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PC\2022\04. Tạo lập bảng giá\20221212 - Bảng giá full\"/>
    </mc:Choice>
  </mc:AlternateContent>
  <xr:revisionPtr revIDLastSave="0" documentId="13_ncr:1_{800215DF-9CED-49F4-8366-A0603FE65743}" xr6:coauthVersionLast="47" xr6:coauthVersionMax="47" xr10:uidLastSave="{00000000-0000-0000-0000-000000000000}"/>
  <bookViews>
    <workbookView xWindow="-120" yWindow="-120" windowWidth="29040" windowHeight="15840" tabRatio="938" activeTab="1" xr2:uid="{8226D542-8265-4F7A-8B0F-34A218196821}"/>
  </bookViews>
  <sheets>
    <sheet name="Bảng giá" sheetId="15" r:id="rId1"/>
    <sheet name="Bảng giá gộp" sheetId="16" r:id="rId2"/>
    <sheet name="Chung" sheetId="1" state="hidden" r:id="rId3"/>
    <sheet name="Ống HDPE" sheetId="2" r:id="rId4"/>
    <sheet name="Ống PPR" sheetId="9" r:id="rId5"/>
    <sheet name="Phụ kiện PPR" sheetId="8" r:id="rId6"/>
    <sheet name="PK HDPE" sheetId="11" r:id="rId7"/>
    <sheet name="Ống miền Nam" sheetId="3" r:id="rId8"/>
    <sheet name="Ống luồn dây điện" sheetId="10" r:id="rId9"/>
    <sheet name="Ống Dismy" sheetId="5" r:id="rId10"/>
    <sheet name="CP" sheetId="7" r:id="rId11"/>
    <sheet name="Phụ kiện PVC" sheetId="6" r:id="rId12"/>
    <sheet name="Van vòi" sheetId="14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DDH2" hidden="1">{"'Sheet1'!$L$16"}</definedName>
    <definedName name="__DDH2" hidden="1">{"'Sheet1'!$L$16"}</definedName>
    <definedName name="_a1" hidden="1">{"'Sheet1'!$L$16"}</definedName>
    <definedName name="_DDH2" hidden="1">{"'Sheet1'!$L$16"}</definedName>
    <definedName name="_Fill" localSheetId="7" hidden="1">#REF!</definedName>
    <definedName name="_Fill" localSheetId="12" hidden="1">#REF!</definedName>
    <definedName name="_Fill" hidden="1">#REF!</definedName>
    <definedName name="_xlnm._FilterDatabase" localSheetId="2" hidden="1">Chung!$A$3:$W$1447</definedName>
    <definedName name="_xlnm._FilterDatabase" localSheetId="10" hidden="1">CP!$A$7:$M$141</definedName>
    <definedName name="_xlnm._FilterDatabase" localSheetId="9" hidden="1">'Ống Dismy'!$A$6:$S$177</definedName>
    <definedName name="_xlnm._FilterDatabase" localSheetId="3" hidden="1">'Ống HDPE'!$A$6:$M$275</definedName>
    <definedName name="_xlnm._FilterDatabase" localSheetId="8" hidden="1">'Ống luồn dây điện'!$A$7:$L$24</definedName>
    <definedName name="_xlnm._FilterDatabase" localSheetId="7" hidden="1">'Ống miền Nam'!$A$7:$L$119</definedName>
    <definedName name="_xlnm._FilterDatabase" localSheetId="4" hidden="1">'Ống PPR'!$A$6:$N$88</definedName>
    <definedName name="_xlnm._FilterDatabase" localSheetId="5" hidden="1">'Phụ kiện PPR'!$A$6:$N$531</definedName>
    <definedName name="_xlnm._FilterDatabase" localSheetId="11" hidden="1">'Phụ kiện PVC'!$C$5:$AE$463</definedName>
    <definedName name="_xlnm._FilterDatabase" localSheetId="6" hidden="1">'PK HDPE'!$A$6:$K$13</definedName>
    <definedName name="_xlnm._FilterDatabase" localSheetId="12" hidden="1">'Van vòi'!$A$6:$N$97</definedName>
    <definedName name="_xlnm._FilterDatabase" hidden="1">#REF!</definedName>
    <definedName name="_Key1" localSheetId="7" hidden="1">#REF!</definedName>
    <definedName name="_Key1" localSheetId="12" hidden="1">#REF!</definedName>
    <definedName name="_Key1" hidden="1">#REF!</definedName>
    <definedName name="_Key2" localSheetId="7" hidden="1">#REF!</definedName>
    <definedName name="_Key2" localSheetId="12" hidden="1">#REF!</definedName>
    <definedName name="_Key2" hidden="1">#REF!</definedName>
    <definedName name="_Order1" hidden="1">255</definedName>
    <definedName name="_Order2" hidden="1">255</definedName>
    <definedName name="_PA3" hidden="1">{"'Sheet1'!$L$16"}</definedName>
    <definedName name="_Sort" localSheetId="7" hidden="1">#REF!</definedName>
    <definedName name="_Sort" localSheetId="12" hidden="1">#REF!</definedName>
    <definedName name="_Sort" hidden="1">#REF!</definedName>
    <definedName name="anscount" hidden="1">3</definedName>
    <definedName name="Bgiang" hidden="1">{"'Sheet1'!$L$16"}</definedName>
    <definedName name="chl" hidden="1">{"'Sheet1'!$L$16"}</definedName>
    <definedName name="CP" localSheetId="12" hidden="1">#REF!</definedName>
    <definedName name="CP" hidden="1">#REF!</definedName>
    <definedName name="CTCT1" hidden="1">{"'Sheet1'!$L$16"}</definedName>
    <definedName name="dsXHD" hidden="1">{"'Sheet1'!$L$16"}</definedName>
    <definedName name="fff" hidden="1">{"'Sheet1'!$L$16"}</definedName>
    <definedName name="hai" hidden="1">{"'Sheet1'!$L$16"}</definedName>
    <definedName name="HTML_CodePage" hidden="1">950</definedName>
    <definedName name="HTML_Control" localSheetId="12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12" hidden="1">{"'Sheet1'!$L$16"}</definedName>
    <definedName name="huy" hidden="1">{"'Sheet1'!$L$16"}</definedName>
    <definedName name="ketoan04" localSheetId="7" hidden="1">#REF!</definedName>
    <definedName name="ketoan04" hidden="1">#REF!</definedName>
    <definedName name="KieuKy2_TramXa" hidden="1">{"'Sheet1'!$L$16"}</definedName>
    <definedName name="l" hidden="1">{"'Sheet1'!$L$16"}</definedName>
    <definedName name="lan" localSheetId="12" hidden="1">#REF!</definedName>
    <definedName name="lan" hidden="1">#REF!</definedName>
    <definedName name="mai" hidden="1">{"'Sheet1'!$L$16"}</definedName>
    <definedName name="ngu" hidden="1">{"'Sheet1'!$L$16"}</definedName>
    <definedName name="nxt" localSheetId="7" hidden="1">#REF!</definedName>
    <definedName name="nxt" hidden="1">#REF!</definedName>
    <definedName name="_xlnm.Print_Area" localSheetId="9">'Ống Dismy'!$C$1:$M$188</definedName>
    <definedName name="_xlnm.Print_Area" localSheetId="4">'Ống PPR'!$A$1:$L$96</definedName>
    <definedName name="_xlnm.Print_Area" localSheetId="5">'Phụ kiện PPR'!$C$1:$K$539</definedName>
    <definedName name="_xlnm.Print_Area" localSheetId="11">'Phụ kiện PVC'!$C$1:$L$245</definedName>
    <definedName name="_xlnm.Print_Area" localSheetId="6">'PK HDPE'!$C$1:$K$21</definedName>
    <definedName name="_xlnm.Print_Area" localSheetId="12">'Van vòi'!$B$1:$M$106</definedName>
    <definedName name="_xlnm.Print_Titles" localSheetId="10">CP!$7:$7</definedName>
    <definedName name="_xlnm.Print_Titles" localSheetId="9">'Ống Dismy'!$6:$6</definedName>
    <definedName name="_xlnm.Print_Titles" localSheetId="3">'Ống HDPE'!$6:$6</definedName>
    <definedName name="_xlnm.Print_Titles" localSheetId="7">'Ống miền Nam'!$7:$7</definedName>
    <definedName name="_xlnm.Print_Titles" localSheetId="4">'Ống PPR'!$6:$6</definedName>
    <definedName name="_xlnm.Print_Titles" localSheetId="5">'Phụ kiện PPR'!$6:$6</definedName>
    <definedName name="_xlnm.Print_Titles" localSheetId="11">'Phụ kiện PVC'!$5:$5</definedName>
    <definedName name="sdgfrd" hidden="1">{"'Sheet1'!$L$16"}</definedName>
    <definedName name="sencount" hidden="1">2</definedName>
    <definedName name="tao" hidden="1">{"'Sheet1'!$L$16"}</definedName>
    <definedName name="tha" hidden="1">{"'Sheet1'!$L$16"}</definedName>
    <definedName name="THANH" hidden="1">{"'Sheet1'!$L$16"}</definedName>
    <definedName name="thao" localSheetId="12" hidden="1">#REF!</definedName>
    <definedName name="thao" hidden="1">#REF!</definedName>
    <definedName name="thuy" hidden="1">{"'Sheet1'!$L$16"}</definedName>
    <definedName name="tón" hidden="1">{"'Sheet1'!$L$16"}</definedName>
    <definedName name="wrn.BAOCAO." hidden="1">{#N/A,#N/A,FALSE,"sum";#N/A,#N/A,FALSE,"MARTV";#N/A,#N/A,FALSE,"APRTV"}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간단한세무조정계산서.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신영테크" localSheetId="12" hidden="1">[1]I1!#REF!</definedName>
    <definedName name="신영테크" hidden="1">[1]I1!#REF!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6" l="1"/>
  <c r="E5" i="16"/>
  <c r="E6" i="16" s="1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E115" i="16" s="1"/>
  <c r="E116" i="16" s="1"/>
  <c r="E117" i="16" s="1"/>
  <c r="E118" i="16" s="1"/>
  <c r="E119" i="16" s="1"/>
  <c r="E120" i="16" s="1"/>
  <c r="E121" i="16" s="1"/>
  <c r="E122" i="16" s="1"/>
  <c r="E123" i="16" s="1"/>
  <c r="E124" i="16" s="1"/>
  <c r="E125" i="16" s="1"/>
  <c r="E126" i="16" s="1"/>
  <c r="E127" i="16" s="1"/>
  <c r="E128" i="16" s="1"/>
  <c r="E129" i="16" s="1"/>
  <c r="E130" i="16" s="1"/>
  <c r="E131" i="16" s="1"/>
  <c r="E132" i="16" s="1"/>
  <c r="E133" i="16" s="1"/>
  <c r="E134" i="16" s="1"/>
  <c r="E135" i="16" s="1"/>
  <c r="E136" i="16" s="1"/>
  <c r="E137" i="16" s="1"/>
  <c r="E138" i="16" s="1"/>
  <c r="E139" i="16" s="1"/>
  <c r="E140" i="16" s="1"/>
  <c r="E141" i="16" s="1"/>
  <c r="E142" i="16" s="1"/>
  <c r="E143" i="16" s="1"/>
  <c r="E144" i="16" s="1"/>
  <c r="E145" i="16" s="1"/>
  <c r="E146" i="16" s="1"/>
  <c r="E147" i="16" s="1"/>
  <c r="E148" i="16" s="1"/>
  <c r="E149" i="16" s="1"/>
  <c r="E150" i="16" s="1"/>
  <c r="E151" i="16" s="1"/>
  <c r="E152" i="16" s="1"/>
  <c r="E153" i="16" s="1"/>
  <c r="E154" i="16" s="1"/>
  <c r="E155" i="16" s="1"/>
  <c r="E156" i="16" s="1"/>
  <c r="E157" i="16" s="1"/>
  <c r="E158" i="16" s="1"/>
  <c r="E159" i="16" s="1"/>
  <c r="E160" i="16" s="1"/>
  <c r="E161" i="16" s="1"/>
  <c r="E162" i="16" s="1"/>
  <c r="E163" i="16" s="1"/>
  <c r="E164" i="16" s="1"/>
  <c r="E165" i="16" s="1"/>
  <c r="E166" i="16" s="1"/>
  <c r="E167" i="16" s="1"/>
  <c r="E168" i="16" s="1"/>
  <c r="E169" i="16" s="1"/>
  <c r="E170" i="16" s="1"/>
  <c r="E171" i="16" s="1"/>
  <c r="E172" i="16" s="1"/>
  <c r="E173" i="16" s="1"/>
  <c r="E174" i="16" s="1"/>
  <c r="E175" i="16" s="1"/>
  <c r="E176" i="16" s="1"/>
  <c r="E177" i="16" s="1"/>
  <c r="E178" i="16" s="1"/>
  <c r="E179" i="16" s="1"/>
  <c r="E180" i="16" s="1"/>
  <c r="E181" i="16" s="1"/>
  <c r="E182" i="16" s="1"/>
  <c r="E183" i="16" s="1"/>
  <c r="E184" i="16" s="1"/>
  <c r="E185" i="16" s="1"/>
  <c r="E186" i="16" s="1"/>
  <c r="E187" i="16" s="1"/>
  <c r="E188" i="16" s="1"/>
  <c r="E189" i="16" s="1"/>
  <c r="E190" i="16" s="1"/>
  <c r="E191" i="16" s="1"/>
  <c r="E192" i="16" s="1"/>
  <c r="E193" i="16" s="1"/>
  <c r="E194" i="16" s="1"/>
  <c r="E195" i="16" s="1"/>
  <c r="E196" i="16" s="1"/>
  <c r="E197" i="16" s="1"/>
  <c r="E198" i="16" s="1"/>
  <c r="E199" i="16" s="1"/>
  <c r="E200" i="16" s="1"/>
  <c r="E201" i="16" s="1"/>
  <c r="E202" i="16" s="1"/>
  <c r="E203" i="16" s="1"/>
  <c r="E204" i="16" s="1"/>
  <c r="E205" i="16" s="1"/>
  <c r="E206" i="16" s="1"/>
  <c r="E207" i="16" s="1"/>
  <c r="E208" i="16" s="1"/>
  <c r="E209" i="16" s="1"/>
  <c r="E210" i="16" s="1"/>
  <c r="E211" i="16" s="1"/>
  <c r="E212" i="16" s="1"/>
  <c r="E213" i="16" s="1"/>
  <c r="E214" i="16" s="1"/>
  <c r="E215" i="16" s="1"/>
  <c r="E216" i="16" s="1"/>
  <c r="E217" i="16" s="1"/>
  <c r="E218" i="16" s="1"/>
  <c r="E219" i="16" s="1"/>
  <c r="E220" i="16" s="1"/>
  <c r="E221" i="16" s="1"/>
  <c r="E222" i="16" s="1"/>
  <c r="E223" i="16" s="1"/>
  <c r="E224" i="16" s="1"/>
  <c r="E225" i="16" s="1"/>
  <c r="E226" i="16" s="1"/>
  <c r="E227" i="16" s="1"/>
  <c r="E228" i="16" s="1"/>
  <c r="E229" i="16" s="1"/>
  <c r="E230" i="16" s="1"/>
  <c r="E231" i="16" s="1"/>
  <c r="E232" i="16" s="1"/>
  <c r="E233" i="16" s="1"/>
  <c r="E234" i="16" s="1"/>
  <c r="E235" i="16" s="1"/>
  <c r="E236" i="16" s="1"/>
  <c r="E237" i="16" s="1"/>
  <c r="E238" i="16" s="1"/>
  <c r="E239" i="16" s="1"/>
  <c r="E240" i="16" s="1"/>
  <c r="E241" i="16" s="1"/>
  <c r="E242" i="16" s="1"/>
  <c r="E243" i="16" s="1"/>
  <c r="E244" i="16" s="1"/>
  <c r="E245" i="16" s="1"/>
  <c r="E246" i="16" s="1"/>
  <c r="E247" i="16" s="1"/>
  <c r="E248" i="16" s="1"/>
  <c r="E249" i="16" s="1"/>
  <c r="E250" i="16" s="1"/>
  <c r="E251" i="16" s="1"/>
  <c r="E252" i="16" s="1"/>
  <c r="E253" i="16" s="1"/>
  <c r="E254" i="16" s="1"/>
  <c r="E255" i="16" s="1"/>
  <c r="E256" i="16" s="1"/>
  <c r="E257" i="16" s="1"/>
  <c r="E258" i="16" s="1"/>
  <c r="E259" i="16" s="1"/>
  <c r="E260" i="16" s="1"/>
  <c r="E261" i="16" s="1"/>
  <c r="E262" i="16" s="1"/>
  <c r="E263" i="16" s="1"/>
  <c r="E264" i="16" s="1"/>
  <c r="E265" i="16" s="1"/>
  <c r="E266" i="16" s="1"/>
  <c r="E267" i="16" s="1"/>
  <c r="E268" i="16" s="1"/>
  <c r="E269" i="16" s="1"/>
  <c r="E270" i="16" s="1"/>
  <c r="E271" i="16" s="1"/>
  <c r="E272" i="16" s="1"/>
  <c r="E273" i="16" s="1"/>
  <c r="E274" i="16" s="1"/>
  <c r="E275" i="16" s="1"/>
  <c r="E276" i="16" s="1"/>
  <c r="E277" i="16" s="1"/>
  <c r="E278" i="16" s="1"/>
  <c r="E279" i="16" s="1"/>
  <c r="E280" i="16" s="1"/>
  <c r="E281" i="16" s="1"/>
  <c r="E282" i="16" s="1"/>
  <c r="E283" i="16" s="1"/>
  <c r="E284" i="16" s="1"/>
  <c r="E285" i="16" s="1"/>
  <c r="E286" i="16" s="1"/>
  <c r="E287" i="16" s="1"/>
  <c r="E288" i="16" s="1"/>
  <c r="E289" i="16" s="1"/>
  <c r="E290" i="16" s="1"/>
  <c r="E291" i="16" s="1"/>
  <c r="E292" i="16" s="1"/>
  <c r="E293" i="16" s="1"/>
  <c r="E294" i="16" s="1"/>
  <c r="E295" i="16" s="1"/>
  <c r="E296" i="16" s="1"/>
  <c r="E297" i="16" s="1"/>
  <c r="E298" i="16" s="1"/>
  <c r="E299" i="16" s="1"/>
  <c r="E300" i="16" s="1"/>
  <c r="E301" i="16" s="1"/>
  <c r="E302" i="16" s="1"/>
  <c r="E303" i="16" s="1"/>
  <c r="E304" i="16" s="1"/>
  <c r="E305" i="16" s="1"/>
  <c r="E306" i="16" s="1"/>
  <c r="E307" i="16" s="1"/>
  <c r="E308" i="16" s="1"/>
  <c r="E309" i="16" s="1"/>
  <c r="E310" i="16" s="1"/>
  <c r="E311" i="16" s="1"/>
  <c r="E312" i="16" s="1"/>
  <c r="E313" i="16" s="1"/>
  <c r="E314" i="16" s="1"/>
  <c r="E315" i="16" s="1"/>
  <c r="E316" i="16" s="1"/>
  <c r="E317" i="16" s="1"/>
  <c r="E318" i="16" s="1"/>
  <c r="E319" i="16" s="1"/>
  <c r="E320" i="16" s="1"/>
  <c r="E321" i="16" s="1"/>
  <c r="E322" i="16" s="1"/>
  <c r="E323" i="16" s="1"/>
  <c r="E324" i="16" s="1"/>
  <c r="E325" i="16" s="1"/>
  <c r="E326" i="16" s="1"/>
  <c r="E327" i="16" s="1"/>
  <c r="E328" i="16" s="1"/>
  <c r="E329" i="16" s="1"/>
  <c r="E330" i="16" s="1"/>
  <c r="E331" i="16" s="1"/>
  <c r="E332" i="16" s="1"/>
  <c r="E333" i="16" s="1"/>
  <c r="E334" i="16" s="1"/>
  <c r="E335" i="16" s="1"/>
  <c r="E336" i="16" s="1"/>
  <c r="E337" i="16" s="1"/>
  <c r="E338" i="16" s="1"/>
  <c r="E339" i="16" s="1"/>
  <c r="E340" i="16" s="1"/>
  <c r="E341" i="16" s="1"/>
  <c r="E342" i="16" s="1"/>
  <c r="E343" i="16" s="1"/>
  <c r="E344" i="16" s="1"/>
  <c r="E345" i="16" s="1"/>
  <c r="E346" i="16" s="1"/>
  <c r="E347" i="16" s="1"/>
  <c r="E348" i="16" s="1"/>
  <c r="E349" i="16" s="1"/>
  <c r="E350" i="16" s="1"/>
  <c r="E351" i="16" s="1"/>
  <c r="E352" i="16" s="1"/>
  <c r="E353" i="16" s="1"/>
  <c r="E354" i="16" s="1"/>
  <c r="E355" i="16" s="1"/>
  <c r="E356" i="16" s="1"/>
  <c r="E357" i="16" s="1"/>
  <c r="E358" i="16" s="1"/>
  <c r="E359" i="16" s="1"/>
  <c r="E360" i="16" s="1"/>
  <c r="E361" i="16" s="1"/>
  <c r="E362" i="16" s="1"/>
  <c r="E363" i="16" s="1"/>
  <c r="E364" i="16" s="1"/>
  <c r="E365" i="16" s="1"/>
  <c r="E366" i="16" s="1"/>
  <c r="E367" i="16" s="1"/>
  <c r="E368" i="16" s="1"/>
  <c r="E369" i="16" s="1"/>
  <c r="E370" i="16" s="1"/>
  <c r="E371" i="16" s="1"/>
  <c r="E372" i="16" s="1"/>
  <c r="E373" i="16" s="1"/>
  <c r="E374" i="16" s="1"/>
  <c r="E375" i="16" s="1"/>
  <c r="E376" i="16" s="1"/>
  <c r="E377" i="16" s="1"/>
  <c r="E378" i="16" s="1"/>
  <c r="E379" i="16" s="1"/>
  <c r="E380" i="16" s="1"/>
  <c r="E381" i="16" s="1"/>
  <c r="E382" i="16" s="1"/>
  <c r="E383" i="16" s="1"/>
  <c r="E384" i="16" s="1"/>
  <c r="E385" i="16" s="1"/>
  <c r="E386" i="16" s="1"/>
  <c r="E387" i="16" s="1"/>
  <c r="E388" i="16" s="1"/>
  <c r="E389" i="16" s="1"/>
  <c r="E390" i="16" s="1"/>
  <c r="E391" i="16" s="1"/>
  <c r="E392" i="16" s="1"/>
  <c r="E393" i="16" s="1"/>
  <c r="E394" i="16" s="1"/>
  <c r="E395" i="16" s="1"/>
  <c r="E396" i="16" s="1"/>
  <c r="E397" i="16" s="1"/>
  <c r="E398" i="16" s="1"/>
  <c r="E399" i="16" s="1"/>
  <c r="E400" i="16" s="1"/>
  <c r="E401" i="16" s="1"/>
  <c r="E402" i="16" s="1"/>
  <c r="E403" i="16" s="1"/>
  <c r="E404" i="16" s="1"/>
  <c r="E405" i="16" s="1"/>
  <c r="E406" i="16" s="1"/>
  <c r="E407" i="16" s="1"/>
  <c r="E408" i="16" s="1"/>
  <c r="E409" i="16" s="1"/>
  <c r="E410" i="16" s="1"/>
  <c r="E411" i="16" s="1"/>
  <c r="E412" i="16" s="1"/>
  <c r="E413" i="16" s="1"/>
  <c r="E414" i="16" s="1"/>
  <c r="E415" i="16" s="1"/>
  <c r="E416" i="16" s="1"/>
  <c r="E417" i="16" s="1"/>
  <c r="E418" i="16" s="1"/>
  <c r="E419" i="16" s="1"/>
  <c r="E420" i="16" s="1"/>
  <c r="E421" i="16" s="1"/>
  <c r="E422" i="16" s="1"/>
  <c r="E423" i="16" s="1"/>
  <c r="E424" i="16" s="1"/>
  <c r="E425" i="16" s="1"/>
  <c r="E426" i="16" s="1"/>
  <c r="E427" i="16" s="1"/>
  <c r="E428" i="16" s="1"/>
  <c r="E429" i="16" s="1"/>
  <c r="E430" i="16" s="1"/>
  <c r="E431" i="16" s="1"/>
  <c r="E432" i="16" s="1"/>
  <c r="E433" i="16" s="1"/>
  <c r="E434" i="16" s="1"/>
  <c r="E435" i="16" s="1"/>
  <c r="E436" i="16" s="1"/>
  <c r="E437" i="16" s="1"/>
  <c r="E438" i="16" s="1"/>
  <c r="E439" i="16" s="1"/>
  <c r="E440" i="16" s="1"/>
  <c r="E441" i="16" s="1"/>
  <c r="E442" i="16" s="1"/>
  <c r="E443" i="16" s="1"/>
  <c r="E444" i="16" s="1"/>
  <c r="E445" i="16" s="1"/>
  <c r="E446" i="16" s="1"/>
  <c r="E447" i="16" s="1"/>
  <c r="E448" i="16" s="1"/>
  <c r="E449" i="16" s="1"/>
  <c r="E450" i="16" s="1"/>
  <c r="E451" i="16" s="1"/>
  <c r="E452" i="16" s="1"/>
  <c r="E453" i="16" s="1"/>
  <c r="E454" i="16" s="1"/>
  <c r="E455" i="16" s="1"/>
  <c r="E456" i="16" s="1"/>
  <c r="E457" i="16" s="1"/>
  <c r="E458" i="16" s="1"/>
  <c r="E459" i="16" s="1"/>
  <c r="E460" i="16" s="1"/>
  <c r="E461" i="16" s="1"/>
  <c r="E462" i="16" s="1"/>
  <c r="E463" i="16" s="1"/>
  <c r="E464" i="16" s="1"/>
  <c r="E465" i="16" s="1"/>
  <c r="E466" i="16" s="1"/>
  <c r="E467" i="16" s="1"/>
  <c r="E468" i="16" s="1"/>
  <c r="E469" i="16" s="1"/>
  <c r="E470" i="16" s="1"/>
  <c r="E471" i="16" s="1"/>
  <c r="E472" i="16" s="1"/>
  <c r="E473" i="16" s="1"/>
  <c r="E474" i="16" s="1"/>
  <c r="E475" i="16" s="1"/>
  <c r="E476" i="16" s="1"/>
  <c r="E477" i="16" s="1"/>
  <c r="E478" i="16" s="1"/>
  <c r="E479" i="16" s="1"/>
  <c r="E480" i="16" s="1"/>
  <c r="E481" i="16" s="1"/>
  <c r="E482" i="16" s="1"/>
  <c r="E483" i="16" s="1"/>
  <c r="E484" i="16" s="1"/>
  <c r="E485" i="16" s="1"/>
  <c r="E486" i="16" s="1"/>
  <c r="E487" i="16" s="1"/>
  <c r="E488" i="16" s="1"/>
  <c r="E489" i="16" s="1"/>
  <c r="E490" i="16" s="1"/>
  <c r="E491" i="16" s="1"/>
  <c r="E492" i="16" s="1"/>
  <c r="E493" i="16" s="1"/>
  <c r="E494" i="16" s="1"/>
  <c r="E495" i="16" s="1"/>
  <c r="E496" i="16" s="1"/>
  <c r="E497" i="16" s="1"/>
  <c r="E498" i="16" s="1"/>
  <c r="E499" i="16" s="1"/>
  <c r="E500" i="16" s="1"/>
  <c r="E501" i="16" s="1"/>
  <c r="E502" i="16" s="1"/>
  <c r="E503" i="16" s="1"/>
  <c r="E504" i="16" s="1"/>
  <c r="E505" i="16" s="1"/>
  <c r="E506" i="16" s="1"/>
  <c r="E507" i="16" s="1"/>
  <c r="E508" i="16" s="1"/>
  <c r="E509" i="16" s="1"/>
  <c r="E510" i="16" s="1"/>
  <c r="E511" i="16" s="1"/>
  <c r="E512" i="16" s="1"/>
  <c r="E513" i="16" s="1"/>
  <c r="E514" i="16" s="1"/>
  <c r="E515" i="16" s="1"/>
  <c r="E516" i="16" s="1"/>
  <c r="E517" i="16" s="1"/>
  <c r="E518" i="16" s="1"/>
  <c r="E519" i="16" s="1"/>
  <c r="E520" i="16" s="1"/>
  <c r="E521" i="16" s="1"/>
  <c r="E522" i="16" s="1"/>
  <c r="E523" i="16" s="1"/>
  <c r="E524" i="16" s="1"/>
  <c r="E525" i="16" s="1"/>
  <c r="E526" i="16" s="1"/>
  <c r="E527" i="16" s="1"/>
  <c r="E528" i="16" s="1"/>
  <c r="E529" i="16" s="1"/>
  <c r="E530" i="16" s="1"/>
  <c r="E531" i="16" s="1"/>
  <c r="E532" i="16" s="1"/>
  <c r="E533" i="16" s="1"/>
  <c r="E534" i="16" s="1"/>
  <c r="E535" i="16" s="1"/>
  <c r="E536" i="16" s="1"/>
  <c r="E537" i="16" s="1"/>
  <c r="E538" i="16" s="1"/>
  <c r="E539" i="16" s="1"/>
  <c r="E540" i="16" s="1"/>
  <c r="E541" i="16" s="1"/>
  <c r="E542" i="16" s="1"/>
  <c r="E543" i="16" s="1"/>
  <c r="E544" i="16" s="1"/>
  <c r="E545" i="16" s="1"/>
  <c r="E546" i="16" s="1"/>
  <c r="E547" i="16" s="1"/>
  <c r="E548" i="16" s="1"/>
  <c r="E549" i="16" s="1"/>
  <c r="E550" i="16" s="1"/>
  <c r="E551" i="16" s="1"/>
  <c r="E552" i="16" s="1"/>
  <c r="E553" i="16" s="1"/>
  <c r="E554" i="16" s="1"/>
  <c r="E555" i="16" s="1"/>
  <c r="E556" i="16" s="1"/>
  <c r="E557" i="16" s="1"/>
  <c r="E558" i="16" s="1"/>
  <c r="E559" i="16" s="1"/>
  <c r="E560" i="16" s="1"/>
  <c r="E561" i="16" s="1"/>
  <c r="E562" i="16" s="1"/>
  <c r="E563" i="16" s="1"/>
  <c r="E564" i="16" s="1"/>
  <c r="E565" i="16" s="1"/>
  <c r="E566" i="16" s="1"/>
  <c r="E567" i="16" s="1"/>
  <c r="E568" i="16" s="1"/>
  <c r="E569" i="16" s="1"/>
  <c r="E570" i="16" s="1"/>
  <c r="E571" i="16" s="1"/>
  <c r="E572" i="16" s="1"/>
  <c r="E573" i="16" s="1"/>
  <c r="E574" i="16" s="1"/>
  <c r="E575" i="16" s="1"/>
  <c r="E576" i="16" s="1"/>
  <c r="E577" i="16" s="1"/>
  <c r="E578" i="16" s="1"/>
  <c r="E579" i="16" s="1"/>
  <c r="E580" i="16" s="1"/>
  <c r="E581" i="16" s="1"/>
  <c r="E582" i="16" s="1"/>
  <c r="E583" i="16" s="1"/>
  <c r="E584" i="16" s="1"/>
  <c r="E585" i="16" s="1"/>
  <c r="E586" i="16" s="1"/>
  <c r="E587" i="16" s="1"/>
  <c r="E588" i="16" s="1"/>
  <c r="E589" i="16" s="1"/>
  <c r="E590" i="16" s="1"/>
  <c r="E591" i="16" s="1"/>
  <c r="E592" i="16" s="1"/>
  <c r="E593" i="16" s="1"/>
  <c r="E594" i="16" s="1"/>
  <c r="E595" i="16" s="1"/>
  <c r="E596" i="16" s="1"/>
  <c r="E597" i="16" s="1"/>
  <c r="E598" i="16" s="1"/>
  <c r="E599" i="16" s="1"/>
  <c r="E600" i="16" s="1"/>
  <c r="E601" i="16" s="1"/>
  <c r="E602" i="16" s="1"/>
  <c r="E603" i="16" s="1"/>
  <c r="E604" i="16" s="1"/>
  <c r="E605" i="16" s="1"/>
  <c r="E606" i="16" s="1"/>
  <c r="E607" i="16" s="1"/>
  <c r="E608" i="16" s="1"/>
  <c r="E609" i="16" s="1"/>
  <c r="E610" i="16" s="1"/>
  <c r="E611" i="16" s="1"/>
  <c r="E612" i="16" s="1"/>
  <c r="E613" i="16" s="1"/>
  <c r="E614" i="16" s="1"/>
  <c r="E615" i="16" s="1"/>
  <c r="E616" i="16" s="1"/>
  <c r="E617" i="16" s="1"/>
  <c r="E618" i="16" s="1"/>
  <c r="E619" i="16" s="1"/>
  <c r="E620" i="16" s="1"/>
  <c r="E621" i="16" s="1"/>
  <c r="E622" i="16" s="1"/>
  <c r="E623" i="16" s="1"/>
  <c r="E624" i="16" s="1"/>
  <c r="E625" i="16" s="1"/>
  <c r="E626" i="16" s="1"/>
  <c r="E627" i="16" s="1"/>
  <c r="E628" i="16" s="1"/>
  <c r="E629" i="16" s="1"/>
  <c r="E630" i="16" s="1"/>
  <c r="E631" i="16" s="1"/>
  <c r="E632" i="16" s="1"/>
  <c r="E633" i="16" s="1"/>
  <c r="E634" i="16" s="1"/>
  <c r="E635" i="16" s="1"/>
  <c r="E636" i="16" s="1"/>
  <c r="E637" i="16" s="1"/>
  <c r="E638" i="16" s="1"/>
  <c r="E639" i="16" s="1"/>
  <c r="E640" i="16" s="1"/>
  <c r="E641" i="16" s="1"/>
  <c r="E642" i="16" s="1"/>
  <c r="E643" i="16" s="1"/>
  <c r="E644" i="16" s="1"/>
  <c r="E645" i="16" s="1"/>
  <c r="E646" i="16" s="1"/>
  <c r="E647" i="16" s="1"/>
  <c r="E648" i="16" s="1"/>
  <c r="E649" i="16" s="1"/>
  <c r="E650" i="16" s="1"/>
  <c r="E651" i="16" s="1"/>
  <c r="E652" i="16" s="1"/>
  <c r="E653" i="16" s="1"/>
  <c r="E654" i="16" s="1"/>
  <c r="E655" i="16" s="1"/>
  <c r="E656" i="16" s="1"/>
  <c r="E657" i="16" s="1"/>
  <c r="E658" i="16" s="1"/>
  <c r="E659" i="16" s="1"/>
  <c r="E660" i="16" s="1"/>
  <c r="E661" i="16" s="1"/>
  <c r="E662" i="16" s="1"/>
  <c r="E663" i="16" s="1"/>
  <c r="E664" i="16" s="1"/>
  <c r="E665" i="16" s="1"/>
  <c r="E666" i="16" s="1"/>
  <c r="E667" i="16" s="1"/>
  <c r="E668" i="16" s="1"/>
  <c r="E669" i="16" s="1"/>
  <c r="E670" i="16" s="1"/>
  <c r="E671" i="16" s="1"/>
  <c r="E672" i="16" s="1"/>
  <c r="E673" i="16" s="1"/>
  <c r="E674" i="16" s="1"/>
  <c r="E675" i="16" s="1"/>
  <c r="E676" i="16" s="1"/>
  <c r="E677" i="16" s="1"/>
  <c r="E678" i="16" s="1"/>
  <c r="E679" i="16" s="1"/>
  <c r="E680" i="16" s="1"/>
  <c r="E681" i="16" s="1"/>
  <c r="E682" i="16" s="1"/>
  <c r="E683" i="16" s="1"/>
  <c r="E684" i="16" s="1"/>
  <c r="E685" i="16" s="1"/>
  <c r="E686" i="16" s="1"/>
  <c r="E687" i="16" s="1"/>
  <c r="E688" i="16" s="1"/>
  <c r="E689" i="16" s="1"/>
  <c r="E690" i="16" s="1"/>
  <c r="E691" i="16" s="1"/>
  <c r="E692" i="16" s="1"/>
  <c r="E693" i="16" s="1"/>
  <c r="E694" i="16" s="1"/>
  <c r="E695" i="16" s="1"/>
  <c r="E696" i="16" s="1"/>
  <c r="E697" i="16" s="1"/>
  <c r="E698" i="16" s="1"/>
  <c r="E699" i="16" s="1"/>
  <c r="E700" i="16" s="1"/>
  <c r="E701" i="16" s="1"/>
  <c r="E702" i="16" s="1"/>
  <c r="E703" i="16" s="1"/>
  <c r="E704" i="16" s="1"/>
  <c r="E705" i="16" s="1"/>
  <c r="E706" i="16" s="1"/>
  <c r="E707" i="16" s="1"/>
  <c r="E708" i="16" s="1"/>
  <c r="E709" i="16" s="1"/>
  <c r="E710" i="16" s="1"/>
  <c r="E711" i="16" s="1"/>
  <c r="E712" i="16" s="1"/>
  <c r="E713" i="16" s="1"/>
  <c r="E714" i="16" s="1"/>
  <c r="E715" i="16" s="1"/>
  <c r="E716" i="16" s="1"/>
  <c r="E717" i="16" s="1"/>
  <c r="E718" i="16" s="1"/>
  <c r="E719" i="16" s="1"/>
  <c r="E720" i="16" s="1"/>
  <c r="E721" i="16" s="1"/>
  <c r="E722" i="16" s="1"/>
  <c r="E723" i="16" s="1"/>
  <c r="E724" i="16" s="1"/>
  <c r="E725" i="16" s="1"/>
  <c r="E726" i="16" s="1"/>
  <c r="E727" i="16" s="1"/>
  <c r="E728" i="16" s="1"/>
  <c r="E729" i="16" s="1"/>
  <c r="E730" i="16" s="1"/>
  <c r="E731" i="16" s="1"/>
  <c r="E732" i="16" s="1"/>
  <c r="E733" i="16" s="1"/>
  <c r="E734" i="16" s="1"/>
  <c r="E735" i="16" s="1"/>
  <c r="E736" i="16" s="1"/>
  <c r="E737" i="16" s="1"/>
  <c r="E738" i="16" s="1"/>
  <c r="E739" i="16" s="1"/>
  <c r="E740" i="16" s="1"/>
  <c r="E741" i="16" s="1"/>
  <c r="E742" i="16" s="1"/>
  <c r="E743" i="16" s="1"/>
  <c r="E744" i="16" s="1"/>
  <c r="E745" i="16" s="1"/>
  <c r="E746" i="16" s="1"/>
  <c r="E747" i="16" s="1"/>
  <c r="E748" i="16" s="1"/>
  <c r="E749" i="16" s="1"/>
  <c r="E750" i="16" s="1"/>
  <c r="E751" i="16" s="1"/>
  <c r="E752" i="16" s="1"/>
  <c r="E753" i="16" s="1"/>
  <c r="E754" i="16" s="1"/>
  <c r="E755" i="16" s="1"/>
  <c r="E756" i="16" s="1"/>
  <c r="E757" i="16" s="1"/>
  <c r="E758" i="16" s="1"/>
  <c r="E759" i="16" s="1"/>
  <c r="E760" i="16" s="1"/>
  <c r="E761" i="16" s="1"/>
  <c r="E762" i="16" s="1"/>
  <c r="E763" i="16" s="1"/>
  <c r="E764" i="16" s="1"/>
  <c r="E765" i="16" s="1"/>
  <c r="E766" i="16" s="1"/>
  <c r="E767" i="16" s="1"/>
  <c r="E768" i="16" s="1"/>
  <c r="E769" i="16" s="1"/>
  <c r="E770" i="16" s="1"/>
  <c r="E771" i="16" s="1"/>
  <c r="E772" i="16" s="1"/>
  <c r="E773" i="16" s="1"/>
  <c r="E774" i="16" s="1"/>
  <c r="E775" i="16" s="1"/>
  <c r="E776" i="16" s="1"/>
  <c r="E777" i="16" s="1"/>
  <c r="E778" i="16" s="1"/>
  <c r="E779" i="16" s="1"/>
  <c r="E780" i="16" s="1"/>
  <c r="E781" i="16" s="1"/>
  <c r="E782" i="16" s="1"/>
  <c r="E783" i="16" s="1"/>
  <c r="E784" i="16" s="1"/>
  <c r="E785" i="16" s="1"/>
  <c r="E786" i="16" s="1"/>
  <c r="E787" i="16" s="1"/>
  <c r="E788" i="16" s="1"/>
  <c r="E789" i="16" s="1"/>
  <c r="E790" i="16" s="1"/>
  <c r="E791" i="16" s="1"/>
  <c r="E792" i="16" s="1"/>
  <c r="E793" i="16" s="1"/>
  <c r="E794" i="16" s="1"/>
  <c r="E795" i="16" s="1"/>
  <c r="E796" i="16" s="1"/>
  <c r="E797" i="16" s="1"/>
  <c r="E798" i="16" s="1"/>
  <c r="E799" i="16" s="1"/>
  <c r="E800" i="16" s="1"/>
  <c r="E801" i="16" s="1"/>
  <c r="E802" i="16" s="1"/>
  <c r="E803" i="16" s="1"/>
  <c r="E804" i="16" s="1"/>
  <c r="E805" i="16" s="1"/>
  <c r="E806" i="16" s="1"/>
  <c r="E807" i="16" s="1"/>
  <c r="E808" i="16" s="1"/>
  <c r="E809" i="16" s="1"/>
  <c r="E810" i="16" s="1"/>
  <c r="E811" i="16" s="1"/>
  <c r="E812" i="16" s="1"/>
  <c r="E813" i="16" s="1"/>
  <c r="E814" i="16" s="1"/>
  <c r="E815" i="16" s="1"/>
  <c r="E816" i="16" s="1"/>
  <c r="E817" i="16" s="1"/>
  <c r="E818" i="16" s="1"/>
  <c r="E819" i="16" s="1"/>
  <c r="E820" i="16" s="1"/>
  <c r="E821" i="16" s="1"/>
  <c r="E822" i="16" s="1"/>
  <c r="E823" i="16" s="1"/>
  <c r="E824" i="16" s="1"/>
  <c r="E825" i="16" s="1"/>
  <c r="E826" i="16" s="1"/>
  <c r="E827" i="16" s="1"/>
  <c r="E828" i="16" s="1"/>
  <c r="E829" i="16" s="1"/>
  <c r="E830" i="16" s="1"/>
  <c r="E831" i="16" s="1"/>
  <c r="E832" i="16" s="1"/>
  <c r="E833" i="16" s="1"/>
  <c r="E834" i="16" s="1"/>
  <c r="E835" i="16" s="1"/>
  <c r="E836" i="16" s="1"/>
  <c r="E837" i="16" s="1"/>
  <c r="E838" i="16" s="1"/>
  <c r="E839" i="16" s="1"/>
  <c r="E840" i="16" s="1"/>
  <c r="E841" i="16" s="1"/>
  <c r="E842" i="16" s="1"/>
  <c r="E843" i="16" s="1"/>
  <c r="E844" i="16" s="1"/>
  <c r="E845" i="16" s="1"/>
  <c r="E846" i="16" s="1"/>
  <c r="E847" i="16" s="1"/>
  <c r="E848" i="16" s="1"/>
  <c r="E849" i="16" s="1"/>
  <c r="E850" i="16" s="1"/>
  <c r="E851" i="16" s="1"/>
  <c r="E852" i="16" s="1"/>
  <c r="E853" i="16" s="1"/>
  <c r="E854" i="16" s="1"/>
  <c r="E855" i="16" s="1"/>
  <c r="E856" i="16" s="1"/>
  <c r="E857" i="16" s="1"/>
  <c r="E858" i="16" s="1"/>
  <c r="E859" i="16" s="1"/>
  <c r="E860" i="16" s="1"/>
  <c r="E861" i="16" s="1"/>
  <c r="E862" i="16" s="1"/>
  <c r="E863" i="16" s="1"/>
  <c r="E864" i="16" s="1"/>
  <c r="E865" i="16" s="1"/>
  <c r="E866" i="16" s="1"/>
  <c r="E867" i="16" s="1"/>
  <c r="E868" i="16" s="1"/>
  <c r="E869" i="16" s="1"/>
  <c r="E870" i="16" s="1"/>
  <c r="E871" i="16" s="1"/>
  <c r="E872" i="16" s="1"/>
  <c r="E873" i="16" s="1"/>
  <c r="E874" i="16" s="1"/>
  <c r="E875" i="16" s="1"/>
  <c r="E876" i="16" s="1"/>
  <c r="E877" i="16" s="1"/>
  <c r="E878" i="16" s="1"/>
  <c r="E879" i="16" s="1"/>
  <c r="E880" i="16" s="1"/>
  <c r="E881" i="16" s="1"/>
  <c r="E882" i="16" s="1"/>
  <c r="E883" i="16" s="1"/>
  <c r="E884" i="16" s="1"/>
  <c r="E885" i="16" s="1"/>
  <c r="E886" i="16" s="1"/>
  <c r="E887" i="16" s="1"/>
  <c r="E888" i="16" s="1"/>
  <c r="E889" i="16" s="1"/>
  <c r="E890" i="16" s="1"/>
  <c r="E891" i="16" s="1"/>
  <c r="E892" i="16" s="1"/>
  <c r="E893" i="16" s="1"/>
  <c r="E894" i="16" s="1"/>
  <c r="E895" i="16" s="1"/>
  <c r="E896" i="16" s="1"/>
  <c r="E897" i="16" s="1"/>
  <c r="E898" i="16" s="1"/>
  <c r="E899" i="16" s="1"/>
  <c r="E900" i="16" s="1"/>
  <c r="E901" i="16" s="1"/>
  <c r="E902" i="16" s="1"/>
  <c r="E903" i="16" s="1"/>
  <c r="E904" i="16" s="1"/>
  <c r="E905" i="16" s="1"/>
  <c r="E906" i="16" s="1"/>
  <c r="E907" i="16" s="1"/>
  <c r="E908" i="16" s="1"/>
  <c r="E909" i="16" s="1"/>
  <c r="E910" i="16" s="1"/>
  <c r="E911" i="16" s="1"/>
  <c r="E912" i="16" s="1"/>
  <c r="E913" i="16" s="1"/>
  <c r="E914" i="16" s="1"/>
  <c r="E915" i="16" s="1"/>
  <c r="E916" i="16" s="1"/>
  <c r="E917" i="16" s="1"/>
  <c r="E918" i="16" s="1"/>
  <c r="E919" i="16" s="1"/>
  <c r="E920" i="16" s="1"/>
  <c r="E921" i="16" s="1"/>
  <c r="E922" i="16" s="1"/>
  <c r="E923" i="16" s="1"/>
  <c r="E924" i="16" s="1"/>
  <c r="E925" i="16" s="1"/>
  <c r="E926" i="16" s="1"/>
  <c r="E927" i="16" s="1"/>
  <c r="E928" i="16" s="1"/>
  <c r="E929" i="16" s="1"/>
  <c r="E930" i="16" s="1"/>
  <c r="E931" i="16" s="1"/>
  <c r="E932" i="16" s="1"/>
  <c r="E933" i="16" s="1"/>
  <c r="E934" i="16" s="1"/>
  <c r="E935" i="16" s="1"/>
  <c r="E936" i="16" s="1"/>
  <c r="E937" i="16" s="1"/>
  <c r="E938" i="16" s="1"/>
  <c r="E939" i="16" s="1"/>
  <c r="E940" i="16" s="1"/>
  <c r="E941" i="16" s="1"/>
  <c r="E942" i="16" s="1"/>
  <c r="E943" i="16" s="1"/>
  <c r="E944" i="16" s="1"/>
  <c r="E945" i="16" s="1"/>
  <c r="E946" i="16" s="1"/>
  <c r="E947" i="16" s="1"/>
  <c r="E948" i="16" s="1"/>
  <c r="E949" i="16" s="1"/>
  <c r="E950" i="16" s="1"/>
  <c r="E951" i="16" s="1"/>
  <c r="E952" i="16" s="1"/>
  <c r="E953" i="16" s="1"/>
  <c r="E954" i="16" s="1"/>
  <c r="E955" i="16" s="1"/>
  <c r="E956" i="16" s="1"/>
  <c r="E957" i="16" s="1"/>
  <c r="E958" i="16" s="1"/>
  <c r="E959" i="16" s="1"/>
  <c r="E960" i="16" s="1"/>
  <c r="E961" i="16" s="1"/>
  <c r="E962" i="16" s="1"/>
  <c r="E963" i="16" s="1"/>
  <c r="E964" i="16" s="1"/>
  <c r="E965" i="16" s="1"/>
  <c r="E966" i="16" s="1"/>
  <c r="E967" i="16" s="1"/>
  <c r="E968" i="16" s="1"/>
  <c r="E969" i="16" s="1"/>
  <c r="E970" i="16" s="1"/>
  <c r="E971" i="16" s="1"/>
  <c r="E972" i="16" s="1"/>
  <c r="E973" i="16" s="1"/>
  <c r="E974" i="16" s="1"/>
  <c r="E975" i="16" s="1"/>
  <c r="E976" i="16" s="1"/>
  <c r="E977" i="16" s="1"/>
  <c r="E978" i="16" s="1"/>
  <c r="E979" i="16" s="1"/>
  <c r="E980" i="16" s="1"/>
  <c r="E981" i="16" s="1"/>
  <c r="E982" i="16" s="1"/>
  <c r="E983" i="16" s="1"/>
  <c r="E984" i="16" s="1"/>
  <c r="E985" i="16" s="1"/>
  <c r="E986" i="16" s="1"/>
  <c r="E987" i="16" s="1"/>
  <c r="E988" i="16" s="1"/>
  <c r="E989" i="16" s="1"/>
  <c r="E990" i="16" s="1"/>
  <c r="E991" i="16" s="1"/>
  <c r="E992" i="16" s="1"/>
  <c r="E993" i="16" s="1"/>
  <c r="E994" i="16" s="1"/>
  <c r="E995" i="16" s="1"/>
  <c r="E996" i="16" s="1"/>
  <c r="E997" i="16" s="1"/>
  <c r="E998" i="16" s="1"/>
  <c r="E999" i="16" s="1"/>
  <c r="E1000" i="16" s="1"/>
  <c r="E1001" i="16" s="1"/>
  <c r="E1002" i="16" s="1"/>
  <c r="E1003" i="16" s="1"/>
  <c r="E1004" i="16" s="1"/>
  <c r="E1005" i="16" s="1"/>
  <c r="E1006" i="16" s="1"/>
  <c r="E1007" i="16" s="1"/>
  <c r="E1008" i="16" s="1"/>
  <c r="E1009" i="16" s="1"/>
  <c r="E1010" i="16" s="1"/>
  <c r="E1011" i="16" s="1"/>
  <c r="E1012" i="16" s="1"/>
  <c r="E1013" i="16" s="1"/>
  <c r="E1014" i="16" s="1"/>
  <c r="E1015" i="16" s="1"/>
  <c r="E1016" i="16" s="1"/>
  <c r="E1017" i="16" s="1"/>
  <c r="E1018" i="16" s="1"/>
  <c r="E1019" i="16" s="1"/>
  <c r="E1020" i="16" s="1"/>
  <c r="E1021" i="16" s="1"/>
  <c r="E1022" i="16" s="1"/>
  <c r="E1023" i="16" s="1"/>
  <c r="E1024" i="16" s="1"/>
  <c r="E1025" i="16" s="1"/>
  <c r="E1026" i="16" s="1"/>
  <c r="E1027" i="16" s="1"/>
  <c r="E1028" i="16" s="1"/>
  <c r="E1029" i="16" s="1"/>
  <c r="E1030" i="16" s="1"/>
  <c r="E1031" i="16" s="1"/>
  <c r="E1032" i="16" s="1"/>
  <c r="E1033" i="16" s="1"/>
  <c r="E1034" i="16" s="1"/>
  <c r="E1035" i="16" s="1"/>
  <c r="E1036" i="16" s="1"/>
  <c r="E1037" i="16" s="1"/>
  <c r="E1038" i="16" s="1"/>
  <c r="E1039" i="16" s="1"/>
  <c r="E1040" i="16" s="1"/>
  <c r="E1041" i="16" s="1"/>
  <c r="E1042" i="16" s="1"/>
  <c r="E1043" i="16" s="1"/>
  <c r="E1044" i="16" s="1"/>
  <c r="E1045" i="16" s="1"/>
  <c r="E1046" i="16" s="1"/>
  <c r="E1047" i="16" s="1"/>
  <c r="E1048" i="16" s="1"/>
  <c r="E1049" i="16" s="1"/>
  <c r="E1050" i="16" s="1"/>
  <c r="E1051" i="16" s="1"/>
  <c r="E1052" i="16" s="1"/>
  <c r="E1053" i="16" s="1"/>
  <c r="E1054" i="16" s="1"/>
  <c r="E1055" i="16" s="1"/>
  <c r="E1056" i="16" s="1"/>
  <c r="E1057" i="16" s="1"/>
  <c r="E1058" i="16" s="1"/>
  <c r="E1059" i="16" s="1"/>
  <c r="E1060" i="16" s="1"/>
  <c r="E1061" i="16" s="1"/>
  <c r="E1062" i="16" s="1"/>
  <c r="E1063" i="16" s="1"/>
  <c r="E1064" i="16" s="1"/>
  <c r="E1065" i="16" s="1"/>
  <c r="E1066" i="16" s="1"/>
  <c r="E1067" i="16" s="1"/>
  <c r="E1068" i="16" s="1"/>
  <c r="E1069" i="16" s="1"/>
  <c r="E1070" i="16" s="1"/>
  <c r="E1071" i="16" s="1"/>
  <c r="E1072" i="16" s="1"/>
  <c r="E1073" i="16" s="1"/>
  <c r="E1074" i="16" s="1"/>
  <c r="E1075" i="16" s="1"/>
  <c r="E1076" i="16" s="1"/>
  <c r="E1077" i="16" s="1"/>
  <c r="E1078" i="16" s="1"/>
  <c r="E1079" i="16" s="1"/>
  <c r="E1080" i="16" s="1"/>
  <c r="E1081" i="16" s="1"/>
  <c r="E1082" i="16" s="1"/>
  <c r="E1083" i="16" s="1"/>
  <c r="E1084" i="16" s="1"/>
  <c r="E1085" i="16" s="1"/>
  <c r="E1086" i="16" s="1"/>
  <c r="E1087" i="16" s="1"/>
  <c r="E1088" i="16" s="1"/>
  <c r="E1089" i="16" s="1"/>
  <c r="E1090" i="16" s="1"/>
  <c r="E1091" i="16" s="1"/>
  <c r="E1092" i="16" s="1"/>
  <c r="E1093" i="16" s="1"/>
  <c r="E1094" i="16" s="1"/>
  <c r="E1095" i="16" s="1"/>
  <c r="E1096" i="16" s="1"/>
  <c r="E1097" i="16" s="1"/>
  <c r="E1098" i="16" s="1"/>
  <c r="E1099" i="16" s="1"/>
  <c r="E1100" i="16" s="1"/>
  <c r="E1101" i="16" s="1"/>
  <c r="E1102" i="16" s="1"/>
  <c r="E1103" i="16" s="1"/>
  <c r="E1104" i="16" s="1"/>
  <c r="E1105" i="16" s="1"/>
  <c r="E1106" i="16" s="1"/>
  <c r="E1107" i="16" s="1"/>
  <c r="E1108" i="16" s="1"/>
  <c r="E1109" i="16" s="1"/>
  <c r="E1110" i="16" s="1"/>
  <c r="E1111" i="16" s="1"/>
  <c r="E1112" i="16" s="1"/>
  <c r="E1113" i="16" s="1"/>
  <c r="E1114" i="16" s="1"/>
  <c r="E1115" i="16" s="1"/>
  <c r="E1116" i="16" s="1"/>
  <c r="E1117" i="16" s="1"/>
  <c r="E1118" i="16" s="1"/>
  <c r="E1119" i="16" s="1"/>
  <c r="E1120" i="16" s="1"/>
  <c r="E1121" i="16" s="1"/>
  <c r="E1122" i="16" s="1"/>
  <c r="E1123" i="16" s="1"/>
  <c r="E1124" i="16" s="1"/>
  <c r="E1125" i="16" s="1"/>
  <c r="E1126" i="16" s="1"/>
  <c r="E1127" i="16" s="1"/>
  <c r="E1128" i="16" s="1"/>
  <c r="E1129" i="16" s="1"/>
  <c r="E1130" i="16" s="1"/>
  <c r="E1131" i="16" s="1"/>
  <c r="E1132" i="16" s="1"/>
  <c r="E1133" i="16" s="1"/>
  <c r="E1134" i="16" s="1"/>
  <c r="E1135" i="16" s="1"/>
  <c r="E1136" i="16" s="1"/>
  <c r="E1137" i="16" s="1"/>
  <c r="E1138" i="16" s="1"/>
  <c r="E1139" i="16" s="1"/>
  <c r="E1140" i="16" s="1"/>
  <c r="E1141" i="16" s="1"/>
  <c r="E1142" i="16" s="1"/>
  <c r="E1143" i="16" s="1"/>
  <c r="E1144" i="16" s="1"/>
  <c r="E1145" i="16" s="1"/>
  <c r="E1146" i="16" s="1"/>
  <c r="E1147" i="16" s="1"/>
  <c r="E1148" i="16" s="1"/>
  <c r="E1149" i="16" s="1"/>
  <c r="E1150" i="16" s="1"/>
  <c r="E1151" i="16" s="1"/>
  <c r="E1152" i="16" s="1"/>
  <c r="E1153" i="16" s="1"/>
  <c r="E1154" i="16" s="1"/>
  <c r="E1155" i="16" s="1"/>
  <c r="E1156" i="16" s="1"/>
  <c r="E1157" i="16" s="1"/>
  <c r="E1158" i="16" s="1"/>
  <c r="E1159" i="16" s="1"/>
  <c r="E1160" i="16" s="1"/>
  <c r="E1161" i="16" s="1"/>
  <c r="E1162" i="16" s="1"/>
  <c r="E1163" i="16" s="1"/>
  <c r="E1164" i="16" s="1"/>
  <c r="E1165" i="16" s="1"/>
  <c r="E1166" i="16" s="1"/>
  <c r="E1167" i="16" s="1"/>
  <c r="E1168" i="16" s="1"/>
  <c r="E1169" i="16" s="1"/>
  <c r="E1170" i="16" s="1"/>
  <c r="E1171" i="16" s="1"/>
  <c r="E1172" i="16" s="1"/>
  <c r="E1173" i="16" s="1"/>
  <c r="E1174" i="16" s="1"/>
  <c r="E1175" i="16" s="1"/>
  <c r="E1176" i="16" s="1"/>
  <c r="E1177" i="16" s="1"/>
  <c r="E1178" i="16" s="1"/>
  <c r="E1179" i="16" s="1"/>
  <c r="E1180" i="16" s="1"/>
  <c r="E1181" i="16" s="1"/>
  <c r="E1182" i="16" s="1"/>
  <c r="E1183" i="16" s="1"/>
  <c r="E1184" i="16" s="1"/>
  <c r="E1185" i="16" s="1"/>
  <c r="E1186" i="16" s="1"/>
  <c r="E1187" i="16" s="1"/>
  <c r="E1188" i="16" s="1"/>
  <c r="E1189" i="16" s="1"/>
  <c r="E1190" i="16" s="1"/>
  <c r="E1191" i="16" s="1"/>
  <c r="E1192" i="16" s="1"/>
  <c r="E1193" i="16" s="1"/>
  <c r="E1194" i="16" s="1"/>
  <c r="E1195" i="16" s="1"/>
  <c r="E1196" i="16" s="1"/>
  <c r="E1197" i="16" s="1"/>
  <c r="E1198" i="16" s="1"/>
  <c r="E1199" i="16" s="1"/>
  <c r="E1200" i="16" s="1"/>
  <c r="E1201" i="16" s="1"/>
  <c r="E1202" i="16" s="1"/>
  <c r="E1203" i="16" s="1"/>
  <c r="E1204" i="16" s="1"/>
  <c r="E1205" i="16" s="1"/>
  <c r="E1206" i="16" s="1"/>
  <c r="E1207" i="16" s="1"/>
  <c r="E1208" i="16" s="1"/>
  <c r="E1209" i="16" s="1"/>
  <c r="E1210" i="16" s="1"/>
  <c r="E1211" i="16" s="1"/>
  <c r="E1212" i="16" s="1"/>
  <c r="E1213" i="16" s="1"/>
  <c r="E1214" i="16" s="1"/>
  <c r="E1215" i="16" s="1"/>
  <c r="E1216" i="16" s="1"/>
  <c r="E1217" i="16" s="1"/>
  <c r="E1218" i="16" s="1"/>
  <c r="E1219" i="16" s="1"/>
  <c r="E1220" i="16" s="1"/>
  <c r="E1221" i="16" s="1"/>
  <c r="E1222" i="16" s="1"/>
  <c r="E1223" i="16" s="1"/>
  <c r="E1224" i="16" s="1"/>
  <c r="E1225" i="16" s="1"/>
  <c r="E1226" i="16" s="1"/>
  <c r="E1227" i="16" s="1"/>
  <c r="E1228" i="16" s="1"/>
  <c r="E1229" i="16" s="1"/>
  <c r="E1230" i="16" s="1"/>
  <c r="E1231" i="16" s="1"/>
  <c r="E1232" i="16" s="1"/>
  <c r="E1233" i="16" s="1"/>
  <c r="E1234" i="16" s="1"/>
  <c r="E1235" i="16" s="1"/>
  <c r="E1236" i="16" s="1"/>
  <c r="E1237" i="16" s="1"/>
  <c r="E1238" i="16" s="1"/>
  <c r="E1239" i="16" s="1"/>
  <c r="E1240" i="16" s="1"/>
  <c r="E1241" i="16" s="1"/>
  <c r="E1242" i="16" s="1"/>
  <c r="E1243" i="16" s="1"/>
  <c r="E1244" i="16" s="1"/>
  <c r="E1245" i="16" s="1"/>
  <c r="E1246" i="16" s="1"/>
  <c r="E1247" i="16" s="1"/>
  <c r="E1248" i="16" s="1"/>
  <c r="E1249" i="16" s="1"/>
  <c r="E1250" i="16" s="1"/>
  <c r="E1251" i="16" s="1"/>
  <c r="E1252" i="16" s="1"/>
  <c r="E1253" i="16" s="1"/>
  <c r="E1254" i="16" s="1"/>
  <c r="E1255" i="16" s="1"/>
  <c r="E1256" i="16" s="1"/>
  <c r="E1257" i="16" s="1"/>
  <c r="E1258" i="16" s="1"/>
  <c r="E1259" i="16" s="1"/>
  <c r="E1260" i="16" s="1"/>
  <c r="E1261" i="16" s="1"/>
  <c r="E1262" i="16" s="1"/>
  <c r="E1263" i="16" s="1"/>
  <c r="E1264" i="16" s="1"/>
  <c r="E1265" i="16" s="1"/>
  <c r="E1266" i="16" s="1"/>
  <c r="E1267" i="16" s="1"/>
  <c r="E1268" i="16" s="1"/>
  <c r="E1269" i="16" s="1"/>
  <c r="E1270" i="16" s="1"/>
  <c r="E1271" i="16" s="1"/>
  <c r="E1272" i="16" s="1"/>
  <c r="E1273" i="16" s="1"/>
  <c r="E1274" i="16" s="1"/>
  <c r="E1275" i="16" s="1"/>
  <c r="E1276" i="16" s="1"/>
  <c r="E1277" i="16" s="1"/>
  <c r="E1278" i="16" s="1"/>
  <c r="E1279" i="16" s="1"/>
  <c r="E1280" i="16" s="1"/>
  <c r="E1281" i="16" s="1"/>
  <c r="E1282" i="16" s="1"/>
  <c r="E1283" i="16" s="1"/>
  <c r="E1284" i="16" s="1"/>
  <c r="E1285" i="16" s="1"/>
  <c r="E1286" i="16" s="1"/>
  <c r="E1287" i="16" s="1"/>
  <c r="E1288" i="16" s="1"/>
  <c r="E1289" i="16" s="1"/>
  <c r="E1290" i="16" s="1"/>
  <c r="E1291" i="16" s="1"/>
  <c r="E1292" i="16" s="1"/>
  <c r="E1293" i="16" s="1"/>
  <c r="E1294" i="16" s="1"/>
  <c r="E1295" i="16" s="1"/>
  <c r="E1296" i="16" s="1"/>
  <c r="E1297" i="16" s="1"/>
  <c r="E1298" i="16" s="1"/>
  <c r="E1299" i="16" s="1"/>
  <c r="E1300" i="16" s="1"/>
  <c r="E1301" i="16" s="1"/>
  <c r="E1302" i="16" s="1"/>
  <c r="E1303" i="16" s="1"/>
  <c r="E1304" i="16" s="1"/>
  <c r="E1305" i="16" s="1"/>
  <c r="E1306" i="16" s="1"/>
  <c r="E1307" i="16" s="1"/>
  <c r="E1308" i="16" s="1"/>
  <c r="E1309" i="16" s="1"/>
  <c r="E1310" i="16" s="1"/>
  <c r="E1311" i="16" s="1"/>
  <c r="E1312" i="16" s="1"/>
  <c r="E1313" i="16" s="1"/>
  <c r="E1314" i="16" s="1"/>
  <c r="E1315" i="16" s="1"/>
  <c r="E1316" i="16" s="1"/>
  <c r="E1317" i="16" s="1"/>
  <c r="E1318" i="16" s="1"/>
  <c r="E1319" i="16" s="1"/>
  <c r="E1320" i="16" s="1"/>
  <c r="E1321" i="16" s="1"/>
  <c r="E1322" i="16" s="1"/>
  <c r="E1323" i="16" s="1"/>
  <c r="E1324" i="16" s="1"/>
  <c r="E1325" i="16" s="1"/>
  <c r="E1326" i="16" s="1"/>
  <c r="E1327" i="16" s="1"/>
  <c r="E1328" i="16" s="1"/>
  <c r="E1329" i="16" s="1"/>
  <c r="E1330" i="16" s="1"/>
  <c r="E1331" i="16" s="1"/>
  <c r="E1332" i="16" s="1"/>
  <c r="E1333" i="16" s="1"/>
  <c r="E1334" i="16" s="1"/>
  <c r="E1335" i="16" s="1"/>
  <c r="E1336" i="16" s="1"/>
  <c r="E1337" i="16" s="1"/>
  <c r="E1338" i="16" s="1"/>
  <c r="E1339" i="16" s="1"/>
  <c r="E1340" i="16" s="1"/>
  <c r="E1341" i="16" s="1"/>
  <c r="E1342" i="16" s="1"/>
  <c r="E1343" i="16" s="1"/>
  <c r="E1344" i="16" s="1"/>
  <c r="E1345" i="16" s="1"/>
  <c r="E1346" i="16" s="1"/>
  <c r="E1347" i="16" s="1"/>
  <c r="E1348" i="16" s="1"/>
  <c r="E1349" i="16" s="1"/>
  <c r="E1350" i="16" s="1"/>
  <c r="E1351" i="16" s="1"/>
  <c r="E1352" i="16" s="1"/>
  <c r="E1353" i="16" s="1"/>
  <c r="E1354" i="16" s="1"/>
  <c r="E1355" i="16" s="1"/>
  <c r="E1356" i="16" s="1"/>
  <c r="E1357" i="16" s="1"/>
  <c r="E1358" i="16" s="1"/>
  <c r="E1359" i="16" s="1"/>
  <c r="E1360" i="16" s="1"/>
  <c r="E1361" i="16" s="1"/>
  <c r="E1362" i="16" s="1"/>
  <c r="E1363" i="16" s="1"/>
  <c r="E1364" i="16" s="1"/>
  <c r="E1365" i="16" s="1"/>
  <c r="E1366" i="16" s="1"/>
  <c r="E1367" i="16" s="1"/>
  <c r="E1368" i="16" s="1"/>
  <c r="E1369" i="16" s="1"/>
  <c r="E1370" i="16" s="1"/>
  <c r="E1371" i="16" s="1"/>
  <c r="E1372" i="16" s="1"/>
  <c r="E1373" i="16" s="1"/>
  <c r="E1374" i="16" s="1"/>
  <c r="E1375" i="16" s="1"/>
  <c r="E1376" i="16" s="1"/>
  <c r="E1377" i="16" s="1"/>
  <c r="E1378" i="16" s="1"/>
  <c r="E1379" i="16" s="1"/>
  <c r="E1380" i="16" s="1"/>
  <c r="E1381" i="16" s="1"/>
  <c r="E1382" i="16" s="1"/>
  <c r="E1383" i="16" s="1"/>
  <c r="E1384" i="16" s="1"/>
  <c r="E1385" i="16" s="1"/>
  <c r="E1386" i="16" s="1"/>
  <c r="E1387" i="16" s="1"/>
  <c r="E1388" i="16" s="1"/>
  <c r="E1389" i="16" s="1"/>
  <c r="E1390" i="16" s="1"/>
  <c r="E1391" i="16" s="1"/>
  <c r="E1392" i="16" s="1"/>
  <c r="E1393" i="16" s="1"/>
  <c r="E1394" i="16" s="1"/>
  <c r="E1395" i="16" s="1"/>
  <c r="E1396" i="16" s="1"/>
  <c r="E1397" i="16" s="1"/>
  <c r="E1398" i="16" s="1"/>
  <c r="E1399" i="16" s="1"/>
  <c r="E1400" i="16" s="1"/>
  <c r="E1401" i="16" s="1"/>
  <c r="E1402" i="16" s="1"/>
  <c r="E1403" i="16" s="1"/>
  <c r="E1404" i="16" s="1"/>
  <c r="E1405" i="16" s="1"/>
  <c r="E1406" i="16" s="1"/>
  <c r="E1407" i="16" s="1"/>
  <c r="E1408" i="16" s="1"/>
  <c r="E1409" i="16" s="1"/>
  <c r="E1410" i="16" s="1"/>
  <c r="E1411" i="16" s="1"/>
  <c r="E1412" i="16" s="1"/>
  <c r="E1413" i="16" s="1"/>
  <c r="E1414" i="16" s="1"/>
  <c r="E1415" i="16" s="1"/>
  <c r="E1416" i="16" s="1"/>
  <c r="E1417" i="16" s="1"/>
  <c r="E1418" i="16" s="1"/>
  <c r="E1419" i="16" s="1"/>
  <c r="E1420" i="16" s="1"/>
  <c r="E1421" i="16" s="1"/>
  <c r="E1422" i="16" s="1"/>
  <c r="E1423" i="16" s="1"/>
  <c r="E1424" i="16" s="1"/>
  <c r="E1425" i="16" s="1"/>
  <c r="E1426" i="16" s="1"/>
  <c r="E1427" i="16" s="1"/>
  <c r="E1428" i="16" s="1"/>
  <c r="E1429" i="16" s="1"/>
  <c r="E1430" i="16" s="1"/>
  <c r="E1431" i="16" s="1"/>
  <c r="E1432" i="16" s="1"/>
  <c r="E1433" i="16" s="1"/>
  <c r="E1434" i="16" s="1"/>
  <c r="E1435" i="16" s="1"/>
  <c r="E1436" i="16" s="1"/>
  <c r="E1437" i="16" s="1"/>
  <c r="E1438" i="16" s="1"/>
  <c r="E1439" i="16" s="1"/>
  <c r="E1440" i="16" s="1"/>
  <c r="E1441" i="16" s="1"/>
  <c r="E1442" i="16" s="1"/>
  <c r="E1443" i="16" s="1"/>
  <c r="E1444" i="16" s="1"/>
  <c r="E1445" i="16" s="1"/>
  <c r="E1446" i="16" s="1"/>
  <c r="E1447" i="16" s="1"/>
  <c r="E1448" i="16" s="1"/>
  <c r="E1449" i="16" s="1"/>
  <c r="E1450" i="16" s="1"/>
  <c r="E1451" i="16" s="1"/>
  <c r="E1452" i="16" s="1"/>
  <c r="E1453" i="16" s="1"/>
  <c r="E1454" i="16" s="1"/>
  <c r="E1455" i="16" s="1"/>
  <c r="E1456" i="16" s="1"/>
  <c r="E1457" i="16" s="1"/>
  <c r="E1458" i="16" s="1"/>
  <c r="E1459" i="16" s="1"/>
  <c r="E1460" i="16" s="1"/>
  <c r="E1461" i="16" s="1"/>
  <c r="E1462" i="16" s="1"/>
  <c r="E1463" i="16" s="1"/>
  <c r="E1464" i="16" s="1"/>
  <c r="E1465" i="16" s="1"/>
  <c r="E1466" i="16" s="1"/>
  <c r="E1467" i="16" s="1"/>
  <c r="E1468" i="16" s="1"/>
  <c r="E1469" i="16" s="1"/>
  <c r="E1470" i="16" s="1"/>
  <c r="E1471" i="16" s="1"/>
  <c r="E1472" i="16" s="1"/>
  <c r="E1473" i="16" s="1"/>
  <c r="E1474" i="16" s="1"/>
  <c r="E1475" i="16" s="1"/>
  <c r="E1476" i="16" s="1"/>
  <c r="E1477" i="16" s="1"/>
  <c r="E1478" i="16" s="1"/>
  <c r="E1479" i="16" s="1"/>
  <c r="E1480" i="16" s="1"/>
  <c r="E1481" i="16" s="1"/>
  <c r="E1482" i="16" s="1"/>
  <c r="E1483" i="16" s="1"/>
  <c r="E1484" i="16" s="1"/>
  <c r="E1485" i="16" s="1"/>
  <c r="E1486" i="16" s="1"/>
  <c r="E1487" i="16" s="1"/>
  <c r="E1488" i="16" s="1"/>
  <c r="E1489" i="16" s="1"/>
  <c r="E1490" i="16" s="1"/>
  <c r="E1491" i="16" s="1"/>
  <c r="E1492" i="16" s="1"/>
  <c r="E1493" i="16" s="1"/>
  <c r="E1494" i="16" s="1"/>
  <c r="E1495" i="16" s="1"/>
  <c r="E1496" i="16" s="1"/>
  <c r="E1497" i="16" s="1"/>
  <c r="E1498" i="16" s="1"/>
  <c r="E1499" i="16" s="1"/>
  <c r="E1500" i="16" s="1"/>
  <c r="E1501" i="16" s="1"/>
  <c r="E1502" i="16" s="1"/>
  <c r="E1503" i="16" s="1"/>
  <c r="E1504" i="16" s="1"/>
  <c r="E1505" i="16" s="1"/>
  <c r="E1506" i="16" s="1"/>
  <c r="E1507" i="16" s="1"/>
  <c r="E1508" i="16" s="1"/>
  <c r="E1509" i="16" s="1"/>
  <c r="E1510" i="16" s="1"/>
  <c r="E1511" i="16" s="1"/>
  <c r="E1512" i="16" s="1"/>
  <c r="E1513" i="16" s="1"/>
  <c r="E1514" i="16" s="1"/>
  <c r="E1515" i="16" s="1"/>
  <c r="E1516" i="16" s="1"/>
  <c r="E1517" i="16" s="1"/>
  <c r="E1518" i="16" s="1"/>
  <c r="E1519" i="16" s="1"/>
  <c r="E1520" i="16" s="1"/>
  <c r="E1521" i="16" s="1"/>
  <c r="E1522" i="16" s="1"/>
  <c r="E1523" i="16" s="1"/>
  <c r="E1524" i="16" s="1"/>
  <c r="E1525" i="16" s="1"/>
  <c r="E1526" i="16" s="1"/>
  <c r="E1527" i="16" s="1"/>
  <c r="E1528" i="16" s="1"/>
  <c r="E1529" i="16" s="1"/>
  <c r="E1530" i="16" s="1"/>
  <c r="E1531" i="16" s="1"/>
  <c r="E1532" i="16" s="1"/>
  <c r="E1533" i="16" s="1"/>
  <c r="E1534" i="16" s="1"/>
  <c r="E1535" i="16" s="1"/>
  <c r="E1536" i="16" s="1"/>
  <c r="E1537" i="16" s="1"/>
  <c r="E1538" i="16" s="1"/>
  <c r="E1539" i="16" s="1"/>
  <c r="E1540" i="16" s="1"/>
  <c r="E1541" i="16" s="1"/>
  <c r="E3" i="16"/>
  <c r="D11" i="15"/>
  <c r="A1" i="15" a="1"/>
  <c r="A1" i="15" s="1"/>
  <c r="B3" i="16"/>
  <c r="B4" i="16" s="1"/>
  <c r="B5" i="16" s="1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6" i="6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8" i="7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7" i="5"/>
  <c r="L575" i="1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8" i="10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9" i="3"/>
  <c r="B8" i="11"/>
  <c r="B9" i="11"/>
  <c r="B10" i="11"/>
  <c r="B11" i="11"/>
  <c r="B12" i="11"/>
  <c r="B13" i="11"/>
  <c r="B7" i="11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7" i="8"/>
  <c r="G11" i="16" a="1"/>
  <c r="G27" i="16" a="1"/>
  <c r="G43" i="16" a="1"/>
  <c r="G59" i="16" a="1"/>
  <c r="G75" i="16" a="1"/>
  <c r="G91" i="16" a="1"/>
  <c r="G107" i="16" a="1"/>
  <c r="G123" i="16" a="1"/>
  <c r="G139" i="16" a="1"/>
  <c r="G155" i="16" a="1"/>
  <c r="G171" i="16" a="1"/>
  <c r="G17" i="16" a="1"/>
  <c r="G33" i="16" a="1"/>
  <c r="G49" i="16" a="1"/>
  <c r="G65" i="16" a="1"/>
  <c r="G81" i="16" a="1"/>
  <c r="G97" i="16" a="1"/>
  <c r="G113" i="16" a="1"/>
  <c r="G129" i="16" a="1"/>
  <c r="G145" i="16" a="1"/>
  <c r="G161" i="16" a="1"/>
  <c r="G174" i="16" a="1"/>
  <c r="G10" i="16" a="1"/>
  <c r="G42" i="16" a="1"/>
  <c r="G74" i="16" a="1"/>
  <c r="G106" i="16" a="1"/>
  <c r="G138" i="16" a="1"/>
  <c r="G170" i="16" a="1"/>
  <c r="G195" i="16" a="1"/>
  <c r="G211" i="16" a="1"/>
  <c r="G32" i="16" a="1"/>
  <c r="G64" i="16" a="1"/>
  <c r="G96" i="16" a="1"/>
  <c r="G128" i="16" a="1"/>
  <c r="G160" i="16" a="1"/>
  <c r="G185" i="16" a="1"/>
  <c r="G201" i="16" a="1"/>
  <c r="G217" i="16" a="1"/>
  <c r="G233" i="16" a="1"/>
  <c r="G18" i="16" a="1"/>
  <c r="G82" i="16" a="1"/>
  <c r="G146" i="16" a="1"/>
  <c r="G199" i="16" a="1"/>
  <c r="G221" i="16" a="1"/>
  <c r="G245" i="16" a="1"/>
  <c r="G261" i="16" a="1"/>
  <c r="G277" i="16" a="1"/>
  <c r="G293" i="16" a="1"/>
  <c r="G309" i="16" a="1"/>
  <c r="G325" i="16" a="1"/>
  <c r="G341" i="16" a="1"/>
  <c r="G357" i="16" a="1"/>
  <c r="G373" i="16" a="1"/>
  <c r="G389" i="16" a="1"/>
  <c r="G405" i="16" a="1"/>
  <c r="G421" i="16" a="1"/>
  <c r="G437" i="16" a="1"/>
  <c r="G453" i="16" a="1"/>
  <c r="G469" i="16" a="1"/>
  <c r="G485" i="16" a="1"/>
  <c r="G29" i="16" a="1"/>
  <c r="G93" i="16" a="1"/>
  <c r="G157" i="16" a="1"/>
  <c r="G189" i="16" a="1"/>
  <c r="G222" i="16" a="1"/>
  <c r="G243" i="16" a="1"/>
  <c r="G259" i="16" a="1"/>
  <c r="G275" i="16" a="1"/>
  <c r="G291" i="16" a="1"/>
  <c r="G307" i="16" a="1"/>
  <c r="G323" i="16" a="1"/>
  <c r="G339" i="16" a="1"/>
  <c r="G355" i="16" a="1"/>
  <c r="G371" i="16" a="1"/>
  <c r="G387" i="16" a="1"/>
  <c r="G403" i="16" a="1"/>
  <c r="G419" i="16" a="1"/>
  <c r="G435" i="16" a="1"/>
  <c r="G451" i="16" a="1"/>
  <c r="G467" i="16" a="1"/>
  <c r="G483" i="16" a="1"/>
  <c r="G496" i="16" a="1"/>
  <c r="G504" i="16" a="1"/>
  <c r="G512" i="16" a="1"/>
  <c r="G520" i="16" a="1"/>
  <c r="G528" i="16" a="1"/>
  <c r="G536" i="16" a="1"/>
  <c r="G34" i="16" a="1"/>
  <c r="G162" i="16" a="1"/>
  <c r="G234" i="16" a="1"/>
  <c r="G273" i="16" a="1"/>
  <c r="G305" i="16" a="1"/>
  <c r="G337" i="16" a="1"/>
  <c r="G369" i="16" a="1"/>
  <c r="G401" i="16" a="1"/>
  <c r="G433" i="16" a="1"/>
  <c r="G465" i="16" a="1"/>
  <c r="G544" i="16" a="1"/>
  <c r="G560" i="16" a="1"/>
  <c r="G576" i="16" a="1"/>
  <c r="G592" i="16" a="1"/>
  <c r="G608" i="16" a="1"/>
  <c r="G624" i="16" a="1"/>
  <c r="G56" i="16" a="1"/>
  <c r="G181" i="16" a="1"/>
  <c r="G242" i="16" a="1"/>
  <c r="G274" i="16" a="1"/>
  <c r="G306" i="16" a="1"/>
  <c r="G338" i="16" a="1"/>
  <c r="G370" i="16" a="1"/>
  <c r="G402" i="16" a="1"/>
  <c r="G434" i="16" a="1"/>
  <c r="G466" i="16" a="1"/>
  <c r="G497" i="16" a="1"/>
  <c r="G513" i="16" a="1"/>
  <c r="G529" i="16" a="1"/>
  <c r="G547" i="16" a="1"/>
  <c r="G563" i="16" a="1"/>
  <c r="G579" i="16" a="1"/>
  <c r="G595" i="16" a="1"/>
  <c r="G611" i="16" a="1"/>
  <c r="G627" i="16" a="1"/>
  <c r="G640" i="16" a="1"/>
  <c r="G648" i="16" a="1"/>
  <c r="G23" i="16" a="1"/>
  <c r="G151" i="16" a="1"/>
  <c r="G223" i="16" a="1"/>
  <c r="G14" i="16" a="1"/>
  <c r="G30" i="16" a="1"/>
  <c r="G46" i="16" a="1"/>
  <c r="G62" i="16" a="1"/>
  <c r="G78" i="16" a="1"/>
  <c r="G94" i="16" a="1"/>
  <c r="G110" i="16" a="1"/>
  <c r="G126" i="16" a="1"/>
  <c r="G142" i="16" a="1"/>
  <c r="G158" i="16" a="1"/>
  <c r="G4" i="16" a="1"/>
  <c r="G20" i="16" a="1"/>
  <c r="G36" i="16" a="1"/>
  <c r="G52" i="16" a="1"/>
  <c r="G68" i="16" a="1"/>
  <c r="G84" i="16" a="1"/>
  <c r="G100" i="16" a="1"/>
  <c r="G116" i="16" a="1"/>
  <c r="G132" i="16" a="1"/>
  <c r="G148" i="16" a="1"/>
  <c r="G164" i="16" a="1"/>
  <c r="G176" i="16" a="1"/>
  <c r="G15" i="16" a="1"/>
  <c r="G47" i="16" a="1"/>
  <c r="G79" i="16" a="1"/>
  <c r="G111" i="16" a="1"/>
  <c r="G143" i="16" a="1"/>
  <c r="G182" i="16" a="1"/>
  <c r="G198" i="16" a="1"/>
  <c r="G5" i="16" a="1"/>
  <c r="G37" i="16" a="1"/>
  <c r="G69" i="16" a="1"/>
  <c r="G101" i="16" a="1"/>
  <c r="G133" i="16" a="1"/>
  <c r="G165" i="16" a="1"/>
  <c r="G188" i="16" a="1"/>
  <c r="G204" i="16" a="1"/>
  <c r="G220" i="16" a="1"/>
  <c r="G236" i="16" a="1"/>
  <c r="G39" i="16" a="1"/>
  <c r="G103" i="16" a="1"/>
  <c r="G167" i="16" a="1"/>
  <c r="G210" i="16" a="1"/>
  <c r="G232" i="16" a="1"/>
  <c r="G248" i="16" a="1"/>
  <c r="G264" i="16" a="1"/>
  <c r="G280" i="16" a="1"/>
  <c r="G296" i="16" a="1"/>
  <c r="G312" i="16" a="1"/>
  <c r="G328" i="16" a="1"/>
  <c r="G344" i="16" a="1"/>
  <c r="G360" i="16" a="1"/>
  <c r="G376" i="16" a="1"/>
  <c r="G392" i="16" a="1"/>
  <c r="G408" i="16" a="1"/>
  <c r="G3" i="16" a="1"/>
  <c r="G35" i="16" a="1"/>
  <c r="G67" i="16" a="1"/>
  <c r="G99" i="16" a="1"/>
  <c r="G131" i="16" a="1"/>
  <c r="G163" i="16" a="1"/>
  <c r="G25" i="16" a="1"/>
  <c r="G57" i="16" a="1"/>
  <c r="G89" i="16" a="1"/>
  <c r="G121" i="16" a="1"/>
  <c r="G153" i="16" a="1"/>
  <c r="G178" i="16" a="1"/>
  <c r="G58" i="16" a="1"/>
  <c r="G122" i="16" a="1"/>
  <c r="G187" i="16" a="1"/>
  <c r="G16" i="16" a="1"/>
  <c r="G80" i="16" a="1"/>
  <c r="G144" i="16" a="1"/>
  <c r="G193" i="16" a="1"/>
  <c r="G225" i="16" a="1"/>
  <c r="G50" i="16" a="1"/>
  <c r="G183" i="16" a="1"/>
  <c r="G235" i="16" a="1"/>
  <c r="G269" i="16" a="1"/>
  <c r="G301" i="16" a="1"/>
  <c r="G333" i="16" a="1"/>
  <c r="G365" i="16" a="1"/>
  <c r="G397" i="16" a="1"/>
  <c r="G424" i="16" a="1"/>
  <c r="G445" i="16" a="1"/>
  <c r="G464" i="16" a="1"/>
  <c r="G488" i="16" a="1"/>
  <c r="G61" i="16" a="1"/>
  <c r="G136" i="16" a="1"/>
  <c r="G200" i="16" a="1"/>
  <c r="G229" i="16" a="1"/>
  <c r="G254" i="16" a="1"/>
  <c r="G278" i="16" a="1"/>
  <c r="G299" i="16" a="1"/>
  <c r="G318" i="16" a="1"/>
  <c r="G342" i="16" a="1"/>
  <c r="G363" i="16" a="1"/>
  <c r="G382" i="16" a="1"/>
  <c r="G406" i="16" a="1"/>
  <c r="G427" i="16" a="1"/>
  <c r="G446" i="16" a="1"/>
  <c r="G470" i="16" a="1"/>
  <c r="G491" i="16" a="1"/>
  <c r="G502" i="16" a="1"/>
  <c r="G514" i="16" a="1"/>
  <c r="G524" i="16" a="1"/>
  <c r="G534" i="16" a="1"/>
  <c r="G55" i="16" a="1"/>
  <c r="G202" i="16" a="1"/>
  <c r="G268" i="16" a="1"/>
  <c r="G316" i="16" a="1"/>
  <c r="G353" i="16" a="1"/>
  <c r="G396" i="16" a="1"/>
  <c r="G444" i="16" a="1"/>
  <c r="G481" i="16" a="1"/>
  <c r="G557" i="16" a="1"/>
  <c r="G581" i="16" a="1"/>
  <c r="G600" i="16" a="1"/>
  <c r="G621" i="16" a="1"/>
  <c r="G77" i="16" a="1"/>
  <c r="G213" i="16" a="1"/>
  <c r="G263" i="16" a="1"/>
  <c r="G311" i="16" a="1"/>
  <c r="G354" i="16" a="1"/>
  <c r="G391" i="16" a="1"/>
  <c r="G439" i="16" a="1"/>
  <c r="G482" i="16" a="1"/>
  <c r="G509" i="16" a="1"/>
  <c r="G533" i="16" a="1"/>
  <c r="G555" i="16" a="1"/>
  <c r="G574" i="16" a="1"/>
  <c r="G598" i="16" a="1"/>
  <c r="G619" i="16" a="1"/>
  <c r="G638" i="16" a="1"/>
  <c r="G650" i="16" a="1"/>
  <c r="G87" i="16" a="1"/>
  <c r="G216" i="16" a="1"/>
  <c r="G249" i="16" a="1"/>
  <c r="G281" i="16" a="1"/>
  <c r="G313" i="16" a="1"/>
  <c r="G345" i="16" a="1"/>
  <c r="G377" i="16" a="1"/>
  <c r="G409" i="16" a="1"/>
  <c r="G441" i="16" a="1"/>
  <c r="G473" i="16" a="1"/>
  <c r="G548" i="16" a="1"/>
  <c r="G564" i="16" a="1"/>
  <c r="G580" i="16" a="1"/>
  <c r="G596" i="16" a="1"/>
  <c r="G612" i="16" a="1"/>
  <c r="G24" i="16" a="1"/>
  <c r="G271" i="16" a="1"/>
  <c r="G399" i="16" a="1"/>
  <c r="G238" i="16" a="1"/>
  <c r="G367" i="16" a="1"/>
  <c r="G495" i="16" a="1"/>
  <c r="G554" i="16" a="1"/>
  <c r="G618" i="16" a="1"/>
  <c r="G653" i="16" a="1"/>
  <c r="G362" i="16" a="1"/>
  <c r="G535" i="16" a="1"/>
  <c r="G610" i="16" a="1"/>
  <c r="G641" i="16" a="1"/>
  <c r="G666" i="16" a="1"/>
  <c r="G682" i="16" a="1"/>
  <c r="G698" i="16" a="1"/>
  <c r="G714" i="16" a="1"/>
  <c r="G730" i="16" a="1"/>
  <c r="G746" i="16" a="1"/>
  <c r="G762" i="16" a="1"/>
  <c r="G778" i="16" a="1"/>
  <c r="G794" i="16" a="1"/>
  <c r="G810" i="16" a="1"/>
  <c r="G826" i="16" a="1"/>
  <c r="G842" i="16" a="1"/>
  <c r="G858" i="16" a="1"/>
  <c r="G874" i="16" a="1"/>
  <c r="G890" i="16" a="1"/>
  <c r="G906" i="16" a="1"/>
  <c r="G922" i="16" a="1"/>
  <c r="G415" i="16" a="1"/>
  <c r="G539" i="16" a="1"/>
  <c r="G626" i="16" a="1"/>
  <c r="G6" i="16" a="1"/>
  <c r="G38" i="16" a="1"/>
  <c r="G70" i="16" a="1"/>
  <c r="G102" i="16" a="1"/>
  <c r="G134" i="16" a="1"/>
  <c r="G166" i="16" a="1"/>
  <c r="G28" i="16" a="1"/>
  <c r="G60" i="16" a="1"/>
  <c r="G92" i="16" a="1"/>
  <c r="G124" i="16" a="1"/>
  <c r="G156" i="16" a="1"/>
  <c r="G180" i="16" a="1"/>
  <c r="G63" i="16" a="1"/>
  <c r="G127" i="16" a="1"/>
  <c r="G190" i="16" a="1"/>
  <c r="G21" i="16" a="1"/>
  <c r="G85" i="16" a="1"/>
  <c r="G149" i="16" a="1"/>
  <c r="G196" i="16" a="1"/>
  <c r="G228" i="16" a="1"/>
  <c r="G71" i="16" a="1"/>
  <c r="G194" i="16" a="1"/>
  <c r="G239" i="16" a="1"/>
  <c r="G272" i="16" a="1"/>
  <c r="G304" i="16" a="1"/>
  <c r="G336" i="16" a="1"/>
  <c r="G368" i="16" a="1"/>
  <c r="G400" i="16" a="1"/>
  <c r="G429" i="16" a="1"/>
  <c r="G448" i="16" a="1"/>
  <c r="G472" i="16" a="1"/>
  <c r="G493" i="16" a="1"/>
  <c r="G72" i="16" a="1"/>
  <c r="G168" i="16" a="1"/>
  <c r="G205" i="16" a="1"/>
  <c r="G240" i="16" a="1"/>
  <c r="G262" i="16" a="1"/>
  <c r="G283" i="16" a="1"/>
  <c r="G302" i="16" a="1"/>
  <c r="G326" i="16" a="1"/>
  <c r="G347" i="16" a="1"/>
  <c r="G366" i="16" a="1"/>
  <c r="G390" i="16" a="1"/>
  <c r="G411" i="16" a="1"/>
  <c r="G430" i="16" a="1"/>
  <c r="G454" i="16" a="1"/>
  <c r="G475" i="16" a="1"/>
  <c r="G494" i="16" a="1"/>
  <c r="G506" i="16" a="1"/>
  <c r="G516" i="16" a="1"/>
  <c r="G526" i="16" a="1"/>
  <c r="G538" i="16" a="1"/>
  <c r="G98" i="16" a="1"/>
  <c r="G219" i="16" a="1"/>
  <c r="G284" i="16" a="1"/>
  <c r="G321" i="16" a="1"/>
  <c r="G364" i="16" a="1"/>
  <c r="G412" i="16" a="1"/>
  <c r="G449" i="16" a="1"/>
  <c r="G492" i="16" a="1"/>
  <c r="G565" i="16" a="1"/>
  <c r="G584" i="16" a="1"/>
  <c r="G605" i="16" a="1"/>
  <c r="G629" i="16" a="1"/>
  <c r="G120" i="16" a="1"/>
  <c r="G227" i="16" a="1"/>
  <c r="G279" i="16" a="1"/>
  <c r="G322" i="16" a="1"/>
  <c r="G359" i="16" a="1"/>
  <c r="G407" i="16" a="1"/>
  <c r="G450" i="16" a="1"/>
  <c r="G487" i="16" a="1"/>
  <c r="G517" i="16" a="1"/>
  <c r="G537" i="16" a="1"/>
  <c r="G558" i="16" a="1"/>
  <c r="G582" i="16" a="1"/>
  <c r="G603" i="16" a="1"/>
  <c r="G622" i="16" a="1"/>
  <c r="G642" i="16" a="1"/>
  <c r="G652" i="16" a="1"/>
  <c r="G130" i="16" a="1"/>
  <c r="G230" i="16" a="1"/>
  <c r="G260" i="16" a="1"/>
  <c r="G292" i="16" a="1"/>
  <c r="G324" i="16" a="1"/>
  <c r="G356" i="16" a="1"/>
  <c r="G388" i="16" a="1"/>
  <c r="G420" i="16" a="1"/>
  <c r="G452" i="16" a="1"/>
  <c r="G484" i="16" a="1"/>
  <c r="G553" i="16" a="1"/>
  <c r="G569" i="16" a="1"/>
  <c r="G585" i="16" a="1"/>
  <c r="G601" i="16" a="1"/>
  <c r="G617" i="16" a="1"/>
  <c r="G109" i="16" a="1"/>
  <c r="G314" i="16" a="1"/>
  <c r="G45" i="16" a="1"/>
  <c r="G282" i="16" a="1"/>
  <c r="G410" i="16" a="1"/>
  <c r="G511" i="16" a="1"/>
  <c r="G575" i="16" a="1"/>
  <c r="G628" i="16" a="1"/>
  <c r="G88" i="16" a="1"/>
  <c r="G463" i="16" a="1"/>
  <c r="G551" i="16" a="1"/>
  <c r="G623" i="16" a="1"/>
  <c r="G655" i="16" a="1"/>
  <c r="G671" i="16" a="1"/>
  <c r="G687" i="16" a="1"/>
  <c r="G703" i="16" a="1"/>
  <c r="G719" i="16" a="1"/>
  <c r="G735" i="16" a="1"/>
  <c r="G751" i="16" a="1"/>
  <c r="G767" i="16" a="1"/>
  <c r="G783" i="16" a="1"/>
  <c r="G799" i="16" a="1"/>
  <c r="G815" i="16" a="1"/>
  <c r="G831" i="16" a="1"/>
  <c r="G847" i="16" a="1"/>
  <c r="G863" i="16" a="1"/>
  <c r="G879" i="16" a="1"/>
  <c r="G895" i="16" a="1"/>
  <c r="G911" i="16" a="1"/>
  <c r="G173" i="16" a="1"/>
  <c r="G442" i="16" a="1"/>
  <c r="G570" i="16" a="1"/>
  <c r="G51" i="16" a="1"/>
  <c r="G115" i="16" a="1"/>
  <c r="G9" i="16" a="1"/>
  <c r="G73" i="16" a="1"/>
  <c r="G137" i="16" a="1"/>
  <c r="G26" i="16" a="1"/>
  <c r="G154" i="16" a="1"/>
  <c r="G48" i="16" a="1"/>
  <c r="G175" i="16" a="1"/>
  <c r="G241" i="16" a="1"/>
  <c r="G214" i="16" a="1"/>
  <c r="G285" i="16" a="1"/>
  <c r="G349" i="16" a="1"/>
  <c r="G413" i="16" a="1"/>
  <c r="G456" i="16" a="1"/>
  <c r="G8" i="16" a="1"/>
  <c r="G177" i="16" a="1"/>
  <c r="G246" i="16" a="1"/>
  <c r="G286" i="16" a="1"/>
  <c r="G331" i="16" a="1"/>
  <c r="G374" i="16" a="1"/>
  <c r="G414" i="16" a="1"/>
  <c r="G459" i="16" a="1"/>
  <c r="G498" i="16" a="1"/>
  <c r="G518" i="16" a="1"/>
  <c r="G540" i="16" a="1"/>
  <c r="G252" i="16" a="1"/>
  <c r="G332" i="16" a="1"/>
  <c r="G417" i="16" a="1"/>
  <c r="G549" i="16" a="1"/>
  <c r="G589" i="16" a="1"/>
  <c r="G632" i="16" a="1"/>
  <c r="G247" i="16" a="1"/>
  <c r="G327" i="16" a="1"/>
  <c r="G418" i="16" a="1"/>
  <c r="G501" i="16" a="1"/>
  <c r="G541" i="16" a="1"/>
  <c r="G587" i="16" a="1"/>
  <c r="G630" i="16" a="1"/>
  <c r="G654" i="16" a="1"/>
  <c r="G237" i="16" a="1"/>
  <c r="G297" i="16" a="1"/>
  <c r="G361" i="16" a="1"/>
  <c r="G425" i="16" a="1"/>
  <c r="G489" i="16" a="1"/>
  <c r="G572" i="16" a="1"/>
  <c r="G604" i="16" a="1"/>
  <c r="G224" i="16" a="1"/>
  <c r="G152" i="16" a="1"/>
  <c r="G431" i="16" a="1"/>
  <c r="G586" i="16" a="1"/>
  <c r="G231" i="16" a="1"/>
  <c r="G567" i="16" a="1"/>
  <c r="G658" i="16" a="1"/>
  <c r="G690" i="16" a="1"/>
  <c r="G722" i="16" a="1"/>
  <c r="G754" i="16" a="1"/>
  <c r="G786" i="16" a="1"/>
  <c r="G818" i="16" a="1"/>
  <c r="G850" i="16" a="1"/>
  <c r="G882" i="16" a="1"/>
  <c r="G914" i="16" a="1"/>
  <c r="G499" i="16" a="1"/>
  <c r="G634" i="16" a="1"/>
  <c r="G664" i="16" a="1"/>
  <c r="G680" i="16" a="1"/>
  <c r="G696" i="16" a="1"/>
  <c r="G712" i="16" a="1"/>
  <c r="G728" i="16" a="1"/>
  <c r="G744" i="16" a="1"/>
  <c r="G760" i="16" a="1"/>
  <c r="G776" i="16" a="1"/>
  <c r="G792" i="16" a="1"/>
  <c r="G808" i="16" a="1"/>
  <c r="G824" i="16" a="1"/>
  <c r="G840" i="16" a="1"/>
  <c r="G856" i="16" a="1"/>
  <c r="G872" i="16" a="1"/>
  <c r="G888" i="16" a="1"/>
  <c r="G904" i="16" a="1"/>
  <c r="G383" i="16" a="1"/>
  <c r="G523" i="16" a="1"/>
  <c r="G615" i="16" a="1"/>
  <c r="G662" i="16" a="1"/>
  <c r="G678" i="16" a="1"/>
  <c r="G694" i="16" a="1"/>
  <c r="G710" i="16" a="1"/>
  <c r="G726" i="16" a="1"/>
  <c r="G742" i="16" a="1"/>
  <c r="G758" i="16" a="1"/>
  <c r="G774" i="16" a="1"/>
  <c r="G790" i="16" a="1"/>
  <c r="G806" i="16" a="1"/>
  <c r="G822" i="16" a="1"/>
  <c r="G838" i="16" a="1"/>
  <c r="G854" i="16" a="1"/>
  <c r="G870" i="16" a="1"/>
  <c r="G886" i="16" a="1"/>
  <c r="G902" i="16" a="1"/>
  <c r="G918" i="16" a="1"/>
  <c r="G934" i="16" a="1"/>
  <c r="G578" i="16" a="1"/>
  <c r="G692" i="16" a="1"/>
  <c r="G756" i="16" a="1"/>
  <c r="G820" i="16" a="1"/>
  <c r="G884" i="16" a="1"/>
  <c r="G925" i="16" a="1"/>
  <c r="G945" i="16" a="1"/>
  <c r="G961" i="16" a="1"/>
  <c r="G977" i="16" a="1"/>
  <c r="G993" i="16" a="1"/>
  <c r="G1009" i="16" a="1"/>
  <c r="G1025" i="16" a="1"/>
  <c r="G1041" i="16" a="1"/>
  <c r="G1057" i="16" a="1"/>
  <c r="G1073" i="16" a="1"/>
  <c r="G1089" i="16" a="1"/>
  <c r="G1105" i="16" a="1"/>
  <c r="G1121" i="16" a="1"/>
  <c r="G1137" i="16" a="1"/>
  <c r="G1153" i="16" a="1"/>
  <c r="G1169" i="16" a="1"/>
  <c r="G1185" i="16" a="1"/>
  <c r="G1201" i="16" a="1"/>
  <c r="G1217" i="16" a="1"/>
  <c r="G1233" i="16" a="1"/>
  <c r="G1249" i="16" a="1"/>
  <c r="G1265" i="16" a="1"/>
  <c r="G1281" i="16" a="1"/>
  <c r="G1297" i="16" a="1"/>
  <c r="G1313" i="16" a="1"/>
  <c r="G1329" i="16" a="1"/>
  <c r="G1345" i="16" a="1"/>
  <c r="G1361" i="16" a="1"/>
  <c r="G1377" i="16" a="1"/>
  <c r="G1393" i="16" a="1"/>
  <c r="G1409" i="16" a="1"/>
  <c r="G1458" i="16" a="1"/>
  <c r="G1472" i="16" a="1"/>
  <c r="G1488" i="16" a="1"/>
  <c r="G1504" i="16" a="1"/>
  <c r="G1518" i="16" a="1"/>
  <c r="G1534" i="16" a="1"/>
  <c r="G1139" i="16" a="1"/>
  <c r="G1187" i="16" a="1"/>
  <c r="G1235" i="16" a="1"/>
  <c r="G1278" i="16" a="1"/>
  <c r="G1323" i="16" a="1"/>
  <c r="G1366" i="16" a="1"/>
  <c r="G1419" i="16" a="1"/>
  <c r="G1441" i="16" a="1"/>
  <c r="G1465" i="16" a="1"/>
  <c r="G1489" i="16" a="1"/>
  <c r="G1513" i="16" a="1"/>
  <c r="G1537" i="16" a="1"/>
  <c r="G531" i="16" a="1"/>
  <c r="G673" i="16" a="1"/>
  <c r="G737" i="16" a="1"/>
  <c r="G801" i="16" a="1"/>
  <c r="G865" i="16" a="1"/>
  <c r="G917" i="16" a="1"/>
  <c r="G943" i="16" a="1"/>
  <c r="G959" i="16" a="1"/>
  <c r="G975" i="16" a="1"/>
  <c r="G991" i="16" a="1"/>
  <c r="G1007" i="16" a="1"/>
  <c r="G1023" i="16" a="1"/>
  <c r="G1039" i="16" a="1"/>
  <c r="G1055" i="16" a="1"/>
  <c r="G1071" i="16" a="1"/>
  <c r="G1087" i="16" a="1"/>
  <c r="G1103" i="16" a="1"/>
  <c r="G1119" i="16" a="1"/>
  <c r="G1135" i="16" a="1"/>
  <c r="G1151" i="16" a="1"/>
  <c r="G1167" i="16" a="1"/>
  <c r="G1183" i="16" a="1"/>
  <c r="G1199" i="16" a="1"/>
  <c r="G1215" i="16" a="1"/>
  <c r="G1231" i="16" a="1"/>
  <c r="G1247" i="16" a="1"/>
  <c r="G1263" i="16" a="1"/>
  <c r="G1279" i="16" a="1"/>
  <c r="G1295" i="16" a="1"/>
  <c r="G1311" i="16" a="1"/>
  <c r="G1327" i="16" a="1"/>
  <c r="G1343" i="16" a="1"/>
  <c r="G1359" i="16" a="1"/>
  <c r="G1375" i="16" a="1"/>
  <c r="G1391" i="16" a="1"/>
  <c r="G1407" i="16" a="1"/>
  <c r="G1420" i="16" a="1"/>
  <c r="G1428" i="16" a="1"/>
  <c r="G1436" i="16" a="1"/>
  <c r="G1446" i="16" a="1"/>
  <c r="G1454" i="16" a="1"/>
  <c r="G1468" i="16" a="1"/>
  <c r="G1486" i="16" a="1"/>
  <c r="G1502" i="16" a="1"/>
  <c r="G1520" i="16" a="1"/>
  <c r="G1536" i="16" a="1"/>
  <c r="G1131" i="16" a="1"/>
  <c r="G1179" i="16" a="1"/>
  <c r="G1227" i="16" a="1"/>
  <c r="G1275" i="16" a="1"/>
  <c r="G1326" i="16" a="1"/>
  <c r="G1374" i="16" a="1"/>
  <c r="G1421" i="16" a="1"/>
  <c r="G1445" i="16" a="1"/>
  <c r="G1467" i="16" a="1"/>
  <c r="G1491" i="16" a="1"/>
  <c r="G1515" i="16" a="1"/>
  <c r="G1539" i="16" a="1"/>
  <c r="G697" i="16" a="1"/>
  <c r="G761" i="16" a="1"/>
  <c r="G825" i="16" a="1"/>
  <c r="G889" i="16" a="1"/>
  <c r="G924" i="16" a="1"/>
  <c r="G944" i="16" a="1"/>
  <c r="G960" i="16" a="1"/>
  <c r="G976" i="16" a="1"/>
  <c r="G992" i="16" a="1"/>
  <c r="G1008" i="16" a="1"/>
  <c r="G1024" i="16" a="1"/>
  <c r="G1040" i="16" a="1"/>
  <c r="G1056" i="16" a="1"/>
  <c r="G1072" i="16" a="1"/>
  <c r="G1088" i="16" a="1"/>
  <c r="G1104" i="16" a="1"/>
  <c r="G1120" i="16" a="1"/>
  <c r="G1136" i="16" a="1"/>
  <c r="G1152" i="16" a="1"/>
  <c r="G1168" i="16" a="1"/>
  <c r="G1184" i="16" a="1"/>
  <c r="G1200" i="16" a="1"/>
  <c r="G1216" i="16" a="1"/>
  <c r="G1232" i="16" a="1"/>
  <c r="G1248" i="16" a="1"/>
  <c r="G1264" i="16" a="1"/>
  <c r="G1280" i="16" a="1"/>
  <c r="G1296" i="16" a="1"/>
  <c r="G1312" i="16" a="1"/>
  <c r="G1328" i="16" a="1"/>
  <c r="G1344" i="16" a="1"/>
  <c r="G1360" i="16" a="1"/>
  <c r="G1376" i="16" a="1"/>
  <c r="G1392" i="16" a="1"/>
  <c r="G1408" i="16" a="1"/>
  <c r="G562" i="16" a="1"/>
  <c r="G700" i="16" a="1"/>
  <c r="G764" i="16" a="1"/>
  <c r="G828" i="16" a="1"/>
  <c r="G892" i="16" a="1"/>
  <c r="G932" i="16" a="1"/>
  <c r="G950" i="16" a="1"/>
  <c r="G54" i="16" a="1"/>
  <c r="G118" i="16" a="1"/>
  <c r="G12" i="16" a="1"/>
  <c r="G76" i="16" a="1"/>
  <c r="G140" i="16" a="1"/>
  <c r="G31" i="16" a="1"/>
  <c r="G159" i="16" a="1"/>
  <c r="G53" i="16" a="1"/>
  <c r="G179" i="16" a="1"/>
  <c r="G7" i="16" a="1"/>
  <c r="G218" i="16" a="1"/>
  <c r="G288" i="16" a="1"/>
  <c r="G352" i="16" a="1"/>
  <c r="G416" i="16" a="1"/>
  <c r="G461" i="16" a="1"/>
  <c r="G40" i="16" a="1"/>
  <c r="G184" i="16" a="1"/>
  <c r="G251" i="16" a="1"/>
  <c r="G294" i="16" a="1"/>
  <c r="G334" i="16" a="1"/>
  <c r="G379" i="16" a="1"/>
  <c r="G422" i="16" a="1"/>
  <c r="G462" i="16" a="1"/>
  <c r="G500" i="16" a="1"/>
  <c r="G522" i="16" a="1"/>
  <c r="G542" i="16" a="1"/>
  <c r="G257" i="16" a="1"/>
  <c r="G348" i="16" a="1"/>
  <c r="G428" i="16" a="1"/>
  <c r="G552" i="16" a="1"/>
  <c r="G597" i="16" a="1"/>
  <c r="G13" i="16" a="1"/>
  <c r="G258" i="16" a="1"/>
  <c r="G343" i="16" a="1"/>
  <c r="G423" i="16" a="1"/>
  <c r="G505" i="16" a="1"/>
  <c r="G550" i="16" a="1"/>
  <c r="G590" i="16" a="1"/>
  <c r="G635" i="16" a="1"/>
  <c r="G66" i="16" a="1"/>
  <c r="G244" i="16" a="1"/>
  <c r="G308" i="16" a="1"/>
  <c r="G372" i="16" a="1"/>
  <c r="G436" i="16" a="1"/>
  <c r="G545" i="16" a="1"/>
  <c r="G577" i="16" a="1"/>
  <c r="G609" i="16" a="1"/>
  <c r="G250" i="16" a="1"/>
  <c r="G208" i="16" a="1"/>
  <c r="G474" i="16" a="1"/>
  <c r="G607" i="16" a="1"/>
  <c r="G319" i="16" a="1"/>
  <c r="G594" i="16" a="1"/>
  <c r="G663" i="16" a="1"/>
  <c r="G695" i="16" a="1"/>
  <c r="G727" i="16" a="1"/>
  <c r="G759" i="16" a="1"/>
  <c r="G791" i="16" a="1"/>
  <c r="G823" i="16" a="1"/>
  <c r="G855" i="16" a="1"/>
  <c r="G887" i="16" a="1"/>
  <c r="G919" i="16" a="1"/>
  <c r="G519" i="16" a="1"/>
  <c r="G649" i="16" a="1"/>
  <c r="G669" i="16" a="1"/>
  <c r="G685" i="16" a="1"/>
  <c r="G701" i="16" a="1"/>
  <c r="G717" i="16" a="1"/>
  <c r="G733" i="16" a="1"/>
  <c r="G749" i="16" a="1"/>
  <c r="G765" i="16" a="1"/>
  <c r="G781" i="16" a="1"/>
  <c r="G797" i="16" a="1"/>
  <c r="G813" i="16" a="1"/>
  <c r="G829" i="16" a="1"/>
  <c r="G845" i="16" a="1"/>
  <c r="G861" i="16" a="1"/>
  <c r="G877" i="16" a="1"/>
  <c r="G893" i="16" a="1"/>
  <c r="G197" i="16" a="1"/>
  <c r="G447" i="16" a="1"/>
  <c r="G546" i="16" a="1"/>
  <c r="G639" i="16" a="1"/>
  <c r="G667" i="16" a="1"/>
  <c r="G683" i="16" a="1"/>
  <c r="G699" i="16" a="1"/>
  <c r="G715" i="16" a="1"/>
  <c r="G731" i="16" a="1"/>
  <c r="G747" i="16" a="1"/>
  <c r="G763" i="16" a="1"/>
  <c r="G779" i="16" a="1"/>
  <c r="G795" i="16" a="1"/>
  <c r="G811" i="16" a="1"/>
  <c r="G827" i="16" a="1"/>
  <c r="G843" i="16" a="1"/>
  <c r="G859" i="16" a="1"/>
  <c r="G875" i="16" a="1"/>
  <c r="G891" i="16" a="1"/>
  <c r="G907" i="16" a="1"/>
  <c r="G923" i="16" a="1"/>
  <c r="G939" i="16" a="1"/>
  <c r="G647" i="16" a="1"/>
  <c r="G713" i="16" a="1"/>
  <c r="G777" i="16" a="1"/>
  <c r="G841" i="16" a="1"/>
  <c r="G905" i="16" a="1"/>
  <c r="G929" i="16" a="1"/>
  <c r="G948" i="16" a="1"/>
  <c r="G964" i="16" a="1"/>
  <c r="G980" i="16" a="1"/>
  <c r="G996" i="16" a="1"/>
  <c r="G1012" i="16" a="1"/>
  <c r="G1028" i="16" a="1"/>
  <c r="G1044" i="16" a="1"/>
  <c r="G1060" i="16" a="1"/>
  <c r="G1076" i="16" a="1"/>
  <c r="G1092" i="16" a="1"/>
  <c r="G1108" i="16" a="1"/>
  <c r="G1124" i="16" a="1"/>
  <c r="G1140" i="16" a="1"/>
  <c r="G1156" i="16" a="1"/>
  <c r="G1172" i="16" a="1"/>
  <c r="G1188" i="16" a="1"/>
  <c r="G1204" i="16" a="1"/>
  <c r="G1220" i="16" a="1"/>
  <c r="G1236" i="16" a="1"/>
  <c r="G1252" i="16" a="1"/>
  <c r="G1268" i="16" a="1"/>
  <c r="G1284" i="16" a="1"/>
  <c r="G1300" i="16" a="1"/>
  <c r="G1316" i="16" a="1"/>
  <c r="G1332" i="16" a="1"/>
  <c r="G1348" i="16" a="1"/>
  <c r="G1364" i="16" a="1"/>
  <c r="G1380" i="16" a="1"/>
  <c r="G1396" i="16" a="1"/>
  <c r="G1412" i="16" a="1"/>
  <c r="G1462" i="16" a="1"/>
  <c r="G1476" i="16" a="1"/>
  <c r="G1490" i="16" a="1"/>
  <c r="G1506" i="16" a="1"/>
  <c r="G1522" i="16" a="1"/>
  <c r="G1538" i="16" a="1"/>
  <c r="G1150" i="16" a="1"/>
  <c r="G1198" i="16" a="1"/>
  <c r="G1243" i="16" a="1"/>
  <c r="G1291" i="16" a="1"/>
  <c r="G1331" i="16" a="1"/>
  <c r="G1382" i="16" a="1"/>
  <c r="G1425" i="16" a="1"/>
  <c r="G1447" i="16" a="1"/>
  <c r="G1471" i="16" a="1"/>
  <c r="G1495" i="16" a="1"/>
  <c r="G1519" i="16" a="1"/>
  <c r="G1541" i="16" a="1"/>
  <c r="G591" i="16" a="1"/>
  <c r="G684" i="16" a="1"/>
  <c r="G748" i="16" a="1"/>
  <c r="G812" i="16" a="1"/>
  <c r="G876" i="16" a="1"/>
  <c r="G930" i="16" a="1"/>
  <c r="G946" i="16" a="1"/>
  <c r="G962" i="16" a="1"/>
  <c r="G978" i="16" a="1"/>
  <c r="G994" i="16" a="1"/>
  <c r="G1010" i="16" a="1"/>
  <c r="G1026" i="16" a="1"/>
  <c r="G1042" i="16" a="1"/>
  <c r="G1058" i="16" a="1"/>
  <c r="G1074" i="16" a="1"/>
  <c r="G1090" i="16" a="1"/>
  <c r="G1106" i="16" a="1"/>
  <c r="G1122" i="16" a="1"/>
  <c r="G1138" i="16" a="1"/>
  <c r="G1154" i="16" a="1"/>
  <c r="G1170" i="16" a="1"/>
  <c r="G1186" i="16" a="1"/>
  <c r="G1202" i="16" a="1"/>
  <c r="G1218" i="16" a="1"/>
  <c r="G1234" i="16" a="1"/>
  <c r="G1250" i="16" a="1"/>
  <c r="G1266" i="16" a="1"/>
  <c r="G1282" i="16" a="1"/>
  <c r="G1298" i="16" a="1"/>
  <c r="G1314" i="16" a="1"/>
  <c r="G1330" i="16" a="1"/>
  <c r="G1346" i="16" a="1"/>
  <c r="G1362" i="16" a="1"/>
  <c r="G1378" i="16" a="1"/>
  <c r="G1394" i="16" a="1"/>
  <c r="G1410" i="16" a="1"/>
  <c r="G1422" i="16" a="1"/>
  <c r="G1430" i="16" a="1"/>
  <c r="G1438" i="16" a="1"/>
  <c r="G1448" i="16" a="1"/>
  <c r="G1456" i="16" a="1"/>
  <c r="G1474" i="16" a="1"/>
  <c r="G1492" i="16" a="1"/>
  <c r="G1508" i="16" a="1"/>
  <c r="G1524" i="16" a="1"/>
  <c r="G1540" i="16" a="1"/>
  <c r="G1142" i="16" a="1"/>
  <c r="G1190" i="16" a="1"/>
  <c r="G1238" i="16" a="1"/>
  <c r="G1286" i="16" a="1"/>
  <c r="G1339" i="16" a="1"/>
  <c r="G1387" i="16" a="1"/>
  <c r="G1427" i="16" a="1"/>
  <c r="G1451" i="16" a="1"/>
  <c r="G1473" i="16" a="1"/>
  <c r="G1497" i="16" a="1"/>
  <c r="G1521" i="16" a="1"/>
  <c r="G458" i="16" a="1"/>
  <c r="G708" i="16" a="1"/>
  <c r="G772" i="16" a="1"/>
  <c r="G836" i="16" a="1"/>
  <c r="G900" i="16" a="1"/>
  <c r="G927" i="16" a="1"/>
  <c r="G949" i="16" a="1"/>
  <c r="G965" i="16" a="1"/>
  <c r="G981" i="16" a="1"/>
  <c r="G997" i="16" a="1"/>
  <c r="G1013" i="16" a="1"/>
  <c r="G1029" i="16" a="1"/>
  <c r="G1045" i="16" a="1"/>
  <c r="G1061" i="16" a="1"/>
  <c r="G1077" i="16" a="1"/>
  <c r="G1093" i="16" a="1"/>
  <c r="G1109" i="16" a="1"/>
  <c r="G1125" i="16" a="1"/>
  <c r="G1141" i="16" a="1"/>
  <c r="G1157" i="16" a="1"/>
  <c r="G1173" i="16" a="1"/>
  <c r="G1189" i="16" a="1"/>
  <c r="G1205" i="16" a="1"/>
  <c r="G1221" i="16" a="1"/>
  <c r="G1237" i="16" a="1"/>
  <c r="G1253" i="16" a="1"/>
  <c r="G1269" i="16" a="1"/>
  <c r="G1285" i="16" a="1"/>
  <c r="G1301" i="16" a="1"/>
  <c r="G1317" i="16" a="1"/>
  <c r="G1333" i="16" a="1"/>
  <c r="G1349" i="16" a="1"/>
  <c r="G1365" i="16" a="1"/>
  <c r="G1381" i="16" a="1"/>
  <c r="G1397" i="16" a="1"/>
  <c r="G1413" i="16" a="1"/>
  <c r="G657" i="16" a="1"/>
  <c r="G721" i="16" a="1"/>
  <c r="G785" i="16" a="1"/>
  <c r="G19" i="16" a="1"/>
  <c r="G83" i="16" a="1"/>
  <c r="G147" i="16" a="1"/>
  <c r="G41" i="16" a="1"/>
  <c r="G105" i="16" a="1"/>
  <c r="G169" i="16" a="1"/>
  <c r="G90" i="16" a="1"/>
  <c r="G203" i="16" a="1"/>
  <c r="G112" i="16" a="1"/>
  <c r="G209" i="16" a="1"/>
  <c r="G86" i="16" a="1"/>
  <c r="G150" i="16" a="1"/>
  <c r="G95" i="16" a="1"/>
  <c r="G114" i="16" a="1"/>
  <c r="G317" i="16" a="1"/>
  <c r="G432" i="16" a="1"/>
  <c r="G104" i="16" a="1"/>
  <c r="G267" i="16" a="1"/>
  <c r="G350" i="16" a="1"/>
  <c r="G438" i="16" a="1"/>
  <c r="G508" i="16" a="1"/>
  <c r="G119" i="16" a="1"/>
  <c r="G380" i="16" a="1"/>
  <c r="G568" i="16" a="1"/>
  <c r="G141" i="16" a="1"/>
  <c r="G375" i="16" a="1"/>
  <c r="G521" i="16" a="1"/>
  <c r="G606" i="16" a="1"/>
  <c r="G186" i="16" a="1"/>
  <c r="G329" i="16" a="1"/>
  <c r="G457" i="16" a="1"/>
  <c r="G588" i="16" a="1"/>
  <c r="G335" i="16" a="1"/>
  <c r="G527" i="16" a="1"/>
  <c r="G490" i="16" a="1"/>
  <c r="G674" i="16" a="1"/>
  <c r="G738" i="16" a="1"/>
  <c r="G802" i="16" a="1"/>
  <c r="G866" i="16" a="1"/>
  <c r="G287" i="16" a="1"/>
  <c r="G656" i="16" a="1"/>
  <c r="G688" i="16" a="1"/>
  <c r="G720" i="16" a="1"/>
  <c r="G752" i="16" a="1"/>
  <c r="G784" i="16" a="1"/>
  <c r="G816" i="16" a="1"/>
  <c r="G848" i="16" a="1"/>
  <c r="G880" i="16" a="1"/>
  <c r="G255" i="16" a="1"/>
  <c r="G559" i="16" a="1"/>
  <c r="G670" i="16" a="1"/>
  <c r="G702" i="16" a="1"/>
  <c r="G734" i="16" a="1"/>
  <c r="G766" i="16" a="1"/>
  <c r="G798" i="16" a="1"/>
  <c r="G830" i="16" a="1"/>
  <c r="G862" i="16" a="1"/>
  <c r="G894" i="16" a="1"/>
  <c r="G926" i="16" a="1"/>
  <c r="G660" i="16" a="1"/>
  <c r="G788" i="16" a="1"/>
  <c r="G916" i="16" a="1"/>
  <c r="G953" i="16" a="1"/>
  <c r="G985" i="16" a="1"/>
  <c r="G1017" i="16" a="1"/>
  <c r="G1049" i="16" a="1"/>
  <c r="G1081" i="16" a="1"/>
  <c r="G1113" i="16" a="1"/>
  <c r="G1145" i="16" a="1"/>
  <c r="G1177" i="16" a="1"/>
  <c r="G1209" i="16" a="1"/>
  <c r="G1241" i="16" a="1"/>
  <c r="G1273" i="16" a="1"/>
  <c r="G1305" i="16" a="1"/>
  <c r="G1337" i="16" a="1"/>
  <c r="G1369" i="16" a="1"/>
  <c r="G1401" i="16" a="1"/>
  <c r="G1466" i="16" a="1"/>
  <c r="G1496" i="16" a="1"/>
  <c r="G1526" i="16" a="1"/>
  <c r="G1163" i="16" a="1"/>
  <c r="G1254" i="16" a="1"/>
  <c r="G1342" i="16" a="1"/>
  <c r="G1431" i="16" a="1"/>
  <c r="G1477" i="16" a="1"/>
  <c r="G1525" i="16" a="1"/>
  <c r="G636" i="16" a="1"/>
  <c r="G769" i="16" a="1"/>
  <c r="G897" i="16" a="1"/>
  <c r="G951" i="16" a="1"/>
  <c r="G983" i="16" a="1"/>
  <c r="G1015" i="16" a="1"/>
  <c r="G1047" i="16" a="1"/>
  <c r="G1079" i="16" a="1"/>
  <c r="G1111" i="16" a="1"/>
  <c r="G1143" i="16" a="1"/>
  <c r="G1175" i="16" a="1"/>
  <c r="G1207" i="16" a="1"/>
  <c r="G1239" i="16" a="1"/>
  <c r="G1271" i="16" a="1"/>
  <c r="G1303" i="16" a="1"/>
  <c r="G1335" i="16" a="1"/>
  <c r="G1367" i="16" a="1"/>
  <c r="G1399" i="16" a="1"/>
  <c r="G1424" i="16" a="1"/>
  <c r="G1442" i="16" a="1"/>
  <c r="G1460" i="16" a="1"/>
  <c r="G1494" i="16" a="1"/>
  <c r="G1528" i="16" a="1"/>
  <c r="G1155" i="16" a="1"/>
  <c r="G1251" i="16" a="1"/>
  <c r="G1350" i="16" a="1"/>
  <c r="G1433" i="16" a="1"/>
  <c r="G1479" i="16" a="1"/>
  <c r="G1527" i="16" a="1"/>
  <c r="G729" i="16" a="1"/>
  <c r="G857" i="16" a="1"/>
  <c r="G938" i="16" a="1"/>
  <c r="G968" i="16" a="1"/>
  <c r="G1000" i="16" a="1"/>
  <c r="G1032" i="16" a="1"/>
  <c r="G1064" i="16" a="1"/>
  <c r="G1096" i="16" a="1"/>
  <c r="G1128" i="16" a="1"/>
  <c r="G1160" i="16" a="1"/>
  <c r="G1192" i="16" a="1"/>
  <c r="G1224" i="16" a="1"/>
  <c r="G1256" i="16" a="1"/>
  <c r="G1288" i="16" a="1"/>
  <c r="G1320" i="16" a="1"/>
  <c r="G1352" i="16" a="1"/>
  <c r="G1384" i="16" a="1"/>
  <c r="G1416" i="16" a="1"/>
  <c r="G732" i="16" a="1"/>
  <c r="G849" i="16" a="1"/>
  <c r="G920" i="16" a="1"/>
  <c r="G947" i="16" a="1"/>
  <c r="G966" i="16" a="1"/>
  <c r="G982" i="16" a="1"/>
  <c r="G998" i="16" a="1"/>
  <c r="G1014" i="16" a="1"/>
  <c r="G1030" i="16" a="1"/>
  <c r="G1046" i="16" a="1"/>
  <c r="G1067" i="16" a="1"/>
  <c r="G1083" i="16" a="1"/>
  <c r="G1099" i="16" a="1"/>
  <c r="G1126" i="16" a="1"/>
  <c r="G1171" i="16" a="1"/>
  <c r="G1222" i="16" a="1"/>
  <c r="G1270" i="16" a="1"/>
  <c r="G1315" i="16" a="1"/>
  <c r="G1371" i="16" a="1"/>
  <c r="G1414" i="16" a="1"/>
  <c r="G1443" i="16" a="1"/>
  <c r="G1469" i="16" a="1"/>
  <c r="G1493" i="16" a="1"/>
  <c r="G1517" i="16" a="1"/>
  <c r="G2" i="16" a="1"/>
  <c r="F1012" i="16" a="1"/>
  <c r="H1063" i="16" a="1"/>
  <c r="F1181" i="16" a="1"/>
  <c r="H1227" i="16" a="1"/>
  <c r="F1313" i="16" a="1"/>
  <c r="F1510" i="16" a="1"/>
  <c r="C8" i="15"/>
  <c r="C6" i="15"/>
  <c r="F5" i="16" a="1"/>
  <c r="H4" i="16" a="1"/>
  <c r="D3" i="16" a="1"/>
  <c r="G44" i="16" a="1"/>
  <c r="G206" i="16" a="1"/>
  <c r="G135" i="16" a="1"/>
  <c r="G320" i="16" a="1"/>
  <c r="G440" i="16" a="1"/>
  <c r="G125" i="16" a="1"/>
  <c r="G270" i="16" a="1"/>
  <c r="G358" i="16" a="1"/>
  <c r="G443" i="16" a="1"/>
  <c r="G510" i="16" a="1"/>
  <c r="G191" i="16" a="1"/>
  <c r="G385" i="16" a="1"/>
  <c r="G573" i="16" a="1"/>
  <c r="G192" i="16" a="1"/>
  <c r="G386" i="16" a="1"/>
  <c r="G525" i="16" a="1"/>
  <c r="G614" i="16" a="1"/>
  <c r="G207" i="16" a="1"/>
  <c r="G340" i="16" a="1"/>
  <c r="G468" i="16" a="1"/>
  <c r="G593" i="16" a="1"/>
  <c r="G378" i="16" a="1"/>
  <c r="G543" i="16" a="1"/>
  <c r="G515" i="16" a="1"/>
  <c r="G679" i="16" a="1"/>
  <c r="G743" i="16" a="1"/>
  <c r="G807" i="16" a="1"/>
  <c r="G871" i="16" a="1"/>
  <c r="G330" i="16" a="1"/>
  <c r="G661" i="16" a="1"/>
  <c r="G693" i="16" a="1"/>
  <c r="G725" i="16" a="1"/>
  <c r="G757" i="16" a="1"/>
  <c r="G789" i="16" a="1"/>
  <c r="G821" i="16" a="1"/>
  <c r="G853" i="16" a="1"/>
  <c r="G885" i="16" a="1"/>
  <c r="G298" i="16" a="1"/>
  <c r="G602" i="16" a="1"/>
  <c r="G675" i="16" a="1"/>
  <c r="G707" i="16" a="1"/>
  <c r="G739" i="16" a="1"/>
  <c r="G771" i="16" a="1"/>
  <c r="G803" i="16" a="1"/>
  <c r="G835" i="16" a="1"/>
  <c r="G867" i="16" a="1"/>
  <c r="G899" i="16" a="1"/>
  <c r="G931" i="16" a="1"/>
  <c r="G681" i="16" a="1"/>
  <c r="G809" i="16" a="1"/>
  <c r="G921" i="16" a="1"/>
  <c r="G956" i="16" a="1"/>
  <c r="G988" i="16" a="1"/>
  <c r="G1020" i="16" a="1"/>
  <c r="G1052" i="16" a="1"/>
  <c r="G1084" i="16" a="1"/>
  <c r="G1116" i="16" a="1"/>
  <c r="G1148" i="16" a="1"/>
  <c r="G1180" i="16" a="1"/>
  <c r="G1212" i="16" a="1"/>
  <c r="G1244" i="16" a="1"/>
  <c r="G1276" i="16" a="1"/>
  <c r="G1308" i="16" a="1"/>
  <c r="G1340" i="16" a="1"/>
  <c r="G1372" i="16" a="1"/>
  <c r="G1404" i="16" a="1"/>
  <c r="G1470" i="16" a="1"/>
  <c r="G1500" i="16" a="1"/>
  <c r="G1530" i="16" a="1"/>
  <c r="G1174" i="16" a="1"/>
  <c r="G1267" i="16" a="1"/>
  <c r="G1355" i="16" a="1"/>
  <c r="G1435" i="16" a="1"/>
  <c r="G1483" i="16" a="1"/>
  <c r="G1531" i="16" a="1"/>
  <c r="G651" i="16" a="1"/>
  <c r="G780" i="16" a="1"/>
  <c r="G912" i="16" a="1"/>
  <c r="G954" i="16" a="1"/>
  <c r="G986" i="16" a="1"/>
  <c r="G1018" i="16" a="1"/>
  <c r="G1050" i="16" a="1"/>
  <c r="G1082" i="16" a="1"/>
  <c r="G1114" i="16" a="1"/>
  <c r="G1146" i="16" a="1"/>
  <c r="G1178" i="16" a="1"/>
  <c r="G1210" i="16" a="1"/>
  <c r="G1242" i="16" a="1"/>
  <c r="G1274" i="16" a="1"/>
  <c r="G1306" i="16" a="1"/>
  <c r="G1338" i="16" a="1"/>
  <c r="G1370" i="16" a="1"/>
  <c r="G1402" i="16" a="1"/>
  <c r="G1426" i="16" a="1"/>
  <c r="G1444" i="16" a="1"/>
  <c r="G1464" i="16" a="1"/>
  <c r="G1498" i="16" a="1"/>
  <c r="G22" i="16" a="1"/>
  <c r="G212" i="16" a="1"/>
  <c r="G384" i="16" a="1"/>
  <c r="G226" i="16" a="1"/>
  <c r="G398" i="16" a="1"/>
  <c r="G532" i="16" a="1"/>
  <c r="G476" i="16" a="1"/>
  <c r="G295" i="16" a="1"/>
  <c r="G571" i="16" a="1"/>
  <c r="G276" i="16" a="1"/>
  <c r="G561" i="16" a="1"/>
  <c r="G346" i="16" a="1"/>
  <c r="G637" i="16" a="1"/>
  <c r="G775" i="16" a="1"/>
  <c r="G903" i="16" a="1"/>
  <c r="G677" i="16" a="1"/>
  <c r="G741" i="16" a="1"/>
  <c r="G805" i="16" a="1"/>
  <c r="G869" i="16" a="1"/>
  <c r="G503" i="16" a="1"/>
  <c r="G691" i="16" a="1"/>
  <c r="G755" i="16" a="1"/>
  <c r="G819" i="16" a="1"/>
  <c r="G883" i="16" a="1"/>
  <c r="G507" i="16" a="1"/>
  <c r="G873" i="16" a="1"/>
  <c r="G972" i="16" a="1"/>
  <c r="G1036" i="16" a="1"/>
  <c r="G1100" i="16" a="1"/>
  <c r="G1164" i="16" a="1"/>
  <c r="G1228" i="16" a="1"/>
  <c r="G1292" i="16" a="1"/>
  <c r="G1356" i="16" a="1"/>
  <c r="G1440" i="16" a="1"/>
  <c r="G1514" i="16" a="1"/>
  <c r="G1219" i="16" a="1"/>
  <c r="G1406" i="16" a="1"/>
  <c r="G1507" i="16" a="1"/>
  <c r="G716" i="16" a="1"/>
  <c r="G937" i="16" a="1"/>
  <c r="G1002" i="16" a="1"/>
  <c r="G1066" i="16" a="1"/>
  <c r="G1130" i="16" a="1"/>
  <c r="G1194" i="16" a="1"/>
  <c r="G1258" i="16" a="1"/>
  <c r="G1322" i="16" a="1"/>
  <c r="G1386" i="16" a="1"/>
  <c r="G1434" i="16" a="1"/>
  <c r="G1482" i="16" a="1"/>
  <c r="G1110" i="16" a="1"/>
  <c r="G1214" i="16" a="1"/>
  <c r="G1363" i="16" a="1"/>
  <c r="G1457" i="16" a="1"/>
  <c r="G1509" i="16" a="1"/>
  <c r="G740" i="16" a="1"/>
  <c r="G908" i="16" a="1"/>
  <c r="G957" i="16" a="1"/>
  <c r="G1005" i="16" a="1"/>
  <c r="G1048" i="16" a="1"/>
  <c r="G1085" i="16" a="1"/>
  <c r="G1133" i="16" a="1"/>
  <c r="G1176" i="16" a="1"/>
  <c r="G1213" i="16" a="1"/>
  <c r="G1261" i="16" a="1"/>
  <c r="G1304" i="16" a="1"/>
  <c r="G1341" i="16" a="1"/>
  <c r="G1389" i="16" a="1"/>
  <c r="G668" i="16" a="1"/>
  <c r="G817" i="16" a="1"/>
  <c r="G928" i="16" a="1"/>
  <c r="G958" i="16" a="1"/>
  <c r="G979" i="16" a="1"/>
  <c r="G1003" i="16" a="1"/>
  <c r="G1022" i="16" a="1"/>
  <c r="G1043" i="16" a="1"/>
  <c r="G1070" i="16" a="1"/>
  <c r="G1091" i="16" a="1"/>
  <c r="G1115" i="16" a="1"/>
  <c r="G1182" i="16" a="1"/>
  <c r="G1246" i="16" a="1"/>
  <c r="G1307" i="16" a="1"/>
  <c r="G1379" i="16" a="1"/>
  <c r="G1429" i="16" a="1"/>
  <c r="G1461" i="16" a="1"/>
  <c r="G1499" i="16" a="1"/>
  <c r="G1529" i="16" a="1"/>
  <c r="H1012" i="16" a="1"/>
  <c r="D1181" i="16" a="1"/>
  <c r="F1227" i="16" a="1"/>
  <c r="D1313" i="16" a="1"/>
  <c r="C3" i="15"/>
  <c r="C5" i="15"/>
  <c r="F4" i="16" a="1"/>
  <c r="C4" i="16" a="1"/>
  <c r="D2" i="16" a="1"/>
  <c r="G108" i="16" a="1"/>
  <c r="G253" i="16" a="1"/>
  <c r="G477" i="16" a="1"/>
  <c r="G310" i="16" a="1"/>
  <c r="G478" i="16" a="1"/>
  <c r="G289" i="16" a="1"/>
  <c r="G613" i="16" a="1"/>
  <c r="G455" i="16" a="1"/>
  <c r="G644" i="16" a="1"/>
  <c r="G393" i="16" a="1"/>
  <c r="G620" i="16" a="1"/>
  <c r="G633" i="16" a="1"/>
  <c r="G706" i="16" a="1"/>
  <c r="G834" i="16" a="1"/>
  <c r="G583" i="16" a="1"/>
  <c r="G704" i="16" a="1"/>
  <c r="G768" i="16" a="1"/>
  <c r="G832" i="16" a="1"/>
  <c r="G896" i="16" a="1"/>
  <c r="G643" i="16" a="1"/>
  <c r="G718" i="16" a="1"/>
  <c r="G782" i="16" a="1"/>
  <c r="G846" i="16" a="1"/>
  <c r="G910" i="16" a="1"/>
  <c r="G724" i="16" a="1"/>
  <c r="G936" i="16" a="1"/>
  <c r="G1001" i="16" a="1"/>
  <c r="G1065" i="16" a="1"/>
  <c r="G1129" i="16" a="1"/>
  <c r="G1193" i="16" a="1"/>
  <c r="G1257" i="16" a="1"/>
  <c r="G1321" i="16" a="1"/>
  <c r="G1385" i="16" a="1"/>
  <c r="G1480" i="16" a="1"/>
  <c r="G1062" i="16" a="1"/>
  <c r="G1299" i="16" a="1"/>
  <c r="G1453" i="16" a="1"/>
  <c r="G266" i="16" a="1"/>
  <c r="G833" i="16" a="1"/>
  <c r="G967" i="16" a="1"/>
  <c r="G1031" i="16" a="1"/>
  <c r="G1095" i="16" a="1"/>
  <c r="G1159" i="16" a="1"/>
  <c r="G1223" i="16" a="1"/>
  <c r="G1287" i="16" a="1"/>
  <c r="G1351" i="16" a="1"/>
  <c r="G1415" i="16" a="1"/>
  <c r="G1450" i="16" a="1"/>
  <c r="G1512" i="16" a="1"/>
  <c r="G1123" i="16" a="1"/>
  <c r="G1262" i="16" a="1"/>
  <c r="G1398" i="16" a="1"/>
  <c r="G1463" i="16" a="1"/>
  <c r="G1533" i="16" a="1"/>
  <c r="G793" i="16" a="1"/>
  <c r="G913" i="16" a="1"/>
  <c r="G973" i="16" a="1"/>
  <c r="G1016" i="16" a="1"/>
  <c r="G1053" i="16" a="1"/>
  <c r="G1101" i="16" a="1"/>
  <c r="G1144" i="16" a="1"/>
  <c r="G1181" i="16" a="1"/>
  <c r="G1229" i="16" a="1"/>
  <c r="G1272" i="16" a="1"/>
  <c r="G1309" i="16" a="1"/>
  <c r="G1357" i="16" a="1"/>
  <c r="G1400" i="16" a="1"/>
  <c r="G689" i="16" a="1"/>
  <c r="G860" i="16" a="1"/>
  <c r="G935" i="16" a="1"/>
  <c r="G963" i="16" a="1"/>
  <c r="G987" i="16" a="1"/>
  <c r="G1006" i="16" a="1"/>
  <c r="G1027" i="16" a="1"/>
  <c r="G1051" i="16" a="1"/>
  <c r="G1075" i="16" a="1"/>
  <c r="G1094" i="16" a="1"/>
  <c r="G1134" i="16" a="1"/>
  <c r="G1195" i="16" a="1"/>
  <c r="G1259" i="16" a="1"/>
  <c r="G1334" i="16" a="1"/>
  <c r="G1395" i="16" a="1"/>
  <c r="G1437" i="16" a="1"/>
  <c r="G1475" i="16" a="1"/>
  <c r="G1505" i="16" a="1"/>
  <c r="G1535" i="16" a="1"/>
  <c r="F1063" i="16" a="1"/>
  <c r="C1181" i="16" a="1"/>
  <c r="C1227" i="16" a="1"/>
  <c r="C1510" i="16" a="1"/>
  <c r="C7" i="15"/>
  <c r="C9" i="15"/>
  <c r="F2" i="16" a="1"/>
  <c r="D4" i="16" a="1"/>
  <c r="C2" i="16" a="1"/>
  <c r="G172" i="16" a="1"/>
  <c r="G256" i="16" a="1"/>
  <c r="G480" i="16" a="1"/>
  <c r="G315" i="16" a="1"/>
  <c r="G486" i="16" a="1"/>
  <c r="G300" i="16" a="1"/>
  <c r="G616" i="16" a="1"/>
  <c r="G471" i="16" a="1"/>
  <c r="G646" i="16" a="1"/>
  <c r="G404" i="16" a="1"/>
  <c r="G625" i="16" a="1"/>
  <c r="G645" i="16" a="1"/>
  <c r="G711" i="16" a="1"/>
  <c r="G839" i="16" a="1"/>
  <c r="G599" i="16" a="1"/>
  <c r="G709" i="16" a="1"/>
  <c r="G773" i="16" a="1"/>
  <c r="G837" i="16" a="1"/>
  <c r="G901" i="16" a="1"/>
  <c r="G659" i="16" a="1"/>
  <c r="G723" i="16" a="1"/>
  <c r="G787" i="16" a="1"/>
  <c r="G851" i="16" a="1"/>
  <c r="G915" i="16" a="1"/>
  <c r="G745" i="16" a="1"/>
  <c r="G940" i="16" a="1"/>
  <c r="G1004" i="16" a="1"/>
  <c r="G1068" i="16" a="1"/>
  <c r="G1132" i="16" a="1"/>
  <c r="G1196" i="16" a="1"/>
  <c r="G1260" i="16" a="1"/>
  <c r="G1324" i="16" a="1"/>
  <c r="G1388" i="16" a="1"/>
  <c r="G1484" i="16" a="1"/>
  <c r="G1118" i="16" a="1"/>
  <c r="G1310" i="16" a="1"/>
  <c r="G1459" i="16" a="1"/>
  <c r="G426" i="16" a="1"/>
  <c r="G844" i="16" a="1"/>
  <c r="G970" i="16" a="1"/>
  <c r="G1034" i="16" a="1"/>
  <c r="G1098" i="16" a="1"/>
  <c r="G1162" i="16" a="1"/>
  <c r="G1226" i="16" a="1"/>
  <c r="G1290" i="16" a="1"/>
  <c r="G1354" i="16" a="1"/>
  <c r="G1418" i="16" a="1"/>
  <c r="G1452" i="16" a="1"/>
  <c r="G1516" i="16" a="1"/>
  <c r="G1166" i="16" a="1"/>
  <c r="G1302" i="16" a="1"/>
  <c r="G1411" i="16" a="1"/>
  <c r="G1485" i="16" a="1"/>
  <c r="G665" i="16" a="1"/>
  <c r="G804" i="16" a="1"/>
  <c r="G941" i="16" a="1"/>
  <c r="G984" i="16" a="1"/>
  <c r="G1021" i="16" a="1"/>
  <c r="G1069" i="16" a="1"/>
  <c r="G1112" i="16" a="1"/>
  <c r="G1149" i="16" a="1"/>
  <c r="G1197" i="16" a="1"/>
  <c r="G1240" i="16" a="1"/>
  <c r="G1277" i="16" a="1"/>
  <c r="G1325" i="16" a="1"/>
  <c r="G1368" i="16" a="1"/>
  <c r="G1405" i="16" a="1"/>
  <c r="G753" i="16" a="1"/>
  <c r="G881" i="16" a="1"/>
  <c r="G942" i="16" a="1"/>
  <c r="G971" i="16" a="1"/>
  <c r="G990" i="16" a="1"/>
  <c r="G1011" i="16" a="1"/>
  <c r="G1035" i="16" a="1"/>
  <c r="G1054" i="16" a="1"/>
  <c r="G1078" i="16" a="1"/>
  <c r="G1102" i="16" a="1"/>
  <c r="G1147" i="16" a="1"/>
  <c r="G1206" i="16" a="1"/>
  <c r="G1283" i="16" a="1"/>
  <c r="G1347" i="16" a="1"/>
  <c r="G1403" i="16" a="1"/>
  <c r="G1449" i="16" a="1"/>
  <c r="G1481" i="16" a="1"/>
  <c r="G1511" i="16" a="1"/>
  <c r="C1012" i="16" a="1"/>
  <c r="C1063" i="16" a="1"/>
  <c r="H1181" i="16" a="1"/>
  <c r="C1313" i="16" a="1"/>
  <c r="H1510" i="16" a="1"/>
  <c r="C4" i="15"/>
  <c r="C2" i="15"/>
  <c r="H3" i="16" a="1"/>
  <c r="C3" i="16" a="1"/>
  <c r="G117" i="16" a="1"/>
  <c r="G381" i="16" a="1"/>
  <c r="G215" i="16" a="1"/>
  <c r="G395" i="16" a="1"/>
  <c r="G530" i="16" a="1"/>
  <c r="G460" i="16" a="1"/>
  <c r="G290" i="16" a="1"/>
  <c r="G566" i="16" a="1"/>
  <c r="G265" i="16" a="1"/>
  <c r="G556" i="16" a="1"/>
  <c r="G303" i="16" a="1"/>
  <c r="G631" i="16" a="1"/>
  <c r="G770" i="16" a="1"/>
  <c r="G898" i="16" a="1"/>
  <c r="G672" i="16" a="1"/>
  <c r="G736" i="16" a="1"/>
  <c r="G800" i="16" a="1"/>
  <c r="G864" i="16" a="1"/>
  <c r="G479" i="16" a="1"/>
  <c r="G686" i="16" a="1"/>
  <c r="G750" i="16" a="1"/>
  <c r="G814" i="16" a="1"/>
  <c r="G878" i="16" a="1"/>
  <c r="G394" i="16" a="1"/>
  <c r="G852" i="16" a="1"/>
  <c r="G969" i="16" a="1"/>
  <c r="G1033" i="16" a="1"/>
  <c r="G1097" i="16" a="1"/>
  <c r="G1161" i="16" a="1"/>
  <c r="G1225" i="16" a="1"/>
  <c r="G1289" i="16" a="1"/>
  <c r="G1353" i="16" a="1"/>
  <c r="G1417" i="16" a="1"/>
  <c r="G1510" i="16" a="1"/>
  <c r="G1211" i="16" a="1"/>
  <c r="G1390" i="16" a="1"/>
  <c r="G1501" i="16" a="1"/>
  <c r="G705" i="16" a="1"/>
  <c r="G933" i="16" a="1"/>
  <c r="G999" i="16" a="1"/>
  <c r="G1063" i="16" a="1"/>
  <c r="G1127" i="16" a="1"/>
  <c r="G1191" i="16" a="1"/>
  <c r="G1255" i="16" a="1"/>
  <c r="G1319" i="16" a="1"/>
  <c r="G1383" i="16" a="1"/>
  <c r="G1432" i="16" a="1"/>
  <c r="G1478" i="16" a="1"/>
  <c r="G1532" i="16" a="1"/>
  <c r="G1203" i="16" a="1"/>
  <c r="G1318" i="16" a="1"/>
  <c r="G1439" i="16" a="1"/>
  <c r="G1503" i="16" a="1"/>
  <c r="G676" i="16" a="1"/>
  <c r="G868" i="16" a="1"/>
  <c r="G952" i="16" a="1"/>
  <c r="G989" i="16" a="1"/>
  <c r="G1037" i="16" a="1"/>
  <c r="G1080" i="16" a="1"/>
  <c r="G1117" i="16" a="1"/>
  <c r="G1165" i="16" a="1"/>
  <c r="G1208" i="16" a="1"/>
  <c r="G1245" i="16" a="1"/>
  <c r="G1293" i="16" a="1"/>
  <c r="G1336" i="16" a="1"/>
  <c r="G1373" i="16" a="1"/>
  <c r="G351" i="16" a="1"/>
  <c r="G796" i="16" a="1"/>
  <c r="G909" i="16" a="1"/>
  <c r="G955" i="16" a="1"/>
  <c r="G974" i="16" a="1"/>
  <c r="G995" i="16" a="1"/>
  <c r="G1019" i="16" a="1"/>
  <c r="G1038" i="16" a="1"/>
  <c r="G1059" i="16" a="1"/>
  <c r="G1086" i="16" a="1"/>
  <c r="G1107" i="16" a="1"/>
  <c r="G1158" i="16" a="1"/>
  <c r="G1230" i="16" a="1"/>
  <c r="G1294" i="16" a="1"/>
  <c r="G1358" i="16" a="1"/>
  <c r="G1423" i="16" a="1"/>
  <c r="G1455" i="16" a="1"/>
  <c r="G1487" i="16" a="1"/>
  <c r="G1523" i="16" a="1"/>
  <c r="D1012" i="16" a="1"/>
  <c r="D1063" i="16" a="1"/>
  <c r="D1227" i="16" a="1"/>
  <c r="H1313" i="16" a="1"/>
  <c r="D1510" i="16" a="1"/>
  <c r="C10" i="15"/>
  <c r="F3" i="16" a="1"/>
  <c r="H5" i="16" a="1"/>
  <c r="H2" i="16" a="1"/>
  <c r="G1535" i="16" l="1"/>
  <c r="G1529" i="16"/>
  <c r="G1523" i="16"/>
  <c r="G1517" i="16"/>
  <c r="G1511" i="16"/>
  <c r="G1505" i="16"/>
  <c r="G1499" i="16"/>
  <c r="G1493" i="16"/>
  <c r="G1487" i="16"/>
  <c r="G1481" i="16"/>
  <c r="G1475" i="16"/>
  <c r="G1469" i="16"/>
  <c r="G1461" i="16"/>
  <c r="G1455" i="16"/>
  <c r="G1449" i="16"/>
  <c r="G1443" i="16"/>
  <c r="G1437" i="16"/>
  <c r="G1429" i="16"/>
  <c r="G1423" i="16"/>
  <c r="G1414" i="16"/>
  <c r="G1403" i="16"/>
  <c r="G1395" i="16"/>
  <c r="G1379" i="16"/>
  <c r="G1371" i="16"/>
  <c r="G1358" i="16"/>
  <c r="G1347" i="16"/>
  <c r="G1334" i="16"/>
  <c r="G1315" i="16"/>
  <c r="G1307" i="16"/>
  <c r="G1294" i="16"/>
  <c r="G1283" i="16"/>
  <c r="G1270" i="16"/>
  <c r="G1259" i="16"/>
  <c r="G1246" i="16"/>
  <c r="G1230" i="16"/>
  <c r="G1222" i="16"/>
  <c r="G1206" i="16"/>
  <c r="G1195" i="16"/>
  <c r="G1182" i="16"/>
  <c r="G1171" i="16"/>
  <c r="G1158" i="16"/>
  <c r="G1147" i="16"/>
  <c r="G1134" i="16"/>
  <c r="G1126" i="16"/>
  <c r="G1115" i="16"/>
  <c r="G1107" i="16"/>
  <c r="G1102" i="16"/>
  <c r="G1099" i="16"/>
  <c r="G1094" i="16"/>
  <c r="G1091" i="16"/>
  <c r="G1086" i="16"/>
  <c r="G1083" i="16"/>
  <c r="G1078" i="16"/>
  <c r="G1075" i="16"/>
  <c r="G1070" i="16"/>
  <c r="G1067" i="16"/>
  <c r="G1059" i="16"/>
  <c r="G1054" i="16"/>
  <c r="G1051" i="16"/>
  <c r="G1046" i="16"/>
  <c r="G1043" i="16"/>
  <c r="G1038" i="16"/>
  <c r="G1035" i="16"/>
  <c r="G1030" i="16"/>
  <c r="G1027" i="16"/>
  <c r="G1022" i="16"/>
  <c r="G1019" i="16"/>
  <c r="G1014" i="16"/>
  <c r="G1011" i="16"/>
  <c r="G1006" i="16"/>
  <c r="G1003" i="16"/>
  <c r="G998" i="16"/>
  <c r="G995" i="16"/>
  <c r="G990" i="16"/>
  <c r="G987" i="16"/>
  <c r="G982" i="16"/>
  <c r="G979" i="16"/>
  <c r="G974" i="16"/>
  <c r="G971" i="16"/>
  <c r="G966" i="16"/>
  <c r="G963" i="16"/>
  <c r="G958" i="16"/>
  <c r="G955" i="16"/>
  <c r="G950" i="16"/>
  <c r="G947" i="16"/>
  <c r="G942" i="16"/>
  <c r="G935" i="16"/>
  <c r="G932" i="16"/>
  <c r="G928" i="16"/>
  <c r="G920" i="16"/>
  <c r="G909" i="16"/>
  <c r="G892" i="16"/>
  <c r="G881" i="16"/>
  <c r="G860" i="16"/>
  <c r="G849" i="16"/>
  <c r="G828" i="16"/>
  <c r="G817" i="16"/>
  <c r="G796" i="16"/>
  <c r="G785" i="16"/>
  <c r="G764" i="16"/>
  <c r="G753" i="16"/>
  <c r="G732" i="16"/>
  <c r="G721" i="16"/>
  <c r="G700" i="16"/>
  <c r="G689" i="16"/>
  <c r="G668" i="16"/>
  <c r="G657" i="16"/>
  <c r="G562" i="16"/>
  <c r="G351" i="16"/>
  <c r="G1416" i="16"/>
  <c r="G1413" i="16"/>
  <c r="G1408" i="16"/>
  <c r="G1405" i="16"/>
  <c r="G1400" i="16"/>
  <c r="G1397" i="16"/>
  <c r="G1392" i="16"/>
  <c r="G1389" i="16"/>
  <c r="G1384" i="16"/>
  <c r="G1381" i="16"/>
  <c r="G1376" i="16"/>
  <c r="G1373" i="16"/>
  <c r="G1368" i="16"/>
  <c r="G1365" i="16"/>
  <c r="G1360" i="16"/>
  <c r="G1357" i="16"/>
  <c r="G1352" i="16"/>
  <c r="G1349" i="16"/>
  <c r="G1344" i="16"/>
  <c r="G1341" i="16"/>
  <c r="G1336" i="16"/>
  <c r="G1333" i="16"/>
  <c r="G1328" i="16"/>
  <c r="G1325" i="16"/>
  <c r="G1320" i="16"/>
  <c r="G1317" i="16"/>
  <c r="G1312" i="16"/>
  <c r="G1309" i="16"/>
  <c r="G1304" i="16"/>
  <c r="G1301" i="16"/>
  <c r="G1296" i="16"/>
  <c r="G1293" i="16"/>
  <c r="G1288" i="16"/>
  <c r="G1285" i="16"/>
  <c r="G1280" i="16"/>
  <c r="G1277" i="16"/>
  <c r="G1272" i="16"/>
  <c r="G1269" i="16"/>
  <c r="G1264" i="16"/>
  <c r="G1261" i="16"/>
  <c r="G1256" i="16"/>
  <c r="G1253" i="16"/>
  <c r="G1248" i="16"/>
  <c r="G1245" i="16"/>
  <c r="G1240" i="16"/>
  <c r="G1237" i="16"/>
  <c r="G1232" i="16"/>
  <c r="G1229" i="16"/>
  <c r="G1224" i="16"/>
  <c r="G1221" i="16"/>
  <c r="G1216" i="16"/>
  <c r="G1213" i="16"/>
  <c r="G1208" i="16"/>
  <c r="G1205" i="16"/>
  <c r="G1200" i="16"/>
  <c r="G1197" i="16"/>
  <c r="G1192" i="16"/>
  <c r="G1189" i="16"/>
  <c r="G1184" i="16"/>
  <c r="G1181" i="16"/>
  <c r="G1176" i="16"/>
  <c r="G1173" i="16"/>
  <c r="G1168" i="16"/>
  <c r="G1165" i="16"/>
  <c r="G1160" i="16"/>
  <c r="G1157" i="16"/>
  <c r="G1152" i="16"/>
  <c r="G1149" i="16"/>
  <c r="G1144" i="16"/>
  <c r="G1141" i="16"/>
  <c r="G1136" i="16"/>
  <c r="G1133" i="16"/>
  <c r="G1128" i="16"/>
  <c r="G1125" i="16"/>
  <c r="G1120" i="16"/>
  <c r="G1117" i="16"/>
  <c r="G1112" i="16"/>
  <c r="G1109" i="16"/>
  <c r="G1104" i="16"/>
  <c r="G1101" i="16"/>
  <c r="G1096" i="16"/>
  <c r="G1093" i="16"/>
  <c r="G1088" i="16"/>
  <c r="G1085" i="16"/>
  <c r="G1080" i="16"/>
  <c r="G1077" i="16"/>
  <c r="G1072" i="16"/>
  <c r="G1069" i="16"/>
  <c r="G1064" i="16"/>
  <c r="G1061" i="16"/>
  <c r="G1056" i="16"/>
  <c r="G1053" i="16"/>
  <c r="G1048" i="16"/>
  <c r="G1045" i="16"/>
  <c r="G1040" i="16"/>
  <c r="G1037" i="16"/>
  <c r="G1032" i="16"/>
  <c r="G1029" i="16"/>
  <c r="G1024" i="16"/>
  <c r="G1021" i="16"/>
  <c r="G1016" i="16"/>
  <c r="G1013" i="16"/>
  <c r="G1008" i="16"/>
  <c r="G1005" i="16"/>
  <c r="G1000" i="16"/>
  <c r="G997" i="16"/>
  <c r="G992" i="16"/>
  <c r="G989" i="16"/>
  <c r="G984" i="16"/>
  <c r="G981" i="16"/>
  <c r="G976" i="16"/>
  <c r="G973" i="16"/>
  <c r="G968" i="16"/>
  <c r="G965" i="16"/>
  <c r="G960" i="16"/>
  <c r="G957" i="16"/>
  <c r="G952" i="16"/>
  <c r="G949" i="16"/>
  <c r="G944" i="16"/>
  <c r="G941" i="16"/>
  <c r="G938" i="16"/>
  <c r="G927" i="16"/>
  <c r="G924" i="16"/>
  <c r="G913" i="16"/>
  <c r="G908" i="16"/>
  <c r="G900" i="16"/>
  <c r="G889" i="16"/>
  <c r="G868" i="16"/>
  <c r="G857" i="16"/>
  <c r="G836" i="16"/>
  <c r="G825" i="16"/>
  <c r="G804" i="16"/>
  <c r="G793" i="16"/>
  <c r="G772" i="16"/>
  <c r="G761" i="16"/>
  <c r="G740" i="16"/>
  <c r="G729" i="16"/>
  <c r="G708" i="16"/>
  <c r="G697" i="16"/>
  <c r="G676" i="16"/>
  <c r="G665" i="16"/>
  <c r="G458" i="16"/>
  <c r="G1539" i="16"/>
  <c r="G1533" i="16"/>
  <c r="G1527" i="16"/>
  <c r="G1521" i="16"/>
  <c r="G1515" i="16"/>
  <c r="G1509" i="16"/>
  <c r="G1503" i="16"/>
  <c r="G1497" i="16"/>
  <c r="G1491" i="16"/>
  <c r="G1485" i="16"/>
  <c r="G1479" i="16"/>
  <c r="G1473" i="16"/>
  <c r="G1467" i="16"/>
  <c r="G1463" i="16"/>
  <c r="G1457" i="16"/>
  <c r="G1451" i="16"/>
  <c r="G1445" i="16"/>
  <c r="G1439" i="16"/>
  <c r="G1433" i="16"/>
  <c r="G1427" i="16"/>
  <c r="G1421" i="16"/>
  <c r="G1411" i="16"/>
  <c r="G1398" i="16"/>
  <c r="G1387" i="16"/>
  <c r="G1374" i="16"/>
  <c r="G1363" i="16"/>
  <c r="G1350" i="16"/>
  <c r="G1339" i="16"/>
  <c r="G1326" i="16"/>
  <c r="G1318" i="16"/>
  <c r="G1302" i="16"/>
  <c r="G1286" i="16"/>
  <c r="G1275" i="16"/>
  <c r="G1262" i="16"/>
  <c r="G1251" i="16"/>
  <c r="G1238" i="16"/>
  <c r="G1227" i="16"/>
  <c r="G1214" i="16"/>
  <c r="G1203" i="16"/>
  <c r="G1190" i="16"/>
  <c r="G1179" i="16"/>
  <c r="G1166" i="16"/>
  <c r="G1155" i="16"/>
  <c r="G1142" i="16"/>
  <c r="G1131" i="16"/>
  <c r="G1123" i="16"/>
  <c r="G1110" i="16"/>
  <c r="G1540" i="16"/>
  <c r="G1536" i="16"/>
  <c r="G1532" i="16"/>
  <c r="G1528" i="16"/>
  <c r="G1524" i="16"/>
  <c r="G1520" i="16"/>
  <c r="G1516" i="16"/>
  <c r="G1512" i="16"/>
  <c r="G1508" i="16"/>
  <c r="G1502" i="16"/>
  <c r="G1498" i="16"/>
  <c r="G1494" i="16"/>
  <c r="G1492" i="16"/>
  <c r="G1486" i="16"/>
  <c r="G1482" i="16"/>
  <c r="G1478" i="16"/>
  <c r="G1474" i="16"/>
  <c r="G1468" i="16"/>
  <c r="G1464" i="16"/>
  <c r="G1460" i="16"/>
  <c r="G1456" i="16"/>
  <c r="G1454" i="16"/>
  <c r="G1452" i="16"/>
  <c r="G1450" i="16"/>
  <c r="G1448" i="16"/>
  <c r="G1446" i="16"/>
  <c r="G1444" i="16"/>
  <c r="G1442" i="16"/>
  <c r="G1438" i="16"/>
  <c r="G1436" i="16"/>
  <c r="G1434" i="16"/>
  <c r="G1432" i="16"/>
  <c r="G1430" i="16"/>
  <c r="G1428" i="16"/>
  <c r="G1426" i="16"/>
  <c r="G1424" i="16"/>
  <c r="G1422" i="16"/>
  <c r="G1420" i="16"/>
  <c r="G1418" i="16"/>
  <c r="G1415" i="16"/>
  <c r="G1410" i="16"/>
  <c r="G1407" i="16"/>
  <c r="G1402" i="16"/>
  <c r="G1399" i="16"/>
  <c r="G1394" i="16"/>
  <c r="G1391" i="16"/>
  <c r="G1386" i="16"/>
  <c r="G1383" i="16"/>
  <c r="G1378" i="16"/>
  <c r="G1375" i="16"/>
  <c r="G1370" i="16"/>
  <c r="G1367" i="16"/>
  <c r="G1362" i="16"/>
  <c r="G1359" i="16"/>
  <c r="G1354" i="16"/>
  <c r="G1351" i="16"/>
  <c r="G1346" i="16"/>
  <c r="G1343" i="16"/>
  <c r="G1338" i="16"/>
  <c r="G1335" i="16"/>
  <c r="G1330" i="16"/>
  <c r="G1327" i="16"/>
  <c r="G1322" i="16"/>
  <c r="G1319" i="16"/>
  <c r="G1314" i="16"/>
  <c r="G1311" i="16"/>
  <c r="G1306" i="16"/>
  <c r="G1303" i="16"/>
  <c r="G1298" i="16"/>
  <c r="G1295" i="16"/>
  <c r="G1290" i="16"/>
  <c r="G1287" i="16"/>
  <c r="G1282" i="16"/>
  <c r="G1279" i="16"/>
  <c r="G1274" i="16"/>
  <c r="G1271" i="16"/>
  <c r="G1266" i="16"/>
  <c r="G1263" i="16"/>
  <c r="G1258" i="16"/>
  <c r="G1255" i="16"/>
  <c r="G1250" i="16"/>
  <c r="G1247" i="16"/>
  <c r="G1242" i="16"/>
  <c r="G1239" i="16"/>
  <c r="G1234" i="16"/>
  <c r="G1231" i="16"/>
  <c r="G1226" i="16"/>
  <c r="G1223" i="16"/>
  <c r="G1218" i="16"/>
  <c r="G1215" i="16"/>
  <c r="G1210" i="16"/>
  <c r="G1207" i="16"/>
  <c r="G1202" i="16"/>
  <c r="G1199" i="16"/>
  <c r="G1194" i="16"/>
  <c r="G1191" i="16"/>
  <c r="G1186" i="16"/>
  <c r="G1183" i="16"/>
  <c r="G1178" i="16"/>
  <c r="G1175" i="16"/>
  <c r="G1170" i="16"/>
  <c r="G1167" i="16"/>
  <c r="G1162" i="16"/>
  <c r="G1159" i="16"/>
  <c r="G1154" i="16"/>
  <c r="G1151" i="16"/>
  <c r="G1146" i="16"/>
  <c r="G1143" i="16"/>
  <c r="G1138" i="16"/>
  <c r="G1135" i="16"/>
  <c r="G1130" i="16"/>
  <c r="G1127" i="16"/>
  <c r="G1122" i="16"/>
  <c r="G1119" i="16"/>
  <c r="G1114" i="16"/>
  <c r="G1111" i="16"/>
  <c r="G1106" i="16"/>
  <c r="G1103" i="16"/>
  <c r="G1098" i="16"/>
  <c r="G1095" i="16"/>
  <c r="G1090" i="16"/>
  <c r="G1087" i="16"/>
  <c r="G1082" i="16"/>
  <c r="G1079" i="16"/>
  <c r="G1074" i="16"/>
  <c r="G1071" i="16"/>
  <c r="G1066" i="16"/>
  <c r="G1063" i="16"/>
  <c r="G1058" i="16"/>
  <c r="G1055" i="16"/>
  <c r="G1050" i="16"/>
  <c r="G1047" i="16"/>
  <c r="G1042" i="16"/>
  <c r="G1039" i="16"/>
  <c r="G1034" i="16"/>
  <c r="G1031" i="16"/>
  <c r="G1026" i="16"/>
  <c r="G1023" i="16"/>
  <c r="G1018" i="16"/>
  <c r="G1015" i="16"/>
  <c r="G1010" i="16"/>
  <c r="G1007" i="16"/>
  <c r="G1002" i="16"/>
  <c r="G999" i="16"/>
  <c r="G994" i="16"/>
  <c r="G991" i="16"/>
  <c r="G986" i="16"/>
  <c r="G983" i="16"/>
  <c r="G978" i="16"/>
  <c r="G975" i="16"/>
  <c r="G970" i="16"/>
  <c r="G967" i="16"/>
  <c r="G962" i="16"/>
  <c r="G959" i="16"/>
  <c r="G954" i="16"/>
  <c r="G951" i="16"/>
  <c r="G946" i="16"/>
  <c r="G943" i="16"/>
  <c r="G937" i="16"/>
  <c r="G933" i="16"/>
  <c r="G930" i="16"/>
  <c r="G917" i="16"/>
  <c r="G912" i="16"/>
  <c r="G897" i="16"/>
  <c r="G876" i="16"/>
  <c r="G865" i="16"/>
  <c r="G844" i="16"/>
  <c r="G833" i="16"/>
  <c r="G812" i="16"/>
  <c r="G801" i="16"/>
  <c r="G780" i="16"/>
  <c r="G769" i="16"/>
  <c r="G748" i="16"/>
  <c r="G737" i="16"/>
  <c r="G716" i="16"/>
  <c r="G705" i="16"/>
  <c r="G684" i="16"/>
  <c r="G673" i="16"/>
  <c r="G651" i="16"/>
  <c r="G636" i="16"/>
  <c r="G591" i="16"/>
  <c r="G531" i="16"/>
  <c r="G426" i="16"/>
  <c r="G266" i="16"/>
  <c r="G1541" i="16"/>
  <c r="G1537" i="16"/>
  <c r="G1531" i="16"/>
  <c r="G1525" i="16"/>
  <c r="G1519" i="16"/>
  <c r="G1513" i="16"/>
  <c r="G1507" i="16"/>
  <c r="G1501" i="16"/>
  <c r="G1495" i="16"/>
  <c r="G1489" i="16"/>
  <c r="G1483" i="16"/>
  <c r="G1477" i="16"/>
  <c r="G1471" i="16"/>
  <c r="G1465" i="16"/>
  <c r="G1459" i="16"/>
  <c r="G1453" i="16"/>
  <c r="G1447" i="16"/>
  <c r="G1441" i="16"/>
  <c r="G1435" i="16"/>
  <c r="G1431" i="16"/>
  <c r="G1425" i="16"/>
  <c r="G1419" i="16"/>
  <c r="G1406" i="16"/>
  <c r="G1390" i="16"/>
  <c r="G1382" i="16"/>
  <c r="G1366" i="16"/>
  <c r="G1355" i="16"/>
  <c r="G1342" i="16"/>
  <c r="G1331" i="16"/>
  <c r="G1323" i="16"/>
  <c r="G1310" i="16"/>
  <c r="G1299" i="16"/>
  <c r="G1291" i="16"/>
  <c r="G1278" i="16"/>
  <c r="G1267" i="16"/>
  <c r="G1254" i="16"/>
  <c r="G1243" i="16"/>
  <c r="G1235" i="16"/>
  <c r="G1219" i="16"/>
  <c r="G1211" i="16"/>
  <c r="G1198" i="16"/>
  <c r="G1187" i="16"/>
  <c r="G1174" i="16"/>
  <c r="G1163" i="16"/>
  <c r="G1150" i="16"/>
  <c r="G1139" i="16"/>
  <c r="G1118" i="16"/>
  <c r="G1062" i="16"/>
  <c r="G1538" i="16"/>
  <c r="G1534" i="16"/>
  <c r="G1530" i="16"/>
  <c r="G1526" i="16"/>
  <c r="G1522" i="16"/>
  <c r="G1518" i="16"/>
  <c r="G1514" i="16"/>
  <c r="G1510" i="16"/>
  <c r="G1506" i="16"/>
  <c r="G1504" i="16"/>
  <c r="G1500" i="16"/>
  <c r="G1496" i="16"/>
  <c r="G1490" i="16"/>
  <c r="G1488" i="16"/>
  <c r="G1484" i="16"/>
  <c r="G1480" i="16"/>
  <c r="G1476" i="16"/>
  <c r="G1472" i="16"/>
  <c r="G1470" i="16"/>
  <c r="G1466" i="16"/>
  <c r="G1462" i="16"/>
  <c r="G1458" i="16"/>
  <c r="G1440" i="16"/>
  <c r="G1417" i="16"/>
  <c r="G1412" i="16"/>
  <c r="G1409" i="16"/>
  <c r="G1404" i="16"/>
  <c r="G1401" i="16"/>
  <c r="G1396" i="16"/>
  <c r="G1393" i="16"/>
  <c r="G1388" i="16"/>
  <c r="G1385" i="16"/>
  <c r="G1380" i="16"/>
  <c r="G1377" i="16"/>
  <c r="G1372" i="16"/>
  <c r="G1369" i="16"/>
  <c r="G1364" i="16"/>
  <c r="G1361" i="16"/>
  <c r="G1356" i="16"/>
  <c r="G1353" i="16"/>
  <c r="G1348" i="16"/>
  <c r="G1345" i="16"/>
  <c r="G1340" i="16"/>
  <c r="G1337" i="16"/>
  <c r="G1332" i="16"/>
  <c r="G1329" i="16"/>
  <c r="G1324" i="16"/>
  <c r="G1321" i="16"/>
  <c r="G1316" i="16"/>
  <c r="G1313" i="16"/>
  <c r="G1308" i="16"/>
  <c r="G1305" i="16"/>
  <c r="G1300" i="16"/>
  <c r="G1297" i="16"/>
  <c r="G1292" i="16"/>
  <c r="G1289" i="16"/>
  <c r="G1284" i="16"/>
  <c r="G1281" i="16"/>
  <c r="G1276" i="16"/>
  <c r="G1273" i="16"/>
  <c r="G1268" i="16"/>
  <c r="G1265" i="16"/>
  <c r="G1260" i="16"/>
  <c r="G1257" i="16"/>
  <c r="G1252" i="16"/>
  <c r="G1249" i="16"/>
  <c r="G1244" i="16"/>
  <c r="G1241" i="16"/>
  <c r="G1236" i="16"/>
  <c r="G1233" i="16"/>
  <c r="G1228" i="16"/>
  <c r="G1225" i="16"/>
  <c r="G1220" i="16"/>
  <c r="G1217" i="16"/>
  <c r="G1212" i="16"/>
  <c r="G1209" i="16"/>
  <c r="G1204" i="16"/>
  <c r="G1201" i="16"/>
  <c r="G1196" i="16"/>
  <c r="G1193" i="16"/>
  <c r="G1188" i="16"/>
  <c r="G1185" i="16"/>
  <c r="G1180" i="16"/>
  <c r="G1177" i="16"/>
  <c r="G1172" i="16"/>
  <c r="G1169" i="16"/>
  <c r="G1164" i="16"/>
  <c r="G1161" i="16"/>
  <c r="G1156" i="16"/>
  <c r="G1153" i="16"/>
  <c r="G1148" i="16"/>
  <c r="G1145" i="16"/>
  <c r="G1140" i="16"/>
  <c r="G1137" i="16"/>
  <c r="G1132" i="16"/>
  <c r="G1129" i="16"/>
  <c r="G1124" i="16"/>
  <c r="G1121" i="16"/>
  <c r="G1116" i="16"/>
  <c r="G1113" i="16"/>
  <c r="G1108" i="16"/>
  <c r="G1105" i="16"/>
  <c r="G1100" i="16"/>
  <c r="G1097" i="16"/>
  <c r="G1092" i="16"/>
  <c r="G1089" i="16"/>
  <c r="G1084" i="16"/>
  <c r="G1081" i="16"/>
  <c r="G1076" i="16"/>
  <c r="G1073" i="16"/>
  <c r="G1068" i="16"/>
  <c r="G1065" i="16"/>
  <c r="G1060" i="16"/>
  <c r="G1057" i="16"/>
  <c r="G1052" i="16"/>
  <c r="G1049" i="16"/>
  <c r="G1044" i="16"/>
  <c r="G1041" i="16"/>
  <c r="G1036" i="16"/>
  <c r="G1033" i="16"/>
  <c r="G1028" i="16"/>
  <c r="G1025" i="16"/>
  <c r="G1020" i="16"/>
  <c r="G1017" i="16"/>
  <c r="G1012" i="16"/>
  <c r="G1009" i="16"/>
  <c r="G1004" i="16"/>
  <c r="G1001" i="16"/>
  <c r="G996" i="16"/>
  <c r="G993" i="16"/>
  <c r="G988" i="16"/>
  <c r="G985" i="16"/>
  <c r="G980" i="16"/>
  <c r="G977" i="16"/>
  <c r="G972" i="16"/>
  <c r="G969" i="16"/>
  <c r="G964" i="16"/>
  <c r="G961" i="16"/>
  <c r="G956" i="16"/>
  <c r="G953" i="16"/>
  <c r="G948" i="16"/>
  <c r="G945" i="16"/>
  <c r="G940" i="16"/>
  <c r="G936" i="16"/>
  <c r="G929" i="16"/>
  <c r="G925" i="16"/>
  <c r="G921" i="16"/>
  <c r="G916" i="16"/>
  <c r="G905" i="16"/>
  <c r="G884" i="16"/>
  <c r="G873" i="16"/>
  <c r="G852" i="16"/>
  <c r="G841" i="16"/>
  <c r="G820" i="16"/>
  <c r="G809" i="16"/>
  <c r="G788" i="16"/>
  <c r="G777" i="16"/>
  <c r="G756" i="16"/>
  <c r="G745" i="16"/>
  <c r="G724" i="16"/>
  <c r="G713" i="16"/>
  <c r="G692" i="16"/>
  <c r="G681" i="16"/>
  <c r="G660" i="16"/>
  <c r="G647" i="16"/>
  <c r="G578" i="16"/>
  <c r="G507" i="16"/>
  <c r="G394" i="16"/>
  <c r="G939" i="16"/>
  <c r="G934" i="16"/>
  <c r="G931" i="16"/>
  <c r="G926" i="16"/>
  <c r="G923" i="16"/>
  <c r="G918" i="16"/>
  <c r="G915" i="16"/>
  <c r="G910" i="16"/>
  <c r="G907" i="16"/>
  <c r="G902" i="16"/>
  <c r="G899" i="16"/>
  <c r="G894" i="16"/>
  <c r="G891" i="16"/>
  <c r="G886" i="16"/>
  <c r="G883" i="16"/>
  <c r="G878" i="16"/>
  <c r="G875" i="16"/>
  <c r="G870" i="16"/>
  <c r="G867" i="16"/>
  <c r="G862" i="16"/>
  <c r="G859" i="16"/>
  <c r="G854" i="16"/>
  <c r="G851" i="16"/>
  <c r="G846" i="16"/>
  <c r="G843" i="16"/>
  <c r="G838" i="16"/>
  <c r="G835" i="16"/>
  <c r="G830" i="16"/>
  <c r="G827" i="16"/>
  <c r="G822" i="16"/>
  <c r="G819" i="16"/>
  <c r="G814" i="16"/>
  <c r="G811" i="16"/>
  <c r="G806" i="16"/>
  <c r="G803" i="16"/>
  <c r="G798" i="16"/>
  <c r="G795" i="16"/>
  <c r="G790" i="16"/>
  <c r="G787" i="16"/>
  <c r="G782" i="16"/>
  <c r="G779" i="16"/>
  <c r="G774" i="16"/>
  <c r="G771" i="16"/>
  <c r="G766" i="16"/>
  <c r="G763" i="16"/>
  <c r="G758" i="16"/>
  <c r="G755" i="16"/>
  <c r="G750" i="16"/>
  <c r="G747" i="16"/>
  <c r="G742" i="16"/>
  <c r="G739" i="16"/>
  <c r="G734" i="16"/>
  <c r="G731" i="16"/>
  <c r="G726" i="16"/>
  <c r="G723" i="16"/>
  <c r="G718" i="16"/>
  <c r="G715" i="16"/>
  <c r="G710" i="16"/>
  <c r="G707" i="16"/>
  <c r="G702" i="16"/>
  <c r="G699" i="16"/>
  <c r="G694" i="16"/>
  <c r="G691" i="16"/>
  <c r="G686" i="16"/>
  <c r="G683" i="16"/>
  <c r="G678" i="16"/>
  <c r="G675" i="16"/>
  <c r="G670" i="16"/>
  <c r="G667" i="16"/>
  <c r="G662" i="16"/>
  <c r="G659" i="16"/>
  <c r="G643" i="16"/>
  <c r="G639" i="16"/>
  <c r="G615" i="16"/>
  <c r="G602" i="16"/>
  <c r="G559" i="16"/>
  <c r="G546" i="16"/>
  <c r="G523" i="16"/>
  <c r="G503" i="16"/>
  <c r="G479" i="16"/>
  <c r="G447" i="16"/>
  <c r="G383" i="16"/>
  <c r="G298" i="16"/>
  <c r="G255" i="16"/>
  <c r="G197" i="16"/>
  <c r="G904" i="16"/>
  <c r="G901" i="16"/>
  <c r="G896" i="16"/>
  <c r="G893" i="16"/>
  <c r="G888" i="16"/>
  <c r="G885" i="16"/>
  <c r="G880" i="16"/>
  <c r="G877" i="16"/>
  <c r="G872" i="16"/>
  <c r="G869" i="16"/>
  <c r="G864" i="16"/>
  <c r="G861" i="16"/>
  <c r="G856" i="16"/>
  <c r="G853" i="16"/>
  <c r="G848" i="16"/>
  <c r="G845" i="16"/>
  <c r="G840" i="16"/>
  <c r="G837" i="16"/>
  <c r="G832" i="16"/>
  <c r="G829" i="16"/>
  <c r="G824" i="16"/>
  <c r="G821" i="16"/>
  <c r="G816" i="16"/>
  <c r="G813" i="16"/>
  <c r="G808" i="16"/>
  <c r="G805" i="16"/>
  <c r="G800" i="16"/>
  <c r="G797" i="16"/>
  <c r="G792" i="16"/>
  <c r="G789" i="16"/>
  <c r="G784" i="16"/>
  <c r="G781" i="16"/>
  <c r="G776" i="16"/>
  <c r="G773" i="16"/>
  <c r="G768" i="16"/>
  <c r="G765" i="16"/>
  <c r="G760" i="16"/>
  <c r="G757" i="16"/>
  <c r="G752" i="16"/>
  <c r="G749" i="16"/>
  <c r="G744" i="16"/>
  <c r="G741" i="16"/>
  <c r="G736" i="16"/>
  <c r="G733" i="16"/>
  <c r="G728" i="16"/>
  <c r="G725" i="16"/>
  <c r="G720" i="16"/>
  <c r="G717" i="16"/>
  <c r="G712" i="16"/>
  <c r="G709" i="16"/>
  <c r="G704" i="16"/>
  <c r="G701" i="16"/>
  <c r="G696" i="16"/>
  <c r="G693" i="16"/>
  <c r="G688" i="16"/>
  <c r="G685" i="16"/>
  <c r="G680" i="16"/>
  <c r="G677" i="16"/>
  <c r="G672" i="16"/>
  <c r="G669" i="16"/>
  <c r="G664" i="16"/>
  <c r="G661" i="16"/>
  <c r="G656" i="16"/>
  <c r="G649" i="16"/>
  <c r="G634" i="16"/>
  <c r="G626" i="16"/>
  <c r="G599" i="16"/>
  <c r="G583" i="16"/>
  <c r="G570" i="16"/>
  <c r="G539" i="16"/>
  <c r="G519" i="16"/>
  <c r="G499" i="16"/>
  <c r="G442" i="16"/>
  <c r="G415" i="16"/>
  <c r="G330" i="16"/>
  <c r="G287" i="16"/>
  <c r="G173" i="16"/>
  <c r="G922" i="16"/>
  <c r="G919" i="16"/>
  <c r="G914" i="16"/>
  <c r="G911" i="16"/>
  <c r="G906" i="16"/>
  <c r="G903" i="16"/>
  <c r="G898" i="16"/>
  <c r="G895" i="16"/>
  <c r="G890" i="16"/>
  <c r="G887" i="16"/>
  <c r="G882" i="16"/>
  <c r="G879" i="16"/>
  <c r="G874" i="16"/>
  <c r="G871" i="16"/>
  <c r="G866" i="16"/>
  <c r="G863" i="16"/>
  <c r="G858" i="16"/>
  <c r="G855" i="16"/>
  <c r="G850" i="16"/>
  <c r="G847" i="16"/>
  <c r="G842" i="16"/>
  <c r="G839" i="16"/>
  <c r="G834" i="16"/>
  <c r="G831" i="16"/>
  <c r="G826" i="16"/>
  <c r="G823" i="16"/>
  <c r="G818" i="16"/>
  <c r="G815" i="16"/>
  <c r="G810" i="16"/>
  <c r="G807" i="16"/>
  <c r="G802" i="16"/>
  <c r="G799" i="16"/>
  <c r="G794" i="16"/>
  <c r="G791" i="16"/>
  <c r="G786" i="16"/>
  <c r="G783" i="16"/>
  <c r="G778" i="16"/>
  <c r="G775" i="16"/>
  <c r="G770" i="16"/>
  <c r="G767" i="16"/>
  <c r="G762" i="16"/>
  <c r="G759" i="16"/>
  <c r="G754" i="16"/>
  <c r="G751" i="16"/>
  <c r="G746" i="16"/>
  <c r="G743" i="16"/>
  <c r="G738" i="16"/>
  <c r="G735" i="16"/>
  <c r="G730" i="16"/>
  <c r="G727" i="16"/>
  <c r="G722" i="16"/>
  <c r="G719" i="16"/>
  <c r="G714" i="16"/>
  <c r="G711" i="16"/>
  <c r="G706" i="16"/>
  <c r="G703" i="16"/>
  <c r="G698" i="16"/>
  <c r="G695" i="16"/>
  <c r="G690" i="16"/>
  <c r="G687" i="16"/>
  <c r="G682" i="16"/>
  <c r="G679" i="16"/>
  <c r="G674" i="16"/>
  <c r="G671" i="16"/>
  <c r="G666" i="16"/>
  <c r="G663" i="16"/>
  <c r="G658" i="16"/>
  <c r="G655" i="16"/>
  <c r="G641" i="16"/>
  <c r="G637" i="16"/>
  <c r="G631" i="16"/>
  <c r="G623" i="16"/>
  <c r="G610" i="16"/>
  <c r="G594" i="16"/>
  <c r="G567" i="16"/>
  <c r="G551" i="16"/>
  <c r="G535" i="16"/>
  <c r="G515" i="16"/>
  <c r="G490" i="16"/>
  <c r="G463" i="16"/>
  <c r="G362" i="16"/>
  <c r="G319" i="16"/>
  <c r="G231" i="16"/>
  <c r="G88" i="16"/>
  <c r="G653" i="16"/>
  <c r="G645" i="16"/>
  <c r="G633" i="16"/>
  <c r="G628" i="16"/>
  <c r="G618" i="16"/>
  <c r="G607" i="16"/>
  <c r="G586" i="16"/>
  <c r="G575" i="16"/>
  <c r="G554" i="16"/>
  <c r="G543" i="16"/>
  <c r="G527" i="16"/>
  <c r="G511" i="16"/>
  <c r="G495" i="16"/>
  <c r="G474" i="16"/>
  <c r="G431" i="16"/>
  <c r="G410" i="16"/>
  <c r="G367" i="16"/>
  <c r="G346" i="16"/>
  <c r="G303" i="16"/>
  <c r="G282" i="16"/>
  <c r="G238" i="16"/>
  <c r="G208" i="16"/>
  <c r="G152" i="16"/>
  <c r="G45" i="16"/>
  <c r="G399" i="16"/>
  <c r="G378" i="16"/>
  <c r="G335" i="16"/>
  <c r="G314" i="16"/>
  <c r="G271" i="16"/>
  <c r="G250" i="16"/>
  <c r="G224" i="16"/>
  <c r="G109" i="16"/>
  <c r="G24" i="16"/>
  <c r="G625" i="16"/>
  <c r="G620" i="16"/>
  <c r="G617" i="16"/>
  <c r="G612" i="16"/>
  <c r="G609" i="16"/>
  <c r="G604" i="16"/>
  <c r="G601" i="16"/>
  <c r="G596" i="16"/>
  <c r="G593" i="16"/>
  <c r="G588" i="16"/>
  <c r="G585" i="16"/>
  <c r="G580" i="16"/>
  <c r="G577" i="16"/>
  <c r="G572" i="16"/>
  <c r="G569" i="16"/>
  <c r="G564" i="16"/>
  <c r="G561" i="16"/>
  <c r="G556" i="16"/>
  <c r="G553" i="16"/>
  <c r="G548" i="16"/>
  <c r="G545" i="16"/>
  <c r="G489" i="16"/>
  <c r="G484" i="16"/>
  <c r="G473" i="16"/>
  <c r="G468" i="16"/>
  <c r="G457" i="16"/>
  <c r="G452" i="16"/>
  <c r="G441" i="16"/>
  <c r="G436" i="16"/>
  <c r="G425" i="16"/>
  <c r="G420" i="16"/>
  <c r="G409" i="16"/>
  <c r="G404" i="16"/>
  <c r="G393" i="16"/>
  <c r="G388" i="16"/>
  <c r="G377" i="16"/>
  <c r="G372" i="16"/>
  <c r="G361" i="16"/>
  <c r="G356" i="16"/>
  <c r="G345" i="16"/>
  <c r="G340" i="16"/>
  <c r="G329" i="16"/>
  <c r="G324" i="16"/>
  <c r="G313" i="16"/>
  <c r="G308" i="16"/>
  <c r="G297" i="16"/>
  <c r="G292" i="16"/>
  <c r="G281" i="16"/>
  <c r="G276" i="16"/>
  <c r="G265" i="16"/>
  <c r="G260" i="16"/>
  <c r="G249" i="16"/>
  <c r="G244" i="16"/>
  <c r="G237" i="16"/>
  <c r="G230" i="16"/>
  <c r="G223" i="16"/>
  <c r="G216" i="16"/>
  <c r="G207" i="16"/>
  <c r="G186" i="16"/>
  <c r="G151" i="16"/>
  <c r="G130" i="16"/>
  <c r="G87" i="16"/>
  <c r="G66" i="16"/>
  <c r="G23" i="16"/>
  <c r="G654" i="16"/>
  <c r="G652" i="16"/>
  <c r="G650" i="16"/>
  <c r="G648" i="16"/>
  <c r="G646" i="16"/>
  <c r="G644" i="16"/>
  <c r="G642" i="16"/>
  <c r="G640" i="16"/>
  <c r="G638" i="16"/>
  <c r="G635" i="16"/>
  <c r="G630" i="16"/>
  <c r="G627" i="16"/>
  <c r="G622" i="16"/>
  <c r="G619" i="16"/>
  <c r="G614" i="16"/>
  <c r="G611" i="16"/>
  <c r="G606" i="16"/>
  <c r="G603" i="16"/>
  <c r="G598" i="16"/>
  <c r="G595" i="16"/>
  <c r="G590" i="16"/>
  <c r="G587" i="16"/>
  <c r="G582" i="16"/>
  <c r="G579" i="16"/>
  <c r="G574" i="16"/>
  <c r="G571" i="16"/>
  <c r="G566" i="16"/>
  <c r="G563" i="16"/>
  <c r="G558" i="16"/>
  <c r="G555" i="16"/>
  <c r="G550" i="16"/>
  <c r="G547" i="16"/>
  <c r="G541" i="16"/>
  <c r="G537" i="16"/>
  <c r="G533" i="16"/>
  <c r="G529" i="16"/>
  <c r="G525" i="16"/>
  <c r="G521" i="16"/>
  <c r="G517" i="16"/>
  <c r="G513" i="16"/>
  <c r="G509" i="16"/>
  <c r="G505" i="16"/>
  <c r="G501" i="16"/>
  <c r="G497" i="16"/>
  <c r="G487" i="16"/>
  <c r="G482" i="16"/>
  <c r="G471" i="16"/>
  <c r="G466" i="16"/>
  <c r="G455" i="16"/>
  <c r="G450" i="16"/>
  <c r="G439" i="16"/>
  <c r="G434" i="16"/>
  <c r="G423" i="16"/>
  <c r="G418" i="16"/>
  <c r="G407" i="16"/>
  <c r="G402" i="16"/>
  <c r="G391" i="16"/>
  <c r="G386" i="16"/>
  <c r="G375" i="16"/>
  <c r="G370" i="16"/>
  <c r="G359" i="16"/>
  <c r="G354" i="16"/>
  <c r="G343" i="16"/>
  <c r="G338" i="16"/>
  <c r="G327" i="16"/>
  <c r="G322" i="16"/>
  <c r="G311" i="16"/>
  <c r="G306" i="16"/>
  <c r="G295" i="16"/>
  <c r="G290" i="16"/>
  <c r="G279" i="16"/>
  <c r="G274" i="16"/>
  <c r="G263" i="16"/>
  <c r="G258" i="16"/>
  <c r="G247" i="16"/>
  <c r="G242" i="16"/>
  <c r="G227" i="16"/>
  <c r="G213" i="16"/>
  <c r="G192" i="16"/>
  <c r="G181" i="16"/>
  <c r="G141" i="16"/>
  <c r="G120" i="16"/>
  <c r="G77" i="16"/>
  <c r="G56" i="16"/>
  <c r="G13" i="16"/>
  <c r="G632" i="16"/>
  <c r="G629" i="16"/>
  <c r="G624" i="16"/>
  <c r="G621" i="16"/>
  <c r="G616" i="16"/>
  <c r="G613" i="16"/>
  <c r="G608" i="16"/>
  <c r="G605" i="16"/>
  <c r="G600" i="16"/>
  <c r="G597" i="16"/>
  <c r="G592" i="16"/>
  <c r="G589" i="16"/>
  <c r="G584" i="16"/>
  <c r="G581" i="16"/>
  <c r="G576" i="16"/>
  <c r="G573" i="16"/>
  <c r="G568" i="16"/>
  <c r="G565" i="16"/>
  <c r="G560" i="16"/>
  <c r="G557" i="16"/>
  <c r="G552" i="16"/>
  <c r="G549" i="16"/>
  <c r="G544" i="16"/>
  <c r="G492" i="16"/>
  <c r="G481" i="16"/>
  <c r="G476" i="16"/>
  <c r="G465" i="16"/>
  <c r="G460" i="16"/>
  <c r="G449" i="16"/>
  <c r="G444" i="16"/>
  <c r="G433" i="16"/>
  <c r="G428" i="16"/>
  <c r="G417" i="16"/>
  <c r="G412" i="16"/>
  <c r="G401" i="16"/>
  <c r="G396" i="16"/>
  <c r="G385" i="16"/>
  <c r="G380" i="16"/>
  <c r="G369" i="16"/>
  <c r="G364" i="16"/>
  <c r="G353" i="16"/>
  <c r="G348" i="16"/>
  <c r="G337" i="16"/>
  <c r="G332" i="16"/>
  <c r="G321" i="16"/>
  <c r="G316" i="16"/>
  <c r="G305" i="16"/>
  <c r="G300" i="16"/>
  <c r="G289" i="16"/>
  <c r="G284" i="16"/>
  <c r="G273" i="16"/>
  <c r="G268" i="16"/>
  <c r="G257" i="16"/>
  <c r="G252" i="16"/>
  <c r="G234" i="16"/>
  <c r="G219" i="16"/>
  <c r="G202" i="16"/>
  <c r="G191" i="16"/>
  <c r="G162" i="16"/>
  <c r="G119" i="16"/>
  <c r="G98" i="16"/>
  <c r="G55" i="16"/>
  <c r="G34" i="16"/>
  <c r="G542" i="16"/>
  <c r="G540" i="16"/>
  <c r="G538" i="16"/>
  <c r="G536" i="16"/>
  <c r="G534" i="16"/>
  <c r="G532" i="16"/>
  <c r="G530" i="16"/>
  <c r="G528" i="16"/>
  <c r="G526" i="16"/>
  <c r="G524" i="16"/>
  <c r="G522" i="16"/>
  <c r="G520" i="16"/>
  <c r="G518" i="16"/>
  <c r="G516" i="16"/>
  <c r="G514" i="16"/>
  <c r="G512" i="16"/>
  <c r="G510" i="16"/>
  <c r="G508" i="16"/>
  <c r="G506" i="16"/>
  <c r="G504" i="16"/>
  <c r="G502" i="16"/>
  <c r="G500" i="16"/>
  <c r="G498" i="16"/>
  <c r="G496" i="16"/>
  <c r="G494" i="16"/>
  <c r="G491" i="16"/>
  <c r="G486" i="16"/>
  <c r="G483" i="16"/>
  <c r="G478" i="16"/>
  <c r="G475" i="16"/>
  <c r="G470" i="16"/>
  <c r="G467" i="16"/>
  <c r="G462" i="16"/>
  <c r="G459" i="16"/>
  <c r="G454" i="16"/>
  <c r="G451" i="16"/>
  <c r="G446" i="16"/>
  <c r="G443" i="16"/>
  <c r="G438" i="16"/>
  <c r="G435" i="16"/>
  <c r="G430" i="16"/>
  <c r="G427" i="16"/>
  <c r="G422" i="16"/>
  <c r="G419" i="16"/>
  <c r="G414" i="16"/>
  <c r="G411" i="16"/>
  <c r="G406" i="16"/>
  <c r="G403" i="16"/>
  <c r="G398" i="16"/>
  <c r="G395" i="16"/>
  <c r="G390" i="16"/>
  <c r="G387" i="16"/>
  <c r="G382" i="16"/>
  <c r="G379" i="16"/>
  <c r="G374" i="16"/>
  <c r="G371" i="16"/>
  <c r="G366" i="16"/>
  <c r="G363" i="16"/>
  <c r="G358" i="16"/>
  <c r="G355" i="16"/>
  <c r="G350" i="16"/>
  <c r="G347" i="16"/>
  <c r="G342" i="16"/>
  <c r="G339" i="16"/>
  <c r="G334" i="16"/>
  <c r="G331" i="16"/>
  <c r="G326" i="16"/>
  <c r="G323" i="16"/>
  <c r="G318" i="16"/>
  <c r="G315" i="16"/>
  <c r="G310" i="16"/>
  <c r="G307" i="16"/>
  <c r="G302" i="16"/>
  <c r="G299" i="16"/>
  <c r="G294" i="16"/>
  <c r="G291" i="16"/>
  <c r="G286" i="16"/>
  <c r="G283" i="16"/>
  <c r="G278" i="16"/>
  <c r="G275" i="16"/>
  <c r="G270" i="16"/>
  <c r="G267" i="16"/>
  <c r="G262" i="16"/>
  <c r="G259" i="16"/>
  <c r="G254" i="16"/>
  <c r="G251" i="16"/>
  <c r="G246" i="16"/>
  <c r="G243" i="16"/>
  <c r="G240" i="16"/>
  <c r="G229" i="16"/>
  <c r="G226" i="16"/>
  <c r="G222" i="16"/>
  <c r="G215" i="16"/>
  <c r="G205" i="16"/>
  <c r="G200" i="16"/>
  <c r="G189" i="16"/>
  <c r="G184" i="16"/>
  <c r="G177" i="16"/>
  <c r="G168" i="16"/>
  <c r="G157" i="16"/>
  <c r="G136" i="16"/>
  <c r="G125" i="16"/>
  <c r="G104" i="16"/>
  <c r="G93" i="16"/>
  <c r="G72" i="16"/>
  <c r="G61" i="16"/>
  <c r="G40" i="16"/>
  <c r="G29" i="16"/>
  <c r="G8" i="16"/>
  <c r="G493" i="16"/>
  <c r="G488" i="16"/>
  <c r="G485" i="16"/>
  <c r="G480" i="16"/>
  <c r="G477" i="16"/>
  <c r="G472" i="16"/>
  <c r="G469" i="16"/>
  <c r="G464" i="16"/>
  <c r="G461" i="16"/>
  <c r="G456" i="16"/>
  <c r="G453" i="16"/>
  <c r="G448" i="16"/>
  <c r="G445" i="16"/>
  <c r="G440" i="16"/>
  <c r="G437" i="16"/>
  <c r="G432" i="16"/>
  <c r="G429" i="16"/>
  <c r="G424" i="16"/>
  <c r="G421" i="16"/>
  <c r="G416" i="16"/>
  <c r="G413" i="16"/>
  <c r="G408" i="16"/>
  <c r="G405" i="16"/>
  <c r="G400" i="16"/>
  <c r="G397" i="16"/>
  <c r="G392" i="16"/>
  <c r="G389" i="16"/>
  <c r="G384" i="16"/>
  <c r="G381" i="16"/>
  <c r="G376" i="16"/>
  <c r="G373" i="16"/>
  <c r="G368" i="16"/>
  <c r="G365" i="16"/>
  <c r="G360" i="16"/>
  <c r="G357" i="16"/>
  <c r="G352" i="16"/>
  <c r="G349" i="16"/>
  <c r="G344" i="16"/>
  <c r="G341" i="16"/>
  <c r="G336" i="16"/>
  <c r="G333" i="16"/>
  <c r="G328" i="16"/>
  <c r="G325" i="16"/>
  <c r="G320" i="16"/>
  <c r="G317" i="16"/>
  <c r="G312" i="16"/>
  <c r="G309" i="16"/>
  <c r="G304" i="16"/>
  <c r="G301" i="16"/>
  <c r="G296" i="16"/>
  <c r="G293" i="16"/>
  <c r="G288" i="16"/>
  <c r="G285" i="16"/>
  <c r="G280" i="16"/>
  <c r="G277" i="16"/>
  <c r="G272" i="16"/>
  <c r="G269" i="16"/>
  <c r="G264" i="16"/>
  <c r="G261" i="16"/>
  <c r="G256" i="16"/>
  <c r="G253" i="16"/>
  <c r="G248" i="16"/>
  <c r="G245" i="16"/>
  <c r="G239" i="16"/>
  <c r="G235" i="16"/>
  <c r="G232" i="16"/>
  <c r="G221" i="16"/>
  <c r="G218" i="16"/>
  <c r="G214" i="16"/>
  <c r="G210" i="16"/>
  <c r="G199" i="16"/>
  <c r="G194" i="16"/>
  <c r="G183" i="16"/>
  <c r="G167" i="16"/>
  <c r="G146" i="16"/>
  <c r="G135" i="16"/>
  <c r="G114" i="16"/>
  <c r="G103" i="16"/>
  <c r="G82" i="16"/>
  <c r="G71" i="16"/>
  <c r="G50" i="16"/>
  <c r="G39" i="16"/>
  <c r="G18" i="16"/>
  <c r="G7" i="16"/>
  <c r="G241" i="16"/>
  <c r="G236" i="16"/>
  <c r="G233" i="16"/>
  <c r="G228" i="16"/>
  <c r="G225" i="16"/>
  <c r="G220" i="16"/>
  <c r="G217" i="16"/>
  <c r="G212" i="16"/>
  <c r="G209" i="16"/>
  <c r="G204" i="16"/>
  <c r="G201" i="16"/>
  <c r="G196" i="16"/>
  <c r="G193" i="16"/>
  <c r="G188" i="16"/>
  <c r="G185" i="16"/>
  <c r="G179" i="16"/>
  <c r="G175" i="16"/>
  <c r="G165" i="16"/>
  <c r="G160" i="16"/>
  <c r="G149" i="16"/>
  <c r="G144" i="16"/>
  <c r="G133" i="16"/>
  <c r="G128" i="16"/>
  <c r="G117" i="16"/>
  <c r="G112" i="16"/>
  <c r="G101" i="16"/>
  <c r="G96" i="16"/>
  <c r="G85" i="16"/>
  <c r="G80" i="16"/>
  <c r="G69" i="16"/>
  <c r="G64" i="16"/>
  <c r="G53" i="16"/>
  <c r="G48" i="16"/>
  <c r="G37" i="16"/>
  <c r="G32" i="16"/>
  <c r="G21" i="16"/>
  <c r="G16" i="16"/>
  <c r="G5" i="16"/>
  <c r="G211" i="16"/>
  <c r="G206" i="16"/>
  <c r="G203" i="16"/>
  <c r="G198" i="16"/>
  <c r="G195" i="16"/>
  <c r="G190" i="16"/>
  <c r="G187" i="16"/>
  <c r="G182" i="16"/>
  <c r="G170" i="16"/>
  <c r="G159" i="16"/>
  <c r="G154" i="16"/>
  <c r="G143" i="16"/>
  <c r="G138" i="16"/>
  <c r="G127" i="16"/>
  <c r="G122" i="16"/>
  <c r="G111" i="16"/>
  <c r="G106" i="16"/>
  <c r="G95" i="16"/>
  <c r="G90" i="16"/>
  <c r="G79" i="16"/>
  <c r="G74" i="16"/>
  <c r="G63" i="16"/>
  <c r="G58" i="16"/>
  <c r="G47" i="16"/>
  <c r="G42" i="16"/>
  <c r="G31" i="16"/>
  <c r="G26" i="16"/>
  <c r="G15" i="16"/>
  <c r="G10" i="16"/>
  <c r="G180" i="16"/>
  <c r="G178" i="16"/>
  <c r="G176" i="16"/>
  <c r="G174" i="16"/>
  <c r="G172" i="16"/>
  <c r="G169" i="16"/>
  <c r="G164" i="16"/>
  <c r="G161" i="16"/>
  <c r="G156" i="16"/>
  <c r="G153" i="16"/>
  <c r="G148" i="16"/>
  <c r="G145" i="16"/>
  <c r="G140" i="16"/>
  <c r="G137" i="16"/>
  <c r="G132" i="16"/>
  <c r="G129" i="16"/>
  <c r="G124" i="16"/>
  <c r="G121" i="16"/>
  <c r="G116" i="16"/>
  <c r="G113" i="16"/>
  <c r="G108" i="16"/>
  <c r="G105" i="16"/>
  <c r="G100" i="16"/>
  <c r="G97" i="16"/>
  <c r="G92" i="16"/>
  <c r="G89" i="16"/>
  <c r="G84" i="16"/>
  <c r="G81" i="16"/>
  <c r="G76" i="16"/>
  <c r="G73" i="16"/>
  <c r="G68" i="16"/>
  <c r="G65" i="16"/>
  <c r="G60" i="16"/>
  <c r="G57" i="16"/>
  <c r="G52" i="16"/>
  <c r="G49" i="16"/>
  <c r="G44" i="16"/>
  <c r="G41" i="16"/>
  <c r="G36" i="16"/>
  <c r="G33" i="16"/>
  <c r="G28" i="16"/>
  <c r="G25" i="16"/>
  <c r="G20" i="16"/>
  <c r="G17" i="16"/>
  <c r="G12" i="16"/>
  <c r="G9" i="16"/>
  <c r="G4" i="16"/>
  <c r="G171" i="16"/>
  <c r="G166" i="16"/>
  <c r="G163" i="16"/>
  <c r="G158" i="16"/>
  <c r="G155" i="16"/>
  <c r="G150" i="16"/>
  <c r="G147" i="16"/>
  <c r="G142" i="16"/>
  <c r="G139" i="16"/>
  <c r="G134" i="16"/>
  <c r="G131" i="16"/>
  <c r="G126" i="16"/>
  <c r="G123" i="16"/>
  <c r="G118" i="16"/>
  <c r="G115" i="16"/>
  <c r="G110" i="16"/>
  <c r="G107" i="16"/>
  <c r="G102" i="16"/>
  <c r="G99" i="16"/>
  <c r="G94" i="16"/>
  <c r="G91" i="16"/>
  <c r="G86" i="16"/>
  <c r="G83" i="16"/>
  <c r="G78" i="16"/>
  <c r="G75" i="16"/>
  <c r="G70" i="16"/>
  <c r="G67" i="16"/>
  <c r="G62" i="16"/>
  <c r="G59" i="16"/>
  <c r="G54" i="16"/>
  <c r="G51" i="16"/>
  <c r="G46" i="16"/>
  <c r="G43" i="16"/>
  <c r="G38" i="16"/>
  <c r="G35" i="16"/>
  <c r="G30" i="16"/>
  <c r="G27" i="16"/>
  <c r="G22" i="16"/>
  <c r="G19" i="16"/>
  <c r="G14" i="16"/>
  <c r="G11" i="16"/>
  <c r="G6" i="16"/>
  <c r="G3" i="16"/>
  <c r="G2" i="16"/>
  <c r="F1510" i="16"/>
  <c r="D1510" i="16"/>
  <c r="H1510" i="16"/>
  <c r="C1510" i="16"/>
  <c r="F1313" i="16"/>
  <c r="D1313" i="16"/>
  <c r="H1313" i="16"/>
  <c r="C1313" i="16"/>
  <c r="H1227" i="16"/>
  <c r="C1227" i="16"/>
  <c r="F1227" i="16"/>
  <c r="D1227" i="16"/>
  <c r="F1181" i="16"/>
  <c r="H1181" i="16"/>
  <c r="C1181" i="16"/>
  <c r="D1181" i="16"/>
  <c r="H1063" i="16"/>
  <c r="D1063" i="16"/>
  <c r="C1063" i="16"/>
  <c r="F1063" i="16"/>
  <c r="F1012" i="16"/>
  <c r="H1012" i="16"/>
  <c r="D1012" i="16"/>
  <c r="C1012" i="16"/>
  <c r="F5" i="16"/>
  <c r="F4" i="16"/>
  <c r="F3" i="16"/>
  <c r="F2" i="16"/>
  <c r="H4" i="16"/>
  <c r="H5" i="16"/>
  <c r="H3" i="16"/>
  <c r="D4" i="16"/>
  <c r="C4" i="16"/>
  <c r="B6" i="16"/>
  <c r="D3" i="16"/>
  <c r="C3" i="16"/>
  <c r="D2" i="16"/>
  <c r="H2" i="16"/>
  <c r="C2" i="16"/>
  <c r="K236" i="6"/>
  <c r="L236" i="6" s="1"/>
  <c r="K235" i="6"/>
  <c r="L235" i="6" s="1"/>
  <c r="K234" i="6"/>
  <c r="L234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7" i="6"/>
  <c r="L227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2" i="6"/>
  <c r="L212" i="6" s="1"/>
  <c r="K211" i="6"/>
  <c r="L211" i="6" s="1"/>
  <c r="K210" i="6"/>
  <c r="L210" i="6" s="1"/>
  <c r="K209" i="6"/>
  <c r="L209" i="6" s="1"/>
  <c r="K208" i="6"/>
  <c r="L208" i="6" s="1"/>
  <c r="K207" i="6"/>
  <c r="L207" i="6" s="1"/>
  <c r="K206" i="6"/>
  <c r="L206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9" i="6"/>
  <c r="L199" i="6" s="1"/>
  <c r="K198" i="6"/>
  <c r="L198" i="6" s="1"/>
  <c r="K197" i="6"/>
  <c r="L197" i="6" s="1"/>
  <c r="K196" i="6"/>
  <c r="L196" i="6" s="1"/>
  <c r="K195" i="6"/>
  <c r="L195" i="6" s="1"/>
  <c r="K194" i="6"/>
  <c r="L194" i="6" s="1"/>
  <c r="K193" i="6"/>
  <c r="L193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5" i="6"/>
  <c r="L175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3" i="6"/>
  <c r="L163" i="6" s="1"/>
  <c r="K162" i="6"/>
  <c r="L162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8" i="6"/>
  <c r="L148" i="6" s="1"/>
  <c r="K147" i="6"/>
  <c r="L147" i="6" s="1"/>
  <c r="K146" i="6"/>
  <c r="L146" i="6" s="1"/>
  <c r="K145" i="6"/>
  <c r="L145" i="6" s="1"/>
  <c r="K144" i="6"/>
  <c r="L144" i="6" s="1"/>
  <c r="K143" i="6"/>
  <c r="L143" i="6" s="1"/>
  <c r="K142" i="6"/>
  <c r="L142" i="6" s="1"/>
  <c r="K141" i="6"/>
  <c r="L141" i="6" s="1"/>
  <c r="K140" i="6"/>
  <c r="L140" i="6" s="1"/>
  <c r="K139" i="6"/>
  <c r="L139" i="6" s="1"/>
  <c r="K138" i="6"/>
  <c r="L138" i="6" s="1"/>
  <c r="K137" i="6"/>
  <c r="L137" i="6" s="1"/>
  <c r="K136" i="6"/>
  <c r="L136" i="6" s="1"/>
  <c r="K135" i="6"/>
  <c r="L135" i="6" s="1"/>
  <c r="K134" i="6"/>
  <c r="L134" i="6" s="1"/>
  <c r="K133" i="6"/>
  <c r="L133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4" i="6"/>
  <c r="L124" i="6" s="1"/>
  <c r="K123" i="6"/>
  <c r="L123" i="6" s="1"/>
  <c r="K122" i="6"/>
  <c r="L122" i="6" s="1"/>
  <c r="K121" i="6"/>
  <c r="L121" i="6" s="1"/>
  <c r="K120" i="6"/>
  <c r="L120" i="6" s="1"/>
  <c r="K119" i="6"/>
  <c r="L119" i="6" s="1"/>
  <c r="K118" i="6"/>
  <c r="L118" i="6" s="1"/>
  <c r="K117" i="6"/>
  <c r="L117" i="6" s="1"/>
  <c r="K116" i="6"/>
  <c r="L116" i="6" s="1"/>
  <c r="K115" i="6"/>
  <c r="L115" i="6" s="1"/>
  <c r="K114" i="6"/>
  <c r="L114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6" i="6"/>
  <c r="L106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8" i="6"/>
  <c r="L98" i="6" s="1"/>
  <c r="K97" i="6"/>
  <c r="L97" i="6" s="1"/>
  <c r="K96" i="6"/>
  <c r="L96" i="6" s="1"/>
  <c r="K95" i="6"/>
  <c r="L95" i="6" s="1"/>
  <c r="K94" i="6"/>
  <c r="L94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7" i="6"/>
  <c r="L87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9" i="6"/>
  <c r="L79" i="6" s="1"/>
  <c r="K78" i="6"/>
  <c r="L78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1" i="6"/>
  <c r="L71" i="6" s="1"/>
  <c r="K70" i="6"/>
  <c r="L70" i="6" s="1"/>
  <c r="K69" i="6"/>
  <c r="L69" i="6" s="1"/>
  <c r="K68" i="6"/>
  <c r="L68" i="6" s="1"/>
  <c r="K67" i="6"/>
  <c r="L67" i="6" s="1"/>
  <c r="K66" i="6"/>
  <c r="L66" i="6" s="1"/>
  <c r="K65" i="6"/>
  <c r="L65" i="6" s="1"/>
  <c r="K64" i="6"/>
  <c r="L64" i="6" s="1"/>
  <c r="K63" i="6"/>
  <c r="L63" i="6" s="1"/>
  <c r="K62" i="6"/>
  <c r="L62" i="6" s="1"/>
  <c r="K61" i="6"/>
  <c r="L61" i="6" s="1"/>
  <c r="K60" i="6"/>
  <c r="L60" i="6" s="1"/>
  <c r="K59" i="6"/>
  <c r="L59" i="6" s="1"/>
  <c r="K58" i="6"/>
  <c r="L58" i="6" s="1"/>
  <c r="K57" i="6"/>
  <c r="L57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5" i="6"/>
  <c r="L45" i="6" s="1"/>
  <c r="K44" i="6"/>
  <c r="L44" i="6" s="1"/>
  <c r="K43" i="6"/>
  <c r="L43" i="6" s="1"/>
  <c r="K42" i="6"/>
  <c r="L42" i="6" s="1"/>
  <c r="K41" i="6"/>
  <c r="L41" i="6" s="1"/>
  <c r="K40" i="6"/>
  <c r="L40" i="6" s="1"/>
  <c r="K39" i="6"/>
  <c r="L39" i="6" s="1"/>
  <c r="K38" i="6"/>
  <c r="L38" i="6" s="1"/>
  <c r="K37" i="6"/>
  <c r="L37" i="6" s="1"/>
  <c r="K36" i="6"/>
  <c r="L36" i="6" s="1"/>
  <c r="K35" i="6"/>
  <c r="L35" i="6" s="1"/>
  <c r="K34" i="6"/>
  <c r="L34" i="6" s="1"/>
  <c r="K33" i="6"/>
  <c r="L33" i="6" s="1"/>
  <c r="K32" i="6"/>
  <c r="L32" i="6" s="1"/>
  <c r="K31" i="6"/>
  <c r="L31" i="6" s="1"/>
  <c r="K30" i="6"/>
  <c r="L30" i="6" s="1"/>
  <c r="K29" i="6"/>
  <c r="L29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9" i="6"/>
  <c r="L19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10" i="6"/>
  <c r="L10" i="6" s="1"/>
  <c r="K9" i="6"/>
  <c r="L9" i="6" s="1"/>
  <c r="K8" i="6"/>
  <c r="L8" i="6" s="1"/>
  <c r="K7" i="6"/>
  <c r="L141" i="7"/>
  <c r="M141" i="7" s="1"/>
  <c r="L140" i="7"/>
  <c r="M140" i="7" s="1"/>
  <c r="L139" i="7"/>
  <c r="M139" i="7" s="1"/>
  <c r="L138" i="7"/>
  <c r="M138" i="7" s="1"/>
  <c r="L137" i="7"/>
  <c r="M137" i="7" s="1"/>
  <c r="L136" i="7"/>
  <c r="M136" i="7" s="1"/>
  <c r="L135" i="7"/>
  <c r="M135" i="7" s="1"/>
  <c r="L134" i="7"/>
  <c r="M134" i="7" s="1"/>
  <c r="L133" i="7"/>
  <c r="M133" i="7" s="1"/>
  <c r="L132" i="7"/>
  <c r="M132" i="7" s="1"/>
  <c r="L131" i="7"/>
  <c r="M131" i="7" s="1"/>
  <c r="L130" i="7"/>
  <c r="M130" i="7" s="1"/>
  <c r="L129" i="7"/>
  <c r="M129" i="7" s="1"/>
  <c r="L128" i="7"/>
  <c r="M128" i="7" s="1"/>
  <c r="L127" i="7"/>
  <c r="M127" i="7" s="1"/>
  <c r="L126" i="7"/>
  <c r="M126" i="7" s="1"/>
  <c r="L125" i="7"/>
  <c r="M125" i="7" s="1"/>
  <c r="L124" i="7"/>
  <c r="M124" i="7" s="1"/>
  <c r="L123" i="7"/>
  <c r="M123" i="7" s="1"/>
  <c r="L122" i="7"/>
  <c r="M122" i="7" s="1"/>
  <c r="L121" i="7"/>
  <c r="M121" i="7" s="1"/>
  <c r="L120" i="7"/>
  <c r="M120" i="7" s="1"/>
  <c r="L119" i="7"/>
  <c r="M119" i="7" s="1"/>
  <c r="L118" i="7"/>
  <c r="M118" i="7" s="1"/>
  <c r="L117" i="7"/>
  <c r="M117" i="7" s="1"/>
  <c r="L116" i="7"/>
  <c r="M116" i="7" s="1"/>
  <c r="L115" i="7"/>
  <c r="M115" i="7" s="1"/>
  <c r="L114" i="7"/>
  <c r="M114" i="7" s="1"/>
  <c r="L113" i="7"/>
  <c r="M113" i="7" s="1"/>
  <c r="L112" i="7"/>
  <c r="M112" i="7" s="1"/>
  <c r="L111" i="7"/>
  <c r="M111" i="7" s="1"/>
  <c r="L110" i="7"/>
  <c r="M110" i="7" s="1"/>
  <c r="L109" i="7"/>
  <c r="M109" i="7" s="1"/>
  <c r="L108" i="7"/>
  <c r="M108" i="7" s="1"/>
  <c r="L107" i="7"/>
  <c r="M107" i="7" s="1"/>
  <c r="L106" i="7"/>
  <c r="M106" i="7" s="1"/>
  <c r="L105" i="7"/>
  <c r="M105" i="7" s="1"/>
  <c r="L104" i="7"/>
  <c r="M104" i="7" s="1"/>
  <c r="L103" i="7"/>
  <c r="M103" i="7" s="1"/>
  <c r="L102" i="7"/>
  <c r="M102" i="7" s="1"/>
  <c r="L101" i="7"/>
  <c r="M101" i="7" s="1"/>
  <c r="L100" i="7"/>
  <c r="M100" i="7" s="1"/>
  <c r="L99" i="7"/>
  <c r="M99" i="7" s="1"/>
  <c r="L98" i="7"/>
  <c r="M98" i="7" s="1"/>
  <c r="L97" i="7"/>
  <c r="M97" i="7" s="1"/>
  <c r="L96" i="7"/>
  <c r="M96" i="7" s="1"/>
  <c r="L95" i="7"/>
  <c r="M95" i="7" s="1"/>
  <c r="L94" i="7"/>
  <c r="M94" i="7" s="1"/>
  <c r="L93" i="7"/>
  <c r="M93" i="7" s="1"/>
  <c r="L92" i="7"/>
  <c r="M92" i="7" s="1"/>
  <c r="L91" i="7"/>
  <c r="M91" i="7" s="1"/>
  <c r="L90" i="7"/>
  <c r="M90" i="7" s="1"/>
  <c r="L89" i="7"/>
  <c r="M89" i="7" s="1"/>
  <c r="L88" i="7"/>
  <c r="M88" i="7" s="1"/>
  <c r="L87" i="7"/>
  <c r="M87" i="7" s="1"/>
  <c r="L86" i="7"/>
  <c r="M86" i="7" s="1"/>
  <c r="L85" i="7"/>
  <c r="M85" i="7" s="1"/>
  <c r="L84" i="7"/>
  <c r="M84" i="7" s="1"/>
  <c r="L83" i="7"/>
  <c r="M83" i="7" s="1"/>
  <c r="L82" i="7"/>
  <c r="M82" i="7" s="1"/>
  <c r="L81" i="7"/>
  <c r="M81" i="7" s="1"/>
  <c r="L80" i="7"/>
  <c r="M80" i="7" s="1"/>
  <c r="L79" i="7"/>
  <c r="M79" i="7" s="1"/>
  <c r="L78" i="7"/>
  <c r="M78" i="7" s="1"/>
  <c r="L77" i="7"/>
  <c r="M77" i="7" s="1"/>
  <c r="L76" i="7"/>
  <c r="M76" i="7" s="1"/>
  <c r="L75" i="7"/>
  <c r="M75" i="7" s="1"/>
  <c r="L74" i="7"/>
  <c r="M74" i="7" s="1"/>
  <c r="L73" i="7"/>
  <c r="M73" i="7" s="1"/>
  <c r="L72" i="7"/>
  <c r="M72" i="7" s="1"/>
  <c r="L71" i="7"/>
  <c r="M71" i="7" s="1"/>
  <c r="L70" i="7"/>
  <c r="M70" i="7" s="1"/>
  <c r="L69" i="7"/>
  <c r="M69" i="7" s="1"/>
  <c r="L68" i="7"/>
  <c r="M68" i="7" s="1"/>
  <c r="L67" i="7"/>
  <c r="M67" i="7" s="1"/>
  <c r="L66" i="7"/>
  <c r="M66" i="7" s="1"/>
  <c r="L65" i="7"/>
  <c r="M65" i="7" s="1"/>
  <c r="L64" i="7"/>
  <c r="M64" i="7" s="1"/>
  <c r="L63" i="7"/>
  <c r="M63" i="7" s="1"/>
  <c r="L62" i="7"/>
  <c r="M62" i="7" s="1"/>
  <c r="L61" i="7"/>
  <c r="M61" i="7" s="1"/>
  <c r="L60" i="7"/>
  <c r="M60" i="7" s="1"/>
  <c r="L59" i="7"/>
  <c r="M59" i="7" s="1"/>
  <c r="L58" i="7"/>
  <c r="M58" i="7" s="1"/>
  <c r="L57" i="7"/>
  <c r="M57" i="7" s="1"/>
  <c r="L56" i="7"/>
  <c r="M56" i="7" s="1"/>
  <c r="L55" i="7"/>
  <c r="M55" i="7" s="1"/>
  <c r="L54" i="7"/>
  <c r="M54" i="7" s="1"/>
  <c r="L53" i="7"/>
  <c r="M53" i="7" s="1"/>
  <c r="L52" i="7"/>
  <c r="M52" i="7" s="1"/>
  <c r="L51" i="7"/>
  <c r="M51" i="7" s="1"/>
  <c r="L50" i="7"/>
  <c r="M50" i="7" s="1"/>
  <c r="L49" i="7"/>
  <c r="M49" i="7" s="1"/>
  <c r="L48" i="7"/>
  <c r="M48" i="7" s="1"/>
  <c r="L47" i="7"/>
  <c r="M47" i="7" s="1"/>
  <c r="L46" i="7"/>
  <c r="M46" i="7" s="1"/>
  <c r="L45" i="7"/>
  <c r="M45" i="7" s="1"/>
  <c r="L44" i="7"/>
  <c r="M44" i="7" s="1"/>
  <c r="L43" i="7"/>
  <c r="M43" i="7" s="1"/>
  <c r="L42" i="7"/>
  <c r="M42" i="7" s="1"/>
  <c r="L41" i="7"/>
  <c r="M41" i="7" s="1"/>
  <c r="L40" i="7"/>
  <c r="M40" i="7" s="1"/>
  <c r="L39" i="7"/>
  <c r="M39" i="7" s="1"/>
  <c r="L38" i="7"/>
  <c r="M38" i="7" s="1"/>
  <c r="L37" i="7"/>
  <c r="M37" i="7" s="1"/>
  <c r="L36" i="7"/>
  <c r="M36" i="7" s="1"/>
  <c r="L35" i="7"/>
  <c r="M35" i="7" s="1"/>
  <c r="L34" i="7"/>
  <c r="M34" i="7" s="1"/>
  <c r="L33" i="7"/>
  <c r="M33" i="7" s="1"/>
  <c r="L32" i="7"/>
  <c r="M32" i="7" s="1"/>
  <c r="L31" i="7"/>
  <c r="M31" i="7" s="1"/>
  <c r="L30" i="7"/>
  <c r="M30" i="7" s="1"/>
  <c r="L29" i="7"/>
  <c r="M29" i="7" s="1"/>
  <c r="L28" i="7"/>
  <c r="M28" i="7" s="1"/>
  <c r="L27" i="7"/>
  <c r="M27" i="7" s="1"/>
  <c r="L26" i="7"/>
  <c r="M26" i="7" s="1"/>
  <c r="L25" i="7"/>
  <c r="M25" i="7" s="1"/>
  <c r="L24" i="7"/>
  <c r="M24" i="7" s="1"/>
  <c r="L23" i="7"/>
  <c r="M23" i="7" s="1"/>
  <c r="L22" i="7"/>
  <c r="M22" i="7" s="1"/>
  <c r="L21" i="7"/>
  <c r="M21" i="7" s="1"/>
  <c r="L20" i="7"/>
  <c r="M20" i="7" s="1"/>
  <c r="L19" i="7"/>
  <c r="M19" i="7" s="1"/>
  <c r="L18" i="7"/>
  <c r="M18" i="7" s="1"/>
  <c r="L17" i="7"/>
  <c r="M17" i="7" s="1"/>
  <c r="L16" i="7"/>
  <c r="M16" i="7" s="1"/>
  <c r="L15" i="7"/>
  <c r="M15" i="7" s="1"/>
  <c r="L14" i="7"/>
  <c r="M14" i="7" s="1"/>
  <c r="L13" i="7"/>
  <c r="M13" i="7" s="1"/>
  <c r="L12" i="7"/>
  <c r="M12" i="7" s="1"/>
  <c r="L11" i="7"/>
  <c r="M11" i="7" s="1"/>
  <c r="L10" i="7"/>
  <c r="M10" i="7" s="1"/>
  <c r="L9" i="7"/>
  <c r="M9" i="7" s="1"/>
  <c r="L177" i="5"/>
  <c r="M177" i="5" s="1"/>
  <c r="L176" i="5"/>
  <c r="M176" i="5" s="1"/>
  <c r="L174" i="5"/>
  <c r="M174" i="5" s="1"/>
  <c r="L173" i="5"/>
  <c r="M173" i="5" s="1"/>
  <c r="L171" i="5"/>
  <c r="M171" i="5" s="1"/>
  <c r="L170" i="5"/>
  <c r="M170" i="5" s="1"/>
  <c r="L168" i="5"/>
  <c r="M168" i="5" s="1"/>
  <c r="L167" i="5"/>
  <c r="M167" i="5" s="1"/>
  <c r="L165" i="5"/>
  <c r="M165" i="5" s="1"/>
  <c r="L164" i="5"/>
  <c r="M164" i="5" s="1"/>
  <c r="L163" i="5"/>
  <c r="M163" i="5" s="1"/>
  <c r="L161" i="5"/>
  <c r="M161" i="5" s="1"/>
  <c r="L160" i="5"/>
  <c r="M160" i="5" s="1"/>
  <c r="L159" i="5"/>
  <c r="M159" i="5" s="1"/>
  <c r="L158" i="5"/>
  <c r="M158" i="5" s="1"/>
  <c r="L157" i="5"/>
  <c r="M157" i="5" s="1"/>
  <c r="L155" i="5"/>
  <c r="M155" i="5" s="1"/>
  <c r="L154" i="5"/>
  <c r="M154" i="5" s="1"/>
  <c r="L153" i="5"/>
  <c r="M153" i="5" s="1"/>
  <c r="L152" i="5"/>
  <c r="M152" i="5" s="1"/>
  <c r="L151" i="5"/>
  <c r="M151" i="5" s="1"/>
  <c r="L150" i="5"/>
  <c r="M150" i="5" s="1"/>
  <c r="L148" i="5"/>
  <c r="M148" i="5" s="1"/>
  <c r="L147" i="5"/>
  <c r="M147" i="5" s="1"/>
  <c r="L146" i="5"/>
  <c r="M146" i="5" s="1"/>
  <c r="L145" i="5"/>
  <c r="M145" i="5" s="1"/>
  <c r="L144" i="5"/>
  <c r="M144" i="5" s="1"/>
  <c r="L143" i="5"/>
  <c r="M143" i="5" s="1"/>
  <c r="L141" i="5"/>
  <c r="M141" i="5" s="1"/>
  <c r="L140" i="5"/>
  <c r="M140" i="5" s="1"/>
  <c r="L139" i="5"/>
  <c r="M139" i="5" s="1"/>
  <c r="L138" i="5"/>
  <c r="M138" i="5" s="1"/>
  <c r="L137" i="5"/>
  <c r="M137" i="5" s="1"/>
  <c r="L136" i="5"/>
  <c r="M136" i="5" s="1"/>
  <c r="L134" i="5"/>
  <c r="M134" i="5" s="1"/>
  <c r="L133" i="5"/>
  <c r="M133" i="5" s="1"/>
  <c r="L132" i="5"/>
  <c r="M132" i="5" s="1"/>
  <c r="L130" i="5"/>
  <c r="M130" i="5" s="1"/>
  <c r="L129" i="5"/>
  <c r="M129" i="5" s="1"/>
  <c r="L128" i="5"/>
  <c r="M128" i="5" s="1"/>
  <c r="L126" i="5"/>
  <c r="M126" i="5" s="1"/>
  <c r="L125" i="5"/>
  <c r="M125" i="5" s="1"/>
  <c r="L124" i="5"/>
  <c r="M124" i="5" s="1"/>
  <c r="L123" i="5"/>
  <c r="M123" i="5" s="1"/>
  <c r="L122" i="5"/>
  <c r="M122" i="5" s="1"/>
  <c r="L121" i="5"/>
  <c r="M121" i="5" s="1"/>
  <c r="L119" i="5"/>
  <c r="M119" i="5" s="1"/>
  <c r="L118" i="5"/>
  <c r="M118" i="5" s="1"/>
  <c r="L117" i="5"/>
  <c r="M117" i="5" s="1"/>
  <c r="L116" i="5"/>
  <c r="M116" i="5" s="1"/>
  <c r="L115" i="5"/>
  <c r="M115" i="5" s="1"/>
  <c r="L114" i="5"/>
  <c r="M114" i="5" s="1"/>
  <c r="L113" i="5"/>
  <c r="M113" i="5" s="1"/>
  <c r="L111" i="5"/>
  <c r="M111" i="5" s="1"/>
  <c r="L110" i="5"/>
  <c r="M110" i="5" s="1"/>
  <c r="L109" i="5"/>
  <c r="M109" i="5" s="1"/>
  <c r="L108" i="5"/>
  <c r="M108" i="5" s="1"/>
  <c r="L107" i="5"/>
  <c r="M107" i="5" s="1"/>
  <c r="L106" i="5"/>
  <c r="M106" i="5" s="1"/>
  <c r="L105" i="5"/>
  <c r="M105" i="5" s="1"/>
  <c r="L103" i="5"/>
  <c r="M103" i="5" s="1"/>
  <c r="L102" i="5"/>
  <c r="M102" i="5" s="1"/>
  <c r="L101" i="5"/>
  <c r="M101" i="5" s="1"/>
  <c r="L100" i="5"/>
  <c r="M100" i="5" s="1"/>
  <c r="L99" i="5"/>
  <c r="M99" i="5" s="1"/>
  <c r="L98" i="5"/>
  <c r="M98" i="5" s="1"/>
  <c r="L97" i="5"/>
  <c r="M97" i="5" s="1"/>
  <c r="L95" i="5"/>
  <c r="M95" i="5" s="1"/>
  <c r="L94" i="5"/>
  <c r="M94" i="5" s="1"/>
  <c r="L93" i="5"/>
  <c r="M93" i="5" s="1"/>
  <c r="L92" i="5"/>
  <c r="M92" i="5" s="1"/>
  <c r="L91" i="5"/>
  <c r="M91" i="5" s="1"/>
  <c r="L90" i="5"/>
  <c r="M90" i="5" s="1"/>
  <c r="L89" i="5"/>
  <c r="M89" i="5" s="1"/>
  <c r="L87" i="5"/>
  <c r="M87" i="5" s="1"/>
  <c r="L86" i="5"/>
  <c r="M86" i="5" s="1"/>
  <c r="L85" i="5"/>
  <c r="M85" i="5" s="1"/>
  <c r="L84" i="5"/>
  <c r="M84" i="5" s="1"/>
  <c r="L83" i="5"/>
  <c r="M83" i="5" s="1"/>
  <c r="L82" i="5"/>
  <c r="M82" i="5" s="1"/>
  <c r="L81" i="5"/>
  <c r="M81" i="5" s="1"/>
  <c r="L79" i="5"/>
  <c r="M79" i="5" s="1"/>
  <c r="L78" i="5"/>
  <c r="M78" i="5" s="1"/>
  <c r="L77" i="5"/>
  <c r="M77" i="5" s="1"/>
  <c r="L76" i="5"/>
  <c r="M76" i="5" s="1"/>
  <c r="L75" i="5"/>
  <c r="M75" i="5" s="1"/>
  <c r="L74" i="5"/>
  <c r="M74" i="5" s="1"/>
  <c r="L73" i="5"/>
  <c r="M73" i="5" s="1"/>
  <c r="L71" i="5"/>
  <c r="M71" i="5" s="1"/>
  <c r="L70" i="5"/>
  <c r="M70" i="5" s="1"/>
  <c r="L69" i="5"/>
  <c r="M69" i="5" s="1"/>
  <c r="L68" i="5"/>
  <c r="M68" i="5" s="1"/>
  <c r="L67" i="5"/>
  <c r="M67" i="5" s="1"/>
  <c r="L66" i="5"/>
  <c r="M66" i="5" s="1"/>
  <c r="L65" i="5"/>
  <c r="M65" i="5" s="1"/>
  <c r="L63" i="5"/>
  <c r="M63" i="5" s="1"/>
  <c r="L62" i="5"/>
  <c r="M62" i="5" s="1"/>
  <c r="L61" i="5"/>
  <c r="M61" i="5" s="1"/>
  <c r="L60" i="5"/>
  <c r="L58" i="5"/>
  <c r="M58" i="5" s="1"/>
  <c r="L57" i="5"/>
  <c r="M57" i="5" s="1"/>
  <c r="L56" i="5"/>
  <c r="M56" i="5" s="1"/>
  <c r="L55" i="5"/>
  <c r="M55" i="5" s="1"/>
  <c r="L54" i="5"/>
  <c r="M54" i="5" s="1"/>
  <c r="L53" i="5"/>
  <c r="M53" i="5" s="1"/>
  <c r="L52" i="5"/>
  <c r="M52" i="5" s="1"/>
  <c r="L51" i="5"/>
  <c r="M51" i="5" s="1"/>
  <c r="L50" i="5"/>
  <c r="M50" i="5" s="1"/>
  <c r="L49" i="5"/>
  <c r="M49" i="5" s="1"/>
  <c r="L48" i="5"/>
  <c r="M48" i="5" s="1"/>
  <c r="L47" i="5"/>
  <c r="M47" i="5" s="1"/>
  <c r="L46" i="5"/>
  <c r="M46" i="5" s="1"/>
  <c r="L45" i="5"/>
  <c r="M45" i="5" s="1"/>
  <c r="L44" i="5"/>
  <c r="M44" i="5" s="1"/>
  <c r="L43" i="5"/>
  <c r="M43" i="5" s="1"/>
  <c r="L42" i="5"/>
  <c r="M42" i="5" s="1"/>
  <c r="L41" i="5"/>
  <c r="M41" i="5" s="1"/>
  <c r="L40" i="5"/>
  <c r="M40" i="5" s="1"/>
  <c r="L39" i="5"/>
  <c r="M39" i="5" s="1"/>
  <c r="L38" i="5"/>
  <c r="M38" i="5" s="1"/>
  <c r="L37" i="5"/>
  <c r="M37" i="5" s="1"/>
  <c r="L36" i="5"/>
  <c r="M36" i="5" s="1"/>
  <c r="L35" i="5"/>
  <c r="M35" i="5" s="1"/>
  <c r="L34" i="5"/>
  <c r="M34" i="5" s="1"/>
  <c r="L33" i="5"/>
  <c r="M33" i="5" s="1"/>
  <c r="L32" i="5"/>
  <c r="M32" i="5" s="1"/>
  <c r="L31" i="5"/>
  <c r="M31" i="5" s="1"/>
  <c r="L30" i="5"/>
  <c r="M30" i="5" s="1"/>
  <c r="L29" i="5"/>
  <c r="M29" i="5" s="1"/>
  <c r="L28" i="5"/>
  <c r="M28" i="5" s="1"/>
  <c r="L27" i="5"/>
  <c r="M27" i="5" s="1"/>
  <c r="L26" i="5"/>
  <c r="M26" i="5" s="1"/>
  <c r="L25" i="5"/>
  <c r="M25" i="5" s="1"/>
  <c r="L24" i="5"/>
  <c r="M24" i="5" s="1"/>
  <c r="L23" i="5"/>
  <c r="M23" i="5" s="1"/>
  <c r="L22" i="5"/>
  <c r="M22" i="5" s="1"/>
  <c r="L21" i="5"/>
  <c r="M21" i="5" s="1"/>
  <c r="L20" i="5"/>
  <c r="M20" i="5" s="1"/>
  <c r="L19" i="5"/>
  <c r="M19" i="5" s="1"/>
  <c r="L18" i="5"/>
  <c r="M18" i="5" s="1"/>
  <c r="L17" i="5"/>
  <c r="M17" i="5" s="1"/>
  <c r="L16" i="5"/>
  <c r="M16" i="5" s="1"/>
  <c r="L15" i="5"/>
  <c r="M15" i="5" s="1"/>
  <c r="L14" i="5"/>
  <c r="M14" i="5" s="1"/>
  <c r="L13" i="5"/>
  <c r="M13" i="5" s="1"/>
  <c r="L12" i="5"/>
  <c r="M12" i="5" s="1"/>
  <c r="L11" i="5"/>
  <c r="M11" i="5" s="1"/>
  <c r="L10" i="5"/>
  <c r="M10" i="5" s="1"/>
  <c r="L9" i="5"/>
  <c r="M9" i="5" s="1"/>
  <c r="K24" i="10"/>
  <c r="L24" i="10" s="1"/>
  <c r="K23" i="10"/>
  <c r="L23" i="10" s="1"/>
  <c r="K22" i="10"/>
  <c r="L22" i="10" s="1"/>
  <c r="K21" i="10"/>
  <c r="L21" i="10" s="1"/>
  <c r="K20" i="10"/>
  <c r="L20" i="10" s="1"/>
  <c r="K19" i="10"/>
  <c r="L19" i="10" s="1"/>
  <c r="K18" i="10"/>
  <c r="L18" i="10" s="1"/>
  <c r="K17" i="10"/>
  <c r="L17" i="10" s="1"/>
  <c r="K16" i="10"/>
  <c r="L16" i="10" s="1"/>
  <c r="K15" i="10"/>
  <c r="L15" i="10" s="1"/>
  <c r="K14" i="10"/>
  <c r="L14" i="10" s="1"/>
  <c r="K13" i="10"/>
  <c r="L13" i="10" s="1"/>
  <c r="K12" i="10"/>
  <c r="L12" i="10" s="1"/>
  <c r="K11" i="10"/>
  <c r="L11" i="10" s="1"/>
  <c r="K10" i="10"/>
  <c r="L10" i="10" s="1"/>
  <c r="K9" i="10"/>
  <c r="L9" i="10" s="1"/>
  <c r="K119" i="3"/>
  <c r="L119" i="3" s="1"/>
  <c r="K118" i="3"/>
  <c r="L118" i="3" s="1"/>
  <c r="K117" i="3"/>
  <c r="L117" i="3" s="1"/>
  <c r="K116" i="3"/>
  <c r="L116" i="3" s="1"/>
  <c r="K115" i="3"/>
  <c r="L115" i="3" s="1"/>
  <c r="K114" i="3"/>
  <c r="L114" i="3" s="1"/>
  <c r="K113" i="3"/>
  <c r="L113" i="3" s="1"/>
  <c r="K112" i="3"/>
  <c r="L112" i="3" s="1"/>
  <c r="K111" i="3"/>
  <c r="L111" i="3" s="1"/>
  <c r="K110" i="3"/>
  <c r="L110" i="3" s="1"/>
  <c r="K109" i="3"/>
  <c r="L109" i="3" s="1"/>
  <c r="K108" i="3"/>
  <c r="L108" i="3" s="1"/>
  <c r="K107" i="3"/>
  <c r="L107" i="3" s="1"/>
  <c r="K106" i="3"/>
  <c r="L106" i="3" s="1"/>
  <c r="K105" i="3"/>
  <c r="L105" i="3" s="1"/>
  <c r="K104" i="3"/>
  <c r="L104" i="3" s="1"/>
  <c r="K103" i="3"/>
  <c r="L103" i="3" s="1"/>
  <c r="K102" i="3"/>
  <c r="L102" i="3" s="1"/>
  <c r="K101" i="3"/>
  <c r="L101" i="3" s="1"/>
  <c r="K100" i="3"/>
  <c r="L100" i="3" s="1"/>
  <c r="K99" i="3"/>
  <c r="L99" i="3" s="1"/>
  <c r="K98" i="3"/>
  <c r="L98" i="3" s="1"/>
  <c r="K97" i="3"/>
  <c r="L97" i="3" s="1"/>
  <c r="K96" i="3"/>
  <c r="L96" i="3" s="1"/>
  <c r="K95" i="3"/>
  <c r="L95" i="3" s="1"/>
  <c r="K94" i="3"/>
  <c r="L94" i="3" s="1"/>
  <c r="K93" i="3"/>
  <c r="L93" i="3" s="1"/>
  <c r="K92" i="3"/>
  <c r="L92" i="3" s="1"/>
  <c r="K91" i="3"/>
  <c r="L91" i="3" s="1"/>
  <c r="K90" i="3"/>
  <c r="L90" i="3" s="1"/>
  <c r="K89" i="3"/>
  <c r="L89" i="3" s="1"/>
  <c r="K88" i="3"/>
  <c r="L88" i="3" s="1"/>
  <c r="K87" i="3"/>
  <c r="L87" i="3" s="1"/>
  <c r="K86" i="3"/>
  <c r="L86" i="3" s="1"/>
  <c r="K85" i="3"/>
  <c r="L85" i="3" s="1"/>
  <c r="K84" i="3"/>
  <c r="L84" i="3" s="1"/>
  <c r="K83" i="3"/>
  <c r="L83" i="3" s="1"/>
  <c r="K82" i="3"/>
  <c r="L82" i="3" s="1"/>
  <c r="K81" i="3"/>
  <c r="L81" i="3" s="1"/>
  <c r="K80" i="3"/>
  <c r="L80" i="3" s="1"/>
  <c r="K79" i="3"/>
  <c r="L79" i="3" s="1"/>
  <c r="K78" i="3"/>
  <c r="L78" i="3" s="1"/>
  <c r="K77" i="3"/>
  <c r="L77" i="3" s="1"/>
  <c r="K76" i="3"/>
  <c r="L76" i="3" s="1"/>
  <c r="K75" i="3"/>
  <c r="L75" i="3" s="1"/>
  <c r="K74" i="3"/>
  <c r="L74" i="3" s="1"/>
  <c r="K73" i="3"/>
  <c r="L73" i="3" s="1"/>
  <c r="K72" i="3"/>
  <c r="L72" i="3" s="1"/>
  <c r="K71" i="3"/>
  <c r="L71" i="3" s="1"/>
  <c r="K70" i="3"/>
  <c r="L70" i="3" s="1"/>
  <c r="K69" i="3"/>
  <c r="L69" i="3" s="1"/>
  <c r="K66" i="3"/>
  <c r="L66" i="3" s="1"/>
  <c r="K65" i="3"/>
  <c r="L65" i="3" s="1"/>
  <c r="K64" i="3"/>
  <c r="L64" i="3" s="1"/>
  <c r="K63" i="3"/>
  <c r="L63" i="3" s="1"/>
  <c r="K62" i="3"/>
  <c r="L62" i="3" s="1"/>
  <c r="K61" i="3"/>
  <c r="L61" i="3" s="1"/>
  <c r="K60" i="3"/>
  <c r="L60" i="3" s="1"/>
  <c r="K59" i="3"/>
  <c r="L59" i="3" s="1"/>
  <c r="K58" i="3"/>
  <c r="L58" i="3" s="1"/>
  <c r="K57" i="3"/>
  <c r="L57" i="3" s="1"/>
  <c r="K56" i="3"/>
  <c r="L56" i="3" s="1"/>
  <c r="K55" i="3"/>
  <c r="L55" i="3" s="1"/>
  <c r="K54" i="3"/>
  <c r="L54" i="3" s="1"/>
  <c r="K53" i="3"/>
  <c r="L53" i="3" s="1"/>
  <c r="K52" i="3"/>
  <c r="L52" i="3" s="1"/>
  <c r="K51" i="3"/>
  <c r="L51" i="3" s="1"/>
  <c r="K50" i="3"/>
  <c r="L50" i="3" s="1"/>
  <c r="K49" i="3"/>
  <c r="L49" i="3" s="1"/>
  <c r="K48" i="3"/>
  <c r="L48" i="3" s="1"/>
  <c r="K47" i="3"/>
  <c r="L47" i="3" s="1"/>
  <c r="K46" i="3"/>
  <c r="L46" i="3" s="1"/>
  <c r="K45" i="3"/>
  <c r="L45" i="3" s="1"/>
  <c r="K44" i="3"/>
  <c r="L44" i="3" s="1"/>
  <c r="K43" i="3"/>
  <c r="L43" i="3" s="1"/>
  <c r="K42" i="3"/>
  <c r="L42" i="3" s="1"/>
  <c r="K41" i="3"/>
  <c r="L41" i="3" s="1"/>
  <c r="K40" i="3"/>
  <c r="L40" i="3" s="1"/>
  <c r="K39" i="3"/>
  <c r="L39" i="3" s="1"/>
  <c r="K38" i="3"/>
  <c r="L38" i="3" s="1"/>
  <c r="K37" i="3"/>
  <c r="L37" i="3" s="1"/>
  <c r="K36" i="3"/>
  <c r="L36" i="3" s="1"/>
  <c r="K35" i="3"/>
  <c r="L35" i="3" s="1"/>
  <c r="K34" i="3"/>
  <c r="L34" i="3" s="1"/>
  <c r="K33" i="3"/>
  <c r="L33" i="3" s="1"/>
  <c r="K32" i="3"/>
  <c r="L32" i="3" s="1"/>
  <c r="K31" i="3"/>
  <c r="L31" i="3" s="1"/>
  <c r="K30" i="3"/>
  <c r="L30" i="3" s="1"/>
  <c r="K29" i="3"/>
  <c r="L29" i="3" s="1"/>
  <c r="K28" i="3"/>
  <c r="L28" i="3" s="1"/>
  <c r="K27" i="3"/>
  <c r="L27" i="3" s="1"/>
  <c r="K26" i="3"/>
  <c r="L26" i="3" s="1"/>
  <c r="K25" i="3"/>
  <c r="L25" i="3" s="1"/>
  <c r="K24" i="3"/>
  <c r="L24" i="3" s="1"/>
  <c r="K23" i="3"/>
  <c r="L23" i="3" s="1"/>
  <c r="K22" i="3"/>
  <c r="L22" i="3" s="1"/>
  <c r="K21" i="3"/>
  <c r="L21" i="3" s="1"/>
  <c r="K20" i="3"/>
  <c r="L20" i="3" s="1"/>
  <c r="K19" i="3"/>
  <c r="L19" i="3" s="1"/>
  <c r="K18" i="3"/>
  <c r="L18" i="3" s="1"/>
  <c r="K17" i="3"/>
  <c r="L17" i="3" s="1"/>
  <c r="K16" i="3"/>
  <c r="L16" i="3" s="1"/>
  <c r="K15" i="3"/>
  <c r="L15" i="3" s="1"/>
  <c r="K14" i="3"/>
  <c r="L14" i="3" s="1"/>
  <c r="K13" i="3"/>
  <c r="L13" i="3" s="1"/>
  <c r="K12" i="3"/>
  <c r="L12" i="3" s="1"/>
  <c r="K11" i="3"/>
  <c r="L11" i="3" s="1"/>
  <c r="K10" i="3"/>
  <c r="L10" i="3" s="1"/>
  <c r="K13" i="11"/>
  <c r="J13" i="11" s="1"/>
  <c r="K12" i="11"/>
  <c r="J12" i="11" s="1"/>
  <c r="K11" i="11"/>
  <c r="J11" i="11" s="1"/>
  <c r="K10" i="11"/>
  <c r="J10" i="11" s="1"/>
  <c r="K9" i="11"/>
  <c r="J9" i="11" s="1"/>
  <c r="K8" i="11"/>
  <c r="J8" i="11" s="1"/>
  <c r="K531" i="8"/>
  <c r="J531" i="8" s="1"/>
  <c r="K530" i="8"/>
  <c r="J530" i="8" s="1"/>
  <c r="K529" i="8"/>
  <c r="J529" i="8" s="1"/>
  <c r="K528" i="8"/>
  <c r="J528" i="8" s="1"/>
  <c r="K527" i="8"/>
  <c r="J527" i="8" s="1"/>
  <c r="K526" i="8"/>
  <c r="J526" i="8" s="1"/>
  <c r="K525" i="8"/>
  <c r="J525" i="8" s="1"/>
  <c r="K524" i="8"/>
  <c r="J524" i="8" s="1"/>
  <c r="K523" i="8"/>
  <c r="J523" i="8" s="1"/>
  <c r="K522" i="8"/>
  <c r="J522" i="8" s="1"/>
  <c r="K521" i="8"/>
  <c r="J521" i="8" s="1"/>
  <c r="K520" i="8"/>
  <c r="J520" i="8" s="1"/>
  <c r="K519" i="8"/>
  <c r="J519" i="8" s="1"/>
  <c r="K518" i="8"/>
  <c r="J518" i="8" s="1"/>
  <c r="K517" i="8"/>
  <c r="J517" i="8" s="1"/>
  <c r="K516" i="8"/>
  <c r="J516" i="8" s="1"/>
  <c r="K515" i="8"/>
  <c r="J515" i="8" s="1"/>
  <c r="K514" i="8"/>
  <c r="J514" i="8" s="1"/>
  <c r="K513" i="8"/>
  <c r="J513" i="8" s="1"/>
  <c r="K512" i="8"/>
  <c r="J512" i="8" s="1"/>
  <c r="K511" i="8"/>
  <c r="J511" i="8" s="1"/>
  <c r="K510" i="8"/>
  <c r="J510" i="8" s="1"/>
  <c r="K509" i="8"/>
  <c r="J509" i="8" s="1"/>
  <c r="K508" i="8"/>
  <c r="J508" i="8" s="1"/>
  <c r="K507" i="8"/>
  <c r="J507" i="8" s="1"/>
  <c r="K506" i="8"/>
  <c r="J506" i="8" s="1"/>
  <c r="K505" i="8"/>
  <c r="J505" i="8" s="1"/>
  <c r="K504" i="8"/>
  <c r="J504" i="8" s="1"/>
  <c r="K503" i="8"/>
  <c r="J503" i="8" s="1"/>
  <c r="K502" i="8"/>
  <c r="J502" i="8" s="1"/>
  <c r="K501" i="8"/>
  <c r="J501" i="8" s="1"/>
  <c r="K500" i="8"/>
  <c r="J500" i="8" s="1"/>
  <c r="K499" i="8"/>
  <c r="J499" i="8" s="1"/>
  <c r="K498" i="8"/>
  <c r="J498" i="8" s="1"/>
  <c r="K497" i="8"/>
  <c r="J497" i="8" s="1"/>
  <c r="K496" i="8"/>
  <c r="J496" i="8" s="1"/>
  <c r="K495" i="8"/>
  <c r="J495" i="8" s="1"/>
  <c r="K494" i="8"/>
  <c r="J494" i="8" s="1"/>
  <c r="K493" i="8"/>
  <c r="J493" i="8" s="1"/>
  <c r="K492" i="8"/>
  <c r="J492" i="8" s="1"/>
  <c r="K491" i="8"/>
  <c r="J491" i="8" s="1"/>
  <c r="K490" i="8"/>
  <c r="J490" i="8" s="1"/>
  <c r="K489" i="8"/>
  <c r="J489" i="8" s="1"/>
  <c r="K488" i="8"/>
  <c r="J488" i="8" s="1"/>
  <c r="K487" i="8"/>
  <c r="J487" i="8" s="1"/>
  <c r="K486" i="8"/>
  <c r="J486" i="8" s="1"/>
  <c r="K485" i="8"/>
  <c r="J485" i="8" s="1"/>
  <c r="K484" i="8"/>
  <c r="J484" i="8" s="1"/>
  <c r="K483" i="8"/>
  <c r="J483" i="8" s="1"/>
  <c r="K482" i="8"/>
  <c r="J482" i="8" s="1"/>
  <c r="K481" i="8"/>
  <c r="J481" i="8" s="1"/>
  <c r="K480" i="8"/>
  <c r="J480" i="8" s="1"/>
  <c r="K479" i="8"/>
  <c r="J479" i="8" s="1"/>
  <c r="K478" i="8"/>
  <c r="J478" i="8" s="1"/>
  <c r="K477" i="8"/>
  <c r="J477" i="8" s="1"/>
  <c r="K476" i="8"/>
  <c r="J476" i="8" s="1"/>
  <c r="K475" i="8"/>
  <c r="J475" i="8" s="1"/>
  <c r="K474" i="8"/>
  <c r="J474" i="8" s="1"/>
  <c r="K473" i="8"/>
  <c r="J473" i="8" s="1"/>
  <c r="K472" i="8"/>
  <c r="J472" i="8" s="1"/>
  <c r="K471" i="8"/>
  <c r="J471" i="8" s="1"/>
  <c r="K470" i="8"/>
  <c r="J470" i="8" s="1"/>
  <c r="K469" i="8"/>
  <c r="J469" i="8" s="1"/>
  <c r="K468" i="8"/>
  <c r="J468" i="8" s="1"/>
  <c r="K467" i="8"/>
  <c r="J467" i="8" s="1"/>
  <c r="K466" i="8"/>
  <c r="J466" i="8" s="1"/>
  <c r="K465" i="8"/>
  <c r="J465" i="8" s="1"/>
  <c r="K464" i="8"/>
  <c r="J464" i="8" s="1"/>
  <c r="K463" i="8"/>
  <c r="J463" i="8" s="1"/>
  <c r="K462" i="8"/>
  <c r="J462" i="8" s="1"/>
  <c r="K461" i="8"/>
  <c r="J461" i="8" s="1"/>
  <c r="K460" i="8"/>
  <c r="J460" i="8" s="1"/>
  <c r="K459" i="8"/>
  <c r="J459" i="8" s="1"/>
  <c r="K458" i="8"/>
  <c r="J458" i="8"/>
  <c r="K457" i="8"/>
  <c r="J457" i="8"/>
  <c r="K456" i="8"/>
  <c r="J456" i="8"/>
  <c r="K455" i="8"/>
  <c r="J455" i="8" s="1"/>
  <c r="K454" i="8"/>
  <c r="J454" i="8" s="1"/>
  <c r="K453" i="8"/>
  <c r="J453" i="8" s="1"/>
  <c r="K452" i="8"/>
  <c r="J452" i="8"/>
  <c r="K451" i="8"/>
  <c r="J451" i="8" s="1"/>
  <c r="K450" i="8"/>
  <c r="J450" i="8" s="1"/>
  <c r="K449" i="8"/>
  <c r="J449" i="8" s="1"/>
  <c r="K448" i="8"/>
  <c r="J448" i="8"/>
  <c r="K447" i="8"/>
  <c r="J447" i="8" s="1"/>
  <c r="K446" i="8"/>
  <c r="J446" i="8" s="1"/>
  <c r="K445" i="8"/>
  <c r="J445" i="8" s="1"/>
  <c r="K444" i="8"/>
  <c r="J444" i="8"/>
  <c r="K443" i="8"/>
  <c r="J443" i="8" s="1"/>
  <c r="K442" i="8"/>
  <c r="J442" i="8" s="1"/>
  <c r="K441" i="8"/>
  <c r="J441" i="8" s="1"/>
  <c r="K440" i="8"/>
  <c r="J440" i="8"/>
  <c r="K439" i="8"/>
  <c r="J439" i="8" s="1"/>
  <c r="K438" i="8"/>
  <c r="J438" i="8" s="1"/>
  <c r="K437" i="8"/>
  <c r="J437" i="8" s="1"/>
  <c r="K436" i="8"/>
  <c r="J436" i="8"/>
  <c r="K435" i="8"/>
  <c r="J435" i="8" s="1"/>
  <c r="K434" i="8"/>
  <c r="J434" i="8" s="1"/>
  <c r="K433" i="8"/>
  <c r="J433" i="8" s="1"/>
  <c r="K432" i="8"/>
  <c r="J432" i="8"/>
  <c r="K431" i="8"/>
  <c r="J431" i="8" s="1"/>
  <c r="K430" i="8"/>
  <c r="J430" i="8" s="1"/>
  <c r="K429" i="8"/>
  <c r="J429" i="8" s="1"/>
  <c r="K428" i="8"/>
  <c r="J428" i="8"/>
  <c r="K427" i="8"/>
  <c r="J427" i="8" s="1"/>
  <c r="K426" i="8"/>
  <c r="J426" i="8" s="1"/>
  <c r="K425" i="8"/>
  <c r="J425" i="8" s="1"/>
  <c r="K424" i="8"/>
  <c r="J424" i="8"/>
  <c r="K423" i="8"/>
  <c r="J423" i="8" s="1"/>
  <c r="K422" i="8"/>
  <c r="J422" i="8" s="1"/>
  <c r="K421" i="8"/>
  <c r="J421" i="8" s="1"/>
  <c r="K420" i="8"/>
  <c r="J420" i="8"/>
  <c r="K419" i="8"/>
  <c r="J419" i="8" s="1"/>
  <c r="K418" i="8"/>
  <c r="J418" i="8" s="1"/>
  <c r="K417" i="8"/>
  <c r="J417" i="8" s="1"/>
  <c r="K416" i="8"/>
  <c r="J416" i="8"/>
  <c r="K415" i="8"/>
  <c r="J415" i="8" s="1"/>
  <c r="K414" i="8"/>
  <c r="J414" i="8" s="1"/>
  <c r="K413" i="8"/>
  <c r="J413" i="8" s="1"/>
  <c r="K412" i="8"/>
  <c r="J412" i="8"/>
  <c r="K411" i="8"/>
  <c r="J411" i="8" s="1"/>
  <c r="K410" i="8"/>
  <c r="J410" i="8" s="1"/>
  <c r="K409" i="8"/>
  <c r="J409" i="8" s="1"/>
  <c r="K408" i="8"/>
  <c r="J408" i="8"/>
  <c r="K407" i="8"/>
  <c r="J407" i="8" s="1"/>
  <c r="K406" i="8"/>
  <c r="J406" i="8" s="1"/>
  <c r="K405" i="8"/>
  <c r="J405" i="8" s="1"/>
  <c r="K404" i="8"/>
  <c r="J404" i="8"/>
  <c r="K403" i="8"/>
  <c r="J403" i="8" s="1"/>
  <c r="K402" i="8"/>
  <c r="J402" i="8" s="1"/>
  <c r="K401" i="8"/>
  <c r="J401" i="8" s="1"/>
  <c r="K400" i="8"/>
  <c r="J400" i="8"/>
  <c r="K399" i="8"/>
  <c r="J399" i="8" s="1"/>
  <c r="K398" i="8"/>
  <c r="J398" i="8" s="1"/>
  <c r="K397" i="8"/>
  <c r="J397" i="8" s="1"/>
  <c r="K396" i="8"/>
  <c r="J396" i="8"/>
  <c r="K395" i="8"/>
  <c r="J395" i="8" s="1"/>
  <c r="K394" i="8"/>
  <c r="J394" i="8" s="1"/>
  <c r="K393" i="8"/>
  <c r="J393" i="8" s="1"/>
  <c r="K392" i="8"/>
  <c r="J392" i="8"/>
  <c r="K391" i="8"/>
  <c r="J391" i="8" s="1"/>
  <c r="K390" i="8"/>
  <c r="J390" i="8" s="1"/>
  <c r="K389" i="8"/>
  <c r="J389" i="8" s="1"/>
  <c r="K388" i="8"/>
  <c r="J388" i="8"/>
  <c r="K387" i="8"/>
  <c r="J387" i="8" s="1"/>
  <c r="K386" i="8"/>
  <c r="J386" i="8" s="1"/>
  <c r="K385" i="8"/>
  <c r="J385" i="8" s="1"/>
  <c r="K384" i="8"/>
  <c r="J384" i="8"/>
  <c r="K383" i="8"/>
  <c r="J383" i="8" s="1"/>
  <c r="K382" i="8"/>
  <c r="J382" i="8" s="1"/>
  <c r="K381" i="8"/>
  <c r="J381" i="8" s="1"/>
  <c r="K380" i="8"/>
  <c r="J380" i="8"/>
  <c r="K379" i="8"/>
  <c r="J379" i="8" s="1"/>
  <c r="K378" i="8"/>
  <c r="J378" i="8" s="1"/>
  <c r="K377" i="8"/>
  <c r="J377" i="8" s="1"/>
  <c r="K376" i="8"/>
  <c r="J376" i="8"/>
  <c r="K375" i="8"/>
  <c r="J375" i="8" s="1"/>
  <c r="K374" i="8"/>
  <c r="J374" i="8" s="1"/>
  <c r="K373" i="8"/>
  <c r="J373" i="8" s="1"/>
  <c r="K372" i="8"/>
  <c r="J372" i="8"/>
  <c r="K371" i="8"/>
  <c r="J371" i="8" s="1"/>
  <c r="K370" i="8"/>
  <c r="J370" i="8" s="1"/>
  <c r="K369" i="8"/>
  <c r="J369" i="8" s="1"/>
  <c r="K368" i="8"/>
  <c r="J368" i="8"/>
  <c r="K367" i="8"/>
  <c r="J367" i="8" s="1"/>
  <c r="K366" i="8"/>
  <c r="J366" i="8" s="1"/>
  <c r="K365" i="8"/>
  <c r="J365" i="8" s="1"/>
  <c r="K364" i="8"/>
  <c r="J364" i="8"/>
  <c r="K363" i="8"/>
  <c r="J363" i="8" s="1"/>
  <c r="K362" i="8"/>
  <c r="J362" i="8" s="1"/>
  <c r="K361" i="8"/>
  <c r="J361" i="8" s="1"/>
  <c r="K360" i="8"/>
  <c r="J360" i="8"/>
  <c r="K359" i="8"/>
  <c r="J359" i="8" s="1"/>
  <c r="K358" i="8"/>
  <c r="J358" i="8" s="1"/>
  <c r="K357" i="8"/>
  <c r="J357" i="8" s="1"/>
  <c r="K356" i="8"/>
  <c r="J356" i="8" s="1"/>
  <c r="K355" i="8"/>
  <c r="J355" i="8" s="1"/>
  <c r="K354" i="8"/>
  <c r="J354" i="8"/>
  <c r="K353" i="8"/>
  <c r="J353" i="8" s="1"/>
  <c r="K352" i="8"/>
  <c r="J352" i="8" s="1"/>
  <c r="K351" i="8"/>
  <c r="J351" i="8" s="1"/>
  <c r="K350" i="8"/>
  <c r="J350" i="8" s="1"/>
  <c r="K349" i="8"/>
  <c r="J349" i="8" s="1"/>
  <c r="K348" i="8"/>
  <c r="J348" i="8" s="1"/>
  <c r="K347" i="8"/>
  <c r="J347" i="8" s="1"/>
  <c r="K346" i="8"/>
  <c r="J346" i="8" s="1"/>
  <c r="K345" i="8"/>
  <c r="J345" i="8" s="1"/>
  <c r="K344" i="8"/>
  <c r="J344" i="8"/>
  <c r="K343" i="8"/>
  <c r="J343" i="8" s="1"/>
  <c r="K342" i="8"/>
  <c r="J342" i="8" s="1"/>
  <c r="K341" i="8"/>
  <c r="J341" i="8" s="1"/>
  <c r="K340" i="8"/>
  <c r="J340" i="8" s="1"/>
  <c r="K339" i="8"/>
  <c r="J339" i="8" s="1"/>
  <c r="K338" i="8"/>
  <c r="J338" i="8" s="1"/>
  <c r="K337" i="8"/>
  <c r="J337" i="8" s="1"/>
  <c r="K336" i="8"/>
  <c r="J336" i="8"/>
  <c r="K335" i="8"/>
  <c r="J335" i="8" s="1"/>
  <c r="K334" i="8"/>
  <c r="J334" i="8" s="1"/>
  <c r="K333" i="8"/>
  <c r="J333" i="8" s="1"/>
  <c r="K332" i="8"/>
  <c r="J332" i="8" s="1"/>
  <c r="K331" i="8"/>
  <c r="J331" i="8" s="1"/>
  <c r="K330" i="8"/>
  <c r="J330" i="8"/>
  <c r="K329" i="8"/>
  <c r="J329" i="8" s="1"/>
  <c r="K328" i="8"/>
  <c r="J328" i="8" s="1"/>
  <c r="K327" i="8"/>
  <c r="J327" i="8" s="1"/>
  <c r="K326" i="8"/>
  <c r="J326" i="8"/>
  <c r="K325" i="8"/>
  <c r="J325" i="8" s="1"/>
  <c r="K324" i="8"/>
  <c r="J324" i="8" s="1"/>
  <c r="K323" i="8"/>
  <c r="J323" i="8" s="1"/>
  <c r="K322" i="8"/>
  <c r="J322" i="8" s="1"/>
  <c r="K321" i="8"/>
  <c r="J321" i="8" s="1"/>
  <c r="K320" i="8"/>
  <c r="J320" i="8" s="1"/>
  <c r="K319" i="8"/>
  <c r="J319" i="8" s="1"/>
  <c r="K318" i="8"/>
  <c r="J318" i="8"/>
  <c r="K317" i="8"/>
  <c r="J317" i="8" s="1"/>
  <c r="K316" i="8"/>
  <c r="J316" i="8" s="1"/>
  <c r="K315" i="8"/>
  <c r="J315" i="8" s="1"/>
  <c r="K314" i="8"/>
  <c r="J314" i="8" s="1"/>
  <c r="K313" i="8"/>
  <c r="J313" i="8" s="1"/>
  <c r="K312" i="8"/>
  <c r="J312" i="8"/>
  <c r="K311" i="8"/>
  <c r="J311" i="8" s="1"/>
  <c r="K310" i="8"/>
  <c r="J310" i="8" s="1"/>
  <c r="K309" i="8"/>
  <c r="J309" i="8" s="1"/>
  <c r="K308" i="8"/>
  <c r="J308" i="8" s="1"/>
  <c r="K307" i="8"/>
  <c r="J307" i="8" s="1"/>
  <c r="K306" i="8"/>
  <c r="J306" i="8"/>
  <c r="K305" i="8"/>
  <c r="J305" i="8" s="1"/>
  <c r="K304" i="8"/>
  <c r="J304" i="8" s="1"/>
  <c r="K303" i="8"/>
  <c r="J303" i="8" s="1"/>
  <c r="K302" i="8"/>
  <c r="J302" i="8"/>
  <c r="K301" i="8"/>
  <c r="J301" i="8" s="1"/>
  <c r="K300" i="8"/>
  <c r="J300" i="8" s="1"/>
  <c r="K299" i="8"/>
  <c r="J299" i="8" s="1"/>
  <c r="K298" i="8"/>
  <c r="J298" i="8" s="1"/>
  <c r="K297" i="8"/>
  <c r="J297" i="8" s="1"/>
  <c r="K296" i="8"/>
  <c r="J296" i="8"/>
  <c r="K295" i="8"/>
  <c r="J295" i="8" s="1"/>
  <c r="K294" i="8"/>
  <c r="J294" i="8" s="1"/>
  <c r="K293" i="8"/>
  <c r="J293" i="8" s="1"/>
  <c r="K292" i="8"/>
  <c r="J292" i="8" s="1"/>
  <c r="K291" i="8"/>
  <c r="J291" i="8" s="1"/>
  <c r="K290" i="8"/>
  <c r="J290" i="8" s="1"/>
  <c r="K289" i="8"/>
  <c r="J289" i="8" s="1"/>
  <c r="K288" i="8"/>
  <c r="J288" i="8"/>
  <c r="K287" i="8"/>
  <c r="J287" i="8" s="1"/>
  <c r="K286" i="8"/>
  <c r="J286" i="8" s="1"/>
  <c r="K285" i="8"/>
  <c r="J285" i="8" s="1"/>
  <c r="K284" i="8"/>
  <c r="J284" i="8"/>
  <c r="K283" i="8"/>
  <c r="J283" i="8" s="1"/>
  <c r="K282" i="8"/>
  <c r="J282" i="8" s="1"/>
  <c r="K281" i="8"/>
  <c r="J281" i="8" s="1"/>
  <c r="K280" i="8"/>
  <c r="J280" i="8"/>
  <c r="K279" i="8"/>
  <c r="J279" i="8" s="1"/>
  <c r="K278" i="8"/>
  <c r="J278" i="8" s="1"/>
  <c r="K277" i="8"/>
  <c r="J277" i="8" s="1"/>
  <c r="K276" i="8"/>
  <c r="J276" i="8"/>
  <c r="K275" i="8"/>
  <c r="J275" i="8" s="1"/>
  <c r="K274" i="8"/>
  <c r="J274" i="8" s="1"/>
  <c r="K273" i="8"/>
  <c r="J273" i="8" s="1"/>
  <c r="K272" i="8"/>
  <c r="J272" i="8"/>
  <c r="K271" i="8"/>
  <c r="J271" i="8" s="1"/>
  <c r="K270" i="8"/>
  <c r="J270" i="8" s="1"/>
  <c r="K269" i="8"/>
  <c r="J269" i="8" s="1"/>
  <c r="K268" i="8"/>
  <c r="J268" i="8"/>
  <c r="K267" i="8"/>
  <c r="J267" i="8" s="1"/>
  <c r="K266" i="8"/>
  <c r="J266" i="8" s="1"/>
  <c r="K265" i="8"/>
  <c r="J265" i="8" s="1"/>
  <c r="K264" i="8"/>
  <c r="J264" i="8"/>
  <c r="K263" i="8"/>
  <c r="J263" i="8" s="1"/>
  <c r="K262" i="8"/>
  <c r="J262" i="8" s="1"/>
  <c r="K261" i="8"/>
  <c r="J261" i="8" s="1"/>
  <c r="K260" i="8"/>
  <c r="J260" i="8"/>
  <c r="K259" i="8"/>
  <c r="J259" i="8" s="1"/>
  <c r="K258" i="8"/>
  <c r="J258" i="8" s="1"/>
  <c r="K257" i="8"/>
  <c r="J257" i="8" s="1"/>
  <c r="K256" i="8"/>
  <c r="J256" i="8"/>
  <c r="K255" i="8"/>
  <c r="J255" i="8" s="1"/>
  <c r="K254" i="8"/>
  <c r="J254" i="8" s="1"/>
  <c r="K253" i="8"/>
  <c r="J253" i="8" s="1"/>
  <c r="K252" i="8"/>
  <c r="J252" i="8"/>
  <c r="K251" i="8"/>
  <c r="J251" i="8" s="1"/>
  <c r="K250" i="8"/>
  <c r="J250" i="8" s="1"/>
  <c r="K249" i="8"/>
  <c r="J249" i="8" s="1"/>
  <c r="K248" i="8"/>
  <c r="J248" i="8"/>
  <c r="K247" i="8"/>
  <c r="J247" i="8" s="1"/>
  <c r="K246" i="8"/>
  <c r="J246" i="8" s="1"/>
  <c r="K245" i="8"/>
  <c r="J245" i="8" s="1"/>
  <c r="K244" i="8"/>
  <c r="J244" i="8"/>
  <c r="K243" i="8"/>
  <c r="J243" i="8" s="1"/>
  <c r="K242" i="8"/>
  <c r="J242" i="8" s="1"/>
  <c r="K241" i="8"/>
  <c r="J241" i="8" s="1"/>
  <c r="K240" i="8"/>
  <c r="J240" i="8"/>
  <c r="K239" i="8"/>
  <c r="J239" i="8" s="1"/>
  <c r="K238" i="8"/>
  <c r="J238" i="8" s="1"/>
  <c r="K237" i="8"/>
  <c r="J237" i="8" s="1"/>
  <c r="K236" i="8"/>
  <c r="J236" i="8"/>
  <c r="K235" i="8"/>
  <c r="J235" i="8" s="1"/>
  <c r="K234" i="8"/>
  <c r="J234" i="8" s="1"/>
  <c r="K233" i="8"/>
  <c r="J233" i="8" s="1"/>
  <c r="K232" i="8"/>
  <c r="J232" i="8"/>
  <c r="K231" i="8"/>
  <c r="J231" i="8" s="1"/>
  <c r="K230" i="8"/>
  <c r="J230" i="8" s="1"/>
  <c r="K229" i="8"/>
  <c r="J229" i="8" s="1"/>
  <c r="K228" i="8"/>
  <c r="J228" i="8"/>
  <c r="K227" i="8"/>
  <c r="J227" i="8" s="1"/>
  <c r="K226" i="8"/>
  <c r="J226" i="8" s="1"/>
  <c r="K225" i="8"/>
  <c r="J225" i="8" s="1"/>
  <c r="K224" i="8"/>
  <c r="J224" i="8" s="1"/>
  <c r="K223" i="8"/>
  <c r="J223" i="8" s="1"/>
  <c r="K222" i="8"/>
  <c r="J222" i="8"/>
  <c r="K221" i="8"/>
  <c r="J221" i="8" s="1"/>
  <c r="K220" i="8"/>
  <c r="J220" i="8" s="1"/>
  <c r="K219" i="8"/>
  <c r="J219" i="8" s="1"/>
  <c r="K218" i="8"/>
  <c r="J218" i="8" s="1"/>
  <c r="K217" i="8"/>
  <c r="J217" i="8" s="1"/>
  <c r="K216" i="8"/>
  <c r="J216" i="8"/>
  <c r="K215" i="8"/>
  <c r="J215" i="8" s="1"/>
  <c r="K214" i="8"/>
  <c r="J214" i="8" s="1"/>
  <c r="K213" i="8"/>
  <c r="J213" i="8" s="1"/>
  <c r="K212" i="8"/>
  <c r="J212" i="8"/>
  <c r="K211" i="8"/>
  <c r="J211" i="8" s="1"/>
  <c r="K210" i="8"/>
  <c r="J210" i="8" s="1"/>
  <c r="K209" i="8"/>
  <c r="J209" i="8" s="1"/>
  <c r="K208" i="8"/>
  <c r="J208" i="8" s="1"/>
  <c r="K207" i="8"/>
  <c r="J207" i="8" s="1"/>
  <c r="K206" i="8"/>
  <c r="J206" i="8"/>
  <c r="K205" i="8"/>
  <c r="J205" i="8" s="1"/>
  <c r="K204" i="8"/>
  <c r="J204" i="8" s="1"/>
  <c r="K203" i="8"/>
  <c r="J203" i="8" s="1"/>
  <c r="K202" i="8"/>
  <c r="J202" i="8" s="1"/>
  <c r="K201" i="8"/>
  <c r="J201" i="8" s="1"/>
  <c r="K200" i="8"/>
  <c r="J200" i="8"/>
  <c r="K199" i="8"/>
  <c r="J199" i="8" s="1"/>
  <c r="K198" i="8"/>
  <c r="J198" i="8" s="1"/>
  <c r="K197" i="8"/>
  <c r="J197" i="8" s="1"/>
  <c r="K196" i="8"/>
  <c r="J196" i="8"/>
  <c r="K195" i="8"/>
  <c r="J195" i="8" s="1"/>
  <c r="K194" i="8"/>
  <c r="J194" i="8" s="1"/>
  <c r="K193" i="8"/>
  <c r="J193" i="8" s="1"/>
  <c r="K192" i="8"/>
  <c r="J192" i="8" s="1"/>
  <c r="K191" i="8"/>
  <c r="J191" i="8" s="1"/>
  <c r="K190" i="8"/>
  <c r="J190" i="8"/>
  <c r="K189" i="8"/>
  <c r="J189" i="8" s="1"/>
  <c r="K188" i="8"/>
  <c r="J188" i="8" s="1"/>
  <c r="K187" i="8"/>
  <c r="J187" i="8" s="1"/>
  <c r="K186" i="8"/>
  <c r="J186" i="8" s="1"/>
  <c r="K185" i="8"/>
  <c r="J185" i="8" s="1"/>
  <c r="K184" i="8"/>
  <c r="J184" i="8"/>
  <c r="K183" i="8"/>
  <c r="J183" i="8" s="1"/>
  <c r="K182" i="8"/>
  <c r="J182" i="8" s="1"/>
  <c r="K181" i="8"/>
  <c r="J181" i="8" s="1"/>
  <c r="K180" i="8"/>
  <c r="J180" i="8" s="1"/>
  <c r="K179" i="8"/>
  <c r="J179" i="8" s="1"/>
  <c r="K178" i="8"/>
  <c r="J178" i="8" s="1"/>
  <c r="K177" i="8"/>
  <c r="J177" i="8" s="1"/>
  <c r="K176" i="8"/>
  <c r="J176" i="8"/>
  <c r="K175" i="8"/>
  <c r="J175" i="8" s="1"/>
  <c r="K174" i="8"/>
  <c r="J174" i="8" s="1"/>
  <c r="K173" i="8"/>
  <c r="J173" i="8" s="1"/>
  <c r="K172" i="8"/>
  <c r="J172" i="8" s="1"/>
  <c r="K171" i="8"/>
  <c r="J171" i="8" s="1"/>
  <c r="K170" i="8"/>
  <c r="J170" i="8" s="1"/>
  <c r="K169" i="8"/>
  <c r="J169" i="8" s="1"/>
  <c r="K168" i="8"/>
  <c r="J168" i="8"/>
  <c r="K167" i="8"/>
  <c r="J167" i="8" s="1"/>
  <c r="K166" i="8"/>
  <c r="J166" i="8" s="1"/>
  <c r="K165" i="8"/>
  <c r="J165" i="8" s="1"/>
  <c r="K164" i="8"/>
  <c r="J164" i="8" s="1"/>
  <c r="K163" i="8"/>
  <c r="J163" i="8" s="1"/>
  <c r="K162" i="8"/>
  <c r="J162" i="8" s="1"/>
  <c r="K161" i="8"/>
  <c r="J161" i="8" s="1"/>
  <c r="K160" i="8"/>
  <c r="J160" i="8"/>
  <c r="K159" i="8"/>
  <c r="J159" i="8" s="1"/>
  <c r="K158" i="8"/>
  <c r="J158" i="8" s="1"/>
  <c r="K157" i="8"/>
  <c r="J157" i="8" s="1"/>
  <c r="K156" i="8"/>
  <c r="J156" i="8" s="1"/>
  <c r="K155" i="8"/>
  <c r="J155" i="8" s="1"/>
  <c r="K154" i="8"/>
  <c r="J154" i="8" s="1"/>
  <c r="K153" i="8"/>
  <c r="J153" i="8" s="1"/>
  <c r="K152" i="8"/>
  <c r="J152" i="8"/>
  <c r="K151" i="8"/>
  <c r="J151" i="8" s="1"/>
  <c r="K150" i="8"/>
  <c r="J150" i="8" s="1"/>
  <c r="K149" i="8"/>
  <c r="J149" i="8" s="1"/>
  <c r="K148" i="8"/>
  <c r="J148" i="8" s="1"/>
  <c r="K147" i="8"/>
  <c r="J147" i="8" s="1"/>
  <c r="K146" i="8"/>
  <c r="J146" i="8" s="1"/>
  <c r="K145" i="8"/>
  <c r="J145" i="8" s="1"/>
  <c r="K144" i="8"/>
  <c r="J144" i="8"/>
  <c r="K143" i="8"/>
  <c r="J143" i="8" s="1"/>
  <c r="K142" i="8"/>
  <c r="J142" i="8" s="1"/>
  <c r="K141" i="8"/>
  <c r="J141" i="8" s="1"/>
  <c r="K140" i="8"/>
  <c r="J140" i="8" s="1"/>
  <c r="K139" i="8"/>
  <c r="J139" i="8" s="1"/>
  <c r="K138" i="8"/>
  <c r="J138" i="8" s="1"/>
  <c r="K137" i="8"/>
  <c r="J137" i="8" s="1"/>
  <c r="K136" i="8"/>
  <c r="J136" i="8"/>
  <c r="K135" i="8"/>
  <c r="J135" i="8" s="1"/>
  <c r="K134" i="8"/>
  <c r="J134" i="8" s="1"/>
  <c r="K133" i="8"/>
  <c r="J133" i="8" s="1"/>
  <c r="K132" i="8"/>
  <c r="J132" i="8"/>
  <c r="K131" i="8"/>
  <c r="J131" i="8" s="1"/>
  <c r="K130" i="8"/>
  <c r="J130" i="8" s="1"/>
  <c r="K129" i="8"/>
  <c r="J129" i="8" s="1"/>
  <c r="K128" i="8"/>
  <c r="J128" i="8"/>
  <c r="K127" i="8"/>
  <c r="J127" i="8" s="1"/>
  <c r="K126" i="8"/>
  <c r="J126" i="8" s="1"/>
  <c r="K125" i="8"/>
  <c r="J125" i="8" s="1"/>
  <c r="K124" i="8"/>
  <c r="J124" i="8"/>
  <c r="K123" i="8"/>
  <c r="J123" i="8" s="1"/>
  <c r="K122" i="8"/>
  <c r="J122" i="8" s="1"/>
  <c r="K121" i="8"/>
  <c r="J121" i="8" s="1"/>
  <c r="K120" i="8"/>
  <c r="J120" i="8"/>
  <c r="K119" i="8"/>
  <c r="J119" i="8" s="1"/>
  <c r="K118" i="8"/>
  <c r="J118" i="8" s="1"/>
  <c r="K117" i="8"/>
  <c r="J117" i="8" s="1"/>
  <c r="K116" i="8"/>
  <c r="J116" i="8"/>
  <c r="K115" i="8"/>
  <c r="J115" i="8" s="1"/>
  <c r="K114" i="8"/>
  <c r="J114" i="8" s="1"/>
  <c r="K113" i="8"/>
  <c r="J113" i="8" s="1"/>
  <c r="K112" i="8"/>
  <c r="J112" i="8"/>
  <c r="K111" i="8"/>
  <c r="J111" i="8" s="1"/>
  <c r="K110" i="8"/>
  <c r="J110" i="8" s="1"/>
  <c r="K109" i="8"/>
  <c r="J109" i="8" s="1"/>
  <c r="K108" i="8"/>
  <c r="J108" i="8"/>
  <c r="K107" i="8"/>
  <c r="J107" i="8" s="1"/>
  <c r="K106" i="8"/>
  <c r="J106" i="8" s="1"/>
  <c r="K105" i="8"/>
  <c r="J105" i="8" s="1"/>
  <c r="K104" i="8"/>
  <c r="J104" i="8"/>
  <c r="K103" i="8"/>
  <c r="J103" i="8" s="1"/>
  <c r="K102" i="8"/>
  <c r="J102" i="8" s="1"/>
  <c r="K101" i="8"/>
  <c r="J101" i="8" s="1"/>
  <c r="K100" i="8"/>
  <c r="J100" i="8"/>
  <c r="K99" i="8"/>
  <c r="J99" i="8" s="1"/>
  <c r="K98" i="8"/>
  <c r="J98" i="8" s="1"/>
  <c r="K97" i="8"/>
  <c r="J97" i="8" s="1"/>
  <c r="K96" i="8"/>
  <c r="J96" i="8"/>
  <c r="K95" i="8"/>
  <c r="J95" i="8" s="1"/>
  <c r="K94" i="8"/>
  <c r="J94" i="8" s="1"/>
  <c r="K93" i="8"/>
  <c r="J93" i="8" s="1"/>
  <c r="K92" i="8"/>
  <c r="J92" i="8"/>
  <c r="K91" i="8"/>
  <c r="J91" i="8" s="1"/>
  <c r="K90" i="8"/>
  <c r="J90" i="8" s="1"/>
  <c r="K89" i="8"/>
  <c r="J89" i="8" s="1"/>
  <c r="K88" i="8"/>
  <c r="J88" i="8"/>
  <c r="K87" i="8"/>
  <c r="J87" i="8" s="1"/>
  <c r="K86" i="8"/>
  <c r="J86" i="8" s="1"/>
  <c r="K85" i="8"/>
  <c r="J85" i="8" s="1"/>
  <c r="K84" i="8"/>
  <c r="J84" i="8"/>
  <c r="K83" i="8"/>
  <c r="J83" i="8" s="1"/>
  <c r="K82" i="8"/>
  <c r="J82" i="8" s="1"/>
  <c r="K81" i="8"/>
  <c r="J81" i="8" s="1"/>
  <c r="K80" i="8"/>
  <c r="J80" i="8"/>
  <c r="K79" i="8"/>
  <c r="J79" i="8" s="1"/>
  <c r="K78" i="8"/>
  <c r="J78" i="8" s="1"/>
  <c r="K77" i="8"/>
  <c r="J77" i="8" s="1"/>
  <c r="K76" i="8"/>
  <c r="J76" i="8"/>
  <c r="K75" i="8"/>
  <c r="J75" i="8" s="1"/>
  <c r="K74" i="8"/>
  <c r="J74" i="8" s="1"/>
  <c r="K73" i="8"/>
  <c r="J73" i="8" s="1"/>
  <c r="K72" i="8"/>
  <c r="J72" i="8"/>
  <c r="K71" i="8"/>
  <c r="J71" i="8" s="1"/>
  <c r="K70" i="8"/>
  <c r="J70" i="8" s="1"/>
  <c r="K69" i="8"/>
  <c r="J69" i="8" s="1"/>
  <c r="K68" i="8"/>
  <c r="J68" i="8"/>
  <c r="K67" i="8"/>
  <c r="J67" i="8" s="1"/>
  <c r="K66" i="8"/>
  <c r="J66" i="8" s="1"/>
  <c r="K65" i="8"/>
  <c r="J65" i="8" s="1"/>
  <c r="K64" i="8"/>
  <c r="J64" i="8"/>
  <c r="K63" i="8"/>
  <c r="J63" i="8" s="1"/>
  <c r="K62" i="8"/>
  <c r="J62" i="8" s="1"/>
  <c r="K61" i="8"/>
  <c r="J61" i="8" s="1"/>
  <c r="K60" i="8"/>
  <c r="J60" i="8"/>
  <c r="K59" i="8"/>
  <c r="J59" i="8" s="1"/>
  <c r="K58" i="8"/>
  <c r="J58" i="8" s="1"/>
  <c r="K57" i="8"/>
  <c r="J57" i="8" s="1"/>
  <c r="K56" i="8"/>
  <c r="J56" i="8"/>
  <c r="K55" i="8"/>
  <c r="J55" i="8" s="1"/>
  <c r="K54" i="8"/>
  <c r="J54" i="8" s="1"/>
  <c r="K53" i="8"/>
  <c r="J53" i="8" s="1"/>
  <c r="K52" i="8"/>
  <c r="J52" i="8"/>
  <c r="K51" i="8"/>
  <c r="J51" i="8" s="1"/>
  <c r="K50" i="8"/>
  <c r="J50" i="8" s="1"/>
  <c r="K49" i="8"/>
  <c r="J49" i="8" s="1"/>
  <c r="K48" i="8"/>
  <c r="J48" i="8"/>
  <c r="K47" i="8"/>
  <c r="J47" i="8" s="1"/>
  <c r="K46" i="8"/>
  <c r="J46" i="8" s="1"/>
  <c r="K45" i="8"/>
  <c r="J45" i="8" s="1"/>
  <c r="K44" i="8"/>
  <c r="J44" i="8"/>
  <c r="K43" i="8"/>
  <c r="J43" i="8" s="1"/>
  <c r="K42" i="8"/>
  <c r="J42" i="8" s="1"/>
  <c r="K41" i="8"/>
  <c r="J41" i="8" s="1"/>
  <c r="K40" i="8"/>
  <c r="J40" i="8"/>
  <c r="K39" i="8"/>
  <c r="J39" i="8" s="1"/>
  <c r="K38" i="8"/>
  <c r="J38" i="8" s="1"/>
  <c r="K37" i="8"/>
  <c r="J37" i="8" s="1"/>
  <c r="K36" i="8"/>
  <c r="J36" i="8"/>
  <c r="K35" i="8"/>
  <c r="J35" i="8" s="1"/>
  <c r="K34" i="8"/>
  <c r="J34" i="8" s="1"/>
  <c r="K33" i="8"/>
  <c r="J33" i="8" s="1"/>
  <c r="K32" i="8"/>
  <c r="J32" i="8"/>
  <c r="K31" i="8"/>
  <c r="J31" i="8" s="1"/>
  <c r="K30" i="8"/>
  <c r="J30" i="8" s="1"/>
  <c r="K29" i="8"/>
  <c r="J29" i="8" s="1"/>
  <c r="K28" i="8"/>
  <c r="J28" i="8"/>
  <c r="K27" i="8"/>
  <c r="J27" i="8" s="1"/>
  <c r="K26" i="8"/>
  <c r="J26" i="8" s="1"/>
  <c r="K25" i="8"/>
  <c r="J25" i="8" s="1"/>
  <c r="K24" i="8"/>
  <c r="J24" i="8"/>
  <c r="L88" i="9"/>
  <c r="K88" i="9" s="1"/>
  <c r="L87" i="9"/>
  <c r="K87" i="9"/>
  <c r="L86" i="9"/>
  <c r="K86" i="9" s="1"/>
  <c r="L85" i="9"/>
  <c r="K85" i="9"/>
  <c r="L84" i="9"/>
  <c r="K84" i="9" s="1"/>
  <c r="L83" i="9"/>
  <c r="K83" i="9"/>
  <c r="L82" i="9"/>
  <c r="K82" i="9" s="1"/>
  <c r="L81" i="9"/>
  <c r="K81" i="9"/>
  <c r="L80" i="9"/>
  <c r="K80" i="9" s="1"/>
  <c r="L79" i="9"/>
  <c r="K79" i="9"/>
  <c r="L78" i="9"/>
  <c r="K78" i="9" s="1"/>
  <c r="L77" i="9"/>
  <c r="K77" i="9"/>
  <c r="L76" i="9"/>
  <c r="K76" i="9" s="1"/>
  <c r="L75" i="9"/>
  <c r="K75" i="9"/>
  <c r="L74" i="9"/>
  <c r="K74" i="9" s="1"/>
  <c r="L73" i="9"/>
  <c r="K73" i="9"/>
  <c r="L72" i="9"/>
  <c r="K72" i="9" s="1"/>
  <c r="L71" i="9"/>
  <c r="K71" i="9"/>
  <c r="L70" i="9"/>
  <c r="K70" i="9" s="1"/>
  <c r="L69" i="9"/>
  <c r="K69" i="9"/>
  <c r="L68" i="9"/>
  <c r="K68" i="9" s="1"/>
  <c r="L67" i="9"/>
  <c r="K67" i="9"/>
  <c r="L66" i="9"/>
  <c r="K66" i="9" s="1"/>
  <c r="L65" i="9"/>
  <c r="K65" i="9"/>
  <c r="L64" i="9"/>
  <c r="K64" i="9" s="1"/>
  <c r="L63" i="9"/>
  <c r="K63" i="9"/>
  <c r="L62" i="9"/>
  <c r="K62" i="9" s="1"/>
  <c r="L61" i="9"/>
  <c r="K61" i="9"/>
  <c r="L60" i="9"/>
  <c r="K60" i="9" s="1"/>
  <c r="L59" i="9"/>
  <c r="K59" i="9"/>
  <c r="L58" i="9"/>
  <c r="K58" i="9" s="1"/>
  <c r="L57" i="9"/>
  <c r="K57" i="9"/>
  <c r="L56" i="9"/>
  <c r="K56" i="9" s="1"/>
  <c r="L55" i="9"/>
  <c r="K55" i="9"/>
  <c r="L54" i="9"/>
  <c r="K54" i="9" s="1"/>
  <c r="L53" i="9"/>
  <c r="K53" i="9"/>
  <c r="L52" i="9"/>
  <c r="K52" i="9" s="1"/>
  <c r="L51" i="9"/>
  <c r="K51" i="9"/>
  <c r="L50" i="9"/>
  <c r="K50" i="9" s="1"/>
  <c r="L49" i="9"/>
  <c r="K49" i="9"/>
  <c r="L48" i="9"/>
  <c r="K48" i="9" s="1"/>
  <c r="L47" i="9"/>
  <c r="K47" i="9"/>
  <c r="L46" i="9"/>
  <c r="K46" i="9" s="1"/>
  <c r="L45" i="9"/>
  <c r="K45" i="9"/>
  <c r="L44" i="9"/>
  <c r="K44" i="9" s="1"/>
  <c r="L43" i="9"/>
  <c r="K43" i="9"/>
  <c r="L42" i="9"/>
  <c r="K42" i="9" s="1"/>
  <c r="L41" i="9"/>
  <c r="K41" i="9"/>
  <c r="L40" i="9"/>
  <c r="K40" i="9" s="1"/>
  <c r="L39" i="9"/>
  <c r="K39" i="9"/>
  <c r="L38" i="9"/>
  <c r="K38" i="9" s="1"/>
  <c r="L37" i="9"/>
  <c r="K37" i="9"/>
  <c r="L36" i="9"/>
  <c r="K36" i="9" s="1"/>
  <c r="L35" i="9"/>
  <c r="K35" i="9"/>
  <c r="L34" i="9"/>
  <c r="K34" i="9" s="1"/>
  <c r="L33" i="9"/>
  <c r="K33" i="9"/>
  <c r="L32" i="9"/>
  <c r="K32" i="9" s="1"/>
  <c r="L31" i="9"/>
  <c r="K31" i="9"/>
  <c r="L30" i="9"/>
  <c r="K30" i="9" s="1"/>
  <c r="L29" i="9"/>
  <c r="K29" i="9"/>
  <c r="L28" i="9"/>
  <c r="K28" i="9" s="1"/>
  <c r="L27" i="9"/>
  <c r="K27" i="9"/>
  <c r="L26" i="9"/>
  <c r="K26" i="9" s="1"/>
  <c r="L25" i="9"/>
  <c r="K25" i="9"/>
  <c r="L24" i="9"/>
  <c r="K24" i="9" s="1"/>
  <c r="L23" i="9"/>
  <c r="K23" i="9"/>
  <c r="L22" i="9"/>
  <c r="K22" i="9" s="1"/>
  <c r="L21" i="9"/>
  <c r="K21" i="9"/>
  <c r="L20" i="9"/>
  <c r="K20" i="9" s="1"/>
  <c r="L19" i="9"/>
  <c r="K19" i="9"/>
  <c r="L18" i="9"/>
  <c r="K18" i="9" s="1"/>
  <c r="L17" i="9"/>
  <c r="K17" i="9"/>
  <c r="L16" i="9"/>
  <c r="K16" i="9" s="1"/>
  <c r="L15" i="9"/>
  <c r="K15" i="9"/>
  <c r="L14" i="9"/>
  <c r="K14" i="9" s="1"/>
  <c r="L13" i="9"/>
  <c r="K13" i="9"/>
  <c r="L12" i="9"/>
  <c r="K12" i="9" s="1"/>
  <c r="L11" i="9"/>
  <c r="K11" i="9"/>
  <c r="L10" i="9"/>
  <c r="K10" i="9" s="1"/>
  <c r="L9" i="9"/>
  <c r="K9" i="9"/>
  <c r="L8" i="9"/>
  <c r="K8" i="9" s="1"/>
  <c r="L275" i="2"/>
  <c r="K275" i="2" s="1"/>
  <c r="L274" i="2"/>
  <c r="K274" i="2"/>
  <c r="L273" i="2"/>
  <c r="K273" i="2" s="1"/>
  <c r="L272" i="2"/>
  <c r="K272" i="2"/>
  <c r="L271" i="2"/>
  <c r="K271" i="2" s="1"/>
  <c r="L270" i="2"/>
  <c r="K270" i="2"/>
  <c r="L269" i="2"/>
  <c r="K269" i="2" s="1"/>
  <c r="L268" i="2"/>
  <c r="K268" i="2"/>
  <c r="L267" i="2"/>
  <c r="K267" i="2" s="1"/>
  <c r="L266" i="2"/>
  <c r="K266" i="2"/>
  <c r="L265" i="2"/>
  <c r="K265" i="2" s="1"/>
  <c r="L264" i="2"/>
  <c r="K264" i="2"/>
  <c r="L263" i="2"/>
  <c r="K263" i="2" s="1"/>
  <c r="L262" i="2"/>
  <c r="K262" i="2"/>
  <c r="L261" i="2"/>
  <c r="K261" i="2" s="1"/>
  <c r="L260" i="2"/>
  <c r="K260" i="2"/>
  <c r="L259" i="2"/>
  <c r="K259" i="2" s="1"/>
  <c r="L258" i="2"/>
  <c r="K258" i="2"/>
  <c r="L257" i="2"/>
  <c r="K257" i="2" s="1"/>
  <c r="L256" i="2"/>
  <c r="K256" i="2"/>
  <c r="L255" i="2"/>
  <c r="K255" i="2" s="1"/>
  <c r="L254" i="2"/>
  <c r="K254" i="2"/>
  <c r="L253" i="2"/>
  <c r="K253" i="2" s="1"/>
  <c r="L252" i="2"/>
  <c r="K252" i="2"/>
  <c r="L251" i="2"/>
  <c r="K251" i="2" s="1"/>
  <c r="L250" i="2"/>
  <c r="K250" i="2"/>
  <c r="L249" i="2"/>
  <c r="K249" i="2" s="1"/>
  <c r="L248" i="2"/>
  <c r="K248" i="2"/>
  <c r="L247" i="2"/>
  <c r="K247" i="2" s="1"/>
  <c r="L246" i="2"/>
  <c r="K246" i="2"/>
  <c r="L245" i="2"/>
  <c r="K245" i="2" s="1"/>
  <c r="L244" i="2"/>
  <c r="K244" i="2"/>
  <c r="L243" i="2"/>
  <c r="K243" i="2" s="1"/>
  <c r="L242" i="2"/>
  <c r="K242" i="2"/>
  <c r="L241" i="2"/>
  <c r="K241" i="2" s="1"/>
  <c r="L240" i="2"/>
  <c r="K240" i="2" s="1"/>
  <c r="L239" i="2"/>
  <c r="K239" i="2" s="1"/>
  <c r="L238" i="2"/>
  <c r="K238" i="2" s="1"/>
  <c r="L237" i="2"/>
  <c r="K237" i="2" s="1"/>
  <c r="L236" i="2"/>
  <c r="K236" i="2"/>
  <c r="L235" i="2"/>
  <c r="K235" i="2" s="1"/>
  <c r="L234" i="2"/>
  <c r="K234" i="2"/>
  <c r="L233" i="2"/>
  <c r="K233" i="2" s="1"/>
  <c r="L232" i="2"/>
  <c r="K232" i="2"/>
  <c r="L231" i="2"/>
  <c r="K231" i="2" s="1"/>
  <c r="L230" i="2"/>
  <c r="K230" i="2" s="1"/>
  <c r="L229" i="2"/>
  <c r="K229" i="2" s="1"/>
  <c r="L228" i="2"/>
  <c r="K228" i="2"/>
  <c r="L227" i="2"/>
  <c r="K227" i="2" s="1"/>
  <c r="L226" i="2"/>
  <c r="K226" i="2"/>
  <c r="L225" i="2"/>
  <c r="K225" i="2" s="1"/>
  <c r="L224" i="2"/>
  <c r="K224" i="2"/>
  <c r="L223" i="2"/>
  <c r="K223" i="2" s="1"/>
  <c r="L222" i="2"/>
  <c r="K222" i="2" s="1"/>
  <c r="L221" i="2"/>
  <c r="K221" i="2" s="1"/>
  <c r="L220" i="2"/>
  <c r="K220" i="2"/>
  <c r="L219" i="2"/>
  <c r="K219" i="2" s="1"/>
  <c r="L218" i="2"/>
  <c r="K218" i="2"/>
  <c r="L217" i="2"/>
  <c r="K217" i="2" s="1"/>
  <c r="L216" i="2"/>
  <c r="K216" i="2"/>
  <c r="L215" i="2"/>
  <c r="K215" i="2" s="1"/>
  <c r="L214" i="2"/>
  <c r="K214" i="2" s="1"/>
  <c r="L213" i="2"/>
  <c r="K213" i="2" s="1"/>
  <c r="L212" i="2"/>
  <c r="K212" i="2"/>
  <c r="L211" i="2"/>
  <c r="K211" i="2" s="1"/>
  <c r="L210" i="2"/>
  <c r="K210" i="2"/>
  <c r="L209" i="2"/>
  <c r="K209" i="2" s="1"/>
  <c r="L208" i="2"/>
  <c r="K208" i="2"/>
  <c r="L207" i="2"/>
  <c r="K207" i="2" s="1"/>
  <c r="L206" i="2"/>
  <c r="K206" i="2" s="1"/>
  <c r="L205" i="2"/>
  <c r="K205" i="2" s="1"/>
  <c r="L204" i="2"/>
  <c r="K204" i="2"/>
  <c r="L203" i="2"/>
  <c r="K203" i="2" s="1"/>
  <c r="L202" i="2"/>
  <c r="K202" i="2"/>
  <c r="L201" i="2"/>
  <c r="K201" i="2" s="1"/>
  <c r="L200" i="2"/>
  <c r="K200" i="2"/>
  <c r="L199" i="2"/>
  <c r="K199" i="2" s="1"/>
  <c r="L198" i="2"/>
  <c r="K198" i="2" s="1"/>
  <c r="L197" i="2"/>
  <c r="K197" i="2" s="1"/>
  <c r="L196" i="2"/>
  <c r="K196" i="2"/>
  <c r="L195" i="2"/>
  <c r="K195" i="2" s="1"/>
  <c r="L194" i="2"/>
  <c r="K194" i="2"/>
  <c r="L193" i="2"/>
  <c r="K193" i="2" s="1"/>
  <c r="L192" i="2"/>
  <c r="K192" i="2"/>
  <c r="L191" i="2"/>
  <c r="K191" i="2" s="1"/>
  <c r="L190" i="2"/>
  <c r="K190" i="2" s="1"/>
  <c r="L189" i="2"/>
  <c r="K189" i="2" s="1"/>
  <c r="L188" i="2"/>
  <c r="K188" i="2"/>
  <c r="L187" i="2"/>
  <c r="K187" i="2" s="1"/>
  <c r="L186" i="2"/>
  <c r="K186" i="2"/>
  <c r="L185" i="2"/>
  <c r="K185" i="2" s="1"/>
  <c r="L184" i="2"/>
  <c r="K184" i="2" s="1"/>
  <c r="L183" i="2"/>
  <c r="K183" i="2" s="1"/>
  <c r="L182" i="2"/>
  <c r="K182" i="2" s="1"/>
  <c r="L181" i="2"/>
  <c r="K181" i="2" s="1"/>
  <c r="L180" i="2"/>
  <c r="K180" i="2"/>
  <c r="L179" i="2"/>
  <c r="K179" i="2" s="1"/>
  <c r="L178" i="2"/>
  <c r="K178" i="2"/>
  <c r="L177" i="2"/>
  <c r="K177" i="2" s="1"/>
  <c r="L176" i="2"/>
  <c r="K176" i="2" s="1"/>
  <c r="L175" i="2"/>
  <c r="K175" i="2" s="1"/>
  <c r="L174" i="2"/>
  <c r="K174" i="2" s="1"/>
  <c r="L173" i="2"/>
  <c r="K173" i="2" s="1"/>
  <c r="L172" i="2"/>
  <c r="K172" i="2"/>
  <c r="L171" i="2"/>
  <c r="K171" i="2" s="1"/>
  <c r="L170" i="2"/>
  <c r="K170" i="2"/>
  <c r="L169" i="2"/>
  <c r="K169" i="2" s="1"/>
  <c r="L168" i="2"/>
  <c r="K168" i="2"/>
  <c r="L167" i="2"/>
  <c r="K167" i="2" s="1"/>
  <c r="L166" i="2"/>
  <c r="K166" i="2" s="1"/>
  <c r="L165" i="2"/>
  <c r="K165" i="2" s="1"/>
  <c r="L164" i="2"/>
  <c r="K164" i="2"/>
  <c r="L163" i="2"/>
  <c r="K163" i="2" s="1"/>
  <c r="L162" i="2"/>
  <c r="K162" i="2"/>
  <c r="L161" i="2"/>
  <c r="K161" i="2" s="1"/>
  <c r="L160" i="2"/>
  <c r="K160" i="2"/>
  <c r="L159" i="2"/>
  <c r="K159" i="2" s="1"/>
  <c r="L158" i="2"/>
  <c r="K158" i="2" s="1"/>
  <c r="L157" i="2"/>
  <c r="K157" i="2" s="1"/>
  <c r="L156" i="2"/>
  <c r="K156" i="2"/>
  <c r="L155" i="2"/>
  <c r="K155" i="2" s="1"/>
  <c r="L154" i="2"/>
  <c r="K154" i="2"/>
  <c r="L153" i="2"/>
  <c r="K153" i="2" s="1"/>
  <c r="L152" i="2"/>
  <c r="K152" i="2"/>
  <c r="L151" i="2"/>
  <c r="K151" i="2" s="1"/>
  <c r="L150" i="2"/>
  <c r="K150" i="2" s="1"/>
  <c r="L149" i="2"/>
  <c r="K149" i="2" s="1"/>
  <c r="L148" i="2"/>
  <c r="K148" i="2"/>
  <c r="L147" i="2"/>
  <c r="K147" i="2" s="1"/>
  <c r="L146" i="2"/>
  <c r="K146" i="2"/>
  <c r="L145" i="2"/>
  <c r="K145" i="2" s="1"/>
  <c r="L144" i="2"/>
  <c r="K144" i="2"/>
  <c r="L143" i="2"/>
  <c r="K143" i="2" s="1"/>
  <c r="L142" i="2"/>
  <c r="K142" i="2" s="1"/>
  <c r="L141" i="2"/>
  <c r="K141" i="2" s="1"/>
  <c r="L140" i="2"/>
  <c r="K140" i="2"/>
  <c r="L139" i="2"/>
  <c r="K139" i="2" s="1"/>
  <c r="L138" i="2"/>
  <c r="K138" i="2"/>
  <c r="L137" i="2"/>
  <c r="K137" i="2" s="1"/>
  <c r="L136" i="2"/>
  <c r="K136" i="2"/>
  <c r="L135" i="2"/>
  <c r="K135" i="2" s="1"/>
  <c r="L134" i="2"/>
  <c r="K134" i="2" s="1"/>
  <c r="L133" i="2"/>
  <c r="K133" i="2" s="1"/>
  <c r="L132" i="2"/>
  <c r="K132" i="2"/>
  <c r="L131" i="2"/>
  <c r="K131" i="2" s="1"/>
  <c r="L130" i="2"/>
  <c r="K130" i="2"/>
  <c r="L129" i="2"/>
  <c r="K129" i="2" s="1"/>
  <c r="L128" i="2"/>
  <c r="K128" i="2" s="1"/>
  <c r="L127" i="2"/>
  <c r="K127" i="2" s="1"/>
  <c r="L126" i="2"/>
  <c r="K126" i="2" s="1"/>
  <c r="L125" i="2"/>
  <c r="K125" i="2" s="1"/>
  <c r="L124" i="2"/>
  <c r="K124" i="2"/>
  <c r="L123" i="2"/>
  <c r="K123" i="2" s="1"/>
  <c r="L122" i="2"/>
  <c r="K122" i="2"/>
  <c r="L121" i="2"/>
  <c r="K121" i="2" s="1"/>
  <c r="L120" i="2"/>
  <c r="K120" i="2" s="1"/>
  <c r="L119" i="2"/>
  <c r="K119" i="2" s="1"/>
  <c r="L118" i="2"/>
  <c r="K118" i="2" s="1"/>
  <c r="L117" i="2"/>
  <c r="K117" i="2" s="1"/>
  <c r="L116" i="2"/>
  <c r="K116" i="2"/>
  <c r="L115" i="2"/>
  <c r="K115" i="2" s="1"/>
  <c r="L114" i="2"/>
  <c r="K114" i="2"/>
  <c r="L113" i="2"/>
  <c r="K113" i="2" s="1"/>
  <c r="L112" i="2"/>
  <c r="K112" i="2" s="1"/>
  <c r="L111" i="2"/>
  <c r="K111" i="2" s="1"/>
  <c r="L110" i="2"/>
  <c r="K110" i="2" s="1"/>
  <c r="L109" i="2"/>
  <c r="K109" i="2" s="1"/>
  <c r="L108" i="2"/>
  <c r="K108" i="2"/>
  <c r="L107" i="2"/>
  <c r="K107" i="2" s="1"/>
  <c r="L106" i="2"/>
  <c r="K106" i="2"/>
  <c r="L105" i="2"/>
  <c r="K105" i="2" s="1"/>
  <c r="L104" i="2"/>
  <c r="K104" i="2"/>
  <c r="L103" i="2"/>
  <c r="K103" i="2" s="1"/>
  <c r="L102" i="2"/>
  <c r="K102" i="2"/>
  <c r="L101" i="2"/>
  <c r="K101" i="2" s="1"/>
  <c r="L100" i="2"/>
  <c r="K100" i="2"/>
  <c r="L99" i="2"/>
  <c r="K99" i="2" s="1"/>
  <c r="L98" i="2"/>
  <c r="K98" i="2"/>
  <c r="L97" i="2"/>
  <c r="K97" i="2" s="1"/>
  <c r="L96" i="2"/>
  <c r="K96" i="2"/>
  <c r="L95" i="2"/>
  <c r="K95" i="2" s="1"/>
  <c r="L94" i="2"/>
  <c r="K94" i="2"/>
  <c r="L93" i="2"/>
  <c r="K93" i="2" s="1"/>
  <c r="L92" i="2"/>
  <c r="K92" i="2"/>
  <c r="L91" i="2"/>
  <c r="K91" i="2" s="1"/>
  <c r="L90" i="2"/>
  <c r="K90" i="2"/>
  <c r="L89" i="2"/>
  <c r="K89" i="2" s="1"/>
  <c r="L88" i="2"/>
  <c r="K88" i="2"/>
  <c r="L87" i="2"/>
  <c r="K87" i="2" s="1"/>
  <c r="L86" i="2"/>
  <c r="K86" i="2"/>
  <c r="L85" i="2"/>
  <c r="K85" i="2" s="1"/>
  <c r="L84" i="2"/>
  <c r="K84" i="2"/>
  <c r="L83" i="2"/>
  <c r="K83" i="2" s="1"/>
  <c r="L82" i="2"/>
  <c r="K82" i="2"/>
  <c r="L81" i="2"/>
  <c r="K81" i="2" s="1"/>
  <c r="L80" i="2"/>
  <c r="K80" i="2"/>
  <c r="L79" i="2"/>
  <c r="K79" i="2" s="1"/>
  <c r="L78" i="2"/>
  <c r="K78" i="2"/>
  <c r="L77" i="2"/>
  <c r="K77" i="2" s="1"/>
  <c r="L76" i="2"/>
  <c r="K76" i="2"/>
  <c r="L75" i="2"/>
  <c r="K75" i="2" s="1"/>
  <c r="L74" i="2"/>
  <c r="K74" i="2"/>
  <c r="L73" i="2"/>
  <c r="K73" i="2" s="1"/>
  <c r="L72" i="2"/>
  <c r="K72" i="2"/>
  <c r="L71" i="2"/>
  <c r="K71" i="2" s="1"/>
  <c r="L70" i="2"/>
  <c r="K70" i="2"/>
  <c r="L69" i="2"/>
  <c r="K69" i="2" s="1"/>
  <c r="L68" i="2"/>
  <c r="K68" i="2"/>
  <c r="L67" i="2"/>
  <c r="K67" i="2" s="1"/>
  <c r="L66" i="2"/>
  <c r="K66" i="2"/>
  <c r="L65" i="2"/>
  <c r="K65" i="2" s="1"/>
  <c r="L64" i="2"/>
  <c r="K64" i="2"/>
  <c r="L63" i="2"/>
  <c r="K63" i="2" s="1"/>
  <c r="L62" i="2"/>
  <c r="K62" i="2"/>
  <c r="L61" i="2"/>
  <c r="K61" i="2" s="1"/>
  <c r="L60" i="2"/>
  <c r="K60" i="2"/>
  <c r="L59" i="2"/>
  <c r="K59" i="2" s="1"/>
  <c r="L58" i="2"/>
  <c r="K58" i="2"/>
  <c r="L57" i="2"/>
  <c r="K57" i="2" s="1"/>
  <c r="L56" i="2"/>
  <c r="K56" i="2"/>
  <c r="L55" i="2"/>
  <c r="K55" i="2" s="1"/>
  <c r="L54" i="2"/>
  <c r="K54" i="2"/>
  <c r="L53" i="2"/>
  <c r="K53" i="2" s="1"/>
  <c r="L52" i="2"/>
  <c r="K52" i="2"/>
  <c r="L51" i="2"/>
  <c r="K51" i="2" s="1"/>
  <c r="L50" i="2"/>
  <c r="K50" i="2"/>
  <c r="L49" i="2"/>
  <c r="K49" i="2" s="1"/>
  <c r="L48" i="2"/>
  <c r="K48" i="2"/>
  <c r="L47" i="2"/>
  <c r="K47" i="2" s="1"/>
  <c r="L46" i="2"/>
  <c r="K46" i="2"/>
  <c r="L45" i="2"/>
  <c r="K45" i="2" s="1"/>
  <c r="L44" i="2"/>
  <c r="K44" i="2"/>
  <c r="L43" i="2"/>
  <c r="K43" i="2" s="1"/>
  <c r="L42" i="2"/>
  <c r="K42" i="2"/>
  <c r="L41" i="2"/>
  <c r="K41" i="2" s="1"/>
  <c r="L40" i="2"/>
  <c r="K40" i="2"/>
  <c r="L39" i="2"/>
  <c r="K39" i="2" s="1"/>
  <c r="L38" i="2"/>
  <c r="K38" i="2"/>
  <c r="L37" i="2"/>
  <c r="K37" i="2" s="1"/>
  <c r="L36" i="2"/>
  <c r="K36" i="2"/>
  <c r="L35" i="2"/>
  <c r="K35" i="2" s="1"/>
  <c r="L34" i="2"/>
  <c r="K34" i="2"/>
  <c r="L33" i="2"/>
  <c r="K33" i="2" s="1"/>
  <c r="L32" i="2"/>
  <c r="K32" i="2"/>
  <c r="L31" i="2"/>
  <c r="K31" i="2" s="1"/>
  <c r="L30" i="2"/>
  <c r="K30" i="2"/>
  <c r="L29" i="2"/>
  <c r="K29" i="2" s="1"/>
  <c r="L28" i="2"/>
  <c r="K28" i="2"/>
  <c r="L27" i="2"/>
  <c r="K27" i="2" s="1"/>
  <c r="L26" i="2"/>
  <c r="K26" i="2"/>
  <c r="L25" i="2"/>
  <c r="K25" i="2" s="1"/>
  <c r="L24" i="2"/>
  <c r="K24" i="2"/>
  <c r="L23" i="2"/>
  <c r="K23" i="2" s="1"/>
  <c r="L22" i="2"/>
  <c r="K22" i="2"/>
  <c r="L21" i="2"/>
  <c r="K21" i="2" s="1"/>
  <c r="L20" i="2"/>
  <c r="K20" i="2"/>
  <c r="L19" i="2"/>
  <c r="K19" i="2" s="1"/>
  <c r="L18" i="2"/>
  <c r="K18" i="2"/>
  <c r="L17" i="2"/>
  <c r="K17" i="2" s="1"/>
  <c r="L16" i="2"/>
  <c r="K16" i="2"/>
  <c r="L15" i="2"/>
  <c r="K15" i="2" s="1"/>
  <c r="L14" i="2"/>
  <c r="K14" i="2"/>
  <c r="L13" i="2"/>
  <c r="K13" i="2" s="1"/>
  <c r="L12" i="2"/>
  <c r="K12" i="2"/>
  <c r="L11" i="2"/>
  <c r="K11" i="2" s="1"/>
  <c r="L10" i="2"/>
  <c r="K10" i="2"/>
  <c r="L9" i="2"/>
  <c r="K9" i="2" s="1"/>
  <c r="L8" i="2"/>
  <c r="K8" i="2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7" i="9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7" i="2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7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F6" i="16" a="1"/>
  <c r="D5" i="16" a="1"/>
  <c r="H6" i="16" a="1"/>
  <c r="C5" i="16" a="1"/>
  <c r="F6" i="16" l="1"/>
  <c r="H6" i="16"/>
  <c r="D5" i="16"/>
  <c r="C5" i="16"/>
  <c r="B7" i="16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7" i="6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4" i="1"/>
  <c r="C6" i="16" a="1"/>
  <c r="H7" i="16" a="1"/>
  <c r="F7" i="16" a="1"/>
  <c r="D6" i="16" a="1"/>
  <c r="F7" i="16" l="1"/>
  <c r="H7" i="16"/>
  <c r="C6" i="16"/>
  <c r="D6" i="16"/>
  <c r="B8" i="16"/>
  <c r="N256" i="8"/>
  <c r="N25" i="8"/>
  <c r="N26" i="8"/>
  <c r="N439" i="8"/>
  <c r="N442" i="8"/>
  <c r="N489" i="8"/>
  <c r="N490" i="8"/>
  <c r="N491" i="8"/>
  <c r="N116" i="8"/>
  <c r="N118" i="8"/>
  <c r="N119" i="8"/>
  <c r="N325" i="8"/>
  <c r="N363" i="8"/>
  <c r="N365" i="8"/>
  <c r="M24" i="8"/>
  <c r="N117" i="8"/>
  <c r="N172" i="8"/>
  <c r="N306" i="8"/>
  <c r="N492" i="8"/>
  <c r="N366" i="8"/>
  <c r="G83" i="1"/>
  <c r="G394" i="1"/>
  <c r="C25" i="8"/>
  <c r="C26" i="8"/>
  <c r="C116" i="8"/>
  <c r="C117" i="8"/>
  <c r="C118" i="8"/>
  <c r="C119" i="8"/>
  <c r="C172" i="8"/>
  <c r="C306" i="8"/>
  <c r="C489" i="8"/>
  <c r="C490" i="8"/>
  <c r="C491" i="8"/>
  <c r="C492" i="8"/>
  <c r="C439" i="8"/>
  <c r="C442" i="8"/>
  <c r="C363" i="8"/>
  <c r="C365" i="8"/>
  <c r="C366" i="8"/>
  <c r="C325" i="8"/>
  <c r="K7" i="9"/>
  <c r="L7" i="9"/>
  <c r="K7" i="11"/>
  <c r="J7" i="11" s="1"/>
  <c r="K14" i="8"/>
  <c r="J14" i="8" s="1"/>
  <c r="K13" i="8"/>
  <c r="J13" i="8" s="1"/>
  <c r="K12" i="8"/>
  <c r="J12" i="8" s="1"/>
  <c r="K11" i="8"/>
  <c r="J11" i="8" s="1"/>
  <c r="K10" i="8"/>
  <c r="J10" i="8" s="1"/>
  <c r="K9" i="8"/>
  <c r="J9" i="8" s="1"/>
  <c r="K8" i="8"/>
  <c r="J8" i="8" s="1"/>
  <c r="K7" i="8"/>
  <c r="J7" i="8" s="1"/>
  <c r="K23" i="8"/>
  <c r="J23" i="8" s="1"/>
  <c r="K22" i="8"/>
  <c r="J22" i="8" s="1"/>
  <c r="K21" i="8"/>
  <c r="J21" i="8" s="1"/>
  <c r="K20" i="8"/>
  <c r="J20" i="8" s="1"/>
  <c r="K19" i="8"/>
  <c r="J19" i="8" s="1"/>
  <c r="K18" i="8"/>
  <c r="J18" i="8" s="1"/>
  <c r="K17" i="8"/>
  <c r="J17" i="8" s="1"/>
  <c r="K16" i="8"/>
  <c r="J16" i="8" s="1"/>
  <c r="K15" i="8"/>
  <c r="J15" i="8" s="1"/>
  <c r="D7" i="16" a="1"/>
  <c r="F8" i="16" a="1"/>
  <c r="H8" i="16" a="1"/>
  <c r="C7" i="16" a="1"/>
  <c r="F8" i="16" l="1"/>
  <c r="H8" i="16"/>
  <c r="D7" i="16"/>
  <c r="C7" i="16"/>
  <c r="B9" i="16"/>
  <c r="N361" i="8"/>
  <c r="N239" i="8"/>
  <c r="N57" i="8"/>
  <c r="N500" i="8"/>
  <c r="N350" i="8"/>
  <c r="N340" i="8"/>
  <c r="N280" i="8"/>
  <c r="N115" i="8"/>
  <c r="N391" i="8"/>
  <c r="N265" i="8"/>
  <c r="N94" i="8"/>
  <c r="N125" i="8"/>
  <c r="N513" i="8"/>
  <c r="N497" i="8"/>
  <c r="N327" i="8"/>
  <c r="N358" i="8"/>
  <c r="N312" i="8"/>
  <c r="N276" i="8"/>
  <c r="N253" i="8"/>
  <c r="N212" i="8"/>
  <c r="N110" i="8"/>
  <c r="N83" i="8"/>
  <c r="N375" i="8"/>
  <c r="N521" i="8"/>
  <c r="N510" i="8"/>
  <c r="N335" i="8"/>
  <c r="N321" i="8"/>
  <c r="N308" i="8"/>
  <c r="N194" i="8"/>
  <c r="N305" i="8"/>
  <c r="N228" i="8"/>
  <c r="N207" i="8"/>
  <c r="N400" i="8"/>
  <c r="N173" i="8"/>
  <c r="N22" i="8"/>
  <c r="N518" i="8"/>
  <c r="N343" i="8"/>
  <c r="N332" i="8"/>
  <c r="N353" i="8"/>
  <c r="N318" i="8"/>
  <c r="N191" i="8"/>
  <c r="N283" i="8"/>
  <c r="N269" i="8"/>
  <c r="N244" i="8"/>
  <c r="N223" i="8"/>
  <c r="N99" i="8"/>
  <c r="N68" i="8"/>
  <c r="N482" i="8"/>
  <c r="N429" i="8"/>
  <c r="N523" i="8"/>
  <c r="N520" i="8"/>
  <c r="N515" i="8"/>
  <c r="N512" i="8"/>
  <c r="N502" i="8"/>
  <c r="N499" i="8"/>
  <c r="N494" i="8"/>
  <c r="N342" i="8"/>
  <c r="N337" i="8"/>
  <c r="N334" i="8"/>
  <c r="N329" i="8"/>
  <c r="N326" i="8"/>
  <c r="N360" i="8"/>
  <c r="N355" i="8"/>
  <c r="N352" i="8"/>
  <c r="N323" i="8"/>
  <c r="N320" i="8"/>
  <c r="N315" i="8"/>
  <c r="N311" i="8"/>
  <c r="N200" i="8"/>
  <c r="N197" i="8"/>
  <c r="N307" i="8"/>
  <c r="N304" i="8"/>
  <c r="N289" i="8"/>
  <c r="N286" i="8"/>
  <c r="N275" i="8"/>
  <c r="N272" i="8"/>
  <c r="N268" i="8"/>
  <c r="N252" i="8"/>
  <c r="N248" i="8"/>
  <c r="N243" i="8"/>
  <c r="N232" i="8"/>
  <c r="N227" i="8"/>
  <c r="N216" i="8"/>
  <c r="N211" i="8"/>
  <c r="N114" i="8"/>
  <c r="N103" i="8"/>
  <c r="N98" i="8"/>
  <c r="N91" i="8"/>
  <c r="N72" i="8"/>
  <c r="N65" i="8"/>
  <c r="N408" i="8"/>
  <c r="N479" i="8"/>
  <c r="N465" i="8"/>
  <c r="N387" i="8"/>
  <c r="N158" i="8"/>
  <c r="N169" i="8"/>
  <c r="M180" i="8" s="1"/>
  <c r="N139" i="8"/>
  <c r="N36" i="8"/>
  <c r="N525" i="8"/>
  <c r="N522" i="8"/>
  <c r="N517" i="8"/>
  <c r="N514" i="8"/>
  <c r="N509" i="8"/>
  <c r="N501" i="8"/>
  <c r="N496" i="8"/>
  <c r="N493" i="8"/>
  <c r="N339" i="8"/>
  <c r="N336" i="8"/>
  <c r="N331" i="8"/>
  <c r="N328" i="8"/>
  <c r="N362" i="8"/>
  <c r="N357" i="8"/>
  <c r="N354" i="8"/>
  <c r="N322" i="8"/>
  <c r="N317" i="8"/>
  <c r="N310" i="8"/>
  <c r="N196" i="8"/>
  <c r="N192" i="8"/>
  <c r="N189" i="8"/>
  <c r="N303" i="8"/>
  <c r="N285" i="8"/>
  <c r="N281" i="8"/>
  <c r="N278" i="8"/>
  <c r="N267" i="8"/>
  <c r="N255" i="8"/>
  <c r="N251" i="8"/>
  <c r="N247" i="8"/>
  <c r="N236" i="8"/>
  <c r="N231" i="8"/>
  <c r="N220" i="8"/>
  <c r="N215" i="8"/>
  <c r="N204" i="8"/>
  <c r="N107" i="8"/>
  <c r="N102" i="8"/>
  <c r="N78" i="8"/>
  <c r="N419" i="8"/>
  <c r="N405" i="8"/>
  <c r="N476" i="8"/>
  <c r="N461" i="8"/>
  <c r="N448" i="8"/>
  <c r="N436" i="8"/>
  <c r="N164" i="8"/>
  <c r="N135" i="8"/>
  <c r="N13" i="8"/>
  <c r="N524" i="8"/>
  <c r="N519" i="8"/>
  <c r="N516" i="8"/>
  <c r="N511" i="8"/>
  <c r="N508" i="8"/>
  <c r="N498" i="8"/>
  <c r="N495" i="8"/>
  <c r="N341" i="8"/>
  <c r="N338" i="8"/>
  <c r="N333" i="8"/>
  <c r="N330" i="8"/>
  <c r="N364" i="8"/>
  <c r="N359" i="8"/>
  <c r="N356" i="8"/>
  <c r="N351" i="8"/>
  <c r="N324" i="8"/>
  <c r="N319" i="8"/>
  <c r="N316" i="8"/>
  <c r="N313" i="8"/>
  <c r="N199" i="8"/>
  <c r="N195" i="8"/>
  <c r="N188" i="8"/>
  <c r="N291" i="8"/>
  <c r="N288" i="8"/>
  <c r="N284" i="8"/>
  <c r="N277" i="8"/>
  <c r="N273" i="8"/>
  <c r="N270" i="8"/>
  <c r="N250" i="8"/>
  <c r="N240" i="8"/>
  <c r="N235" i="8"/>
  <c r="N224" i="8"/>
  <c r="N219" i="8"/>
  <c r="N208" i="8"/>
  <c r="N203" i="8"/>
  <c r="N111" i="8"/>
  <c r="N106" i="8"/>
  <c r="N95" i="8"/>
  <c r="N86" i="8"/>
  <c r="N75" i="8"/>
  <c r="N60" i="8"/>
  <c r="N416" i="8"/>
  <c r="N485" i="8"/>
  <c r="N472" i="8"/>
  <c r="N458" i="8"/>
  <c r="N445" i="8"/>
  <c r="N432" i="8"/>
  <c r="N394" i="8"/>
  <c r="N379" i="8"/>
  <c r="N150" i="8"/>
  <c r="N184" i="8"/>
  <c r="N45" i="8"/>
  <c r="N10" i="8"/>
  <c r="N314" i="8"/>
  <c r="N309" i="8"/>
  <c r="N198" i="8"/>
  <c r="N193" i="8"/>
  <c r="N190" i="8"/>
  <c r="N302" i="8"/>
  <c r="N290" i="8"/>
  <c r="N287" i="8"/>
  <c r="N282" i="8"/>
  <c r="N279" i="8"/>
  <c r="N274" i="8"/>
  <c r="N271" i="8"/>
  <c r="N266" i="8"/>
  <c r="N254" i="8"/>
  <c r="N249" i="8"/>
  <c r="N246" i="8"/>
  <c r="N241" i="8"/>
  <c r="N238" i="8"/>
  <c r="N233" i="8"/>
  <c r="N230" i="8"/>
  <c r="N225" i="8"/>
  <c r="N222" i="8"/>
  <c r="N217" i="8"/>
  <c r="N214" i="8"/>
  <c r="N209" i="8"/>
  <c r="N206" i="8"/>
  <c r="N201" i="8"/>
  <c r="N112" i="8"/>
  <c r="N109" i="8"/>
  <c r="N104" i="8"/>
  <c r="N101" i="8"/>
  <c r="N96" i="8"/>
  <c r="N93" i="8"/>
  <c r="N88" i="8"/>
  <c r="N85" i="8"/>
  <c r="N80" i="8"/>
  <c r="N77" i="8"/>
  <c r="N74" i="8"/>
  <c r="N71" i="8"/>
  <c r="N67" i="8"/>
  <c r="N62" i="8"/>
  <c r="N59" i="8"/>
  <c r="N54" i="8"/>
  <c r="N418" i="8"/>
  <c r="N413" i="8"/>
  <c r="N407" i="8"/>
  <c r="N402" i="8"/>
  <c r="N487" i="8"/>
  <c r="N484" i="8"/>
  <c r="N471" i="8"/>
  <c r="N468" i="8"/>
  <c r="N464" i="8"/>
  <c r="N457" i="8"/>
  <c r="N454" i="8"/>
  <c r="N451" i="8"/>
  <c r="N441" i="8"/>
  <c r="N435" i="8"/>
  <c r="N428" i="8"/>
  <c r="N424" i="8"/>
  <c r="N397" i="8"/>
  <c r="N386" i="8"/>
  <c r="N382" i="8"/>
  <c r="N378" i="8"/>
  <c r="N157" i="8"/>
  <c r="N153" i="8"/>
  <c r="M161" i="8" s="1"/>
  <c r="N149" i="8"/>
  <c r="N167" i="8"/>
  <c r="M178" i="8" s="1"/>
  <c r="N143" i="8"/>
  <c r="N134" i="8"/>
  <c r="N120" i="8"/>
  <c r="N44" i="8"/>
  <c r="N40" i="8"/>
  <c r="N30" i="8"/>
  <c r="N20" i="8"/>
  <c r="N16" i="8"/>
  <c r="N8" i="8"/>
  <c r="N90" i="8"/>
  <c r="N87" i="8"/>
  <c r="N82" i="8"/>
  <c r="N79" i="8"/>
  <c r="N73" i="8"/>
  <c r="N64" i="8"/>
  <c r="N61" i="8"/>
  <c r="N56" i="8"/>
  <c r="N420" i="8"/>
  <c r="N415" i="8"/>
  <c r="N412" i="8"/>
  <c r="N404" i="8"/>
  <c r="N401" i="8"/>
  <c r="N486" i="8"/>
  <c r="N481" i="8"/>
  <c r="N477" i="8"/>
  <c r="N474" i="8"/>
  <c r="N463" i="8"/>
  <c r="N460" i="8"/>
  <c r="N456" i="8"/>
  <c r="N450" i="8"/>
  <c r="N446" i="8"/>
  <c r="N443" i="8"/>
  <c r="N434" i="8"/>
  <c r="N431" i="8"/>
  <c r="N427" i="8"/>
  <c r="N396" i="8"/>
  <c r="N392" i="8"/>
  <c r="N389" i="8"/>
  <c r="N377" i="8"/>
  <c r="N374" i="8"/>
  <c r="N156" i="8"/>
  <c r="N148" i="8"/>
  <c r="N187" i="8"/>
  <c r="N142" i="8"/>
  <c r="N138" i="8"/>
  <c r="N128" i="8"/>
  <c r="N123" i="8"/>
  <c r="N52" i="8"/>
  <c r="N48" i="8"/>
  <c r="N43" i="8"/>
  <c r="N38" i="8"/>
  <c r="N33" i="8"/>
  <c r="N29" i="8"/>
  <c r="N24" i="8"/>
  <c r="N19" i="8"/>
  <c r="N11" i="8"/>
  <c r="N7" i="8"/>
  <c r="N245" i="8"/>
  <c r="N242" i="8"/>
  <c r="N237" i="8"/>
  <c r="N234" i="8"/>
  <c r="N229" i="8"/>
  <c r="N226" i="8"/>
  <c r="N221" i="8"/>
  <c r="N218" i="8"/>
  <c r="N213" i="8"/>
  <c r="N210" i="8"/>
  <c r="N205" i="8"/>
  <c r="N202" i="8"/>
  <c r="N113" i="8"/>
  <c r="N108" i="8"/>
  <c r="N105" i="8"/>
  <c r="N100" i="8"/>
  <c r="N97" i="8"/>
  <c r="N92" i="8"/>
  <c r="N89" i="8"/>
  <c r="N84" i="8"/>
  <c r="N81" i="8"/>
  <c r="N76" i="8"/>
  <c r="N70" i="8"/>
  <c r="N69" i="8"/>
  <c r="N66" i="8"/>
  <c r="N63" i="8"/>
  <c r="N58" i="8"/>
  <c r="N55" i="8"/>
  <c r="N417" i="8"/>
  <c r="N414" i="8"/>
  <c r="N406" i="8"/>
  <c r="N403" i="8"/>
  <c r="N488" i="8"/>
  <c r="N483" i="8"/>
  <c r="N480" i="8"/>
  <c r="N473" i="8"/>
  <c r="N469" i="8"/>
  <c r="N466" i="8"/>
  <c r="N384" i="8"/>
  <c r="N453" i="8"/>
  <c r="N449" i="8"/>
  <c r="N437" i="8"/>
  <c r="N426" i="8"/>
  <c r="N399" i="8"/>
  <c r="N395" i="8"/>
  <c r="N388" i="8"/>
  <c r="N383" i="8"/>
  <c r="N380" i="8"/>
  <c r="N155" i="8"/>
  <c r="N152" i="8"/>
  <c r="M160" i="8" s="1"/>
  <c r="N170" i="8"/>
  <c r="M181" i="8" s="1"/>
  <c r="N165" i="8"/>
  <c r="N185" i="8"/>
  <c r="N146" i="8"/>
  <c r="N141" i="8"/>
  <c r="N136" i="8"/>
  <c r="N131" i="8"/>
  <c r="N127" i="8"/>
  <c r="N122" i="8"/>
  <c r="N51" i="8"/>
  <c r="N41" i="8"/>
  <c r="N37" i="8"/>
  <c r="N27" i="8"/>
  <c r="N14" i="8"/>
  <c r="N478" i="8"/>
  <c r="N475" i="8"/>
  <c r="N470" i="8"/>
  <c r="N467" i="8"/>
  <c r="N462" i="8"/>
  <c r="N459" i="8"/>
  <c r="N455" i="8"/>
  <c r="N452" i="8"/>
  <c r="N447" i="8"/>
  <c r="N444" i="8"/>
  <c r="N440" i="8"/>
  <c r="N438" i="8"/>
  <c r="N433" i="8"/>
  <c r="N430" i="8"/>
  <c r="N425" i="8"/>
  <c r="N398" i="8"/>
  <c r="N393" i="8"/>
  <c r="N390" i="8"/>
  <c r="N385" i="8"/>
  <c r="N381" i="8"/>
  <c r="N376" i="8"/>
  <c r="N373" i="8"/>
  <c r="N154" i="8"/>
  <c r="M162" i="8" s="1"/>
  <c r="N147" i="8"/>
  <c r="N168" i="8"/>
  <c r="M179" i="8" s="1"/>
  <c r="N186" i="8"/>
  <c r="N182" i="8"/>
  <c r="N144" i="8"/>
  <c r="N133" i="8"/>
  <c r="N130" i="8"/>
  <c r="N126" i="8"/>
  <c r="N53" i="8"/>
  <c r="N49" i="8"/>
  <c r="N46" i="8"/>
  <c r="N35" i="8"/>
  <c r="N32" i="8"/>
  <c r="N28" i="8"/>
  <c r="N21" i="8"/>
  <c r="N17" i="8"/>
  <c r="N151" i="8"/>
  <c r="M159" i="8" s="1"/>
  <c r="N174" i="8"/>
  <c r="N171" i="8"/>
  <c r="N166" i="8"/>
  <c r="N163" i="8"/>
  <c r="N183" i="8"/>
  <c r="N145" i="8"/>
  <c r="N140" i="8"/>
  <c r="N137" i="8"/>
  <c r="N132" i="8"/>
  <c r="N129" i="8"/>
  <c r="N124" i="8"/>
  <c r="N121" i="8"/>
  <c r="N50" i="8"/>
  <c r="N47" i="8"/>
  <c r="N42" i="8"/>
  <c r="N39" i="8"/>
  <c r="N34" i="8"/>
  <c r="N31" i="8"/>
  <c r="N23" i="8"/>
  <c r="N18" i="8"/>
  <c r="N15" i="8"/>
  <c r="N12" i="8"/>
  <c r="N9" i="8"/>
  <c r="D8" i="16" a="1"/>
  <c r="F9" i="16" a="1"/>
  <c r="H9" i="16" a="1"/>
  <c r="C8" i="16" a="1"/>
  <c r="F9" i="16" l="1"/>
  <c r="H9" i="16"/>
  <c r="D8" i="16"/>
  <c r="C8" i="16"/>
  <c r="B10" i="16"/>
  <c r="N161" i="8"/>
  <c r="N160" i="8"/>
  <c r="N262" i="8"/>
  <c r="N296" i="8"/>
  <c r="N411" i="8"/>
  <c r="N346" i="8"/>
  <c r="N371" i="8"/>
  <c r="N527" i="8"/>
  <c r="N178" i="8"/>
  <c r="N257" i="8"/>
  <c r="N179" i="8"/>
  <c r="N293" i="8"/>
  <c r="N348" i="8"/>
  <c r="N503" i="8"/>
  <c r="N529" i="8"/>
  <c r="N263" i="8"/>
  <c r="N180" i="8"/>
  <c r="N259" i="8"/>
  <c r="N298" i="8"/>
  <c r="N181" i="8"/>
  <c r="N299" i="8"/>
  <c r="N422" i="8"/>
  <c r="N367" i="8"/>
  <c r="N505" i="8"/>
  <c r="N159" i="8"/>
  <c r="N177" i="8"/>
  <c r="N261" i="8"/>
  <c r="N258" i="8"/>
  <c r="N264" i="8"/>
  <c r="N301" i="8"/>
  <c r="N409" i="8"/>
  <c r="N410" i="8"/>
  <c r="N344" i="8"/>
  <c r="N369" i="8"/>
  <c r="N507" i="8"/>
  <c r="N531" i="8"/>
  <c r="N300" i="8"/>
  <c r="N423" i="8"/>
  <c r="N368" i="8"/>
  <c r="N506" i="8"/>
  <c r="N421" i="8"/>
  <c r="N345" i="8"/>
  <c r="N370" i="8"/>
  <c r="N526" i="8"/>
  <c r="N162" i="8"/>
  <c r="N260" i="8"/>
  <c r="N292" i="8"/>
  <c r="N347" i="8"/>
  <c r="N372" i="8"/>
  <c r="N528" i="8"/>
  <c r="N295" i="8"/>
  <c r="N349" i="8"/>
  <c r="N504" i="8"/>
  <c r="N530" i="8"/>
  <c r="N297" i="8"/>
  <c r="N294" i="8"/>
  <c r="D9" i="16" a="1"/>
  <c r="C9" i="16" a="1"/>
  <c r="F10" i="16" a="1"/>
  <c r="H10" i="16" a="1"/>
  <c r="F10" i="16" l="1"/>
  <c r="H10" i="16"/>
  <c r="D9" i="16"/>
  <c r="C9" i="16"/>
  <c r="B11" i="16"/>
  <c r="N175" i="8"/>
  <c r="N176" i="8"/>
  <c r="M177" i="8" s="1"/>
  <c r="H11" i="16" a="1"/>
  <c r="C10" i="16" a="1"/>
  <c r="D10" i="16" a="1"/>
  <c r="F11" i="16" a="1"/>
  <c r="F11" i="16" l="1"/>
  <c r="H11" i="16"/>
  <c r="D10" i="16"/>
  <c r="C10" i="16"/>
  <c r="B12" i="16"/>
  <c r="L7" i="2"/>
  <c r="K7" i="2" s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4" i="1"/>
  <c r="Q17" i="6"/>
  <c r="H12" i="16" a="1"/>
  <c r="C11" i="16" a="1"/>
  <c r="D11" i="16" a="1"/>
  <c r="F12" i="16" a="1"/>
  <c r="F12" i="16" l="1"/>
  <c r="H12" i="16"/>
  <c r="D11" i="16"/>
  <c r="C11" i="16"/>
  <c r="B13" i="16"/>
  <c r="A1" i="2" a="1"/>
  <c r="A1" i="2" s="1"/>
  <c r="D1369" i="1"/>
  <c r="G1369" i="1"/>
  <c r="H1369" i="1"/>
  <c r="I1369" i="1"/>
  <c r="K1369" i="1"/>
  <c r="L1369" i="1"/>
  <c r="M1369" i="1"/>
  <c r="N1369" i="1"/>
  <c r="O1369" i="1"/>
  <c r="L59" i="5"/>
  <c r="L8" i="5"/>
  <c r="K68" i="3"/>
  <c r="L68" i="3" s="1"/>
  <c r="K9" i="3"/>
  <c r="L9" i="3" s="1"/>
  <c r="L555" i="1"/>
  <c r="N5" i="1"/>
  <c r="N6" i="1"/>
  <c r="N7" i="1"/>
  <c r="N8" i="1"/>
  <c r="N9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31" i="1"/>
  <c r="N32" i="1"/>
  <c r="N34" i="1"/>
  <c r="N36" i="1"/>
  <c r="N37" i="1"/>
  <c r="N38" i="1"/>
  <c r="N39" i="1"/>
  <c r="N40" i="1"/>
  <c r="N41" i="1"/>
  <c r="N42" i="1"/>
  <c r="N43" i="1"/>
  <c r="N45" i="1"/>
  <c r="N46" i="1"/>
  <c r="N47" i="1"/>
  <c r="N48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1" i="1"/>
  <c r="N73" i="1"/>
  <c r="N74" i="1"/>
  <c r="N75" i="1"/>
  <c r="N76" i="1"/>
  <c r="N77" i="1"/>
  <c r="N78" i="1"/>
  <c r="N80" i="1"/>
  <c r="N81" i="1"/>
  <c r="N85" i="1"/>
  <c r="N86" i="1"/>
  <c r="N87" i="1"/>
  <c r="N88" i="1"/>
  <c r="N89" i="1"/>
  <c r="N90" i="1"/>
  <c r="N91" i="1"/>
  <c r="N92" i="1"/>
  <c r="N93" i="1"/>
  <c r="N94" i="1"/>
  <c r="N95" i="1"/>
  <c r="N97" i="1"/>
  <c r="N98" i="1"/>
  <c r="N99" i="1"/>
  <c r="N100" i="1"/>
  <c r="N101" i="1"/>
  <c r="N102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6" i="1"/>
  <c r="N128" i="1"/>
  <c r="N129" i="1"/>
  <c r="N130" i="1"/>
  <c r="N131" i="1"/>
  <c r="N132" i="1"/>
  <c r="N133" i="1"/>
  <c r="N134" i="1"/>
  <c r="N136" i="1"/>
  <c r="N137" i="1"/>
  <c r="N138" i="1"/>
  <c r="N141" i="1"/>
  <c r="N144" i="1"/>
  <c r="N145" i="1"/>
  <c r="N146" i="1"/>
  <c r="N147" i="1"/>
  <c r="N148" i="1"/>
  <c r="N149" i="1"/>
  <c r="N150" i="1"/>
  <c r="N151" i="1"/>
  <c r="N152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6" i="1"/>
  <c r="N179" i="1"/>
  <c r="N180" i="1"/>
  <c r="N181" i="1"/>
  <c r="N182" i="1"/>
  <c r="N183" i="1"/>
  <c r="N185" i="1"/>
  <c r="N186" i="1"/>
  <c r="N187" i="1"/>
  <c r="N188" i="1"/>
  <c r="N190" i="1"/>
  <c r="N192" i="1"/>
  <c r="N193" i="1"/>
  <c r="N194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2" i="1"/>
  <c r="N283" i="1"/>
  <c r="N286" i="1"/>
  <c r="N287" i="1"/>
  <c r="N288" i="1"/>
  <c r="N289" i="1"/>
  <c r="N290" i="1"/>
  <c r="N291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7" i="1"/>
  <c r="N350" i="1"/>
  <c r="N351" i="1"/>
  <c r="N352" i="1"/>
  <c r="N353" i="1"/>
  <c r="N355" i="1"/>
  <c r="N358" i="1"/>
  <c r="N359" i="1"/>
  <c r="N360" i="1"/>
  <c r="N361" i="1"/>
  <c r="N362" i="1"/>
  <c r="N363" i="1"/>
  <c r="N364" i="1"/>
  <c r="N365" i="1"/>
  <c r="N366" i="1"/>
  <c r="N367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2" i="1"/>
  <c r="N395" i="1"/>
  <c r="N396" i="1"/>
  <c r="N397" i="1"/>
  <c r="N398" i="1"/>
  <c r="N399" i="1"/>
  <c r="N400" i="1"/>
  <c r="N401" i="1"/>
  <c r="N402" i="1"/>
  <c r="N404" i="1"/>
  <c r="N405" i="1"/>
  <c r="N406" i="1"/>
  <c r="N408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8" i="1"/>
  <c r="N489" i="1"/>
  <c r="N490" i="1"/>
  <c r="N492" i="1"/>
  <c r="N493" i="1"/>
  <c r="N494" i="1"/>
  <c r="N495" i="1"/>
  <c r="N496" i="1"/>
  <c r="N497" i="1"/>
  <c r="N498" i="1"/>
  <c r="N499" i="1"/>
  <c r="N500" i="1"/>
  <c r="N501" i="1"/>
  <c r="N502" i="1"/>
  <c r="N504" i="1"/>
  <c r="N505" i="1"/>
  <c r="N506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6" i="1"/>
  <c r="N527" i="1"/>
  <c r="N528" i="1"/>
  <c r="N529" i="1"/>
  <c r="N530" i="1"/>
  <c r="N531" i="1"/>
  <c r="N532" i="1"/>
  <c r="N533" i="1"/>
  <c r="N534" i="1"/>
  <c r="N535" i="1"/>
  <c r="N536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30" i="1"/>
  <c r="N631" i="1"/>
  <c r="N632" i="1"/>
  <c r="N633" i="1"/>
  <c r="N634" i="1"/>
  <c r="N635" i="1"/>
  <c r="N636" i="1"/>
  <c r="N637" i="1"/>
  <c r="N638" i="1"/>
  <c r="N639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43" i="1"/>
  <c r="N858" i="1"/>
  <c r="N859" i="1"/>
  <c r="N860" i="1"/>
  <c r="N861" i="1"/>
  <c r="N862" i="1"/>
  <c r="N863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906" i="1"/>
  <c r="N907" i="1"/>
  <c r="N908" i="1"/>
  <c r="N909" i="1"/>
  <c r="N910" i="1"/>
  <c r="N911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1" i="1"/>
  <c r="N962" i="1"/>
  <c r="N963" i="1"/>
  <c r="N964" i="1"/>
  <c r="N965" i="1"/>
  <c r="N966" i="1"/>
  <c r="N969" i="1"/>
  <c r="N971" i="1"/>
  <c r="N972" i="1"/>
  <c r="N973" i="1"/>
  <c r="N974" i="1"/>
  <c r="N975" i="1"/>
  <c r="N976" i="1"/>
  <c r="N977" i="1"/>
  <c r="N978" i="1"/>
  <c r="N980" i="1"/>
  <c r="N981" i="1"/>
  <c r="N982" i="1"/>
  <c r="N983" i="1"/>
  <c r="N984" i="1"/>
  <c r="N985" i="1"/>
  <c r="N986" i="1"/>
  <c r="N987" i="1"/>
  <c r="N989" i="1"/>
  <c r="N991" i="1"/>
  <c r="N993" i="1"/>
  <c r="N995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4" i="1"/>
  <c r="N1015" i="1"/>
  <c r="N1016" i="1"/>
  <c r="N1017" i="1"/>
  <c r="N1018" i="1"/>
  <c r="N1020" i="1"/>
  <c r="N1021" i="1"/>
  <c r="N1023" i="1"/>
  <c r="N1024" i="1"/>
  <c r="N1028" i="1"/>
  <c r="N1029" i="1"/>
  <c r="N1032" i="1"/>
  <c r="N1033" i="1"/>
  <c r="N1034" i="1"/>
  <c r="N1035" i="1"/>
  <c r="N1037" i="1"/>
  <c r="N1038" i="1"/>
  <c r="N1039" i="1"/>
  <c r="N1041" i="1"/>
  <c r="N1042" i="1"/>
  <c r="N1043" i="1"/>
  <c r="N1044" i="1"/>
  <c r="N1045" i="1"/>
  <c r="N1046" i="1"/>
  <c r="N1047" i="1"/>
  <c r="N1049" i="1"/>
  <c r="N1050" i="1"/>
  <c r="N1052" i="1"/>
  <c r="N1053" i="1"/>
  <c r="N1054" i="1"/>
  <c r="N1055" i="1"/>
  <c r="N1056" i="1"/>
  <c r="N1057" i="1"/>
  <c r="N1058" i="1"/>
  <c r="N1060" i="1"/>
  <c r="N1061" i="1"/>
  <c r="N1064" i="1"/>
  <c r="N1065" i="1"/>
  <c r="N1070" i="1"/>
  <c r="N1075" i="1"/>
  <c r="N1076" i="1"/>
  <c r="N1077" i="1"/>
  <c r="N1078" i="1"/>
  <c r="N1079" i="1"/>
  <c r="N1080" i="1"/>
  <c r="N1081" i="1"/>
  <c r="N1082" i="1"/>
  <c r="N1083" i="1"/>
  <c r="N1084" i="1"/>
  <c r="N1085" i="1"/>
  <c r="N1087" i="1"/>
  <c r="N1088" i="1"/>
  <c r="N1089" i="1"/>
  <c r="N1090" i="1"/>
  <c r="N1095" i="1"/>
  <c r="N1097" i="1"/>
  <c r="N1098" i="1"/>
  <c r="N1099" i="1"/>
  <c r="N1100" i="1"/>
  <c r="N1101" i="1"/>
  <c r="N1102" i="1"/>
  <c r="N1103" i="1"/>
  <c r="N1104" i="1"/>
  <c r="N1105" i="1"/>
  <c r="N1106" i="1"/>
  <c r="N1107" i="1"/>
  <c r="N1109" i="1"/>
  <c r="N1111" i="1"/>
  <c r="N1112" i="1"/>
  <c r="N1123" i="1"/>
  <c r="N1124" i="1"/>
  <c r="N1128" i="1"/>
  <c r="N1130" i="1"/>
  <c r="N1131" i="1"/>
  <c r="N1132" i="1"/>
  <c r="N1133" i="1"/>
  <c r="N1134" i="1"/>
  <c r="N1135" i="1"/>
  <c r="N1137" i="1"/>
  <c r="N1138" i="1"/>
  <c r="N1139" i="1"/>
  <c r="N1142" i="1"/>
  <c r="N1144" i="1"/>
  <c r="N1146" i="1"/>
  <c r="N1147" i="1"/>
  <c r="N1150" i="1"/>
  <c r="N1151" i="1"/>
  <c r="N1152" i="1"/>
  <c r="N1154" i="1"/>
  <c r="N1156" i="1"/>
  <c r="N1157" i="1"/>
  <c r="N1158" i="1"/>
  <c r="N1170" i="1"/>
  <c r="N1182" i="1"/>
  <c r="N1183" i="1"/>
  <c r="N1184" i="1"/>
  <c r="N1185" i="1"/>
  <c r="N1186" i="1"/>
  <c r="N1187" i="1"/>
  <c r="N1208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2" i="1"/>
  <c r="N1243" i="1"/>
  <c r="N1244" i="1"/>
  <c r="N1245" i="1"/>
  <c r="N1246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2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300" i="1"/>
  <c r="N1301" i="1"/>
  <c r="N1302" i="1"/>
  <c r="N1303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5" i="1"/>
  <c r="N1356" i="1"/>
  <c r="N1357" i="1"/>
  <c r="N1359" i="1"/>
  <c r="N1360" i="1"/>
  <c r="N1362" i="1"/>
  <c r="N1363" i="1"/>
  <c r="N1364" i="1"/>
  <c r="N1365" i="1"/>
  <c r="N1366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4" i="1"/>
  <c r="N1445" i="1"/>
  <c r="N10" i="1"/>
  <c r="N29" i="1"/>
  <c r="N30" i="1"/>
  <c r="N33" i="1"/>
  <c r="N35" i="1"/>
  <c r="N44" i="1"/>
  <c r="N49" i="1"/>
  <c r="N50" i="1"/>
  <c r="N51" i="1"/>
  <c r="N52" i="1"/>
  <c r="N70" i="1"/>
  <c r="N72" i="1"/>
  <c r="N79" i="1"/>
  <c r="N82" i="1"/>
  <c r="N83" i="1"/>
  <c r="N84" i="1"/>
  <c r="N96" i="1"/>
  <c r="N103" i="1"/>
  <c r="N124" i="1"/>
  <c r="N125" i="1"/>
  <c r="N127" i="1"/>
  <c r="N135" i="1"/>
  <c r="N139" i="1"/>
  <c r="N140" i="1"/>
  <c r="N142" i="1"/>
  <c r="N143" i="1"/>
  <c r="N153" i="1"/>
  <c r="N175" i="1"/>
  <c r="N177" i="1"/>
  <c r="N178" i="1"/>
  <c r="N184" i="1"/>
  <c r="N189" i="1"/>
  <c r="N191" i="1"/>
  <c r="N195" i="1"/>
  <c r="N281" i="1"/>
  <c r="N284" i="1"/>
  <c r="N285" i="1"/>
  <c r="N292" i="1"/>
  <c r="N323" i="1"/>
  <c r="N346" i="1"/>
  <c r="N348" i="1"/>
  <c r="N349" i="1"/>
  <c r="N354" i="1"/>
  <c r="N356" i="1"/>
  <c r="N357" i="1"/>
  <c r="N368" i="1"/>
  <c r="N390" i="1"/>
  <c r="N391" i="1"/>
  <c r="N393" i="1"/>
  <c r="N394" i="1"/>
  <c r="N403" i="1"/>
  <c r="N407" i="1"/>
  <c r="N409" i="1"/>
  <c r="N470" i="1"/>
  <c r="N486" i="1"/>
  <c r="N487" i="1"/>
  <c r="N491" i="1"/>
  <c r="N503" i="1"/>
  <c r="N507" i="1"/>
  <c r="N508" i="1"/>
  <c r="N525" i="1"/>
  <c r="N537" i="1"/>
  <c r="N629" i="1"/>
  <c r="N640" i="1"/>
  <c r="N676" i="1"/>
  <c r="N713" i="1"/>
  <c r="N714" i="1"/>
  <c r="N739" i="1"/>
  <c r="N740" i="1"/>
  <c r="N741" i="1"/>
  <c r="N755" i="1"/>
  <c r="N772" i="1"/>
  <c r="N773" i="1"/>
  <c r="N838" i="1"/>
  <c r="N839" i="1"/>
  <c r="N840" i="1"/>
  <c r="N841" i="1"/>
  <c r="N842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64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52" i="1"/>
  <c r="N960" i="1"/>
  <c r="N967" i="1"/>
  <c r="N968" i="1"/>
  <c r="N970" i="1"/>
  <c r="N979" i="1"/>
  <c r="N988" i="1"/>
  <c r="N990" i="1"/>
  <c r="N992" i="1"/>
  <c r="N994" i="1"/>
  <c r="N996" i="1"/>
  <c r="N997" i="1"/>
  <c r="N1013" i="1"/>
  <c r="N1019" i="1"/>
  <c r="N1022" i="1"/>
  <c r="N1025" i="1"/>
  <c r="N1026" i="1"/>
  <c r="N1027" i="1"/>
  <c r="N1030" i="1"/>
  <c r="N1031" i="1"/>
  <c r="N1036" i="1"/>
  <c r="N1040" i="1"/>
  <c r="N1048" i="1"/>
  <c r="N1051" i="1"/>
  <c r="N1059" i="1"/>
  <c r="N1062" i="1"/>
  <c r="N1063" i="1"/>
  <c r="N1066" i="1"/>
  <c r="N1067" i="1"/>
  <c r="N1068" i="1"/>
  <c r="N1069" i="1"/>
  <c r="N1071" i="1"/>
  <c r="N1072" i="1"/>
  <c r="N1073" i="1"/>
  <c r="N1074" i="1"/>
  <c r="N1086" i="1"/>
  <c r="N1091" i="1"/>
  <c r="N1092" i="1"/>
  <c r="N1093" i="1"/>
  <c r="N1094" i="1"/>
  <c r="N1096" i="1"/>
  <c r="N1108" i="1"/>
  <c r="N1110" i="1"/>
  <c r="N1113" i="1"/>
  <c r="N1114" i="1"/>
  <c r="N1115" i="1"/>
  <c r="N1116" i="1"/>
  <c r="N1117" i="1"/>
  <c r="N1118" i="1"/>
  <c r="N1119" i="1"/>
  <c r="N1120" i="1"/>
  <c r="N1121" i="1"/>
  <c r="N1122" i="1"/>
  <c r="N1125" i="1"/>
  <c r="N1126" i="1"/>
  <c r="N1127" i="1"/>
  <c r="N1129" i="1"/>
  <c r="N1136" i="1"/>
  <c r="N1140" i="1"/>
  <c r="N1141" i="1"/>
  <c r="N1143" i="1"/>
  <c r="N1145" i="1"/>
  <c r="N1148" i="1"/>
  <c r="N1149" i="1"/>
  <c r="N1153" i="1"/>
  <c r="N1155" i="1"/>
  <c r="N1159" i="1"/>
  <c r="N1160" i="1"/>
  <c r="N1161" i="1"/>
  <c r="N1162" i="1"/>
  <c r="N1163" i="1"/>
  <c r="N1164" i="1"/>
  <c r="N1165" i="1"/>
  <c r="N1166" i="1"/>
  <c r="N1167" i="1"/>
  <c r="N1168" i="1"/>
  <c r="N1169" i="1"/>
  <c r="N1171" i="1"/>
  <c r="N1172" i="1"/>
  <c r="N1173" i="1"/>
  <c r="N1174" i="1"/>
  <c r="N1175" i="1"/>
  <c r="N1176" i="1"/>
  <c r="N1177" i="1"/>
  <c r="N1178" i="1"/>
  <c r="N1179" i="1"/>
  <c r="N1180" i="1"/>
  <c r="N1181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9" i="1"/>
  <c r="N1210" i="1"/>
  <c r="N1211" i="1"/>
  <c r="N1212" i="1"/>
  <c r="N1226" i="1"/>
  <c r="N1240" i="1"/>
  <c r="N1241" i="1"/>
  <c r="N1247" i="1"/>
  <c r="N1248" i="1"/>
  <c r="N1261" i="1"/>
  <c r="N1263" i="1"/>
  <c r="N1264" i="1"/>
  <c r="N1265" i="1"/>
  <c r="N1299" i="1"/>
  <c r="N1304" i="1"/>
  <c r="N1320" i="1"/>
  <c r="N1354" i="1"/>
  <c r="N1358" i="1"/>
  <c r="N1361" i="1"/>
  <c r="N1367" i="1"/>
  <c r="N1368" i="1"/>
  <c r="N1370" i="1"/>
  <c r="N1402" i="1"/>
  <c r="N1443" i="1"/>
  <c r="N1446" i="1"/>
  <c r="N1447" i="1"/>
  <c r="N4" i="1"/>
  <c r="H13" i="16" a="1"/>
  <c r="C12" i="16" a="1"/>
  <c r="D12" i="16" a="1"/>
  <c r="F13" i="16" a="1"/>
  <c r="F13" i="16" l="1"/>
  <c r="H13" i="16"/>
  <c r="D12" i="16"/>
  <c r="C12" i="16"/>
  <c r="B14" i="16"/>
  <c r="M4" i="1"/>
  <c r="M5" i="1"/>
  <c r="M6" i="1"/>
  <c r="K7" i="1"/>
  <c r="L7" i="1"/>
  <c r="M7" i="1"/>
  <c r="O7" i="1"/>
  <c r="K8" i="1"/>
  <c r="L8" i="1"/>
  <c r="M8" i="1"/>
  <c r="O8" i="1"/>
  <c r="K9" i="1"/>
  <c r="L9" i="1"/>
  <c r="M9" i="1"/>
  <c r="O9" i="1"/>
  <c r="K11" i="1"/>
  <c r="L11" i="1"/>
  <c r="M11" i="1"/>
  <c r="O11" i="1"/>
  <c r="K12" i="1"/>
  <c r="L12" i="1"/>
  <c r="M12" i="1"/>
  <c r="O12" i="1"/>
  <c r="K13" i="1"/>
  <c r="L13" i="1"/>
  <c r="M13" i="1"/>
  <c r="O13" i="1"/>
  <c r="K14" i="1"/>
  <c r="L14" i="1"/>
  <c r="M14" i="1"/>
  <c r="O14" i="1"/>
  <c r="K15" i="1"/>
  <c r="L15" i="1"/>
  <c r="M15" i="1"/>
  <c r="O15" i="1"/>
  <c r="K16" i="1"/>
  <c r="L16" i="1"/>
  <c r="M16" i="1"/>
  <c r="O16" i="1"/>
  <c r="K17" i="1"/>
  <c r="L17" i="1"/>
  <c r="M17" i="1"/>
  <c r="O17" i="1"/>
  <c r="K18" i="1"/>
  <c r="L18" i="1"/>
  <c r="M18" i="1"/>
  <c r="O18" i="1"/>
  <c r="K19" i="1"/>
  <c r="L19" i="1"/>
  <c r="M19" i="1"/>
  <c r="O19" i="1"/>
  <c r="K20" i="1"/>
  <c r="L20" i="1"/>
  <c r="M20" i="1"/>
  <c r="O20" i="1"/>
  <c r="K21" i="1"/>
  <c r="L21" i="1"/>
  <c r="M21" i="1"/>
  <c r="O21" i="1"/>
  <c r="K22" i="1"/>
  <c r="L22" i="1"/>
  <c r="M22" i="1"/>
  <c r="O22" i="1"/>
  <c r="K23" i="1"/>
  <c r="L23" i="1"/>
  <c r="M23" i="1"/>
  <c r="O23" i="1"/>
  <c r="K24" i="1"/>
  <c r="L24" i="1"/>
  <c r="M24" i="1"/>
  <c r="O24" i="1"/>
  <c r="K25" i="1"/>
  <c r="L25" i="1"/>
  <c r="M25" i="1"/>
  <c r="O25" i="1"/>
  <c r="K26" i="1"/>
  <c r="L26" i="1"/>
  <c r="M26" i="1"/>
  <c r="O26" i="1"/>
  <c r="K27" i="1"/>
  <c r="L27" i="1"/>
  <c r="M27" i="1"/>
  <c r="O27" i="1"/>
  <c r="K28" i="1"/>
  <c r="L28" i="1"/>
  <c r="M28" i="1"/>
  <c r="O28" i="1"/>
  <c r="K31" i="1"/>
  <c r="L31" i="1"/>
  <c r="M31" i="1"/>
  <c r="O31" i="1"/>
  <c r="K32" i="1"/>
  <c r="L32" i="1"/>
  <c r="M32" i="1"/>
  <c r="O32" i="1"/>
  <c r="K34" i="1"/>
  <c r="L34" i="1"/>
  <c r="M34" i="1"/>
  <c r="O34" i="1"/>
  <c r="K36" i="1"/>
  <c r="L36" i="1"/>
  <c r="M36" i="1"/>
  <c r="O36" i="1"/>
  <c r="K37" i="1"/>
  <c r="L37" i="1"/>
  <c r="M37" i="1"/>
  <c r="O37" i="1"/>
  <c r="K38" i="1"/>
  <c r="L38" i="1"/>
  <c r="M38" i="1"/>
  <c r="O38" i="1"/>
  <c r="K39" i="1"/>
  <c r="L39" i="1"/>
  <c r="M39" i="1"/>
  <c r="O39" i="1"/>
  <c r="K40" i="1"/>
  <c r="L40" i="1"/>
  <c r="M40" i="1"/>
  <c r="O40" i="1"/>
  <c r="K41" i="1"/>
  <c r="L41" i="1"/>
  <c r="M41" i="1"/>
  <c r="O41" i="1"/>
  <c r="K42" i="1"/>
  <c r="L42" i="1"/>
  <c r="M42" i="1"/>
  <c r="O42" i="1"/>
  <c r="K43" i="1"/>
  <c r="L43" i="1"/>
  <c r="M43" i="1"/>
  <c r="O43" i="1"/>
  <c r="K45" i="1"/>
  <c r="L45" i="1"/>
  <c r="M45" i="1"/>
  <c r="O45" i="1"/>
  <c r="K46" i="1"/>
  <c r="L46" i="1"/>
  <c r="M46" i="1"/>
  <c r="O46" i="1"/>
  <c r="K47" i="1"/>
  <c r="L47" i="1"/>
  <c r="M47" i="1"/>
  <c r="O47" i="1"/>
  <c r="K48" i="1"/>
  <c r="L48" i="1"/>
  <c r="M48" i="1"/>
  <c r="O48" i="1"/>
  <c r="K53" i="1"/>
  <c r="L53" i="1"/>
  <c r="M53" i="1"/>
  <c r="O53" i="1"/>
  <c r="K54" i="1"/>
  <c r="L54" i="1"/>
  <c r="M54" i="1"/>
  <c r="O54" i="1"/>
  <c r="K55" i="1"/>
  <c r="L55" i="1"/>
  <c r="M55" i="1"/>
  <c r="O55" i="1"/>
  <c r="K56" i="1"/>
  <c r="L56" i="1"/>
  <c r="M56" i="1"/>
  <c r="O56" i="1"/>
  <c r="K57" i="1"/>
  <c r="L57" i="1"/>
  <c r="M57" i="1"/>
  <c r="O57" i="1"/>
  <c r="K58" i="1"/>
  <c r="L58" i="1"/>
  <c r="M58" i="1"/>
  <c r="O58" i="1"/>
  <c r="K59" i="1"/>
  <c r="L59" i="1"/>
  <c r="M59" i="1"/>
  <c r="O59" i="1"/>
  <c r="K60" i="1"/>
  <c r="L60" i="1"/>
  <c r="M60" i="1"/>
  <c r="O60" i="1"/>
  <c r="K61" i="1"/>
  <c r="L61" i="1"/>
  <c r="M61" i="1"/>
  <c r="O61" i="1"/>
  <c r="K62" i="1"/>
  <c r="L62" i="1"/>
  <c r="M62" i="1"/>
  <c r="O62" i="1"/>
  <c r="K63" i="1"/>
  <c r="L63" i="1"/>
  <c r="M63" i="1"/>
  <c r="O63" i="1"/>
  <c r="K64" i="1"/>
  <c r="L64" i="1"/>
  <c r="M64" i="1"/>
  <c r="O64" i="1"/>
  <c r="K65" i="1"/>
  <c r="L65" i="1"/>
  <c r="M65" i="1"/>
  <c r="O65" i="1"/>
  <c r="K66" i="1"/>
  <c r="L66" i="1"/>
  <c r="M66" i="1"/>
  <c r="O66" i="1"/>
  <c r="K67" i="1"/>
  <c r="L67" i="1"/>
  <c r="M67" i="1"/>
  <c r="O67" i="1"/>
  <c r="K68" i="1"/>
  <c r="L68" i="1"/>
  <c r="M68" i="1"/>
  <c r="O68" i="1"/>
  <c r="K69" i="1"/>
  <c r="L69" i="1"/>
  <c r="M69" i="1"/>
  <c r="O69" i="1"/>
  <c r="K71" i="1"/>
  <c r="L71" i="1"/>
  <c r="M71" i="1"/>
  <c r="O71" i="1"/>
  <c r="K73" i="1"/>
  <c r="L73" i="1"/>
  <c r="M73" i="1"/>
  <c r="O73" i="1"/>
  <c r="K74" i="1"/>
  <c r="L74" i="1"/>
  <c r="M74" i="1"/>
  <c r="O74" i="1"/>
  <c r="K75" i="1"/>
  <c r="L75" i="1"/>
  <c r="M75" i="1"/>
  <c r="O75" i="1"/>
  <c r="K76" i="1"/>
  <c r="L76" i="1"/>
  <c r="M76" i="1"/>
  <c r="O76" i="1"/>
  <c r="K77" i="1"/>
  <c r="L77" i="1"/>
  <c r="M77" i="1"/>
  <c r="O77" i="1"/>
  <c r="K78" i="1"/>
  <c r="L78" i="1"/>
  <c r="M78" i="1"/>
  <c r="O78" i="1"/>
  <c r="K80" i="1"/>
  <c r="L80" i="1"/>
  <c r="M80" i="1"/>
  <c r="O80" i="1"/>
  <c r="K81" i="1"/>
  <c r="L81" i="1"/>
  <c r="M81" i="1"/>
  <c r="O81" i="1"/>
  <c r="K85" i="1"/>
  <c r="L85" i="1"/>
  <c r="M85" i="1"/>
  <c r="O85" i="1"/>
  <c r="K86" i="1"/>
  <c r="L86" i="1"/>
  <c r="M86" i="1"/>
  <c r="O86" i="1"/>
  <c r="K87" i="1"/>
  <c r="L87" i="1"/>
  <c r="M87" i="1"/>
  <c r="O87" i="1"/>
  <c r="K88" i="1"/>
  <c r="L88" i="1"/>
  <c r="M88" i="1"/>
  <c r="O88" i="1"/>
  <c r="K89" i="1"/>
  <c r="L89" i="1"/>
  <c r="M89" i="1"/>
  <c r="O89" i="1"/>
  <c r="K90" i="1"/>
  <c r="L90" i="1"/>
  <c r="M90" i="1"/>
  <c r="O90" i="1"/>
  <c r="K91" i="1"/>
  <c r="L91" i="1"/>
  <c r="M91" i="1"/>
  <c r="O91" i="1"/>
  <c r="K92" i="1"/>
  <c r="L92" i="1"/>
  <c r="M92" i="1"/>
  <c r="O92" i="1"/>
  <c r="K93" i="1"/>
  <c r="L93" i="1"/>
  <c r="M93" i="1"/>
  <c r="O93" i="1"/>
  <c r="K94" i="1"/>
  <c r="L94" i="1"/>
  <c r="M94" i="1"/>
  <c r="O94" i="1"/>
  <c r="K95" i="1"/>
  <c r="L95" i="1"/>
  <c r="M95" i="1"/>
  <c r="O95" i="1"/>
  <c r="K97" i="1"/>
  <c r="L97" i="1"/>
  <c r="M97" i="1"/>
  <c r="O97" i="1"/>
  <c r="K98" i="1"/>
  <c r="L98" i="1"/>
  <c r="M98" i="1"/>
  <c r="O98" i="1"/>
  <c r="K99" i="1"/>
  <c r="L99" i="1"/>
  <c r="M99" i="1"/>
  <c r="O99" i="1"/>
  <c r="K100" i="1"/>
  <c r="L100" i="1"/>
  <c r="M100" i="1"/>
  <c r="O100" i="1"/>
  <c r="K101" i="1"/>
  <c r="L101" i="1"/>
  <c r="M101" i="1"/>
  <c r="O101" i="1"/>
  <c r="K102" i="1"/>
  <c r="L102" i="1"/>
  <c r="M102" i="1"/>
  <c r="O102" i="1"/>
  <c r="K104" i="1"/>
  <c r="L104" i="1"/>
  <c r="M104" i="1"/>
  <c r="O104" i="1"/>
  <c r="K105" i="1"/>
  <c r="L105" i="1"/>
  <c r="M105" i="1"/>
  <c r="O105" i="1"/>
  <c r="K106" i="1"/>
  <c r="L106" i="1"/>
  <c r="M106" i="1"/>
  <c r="O106" i="1"/>
  <c r="K107" i="1"/>
  <c r="L107" i="1"/>
  <c r="M107" i="1"/>
  <c r="O107" i="1"/>
  <c r="K108" i="1"/>
  <c r="L108" i="1"/>
  <c r="M108" i="1"/>
  <c r="O108" i="1"/>
  <c r="K109" i="1"/>
  <c r="L109" i="1"/>
  <c r="M109" i="1"/>
  <c r="O109" i="1"/>
  <c r="K110" i="1"/>
  <c r="L110" i="1"/>
  <c r="M110" i="1"/>
  <c r="O110" i="1"/>
  <c r="K111" i="1"/>
  <c r="L111" i="1"/>
  <c r="M111" i="1"/>
  <c r="O111" i="1"/>
  <c r="K112" i="1"/>
  <c r="L112" i="1"/>
  <c r="M112" i="1"/>
  <c r="O112" i="1"/>
  <c r="K113" i="1"/>
  <c r="L113" i="1"/>
  <c r="M113" i="1"/>
  <c r="O113" i="1"/>
  <c r="K114" i="1"/>
  <c r="L114" i="1"/>
  <c r="M114" i="1"/>
  <c r="O114" i="1"/>
  <c r="K115" i="1"/>
  <c r="L115" i="1"/>
  <c r="M115" i="1"/>
  <c r="O115" i="1"/>
  <c r="K116" i="1"/>
  <c r="L116" i="1"/>
  <c r="M116" i="1"/>
  <c r="O116" i="1"/>
  <c r="K117" i="1"/>
  <c r="L117" i="1"/>
  <c r="M117" i="1"/>
  <c r="O117" i="1"/>
  <c r="K118" i="1"/>
  <c r="L118" i="1"/>
  <c r="M118" i="1"/>
  <c r="O118" i="1"/>
  <c r="K119" i="1"/>
  <c r="L119" i="1"/>
  <c r="M119" i="1"/>
  <c r="O119" i="1"/>
  <c r="K120" i="1"/>
  <c r="L120" i="1"/>
  <c r="M120" i="1"/>
  <c r="O120" i="1"/>
  <c r="K121" i="1"/>
  <c r="L121" i="1"/>
  <c r="M121" i="1"/>
  <c r="O121" i="1"/>
  <c r="K122" i="1"/>
  <c r="L122" i="1"/>
  <c r="M122" i="1"/>
  <c r="O122" i="1"/>
  <c r="K123" i="1"/>
  <c r="L123" i="1"/>
  <c r="M123" i="1"/>
  <c r="O123" i="1"/>
  <c r="K126" i="1"/>
  <c r="L126" i="1"/>
  <c r="M126" i="1"/>
  <c r="O126" i="1"/>
  <c r="K128" i="1"/>
  <c r="L128" i="1"/>
  <c r="M128" i="1"/>
  <c r="O128" i="1"/>
  <c r="K129" i="1"/>
  <c r="L129" i="1"/>
  <c r="M129" i="1"/>
  <c r="O129" i="1"/>
  <c r="K130" i="1"/>
  <c r="L130" i="1"/>
  <c r="M130" i="1"/>
  <c r="O130" i="1"/>
  <c r="K131" i="1"/>
  <c r="L131" i="1"/>
  <c r="M131" i="1"/>
  <c r="O131" i="1"/>
  <c r="K132" i="1"/>
  <c r="L132" i="1"/>
  <c r="M132" i="1"/>
  <c r="O132" i="1"/>
  <c r="K133" i="1"/>
  <c r="L133" i="1"/>
  <c r="M133" i="1"/>
  <c r="O133" i="1"/>
  <c r="K134" i="1"/>
  <c r="L134" i="1"/>
  <c r="M134" i="1"/>
  <c r="O134" i="1"/>
  <c r="K136" i="1"/>
  <c r="L136" i="1"/>
  <c r="M136" i="1"/>
  <c r="O136" i="1"/>
  <c r="K137" i="1"/>
  <c r="L137" i="1"/>
  <c r="M137" i="1"/>
  <c r="O137" i="1"/>
  <c r="K138" i="1"/>
  <c r="L138" i="1"/>
  <c r="M138" i="1"/>
  <c r="O138" i="1"/>
  <c r="K141" i="1"/>
  <c r="L141" i="1"/>
  <c r="M141" i="1"/>
  <c r="O141" i="1"/>
  <c r="K144" i="1"/>
  <c r="L144" i="1"/>
  <c r="M144" i="1"/>
  <c r="O144" i="1"/>
  <c r="K145" i="1"/>
  <c r="L145" i="1"/>
  <c r="M145" i="1"/>
  <c r="O145" i="1"/>
  <c r="K146" i="1"/>
  <c r="L146" i="1"/>
  <c r="M146" i="1"/>
  <c r="O146" i="1"/>
  <c r="K147" i="1"/>
  <c r="L147" i="1"/>
  <c r="M147" i="1"/>
  <c r="O147" i="1"/>
  <c r="K148" i="1"/>
  <c r="L148" i="1"/>
  <c r="M148" i="1"/>
  <c r="O148" i="1"/>
  <c r="K149" i="1"/>
  <c r="L149" i="1"/>
  <c r="M149" i="1"/>
  <c r="O149" i="1"/>
  <c r="K150" i="1"/>
  <c r="L150" i="1"/>
  <c r="M150" i="1"/>
  <c r="O150" i="1"/>
  <c r="K151" i="1"/>
  <c r="L151" i="1"/>
  <c r="M151" i="1"/>
  <c r="O151" i="1"/>
  <c r="K152" i="1"/>
  <c r="L152" i="1"/>
  <c r="M152" i="1"/>
  <c r="O152" i="1"/>
  <c r="K154" i="1"/>
  <c r="L154" i="1"/>
  <c r="M154" i="1"/>
  <c r="O154" i="1"/>
  <c r="K155" i="1"/>
  <c r="L155" i="1"/>
  <c r="M155" i="1"/>
  <c r="O155" i="1"/>
  <c r="K156" i="1"/>
  <c r="L156" i="1"/>
  <c r="M156" i="1"/>
  <c r="O156" i="1"/>
  <c r="K157" i="1"/>
  <c r="L157" i="1"/>
  <c r="M157" i="1"/>
  <c r="O157" i="1"/>
  <c r="K158" i="1"/>
  <c r="L158" i="1"/>
  <c r="M158" i="1"/>
  <c r="O158" i="1"/>
  <c r="K159" i="1"/>
  <c r="L159" i="1"/>
  <c r="M159" i="1"/>
  <c r="O159" i="1"/>
  <c r="K160" i="1"/>
  <c r="L160" i="1"/>
  <c r="M160" i="1"/>
  <c r="O160" i="1"/>
  <c r="K161" i="1"/>
  <c r="L161" i="1"/>
  <c r="M161" i="1"/>
  <c r="O161" i="1"/>
  <c r="K162" i="1"/>
  <c r="L162" i="1"/>
  <c r="M162" i="1"/>
  <c r="O162" i="1"/>
  <c r="K163" i="1"/>
  <c r="L163" i="1"/>
  <c r="M163" i="1"/>
  <c r="O163" i="1"/>
  <c r="K164" i="1"/>
  <c r="L164" i="1"/>
  <c r="M164" i="1"/>
  <c r="O164" i="1"/>
  <c r="K165" i="1"/>
  <c r="L165" i="1"/>
  <c r="M165" i="1"/>
  <c r="O165" i="1"/>
  <c r="K166" i="1"/>
  <c r="L166" i="1"/>
  <c r="M166" i="1"/>
  <c r="O166" i="1"/>
  <c r="K167" i="1"/>
  <c r="L167" i="1"/>
  <c r="M167" i="1"/>
  <c r="O167" i="1"/>
  <c r="K168" i="1"/>
  <c r="L168" i="1"/>
  <c r="M168" i="1"/>
  <c r="O168" i="1"/>
  <c r="K169" i="1"/>
  <c r="L169" i="1"/>
  <c r="M169" i="1"/>
  <c r="O169" i="1"/>
  <c r="K170" i="1"/>
  <c r="L170" i="1"/>
  <c r="M170" i="1"/>
  <c r="O170" i="1"/>
  <c r="K171" i="1"/>
  <c r="L171" i="1"/>
  <c r="M171" i="1"/>
  <c r="O171" i="1"/>
  <c r="K172" i="1"/>
  <c r="L172" i="1"/>
  <c r="M172" i="1"/>
  <c r="O172" i="1"/>
  <c r="K173" i="1"/>
  <c r="L173" i="1"/>
  <c r="M173" i="1"/>
  <c r="O173" i="1"/>
  <c r="K174" i="1"/>
  <c r="L174" i="1"/>
  <c r="M174" i="1"/>
  <c r="O174" i="1"/>
  <c r="K176" i="1"/>
  <c r="L176" i="1"/>
  <c r="M176" i="1"/>
  <c r="O176" i="1"/>
  <c r="K179" i="1"/>
  <c r="L179" i="1"/>
  <c r="M179" i="1"/>
  <c r="O179" i="1"/>
  <c r="K180" i="1"/>
  <c r="L180" i="1"/>
  <c r="M180" i="1"/>
  <c r="O180" i="1"/>
  <c r="K181" i="1"/>
  <c r="L181" i="1"/>
  <c r="M181" i="1"/>
  <c r="O181" i="1"/>
  <c r="K182" i="1"/>
  <c r="L182" i="1"/>
  <c r="M182" i="1"/>
  <c r="O182" i="1"/>
  <c r="K183" i="1"/>
  <c r="L183" i="1"/>
  <c r="M183" i="1"/>
  <c r="O183" i="1"/>
  <c r="K185" i="1"/>
  <c r="L185" i="1"/>
  <c r="M185" i="1"/>
  <c r="O185" i="1"/>
  <c r="K186" i="1"/>
  <c r="L186" i="1"/>
  <c r="M186" i="1"/>
  <c r="O186" i="1"/>
  <c r="K187" i="1"/>
  <c r="L187" i="1"/>
  <c r="M187" i="1"/>
  <c r="O187" i="1"/>
  <c r="K188" i="1"/>
  <c r="L188" i="1"/>
  <c r="M188" i="1"/>
  <c r="O188" i="1"/>
  <c r="K190" i="1"/>
  <c r="L190" i="1"/>
  <c r="M190" i="1"/>
  <c r="O190" i="1"/>
  <c r="K192" i="1"/>
  <c r="L192" i="1"/>
  <c r="M192" i="1"/>
  <c r="O192" i="1"/>
  <c r="K193" i="1"/>
  <c r="L193" i="1"/>
  <c r="M193" i="1"/>
  <c r="O193" i="1"/>
  <c r="K194" i="1"/>
  <c r="L194" i="1"/>
  <c r="M194" i="1"/>
  <c r="O194" i="1"/>
  <c r="K196" i="1"/>
  <c r="L196" i="1"/>
  <c r="M196" i="1"/>
  <c r="O196" i="1"/>
  <c r="K197" i="1"/>
  <c r="L197" i="1"/>
  <c r="M197" i="1"/>
  <c r="O197" i="1"/>
  <c r="K198" i="1"/>
  <c r="L198" i="1"/>
  <c r="M198" i="1"/>
  <c r="O198" i="1"/>
  <c r="K199" i="1"/>
  <c r="L199" i="1"/>
  <c r="M199" i="1"/>
  <c r="O199" i="1"/>
  <c r="K200" i="1"/>
  <c r="L200" i="1"/>
  <c r="M200" i="1"/>
  <c r="O200" i="1"/>
  <c r="K201" i="1"/>
  <c r="L201" i="1"/>
  <c r="M201" i="1"/>
  <c r="O201" i="1"/>
  <c r="K202" i="1"/>
  <c r="L202" i="1"/>
  <c r="M202" i="1"/>
  <c r="O202" i="1"/>
  <c r="K203" i="1"/>
  <c r="L203" i="1"/>
  <c r="M203" i="1"/>
  <c r="O203" i="1"/>
  <c r="K204" i="1"/>
  <c r="L204" i="1"/>
  <c r="M204" i="1"/>
  <c r="O204" i="1"/>
  <c r="K205" i="1"/>
  <c r="L205" i="1"/>
  <c r="M205" i="1"/>
  <c r="O205" i="1"/>
  <c r="K206" i="1"/>
  <c r="L206" i="1"/>
  <c r="M206" i="1"/>
  <c r="O206" i="1"/>
  <c r="K207" i="1"/>
  <c r="L207" i="1"/>
  <c r="M207" i="1"/>
  <c r="O207" i="1"/>
  <c r="K208" i="1"/>
  <c r="L208" i="1"/>
  <c r="M208" i="1"/>
  <c r="O208" i="1"/>
  <c r="K209" i="1"/>
  <c r="L209" i="1"/>
  <c r="M209" i="1"/>
  <c r="O209" i="1"/>
  <c r="K210" i="1"/>
  <c r="L210" i="1"/>
  <c r="M210" i="1"/>
  <c r="O210" i="1"/>
  <c r="K211" i="1"/>
  <c r="L211" i="1"/>
  <c r="M211" i="1"/>
  <c r="O211" i="1"/>
  <c r="K212" i="1"/>
  <c r="L212" i="1"/>
  <c r="M212" i="1"/>
  <c r="O212" i="1"/>
  <c r="K213" i="1"/>
  <c r="L213" i="1"/>
  <c r="M213" i="1"/>
  <c r="O213" i="1"/>
  <c r="K214" i="1"/>
  <c r="L214" i="1"/>
  <c r="M214" i="1"/>
  <c r="O214" i="1"/>
  <c r="K215" i="1"/>
  <c r="L215" i="1"/>
  <c r="M215" i="1"/>
  <c r="O215" i="1"/>
  <c r="K216" i="1"/>
  <c r="L216" i="1"/>
  <c r="M216" i="1"/>
  <c r="O216" i="1"/>
  <c r="K217" i="1"/>
  <c r="L217" i="1"/>
  <c r="M217" i="1"/>
  <c r="O217" i="1"/>
  <c r="K218" i="1"/>
  <c r="L218" i="1"/>
  <c r="M218" i="1"/>
  <c r="O218" i="1"/>
  <c r="K219" i="1"/>
  <c r="L219" i="1"/>
  <c r="M219" i="1"/>
  <c r="O219" i="1"/>
  <c r="K220" i="1"/>
  <c r="L220" i="1"/>
  <c r="M220" i="1"/>
  <c r="O220" i="1"/>
  <c r="K221" i="1"/>
  <c r="L221" i="1"/>
  <c r="M221" i="1"/>
  <c r="O221" i="1"/>
  <c r="K222" i="1"/>
  <c r="L222" i="1"/>
  <c r="M222" i="1"/>
  <c r="O222" i="1"/>
  <c r="K223" i="1"/>
  <c r="L223" i="1"/>
  <c r="M223" i="1"/>
  <c r="O223" i="1"/>
  <c r="K224" i="1"/>
  <c r="L224" i="1"/>
  <c r="M224" i="1"/>
  <c r="O224" i="1"/>
  <c r="K225" i="1"/>
  <c r="L225" i="1"/>
  <c r="M225" i="1"/>
  <c r="O225" i="1"/>
  <c r="K226" i="1"/>
  <c r="L226" i="1"/>
  <c r="M226" i="1"/>
  <c r="O226" i="1"/>
  <c r="K227" i="1"/>
  <c r="L227" i="1"/>
  <c r="M227" i="1"/>
  <c r="O227" i="1"/>
  <c r="K228" i="1"/>
  <c r="L228" i="1"/>
  <c r="M228" i="1"/>
  <c r="O228" i="1"/>
  <c r="K229" i="1"/>
  <c r="L229" i="1"/>
  <c r="M229" i="1"/>
  <c r="O229" i="1"/>
  <c r="K230" i="1"/>
  <c r="L230" i="1"/>
  <c r="M230" i="1"/>
  <c r="O230" i="1"/>
  <c r="K231" i="1"/>
  <c r="L231" i="1"/>
  <c r="M231" i="1"/>
  <c r="O231" i="1"/>
  <c r="K232" i="1"/>
  <c r="L232" i="1"/>
  <c r="M232" i="1"/>
  <c r="O232" i="1"/>
  <c r="K233" i="1"/>
  <c r="L233" i="1"/>
  <c r="M233" i="1"/>
  <c r="O233" i="1"/>
  <c r="K234" i="1"/>
  <c r="L234" i="1"/>
  <c r="M234" i="1"/>
  <c r="O234" i="1"/>
  <c r="K235" i="1"/>
  <c r="L235" i="1"/>
  <c r="M235" i="1"/>
  <c r="O235" i="1"/>
  <c r="K236" i="1"/>
  <c r="L236" i="1"/>
  <c r="M236" i="1"/>
  <c r="O236" i="1"/>
  <c r="K237" i="1"/>
  <c r="L237" i="1"/>
  <c r="M237" i="1"/>
  <c r="O237" i="1"/>
  <c r="K238" i="1"/>
  <c r="L238" i="1"/>
  <c r="M238" i="1"/>
  <c r="O238" i="1"/>
  <c r="K239" i="1"/>
  <c r="L239" i="1"/>
  <c r="M239" i="1"/>
  <c r="O239" i="1"/>
  <c r="K240" i="1"/>
  <c r="L240" i="1"/>
  <c r="M240" i="1"/>
  <c r="O240" i="1"/>
  <c r="K241" i="1"/>
  <c r="L241" i="1"/>
  <c r="M241" i="1"/>
  <c r="O241" i="1"/>
  <c r="K242" i="1"/>
  <c r="L242" i="1"/>
  <c r="M242" i="1"/>
  <c r="O242" i="1"/>
  <c r="K243" i="1"/>
  <c r="L243" i="1"/>
  <c r="M243" i="1"/>
  <c r="O243" i="1"/>
  <c r="K244" i="1"/>
  <c r="L244" i="1"/>
  <c r="M244" i="1"/>
  <c r="O244" i="1"/>
  <c r="K245" i="1"/>
  <c r="L245" i="1"/>
  <c r="M245" i="1"/>
  <c r="O245" i="1"/>
  <c r="K246" i="1"/>
  <c r="L246" i="1"/>
  <c r="M246" i="1"/>
  <c r="O246" i="1"/>
  <c r="K247" i="1"/>
  <c r="L247" i="1"/>
  <c r="M247" i="1"/>
  <c r="O247" i="1"/>
  <c r="K248" i="1"/>
  <c r="L248" i="1"/>
  <c r="M248" i="1"/>
  <c r="O248" i="1"/>
  <c r="K249" i="1"/>
  <c r="L249" i="1"/>
  <c r="M249" i="1"/>
  <c r="O249" i="1"/>
  <c r="K250" i="1"/>
  <c r="L250" i="1"/>
  <c r="M250" i="1"/>
  <c r="O250" i="1"/>
  <c r="K251" i="1"/>
  <c r="L251" i="1"/>
  <c r="M251" i="1"/>
  <c r="O251" i="1"/>
  <c r="K252" i="1"/>
  <c r="L252" i="1"/>
  <c r="M252" i="1"/>
  <c r="O252" i="1"/>
  <c r="K253" i="1"/>
  <c r="L253" i="1"/>
  <c r="M253" i="1"/>
  <c r="O253" i="1"/>
  <c r="K254" i="1"/>
  <c r="L254" i="1"/>
  <c r="M254" i="1"/>
  <c r="O254" i="1"/>
  <c r="K255" i="1"/>
  <c r="L255" i="1"/>
  <c r="M255" i="1"/>
  <c r="O255" i="1"/>
  <c r="K256" i="1"/>
  <c r="L256" i="1"/>
  <c r="M256" i="1"/>
  <c r="O256" i="1"/>
  <c r="K257" i="1"/>
  <c r="L257" i="1"/>
  <c r="M257" i="1"/>
  <c r="O257" i="1"/>
  <c r="K258" i="1"/>
  <c r="L258" i="1"/>
  <c r="M258" i="1"/>
  <c r="O258" i="1"/>
  <c r="K259" i="1"/>
  <c r="L259" i="1"/>
  <c r="M259" i="1"/>
  <c r="O259" i="1"/>
  <c r="K260" i="1"/>
  <c r="L260" i="1"/>
  <c r="M260" i="1"/>
  <c r="O260" i="1"/>
  <c r="K261" i="1"/>
  <c r="L261" i="1"/>
  <c r="M261" i="1"/>
  <c r="O261" i="1"/>
  <c r="K262" i="1"/>
  <c r="L262" i="1"/>
  <c r="M262" i="1"/>
  <c r="O262" i="1"/>
  <c r="K263" i="1"/>
  <c r="L263" i="1"/>
  <c r="M263" i="1"/>
  <c r="O263" i="1"/>
  <c r="K264" i="1"/>
  <c r="L264" i="1"/>
  <c r="M264" i="1"/>
  <c r="O264" i="1"/>
  <c r="K265" i="1"/>
  <c r="L265" i="1"/>
  <c r="M265" i="1"/>
  <c r="O265" i="1"/>
  <c r="K266" i="1"/>
  <c r="L266" i="1"/>
  <c r="M266" i="1"/>
  <c r="O266" i="1"/>
  <c r="K267" i="1"/>
  <c r="L267" i="1"/>
  <c r="M267" i="1"/>
  <c r="O267" i="1"/>
  <c r="K268" i="1"/>
  <c r="L268" i="1"/>
  <c r="M268" i="1"/>
  <c r="O268" i="1"/>
  <c r="K269" i="1"/>
  <c r="L269" i="1"/>
  <c r="M269" i="1"/>
  <c r="O269" i="1"/>
  <c r="K270" i="1"/>
  <c r="L270" i="1"/>
  <c r="M270" i="1"/>
  <c r="O270" i="1"/>
  <c r="K271" i="1"/>
  <c r="L271" i="1"/>
  <c r="M271" i="1"/>
  <c r="O271" i="1"/>
  <c r="K272" i="1"/>
  <c r="L272" i="1"/>
  <c r="M272" i="1"/>
  <c r="O272" i="1"/>
  <c r="K273" i="1"/>
  <c r="L273" i="1"/>
  <c r="M273" i="1"/>
  <c r="O273" i="1"/>
  <c r="K274" i="1"/>
  <c r="L274" i="1"/>
  <c r="M274" i="1"/>
  <c r="O274" i="1"/>
  <c r="K275" i="1"/>
  <c r="L275" i="1"/>
  <c r="M275" i="1"/>
  <c r="O275" i="1"/>
  <c r="K276" i="1"/>
  <c r="L276" i="1"/>
  <c r="M276" i="1"/>
  <c r="O276" i="1"/>
  <c r="K277" i="1"/>
  <c r="L277" i="1"/>
  <c r="M277" i="1"/>
  <c r="O277" i="1"/>
  <c r="K278" i="1"/>
  <c r="L278" i="1"/>
  <c r="M278" i="1"/>
  <c r="O278" i="1"/>
  <c r="K279" i="1"/>
  <c r="L279" i="1"/>
  <c r="M279" i="1"/>
  <c r="O279" i="1"/>
  <c r="K280" i="1"/>
  <c r="L280" i="1"/>
  <c r="M280" i="1"/>
  <c r="O280" i="1"/>
  <c r="K282" i="1"/>
  <c r="L282" i="1"/>
  <c r="M282" i="1"/>
  <c r="O282" i="1"/>
  <c r="K283" i="1"/>
  <c r="L283" i="1"/>
  <c r="M283" i="1"/>
  <c r="O283" i="1"/>
  <c r="K286" i="1"/>
  <c r="L286" i="1"/>
  <c r="M286" i="1"/>
  <c r="O286" i="1"/>
  <c r="K287" i="1"/>
  <c r="L287" i="1"/>
  <c r="M287" i="1"/>
  <c r="O287" i="1"/>
  <c r="K288" i="1"/>
  <c r="L288" i="1"/>
  <c r="M288" i="1"/>
  <c r="O288" i="1"/>
  <c r="K289" i="1"/>
  <c r="L289" i="1"/>
  <c r="M289" i="1"/>
  <c r="O289" i="1"/>
  <c r="K290" i="1"/>
  <c r="L290" i="1"/>
  <c r="M290" i="1"/>
  <c r="O290" i="1"/>
  <c r="K291" i="1"/>
  <c r="L291" i="1"/>
  <c r="M291" i="1"/>
  <c r="O291" i="1"/>
  <c r="K293" i="1"/>
  <c r="L293" i="1"/>
  <c r="M293" i="1"/>
  <c r="O293" i="1"/>
  <c r="K294" i="1"/>
  <c r="L294" i="1"/>
  <c r="M294" i="1"/>
  <c r="O294" i="1"/>
  <c r="K295" i="1"/>
  <c r="L295" i="1"/>
  <c r="M295" i="1"/>
  <c r="O295" i="1"/>
  <c r="K296" i="1"/>
  <c r="L296" i="1"/>
  <c r="M296" i="1"/>
  <c r="O296" i="1"/>
  <c r="K297" i="1"/>
  <c r="L297" i="1"/>
  <c r="M297" i="1"/>
  <c r="O297" i="1"/>
  <c r="K298" i="1"/>
  <c r="L298" i="1"/>
  <c r="M298" i="1"/>
  <c r="O298" i="1"/>
  <c r="K299" i="1"/>
  <c r="L299" i="1"/>
  <c r="M299" i="1"/>
  <c r="O299" i="1"/>
  <c r="K300" i="1"/>
  <c r="L300" i="1"/>
  <c r="M300" i="1"/>
  <c r="O300" i="1"/>
  <c r="K301" i="1"/>
  <c r="L301" i="1"/>
  <c r="M301" i="1"/>
  <c r="O301" i="1"/>
  <c r="K302" i="1"/>
  <c r="L302" i="1"/>
  <c r="M302" i="1"/>
  <c r="O302" i="1"/>
  <c r="K303" i="1"/>
  <c r="L303" i="1"/>
  <c r="M303" i="1"/>
  <c r="O303" i="1"/>
  <c r="K304" i="1"/>
  <c r="L304" i="1"/>
  <c r="M304" i="1"/>
  <c r="O304" i="1"/>
  <c r="K305" i="1"/>
  <c r="L305" i="1"/>
  <c r="M305" i="1"/>
  <c r="O305" i="1"/>
  <c r="K306" i="1"/>
  <c r="L306" i="1"/>
  <c r="M306" i="1"/>
  <c r="O306" i="1"/>
  <c r="K307" i="1"/>
  <c r="L307" i="1"/>
  <c r="M307" i="1"/>
  <c r="O307" i="1"/>
  <c r="K308" i="1"/>
  <c r="L308" i="1"/>
  <c r="M308" i="1"/>
  <c r="O308" i="1"/>
  <c r="K309" i="1"/>
  <c r="L309" i="1"/>
  <c r="M309" i="1"/>
  <c r="O309" i="1"/>
  <c r="K310" i="1"/>
  <c r="L310" i="1"/>
  <c r="M310" i="1"/>
  <c r="O310" i="1"/>
  <c r="K311" i="1"/>
  <c r="L311" i="1"/>
  <c r="M311" i="1"/>
  <c r="O311" i="1"/>
  <c r="K312" i="1"/>
  <c r="L312" i="1"/>
  <c r="M312" i="1"/>
  <c r="O312" i="1"/>
  <c r="K313" i="1"/>
  <c r="L313" i="1"/>
  <c r="M313" i="1"/>
  <c r="O313" i="1"/>
  <c r="K314" i="1"/>
  <c r="L314" i="1"/>
  <c r="M314" i="1"/>
  <c r="O314" i="1"/>
  <c r="K315" i="1"/>
  <c r="L315" i="1"/>
  <c r="M315" i="1"/>
  <c r="O315" i="1"/>
  <c r="K316" i="1"/>
  <c r="L316" i="1"/>
  <c r="M316" i="1"/>
  <c r="O316" i="1"/>
  <c r="K317" i="1"/>
  <c r="L317" i="1"/>
  <c r="M317" i="1"/>
  <c r="O317" i="1"/>
  <c r="K318" i="1"/>
  <c r="L318" i="1"/>
  <c r="M318" i="1"/>
  <c r="O318" i="1"/>
  <c r="K319" i="1"/>
  <c r="L319" i="1"/>
  <c r="M319" i="1"/>
  <c r="O319" i="1"/>
  <c r="K320" i="1"/>
  <c r="L320" i="1"/>
  <c r="M320" i="1"/>
  <c r="O320" i="1"/>
  <c r="K321" i="1"/>
  <c r="L321" i="1"/>
  <c r="M321" i="1"/>
  <c r="O321" i="1"/>
  <c r="K322" i="1"/>
  <c r="L322" i="1"/>
  <c r="M322" i="1"/>
  <c r="O322" i="1"/>
  <c r="K324" i="1"/>
  <c r="L324" i="1"/>
  <c r="M324" i="1"/>
  <c r="O324" i="1"/>
  <c r="K325" i="1"/>
  <c r="L325" i="1"/>
  <c r="M325" i="1"/>
  <c r="O325" i="1"/>
  <c r="K326" i="1"/>
  <c r="L326" i="1"/>
  <c r="M326" i="1"/>
  <c r="O326" i="1"/>
  <c r="K327" i="1"/>
  <c r="L327" i="1"/>
  <c r="M327" i="1"/>
  <c r="O327" i="1"/>
  <c r="K328" i="1"/>
  <c r="L328" i="1"/>
  <c r="M328" i="1"/>
  <c r="O328" i="1"/>
  <c r="K329" i="1"/>
  <c r="L329" i="1"/>
  <c r="M329" i="1"/>
  <c r="O329" i="1"/>
  <c r="K330" i="1"/>
  <c r="L330" i="1"/>
  <c r="M330" i="1"/>
  <c r="O330" i="1"/>
  <c r="K331" i="1"/>
  <c r="L331" i="1"/>
  <c r="M331" i="1"/>
  <c r="O331" i="1"/>
  <c r="K332" i="1"/>
  <c r="L332" i="1"/>
  <c r="M332" i="1"/>
  <c r="O332" i="1"/>
  <c r="K333" i="1"/>
  <c r="L333" i="1"/>
  <c r="M333" i="1"/>
  <c r="O333" i="1"/>
  <c r="K334" i="1"/>
  <c r="L334" i="1"/>
  <c r="M334" i="1"/>
  <c r="O334" i="1"/>
  <c r="K335" i="1"/>
  <c r="L335" i="1"/>
  <c r="M335" i="1"/>
  <c r="O335" i="1"/>
  <c r="K336" i="1"/>
  <c r="L336" i="1"/>
  <c r="M336" i="1"/>
  <c r="O336" i="1"/>
  <c r="K337" i="1"/>
  <c r="L337" i="1"/>
  <c r="M337" i="1"/>
  <c r="O337" i="1"/>
  <c r="K338" i="1"/>
  <c r="L338" i="1"/>
  <c r="M338" i="1"/>
  <c r="O338" i="1"/>
  <c r="K339" i="1"/>
  <c r="L339" i="1"/>
  <c r="M339" i="1"/>
  <c r="O339" i="1"/>
  <c r="K340" i="1"/>
  <c r="L340" i="1"/>
  <c r="M340" i="1"/>
  <c r="O340" i="1"/>
  <c r="K341" i="1"/>
  <c r="L341" i="1"/>
  <c r="M341" i="1"/>
  <c r="O341" i="1"/>
  <c r="K342" i="1"/>
  <c r="L342" i="1"/>
  <c r="M342" i="1"/>
  <c r="O342" i="1"/>
  <c r="K343" i="1"/>
  <c r="L343" i="1"/>
  <c r="M343" i="1"/>
  <c r="O343" i="1"/>
  <c r="K344" i="1"/>
  <c r="L344" i="1"/>
  <c r="M344" i="1"/>
  <c r="O344" i="1"/>
  <c r="K345" i="1"/>
  <c r="L345" i="1"/>
  <c r="M345" i="1"/>
  <c r="O345" i="1"/>
  <c r="K347" i="1"/>
  <c r="L347" i="1"/>
  <c r="M347" i="1"/>
  <c r="O347" i="1"/>
  <c r="K350" i="1"/>
  <c r="L350" i="1"/>
  <c r="M350" i="1"/>
  <c r="O350" i="1"/>
  <c r="K351" i="1"/>
  <c r="L351" i="1"/>
  <c r="M351" i="1"/>
  <c r="O351" i="1"/>
  <c r="K352" i="1"/>
  <c r="L352" i="1"/>
  <c r="M352" i="1"/>
  <c r="O352" i="1"/>
  <c r="K353" i="1"/>
  <c r="L353" i="1"/>
  <c r="M353" i="1"/>
  <c r="O353" i="1"/>
  <c r="K355" i="1"/>
  <c r="L355" i="1"/>
  <c r="M355" i="1"/>
  <c r="O355" i="1"/>
  <c r="K358" i="1"/>
  <c r="L358" i="1"/>
  <c r="M358" i="1"/>
  <c r="O358" i="1"/>
  <c r="K359" i="1"/>
  <c r="L359" i="1"/>
  <c r="M359" i="1"/>
  <c r="O359" i="1"/>
  <c r="K360" i="1"/>
  <c r="L360" i="1"/>
  <c r="M360" i="1"/>
  <c r="O360" i="1"/>
  <c r="K361" i="1"/>
  <c r="L361" i="1"/>
  <c r="M361" i="1"/>
  <c r="O361" i="1"/>
  <c r="K362" i="1"/>
  <c r="L362" i="1"/>
  <c r="M362" i="1"/>
  <c r="O362" i="1"/>
  <c r="K363" i="1"/>
  <c r="L363" i="1"/>
  <c r="M363" i="1"/>
  <c r="O363" i="1"/>
  <c r="K364" i="1"/>
  <c r="L364" i="1"/>
  <c r="M364" i="1"/>
  <c r="O364" i="1"/>
  <c r="K365" i="1"/>
  <c r="L365" i="1"/>
  <c r="M365" i="1"/>
  <c r="O365" i="1"/>
  <c r="K366" i="1"/>
  <c r="L366" i="1"/>
  <c r="M366" i="1"/>
  <c r="O366" i="1"/>
  <c r="K367" i="1"/>
  <c r="L367" i="1"/>
  <c r="M367" i="1"/>
  <c r="O367" i="1"/>
  <c r="K369" i="1"/>
  <c r="L369" i="1"/>
  <c r="M369" i="1"/>
  <c r="O369" i="1"/>
  <c r="K370" i="1"/>
  <c r="L370" i="1"/>
  <c r="M370" i="1"/>
  <c r="O370" i="1"/>
  <c r="K371" i="1"/>
  <c r="L371" i="1"/>
  <c r="M371" i="1"/>
  <c r="O371" i="1"/>
  <c r="K372" i="1"/>
  <c r="L372" i="1"/>
  <c r="M372" i="1"/>
  <c r="O372" i="1"/>
  <c r="K373" i="1"/>
  <c r="L373" i="1"/>
  <c r="M373" i="1"/>
  <c r="O373" i="1"/>
  <c r="K374" i="1"/>
  <c r="L374" i="1"/>
  <c r="M374" i="1"/>
  <c r="O374" i="1"/>
  <c r="K375" i="1"/>
  <c r="L375" i="1"/>
  <c r="M375" i="1"/>
  <c r="O375" i="1"/>
  <c r="K376" i="1"/>
  <c r="L376" i="1"/>
  <c r="M376" i="1"/>
  <c r="O376" i="1"/>
  <c r="K377" i="1"/>
  <c r="L377" i="1"/>
  <c r="M377" i="1"/>
  <c r="O377" i="1"/>
  <c r="K378" i="1"/>
  <c r="L378" i="1"/>
  <c r="M378" i="1"/>
  <c r="O378" i="1"/>
  <c r="K379" i="1"/>
  <c r="L379" i="1"/>
  <c r="M379" i="1"/>
  <c r="O379" i="1"/>
  <c r="K380" i="1"/>
  <c r="L380" i="1"/>
  <c r="M380" i="1"/>
  <c r="O380" i="1"/>
  <c r="K381" i="1"/>
  <c r="L381" i="1"/>
  <c r="M381" i="1"/>
  <c r="O381" i="1"/>
  <c r="K382" i="1"/>
  <c r="L382" i="1"/>
  <c r="M382" i="1"/>
  <c r="O382" i="1"/>
  <c r="K383" i="1"/>
  <c r="L383" i="1"/>
  <c r="M383" i="1"/>
  <c r="O383" i="1"/>
  <c r="K384" i="1"/>
  <c r="L384" i="1"/>
  <c r="M384" i="1"/>
  <c r="O384" i="1"/>
  <c r="K385" i="1"/>
  <c r="L385" i="1"/>
  <c r="M385" i="1"/>
  <c r="O385" i="1"/>
  <c r="K386" i="1"/>
  <c r="L386" i="1"/>
  <c r="M386" i="1"/>
  <c r="O386" i="1"/>
  <c r="K387" i="1"/>
  <c r="L387" i="1"/>
  <c r="M387" i="1"/>
  <c r="O387" i="1"/>
  <c r="K388" i="1"/>
  <c r="L388" i="1"/>
  <c r="M388" i="1"/>
  <c r="O388" i="1"/>
  <c r="K389" i="1"/>
  <c r="L389" i="1"/>
  <c r="M389" i="1"/>
  <c r="O389" i="1"/>
  <c r="K392" i="1"/>
  <c r="L392" i="1"/>
  <c r="M392" i="1"/>
  <c r="O392" i="1"/>
  <c r="K395" i="1"/>
  <c r="L395" i="1"/>
  <c r="M395" i="1"/>
  <c r="O395" i="1"/>
  <c r="K396" i="1"/>
  <c r="L396" i="1"/>
  <c r="M396" i="1"/>
  <c r="O396" i="1"/>
  <c r="K397" i="1"/>
  <c r="L397" i="1"/>
  <c r="M397" i="1"/>
  <c r="O397" i="1"/>
  <c r="K398" i="1"/>
  <c r="L398" i="1"/>
  <c r="M398" i="1"/>
  <c r="O398" i="1"/>
  <c r="K399" i="1"/>
  <c r="L399" i="1"/>
  <c r="M399" i="1"/>
  <c r="O399" i="1"/>
  <c r="K400" i="1"/>
  <c r="L400" i="1"/>
  <c r="M400" i="1"/>
  <c r="O400" i="1"/>
  <c r="K401" i="1"/>
  <c r="L401" i="1"/>
  <c r="M401" i="1"/>
  <c r="O401" i="1"/>
  <c r="K402" i="1"/>
  <c r="L402" i="1"/>
  <c r="M402" i="1"/>
  <c r="O402" i="1"/>
  <c r="K404" i="1"/>
  <c r="L404" i="1"/>
  <c r="M404" i="1"/>
  <c r="O404" i="1"/>
  <c r="K405" i="1"/>
  <c r="L405" i="1"/>
  <c r="M405" i="1"/>
  <c r="O405" i="1"/>
  <c r="K406" i="1"/>
  <c r="L406" i="1"/>
  <c r="M406" i="1"/>
  <c r="O406" i="1"/>
  <c r="K408" i="1"/>
  <c r="L408" i="1"/>
  <c r="M408" i="1"/>
  <c r="O408" i="1"/>
  <c r="K410" i="1"/>
  <c r="L410" i="1"/>
  <c r="M410" i="1"/>
  <c r="O410" i="1"/>
  <c r="K411" i="1"/>
  <c r="L411" i="1"/>
  <c r="M411" i="1"/>
  <c r="O411" i="1"/>
  <c r="K412" i="1"/>
  <c r="L412" i="1"/>
  <c r="M412" i="1"/>
  <c r="O412" i="1"/>
  <c r="K413" i="1"/>
  <c r="L413" i="1"/>
  <c r="M413" i="1"/>
  <c r="O413" i="1"/>
  <c r="K414" i="1"/>
  <c r="L414" i="1"/>
  <c r="M414" i="1"/>
  <c r="O414" i="1"/>
  <c r="K415" i="1"/>
  <c r="L415" i="1"/>
  <c r="M415" i="1"/>
  <c r="O415" i="1"/>
  <c r="K416" i="1"/>
  <c r="L416" i="1"/>
  <c r="M416" i="1"/>
  <c r="O416" i="1"/>
  <c r="K417" i="1"/>
  <c r="L417" i="1"/>
  <c r="M417" i="1"/>
  <c r="O417" i="1"/>
  <c r="K418" i="1"/>
  <c r="L418" i="1"/>
  <c r="M418" i="1"/>
  <c r="O418" i="1"/>
  <c r="K419" i="1"/>
  <c r="L419" i="1"/>
  <c r="M419" i="1"/>
  <c r="O419" i="1"/>
  <c r="K420" i="1"/>
  <c r="L420" i="1"/>
  <c r="M420" i="1"/>
  <c r="O420" i="1"/>
  <c r="K421" i="1"/>
  <c r="L421" i="1"/>
  <c r="M421" i="1"/>
  <c r="O421" i="1"/>
  <c r="K422" i="1"/>
  <c r="L422" i="1"/>
  <c r="M422" i="1"/>
  <c r="O422" i="1"/>
  <c r="K423" i="1"/>
  <c r="L423" i="1"/>
  <c r="M423" i="1"/>
  <c r="O423" i="1"/>
  <c r="K424" i="1"/>
  <c r="L424" i="1"/>
  <c r="M424" i="1"/>
  <c r="O424" i="1"/>
  <c r="K425" i="1"/>
  <c r="L425" i="1"/>
  <c r="M425" i="1"/>
  <c r="O425" i="1"/>
  <c r="K426" i="1"/>
  <c r="L426" i="1"/>
  <c r="M426" i="1"/>
  <c r="O426" i="1"/>
  <c r="K427" i="1"/>
  <c r="L427" i="1"/>
  <c r="M427" i="1"/>
  <c r="O427" i="1"/>
  <c r="K428" i="1"/>
  <c r="L428" i="1"/>
  <c r="M428" i="1"/>
  <c r="O428" i="1"/>
  <c r="K429" i="1"/>
  <c r="L429" i="1"/>
  <c r="M429" i="1"/>
  <c r="O429" i="1"/>
  <c r="K430" i="1"/>
  <c r="L430" i="1"/>
  <c r="M430" i="1"/>
  <c r="O430" i="1"/>
  <c r="K431" i="1"/>
  <c r="L431" i="1"/>
  <c r="M431" i="1"/>
  <c r="O431" i="1"/>
  <c r="K432" i="1"/>
  <c r="L432" i="1"/>
  <c r="M432" i="1"/>
  <c r="O432" i="1"/>
  <c r="K433" i="1"/>
  <c r="L433" i="1"/>
  <c r="M433" i="1"/>
  <c r="O433" i="1"/>
  <c r="K434" i="1"/>
  <c r="L434" i="1"/>
  <c r="M434" i="1"/>
  <c r="O434" i="1"/>
  <c r="K435" i="1"/>
  <c r="L435" i="1"/>
  <c r="M435" i="1"/>
  <c r="O435" i="1"/>
  <c r="K436" i="1"/>
  <c r="L436" i="1"/>
  <c r="M436" i="1"/>
  <c r="O436" i="1"/>
  <c r="K437" i="1"/>
  <c r="L437" i="1"/>
  <c r="M437" i="1"/>
  <c r="O437" i="1"/>
  <c r="K438" i="1"/>
  <c r="L438" i="1"/>
  <c r="M438" i="1"/>
  <c r="O438" i="1"/>
  <c r="K439" i="1"/>
  <c r="L439" i="1"/>
  <c r="M439" i="1"/>
  <c r="O439" i="1"/>
  <c r="K440" i="1"/>
  <c r="L440" i="1"/>
  <c r="M440" i="1"/>
  <c r="O440" i="1"/>
  <c r="K441" i="1"/>
  <c r="L441" i="1"/>
  <c r="M441" i="1"/>
  <c r="O441" i="1"/>
  <c r="K442" i="1"/>
  <c r="L442" i="1"/>
  <c r="M442" i="1"/>
  <c r="O442" i="1"/>
  <c r="K443" i="1"/>
  <c r="L443" i="1"/>
  <c r="M443" i="1"/>
  <c r="O443" i="1"/>
  <c r="K444" i="1"/>
  <c r="L444" i="1"/>
  <c r="M444" i="1"/>
  <c r="O444" i="1"/>
  <c r="K445" i="1"/>
  <c r="L445" i="1"/>
  <c r="M445" i="1"/>
  <c r="O445" i="1"/>
  <c r="K446" i="1"/>
  <c r="L446" i="1"/>
  <c r="M446" i="1"/>
  <c r="O446" i="1"/>
  <c r="K447" i="1"/>
  <c r="L447" i="1"/>
  <c r="M447" i="1"/>
  <c r="O447" i="1"/>
  <c r="K448" i="1"/>
  <c r="L448" i="1"/>
  <c r="M448" i="1"/>
  <c r="O448" i="1"/>
  <c r="K449" i="1"/>
  <c r="L449" i="1"/>
  <c r="M449" i="1"/>
  <c r="O449" i="1"/>
  <c r="K450" i="1"/>
  <c r="L450" i="1"/>
  <c r="M450" i="1"/>
  <c r="O450" i="1"/>
  <c r="K451" i="1"/>
  <c r="L451" i="1"/>
  <c r="M451" i="1"/>
  <c r="O451" i="1"/>
  <c r="K452" i="1"/>
  <c r="L452" i="1"/>
  <c r="M452" i="1"/>
  <c r="O452" i="1"/>
  <c r="K453" i="1"/>
  <c r="L453" i="1"/>
  <c r="M453" i="1"/>
  <c r="O453" i="1"/>
  <c r="K454" i="1"/>
  <c r="L454" i="1"/>
  <c r="M454" i="1"/>
  <c r="O454" i="1"/>
  <c r="K455" i="1"/>
  <c r="L455" i="1"/>
  <c r="M455" i="1"/>
  <c r="O455" i="1"/>
  <c r="K456" i="1"/>
  <c r="L456" i="1"/>
  <c r="M456" i="1"/>
  <c r="O456" i="1"/>
  <c r="K457" i="1"/>
  <c r="L457" i="1"/>
  <c r="M457" i="1"/>
  <c r="O457" i="1"/>
  <c r="K458" i="1"/>
  <c r="L458" i="1"/>
  <c r="M458" i="1"/>
  <c r="O458" i="1"/>
  <c r="K459" i="1"/>
  <c r="L459" i="1"/>
  <c r="M459" i="1"/>
  <c r="O459" i="1"/>
  <c r="K460" i="1"/>
  <c r="L460" i="1"/>
  <c r="M460" i="1"/>
  <c r="O460" i="1"/>
  <c r="K461" i="1"/>
  <c r="L461" i="1"/>
  <c r="M461" i="1"/>
  <c r="O461" i="1"/>
  <c r="K462" i="1"/>
  <c r="L462" i="1"/>
  <c r="M462" i="1"/>
  <c r="O462" i="1"/>
  <c r="K463" i="1"/>
  <c r="L463" i="1"/>
  <c r="M463" i="1"/>
  <c r="O463" i="1"/>
  <c r="K464" i="1"/>
  <c r="L464" i="1"/>
  <c r="M464" i="1"/>
  <c r="O464" i="1"/>
  <c r="K465" i="1"/>
  <c r="L465" i="1"/>
  <c r="M465" i="1"/>
  <c r="O465" i="1"/>
  <c r="K466" i="1"/>
  <c r="L466" i="1"/>
  <c r="M466" i="1"/>
  <c r="O466" i="1"/>
  <c r="K467" i="1"/>
  <c r="L467" i="1"/>
  <c r="M467" i="1"/>
  <c r="O467" i="1"/>
  <c r="K468" i="1"/>
  <c r="L468" i="1"/>
  <c r="M468" i="1"/>
  <c r="O468" i="1"/>
  <c r="K469" i="1"/>
  <c r="L469" i="1"/>
  <c r="M469" i="1"/>
  <c r="O469" i="1"/>
  <c r="K471" i="1"/>
  <c r="L471" i="1"/>
  <c r="M471" i="1"/>
  <c r="O471" i="1"/>
  <c r="K472" i="1"/>
  <c r="L472" i="1"/>
  <c r="M472" i="1"/>
  <c r="O472" i="1"/>
  <c r="K473" i="1"/>
  <c r="L473" i="1"/>
  <c r="M473" i="1"/>
  <c r="O473" i="1"/>
  <c r="K474" i="1"/>
  <c r="L474" i="1"/>
  <c r="M474" i="1"/>
  <c r="O474" i="1"/>
  <c r="K475" i="1"/>
  <c r="L475" i="1"/>
  <c r="M475" i="1"/>
  <c r="O475" i="1"/>
  <c r="K476" i="1"/>
  <c r="L476" i="1"/>
  <c r="M476" i="1"/>
  <c r="O476" i="1"/>
  <c r="K477" i="1"/>
  <c r="L477" i="1"/>
  <c r="M477" i="1"/>
  <c r="O477" i="1"/>
  <c r="K478" i="1"/>
  <c r="L478" i="1"/>
  <c r="M478" i="1"/>
  <c r="O478" i="1"/>
  <c r="K479" i="1"/>
  <c r="L479" i="1"/>
  <c r="M479" i="1"/>
  <c r="O479" i="1"/>
  <c r="K480" i="1"/>
  <c r="L480" i="1"/>
  <c r="M480" i="1"/>
  <c r="O480" i="1"/>
  <c r="K481" i="1"/>
  <c r="L481" i="1"/>
  <c r="M481" i="1"/>
  <c r="O481" i="1"/>
  <c r="K482" i="1"/>
  <c r="L482" i="1"/>
  <c r="M482" i="1"/>
  <c r="O482" i="1"/>
  <c r="K483" i="1"/>
  <c r="L483" i="1"/>
  <c r="M483" i="1"/>
  <c r="O483" i="1"/>
  <c r="K484" i="1"/>
  <c r="L484" i="1"/>
  <c r="M484" i="1"/>
  <c r="O484" i="1"/>
  <c r="K485" i="1"/>
  <c r="L485" i="1"/>
  <c r="M485" i="1"/>
  <c r="O485" i="1"/>
  <c r="K488" i="1"/>
  <c r="L488" i="1"/>
  <c r="M488" i="1"/>
  <c r="O488" i="1"/>
  <c r="K489" i="1"/>
  <c r="L489" i="1"/>
  <c r="M489" i="1"/>
  <c r="O489" i="1"/>
  <c r="K490" i="1"/>
  <c r="L490" i="1"/>
  <c r="M490" i="1"/>
  <c r="O490" i="1"/>
  <c r="K492" i="1"/>
  <c r="L492" i="1"/>
  <c r="M492" i="1"/>
  <c r="O492" i="1"/>
  <c r="K493" i="1"/>
  <c r="L493" i="1"/>
  <c r="M493" i="1"/>
  <c r="O493" i="1"/>
  <c r="K494" i="1"/>
  <c r="L494" i="1"/>
  <c r="M494" i="1"/>
  <c r="O494" i="1"/>
  <c r="K495" i="1"/>
  <c r="L495" i="1"/>
  <c r="M495" i="1"/>
  <c r="O495" i="1"/>
  <c r="K496" i="1"/>
  <c r="L496" i="1"/>
  <c r="M496" i="1"/>
  <c r="O496" i="1"/>
  <c r="K497" i="1"/>
  <c r="L497" i="1"/>
  <c r="M497" i="1"/>
  <c r="O497" i="1"/>
  <c r="K498" i="1"/>
  <c r="L498" i="1"/>
  <c r="M498" i="1"/>
  <c r="O498" i="1"/>
  <c r="K499" i="1"/>
  <c r="L499" i="1"/>
  <c r="M499" i="1"/>
  <c r="O499" i="1"/>
  <c r="K500" i="1"/>
  <c r="L500" i="1"/>
  <c r="M500" i="1"/>
  <c r="O500" i="1"/>
  <c r="K501" i="1"/>
  <c r="L501" i="1"/>
  <c r="M501" i="1"/>
  <c r="O501" i="1"/>
  <c r="K502" i="1"/>
  <c r="L502" i="1"/>
  <c r="M502" i="1"/>
  <c r="O502" i="1"/>
  <c r="K504" i="1"/>
  <c r="L504" i="1"/>
  <c r="M504" i="1"/>
  <c r="O504" i="1"/>
  <c r="K505" i="1"/>
  <c r="L505" i="1"/>
  <c r="M505" i="1"/>
  <c r="O505" i="1"/>
  <c r="K506" i="1"/>
  <c r="L506" i="1"/>
  <c r="M506" i="1"/>
  <c r="O506" i="1"/>
  <c r="K509" i="1"/>
  <c r="L509" i="1"/>
  <c r="M509" i="1"/>
  <c r="O509" i="1"/>
  <c r="K510" i="1"/>
  <c r="L510" i="1"/>
  <c r="M510" i="1"/>
  <c r="O510" i="1"/>
  <c r="K511" i="1"/>
  <c r="L511" i="1"/>
  <c r="M511" i="1"/>
  <c r="O511" i="1"/>
  <c r="K512" i="1"/>
  <c r="L512" i="1"/>
  <c r="M512" i="1"/>
  <c r="O512" i="1"/>
  <c r="K513" i="1"/>
  <c r="L513" i="1"/>
  <c r="M513" i="1"/>
  <c r="O513" i="1"/>
  <c r="K514" i="1"/>
  <c r="L514" i="1"/>
  <c r="M514" i="1"/>
  <c r="O514" i="1"/>
  <c r="K515" i="1"/>
  <c r="L515" i="1"/>
  <c r="M515" i="1"/>
  <c r="O515" i="1"/>
  <c r="K516" i="1"/>
  <c r="L516" i="1"/>
  <c r="M516" i="1"/>
  <c r="O516" i="1"/>
  <c r="K517" i="1"/>
  <c r="L517" i="1"/>
  <c r="M517" i="1"/>
  <c r="O517" i="1"/>
  <c r="K518" i="1"/>
  <c r="L518" i="1"/>
  <c r="M518" i="1"/>
  <c r="O518" i="1"/>
  <c r="K519" i="1"/>
  <c r="L519" i="1"/>
  <c r="M519" i="1"/>
  <c r="O519" i="1"/>
  <c r="K520" i="1"/>
  <c r="L520" i="1"/>
  <c r="M520" i="1"/>
  <c r="O520" i="1"/>
  <c r="K521" i="1"/>
  <c r="L521" i="1"/>
  <c r="M521" i="1"/>
  <c r="O521" i="1"/>
  <c r="K522" i="1"/>
  <c r="L522" i="1"/>
  <c r="M522" i="1"/>
  <c r="O522" i="1"/>
  <c r="K523" i="1"/>
  <c r="L523" i="1"/>
  <c r="M523" i="1"/>
  <c r="O523" i="1"/>
  <c r="K524" i="1"/>
  <c r="L524" i="1"/>
  <c r="M524" i="1"/>
  <c r="O524" i="1"/>
  <c r="K526" i="1"/>
  <c r="L526" i="1"/>
  <c r="M526" i="1"/>
  <c r="O526" i="1"/>
  <c r="K527" i="1"/>
  <c r="L527" i="1"/>
  <c r="M527" i="1"/>
  <c r="O527" i="1"/>
  <c r="K528" i="1"/>
  <c r="L528" i="1"/>
  <c r="M528" i="1"/>
  <c r="O528" i="1"/>
  <c r="K529" i="1"/>
  <c r="L529" i="1"/>
  <c r="M529" i="1"/>
  <c r="O529" i="1"/>
  <c r="K530" i="1"/>
  <c r="L530" i="1"/>
  <c r="M530" i="1"/>
  <c r="O530" i="1"/>
  <c r="K531" i="1"/>
  <c r="L531" i="1"/>
  <c r="M531" i="1"/>
  <c r="O531" i="1"/>
  <c r="K532" i="1"/>
  <c r="L532" i="1"/>
  <c r="M532" i="1"/>
  <c r="O532" i="1"/>
  <c r="K533" i="1"/>
  <c r="L533" i="1"/>
  <c r="M533" i="1"/>
  <c r="O533" i="1"/>
  <c r="K534" i="1"/>
  <c r="L534" i="1"/>
  <c r="M534" i="1"/>
  <c r="O534" i="1"/>
  <c r="K535" i="1"/>
  <c r="L535" i="1"/>
  <c r="M535" i="1"/>
  <c r="O535" i="1"/>
  <c r="K536" i="1"/>
  <c r="L536" i="1"/>
  <c r="M536" i="1"/>
  <c r="O536" i="1"/>
  <c r="K538" i="1"/>
  <c r="L538" i="1"/>
  <c r="M538" i="1"/>
  <c r="O538" i="1"/>
  <c r="K539" i="1"/>
  <c r="L539" i="1"/>
  <c r="M539" i="1"/>
  <c r="O539" i="1"/>
  <c r="K540" i="1"/>
  <c r="L540" i="1"/>
  <c r="M540" i="1"/>
  <c r="O540" i="1"/>
  <c r="K541" i="1"/>
  <c r="L541" i="1"/>
  <c r="M541" i="1"/>
  <c r="O541" i="1"/>
  <c r="K542" i="1"/>
  <c r="L542" i="1"/>
  <c r="M542" i="1"/>
  <c r="O542" i="1"/>
  <c r="K543" i="1"/>
  <c r="L543" i="1"/>
  <c r="M543" i="1"/>
  <c r="O543" i="1"/>
  <c r="K544" i="1"/>
  <c r="L544" i="1"/>
  <c r="M544" i="1"/>
  <c r="O544" i="1"/>
  <c r="K545" i="1"/>
  <c r="L545" i="1"/>
  <c r="M545" i="1"/>
  <c r="O545" i="1"/>
  <c r="K546" i="1"/>
  <c r="L546" i="1"/>
  <c r="M546" i="1"/>
  <c r="O546" i="1"/>
  <c r="K547" i="1"/>
  <c r="L547" i="1"/>
  <c r="M547" i="1"/>
  <c r="O547" i="1"/>
  <c r="K548" i="1"/>
  <c r="L548" i="1"/>
  <c r="M548" i="1"/>
  <c r="O548" i="1"/>
  <c r="K549" i="1"/>
  <c r="L549" i="1"/>
  <c r="M549" i="1"/>
  <c r="O549" i="1"/>
  <c r="K550" i="1"/>
  <c r="L550" i="1"/>
  <c r="M550" i="1"/>
  <c r="O550" i="1"/>
  <c r="K551" i="1"/>
  <c r="L551" i="1"/>
  <c r="M551" i="1"/>
  <c r="O551" i="1"/>
  <c r="K552" i="1"/>
  <c r="L552" i="1"/>
  <c r="M552" i="1"/>
  <c r="O552" i="1"/>
  <c r="K553" i="1"/>
  <c r="L553" i="1"/>
  <c r="M553" i="1"/>
  <c r="O553" i="1"/>
  <c r="K554" i="1"/>
  <c r="L554" i="1"/>
  <c r="M554" i="1"/>
  <c r="O554" i="1"/>
  <c r="K555" i="1"/>
  <c r="M555" i="1"/>
  <c r="O555" i="1"/>
  <c r="K556" i="1"/>
  <c r="L556" i="1"/>
  <c r="M556" i="1"/>
  <c r="O556" i="1"/>
  <c r="K557" i="1"/>
  <c r="L557" i="1"/>
  <c r="M557" i="1"/>
  <c r="O557" i="1"/>
  <c r="K558" i="1"/>
  <c r="L558" i="1"/>
  <c r="M558" i="1"/>
  <c r="O558" i="1"/>
  <c r="K559" i="1"/>
  <c r="L559" i="1"/>
  <c r="M559" i="1"/>
  <c r="O559" i="1"/>
  <c r="K560" i="1"/>
  <c r="L560" i="1"/>
  <c r="M560" i="1"/>
  <c r="O560" i="1"/>
  <c r="K561" i="1"/>
  <c r="L561" i="1"/>
  <c r="M561" i="1"/>
  <c r="O561" i="1"/>
  <c r="K562" i="1"/>
  <c r="L562" i="1"/>
  <c r="M562" i="1"/>
  <c r="O562" i="1"/>
  <c r="K563" i="1"/>
  <c r="L563" i="1"/>
  <c r="M563" i="1"/>
  <c r="O563" i="1"/>
  <c r="K564" i="1"/>
  <c r="L564" i="1"/>
  <c r="M564" i="1"/>
  <c r="O564" i="1"/>
  <c r="K565" i="1"/>
  <c r="L565" i="1"/>
  <c r="M565" i="1"/>
  <c r="O565" i="1"/>
  <c r="K566" i="1"/>
  <c r="L566" i="1"/>
  <c r="M566" i="1"/>
  <c r="O566" i="1"/>
  <c r="K567" i="1"/>
  <c r="L567" i="1"/>
  <c r="M567" i="1"/>
  <c r="O567" i="1"/>
  <c r="K568" i="1"/>
  <c r="L568" i="1"/>
  <c r="M568" i="1"/>
  <c r="O568" i="1"/>
  <c r="K569" i="1"/>
  <c r="L569" i="1"/>
  <c r="M569" i="1"/>
  <c r="O569" i="1"/>
  <c r="K570" i="1"/>
  <c r="L570" i="1"/>
  <c r="M570" i="1"/>
  <c r="O570" i="1"/>
  <c r="K571" i="1"/>
  <c r="L571" i="1"/>
  <c r="M571" i="1"/>
  <c r="O571" i="1"/>
  <c r="K572" i="1"/>
  <c r="L572" i="1"/>
  <c r="M572" i="1"/>
  <c r="O572" i="1"/>
  <c r="K573" i="1"/>
  <c r="L573" i="1"/>
  <c r="M573" i="1"/>
  <c r="O573" i="1"/>
  <c r="K574" i="1"/>
  <c r="L574" i="1"/>
  <c r="M574" i="1"/>
  <c r="O574" i="1"/>
  <c r="K575" i="1"/>
  <c r="M575" i="1"/>
  <c r="O575" i="1"/>
  <c r="K576" i="1"/>
  <c r="L576" i="1"/>
  <c r="M576" i="1"/>
  <c r="O576" i="1"/>
  <c r="K577" i="1"/>
  <c r="L577" i="1"/>
  <c r="M577" i="1"/>
  <c r="O577" i="1"/>
  <c r="K578" i="1"/>
  <c r="L578" i="1"/>
  <c r="M578" i="1"/>
  <c r="O578" i="1"/>
  <c r="K579" i="1"/>
  <c r="L579" i="1"/>
  <c r="M579" i="1"/>
  <c r="O579" i="1"/>
  <c r="K580" i="1"/>
  <c r="L580" i="1"/>
  <c r="M580" i="1"/>
  <c r="O580" i="1"/>
  <c r="K581" i="1"/>
  <c r="L581" i="1"/>
  <c r="M581" i="1"/>
  <c r="O581" i="1"/>
  <c r="K582" i="1"/>
  <c r="L582" i="1"/>
  <c r="M582" i="1"/>
  <c r="O582" i="1"/>
  <c r="K583" i="1"/>
  <c r="L583" i="1"/>
  <c r="M583" i="1"/>
  <c r="O583" i="1"/>
  <c r="K584" i="1"/>
  <c r="L584" i="1"/>
  <c r="M584" i="1"/>
  <c r="O584" i="1"/>
  <c r="K585" i="1"/>
  <c r="L585" i="1"/>
  <c r="M585" i="1"/>
  <c r="O585" i="1"/>
  <c r="K586" i="1"/>
  <c r="L586" i="1"/>
  <c r="M586" i="1"/>
  <c r="O586" i="1"/>
  <c r="K587" i="1"/>
  <c r="L587" i="1"/>
  <c r="M587" i="1"/>
  <c r="O587" i="1"/>
  <c r="K588" i="1"/>
  <c r="L588" i="1"/>
  <c r="M588" i="1"/>
  <c r="O588" i="1"/>
  <c r="K589" i="1"/>
  <c r="L589" i="1"/>
  <c r="M589" i="1"/>
  <c r="O589" i="1"/>
  <c r="K590" i="1"/>
  <c r="L590" i="1"/>
  <c r="M590" i="1"/>
  <c r="O590" i="1"/>
  <c r="K591" i="1"/>
  <c r="L591" i="1"/>
  <c r="M591" i="1"/>
  <c r="O591" i="1"/>
  <c r="K592" i="1"/>
  <c r="L592" i="1"/>
  <c r="M592" i="1"/>
  <c r="O592" i="1"/>
  <c r="K593" i="1"/>
  <c r="L593" i="1"/>
  <c r="M593" i="1"/>
  <c r="O593" i="1"/>
  <c r="K594" i="1"/>
  <c r="L594" i="1"/>
  <c r="M594" i="1"/>
  <c r="O594" i="1"/>
  <c r="K595" i="1"/>
  <c r="L595" i="1"/>
  <c r="M595" i="1"/>
  <c r="O595" i="1"/>
  <c r="K596" i="1"/>
  <c r="L596" i="1"/>
  <c r="M596" i="1"/>
  <c r="O596" i="1"/>
  <c r="K597" i="1"/>
  <c r="L597" i="1"/>
  <c r="M597" i="1"/>
  <c r="O597" i="1"/>
  <c r="K598" i="1"/>
  <c r="L598" i="1"/>
  <c r="M598" i="1"/>
  <c r="O598" i="1"/>
  <c r="K599" i="1"/>
  <c r="L599" i="1"/>
  <c r="M599" i="1"/>
  <c r="O599" i="1"/>
  <c r="K600" i="1"/>
  <c r="L600" i="1"/>
  <c r="M600" i="1"/>
  <c r="O600" i="1"/>
  <c r="K601" i="1"/>
  <c r="L601" i="1"/>
  <c r="M601" i="1"/>
  <c r="O601" i="1"/>
  <c r="K602" i="1"/>
  <c r="L602" i="1"/>
  <c r="M602" i="1"/>
  <c r="O602" i="1"/>
  <c r="K603" i="1"/>
  <c r="L603" i="1"/>
  <c r="M603" i="1"/>
  <c r="O603" i="1"/>
  <c r="K604" i="1"/>
  <c r="L604" i="1"/>
  <c r="M604" i="1"/>
  <c r="O604" i="1"/>
  <c r="K605" i="1"/>
  <c r="L605" i="1"/>
  <c r="M605" i="1"/>
  <c r="O605" i="1"/>
  <c r="K606" i="1"/>
  <c r="L606" i="1"/>
  <c r="M606" i="1"/>
  <c r="O606" i="1"/>
  <c r="K607" i="1"/>
  <c r="L607" i="1"/>
  <c r="M607" i="1"/>
  <c r="O607" i="1"/>
  <c r="K608" i="1"/>
  <c r="L608" i="1"/>
  <c r="M608" i="1"/>
  <c r="O608" i="1"/>
  <c r="K609" i="1"/>
  <c r="L609" i="1"/>
  <c r="M609" i="1"/>
  <c r="O609" i="1"/>
  <c r="K610" i="1"/>
  <c r="L610" i="1"/>
  <c r="M610" i="1"/>
  <c r="O610" i="1"/>
  <c r="K611" i="1"/>
  <c r="L611" i="1"/>
  <c r="M611" i="1"/>
  <c r="O611" i="1"/>
  <c r="K612" i="1"/>
  <c r="L612" i="1"/>
  <c r="M612" i="1"/>
  <c r="O612" i="1"/>
  <c r="K613" i="1"/>
  <c r="L613" i="1"/>
  <c r="M613" i="1"/>
  <c r="O613" i="1"/>
  <c r="K614" i="1"/>
  <c r="L614" i="1"/>
  <c r="M614" i="1"/>
  <c r="O614" i="1"/>
  <c r="K615" i="1"/>
  <c r="L615" i="1"/>
  <c r="M615" i="1"/>
  <c r="O615" i="1"/>
  <c r="K616" i="1"/>
  <c r="L616" i="1"/>
  <c r="M616" i="1"/>
  <c r="O616" i="1"/>
  <c r="K617" i="1"/>
  <c r="L617" i="1"/>
  <c r="M617" i="1"/>
  <c r="O617" i="1"/>
  <c r="K618" i="1"/>
  <c r="L618" i="1"/>
  <c r="M618" i="1"/>
  <c r="O618" i="1"/>
  <c r="K619" i="1"/>
  <c r="L619" i="1"/>
  <c r="M619" i="1"/>
  <c r="O619" i="1"/>
  <c r="K620" i="1"/>
  <c r="L620" i="1"/>
  <c r="M620" i="1"/>
  <c r="O620" i="1"/>
  <c r="K621" i="1"/>
  <c r="L621" i="1"/>
  <c r="M621" i="1"/>
  <c r="O621" i="1"/>
  <c r="K622" i="1"/>
  <c r="L622" i="1"/>
  <c r="M622" i="1"/>
  <c r="O622" i="1"/>
  <c r="K623" i="1"/>
  <c r="L623" i="1"/>
  <c r="M623" i="1"/>
  <c r="O623" i="1"/>
  <c r="K624" i="1"/>
  <c r="L624" i="1"/>
  <c r="M624" i="1"/>
  <c r="O624" i="1"/>
  <c r="K625" i="1"/>
  <c r="L625" i="1"/>
  <c r="M625" i="1"/>
  <c r="O625" i="1"/>
  <c r="K626" i="1"/>
  <c r="L626" i="1"/>
  <c r="M626" i="1"/>
  <c r="O626" i="1"/>
  <c r="K627" i="1"/>
  <c r="L627" i="1"/>
  <c r="M627" i="1"/>
  <c r="O627" i="1"/>
  <c r="K628" i="1"/>
  <c r="L628" i="1"/>
  <c r="M628" i="1"/>
  <c r="O628" i="1"/>
  <c r="K630" i="1"/>
  <c r="L630" i="1"/>
  <c r="M630" i="1"/>
  <c r="O630" i="1"/>
  <c r="K631" i="1"/>
  <c r="L631" i="1"/>
  <c r="M631" i="1"/>
  <c r="O631" i="1"/>
  <c r="K632" i="1"/>
  <c r="L632" i="1"/>
  <c r="M632" i="1"/>
  <c r="O632" i="1"/>
  <c r="K633" i="1"/>
  <c r="L633" i="1"/>
  <c r="M633" i="1"/>
  <c r="O633" i="1"/>
  <c r="K634" i="1"/>
  <c r="L634" i="1"/>
  <c r="M634" i="1"/>
  <c r="O634" i="1"/>
  <c r="K635" i="1"/>
  <c r="L635" i="1"/>
  <c r="M635" i="1"/>
  <c r="O635" i="1"/>
  <c r="K636" i="1"/>
  <c r="L636" i="1"/>
  <c r="M636" i="1"/>
  <c r="O636" i="1"/>
  <c r="K637" i="1"/>
  <c r="L637" i="1"/>
  <c r="M637" i="1"/>
  <c r="O637" i="1"/>
  <c r="K638" i="1"/>
  <c r="L638" i="1"/>
  <c r="M638" i="1"/>
  <c r="O638" i="1"/>
  <c r="K639" i="1"/>
  <c r="L639" i="1"/>
  <c r="M639" i="1"/>
  <c r="O639" i="1"/>
  <c r="K641" i="1"/>
  <c r="L641" i="1"/>
  <c r="M641" i="1"/>
  <c r="O641" i="1"/>
  <c r="K642" i="1"/>
  <c r="L642" i="1"/>
  <c r="M642" i="1"/>
  <c r="O642" i="1"/>
  <c r="K643" i="1"/>
  <c r="L643" i="1"/>
  <c r="M643" i="1"/>
  <c r="O643" i="1"/>
  <c r="K644" i="1"/>
  <c r="L644" i="1"/>
  <c r="M644" i="1"/>
  <c r="O644" i="1"/>
  <c r="K645" i="1"/>
  <c r="L645" i="1"/>
  <c r="M645" i="1"/>
  <c r="O645" i="1"/>
  <c r="K646" i="1"/>
  <c r="L646" i="1"/>
  <c r="M646" i="1"/>
  <c r="O646" i="1"/>
  <c r="K647" i="1"/>
  <c r="L647" i="1"/>
  <c r="M647" i="1"/>
  <c r="O647" i="1"/>
  <c r="K648" i="1"/>
  <c r="L648" i="1"/>
  <c r="M648" i="1"/>
  <c r="O648" i="1"/>
  <c r="K649" i="1"/>
  <c r="L649" i="1"/>
  <c r="M649" i="1"/>
  <c r="O649" i="1"/>
  <c r="K650" i="1"/>
  <c r="L650" i="1"/>
  <c r="M650" i="1"/>
  <c r="O650" i="1"/>
  <c r="K651" i="1"/>
  <c r="L651" i="1"/>
  <c r="M651" i="1"/>
  <c r="O651" i="1"/>
  <c r="K652" i="1"/>
  <c r="L652" i="1"/>
  <c r="M652" i="1"/>
  <c r="O652" i="1"/>
  <c r="K653" i="1"/>
  <c r="L653" i="1"/>
  <c r="M653" i="1"/>
  <c r="O653" i="1"/>
  <c r="K654" i="1"/>
  <c r="L654" i="1"/>
  <c r="M654" i="1"/>
  <c r="O654" i="1"/>
  <c r="K655" i="1"/>
  <c r="L655" i="1"/>
  <c r="M655" i="1"/>
  <c r="O655" i="1"/>
  <c r="K656" i="1"/>
  <c r="L656" i="1"/>
  <c r="M656" i="1"/>
  <c r="O656" i="1"/>
  <c r="K657" i="1"/>
  <c r="L657" i="1"/>
  <c r="M657" i="1"/>
  <c r="O657" i="1"/>
  <c r="K658" i="1"/>
  <c r="L658" i="1"/>
  <c r="M658" i="1"/>
  <c r="O658" i="1"/>
  <c r="K659" i="1"/>
  <c r="L659" i="1"/>
  <c r="M659" i="1"/>
  <c r="O659" i="1"/>
  <c r="K660" i="1"/>
  <c r="L660" i="1"/>
  <c r="M660" i="1"/>
  <c r="O660" i="1"/>
  <c r="K661" i="1"/>
  <c r="L661" i="1"/>
  <c r="M661" i="1"/>
  <c r="O661" i="1"/>
  <c r="K662" i="1"/>
  <c r="L662" i="1"/>
  <c r="M662" i="1"/>
  <c r="O662" i="1"/>
  <c r="K663" i="1"/>
  <c r="L663" i="1"/>
  <c r="M663" i="1"/>
  <c r="O663" i="1"/>
  <c r="K664" i="1"/>
  <c r="L664" i="1"/>
  <c r="M664" i="1"/>
  <c r="O664" i="1"/>
  <c r="K665" i="1"/>
  <c r="L665" i="1"/>
  <c r="M665" i="1"/>
  <c r="O665" i="1"/>
  <c r="K666" i="1"/>
  <c r="L666" i="1"/>
  <c r="M666" i="1"/>
  <c r="O666" i="1"/>
  <c r="K667" i="1"/>
  <c r="L667" i="1"/>
  <c r="M667" i="1"/>
  <c r="O667" i="1"/>
  <c r="K668" i="1"/>
  <c r="L668" i="1"/>
  <c r="M668" i="1"/>
  <c r="O668" i="1"/>
  <c r="K669" i="1"/>
  <c r="L669" i="1"/>
  <c r="M669" i="1"/>
  <c r="O669" i="1"/>
  <c r="K670" i="1"/>
  <c r="L670" i="1"/>
  <c r="M670" i="1"/>
  <c r="O670" i="1"/>
  <c r="K671" i="1"/>
  <c r="L671" i="1"/>
  <c r="M671" i="1"/>
  <c r="O671" i="1"/>
  <c r="K672" i="1"/>
  <c r="L672" i="1"/>
  <c r="M672" i="1"/>
  <c r="O672" i="1"/>
  <c r="K673" i="1"/>
  <c r="L673" i="1"/>
  <c r="M673" i="1"/>
  <c r="O673" i="1"/>
  <c r="K674" i="1"/>
  <c r="L674" i="1"/>
  <c r="M674" i="1"/>
  <c r="O674" i="1"/>
  <c r="K675" i="1"/>
  <c r="L675" i="1"/>
  <c r="M675" i="1"/>
  <c r="O675" i="1"/>
  <c r="K677" i="1"/>
  <c r="L677" i="1"/>
  <c r="M677" i="1"/>
  <c r="O677" i="1"/>
  <c r="K678" i="1"/>
  <c r="L678" i="1"/>
  <c r="M678" i="1"/>
  <c r="O678" i="1"/>
  <c r="K679" i="1"/>
  <c r="L679" i="1"/>
  <c r="M679" i="1"/>
  <c r="O679" i="1"/>
  <c r="K680" i="1"/>
  <c r="L680" i="1"/>
  <c r="M680" i="1"/>
  <c r="O680" i="1"/>
  <c r="K681" i="1"/>
  <c r="L681" i="1"/>
  <c r="M681" i="1"/>
  <c r="O681" i="1"/>
  <c r="K682" i="1"/>
  <c r="L682" i="1"/>
  <c r="M682" i="1"/>
  <c r="O682" i="1"/>
  <c r="K683" i="1"/>
  <c r="L683" i="1"/>
  <c r="M683" i="1"/>
  <c r="O683" i="1"/>
  <c r="K684" i="1"/>
  <c r="L684" i="1"/>
  <c r="M684" i="1"/>
  <c r="O684" i="1"/>
  <c r="K685" i="1"/>
  <c r="L685" i="1"/>
  <c r="M685" i="1"/>
  <c r="O685" i="1"/>
  <c r="K686" i="1"/>
  <c r="L686" i="1"/>
  <c r="M686" i="1"/>
  <c r="O686" i="1"/>
  <c r="K687" i="1"/>
  <c r="L687" i="1"/>
  <c r="M687" i="1"/>
  <c r="O687" i="1"/>
  <c r="K688" i="1"/>
  <c r="L688" i="1"/>
  <c r="M688" i="1"/>
  <c r="O688" i="1"/>
  <c r="K689" i="1"/>
  <c r="L689" i="1"/>
  <c r="M689" i="1"/>
  <c r="O689" i="1"/>
  <c r="K690" i="1"/>
  <c r="L690" i="1"/>
  <c r="M690" i="1"/>
  <c r="O690" i="1"/>
  <c r="K691" i="1"/>
  <c r="L691" i="1"/>
  <c r="M691" i="1"/>
  <c r="O691" i="1"/>
  <c r="K692" i="1"/>
  <c r="L692" i="1"/>
  <c r="M692" i="1"/>
  <c r="O692" i="1"/>
  <c r="K693" i="1"/>
  <c r="L693" i="1"/>
  <c r="M693" i="1"/>
  <c r="O693" i="1"/>
  <c r="K694" i="1"/>
  <c r="L694" i="1"/>
  <c r="M694" i="1"/>
  <c r="O694" i="1"/>
  <c r="K695" i="1"/>
  <c r="L695" i="1"/>
  <c r="M695" i="1"/>
  <c r="O695" i="1"/>
  <c r="K696" i="1"/>
  <c r="L696" i="1"/>
  <c r="M696" i="1"/>
  <c r="O696" i="1"/>
  <c r="K697" i="1"/>
  <c r="L697" i="1"/>
  <c r="M697" i="1"/>
  <c r="O697" i="1"/>
  <c r="K698" i="1"/>
  <c r="L698" i="1"/>
  <c r="M698" i="1"/>
  <c r="O698" i="1"/>
  <c r="K699" i="1"/>
  <c r="L699" i="1"/>
  <c r="M699" i="1"/>
  <c r="O699" i="1"/>
  <c r="K700" i="1"/>
  <c r="L700" i="1"/>
  <c r="M700" i="1"/>
  <c r="O700" i="1"/>
  <c r="K701" i="1"/>
  <c r="L701" i="1"/>
  <c r="M701" i="1"/>
  <c r="O701" i="1"/>
  <c r="K702" i="1"/>
  <c r="L702" i="1"/>
  <c r="M702" i="1"/>
  <c r="O702" i="1"/>
  <c r="K703" i="1"/>
  <c r="L703" i="1"/>
  <c r="M703" i="1"/>
  <c r="O703" i="1"/>
  <c r="K704" i="1"/>
  <c r="L704" i="1"/>
  <c r="M704" i="1"/>
  <c r="O704" i="1"/>
  <c r="K705" i="1"/>
  <c r="L705" i="1"/>
  <c r="M705" i="1"/>
  <c r="O705" i="1"/>
  <c r="K706" i="1"/>
  <c r="L706" i="1"/>
  <c r="M706" i="1"/>
  <c r="O706" i="1"/>
  <c r="K707" i="1"/>
  <c r="L707" i="1"/>
  <c r="M707" i="1"/>
  <c r="O707" i="1"/>
  <c r="K708" i="1"/>
  <c r="L708" i="1"/>
  <c r="M708" i="1"/>
  <c r="O708" i="1"/>
  <c r="K709" i="1"/>
  <c r="L709" i="1"/>
  <c r="M709" i="1"/>
  <c r="O709" i="1"/>
  <c r="K710" i="1"/>
  <c r="L710" i="1"/>
  <c r="M710" i="1"/>
  <c r="O710" i="1"/>
  <c r="K711" i="1"/>
  <c r="L711" i="1"/>
  <c r="M711" i="1"/>
  <c r="O711" i="1"/>
  <c r="K712" i="1"/>
  <c r="L712" i="1"/>
  <c r="M712" i="1"/>
  <c r="O712" i="1"/>
  <c r="K715" i="1"/>
  <c r="L715" i="1"/>
  <c r="M715" i="1"/>
  <c r="O715" i="1"/>
  <c r="K716" i="1"/>
  <c r="L716" i="1"/>
  <c r="M716" i="1"/>
  <c r="O716" i="1"/>
  <c r="K717" i="1"/>
  <c r="L717" i="1"/>
  <c r="M717" i="1"/>
  <c r="O717" i="1"/>
  <c r="K718" i="1"/>
  <c r="L718" i="1"/>
  <c r="M718" i="1"/>
  <c r="O718" i="1"/>
  <c r="K719" i="1"/>
  <c r="L719" i="1"/>
  <c r="M719" i="1"/>
  <c r="O719" i="1"/>
  <c r="K720" i="1"/>
  <c r="L720" i="1"/>
  <c r="M720" i="1"/>
  <c r="O720" i="1"/>
  <c r="K721" i="1"/>
  <c r="L721" i="1"/>
  <c r="M721" i="1"/>
  <c r="O721" i="1"/>
  <c r="K722" i="1"/>
  <c r="L722" i="1"/>
  <c r="M722" i="1"/>
  <c r="O722" i="1"/>
  <c r="K723" i="1"/>
  <c r="L723" i="1"/>
  <c r="M723" i="1"/>
  <c r="O723" i="1"/>
  <c r="K724" i="1"/>
  <c r="L724" i="1"/>
  <c r="M724" i="1"/>
  <c r="O724" i="1"/>
  <c r="K725" i="1"/>
  <c r="L725" i="1"/>
  <c r="M725" i="1"/>
  <c r="O725" i="1"/>
  <c r="K726" i="1"/>
  <c r="L726" i="1"/>
  <c r="M726" i="1"/>
  <c r="O726" i="1"/>
  <c r="K727" i="1"/>
  <c r="L727" i="1"/>
  <c r="M727" i="1"/>
  <c r="O727" i="1"/>
  <c r="K728" i="1"/>
  <c r="L728" i="1"/>
  <c r="M728" i="1"/>
  <c r="O728" i="1"/>
  <c r="K729" i="1"/>
  <c r="L729" i="1"/>
  <c r="M729" i="1"/>
  <c r="O729" i="1"/>
  <c r="K730" i="1"/>
  <c r="L730" i="1"/>
  <c r="M730" i="1"/>
  <c r="O730" i="1"/>
  <c r="K731" i="1"/>
  <c r="L731" i="1"/>
  <c r="M731" i="1"/>
  <c r="O731" i="1"/>
  <c r="K732" i="1"/>
  <c r="L732" i="1"/>
  <c r="M732" i="1"/>
  <c r="O732" i="1"/>
  <c r="K733" i="1"/>
  <c r="L733" i="1"/>
  <c r="M733" i="1"/>
  <c r="O733" i="1"/>
  <c r="K734" i="1"/>
  <c r="L734" i="1"/>
  <c r="M734" i="1"/>
  <c r="O734" i="1"/>
  <c r="K735" i="1"/>
  <c r="L735" i="1"/>
  <c r="M735" i="1"/>
  <c r="O735" i="1"/>
  <c r="K736" i="1"/>
  <c r="L736" i="1"/>
  <c r="M736" i="1"/>
  <c r="O736" i="1"/>
  <c r="K737" i="1"/>
  <c r="L737" i="1"/>
  <c r="M737" i="1"/>
  <c r="O737" i="1"/>
  <c r="K738" i="1"/>
  <c r="L738" i="1"/>
  <c r="M738" i="1"/>
  <c r="O738" i="1"/>
  <c r="K742" i="1"/>
  <c r="L742" i="1"/>
  <c r="M742" i="1"/>
  <c r="O742" i="1"/>
  <c r="K743" i="1"/>
  <c r="L743" i="1"/>
  <c r="M743" i="1"/>
  <c r="O743" i="1"/>
  <c r="K744" i="1"/>
  <c r="L744" i="1"/>
  <c r="M744" i="1"/>
  <c r="O744" i="1"/>
  <c r="K745" i="1"/>
  <c r="L745" i="1"/>
  <c r="M745" i="1"/>
  <c r="O745" i="1"/>
  <c r="K746" i="1"/>
  <c r="L746" i="1"/>
  <c r="M746" i="1"/>
  <c r="O746" i="1"/>
  <c r="K747" i="1"/>
  <c r="L747" i="1"/>
  <c r="M747" i="1"/>
  <c r="O747" i="1"/>
  <c r="K748" i="1"/>
  <c r="L748" i="1"/>
  <c r="M748" i="1"/>
  <c r="O748" i="1"/>
  <c r="K749" i="1"/>
  <c r="L749" i="1"/>
  <c r="M749" i="1"/>
  <c r="O749" i="1"/>
  <c r="K750" i="1"/>
  <c r="L750" i="1"/>
  <c r="M750" i="1"/>
  <c r="O750" i="1"/>
  <c r="K751" i="1"/>
  <c r="L751" i="1"/>
  <c r="M751" i="1"/>
  <c r="O751" i="1"/>
  <c r="K752" i="1"/>
  <c r="L752" i="1"/>
  <c r="M752" i="1"/>
  <c r="O752" i="1"/>
  <c r="K753" i="1"/>
  <c r="L753" i="1"/>
  <c r="M753" i="1"/>
  <c r="O753" i="1"/>
  <c r="K754" i="1"/>
  <c r="L754" i="1"/>
  <c r="M754" i="1"/>
  <c r="O754" i="1"/>
  <c r="K756" i="1"/>
  <c r="L756" i="1"/>
  <c r="M756" i="1"/>
  <c r="O756" i="1"/>
  <c r="K757" i="1"/>
  <c r="L757" i="1"/>
  <c r="M757" i="1"/>
  <c r="O757" i="1"/>
  <c r="K758" i="1"/>
  <c r="L758" i="1"/>
  <c r="M758" i="1"/>
  <c r="O758" i="1"/>
  <c r="K759" i="1"/>
  <c r="L759" i="1"/>
  <c r="M759" i="1"/>
  <c r="O759" i="1"/>
  <c r="K760" i="1"/>
  <c r="L760" i="1"/>
  <c r="M760" i="1"/>
  <c r="O760" i="1"/>
  <c r="K761" i="1"/>
  <c r="L761" i="1"/>
  <c r="M761" i="1"/>
  <c r="O761" i="1"/>
  <c r="K762" i="1"/>
  <c r="L762" i="1"/>
  <c r="M762" i="1"/>
  <c r="O762" i="1"/>
  <c r="K763" i="1"/>
  <c r="L763" i="1"/>
  <c r="M763" i="1"/>
  <c r="O763" i="1"/>
  <c r="K764" i="1"/>
  <c r="L764" i="1"/>
  <c r="M764" i="1"/>
  <c r="O764" i="1"/>
  <c r="K765" i="1"/>
  <c r="L765" i="1"/>
  <c r="M765" i="1"/>
  <c r="O765" i="1"/>
  <c r="K766" i="1"/>
  <c r="L766" i="1"/>
  <c r="M766" i="1"/>
  <c r="O766" i="1"/>
  <c r="K767" i="1"/>
  <c r="L767" i="1"/>
  <c r="M767" i="1"/>
  <c r="O767" i="1"/>
  <c r="K768" i="1"/>
  <c r="L768" i="1"/>
  <c r="M768" i="1"/>
  <c r="O768" i="1"/>
  <c r="K769" i="1"/>
  <c r="L769" i="1"/>
  <c r="M769" i="1"/>
  <c r="O769" i="1"/>
  <c r="K770" i="1"/>
  <c r="L770" i="1"/>
  <c r="M770" i="1"/>
  <c r="O770" i="1"/>
  <c r="K771" i="1"/>
  <c r="L771" i="1"/>
  <c r="M771" i="1"/>
  <c r="O771" i="1"/>
  <c r="K774" i="1"/>
  <c r="L774" i="1"/>
  <c r="M774" i="1"/>
  <c r="O774" i="1"/>
  <c r="K775" i="1"/>
  <c r="L775" i="1"/>
  <c r="M775" i="1"/>
  <c r="O775" i="1"/>
  <c r="K776" i="1"/>
  <c r="L776" i="1"/>
  <c r="M776" i="1"/>
  <c r="O776" i="1"/>
  <c r="K777" i="1"/>
  <c r="L777" i="1"/>
  <c r="M777" i="1"/>
  <c r="O777" i="1"/>
  <c r="K778" i="1"/>
  <c r="L778" i="1"/>
  <c r="M778" i="1"/>
  <c r="O778" i="1"/>
  <c r="K779" i="1"/>
  <c r="L779" i="1"/>
  <c r="M779" i="1"/>
  <c r="O779" i="1"/>
  <c r="K780" i="1"/>
  <c r="L780" i="1"/>
  <c r="M780" i="1"/>
  <c r="O780" i="1"/>
  <c r="K781" i="1"/>
  <c r="M781" i="1"/>
  <c r="O781" i="1"/>
  <c r="K782" i="1"/>
  <c r="L782" i="1"/>
  <c r="M782" i="1"/>
  <c r="O782" i="1"/>
  <c r="K783" i="1"/>
  <c r="L783" i="1"/>
  <c r="M783" i="1"/>
  <c r="O783" i="1"/>
  <c r="K784" i="1"/>
  <c r="L784" i="1"/>
  <c r="M784" i="1"/>
  <c r="O784" i="1"/>
  <c r="K785" i="1"/>
  <c r="L785" i="1"/>
  <c r="M785" i="1"/>
  <c r="O785" i="1"/>
  <c r="K786" i="1"/>
  <c r="L786" i="1"/>
  <c r="M786" i="1"/>
  <c r="O786" i="1"/>
  <c r="K787" i="1"/>
  <c r="L787" i="1"/>
  <c r="M787" i="1"/>
  <c r="O787" i="1"/>
  <c r="K788" i="1"/>
  <c r="L788" i="1"/>
  <c r="M788" i="1"/>
  <c r="O788" i="1"/>
  <c r="K789" i="1"/>
  <c r="L789" i="1"/>
  <c r="M789" i="1"/>
  <c r="O789" i="1"/>
  <c r="K790" i="1"/>
  <c r="L790" i="1"/>
  <c r="M790" i="1"/>
  <c r="O790" i="1"/>
  <c r="K791" i="1"/>
  <c r="L791" i="1"/>
  <c r="M791" i="1"/>
  <c r="O791" i="1"/>
  <c r="K792" i="1"/>
  <c r="L792" i="1"/>
  <c r="M792" i="1"/>
  <c r="O792" i="1"/>
  <c r="K793" i="1"/>
  <c r="L793" i="1"/>
  <c r="M793" i="1"/>
  <c r="O793" i="1"/>
  <c r="K794" i="1"/>
  <c r="L794" i="1"/>
  <c r="M794" i="1"/>
  <c r="O794" i="1"/>
  <c r="K795" i="1"/>
  <c r="L795" i="1"/>
  <c r="M795" i="1"/>
  <c r="O795" i="1"/>
  <c r="K796" i="1"/>
  <c r="L796" i="1"/>
  <c r="M796" i="1"/>
  <c r="O796" i="1"/>
  <c r="K797" i="1"/>
  <c r="L797" i="1"/>
  <c r="M797" i="1"/>
  <c r="O797" i="1"/>
  <c r="K798" i="1"/>
  <c r="L798" i="1"/>
  <c r="M798" i="1"/>
  <c r="O798" i="1"/>
  <c r="K799" i="1"/>
  <c r="L799" i="1"/>
  <c r="M799" i="1"/>
  <c r="O799" i="1"/>
  <c r="K800" i="1"/>
  <c r="L800" i="1"/>
  <c r="M800" i="1"/>
  <c r="O800" i="1"/>
  <c r="K801" i="1"/>
  <c r="L801" i="1"/>
  <c r="M801" i="1"/>
  <c r="O801" i="1"/>
  <c r="K802" i="1"/>
  <c r="L802" i="1"/>
  <c r="M802" i="1"/>
  <c r="O802" i="1"/>
  <c r="K803" i="1"/>
  <c r="L803" i="1"/>
  <c r="M803" i="1"/>
  <c r="O803" i="1"/>
  <c r="K804" i="1"/>
  <c r="L804" i="1"/>
  <c r="M804" i="1"/>
  <c r="O804" i="1"/>
  <c r="K805" i="1"/>
  <c r="L805" i="1"/>
  <c r="M805" i="1"/>
  <c r="O805" i="1"/>
  <c r="K806" i="1"/>
  <c r="L806" i="1"/>
  <c r="M806" i="1"/>
  <c r="O806" i="1"/>
  <c r="K807" i="1"/>
  <c r="L807" i="1"/>
  <c r="M807" i="1"/>
  <c r="O807" i="1"/>
  <c r="K808" i="1"/>
  <c r="L808" i="1"/>
  <c r="M808" i="1"/>
  <c r="O808" i="1"/>
  <c r="K809" i="1"/>
  <c r="L809" i="1"/>
  <c r="M809" i="1"/>
  <c r="O809" i="1"/>
  <c r="K810" i="1"/>
  <c r="L810" i="1"/>
  <c r="M810" i="1"/>
  <c r="O810" i="1"/>
  <c r="K811" i="1"/>
  <c r="L811" i="1"/>
  <c r="M811" i="1"/>
  <c r="O811" i="1"/>
  <c r="K812" i="1"/>
  <c r="L812" i="1"/>
  <c r="M812" i="1"/>
  <c r="O812" i="1"/>
  <c r="K813" i="1"/>
  <c r="L813" i="1"/>
  <c r="M813" i="1"/>
  <c r="O813" i="1"/>
  <c r="K814" i="1"/>
  <c r="L814" i="1"/>
  <c r="M814" i="1"/>
  <c r="O814" i="1"/>
  <c r="K815" i="1"/>
  <c r="L815" i="1"/>
  <c r="M815" i="1"/>
  <c r="O815" i="1"/>
  <c r="K816" i="1"/>
  <c r="L816" i="1"/>
  <c r="M816" i="1"/>
  <c r="O816" i="1"/>
  <c r="K817" i="1"/>
  <c r="L817" i="1"/>
  <c r="M817" i="1"/>
  <c r="O817" i="1"/>
  <c r="K818" i="1"/>
  <c r="L818" i="1"/>
  <c r="M818" i="1"/>
  <c r="O818" i="1"/>
  <c r="K819" i="1"/>
  <c r="L819" i="1"/>
  <c r="M819" i="1"/>
  <c r="O819" i="1"/>
  <c r="K820" i="1"/>
  <c r="L820" i="1"/>
  <c r="M820" i="1"/>
  <c r="O820" i="1"/>
  <c r="K821" i="1"/>
  <c r="L821" i="1"/>
  <c r="M821" i="1"/>
  <c r="O821" i="1"/>
  <c r="K822" i="1"/>
  <c r="L822" i="1"/>
  <c r="M822" i="1"/>
  <c r="O822" i="1"/>
  <c r="K823" i="1"/>
  <c r="L823" i="1"/>
  <c r="M823" i="1"/>
  <c r="O823" i="1"/>
  <c r="K824" i="1"/>
  <c r="L824" i="1"/>
  <c r="M824" i="1"/>
  <c r="O824" i="1"/>
  <c r="K825" i="1"/>
  <c r="L825" i="1"/>
  <c r="M825" i="1"/>
  <c r="O825" i="1"/>
  <c r="K826" i="1"/>
  <c r="L826" i="1"/>
  <c r="M826" i="1"/>
  <c r="O826" i="1"/>
  <c r="K827" i="1"/>
  <c r="L827" i="1"/>
  <c r="M827" i="1"/>
  <c r="O827" i="1"/>
  <c r="K828" i="1"/>
  <c r="L828" i="1"/>
  <c r="M828" i="1"/>
  <c r="O828" i="1"/>
  <c r="K829" i="1"/>
  <c r="L829" i="1"/>
  <c r="M829" i="1"/>
  <c r="O829" i="1"/>
  <c r="K830" i="1"/>
  <c r="L830" i="1"/>
  <c r="M830" i="1"/>
  <c r="O830" i="1"/>
  <c r="K831" i="1"/>
  <c r="L831" i="1"/>
  <c r="M831" i="1"/>
  <c r="O831" i="1"/>
  <c r="K832" i="1"/>
  <c r="L832" i="1"/>
  <c r="M832" i="1"/>
  <c r="O832" i="1"/>
  <c r="K833" i="1"/>
  <c r="L833" i="1"/>
  <c r="M833" i="1"/>
  <c r="O833" i="1"/>
  <c r="K834" i="1"/>
  <c r="L834" i="1"/>
  <c r="M834" i="1"/>
  <c r="O834" i="1"/>
  <c r="K835" i="1"/>
  <c r="L835" i="1"/>
  <c r="M835" i="1"/>
  <c r="O835" i="1"/>
  <c r="K836" i="1"/>
  <c r="L836" i="1"/>
  <c r="M836" i="1"/>
  <c r="O836" i="1"/>
  <c r="K837" i="1"/>
  <c r="L837" i="1"/>
  <c r="M837" i="1"/>
  <c r="O837" i="1"/>
  <c r="K843" i="1"/>
  <c r="L843" i="1"/>
  <c r="M843" i="1"/>
  <c r="O843" i="1"/>
  <c r="K858" i="1"/>
  <c r="L858" i="1"/>
  <c r="M858" i="1"/>
  <c r="O858" i="1"/>
  <c r="K859" i="1"/>
  <c r="L859" i="1"/>
  <c r="M859" i="1"/>
  <c r="O859" i="1"/>
  <c r="K860" i="1"/>
  <c r="L860" i="1"/>
  <c r="M860" i="1"/>
  <c r="O860" i="1"/>
  <c r="K861" i="1"/>
  <c r="L861" i="1"/>
  <c r="M861" i="1"/>
  <c r="O861" i="1"/>
  <c r="K862" i="1"/>
  <c r="L862" i="1"/>
  <c r="M862" i="1"/>
  <c r="O862" i="1"/>
  <c r="K863" i="1"/>
  <c r="L863" i="1"/>
  <c r="M863" i="1"/>
  <c r="O863" i="1"/>
  <c r="K865" i="1"/>
  <c r="L865" i="1"/>
  <c r="M865" i="1"/>
  <c r="O865" i="1"/>
  <c r="K866" i="1"/>
  <c r="L866" i="1"/>
  <c r="M866" i="1"/>
  <c r="O866" i="1"/>
  <c r="K867" i="1"/>
  <c r="L867" i="1"/>
  <c r="M867" i="1"/>
  <c r="O867" i="1"/>
  <c r="K868" i="1"/>
  <c r="L868" i="1"/>
  <c r="M868" i="1"/>
  <c r="O868" i="1"/>
  <c r="K869" i="1"/>
  <c r="L869" i="1"/>
  <c r="M869" i="1"/>
  <c r="O869" i="1"/>
  <c r="K870" i="1"/>
  <c r="L870" i="1"/>
  <c r="M870" i="1"/>
  <c r="O870" i="1"/>
  <c r="K871" i="1"/>
  <c r="L871" i="1"/>
  <c r="M871" i="1"/>
  <c r="O871" i="1"/>
  <c r="K872" i="1"/>
  <c r="L872" i="1"/>
  <c r="M872" i="1"/>
  <c r="O872" i="1"/>
  <c r="K873" i="1"/>
  <c r="L873" i="1"/>
  <c r="M873" i="1"/>
  <c r="O873" i="1"/>
  <c r="K874" i="1"/>
  <c r="L874" i="1"/>
  <c r="M874" i="1"/>
  <c r="O874" i="1"/>
  <c r="K875" i="1"/>
  <c r="L875" i="1"/>
  <c r="M875" i="1"/>
  <c r="O875" i="1"/>
  <c r="K876" i="1"/>
  <c r="L876" i="1"/>
  <c r="M876" i="1"/>
  <c r="O876" i="1"/>
  <c r="K906" i="1"/>
  <c r="L906" i="1"/>
  <c r="M906" i="1"/>
  <c r="O906" i="1"/>
  <c r="K907" i="1"/>
  <c r="L907" i="1"/>
  <c r="M907" i="1"/>
  <c r="O907" i="1"/>
  <c r="K908" i="1"/>
  <c r="L908" i="1"/>
  <c r="M908" i="1"/>
  <c r="O908" i="1"/>
  <c r="K909" i="1"/>
  <c r="L909" i="1"/>
  <c r="M909" i="1"/>
  <c r="O909" i="1"/>
  <c r="K910" i="1"/>
  <c r="L910" i="1"/>
  <c r="M910" i="1"/>
  <c r="O910" i="1"/>
  <c r="K911" i="1"/>
  <c r="L911" i="1"/>
  <c r="M911" i="1"/>
  <c r="O911" i="1"/>
  <c r="K926" i="1"/>
  <c r="L926" i="1"/>
  <c r="M926" i="1"/>
  <c r="O926" i="1"/>
  <c r="K927" i="1"/>
  <c r="L927" i="1"/>
  <c r="M927" i="1"/>
  <c r="O927" i="1"/>
  <c r="K928" i="1"/>
  <c r="L928" i="1"/>
  <c r="M928" i="1"/>
  <c r="O928" i="1"/>
  <c r="K929" i="1"/>
  <c r="L929" i="1"/>
  <c r="M929" i="1"/>
  <c r="O929" i="1"/>
  <c r="K930" i="1"/>
  <c r="L930" i="1"/>
  <c r="M930" i="1"/>
  <c r="O930" i="1"/>
  <c r="K931" i="1"/>
  <c r="L931" i="1"/>
  <c r="M931" i="1"/>
  <c r="O931" i="1"/>
  <c r="K932" i="1"/>
  <c r="L932" i="1"/>
  <c r="M932" i="1"/>
  <c r="O932" i="1"/>
  <c r="K933" i="1"/>
  <c r="L933" i="1"/>
  <c r="M933" i="1"/>
  <c r="O933" i="1"/>
  <c r="K934" i="1"/>
  <c r="L934" i="1"/>
  <c r="M934" i="1"/>
  <c r="O934" i="1"/>
  <c r="K935" i="1"/>
  <c r="L935" i="1"/>
  <c r="M935" i="1"/>
  <c r="O935" i="1"/>
  <c r="K936" i="1"/>
  <c r="L936" i="1"/>
  <c r="M936" i="1"/>
  <c r="O936" i="1"/>
  <c r="K937" i="1"/>
  <c r="L937" i="1"/>
  <c r="M937" i="1"/>
  <c r="O937" i="1"/>
  <c r="K938" i="1"/>
  <c r="L938" i="1"/>
  <c r="M938" i="1"/>
  <c r="O938" i="1"/>
  <c r="K939" i="1"/>
  <c r="L939" i="1"/>
  <c r="M939" i="1"/>
  <c r="O939" i="1"/>
  <c r="K940" i="1"/>
  <c r="L940" i="1"/>
  <c r="M940" i="1"/>
  <c r="O940" i="1"/>
  <c r="K941" i="1"/>
  <c r="L941" i="1"/>
  <c r="M941" i="1"/>
  <c r="O941" i="1"/>
  <c r="K942" i="1"/>
  <c r="L942" i="1"/>
  <c r="M942" i="1"/>
  <c r="O942" i="1"/>
  <c r="K943" i="1"/>
  <c r="L943" i="1"/>
  <c r="M943" i="1"/>
  <c r="O943" i="1"/>
  <c r="K944" i="1"/>
  <c r="L944" i="1"/>
  <c r="M944" i="1"/>
  <c r="O944" i="1"/>
  <c r="K945" i="1"/>
  <c r="L945" i="1"/>
  <c r="M945" i="1"/>
  <c r="O945" i="1"/>
  <c r="K946" i="1"/>
  <c r="L946" i="1"/>
  <c r="M946" i="1"/>
  <c r="O946" i="1"/>
  <c r="K947" i="1"/>
  <c r="L947" i="1"/>
  <c r="M947" i="1"/>
  <c r="O947" i="1"/>
  <c r="K948" i="1"/>
  <c r="L948" i="1"/>
  <c r="M948" i="1"/>
  <c r="O948" i="1"/>
  <c r="K949" i="1"/>
  <c r="L949" i="1"/>
  <c r="M949" i="1"/>
  <c r="O949" i="1"/>
  <c r="K950" i="1"/>
  <c r="L950" i="1"/>
  <c r="M950" i="1"/>
  <c r="O950" i="1"/>
  <c r="K951" i="1"/>
  <c r="L951" i="1"/>
  <c r="M951" i="1"/>
  <c r="O951" i="1"/>
  <c r="K953" i="1"/>
  <c r="L953" i="1"/>
  <c r="M953" i="1"/>
  <c r="O953" i="1"/>
  <c r="K954" i="1"/>
  <c r="L954" i="1"/>
  <c r="M954" i="1"/>
  <c r="O954" i="1"/>
  <c r="K955" i="1"/>
  <c r="L955" i="1"/>
  <c r="M955" i="1"/>
  <c r="O955" i="1"/>
  <c r="K956" i="1"/>
  <c r="L956" i="1"/>
  <c r="M956" i="1"/>
  <c r="O956" i="1"/>
  <c r="K957" i="1"/>
  <c r="L957" i="1"/>
  <c r="M957" i="1"/>
  <c r="O957" i="1"/>
  <c r="K958" i="1"/>
  <c r="L958" i="1"/>
  <c r="M958" i="1"/>
  <c r="O958" i="1"/>
  <c r="K959" i="1"/>
  <c r="L959" i="1"/>
  <c r="M959" i="1"/>
  <c r="O959" i="1"/>
  <c r="K961" i="1"/>
  <c r="L961" i="1"/>
  <c r="M961" i="1"/>
  <c r="O961" i="1"/>
  <c r="K962" i="1"/>
  <c r="L962" i="1"/>
  <c r="M962" i="1"/>
  <c r="O962" i="1"/>
  <c r="K963" i="1"/>
  <c r="L963" i="1"/>
  <c r="M963" i="1"/>
  <c r="O963" i="1"/>
  <c r="K964" i="1"/>
  <c r="L964" i="1"/>
  <c r="M964" i="1"/>
  <c r="O964" i="1"/>
  <c r="K965" i="1"/>
  <c r="L965" i="1"/>
  <c r="M965" i="1"/>
  <c r="O965" i="1"/>
  <c r="K966" i="1"/>
  <c r="L966" i="1"/>
  <c r="M966" i="1"/>
  <c r="O966" i="1"/>
  <c r="K969" i="1"/>
  <c r="L969" i="1"/>
  <c r="M969" i="1"/>
  <c r="O969" i="1"/>
  <c r="K971" i="1"/>
  <c r="L971" i="1"/>
  <c r="M971" i="1"/>
  <c r="O971" i="1"/>
  <c r="K972" i="1"/>
  <c r="L972" i="1"/>
  <c r="M972" i="1"/>
  <c r="O972" i="1"/>
  <c r="K973" i="1"/>
  <c r="L973" i="1"/>
  <c r="M973" i="1"/>
  <c r="O973" i="1"/>
  <c r="K974" i="1"/>
  <c r="L974" i="1"/>
  <c r="M974" i="1"/>
  <c r="O974" i="1"/>
  <c r="K975" i="1"/>
  <c r="L975" i="1"/>
  <c r="M975" i="1"/>
  <c r="O975" i="1"/>
  <c r="K976" i="1"/>
  <c r="L976" i="1"/>
  <c r="M976" i="1"/>
  <c r="O976" i="1"/>
  <c r="K977" i="1"/>
  <c r="L977" i="1"/>
  <c r="M977" i="1"/>
  <c r="O977" i="1"/>
  <c r="K978" i="1"/>
  <c r="L978" i="1"/>
  <c r="M978" i="1"/>
  <c r="O978" i="1"/>
  <c r="K980" i="1"/>
  <c r="L980" i="1"/>
  <c r="M980" i="1"/>
  <c r="O980" i="1"/>
  <c r="K981" i="1"/>
  <c r="L981" i="1"/>
  <c r="M981" i="1"/>
  <c r="O981" i="1"/>
  <c r="K982" i="1"/>
  <c r="L982" i="1"/>
  <c r="M982" i="1"/>
  <c r="O982" i="1"/>
  <c r="K983" i="1"/>
  <c r="L983" i="1"/>
  <c r="M983" i="1"/>
  <c r="O983" i="1"/>
  <c r="K984" i="1"/>
  <c r="L984" i="1"/>
  <c r="M984" i="1"/>
  <c r="O984" i="1"/>
  <c r="K985" i="1"/>
  <c r="L985" i="1"/>
  <c r="M985" i="1"/>
  <c r="O985" i="1"/>
  <c r="K986" i="1"/>
  <c r="L986" i="1"/>
  <c r="M986" i="1"/>
  <c r="O986" i="1"/>
  <c r="K987" i="1"/>
  <c r="L987" i="1"/>
  <c r="M987" i="1"/>
  <c r="O987" i="1"/>
  <c r="K989" i="1"/>
  <c r="L989" i="1"/>
  <c r="M989" i="1"/>
  <c r="O989" i="1"/>
  <c r="K991" i="1"/>
  <c r="L991" i="1"/>
  <c r="M991" i="1"/>
  <c r="O991" i="1"/>
  <c r="K993" i="1"/>
  <c r="L993" i="1"/>
  <c r="M993" i="1"/>
  <c r="O993" i="1"/>
  <c r="K995" i="1"/>
  <c r="L995" i="1"/>
  <c r="M995" i="1"/>
  <c r="O995" i="1"/>
  <c r="K998" i="1"/>
  <c r="L998" i="1"/>
  <c r="M998" i="1"/>
  <c r="O998" i="1"/>
  <c r="K999" i="1"/>
  <c r="L999" i="1"/>
  <c r="M999" i="1"/>
  <c r="O999" i="1"/>
  <c r="K1000" i="1"/>
  <c r="L1000" i="1"/>
  <c r="M1000" i="1"/>
  <c r="O1000" i="1"/>
  <c r="K1001" i="1"/>
  <c r="L1001" i="1"/>
  <c r="M1001" i="1"/>
  <c r="O1001" i="1"/>
  <c r="K1002" i="1"/>
  <c r="L1002" i="1"/>
  <c r="M1002" i="1"/>
  <c r="O1002" i="1"/>
  <c r="K1003" i="1"/>
  <c r="L1003" i="1"/>
  <c r="M1003" i="1"/>
  <c r="O1003" i="1"/>
  <c r="K1004" i="1"/>
  <c r="L1004" i="1"/>
  <c r="M1004" i="1"/>
  <c r="O1004" i="1"/>
  <c r="K1005" i="1"/>
  <c r="L1005" i="1"/>
  <c r="M1005" i="1"/>
  <c r="O1005" i="1"/>
  <c r="K1006" i="1"/>
  <c r="L1006" i="1"/>
  <c r="M1006" i="1"/>
  <c r="O1006" i="1"/>
  <c r="K1007" i="1"/>
  <c r="L1007" i="1"/>
  <c r="M1007" i="1"/>
  <c r="O1007" i="1"/>
  <c r="K1008" i="1"/>
  <c r="L1008" i="1"/>
  <c r="M1008" i="1"/>
  <c r="O1008" i="1"/>
  <c r="K1009" i="1"/>
  <c r="L1009" i="1"/>
  <c r="M1009" i="1"/>
  <c r="O1009" i="1"/>
  <c r="K1010" i="1"/>
  <c r="L1010" i="1"/>
  <c r="M1010" i="1"/>
  <c r="O1010" i="1"/>
  <c r="K1011" i="1"/>
  <c r="L1011" i="1"/>
  <c r="M1011" i="1"/>
  <c r="O1011" i="1"/>
  <c r="K1012" i="1"/>
  <c r="L1012" i="1"/>
  <c r="M1012" i="1"/>
  <c r="O1012" i="1"/>
  <c r="K1014" i="1"/>
  <c r="L1014" i="1"/>
  <c r="M1014" i="1"/>
  <c r="O1014" i="1"/>
  <c r="K1015" i="1"/>
  <c r="L1015" i="1"/>
  <c r="M1015" i="1"/>
  <c r="O1015" i="1"/>
  <c r="K1016" i="1"/>
  <c r="L1016" i="1"/>
  <c r="M1016" i="1"/>
  <c r="O1016" i="1"/>
  <c r="K1017" i="1"/>
  <c r="L1017" i="1"/>
  <c r="M1017" i="1"/>
  <c r="O1017" i="1"/>
  <c r="K1018" i="1"/>
  <c r="L1018" i="1"/>
  <c r="M1018" i="1"/>
  <c r="O1018" i="1"/>
  <c r="K1020" i="1"/>
  <c r="L1020" i="1"/>
  <c r="M1020" i="1"/>
  <c r="O1020" i="1"/>
  <c r="K1021" i="1"/>
  <c r="L1021" i="1"/>
  <c r="M1021" i="1"/>
  <c r="O1021" i="1"/>
  <c r="K1023" i="1"/>
  <c r="L1023" i="1"/>
  <c r="M1023" i="1"/>
  <c r="O1023" i="1"/>
  <c r="K1024" i="1"/>
  <c r="L1024" i="1"/>
  <c r="M1024" i="1"/>
  <c r="O1024" i="1"/>
  <c r="K1028" i="1"/>
  <c r="L1028" i="1"/>
  <c r="M1028" i="1"/>
  <c r="O1028" i="1"/>
  <c r="K1029" i="1"/>
  <c r="L1029" i="1"/>
  <c r="M1029" i="1"/>
  <c r="O1029" i="1"/>
  <c r="K1032" i="1"/>
  <c r="L1032" i="1"/>
  <c r="M1032" i="1"/>
  <c r="O1032" i="1"/>
  <c r="K1033" i="1"/>
  <c r="L1033" i="1"/>
  <c r="M1033" i="1"/>
  <c r="O1033" i="1"/>
  <c r="K1034" i="1"/>
  <c r="L1034" i="1"/>
  <c r="M1034" i="1"/>
  <c r="O1034" i="1"/>
  <c r="K1035" i="1"/>
  <c r="L1035" i="1"/>
  <c r="M1035" i="1"/>
  <c r="O1035" i="1"/>
  <c r="K1037" i="1"/>
  <c r="L1037" i="1"/>
  <c r="M1037" i="1"/>
  <c r="O1037" i="1"/>
  <c r="K1038" i="1"/>
  <c r="L1038" i="1"/>
  <c r="M1038" i="1"/>
  <c r="O1038" i="1"/>
  <c r="K1039" i="1"/>
  <c r="L1039" i="1"/>
  <c r="M1039" i="1"/>
  <c r="O1039" i="1"/>
  <c r="K1041" i="1"/>
  <c r="L1041" i="1"/>
  <c r="M1041" i="1"/>
  <c r="O1041" i="1"/>
  <c r="K1042" i="1"/>
  <c r="L1042" i="1"/>
  <c r="M1042" i="1"/>
  <c r="O1042" i="1"/>
  <c r="K1043" i="1"/>
  <c r="L1043" i="1"/>
  <c r="M1043" i="1"/>
  <c r="O1043" i="1"/>
  <c r="K1044" i="1"/>
  <c r="L1044" i="1"/>
  <c r="M1044" i="1"/>
  <c r="O1044" i="1"/>
  <c r="K1045" i="1"/>
  <c r="L1045" i="1"/>
  <c r="M1045" i="1"/>
  <c r="O1045" i="1"/>
  <c r="K1046" i="1"/>
  <c r="L1046" i="1"/>
  <c r="M1046" i="1"/>
  <c r="O1046" i="1"/>
  <c r="K1047" i="1"/>
  <c r="L1047" i="1"/>
  <c r="M1047" i="1"/>
  <c r="O1047" i="1"/>
  <c r="K1049" i="1"/>
  <c r="L1049" i="1"/>
  <c r="M1049" i="1"/>
  <c r="O1049" i="1"/>
  <c r="K1050" i="1"/>
  <c r="L1050" i="1"/>
  <c r="M1050" i="1"/>
  <c r="O1050" i="1"/>
  <c r="K1052" i="1"/>
  <c r="L1052" i="1"/>
  <c r="M1052" i="1"/>
  <c r="O1052" i="1"/>
  <c r="K1053" i="1"/>
  <c r="L1053" i="1"/>
  <c r="M1053" i="1"/>
  <c r="O1053" i="1"/>
  <c r="K1054" i="1"/>
  <c r="L1054" i="1"/>
  <c r="M1054" i="1"/>
  <c r="O1054" i="1"/>
  <c r="K1055" i="1"/>
  <c r="L1055" i="1"/>
  <c r="M1055" i="1"/>
  <c r="O1055" i="1"/>
  <c r="K1056" i="1"/>
  <c r="L1056" i="1"/>
  <c r="M1056" i="1"/>
  <c r="O1056" i="1"/>
  <c r="K1057" i="1"/>
  <c r="L1057" i="1"/>
  <c r="M1057" i="1"/>
  <c r="O1057" i="1"/>
  <c r="K1058" i="1"/>
  <c r="L1058" i="1"/>
  <c r="M1058" i="1"/>
  <c r="O1058" i="1"/>
  <c r="K1060" i="1"/>
  <c r="L1060" i="1"/>
  <c r="M1060" i="1"/>
  <c r="O1060" i="1"/>
  <c r="K1061" i="1"/>
  <c r="L1061" i="1"/>
  <c r="M1061" i="1"/>
  <c r="O1061" i="1"/>
  <c r="K1064" i="1"/>
  <c r="L1064" i="1"/>
  <c r="M1064" i="1"/>
  <c r="O1064" i="1"/>
  <c r="K1065" i="1"/>
  <c r="L1065" i="1"/>
  <c r="M1065" i="1"/>
  <c r="O1065" i="1"/>
  <c r="K1070" i="1"/>
  <c r="L1070" i="1"/>
  <c r="M1070" i="1"/>
  <c r="O1070" i="1"/>
  <c r="K1075" i="1"/>
  <c r="L1075" i="1"/>
  <c r="M1075" i="1"/>
  <c r="O1075" i="1"/>
  <c r="K1076" i="1"/>
  <c r="L1076" i="1"/>
  <c r="M1076" i="1"/>
  <c r="O1076" i="1"/>
  <c r="K1077" i="1"/>
  <c r="L1077" i="1"/>
  <c r="M1077" i="1"/>
  <c r="O1077" i="1"/>
  <c r="K1078" i="1"/>
  <c r="L1078" i="1"/>
  <c r="M1078" i="1"/>
  <c r="O1078" i="1"/>
  <c r="K1079" i="1"/>
  <c r="L1079" i="1"/>
  <c r="M1079" i="1"/>
  <c r="O1079" i="1"/>
  <c r="K1080" i="1"/>
  <c r="L1080" i="1"/>
  <c r="M1080" i="1"/>
  <c r="O1080" i="1"/>
  <c r="K1081" i="1"/>
  <c r="L1081" i="1"/>
  <c r="M1081" i="1"/>
  <c r="O1081" i="1"/>
  <c r="K1082" i="1"/>
  <c r="L1082" i="1"/>
  <c r="M1082" i="1"/>
  <c r="O1082" i="1"/>
  <c r="K1083" i="1"/>
  <c r="L1083" i="1"/>
  <c r="M1083" i="1"/>
  <c r="O1083" i="1"/>
  <c r="K1084" i="1"/>
  <c r="L1084" i="1"/>
  <c r="M1084" i="1"/>
  <c r="O1084" i="1"/>
  <c r="K1085" i="1"/>
  <c r="L1085" i="1"/>
  <c r="M1085" i="1"/>
  <c r="O1085" i="1"/>
  <c r="K1087" i="1"/>
  <c r="L1087" i="1"/>
  <c r="M1087" i="1"/>
  <c r="O1087" i="1"/>
  <c r="K1088" i="1"/>
  <c r="L1088" i="1"/>
  <c r="M1088" i="1"/>
  <c r="O1088" i="1"/>
  <c r="K1089" i="1"/>
  <c r="L1089" i="1"/>
  <c r="M1089" i="1"/>
  <c r="O1089" i="1"/>
  <c r="K1090" i="1"/>
  <c r="L1090" i="1"/>
  <c r="M1090" i="1"/>
  <c r="O1090" i="1"/>
  <c r="K1095" i="1"/>
  <c r="L1095" i="1"/>
  <c r="M1095" i="1"/>
  <c r="O1095" i="1"/>
  <c r="K1097" i="1"/>
  <c r="L1097" i="1"/>
  <c r="M1097" i="1"/>
  <c r="O1097" i="1"/>
  <c r="K1098" i="1"/>
  <c r="L1098" i="1"/>
  <c r="M1098" i="1"/>
  <c r="O1098" i="1"/>
  <c r="K1099" i="1"/>
  <c r="L1099" i="1"/>
  <c r="M1099" i="1"/>
  <c r="O1099" i="1"/>
  <c r="K1100" i="1"/>
  <c r="L1100" i="1"/>
  <c r="M1100" i="1"/>
  <c r="O1100" i="1"/>
  <c r="K1101" i="1"/>
  <c r="L1101" i="1"/>
  <c r="M1101" i="1"/>
  <c r="O1101" i="1"/>
  <c r="K1102" i="1"/>
  <c r="L1102" i="1"/>
  <c r="M1102" i="1"/>
  <c r="O1102" i="1"/>
  <c r="K1103" i="1"/>
  <c r="L1103" i="1"/>
  <c r="M1103" i="1"/>
  <c r="O1103" i="1"/>
  <c r="K1104" i="1"/>
  <c r="L1104" i="1"/>
  <c r="M1104" i="1"/>
  <c r="O1104" i="1"/>
  <c r="K1105" i="1"/>
  <c r="L1105" i="1"/>
  <c r="M1105" i="1"/>
  <c r="O1105" i="1"/>
  <c r="K1106" i="1"/>
  <c r="L1106" i="1"/>
  <c r="M1106" i="1"/>
  <c r="O1106" i="1"/>
  <c r="K1107" i="1"/>
  <c r="L1107" i="1"/>
  <c r="M1107" i="1"/>
  <c r="O1107" i="1"/>
  <c r="K1109" i="1"/>
  <c r="L1109" i="1"/>
  <c r="M1109" i="1"/>
  <c r="O1109" i="1"/>
  <c r="K1111" i="1"/>
  <c r="L1111" i="1"/>
  <c r="M1111" i="1"/>
  <c r="O1111" i="1"/>
  <c r="K1112" i="1"/>
  <c r="L1112" i="1"/>
  <c r="M1112" i="1"/>
  <c r="O1112" i="1"/>
  <c r="K1123" i="1"/>
  <c r="L1123" i="1"/>
  <c r="M1123" i="1"/>
  <c r="O1123" i="1"/>
  <c r="K1124" i="1"/>
  <c r="L1124" i="1"/>
  <c r="M1124" i="1"/>
  <c r="O1124" i="1"/>
  <c r="K1128" i="1"/>
  <c r="L1128" i="1"/>
  <c r="M1128" i="1"/>
  <c r="O1128" i="1"/>
  <c r="K1130" i="1"/>
  <c r="L1130" i="1"/>
  <c r="M1130" i="1"/>
  <c r="O1130" i="1"/>
  <c r="K1131" i="1"/>
  <c r="L1131" i="1"/>
  <c r="M1131" i="1"/>
  <c r="O1131" i="1"/>
  <c r="K1132" i="1"/>
  <c r="L1132" i="1"/>
  <c r="M1132" i="1"/>
  <c r="O1132" i="1"/>
  <c r="K1133" i="1"/>
  <c r="L1133" i="1"/>
  <c r="M1133" i="1"/>
  <c r="O1133" i="1"/>
  <c r="K1134" i="1"/>
  <c r="L1134" i="1"/>
  <c r="M1134" i="1"/>
  <c r="O1134" i="1"/>
  <c r="K1135" i="1"/>
  <c r="L1135" i="1"/>
  <c r="M1135" i="1"/>
  <c r="O1135" i="1"/>
  <c r="K1137" i="1"/>
  <c r="L1137" i="1"/>
  <c r="M1137" i="1"/>
  <c r="O1137" i="1"/>
  <c r="K1138" i="1"/>
  <c r="L1138" i="1"/>
  <c r="M1138" i="1"/>
  <c r="O1138" i="1"/>
  <c r="K1139" i="1"/>
  <c r="L1139" i="1"/>
  <c r="M1139" i="1"/>
  <c r="O1139" i="1"/>
  <c r="K1142" i="1"/>
  <c r="L1142" i="1"/>
  <c r="M1142" i="1"/>
  <c r="O1142" i="1"/>
  <c r="K1144" i="1"/>
  <c r="L1144" i="1"/>
  <c r="M1144" i="1"/>
  <c r="O1144" i="1"/>
  <c r="K1146" i="1"/>
  <c r="L1146" i="1"/>
  <c r="M1146" i="1"/>
  <c r="O1146" i="1"/>
  <c r="K1147" i="1"/>
  <c r="L1147" i="1"/>
  <c r="M1147" i="1"/>
  <c r="O1147" i="1"/>
  <c r="K1150" i="1"/>
  <c r="L1150" i="1"/>
  <c r="M1150" i="1"/>
  <c r="O1150" i="1"/>
  <c r="K1151" i="1"/>
  <c r="L1151" i="1"/>
  <c r="M1151" i="1"/>
  <c r="O1151" i="1"/>
  <c r="K1152" i="1"/>
  <c r="L1152" i="1"/>
  <c r="M1152" i="1"/>
  <c r="O1152" i="1"/>
  <c r="K1154" i="1"/>
  <c r="L1154" i="1"/>
  <c r="M1154" i="1"/>
  <c r="O1154" i="1"/>
  <c r="K1156" i="1"/>
  <c r="L1156" i="1"/>
  <c r="M1156" i="1"/>
  <c r="O1156" i="1"/>
  <c r="K1157" i="1"/>
  <c r="L1157" i="1"/>
  <c r="M1157" i="1"/>
  <c r="O1157" i="1"/>
  <c r="K1158" i="1"/>
  <c r="L1158" i="1"/>
  <c r="M1158" i="1"/>
  <c r="O1158" i="1"/>
  <c r="K1170" i="1"/>
  <c r="L1170" i="1"/>
  <c r="M1170" i="1"/>
  <c r="O1170" i="1"/>
  <c r="K1182" i="1"/>
  <c r="L1182" i="1"/>
  <c r="M1182" i="1"/>
  <c r="O1182" i="1"/>
  <c r="K1183" i="1"/>
  <c r="L1183" i="1"/>
  <c r="M1183" i="1"/>
  <c r="O1183" i="1"/>
  <c r="K1184" i="1"/>
  <c r="L1184" i="1"/>
  <c r="M1184" i="1"/>
  <c r="O1184" i="1"/>
  <c r="K1185" i="1"/>
  <c r="L1185" i="1"/>
  <c r="M1185" i="1"/>
  <c r="O1185" i="1"/>
  <c r="K1186" i="1"/>
  <c r="L1186" i="1"/>
  <c r="M1186" i="1"/>
  <c r="O1186" i="1"/>
  <c r="K1187" i="1"/>
  <c r="L1187" i="1"/>
  <c r="M1187" i="1"/>
  <c r="O1187" i="1"/>
  <c r="K1208" i="1"/>
  <c r="L1208" i="1"/>
  <c r="M1208" i="1"/>
  <c r="O1208" i="1"/>
  <c r="K1213" i="1"/>
  <c r="L1213" i="1"/>
  <c r="M1213" i="1"/>
  <c r="O1213" i="1"/>
  <c r="K1214" i="1"/>
  <c r="L1214" i="1"/>
  <c r="M1214" i="1"/>
  <c r="O1214" i="1"/>
  <c r="K1215" i="1"/>
  <c r="L1215" i="1"/>
  <c r="M1215" i="1"/>
  <c r="O1215" i="1"/>
  <c r="K1216" i="1"/>
  <c r="L1216" i="1"/>
  <c r="M1216" i="1"/>
  <c r="O1216" i="1"/>
  <c r="K1217" i="1"/>
  <c r="L1217" i="1"/>
  <c r="M1217" i="1"/>
  <c r="O1217" i="1"/>
  <c r="K1218" i="1"/>
  <c r="L1218" i="1"/>
  <c r="M1218" i="1"/>
  <c r="O1218" i="1"/>
  <c r="K1219" i="1"/>
  <c r="L1219" i="1"/>
  <c r="M1219" i="1"/>
  <c r="O1219" i="1"/>
  <c r="K1220" i="1"/>
  <c r="L1220" i="1"/>
  <c r="M1220" i="1"/>
  <c r="O1220" i="1"/>
  <c r="K1221" i="1"/>
  <c r="L1221" i="1"/>
  <c r="M1221" i="1"/>
  <c r="O1221" i="1"/>
  <c r="K1222" i="1"/>
  <c r="L1222" i="1"/>
  <c r="M1222" i="1"/>
  <c r="O1222" i="1"/>
  <c r="K1223" i="1"/>
  <c r="L1223" i="1"/>
  <c r="M1223" i="1"/>
  <c r="O1223" i="1"/>
  <c r="K1224" i="1"/>
  <c r="L1224" i="1"/>
  <c r="M1224" i="1"/>
  <c r="O1224" i="1"/>
  <c r="K1225" i="1"/>
  <c r="L1225" i="1"/>
  <c r="M1225" i="1"/>
  <c r="O1225" i="1"/>
  <c r="K1227" i="1"/>
  <c r="L1227" i="1"/>
  <c r="M1227" i="1"/>
  <c r="O1227" i="1"/>
  <c r="K1228" i="1"/>
  <c r="L1228" i="1"/>
  <c r="M1228" i="1"/>
  <c r="O1228" i="1"/>
  <c r="K1229" i="1"/>
  <c r="L1229" i="1"/>
  <c r="M1229" i="1"/>
  <c r="O1229" i="1"/>
  <c r="K1230" i="1"/>
  <c r="L1230" i="1"/>
  <c r="M1230" i="1"/>
  <c r="O1230" i="1"/>
  <c r="K1231" i="1"/>
  <c r="L1231" i="1"/>
  <c r="M1231" i="1"/>
  <c r="O1231" i="1"/>
  <c r="K1232" i="1"/>
  <c r="L1232" i="1"/>
  <c r="M1232" i="1"/>
  <c r="O1232" i="1"/>
  <c r="K1233" i="1"/>
  <c r="L1233" i="1"/>
  <c r="M1233" i="1"/>
  <c r="O1233" i="1"/>
  <c r="K1234" i="1"/>
  <c r="L1234" i="1"/>
  <c r="M1234" i="1"/>
  <c r="O1234" i="1"/>
  <c r="K1235" i="1"/>
  <c r="L1235" i="1"/>
  <c r="M1235" i="1"/>
  <c r="O1235" i="1"/>
  <c r="K1236" i="1"/>
  <c r="L1236" i="1"/>
  <c r="M1236" i="1"/>
  <c r="O1236" i="1"/>
  <c r="K1237" i="1"/>
  <c r="L1237" i="1"/>
  <c r="M1237" i="1"/>
  <c r="O1237" i="1"/>
  <c r="K1238" i="1"/>
  <c r="L1238" i="1"/>
  <c r="M1238" i="1"/>
  <c r="O1238" i="1"/>
  <c r="K1239" i="1"/>
  <c r="L1239" i="1"/>
  <c r="M1239" i="1"/>
  <c r="O1239" i="1"/>
  <c r="K1242" i="1"/>
  <c r="L1242" i="1"/>
  <c r="M1242" i="1"/>
  <c r="O1242" i="1"/>
  <c r="K1243" i="1"/>
  <c r="L1243" i="1"/>
  <c r="M1243" i="1"/>
  <c r="O1243" i="1"/>
  <c r="K1244" i="1"/>
  <c r="L1244" i="1"/>
  <c r="M1244" i="1"/>
  <c r="O1244" i="1"/>
  <c r="K1245" i="1"/>
  <c r="L1245" i="1"/>
  <c r="M1245" i="1"/>
  <c r="O1245" i="1"/>
  <c r="K1246" i="1"/>
  <c r="L1246" i="1"/>
  <c r="M1246" i="1"/>
  <c r="O1246" i="1"/>
  <c r="K1249" i="1"/>
  <c r="L1249" i="1"/>
  <c r="M1249" i="1"/>
  <c r="O1249" i="1"/>
  <c r="K1250" i="1"/>
  <c r="L1250" i="1"/>
  <c r="M1250" i="1"/>
  <c r="O1250" i="1"/>
  <c r="K1251" i="1"/>
  <c r="L1251" i="1"/>
  <c r="M1251" i="1"/>
  <c r="O1251" i="1"/>
  <c r="K1252" i="1"/>
  <c r="L1252" i="1"/>
  <c r="M1252" i="1"/>
  <c r="O1252" i="1"/>
  <c r="K1253" i="1"/>
  <c r="L1253" i="1"/>
  <c r="M1253" i="1"/>
  <c r="O1253" i="1"/>
  <c r="K1254" i="1"/>
  <c r="L1254" i="1"/>
  <c r="M1254" i="1"/>
  <c r="O1254" i="1"/>
  <c r="K1255" i="1"/>
  <c r="L1255" i="1"/>
  <c r="M1255" i="1"/>
  <c r="O1255" i="1"/>
  <c r="K1256" i="1"/>
  <c r="L1256" i="1"/>
  <c r="M1256" i="1"/>
  <c r="O1256" i="1"/>
  <c r="K1257" i="1"/>
  <c r="L1257" i="1"/>
  <c r="M1257" i="1"/>
  <c r="O1257" i="1"/>
  <c r="K1258" i="1"/>
  <c r="L1258" i="1"/>
  <c r="M1258" i="1"/>
  <c r="O1258" i="1"/>
  <c r="K1259" i="1"/>
  <c r="L1259" i="1"/>
  <c r="M1259" i="1"/>
  <c r="O1259" i="1"/>
  <c r="K1260" i="1"/>
  <c r="L1260" i="1"/>
  <c r="M1260" i="1"/>
  <c r="O1260" i="1"/>
  <c r="K1262" i="1"/>
  <c r="L1262" i="1"/>
  <c r="M1262" i="1"/>
  <c r="O1262" i="1"/>
  <c r="K1266" i="1"/>
  <c r="L1266" i="1"/>
  <c r="M1266" i="1"/>
  <c r="O1266" i="1"/>
  <c r="K1267" i="1"/>
  <c r="L1267" i="1"/>
  <c r="M1267" i="1"/>
  <c r="O1267" i="1"/>
  <c r="K1268" i="1"/>
  <c r="L1268" i="1"/>
  <c r="M1268" i="1"/>
  <c r="O1268" i="1"/>
  <c r="K1269" i="1"/>
  <c r="L1269" i="1"/>
  <c r="M1269" i="1"/>
  <c r="O1269" i="1"/>
  <c r="K1270" i="1"/>
  <c r="L1270" i="1"/>
  <c r="M1270" i="1"/>
  <c r="O1270" i="1"/>
  <c r="K1271" i="1"/>
  <c r="L1271" i="1"/>
  <c r="M1271" i="1"/>
  <c r="O1271" i="1"/>
  <c r="K1272" i="1"/>
  <c r="L1272" i="1"/>
  <c r="M1272" i="1"/>
  <c r="O1272" i="1"/>
  <c r="K1273" i="1"/>
  <c r="L1273" i="1"/>
  <c r="M1273" i="1"/>
  <c r="O1273" i="1"/>
  <c r="K1274" i="1"/>
  <c r="L1274" i="1"/>
  <c r="M1274" i="1"/>
  <c r="O1274" i="1"/>
  <c r="K1275" i="1"/>
  <c r="L1275" i="1"/>
  <c r="M1275" i="1"/>
  <c r="O1275" i="1"/>
  <c r="K1276" i="1"/>
  <c r="L1276" i="1"/>
  <c r="M1276" i="1"/>
  <c r="O1276" i="1"/>
  <c r="K1277" i="1"/>
  <c r="L1277" i="1"/>
  <c r="M1277" i="1"/>
  <c r="O1277" i="1"/>
  <c r="K1278" i="1"/>
  <c r="L1278" i="1"/>
  <c r="M1278" i="1"/>
  <c r="O1278" i="1"/>
  <c r="K1279" i="1"/>
  <c r="L1279" i="1"/>
  <c r="M1279" i="1"/>
  <c r="O1279" i="1"/>
  <c r="K1280" i="1"/>
  <c r="L1280" i="1"/>
  <c r="M1280" i="1"/>
  <c r="O1280" i="1"/>
  <c r="K1281" i="1"/>
  <c r="L1281" i="1"/>
  <c r="M1281" i="1"/>
  <c r="O1281" i="1"/>
  <c r="K1282" i="1"/>
  <c r="L1282" i="1"/>
  <c r="M1282" i="1"/>
  <c r="O1282" i="1"/>
  <c r="K1283" i="1"/>
  <c r="L1283" i="1"/>
  <c r="M1283" i="1"/>
  <c r="O1283" i="1"/>
  <c r="K1284" i="1"/>
  <c r="L1284" i="1"/>
  <c r="M1284" i="1"/>
  <c r="O1284" i="1"/>
  <c r="K1285" i="1"/>
  <c r="L1285" i="1"/>
  <c r="M1285" i="1"/>
  <c r="O1285" i="1"/>
  <c r="K1286" i="1"/>
  <c r="L1286" i="1"/>
  <c r="M1286" i="1"/>
  <c r="O1286" i="1"/>
  <c r="K1287" i="1"/>
  <c r="L1287" i="1"/>
  <c r="M1287" i="1"/>
  <c r="O1287" i="1"/>
  <c r="K1288" i="1"/>
  <c r="L1288" i="1"/>
  <c r="M1288" i="1"/>
  <c r="O1288" i="1"/>
  <c r="K1289" i="1"/>
  <c r="L1289" i="1"/>
  <c r="M1289" i="1"/>
  <c r="O1289" i="1"/>
  <c r="K1290" i="1"/>
  <c r="L1290" i="1"/>
  <c r="M1290" i="1"/>
  <c r="O1290" i="1"/>
  <c r="K1291" i="1"/>
  <c r="L1291" i="1"/>
  <c r="M1291" i="1"/>
  <c r="O1291" i="1"/>
  <c r="K1292" i="1"/>
  <c r="L1292" i="1"/>
  <c r="M1292" i="1"/>
  <c r="O1292" i="1"/>
  <c r="K1293" i="1"/>
  <c r="L1293" i="1"/>
  <c r="M1293" i="1"/>
  <c r="O1293" i="1"/>
  <c r="K1294" i="1"/>
  <c r="L1294" i="1"/>
  <c r="M1294" i="1"/>
  <c r="O1294" i="1"/>
  <c r="K1295" i="1"/>
  <c r="L1295" i="1"/>
  <c r="M1295" i="1"/>
  <c r="O1295" i="1"/>
  <c r="K1296" i="1"/>
  <c r="L1296" i="1"/>
  <c r="M1296" i="1"/>
  <c r="O1296" i="1"/>
  <c r="K1297" i="1"/>
  <c r="L1297" i="1"/>
  <c r="M1297" i="1"/>
  <c r="O1297" i="1"/>
  <c r="K1298" i="1"/>
  <c r="L1298" i="1"/>
  <c r="M1298" i="1"/>
  <c r="O1298" i="1"/>
  <c r="K1300" i="1"/>
  <c r="L1300" i="1"/>
  <c r="M1300" i="1"/>
  <c r="O1300" i="1"/>
  <c r="K1301" i="1"/>
  <c r="L1301" i="1"/>
  <c r="M1301" i="1"/>
  <c r="O1301" i="1"/>
  <c r="K1302" i="1"/>
  <c r="L1302" i="1"/>
  <c r="M1302" i="1"/>
  <c r="O1302" i="1"/>
  <c r="K1303" i="1"/>
  <c r="L1303" i="1"/>
  <c r="M1303" i="1"/>
  <c r="O1303" i="1"/>
  <c r="K1305" i="1"/>
  <c r="L1305" i="1"/>
  <c r="M1305" i="1"/>
  <c r="O1305" i="1"/>
  <c r="K1306" i="1"/>
  <c r="L1306" i="1"/>
  <c r="M1306" i="1"/>
  <c r="O1306" i="1"/>
  <c r="K1307" i="1"/>
  <c r="L1307" i="1"/>
  <c r="M1307" i="1"/>
  <c r="O1307" i="1"/>
  <c r="K1308" i="1"/>
  <c r="L1308" i="1"/>
  <c r="M1308" i="1"/>
  <c r="O1308" i="1"/>
  <c r="K1309" i="1"/>
  <c r="L1309" i="1"/>
  <c r="M1309" i="1"/>
  <c r="O1309" i="1"/>
  <c r="K1310" i="1"/>
  <c r="L1310" i="1"/>
  <c r="M1310" i="1"/>
  <c r="O1310" i="1"/>
  <c r="K1311" i="1"/>
  <c r="L1311" i="1"/>
  <c r="M1311" i="1"/>
  <c r="O1311" i="1"/>
  <c r="K1312" i="1"/>
  <c r="L1312" i="1"/>
  <c r="M1312" i="1"/>
  <c r="O1312" i="1"/>
  <c r="K1313" i="1"/>
  <c r="L1313" i="1"/>
  <c r="M1313" i="1"/>
  <c r="O1313" i="1"/>
  <c r="K1314" i="1"/>
  <c r="L1314" i="1"/>
  <c r="M1314" i="1"/>
  <c r="O1314" i="1"/>
  <c r="K1315" i="1"/>
  <c r="L1315" i="1"/>
  <c r="M1315" i="1"/>
  <c r="O1315" i="1"/>
  <c r="K1316" i="1"/>
  <c r="L1316" i="1"/>
  <c r="M1316" i="1"/>
  <c r="O1316" i="1"/>
  <c r="K1317" i="1"/>
  <c r="L1317" i="1"/>
  <c r="M1317" i="1"/>
  <c r="O1317" i="1"/>
  <c r="K1318" i="1"/>
  <c r="L1318" i="1"/>
  <c r="M1318" i="1"/>
  <c r="O1318" i="1"/>
  <c r="K1319" i="1"/>
  <c r="L1319" i="1"/>
  <c r="M1319" i="1"/>
  <c r="O1319" i="1"/>
  <c r="K1321" i="1"/>
  <c r="L1321" i="1"/>
  <c r="M1321" i="1"/>
  <c r="O1321" i="1"/>
  <c r="K1322" i="1"/>
  <c r="L1322" i="1"/>
  <c r="M1322" i="1"/>
  <c r="O1322" i="1"/>
  <c r="K1323" i="1"/>
  <c r="L1323" i="1"/>
  <c r="M1323" i="1"/>
  <c r="O1323" i="1"/>
  <c r="K1324" i="1"/>
  <c r="L1324" i="1"/>
  <c r="M1324" i="1"/>
  <c r="O1324" i="1"/>
  <c r="K1325" i="1"/>
  <c r="L1325" i="1"/>
  <c r="M1325" i="1"/>
  <c r="O1325" i="1"/>
  <c r="K1326" i="1"/>
  <c r="L1326" i="1"/>
  <c r="M1326" i="1"/>
  <c r="O1326" i="1"/>
  <c r="K1327" i="1"/>
  <c r="L1327" i="1"/>
  <c r="M1327" i="1"/>
  <c r="O1327" i="1"/>
  <c r="K1328" i="1"/>
  <c r="L1328" i="1"/>
  <c r="M1328" i="1"/>
  <c r="O1328" i="1"/>
  <c r="K1329" i="1"/>
  <c r="L1329" i="1"/>
  <c r="M1329" i="1"/>
  <c r="O1329" i="1"/>
  <c r="K1330" i="1"/>
  <c r="L1330" i="1"/>
  <c r="M1330" i="1"/>
  <c r="O1330" i="1"/>
  <c r="K1331" i="1"/>
  <c r="L1331" i="1"/>
  <c r="M1331" i="1"/>
  <c r="O1331" i="1"/>
  <c r="K1332" i="1"/>
  <c r="L1332" i="1"/>
  <c r="M1332" i="1"/>
  <c r="O1332" i="1"/>
  <c r="K1333" i="1"/>
  <c r="L1333" i="1"/>
  <c r="M1333" i="1"/>
  <c r="O1333" i="1"/>
  <c r="K1334" i="1"/>
  <c r="L1334" i="1"/>
  <c r="M1334" i="1"/>
  <c r="O1334" i="1"/>
  <c r="K1335" i="1"/>
  <c r="L1335" i="1"/>
  <c r="M1335" i="1"/>
  <c r="O1335" i="1"/>
  <c r="K1336" i="1"/>
  <c r="L1336" i="1"/>
  <c r="M1336" i="1"/>
  <c r="O1336" i="1"/>
  <c r="K1337" i="1"/>
  <c r="L1337" i="1"/>
  <c r="M1337" i="1"/>
  <c r="O1337" i="1"/>
  <c r="K1338" i="1"/>
  <c r="L1338" i="1"/>
  <c r="M1338" i="1"/>
  <c r="O1338" i="1"/>
  <c r="K1339" i="1"/>
  <c r="L1339" i="1"/>
  <c r="M1339" i="1"/>
  <c r="O1339" i="1"/>
  <c r="K1340" i="1"/>
  <c r="L1340" i="1"/>
  <c r="M1340" i="1"/>
  <c r="O1340" i="1"/>
  <c r="K1341" i="1"/>
  <c r="L1341" i="1"/>
  <c r="M1341" i="1"/>
  <c r="O1341" i="1"/>
  <c r="K1342" i="1"/>
  <c r="L1342" i="1"/>
  <c r="M1342" i="1"/>
  <c r="O1342" i="1"/>
  <c r="K1343" i="1"/>
  <c r="L1343" i="1"/>
  <c r="M1343" i="1"/>
  <c r="O1343" i="1"/>
  <c r="K1344" i="1"/>
  <c r="L1344" i="1"/>
  <c r="M1344" i="1"/>
  <c r="O1344" i="1"/>
  <c r="K1345" i="1"/>
  <c r="L1345" i="1"/>
  <c r="M1345" i="1"/>
  <c r="O1345" i="1"/>
  <c r="K1346" i="1"/>
  <c r="L1346" i="1"/>
  <c r="M1346" i="1"/>
  <c r="O1346" i="1"/>
  <c r="K1347" i="1"/>
  <c r="L1347" i="1"/>
  <c r="M1347" i="1"/>
  <c r="O1347" i="1"/>
  <c r="K1348" i="1"/>
  <c r="L1348" i="1"/>
  <c r="M1348" i="1"/>
  <c r="O1348" i="1"/>
  <c r="K1349" i="1"/>
  <c r="L1349" i="1"/>
  <c r="M1349" i="1"/>
  <c r="O1349" i="1"/>
  <c r="K1350" i="1"/>
  <c r="L1350" i="1"/>
  <c r="M1350" i="1"/>
  <c r="O1350" i="1"/>
  <c r="K1351" i="1"/>
  <c r="L1351" i="1"/>
  <c r="M1351" i="1"/>
  <c r="O1351" i="1"/>
  <c r="K1352" i="1"/>
  <c r="L1352" i="1"/>
  <c r="M1352" i="1"/>
  <c r="O1352" i="1"/>
  <c r="K1353" i="1"/>
  <c r="L1353" i="1"/>
  <c r="M1353" i="1"/>
  <c r="O1353" i="1"/>
  <c r="K1355" i="1"/>
  <c r="L1355" i="1"/>
  <c r="M1355" i="1"/>
  <c r="O1355" i="1"/>
  <c r="K1356" i="1"/>
  <c r="L1356" i="1"/>
  <c r="M1356" i="1"/>
  <c r="O1356" i="1"/>
  <c r="K1357" i="1"/>
  <c r="L1357" i="1"/>
  <c r="M1357" i="1"/>
  <c r="O1357" i="1"/>
  <c r="K1359" i="1"/>
  <c r="L1359" i="1"/>
  <c r="M1359" i="1"/>
  <c r="O1359" i="1"/>
  <c r="K1360" i="1"/>
  <c r="L1360" i="1"/>
  <c r="M1360" i="1"/>
  <c r="O1360" i="1"/>
  <c r="K1362" i="1"/>
  <c r="L1362" i="1"/>
  <c r="M1362" i="1"/>
  <c r="O1362" i="1"/>
  <c r="K1363" i="1"/>
  <c r="L1363" i="1"/>
  <c r="M1363" i="1"/>
  <c r="O1363" i="1"/>
  <c r="K1364" i="1"/>
  <c r="L1364" i="1"/>
  <c r="M1364" i="1"/>
  <c r="O1364" i="1"/>
  <c r="K1365" i="1"/>
  <c r="L1365" i="1"/>
  <c r="M1365" i="1"/>
  <c r="O1365" i="1"/>
  <c r="K1366" i="1"/>
  <c r="L1366" i="1"/>
  <c r="M1366" i="1"/>
  <c r="O1366" i="1"/>
  <c r="K1371" i="1"/>
  <c r="L1371" i="1"/>
  <c r="M1371" i="1"/>
  <c r="O1371" i="1"/>
  <c r="K1372" i="1"/>
  <c r="L1372" i="1"/>
  <c r="M1372" i="1"/>
  <c r="O1372" i="1"/>
  <c r="K1373" i="1"/>
  <c r="L1373" i="1"/>
  <c r="M1373" i="1"/>
  <c r="O1373" i="1"/>
  <c r="K1374" i="1"/>
  <c r="L1374" i="1"/>
  <c r="M1374" i="1"/>
  <c r="O1374" i="1"/>
  <c r="K1375" i="1"/>
  <c r="L1375" i="1"/>
  <c r="M1375" i="1"/>
  <c r="O1375" i="1"/>
  <c r="K1376" i="1"/>
  <c r="L1376" i="1"/>
  <c r="M1376" i="1"/>
  <c r="O1376" i="1"/>
  <c r="K1377" i="1"/>
  <c r="L1377" i="1"/>
  <c r="M1377" i="1"/>
  <c r="O1377" i="1"/>
  <c r="K1378" i="1"/>
  <c r="L1378" i="1"/>
  <c r="M1378" i="1"/>
  <c r="O1378" i="1"/>
  <c r="K1379" i="1"/>
  <c r="L1379" i="1"/>
  <c r="M1379" i="1"/>
  <c r="O1379" i="1"/>
  <c r="K1380" i="1"/>
  <c r="L1380" i="1"/>
  <c r="M1380" i="1"/>
  <c r="O1380" i="1"/>
  <c r="K1381" i="1"/>
  <c r="L1381" i="1"/>
  <c r="M1381" i="1"/>
  <c r="O1381" i="1"/>
  <c r="K1382" i="1"/>
  <c r="L1382" i="1"/>
  <c r="M1382" i="1"/>
  <c r="O1382" i="1"/>
  <c r="K1383" i="1"/>
  <c r="L1383" i="1"/>
  <c r="M1383" i="1"/>
  <c r="O1383" i="1"/>
  <c r="K1384" i="1"/>
  <c r="L1384" i="1"/>
  <c r="M1384" i="1"/>
  <c r="O1384" i="1"/>
  <c r="K1385" i="1"/>
  <c r="L1385" i="1"/>
  <c r="M1385" i="1"/>
  <c r="O1385" i="1"/>
  <c r="K1386" i="1"/>
  <c r="L1386" i="1"/>
  <c r="M1386" i="1"/>
  <c r="O1386" i="1"/>
  <c r="K1387" i="1"/>
  <c r="L1387" i="1"/>
  <c r="M1387" i="1"/>
  <c r="O1387" i="1"/>
  <c r="K1388" i="1"/>
  <c r="L1388" i="1"/>
  <c r="M1388" i="1"/>
  <c r="O1388" i="1"/>
  <c r="K1389" i="1"/>
  <c r="L1389" i="1"/>
  <c r="M1389" i="1"/>
  <c r="O1389" i="1"/>
  <c r="K1390" i="1"/>
  <c r="L1390" i="1"/>
  <c r="M1390" i="1"/>
  <c r="O1390" i="1"/>
  <c r="K1391" i="1"/>
  <c r="L1391" i="1"/>
  <c r="M1391" i="1"/>
  <c r="O1391" i="1"/>
  <c r="K1392" i="1"/>
  <c r="L1392" i="1"/>
  <c r="M1392" i="1"/>
  <c r="O1392" i="1"/>
  <c r="K1393" i="1"/>
  <c r="L1393" i="1"/>
  <c r="M1393" i="1"/>
  <c r="O1393" i="1"/>
  <c r="K1394" i="1"/>
  <c r="L1394" i="1"/>
  <c r="M1394" i="1"/>
  <c r="O1394" i="1"/>
  <c r="K1395" i="1"/>
  <c r="L1395" i="1"/>
  <c r="M1395" i="1"/>
  <c r="O1395" i="1"/>
  <c r="K1396" i="1"/>
  <c r="L1396" i="1"/>
  <c r="M1396" i="1"/>
  <c r="O1396" i="1"/>
  <c r="K1397" i="1"/>
  <c r="L1397" i="1"/>
  <c r="M1397" i="1"/>
  <c r="O1397" i="1"/>
  <c r="K1398" i="1"/>
  <c r="L1398" i="1"/>
  <c r="M1398" i="1"/>
  <c r="O1398" i="1"/>
  <c r="K1399" i="1"/>
  <c r="L1399" i="1"/>
  <c r="M1399" i="1"/>
  <c r="O1399" i="1"/>
  <c r="K1400" i="1"/>
  <c r="L1400" i="1"/>
  <c r="M1400" i="1"/>
  <c r="O1400" i="1"/>
  <c r="K1401" i="1"/>
  <c r="L1401" i="1"/>
  <c r="M1401" i="1"/>
  <c r="O1401" i="1"/>
  <c r="K1403" i="1"/>
  <c r="L1403" i="1"/>
  <c r="M1403" i="1"/>
  <c r="O1403" i="1"/>
  <c r="K1404" i="1"/>
  <c r="L1404" i="1"/>
  <c r="M1404" i="1"/>
  <c r="O1404" i="1"/>
  <c r="K1405" i="1"/>
  <c r="L1405" i="1"/>
  <c r="M1405" i="1"/>
  <c r="O1405" i="1"/>
  <c r="K1406" i="1"/>
  <c r="L1406" i="1"/>
  <c r="M1406" i="1"/>
  <c r="O1406" i="1"/>
  <c r="K1407" i="1"/>
  <c r="L1407" i="1"/>
  <c r="M1407" i="1"/>
  <c r="O1407" i="1"/>
  <c r="K1408" i="1"/>
  <c r="L1408" i="1"/>
  <c r="M1408" i="1"/>
  <c r="O1408" i="1"/>
  <c r="K1409" i="1"/>
  <c r="L1409" i="1"/>
  <c r="M1409" i="1"/>
  <c r="O1409" i="1"/>
  <c r="K1410" i="1"/>
  <c r="L1410" i="1"/>
  <c r="M1410" i="1"/>
  <c r="O1410" i="1"/>
  <c r="K1411" i="1"/>
  <c r="L1411" i="1"/>
  <c r="M1411" i="1"/>
  <c r="O1411" i="1"/>
  <c r="K1412" i="1"/>
  <c r="L1412" i="1"/>
  <c r="M1412" i="1"/>
  <c r="O1412" i="1"/>
  <c r="K1413" i="1"/>
  <c r="L1413" i="1"/>
  <c r="M1413" i="1"/>
  <c r="O1413" i="1"/>
  <c r="K1414" i="1"/>
  <c r="L1414" i="1"/>
  <c r="M1414" i="1"/>
  <c r="O1414" i="1"/>
  <c r="K1415" i="1"/>
  <c r="L1415" i="1"/>
  <c r="M1415" i="1"/>
  <c r="O1415" i="1"/>
  <c r="K1416" i="1"/>
  <c r="L1416" i="1"/>
  <c r="M1416" i="1"/>
  <c r="O1416" i="1"/>
  <c r="K1417" i="1"/>
  <c r="L1417" i="1"/>
  <c r="M1417" i="1"/>
  <c r="O1417" i="1"/>
  <c r="K1418" i="1"/>
  <c r="L1418" i="1"/>
  <c r="M1418" i="1"/>
  <c r="O1418" i="1"/>
  <c r="K1419" i="1"/>
  <c r="L1419" i="1"/>
  <c r="M1419" i="1"/>
  <c r="O1419" i="1"/>
  <c r="K1420" i="1"/>
  <c r="L1420" i="1"/>
  <c r="M1420" i="1"/>
  <c r="O1420" i="1"/>
  <c r="K1421" i="1"/>
  <c r="L1421" i="1"/>
  <c r="M1421" i="1"/>
  <c r="O1421" i="1"/>
  <c r="K1422" i="1"/>
  <c r="L1422" i="1"/>
  <c r="M1422" i="1"/>
  <c r="O1422" i="1"/>
  <c r="K1423" i="1"/>
  <c r="L1423" i="1"/>
  <c r="M1423" i="1"/>
  <c r="O1423" i="1"/>
  <c r="K1424" i="1"/>
  <c r="L1424" i="1"/>
  <c r="M1424" i="1"/>
  <c r="O1424" i="1"/>
  <c r="K1425" i="1"/>
  <c r="L1425" i="1"/>
  <c r="M1425" i="1"/>
  <c r="O1425" i="1"/>
  <c r="K1426" i="1"/>
  <c r="L1426" i="1"/>
  <c r="M1426" i="1"/>
  <c r="O1426" i="1"/>
  <c r="K1427" i="1"/>
  <c r="L1427" i="1"/>
  <c r="M1427" i="1"/>
  <c r="O1427" i="1"/>
  <c r="K1428" i="1"/>
  <c r="L1428" i="1"/>
  <c r="M1428" i="1"/>
  <c r="O1428" i="1"/>
  <c r="K1429" i="1"/>
  <c r="L1429" i="1"/>
  <c r="M1429" i="1"/>
  <c r="O1429" i="1"/>
  <c r="K1430" i="1"/>
  <c r="L1430" i="1"/>
  <c r="M1430" i="1"/>
  <c r="O1430" i="1"/>
  <c r="K1431" i="1"/>
  <c r="L1431" i="1"/>
  <c r="M1431" i="1"/>
  <c r="O1431" i="1"/>
  <c r="K1432" i="1"/>
  <c r="L1432" i="1"/>
  <c r="M1432" i="1"/>
  <c r="O1432" i="1"/>
  <c r="K1433" i="1"/>
  <c r="L1433" i="1"/>
  <c r="M1433" i="1"/>
  <c r="O1433" i="1"/>
  <c r="K1434" i="1"/>
  <c r="L1434" i="1"/>
  <c r="M1434" i="1"/>
  <c r="O1434" i="1"/>
  <c r="K1435" i="1"/>
  <c r="L1435" i="1"/>
  <c r="M1435" i="1"/>
  <c r="O1435" i="1"/>
  <c r="K1436" i="1"/>
  <c r="L1436" i="1"/>
  <c r="M1436" i="1"/>
  <c r="O1436" i="1"/>
  <c r="K1437" i="1"/>
  <c r="L1437" i="1"/>
  <c r="M1437" i="1"/>
  <c r="O1437" i="1"/>
  <c r="K1438" i="1"/>
  <c r="L1438" i="1"/>
  <c r="M1438" i="1"/>
  <c r="O1438" i="1"/>
  <c r="K1439" i="1"/>
  <c r="L1439" i="1"/>
  <c r="M1439" i="1"/>
  <c r="O1439" i="1"/>
  <c r="K1440" i="1"/>
  <c r="L1440" i="1"/>
  <c r="M1440" i="1"/>
  <c r="O1440" i="1"/>
  <c r="K1441" i="1"/>
  <c r="L1441" i="1"/>
  <c r="M1441" i="1"/>
  <c r="O1441" i="1"/>
  <c r="K1442" i="1"/>
  <c r="L1442" i="1"/>
  <c r="M1442" i="1"/>
  <c r="O1442" i="1"/>
  <c r="K1444" i="1"/>
  <c r="L1444" i="1"/>
  <c r="M1444" i="1"/>
  <c r="O1444" i="1"/>
  <c r="K1445" i="1"/>
  <c r="L1445" i="1"/>
  <c r="M1445" i="1"/>
  <c r="O1445" i="1"/>
  <c r="K10" i="1"/>
  <c r="L10" i="1"/>
  <c r="M10" i="1"/>
  <c r="O10" i="1"/>
  <c r="K29" i="1"/>
  <c r="L29" i="1"/>
  <c r="M29" i="1"/>
  <c r="O29" i="1"/>
  <c r="K30" i="1"/>
  <c r="L30" i="1"/>
  <c r="M30" i="1"/>
  <c r="O30" i="1"/>
  <c r="K33" i="1"/>
  <c r="L33" i="1"/>
  <c r="M33" i="1"/>
  <c r="O33" i="1"/>
  <c r="K35" i="1"/>
  <c r="L35" i="1"/>
  <c r="M35" i="1"/>
  <c r="O35" i="1"/>
  <c r="K44" i="1"/>
  <c r="L44" i="1"/>
  <c r="M44" i="1"/>
  <c r="O44" i="1"/>
  <c r="K49" i="1"/>
  <c r="L49" i="1"/>
  <c r="M49" i="1"/>
  <c r="O49" i="1"/>
  <c r="K50" i="1"/>
  <c r="L50" i="1"/>
  <c r="M50" i="1"/>
  <c r="O50" i="1"/>
  <c r="K51" i="1"/>
  <c r="L51" i="1"/>
  <c r="M51" i="1"/>
  <c r="O51" i="1"/>
  <c r="K52" i="1"/>
  <c r="L52" i="1"/>
  <c r="M52" i="1"/>
  <c r="O52" i="1"/>
  <c r="K70" i="1"/>
  <c r="L70" i="1"/>
  <c r="M70" i="1"/>
  <c r="O70" i="1"/>
  <c r="K72" i="1"/>
  <c r="L72" i="1"/>
  <c r="M72" i="1"/>
  <c r="O72" i="1"/>
  <c r="K79" i="1"/>
  <c r="L79" i="1"/>
  <c r="M79" i="1"/>
  <c r="O79" i="1"/>
  <c r="K82" i="1"/>
  <c r="L82" i="1"/>
  <c r="M82" i="1"/>
  <c r="O82" i="1"/>
  <c r="K83" i="1"/>
  <c r="L83" i="1"/>
  <c r="M83" i="1"/>
  <c r="O83" i="1"/>
  <c r="K84" i="1"/>
  <c r="L84" i="1"/>
  <c r="M84" i="1"/>
  <c r="O84" i="1"/>
  <c r="K96" i="1"/>
  <c r="L96" i="1"/>
  <c r="M96" i="1"/>
  <c r="O96" i="1"/>
  <c r="K103" i="1"/>
  <c r="L103" i="1"/>
  <c r="M103" i="1"/>
  <c r="O103" i="1"/>
  <c r="K124" i="1"/>
  <c r="L124" i="1"/>
  <c r="M124" i="1"/>
  <c r="O124" i="1"/>
  <c r="K125" i="1"/>
  <c r="L125" i="1"/>
  <c r="M125" i="1"/>
  <c r="O125" i="1"/>
  <c r="K127" i="1"/>
  <c r="L127" i="1"/>
  <c r="M127" i="1"/>
  <c r="O127" i="1"/>
  <c r="K135" i="1"/>
  <c r="L135" i="1"/>
  <c r="M135" i="1"/>
  <c r="O135" i="1"/>
  <c r="K139" i="1"/>
  <c r="L139" i="1"/>
  <c r="M139" i="1"/>
  <c r="O139" i="1"/>
  <c r="K140" i="1"/>
  <c r="L140" i="1"/>
  <c r="M140" i="1"/>
  <c r="O140" i="1"/>
  <c r="K142" i="1"/>
  <c r="L142" i="1"/>
  <c r="M142" i="1"/>
  <c r="O142" i="1"/>
  <c r="K143" i="1"/>
  <c r="L143" i="1"/>
  <c r="M143" i="1"/>
  <c r="O143" i="1"/>
  <c r="K153" i="1"/>
  <c r="L153" i="1"/>
  <c r="M153" i="1"/>
  <c r="O153" i="1"/>
  <c r="K175" i="1"/>
  <c r="L175" i="1"/>
  <c r="M175" i="1"/>
  <c r="O175" i="1"/>
  <c r="K177" i="1"/>
  <c r="L177" i="1"/>
  <c r="M177" i="1"/>
  <c r="O177" i="1"/>
  <c r="K178" i="1"/>
  <c r="L178" i="1"/>
  <c r="M178" i="1"/>
  <c r="O178" i="1"/>
  <c r="K184" i="1"/>
  <c r="L184" i="1"/>
  <c r="M184" i="1"/>
  <c r="O184" i="1"/>
  <c r="K189" i="1"/>
  <c r="L189" i="1"/>
  <c r="M189" i="1"/>
  <c r="O189" i="1"/>
  <c r="K191" i="1"/>
  <c r="L191" i="1"/>
  <c r="M191" i="1"/>
  <c r="O191" i="1"/>
  <c r="K195" i="1"/>
  <c r="L195" i="1"/>
  <c r="M195" i="1"/>
  <c r="O195" i="1"/>
  <c r="K281" i="1"/>
  <c r="L281" i="1"/>
  <c r="M281" i="1"/>
  <c r="O281" i="1"/>
  <c r="K284" i="1"/>
  <c r="L284" i="1"/>
  <c r="M284" i="1"/>
  <c r="O284" i="1"/>
  <c r="K285" i="1"/>
  <c r="L285" i="1"/>
  <c r="M285" i="1"/>
  <c r="O285" i="1"/>
  <c r="K292" i="1"/>
  <c r="L292" i="1"/>
  <c r="M292" i="1"/>
  <c r="O292" i="1"/>
  <c r="K323" i="1"/>
  <c r="L323" i="1"/>
  <c r="M323" i="1"/>
  <c r="O323" i="1"/>
  <c r="K346" i="1"/>
  <c r="L346" i="1"/>
  <c r="M346" i="1"/>
  <c r="O346" i="1"/>
  <c r="K348" i="1"/>
  <c r="L348" i="1"/>
  <c r="M348" i="1"/>
  <c r="O348" i="1"/>
  <c r="K349" i="1"/>
  <c r="L349" i="1"/>
  <c r="M349" i="1"/>
  <c r="O349" i="1"/>
  <c r="K354" i="1"/>
  <c r="L354" i="1"/>
  <c r="M354" i="1"/>
  <c r="O354" i="1"/>
  <c r="K356" i="1"/>
  <c r="L356" i="1"/>
  <c r="M356" i="1"/>
  <c r="O356" i="1"/>
  <c r="K357" i="1"/>
  <c r="L357" i="1"/>
  <c r="M357" i="1"/>
  <c r="O357" i="1"/>
  <c r="K368" i="1"/>
  <c r="L368" i="1"/>
  <c r="M368" i="1"/>
  <c r="O368" i="1"/>
  <c r="K390" i="1"/>
  <c r="L390" i="1"/>
  <c r="M390" i="1"/>
  <c r="O390" i="1"/>
  <c r="K391" i="1"/>
  <c r="L391" i="1"/>
  <c r="M391" i="1"/>
  <c r="O391" i="1"/>
  <c r="K393" i="1"/>
  <c r="L393" i="1"/>
  <c r="M393" i="1"/>
  <c r="O393" i="1"/>
  <c r="K394" i="1"/>
  <c r="L394" i="1"/>
  <c r="M394" i="1"/>
  <c r="O394" i="1"/>
  <c r="K403" i="1"/>
  <c r="L403" i="1"/>
  <c r="M403" i="1"/>
  <c r="O403" i="1"/>
  <c r="K407" i="1"/>
  <c r="L407" i="1"/>
  <c r="M407" i="1"/>
  <c r="O407" i="1"/>
  <c r="K409" i="1"/>
  <c r="L409" i="1"/>
  <c r="M409" i="1"/>
  <c r="O409" i="1"/>
  <c r="K470" i="1"/>
  <c r="L470" i="1"/>
  <c r="M470" i="1"/>
  <c r="O470" i="1"/>
  <c r="K486" i="1"/>
  <c r="L486" i="1"/>
  <c r="M486" i="1"/>
  <c r="O486" i="1"/>
  <c r="K487" i="1"/>
  <c r="L487" i="1"/>
  <c r="M487" i="1"/>
  <c r="O487" i="1"/>
  <c r="K491" i="1"/>
  <c r="L491" i="1"/>
  <c r="M491" i="1"/>
  <c r="O491" i="1"/>
  <c r="K503" i="1"/>
  <c r="L503" i="1"/>
  <c r="M503" i="1"/>
  <c r="O503" i="1"/>
  <c r="K507" i="1"/>
  <c r="L507" i="1"/>
  <c r="M507" i="1"/>
  <c r="O507" i="1"/>
  <c r="K508" i="1"/>
  <c r="L508" i="1"/>
  <c r="M508" i="1"/>
  <c r="O508" i="1"/>
  <c r="K525" i="1"/>
  <c r="L525" i="1"/>
  <c r="M525" i="1"/>
  <c r="O525" i="1"/>
  <c r="K537" i="1"/>
  <c r="L537" i="1"/>
  <c r="M537" i="1"/>
  <c r="O537" i="1"/>
  <c r="K629" i="1"/>
  <c r="L629" i="1"/>
  <c r="M629" i="1"/>
  <c r="O629" i="1"/>
  <c r="K640" i="1"/>
  <c r="L640" i="1"/>
  <c r="M640" i="1"/>
  <c r="O640" i="1"/>
  <c r="K676" i="1"/>
  <c r="L676" i="1"/>
  <c r="M676" i="1"/>
  <c r="O676" i="1"/>
  <c r="K713" i="1"/>
  <c r="L713" i="1"/>
  <c r="M713" i="1"/>
  <c r="O713" i="1"/>
  <c r="K714" i="1"/>
  <c r="L714" i="1"/>
  <c r="M714" i="1"/>
  <c r="O714" i="1"/>
  <c r="K739" i="1"/>
  <c r="L739" i="1"/>
  <c r="M739" i="1"/>
  <c r="O739" i="1"/>
  <c r="K740" i="1"/>
  <c r="L740" i="1"/>
  <c r="M740" i="1"/>
  <c r="O740" i="1"/>
  <c r="K741" i="1"/>
  <c r="L741" i="1"/>
  <c r="M741" i="1"/>
  <c r="O741" i="1"/>
  <c r="K755" i="1"/>
  <c r="L755" i="1"/>
  <c r="M755" i="1"/>
  <c r="O755" i="1"/>
  <c r="K772" i="1"/>
  <c r="L772" i="1"/>
  <c r="M772" i="1"/>
  <c r="O772" i="1"/>
  <c r="K773" i="1"/>
  <c r="L773" i="1"/>
  <c r="M773" i="1"/>
  <c r="O773" i="1"/>
  <c r="K838" i="1"/>
  <c r="L838" i="1"/>
  <c r="M838" i="1"/>
  <c r="O838" i="1"/>
  <c r="K839" i="1"/>
  <c r="L839" i="1"/>
  <c r="M839" i="1"/>
  <c r="O839" i="1"/>
  <c r="K840" i="1"/>
  <c r="L840" i="1"/>
  <c r="M840" i="1"/>
  <c r="O840" i="1"/>
  <c r="K841" i="1"/>
  <c r="L841" i="1"/>
  <c r="M841" i="1"/>
  <c r="O841" i="1"/>
  <c r="K842" i="1"/>
  <c r="L842" i="1"/>
  <c r="M842" i="1"/>
  <c r="O842" i="1"/>
  <c r="K844" i="1"/>
  <c r="L844" i="1"/>
  <c r="M844" i="1"/>
  <c r="O844" i="1"/>
  <c r="K845" i="1"/>
  <c r="L845" i="1"/>
  <c r="M845" i="1"/>
  <c r="O845" i="1"/>
  <c r="K846" i="1"/>
  <c r="L846" i="1"/>
  <c r="M846" i="1"/>
  <c r="O846" i="1"/>
  <c r="K847" i="1"/>
  <c r="L847" i="1"/>
  <c r="M847" i="1"/>
  <c r="O847" i="1"/>
  <c r="K848" i="1"/>
  <c r="L848" i="1"/>
  <c r="M848" i="1"/>
  <c r="O848" i="1"/>
  <c r="K849" i="1"/>
  <c r="L849" i="1"/>
  <c r="M849" i="1"/>
  <c r="O849" i="1"/>
  <c r="K850" i="1"/>
  <c r="L850" i="1"/>
  <c r="M850" i="1"/>
  <c r="O850" i="1"/>
  <c r="K851" i="1"/>
  <c r="L851" i="1"/>
  <c r="M851" i="1"/>
  <c r="O851" i="1"/>
  <c r="K852" i="1"/>
  <c r="L852" i="1"/>
  <c r="M852" i="1"/>
  <c r="O852" i="1"/>
  <c r="K853" i="1"/>
  <c r="L853" i="1"/>
  <c r="M853" i="1"/>
  <c r="O853" i="1"/>
  <c r="K854" i="1"/>
  <c r="L854" i="1"/>
  <c r="M854" i="1"/>
  <c r="O854" i="1"/>
  <c r="K855" i="1"/>
  <c r="L855" i="1"/>
  <c r="M855" i="1"/>
  <c r="O855" i="1"/>
  <c r="K856" i="1"/>
  <c r="L856" i="1"/>
  <c r="M856" i="1"/>
  <c r="O856" i="1"/>
  <c r="K857" i="1"/>
  <c r="L857" i="1"/>
  <c r="M857" i="1"/>
  <c r="O857" i="1"/>
  <c r="K864" i="1"/>
  <c r="L864" i="1"/>
  <c r="M864" i="1"/>
  <c r="O864" i="1"/>
  <c r="K877" i="1"/>
  <c r="L877" i="1"/>
  <c r="M877" i="1"/>
  <c r="O877" i="1"/>
  <c r="K878" i="1"/>
  <c r="L878" i="1"/>
  <c r="M878" i="1"/>
  <c r="O878" i="1"/>
  <c r="K879" i="1"/>
  <c r="L879" i="1"/>
  <c r="M879" i="1"/>
  <c r="O879" i="1"/>
  <c r="K880" i="1"/>
  <c r="L880" i="1"/>
  <c r="M880" i="1"/>
  <c r="O880" i="1"/>
  <c r="K881" i="1"/>
  <c r="L881" i="1"/>
  <c r="M881" i="1"/>
  <c r="O881" i="1"/>
  <c r="K882" i="1"/>
  <c r="L882" i="1"/>
  <c r="M882" i="1"/>
  <c r="O882" i="1"/>
  <c r="K883" i="1"/>
  <c r="L883" i="1"/>
  <c r="M883" i="1"/>
  <c r="O883" i="1"/>
  <c r="K884" i="1"/>
  <c r="L884" i="1"/>
  <c r="M884" i="1"/>
  <c r="O884" i="1"/>
  <c r="K885" i="1"/>
  <c r="L885" i="1"/>
  <c r="M885" i="1"/>
  <c r="O885" i="1"/>
  <c r="K886" i="1"/>
  <c r="L886" i="1"/>
  <c r="M886" i="1"/>
  <c r="O886" i="1"/>
  <c r="K887" i="1"/>
  <c r="L887" i="1"/>
  <c r="M887" i="1"/>
  <c r="O887" i="1"/>
  <c r="K888" i="1"/>
  <c r="L888" i="1"/>
  <c r="M888" i="1"/>
  <c r="O888" i="1"/>
  <c r="K889" i="1"/>
  <c r="L889" i="1"/>
  <c r="M889" i="1"/>
  <c r="O889" i="1"/>
  <c r="K890" i="1"/>
  <c r="L890" i="1"/>
  <c r="M890" i="1"/>
  <c r="O890" i="1"/>
  <c r="K891" i="1"/>
  <c r="L891" i="1"/>
  <c r="M891" i="1"/>
  <c r="O891" i="1"/>
  <c r="K892" i="1"/>
  <c r="L892" i="1"/>
  <c r="M892" i="1"/>
  <c r="O892" i="1"/>
  <c r="K893" i="1"/>
  <c r="L893" i="1"/>
  <c r="M893" i="1"/>
  <c r="O893" i="1"/>
  <c r="K894" i="1"/>
  <c r="L894" i="1"/>
  <c r="M894" i="1"/>
  <c r="O894" i="1"/>
  <c r="K895" i="1"/>
  <c r="L895" i="1"/>
  <c r="M895" i="1"/>
  <c r="O895" i="1"/>
  <c r="K896" i="1"/>
  <c r="L896" i="1"/>
  <c r="M896" i="1"/>
  <c r="O896" i="1"/>
  <c r="K897" i="1"/>
  <c r="L897" i="1"/>
  <c r="M897" i="1"/>
  <c r="O897" i="1"/>
  <c r="K898" i="1"/>
  <c r="L898" i="1"/>
  <c r="M898" i="1"/>
  <c r="O898" i="1"/>
  <c r="K899" i="1"/>
  <c r="L899" i="1"/>
  <c r="M899" i="1"/>
  <c r="O899" i="1"/>
  <c r="K900" i="1"/>
  <c r="L900" i="1"/>
  <c r="M900" i="1"/>
  <c r="O900" i="1"/>
  <c r="K901" i="1"/>
  <c r="L901" i="1"/>
  <c r="M901" i="1"/>
  <c r="O901" i="1"/>
  <c r="K902" i="1"/>
  <c r="L902" i="1"/>
  <c r="M902" i="1"/>
  <c r="O902" i="1"/>
  <c r="K903" i="1"/>
  <c r="L903" i="1"/>
  <c r="M903" i="1"/>
  <c r="O903" i="1"/>
  <c r="K904" i="1"/>
  <c r="L904" i="1"/>
  <c r="M904" i="1"/>
  <c r="O904" i="1"/>
  <c r="K905" i="1"/>
  <c r="L905" i="1"/>
  <c r="M905" i="1"/>
  <c r="O905" i="1"/>
  <c r="K912" i="1"/>
  <c r="L912" i="1"/>
  <c r="M912" i="1"/>
  <c r="O912" i="1"/>
  <c r="K913" i="1"/>
  <c r="L913" i="1"/>
  <c r="M913" i="1"/>
  <c r="O913" i="1"/>
  <c r="K914" i="1"/>
  <c r="L914" i="1"/>
  <c r="M914" i="1"/>
  <c r="O914" i="1"/>
  <c r="K915" i="1"/>
  <c r="L915" i="1"/>
  <c r="M915" i="1"/>
  <c r="O915" i="1"/>
  <c r="K916" i="1"/>
  <c r="L916" i="1"/>
  <c r="M916" i="1"/>
  <c r="O916" i="1"/>
  <c r="K917" i="1"/>
  <c r="L917" i="1"/>
  <c r="M917" i="1"/>
  <c r="O917" i="1"/>
  <c r="K918" i="1"/>
  <c r="L918" i="1"/>
  <c r="M918" i="1"/>
  <c r="O918" i="1"/>
  <c r="K919" i="1"/>
  <c r="L919" i="1"/>
  <c r="M919" i="1"/>
  <c r="O919" i="1"/>
  <c r="K920" i="1"/>
  <c r="L920" i="1"/>
  <c r="M920" i="1"/>
  <c r="O920" i="1"/>
  <c r="K921" i="1"/>
  <c r="L921" i="1"/>
  <c r="M921" i="1"/>
  <c r="O921" i="1"/>
  <c r="K922" i="1"/>
  <c r="L922" i="1"/>
  <c r="M922" i="1"/>
  <c r="O922" i="1"/>
  <c r="K923" i="1"/>
  <c r="L923" i="1"/>
  <c r="M923" i="1"/>
  <c r="O923" i="1"/>
  <c r="K924" i="1"/>
  <c r="L924" i="1"/>
  <c r="M924" i="1"/>
  <c r="O924" i="1"/>
  <c r="K925" i="1"/>
  <c r="L925" i="1"/>
  <c r="M925" i="1"/>
  <c r="O925" i="1"/>
  <c r="K952" i="1"/>
  <c r="L952" i="1"/>
  <c r="M952" i="1"/>
  <c r="O952" i="1"/>
  <c r="K960" i="1"/>
  <c r="L960" i="1"/>
  <c r="M960" i="1"/>
  <c r="O960" i="1"/>
  <c r="K967" i="1"/>
  <c r="L967" i="1"/>
  <c r="M967" i="1"/>
  <c r="O967" i="1"/>
  <c r="K968" i="1"/>
  <c r="L968" i="1"/>
  <c r="M968" i="1"/>
  <c r="O968" i="1"/>
  <c r="K970" i="1"/>
  <c r="L970" i="1"/>
  <c r="M970" i="1"/>
  <c r="O970" i="1"/>
  <c r="K979" i="1"/>
  <c r="L979" i="1"/>
  <c r="M979" i="1"/>
  <c r="O979" i="1"/>
  <c r="K988" i="1"/>
  <c r="L988" i="1"/>
  <c r="M988" i="1"/>
  <c r="O988" i="1"/>
  <c r="K990" i="1"/>
  <c r="L990" i="1"/>
  <c r="M990" i="1"/>
  <c r="O990" i="1"/>
  <c r="K992" i="1"/>
  <c r="L992" i="1"/>
  <c r="M992" i="1"/>
  <c r="O992" i="1"/>
  <c r="K994" i="1"/>
  <c r="L994" i="1"/>
  <c r="M994" i="1"/>
  <c r="O994" i="1"/>
  <c r="K996" i="1"/>
  <c r="L996" i="1"/>
  <c r="M996" i="1"/>
  <c r="O996" i="1"/>
  <c r="K997" i="1"/>
  <c r="L997" i="1"/>
  <c r="M997" i="1"/>
  <c r="O997" i="1"/>
  <c r="K1013" i="1"/>
  <c r="L1013" i="1"/>
  <c r="M1013" i="1"/>
  <c r="O1013" i="1"/>
  <c r="K1019" i="1"/>
  <c r="L1019" i="1"/>
  <c r="M1019" i="1"/>
  <c r="O1019" i="1"/>
  <c r="K1022" i="1"/>
  <c r="L1022" i="1"/>
  <c r="M1022" i="1"/>
  <c r="O1022" i="1"/>
  <c r="K1025" i="1"/>
  <c r="L1025" i="1"/>
  <c r="M1025" i="1"/>
  <c r="O1025" i="1"/>
  <c r="K1026" i="1"/>
  <c r="L1026" i="1"/>
  <c r="M1026" i="1"/>
  <c r="O1026" i="1"/>
  <c r="K1027" i="1"/>
  <c r="L1027" i="1"/>
  <c r="M1027" i="1"/>
  <c r="O1027" i="1"/>
  <c r="K1030" i="1"/>
  <c r="L1030" i="1"/>
  <c r="M1030" i="1"/>
  <c r="O1030" i="1"/>
  <c r="K1031" i="1"/>
  <c r="L1031" i="1"/>
  <c r="M1031" i="1"/>
  <c r="O1031" i="1"/>
  <c r="K1036" i="1"/>
  <c r="L1036" i="1"/>
  <c r="M1036" i="1"/>
  <c r="O1036" i="1"/>
  <c r="K1040" i="1"/>
  <c r="L1040" i="1"/>
  <c r="M1040" i="1"/>
  <c r="O1040" i="1"/>
  <c r="K1048" i="1"/>
  <c r="L1048" i="1"/>
  <c r="M1048" i="1"/>
  <c r="O1048" i="1"/>
  <c r="K1051" i="1"/>
  <c r="L1051" i="1"/>
  <c r="M1051" i="1"/>
  <c r="O1051" i="1"/>
  <c r="K1059" i="1"/>
  <c r="L1059" i="1"/>
  <c r="M1059" i="1"/>
  <c r="O1059" i="1"/>
  <c r="K1062" i="1"/>
  <c r="L1062" i="1"/>
  <c r="M1062" i="1"/>
  <c r="O1062" i="1"/>
  <c r="K1063" i="1"/>
  <c r="L1063" i="1"/>
  <c r="M1063" i="1"/>
  <c r="O1063" i="1"/>
  <c r="K1066" i="1"/>
  <c r="L1066" i="1"/>
  <c r="M1066" i="1"/>
  <c r="O1066" i="1"/>
  <c r="K1067" i="1"/>
  <c r="L1067" i="1"/>
  <c r="M1067" i="1"/>
  <c r="O1067" i="1"/>
  <c r="K1068" i="1"/>
  <c r="L1068" i="1"/>
  <c r="M1068" i="1"/>
  <c r="O1068" i="1"/>
  <c r="K1069" i="1"/>
  <c r="L1069" i="1"/>
  <c r="M1069" i="1"/>
  <c r="O1069" i="1"/>
  <c r="K1071" i="1"/>
  <c r="L1071" i="1"/>
  <c r="M1071" i="1"/>
  <c r="O1071" i="1"/>
  <c r="K1072" i="1"/>
  <c r="L1072" i="1"/>
  <c r="M1072" i="1"/>
  <c r="O1072" i="1"/>
  <c r="K1073" i="1"/>
  <c r="L1073" i="1"/>
  <c r="M1073" i="1"/>
  <c r="O1073" i="1"/>
  <c r="K1074" i="1"/>
  <c r="L1074" i="1"/>
  <c r="M1074" i="1"/>
  <c r="O1074" i="1"/>
  <c r="K1086" i="1"/>
  <c r="L1086" i="1"/>
  <c r="M1086" i="1"/>
  <c r="O1086" i="1"/>
  <c r="K1091" i="1"/>
  <c r="L1091" i="1"/>
  <c r="M1091" i="1"/>
  <c r="O1091" i="1"/>
  <c r="K1092" i="1"/>
  <c r="L1092" i="1"/>
  <c r="M1092" i="1"/>
  <c r="O1092" i="1"/>
  <c r="K1093" i="1"/>
  <c r="L1093" i="1"/>
  <c r="M1093" i="1"/>
  <c r="O1093" i="1"/>
  <c r="K1094" i="1"/>
  <c r="L1094" i="1"/>
  <c r="M1094" i="1"/>
  <c r="O1094" i="1"/>
  <c r="K1096" i="1"/>
  <c r="L1096" i="1"/>
  <c r="M1096" i="1"/>
  <c r="O1096" i="1"/>
  <c r="K1108" i="1"/>
  <c r="L1108" i="1"/>
  <c r="M1108" i="1"/>
  <c r="O1108" i="1"/>
  <c r="K1110" i="1"/>
  <c r="L1110" i="1"/>
  <c r="M1110" i="1"/>
  <c r="O1110" i="1"/>
  <c r="K1113" i="1"/>
  <c r="L1113" i="1"/>
  <c r="M1113" i="1"/>
  <c r="O1113" i="1"/>
  <c r="K1114" i="1"/>
  <c r="L1114" i="1"/>
  <c r="M1114" i="1"/>
  <c r="O1114" i="1"/>
  <c r="K1115" i="1"/>
  <c r="L1115" i="1"/>
  <c r="M1115" i="1"/>
  <c r="O1115" i="1"/>
  <c r="K1116" i="1"/>
  <c r="L1116" i="1"/>
  <c r="M1116" i="1"/>
  <c r="O1116" i="1"/>
  <c r="K1117" i="1"/>
  <c r="L1117" i="1"/>
  <c r="M1117" i="1"/>
  <c r="O1117" i="1"/>
  <c r="K1118" i="1"/>
  <c r="L1118" i="1"/>
  <c r="M1118" i="1"/>
  <c r="O1118" i="1"/>
  <c r="K1119" i="1"/>
  <c r="L1119" i="1"/>
  <c r="M1119" i="1"/>
  <c r="O1119" i="1"/>
  <c r="K1120" i="1"/>
  <c r="L1120" i="1"/>
  <c r="M1120" i="1"/>
  <c r="O1120" i="1"/>
  <c r="K1121" i="1"/>
  <c r="L1121" i="1"/>
  <c r="M1121" i="1"/>
  <c r="O1121" i="1"/>
  <c r="K1122" i="1"/>
  <c r="L1122" i="1"/>
  <c r="M1122" i="1"/>
  <c r="O1122" i="1"/>
  <c r="K1125" i="1"/>
  <c r="L1125" i="1"/>
  <c r="M1125" i="1"/>
  <c r="O1125" i="1"/>
  <c r="K1126" i="1"/>
  <c r="L1126" i="1"/>
  <c r="M1126" i="1"/>
  <c r="O1126" i="1"/>
  <c r="K1127" i="1"/>
  <c r="L1127" i="1"/>
  <c r="M1127" i="1"/>
  <c r="O1127" i="1"/>
  <c r="K1129" i="1"/>
  <c r="L1129" i="1"/>
  <c r="M1129" i="1"/>
  <c r="O1129" i="1"/>
  <c r="K1136" i="1"/>
  <c r="L1136" i="1"/>
  <c r="M1136" i="1"/>
  <c r="O1136" i="1"/>
  <c r="K1140" i="1"/>
  <c r="L1140" i="1"/>
  <c r="M1140" i="1"/>
  <c r="O1140" i="1"/>
  <c r="K1141" i="1"/>
  <c r="L1141" i="1"/>
  <c r="M1141" i="1"/>
  <c r="O1141" i="1"/>
  <c r="K1143" i="1"/>
  <c r="L1143" i="1"/>
  <c r="M1143" i="1"/>
  <c r="O1143" i="1"/>
  <c r="K1145" i="1"/>
  <c r="L1145" i="1"/>
  <c r="M1145" i="1"/>
  <c r="O1145" i="1"/>
  <c r="K1148" i="1"/>
  <c r="L1148" i="1"/>
  <c r="M1148" i="1"/>
  <c r="O1148" i="1"/>
  <c r="K1149" i="1"/>
  <c r="L1149" i="1"/>
  <c r="M1149" i="1"/>
  <c r="O1149" i="1"/>
  <c r="K1153" i="1"/>
  <c r="L1153" i="1"/>
  <c r="M1153" i="1"/>
  <c r="O1153" i="1"/>
  <c r="K1155" i="1"/>
  <c r="L1155" i="1"/>
  <c r="M1155" i="1"/>
  <c r="O1155" i="1"/>
  <c r="K1159" i="1"/>
  <c r="L1159" i="1"/>
  <c r="M1159" i="1"/>
  <c r="O1159" i="1"/>
  <c r="K1160" i="1"/>
  <c r="L1160" i="1"/>
  <c r="M1160" i="1"/>
  <c r="O1160" i="1"/>
  <c r="K1161" i="1"/>
  <c r="L1161" i="1"/>
  <c r="M1161" i="1"/>
  <c r="O1161" i="1"/>
  <c r="K1162" i="1"/>
  <c r="L1162" i="1"/>
  <c r="M1162" i="1"/>
  <c r="O1162" i="1"/>
  <c r="K1163" i="1"/>
  <c r="L1163" i="1"/>
  <c r="M1163" i="1"/>
  <c r="O1163" i="1"/>
  <c r="K1164" i="1"/>
  <c r="L1164" i="1"/>
  <c r="M1164" i="1"/>
  <c r="O1164" i="1"/>
  <c r="K1165" i="1"/>
  <c r="L1165" i="1"/>
  <c r="M1165" i="1"/>
  <c r="O1165" i="1"/>
  <c r="K1166" i="1"/>
  <c r="L1166" i="1"/>
  <c r="M1166" i="1"/>
  <c r="O1166" i="1"/>
  <c r="K1167" i="1"/>
  <c r="L1167" i="1"/>
  <c r="M1167" i="1"/>
  <c r="O1167" i="1"/>
  <c r="K1168" i="1"/>
  <c r="L1168" i="1"/>
  <c r="M1168" i="1"/>
  <c r="O1168" i="1"/>
  <c r="K1169" i="1"/>
  <c r="L1169" i="1"/>
  <c r="M1169" i="1"/>
  <c r="O1169" i="1"/>
  <c r="K1171" i="1"/>
  <c r="L1171" i="1"/>
  <c r="M1171" i="1"/>
  <c r="O1171" i="1"/>
  <c r="K1172" i="1"/>
  <c r="L1172" i="1"/>
  <c r="M1172" i="1"/>
  <c r="O1172" i="1"/>
  <c r="K1173" i="1"/>
  <c r="L1173" i="1"/>
  <c r="M1173" i="1"/>
  <c r="O1173" i="1"/>
  <c r="K1174" i="1"/>
  <c r="L1174" i="1"/>
  <c r="M1174" i="1"/>
  <c r="O1174" i="1"/>
  <c r="K1175" i="1"/>
  <c r="L1175" i="1"/>
  <c r="M1175" i="1"/>
  <c r="O1175" i="1"/>
  <c r="K1176" i="1"/>
  <c r="L1176" i="1"/>
  <c r="M1176" i="1"/>
  <c r="O1176" i="1"/>
  <c r="K1177" i="1"/>
  <c r="L1177" i="1"/>
  <c r="M1177" i="1"/>
  <c r="O1177" i="1"/>
  <c r="K1178" i="1"/>
  <c r="L1178" i="1"/>
  <c r="M1178" i="1"/>
  <c r="O1178" i="1"/>
  <c r="K1179" i="1"/>
  <c r="L1179" i="1"/>
  <c r="M1179" i="1"/>
  <c r="O1179" i="1"/>
  <c r="K1180" i="1"/>
  <c r="L1180" i="1"/>
  <c r="M1180" i="1"/>
  <c r="O1180" i="1"/>
  <c r="K1181" i="1"/>
  <c r="L1181" i="1"/>
  <c r="M1181" i="1"/>
  <c r="O1181" i="1"/>
  <c r="K1188" i="1"/>
  <c r="L1188" i="1"/>
  <c r="M1188" i="1"/>
  <c r="O1188" i="1"/>
  <c r="K1189" i="1"/>
  <c r="L1189" i="1"/>
  <c r="M1189" i="1"/>
  <c r="O1189" i="1"/>
  <c r="K1190" i="1"/>
  <c r="L1190" i="1"/>
  <c r="M1190" i="1"/>
  <c r="O1190" i="1"/>
  <c r="K1191" i="1"/>
  <c r="L1191" i="1"/>
  <c r="M1191" i="1"/>
  <c r="O1191" i="1"/>
  <c r="K1192" i="1"/>
  <c r="L1192" i="1"/>
  <c r="M1192" i="1"/>
  <c r="O1192" i="1"/>
  <c r="K1193" i="1"/>
  <c r="L1193" i="1"/>
  <c r="M1193" i="1"/>
  <c r="O1193" i="1"/>
  <c r="K1194" i="1"/>
  <c r="L1194" i="1"/>
  <c r="M1194" i="1"/>
  <c r="O1194" i="1"/>
  <c r="K1195" i="1"/>
  <c r="L1195" i="1"/>
  <c r="M1195" i="1"/>
  <c r="O1195" i="1"/>
  <c r="K1196" i="1"/>
  <c r="L1196" i="1"/>
  <c r="M1196" i="1"/>
  <c r="O1196" i="1"/>
  <c r="K1197" i="1"/>
  <c r="L1197" i="1"/>
  <c r="M1197" i="1"/>
  <c r="O1197" i="1"/>
  <c r="K1198" i="1"/>
  <c r="L1198" i="1"/>
  <c r="M1198" i="1"/>
  <c r="O1198" i="1"/>
  <c r="K1199" i="1"/>
  <c r="L1199" i="1"/>
  <c r="M1199" i="1"/>
  <c r="O1199" i="1"/>
  <c r="K1200" i="1"/>
  <c r="L1200" i="1"/>
  <c r="M1200" i="1"/>
  <c r="O1200" i="1"/>
  <c r="K1201" i="1"/>
  <c r="L1201" i="1"/>
  <c r="M1201" i="1"/>
  <c r="O1201" i="1"/>
  <c r="K1202" i="1"/>
  <c r="L1202" i="1"/>
  <c r="M1202" i="1"/>
  <c r="O1202" i="1"/>
  <c r="K1203" i="1"/>
  <c r="L1203" i="1"/>
  <c r="M1203" i="1"/>
  <c r="O1203" i="1"/>
  <c r="K1204" i="1"/>
  <c r="L1204" i="1"/>
  <c r="M1204" i="1"/>
  <c r="O1204" i="1"/>
  <c r="K1205" i="1"/>
  <c r="L1205" i="1"/>
  <c r="M1205" i="1"/>
  <c r="O1205" i="1"/>
  <c r="K1206" i="1"/>
  <c r="L1206" i="1"/>
  <c r="M1206" i="1"/>
  <c r="O1206" i="1"/>
  <c r="K1207" i="1"/>
  <c r="L1207" i="1"/>
  <c r="M1207" i="1"/>
  <c r="O1207" i="1"/>
  <c r="K1209" i="1"/>
  <c r="L1209" i="1"/>
  <c r="M1209" i="1"/>
  <c r="O1209" i="1"/>
  <c r="K1210" i="1"/>
  <c r="L1210" i="1"/>
  <c r="M1210" i="1"/>
  <c r="O1210" i="1"/>
  <c r="K1211" i="1"/>
  <c r="L1211" i="1"/>
  <c r="M1211" i="1"/>
  <c r="O1211" i="1"/>
  <c r="K1212" i="1"/>
  <c r="L1212" i="1"/>
  <c r="M1212" i="1"/>
  <c r="O1212" i="1"/>
  <c r="K1226" i="1"/>
  <c r="L1226" i="1"/>
  <c r="M1226" i="1"/>
  <c r="O1226" i="1"/>
  <c r="K1240" i="1"/>
  <c r="L1240" i="1"/>
  <c r="M1240" i="1"/>
  <c r="O1240" i="1"/>
  <c r="K1241" i="1"/>
  <c r="L1241" i="1"/>
  <c r="M1241" i="1"/>
  <c r="O1241" i="1"/>
  <c r="K1247" i="1"/>
  <c r="L1247" i="1"/>
  <c r="M1247" i="1"/>
  <c r="O1247" i="1"/>
  <c r="K1248" i="1"/>
  <c r="L1248" i="1"/>
  <c r="M1248" i="1"/>
  <c r="O1248" i="1"/>
  <c r="K1261" i="1"/>
  <c r="L1261" i="1"/>
  <c r="M1261" i="1"/>
  <c r="O1261" i="1"/>
  <c r="K1263" i="1"/>
  <c r="L1263" i="1"/>
  <c r="M1263" i="1"/>
  <c r="O1263" i="1"/>
  <c r="K1264" i="1"/>
  <c r="L1264" i="1"/>
  <c r="M1264" i="1"/>
  <c r="O1264" i="1"/>
  <c r="K1265" i="1"/>
  <c r="L1265" i="1"/>
  <c r="M1265" i="1"/>
  <c r="O1265" i="1"/>
  <c r="K1299" i="1"/>
  <c r="L1299" i="1"/>
  <c r="M1299" i="1"/>
  <c r="O1299" i="1"/>
  <c r="K1304" i="1"/>
  <c r="L1304" i="1"/>
  <c r="M1304" i="1"/>
  <c r="O1304" i="1"/>
  <c r="K1320" i="1"/>
  <c r="L1320" i="1"/>
  <c r="M1320" i="1"/>
  <c r="O1320" i="1"/>
  <c r="K1354" i="1"/>
  <c r="L1354" i="1"/>
  <c r="M1354" i="1"/>
  <c r="O1354" i="1"/>
  <c r="K1358" i="1"/>
  <c r="L1358" i="1"/>
  <c r="M1358" i="1"/>
  <c r="O1358" i="1"/>
  <c r="K1361" i="1"/>
  <c r="L1361" i="1"/>
  <c r="M1361" i="1"/>
  <c r="O1361" i="1"/>
  <c r="K1367" i="1"/>
  <c r="L1367" i="1"/>
  <c r="M1367" i="1"/>
  <c r="O1367" i="1"/>
  <c r="K1368" i="1"/>
  <c r="L1368" i="1"/>
  <c r="M1368" i="1"/>
  <c r="O1368" i="1"/>
  <c r="K1370" i="1"/>
  <c r="L1370" i="1"/>
  <c r="M1370" i="1"/>
  <c r="O1370" i="1"/>
  <c r="K1402" i="1"/>
  <c r="L1402" i="1"/>
  <c r="M1402" i="1"/>
  <c r="O1402" i="1"/>
  <c r="K1443" i="1"/>
  <c r="L1443" i="1"/>
  <c r="M1443" i="1"/>
  <c r="O1443" i="1"/>
  <c r="K1446" i="1"/>
  <c r="L1446" i="1"/>
  <c r="M1446" i="1"/>
  <c r="O1446" i="1"/>
  <c r="O5" i="1"/>
  <c r="O6" i="1"/>
  <c r="O4" i="1"/>
  <c r="D7" i="11"/>
  <c r="O7" i="11"/>
  <c r="D8" i="11"/>
  <c r="O8" i="11"/>
  <c r="D9" i="11"/>
  <c r="O9" i="11"/>
  <c r="D10" i="11"/>
  <c r="O10" i="11"/>
  <c r="D11" i="11"/>
  <c r="O11" i="11"/>
  <c r="D12" i="11"/>
  <c r="O12" i="11"/>
  <c r="D13" i="11"/>
  <c r="O13" i="11"/>
  <c r="K8" i="10"/>
  <c r="L8" i="10" s="1"/>
  <c r="N8" i="10"/>
  <c r="N9" i="10"/>
  <c r="N10" i="10"/>
  <c r="G11" i="10"/>
  <c r="N11" i="10"/>
  <c r="G12" i="10"/>
  <c r="N12" i="10"/>
  <c r="G13" i="10"/>
  <c r="N13" i="10"/>
  <c r="G14" i="10"/>
  <c r="N14" i="10"/>
  <c r="G15" i="10"/>
  <c r="N15" i="10"/>
  <c r="G16" i="10"/>
  <c r="N16" i="10"/>
  <c r="G17" i="10"/>
  <c r="N17" i="10"/>
  <c r="G18" i="10"/>
  <c r="H18" i="10"/>
  <c r="N18" i="10"/>
  <c r="G19" i="10"/>
  <c r="N19" i="10"/>
  <c r="G20" i="10"/>
  <c r="N20" i="10"/>
  <c r="G21" i="10"/>
  <c r="N21" i="10"/>
  <c r="G22" i="10"/>
  <c r="N22" i="10"/>
  <c r="G23" i="10"/>
  <c r="N23" i="10"/>
  <c r="G24" i="10"/>
  <c r="H24" i="10"/>
  <c r="N24" i="10"/>
  <c r="C7" i="9"/>
  <c r="N7" i="9"/>
  <c r="O7" i="9"/>
  <c r="N8" i="9"/>
  <c r="O8" i="9"/>
  <c r="N9" i="9"/>
  <c r="O9" i="9"/>
  <c r="N10" i="9"/>
  <c r="O10" i="9"/>
  <c r="N11" i="9"/>
  <c r="O11" i="9"/>
  <c r="N12" i="9"/>
  <c r="O12" i="9"/>
  <c r="N13" i="9"/>
  <c r="O13" i="9"/>
  <c r="N14" i="9"/>
  <c r="O14" i="9"/>
  <c r="N15" i="9"/>
  <c r="O15" i="9"/>
  <c r="N16" i="9"/>
  <c r="O16" i="9"/>
  <c r="N17" i="9"/>
  <c r="O17" i="9"/>
  <c r="N18" i="9"/>
  <c r="O18" i="9"/>
  <c r="N19" i="9"/>
  <c r="O19" i="9"/>
  <c r="N20" i="9"/>
  <c r="O20" i="9"/>
  <c r="N21" i="9"/>
  <c r="O21" i="9"/>
  <c r="N22" i="9"/>
  <c r="O22" i="9"/>
  <c r="N23" i="9"/>
  <c r="O23" i="9"/>
  <c r="N24" i="9"/>
  <c r="O24" i="9"/>
  <c r="N25" i="9"/>
  <c r="O25" i="9"/>
  <c r="N26" i="9"/>
  <c r="O26" i="9"/>
  <c r="N27" i="9"/>
  <c r="O27" i="9"/>
  <c r="N28" i="9"/>
  <c r="O28" i="9"/>
  <c r="N29" i="9"/>
  <c r="O29" i="9"/>
  <c r="N30" i="9"/>
  <c r="O30" i="9"/>
  <c r="N31" i="9"/>
  <c r="O31" i="9"/>
  <c r="N32" i="9"/>
  <c r="O32" i="9"/>
  <c r="N33" i="9"/>
  <c r="O33" i="9"/>
  <c r="N34" i="9"/>
  <c r="O34" i="9"/>
  <c r="N35" i="9"/>
  <c r="O35" i="9"/>
  <c r="N36" i="9"/>
  <c r="O36" i="9"/>
  <c r="N43" i="9"/>
  <c r="O43" i="9"/>
  <c r="N44" i="9"/>
  <c r="O44" i="9"/>
  <c r="N45" i="9"/>
  <c r="O45" i="9"/>
  <c r="N46" i="9"/>
  <c r="O46" i="9"/>
  <c r="N47" i="9"/>
  <c r="O47" i="9"/>
  <c r="N48" i="9"/>
  <c r="O48" i="9"/>
  <c r="N49" i="9"/>
  <c r="O49" i="9"/>
  <c r="N50" i="9"/>
  <c r="O50" i="9"/>
  <c r="N51" i="9"/>
  <c r="O51" i="9"/>
  <c r="N52" i="9"/>
  <c r="O52" i="9"/>
  <c r="N53" i="9"/>
  <c r="O53" i="9"/>
  <c r="N54" i="9"/>
  <c r="O54" i="9"/>
  <c r="N55" i="9"/>
  <c r="O55" i="9"/>
  <c r="N56" i="9"/>
  <c r="O56" i="9"/>
  <c r="N57" i="9"/>
  <c r="O57" i="9"/>
  <c r="N58" i="9"/>
  <c r="O58" i="9"/>
  <c r="N59" i="9"/>
  <c r="O59" i="9"/>
  <c r="N60" i="9"/>
  <c r="O60" i="9"/>
  <c r="N61" i="9"/>
  <c r="O61" i="9"/>
  <c r="N62" i="9"/>
  <c r="O62" i="9"/>
  <c r="N63" i="9"/>
  <c r="O63" i="9"/>
  <c r="N64" i="9"/>
  <c r="O64" i="9"/>
  <c r="N65" i="9"/>
  <c r="O65" i="9"/>
  <c r="N66" i="9"/>
  <c r="O66" i="9"/>
  <c r="N67" i="9"/>
  <c r="O67" i="9"/>
  <c r="N68" i="9"/>
  <c r="O68" i="9"/>
  <c r="N69" i="9"/>
  <c r="O69" i="9"/>
  <c r="N70" i="9"/>
  <c r="O70" i="9"/>
  <c r="N71" i="9"/>
  <c r="O71" i="9"/>
  <c r="N72" i="9"/>
  <c r="O72" i="9"/>
  <c r="N73" i="9"/>
  <c r="O73" i="9"/>
  <c r="N74" i="9"/>
  <c r="O74" i="9"/>
  <c r="N75" i="9"/>
  <c r="O75" i="9"/>
  <c r="N76" i="9"/>
  <c r="O76" i="9"/>
  <c r="N77" i="9"/>
  <c r="O77" i="9"/>
  <c r="N78" i="9"/>
  <c r="O78" i="9"/>
  <c r="N79" i="9"/>
  <c r="O79" i="9"/>
  <c r="N80" i="9"/>
  <c r="O80" i="9"/>
  <c r="N81" i="9"/>
  <c r="O81" i="9"/>
  <c r="N82" i="9"/>
  <c r="O82" i="9"/>
  <c r="C7" i="8"/>
  <c r="M7" i="8"/>
  <c r="C8" i="8"/>
  <c r="M8" i="8"/>
  <c r="C9" i="8"/>
  <c r="M9" i="8"/>
  <c r="C10" i="8"/>
  <c r="M10" i="8"/>
  <c r="C11" i="8"/>
  <c r="M11" i="8"/>
  <c r="C12" i="8"/>
  <c r="M12" i="8"/>
  <c r="C13" i="8"/>
  <c r="M13" i="8"/>
  <c r="C14" i="8"/>
  <c r="M14" i="8"/>
  <c r="C15" i="8"/>
  <c r="M15" i="8"/>
  <c r="C16" i="8"/>
  <c r="M16" i="8"/>
  <c r="C17" i="8"/>
  <c r="M17" i="8"/>
  <c r="C18" i="8"/>
  <c r="M18" i="8"/>
  <c r="C19" i="8"/>
  <c r="M19" i="8"/>
  <c r="C20" i="8"/>
  <c r="M20" i="8"/>
  <c r="C21" i="8"/>
  <c r="M21" i="8"/>
  <c r="C22" i="8"/>
  <c r="M22" i="8"/>
  <c r="C23" i="8"/>
  <c r="M23" i="8"/>
  <c r="C24" i="8"/>
  <c r="C27" i="8"/>
  <c r="M27" i="8"/>
  <c r="C28" i="8"/>
  <c r="M28" i="8"/>
  <c r="C29" i="8"/>
  <c r="M29" i="8"/>
  <c r="C30" i="8"/>
  <c r="M30" i="8"/>
  <c r="C31" i="8"/>
  <c r="M31" i="8"/>
  <c r="C32" i="8"/>
  <c r="M32" i="8"/>
  <c r="C33" i="8"/>
  <c r="M33" i="8"/>
  <c r="C34" i="8"/>
  <c r="M34" i="8"/>
  <c r="C35" i="8"/>
  <c r="M35" i="8"/>
  <c r="C36" i="8"/>
  <c r="M36" i="8"/>
  <c r="C37" i="8"/>
  <c r="M37" i="8"/>
  <c r="C38" i="8"/>
  <c r="M38" i="8"/>
  <c r="C39" i="8"/>
  <c r="M39" i="8"/>
  <c r="C40" i="8"/>
  <c r="M40" i="8"/>
  <c r="C41" i="8"/>
  <c r="M41" i="8"/>
  <c r="C42" i="8"/>
  <c r="M42" i="8"/>
  <c r="C43" i="8"/>
  <c r="M43" i="8"/>
  <c r="C44" i="8"/>
  <c r="M44" i="8"/>
  <c r="C45" i="8"/>
  <c r="M45" i="8"/>
  <c r="C46" i="8"/>
  <c r="M46" i="8"/>
  <c r="C47" i="8"/>
  <c r="M47" i="8"/>
  <c r="C48" i="8"/>
  <c r="M48" i="8"/>
  <c r="C49" i="8"/>
  <c r="M49" i="8"/>
  <c r="C50" i="8"/>
  <c r="M50" i="8"/>
  <c r="C51" i="8"/>
  <c r="M51" i="8"/>
  <c r="C52" i="8"/>
  <c r="M52" i="8"/>
  <c r="C53" i="8"/>
  <c r="M53" i="8"/>
  <c r="C120" i="8"/>
  <c r="M120" i="8"/>
  <c r="C121" i="8"/>
  <c r="M121" i="8"/>
  <c r="C122" i="8"/>
  <c r="M122" i="8"/>
  <c r="C123" i="8"/>
  <c r="M123" i="8"/>
  <c r="C124" i="8"/>
  <c r="M124" i="8"/>
  <c r="C125" i="8"/>
  <c r="M125" i="8"/>
  <c r="C126" i="8"/>
  <c r="M126" i="8"/>
  <c r="C127" i="8"/>
  <c r="M127" i="8"/>
  <c r="C128" i="8"/>
  <c r="M128" i="8"/>
  <c r="C129" i="8"/>
  <c r="M129" i="8"/>
  <c r="C130" i="8"/>
  <c r="M130" i="8"/>
  <c r="C131" i="8"/>
  <c r="M131" i="8"/>
  <c r="C132" i="8"/>
  <c r="M132" i="8"/>
  <c r="C133" i="8"/>
  <c r="M133" i="8"/>
  <c r="C134" i="8"/>
  <c r="M134" i="8"/>
  <c r="C135" i="8"/>
  <c r="M135" i="8"/>
  <c r="C136" i="8"/>
  <c r="M136" i="8"/>
  <c r="C137" i="8"/>
  <c r="M137" i="8"/>
  <c r="C138" i="8"/>
  <c r="M138" i="8"/>
  <c r="C139" i="8"/>
  <c r="M139" i="8"/>
  <c r="C140" i="8"/>
  <c r="M140" i="8"/>
  <c r="C141" i="8"/>
  <c r="M141" i="8"/>
  <c r="C142" i="8"/>
  <c r="M142" i="8"/>
  <c r="C143" i="8"/>
  <c r="M143" i="8"/>
  <c r="C144" i="8"/>
  <c r="M144" i="8"/>
  <c r="C145" i="8"/>
  <c r="M145" i="8"/>
  <c r="C146" i="8"/>
  <c r="M146" i="8"/>
  <c r="C182" i="8"/>
  <c r="M182" i="8"/>
  <c r="C183" i="8"/>
  <c r="M183" i="8"/>
  <c r="C184" i="8"/>
  <c r="M184" i="8"/>
  <c r="C185" i="8"/>
  <c r="M185" i="8"/>
  <c r="C186" i="8"/>
  <c r="M186" i="8"/>
  <c r="C187" i="8"/>
  <c r="M187" i="8"/>
  <c r="C163" i="8"/>
  <c r="M163" i="8"/>
  <c r="C164" i="8"/>
  <c r="M164" i="8"/>
  <c r="C175" i="8"/>
  <c r="M175" i="8"/>
  <c r="C165" i="8"/>
  <c r="M165" i="8"/>
  <c r="C166" i="8"/>
  <c r="M166" i="8"/>
  <c r="C167" i="8"/>
  <c r="M167" i="8"/>
  <c r="C168" i="8"/>
  <c r="M168" i="8"/>
  <c r="C176" i="8"/>
  <c r="M176" i="8"/>
  <c r="C169" i="8"/>
  <c r="M169" i="8"/>
  <c r="C170" i="8"/>
  <c r="M170" i="8"/>
  <c r="C171" i="8"/>
  <c r="M171" i="8"/>
  <c r="C173" i="8"/>
  <c r="M173" i="8"/>
  <c r="C174" i="8"/>
  <c r="M174" i="8"/>
  <c r="C147" i="8"/>
  <c r="M147" i="8"/>
  <c r="C148" i="8"/>
  <c r="M148" i="8"/>
  <c r="C149" i="8"/>
  <c r="M149" i="8"/>
  <c r="C150" i="8"/>
  <c r="M150" i="8"/>
  <c r="C151" i="8"/>
  <c r="M151" i="8"/>
  <c r="C152" i="8"/>
  <c r="M152" i="8"/>
  <c r="C153" i="8"/>
  <c r="M153" i="8"/>
  <c r="C154" i="8"/>
  <c r="M154" i="8"/>
  <c r="C155" i="8"/>
  <c r="M155" i="8"/>
  <c r="C156" i="8"/>
  <c r="M156" i="8"/>
  <c r="C157" i="8"/>
  <c r="M157" i="8"/>
  <c r="C158" i="8"/>
  <c r="M158" i="8"/>
  <c r="C373" i="8"/>
  <c r="M373" i="8"/>
  <c r="C374" i="8"/>
  <c r="M374" i="8"/>
  <c r="C375" i="8"/>
  <c r="M375" i="8"/>
  <c r="C376" i="8"/>
  <c r="M376" i="8"/>
  <c r="C377" i="8"/>
  <c r="M377" i="8"/>
  <c r="C378" i="8"/>
  <c r="M378" i="8"/>
  <c r="C379" i="8"/>
  <c r="M379" i="8"/>
  <c r="C380" i="8"/>
  <c r="M380" i="8"/>
  <c r="C381" i="8"/>
  <c r="M381" i="8"/>
  <c r="C382" i="8"/>
  <c r="M382" i="8"/>
  <c r="C383" i="8"/>
  <c r="M383" i="8"/>
  <c r="C384" i="8"/>
  <c r="M384" i="8"/>
  <c r="C385" i="8"/>
  <c r="M385" i="8"/>
  <c r="C386" i="8"/>
  <c r="M386" i="8"/>
  <c r="C387" i="8"/>
  <c r="M387" i="8"/>
  <c r="C388" i="8"/>
  <c r="M388" i="8"/>
  <c r="C389" i="8"/>
  <c r="M389" i="8"/>
  <c r="C390" i="8"/>
  <c r="M390" i="8"/>
  <c r="C391" i="8"/>
  <c r="M391" i="8"/>
  <c r="C392" i="8"/>
  <c r="M392" i="8"/>
  <c r="C393" i="8"/>
  <c r="M393" i="8"/>
  <c r="C394" i="8"/>
  <c r="M394" i="8"/>
  <c r="C395" i="8"/>
  <c r="M395" i="8"/>
  <c r="C396" i="8"/>
  <c r="M396" i="8"/>
  <c r="C397" i="8"/>
  <c r="M397" i="8"/>
  <c r="C398" i="8"/>
  <c r="M398" i="8"/>
  <c r="C399" i="8"/>
  <c r="M399" i="8"/>
  <c r="C424" i="8"/>
  <c r="M424" i="8"/>
  <c r="C425" i="8"/>
  <c r="M425" i="8"/>
  <c r="C426" i="8"/>
  <c r="M426" i="8"/>
  <c r="C427" i="8"/>
  <c r="M427" i="8"/>
  <c r="C428" i="8"/>
  <c r="M428" i="8"/>
  <c r="C429" i="8"/>
  <c r="M429" i="8"/>
  <c r="C430" i="8"/>
  <c r="M430" i="8"/>
  <c r="C431" i="8"/>
  <c r="M431" i="8"/>
  <c r="C432" i="8"/>
  <c r="M432" i="8"/>
  <c r="C433" i="8"/>
  <c r="M433" i="8"/>
  <c r="C434" i="8"/>
  <c r="M434" i="8"/>
  <c r="C435" i="8"/>
  <c r="M435" i="8"/>
  <c r="C436" i="8"/>
  <c r="M436" i="8"/>
  <c r="C437" i="8"/>
  <c r="M437" i="8"/>
  <c r="C438" i="8"/>
  <c r="M438" i="8"/>
  <c r="C440" i="8"/>
  <c r="M440" i="8"/>
  <c r="C441" i="8"/>
  <c r="M441" i="8"/>
  <c r="C443" i="8"/>
  <c r="M443" i="8"/>
  <c r="C444" i="8"/>
  <c r="M444" i="8"/>
  <c r="C445" i="8"/>
  <c r="M445" i="8"/>
  <c r="C446" i="8"/>
  <c r="M446" i="8"/>
  <c r="C447" i="8"/>
  <c r="M447" i="8"/>
  <c r="C448" i="8"/>
  <c r="M448" i="8"/>
  <c r="C449" i="8"/>
  <c r="M449" i="8"/>
  <c r="C450" i="8"/>
  <c r="M450" i="8"/>
  <c r="C451" i="8"/>
  <c r="M451" i="8"/>
  <c r="C452" i="8"/>
  <c r="M452" i="8"/>
  <c r="C453" i="8"/>
  <c r="M453" i="8"/>
  <c r="C454" i="8"/>
  <c r="M454" i="8"/>
  <c r="C455" i="8"/>
  <c r="M455" i="8"/>
  <c r="C456" i="8"/>
  <c r="M456" i="8"/>
  <c r="C457" i="8"/>
  <c r="M457" i="8"/>
  <c r="C458" i="8"/>
  <c r="M458" i="8"/>
  <c r="C459" i="8"/>
  <c r="M459" i="8"/>
  <c r="C460" i="8"/>
  <c r="M460" i="8"/>
  <c r="C461" i="8"/>
  <c r="M461" i="8"/>
  <c r="C462" i="8"/>
  <c r="M462" i="8"/>
  <c r="C463" i="8"/>
  <c r="M463" i="8"/>
  <c r="C464" i="8"/>
  <c r="M464" i="8"/>
  <c r="C465" i="8"/>
  <c r="M465" i="8"/>
  <c r="C466" i="8"/>
  <c r="M466" i="8"/>
  <c r="C467" i="8"/>
  <c r="M467" i="8"/>
  <c r="C468" i="8"/>
  <c r="M468" i="8"/>
  <c r="C469" i="8"/>
  <c r="M469" i="8"/>
  <c r="C470" i="8"/>
  <c r="M470" i="8"/>
  <c r="C471" i="8"/>
  <c r="M471" i="8"/>
  <c r="C472" i="8"/>
  <c r="M472" i="8"/>
  <c r="C473" i="8"/>
  <c r="M473" i="8"/>
  <c r="C474" i="8"/>
  <c r="M474" i="8"/>
  <c r="C475" i="8"/>
  <c r="M475" i="8"/>
  <c r="C476" i="8"/>
  <c r="M476" i="8"/>
  <c r="C477" i="8"/>
  <c r="M477" i="8"/>
  <c r="C478" i="8"/>
  <c r="M478" i="8"/>
  <c r="C479" i="8"/>
  <c r="M479" i="8"/>
  <c r="C480" i="8"/>
  <c r="M480" i="8"/>
  <c r="C481" i="8"/>
  <c r="M481" i="8"/>
  <c r="C482" i="8"/>
  <c r="M482" i="8"/>
  <c r="C483" i="8"/>
  <c r="M483" i="8"/>
  <c r="C484" i="8"/>
  <c r="M484" i="8"/>
  <c r="C485" i="8"/>
  <c r="M485" i="8"/>
  <c r="C486" i="8"/>
  <c r="M486" i="8"/>
  <c r="C487" i="8"/>
  <c r="M487" i="8"/>
  <c r="C488" i="8"/>
  <c r="M488" i="8"/>
  <c r="C400" i="8"/>
  <c r="M400" i="8"/>
  <c r="C401" i="8"/>
  <c r="M401" i="8"/>
  <c r="C402" i="8"/>
  <c r="M402" i="8"/>
  <c r="C403" i="8"/>
  <c r="M403" i="8"/>
  <c r="C404" i="8"/>
  <c r="M404" i="8"/>
  <c r="C405" i="8"/>
  <c r="M405" i="8"/>
  <c r="C406" i="8"/>
  <c r="M406" i="8"/>
  <c r="C407" i="8"/>
  <c r="M407" i="8"/>
  <c r="C408" i="8"/>
  <c r="M408" i="8"/>
  <c r="C412" i="8"/>
  <c r="M412" i="8"/>
  <c r="C413" i="8"/>
  <c r="M413" i="8"/>
  <c r="C414" i="8"/>
  <c r="M414" i="8"/>
  <c r="C415" i="8"/>
  <c r="M415" i="8"/>
  <c r="C416" i="8"/>
  <c r="M416" i="8"/>
  <c r="C417" i="8"/>
  <c r="M417" i="8"/>
  <c r="C418" i="8"/>
  <c r="M418" i="8"/>
  <c r="C419" i="8"/>
  <c r="M419" i="8"/>
  <c r="C420" i="8"/>
  <c r="M420" i="8"/>
  <c r="C54" i="8"/>
  <c r="M54" i="8"/>
  <c r="C55" i="8"/>
  <c r="M55" i="8"/>
  <c r="C56" i="8"/>
  <c r="M56" i="8"/>
  <c r="C57" i="8"/>
  <c r="M57" i="8"/>
  <c r="C58" i="8"/>
  <c r="M58" i="8"/>
  <c r="C59" i="8"/>
  <c r="M59" i="8"/>
  <c r="C60" i="8"/>
  <c r="M60" i="8"/>
  <c r="C61" i="8"/>
  <c r="M61" i="8"/>
  <c r="C62" i="8"/>
  <c r="M62" i="8"/>
  <c r="C63" i="8"/>
  <c r="M63" i="8"/>
  <c r="C64" i="8"/>
  <c r="M64" i="8"/>
  <c r="C65" i="8"/>
  <c r="M65" i="8"/>
  <c r="C66" i="8"/>
  <c r="M66" i="8"/>
  <c r="C67" i="8"/>
  <c r="M67" i="8"/>
  <c r="C68" i="8"/>
  <c r="M68" i="8"/>
  <c r="C69" i="8"/>
  <c r="M69" i="8"/>
  <c r="C70" i="8"/>
  <c r="M70" i="8"/>
  <c r="C71" i="8"/>
  <c r="M71" i="8"/>
  <c r="C72" i="8"/>
  <c r="M72" i="8"/>
  <c r="C73" i="8"/>
  <c r="M73" i="8"/>
  <c r="C74" i="8"/>
  <c r="M74" i="8"/>
  <c r="C75" i="8"/>
  <c r="M75" i="8"/>
  <c r="C76" i="8"/>
  <c r="M76" i="8"/>
  <c r="C77" i="8"/>
  <c r="M77" i="8"/>
  <c r="C78" i="8"/>
  <c r="M78" i="8"/>
  <c r="C79" i="8"/>
  <c r="M79" i="8"/>
  <c r="C80" i="8"/>
  <c r="M80" i="8"/>
  <c r="C81" i="8"/>
  <c r="M81" i="8"/>
  <c r="C82" i="8"/>
  <c r="M82" i="8"/>
  <c r="C83" i="8"/>
  <c r="M83" i="8"/>
  <c r="C84" i="8"/>
  <c r="M84" i="8"/>
  <c r="C85" i="8"/>
  <c r="M85" i="8"/>
  <c r="C86" i="8"/>
  <c r="M86" i="8"/>
  <c r="C87" i="8"/>
  <c r="M87" i="8"/>
  <c r="C88" i="8"/>
  <c r="M88" i="8"/>
  <c r="C89" i="8"/>
  <c r="M89" i="8"/>
  <c r="C90" i="8"/>
  <c r="M90" i="8"/>
  <c r="C91" i="8"/>
  <c r="M91" i="8"/>
  <c r="C92" i="8"/>
  <c r="M92" i="8"/>
  <c r="C93" i="8"/>
  <c r="M93" i="8"/>
  <c r="C94" i="8"/>
  <c r="M94" i="8"/>
  <c r="C95" i="8"/>
  <c r="M95" i="8"/>
  <c r="C96" i="8"/>
  <c r="M96" i="8"/>
  <c r="C97" i="8"/>
  <c r="M97" i="8"/>
  <c r="C98" i="8"/>
  <c r="M98" i="8"/>
  <c r="C99" i="8"/>
  <c r="M99" i="8"/>
  <c r="C100" i="8"/>
  <c r="M100" i="8"/>
  <c r="C101" i="8"/>
  <c r="M101" i="8"/>
  <c r="C102" i="8"/>
  <c r="M102" i="8"/>
  <c r="C103" i="8"/>
  <c r="M103" i="8"/>
  <c r="C104" i="8"/>
  <c r="M104" i="8"/>
  <c r="C105" i="8"/>
  <c r="M105" i="8"/>
  <c r="C106" i="8"/>
  <c r="M106" i="8"/>
  <c r="C107" i="8"/>
  <c r="M107" i="8"/>
  <c r="C108" i="8"/>
  <c r="M108" i="8"/>
  <c r="C109" i="8"/>
  <c r="M109" i="8"/>
  <c r="C110" i="8"/>
  <c r="M110" i="8"/>
  <c r="C111" i="8"/>
  <c r="M111" i="8"/>
  <c r="C112" i="8"/>
  <c r="M112" i="8"/>
  <c r="C113" i="8"/>
  <c r="M113" i="8"/>
  <c r="C114" i="8"/>
  <c r="M114" i="8"/>
  <c r="C115" i="8"/>
  <c r="M115" i="8"/>
  <c r="C201" i="8"/>
  <c r="M201" i="8"/>
  <c r="C202" i="8"/>
  <c r="M202" i="8"/>
  <c r="C203" i="8"/>
  <c r="M203" i="8"/>
  <c r="C204" i="8"/>
  <c r="M204" i="8"/>
  <c r="C205" i="8"/>
  <c r="M205" i="8"/>
  <c r="C206" i="8"/>
  <c r="M206" i="8"/>
  <c r="C207" i="8"/>
  <c r="M207" i="8"/>
  <c r="C208" i="8"/>
  <c r="M208" i="8"/>
  <c r="C209" i="8"/>
  <c r="M209" i="8"/>
  <c r="C210" i="8"/>
  <c r="M210" i="8"/>
  <c r="C211" i="8"/>
  <c r="M211" i="8"/>
  <c r="C212" i="8"/>
  <c r="M212" i="8"/>
  <c r="C213" i="8"/>
  <c r="M213" i="8"/>
  <c r="C214" i="8"/>
  <c r="M214" i="8"/>
  <c r="C215" i="8"/>
  <c r="M215" i="8"/>
  <c r="C216" i="8"/>
  <c r="M216" i="8"/>
  <c r="C217" i="8"/>
  <c r="M217" i="8"/>
  <c r="C218" i="8"/>
  <c r="M218" i="8"/>
  <c r="C219" i="8"/>
  <c r="M219" i="8"/>
  <c r="C220" i="8"/>
  <c r="M220" i="8"/>
  <c r="C221" i="8"/>
  <c r="M221" i="8"/>
  <c r="C222" i="8"/>
  <c r="M222" i="8"/>
  <c r="C223" i="8"/>
  <c r="M223" i="8"/>
  <c r="C224" i="8"/>
  <c r="M224" i="8"/>
  <c r="C225" i="8"/>
  <c r="M225" i="8"/>
  <c r="C226" i="8"/>
  <c r="M226" i="8"/>
  <c r="C227" i="8"/>
  <c r="M227" i="8"/>
  <c r="C228" i="8"/>
  <c r="M228" i="8"/>
  <c r="C229" i="8"/>
  <c r="M229" i="8"/>
  <c r="C230" i="8"/>
  <c r="M230" i="8"/>
  <c r="C231" i="8"/>
  <c r="M231" i="8"/>
  <c r="C232" i="8"/>
  <c r="M232" i="8"/>
  <c r="C233" i="8"/>
  <c r="M233" i="8"/>
  <c r="C234" i="8"/>
  <c r="M234" i="8"/>
  <c r="C235" i="8"/>
  <c r="M235" i="8"/>
  <c r="C236" i="8"/>
  <c r="M236" i="8"/>
  <c r="C237" i="8"/>
  <c r="M237" i="8"/>
  <c r="C238" i="8"/>
  <c r="M238" i="8"/>
  <c r="C239" i="8"/>
  <c r="M239" i="8"/>
  <c r="C240" i="8"/>
  <c r="M240" i="8"/>
  <c r="C241" i="8"/>
  <c r="M241" i="8"/>
  <c r="C242" i="8"/>
  <c r="M242" i="8"/>
  <c r="C243" i="8"/>
  <c r="M243" i="8"/>
  <c r="C244" i="8"/>
  <c r="M244" i="8"/>
  <c r="C245" i="8"/>
  <c r="M245" i="8"/>
  <c r="C246" i="8"/>
  <c r="M246" i="8"/>
  <c r="C247" i="8"/>
  <c r="M247" i="8"/>
  <c r="C248" i="8"/>
  <c r="M248" i="8"/>
  <c r="C249" i="8"/>
  <c r="M249" i="8"/>
  <c r="C250" i="8"/>
  <c r="M250" i="8"/>
  <c r="C251" i="8"/>
  <c r="M251" i="8"/>
  <c r="C252" i="8"/>
  <c r="M252" i="8"/>
  <c r="C253" i="8"/>
  <c r="M253" i="8"/>
  <c r="C254" i="8"/>
  <c r="M254" i="8"/>
  <c r="C255" i="8"/>
  <c r="M255" i="8"/>
  <c r="C265" i="8"/>
  <c r="M265" i="8"/>
  <c r="C266" i="8"/>
  <c r="M266" i="8"/>
  <c r="C267" i="8"/>
  <c r="M267" i="8"/>
  <c r="C268" i="8"/>
  <c r="M268" i="8"/>
  <c r="C269" i="8"/>
  <c r="M269" i="8"/>
  <c r="C270" i="8"/>
  <c r="M270" i="8"/>
  <c r="C271" i="8"/>
  <c r="M271" i="8"/>
  <c r="C272" i="8"/>
  <c r="M272" i="8"/>
  <c r="C273" i="8"/>
  <c r="M273" i="8"/>
  <c r="C274" i="8"/>
  <c r="M274" i="8"/>
  <c r="C275" i="8"/>
  <c r="M275" i="8"/>
  <c r="C276" i="8"/>
  <c r="M276" i="8"/>
  <c r="C277" i="8"/>
  <c r="M277" i="8"/>
  <c r="C278" i="8"/>
  <c r="M278" i="8"/>
  <c r="C279" i="8"/>
  <c r="M279" i="8"/>
  <c r="C280" i="8"/>
  <c r="M280" i="8"/>
  <c r="C281" i="8"/>
  <c r="M281" i="8"/>
  <c r="C282" i="8"/>
  <c r="M282" i="8"/>
  <c r="C283" i="8"/>
  <c r="M283" i="8"/>
  <c r="C284" i="8"/>
  <c r="M284" i="8"/>
  <c r="C285" i="8"/>
  <c r="M285" i="8"/>
  <c r="C286" i="8"/>
  <c r="M286" i="8"/>
  <c r="C287" i="8"/>
  <c r="M287" i="8"/>
  <c r="C288" i="8"/>
  <c r="M288" i="8"/>
  <c r="C289" i="8"/>
  <c r="M289" i="8"/>
  <c r="C290" i="8"/>
  <c r="M290" i="8"/>
  <c r="C291" i="8"/>
  <c r="M291" i="8"/>
  <c r="C302" i="8"/>
  <c r="M302" i="8"/>
  <c r="C303" i="8"/>
  <c r="M303" i="8"/>
  <c r="C304" i="8"/>
  <c r="M304" i="8"/>
  <c r="C305" i="8"/>
  <c r="M305" i="8"/>
  <c r="C307" i="8"/>
  <c r="M307" i="8"/>
  <c r="C188" i="8"/>
  <c r="M188" i="8"/>
  <c r="C189" i="8"/>
  <c r="M189" i="8"/>
  <c r="C190" i="8"/>
  <c r="M190" i="8"/>
  <c r="C191" i="8"/>
  <c r="M191" i="8"/>
  <c r="C192" i="8"/>
  <c r="M192" i="8"/>
  <c r="C193" i="8"/>
  <c r="M193" i="8"/>
  <c r="C194" i="8"/>
  <c r="M194" i="8"/>
  <c r="C195" i="8"/>
  <c r="M195" i="8"/>
  <c r="C196" i="8"/>
  <c r="M196" i="8"/>
  <c r="C197" i="8"/>
  <c r="M197" i="8"/>
  <c r="C198" i="8"/>
  <c r="M198" i="8"/>
  <c r="C199" i="8"/>
  <c r="M199" i="8"/>
  <c r="C200" i="8"/>
  <c r="M200" i="8"/>
  <c r="C308" i="8"/>
  <c r="M308" i="8"/>
  <c r="C309" i="8"/>
  <c r="M309" i="8"/>
  <c r="C310" i="8"/>
  <c r="M310" i="8"/>
  <c r="C311" i="8"/>
  <c r="M311" i="8"/>
  <c r="C312" i="8"/>
  <c r="M312" i="8"/>
  <c r="C313" i="8"/>
  <c r="M313" i="8"/>
  <c r="C314" i="8"/>
  <c r="M314" i="8"/>
  <c r="C315" i="8"/>
  <c r="M315" i="8"/>
  <c r="C316" i="8"/>
  <c r="M316" i="8"/>
  <c r="C317" i="8"/>
  <c r="M317" i="8"/>
  <c r="C318" i="8"/>
  <c r="M318" i="8"/>
  <c r="C319" i="8"/>
  <c r="M319" i="8"/>
  <c r="C320" i="8"/>
  <c r="M320" i="8"/>
  <c r="C321" i="8"/>
  <c r="M321" i="8"/>
  <c r="C322" i="8"/>
  <c r="M322" i="8"/>
  <c r="C323" i="8"/>
  <c r="M323" i="8"/>
  <c r="C324" i="8"/>
  <c r="M324" i="8"/>
  <c r="C350" i="8"/>
  <c r="M350" i="8"/>
  <c r="C351" i="8"/>
  <c r="M351" i="8"/>
  <c r="C352" i="8"/>
  <c r="M352" i="8"/>
  <c r="O399" i="8"/>
  <c r="C353" i="8"/>
  <c r="M353" i="8"/>
  <c r="C354" i="8"/>
  <c r="M354" i="8"/>
  <c r="C355" i="8"/>
  <c r="M355" i="8"/>
  <c r="C356" i="8"/>
  <c r="M356" i="8"/>
  <c r="C357" i="8"/>
  <c r="M357" i="8"/>
  <c r="C358" i="8"/>
  <c r="M358" i="8"/>
  <c r="C359" i="8"/>
  <c r="M359" i="8"/>
  <c r="C360" i="8"/>
  <c r="M360" i="8"/>
  <c r="C361" i="8"/>
  <c r="M361" i="8"/>
  <c r="C362" i="8"/>
  <c r="M362" i="8"/>
  <c r="O409" i="8"/>
  <c r="C364" i="8"/>
  <c r="M364" i="8"/>
  <c r="O410" i="8"/>
  <c r="C326" i="8"/>
  <c r="M326" i="8"/>
  <c r="O411" i="8"/>
  <c r="C327" i="8"/>
  <c r="M327" i="8"/>
  <c r="C328" i="8"/>
  <c r="M328" i="8"/>
  <c r="C329" i="8"/>
  <c r="M329" i="8"/>
  <c r="C330" i="8"/>
  <c r="M330" i="8"/>
  <c r="C331" i="8"/>
  <c r="M331" i="8"/>
  <c r="C332" i="8"/>
  <c r="M332" i="8"/>
  <c r="C333" i="8"/>
  <c r="M333" i="8"/>
  <c r="C334" i="8"/>
  <c r="M334" i="8"/>
  <c r="C335" i="8"/>
  <c r="M335" i="8"/>
  <c r="C336" i="8"/>
  <c r="M336" i="8"/>
  <c r="C337" i="8"/>
  <c r="M337" i="8"/>
  <c r="C338" i="8"/>
  <c r="M338" i="8"/>
  <c r="C339" i="8"/>
  <c r="M339" i="8"/>
  <c r="C340" i="8"/>
  <c r="M340" i="8"/>
  <c r="C341" i="8"/>
  <c r="M341" i="8"/>
  <c r="C342" i="8"/>
  <c r="M342" i="8"/>
  <c r="C343" i="8"/>
  <c r="M343" i="8"/>
  <c r="C493" i="8"/>
  <c r="M493" i="8"/>
  <c r="C494" i="8"/>
  <c r="M494" i="8"/>
  <c r="C495" i="8"/>
  <c r="M495" i="8"/>
  <c r="C496" i="8"/>
  <c r="M496" i="8"/>
  <c r="C497" i="8"/>
  <c r="M497" i="8"/>
  <c r="C498" i="8"/>
  <c r="M498" i="8"/>
  <c r="C499" i="8"/>
  <c r="M499" i="8"/>
  <c r="C500" i="8"/>
  <c r="M500" i="8"/>
  <c r="C501" i="8"/>
  <c r="M501" i="8"/>
  <c r="C502" i="8"/>
  <c r="M502" i="8"/>
  <c r="C508" i="8"/>
  <c r="M508" i="8"/>
  <c r="C509" i="8"/>
  <c r="M509" i="8"/>
  <c r="C510" i="8"/>
  <c r="M510" i="8"/>
  <c r="C511" i="8"/>
  <c r="M511" i="8"/>
  <c r="C512" i="8"/>
  <c r="M512" i="8"/>
  <c r="C513" i="8"/>
  <c r="M513" i="8"/>
  <c r="C514" i="8"/>
  <c r="M514" i="8"/>
  <c r="C515" i="8"/>
  <c r="M515" i="8"/>
  <c r="C516" i="8"/>
  <c r="M516" i="8"/>
  <c r="C517" i="8"/>
  <c r="M517" i="8"/>
  <c r="C518" i="8"/>
  <c r="M518" i="8"/>
  <c r="C519" i="8"/>
  <c r="M519" i="8"/>
  <c r="C520" i="8"/>
  <c r="M520" i="8"/>
  <c r="C521" i="8"/>
  <c r="M521" i="8"/>
  <c r="C522" i="8"/>
  <c r="M522" i="8"/>
  <c r="C523" i="8"/>
  <c r="M523" i="8"/>
  <c r="C524" i="8"/>
  <c r="M524" i="8"/>
  <c r="C525" i="8"/>
  <c r="M525" i="8"/>
  <c r="C178" i="8"/>
  <c r="C179" i="8"/>
  <c r="C177" i="8"/>
  <c r="C180" i="8"/>
  <c r="C181" i="8"/>
  <c r="C159" i="8"/>
  <c r="C160" i="8"/>
  <c r="C161" i="8"/>
  <c r="C162" i="8"/>
  <c r="C409" i="8"/>
  <c r="C410" i="8"/>
  <c r="C411" i="8"/>
  <c r="C421" i="8"/>
  <c r="C422" i="8"/>
  <c r="C423" i="8"/>
  <c r="C256" i="8"/>
  <c r="C257" i="8"/>
  <c r="C258" i="8"/>
  <c r="C259" i="8"/>
  <c r="C260" i="8"/>
  <c r="C261" i="8"/>
  <c r="C262" i="8"/>
  <c r="C263" i="8"/>
  <c r="C264" i="8"/>
  <c r="C292" i="8"/>
  <c r="C293" i="8"/>
  <c r="C294" i="8"/>
  <c r="C295" i="8"/>
  <c r="C296" i="8"/>
  <c r="C297" i="8"/>
  <c r="C298" i="8"/>
  <c r="C299" i="8"/>
  <c r="C300" i="8"/>
  <c r="C301" i="8"/>
  <c r="C367" i="8"/>
  <c r="C368" i="8"/>
  <c r="C369" i="8"/>
  <c r="C370" i="8"/>
  <c r="C371" i="8"/>
  <c r="C372" i="8"/>
  <c r="C344" i="8"/>
  <c r="C345" i="8"/>
  <c r="C346" i="8"/>
  <c r="C347" i="8"/>
  <c r="C348" i="8"/>
  <c r="C349" i="8"/>
  <c r="C503" i="8"/>
  <c r="C504" i="8"/>
  <c r="C505" i="8"/>
  <c r="C506" i="8"/>
  <c r="C507" i="8"/>
  <c r="C526" i="8"/>
  <c r="C527" i="8"/>
  <c r="C528" i="8"/>
  <c r="C529" i="8"/>
  <c r="C530" i="8"/>
  <c r="C531" i="8"/>
  <c r="AG7" i="6"/>
  <c r="AH7" i="6"/>
  <c r="AI7" i="6"/>
  <c r="G7" i="6"/>
  <c r="X7" i="6" s="1"/>
  <c r="Y7" i="6" s="1"/>
  <c r="L7" i="6"/>
  <c r="N7" i="6"/>
  <c r="O7" i="6"/>
  <c r="Q7" i="6"/>
  <c r="R7" i="6"/>
  <c r="S7" i="6"/>
  <c r="T7" i="6"/>
  <c r="U7" i="6"/>
  <c r="W7" i="6"/>
  <c r="P7" i="6"/>
  <c r="AG8" i="6"/>
  <c r="AH8" i="6"/>
  <c r="AI8" i="6"/>
  <c r="G8" i="6"/>
  <c r="X8" i="6" s="1"/>
  <c r="Y8" i="6" s="1"/>
  <c r="N8" i="6"/>
  <c r="O8" i="6"/>
  <c r="Q8" i="6"/>
  <c r="R8" i="6"/>
  <c r="S8" i="6"/>
  <c r="T8" i="6"/>
  <c r="U8" i="6"/>
  <c r="W8" i="6"/>
  <c r="P8" i="6"/>
  <c r="AG9" i="6"/>
  <c r="AH9" i="6"/>
  <c r="AI9" i="6"/>
  <c r="G9" i="6"/>
  <c r="X9" i="6" s="1"/>
  <c r="Y9" i="6" s="1"/>
  <c r="N9" i="6"/>
  <c r="O9" i="6"/>
  <c r="Q9" i="6"/>
  <c r="S9" i="6"/>
  <c r="T9" i="6"/>
  <c r="U9" i="6"/>
  <c r="W9" i="6"/>
  <c r="P9" i="6"/>
  <c r="AG10" i="6"/>
  <c r="AH10" i="6"/>
  <c r="AI10" i="6"/>
  <c r="G10" i="6"/>
  <c r="X10" i="6" s="1"/>
  <c r="Y10" i="6" s="1"/>
  <c r="N10" i="6"/>
  <c r="O10" i="6"/>
  <c r="Q10" i="6"/>
  <c r="S10" i="6"/>
  <c r="T10" i="6"/>
  <c r="U10" i="6"/>
  <c r="W10" i="6"/>
  <c r="R9" i="6"/>
  <c r="AG11" i="6"/>
  <c r="AH11" i="6"/>
  <c r="AI11" i="6"/>
  <c r="G11" i="6"/>
  <c r="X11" i="6" s="1"/>
  <c r="Y11" i="6" s="1"/>
  <c r="N11" i="6"/>
  <c r="O11" i="6"/>
  <c r="Q11" i="6"/>
  <c r="S11" i="6"/>
  <c r="T11" i="6"/>
  <c r="U11" i="6"/>
  <c r="W11" i="6"/>
  <c r="P10" i="6"/>
  <c r="AG12" i="6"/>
  <c r="AH12" i="6"/>
  <c r="AI12" i="6"/>
  <c r="G12" i="6"/>
  <c r="X12" i="6" s="1"/>
  <c r="Y12" i="6" s="1"/>
  <c r="Q12" i="6"/>
  <c r="S12" i="6"/>
  <c r="T12" i="6"/>
  <c r="U12" i="6"/>
  <c r="W12" i="6"/>
  <c r="R10" i="6"/>
  <c r="AG13" i="6"/>
  <c r="AH13" i="6"/>
  <c r="AI13" i="6"/>
  <c r="G13" i="6"/>
  <c r="X13" i="6" s="1"/>
  <c r="Y13" i="6" s="1"/>
  <c r="R13" i="6"/>
  <c r="S13" i="6"/>
  <c r="T13" i="6"/>
  <c r="U13" i="6"/>
  <c r="W13" i="6"/>
  <c r="P11" i="6"/>
  <c r="AG14" i="6"/>
  <c r="AH14" i="6"/>
  <c r="AI14" i="6"/>
  <c r="O14" i="6"/>
  <c r="R14" i="6"/>
  <c r="S14" i="6"/>
  <c r="T14" i="6"/>
  <c r="U14" i="6"/>
  <c r="W14" i="6"/>
  <c r="X14" i="6"/>
  <c r="Y14" i="6" s="1"/>
  <c r="R11" i="6"/>
  <c r="AG15" i="6"/>
  <c r="AH15" i="6"/>
  <c r="AI15" i="6"/>
  <c r="O15" i="6"/>
  <c r="R15" i="6"/>
  <c r="S15" i="6"/>
  <c r="T15" i="6"/>
  <c r="U15" i="6"/>
  <c r="W15" i="6"/>
  <c r="X15" i="6"/>
  <c r="Y15" i="6" s="1"/>
  <c r="N12" i="6"/>
  <c r="AG16" i="6"/>
  <c r="AH16" i="6"/>
  <c r="AI16" i="6"/>
  <c r="O16" i="6"/>
  <c r="P16" i="6"/>
  <c r="R16" i="6"/>
  <c r="S16" i="6"/>
  <c r="T16" i="6"/>
  <c r="U16" i="6"/>
  <c r="W16" i="6"/>
  <c r="X16" i="6"/>
  <c r="Y16" i="6" s="1"/>
  <c r="O12" i="6"/>
  <c r="AG17" i="6"/>
  <c r="AH17" i="6"/>
  <c r="AI17" i="6"/>
  <c r="R17" i="6"/>
  <c r="S17" i="6"/>
  <c r="T17" i="6"/>
  <c r="U17" i="6"/>
  <c r="W17" i="6"/>
  <c r="X17" i="6"/>
  <c r="Y17" i="6" s="1"/>
  <c r="P12" i="6"/>
  <c r="AG18" i="6"/>
  <c r="AH18" i="6"/>
  <c r="AI18" i="6"/>
  <c r="P18" i="6"/>
  <c r="R18" i="6"/>
  <c r="S18" i="6"/>
  <c r="T18" i="6"/>
  <c r="U18" i="6"/>
  <c r="W18" i="6"/>
  <c r="X18" i="6"/>
  <c r="Y18" i="6" s="1"/>
  <c r="R12" i="6"/>
  <c r="AG19" i="6"/>
  <c r="AH19" i="6"/>
  <c r="AI19" i="6"/>
  <c r="G19" i="6"/>
  <c r="X19" i="6" s="1"/>
  <c r="Y19" i="6" s="1"/>
  <c r="O19" i="6"/>
  <c r="R19" i="6"/>
  <c r="S19" i="6"/>
  <c r="T19" i="6"/>
  <c r="U19" i="6"/>
  <c r="W19" i="6"/>
  <c r="N13" i="6"/>
  <c r="AG20" i="6"/>
  <c r="AH20" i="6"/>
  <c r="AI20" i="6"/>
  <c r="O20" i="6"/>
  <c r="Q20" i="6"/>
  <c r="R20" i="6"/>
  <c r="S20" i="6"/>
  <c r="T20" i="6"/>
  <c r="U20" i="6"/>
  <c r="W20" i="6"/>
  <c r="X20" i="6"/>
  <c r="Y20" i="6" s="1"/>
  <c r="O13" i="6"/>
  <c r="AG21" i="6"/>
  <c r="AH21" i="6"/>
  <c r="AI21" i="6"/>
  <c r="G21" i="6"/>
  <c r="X21" i="6" s="1"/>
  <c r="Y21" i="6" s="1"/>
  <c r="N21" i="6"/>
  <c r="O21" i="6"/>
  <c r="Q21" i="6"/>
  <c r="S21" i="6"/>
  <c r="T21" i="6"/>
  <c r="U21" i="6"/>
  <c r="W21" i="6"/>
  <c r="P13" i="6"/>
  <c r="AG22" i="6"/>
  <c r="AH22" i="6"/>
  <c r="AI22" i="6"/>
  <c r="G22" i="6"/>
  <c r="X22" i="6" s="1"/>
  <c r="Y22" i="6" s="1"/>
  <c r="N22" i="6"/>
  <c r="O22" i="6"/>
  <c r="Q22" i="6"/>
  <c r="S22" i="6"/>
  <c r="T22" i="6"/>
  <c r="U22" i="6"/>
  <c r="W22" i="6"/>
  <c r="Q13" i="6"/>
  <c r="AG23" i="6"/>
  <c r="AH23" i="6"/>
  <c r="AI23" i="6"/>
  <c r="G23" i="6"/>
  <c r="X23" i="6" s="1"/>
  <c r="Y23" i="6" s="1"/>
  <c r="N23" i="6"/>
  <c r="O23" i="6"/>
  <c r="Q23" i="6"/>
  <c r="S23" i="6"/>
  <c r="T23" i="6"/>
  <c r="U23" i="6"/>
  <c r="W23" i="6"/>
  <c r="N14" i="6"/>
  <c r="AG24" i="6"/>
  <c r="AH24" i="6"/>
  <c r="AI24" i="6"/>
  <c r="G24" i="6"/>
  <c r="X24" i="6" s="1"/>
  <c r="Y24" i="6" s="1"/>
  <c r="N24" i="6"/>
  <c r="O24" i="6"/>
  <c r="Q24" i="6"/>
  <c r="S24" i="6"/>
  <c r="T24" i="6"/>
  <c r="U24" i="6"/>
  <c r="W24" i="6"/>
  <c r="P14" i="6"/>
  <c r="AG25" i="6"/>
  <c r="AH25" i="6"/>
  <c r="AI25" i="6"/>
  <c r="G25" i="6"/>
  <c r="X25" i="6" s="1"/>
  <c r="Y25" i="6" s="1"/>
  <c r="N25" i="6"/>
  <c r="O25" i="6"/>
  <c r="Q25" i="6"/>
  <c r="S25" i="6"/>
  <c r="T25" i="6"/>
  <c r="U25" i="6"/>
  <c r="W25" i="6"/>
  <c r="Q14" i="6"/>
  <c r="AG26" i="6"/>
  <c r="AH26" i="6"/>
  <c r="AI26" i="6"/>
  <c r="G26" i="6"/>
  <c r="X26" i="6" s="1"/>
  <c r="Y26" i="6" s="1"/>
  <c r="Q26" i="6"/>
  <c r="S26" i="6"/>
  <c r="T26" i="6"/>
  <c r="U26" i="6"/>
  <c r="W26" i="6"/>
  <c r="N15" i="6"/>
  <c r="AG27" i="6"/>
  <c r="AH27" i="6"/>
  <c r="AI27" i="6"/>
  <c r="G27" i="6"/>
  <c r="Q27" i="6"/>
  <c r="R27" i="6"/>
  <c r="S27" i="6"/>
  <c r="T27" i="6"/>
  <c r="U27" i="6"/>
  <c r="W27" i="6"/>
  <c r="X27" i="6"/>
  <c r="Y27" i="6" s="1"/>
  <c r="P15" i="6"/>
  <c r="AG28" i="6"/>
  <c r="AH28" i="6"/>
  <c r="AI28" i="6"/>
  <c r="G28" i="6"/>
  <c r="X28" i="6" s="1"/>
  <c r="Y28" i="6" s="1"/>
  <c r="O28" i="6"/>
  <c r="Q28" i="6"/>
  <c r="R28" i="6"/>
  <c r="S28" i="6"/>
  <c r="T28" i="6"/>
  <c r="U28" i="6"/>
  <c r="W28" i="6"/>
  <c r="Q15" i="6"/>
  <c r="AG29" i="6"/>
  <c r="AH29" i="6"/>
  <c r="AI29" i="6"/>
  <c r="G29" i="6"/>
  <c r="X29" i="6" s="1"/>
  <c r="Y29" i="6" s="1"/>
  <c r="O29" i="6"/>
  <c r="Q29" i="6"/>
  <c r="R29" i="6"/>
  <c r="S29" i="6"/>
  <c r="T29" i="6"/>
  <c r="U29" i="6"/>
  <c r="W29" i="6"/>
  <c r="N16" i="6"/>
  <c r="AG30" i="6"/>
  <c r="AH30" i="6"/>
  <c r="AI30" i="6"/>
  <c r="G30" i="6"/>
  <c r="X30" i="6" s="1"/>
  <c r="Y30" i="6" s="1"/>
  <c r="O30" i="6"/>
  <c r="Q30" i="6"/>
  <c r="R30" i="6"/>
  <c r="S30" i="6"/>
  <c r="T30" i="6"/>
  <c r="U30" i="6"/>
  <c r="W30" i="6"/>
  <c r="Q16" i="6"/>
  <c r="AG31" i="6"/>
  <c r="AH31" i="6"/>
  <c r="AI31" i="6"/>
  <c r="G31" i="6"/>
  <c r="X31" i="6" s="1"/>
  <c r="Y31" i="6" s="1"/>
  <c r="O31" i="6"/>
  <c r="Q31" i="6"/>
  <c r="R31" i="6"/>
  <c r="S31" i="6"/>
  <c r="T31" i="6"/>
  <c r="U31" i="6"/>
  <c r="W31" i="6"/>
  <c r="N17" i="6"/>
  <c r="AG32" i="6"/>
  <c r="AH32" i="6"/>
  <c r="AI32" i="6"/>
  <c r="P32" i="6"/>
  <c r="Q32" i="6"/>
  <c r="R32" i="6"/>
  <c r="S32" i="6"/>
  <c r="T32" i="6"/>
  <c r="U32" i="6"/>
  <c r="W32" i="6"/>
  <c r="X32" i="6"/>
  <c r="Y32" i="6" s="1"/>
  <c r="O17" i="6"/>
  <c r="AG33" i="6"/>
  <c r="AH33" i="6"/>
  <c r="AI33" i="6"/>
  <c r="O33" i="6"/>
  <c r="P33" i="6"/>
  <c r="R33" i="6"/>
  <c r="S33" i="6"/>
  <c r="T33" i="6"/>
  <c r="U33" i="6"/>
  <c r="W33" i="6"/>
  <c r="X33" i="6"/>
  <c r="Y33" i="6" s="1"/>
  <c r="P17" i="6"/>
  <c r="AG34" i="6"/>
  <c r="AH34" i="6"/>
  <c r="AI34" i="6"/>
  <c r="O34" i="6"/>
  <c r="Q34" i="6"/>
  <c r="R34" i="6"/>
  <c r="S34" i="6"/>
  <c r="T34" i="6"/>
  <c r="U34" i="6"/>
  <c r="W34" i="6"/>
  <c r="X34" i="6"/>
  <c r="Y34" i="6" s="1"/>
  <c r="AG35" i="6"/>
  <c r="AH35" i="6"/>
  <c r="AI35" i="6"/>
  <c r="O35" i="6"/>
  <c r="Q35" i="6"/>
  <c r="R35" i="6"/>
  <c r="S35" i="6"/>
  <c r="T35" i="6"/>
  <c r="U35" i="6"/>
  <c r="W35" i="6"/>
  <c r="X35" i="6"/>
  <c r="Y35" i="6" s="1"/>
  <c r="N18" i="6"/>
  <c r="AG36" i="6"/>
  <c r="AH36" i="6"/>
  <c r="AI36" i="6"/>
  <c r="O36" i="6"/>
  <c r="P36" i="6"/>
  <c r="Q36" i="6"/>
  <c r="R36" i="6"/>
  <c r="S36" i="6"/>
  <c r="T36" i="6"/>
  <c r="U36" i="6"/>
  <c r="W36" i="6"/>
  <c r="X36" i="6"/>
  <c r="Y36" i="6" s="1"/>
  <c r="O18" i="6"/>
  <c r="AG37" i="6"/>
  <c r="AH37" i="6"/>
  <c r="AI37" i="6"/>
  <c r="N37" i="6"/>
  <c r="O37" i="6"/>
  <c r="P37" i="6"/>
  <c r="Q37" i="6"/>
  <c r="S37" i="6"/>
  <c r="T37" i="6"/>
  <c r="U37" i="6"/>
  <c r="W37" i="6"/>
  <c r="X37" i="6"/>
  <c r="Y37" i="6" s="1"/>
  <c r="Q18" i="6"/>
  <c r="AG38" i="6"/>
  <c r="AH38" i="6"/>
  <c r="AI38" i="6"/>
  <c r="N38" i="6"/>
  <c r="O38" i="6"/>
  <c r="P38" i="6"/>
  <c r="Q38" i="6"/>
  <c r="S38" i="6"/>
  <c r="T38" i="6"/>
  <c r="U38" i="6"/>
  <c r="W38" i="6"/>
  <c r="X38" i="6"/>
  <c r="Y38" i="6" s="1"/>
  <c r="AG39" i="6"/>
  <c r="AH39" i="6"/>
  <c r="AI39" i="6"/>
  <c r="N39" i="6"/>
  <c r="O39" i="6"/>
  <c r="P39" i="6"/>
  <c r="Q39" i="6"/>
  <c r="S39" i="6"/>
  <c r="T39" i="6"/>
  <c r="U39" i="6"/>
  <c r="W39" i="6"/>
  <c r="X39" i="6"/>
  <c r="Y39" i="6" s="1"/>
  <c r="N19" i="6"/>
  <c r="AG40" i="6"/>
  <c r="AH40" i="6"/>
  <c r="AI40" i="6"/>
  <c r="G40" i="6"/>
  <c r="X40" i="6" s="1"/>
  <c r="Y40" i="6" s="1"/>
  <c r="N40" i="6"/>
  <c r="O40" i="6"/>
  <c r="Q40" i="6"/>
  <c r="S40" i="6"/>
  <c r="T40" i="6"/>
  <c r="U40" i="6"/>
  <c r="W40" i="6"/>
  <c r="P19" i="6"/>
  <c r="AG41" i="6"/>
  <c r="AH41" i="6"/>
  <c r="AI41" i="6"/>
  <c r="G41" i="6"/>
  <c r="X41" i="6" s="1"/>
  <c r="Y41" i="6" s="1"/>
  <c r="N41" i="6"/>
  <c r="O41" i="6"/>
  <c r="Q41" i="6"/>
  <c r="S41" i="6"/>
  <c r="T41" i="6"/>
  <c r="U41" i="6"/>
  <c r="W41" i="6"/>
  <c r="Q19" i="6"/>
  <c r="AG42" i="6"/>
  <c r="AH42" i="6"/>
  <c r="AI42" i="6"/>
  <c r="G42" i="6"/>
  <c r="X42" i="6" s="1"/>
  <c r="Y42" i="6" s="1"/>
  <c r="N42" i="6"/>
  <c r="O42" i="6"/>
  <c r="Q42" i="6"/>
  <c r="S42" i="6"/>
  <c r="T42" i="6"/>
  <c r="U42" i="6"/>
  <c r="W42" i="6"/>
  <c r="AG43" i="6"/>
  <c r="AH43" i="6"/>
  <c r="AI43" i="6"/>
  <c r="G43" i="6"/>
  <c r="X43" i="6" s="1"/>
  <c r="Y43" i="6" s="1"/>
  <c r="N43" i="6"/>
  <c r="O43" i="6"/>
  <c r="Q43" i="6"/>
  <c r="S43" i="6"/>
  <c r="T43" i="6"/>
  <c r="U43" i="6"/>
  <c r="W43" i="6"/>
  <c r="AG44" i="6"/>
  <c r="AH44" i="6"/>
  <c r="AI44" i="6"/>
  <c r="G44" i="6"/>
  <c r="X44" i="6" s="1"/>
  <c r="Y44" i="6" s="1"/>
  <c r="N44" i="6"/>
  <c r="O44" i="6"/>
  <c r="Q44" i="6"/>
  <c r="S44" i="6"/>
  <c r="T44" i="6"/>
  <c r="U44" i="6"/>
  <c r="W44" i="6"/>
  <c r="N20" i="6"/>
  <c r="AG45" i="6"/>
  <c r="AH45" i="6"/>
  <c r="AI45" i="6"/>
  <c r="G45" i="6"/>
  <c r="X45" i="6" s="1"/>
  <c r="Y45" i="6" s="1"/>
  <c r="P45" i="6"/>
  <c r="Q45" i="6"/>
  <c r="S45" i="6"/>
  <c r="T45" i="6"/>
  <c r="U45" i="6"/>
  <c r="W45" i="6"/>
  <c r="P20" i="6"/>
  <c r="AG46" i="6"/>
  <c r="AH46" i="6"/>
  <c r="AI46" i="6"/>
  <c r="G46" i="6"/>
  <c r="X46" i="6" s="1"/>
  <c r="Y46" i="6" s="1"/>
  <c r="Q46" i="6"/>
  <c r="R46" i="6"/>
  <c r="S46" i="6"/>
  <c r="T46" i="6"/>
  <c r="U46" i="6"/>
  <c r="W46" i="6"/>
  <c r="AG47" i="6"/>
  <c r="AH47" i="6"/>
  <c r="AI47" i="6"/>
  <c r="O47" i="6"/>
  <c r="Q47" i="6"/>
  <c r="R47" i="6"/>
  <c r="S47" i="6"/>
  <c r="T47" i="6"/>
  <c r="U47" i="6"/>
  <c r="W47" i="6"/>
  <c r="X47" i="6"/>
  <c r="Y47" i="6" s="1"/>
  <c r="O48" i="6"/>
  <c r="Q48" i="6"/>
  <c r="R48" i="6"/>
  <c r="S48" i="6"/>
  <c r="T48" i="6"/>
  <c r="U48" i="6"/>
  <c r="X48" i="6"/>
  <c r="AG49" i="6"/>
  <c r="AH49" i="6"/>
  <c r="AI49" i="6"/>
  <c r="O49" i="6"/>
  <c r="Q49" i="6"/>
  <c r="R49" i="6"/>
  <c r="S49" i="6"/>
  <c r="T49" i="6"/>
  <c r="U49" i="6"/>
  <c r="X49" i="6"/>
  <c r="O50" i="6"/>
  <c r="Q50" i="6"/>
  <c r="R50" i="6"/>
  <c r="S50" i="6"/>
  <c r="T50" i="6"/>
  <c r="U50" i="6"/>
  <c r="X50" i="6"/>
  <c r="AG51" i="6"/>
  <c r="AH51" i="6"/>
  <c r="AI51" i="6"/>
  <c r="G51" i="6"/>
  <c r="X51" i="6" s="1"/>
  <c r="Y51" i="6" s="1"/>
  <c r="O51" i="6"/>
  <c r="Q51" i="6"/>
  <c r="R51" i="6"/>
  <c r="S51" i="6"/>
  <c r="T51" i="6"/>
  <c r="U51" i="6"/>
  <c r="W51" i="6"/>
  <c r="R21" i="6"/>
  <c r="AG52" i="6"/>
  <c r="AH52" i="6"/>
  <c r="AI52" i="6"/>
  <c r="O52" i="6"/>
  <c r="Q52" i="6"/>
  <c r="R52" i="6"/>
  <c r="S52" i="6"/>
  <c r="T52" i="6"/>
  <c r="U52" i="6"/>
  <c r="W52" i="6"/>
  <c r="X52" i="6"/>
  <c r="Y52" i="6" s="1"/>
  <c r="P22" i="6"/>
  <c r="AG53" i="6"/>
  <c r="AH53" i="6"/>
  <c r="AI53" i="6"/>
  <c r="O53" i="6"/>
  <c r="Q53" i="6"/>
  <c r="R53" i="6"/>
  <c r="S53" i="6"/>
  <c r="T53" i="6"/>
  <c r="U53" i="6"/>
  <c r="W53" i="6"/>
  <c r="X53" i="6"/>
  <c r="Y53" i="6" s="1"/>
  <c r="R22" i="6"/>
  <c r="AG54" i="6"/>
  <c r="AH54" i="6"/>
  <c r="AI54" i="6"/>
  <c r="Q54" i="6"/>
  <c r="R54" i="6"/>
  <c r="S54" i="6"/>
  <c r="T54" i="6"/>
  <c r="U54" i="6"/>
  <c r="W54" i="6"/>
  <c r="X54" i="6"/>
  <c r="Y54" i="6" s="1"/>
  <c r="P23" i="6"/>
  <c r="AG55" i="6"/>
  <c r="AH55" i="6"/>
  <c r="AI55" i="6"/>
  <c r="G55" i="6"/>
  <c r="X55" i="6" s="1"/>
  <c r="Y55" i="6" s="1"/>
  <c r="N55" i="6"/>
  <c r="O55" i="6"/>
  <c r="Q55" i="6"/>
  <c r="R55" i="6"/>
  <c r="S55" i="6"/>
  <c r="T55" i="6"/>
  <c r="U55" i="6"/>
  <c r="W55" i="6"/>
  <c r="R23" i="6"/>
  <c r="AG56" i="6"/>
  <c r="AH56" i="6"/>
  <c r="AI56" i="6"/>
  <c r="G56" i="6"/>
  <c r="X56" i="6" s="1"/>
  <c r="Y56" i="6" s="1"/>
  <c r="N56" i="6"/>
  <c r="O56" i="6"/>
  <c r="Q56" i="6"/>
  <c r="R56" i="6"/>
  <c r="S56" i="6"/>
  <c r="T56" i="6"/>
  <c r="U56" i="6"/>
  <c r="W56" i="6"/>
  <c r="P24" i="6"/>
  <c r="AG57" i="6"/>
  <c r="AH57" i="6"/>
  <c r="AI57" i="6"/>
  <c r="G57" i="6"/>
  <c r="X57" i="6" s="1"/>
  <c r="Y57" i="6" s="1"/>
  <c r="N57" i="6"/>
  <c r="O57" i="6"/>
  <c r="Q57" i="6"/>
  <c r="R57" i="6"/>
  <c r="S57" i="6"/>
  <c r="T57" i="6"/>
  <c r="U57" i="6"/>
  <c r="W57" i="6"/>
  <c r="R24" i="6"/>
  <c r="AG58" i="6"/>
  <c r="AH58" i="6"/>
  <c r="AI58" i="6"/>
  <c r="G58" i="6"/>
  <c r="X58" i="6" s="1"/>
  <c r="Y58" i="6" s="1"/>
  <c r="N58" i="6"/>
  <c r="O58" i="6"/>
  <c r="Q58" i="6"/>
  <c r="R58" i="6"/>
  <c r="S58" i="6"/>
  <c r="T58" i="6"/>
  <c r="U58" i="6"/>
  <c r="W58" i="6"/>
  <c r="P25" i="6"/>
  <c r="AG59" i="6"/>
  <c r="AH59" i="6"/>
  <c r="AI59" i="6"/>
  <c r="G59" i="6"/>
  <c r="X59" i="6" s="1"/>
  <c r="Y59" i="6" s="1"/>
  <c r="N59" i="6"/>
  <c r="O59" i="6"/>
  <c r="Q59" i="6"/>
  <c r="R59" i="6"/>
  <c r="S59" i="6"/>
  <c r="T59" i="6"/>
  <c r="U59" i="6"/>
  <c r="W59" i="6"/>
  <c r="R25" i="6"/>
  <c r="AG60" i="6"/>
  <c r="AH60" i="6"/>
  <c r="AI60" i="6"/>
  <c r="G60" i="6"/>
  <c r="X60" i="6" s="1"/>
  <c r="Y60" i="6" s="1"/>
  <c r="N60" i="6"/>
  <c r="O60" i="6"/>
  <c r="Q60" i="6"/>
  <c r="R60" i="6"/>
  <c r="S60" i="6"/>
  <c r="T60" i="6"/>
  <c r="U60" i="6"/>
  <c r="W60" i="6"/>
  <c r="N26" i="6"/>
  <c r="AG61" i="6"/>
  <c r="AH61" i="6"/>
  <c r="AI61" i="6"/>
  <c r="G61" i="6"/>
  <c r="X61" i="6" s="1"/>
  <c r="Y61" i="6" s="1"/>
  <c r="N61" i="6"/>
  <c r="O61" i="6"/>
  <c r="Q61" i="6"/>
  <c r="R61" i="6"/>
  <c r="S61" i="6"/>
  <c r="T61" i="6"/>
  <c r="U61" i="6"/>
  <c r="W61" i="6"/>
  <c r="O26" i="6"/>
  <c r="AG62" i="6"/>
  <c r="AH62" i="6"/>
  <c r="AI62" i="6"/>
  <c r="G62" i="6"/>
  <c r="X62" i="6" s="1"/>
  <c r="Y62" i="6" s="1"/>
  <c r="N62" i="6"/>
  <c r="O62" i="6"/>
  <c r="Q62" i="6"/>
  <c r="R62" i="6"/>
  <c r="S62" i="6"/>
  <c r="T62" i="6"/>
  <c r="U62" i="6"/>
  <c r="W62" i="6"/>
  <c r="P26" i="6"/>
  <c r="AG63" i="6"/>
  <c r="AH63" i="6"/>
  <c r="AI63" i="6"/>
  <c r="G63" i="6"/>
  <c r="X63" i="6" s="1"/>
  <c r="Y63" i="6" s="1"/>
  <c r="N63" i="6"/>
  <c r="O63" i="6"/>
  <c r="Q63" i="6"/>
  <c r="R63" i="6"/>
  <c r="S63" i="6"/>
  <c r="T63" i="6"/>
  <c r="U63" i="6"/>
  <c r="W63" i="6"/>
  <c r="R26" i="6"/>
  <c r="AG64" i="6"/>
  <c r="AH64" i="6"/>
  <c r="AI64" i="6"/>
  <c r="G64" i="6"/>
  <c r="X64" i="6" s="1"/>
  <c r="Y64" i="6" s="1"/>
  <c r="N64" i="6"/>
  <c r="O64" i="6"/>
  <c r="Q64" i="6"/>
  <c r="R64" i="6"/>
  <c r="S64" i="6"/>
  <c r="T64" i="6"/>
  <c r="U64" i="6"/>
  <c r="W64" i="6"/>
  <c r="N27" i="6"/>
  <c r="AG65" i="6"/>
  <c r="AH65" i="6"/>
  <c r="AI65" i="6"/>
  <c r="G65" i="6"/>
  <c r="X65" i="6" s="1"/>
  <c r="Y65" i="6" s="1"/>
  <c r="N65" i="6"/>
  <c r="P65" i="6"/>
  <c r="Q65" i="6"/>
  <c r="R65" i="6"/>
  <c r="S65" i="6"/>
  <c r="T65" i="6"/>
  <c r="U65" i="6"/>
  <c r="W65" i="6"/>
  <c r="O27" i="6"/>
  <c r="AG66" i="6"/>
  <c r="AH66" i="6"/>
  <c r="AI66" i="6"/>
  <c r="G66" i="6"/>
  <c r="X66" i="6" s="1"/>
  <c r="Y66" i="6" s="1"/>
  <c r="N66" i="6"/>
  <c r="P66" i="6"/>
  <c r="Q66" i="6"/>
  <c r="R66" i="6"/>
  <c r="S66" i="6"/>
  <c r="T66" i="6"/>
  <c r="U66" i="6"/>
  <c r="W66" i="6"/>
  <c r="P27" i="6"/>
  <c r="AG67" i="6"/>
  <c r="AH67" i="6"/>
  <c r="AI67" i="6"/>
  <c r="G67" i="6"/>
  <c r="X67" i="6" s="1"/>
  <c r="Y67" i="6" s="1"/>
  <c r="N67" i="6"/>
  <c r="Q67" i="6"/>
  <c r="R67" i="6"/>
  <c r="S67" i="6"/>
  <c r="T67" i="6"/>
  <c r="U67" i="6"/>
  <c r="W67" i="6"/>
  <c r="N28" i="6"/>
  <c r="AG68" i="6"/>
  <c r="AH68" i="6"/>
  <c r="AI68" i="6"/>
  <c r="G68" i="6"/>
  <c r="X68" i="6" s="1"/>
  <c r="Y68" i="6" s="1"/>
  <c r="N68" i="6"/>
  <c r="P68" i="6"/>
  <c r="Q68" i="6"/>
  <c r="R68" i="6"/>
  <c r="S68" i="6"/>
  <c r="T68" i="6"/>
  <c r="U68" i="6"/>
  <c r="W68" i="6"/>
  <c r="P29" i="6"/>
  <c r="AG69" i="6"/>
  <c r="AH69" i="6"/>
  <c r="AI69" i="6"/>
  <c r="G69" i="6"/>
  <c r="X69" i="6" s="1"/>
  <c r="Y69" i="6" s="1"/>
  <c r="N69" i="6"/>
  <c r="P69" i="6"/>
  <c r="Q69" i="6"/>
  <c r="R69" i="6"/>
  <c r="S69" i="6"/>
  <c r="T69" i="6"/>
  <c r="U69" i="6"/>
  <c r="W69" i="6"/>
  <c r="N31" i="6"/>
  <c r="AG70" i="6"/>
  <c r="AH70" i="6"/>
  <c r="AI70" i="6"/>
  <c r="G70" i="6"/>
  <c r="X70" i="6" s="1"/>
  <c r="Y70" i="6" s="1"/>
  <c r="N70" i="6"/>
  <c r="P70" i="6"/>
  <c r="Q70" i="6"/>
  <c r="R70" i="6"/>
  <c r="S70" i="6"/>
  <c r="T70" i="6"/>
  <c r="U70" i="6"/>
  <c r="W70" i="6"/>
  <c r="P30" i="6"/>
  <c r="AG71" i="6"/>
  <c r="AH71" i="6"/>
  <c r="AI71" i="6"/>
  <c r="G71" i="6"/>
  <c r="X71" i="6" s="1"/>
  <c r="Y71" i="6" s="1"/>
  <c r="N71" i="6"/>
  <c r="P71" i="6"/>
  <c r="Q71" i="6"/>
  <c r="R71" i="6"/>
  <c r="S71" i="6"/>
  <c r="T71" i="6"/>
  <c r="U71" i="6"/>
  <c r="W71" i="6"/>
  <c r="N32" i="6"/>
  <c r="AG72" i="6"/>
  <c r="AH72" i="6"/>
  <c r="AI72" i="6"/>
  <c r="G72" i="6"/>
  <c r="X72" i="6" s="1"/>
  <c r="Y72" i="6" s="1"/>
  <c r="N72" i="6"/>
  <c r="P72" i="6"/>
  <c r="Q72" i="6"/>
  <c r="R72" i="6"/>
  <c r="S72" i="6"/>
  <c r="T72" i="6"/>
  <c r="U72" i="6"/>
  <c r="W72" i="6"/>
  <c r="O32" i="6"/>
  <c r="AG73" i="6"/>
  <c r="AH73" i="6"/>
  <c r="AI73" i="6"/>
  <c r="O73" i="6"/>
  <c r="Q73" i="6"/>
  <c r="R73" i="6"/>
  <c r="S73" i="6"/>
  <c r="T73" i="6"/>
  <c r="U73" i="6"/>
  <c r="W73" i="6"/>
  <c r="X73" i="6"/>
  <c r="Y73" i="6" s="1"/>
  <c r="N33" i="6"/>
  <c r="AG74" i="6"/>
  <c r="AH74" i="6"/>
  <c r="AI74" i="6"/>
  <c r="O74" i="6"/>
  <c r="Q74" i="6"/>
  <c r="R74" i="6"/>
  <c r="S74" i="6"/>
  <c r="T74" i="6"/>
  <c r="U74" i="6"/>
  <c r="W74" i="6"/>
  <c r="X74" i="6"/>
  <c r="Y74" i="6" s="1"/>
  <c r="Q33" i="6"/>
  <c r="AG75" i="6"/>
  <c r="AH75" i="6"/>
  <c r="AI75" i="6"/>
  <c r="O75" i="6"/>
  <c r="Q75" i="6"/>
  <c r="R75" i="6"/>
  <c r="S75" i="6"/>
  <c r="T75" i="6"/>
  <c r="U75" i="6"/>
  <c r="W75" i="6"/>
  <c r="X75" i="6"/>
  <c r="Y75" i="6" s="1"/>
  <c r="N34" i="6"/>
  <c r="AG76" i="6"/>
  <c r="AH76" i="6"/>
  <c r="AI76" i="6"/>
  <c r="O76" i="6"/>
  <c r="Q76" i="6"/>
  <c r="R76" i="6"/>
  <c r="S76" i="6"/>
  <c r="T76" i="6"/>
  <c r="U76" i="6"/>
  <c r="W76" i="6"/>
  <c r="X76" i="6"/>
  <c r="Y76" i="6" s="1"/>
  <c r="P34" i="6"/>
  <c r="AG77" i="6"/>
  <c r="AH77" i="6"/>
  <c r="AI77" i="6"/>
  <c r="O77" i="6"/>
  <c r="Q77" i="6"/>
  <c r="R77" i="6"/>
  <c r="S77" i="6"/>
  <c r="T77" i="6"/>
  <c r="U77" i="6"/>
  <c r="W77" i="6"/>
  <c r="X77" i="6"/>
  <c r="Y77" i="6" s="1"/>
  <c r="AG78" i="6"/>
  <c r="AH78" i="6"/>
  <c r="AI78" i="6"/>
  <c r="O78" i="6"/>
  <c r="P78" i="6"/>
  <c r="Q78" i="6"/>
  <c r="R78" i="6"/>
  <c r="S78" i="6"/>
  <c r="T78" i="6"/>
  <c r="U78" i="6"/>
  <c r="W78" i="6"/>
  <c r="X78" i="6"/>
  <c r="Y78" i="6" s="1"/>
  <c r="N35" i="6"/>
  <c r="AG79" i="6"/>
  <c r="AH79" i="6"/>
  <c r="AI79" i="6"/>
  <c r="O79" i="6"/>
  <c r="Q79" i="6"/>
  <c r="R79" i="6"/>
  <c r="S79" i="6"/>
  <c r="T79" i="6"/>
  <c r="U79" i="6"/>
  <c r="W79" i="6"/>
  <c r="X79" i="6"/>
  <c r="Y79" i="6" s="1"/>
  <c r="P35" i="6"/>
  <c r="AG80" i="6"/>
  <c r="AH80" i="6"/>
  <c r="AI80" i="6"/>
  <c r="O80" i="6"/>
  <c r="Q80" i="6"/>
  <c r="R80" i="6"/>
  <c r="S80" i="6"/>
  <c r="T80" i="6"/>
  <c r="U80" i="6"/>
  <c r="W80" i="6"/>
  <c r="X80" i="6"/>
  <c r="Y80" i="6" s="1"/>
  <c r="AG81" i="6"/>
  <c r="AH81" i="6"/>
  <c r="AI81" i="6"/>
  <c r="O81" i="6"/>
  <c r="P81" i="6"/>
  <c r="Q81" i="6"/>
  <c r="R81" i="6"/>
  <c r="S81" i="6"/>
  <c r="T81" i="6"/>
  <c r="U81" i="6"/>
  <c r="W81" i="6"/>
  <c r="X81" i="6"/>
  <c r="Y81" i="6" s="1"/>
  <c r="AG82" i="6"/>
  <c r="AH82" i="6"/>
  <c r="AI82" i="6"/>
  <c r="O82" i="6"/>
  <c r="P82" i="6"/>
  <c r="Q82" i="6"/>
  <c r="R82" i="6"/>
  <c r="S82" i="6"/>
  <c r="T82" i="6"/>
  <c r="U82" i="6"/>
  <c r="W82" i="6"/>
  <c r="X82" i="6"/>
  <c r="Y82" i="6" s="1"/>
  <c r="N36" i="6"/>
  <c r="AG83" i="6"/>
  <c r="AH83" i="6"/>
  <c r="AI83" i="6"/>
  <c r="N83" i="6"/>
  <c r="O83" i="6"/>
  <c r="P83" i="6"/>
  <c r="Q83" i="6"/>
  <c r="S83" i="6"/>
  <c r="T83" i="6"/>
  <c r="U83" i="6"/>
  <c r="W83" i="6"/>
  <c r="X83" i="6"/>
  <c r="Y83" i="6" s="1"/>
  <c r="AG84" i="6"/>
  <c r="AH84" i="6"/>
  <c r="AI84" i="6"/>
  <c r="N84" i="6"/>
  <c r="O84" i="6"/>
  <c r="P84" i="6"/>
  <c r="Q84" i="6"/>
  <c r="S84" i="6"/>
  <c r="T84" i="6"/>
  <c r="U84" i="6"/>
  <c r="W84" i="6"/>
  <c r="X84" i="6"/>
  <c r="Y84" i="6" s="1"/>
  <c r="AG85" i="6"/>
  <c r="AH85" i="6"/>
  <c r="AI85" i="6"/>
  <c r="N85" i="6"/>
  <c r="O85" i="6"/>
  <c r="P85" i="6"/>
  <c r="Q85" i="6"/>
  <c r="S85" i="6"/>
  <c r="T85" i="6"/>
  <c r="U85" i="6"/>
  <c r="W85" i="6"/>
  <c r="X85" i="6"/>
  <c r="Y85" i="6" s="1"/>
  <c r="AG86" i="6"/>
  <c r="AH86" i="6"/>
  <c r="AI86" i="6"/>
  <c r="G86" i="6"/>
  <c r="X86" i="6" s="1"/>
  <c r="Y86" i="6" s="1"/>
  <c r="N86" i="6"/>
  <c r="O86" i="6"/>
  <c r="Q86" i="6"/>
  <c r="R86" i="6"/>
  <c r="S86" i="6"/>
  <c r="T86" i="6"/>
  <c r="U86" i="6"/>
  <c r="W86" i="6"/>
  <c r="AG87" i="6"/>
  <c r="AH87" i="6"/>
  <c r="AI87" i="6"/>
  <c r="G87" i="6"/>
  <c r="X87" i="6" s="1"/>
  <c r="Y87" i="6" s="1"/>
  <c r="N87" i="6"/>
  <c r="O87" i="6"/>
  <c r="Q87" i="6"/>
  <c r="R87" i="6"/>
  <c r="S87" i="6"/>
  <c r="T87" i="6"/>
  <c r="U87" i="6"/>
  <c r="W87" i="6"/>
  <c r="AG88" i="6"/>
  <c r="AH88" i="6"/>
  <c r="AI88" i="6"/>
  <c r="G88" i="6"/>
  <c r="X88" i="6" s="1"/>
  <c r="Y88" i="6" s="1"/>
  <c r="N88" i="6"/>
  <c r="O88" i="6"/>
  <c r="Q88" i="6"/>
  <c r="R88" i="6"/>
  <c r="S88" i="6"/>
  <c r="T88" i="6"/>
  <c r="U88" i="6"/>
  <c r="W88" i="6"/>
  <c r="AG89" i="6"/>
  <c r="AH89" i="6"/>
  <c r="AI89" i="6"/>
  <c r="G89" i="6"/>
  <c r="X89" i="6" s="1"/>
  <c r="Y89" i="6" s="1"/>
  <c r="N89" i="6"/>
  <c r="O89" i="6"/>
  <c r="Q89" i="6"/>
  <c r="R89" i="6"/>
  <c r="S89" i="6"/>
  <c r="T89" i="6"/>
  <c r="U89" i="6"/>
  <c r="W89" i="6"/>
  <c r="R37" i="6"/>
  <c r="AG90" i="6"/>
  <c r="AH90" i="6"/>
  <c r="AI90" i="6"/>
  <c r="G90" i="6"/>
  <c r="X90" i="6" s="1"/>
  <c r="Y90" i="6" s="1"/>
  <c r="N90" i="6"/>
  <c r="O90" i="6"/>
  <c r="Q90" i="6"/>
  <c r="R90" i="6"/>
  <c r="S90" i="6"/>
  <c r="T90" i="6"/>
  <c r="U90" i="6"/>
  <c r="W90" i="6"/>
  <c r="R38" i="6"/>
  <c r="AG91" i="6"/>
  <c r="AH91" i="6"/>
  <c r="AI91" i="6"/>
  <c r="G91" i="6"/>
  <c r="X91" i="6" s="1"/>
  <c r="Y91" i="6" s="1"/>
  <c r="N91" i="6"/>
  <c r="O91" i="6"/>
  <c r="Q91" i="6"/>
  <c r="R91" i="6"/>
  <c r="S91" i="6"/>
  <c r="T91" i="6"/>
  <c r="U91" i="6"/>
  <c r="W91" i="6"/>
  <c r="R39" i="6"/>
  <c r="AG92" i="6"/>
  <c r="AH92" i="6"/>
  <c r="AI92" i="6"/>
  <c r="G92" i="6"/>
  <c r="X92" i="6" s="1"/>
  <c r="Y92" i="6" s="1"/>
  <c r="N92" i="6"/>
  <c r="O92" i="6"/>
  <c r="Q92" i="6"/>
  <c r="R92" i="6"/>
  <c r="S92" i="6"/>
  <c r="T92" i="6"/>
  <c r="U92" i="6"/>
  <c r="W92" i="6"/>
  <c r="AG93" i="6"/>
  <c r="AH93" i="6"/>
  <c r="AI93" i="6"/>
  <c r="G93" i="6"/>
  <c r="X93" i="6" s="1"/>
  <c r="Y93" i="6" s="1"/>
  <c r="N93" i="6"/>
  <c r="O93" i="6"/>
  <c r="Q93" i="6"/>
  <c r="R93" i="6"/>
  <c r="S93" i="6"/>
  <c r="T93" i="6"/>
  <c r="U93" i="6"/>
  <c r="W93" i="6"/>
  <c r="P40" i="6"/>
  <c r="AG94" i="6"/>
  <c r="AH94" i="6"/>
  <c r="AI94" i="6"/>
  <c r="G94" i="6"/>
  <c r="X94" i="6" s="1"/>
  <c r="Y94" i="6" s="1"/>
  <c r="N94" i="6"/>
  <c r="O94" i="6"/>
  <c r="Q94" i="6"/>
  <c r="R94" i="6"/>
  <c r="S94" i="6"/>
  <c r="T94" i="6"/>
  <c r="U94" i="6"/>
  <c r="W94" i="6"/>
  <c r="R40" i="6"/>
  <c r="AG95" i="6"/>
  <c r="AH95" i="6"/>
  <c r="AI95" i="6"/>
  <c r="G95" i="6"/>
  <c r="X95" i="6" s="1"/>
  <c r="Y95" i="6" s="1"/>
  <c r="N95" i="6"/>
  <c r="O95" i="6"/>
  <c r="Q95" i="6"/>
  <c r="R95" i="6"/>
  <c r="S95" i="6"/>
  <c r="T95" i="6"/>
  <c r="U95" i="6"/>
  <c r="W95" i="6"/>
  <c r="P41" i="6"/>
  <c r="AG96" i="6"/>
  <c r="AH96" i="6"/>
  <c r="AI96" i="6"/>
  <c r="G96" i="6"/>
  <c r="X96" i="6" s="1"/>
  <c r="Y96" i="6" s="1"/>
  <c r="N96" i="6"/>
  <c r="P96" i="6"/>
  <c r="Q96" i="6"/>
  <c r="R96" i="6"/>
  <c r="S96" i="6"/>
  <c r="T96" i="6"/>
  <c r="U96" i="6"/>
  <c r="W96" i="6"/>
  <c r="R41" i="6"/>
  <c r="AG97" i="6"/>
  <c r="AH97" i="6"/>
  <c r="AI97" i="6"/>
  <c r="G97" i="6"/>
  <c r="X97" i="6" s="1"/>
  <c r="Y97" i="6" s="1"/>
  <c r="N97" i="6"/>
  <c r="P97" i="6"/>
  <c r="Q97" i="6"/>
  <c r="R97" i="6"/>
  <c r="S97" i="6"/>
  <c r="T97" i="6"/>
  <c r="U97" i="6"/>
  <c r="W97" i="6"/>
  <c r="P42" i="6"/>
  <c r="AG98" i="6"/>
  <c r="AH98" i="6"/>
  <c r="AI98" i="6"/>
  <c r="G98" i="6"/>
  <c r="X98" i="6" s="1"/>
  <c r="Y98" i="6" s="1"/>
  <c r="N98" i="6"/>
  <c r="Q98" i="6"/>
  <c r="R98" i="6"/>
  <c r="S98" i="6"/>
  <c r="T98" i="6"/>
  <c r="U98" i="6"/>
  <c r="W98" i="6"/>
  <c r="R42" i="6"/>
  <c r="AG99" i="6"/>
  <c r="AH99" i="6"/>
  <c r="AI99" i="6"/>
  <c r="G99" i="6"/>
  <c r="X99" i="6" s="1"/>
  <c r="Y99" i="6" s="1"/>
  <c r="N99" i="6"/>
  <c r="Q99" i="6"/>
  <c r="R99" i="6"/>
  <c r="S99" i="6"/>
  <c r="T99" i="6"/>
  <c r="U99" i="6"/>
  <c r="W99" i="6"/>
  <c r="P43" i="6"/>
  <c r="AG100" i="6"/>
  <c r="AH100" i="6"/>
  <c r="AI100" i="6"/>
  <c r="G100" i="6"/>
  <c r="X100" i="6" s="1"/>
  <c r="Y100" i="6" s="1"/>
  <c r="N100" i="6"/>
  <c r="Q100" i="6"/>
  <c r="R100" i="6"/>
  <c r="S100" i="6"/>
  <c r="T100" i="6"/>
  <c r="U100" i="6"/>
  <c r="W100" i="6"/>
  <c r="R43" i="6"/>
  <c r="AG101" i="6"/>
  <c r="AH101" i="6"/>
  <c r="AI101" i="6"/>
  <c r="G101" i="6"/>
  <c r="X101" i="6" s="1"/>
  <c r="Y101" i="6" s="1"/>
  <c r="N101" i="6"/>
  <c r="Q101" i="6"/>
  <c r="R101" i="6"/>
  <c r="S101" i="6"/>
  <c r="T101" i="6"/>
  <c r="U101" i="6"/>
  <c r="W101" i="6"/>
  <c r="P44" i="6"/>
  <c r="AG102" i="6"/>
  <c r="AH102" i="6"/>
  <c r="AI102" i="6"/>
  <c r="G102" i="6"/>
  <c r="X102" i="6" s="1"/>
  <c r="Y102" i="6" s="1"/>
  <c r="N102" i="6"/>
  <c r="P102" i="6"/>
  <c r="Q102" i="6"/>
  <c r="R102" i="6"/>
  <c r="S102" i="6"/>
  <c r="T102" i="6"/>
  <c r="U102" i="6"/>
  <c r="W102" i="6"/>
  <c r="R44" i="6"/>
  <c r="AG103" i="6"/>
  <c r="AH103" i="6"/>
  <c r="AI103" i="6"/>
  <c r="G103" i="6"/>
  <c r="X103" i="6" s="1"/>
  <c r="Y103" i="6" s="1"/>
  <c r="N103" i="6"/>
  <c r="Q103" i="6"/>
  <c r="R103" i="6"/>
  <c r="S103" i="6"/>
  <c r="T103" i="6"/>
  <c r="U103" i="6"/>
  <c r="W103" i="6"/>
  <c r="N45" i="6"/>
  <c r="AG104" i="6"/>
  <c r="AH104" i="6"/>
  <c r="AI104" i="6"/>
  <c r="G104" i="6"/>
  <c r="X104" i="6" s="1"/>
  <c r="Y104" i="6" s="1"/>
  <c r="N104" i="6"/>
  <c r="Q104" i="6"/>
  <c r="R104" i="6"/>
  <c r="S104" i="6"/>
  <c r="T104" i="6"/>
  <c r="U104" i="6"/>
  <c r="W104" i="6"/>
  <c r="O45" i="6"/>
  <c r="AG105" i="6"/>
  <c r="AH105" i="6"/>
  <c r="AI105" i="6"/>
  <c r="O105" i="6"/>
  <c r="Q105" i="6"/>
  <c r="R105" i="6"/>
  <c r="S105" i="6"/>
  <c r="T105" i="6"/>
  <c r="U105" i="6"/>
  <c r="W105" i="6"/>
  <c r="X105" i="6"/>
  <c r="Y105" i="6" s="1"/>
  <c r="R45" i="6"/>
  <c r="AG106" i="6"/>
  <c r="AH106" i="6"/>
  <c r="AI106" i="6"/>
  <c r="O106" i="6"/>
  <c r="Q106" i="6"/>
  <c r="R106" i="6"/>
  <c r="S106" i="6"/>
  <c r="T106" i="6"/>
  <c r="U106" i="6"/>
  <c r="W106" i="6"/>
  <c r="X106" i="6"/>
  <c r="Y106" i="6" s="1"/>
  <c r="N46" i="6"/>
  <c r="AG107" i="6"/>
  <c r="AH107" i="6"/>
  <c r="AI107" i="6"/>
  <c r="O107" i="6"/>
  <c r="Q107" i="6"/>
  <c r="R107" i="6"/>
  <c r="S107" i="6"/>
  <c r="T107" i="6"/>
  <c r="U107" i="6"/>
  <c r="W107" i="6"/>
  <c r="X107" i="6"/>
  <c r="Y107" i="6" s="1"/>
  <c r="O46" i="6"/>
  <c r="AG108" i="6"/>
  <c r="AH108" i="6"/>
  <c r="AI108" i="6"/>
  <c r="G108" i="6"/>
  <c r="X108" i="6" s="1"/>
  <c r="Y108" i="6" s="1"/>
  <c r="O108" i="6"/>
  <c r="Q108" i="6"/>
  <c r="R108" i="6"/>
  <c r="S108" i="6"/>
  <c r="T108" i="6"/>
  <c r="U108" i="6"/>
  <c r="W108" i="6"/>
  <c r="P46" i="6"/>
  <c r="AI109" i="6"/>
  <c r="G109" i="6"/>
  <c r="X109" i="6" s="1"/>
  <c r="Y109" i="6" s="1"/>
  <c r="O109" i="6"/>
  <c r="Q109" i="6"/>
  <c r="R109" i="6"/>
  <c r="S109" i="6"/>
  <c r="T109" i="6"/>
  <c r="U109" i="6"/>
  <c r="W109" i="6"/>
  <c r="AG110" i="6"/>
  <c r="AH110" i="6"/>
  <c r="AI110" i="6"/>
  <c r="O110" i="6"/>
  <c r="Q110" i="6"/>
  <c r="R110" i="6"/>
  <c r="S110" i="6"/>
  <c r="T110" i="6"/>
  <c r="U110" i="6"/>
  <c r="W110" i="6"/>
  <c r="X110" i="6"/>
  <c r="Y110" i="6" s="1"/>
  <c r="AG111" i="6"/>
  <c r="AH111" i="6"/>
  <c r="AI111" i="6"/>
  <c r="O111" i="6"/>
  <c r="P111" i="6"/>
  <c r="Q111" i="6"/>
  <c r="R111" i="6"/>
  <c r="S111" i="6"/>
  <c r="T111" i="6"/>
  <c r="U111" i="6"/>
  <c r="W111" i="6"/>
  <c r="X111" i="6"/>
  <c r="Y111" i="6" s="1"/>
  <c r="AG112" i="6"/>
  <c r="AH112" i="6"/>
  <c r="AI112" i="6"/>
  <c r="O112" i="6"/>
  <c r="P112" i="6"/>
  <c r="Q112" i="6"/>
  <c r="R112" i="6"/>
  <c r="S112" i="6"/>
  <c r="T112" i="6"/>
  <c r="U112" i="6"/>
  <c r="W112" i="6"/>
  <c r="X112" i="6"/>
  <c r="Y112" i="6" s="1"/>
  <c r="AG113" i="6"/>
  <c r="AH113" i="6"/>
  <c r="AI113" i="6"/>
  <c r="O113" i="6"/>
  <c r="Q113" i="6"/>
  <c r="R113" i="6"/>
  <c r="S113" i="6"/>
  <c r="T113" i="6"/>
  <c r="U113" i="6"/>
  <c r="W113" i="6"/>
  <c r="X113" i="6"/>
  <c r="Y113" i="6" s="1"/>
  <c r="N51" i="6"/>
  <c r="AG114" i="6"/>
  <c r="AH114" i="6"/>
  <c r="AI114" i="6"/>
  <c r="G114" i="6"/>
  <c r="X114" i="6" s="1"/>
  <c r="Y114" i="6" s="1"/>
  <c r="O114" i="6"/>
  <c r="Q114" i="6"/>
  <c r="R114" i="6"/>
  <c r="S114" i="6"/>
  <c r="T114" i="6"/>
  <c r="U114" i="6"/>
  <c r="W114" i="6"/>
  <c r="P51" i="6"/>
  <c r="AG115" i="6"/>
  <c r="AH115" i="6"/>
  <c r="AI115" i="6"/>
  <c r="G115" i="6"/>
  <c r="X115" i="6" s="1"/>
  <c r="Y115" i="6" s="1"/>
  <c r="O115" i="6"/>
  <c r="Q115" i="6"/>
  <c r="R115" i="6"/>
  <c r="S115" i="6"/>
  <c r="T115" i="6"/>
  <c r="U115" i="6"/>
  <c r="W115" i="6"/>
  <c r="N52" i="6"/>
  <c r="AG116" i="6"/>
  <c r="AH116" i="6"/>
  <c r="AI116" i="6"/>
  <c r="G116" i="6"/>
  <c r="X116" i="6" s="1"/>
  <c r="Y116" i="6" s="1"/>
  <c r="O116" i="6"/>
  <c r="Q116" i="6"/>
  <c r="R116" i="6"/>
  <c r="S116" i="6"/>
  <c r="T116" i="6"/>
  <c r="U116" i="6"/>
  <c r="W116" i="6"/>
  <c r="P52" i="6"/>
  <c r="AG117" i="6"/>
  <c r="AH117" i="6"/>
  <c r="AI117" i="6"/>
  <c r="G117" i="6"/>
  <c r="X117" i="6" s="1"/>
  <c r="Y117" i="6" s="1"/>
  <c r="O117" i="6"/>
  <c r="Q117" i="6"/>
  <c r="R117" i="6"/>
  <c r="S117" i="6"/>
  <c r="T117" i="6"/>
  <c r="U117" i="6"/>
  <c r="W117" i="6"/>
  <c r="N53" i="6"/>
  <c r="AG118" i="6"/>
  <c r="AH118" i="6"/>
  <c r="AI118" i="6"/>
  <c r="G118" i="6"/>
  <c r="X118" i="6" s="1"/>
  <c r="Y118" i="6" s="1"/>
  <c r="O118" i="6"/>
  <c r="Q118" i="6"/>
  <c r="R118" i="6"/>
  <c r="S118" i="6"/>
  <c r="T118" i="6"/>
  <c r="U118" i="6"/>
  <c r="W118" i="6"/>
  <c r="P53" i="6"/>
  <c r="AG119" i="6"/>
  <c r="AH119" i="6"/>
  <c r="AI119" i="6"/>
  <c r="G119" i="6"/>
  <c r="X119" i="6" s="1"/>
  <c r="Y119" i="6" s="1"/>
  <c r="O119" i="6"/>
  <c r="Q119" i="6"/>
  <c r="R119" i="6"/>
  <c r="S119" i="6"/>
  <c r="T119" i="6"/>
  <c r="U119" i="6"/>
  <c r="W119" i="6"/>
  <c r="AG120" i="6"/>
  <c r="AH120" i="6"/>
  <c r="AI120" i="6"/>
  <c r="G120" i="6"/>
  <c r="X120" i="6" s="1"/>
  <c r="Y120" i="6" s="1"/>
  <c r="N120" i="6"/>
  <c r="O120" i="6"/>
  <c r="Q120" i="6"/>
  <c r="S120" i="6"/>
  <c r="T120" i="6"/>
  <c r="U120" i="6"/>
  <c r="W120" i="6"/>
  <c r="N54" i="6"/>
  <c r="AI121" i="6"/>
  <c r="G121" i="6"/>
  <c r="X121" i="6" s="1"/>
  <c r="Y121" i="6" s="1"/>
  <c r="N121" i="6"/>
  <c r="O121" i="6"/>
  <c r="Q121" i="6"/>
  <c r="S121" i="6"/>
  <c r="T121" i="6"/>
  <c r="U121" i="6"/>
  <c r="W121" i="6"/>
  <c r="O54" i="6"/>
  <c r="AG122" i="6"/>
  <c r="AH122" i="6"/>
  <c r="AI122" i="6"/>
  <c r="G122" i="6"/>
  <c r="X122" i="6" s="1"/>
  <c r="Y122" i="6" s="1"/>
  <c r="N122" i="6"/>
  <c r="O122" i="6"/>
  <c r="Q122" i="6"/>
  <c r="S122" i="6"/>
  <c r="T122" i="6"/>
  <c r="U122" i="6"/>
  <c r="W122" i="6"/>
  <c r="P54" i="6"/>
  <c r="AI123" i="6"/>
  <c r="G123" i="6"/>
  <c r="X123" i="6" s="1"/>
  <c r="Y123" i="6" s="1"/>
  <c r="N123" i="6"/>
  <c r="O123" i="6"/>
  <c r="Q123" i="6"/>
  <c r="S123" i="6"/>
  <c r="T123" i="6"/>
  <c r="U123" i="6"/>
  <c r="W123" i="6"/>
  <c r="AG124" i="6"/>
  <c r="AH124" i="6"/>
  <c r="AI124" i="6"/>
  <c r="G124" i="6"/>
  <c r="X124" i="6" s="1"/>
  <c r="Y124" i="6" s="1"/>
  <c r="N124" i="6"/>
  <c r="O124" i="6"/>
  <c r="Q124" i="6"/>
  <c r="S124" i="6"/>
  <c r="T124" i="6"/>
  <c r="U124" i="6"/>
  <c r="W124" i="6"/>
  <c r="AI125" i="6"/>
  <c r="G125" i="6"/>
  <c r="X125" i="6" s="1"/>
  <c r="Y125" i="6" s="1"/>
  <c r="N125" i="6"/>
  <c r="O125" i="6"/>
  <c r="Q125" i="6"/>
  <c r="S125" i="6"/>
  <c r="T125" i="6"/>
  <c r="U125" i="6"/>
  <c r="W125" i="6"/>
  <c r="AG126" i="6"/>
  <c r="AH126" i="6"/>
  <c r="AI126" i="6"/>
  <c r="G126" i="6"/>
  <c r="X126" i="6" s="1"/>
  <c r="Y126" i="6" s="1"/>
  <c r="N126" i="6"/>
  <c r="O126" i="6"/>
  <c r="Q126" i="6"/>
  <c r="S126" i="6"/>
  <c r="T126" i="6"/>
  <c r="U126" i="6"/>
  <c r="W126" i="6"/>
  <c r="AG127" i="6"/>
  <c r="AH127" i="6"/>
  <c r="AI127" i="6"/>
  <c r="G127" i="6"/>
  <c r="X127" i="6" s="1"/>
  <c r="Y127" i="6" s="1"/>
  <c r="N127" i="6"/>
  <c r="O127" i="6"/>
  <c r="Q127" i="6"/>
  <c r="S127" i="6"/>
  <c r="T127" i="6"/>
  <c r="U127" i="6"/>
  <c r="W127" i="6"/>
  <c r="AG128" i="6"/>
  <c r="AH128" i="6"/>
  <c r="AI128" i="6"/>
  <c r="N128" i="6"/>
  <c r="P128" i="6"/>
  <c r="Q128" i="6"/>
  <c r="S128" i="6"/>
  <c r="T128" i="6"/>
  <c r="U128" i="6"/>
  <c r="W128" i="6"/>
  <c r="X128" i="6"/>
  <c r="Y128" i="6" s="1"/>
  <c r="P55" i="6"/>
  <c r="AG129" i="6"/>
  <c r="AH129" i="6"/>
  <c r="AI129" i="6"/>
  <c r="N129" i="6"/>
  <c r="Q129" i="6"/>
  <c r="R129" i="6"/>
  <c r="S129" i="6"/>
  <c r="T129" i="6"/>
  <c r="U129" i="6"/>
  <c r="W129" i="6"/>
  <c r="X129" i="6"/>
  <c r="Y129" i="6" s="1"/>
  <c r="P56" i="6"/>
  <c r="AG130" i="6"/>
  <c r="AH130" i="6"/>
  <c r="AI130" i="6"/>
  <c r="G130" i="6"/>
  <c r="X130" i="6" s="1"/>
  <c r="Y130" i="6" s="1"/>
  <c r="O130" i="6"/>
  <c r="Q130" i="6"/>
  <c r="S130" i="6"/>
  <c r="T130" i="6"/>
  <c r="U130" i="6"/>
  <c r="W130" i="6"/>
  <c r="P57" i="6"/>
  <c r="AG131" i="6"/>
  <c r="AH131" i="6"/>
  <c r="AI131" i="6"/>
  <c r="G131" i="6"/>
  <c r="X131" i="6" s="1"/>
  <c r="Y131" i="6" s="1"/>
  <c r="O131" i="6"/>
  <c r="Q131" i="6"/>
  <c r="S131" i="6"/>
  <c r="T131" i="6"/>
  <c r="U131" i="6"/>
  <c r="W131" i="6"/>
  <c r="P58" i="6"/>
  <c r="AG132" i="6"/>
  <c r="AH132" i="6"/>
  <c r="AI132" i="6"/>
  <c r="G132" i="6"/>
  <c r="X132" i="6" s="1"/>
  <c r="Y132" i="6" s="1"/>
  <c r="O132" i="6"/>
  <c r="Q132" i="6"/>
  <c r="S132" i="6"/>
  <c r="T132" i="6"/>
  <c r="U132" i="6"/>
  <c r="W132" i="6"/>
  <c r="P59" i="6"/>
  <c r="AG133" i="6"/>
  <c r="AH133" i="6"/>
  <c r="AI133" i="6"/>
  <c r="G133" i="6"/>
  <c r="X133" i="6" s="1"/>
  <c r="Y133" i="6" s="1"/>
  <c r="O133" i="6"/>
  <c r="Q133" i="6"/>
  <c r="S133" i="6"/>
  <c r="T133" i="6"/>
  <c r="U133" i="6"/>
  <c r="W133" i="6"/>
  <c r="P60" i="6"/>
  <c r="AG134" i="6"/>
  <c r="AH134" i="6"/>
  <c r="AI134" i="6"/>
  <c r="G134" i="6"/>
  <c r="X134" i="6" s="1"/>
  <c r="Y134" i="6" s="1"/>
  <c r="N134" i="6"/>
  <c r="O134" i="6"/>
  <c r="Q134" i="6"/>
  <c r="R134" i="6"/>
  <c r="S134" i="6"/>
  <c r="T134" i="6"/>
  <c r="U134" i="6"/>
  <c r="W134" i="6"/>
  <c r="P61" i="6"/>
  <c r="AG135" i="6"/>
  <c r="AH135" i="6"/>
  <c r="AI135" i="6"/>
  <c r="G135" i="6"/>
  <c r="X135" i="6" s="1"/>
  <c r="Y135" i="6" s="1"/>
  <c r="N135" i="6"/>
  <c r="O135" i="6"/>
  <c r="Q135" i="6"/>
  <c r="R135" i="6"/>
  <c r="S135" i="6"/>
  <c r="T135" i="6"/>
  <c r="U135" i="6"/>
  <c r="W135" i="6"/>
  <c r="P62" i="6"/>
  <c r="AG136" i="6"/>
  <c r="AH136" i="6"/>
  <c r="AI136" i="6"/>
  <c r="G136" i="6"/>
  <c r="X136" i="6" s="1"/>
  <c r="Y136" i="6" s="1"/>
  <c r="N136" i="6"/>
  <c r="O136" i="6"/>
  <c r="Q136" i="6"/>
  <c r="R136" i="6"/>
  <c r="S136" i="6"/>
  <c r="T136" i="6"/>
  <c r="U136" i="6"/>
  <c r="W136" i="6"/>
  <c r="P63" i="6"/>
  <c r="AG137" i="6"/>
  <c r="AH137" i="6"/>
  <c r="AI137" i="6"/>
  <c r="G137" i="6"/>
  <c r="X137" i="6" s="1"/>
  <c r="Y137" i="6" s="1"/>
  <c r="N137" i="6"/>
  <c r="O137" i="6"/>
  <c r="Q137" i="6"/>
  <c r="R137" i="6"/>
  <c r="S137" i="6"/>
  <c r="T137" i="6"/>
  <c r="U137" i="6"/>
  <c r="W137" i="6"/>
  <c r="P64" i="6"/>
  <c r="AG138" i="6"/>
  <c r="AH138" i="6"/>
  <c r="AI138" i="6"/>
  <c r="G138" i="6"/>
  <c r="X138" i="6" s="1"/>
  <c r="Y138" i="6" s="1"/>
  <c r="N138" i="6"/>
  <c r="O138" i="6"/>
  <c r="Q138" i="6"/>
  <c r="R138" i="6"/>
  <c r="S138" i="6"/>
  <c r="T138" i="6"/>
  <c r="U138" i="6"/>
  <c r="W138" i="6"/>
  <c r="AG139" i="6"/>
  <c r="AH139" i="6"/>
  <c r="AI139" i="6"/>
  <c r="G139" i="6"/>
  <c r="X139" i="6" s="1"/>
  <c r="Y139" i="6" s="1"/>
  <c r="N139" i="6"/>
  <c r="O139" i="6"/>
  <c r="Q139" i="6"/>
  <c r="R139" i="6"/>
  <c r="S139" i="6"/>
  <c r="T139" i="6"/>
  <c r="U139" i="6"/>
  <c r="W139" i="6"/>
  <c r="O65" i="6"/>
  <c r="AG140" i="6"/>
  <c r="AH140" i="6"/>
  <c r="AI140" i="6"/>
  <c r="N140" i="6"/>
  <c r="O140" i="6"/>
  <c r="P140" i="6"/>
  <c r="Q140" i="6"/>
  <c r="S140" i="6"/>
  <c r="T140" i="6"/>
  <c r="U140" i="6"/>
  <c r="W140" i="6"/>
  <c r="X140" i="6"/>
  <c r="Y140" i="6" s="1"/>
  <c r="O66" i="6"/>
  <c r="AG141" i="6"/>
  <c r="AH141" i="6"/>
  <c r="AI141" i="6"/>
  <c r="N141" i="6"/>
  <c r="O141" i="6"/>
  <c r="P141" i="6"/>
  <c r="Q141" i="6"/>
  <c r="R141" i="6"/>
  <c r="S141" i="6"/>
  <c r="T141" i="6"/>
  <c r="U141" i="6"/>
  <c r="W141" i="6"/>
  <c r="X141" i="6"/>
  <c r="Y141" i="6" s="1"/>
  <c r="O67" i="6"/>
  <c r="AG142" i="6"/>
  <c r="AH142" i="6"/>
  <c r="AI142" i="6"/>
  <c r="N142" i="6"/>
  <c r="O142" i="6"/>
  <c r="P142" i="6"/>
  <c r="Q142" i="6"/>
  <c r="S142" i="6"/>
  <c r="T142" i="6"/>
  <c r="U142" i="6"/>
  <c r="W142" i="6"/>
  <c r="X142" i="6"/>
  <c r="Y142" i="6" s="1"/>
  <c r="P67" i="6"/>
  <c r="AG143" i="6"/>
  <c r="AH143" i="6"/>
  <c r="AI143" i="6"/>
  <c r="G143" i="6"/>
  <c r="X143" i="6" s="1"/>
  <c r="Y143" i="6" s="1"/>
  <c r="N143" i="6"/>
  <c r="O143" i="6"/>
  <c r="Q143" i="6"/>
  <c r="R143" i="6"/>
  <c r="S143" i="6"/>
  <c r="T143" i="6"/>
  <c r="U143" i="6"/>
  <c r="W143" i="6"/>
  <c r="O68" i="6"/>
  <c r="AG144" i="6"/>
  <c r="AH144" i="6"/>
  <c r="AI144" i="6"/>
  <c r="G144" i="6"/>
  <c r="X144" i="6" s="1"/>
  <c r="Y144" i="6" s="1"/>
  <c r="N144" i="6"/>
  <c r="O144" i="6"/>
  <c r="Q144" i="6"/>
  <c r="R144" i="6"/>
  <c r="S144" i="6"/>
  <c r="T144" i="6"/>
  <c r="U144" i="6"/>
  <c r="W144" i="6"/>
  <c r="AG145" i="6"/>
  <c r="AH145" i="6"/>
  <c r="AI145" i="6"/>
  <c r="G145" i="6"/>
  <c r="X145" i="6" s="1"/>
  <c r="Y145" i="6" s="1"/>
  <c r="N145" i="6"/>
  <c r="O145" i="6"/>
  <c r="Q145" i="6"/>
  <c r="R145" i="6"/>
  <c r="S145" i="6"/>
  <c r="T145" i="6"/>
  <c r="U145" i="6"/>
  <c r="W145" i="6"/>
  <c r="O69" i="6"/>
  <c r="AG146" i="6"/>
  <c r="AH146" i="6"/>
  <c r="AI146" i="6"/>
  <c r="G146" i="6"/>
  <c r="X146" i="6" s="1"/>
  <c r="Y146" i="6" s="1"/>
  <c r="N146" i="6"/>
  <c r="O146" i="6"/>
  <c r="Q146" i="6"/>
  <c r="R146" i="6"/>
  <c r="S146" i="6"/>
  <c r="T146" i="6"/>
  <c r="U146" i="6"/>
  <c r="W146" i="6"/>
  <c r="O70" i="6"/>
  <c r="AG147" i="6"/>
  <c r="AH147" i="6"/>
  <c r="AI147" i="6"/>
  <c r="G147" i="6"/>
  <c r="X147" i="6" s="1"/>
  <c r="Y147" i="6" s="1"/>
  <c r="N147" i="6"/>
  <c r="O147" i="6"/>
  <c r="Q147" i="6"/>
  <c r="R147" i="6"/>
  <c r="S147" i="6"/>
  <c r="T147" i="6"/>
  <c r="U147" i="6"/>
  <c r="W147" i="6"/>
  <c r="O71" i="6"/>
  <c r="AG148" i="6"/>
  <c r="AH148" i="6"/>
  <c r="AI148" i="6"/>
  <c r="O148" i="6"/>
  <c r="Q148" i="6"/>
  <c r="R148" i="6"/>
  <c r="S148" i="6"/>
  <c r="T148" i="6"/>
  <c r="U148" i="6"/>
  <c r="W148" i="6"/>
  <c r="X148" i="6"/>
  <c r="Y148" i="6" s="1"/>
  <c r="O72" i="6"/>
  <c r="AG149" i="6"/>
  <c r="AH149" i="6"/>
  <c r="AI149" i="6"/>
  <c r="G149" i="6"/>
  <c r="X149" i="6" s="1"/>
  <c r="Y149" i="6" s="1"/>
  <c r="N149" i="6"/>
  <c r="O149" i="6"/>
  <c r="Q149" i="6"/>
  <c r="R149" i="6"/>
  <c r="S149" i="6"/>
  <c r="T149" i="6"/>
  <c r="U149" i="6"/>
  <c r="W149" i="6"/>
  <c r="N73" i="6"/>
  <c r="AG150" i="6"/>
  <c r="AH150" i="6"/>
  <c r="AI150" i="6"/>
  <c r="G150" i="6"/>
  <c r="X150" i="6" s="1"/>
  <c r="Y150" i="6" s="1"/>
  <c r="N150" i="6"/>
  <c r="O150" i="6"/>
  <c r="Q150" i="6"/>
  <c r="R150" i="6"/>
  <c r="S150" i="6"/>
  <c r="T150" i="6"/>
  <c r="U150" i="6"/>
  <c r="W150" i="6"/>
  <c r="P73" i="6"/>
  <c r="AG151" i="6"/>
  <c r="AH151" i="6"/>
  <c r="AI151" i="6"/>
  <c r="G151" i="6"/>
  <c r="X151" i="6" s="1"/>
  <c r="Y151" i="6" s="1"/>
  <c r="N151" i="6"/>
  <c r="O151" i="6"/>
  <c r="Q151" i="6"/>
  <c r="R151" i="6"/>
  <c r="S151" i="6"/>
  <c r="T151" i="6"/>
  <c r="U151" i="6"/>
  <c r="W151" i="6"/>
  <c r="N74" i="6"/>
  <c r="AG152" i="6"/>
  <c r="AH152" i="6"/>
  <c r="AI152" i="6"/>
  <c r="G152" i="6"/>
  <c r="X152" i="6" s="1"/>
  <c r="Y152" i="6" s="1"/>
  <c r="N152" i="6"/>
  <c r="O152" i="6"/>
  <c r="Q152" i="6"/>
  <c r="R152" i="6"/>
  <c r="S152" i="6"/>
  <c r="T152" i="6"/>
  <c r="U152" i="6"/>
  <c r="W152" i="6"/>
  <c r="P74" i="6"/>
  <c r="AG153" i="6"/>
  <c r="AH153" i="6"/>
  <c r="AI153" i="6"/>
  <c r="G153" i="6"/>
  <c r="X153" i="6" s="1"/>
  <c r="Y153" i="6" s="1"/>
  <c r="N153" i="6"/>
  <c r="O153" i="6"/>
  <c r="Q153" i="6"/>
  <c r="R153" i="6"/>
  <c r="S153" i="6"/>
  <c r="T153" i="6"/>
  <c r="U153" i="6"/>
  <c r="W153" i="6"/>
  <c r="N75" i="6"/>
  <c r="AG154" i="6"/>
  <c r="AH154" i="6"/>
  <c r="AI154" i="6"/>
  <c r="G154" i="6"/>
  <c r="X154" i="6" s="1"/>
  <c r="Y154" i="6" s="1"/>
  <c r="N154" i="6"/>
  <c r="O154" i="6"/>
  <c r="Q154" i="6"/>
  <c r="R154" i="6"/>
  <c r="S154" i="6"/>
  <c r="T154" i="6"/>
  <c r="U154" i="6"/>
  <c r="W154" i="6"/>
  <c r="P75" i="6"/>
  <c r="AG155" i="6"/>
  <c r="AH155" i="6"/>
  <c r="AI155" i="6"/>
  <c r="N155" i="6"/>
  <c r="O155" i="6"/>
  <c r="P155" i="6"/>
  <c r="Q155" i="6"/>
  <c r="R155" i="6"/>
  <c r="U155" i="6"/>
  <c r="W155" i="6"/>
  <c r="N76" i="6"/>
  <c r="AG156" i="6"/>
  <c r="AH156" i="6"/>
  <c r="AI156" i="6"/>
  <c r="N156" i="6"/>
  <c r="O156" i="6"/>
  <c r="P156" i="6"/>
  <c r="Q156" i="6"/>
  <c r="R156" i="6"/>
  <c r="U156" i="6"/>
  <c r="W156" i="6"/>
  <c r="P76" i="6"/>
  <c r="AG157" i="6"/>
  <c r="AH157" i="6"/>
  <c r="AI157" i="6"/>
  <c r="N157" i="6"/>
  <c r="O157" i="6"/>
  <c r="P157" i="6"/>
  <c r="Q157" i="6"/>
  <c r="R157" i="6"/>
  <c r="U157" i="6"/>
  <c r="W157" i="6"/>
  <c r="N77" i="6"/>
  <c r="AG158" i="6"/>
  <c r="AH158" i="6"/>
  <c r="AI158" i="6"/>
  <c r="N158" i="6"/>
  <c r="O158" i="6"/>
  <c r="P158" i="6"/>
  <c r="Q158" i="6"/>
  <c r="R158" i="6"/>
  <c r="U158" i="6"/>
  <c r="W158" i="6"/>
  <c r="P77" i="6"/>
  <c r="AG159" i="6"/>
  <c r="AH159" i="6"/>
  <c r="AI159" i="6"/>
  <c r="N159" i="6"/>
  <c r="O159" i="6"/>
  <c r="P159" i="6"/>
  <c r="Q159" i="6"/>
  <c r="R159" i="6"/>
  <c r="U159" i="6"/>
  <c r="W159" i="6"/>
  <c r="AG160" i="6"/>
  <c r="AH160" i="6"/>
  <c r="AI160" i="6"/>
  <c r="N160" i="6"/>
  <c r="O160" i="6"/>
  <c r="P160" i="6"/>
  <c r="Q160" i="6"/>
  <c r="R160" i="6"/>
  <c r="U160" i="6"/>
  <c r="W160" i="6"/>
  <c r="N78" i="6"/>
  <c r="AG161" i="6"/>
  <c r="AH161" i="6"/>
  <c r="AI161" i="6"/>
  <c r="N161" i="6"/>
  <c r="O161" i="6"/>
  <c r="P161" i="6"/>
  <c r="Q161" i="6"/>
  <c r="R161" i="6"/>
  <c r="U161" i="6"/>
  <c r="W161" i="6"/>
  <c r="N79" i="6"/>
  <c r="AG162" i="6"/>
  <c r="AH162" i="6"/>
  <c r="AI162" i="6"/>
  <c r="N162" i="6"/>
  <c r="O162" i="6"/>
  <c r="P162" i="6"/>
  <c r="Q162" i="6"/>
  <c r="R162" i="6"/>
  <c r="U162" i="6"/>
  <c r="W162" i="6"/>
  <c r="P79" i="6"/>
  <c r="AG163" i="6"/>
  <c r="AH163" i="6"/>
  <c r="AI163" i="6"/>
  <c r="N163" i="6"/>
  <c r="O163" i="6"/>
  <c r="P163" i="6"/>
  <c r="Q163" i="6"/>
  <c r="R163" i="6"/>
  <c r="U163" i="6"/>
  <c r="W163" i="6"/>
  <c r="N80" i="6"/>
  <c r="AG164" i="6"/>
  <c r="AH164" i="6"/>
  <c r="AI164" i="6"/>
  <c r="N164" i="6"/>
  <c r="O164" i="6"/>
  <c r="P164" i="6"/>
  <c r="Q164" i="6"/>
  <c r="R164" i="6"/>
  <c r="T164" i="6"/>
  <c r="U164" i="6"/>
  <c r="W164" i="6"/>
  <c r="P80" i="6"/>
  <c r="AG165" i="6"/>
  <c r="AH165" i="6"/>
  <c r="AI165" i="6"/>
  <c r="N165" i="6"/>
  <c r="O165" i="6"/>
  <c r="P165" i="6"/>
  <c r="Q165" i="6"/>
  <c r="R165" i="6"/>
  <c r="S165" i="6"/>
  <c r="T165" i="6"/>
  <c r="U165" i="6"/>
  <c r="W165" i="6"/>
  <c r="N81" i="6"/>
  <c r="AG166" i="6"/>
  <c r="AH166" i="6"/>
  <c r="AI166" i="6"/>
  <c r="N166" i="6"/>
  <c r="O166" i="6"/>
  <c r="P166" i="6"/>
  <c r="Q166" i="6"/>
  <c r="R166" i="6"/>
  <c r="S166" i="6"/>
  <c r="T166" i="6"/>
  <c r="U166" i="6"/>
  <c r="W166" i="6"/>
  <c r="N82" i="6"/>
  <c r="AG167" i="6"/>
  <c r="AH167" i="6"/>
  <c r="AI167" i="6"/>
  <c r="G167" i="6"/>
  <c r="X167" i="6" s="1"/>
  <c r="Y167" i="6" s="1"/>
  <c r="N167" i="6"/>
  <c r="O167" i="6"/>
  <c r="P167" i="6"/>
  <c r="Q167" i="6"/>
  <c r="R167" i="6"/>
  <c r="S167" i="6"/>
  <c r="T167" i="6"/>
  <c r="U167" i="6"/>
  <c r="W167" i="6"/>
  <c r="AG168" i="6"/>
  <c r="AH168" i="6"/>
  <c r="AI168" i="6"/>
  <c r="G168" i="6"/>
  <c r="X168" i="6" s="1"/>
  <c r="Y168" i="6" s="1"/>
  <c r="N168" i="6"/>
  <c r="O168" i="6"/>
  <c r="P168" i="6"/>
  <c r="Q168" i="6"/>
  <c r="R168" i="6"/>
  <c r="S168" i="6"/>
  <c r="T168" i="6"/>
  <c r="U168" i="6"/>
  <c r="W168" i="6"/>
  <c r="AG169" i="6"/>
  <c r="AH169" i="6"/>
  <c r="AI169" i="6"/>
  <c r="G169" i="6"/>
  <c r="X169" i="6" s="1"/>
  <c r="Y169" i="6" s="1"/>
  <c r="N169" i="6"/>
  <c r="O169" i="6"/>
  <c r="P169" i="6"/>
  <c r="Q169" i="6"/>
  <c r="R169" i="6"/>
  <c r="S169" i="6"/>
  <c r="T169" i="6"/>
  <c r="U169" i="6"/>
  <c r="W169" i="6"/>
  <c r="AG170" i="6"/>
  <c r="AH170" i="6"/>
  <c r="AI170" i="6"/>
  <c r="G170" i="6"/>
  <c r="X170" i="6" s="1"/>
  <c r="Y170" i="6" s="1"/>
  <c r="N170" i="6"/>
  <c r="O170" i="6"/>
  <c r="P170" i="6"/>
  <c r="Q170" i="6"/>
  <c r="R170" i="6"/>
  <c r="S170" i="6"/>
  <c r="T170" i="6"/>
  <c r="U170" i="6"/>
  <c r="W170" i="6"/>
  <c r="AG171" i="6"/>
  <c r="AH171" i="6"/>
  <c r="AI171" i="6"/>
  <c r="G171" i="6"/>
  <c r="X171" i="6" s="1"/>
  <c r="Y171" i="6" s="1"/>
  <c r="N171" i="6"/>
  <c r="O171" i="6"/>
  <c r="P171" i="6"/>
  <c r="Q171" i="6"/>
  <c r="R171" i="6"/>
  <c r="S171" i="6"/>
  <c r="T171" i="6"/>
  <c r="U171" i="6"/>
  <c r="W171" i="6"/>
  <c r="AG172" i="6"/>
  <c r="AH172" i="6"/>
  <c r="AI172" i="6"/>
  <c r="G172" i="6"/>
  <c r="X172" i="6" s="1"/>
  <c r="Y172" i="6" s="1"/>
  <c r="N172" i="6"/>
  <c r="O172" i="6"/>
  <c r="P172" i="6"/>
  <c r="Q172" i="6"/>
  <c r="R172" i="6"/>
  <c r="S172" i="6"/>
  <c r="T172" i="6"/>
  <c r="U172" i="6"/>
  <c r="W172" i="6"/>
  <c r="AG173" i="6"/>
  <c r="AH173" i="6"/>
  <c r="AI173" i="6"/>
  <c r="N173" i="6"/>
  <c r="O173" i="6"/>
  <c r="P173" i="6"/>
  <c r="Q173" i="6"/>
  <c r="R173" i="6"/>
  <c r="S173" i="6"/>
  <c r="T173" i="6"/>
  <c r="W173" i="6"/>
  <c r="AG174" i="6"/>
  <c r="AH174" i="6"/>
  <c r="AI174" i="6"/>
  <c r="N174" i="6"/>
  <c r="O174" i="6"/>
  <c r="P174" i="6"/>
  <c r="Q174" i="6"/>
  <c r="R174" i="6"/>
  <c r="S174" i="6"/>
  <c r="T174" i="6"/>
  <c r="W174" i="6"/>
  <c r="AG175" i="6"/>
  <c r="AH175" i="6"/>
  <c r="AI175" i="6"/>
  <c r="N175" i="6"/>
  <c r="O175" i="6"/>
  <c r="P175" i="6"/>
  <c r="Q175" i="6"/>
  <c r="R175" i="6"/>
  <c r="S175" i="6"/>
  <c r="T175" i="6"/>
  <c r="W175" i="6"/>
  <c r="AG176" i="6"/>
  <c r="AH176" i="6"/>
  <c r="AI176" i="6"/>
  <c r="N176" i="6"/>
  <c r="O176" i="6"/>
  <c r="P176" i="6"/>
  <c r="Q176" i="6"/>
  <c r="R176" i="6"/>
  <c r="S176" i="6"/>
  <c r="T176" i="6"/>
  <c r="W176" i="6"/>
  <c r="R83" i="6"/>
  <c r="AG177" i="6"/>
  <c r="AH177" i="6"/>
  <c r="AI177" i="6"/>
  <c r="N177" i="6"/>
  <c r="O177" i="6"/>
  <c r="P177" i="6"/>
  <c r="Q177" i="6"/>
  <c r="R177" i="6"/>
  <c r="S177" i="6"/>
  <c r="T177" i="6"/>
  <c r="W177" i="6"/>
  <c r="R84" i="6"/>
  <c r="AG178" i="6"/>
  <c r="AH178" i="6"/>
  <c r="AI178" i="6"/>
  <c r="N178" i="6"/>
  <c r="O178" i="6"/>
  <c r="P178" i="6"/>
  <c r="Q178" i="6"/>
  <c r="R178" i="6"/>
  <c r="S178" i="6"/>
  <c r="T178" i="6"/>
  <c r="W178" i="6"/>
  <c r="R85" i="6"/>
  <c r="AG179" i="6"/>
  <c r="AH179" i="6"/>
  <c r="AI179" i="6"/>
  <c r="N179" i="6"/>
  <c r="O179" i="6"/>
  <c r="P179" i="6"/>
  <c r="Q179" i="6"/>
  <c r="R179" i="6"/>
  <c r="S179" i="6"/>
  <c r="T179" i="6"/>
  <c r="W179" i="6"/>
  <c r="P86" i="6"/>
  <c r="AG180" i="6"/>
  <c r="AH180" i="6"/>
  <c r="AI180" i="6"/>
  <c r="G180" i="6"/>
  <c r="X180" i="6" s="1"/>
  <c r="Y180" i="6" s="1"/>
  <c r="N180" i="6"/>
  <c r="O180" i="6"/>
  <c r="Q180" i="6"/>
  <c r="R180" i="6"/>
  <c r="S180" i="6"/>
  <c r="T180" i="6"/>
  <c r="U180" i="6"/>
  <c r="W180" i="6"/>
  <c r="P87" i="6"/>
  <c r="AG181" i="6"/>
  <c r="AH181" i="6"/>
  <c r="AI181" i="6"/>
  <c r="G181" i="6"/>
  <c r="X181" i="6" s="1"/>
  <c r="Y181" i="6" s="1"/>
  <c r="N181" i="6"/>
  <c r="O181" i="6"/>
  <c r="Q181" i="6"/>
  <c r="R181" i="6"/>
  <c r="S181" i="6"/>
  <c r="T181" i="6"/>
  <c r="U181" i="6"/>
  <c r="W181" i="6"/>
  <c r="P88" i="6"/>
  <c r="AG182" i="6"/>
  <c r="AH182" i="6"/>
  <c r="AI182" i="6"/>
  <c r="G182" i="6"/>
  <c r="X182" i="6" s="1"/>
  <c r="Y182" i="6" s="1"/>
  <c r="N182" i="6"/>
  <c r="O182" i="6"/>
  <c r="Q182" i="6"/>
  <c r="R182" i="6"/>
  <c r="S182" i="6"/>
  <c r="T182" i="6"/>
  <c r="U182" i="6"/>
  <c r="W182" i="6"/>
  <c r="P89" i="6"/>
  <c r="AG183" i="6"/>
  <c r="AH183" i="6"/>
  <c r="AI183" i="6"/>
  <c r="G183" i="6"/>
  <c r="X183" i="6" s="1"/>
  <c r="Y183" i="6" s="1"/>
  <c r="N183" i="6"/>
  <c r="O183" i="6"/>
  <c r="Q183" i="6"/>
  <c r="R183" i="6"/>
  <c r="S183" i="6"/>
  <c r="T183" i="6"/>
  <c r="U183" i="6"/>
  <c r="W183" i="6"/>
  <c r="P90" i="6"/>
  <c r="AG184" i="6"/>
  <c r="AH184" i="6"/>
  <c r="AI184" i="6"/>
  <c r="G184" i="6"/>
  <c r="X184" i="6" s="1"/>
  <c r="Y184" i="6" s="1"/>
  <c r="N184" i="6"/>
  <c r="O184" i="6"/>
  <c r="Q184" i="6"/>
  <c r="R184" i="6"/>
  <c r="S184" i="6"/>
  <c r="T184" i="6"/>
  <c r="U184" i="6"/>
  <c r="W184" i="6"/>
  <c r="P91" i="6"/>
  <c r="AG185" i="6"/>
  <c r="AH185" i="6"/>
  <c r="AI185" i="6"/>
  <c r="G185" i="6"/>
  <c r="X185" i="6" s="1"/>
  <c r="Y185" i="6" s="1"/>
  <c r="N185" i="6"/>
  <c r="O185" i="6"/>
  <c r="Q185" i="6"/>
  <c r="R185" i="6"/>
  <c r="S185" i="6"/>
  <c r="T185" i="6"/>
  <c r="U185" i="6"/>
  <c r="W185" i="6"/>
  <c r="P92" i="6"/>
  <c r="AG186" i="6"/>
  <c r="AH186" i="6"/>
  <c r="AI186" i="6"/>
  <c r="G186" i="6"/>
  <c r="X186" i="6" s="1"/>
  <c r="Y186" i="6" s="1"/>
  <c r="N186" i="6"/>
  <c r="O186" i="6"/>
  <c r="Q186" i="6"/>
  <c r="R186" i="6"/>
  <c r="S186" i="6"/>
  <c r="T186" i="6"/>
  <c r="U186" i="6"/>
  <c r="W186" i="6"/>
  <c r="P93" i="6"/>
  <c r="AG187" i="6"/>
  <c r="AH187" i="6"/>
  <c r="AI187" i="6"/>
  <c r="G187" i="6"/>
  <c r="X187" i="6" s="1"/>
  <c r="Y187" i="6" s="1"/>
  <c r="N187" i="6"/>
  <c r="O187" i="6"/>
  <c r="Q187" i="6"/>
  <c r="R187" i="6"/>
  <c r="S187" i="6"/>
  <c r="T187" i="6"/>
  <c r="U187" i="6"/>
  <c r="W187" i="6"/>
  <c r="P94" i="6"/>
  <c r="AG188" i="6"/>
  <c r="AH188" i="6"/>
  <c r="AI188" i="6"/>
  <c r="G188" i="6"/>
  <c r="X188" i="6" s="1"/>
  <c r="Y188" i="6" s="1"/>
  <c r="N188" i="6"/>
  <c r="O188" i="6"/>
  <c r="Q188" i="6"/>
  <c r="R188" i="6"/>
  <c r="S188" i="6"/>
  <c r="T188" i="6"/>
  <c r="U188" i="6"/>
  <c r="W188" i="6"/>
  <c r="P95" i="6"/>
  <c r="AG189" i="6"/>
  <c r="AH189" i="6"/>
  <c r="AI189" i="6"/>
  <c r="G189" i="6"/>
  <c r="X189" i="6" s="1"/>
  <c r="Y189" i="6" s="1"/>
  <c r="N189" i="6"/>
  <c r="O189" i="6"/>
  <c r="Q189" i="6"/>
  <c r="R189" i="6"/>
  <c r="S189" i="6"/>
  <c r="T189" i="6"/>
  <c r="U189" i="6"/>
  <c r="W189" i="6"/>
  <c r="O96" i="6"/>
  <c r="AG190" i="6"/>
  <c r="AH190" i="6"/>
  <c r="AI190" i="6"/>
  <c r="G190" i="6"/>
  <c r="X190" i="6" s="1"/>
  <c r="Y190" i="6" s="1"/>
  <c r="N190" i="6"/>
  <c r="O190" i="6"/>
  <c r="Q190" i="6"/>
  <c r="R190" i="6"/>
  <c r="S190" i="6"/>
  <c r="T190" i="6"/>
  <c r="U190" i="6"/>
  <c r="W190" i="6"/>
  <c r="O97" i="6"/>
  <c r="AG191" i="6"/>
  <c r="AH191" i="6"/>
  <c r="AI191" i="6"/>
  <c r="G191" i="6"/>
  <c r="X191" i="6" s="1"/>
  <c r="Y191" i="6" s="1"/>
  <c r="N191" i="6"/>
  <c r="O191" i="6"/>
  <c r="Q191" i="6"/>
  <c r="R191" i="6"/>
  <c r="S191" i="6"/>
  <c r="T191" i="6"/>
  <c r="U191" i="6"/>
  <c r="W191" i="6"/>
  <c r="O98" i="6"/>
  <c r="AG192" i="6"/>
  <c r="AH192" i="6"/>
  <c r="AI192" i="6"/>
  <c r="O192" i="6"/>
  <c r="P192" i="6"/>
  <c r="Q192" i="6"/>
  <c r="R192" i="6"/>
  <c r="S192" i="6"/>
  <c r="T192" i="6"/>
  <c r="U192" i="6"/>
  <c r="W192" i="6"/>
  <c r="X192" i="6"/>
  <c r="Y192" i="6" s="1"/>
  <c r="P98" i="6"/>
  <c r="AG193" i="6"/>
  <c r="AH193" i="6"/>
  <c r="AI193" i="6"/>
  <c r="N193" i="6"/>
  <c r="O193" i="6"/>
  <c r="P193" i="6"/>
  <c r="Q193" i="6"/>
  <c r="R193" i="6"/>
  <c r="T193" i="6"/>
  <c r="U193" i="6"/>
  <c r="W193" i="6"/>
  <c r="O99" i="6"/>
  <c r="AG194" i="6"/>
  <c r="AH194" i="6"/>
  <c r="AI194" i="6"/>
  <c r="N194" i="6"/>
  <c r="O194" i="6"/>
  <c r="P194" i="6"/>
  <c r="Q194" i="6"/>
  <c r="R194" i="6"/>
  <c r="T194" i="6"/>
  <c r="U194" i="6"/>
  <c r="W194" i="6"/>
  <c r="P99" i="6"/>
  <c r="AG195" i="6"/>
  <c r="AH195" i="6"/>
  <c r="AI195" i="6"/>
  <c r="N195" i="6"/>
  <c r="O195" i="6"/>
  <c r="P195" i="6"/>
  <c r="Q195" i="6"/>
  <c r="R195" i="6"/>
  <c r="T195" i="6"/>
  <c r="U195" i="6"/>
  <c r="W195" i="6"/>
  <c r="O100" i="6"/>
  <c r="AG196" i="6"/>
  <c r="AH196" i="6"/>
  <c r="AI196" i="6"/>
  <c r="N196" i="6"/>
  <c r="O196" i="6"/>
  <c r="P196" i="6"/>
  <c r="Q196" i="6"/>
  <c r="R196" i="6"/>
  <c r="T196" i="6"/>
  <c r="U196" i="6"/>
  <c r="W196" i="6"/>
  <c r="P100" i="6"/>
  <c r="AG197" i="6"/>
  <c r="AH197" i="6"/>
  <c r="AI197" i="6"/>
  <c r="N197" i="6"/>
  <c r="O197" i="6"/>
  <c r="P197" i="6"/>
  <c r="Q197" i="6"/>
  <c r="R197" i="6"/>
  <c r="T197" i="6"/>
  <c r="U197" i="6"/>
  <c r="W197" i="6"/>
  <c r="AG198" i="6"/>
  <c r="AH198" i="6"/>
  <c r="AI198" i="6"/>
  <c r="N198" i="6"/>
  <c r="O198" i="6"/>
  <c r="P198" i="6"/>
  <c r="Q198" i="6"/>
  <c r="R198" i="6"/>
  <c r="U198" i="6"/>
  <c r="W198" i="6"/>
  <c r="O101" i="6"/>
  <c r="AG199" i="6"/>
  <c r="AH199" i="6"/>
  <c r="AI199" i="6"/>
  <c r="N199" i="6"/>
  <c r="O199" i="6"/>
  <c r="P199" i="6"/>
  <c r="Q199" i="6"/>
  <c r="R199" i="6"/>
  <c r="U199" i="6"/>
  <c r="W199" i="6"/>
  <c r="P101" i="6"/>
  <c r="AG200" i="6"/>
  <c r="AH200" i="6"/>
  <c r="AI200" i="6"/>
  <c r="N200" i="6"/>
  <c r="O200" i="6"/>
  <c r="P200" i="6"/>
  <c r="Q200" i="6"/>
  <c r="R200" i="6"/>
  <c r="U200" i="6"/>
  <c r="W200" i="6"/>
  <c r="O102" i="6"/>
  <c r="AG201" i="6"/>
  <c r="AH201" i="6"/>
  <c r="AI201" i="6"/>
  <c r="N201" i="6"/>
  <c r="O201" i="6"/>
  <c r="P201" i="6"/>
  <c r="Q201" i="6"/>
  <c r="R201" i="6"/>
  <c r="U201" i="6"/>
  <c r="W201" i="6"/>
  <c r="O103" i="6"/>
  <c r="AG202" i="6"/>
  <c r="AH202" i="6"/>
  <c r="AI202" i="6"/>
  <c r="N202" i="6"/>
  <c r="O202" i="6"/>
  <c r="P202" i="6"/>
  <c r="Q202" i="6"/>
  <c r="R202" i="6"/>
  <c r="S202" i="6"/>
  <c r="T202" i="6"/>
  <c r="U202" i="6"/>
  <c r="W202" i="6"/>
  <c r="P103" i="6"/>
  <c r="AG203" i="6"/>
  <c r="AI203" i="6"/>
  <c r="N203" i="6"/>
  <c r="O203" i="6"/>
  <c r="P203" i="6"/>
  <c r="Q203" i="6"/>
  <c r="R203" i="6"/>
  <c r="S203" i="6"/>
  <c r="T203" i="6"/>
  <c r="U203" i="6"/>
  <c r="W203" i="6"/>
  <c r="O104" i="6"/>
  <c r="G204" i="6"/>
  <c r="X204" i="6" s="1"/>
  <c r="N204" i="6"/>
  <c r="O204" i="6"/>
  <c r="P204" i="6"/>
  <c r="Q204" i="6"/>
  <c r="R204" i="6"/>
  <c r="S204" i="6"/>
  <c r="T204" i="6"/>
  <c r="U204" i="6"/>
  <c r="P104" i="6"/>
  <c r="AG205" i="6"/>
  <c r="AH205" i="6"/>
  <c r="AI205" i="6"/>
  <c r="G205" i="6"/>
  <c r="X205" i="6" s="1"/>
  <c r="N205" i="6"/>
  <c r="O205" i="6"/>
  <c r="P205" i="6"/>
  <c r="Q205" i="6"/>
  <c r="R205" i="6"/>
  <c r="S205" i="6"/>
  <c r="T205" i="6"/>
  <c r="U205" i="6"/>
  <c r="W205" i="6"/>
  <c r="N105" i="6"/>
  <c r="AG206" i="6"/>
  <c r="AH206" i="6"/>
  <c r="AI206" i="6"/>
  <c r="G206" i="6"/>
  <c r="X206" i="6" s="1"/>
  <c r="N206" i="6"/>
  <c r="O206" i="6"/>
  <c r="P206" i="6"/>
  <c r="Q206" i="6"/>
  <c r="R206" i="6"/>
  <c r="S206" i="6"/>
  <c r="T206" i="6"/>
  <c r="U206" i="6"/>
  <c r="W206" i="6"/>
  <c r="P105" i="6"/>
  <c r="AG207" i="6"/>
  <c r="AH207" i="6"/>
  <c r="AI207" i="6"/>
  <c r="G207" i="6"/>
  <c r="X207" i="6" s="1"/>
  <c r="N207" i="6"/>
  <c r="O207" i="6"/>
  <c r="P207" i="6"/>
  <c r="Q207" i="6"/>
  <c r="R207" i="6"/>
  <c r="S207" i="6"/>
  <c r="T207" i="6"/>
  <c r="U207" i="6"/>
  <c r="W207" i="6"/>
  <c r="N106" i="6"/>
  <c r="AG208" i="6"/>
  <c r="AH208" i="6"/>
  <c r="AI208" i="6"/>
  <c r="G208" i="6"/>
  <c r="X208" i="6" s="1"/>
  <c r="N208" i="6"/>
  <c r="O208" i="6"/>
  <c r="P208" i="6"/>
  <c r="Q208" i="6"/>
  <c r="R208" i="6"/>
  <c r="S208" i="6"/>
  <c r="T208" i="6"/>
  <c r="U208" i="6"/>
  <c r="W208" i="6"/>
  <c r="P106" i="6"/>
  <c r="AG209" i="6"/>
  <c r="AH209" i="6"/>
  <c r="AI209" i="6"/>
  <c r="G209" i="6"/>
  <c r="X209" i="6" s="1"/>
  <c r="N209" i="6"/>
  <c r="O209" i="6"/>
  <c r="P209" i="6"/>
  <c r="Q209" i="6"/>
  <c r="R209" i="6"/>
  <c r="S209" i="6"/>
  <c r="T209" i="6"/>
  <c r="U209" i="6"/>
  <c r="W209" i="6"/>
  <c r="N107" i="6"/>
  <c r="AG210" i="6"/>
  <c r="AH210" i="6"/>
  <c r="AI210" i="6"/>
  <c r="G210" i="6"/>
  <c r="X210" i="6" s="1"/>
  <c r="N210" i="6"/>
  <c r="O210" i="6"/>
  <c r="P210" i="6"/>
  <c r="Q210" i="6"/>
  <c r="R210" i="6"/>
  <c r="S210" i="6"/>
  <c r="T210" i="6"/>
  <c r="U210" i="6"/>
  <c r="W210" i="6"/>
  <c r="P107" i="6"/>
  <c r="AG211" i="6"/>
  <c r="AH211" i="6"/>
  <c r="AI211" i="6"/>
  <c r="G211" i="6"/>
  <c r="X211" i="6" s="1"/>
  <c r="N211" i="6"/>
  <c r="O211" i="6"/>
  <c r="P211" i="6"/>
  <c r="Q211" i="6"/>
  <c r="R211" i="6"/>
  <c r="S211" i="6"/>
  <c r="T211" i="6"/>
  <c r="U211" i="6"/>
  <c r="W211" i="6"/>
  <c r="AG212" i="6"/>
  <c r="AH212" i="6"/>
  <c r="AI212" i="6"/>
  <c r="G212" i="6"/>
  <c r="X212" i="6" s="1"/>
  <c r="N212" i="6"/>
  <c r="O212" i="6"/>
  <c r="P212" i="6"/>
  <c r="Q212" i="6"/>
  <c r="R212" i="6"/>
  <c r="S212" i="6"/>
  <c r="T212" i="6"/>
  <c r="U212" i="6"/>
  <c r="W212" i="6"/>
  <c r="AG213" i="6"/>
  <c r="AH213" i="6"/>
  <c r="AI213" i="6"/>
  <c r="G213" i="6"/>
  <c r="X213" i="6" s="1"/>
  <c r="N213" i="6"/>
  <c r="O213" i="6"/>
  <c r="P213" i="6"/>
  <c r="Q213" i="6"/>
  <c r="R213" i="6"/>
  <c r="S213" i="6"/>
  <c r="T213" i="6"/>
  <c r="U213" i="6"/>
  <c r="W213" i="6"/>
  <c r="N110" i="6"/>
  <c r="AG214" i="6"/>
  <c r="AH214" i="6"/>
  <c r="AI214" i="6"/>
  <c r="G214" i="6"/>
  <c r="X214" i="6" s="1"/>
  <c r="N214" i="6"/>
  <c r="O214" i="6"/>
  <c r="P214" i="6"/>
  <c r="Q214" i="6"/>
  <c r="R214" i="6"/>
  <c r="S214" i="6"/>
  <c r="T214" i="6"/>
  <c r="U214" i="6"/>
  <c r="W214" i="6"/>
  <c r="P110" i="6"/>
  <c r="AG215" i="6"/>
  <c r="AH215" i="6"/>
  <c r="AI215" i="6"/>
  <c r="G215" i="6"/>
  <c r="X215" i="6" s="1"/>
  <c r="N215" i="6"/>
  <c r="O215" i="6"/>
  <c r="P215" i="6"/>
  <c r="Q215" i="6"/>
  <c r="R215" i="6"/>
  <c r="S215" i="6"/>
  <c r="T215" i="6"/>
  <c r="U215" i="6"/>
  <c r="W215" i="6"/>
  <c r="N111" i="6"/>
  <c r="AG216" i="6"/>
  <c r="AH216" i="6"/>
  <c r="AI216" i="6"/>
  <c r="G216" i="6"/>
  <c r="X216" i="6" s="1"/>
  <c r="N216" i="6"/>
  <c r="O216" i="6"/>
  <c r="P216" i="6"/>
  <c r="Q216" i="6"/>
  <c r="R216" i="6"/>
  <c r="S216" i="6"/>
  <c r="T216" i="6"/>
  <c r="U216" i="6"/>
  <c r="W216" i="6"/>
  <c r="N112" i="6"/>
  <c r="AG217" i="6"/>
  <c r="AH217" i="6"/>
  <c r="AI217" i="6"/>
  <c r="G217" i="6"/>
  <c r="X217" i="6" s="1"/>
  <c r="N217" i="6"/>
  <c r="O217" i="6"/>
  <c r="P217" i="6"/>
  <c r="Q217" i="6"/>
  <c r="R217" i="6"/>
  <c r="S217" i="6"/>
  <c r="T217" i="6"/>
  <c r="U217" i="6"/>
  <c r="W217" i="6"/>
  <c r="N113" i="6"/>
  <c r="AG218" i="6"/>
  <c r="AH218" i="6"/>
  <c r="AI218" i="6"/>
  <c r="G218" i="6"/>
  <c r="X218" i="6" s="1"/>
  <c r="N218" i="6"/>
  <c r="O218" i="6"/>
  <c r="P218" i="6"/>
  <c r="Q218" i="6"/>
  <c r="R218" i="6"/>
  <c r="S218" i="6"/>
  <c r="T218" i="6"/>
  <c r="U218" i="6"/>
  <c r="W218" i="6"/>
  <c r="P113" i="6"/>
  <c r="AG219" i="6"/>
  <c r="AH219" i="6"/>
  <c r="AI219" i="6"/>
  <c r="G219" i="6"/>
  <c r="X219" i="6" s="1"/>
  <c r="N219" i="6"/>
  <c r="O219" i="6"/>
  <c r="P219" i="6"/>
  <c r="Q219" i="6"/>
  <c r="R219" i="6"/>
  <c r="S219" i="6"/>
  <c r="T219" i="6"/>
  <c r="U219" i="6"/>
  <c r="W219" i="6"/>
  <c r="AG220" i="6"/>
  <c r="AH220" i="6"/>
  <c r="AI220" i="6"/>
  <c r="G220" i="6"/>
  <c r="X220" i="6" s="1"/>
  <c r="N220" i="6"/>
  <c r="O220" i="6"/>
  <c r="P220" i="6"/>
  <c r="Q220" i="6"/>
  <c r="R220" i="6"/>
  <c r="S220" i="6"/>
  <c r="T220" i="6"/>
  <c r="U220" i="6"/>
  <c r="W220" i="6"/>
  <c r="AG221" i="6"/>
  <c r="AH221" i="6"/>
  <c r="AI221" i="6"/>
  <c r="G221" i="6"/>
  <c r="X221" i="6" s="1"/>
  <c r="N221" i="6"/>
  <c r="O221" i="6"/>
  <c r="P221" i="6"/>
  <c r="Q221" i="6"/>
  <c r="R221" i="6"/>
  <c r="S221" i="6"/>
  <c r="T221" i="6"/>
  <c r="U221" i="6"/>
  <c r="W221" i="6"/>
  <c r="AI222" i="6"/>
  <c r="G222" i="6"/>
  <c r="X222" i="6" s="1"/>
  <c r="N222" i="6"/>
  <c r="O222" i="6"/>
  <c r="P222" i="6"/>
  <c r="Q222" i="6"/>
  <c r="R222" i="6"/>
  <c r="S222" i="6"/>
  <c r="T222" i="6"/>
  <c r="U222" i="6"/>
  <c r="W222" i="6"/>
  <c r="AG223" i="6"/>
  <c r="AH223" i="6"/>
  <c r="AI223" i="6"/>
  <c r="G223" i="6"/>
  <c r="X223" i="6" s="1"/>
  <c r="N223" i="6"/>
  <c r="O223" i="6"/>
  <c r="P223" i="6"/>
  <c r="Q223" i="6"/>
  <c r="R223" i="6"/>
  <c r="S223" i="6"/>
  <c r="T223" i="6"/>
  <c r="U223" i="6"/>
  <c r="W223" i="6"/>
  <c r="AG224" i="6"/>
  <c r="AH224" i="6"/>
  <c r="AI224" i="6"/>
  <c r="G224" i="6"/>
  <c r="X224" i="6" s="1"/>
  <c r="N224" i="6"/>
  <c r="O224" i="6"/>
  <c r="P224" i="6"/>
  <c r="Q224" i="6"/>
  <c r="R224" i="6"/>
  <c r="S224" i="6"/>
  <c r="T224" i="6"/>
  <c r="U224" i="6"/>
  <c r="W224" i="6"/>
  <c r="AG225" i="6"/>
  <c r="AH225" i="6"/>
  <c r="AI225" i="6"/>
  <c r="G225" i="6"/>
  <c r="X225" i="6" s="1"/>
  <c r="N225" i="6"/>
  <c r="O225" i="6"/>
  <c r="P225" i="6"/>
  <c r="Q225" i="6"/>
  <c r="R225" i="6"/>
  <c r="S225" i="6"/>
  <c r="T225" i="6"/>
  <c r="U225" i="6"/>
  <c r="W225" i="6"/>
  <c r="AG226" i="6"/>
  <c r="AH226" i="6"/>
  <c r="AI226" i="6"/>
  <c r="G226" i="6"/>
  <c r="X226" i="6" s="1"/>
  <c r="N226" i="6"/>
  <c r="O226" i="6"/>
  <c r="P226" i="6"/>
  <c r="Q226" i="6"/>
  <c r="R226" i="6"/>
  <c r="S226" i="6"/>
  <c r="T226" i="6"/>
  <c r="U226" i="6"/>
  <c r="W226" i="6"/>
  <c r="AG227" i="6"/>
  <c r="AH227" i="6"/>
  <c r="AI227" i="6"/>
  <c r="G227" i="6"/>
  <c r="X227" i="6" s="1"/>
  <c r="N227" i="6"/>
  <c r="O227" i="6"/>
  <c r="P227" i="6"/>
  <c r="Q227" i="6"/>
  <c r="R227" i="6"/>
  <c r="S227" i="6"/>
  <c r="T227" i="6"/>
  <c r="U227" i="6"/>
  <c r="W227" i="6"/>
  <c r="AG228" i="6"/>
  <c r="AH228" i="6"/>
  <c r="AI228" i="6"/>
  <c r="G228" i="6"/>
  <c r="X228" i="6" s="1"/>
  <c r="N228" i="6"/>
  <c r="O228" i="6"/>
  <c r="P228" i="6"/>
  <c r="Q228" i="6"/>
  <c r="R228" i="6"/>
  <c r="S228" i="6"/>
  <c r="T228" i="6"/>
  <c r="U228" i="6"/>
  <c r="W228" i="6"/>
  <c r="AG229" i="6"/>
  <c r="AH229" i="6"/>
  <c r="AI229" i="6"/>
  <c r="G229" i="6"/>
  <c r="X229" i="6" s="1"/>
  <c r="N229" i="6"/>
  <c r="O229" i="6"/>
  <c r="P229" i="6"/>
  <c r="Q229" i="6"/>
  <c r="R229" i="6"/>
  <c r="S229" i="6"/>
  <c r="T229" i="6"/>
  <c r="U229" i="6"/>
  <c r="W229" i="6"/>
  <c r="AG230" i="6"/>
  <c r="AH230" i="6"/>
  <c r="AI230" i="6"/>
  <c r="G230" i="6"/>
  <c r="X230" i="6" s="1"/>
  <c r="N230" i="6"/>
  <c r="O230" i="6"/>
  <c r="P230" i="6"/>
  <c r="Q230" i="6"/>
  <c r="R230" i="6"/>
  <c r="S230" i="6"/>
  <c r="T230" i="6"/>
  <c r="U230" i="6"/>
  <c r="W230" i="6"/>
  <c r="AG231" i="6"/>
  <c r="AH231" i="6"/>
  <c r="AI231" i="6"/>
  <c r="G231" i="6"/>
  <c r="X231" i="6" s="1"/>
  <c r="N231" i="6"/>
  <c r="O231" i="6"/>
  <c r="P231" i="6"/>
  <c r="Q231" i="6"/>
  <c r="R231" i="6"/>
  <c r="S231" i="6"/>
  <c r="T231" i="6"/>
  <c r="U231" i="6"/>
  <c r="W231" i="6"/>
  <c r="AG232" i="6"/>
  <c r="AH232" i="6"/>
  <c r="AI232" i="6"/>
  <c r="G232" i="6"/>
  <c r="X232" i="6" s="1"/>
  <c r="N232" i="6"/>
  <c r="O232" i="6"/>
  <c r="P232" i="6"/>
  <c r="Q232" i="6"/>
  <c r="R232" i="6"/>
  <c r="S232" i="6"/>
  <c r="T232" i="6"/>
  <c r="U232" i="6"/>
  <c r="W232" i="6"/>
  <c r="AG233" i="6"/>
  <c r="AH233" i="6"/>
  <c r="AI233" i="6"/>
  <c r="G233" i="6"/>
  <c r="X233" i="6" s="1"/>
  <c r="N233" i="6"/>
  <c r="O233" i="6"/>
  <c r="P233" i="6"/>
  <c r="Q233" i="6"/>
  <c r="R233" i="6"/>
  <c r="S233" i="6"/>
  <c r="T233" i="6"/>
  <c r="U233" i="6"/>
  <c r="W233" i="6"/>
  <c r="AG234" i="6"/>
  <c r="AH234" i="6"/>
  <c r="AI234" i="6"/>
  <c r="G234" i="6"/>
  <c r="X234" i="6" s="1"/>
  <c r="N234" i="6"/>
  <c r="O234" i="6"/>
  <c r="P234" i="6"/>
  <c r="Q234" i="6"/>
  <c r="R234" i="6"/>
  <c r="S234" i="6"/>
  <c r="T234" i="6"/>
  <c r="U234" i="6"/>
  <c r="W234" i="6"/>
  <c r="AG235" i="6"/>
  <c r="AH235" i="6"/>
  <c r="AI235" i="6"/>
  <c r="G235" i="6"/>
  <c r="X235" i="6" s="1"/>
  <c r="N235" i="6"/>
  <c r="O235" i="6"/>
  <c r="P235" i="6"/>
  <c r="Q235" i="6"/>
  <c r="R235" i="6"/>
  <c r="S235" i="6"/>
  <c r="T235" i="6"/>
  <c r="U235" i="6"/>
  <c r="W235" i="6"/>
  <c r="AG236" i="6"/>
  <c r="AH236" i="6"/>
  <c r="AI236" i="6"/>
  <c r="G236" i="6"/>
  <c r="X236" i="6" s="1"/>
  <c r="N236" i="6"/>
  <c r="O236" i="6"/>
  <c r="P236" i="6"/>
  <c r="Q236" i="6"/>
  <c r="R236" i="6"/>
  <c r="S236" i="6"/>
  <c r="T236" i="6"/>
  <c r="U236" i="6"/>
  <c r="W236" i="6"/>
  <c r="P126" i="6"/>
  <c r="R126" i="6"/>
  <c r="P127" i="6"/>
  <c r="R127" i="6"/>
  <c r="O128" i="6"/>
  <c r="R128" i="6"/>
  <c r="O129" i="6"/>
  <c r="P129" i="6"/>
  <c r="P143" i="6"/>
  <c r="P144" i="6"/>
  <c r="P145" i="6"/>
  <c r="P146" i="6"/>
  <c r="P147" i="6"/>
  <c r="N148" i="6"/>
  <c r="P148" i="6"/>
  <c r="R140" i="6"/>
  <c r="R142" i="6"/>
  <c r="P134" i="6"/>
  <c r="P135" i="6"/>
  <c r="P136" i="6"/>
  <c r="P137" i="6"/>
  <c r="P138" i="6"/>
  <c r="P139" i="6"/>
  <c r="P149" i="6"/>
  <c r="P150" i="6"/>
  <c r="P151" i="6"/>
  <c r="P152" i="6"/>
  <c r="P153" i="6"/>
  <c r="P154" i="6"/>
  <c r="T155" i="6"/>
  <c r="T156" i="6"/>
  <c r="T157" i="6"/>
  <c r="T158" i="6"/>
  <c r="T159" i="6"/>
  <c r="T160" i="6"/>
  <c r="T161" i="6"/>
  <c r="T162" i="6"/>
  <c r="T163" i="6"/>
  <c r="X165" i="6"/>
  <c r="Y165" i="6" s="1"/>
  <c r="X166" i="6"/>
  <c r="Y166" i="6" s="1"/>
  <c r="U173" i="6"/>
  <c r="U174" i="6"/>
  <c r="X175" i="6"/>
  <c r="Y175" i="6" s="1"/>
  <c r="U176" i="6"/>
  <c r="X177" i="6"/>
  <c r="Y177" i="6" s="1"/>
  <c r="X178" i="6"/>
  <c r="Y178" i="6" s="1"/>
  <c r="U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N192" i="6"/>
  <c r="S193" i="6"/>
  <c r="S194" i="6"/>
  <c r="S195" i="6"/>
  <c r="S196" i="6"/>
  <c r="S197" i="6"/>
  <c r="S198" i="6"/>
  <c r="T198" i="6"/>
  <c r="S199" i="6"/>
  <c r="T199" i="6"/>
  <c r="S200" i="6"/>
  <c r="T200" i="6"/>
  <c r="S201" i="6"/>
  <c r="T201" i="6"/>
  <c r="X202" i="6"/>
  <c r="Y202" i="6" s="1"/>
  <c r="X203" i="6"/>
  <c r="Y203" i="6" s="1"/>
  <c r="A8" i="5"/>
  <c r="C8" i="5"/>
  <c r="M8" i="5"/>
  <c r="O8" i="5"/>
  <c r="Q8" i="5"/>
  <c r="A9" i="5"/>
  <c r="C9" i="5"/>
  <c r="O9" i="5"/>
  <c r="Q9" i="5"/>
  <c r="A10" i="5"/>
  <c r="C10" i="5"/>
  <c r="O10" i="5"/>
  <c r="Q10" i="5"/>
  <c r="A11" i="5"/>
  <c r="C11" i="5"/>
  <c r="O11" i="5"/>
  <c r="Q11" i="5"/>
  <c r="A12" i="5"/>
  <c r="C12" i="5"/>
  <c r="O12" i="5"/>
  <c r="Q12" i="5"/>
  <c r="A13" i="5"/>
  <c r="C13" i="5"/>
  <c r="O13" i="5"/>
  <c r="Q13" i="5"/>
  <c r="A14" i="5"/>
  <c r="C14" i="5"/>
  <c r="O14" i="5"/>
  <c r="Q14" i="5"/>
  <c r="A15" i="5"/>
  <c r="C15" i="5"/>
  <c r="O15" i="5"/>
  <c r="Q15" i="5"/>
  <c r="A16" i="5"/>
  <c r="C16" i="5"/>
  <c r="O16" i="5"/>
  <c r="Q16" i="5"/>
  <c r="A17" i="5"/>
  <c r="C17" i="5"/>
  <c r="O17" i="5"/>
  <c r="Q17" i="5"/>
  <c r="A18" i="5"/>
  <c r="C18" i="5"/>
  <c r="O18" i="5"/>
  <c r="Q18" i="5"/>
  <c r="A19" i="5"/>
  <c r="C19" i="5"/>
  <c r="O19" i="5"/>
  <c r="Q19" i="5"/>
  <c r="A20" i="5"/>
  <c r="C20" i="5"/>
  <c r="O20" i="5"/>
  <c r="Q20" i="5"/>
  <c r="A21" i="5"/>
  <c r="C21" i="5"/>
  <c r="O21" i="5"/>
  <c r="Q21" i="5"/>
  <c r="A22" i="5"/>
  <c r="C22" i="5"/>
  <c r="O22" i="5"/>
  <c r="Q22" i="5"/>
  <c r="A23" i="5"/>
  <c r="C23" i="5"/>
  <c r="O23" i="5"/>
  <c r="Q23" i="5"/>
  <c r="A24" i="5"/>
  <c r="C24" i="5"/>
  <c r="O24" i="5"/>
  <c r="Q24" i="5"/>
  <c r="A25" i="5"/>
  <c r="C25" i="5"/>
  <c r="O25" i="5"/>
  <c r="Q25" i="5"/>
  <c r="A26" i="5"/>
  <c r="C26" i="5"/>
  <c r="O26" i="5"/>
  <c r="Q26" i="5"/>
  <c r="A27" i="5"/>
  <c r="C27" i="5"/>
  <c r="O27" i="5"/>
  <c r="Q27" i="5"/>
  <c r="A28" i="5"/>
  <c r="C28" i="5"/>
  <c r="O28" i="5"/>
  <c r="Q28" i="5"/>
  <c r="A29" i="5"/>
  <c r="C29" i="5"/>
  <c r="O29" i="5"/>
  <c r="Q29" i="5"/>
  <c r="A30" i="5"/>
  <c r="C30" i="5"/>
  <c r="O30" i="5"/>
  <c r="Q30" i="5"/>
  <c r="A31" i="5"/>
  <c r="C31" i="5"/>
  <c r="O31" i="5"/>
  <c r="Q31" i="5"/>
  <c r="A32" i="5"/>
  <c r="C32" i="5"/>
  <c r="O32" i="5"/>
  <c r="Q32" i="5"/>
  <c r="A33" i="5"/>
  <c r="C33" i="5"/>
  <c r="O33" i="5"/>
  <c r="Q33" i="5"/>
  <c r="A34" i="5"/>
  <c r="C34" i="5"/>
  <c r="O34" i="5"/>
  <c r="Q34" i="5"/>
  <c r="A35" i="5"/>
  <c r="C35" i="5"/>
  <c r="O35" i="5"/>
  <c r="Q35" i="5"/>
  <c r="A36" i="5"/>
  <c r="C36" i="5"/>
  <c r="O36" i="5"/>
  <c r="Q36" i="5"/>
  <c r="A37" i="5"/>
  <c r="C37" i="5"/>
  <c r="O37" i="5"/>
  <c r="Q37" i="5"/>
  <c r="A38" i="5"/>
  <c r="C38" i="5"/>
  <c r="O38" i="5"/>
  <c r="Q38" i="5"/>
  <c r="A39" i="5"/>
  <c r="C39" i="5"/>
  <c r="O39" i="5"/>
  <c r="Q39" i="5"/>
  <c r="A40" i="5"/>
  <c r="C40" i="5"/>
  <c r="O40" i="5"/>
  <c r="Q40" i="5"/>
  <c r="A41" i="5"/>
  <c r="C41" i="5"/>
  <c r="O41" i="5"/>
  <c r="Q41" i="5"/>
  <c r="A42" i="5"/>
  <c r="C42" i="5"/>
  <c r="O42" i="5"/>
  <c r="Q42" i="5"/>
  <c r="A43" i="5"/>
  <c r="C43" i="5"/>
  <c r="O43" i="5"/>
  <c r="Q43" i="5"/>
  <c r="A44" i="5"/>
  <c r="C44" i="5"/>
  <c r="O44" i="5"/>
  <c r="Q44" i="5"/>
  <c r="A45" i="5"/>
  <c r="C45" i="5"/>
  <c r="O45" i="5"/>
  <c r="Q45" i="5"/>
  <c r="A46" i="5"/>
  <c r="C46" i="5"/>
  <c r="O46" i="5"/>
  <c r="Q46" i="5"/>
  <c r="A47" i="5"/>
  <c r="C47" i="5"/>
  <c r="O47" i="5"/>
  <c r="Q47" i="5"/>
  <c r="A48" i="5"/>
  <c r="C48" i="5"/>
  <c r="O48" i="5"/>
  <c r="Q48" i="5"/>
  <c r="A49" i="5"/>
  <c r="C49" i="5"/>
  <c r="O49" i="5"/>
  <c r="Q49" i="5"/>
  <c r="A50" i="5"/>
  <c r="C50" i="5"/>
  <c r="O50" i="5"/>
  <c r="Q50" i="5"/>
  <c r="A51" i="5"/>
  <c r="C51" i="5"/>
  <c r="O51" i="5"/>
  <c r="Q51" i="5"/>
  <c r="A52" i="5"/>
  <c r="C52" i="5"/>
  <c r="O52" i="5"/>
  <c r="Q52" i="5"/>
  <c r="A53" i="5"/>
  <c r="C53" i="5"/>
  <c r="O53" i="5"/>
  <c r="Q53" i="5"/>
  <c r="A54" i="5"/>
  <c r="C54" i="5"/>
  <c r="O54" i="5"/>
  <c r="Q54" i="5"/>
  <c r="A55" i="5"/>
  <c r="C55" i="5"/>
  <c r="O55" i="5"/>
  <c r="Q55" i="5"/>
  <c r="A56" i="5"/>
  <c r="C56" i="5"/>
  <c r="O56" i="5"/>
  <c r="Q56" i="5"/>
  <c r="A57" i="5"/>
  <c r="C57" i="5"/>
  <c r="O57" i="5"/>
  <c r="Q57" i="5"/>
  <c r="A58" i="5"/>
  <c r="C58" i="5"/>
  <c r="O58" i="5"/>
  <c r="Q58" i="5"/>
  <c r="M59" i="5"/>
  <c r="C60" i="5"/>
  <c r="M60" i="5"/>
  <c r="O60" i="5"/>
  <c r="Q60" i="5"/>
  <c r="C61" i="5"/>
  <c r="O61" i="5"/>
  <c r="Q61" i="5"/>
  <c r="C62" i="5"/>
  <c r="O62" i="5"/>
  <c r="Q62" i="5"/>
  <c r="C63" i="5"/>
  <c r="O63" i="5"/>
  <c r="Q63" i="5"/>
  <c r="C64" i="5"/>
  <c r="J64" i="5"/>
  <c r="L64" i="5" s="1"/>
  <c r="M64" i="5" s="1"/>
  <c r="C65" i="5"/>
  <c r="O65" i="5"/>
  <c r="Q65" i="5"/>
  <c r="C66" i="5"/>
  <c r="O66" i="5"/>
  <c r="Q66" i="5"/>
  <c r="C67" i="5"/>
  <c r="O67" i="5"/>
  <c r="Q67" i="5"/>
  <c r="C68" i="5"/>
  <c r="O68" i="5"/>
  <c r="Q68" i="5"/>
  <c r="C69" i="5"/>
  <c r="O69" i="5"/>
  <c r="Q69" i="5"/>
  <c r="C70" i="5"/>
  <c r="O70" i="5"/>
  <c r="Q70" i="5"/>
  <c r="C71" i="5"/>
  <c r="O71" i="5"/>
  <c r="J72" i="5" s="1"/>
  <c r="Q71" i="5"/>
  <c r="C72" i="5"/>
  <c r="C73" i="5"/>
  <c r="O73" i="5"/>
  <c r="Q73" i="5"/>
  <c r="C74" i="5"/>
  <c r="O74" i="5"/>
  <c r="Q74" i="5"/>
  <c r="C75" i="5"/>
  <c r="O75" i="5"/>
  <c r="Q75" i="5"/>
  <c r="C76" i="5"/>
  <c r="O76" i="5"/>
  <c r="Q76" i="5"/>
  <c r="C77" i="5"/>
  <c r="O77" i="5"/>
  <c r="Q77" i="5"/>
  <c r="C78" i="5"/>
  <c r="O78" i="5"/>
  <c r="Q78" i="5"/>
  <c r="C79" i="5"/>
  <c r="O79" i="5"/>
  <c r="J80" i="5" s="1"/>
  <c r="L80" i="5" s="1"/>
  <c r="M80" i="5" s="1"/>
  <c r="Q79" i="5"/>
  <c r="C80" i="5"/>
  <c r="C81" i="5"/>
  <c r="O81" i="5"/>
  <c r="Q81" i="5"/>
  <c r="C82" i="5"/>
  <c r="O82" i="5"/>
  <c r="Q82" i="5"/>
  <c r="C83" i="5"/>
  <c r="O83" i="5"/>
  <c r="Q83" i="5"/>
  <c r="C84" i="5"/>
  <c r="O84" i="5"/>
  <c r="Q84" i="5"/>
  <c r="C85" i="5"/>
  <c r="O85" i="5"/>
  <c r="Q85" i="5"/>
  <c r="C86" i="5"/>
  <c r="O86" i="5"/>
  <c r="Q86" i="5"/>
  <c r="C87" i="5"/>
  <c r="O87" i="5"/>
  <c r="Q87" i="5"/>
  <c r="C88" i="5"/>
  <c r="J88" i="5"/>
  <c r="L88" i="5" s="1"/>
  <c r="M88" i="5" s="1"/>
  <c r="C89" i="5"/>
  <c r="O89" i="5"/>
  <c r="Q89" i="5"/>
  <c r="C90" i="5"/>
  <c r="O90" i="5"/>
  <c r="Q90" i="5"/>
  <c r="C91" i="5"/>
  <c r="O91" i="5"/>
  <c r="Q91" i="5"/>
  <c r="C92" i="5"/>
  <c r="O92" i="5"/>
  <c r="Q92" i="5"/>
  <c r="C93" i="5"/>
  <c r="O93" i="5"/>
  <c r="Q93" i="5"/>
  <c r="C94" i="5"/>
  <c r="O94" i="5"/>
  <c r="Q94" i="5"/>
  <c r="C95" i="5"/>
  <c r="O95" i="5"/>
  <c r="J96" i="5" s="1"/>
  <c r="Q96" i="5" s="1"/>
  <c r="Q95" i="5"/>
  <c r="C96" i="5"/>
  <c r="C97" i="5"/>
  <c r="O97" i="5"/>
  <c r="Q97" i="5"/>
  <c r="C98" i="5"/>
  <c r="O98" i="5"/>
  <c r="Q98" i="5"/>
  <c r="C99" i="5"/>
  <c r="O99" i="5"/>
  <c r="Q99" i="5"/>
  <c r="C100" i="5"/>
  <c r="O100" i="5"/>
  <c r="Q100" i="5"/>
  <c r="C101" i="5"/>
  <c r="O101" i="5"/>
  <c r="Q101" i="5"/>
  <c r="C102" i="5"/>
  <c r="O102" i="5"/>
  <c r="Q102" i="5"/>
  <c r="C103" i="5"/>
  <c r="O103" i="5"/>
  <c r="J104" i="5" s="1"/>
  <c r="Q103" i="5"/>
  <c r="C104" i="5"/>
  <c r="C105" i="5"/>
  <c r="O105" i="5"/>
  <c r="Q105" i="5"/>
  <c r="C106" i="5"/>
  <c r="O106" i="5"/>
  <c r="Q106" i="5"/>
  <c r="C107" i="5"/>
  <c r="O107" i="5"/>
  <c r="Q107" i="5"/>
  <c r="C108" i="5"/>
  <c r="O108" i="5"/>
  <c r="Q108" i="5"/>
  <c r="C109" i="5"/>
  <c r="O109" i="5"/>
  <c r="Q109" i="5"/>
  <c r="C110" i="5"/>
  <c r="O110" i="5"/>
  <c r="Q110" i="5"/>
  <c r="C111" i="5"/>
  <c r="O111" i="5"/>
  <c r="J112" i="5" s="1"/>
  <c r="Q111" i="5"/>
  <c r="C112" i="5"/>
  <c r="C113" i="5"/>
  <c r="O113" i="5"/>
  <c r="Q113" i="5"/>
  <c r="C114" i="5"/>
  <c r="O114" i="5"/>
  <c r="Q114" i="5"/>
  <c r="C115" i="5"/>
  <c r="O115" i="5"/>
  <c r="Q115" i="5"/>
  <c r="C116" i="5"/>
  <c r="O116" i="5"/>
  <c r="Q116" i="5"/>
  <c r="C117" i="5"/>
  <c r="O117" i="5"/>
  <c r="Q117" i="5"/>
  <c r="C118" i="5"/>
  <c r="O118" i="5"/>
  <c r="Q118" i="5"/>
  <c r="C119" i="5"/>
  <c r="O119" i="5"/>
  <c r="J120" i="5" s="1"/>
  <c r="Q119" i="5"/>
  <c r="C120" i="5"/>
  <c r="C121" i="5"/>
  <c r="O121" i="5"/>
  <c r="Q121" i="5"/>
  <c r="C122" i="5"/>
  <c r="O122" i="5"/>
  <c r="Q122" i="5"/>
  <c r="C123" i="5"/>
  <c r="O123" i="5"/>
  <c r="Q123" i="5"/>
  <c r="C124" i="5"/>
  <c r="O124" i="5"/>
  <c r="Q124" i="5"/>
  <c r="C125" i="5"/>
  <c r="O125" i="5"/>
  <c r="Q125" i="5"/>
  <c r="C126" i="5"/>
  <c r="O126" i="5"/>
  <c r="J127" i="5" s="1"/>
  <c r="Q126" i="5"/>
  <c r="C127" i="5"/>
  <c r="C128" i="5"/>
  <c r="O128" i="5"/>
  <c r="Q128" i="5"/>
  <c r="C129" i="5"/>
  <c r="O129" i="5"/>
  <c r="Q129" i="5"/>
  <c r="C130" i="5"/>
  <c r="O130" i="5"/>
  <c r="J131" i="5" s="1"/>
  <c r="Q130" i="5"/>
  <c r="C131" i="5"/>
  <c r="C132" i="5"/>
  <c r="O132" i="5"/>
  <c r="Q132" i="5"/>
  <c r="C133" i="5"/>
  <c r="O133" i="5"/>
  <c r="Q133" i="5"/>
  <c r="C134" i="5"/>
  <c r="O134" i="5"/>
  <c r="Q134" i="5"/>
  <c r="C135" i="5"/>
  <c r="J135" i="5"/>
  <c r="C136" i="5"/>
  <c r="O136" i="5"/>
  <c r="Q136" i="5"/>
  <c r="C137" i="5"/>
  <c r="O137" i="5"/>
  <c r="Q137" i="5"/>
  <c r="C138" i="5"/>
  <c r="O138" i="5"/>
  <c r="Q138" i="5"/>
  <c r="C139" i="5"/>
  <c r="O139" i="5"/>
  <c r="Q139" i="5"/>
  <c r="C140" i="5"/>
  <c r="O140" i="5"/>
  <c r="Q140" i="5"/>
  <c r="C141" i="5"/>
  <c r="O141" i="5"/>
  <c r="J142" i="5" s="1"/>
  <c r="Q141" i="5"/>
  <c r="C142" i="5"/>
  <c r="C143" i="5"/>
  <c r="O143" i="5"/>
  <c r="Q143" i="5"/>
  <c r="C144" i="5"/>
  <c r="O144" i="5"/>
  <c r="Q144" i="5"/>
  <c r="C145" i="5"/>
  <c r="O145" i="5"/>
  <c r="Q145" i="5"/>
  <c r="C146" i="5"/>
  <c r="O146" i="5"/>
  <c r="Q146" i="5"/>
  <c r="C147" i="5"/>
  <c r="O147" i="5"/>
  <c r="Q147" i="5"/>
  <c r="C148" i="5"/>
  <c r="O148" i="5"/>
  <c r="J149" i="5" s="1"/>
  <c r="L149" i="5" s="1"/>
  <c r="M149" i="5" s="1"/>
  <c r="Q148" i="5"/>
  <c r="C149" i="5"/>
  <c r="C150" i="5"/>
  <c r="O150" i="5"/>
  <c r="Q150" i="5"/>
  <c r="C151" i="5"/>
  <c r="O151" i="5"/>
  <c r="Q151" i="5"/>
  <c r="C152" i="5"/>
  <c r="O152" i="5"/>
  <c r="Q152" i="5"/>
  <c r="C153" i="5"/>
  <c r="O153" i="5"/>
  <c r="Q153" i="5"/>
  <c r="C154" i="5"/>
  <c r="O154" i="5"/>
  <c r="Q154" i="5"/>
  <c r="C155" i="5"/>
  <c r="O155" i="5"/>
  <c r="J156" i="5" s="1"/>
  <c r="L156" i="5" s="1"/>
  <c r="M156" i="5" s="1"/>
  <c r="Q155" i="5"/>
  <c r="C156" i="5"/>
  <c r="C157" i="5"/>
  <c r="O157" i="5"/>
  <c r="Q157" i="5"/>
  <c r="C158" i="5"/>
  <c r="O158" i="5"/>
  <c r="Q158" i="5"/>
  <c r="C159" i="5"/>
  <c r="O159" i="5"/>
  <c r="Q159" i="5"/>
  <c r="C160" i="5"/>
  <c r="O160" i="5"/>
  <c r="Q160" i="5"/>
  <c r="C161" i="5"/>
  <c r="O161" i="5"/>
  <c r="Q161" i="5"/>
  <c r="C162" i="5"/>
  <c r="J162" i="5"/>
  <c r="L162" i="5" s="1"/>
  <c r="M162" i="5" s="1"/>
  <c r="C163" i="5"/>
  <c r="O163" i="5"/>
  <c r="Q163" i="5"/>
  <c r="C164" i="5"/>
  <c r="O164" i="5"/>
  <c r="Q164" i="5"/>
  <c r="C165" i="5"/>
  <c r="O165" i="5"/>
  <c r="J166" i="5" s="1"/>
  <c r="L166" i="5" s="1"/>
  <c r="M166" i="5" s="1"/>
  <c r="Q165" i="5"/>
  <c r="C166" i="5"/>
  <c r="C167" i="5"/>
  <c r="O167" i="5"/>
  <c r="Q167" i="5"/>
  <c r="C168" i="5"/>
  <c r="O168" i="5"/>
  <c r="J169" i="5" s="1"/>
  <c r="L169" i="5" s="1"/>
  <c r="M169" i="5" s="1"/>
  <c r="Q168" i="5"/>
  <c r="C169" i="5"/>
  <c r="C170" i="5"/>
  <c r="O170" i="5"/>
  <c r="Q170" i="5"/>
  <c r="C171" i="5"/>
  <c r="O171" i="5"/>
  <c r="J172" i="5" s="1"/>
  <c r="L172" i="5" s="1"/>
  <c r="M172" i="5" s="1"/>
  <c r="Q171" i="5"/>
  <c r="C172" i="5"/>
  <c r="C173" i="5"/>
  <c r="O173" i="5"/>
  <c r="Q173" i="5"/>
  <c r="C174" i="5"/>
  <c r="O174" i="5"/>
  <c r="Q174" i="5"/>
  <c r="C175" i="5"/>
  <c r="J175" i="5"/>
  <c r="L175" i="5" s="1"/>
  <c r="M175" i="5" s="1"/>
  <c r="C176" i="5"/>
  <c r="O176" i="5"/>
  <c r="Q176" i="5"/>
  <c r="C177" i="5"/>
  <c r="O177" i="5"/>
  <c r="Q177" i="5"/>
  <c r="I1116" i="1"/>
  <c r="D30" i="1"/>
  <c r="D33" i="1"/>
  <c r="D49" i="1"/>
  <c r="D83" i="1"/>
  <c r="D124" i="1"/>
  <c r="D139" i="1"/>
  <c r="D184" i="1"/>
  <c r="D189" i="1"/>
  <c r="D281" i="1"/>
  <c r="D323" i="1"/>
  <c r="D346" i="1"/>
  <c r="D390" i="1"/>
  <c r="D403" i="1"/>
  <c r="D486" i="1"/>
  <c r="D508" i="1"/>
  <c r="D676" i="1"/>
  <c r="D713" i="1"/>
  <c r="D739" i="1"/>
  <c r="D840" i="1"/>
  <c r="D845" i="1"/>
  <c r="D849" i="1"/>
  <c r="D857" i="1"/>
  <c r="D864" i="1"/>
  <c r="D879" i="1"/>
  <c r="D883" i="1"/>
  <c r="D884" i="1"/>
  <c r="D891" i="1"/>
  <c r="D895" i="1"/>
  <c r="D899" i="1"/>
  <c r="D904" i="1"/>
  <c r="D913" i="1"/>
  <c r="D917" i="1"/>
  <c r="D918" i="1"/>
  <c r="D921" i="1"/>
  <c r="D925" i="1"/>
  <c r="D968" i="1"/>
  <c r="D990" i="1"/>
  <c r="D997" i="1"/>
  <c r="D1031" i="1"/>
  <c r="D1051" i="1"/>
  <c r="D1066" i="1"/>
  <c r="D1072" i="1"/>
  <c r="D1094" i="1"/>
  <c r="D1113" i="1"/>
  <c r="D1121" i="1"/>
  <c r="D1127" i="1"/>
  <c r="D1141" i="1"/>
  <c r="D1153" i="1"/>
  <c r="D1161" i="1"/>
  <c r="D1174" i="1"/>
  <c r="D1178" i="1"/>
  <c r="D1196" i="1"/>
  <c r="D1200" i="1"/>
  <c r="D1247" i="1"/>
  <c r="M1447" i="1"/>
  <c r="D35" i="1"/>
  <c r="D50" i="1"/>
  <c r="D51" i="1"/>
  <c r="D70" i="1"/>
  <c r="D72" i="1"/>
  <c r="D79" i="1"/>
  <c r="D84" i="1"/>
  <c r="D96" i="1"/>
  <c r="D125" i="1"/>
  <c r="D127" i="1"/>
  <c r="D140" i="1"/>
  <c r="D142" i="1"/>
  <c r="D153" i="1"/>
  <c r="D175" i="1"/>
  <c r="D177" i="1"/>
  <c r="D191" i="1"/>
  <c r="D284" i="1"/>
  <c r="D285" i="1"/>
  <c r="D348" i="1"/>
  <c r="D354" i="1"/>
  <c r="D356" i="1"/>
  <c r="D357" i="1"/>
  <c r="D391" i="1"/>
  <c r="D393" i="1"/>
  <c r="D407" i="1"/>
  <c r="D409" i="1"/>
  <c r="D487" i="1"/>
  <c r="D491" i="1"/>
  <c r="D507" i="1"/>
  <c r="D525" i="1"/>
  <c r="D629" i="1"/>
  <c r="D714" i="1"/>
  <c r="D740" i="1"/>
  <c r="D741" i="1"/>
  <c r="D772" i="1"/>
  <c r="D773" i="1"/>
  <c r="D838" i="1"/>
  <c r="D841" i="1"/>
  <c r="D842" i="1"/>
  <c r="D846" i="1"/>
  <c r="D847" i="1"/>
  <c r="D850" i="1"/>
  <c r="D851" i="1"/>
  <c r="D853" i="1"/>
  <c r="D854" i="1"/>
  <c r="D855" i="1"/>
  <c r="D877" i="1"/>
  <c r="D880" i="1"/>
  <c r="D881" i="1"/>
  <c r="D885" i="1"/>
  <c r="D887" i="1"/>
  <c r="D888" i="1"/>
  <c r="D889" i="1"/>
  <c r="D892" i="1"/>
  <c r="D893" i="1"/>
  <c r="D896" i="1"/>
  <c r="D897" i="1"/>
  <c r="D900" i="1"/>
  <c r="D901" i="1"/>
  <c r="D903" i="1"/>
  <c r="D905" i="1"/>
  <c r="D914" i="1"/>
  <c r="D915" i="1"/>
  <c r="D919" i="1"/>
  <c r="D922" i="1"/>
  <c r="D923" i="1"/>
  <c r="D952" i="1"/>
  <c r="D960" i="1"/>
  <c r="D970" i="1"/>
  <c r="D979" i="1"/>
  <c r="D992" i="1"/>
  <c r="D994" i="1"/>
  <c r="D1013" i="1"/>
  <c r="D1019" i="1"/>
  <c r="D1025" i="1"/>
  <c r="D1026" i="1"/>
  <c r="D1027" i="1"/>
  <c r="D1036" i="1"/>
  <c r="D1040" i="1"/>
  <c r="D1059" i="1"/>
  <c r="D1062" i="1"/>
  <c r="D1067" i="1"/>
  <c r="D1068" i="1"/>
  <c r="D1071" i="1"/>
  <c r="D1073" i="1"/>
  <c r="D1086" i="1"/>
  <c r="D1091" i="1"/>
  <c r="D1092" i="1"/>
  <c r="D1096" i="1"/>
  <c r="D1108" i="1"/>
  <c r="D1114" i="1"/>
  <c r="D1115" i="1"/>
  <c r="D1117" i="1"/>
  <c r="D1118" i="1"/>
  <c r="D1119" i="1"/>
  <c r="D1122" i="1"/>
  <c r="D1125" i="1"/>
  <c r="D1129" i="1"/>
  <c r="D1136" i="1"/>
  <c r="D1143" i="1"/>
  <c r="D1145" i="1"/>
  <c r="D1148" i="1"/>
  <c r="D1155" i="1"/>
  <c r="D1159" i="1"/>
  <c r="D1162" i="1"/>
  <c r="D1163" i="1"/>
  <c r="D1165" i="1"/>
  <c r="D1166" i="1"/>
  <c r="D1167" i="1"/>
  <c r="D1169" i="1"/>
  <c r="D1171" i="1"/>
  <c r="D1172" i="1"/>
  <c r="D1175" i="1"/>
  <c r="D1176" i="1"/>
  <c r="D1179" i="1"/>
  <c r="D1180" i="1"/>
  <c r="D1188" i="1"/>
  <c r="D1189" i="1"/>
  <c r="D1190" i="1"/>
  <c r="D1192" i="1"/>
  <c r="D1193" i="1"/>
  <c r="D1194" i="1"/>
  <c r="D1197" i="1"/>
  <c r="D1198" i="1"/>
  <c r="D1201" i="1"/>
  <c r="D1202" i="1"/>
  <c r="D1204" i="1"/>
  <c r="D1205" i="1"/>
  <c r="D1206" i="1"/>
  <c r="D1209" i="1"/>
  <c r="D1210" i="1"/>
  <c r="D1211" i="1"/>
  <c r="D1226" i="1"/>
  <c r="D1240" i="1"/>
  <c r="D1248" i="1"/>
  <c r="D1261" i="1"/>
  <c r="D1264" i="1"/>
  <c r="D1265" i="1"/>
  <c r="D1299" i="1"/>
  <c r="D1320" i="1"/>
  <c r="D1354" i="1"/>
  <c r="D1358" i="1"/>
  <c r="D1367" i="1"/>
  <c r="D1368" i="1"/>
  <c r="D1402" i="1"/>
  <c r="D1443" i="1"/>
  <c r="D1446" i="1"/>
  <c r="D10" i="1"/>
  <c r="G1440" i="1"/>
  <c r="H1440" i="1"/>
  <c r="I1440" i="1"/>
  <c r="J1440" i="1"/>
  <c r="G1441" i="1"/>
  <c r="H1441" i="1"/>
  <c r="I1441" i="1"/>
  <c r="J1441" i="1"/>
  <c r="G1442" i="1"/>
  <c r="H1442" i="1"/>
  <c r="I1442" i="1"/>
  <c r="J1442" i="1"/>
  <c r="G1444" i="1"/>
  <c r="H1444" i="1"/>
  <c r="I1444" i="1"/>
  <c r="J1444" i="1"/>
  <c r="G1445" i="1"/>
  <c r="H1445" i="1"/>
  <c r="I1445" i="1"/>
  <c r="J1445" i="1"/>
  <c r="G10" i="1"/>
  <c r="H10" i="1"/>
  <c r="I10" i="1"/>
  <c r="J10" i="1"/>
  <c r="G29" i="1"/>
  <c r="H29" i="1"/>
  <c r="J29" i="1"/>
  <c r="G30" i="1"/>
  <c r="H30" i="1"/>
  <c r="I30" i="1"/>
  <c r="J30" i="1"/>
  <c r="G33" i="1"/>
  <c r="H33" i="1"/>
  <c r="I33" i="1"/>
  <c r="J33" i="1"/>
  <c r="G35" i="1"/>
  <c r="H35" i="1"/>
  <c r="I35" i="1"/>
  <c r="J35" i="1"/>
  <c r="G44" i="1"/>
  <c r="H44" i="1"/>
  <c r="I44" i="1"/>
  <c r="J44" i="1"/>
  <c r="G49" i="1"/>
  <c r="H49" i="1"/>
  <c r="I49" i="1"/>
  <c r="J49" i="1"/>
  <c r="G50" i="1"/>
  <c r="H50" i="1"/>
  <c r="I50" i="1"/>
  <c r="J50" i="1"/>
  <c r="G51" i="1"/>
  <c r="H51" i="1"/>
  <c r="I51" i="1"/>
  <c r="J51" i="1"/>
  <c r="G52" i="1"/>
  <c r="H52" i="1"/>
  <c r="I52" i="1"/>
  <c r="J52" i="1"/>
  <c r="G70" i="1"/>
  <c r="H70" i="1"/>
  <c r="I70" i="1"/>
  <c r="J70" i="1"/>
  <c r="G72" i="1"/>
  <c r="H72" i="1"/>
  <c r="I72" i="1"/>
  <c r="J72" i="1"/>
  <c r="G79" i="1"/>
  <c r="H79" i="1"/>
  <c r="I79" i="1"/>
  <c r="J79" i="1"/>
  <c r="G82" i="1"/>
  <c r="H82" i="1"/>
  <c r="I82" i="1"/>
  <c r="J82" i="1"/>
  <c r="H83" i="1"/>
  <c r="I83" i="1"/>
  <c r="J83" i="1"/>
  <c r="G84" i="1"/>
  <c r="H84" i="1"/>
  <c r="I84" i="1"/>
  <c r="J84" i="1"/>
  <c r="G96" i="1"/>
  <c r="H96" i="1"/>
  <c r="I96" i="1"/>
  <c r="J96" i="1"/>
  <c r="G103" i="1"/>
  <c r="H103" i="1"/>
  <c r="I103" i="1"/>
  <c r="J103" i="1"/>
  <c r="G124" i="1"/>
  <c r="H124" i="1"/>
  <c r="I124" i="1"/>
  <c r="J124" i="1"/>
  <c r="G125" i="1"/>
  <c r="H125" i="1"/>
  <c r="I125" i="1"/>
  <c r="J125" i="1"/>
  <c r="G127" i="1"/>
  <c r="H127" i="1"/>
  <c r="I127" i="1"/>
  <c r="J127" i="1"/>
  <c r="G135" i="1"/>
  <c r="H135" i="1"/>
  <c r="I135" i="1"/>
  <c r="J135" i="1"/>
  <c r="G139" i="1"/>
  <c r="H139" i="1"/>
  <c r="I139" i="1"/>
  <c r="J139" i="1"/>
  <c r="G140" i="1"/>
  <c r="H140" i="1"/>
  <c r="I140" i="1"/>
  <c r="J140" i="1"/>
  <c r="G142" i="1"/>
  <c r="H142" i="1"/>
  <c r="I142" i="1"/>
  <c r="J142" i="1"/>
  <c r="G143" i="1"/>
  <c r="H143" i="1"/>
  <c r="I143" i="1"/>
  <c r="J143" i="1"/>
  <c r="G153" i="1"/>
  <c r="H153" i="1"/>
  <c r="I153" i="1"/>
  <c r="J153" i="1"/>
  <c r="G175" i="1"/>
  <c r="H175" i="1"/>
  <c r="I175" i="1"/>
  <c r="J175" i="1"/>
  <c r="G177" i="1"/>
  <c r="H177" i="1"/>
  <c r="I177" i="1"/>
  <c r="J177" i="1"/>
  <c r="G178" i="1"/>
  <c r="H178" i="1"/>
  <c r="I178" i="1"/>
  <c r="J178" i="1"/>
  <c r="G184" i="1"/>
  <c r="H184" i="1"/>
  <c r="I184" i="1"/>
  <c r="J184" i="1"/>
  <c r="G189" i="1"/>
  <c r="H189" i="1"/>
  <c r="I189" i="1"/>
  <c r="J189" i="1"/>
  <c r="G191" i="1"/>
  <c r="H191" i="1"/>
  <c r="I191" i="1"/>
  <c r="J191" i="1"/>
  <c r="G195" i="1"/>
  <c r="H195" i="1"/>
  <c r="I195" i="1"/>
  <c r="J195" i="1"/>
  <c r="G281" i="1"/>
  <c r="H281" i="1"/>
  <c r="I281" i="1"/>
  <c r="J281" i="1"/>
  <c r="G284" i="1"/>
  <c r="H284" i="1"/>
  <c r="I284" i="1"/>
  <c r="J284" i="1"/>
  <c r="G285" i="1"/>
  <c r="H285" i="1"/>
  <c r="I285" i="1"/>
  <c r="J285" i="1"/>
  <c r="G292" i="1"/>
  <c r="H292" i="1"/>
  <c r="I292" i="1"/>
  <c r="J292" i="1"/>
  <c r="G323" i="1"/>
  <c r="H323" i="1"/>
  <c r="I323" i="1"/>
  <c r="J323" i="1"/>
  <c r="G346" i="1"/>
  <c r="H346" i="1"/>
  <c r="I346" i="1"/>
  <c r="J346" i="1"/>
  <c r="G348" i="1"/>
  <c r="H348" i="1"/>
  <c r="I348" i="1"/>
  <c r="J348" i="1"/>
  <c r="G349" i="1"/>
  <c r="H349" i="1"/>
  <c r="I349" i="1"/>
  <c r="J349" i="1"/>
  <c r="G354" i="1"/>
  <c r="H354" i="1"/>
  <c r="I354" i="1"/>
  <c r="J354" i="1"/>
  <c r="G356" i="1"/>
  <c r="H356" i="1"/>
  <c r="I356" i="1"/>
  <c r="J356" i="1"/>
  <c r="G357" i="1"/>
  <c r="H357" i="1"/>
  <c r="I357" i="1"/>
  <c r="J357" i="1"/>
  <c r="G368" i="1"/>
  <c r="H368" i="1"/>
  <c r="I368" i="1"/>
  <c r="J368" i="1"/>
  <c r="G390" i="1"/>
  <c r="H390" i="1"/>
  <c r="I390" i="1"/>
  <c r="J390" i="1"/>
  <c r="G391" i="1"/>
  <c r="H391" i="1"/>
  <c r="I391" i="1"/>
  <c r="J391" i="1"/>
  <c r="G393" i="1"/>
  <c r="H393" i="1"/>
  <c r="I393" i="1"/>
  <c r="J393" i="1"/>
  <c r="H394" i="1"/>
  <c r="I394" i="1"/>
  <c r="J394" i="1"/>
  <c r="G403" i="1"/>
  <c r="H403" i="1"/>
  <c r="I403" i="1"/>
  <c r="J403" i="1"/>
  <c r="G407" i="1"/>
  <c r="H407" i="1"/>
  <c r="I407" i="1"/>
  <c r="J407" i="1"/>
  <c r="G409" i="1"/>
  <c r="H409" i="1"/>
  <c r="I409" i="1"/>
  <c r="J409" i="1"/>
  <c r="G470" i="1"/>
  <c r="H470" i="1"/>
  <c r="I470" i="1"/>
  <c r="J470" i="1"/>
  <c r="G486" i="1"/>
  <c r="H486" i="1"/>
  <c r="I486" i="1"/>
  <c r="J486" i="1"/>
  <c r="G487" i="1"/>
  <c r="H487" i="1"/>
  <c r="I487" i="1"/>
  <c r="J487" i="1"/>
  <c r="G491" i="1"/>
  <c r="H491" i="1"/>
  <c r="I491" i="1"/>
  <c r="J491" i="1"/>
  <c r="G503" i="1"/>
  <c r="H503" i="1"/>
  <c r="I503" i="1"/>
  <c r="J503" i="1"/>
  <c r="G507" i="1"/>
  <c r="H507" i="1"/>
  <c r="I507" i="1"/>
  <c r="J507" i="1"/>
  <c r="G508" i="1"/>
  <c r="H508" i="1"/>
  <c r="I508" i="1"/>
  <c r="J508" i="1"/>
  <c r="G525" i="1"/>
  <c r="H525" i="1"/>
  <c r="I525" i="1"/>
  <c r="J525" i="1"/>
  <c r="G537" i="1"/>
  <c r="H537" i="1"/>
  <c r="I537" i="1"/>
  <c r="J537" i="1"/>
  <c r="G629" i="1"/>
  <c r="H629" i="1"/>
  <c r="I629" i="1"/>
  <c r="J629" i="1"/>
  <c r="G640" i="1"/>
  <c r="H640" i="1"/>
  <c r="I640" i="1"/>
  <c r="J640" i="1"/>
  <c r="G676" i="1"/>
  <c r="H676" i="1"/>
  <c r="I676" i="1"/>
  <c r="J676" i="1"/>
  <c r="G713" i="1"/>
  <c r="H713" i="1"/>
  <c r="I713" i="1"/>
  <c r="J713" i="1"/>
  <c r="G714" i="1"/>
  <c r="H714" i="1"/>
  <c r="I714" i="1"/>
  <c r="J714" i="1"/>
  <c r="G739" i="1"/>
  <c r="H739" i="1"/>
  <c r="I739" i="1"/>
  <c r="J739" i="1"/>
  <c r="G740" i="1"/>
  <c r="H740" i="1"/>
  <c r="I740" i="1"/>
  <c r="J740" i="1"/>
  <c r="G741" i="1"/>
  <c r="H741" i="1"/>
  <c r="I741" i="1"/>
  <c r="J741" i="1"/>
  <c r="G755" i="1"/>
  <c r="H755" i="1"/>
  <c r="I755" i="1"/>
  <c r="J755" i="1"/>
  <c r="G772" i="1"/>
  <c r="H772" i="1"/>
  <c r="I772" i="1"/>
  <c r="J772" i="1"/>
  <c r="G773" i="1"/>
  <c r="H773" i="1"/>
  <c r="I773" i="1"/>
  <c r="J773" i="1"/>
  <c r="G838" i="1"/>
  <c r="H838" i="1"/>
  <c r="I838" i="1"/>
  <c r="J838" i="1"/>
  <c r="G839" i="1"/>
  <c r="H839" i="1"/>
  <c r="I839" i="1"/>
  <c r="J839" i="1"/>
  <c r="G840" i="1"/>
  <c r="H840" i="1"/>
  <c r="I840" i="1"/>
  <c r="J840" i="1"/>
  <c r="G841" i="1"/>
  <c r="H841" i="1"/>
  <c r="I841" i="1"/>
  <c r="J841" i="1"/>
  <c r="G842" i="1"/>
  <c r="H842" i="1"/>
  <c r="I842" i="1"/>
  <c r="J842" i="1"/>
  <c r="G844" i="1"/>
  <c r="H844" i="1"/>
  <c r="I844" i="1"/>
  <c r="J844" i="1"/>
  <c r="G845" i="1"/>
  <c r="H845" i="1"/>
  <c r="I845" i="1"/>
  <c r="J845" i="1"/>
  <c r="G846" i="1"/>
  <c r="H846" i="1"/>
  <c r="I846" i="1"/>
  <c r="J846" i="1"/>
  <c r="G847" i="1"/>
  <c r="H847" i="1"/>
  <c r="I847" i="1"/>
  <c r="J847" i="1"/>
  <c r="G848" i="1"/>
  <c r="H848" i="1"/>
  <c r="I848" i="1"/>
  <c r="J848" i="1"/>
  <c r="G849" i="1"/>
  <c r="H849" i="1"/>
  <c r="I849" i="1"/>
  <c r="J849" i="1"/>
  <c r="G850" i="1"/>
  <c r="H850" i="1"/>
  <c r="I850" i="1"/>
  <c r="J850" i="1"/>
  <c r="G851" i="1"/>
  <c r="H851" i="1"/>
  <c r="I851" i="1"/>
  <c r="J851" i="1"/>
  <c r="G852" i="1"/>
  <c r="H852" i="1"/>
  <c r="I852" i="1"/>
  <c r="J852" i="1"/>
  <c r="G853" i="1"/>
  <c r="H853" i="1"/>
  <c r="I853" i="1"/>
  <c r="J853" i="1"/>
  <c r="G854" i="1"/>
  <c r="H854" i="1"/>
  <c r="I854" i="1"/>
  <c r="J854" i="1"/>
  <c r="G855" i="1"/>
  <c r="H855" i="1"/>
  <c r="I855" i="1"/>
  <c r="J855" i="1"/>
  <c r="G856" i="1"/>
  <c r="H856" i="1"/>
  <c r="I856" i="1"/>
  <c r="J856" i="1"/>
  <c r="G857" i="1"/>
  <c r="H857" i="1"/>
  <c r="I857" i="1"/>
  <c r="J857" i="1"/>
  <c r="G864" i="1"/>
  <c r="H864" i="1"/>
  <c r="I864" i="1"/>
  <c r="J864" i="1"/>
  <c r="G877" i="1"/>
  <c r="H877" i="1"/>
  <c r="I877" i="1"/>
  <c r="J877" i="1"/>
  <c r="G878" i="1"/>
  <c r="H878" i="1"/>
  <c r="I878" i="1"/>
  <c r="J878" i="1"/>
  <c r="G879" i="1"/>
  <c r="H879" i="1"/>
  <c r="I879" i="1"/>
  <c r="J879" i="1"/>
  <c r="G880" i="1"/>
  <c r="H880" i="1"/>
  <c r="I880" i="1"/>
  <c r="J880" i="1"/>
  <c r="G881" i="1"/>
  <c r="H881" i="1"/>
  <c r="I881" i="1"/>
  <c r="J881" i="1"/>
  <c r="G882" i="1"/>
  <c r="H882" i="1"/>
  <c r="I882" i="1"/>
  <c r="J882" i="1"/>
  <c r="G883" i="1"/>
  <c r="H883" i="1"/>
  <c r="I883" i="1"/>
  <c r="J883" i="1"/>
  <c r="G884" i="1"/>
  <c r="H884" i="1"/>
  <c r="I884" i="1"/>
  <c r="J884" i="1"/>
  <c r="G885" i="1"/>
  <c r="H885" i="1"/>
  <c r="I885" i="1"/>
  <c r="J885" i="1"/>
  <c r="G886" i="1"/>
  <c r="H886" i="1"/>
  <c r="I886" i="1"/>
  <c r="J886" i="1"/>
  <c r="G887" i="1"/>
  <c r="H887" i="1"/>
  <c r="I887" i="1"/>
  <c r="J887" i="1"/>
  <c r="G888" i="1"/>
  <c r="H888" i="1"/>
  <c r="I888" i="1"/>
  <c r="J888" i="1"/>
  <c r="G889" i="1"/>
  <c r="H889" i="1"/>
  <c r="I889" i="1"/>
  <c r="J889" i="1"/>
  <c r="G890" i="1"/>
  <c r="H890" i="1"/>
  <c r="I890" i="1"/>
  <c r="J890" i="1"/>
  <c r="G891" i="1"/>
  <c r="H891" i="1"/>
  <c r="I891" i="1"/>
  <c r="J891" i="1"/>
  <c r="G892" i="1"/>
  <c r="H892" i="1"/>
  <c r="I892" i="1"/>
  <c r="J892" i="1"/>
  <c r="G893" i="1"/>
  <c r="H893" i="1"/>
  <c r="I893" i="1"/>
  <c r="J893" i="1"/>
  <c r="G894" i="1"/>
  <c r="H894" i="1"/>
  <c r="I894" i="1"/>
  <c r="J894" i="1"/>
  <c r="G895" i="1"/>
  <c r="H895" i="1"/>
  <c r="I895" i="1"/>
  <c r="J895" i="1"/>
  <c r="G896" i="1"/>
  <c r="H896" i="1"/>
  <c r="I896" i="1"/>
  <c r="J896" i="1"/>
  <c r="G897" i="1"/>
  <c r="H897" i="1"/>
  <c r="I897" i="1"/>
  <c r="J897" i="1"/>
  <c r="G898" i="1"/>
  <c r="H898" i="1"/>
  <c r="I898" i="1"/>
  <c r="J898" i="1"/>
  <c r="G899" i="1"/>
  <c r="H899" i="1"/>
  <c r="I899" i="1"/>
  <c r="J899" i="1"/>
  <c r="G900" i="1"/>
  <c r="H900" i="1"/>
  <c r="I900" i="1"/>
  <c r="J900" i="1"/>
  <c r="G901" i="1"/>
  <c r="H901" i="1"/>
  <c r="I901" i="1"/>
  <c r="J901" i="1"/>
  <c r="G902" i="1"/>
  <c r="H902" i="1"/>
  <c r="I902" i="1"/>
  <c r="J902" i="1"/>
  <c r="G903" i="1"/>
  <c r="H903" i="1"/>
  <c r="I903" i="1"/>
  <c r="J903" i="1"/>
  <c r="G904" i="1"/>
  <c r="H904" i="1"/>
  <c r="I904" i="1"/>
  <c r="J904" i="1"/>
  <c r="G905" i="1"/>
  <c r="H905" i="1"/>
  <c r="I905" i="1"/>
  <c r="J905" i="1"/>
  <c r="G912" i="1"/>
  <c r="H912" i="1"/>
  <c r="I912" i="1"/>
  <c r="J912" i="1"/>
  <c r="G913" i="1"/>
  <c r="H913" i="1"/>
  <c r="I913" i="1"/>
  <c r="J913" i="1"/>
  <c r="G914" i="1"/>
  <c r="H914" i="1"/>
  <c r="I914" i="1"/>
  <c r="J914" i="1"/>
  <c r="G915" i="1"/>
  <c r="H915" i="1"/>
  <c r="I915" i="1"/>
  <c r="J915" i="1"/>
  <c r="G916" i="1"/>
  <c r="H916" i="1"/>
  <c r="I916" i="1"/>
  <c r="J916" i="1"/>
  <c r="G917" i="1"/>
  <c r="H917" i="1"/>
  <c r="I917" i="1"/>
  <c r="J917" i="1"/>
  <c r="G918" i="1"/>
  <c r="H918" i="1"/>
  <c r="I918" i="1"/>
  <c r="J918" i="1"/>
  <c r="G919" i="1"/>
  <c r="H919" i="1"/>
  <c r="I919" i="1"/>
  <c r="J919" i="1"/>
  <c r="G920" i="1"/>
  <c r="H920" i="1"/>
  <c r="I920" i="1"/>
  <c r="J920" i="1"/>
  <c r="G921" i="1"/>
  <c r="H921" i="1"/>
  <c r="I921" i="1"/>
  <c r="J921" i="1"/>
  <c r="G922" i="1"/>
  <c r="H922" i="1"/>
  <c r="I922" i="1"/>
  <c r="J922" i="1"/>
  <c r="G923" i="1"/>
  <c r="H923" i="1"/>
  <c r="I923" i="1"/>
  <c r="J923" i="1"/>
  <c r="G924" i="1"/>
  <c r="H924" i="1"/>
  <c r="I924" i="1"/>
  <c r="J924" i="1"/>
  <c r="G925" i="1"/>
  <c r="H925" i="1"/>
  <c r="I925" i="1"/>
  <c r="J925" i="1"/>
  <c r="G952" i="1"/>
  <c r="H952" i="1"/>
  <c r="I952" i="1"/>
  <c r="J952" i="1"/>
  <c r="G960" i="1"/>
  <c r="H960" i="1"/>
  <c r="I960" i="1"/>
  <c r="J960" i="1"/>
  <c r="G967" i="1"/>
  <c r="H967" i="1"/>
  <c r="I967" i="1"/>
  <c r="J967" i="1"/>
  <c r="G968" i="1"/>
  <c r="H968" i="1"/>
  <c r="I968" i="1"/>
  <c r="J968" i="1"/>
  <c r="G970" i="1"/>
  <c r="H970" i="1"/>
  <c r="I970" i="1"/>
  <c r="J970" i="1"/>
  <c r="G979" i="1"/>
  <c r="H979" i="1"/>
  <c r="I979" i="1"/>
  <c r="J979" i="1"/>
  <c r="G988" i="1"/>
  <c r="H988" i="1"/>
  <c r="I988" i="1"/>
  <c r="J988" i="1"/>
  <c r="G990" i="1"/>
  <c r="H990" i="1"/>
  <c r="I990" i="1"/>
  <c r="J990" i="1"/>
  <c r="G992" i="1"/>
  <c r="H992" i="1"/>
  <c r="I992" i="1"/>
  <c r="J992" i="1"/>
  <c r="G994" i="1"/>
  <c r="H994" i="1"/>
  <c r="I994" i="1"/>
  <c r="J994" i="1"/>
  <c r="G996" i="1"/>
  <c r="H996" i="1"/>
  <c r="I996" i="1"/>
  <c r="J996" i="1"/>
  <c r="G997" i="1"/>
  <c r="H997" i="1"/>
  <c r="I997" i="1"/>
  <c r="J997" i="1"/>
  <c r="G1013" i="1"/>
  <c r="H1013" i="1"/>
  <c r="I1013" i="1"/>
  <c r="J1013" i="1"/>
  <c r="G1019" i="1"/>
  <c r="H1019" i="1"/>
  <c r="I1019" i="1"/>
  <c r="J1019" i="1"/>
  <c r="G1022" i="1"/>
  <c r="H1022" i="1"/>
  <c r="I1022" i="1"/>
  <c r="J1022" i="1"/>
  <c r="G1025" i="1"/>
  <c r="H1025" i="1"/>
  <c r="I1025" i="1"/>
  <c r="J1025" i="1"/>
  <c r="G1026" i="1"/>
  <c r="H1026" i="1"/>
  <c r="I1026" i="1"/>
  <c r="J1026" i="1"/>
  <c r="G1027" i="1"/>
  <c r="H1027" i="1"/>
  <c r="I1027" i="1"/>
  <c r="J1027" i="1"/>
  <c r="G1030" i="1"/>
  <c r="H1030" i="1"/>
  <c r="I1030" i="1"/>
  <c r="J1030" i="1"/>
  <c r="G1031" i="1"/>
  <c r="H1031" i="1"/>
  <c r="I1031" i="1"/>
  <c r="J1031" i="1"/>
  <c r="G1036" i="1"/>
  <c r="H1036" i="1"/>
  <c r="I1036" i="1"/>
  <c r="J1036" i="1"/>
  <c r="G1040" i="1"/>
  <c r="H1040" i="1"/>
  <c r="I1040" i="1"/>
  <c r="J1040" i="1"/>
  <c r="G1048" i="1"/>
  <c r="H1048" i="1"/>
  <c r="I1048" i="1"/>
  <c r="J1048" i="1"/>
  <c r="G1051" i="1"/>
  <c r="H1051" i="1"/>
  <c r="I1051" i="1"/>
  <c r="J1051" i="1"/>
  <c r="G1059" i="1"/>
  <c r="H1059" i="1"/>
  <c r="I1059" i="1"/>
  <c r="J1059" i="1"/>
  <c r="G1062" i="1"/>
  <c r="H1062" i="1"/>
  <c r="I1062" i="1"/>
  <c r="J1062" i="1"/>
  <c r="G1063" i="1"/>
  <c r="H1063" i="1"/>
  <c r="I1063" i="1"/>
  <c r="J1063" i="1"/>
  <c r="G1066" i="1"/>
  <c r="H1066" i="1"/>
  <c r="I1066" i="1"/>
  <c r="J1066" i="1"/>
  <c r="G1067" i="1"/>
  <c r="H1067" i="1"/>
  <c r="I1067" i="1"/>
  <c r="J1067" i="1"/>
  <c r="G1068" i="1"/>
  <c r="H1068" i="1"/>
  <c r="I1068" i="1"/>
  <c r="J1068" i="1"/>
  <c r="G1069" i="1"/>
  <c r="H1069" i="1"/>
  <c r="I1069" i="1"/>
  <c r="J1069" i="1"/>
  <c r="G1071" i="1"/>
  <c r="H1071" i="1"/>
  <c r="I1071" i="1"/>
  <c r="J1071" i="1"/>
  <c r="G1072" i="1"/>
  <c r="H1072" i="1"/>
  <c r="I1072" i="1"/>
  <c r="J1072" i="1"/>
  <c r="G1073" i="1"/>
  <c r="H1073" i="1"/>
  <c r="I1073" i="1"/>
  <c r="J1073" i="1"/>
  <c r="G1074" i="1"/>
  <c r="H1074" i="1"/>
  <c r="I1074" i="1"/>
  <c r="J1074" i="1"/>
  <c r="G1086" i="1"/>
  <c r="H1086" i="1"/>
  <c r="I1086" i="1"/>
  <c r="J1086" i="1"/>
  <c r="G1091" i="1"/>
  <c r="H1091" i="1"/>
  <c r="I1091" i="1"/>
  <c r="J1091" i="1"/>
  <c r="G1092" i="1"/>
  <c r="H1092" i="1"/>
  <c r="I1092" i="1"/>
  <c r="J1092" i="1"/>
  <c r="G1093" i="1"/>
  <c r="H1093" i="1"/>
  <c r="I1093" i="1"/>
  <c r="J1093" i="1"/>
  <c r="G1094" i="1"/>
  <c r="H1094" i="1"/>
  <c r="I1094" i="1"/>
  <c r="J1094" i="1"/>
  <c r="G1096" i="1"/>
  <c r="H1096" i="1"/>
  <c r="I1096" i="1"/>
  <c r="J1096" i="1"/>
  <c r="G1108" i="1"/>
  <c r="H1108" i="1"/>
  <c r="I1108" i="1"/>
  <c r="J1108" i="1"/>
  <c r="G1110" i="1"/>
  <c r="H1110" i="1"/>
  <c r="I1110" i="1"/>
  <c r="J1110" i="1"/>
  <c r="G1113" i="1"/>
  <c r="H1113" i="1"/>
  <c r="I1113" i="1"/>
  <c r="J1113" i="1"/>
  <c r="G1114" i="1"/>
  <c r="H1114" i="1"/>
  <c r="I1114" i="1"/>
  <c r="J1114" i="1"/>
  <c r="G1115" i="1"/>
  <c r="H1115" i="1"/>
  <c r="I1115" i="1"/>
  <c r="J1115" i="1"/>
  <c r="G1116" i="1"/>
  <c r="H1116" i="1"/>
  <c r="J1116" i="1"/>
  <c r="G1117" i="1"/>
  <c r="H1117" i="1"/>
  <c r="I1117" i="1"/>
  <c r="J1117" i="1"/>
  <c r="G1118" i="1"/>
  <c r="H1118" i="1"/>
  <c r="I1118" i="1"/>
  <c r="J1118" i="1"/>
  <c r="G1119" i="1"/>
  <c r="H1119" i="1"/>
  <c r="I1119" i="1"/>
  <c r="J1119" i="1"/>
  <c r="G1120" i="1"/>
  <c r="H1120" i="1"/>
  <c r="I1120" i="1"/>
  <c r="J1120" i="1"/>
  <c r="G1121" i="1"/>
  <c r="H1121" i="1"/>
  <c r="I1121" i="1"/>
  <c r="J1121" i="1"/>
  <c r="G1122" i="1"/>
  <c r="H1122" i="1"/>
  <c r="I1122" i="1"/>
  <c r="J1122" i="1"/>
  <c r="G1125" i="1"/>
  <c r="H1125" i="1"/>
  <c r="I1125" i="1"/>
  <c r="J1125" i="1"/>
  <c r="G1126" i="1"/>
  <c r="H1126" i="1"/>
  <c r="I1126" i="1"/>
  <c r="J1126" i="1"/>
  <c r="G1127" i="1"/>
  <c r="H1127" i="1"/>
  <c r="I1127" i="1"/>
  <c r="J1127" i="1"/>
  <c r="G1129" i="1"/>
  <c r="H1129" i="1"/>
  <c r="I1129" i="1"/>
  <c r="J1129" i="1"/>
  <c r="G1136" i="1"/>
  <c r="H1136" i="1"/>
  <c r="I1136" i="1"/>
  <c r="J1136" i="1"/>
  <c r="G1140" i="1"/>
  <c r="H1140" i="1"/>
  <c r="I1140" i="1"/>
  <c r="J1140" i="1"/>
  <c r="G1141" i="1"/>
  <c r="H1141" i="1"/>
  <c r="I1141" i="1"/>
  <c r="J1141" i="1"/>
  <c r="G1143" i="1"/>
  <c r="H1143" i="1"/>
  <c r="I1143" i="1"/>
  <c r="J1143" i="1"/>
  <c r="G1145" i="1"/>
  <c r="H1145" i="1"/>
  <c r="I1145" i="1"/>
  <c r="J1145" i="1"/>
  <c r="G1148" i="1"/>
  <c r="H1148" i="1"/>
  <c r="I1148" i="1"/>
  <c r="J1148" i="1"/>
  <c r="G1149" i="1"/>
  <c r="H1149" i="1"/>
  <c r="I1149" i="1"/>
  <c r="J1149" i="1"/>
  <c r="G1153" i="1"/>
  <c r="H1153" i="1"/>
  <c r="I1153" i="1"/>
  <c r="J1153" i="1"/>
  <c r="G1155" i="1"/>
  <c r="H1155" i="1"/>
  <c r="I1155" i="1"/>
  <c r="J1155" i="1"/>
  <c r="G1159" i="1"/>
  <c r="H1159" i="1"/>
  <c r="I1159" i="1"/>
  <c r="J1159" i="1"/>
  <c r="G1160" i="1"/>
  <c r="H1160" i="1"/>
  <c r="I1160" i="1"/>
  <c r="J1160" i="1"/>
  <c r="G1161" i="1"/>
  <c r="H1161" i="1"/>
  <c r="I1161" i="1"/>
  <c r="J1161" i="1"/>
  <c r="G1162" i="1"/>
  <c r="H1162" i="1"/>
  <c r="I1162" i="1"/>
  <c r="J1162" i="1"/>
  <c r="G1163" i="1"/>
  <c r="H1163" i="1"/>
  <c r="I1163" i="1"/>
  <c r="J1163" i="1"/>
  <c r="G1164" i="1"/>
  <c r="H1164" i="1"/>
  <c r="I1164" i="1"/>
  <c r="J1164" i="1"/>
  <c r="G1165" i="1"/>
  <c r="H1165" i="1"/>
  <c r="I1165" i="1"/>
  <c r="J1165" i="1"/>
  <c r="G1166" i="1"/>
  <c r="H1166" i="1"/>
  <c r="I1166" i="1"/>
  <c r="J1166" i="1"/>
  <c r="G1167" i="1"/>
  <c r="H1167" i="1"/>
  <c r="I1167" i="1"/>
  <c r="J1167" i="1"/>
  <c r="G1168" i="1"/>
  <c r="H1168" i="1"/>
  <c r="I1168" i="1"/>
  <c r="J1168" i="1"/>
  <c r="G1169" i="1"/>
  <c r="H1169" i="1"/>
  <c r="I1169" i="1"/>
  <c r="J1169" i="1"/>
  <c r="G1171" i="1"/>
  <c r="H1171" i="1"/>
  <c r="I1171" i="1"/>
  <c r="J1171" i="1"/>
  <c r="G1172" i="1"/>
  <c r="H1172" i="1"/>
  <c r="I1172" i="1"/>
  <c r="J1172" i="1"/>
  <c r="G1173" i="1"/>
  <c r="H1173" i="1"/>
  <c r="I1173" i="1"/>
  <c r="J1173" i="1"/>
  <c r="G1174" i="1"/>
  <c r="H1174" i="1"/>
  <c r="I1174" i="1"/>
  <c r="J1174" i="1"/>
  <c r="G1175" i="1"/>
  <c r="H1175" i="1"/>
  <c r="I1175" i="1"/>
  <c r="J1175" i="1"/>
  <c r="G1176" i="1"/>
  <c r="H1176" i="1"/>
  <c r="I1176" i="1"/>
  <c r="J1176" i="1"/>
  <c r="G1177" i="1"/>
  <c r="H1177" i="1"/>
  <c r="I1177" i="1"/>
  <c r="J1177" i="1"/>
  <c r="G1178" i="1"/>
  <c r="H1178" i="1"/>
  <c r="I1178" i="1"/>
  <c r="J1178" i="1"/>
  <c r="G1179" i="1"/>
  <c r="H1179" i="1"/>
  <c r="I1179" i="1"/>
  <c r="J1179" i="1"/>
  <c r="G1180" i="1"/>
  <c r="H1180" i="1"/>
  <c r="I1180" i="1"/>
  <c r="J1180" i="1"/>
  <c r="G1181" i="1"/>
  <c r="H1181" i="1"/>
  <c r="I1181" i="1"/>
  <c r="J1181" i="1"/>
  <c r="G1188" i="1"/>
  <c r="H1188" i="1"/>
  <c r="I1188" i="1"/>
  <c r="J1188" i="1"/>
  <c r="G1189" i="1"/>
  <c r="H1189" i="1"/>
  <c r="I1189" i="1"/>
  <c r="J1189" i="1"/>
  <c r="G1190" i="1"/>
  <c r="H1190" i="1"/>
  <c r="I1190" i="1"/>
  <c r="J1190" i="1"/>
  <c r="G1191" i="1"/>
  <c r="H1191" i="1"/>
  <c r="I1191" i="1"/>
  <c r="J1191" i="1"/>
  <c r="G1192" i="1"/>
  <c r="H1192" i="1"/>
  <c r="I1192" i="1"/>
  <c r="J1192" i="1"/>
  <c r="G1193" i="1"/>
  <c r="H1193" i="1"/>
  <c r="I1193" i="1"/>
  <c r="J1193" i="1"/>
  <c r="G1194" i="1"/>
  <c r="H1194" i="1"/>
  <c r="I1194" i="1"/>
  <c r="J1194" i="1"/>
  <c r="G1195" i="1"/>
  <c r="H1195" i="1"/>
  <c r="I1195" i="1"/>
  <c r="J1195" i="1"/>
  <c r="G1196" i="1"/>
  <c r="H1196" i="1"/>
  <c r="I1196" i="1"/>
  <c r="J1196" i="1"/>
  <c r="G1197" i="1"/>
  <c r="H1197" i="1"/>
  <c r="I1197" i="1"/>
  <c r="J1197" i="1"/>
  <c r="G1198" i="1"/>
  <c r="H1198" i="1"/>
  <c r="I1198" i="1"/>
  <c r="J1198" i="1"/>
  <c r="G1199" i="1"/>
  <c r="H1199" i="1"/>
  <c r="I1199" i="1"/>
  <c r="J1199" i="1"/>
  <c r="G1200" i="1"/>
  <c r="H1200" i="1"/>
  <c r="I1200" i="1"/>
  <c r="J1200" i="1"/>
  <c r="G1201" i="1"/>
  <c r="H1201" i="1"/>
  <c r="I1201" i="1"/>
  <c r="J1201" i="1"/>
  <c r="G1202" i="1"/>
  <c r="H1202" i="1"/>
  <c r="I1202" i="1"/>
  <c r="J1202" i="1"/>
  <c r="G1203" i="1"/>
  <c r="H1203" i="1"/>
  <c r="I1203" i="1"/>
  <c r="J1203" i="1"/>
  <c r="G1204" i="1"/>
  <c r="H1204" i="1"/>
  <c r="I1204" i="1"/>
  <c r="J1204" i="1"/>
  <c r="G1205" i="1"/>
  <c r="H1205" i="1"/>
  <c r="I1205" i="1"/>
  <c r="J1205" i="1"/>
  <c r="G1206" i="1"/>
  <c r="H1206" i="1"/>
  <c r="I1206" i="1"/>
  <c r="J1206" i="1"/>
  <c r="G1207" i="1"/>
  <c r="H1207" i="1"/>
  <c r="I1207" i="1"/>
  <c r="J1207" i="1"/>
  <c r="G1209" i="1"/>
  <c r="H1209" i="1"/>
  <c r="I1209" i="1"/>
  <c r="J1209" i="1"/>
  <c r="G1210" i="1"/>
  <c r="H1210" i="1"/>
  <c r="I1210" i="1"/>
  <c r="J1210" i="1"/>
  <c r="G1211" i="1"/>
  <c r="H1211" i="1"/>
  <c r="I1211" i="1"/>
  <c r="J1211" i="1"/>
  <c r="G1212" i="1"/>
  <c r="H1212" i="1"/>
  <c r="I1212" i="1"/>
  <c r="J1212" i="1"/>
  <c r="G1226" i="1"/>
  <c r="H1226" i="1"/>
  <c r="I1226" i="1"/>
  <c r="J1226" i="1"/>
  <c r="G1240" i="1"/>
  <c r="H1240" i="1"/>
  <c r="I1240" i="1"/>
  <c r="J1240" i="1"/>
  <c r="G1241" i="1"/>
  <c r="H1241" i="1"/>
  <c r="I1241" i="1"/>
  <c r="J1241" i="1"/>
  <c r="G1247" i="1"/>
  <c r="H1247" i="1"/>
  <c r="I1247" i="1"/>
  <c r="J1247" i="1"/>
  <c r="G1248" i="1"/>
  <c r="H1248" i="1"/>
  <c r="I1248" i="1"/>
  <c r="J1248" i="1"/>
  <c r="G1261" i="1"/>
  <c r="H1261" i="1"/>
  <c r="I1261" i="1"/>
  <c r="J1261" i="1"/>
  <c r="G1263" i="1"/>
  <c r="H1263" i="1"/>
  <c r="I1263" i="1"/>
  <c r="J1263" i="1"/>
  <c r="G1264" i="1"/>
  <c r="H1264" i="1"/>
  <c r="I1264" i="1"/>
  <c r="J1264" i="1"/>
  <c r="G1265" i="1"/>
  <c r="H1265" i="1"/>
  <c r="I1265" i="1"/>
  <c r="J1265" i="1"/>
  <c r="G1299" i="1"/>
  <c r="H1299" i="1"/>
  <c r="I1299" i="1"/>
  <c r="J1299" i="1"/>
  <c r="G1304" i="1"/>
  <c r="H1304" i="1"/>
  <c r="I1304" i="1"/>
  <c r="J1304" i="1"/>
  <c r="G1320" i="1"/>
  <c r="H1320" i="1"/>
  <c r="I1320" i="1"/>
  <c r="J1320" i="1"/>
  <c r="G1354" i="1"/>
  <c r="H1354" i="1"/>
  <c r="I1354" i="1"/>
  <c r="J1354" i="1"/>
  <c r="G1358" i="1"/>
  <c r="H1358" i="1"/>
  <c r="I1358" i="1"/>
  <c r="J1358" i="1"/>
  <c r="G1361" i="1"/>
  <c r="H1361" i="1"/>
  <c r="I1361" i="1"/>
  <c r="J1361" i="1"/>
  <c r="G1367" i="1"/>
  <c r="H1367" i="1"/>
  <c r="I1367" i="1"/>
  <c r="J1367" i="1"/>
  <c r="G1368" i="1"/>
  <c r="H1368" i="1"/>
  <c r="I1368" i="1"/>
  <c r="J1368" i="1"/>
  <c r="G1370" i="1"/>
  <c r="H1370" i="1"/>
  <c r="I1370" i="1"/>
  <c r="J1370" i="1"/>
  <c r="G1402" i="1"/>
  <c r="H1402" i="1"/>
  <c r="I1402" i="1"/>
  <c r="J1402" i="1"/>
  <c r="G1443" i="1"/>
  <c r="H1443" i="1"/>
  <c r="I1443" i="1"/>
  <c r="J1443" i="1"/>
  <c r="G1446" i="1"/>
  <c r="H1446" i="1"/>
  <c r="I1446" i="1"/>
  <c r="J1446" i="1"/>
  <c r="G1447" i="1"/>
  <c r="H1447" i="1"/>
  <c r="I1447" i="1"/>
  <c r="J1447" i="1"/>
  <c r="K1447" i="1"/>
  <c r="L1447" i="1"/>
  <c r="D13" i="16" a="1"/>
  <c r="F14" i="16" a="1"/>
  <c r="H14" i="16" a="1"/>
  <c r="C13" i="16" a="1"/>
  <c r="F14" i="16" l="1"/>
  <c r="H14" i="16"/>
  <c r="D13" i="16"/>
  <c r="C13" i="16"/>
  <c r="B15" i="16"/>
  <c r="L120" i="5"/>
  <c r="M120" i="5" s="1"/>
  <c r="Q120" i="5"/>
  <c r="O120" i="5"/>
  <c r="L104" i="5"/>
  <c r="M104" i="5" s="1"/>
  <c r="Q104" i="5"/>
  <c r="L127" i="5"/>
  <c r="M127" i="5" s="1"/>
  <c r="Q127" i="5"/>
  <c r="L112" i="5"/>
  <c r="M112" i="5" s="1"/>
  <c r="Q112" i="5"/>
  <c r="L72" i="5"/>
  <c r="M72" i="5" s="1"/>
  <c r="O72" i="5"/>
  <c r="Q72" i="5"/>
  <c r="L131" i="5"/>
  <c r="M131" i="5" s="1"/>
  <c r="O131" i="5"/>
  <c r="Q131" i="5"/>
  <c r="Q88" i="5"/>
  <c r="O88" i="5"/>
  <c r="Q80" i="5"/>
  <c r="Q64" i="5"/>
  <c r="L142" i="5"/>
  <c r="M142" i="5" s="1"/>
  <c r="O142" i="5"/>
  <c r="Q142" i="5"/>
  <c r="O64" i="5"/>
  <c r="Q166" i="5"/>
  <c r="J577" i="1"/>
  <c r="J1369" i="1"/>
  <c r="R1369" i="1" s="1"/>
  <c r="O135" i="5"/>
  <c r="L135" i="5"/>
  <c r="M135" i="5" s="1"/>
  <c r="Q175" i="5"/>
  <c r="Q169" i="5"/>
  <c r="O166" i="5"/>
  <c r="Q162" i="5"/>
  <c r="Q156" i="5"/>
  <c r="Q149" i="5"/>
  <c r="O96" i="5"/>
  <c r="L96" i="5"/>
  <c r="M96" i="5" s="1"/>
  <c r="Q135" i="5"/>
  <c r="T1369" i="1"/>
  <c r="U1369" i="1" s="1"/>
  <c r="V1369" i="1"/>
  <c r="O412" i="8"/>
  <c r="R491" i="1"/>
  <c r="V491" i="1" s="1"/>
  <c r="R1445" i="1"/>
  <c r="V1445" i="1" s="1"/>
  <c r="R1442" i="1"/>
  <c r="V1442" i="1" s="1"/>
  <c r="R1440" i="1"/>
  <c r="V1440" i="1" s="1"/>
  <c r="R10" i="1"/>
  <c r="V10" i="1" s="1"/>
  <c r="R1444" i="1"/>
  <c r="V1444" i="1" s="1"/>
  <c r="R1441" i="1"/>
  <c r="V1441" i="1" s="1"/>
  <c r="R1446" i="1"/>
  <c r="V1446" i="1" s="1"/>
  <c r="R1402" i="1"/>
  <c r="V1402" i="1" s="1"/>
  <c r="R1367" i="1"/>
  <c r="R1358" i="1"/>
  <c r="R1320" i="1"/>
  <c r="R1299" i="1"/>
  <c r="R1264" i="1"/>
  <c r="R1261" i="1"/>
  <c r="R1247" i="1"/>
  <c r="R1240" i="1"/>
  <c r="R1212" i="1"/>
  <c r="R1210" i="1"/>
  <c r="R1207" i="1"/>
  <c r="R1205" i="1"/>
  <c r="R1203" i="1"/>
  <c r="R1201" i="1"/>
  <c r="R1199" i="1"/>
  <c r="R1197" i="1"/>
  <c r="R1195" i="1"/>
  <c r="R1193" i="1"/>
  <c r="R1191" i="1"/>
  <c r="R1189" i="1"/>
  <c r="R1181" i="1"/>
  <c r="R1179" i="1"/>
  <c r="R1177" i="1"/>
  <c r="R1175" i="1"/>
  <c r="R1173" i="1"/>
  <c r="R1171" i="1"/>
  <c r="R1168" i="1"/>
  <c r="R1166" i="1"/>
  <c r="R1164" i="1"/>
  <c r="R1162" i="1"/>
  <c r="R1160" i="1"/>
  <c r="R1155" i="1"/>
  <c r="R1143" i="1"/>
  <c r="R1116" i="1"/>
  <c r="R1115" i="1"/>
  <c r="R1114" i="1"/>
  <c r="R1113" i="1"/>
  <c r="R1110" i="1"/>
  <c r="R1108" i="1"/>
  <c r="R1096" i="1"/>
  <c r="R1094" i="1"/>
  <c r="R1093" i="1"/>
  <c r="R1092" i="1"/>
  <c r="R1091" i="1"/>
  <c r="R1086" i="1"/>
  <c r="R1074" i="1"/>
  <c r="R1073" i="1"/>
  <c r="R1072" i="1"/>
  <c r="R1071" i="1"/>
  <c r="R1069" i="1"/>
  <c r="R1068" i="1"/>
  <c r="R1067" i="1"/>
  <c r="R1066" i="1"/>
  <c r="R1063" i="1"/>
  <c r="R1062" i="1"/>
  <c r="R1059" i="1"/>
  <c r="R1051" i="1"/>
  <c r="R1048" i="1"/>
  <c r="R1040" i="1"/>
  <c r="R1036" i="1"/>
  <c r="R1031" i="1"/>
  <c r="R1030" i="1"/>
  <c r="R1027" i="1"/>
  <c r="R1026" i="1"/>
  <c r="R1025" i="1"/>
  <c r="R1022" i="1"/>
  <c r="R1019" i="1"/>
  <c r="R1013" i="1"/>
  <c r="R997" i="1"/>
  <c r="V997" i="1" s="1"/>
  <c r="R996" i="1"/>
  <c r="R994" i="1"/>
  <c r="R992" i="1"/>
  <c r="R990" i="1"/>
  <c r="R988" i="1"/>
  <c r="R979" i="1"/>
  <c r="R970" i="1"/>
  <c r="R968" i="1"/>
  <c r="R967" i="1"/>
  <c r="R960" i="1"/>
  <c r="R952" i="1"/>
  <c r="R925" i="1"/>
  <c r="V925" i="1" s="1"/>
  <c r="R924" i="1"/>
  <c r="R923" i="1"/>
  <c r="R922" i="1"/>
  <c r="R921" i="1"/>
  <c r="R920" i="1"/>
  <c r="R919" i="1"/>
  <c r="R918" i="1"/>
  <c r="R917" i="1"/>
  <c r="V917" i="1" s="1"/>
  <c r="R916" i="1"/>
  <c r="R915" i="1"/>
  <c r="R914" i="1"/>
  <c r="R913" i="1"/>
  <c r="R912" i="1"/>
  <c r="R905" i="1"/>
  <c r="R904" i="1"/>
  <c r="R903" i="1"/>
  <c r="R902" i="1"/>
  <c r="R901" i="1"/>
  <c r="V901" i="1" s="1"/>
  <c r="R900" i="1"/>
  <c r="R899" i="1"/>
  <c r="R898" i="1"/>
  <c r="R897" i="1"/>
  <c r="R896" i="1"/>
  <c r="R895" i="1"/>
  <c r="R894" i="1"/>
  <c r="R893" i="1"/>
  <c r="V893" i="1" s="1"/>
  <c r="R892" i="1"/>
  <c r="R891" i="1"/>
  <c r="R890" i="1"/>
  <c r="R889" i="1"/>
  <c r="R888" i="1"/>
  <c r="R887" i="1"/>
  <c r="R886" i="1"/>
  <c r="R885" i="1"/>
  <c r="V885" i="1" s="1"/>
  <c r="R884" i="1"/>
  <c r="R883" i="1"/>
  <c r="R882" i="1"/>
  <c r="R881" i="1"/>
  <c r="R880" i="1"/>
  <c r="R879" i="1"/>
  <c r="R878" i="1"/>
  <c r="R877" i="1"/>
  <c r="V877" i="1" s="1"/>
  <c r="R864" i="1"/>
  <c r="R857" i="1"/>
  <c r="R856" i="1"/>
  <c r="R855" i="1"/>
  <c r="R854" i="1"/>
  <c r="R853" i="1"/>
  <c r="V853" i="1" s="1"/>
  <c r="R852" i="1"/>
  <c r="R851" i="1"/>
  <c r="R850" i="1"/>
  <c r="R849" i="1"/>
  <c r="R848" i="1"/>
  <c r="R847" i="1"/>
  <c r="R846" i="1"/>
  <c r="R845" i="1"/>
  <c r="V845" i="1" s="1"/>
  <c r="R844" i="1"/>
  <c r="R842" i="1"/>
  <c r="R841" i="1"/>
  <c r="R840" i="1"/>
  <c r="R839" i="1"/>
  <c r="R838" i="1"/>
  <c r="R773" i="1"/>
  <c r="R772" i="1"/>
  <c r="R755" i="1"/>
  <c r="R741" i="1"/>
  <c r="R740" i="1"/>
  <c r="R739" i="1"/>
  <c r="R714" i="1"/>
  <c r="R713" i="1"/>
  <c r="R676" i="1"/>
  <c r="R640" i="1"/>
  <c r="R629" i="1"/>
  <c r="V629" i="1" s="1"/>
  <c r="R537" i="1"/>
  <c r="R525" i="1"/>
  <c r="R508" i="1"/>
  <c r="R507" i="1"/>
  <c r="R503" i="1"/>
  <c r="T491" i="1"/>
  <c r="U491" i="1" s="1"/>
  <c r="R487" i="1"/>
  <c r="R486" i="1"/>
  <c r="R470" i="1"/>
  <c r="R409" i="1"/>
  <c r="R407" i="1"/>
  <c r="R403" i="1"/>
  <c r="R394" i="1"/>
  <c r="V394" i="1" s="1"/>
  <c r="R393" i="1"/>
  <c r="R391" i="1"/>
  <c r="R390" i="1"/>
  <c r="V390" i="1" s="1"/>
  <c r="R368" i="1"/>
  <c r="R357" i="1"/>
  <c r="R356" i="1"/>
  <c r="R354" i="1"/>
  <c r="V354" i="1" s="1"/>
  <c r="R349" i="1"/>
  <c r="R348" i="1"/>
  <c r="R346" i="1"/>
  <c r="V346" i="1" s="1"/>
  <c r="R323" i="1"/>
  <c r="R292" i="1"/>
  <c r="R285" i="1"/>
  <c r="R284" i="1"/>
  <c r="R281" i="1"/>
  <c r="R195" i="1"/>
  <c r="R191" i="1"/>
  <c r="V191" i="1" s="1"/>
  <c r="R189" i="1"/>
  <c r="V189" i="1" s="1"/>
  <c r="R184" i="1"/>
  <c r="R178" i="1"/>
  <c r="R177" i="1"/>
  <c r="V177" i="1" s="1"/>
  <c r="R175" i="1"/>
  <c r="V175" i="1" s="1"/>
  <c r="R153" i="1"/>
  <c r="V153" i="1" s="1"/>
  <c r="R143" i="1"/>
  <c r="V143" i="1" s="1"/>
  <c r="R142" i="1"/>
  <c r="R140" i="1"/>
  <c r="R139" i="1"/>
  <c r="V139" i="1" s="1"/>
  <c r="R135" i="1"/>
  <c r="V135" i="1" s="1"/>
  <c r="R127" i="1"/>
  <c r="V127" i="1" s="1"/>
  <c r="R125" i="1"/>
  <c r="V125" i="1" s="1"/>
  <c r="R124" i="1"/>
  <c r="R103" i="1"/>
  <c r="V103" i="1" s="1"/>
  <c r="R96" i="1"/>
  <c r="R84" i="1"/>
  <c r="R83" i="1"/>
  <c r="V83" i="1" s="1"/>
  <c r="R82" i="1"/>
  <c r="R79" i="1"/>
  <c r="V79" i="1" s="1"/>
  <c r="R72" i="1"/>
  <c r="V72" i="1" s="1"/>
  <c r="R70" i="1"/>
  <c r="R52" i="1"/>
  <c r="V52" i="1" s="1"/>
  <c r="R51" i="1"/>
  <c r="V51" i="1" s="1"/>
  <c r="R50" i="1"/>
  <c r="V50" i="1" s="1"/>
  <c r="R49" i="1"/>
  <c r="V49" i="1" s="1"/>
  <c r="R44" i="1"/>
  <c r="V44" i="1" s="1"/>
  <c r="R35" i="1"/>
  <c r="V35" i="1" s="1"/>
  <c r="R33" i="1"/>
  <c r="V33" i="1" s="1"/>
  <c r="R30" i="1"/>
  <c r="V30" i="1" s="1"/>
  <c r="R1443" i="1"/>
  <c r="V1443" i="1" s="1"/>
  <c r="R1370" i="1"/>
  <c r="R1368" i="1"/>
  <c r="R1361" i="1"/>
  <c r="V1361" i="1" s="1"/>
  <c r="R1354" i="1"/>
  <c r="R1304" i="1"/>
  <c r="R1265" i="1"/>
  <c r="R1263" i="1"/>
  <c r="R1248" i="1"/>
  <c r="R1241" i="1"/>
  <c r="R1226" i="1"/>
  <c r="R1211" i="1"/>
  <c r="R1209" i="1"/>
  <c r="R1206" i="1"/>
  <c r="R1204" i="1"/>
  <c r="R1202" i="1"/>
  <c r="R1200" i="1"/>
  <c r="R1198" i="1"/>
  <c r="R1196" i="1"/>
  <c r="R1194" i="1"/>
  <c r="R1192" i="1"/>
  <c r="R1190" i="1"/>
  <c r="R1188" i="1"/>
  <c r="R1180" i="1"/>
  <c r="R1178" i="1"/>
  <c r="R1176" i="1"/>
  <c r="R1174" i="1"/>
  <c r="R1172" i="1"/>
  <c r="R1169" i="1"/>
  <c r="R1167" i="1"/>
  <c r="R1165" i="1"/>
  <c r="R1163" i="1"/>
  <c r="R1161" i="1"/>
  <c r="R1159" i="1"/>
  <c r="R1153" i="1"/>
  <c r="R1149" i="1"/>
  <c r="R1148" i="1"/>
  <c r="R1145" i="1"/>
  <c r="R1141" i="1"/>
  <c r="R1140" i="1"/>
  <c r="R1136" i="1"/>
  <c r="R1129" i="1"/>
  <c r="R1127" i="1"/>
  <c r="R1126" i="1"/>
  <c r="R1125" i="1"/>
  <c r="R1122" i="1"/>
  <c r="R1121" i="1"/>
  <c r="R1120" i="1"/>
  <c r="R1119" i="1"/>
  <c r="R1118" i="1"/>
  <c r="R1117" i="1"/>
  <c r="P21" i="6"/>
  <c r="H16" i="10"/>
  <c r="H22" i="10"/>
  <c r="H20" i="10"/>
  <c r="H23" i="10"/>
  <c r="H19" i="10"/>
  <c r="O1447" i="1" s="1"/>
  <c r="R1447" i="1" s="1"/>
  <c r="V1447" i="1" s="1"/>
  <c r="H15" i="10"/>
  <c r="H21" i="10"/>
  <c r="H17" i="10"/>
  <c r="S162" i="6"/>
  <c r="X162" i="6"/>
  <c r="Y162" i="6" s="1"/>
  <c r="R132" i="6"/>
  <c r="R133" i="6"/>
  <c r="P130" i="6"/>
  <c r="P131" i="6"/>
  <c r="R122" i="6"/>
  <c r="R123" i="6"/>
  <c r="N115" i="6"/>
  <c r="N114" i="6"/>
  <c r="N108" i="6"/>
  <c r="N109" i="6"/>
  <c r="X179" i="6"/>
  <c r="Y179" i="6" s="1"/>
  <c r="U178" i="6"/>
  <c r="U175" i="6"/>
  <c r="X174" i="6"/>
  <c r="Y174" i="6" s="1"/>
  <c r="S164" i="6"/>
  <c r="X164" i="6"/>
  <c r="Y164" i="6" s="1"/>
  <c r="S160" i="6"/>
  <c r="X160" i="6"/>
  <c r="Y160" i="6" s="1"/>
  <c r="S158" i="6"/>
  <c r="X158" i="6"/>
  <c r="Y158" i="6" s="1"/>
  <c r="S156" i="6"/>
  <c r="X156" i="6"/>
  <c r="Y156" i="6" s="1"/>
  <c r="P133" i="6"/>
  <c r="P132" i="6"/>
  <c r="N131" i="6"/>
  <c r="N130" i="6"/>
  <c r="P122" i="6"/>
  <c r="P123" i="6"/>
  <c r="P118" i="6"/>
  <c r="P119" i="6"/>
  <c r="X200" i="6"/>
  <c r="Y200" i="6" s="1"/>
  <c r="X198" i="6"/>
  <c r="Y198" i="6" s="1"/>
  <c r="X196" i="6"/>
  <c r="Y196" i="6" s="1"/>
  <c r="X194" i="6"/>
  <c r="Y194" i="6" s="1"/>
  <c r="U177" i="6"/>
  <c r="X176" i="6"/>
  <c r="Y176" i="6" s="1"/>
  <c r="X173" i="6"/>
  <c r="Y173" i="6" s="1"/>
  <c r="N132" i="6"/>
  <c r="N133" i="6"/>
  <c r="R124" i="6"/>
  <c r="R125" i="6"/>
  <c r="R120" i="6"/>
  <c r="R121" i="6"/>
  <c r="N119" i="6"/>
  <c r="N118" i="6"/>
  <c r="N116" i="6"/>
  <c r="N117" i="6"/>
  <c r="S163" i="6"/>
  <c r="X163" i="6"/>
  <c r="Y163" i="6" s="1"/>
  <c r="S161" i="6"/>
  <c r="X161" i="6"/>
  <c r="Y161" i="6" s="1"/>
  <c r="S159" i="6"/>
  <c r="X159" i="6"/>
  <c r="Y159" i="6" s="1"/>
  <c r="S157" i="6"/>
  <c r="X157" i="6"/>
  <c r="Y157" i="6" s="1"/>
  <c r="S155" i="6"/>
  <c r="X155" i="6"/>
  <c r="Y155" i="6" s="1"/>
  <c r="R131" i="6"/>
  <c r="R130" i="6"/>
  <c r="P124" i="6"/>
  <c r="P125" i="6"/>
  <c r="P120" i="6"/>
  <c r="P121" i="6"/>
  <c r="P117" i="6"/>
  <c r="P116" i="6"/>
  <c r="P114" i="6"/>
  <c r="P115" i="6"/>
  <c r="P108" i="6"/>
  <c r="P109" i="6"/>
  <c r="X201" i="6"/>
  <c r="Y201" i="6" s="1"/>
  <c r="X199" i="6"/>
  <c r="Y199" i="6" s="1"/>
  <c r="X197" i="6"/>
  <c r="Y197" i="6" s="1"/>
  <c r="X195" i="6"/>
  <c r="Y195" i="6" s="1"/>
  <c r="X193" i="6"/>
  <c r="Y193" i="6" s="1"/>
  <c r="N49" i="6"/>
  <c r="N50" i="6"/>
  <c r="N47" i="6"/>
  <c r="N48" i="6"/>
  <c r="P49" i="6"/>
  <c r="P50" i="6"/>
  <c r="P47" i="6"/>
  <c r="P48" i="6"/>
  <c r="P31" i="6"/>
  <c r="N29" i="6"/>
  <c r="N30" i="6"/>
  <c r="P28" i="6"/>
  <c r="Q172" i="5"/>
  <c r="O172" i="5"/>
  <c r="O162" i="5"/>
  <c r="O149" i="5"/>
  <c r="O127" i="5"/>
  <c r="O112" i="5"/>
  <c r="O80" i="5"/>
  <c r="O175" i="5"/>
  <c r="O169" i="5"/>
  <c r="O156" i="5"/>
  <c r="O104" i="5"/>
  <c r="I29" i="1"/>
  <c r="R29" i="1" s="1"/>
  <c r="V29" i="1" s="1"/>
  <c r="D1447" i="1"/>
  <c r="D1370" i="1"/>
  <c r="D1361" i="1"/>
  <c r="D1304" i="1"/>
  <c r="D1263" i="1"/>
  <c r="D1241" i="1"/>
  <c r="D1212" i="1"/>
  <c r="D1207" i="1"/>
  <c r="D1203" i="1"/>
  <c r="D1199" i="1"/>
  <c r="D1195" i="1"/>
  <c r="D1191" i="1"/>
  <c r="D1181" i="1"/>
  <c r="D1177" i="1"/>
  <c r="D1173" i="1"/>
  <c r="D1168" i="1"/>
  <c r="D1164" i="1"/>
  <c r="D1160" i="1"/>
  <c r="D1149" i="1"/>
  <c r="D1140" i="1"/>
  <c r="D1126" i="1"/>
  <c r="D1120" i="1"/>
  <c r="D1116" i="1"/>
  <c r="D1110" i="1"/>
  <c r="D1093" i="1"/>
  <c r="D1074" i="1"/>
  <c r="D1069" i="1"/>
  <c r="D1063" i="1"/>
  <c r="D1048" i="1"/>
  <c r="D1030" i="1"/>
  <c r="D1022" i="1"/>
  <c r="D996" i="1"/>
  <c r="D988" i="1"/>
  <c r="D967" i="1"/>
  <c r="D924" i="1"/>
  <c r="D920" i="1"/>
  <c r="D916" i="1"/>
  <c r="D912" i="1"/>
  <c r="D902" i="1"/>
  <c r="D898" i="1"/>
  <c r="D894" i="1"/>
  <c r="D890" i="1"/>
  <c r="D886" i="1"/>
  <c r="D882" i="1"/>
  <c r="D878" i="1"/>
  <c r="D856" i="1"/>
  <c r="D852" i="1"/>
  <c r="D848" i="1"/>
  <c r="D844" i="1"/>
  <c r="D839" i="1"/>
  <c r="D755" i="1"/>
  <c r="D640" i="1"/>
  <c r="D537" i="1"/>
  <c r="D503" i="1"/>
  <c r="D470" i="1"/>
  <c r="D394" i="1"/>
  <c r="D368" i="1"/>
  <c r="D349" i="1"/>
  <c r="D292" i="1"/>
  <c r="D195" i="1"/>
  <c r="D178" i="1"/>
  <c r="D143" i="1"/>
  <c r="D135" i="1"/>
  <c r="D103" i="1"/>
  <c r="D82" i="1"/>
  <c r="D52" i="1"/>
  <c r="D44" i="1"/>
  <c r="D29" i="1"/>
  <c r="K5" i="1"/>
  <c r="K6" i="1"/>
  <c r="K4" i="1"/>
  <c r="L5" i="1"/>
  <c r="L6" i="1"/>
  <c r="L4" i="1"/>
  <c r="J5" i="1"/>
  <c r="J6" i="1"/>
  <c r="J7" i="1"/>
  <c r="J8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1" i="1"/>
  <c r="J32" i="1"/>
  <c r="J34" i="1"/>
  <c r="J36" i="1"/>
  <c r="J37" i="1"/>
  <c r="J38" i="1"/>
  <c r="J39" i="1"/>
  <c r="J40" i="1"/>
  <c r="J41" i="1"/>
  <c r="J42" i="1"/>
  <c r="J43" i="1"/>
  <c r="J45" i="1"/>
  <c r="J46" i="1"/>
  <c r="J47" i="1"/>
  <c r="J48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1" i="1"/>
  <c r="J73" i="1"/>
  <c r="J74" i="1"/>
  <c r="J75" i="1"/>
  <c r="J76" i="1"/>
  <c r="J77" i="1"/>
  <c r="J78" i="1"/>
  <c r="J80" i="1"/>
  <c r="J81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6" i="1"/>
  <c r="J128" i="1"/>
  <c r="J129" i="1"/>
  <c r="J130" i="1"/>
  <c r="J131" i="1"/>
  <c r="J132" i="1"/>
  <c r="J133" i="1"/>
  <c r="J134" i="1"/>
  <c r="J136" i="1"/>
  <c r="J137" i="1"/>
  <c r="J138" i="1"/>
  <c r="J141" i="1"/>
  <c r="J144" i="1"/>
  <c r="J145" i="1"/>
  <c r="J146" i="1"/>
  <c r="J147" i="1"/>
  <c r="J148" i="1"/>
  <c r="J149" i="1"/>
  <c r="J150" i="1"/>
  <c r="J151" i="1"/>
  <c r="J152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9" i="1"/>
  <c r="J180" i="1"/>
  <c r="J181" i="1"/>
  <c r="J182" i="1"/>
  <c r="J183" i="1"/>
  <c r="J185" i="1"/>
  <c r="J186" i="1"/>
  <c r="J187" i="1"/>
  <c r="J188" i="1"/>
  <c r="J190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6" i="1"/>
  <c r="J287" i="1"/>
  <c r="J288" i="1"/>
  <c r="J289" i="1"/>
  <c r="J290" i="1"/>
  <c r="J291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7" i="1"/>
  <c r="J350" i="1"/>
  <c r="J351" i="1"/>
  <c r="J352" i="1"/>
  <c r="J353" i="1"/>
  <c r="J355" i="1"/>
  <c r="J358" i="1"/>
  <c r="J359" i="1"/>
  <c r="J360" i="1"/>
  <c r="J361" i="1"/>
  <c r="J362" i="1"/>
  <c r="J363" i="1"/>
  <c r="J364" i="1"/>
  <c r="J365" i="1"/>
  <c r="J366" i="1"/>
  <c r="J367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2" i="1"/>
  <c r="J395" i="1"/>
  <c r="J396" i="1"/>
  <c r="J397" i="1"/>
  <c r="J398" i="1"/>
  <c r="J399" i="1"/>
  <c r="J400" i="1"/>
  <c r="J401" i="1"/>
  <c r="J402" i="1"/>
  <c r="J404" i="1"/>
  <c r="J405" i="1"/>
  <c r="J406" i="1"/>
  <c r="J408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8" i="1"/>
  <c r="J489" i="1"/>
  <c r="J490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43" i="1"/>
  <c r="J858" i="1"/>
  <c r="J859" i="1"/>
  <c r="J860" i="1"/>
  <c r="J861" i="1"/>
  <c r="J862" i="1"/>
  <c r="J863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906" i="1"/>
  <c r="J907" i="1"/>
  <c r="J908" i="1"/>
  <c r="J909" i="1"/>
  <c r="J910" i="1"/>
  <c r="J911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3" i="1"/>
  <c r="J954" i="1"/>
  <c r="J955" i="1"/>
  <c r="J956" i="1"/>
  <c r="J957" i="1"/>
  <c r="J958" i="1"/>
  <c r="J959" i="1"/>
  <c r="J961" i="1"/>
  <c r="J962" i="1"/>
  <c r="J963" i="1"/>
  <c r="J964" i="1"/>
  <c r="J965" i="1"/>
  <c r="J966" i="1"/>
  <c r="J969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9" i="1"/>
  <c r="J991" i="1"/>
  <c r="J993" i="1"/>
  <c r="J995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20" i="1"/>
  <c r="J1021" i="1"/>
  <c r="J1023" i="1"/>
  <c r="J1024" i="1"/>
  <c r="J1028" i="1"/>
  <c r="J1029" i="1"/>
  <c r="J1032" i="1"/>
  <c r="J1033" i="1"/>
  <c r="J1034" i="1"/>
  <c r="J1035" i="1"/>
  <c r="J1037" i="1"/>
  <c r="J1038" i="1"/>
  <c r="J1039" i="1"/>
  <c r="J1041" i="1"/>
  <c r="J1042" i="1"/>
  <c r="J1043" i="1"/>
  <c r="J1044" i="1"/>
  <c r="J1045" i="1"/>
  <c r="J1046" i="1"/>
  <c r="J1047" i="1"/>
  <c r="J1049" i="1"/>
  <c r="J1050" i="1"/>
  <c r="J1052" i="1"/>
  <c r="J1053" i="1"/>
  <c r="J1054" i="1"/>
  <c r="J1055" i="1"/>
  <c r="J1056" i="1"/>
  <c r="J1057" i="1"/>
  <c r="J1058" i="1"/>
  <c r="J1060" i="1"/>
  <c r="J1061" i="1"/>
  <c r="J1064" i="1"/>
  <c r="J1065" i="1"/>
  <c r="J1070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5" i="1"/>
  <c r="J1097" i="1"/>
  <c r="J1098" i="1"/>
  <c r="J1099" i="1"/>
  <c r="J1100" i="1"/>
  <c r="J1101" i="1"/>
  <c r="J1102" i="1"/>
  <c r="J1103" i="1"/>
  <c r="J1104" i="1"/>
  <c r="J1105" i="1"/>
  <c r="J1106" i="1"/>
  <c r="J1107" i="1"/>
  <c r="J1109" i="1"/>
  <c r="J1111" i="1"/>
  <c r="J1112" i="1"/>
  <c r="J1123" i="1"/>
  <c r="J1124" i="1"/>
  <c r="J1128" i="1"/>
  <c r="J1130" i="1"/>
  <c r="J1131" i="1"/>
  <c r="J1132" i="1"/>
  <c r="J1133" i="1"/>
  <c r="J1134" i="1"/>
  <c r="J1135" i="1"/>
  <c r="J1137" i="1"/>
  <c r="J1138" i="1"/>
  <c r="J1139" i="1"/>
  <c r="J1142" i="1"/>
  <c r="J1144" i="1"/>
  <c r="J1146" i="1"/>
  <c r="J1147" i="1"/>
  <c r="J1150" i="1"/>
  <c r="J1151" i="1"/>
  <c r="J1152" i="1"/>
  <c r="J1154" i="1"/>
  <c r="J1156" i="1"/>
  <c r="J1157" i="1"/>
  <c r="J1158" i="1"/>
  <c r="J1170" i="1"/>
  <c r="J1182" i="1"/>
  <c r="J1183" i="1"/>
  <c r="J1184" i="1"/>
  <c r="J1185" i="1"/>
  <c r="J1186" i="1"/>
  <c r="J1187" i="1"/>
  <c r="J1208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2" i="1"/>
  <c r="J1243" i="1"/>
  <c r="J1244" i="1"/>
  <c r="J1245" i="1"/>
  <c r="J1246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2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300" i="1"/>
  <c r="J1301" i="1"/>
  <c r="J1302" i="1"/>
  <c r="J1303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5" i="1"/>
  <c r="J1356" i="1"/>
  <c r="J1357" i="1"/>
  <c r="J1359" i="1"/>
  <c r="J1360" i="1"/>
  <c r="J1362" i="1"/>
  <c r="J1363" i="1"/>
  <c r="J1364" i="1"/>
  <c r="J1365" i="1"/>
  <c r="J1366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4" i="1"/>
  <c r="I5" i="1"/>
  <c r="I6" i="1"/>
  <c r="I7" i="1"/>
  <c r="I8" i="1"/>
  <c r="I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31" i="1"/>
  <c r="I32" i="1"/>
  <c r="I34" i="1"/>
  <c r="I36" i="1"/>
  <c r="I37" i="1"/>
  <c r="I38" i="1"/>
  <c r="I39" i="1"/>
  <c r="I40" i="1"/>
  <c r="I41" i="1"/>
  <c r="I42" i="1"/>
  <c r="I43" i="1"/>
  <c r="I45" i="1"/>
  <c r="I46" i="1"/>
  <c r="I47" i="1"/>
  <c r="I48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1" i="1"/>
  <c r="I73" i="1"/>
  <c r="I74" i="1"/>
  <c r="I75" i="1"/>
  <c r="I76" i="1"/>
  <c r="I77" i="1"/>
  <c r="I78" i="1"/>
  <c r="I80" i="1"/>
  <c r="I81" i="1"/>
  <c r="I85" i="1"/>
  <c r="I86" i="1"/>
  <c r="I87" i="1"/>
  <c r="I88" i="1"/>
  <c r="I89" i="1"/>
  <c r="I90" i="1"/>
  <c r="I91" i="1"/>
  <c r="I92" i="1"/>
  <c r="I93" i="1"/>
  <c r="I94" i="1"/>
  <c r="I95" i="1"/>
  <c r="I97" i="1"/>
  <c r="I98" i="1"/>
  <c r="I99" i="1"/>
  <c r="I100" i="1"/>
  <c r="I101" i="1"/>
  <c r="I102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6" i="1"/>
  <c r="I128" i="1"/>
  <c r="I129" i="1"/>
  <c r="I130" i="1"/>
  <c r="I131" i="1"/>
  <c r="I132" i="1"/>
  <c r="I133" i="1"/>
  <c r="I134" i="1"/>
  <c r="I136" i="1"/>
  <c r="I137" i="1"/>
  <c r="I138" i="1"/>
  <c r="I141" i="1"/>
  <c r="I144" i="1"/>
  <c r="I145" i="1"/>
  <c r="I146" i="1"/>
  <c r="I147" i="1"/>
  <c r="I148" i="1"/>
  <c r="I149" i="1"/>
  <c r="I150" i="1"/>
  <c r="I151" i="1"/>
  <c r="I152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6" i="1"/>
  <c r="I179" i="1"/>
  <c r="I180" i="1"/>
  <c r="I181" i="1"/>
  <c r="I182" i="1"/>
  <c r="I183" i="1"/>
  <c r="I185" i="1"/>
  <c r="I186" i="1"/>
  <c r="I187" i="1"/>
  <c r="I188" i="1"/>
  <c r="I190" i="1"/>
  <c r="I192" i="1"/>
  <c r="I193" i="1"/>
  <c r="I194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2" i="1"/>
  <c r="I283" i="1"/>
  <c r="I286" i="1"/>
  <c r="I287" i="1"/>
  <c r="I288" i="1"/>
  <c r="I289" i="1"/>
  <c r="I290" i="1"/>
  <c r="I291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7" i="1"/>
  <c r="I350" i="1"/>
  <c r="I351" i="1"/>
  <c r="I352" i="1"/>
  <c r="I353" i="1"/>
  <c r="I355" i="1"/>
  <c r="I358" i="1"/>
  <c r="I359" i="1"/>
  <c r="I360" i="1"/>
  <c r="I361" i="1"/>
  <c r="I362" i="1"/>
  <c r="I363" i="1"/>
  <c r="I364" i="1"/>
  <c r="I365" i="1"/>
  <c r="I366" i="1"/>
  <c r="I367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2" i="1"/>
  <c r="I395" i="1"/>
  <c r="I396" i="1"/>
  <c r="I397" i="1"/>
  <c r="I398" i="1"/>
  <c r="I399" i="1"/>
  <c r="I400" i="1"/>
  <c r="I401" i="1"/>
  <c r="I402" i="1"/>
  <c r="I404" i="1"/>
  <c r="I405" i="1"/>
  <c r="I406" i="1"/>
  <c r="I408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8" i="1"/>
  <c r="I489" i="1"/>
  <c r="I490" i="1"/>
  <c r="I492" i="1"/>
  <c r="I493" i="1"/>
  <c r="I494" i="1"/>
  <c r="I495" i="1"/>
  <c r="I496" i="1"/>
  <c r="I497" i="1"/>
  <c r="I498" i="1"/>
  <c r="I499" i="1"/>
  <c r="I500" i="1"/>
  <c r="I501" i="1"/>
  <c r="I502" i="1"/>
  <c r="I504" i="1"/>
  <c r="I505" i="1"/>
  <c r="I506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6" i="1"/>
  <c r="I527" i="1"/>
  <c r="I528" i="1"/>
  <c r="I529" i="1"/>
  <c r="I530" i="1"/>
  <c r="I531" i="1"/>
  <c r="I532" i="1"/>
  <c r="I533" i="1"/>
  <c r="I534" i="1"/>
  <c r="I535" i="1"/>
  <c r="I536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30" i="1"/>
  <c r="I631" i="1"/>
  <c r="I632" i="1"/>
  <c r="I633" i="1"/>
  <c r="I634" i="1"/>
  <c r="I635" i="1"/>
  <c r="I636" i="1"/>
  <c r="I637" i="1"/>
  <c r="I638" i="1"/>
  <c r="I639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43" i="1"/>
  <c r="I858" i="1"/>
  <c r="I859" i="1"/>
  <c r="I860" i="1"/>
  <c r="I861" i="1"/>
  <c r="I862" i="1"/>
  <c r="I863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906" i="1"/>
  <c r="I907" i="1"/>
  <c r="I908" i="1"/>
  <c r="I909" i="1"/>
  <c r="I910" i="1"/>
  <c r="I911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3" i="1"/>
  <c r="I954" i="1"/>
  <c r="I955" i="1"/>
  <c r="I956" i="1"/>
  <c r="I957" i="1"/>
  <c r="I958" i="1"/>
  <c r="I959" i="1"/>
  <c r="I961" i="1"/>
  <c r="I962" i="1"/>
  <c r="I963" i="1"/>
  <c r="I964" i="1"/>
  <c r="I965" i="1"/>
  <c r="I966" i="1"/>
  <c r="I969" i="1"/>
  <c r="I971" i="1"/>
  <c r="I972" i="1"/>
  <c r="I973" i="1"/>
  <c r="I974" i="1"/>
  <c r="I975" i="1"/>
  <c r="I976" i="1"/>
  <c r="I977" i="1"/>
  <c r="I978" i="1"/>
  <c r="I980" i="1"/>
  <c r="I981" i="1"/>
  <c r="I982" i="1"/>
  <c r="I983" i="1"/>
  <c r="I984" i="1"/>
  <c r="I985" i="1"/>
  <c r="I986" i="1"/>
  <c r="I987" i="1"/>
  <c r="I989" i="1"/>
  <c r="I991" i="1"/>
  <c r="I993" i="1"/>
  <c r="I995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4" i="1"/>
  <c r="I1015" i="1"/>
  <c r="I1016" i="1"/>
  <c r="I1017" i="1"/>
  <c r="I1018" i="1"/>
  <c r="I1020" i="1"/>
  <c r="I1021" i="1"/>
  <c r="I1023" i="1"/>
  <c r="I1024" i="1"/>
  <c r="I1028" i="1"/>
  <c r="I1029" i="1"/>
  <c r="I1032" i="1"/>
  <c r="I1033" i="1"/>
  <c r="I1034" i="1"/>
  <c r="I1035" i="1"/>
  <c r="I1037" i="1"/>
  <c r="I1038" i="1"/>
  <c r="I1039" i="1"/>
  <c r="I1041" i="1"/>
  <c r="I1042" i="1"/>
  <c r="I1043" i="1"/>
  <c r="I1044" i="1"/>
  <c r="I1045" i="1"/>
  <c r="I1046" i="1"/>
  <c r="I1047" i="1"/>
  <c r="I1049" i="1"/>
  <c r="I1050" i="1"/>
  <c r="I1052" i="1"/>
  <c r="I1053" i="1"/>
  <c r="I1054" i="1"/>
  <c r="I1055" i="1"/>
  <c r="I1056" i="1"/>
  <c r="I1057" i="1"/>
  <c r="I1058" i="1"/>
  <c r="I1060" i="1"/>
  <c r="I1061" i="1"/>
  <c r="I1064" i="1"/>
  <c r="I1065" i="1"/>
  <c r="I1070" i="1"/>
  <c r="I1075" i="1"/>
  <c r="I1076" i="1"/>
  <c r="I1077" i="1"/>
  <c r="I1078" i="1"/>
  <c r="I1079" i="1"/>
  <c r="I1080" i="1"/>
  <c r="I1081" i="1"/>
  <c r="I1082" i="1"/>
  <c r="I1083" i="1"/>
  <c r="I1084" i="1"/>
  <c r="I1085" i="1"/>
  <c r="I1087" i="1"/>
  <c r="I1088" i="1"/>
  <c r="I1089" i="1"/>
  <c r="I1090" i="1"/>
  <c r="I1095" i="1"/>
  <c r="I1097" i="1"/>
  <c r="I1098" i="1"/>
  <c r="I1099" i="1"/>
  <c r="I1100" i="1"/>
  <c r="I1101" i="1"/>
  <c r="I1102" i="1"/>
  <c r="I1103" i="1"/>
  <c r="I1104" i="1"/>
  <c r="I1105" i="1"/>
  <c r="I1106" i="1"/>
  <c r="I1107" i="1"/>
  <c r="I1109" i="1"/>
  <c r="I1111" i="1"/>
  <c r="I1112" i="1"/>
  <c r="I1123" i="1"/>
  <c r="I1124" i="1"/>
  <c r="I1128" i="1"/>
  <c r="I1130" i="1"/>
  <c r="I1131" i="1"/>
  <c r="I1132" i="1"/>
  <c r="I1133" i="1"/>
  <c r="I1134" i="1"/>
  <c r="I1135" i="1"/>
  <c r="I1137" i="1"/>
  <c r="I1138" i="1"/>
  <c r="I1139" i="1"/>
  <c r="I1142" i="1"/>
  <c r="I1144" i="1"/>
  <c r="I1146" i="1"/>
  <c r="I1147" i="1"/>
  <c r="I1150" i="1"/>
  <c r="I1151" i="1"/>
  <c r="I1152" i="1"/>
  <c r="I1154" i="1"/>
  <c r="I1156" i="1"/>
  <c r="I1157" i="1"/>
  <c r="I1158" i="1"/>
  <c r="I1170" i="1"/>
  <c r="I1182" i="1"/>
  <c r="I1183" i="1"/>
  <c r="I1184" i="1"/>
  <c r="I1185" i="1"/>
  <c r="I1186" i="1"/>
  <c r="I1187" i="1"/>
  <c r="I1208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2" i="1"/>
  <c r="I1243" i="1"/>
  <c r="I1244" i="1"/>
  <c r="I1245" i="1"/>
  <c r="I1246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2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300" i="1"/>
  <c r="I1301" i="1"/>
  <c r="I1302" i="1"/>
  <c r="I1303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5" i="1"/>
  <c r="I1356" i="1"/>
  <c r="I1357" i="1"/>
  <c r="I1359" i="1"/>
  <c r="I1360" i="1"/>
  <c r="I1362" i="1"/>
  <c r="I1363" i="1"/>
  <c r="I1364" i="1"/>
  <c r="I1365" i="1"/>
  <c r="I1366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4" i="1"/>
  <c r="H5" i="1"/>
  <c r="H6" i="1"/>
  <c r="H7" i="1"/>
  <c r="H8" i="1"/>
  <c r="H9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31" i="1"/>
  <c r="H32" i="1"/>
  <c r="H34" i="1"/>
  <c r="H36" i="1"/>
  <c r="H37" i="1"/>
  <c r="H38" i="1"/>
  <c r="H39" i="1"/>
  <c r="H40" i="1"/>
  <c r="H41" i="1"/>
  <c r="H42" i="1"/>
  <c r="H43" i="1"/>
  <c r="H45" i="1"/>
  <c r="H46" i="1"/>
  <c r="H47" i="1"/>
  <c r="H48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1" i="1"/>
  <c r="H73" i="1"/>
  <c r="H74" i="1"/>
  <c r="H75" i="1"/>
  <c r="H76" i="1"/>
  <c r="H77" i="1"/>
  <c r="H78" i="1"/>
  <c r="H80" i="1"/>
  <c r="H81" i="1"/>
  <c r="H85" i="1"/>
  <c r="H86" i="1"/>
  <c r="H87" i="1"/>
  <c r="H88" i="1"/>
  <c r="H89" i="1"/>
  <c r="H90" i="1"/>
  <c r="H91" i="1"/>
  <c r="H92" i="1"/>
  <c r="H93" i="1"/>
  <c r="H94" i="1"/>
  <c r="H95" i="1"/>
  <c r="H97" i="1"/>
  <c r="H98" i="1"/>
  <c r="H99" i="1"/>
  <c r="H100" i="1"/>
  <c r="H101" i="1"/>
  <c r="H102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6" i="1"/>
  <c r="H128" i="1"/>
  <c r="H129" i="1"/>
  <c r="H130" i="1"/>
  <c r="H131" i="1"/>
  <c r="H132" i="1"/>
  <c r="H133" i="1"/>
  <c r="H134" i="1"/>
  <c r="H136" i="1"/>
  <c r="H137" i="1"/>
  <c r="H138" i="1"/>
  <c r="H141" i="1"/>
  <c r="H144" i="1"/>
  <c r="H145" i="1"/>
  <c r="H146" i="1"/>
  <c r="H147" i="1"/>
  <c r="H148" i="1"/>
  <c r="H149" i="1"/>
  <c r="H150" i="1"/>
  <c r="H151" i="1"/>
  <c r="H152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6" i="1"/>
  <c r="H179" i="1"/>
  <c r="H180" i="1"/>
  <c r="H181" i="1"/>
  <c r="H182" i="1"/>
  <c r="H183" i="1"/>
  <c r="H185" i="1"/>
  <c r="H186" i="1"/>
  <c r="H187" i="1"/>
  <c r="H188" i="1"/>
  <c r="H190" i="1"/>
  <c r="H192" i="1"/>
  <c r="H193" i="1"/>
  <c r="H194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2" i="1"/>
  <c r="H283" i="1"/>
  <c r="H286" i="1"/>
  <c r="H287" i="1"/>
  <c r="H288" i="1"/>
  <c r="H289" i="1"/>
  <c r="H290" i="1"/>
  <c r="H291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7" i="1"/>
  <c r="H350" i="1"/>
  <c r="H351" i="1"/>
  <c r="H352" i="1"/>
  <c r="H353" i="1"/>
  <c r="H355" i="1"/>
  <c r="H358" i="1"/>
  <c r="H359" i="1"/>
  <c r="H360" i="1"/>
  <c r="H361" i="1"/>
  <c r="H362" i="1"/>
  <c r="H363" i="1"/>
  <c r="H364" i="1"/>
  <c r="H365" i="1"/>
  <c r="H366" i="1"/>
  <c r="H367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2" i="1"/>
  <c r="H395" i="1"/>
  <c r="H396" i="1"/>
  <c r="H397" i="1"/>
  <c r="H398" i="1"/>
  <c r="H399" i="1"/>
  <c r="H400" i="1"/>
  <c r="H401" i="1"/>
  <c r="H402" i="1"/>
  <c r="H404" i="1"/>
  <c r="H405" i="1"/>
  <c r="H406" i="1"/>
  <c r="H408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8" i="1"/>
  <c r="H489" i="1"/>
  <c r="H490" i="1"/>
  <c r="H492" i="1"/>
  <c r="H493" i="1"/>
  <c r="H494" i="1"/>
  <c r="H495" i="1"/>
  <c r="H496" i="1"/>
  <c r="H497" i="1"/>
  <c r="H498" i="1"/>
  <c r="H499" i="1"/>
  <c r="H500" i="1"/>
  <c r="H501" i="1"/>
  <c r="H502" i="1"/>
  <c r="H504" i="1"/>
  <c r="H505" i="1"/>
  <c r="H506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6" i="1"/>
  <c r="H527" i="1"/>
  <c r="H528" i="1"/>
  <c r="H529" i="1"/>
  <c r="H530" i="1"/>
  <c r="H531" i="1"/>
  <c r="H532" i="1"/>
  <c r="H533" i="1"/>
  <c r="H534" i="1"/>
  <c r="H535" i="1"/>
  <c r="H536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30" i="1"/>
  <c r="H631" i="1"/>
  <c r="H632" i="1"/>
  <c r="H633" i="1"/>
  <c r="H634" i="1"/>
  <c r="H635" i="1"/>
  <c r="H636" i="1"/>
  <c r="H637" i="1"/>
  <c r="H638" i="1"/>
  <c r="H639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43" i="1"/>
  <c r="H858" i="1"/>
  <c r="H859" i="1"/>
  <c r="H860" i="1"/>
  <c r="H861" i="1"/>
  <c r="H862" i="1"/>
  <c r="H863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906" i="1"/>
  <c r="H907" i="1"/>
  <c r="H908" i="1"/>
  <c r="H909" i="1"/>
  <c r="H910" i="1"/>
  <c r="H911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3" i="1"/>
  <c r="H954" i="1"/>
  <c r="H955" i="1"/>
  <c r="H956" i="1"/>
  <c r="H957" i="1"/>
  <c r="H958" i="1"/>
  <c r="H959" i="1"/>
  <c r="H961" i="1"/>
  <c r="H962" i="1"/>
  <c r="H963" i="1"/>
  <c r="H964" i="1"/>
  <c r="H965" i="1"/>
  <c r="H966" i="1"/>
  <c r="H969" i="1"/>
  <c r="H971" i="1"/>
  <c r="H972" i="1"/>
  <c r="H973" i="1"/>
  <c r="H974" i="1"/>
  <c r="H975" i="1"/>
  <c r="H976" i="1"/>
  <c r="H977" i="1"/>
  <c r="H978" i="1"/>
  <c r="H980" i="1"/>
  <c r="H981" i="1"/>
  <c r="H982" i="1"/>
  <c r="H983" i="1"/>
  <c r="H984" i="1"/>
  <c r="H985" i="1"/>
  <c r="H986" i="1"/>
  <c r="H987" i="1"/>
  <c r="H989" i="1"/>
  <c r="H991" i="1"/>
  <c r="H993" i="1"/>
  <c r="H995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4" i="1"/>
  <c r="H1015" i="1"/>
  <c r="H1016" i="1"/>
  <c r="H1017" i="1"/>
  <c r="H1018" i="1"/>
  <c r="H1020" i="1"/>
  <c r="H1021" i="1"/>
  <c r="H1023" i="1"/>
  <c r="H1024" i="1"/>
  <c r="H1028" i="1"/>
  <c r="H1029" i="1"/>
  <c r="H1032" i="1"/>
  <c r="H1033" i="1"/>
  <c r="H1034" i="1"/>
  <c r="H1035" i="1"/>
  <c r="H1037" i="1"/>
  <c r="H1038" i="1"/>
  <c r="H1039" i="1"/>
  <c r="H1041" i="1"/>
  <c r="H1042" i="1"/>
  <c r="H1043" i="1"/>
  <c r="H1044" i="1"/>
  <c r="H1045" i="1"/>
  <c r="H1046" i="1"/>
  <c r="H1047" i="1"/>
  <c r="H1049" i="1"/>
  <c r="H1050" i="1"/>
  <c r="H1052" i="1"/>
  <c r="H1053" i="1"/>
  <c r="H1054" i="1"/>
  <c r="H1055" i="1"/>
  <c r="H1056" i="1"/>
  <c r="H1057" i="1"/>
  <c r="H1058" i="1"/>
  <c r="H1060" i="1"/>
  <c r="H1061" i="1"/>
  <c r="H1064" i="1"/>
  <c r="H1065" i="1"/>
  <c r="H1070" i="1"/>
  <c r="H1075" i="1"/>
  <c r="H1076" i="1"/>
  <c r="H1077" i="1"/>
  <c r="H1078" i="1"/>
  <c r="H1079" i="1"/>
  <c r="H1080" i="1"/>
  <c r="H1081" i="1"/>
  <c r="H1082" i="1"/>
  <c r="H1083" i="1"/>
  <c r="H1084" i="1"/>
  <c r="H1085" i="1"/>
  <c r="H1087" i="1"/>
  <c r="H1088" i="1"/>
  <c r="H1089" i="1"/>
  <c r="H1090" i="1"/>
  <c r="H1095" i="1"/>
  <c r="H1097" i="1"/>
  <c r="H1098" i="1"/>
  <c r="H1099" i="1"/>
  <c r="H1100" i="1"/>
  <c r="H1101" i="1"/>
  <c r="H1102" i="1"/>
  <c r="H1103" i="1"/>
  <c r="H1104" i="1"/>
  <c r="H1105" i="1"/>
  <c r="H1106" i="1"/>
  <c r="H1107" i="1"/>
  <c r="H1109" i="1"/>
  <c r="H1111" i="1"/>
  <c r="H1112" i="1"/>
  <c r="H1123" i="1"/>
  <c r="H1124" i="1"/>
  <c r="H1128" i="1"/>
  <c r="H1130" i="1"/>
  <c r="H1131" i="1"/>
  <c r="H1132" i="1"/>
  <c r="H1133" i="1"/>
  <c r="H1134" i="1"/>
  <c r="H1135" i="1"/>
  <c r="H1137" i="1"/>
  <c r="H1138" i="1"/>
  <c r="H1139" i="1"/>
  <c r="H1142" i="1"/>
  <c r="H1144" i="1"/>
  <c r="H1146" i="1"/>
  <c r="H1147" i="1"/>
  <c r="H1150" i="1"/>
  <c r="H1151" i="1"/>
  <c r="H1152" i="1"/>
  <c r="H1154" i="1"/>
  <c r="H1156" i="1"/>
  <c r="H1157" i="1"/>
  <c r="H1158" i="1"/>
  <c r="H1170" i="1"/>
  <c r="H1182" i="1"/>
  <c r="H1183" i="1"/>
  <c r="H1184" i="1"/>
  <c r="H1185" i="1"/>
  <c r="H1186" i="1"/>
  <c r="H1187" i="1"/>
  <c r="H1208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2" i="1"/>
  <c r="H1243" i="1"/>
  <c r="H1244" i="1"/>
  <c r="H1245" i="1"/>
  <c r="H1246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2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300" i="1"/>
  <c r="H1301" i="1"/>
  <c r="H1302" i="1"/>
  <c r="H1303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5" i="1"/>
  <c r="H1356" i="1"/>
  <c r="H1357" i="1"/>
  <c r="H1359" i="1"/>
  <c r="H1360" i="1"/>
  <c r="H1362" i="1"/>
  <c r="H1363" i="1"/>
  <c r="H1364" i="1"/>
  <c r="H1365" i="1"/>
  <c r="H1366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4" i="1"/>
  <c r="D14" i="16" a="1"/>
  <c r="F15" i="16" a="1"/>
  <c r="H15" i="16" a="1"/>
  <c r="C14" i="16" a="1"/>
  <c r="F15" i="16" l="1"/>
  <c r="H15" i="16"/>
  <c r="D14" i="16"/>
  <c r="C14" i="16"/>
  <c r="B16" i="16"/>
  <c r="T1119" i="1"/>
  <c r="U1119" i="1" s="1"/>
  <c r="V1119" i="1"/>
  <c r="T1125" i="1"/>
  <c r="U1125" i="1" s="1"/>
  <c r="V1125" i="1"/>
  <c r="T1136" i="1"/>
  <c r="U1136" i="1" s="1"/>
  <c r="V1136" i="1"/>
  <c r="T1148" i="1"/>
  <c r="U1148" i="1" s="1"/>
  <c r="V1148" i="1"/>
  <c r="T1161" i="1"/>
  <c r="U1161" i="1" s="1"/>
  <c r="V1161" i="1"/>
  <c r="T1169" i="1"/>
  <c r="U1169" i="1" s="1"/>
  <c r="V1169" i="1"/>
  <c r="T1178" i="1"/>
  <c r="U1178" i="1" s="1"/>
  <c r="V1178" i="1"/>
  <c r="T1192" i="1"/>
  <c r="U1192" i="1" s="1"/>
  <c r="V1192" i="1"/>
  <c r="T1200" i="1"/>
  <c r="U1200" i="1" s="1"/>
  <c r="V1200" i="1"/>
  <c r="T1209" i="1"/>
  <c r="U1209" i="1" s="1"/>
  <c r="V1209" i="1"/>
  <c r="T1248" i="1"/>
  <c r="U1248" i="1" s="1"/>
  <c r="V1248" i="1"/>
  <c r="T1354" i="1"/>
  <c r="U1354" i="1" s="1"/>
  <c r="V1354" i="1"/>
  <c r="T96" i="1"/>
  <c r="U96" i="1" s="1"/>
  <c r="V96" i="1"/>
  <c r="T142" i="1"/>
  <c r="U142" i="1" s="1"/>
  <c r="V142" i="1"/>
  <c r="T285" i="1"/>
  <c r="U285" i="1" s="1"/>
  <c r="V285" i="1"/>
  <c r="T348" i="1"/>
  <c r="U348" i="1" s="1"/>
  <c r="V348" i="1"/>
  <c r="T357" i="1"/>
  <c r="U357" i="1" s="1"/>
  <c r="V357" i="1"/>
  <c r="T393" i="1"/>
  <c r="U393" i="1" s="1"/>
  <c r="V393" i="1"/>
  <c r="T409" i="1"/>
  <c r="U409" i="1" s="1"/>
  <c r="V409" i="1"/>
  <c r="T525" i="1"/>
  <c r="U525" i="1" s="1"/>
  <c r="V525" i="1"/>
  <c r="T676" i="1"/>
  <c r="U676" i="1" s="1"/>
  <c r="V676" i="1"/>
  <c r="T740" i="1"/>
  <c r="U740" i="1" s="1"/>
  <c r="V740" i="1"/>
  <c r="T773" i="1"/>
  <c r="U773" i="1" s="1"/>
  <c r="V773" i="1"/>
  <c r="T841" i="1"/>
  <c r="U841" i="1" s="1"/>
  <c r="V841" i="1"/>
  <c r="T846" i="1"/>
  <c r="U846" i="1" s="1"/>
  <c r="V846" i="1"/>
  <c r="T850" i="1"/>
  <c r="U850" i="1" s="1"/>
  <c r="V850" i="1"/>
  <c r="T854" i="1"/>
  <c r="U854" i="1" s="1"/>
  <c r="V854" i="1"/>
  <c r="T864" i="1"/>
  <c r="U864" i="1" s="1"/>
  <c r="V864" i="1"/>
  <c r="T880" i="1"/>
  <c r="U880" i="1" s="1"/>
  <c r="V880" i="1"/>
  <c r="T884" i="1"/>
  <c r="U884" i="1" s="1"/>
  <c r="V884" i="1"/>
  <c r="T888" i="1"/>
  <c r="U888" i="1" s="1"/>
  <c r="V888" i="1"/>
  <c r="T892" i="1"/>
  <c r="U892" i="1" s="1"/>
  <c r="V892" i="1"/>
  <c r="T896" i="1"/>
  <c r="U896" i="1" s="1"/>
  <c r="V896" i="1"/>
  <c r="T900" i="1"/>
  <c r="U900" i="1" s="1"/>
  <c r="V900" i="1"/>
  <c r="T904" i="1"/>
  <c r="U904" i="1" s="1"/>
  <c r="V904" i="1"/>
  <c r="T914" i="1"/>
  <c r="U914" i="1" s="1"/>
  <c r="V914" i="1"/>
  <c r="T918" i="1"/>
  <c r="U918" i="1" s="1"/>
  <c r="V918" i="1"/>
  <c r="T922" i="1"/>
  <c r="U922" i="1" s="1"/>
  <c r="V922" i="1"/>
  <c r="T952" i="1"/>
  <c r="U952" i="1" s="1"/>
  <c r="V952" i="1"/>
  <c r="T970" i="1"/>
  <c r="U970" i="1" s="1"/>
  <c r="V970" i="1"/>
  <c r="T992" i="1"/>
  <c r="U992" i="1" s="1"/>
  <c r="V992" i="1"/>
  <c r="T1013" i="1"/>
  <c r="U1013" i="1" s="1"/>
  <c r="V1013" i="1"/>
  <c r="T1026" i="1"/>
  <c r="U1026" i="1" s="1"/>
  <c r="V1026" i="1"/>
  <c r="T1036" i="1"/>
  <c r="U1036" i="1" s="1"/>
  <c r="V1036" i="1"/>
  <c r="T1059" i="1"/>
  <c r="U1059" i="1" s="1"/>
  <c r="V1059" i="1"/>
  <c r="T1067" i="1"/>
  <c r="U1067" i="1" s="1"/>
  <c r="V1067" i="1"/>
  <c r="T1072" i="1"/>
  <c r="U1072" i="1" s="1"/>
  <c r="V1072" i="1"/>
  <c r="T1091" i="1"/>
  <c r="U1091" i="1" s="1"/>
  <c r="V1091" i="1"/>
  <c r="T1096" i="1"/>
  <c r="U1096" i="1" s="1"/>
  <c r="V1096" i="1"/>
  <c r="T1114" i="1"/>
  <c r="U1114" i="1" s="1"/>
  <c r="V1114" i="1"/>
  <c r="T1155" i="1"/>
  <c r="U1155" i="1" s="1"/>
  <c r="V1155" i="1"/>
  <c r="T1166" i="1"/>
  <c r="U1166" i="1" s="1"/>
  <c r="V1166" i="1"/>
  <c r="T1175" i="1"/>
  <c r="U1175" i="1" s="1"/>
  <c r="V1175" i="1"/>
  <c r="T1189" i="1"/>
  <c r="U1189" i="1" s="1"/>
  <c r="V1189" i="1"/>
  <c r="T1197" i="1"/>
  <c r="U1197" i="1" s="1"/>
  <c r="V1197" i="1"/>
  <c r="T1205" i="1"/>
  <c r="U1205" i="1" s="1"/>
  <c r="V1205" i="1"/>
  <c r="T1240" i="1"/>
  <c r="U1240" i="1" s="1"/>
  <c r="V1240" i="1"/>
  <c r="T1299" i="1"/>
  <c r="U1299" i="1" s="1"/>
  <c r="V1299" i="1"/>
  <c r="T1120" i="1"/>
  <c r="U1120" i="1" s="1"/>
  <c r="V1120" i="1"/>
  <c r="T1126" i="1"/>
  <c r="U1126" i="1" s="1"/>
  <c r="V1126" i="1"/>
  <c r="T1140" i="1"/>
  <c r="U1140" i="1" s="1"/>
  <c r="V1140" i="1"/>
  <c r="T1149" i="1"/>
  <c r="U1149" i="1" s="1"/>
  <c r="V1149" i="1"/>
  <c r="T1163" i="1"/>
  <c r="U1163" i="1" s="1"/>
  <c r="V1163" i="1"/>
  <c r="T1172" i="1"/>
  <c r="U1172" i="1" s="1"/>
  <c r="V1172" i="1"/>
  <c r="T1180" i="1"/>
  <c r="U1180" i="1" s="1"/>
  <c r="V1180" i="1"/>
  <c r="T1194" i="1"/>
  <c r="U1194" i="1" s="1"/>
  <c r="V1194" i="1"/>
  <c r="T1202" i="1"/>
  <c r="U1202" i="1" s="1"/>
  <c r="V1202" i="1"/>
  <c r="T1211" i="1"/>
  <c r="U1211" i="1" s="1"/>
  <c r="V1211" i="1"/>
  <c r="T1263" i="1"/>
  <c r="U1263" i="1" s="1"/>
  <c r="V1263" i="1"/>
  <c r="T82" i="1"/>
  <c r="U82" i="1" s="1"/>
  <c r="V82" i="1"/>
  <c r="T178" i="1"/>
  <c r="U178" i="1" s="1"/>
  <c r="V178" i="1"/>
  <c r="T195" i="1"/>
  <c r="U195" i="1" s="1"/>
  <c r="V195" i="1"/>
  <c r="T292" i="1"/>
  <c r="U292" i="1" s="1"/>
  <c r="V292" i="1"/>
  <c r="T349" i="1"/>
  <c r="U349" i="1" s="1"/>
  <c r="V349" i="1"/>
  <c r="T368" i="1"/>
  <c r="U368" i="1" s="1"/>
  <c r="V368" i="1"/>
  <c r="T470" i="1"/>
  <c r="U470" i="1" s="1"/>
  <c r="V470" i="1"/>
  <c r="T503" i="1"/>
  <c r="U503" i="1" s="1"/>
  <c r="V503" i="1"/>
  <c r="T537" i="1"/>
  <c r="U537" i="1" s="1"/>
  <c r="V537" i="1"/>
  <c r="T713" i="1"/>
  <c r="U713" i="1" s="1"/>
  <c r="V713" i="1"/>
  <c r="T741" i="1"/>
  <c r="U741" i="1" s="1"/>
  <c r="V741" i="1"/>
  <c r="T838" i="1"/>
  <c r="U838" i="1" s="1"/>
  <c r="V838" i="1"/>
  <c r="T842" i="1"/>
  <c r="U842" i="1" s="1"/>
  <c r="V842" i="1"/>
  <c r="T847" i="1"/>
  <c r="U847" i="1" s="1"/>
  <c r="V847" i="1"/>
  <c r="T851" i="1"/>
  <c r="U851" i="1" s="1"/>
  <c r="V851" i="1"/>
  <c r="T855" i="1"/>
  <c r="U855" i="1" s="1"/>
  <c r="V855" i="1"/>
  <c r="T881" i="1"/>
  <c r="U881" i="1" s="1"/>
  <c r="V881" i="1"/>
  <c r="T889" i="1"/>
  <c r="U889" i="1" s="1"/>
  <c r="V889" i="1"/>
  <c r="T897" i="1"/>
  <c r="U897" i="1" s="1"/>
  <c r="V897" i="1"/>
  <c r="T905" i="1"/>
  <c r="U905" i="1" s="1"/>
  <c r="V905" i="1"/>
  <c r="T915" i="1"/>
  <c r="U915" i="1" s="1"/>
  <c r="V915" i="1"/>
  <c r="T919" i="1"/>
  <c r="U919" i="1" s="1"/>
  <c r="V919" i="1"/>
  <c r="T923" i="1"/>
  <c r="U923" i="1" s="1"/>
  <c r="V923" i="1"/>
  <c r="T960" i="1"/>
  <c r="U960" i="1" s="1"/>
  <c r="V960" i="1"/>
  <c r="T979" i="1"/>
  <c r="U979" i="1" s="1"/>
  <c r="V979" i="1"/>
  <c r="T994" i="1"/>
  <c r="U994" i="1" s="1"/>
  <c r="V994" i="1"/>
  <c r="T1019" i="1"/>
  <c r="U1019" i="1" s="1"/>
  <c r="V1019" i="1"/>
  <c r="T1027" i="1"/>
  <c r="U1027" i="1" s="1"/>
  <c r="V1027" i="1"/>
  <c r="T1040" i="1"/>
  <c r="U1040" i="1" s="1"/>
  <c r="V1040" i="1"/>
  <c r="T1062" i="1"/>
  <c r="U1062" i="1" s="1"/>
  <c r="V1062" i="1"/>
  <c r="T1068" i="1"/>
  <c r="U1068" i="1" s="1"/>
  <c r="V1068" i="1"/>
  <c r="T1073" i="1"/>
  <c r="U1073" i="1" s="1"/>
  <c r="V1073" i="1"/>
  <c r="T1092" i="1"/>
  <c r="U1092" i="1" s="1"/>
  <c r="V1092" i="1"/>
  <c r="T1108" i="1"/>
  <c r="U1108" i="1" s="1"/>
  <c r="V1108" i="1"/>
  <c r="T1115" i="1"/>
  <c r="U1115" i="1" s="1"/>
  <c r="V1115" i="1"/>
  <c r="T1160" i="1"/>
  <c r="U1160" i="1" s="1"/>
  <c r="V1160" i="1"/>
  <c r="T1168" i="1"/>
  <c r="U1168" i="1" s="1"/>
  <c r="V1168" i="1"/>
  <c r="T1177" i="1"/>
  <c r="U1177" i="1" s="1"/>
  <c r="V1177" i="1"/>
  <c r="T1191" i="1"/>
  <c r="U1191" i="1" s="1"/>
  <c r="V1191" i="1"/>
  <c r="T1199" i="1"/>
  <c r="U1199" i="1" s="1"/>
  <c r="V1199" i="1"/>
  <c r="T1207" i="1"/>
  <c r="U1207" i="1" s="1"/>
  <c r="V1207" i="1"/>
  <c r="T1247" i="1"/>
  <c r="U1247" i="1" s="1"/>
  <c r="V1247" i="1"/>
  <c r="T1320" i="1"/>
  <c r="U1320" i="1" s="1"/>
  <c r="V1320" i="1"/>
  <c r="T1117" i="1"/>
  <c r="U1117" i="1" s="1"/>
  <c r="V1117" i="1"/>
  <c r="T1121" i="1"/>
  <c r="U1121" i="1" s="1"/>
  <c r="V1121" i="1"/>
  <c r="T1127" i="1"/>
  <c r="U1127" i="1" s="1"/>
  <c r="V1127" i="1"/>
  <c r="T1141" i="1"/>
  <c r="U1141" i="1" s="1"/>
  <c r="V1141" i="1"/>
  <c r="T1153" i="1"/>
  <c r="U1153" i="1" s="1"/>
  <c r="V1153" i="1"/>
  <c r="T1165" i="1"/>
  <c r="U1165" i="1" s="1"/>
  <c r="V1165" i="1"/>
  <c r="T1174" i="1"/>
  <c r="U1174" i="1" s="1"/>
  <c r="V1174" i="1"/>
  <c r="T1188" i="1"/>
  <c r="U1188" i="1" s="1"/>
  <c r="V1188" i="1"/>
  <c r="T1196" i="1"/>
  <c r="U1196" i="1" s="1"/>
  <c r="V1196" i="1"/>
  <c r="T1204" i="1"/>
  <c r="U1204" i="1" s="1"/>
  <c r="V1204" i="1"/>
  <c r="T1226" i="1"/>
  <c r="U1226" i="1" s="1"/>
  <c r="V1226" i="1"/>
  <c r="T1265" i="1"/>
  <c r="U1265" i="1" s="1"/>
  <c r="V1265" i="1"/>
  <c r="T1368" i="1"/>
  <c r="U1368" i="1" s="1"/>
  <c r="V1368" i="1"/>
  <c r="T70" i="1"/>
  <c r="U70" i="1" s="1"/>
  <c r="V70" i="1"/>
  <c r="T124" i="1"/>
  <c r="U124" i="1" s="1"/>
  <c r="V124" i="1"/>
  <c r="T184" i="1"/>
  <c r="U184" i="1" s="1"/>
  <c r="V184" i="1"/>
  <c r="T281" i="1"/>
  <c r="U281" i="1" s="1"/>
  <c r="V281" i="1"/>
  <c r="T323" i="1"/>
  <c r="U323" i="1" s="1"/>
  <c r="V323" i="1"/>
  <c r="T403" i="1"/>
  <c r="U403" i="1" s="1"/>
  <c r="V403" i="1"/>
  <c r="T486" i="1"/>
  <c r="U486" i="1" s="1"/>
  <c r="V486" i="1"/>
  <c r="T507" i="1"/>
  <c r="U507" i="1" s="1"/>
  <c r="V507" i="1"/>
  <c r="T714" i="1"/>
  <c r="U714" i="1" s="1"/>
  <c r="V714" i="1"/>
  <c r="T755" i="1"/>
  <c r="U755" i="1" s="1"/>
  <c r="V755" i="1"/>
  <c r="T839" i="1"/>
  <c r="U839" i="1" s="1"/>
  <c r="V839" i="1"/>
  <c r="T844" i="1"/>
  <c r="U844" i="1" s="1"/>
  <c r="V844" i="1"/>
  <c r="T848" i="1"/>
  <c r="U848" i="1" s="1"/>
  <c r="V848" i="1"/>
  <c r="T852" i="1"/>
  <c r="U852" i="1" s="1"/>
  <c r="V852" i="1"/>
  <c r="T856" i="1"/>
  <c r="U856" i="1" s="1"/>
  <c r="V856" i="1"/>
  <c r="T878" i="1"/>
  <c r="U878" i="1" s="1"/>
  <c r="V878" i="1"/>
  <c r="T882" i="1"/>
  <c r="U882" i="1" s="1"/>
  <c r="V882" i="1"/>
  <c r="T886" i="1"/>
  <c r="U886" i="1" s="1"/>
  <c r="V886" i="1"/>
  <c r="T890" i="1"/>
  <c r="U890" i="1" s="1"/>
  <c r="V890" i="1"/>
  <c r="T894" i="1"/>
  <c r="U894" i="1" s="1"/>
  <c r="V894" i="1"/>
  <c r="T898" i="1"/>
  <c r="U898" i="1" s="1"/>
  <c r="V898" i="1"/>
  <c r="T902" i="1"/>
  <c r="U902" i="1" s="1"/>
  <c r="V902" i="1"/>
  <c r="T912" i="1"/>
  <c r="U912" i="1" s="1"/>
  <c r="V912" i="1"/>
  <c r="T916" i="1"/>
  <c r="U916" i="1" s="1"/>
  <c r="V916" i="1"/>
  <c r="T920" i="1"/>
  <c r="U920" i="1" s="1"/>
  <c r="V920" i="1"/>
  <c r="T924" i="1"/>
  <c r="U924" i="1" s="1"/>
  <c r="V924" i="1"/>
  <c r="T967" i="1"/>
  <c r="U967" i="1" s="1"/>
  <c r="V967" i="1"/>
  <c r="T988" i="1"/>
  <c r="U988" i="1" s="1"/>
  <c r="V988" i="1"/>
  <c r="T996" i="1"/>
  <c r="U996" i="1" s="1"/>
  <c r="V996" i="1"/>
  <c r="T1022" i="1"/>
  <c r="U1022" i="1" s="1"/>
  <c r="V1022" i="1"/>
  <c r="T1030" i="1"/>
  <c r="U1030" i="1" s="1"/>
  <c r="V1030" i="1"/>
  <c r="T1048" i="1"/>
  <c r="U1048" i="1" s="1"/>
  <c r="V1048" i="1"/>
  <c r="T1063" i="1"/>
  <c r="U1063" i="1" s="1"/>
  <c r="V1063" i="1"/>
  <c r="T1069" i="1"/>
  <c r="U1069" i="1" s="1"/>
  <c r="V1069" i="1"/>
  <c r="T1074" i="1"/>
  <c r="U1074" i="1" s="1"/>
  <c r="V1074" i="1"/>
  <c r="T1093" i="1"/>
  <c r="U1093" i="1" s="1"/>
  <c r="V1093" i="1"/>
  <c r="T1110" i="1"/>
  <c r="U1110" i="1" s="1"/>
  <c r="V1110" i="1"/>
  <c r="T1116" i="1"/>
  <c r="U1116" i="1" s="1"/>
  <c r="V1116" i="1"/>
  <c r="T1162" i="1"/>
  <c r="U1162" i="1" s="1"/>
  <c r="V1162" i="1"/>
  <c r="T1171" i="1"/>
  <c r="U1171" i="1" s="1"/>
  <c r="V1171" i="1"/>
  <c r="T1179" i="1"/>
  <c r="U1179" i="1" s="1"/>
  <c r="V1179" i="1"/>
  <c r="T1193" i="1"/>
  <c r="U1193" i="1" s="1"/>
  <c r="V1193" i="1"/>
  <c r="T1201" i="1"/>
  <c r="U1201" i="1" s="1"/>
  <c r="V1201" i="1"/>
  <c r="T1210" i="1"/>
  <c r="U1210" i="1" s="1"/>
  <c r="V1210" i="1"/>
  <c r="T1261" i="1"/>
  <c r="U1261" i="1" s="1"/>
  <c r="V1261" i="1"/>
  <c r="T1358" i="1"/>
  <c r="U1358" i="1" s="1"/>
  <c r="V1358" i="1"/>
  <c r="T1118" i="1"/>
  <c r="U1118" i="1" s="1"/>
  <c r="V1118" i="1"/>
  <c r="T1122" i="1"/>
  <c r="U1122" i="1" s="1"/>
  <c r="V1122" i="1"/>
  <c r="T1129" i="1"/>
  <c r="U1129" i="1" s="1"/>
  <c r="V1129" i="1"/>
  <c r="T1145" i="1"/>
  <c r="U1145" i="1" s="1"/>
  <c r="V1145" i="1"/>
  <c r="T1159" i="1"/>
  <c r="U1159" i="1" s="1"/>
  <c r="V1159" i="1"/>
  <c r="T1167" i="1"/>
  <c r="U1167" i="1" s="1"/>
  <c r="V1167" i="1"/>
  <c r="T1176" i="1"/>
  <c r="U1176" i="1" s="1"/>
  <c r="V1176" i="1"/>
  <c r="T1190" i="1"/>
  <c r="U1190" i="1" s="1"/>
  <c r="V1190" i="1"/>
  <c r="T1198" i="1"/>
  <c r="U1198" i="1" s="1"/>
  <c r="V1198" i="1"/>
  <c r="T1206" i="1"/>
  <c r="U1206" i="1" s="1"/>
  <c r="V1206" i="1"/>
  <c r="T1241" i="1"/>
  <c r="U1241" i="1" s="1"/>
  <c r="V1241" i="1"/>
  <c r="T1304" i="1"/>
  <c r="U1304" i="1" s="1"/>
  <c r="V1304" i="1"/>
  <c r="T1370" i="1"/>
  <c r="U1370" i="1" s="1"/>
  <c r="V1370" i="1"/>
  <c r="T84" i="1"/>
  <c r="U84" i="1" s="1"/>
  <c r="V84" i="1"/>
  <c r="T140" i="1"/>
  <c r="U140" i="1" s="1"/>
  <c r="V140" i="1"/>
  <c r="T284" i="1"/>
  <c r="U284" i="1" s="1"/>
  <c r="V284" i="1"/>
  <c r="T356" i="1"/>
  <c r="U356" i="1" s="1"/>
  <c r="V356" i="1"/>
  <c r="T391" i="1"/>
  <c r="U391" i="1" s="1"/>
  <c r="V391" i="1"/>
  <c r="T407" i="1"/>
  <c r="U407" i="1" s="1"/>
  <c r="V407" i="1"/>
  <c r="T487" i="1"/>
  <c r="U487" i="1" s="1"/>
  <c r="V487" i="1"/>
  <c r="T508" i="1"/>
  <c r="U508" i="1" s="1"/>
  <c r="V508" i="1"/>
  <c r="T640" i="1"/>
  <c r="U640" i="1" s="1"/>
  <c r="V640" i="1"/>
  <c r="T739" i="1"/>
  <c r="U739" i="1" s="1"/>
  <c r="V739" i="1"/>
  <c r="T772" i="1"/>
  <c r="U772" i="1" s="1"/>
  <c r="V772" i="1"/>
  <c r="T840" i="1"/>
  <c r="U840" i="1" s="1"/>
  <c r="V840" i="1"/>
  <c r="T849" i="1"/>
  <c r="U849" i="1" s="1"/>
  <c r="V849" i="1"/>
  <c r="T857" i="1"/>
  <c r="U857" i="1" s="1"/>
  <c r="V857" i="1"/>
  <c r="T879" i="1"/>
  <c r="U879" i="1" s="1"/>
  <c r="V879" i="1"/>
  <c r="T883" i="1"/>
  <c r="U883" i="1" s="1"/>
  <c r="V883" i="1"/>
  <c r="T887" i="1"/>
  <c r="U887" i="1" s="1"/>
  <c r="V887" i="1"/>
  <c r="T891" i="1"/>
  <c r="U891" i="1" s="1"/>
  <c r="V891" i="1"/>
  <c r="T895" i="1"/>
  <c r="U895" i="1" s="1"/>
  <c r="V895" i="1"/>
  <c r="T899" i="1"/>
  <c r="U899" i="1" s="1"/>
  <c r="V899" i="1"/>
  <c r="T903" i="1"/>
  <c r="U903" i="1" s="1"/>
  <c r="V903" i="1"/>
  <c r="T913" i="1"/>
  <c r="U913" i="1" s="1"/>
  <c r="V913" i="1"/>
  <c r="T921" i="1"/>
  <c r="U921" i="1" s="1"/>
  <c r="V921" i="1"/>
  <c r="T968" i="1"/>
  <c r="U968" i="1" s="1"/>
  <c r="V968" i="1"/>
  <c r="T990" i="1"/>
  <c r="U990" i="1" s="1"/>
  <c r="V990" i="1"/>
  <c r="T1025" i="1"/>
  <c r="U1025" i="1" s="1"/>
  <c r="V1025" i="1"/>
  <c r="T1031" i="1"/>
  <c r="U1031" i="1" s="1"/>
  <c r="V1031" i="1"/>
  <c r="T1051" i="1"/>
  <c r="U1051" i="1" s="1"/>
  <c r="V1051" i="1"/>
  <c r="T1066" i="1"/>
  <c r="U1066" i="1" s="1"/>
  <c r="V1066" i="1"/>
  <c r="T1071" i="1"/>
  <c r="U1071" i="1" s="1"/>
  <c r="V1071" i="1"/>
  <c r="T1086" i="1"/>
  <c r="U1086" i="1" s="1"/>
  <c r="V1086" i="1"/>
  <c r="T1094" i="1"/>
  <c r="U1094" i="1" s="1"/>
  <c r="V1094" i="1"/>
  <c r="T1113" i="1"/>
  <c r="U1113" i="1" s="1"/>
  <c r="V1113" i="1"/>
  <c r="T1143" i="1"/>
  <c r="U1143" i="1" s="1"/>
  <c r="V1143" i="1"/>
  <c r="T1164" i="1"/>
  <c r="U1164" i="1" s="1"/>
  <c r="V1164" i="1"/>
  <c r="T1173" i="1"/>
  <c r="U1173" i="1" s="1"/>
  <c r="V1173" i="1"/>
  <c r="T1181" i="1"/>
  <c r="U1181" i="1" s="1"/>
  <c r="V1181" i="1"/>
  <c r="T1195" i="1"/>
  <c r="U1195" i="1" s="1"/>
  <c r="V1195" i="1"/>
  <c r="T1203" i="1"/>
  <c r="U1203" i="1" s="1"/>
  <c r="V1203" i="1"/>
  <c r="T1212" i="1"/>
  <c r="U1212" i="1" s="1"/>
  <c r="V1212" i="1"/>
  <c r="T1264" i="1"/>
  <c r="U1264" i="1" s="1"/>
  <c r="V1264" i="1"/>
  <c r="T1367" i="1"/>
  <c r="U1367" i="1" s="1"/>
  <c r="V1367" i="1"/>
  <c r="T33" i="1"/>
  <c r="U33" i="1" s="1"/>
  <c r="T394" i="1"/>
  <c r="U394" i="1" s="1"/>
  <c r="T35" i="1"/>
  <c r="U35" i="1" s="1"/>
  <c r="T83" i="1"/>
  <c r="U83" i="1" s="1"/>
  <c r="T346" i="1"/>
  <c r="U346" i="1" s="1"/>
  <c r="T50" i="1"/>
  <c r="U50" i="1" s="1"/>
  <c r="T127" i="1"/>
  <c r="U127" i="1" s="1"/>
  <c r="T191" i="1"/>
  <c r="U191" i="1" s="1"/>
  <c r="T390" i="1"/>
  <c r="U390" i="1" s="1"/>
  <c r="T877" i="1"/>
  <c r="U877" i="1" s="1"/>
  <c r="T885" i="1"/>
  <c r="U885" i="1" s="1"/>
  <c r="T917" i="1"/>
  <c r="U917" i="1" s="1"/>
  <c r="T1442" i="1"/>
  <c r="U1442" i="1" s="1"/>
  <c r="T925" i="1"/>
  <c r="U925" i="1" s="1"/>
  <c r="T997" i="1"/>
  <c r="U997" i="1" s="1"/>
  <c r="T49" i="1"/>
  <c r="U49" i="1" s="1"/>
  <c r="T103" i="1"/>
  <c r="U103" i="1" s="1"/>
  <c r="T175" i="1"/>
  <c r="U175" i="1" s="1"/>
  <c r="T629" i="1"/>
  <c r="U629" i="1" s="1"/>
  <c r="T44" i="1"/>
  <c r="U44" i="1" s="1"/>
  <c r="T125" i="1"/>
  <c r="U125" i="1" s="1"/>
  <c r="T1443" i="1"/>
  <c r="U1443" i="1" s="1"/>
  <c r="T845" i="1"/>
  <c r="U845" i="1" s="1"/>
  <c r="T853" i="1"/>
  <c r="U853" i="1" s="1"/>
  <c r="T1444" i="1"/>
  <c r="U1444" i="1" s="1"/>
  <c r="T29" i="1"/>
  <c r="U29" i="1" s="1"/>
  <c r="T51" i="1"/>
  <c r="U51" i="1" s="1"/>
  <c r="T177" i="1"/>
  <c r="U177" i="1" s="1"/>
  <c r="T1402" i="1"/>
  <c r="U1402" i="1" s="1"/>
  <c r="T52" i="1"/>
  <c r="U52" i="1" s="1"/>
  <c r="T139" i="1"/>
  <c r="U139" i="1" s="1"/>
  <c r="T1361" i="1"/>
  <c r="U1361" i="1" s="1"/>
  <c r="T1447" i="1"/>
  <c r="U1447" i="1" s="1"/>
  <c r="T153" i="1"/>
  <c r="U153" i="1" s="1"/>
  <c r="T901" i="1"/>
  <c r="U901" i="1" s="1"/>
  <c r="T1440" i="1"/>
  <c r="U1440" i="1" s="1"/>
  <c r="T1445" i="1"/>
  <c r="U1445" i="1" s="1"/>
  <c r="T72" i="1"/>
  <c r="U72" i="1" s="1"/>
  <c r="T135" i="1"/>
  <c r="U135" i="1" s="1"/>
  <c r="T189" i="1"/>
  <c r="U189" i="1" s="1"/>
  <c r="T1446" i="1"/>
  <c r="U1446" i="1" s="1"/>
  <c r="T79" i="1"/>
  <c r="U79" i="1" s="1"/>
  <c r="T143" i="1"/>
  <c r="U143" i="1" s="1"/>
  <c r="T30" i="1"/>
  <c r="U30" i="1" s="1"/>
  <c r="T354" i="1"/>
  <c r="U354" i="1" s="1"/>
  <c r="T893" i="1"/>
  <c r="U893" i="1" s="1"/>
  <c r="T1441" i="1"/>
  <c r="U1441" i="1" s="1"/>
  <c r="T10" i="1"/>
  <c r="U10" i="1" s="1"/>
  <c r="Y49" i="6"/>
  <c r="L781" i="1"/>
  <c r="W48" i="6"/>
  <c r="Y48" i="6"/>
  <c r="W50" i="6"/>
  <c r="Y50" i="6"/>
  <c r="W49" i="6"/>
  <c r="G5" i="1"/>
  <c r="R5" i="1" s="1"/>
  <c r="V5" i="1" s="1"/>
  <c r="G6" i="1"/>
  <c r="R6" i="1" s="1"/>
  <c r="V6" i="1" s="1"/>
  <c r="G7" i="1"/>
  <c r="R7" i="1" s="1"/>
  <c r="V7" i="1" s="1"/>
  <c r="G8" i="1"/>
  <c r="R8" i="1" s="1"/>
  <c r="V8" i="1" s="1"/>
  <c r="G9" i="1"/>
  <c r="R9" i="1" s="1"/>
  <c r="V9" i="1" s="1"/>
  <c r="G11" i="1"/>
  <c r="R11" i="1" s="1"/>
  <c r="V11" i="1" s="1"/>
  <c r="G12" i="1"/>
  <c r="R12" i="1" s="1"/>
  <c r="V12" i="1" s="1"/>
  <c r="G13" i="1"/>
  <c r="R13" i="1" s="1"/>
  <c r="V13" i="1" s="1"/>
  <c r="G14" i="1"/>
  <c r="R14" i="1" s="1"/>
  <c r="V14" i="1" s="1"/>
  <c r="G15" i="1"/>
  <c r="R15" i="1" s="1"/>
  <c r="V15" i="1" s="1"/>
  <c r="G16" i="1"/>
  <c r="R16" i="1" s="1"/>
  <c r="V16" i="1" s="1"/>
  <c r="G17" i="1"/>
  <c r="R17" i="1" s="1"/>
  <c r="V17" i="1" s="1"/>
  <c r="G18" i="1"/>
  <c r="R18" i="1" s="1"/>
  <c r="V18" i="1" s="1"/>
  <c r="G19" i="1"/>
  <c r="R19" i="1" s="1"/>
  <c r="V19" i="1" s="1"/>
  <c r="G20" i="1"/>
  <c r="R20" i="1" s="1"/>
  <c r="V20" i="1" s="1"/>
  <c r="G21" i="1"/>
  <c r="R21" i="1" s="1"/>
  <c r="V21" i="1" s="1"/>
  <c r="G22" i="1"/>
  <c r="R22" i="1" s="1"/>
  <c r="V22" i="1" s="1"/>
  <c r="G23" i="1"/>
  <c r="R23" i="1" s="1"/>
  <c r="V23" i="1" s="1"/>
  <c r="G24" i="1"/>
  <c r="R24" i="1" s="1"/>
  <c r="V24" i="1" s="1"/>
  <c r="G25" i="1"/>
  <c r="R25" i="1" s="1"/>
  <c r="V25" i="1" s="1"/>
  <c r="G26" i="1"/>
  <c r="R26" i="1" s="1"/>
  <c r="V26" i="1" s="1"/>
  <c r="G27" i="1"/>
  <c r="R27" i="1" s="1"/>
  <c r="V27" i="1" s="1"/>
  <c r="G28" i="1"/>
  <c r="R28" i="1" s="1"/>
  <c r="V28" i="1" s="1"/>
  <c r="G31" i="1"/>
  <c r="R31" i="1" s="1"/>
  <c r="V31" i="1" s="1"/>
  <c r="G32" i="1"/>
  <c r="R32" i="1" s="1"/>
  <c r="V32" i="1" s="1"/>
  <c r="G34" i="1"/>
  <c r="R34" i="1" s="1"/>
  <c r="V34" i="1" s="1"/>
  <c r="G36" i="1"/>
  <c r="R36" i="1" s="1"/>
  <c r="V36" i="1" s="1"/>
  <c r="G37" i="1"/>
  <c r="R37" i="1" s="1"/>
  <c r="V37" i="1" s="1"/>
  <c r="G38" i="1"/>
  <c r="R38" i="1" s="1"/>
  <c r="V38" i="1" s="1"/>
  <c r="G39" i="1"/>
  <c r="R39" i="1" s="1"/>
  <c r="V39" i="1" s="1"/>
  <c r="G40" i="1"/>
  <c r="R40" i="1" s="1"/>
  <c r="V40" i="1" s="1"/>
  <c r="G41" i="1"/>
  <c r="R41" i="1" s="1"/>
  <c r="V41" i="1" s="1"/>
  <c r="G42" i="1"/>
  <c r="R42" i="1" s="1"/>
  <c r="V42" i="1" s="1"/>
  <c r="G43" i="1"/>
  <c r="R43" i="1" s="1"/>
  <c r="V43" i="1" s="1"/>
  <c r="G45" i="1"/>
  <c r="R45" i="1" s="1"/>
  <c r="V45" i="1" s="1"/>
  <c r="G46" i="1"/>
  <c r="R46" i="1" s="1"/>
  <c r="V46" i="1" s="1"/>
  <c r="G47" i="1"/>
  <c r="R47" i="1" s="1"/>
  <c r="V47" i="1" s="1"/>
  <c r="G48" i="1"/>
  <c r="R48" i="1" s="1"/>
  <c r="V48" i="1" s="1"/>
  <c r="G53" i="1"/>
  <c r="R53" i="1" s="1"/>
  <c r="V53" i="1" s="1"/>
  <c r="G54" i="1"/>
  <c r="R54" i="1" s="1"/>
  <c r="V54" i="1" s="1"/>
  <c r="G55" i="1"/>
  <c r="R55" i="1" s="1"/>
  <c r="V55" i="1" s="1"/>
  <c r="G56" i="1"/>
  <c r="R56" i="1" s="1"/>
  <c r="V56" i="1" s="1"/>
  <c r="G57" i="1"/>
  <c r="R57" i="1" s="1"/>
  <c r="V57" i="1" s="1"/>
  <c r="G58" i="1"/>
  <c r="R58" i="1" s="1"/>
  <c r="V58" i="1" s="1"/>
  <c r="G59" i="1"/>
  <c r="R59" i="1" s="1"/>
  <c r="V59" i="1" s="1"/>
  <c r="G60" i="1"/>
  <c r="R60" i="1" s="1"/>
  <c r="V60" i="1" s="1"/>
  <c r="G61" i="1"/>
  <c r="R61" i="1" s="1"/>
  <c r="V61" i="1" s="1"/>
  <c r="G62" i="1"/>
  <c r="R62" i="1" s="1"/>
  <c r="V62" i="1" s="1"/>
  <c r="G63" i="1"/>
  <c r="R63" i="1" s="1"/>
  <c r="V63" i="1" s="1"/>
  <c r="G64" i="1"/>
  <c r="R64" i="1" s="1"/>
  <c r="V64" i="1" s="1"/>
  <c r="G65" i="1"/>
  <c r="R65" i="1" s="1"/>
  <c r="V65" i="1" s="1"/>
  <c r="G66" i="1"/>
  <c r="R66" i="1" s="1"/>
  <c r="V66" i="1" s="1"/>
  <c r="G67" i="1"/>
  <c r="R67" i="1" s="1"/>
  <c r="V67" i="1" s="1"/>
  <c r="G68" i="1"/>
  <c r="R68" i="1" s="1"/>
  <c r="V68" i="1" s="1"/>
  <c r="G69" i="1"/>
  <c r="R69" i="1" s="1"/>
  <c r="V69" i="1" s="1"/>
  <c r="G71" i="1"/>
  <c r="R71" i="1" s="1"/>
  <c r="V71" i="1" s="1"/>
  <c r="G73" i="1"/>
  <c r="R73" i="1" s="1"/>
  <c r="V73" i="1" s="1"/>
  <c r="G74" i="1"/>
  <c r="R74" i="1" s="1"/>
  <c r="V74" i="1" s="1"/>
  <c r="G75" i="1"/>
  <c r="R75" i="1" s="1"/>
  <c r="V75" i="1" s="1"/>
  <c r="G76" i="1"/>
  <c r="G77" i="1"/>
  <c r="R77" i="1" s="1"/>
  <c r="V77" i="1" s="1"/>
  <c r="G78" i="1"/>
  <c r="G80" i="1"/>
  <c r="G81" i="1"/>
  <c r="R81" i="1" s="1"/>
  <c r="V81" i="1" s="1"/>
  <c r="G85" i="1"/>
  <c r="R85" i="1" s="1"/>
  <c r="V85" i="1" s="1"/>
  <c r="G86" i="1"/>
  <c r="G87" i="1"/>
  <c r="R87" i="1" s="1"/>
  <c r="V87" i="1" s="1"/>
  <c r="G88" i="1"/>
  <c r="G89" i="1"/>
  <c r="R89" i="1" s="1"/>
  <c r="V89" i="1" s="1"/>
  <c r="G90" i="1"/>
  <c r="G91" i="1"/>
  <c r="R91" i="1" s="1"/>
  <c r="V91" i="1" s="1"/>
  <c r="G92" i="1"/>
  <c r="G93" i="1"/>
  <c r="R93" i="1" s="1"/>
  <c r="V93" i="1" s="1"/>
  <c r="G94" i="1"/>
  <c r="G95" i="1"/>
  <c r="R95" i="1" s="1"/>
  <c r="V95" i="1" s="1"/>
  <c r="G97" i="1"/>
  <c r="R97" i="1" s="1"/>
  <c r="V97" i="1" s="1"/>
  <c r="G98" i="1"/>
  <c r="G99" i="1"/>
  <c r="R99" i="1" s="1"/>
  <c r="V99" i="1" s="1"/>
  <c r="G100" i="1"/>
  <c r="G101" i="1"/>
  <c r="R101" i="1" s="1"/>
  <c r="V101" i="1" s="1"/>
  <c r="G102" i="1"/>
  <c r="G104" i="1"/>
  <c r="G105" i="1"/>
  <c r="R105" i="1" s="1"/>
  <c r="V105" i="1" s="1"/>
  <c r="G106" i="1"/>
  <c r="G107" i="1"/>
  <c r="R107" i="1" s="1"/>
  <c r="V107" i="1" s="1"/>
  <c r="G108" i="1"/>
  <c r="G109" i="1"/>
  <c r="R109" i="1" s="1"/>
  <c r="V109" i="1" s="1"/>
  <c r="G110" i="1"/>
  <c r="G111" i="1"/>
  <c r="R111" i="1" s="1"/>
  <c r="V111" i="1" s="1"/>
  <c r="G112" i="1"/>
  <c r="G113" i="1"/>
  <c r="R113" i="1" s="1"/>
  <c r="V113" i="1" s="1"/>
  <c r="G114" i="1"/>
  <c r="G115" i="1"/>
  <c r="R115" i="1" s="1"/>
  <c r="V115" i="1" s="1"/>
  <c r="G116" i="1"/>
  <c r="G117" i="1"/>
  <c r="R117" i="1" s="1"/>
  <c r="V117" i="1" s="1"/>
  <c r="G118" i="1"/>
  <c r="G119" i="1"/>
  <c r="R119" i="1" s="1"/>
  <c r="V119" i="1" s="1"/>
  <c r="G120" i="1"/>
  <c r="G121" i="1"/>
  <c r="R121" i="1" s="1"/>
  <c r="V121" i="1" s="1"/>
  <c r="G122" i="1"/>
  <c r="G123" i="1"/>
  <c r="R123" i="1" s="1"/>
  <c r="V123" i="1" s="1"/>
  <c r="G126" i="1"/>
  <c r="G128" i="1"/>
  <c r="G129" i="1"/>
  <c r="R129" i="1" s="1"/>
  <c r="V129" i="1" s="1"/>
  <c r="G130" i="1"/>
  <c r="G131" i="1"/>
  <c r="R131" i="1" s="1"/>
  <c r="V131" i="1" s="1"/>
  <c r="G132" i="1"/>
  <c r="G133" i="1"/>
  <c r="R133" i="1" s="1"/>
  <c r="V133" i="1" s="1"/>
  <c r="G134" i="1"/>
  <c r="G136" i="1"/>
  <c r="G137" i="1"/>
  <c r="R137" i="1" s="1"/>
  <c r="V137" i="1" s="1"/>
  <c r="G138" i="1"/>
  <c r="G141" i="1"/>
  <c r="R141" i="1" s="1"/>
  <c r="V141" i="1" s="1"/>
  <c r="G144" i="1"/>
  <c r="G145" i="1"/>
  <c r="R145" i="1" s="1"/>
  <c r="V145" i="1" s="1"/>
  <c r="G146" i="1"/>
  <c r="G147" i="1"/>
  <c r="R147" i="1" s="1"/>
  <c r="V147" i="1" s="1"/>
  <c r="G148" i="1"/>
  <c r="G149" i="1"/>
  <c r="R149" i="1" s="1"/>
  <c r="V149" i="1" s="1"/>
  <c r="G150" i="1"/>
  <c r="G151" i="1"/>
  <c r="R151" i="1" s="1"/>
  <c r="V151" i="1" s="1"/>
  <c r="G152" i="1"/>
  <c r="G154" i="1"/>
  <c r="G155" i="1"/>
  <c r="R155" i="1" s="1"/>
  <c r="V155" i="1" s="1"/>
  <c r="G156" i="1"/>
  <c r="G157" i="1"/>
  <c r="R157" i="1" s="1"/>
  <c r="V157" i="1" s="1"/>
  <c r="G158" i="1"/>
  <c r="G159" i="1"/>
  <c r="R159" i="1" s="1"/>
  <c r="V159" i="1" s="1"/>
  <c r="G160" i="1"/>
  <c r="G161" i="1"/>
  <c r="R161" i="1" s="1"/>
  <c r="V161" i="1" s="1"/>
  <c r="G162" i="1"/>
  <c r="G163" i="1"/>
  <c r="R163" i="1" s="1"/>
  <c r="V163" i="1" s="1"/>
  <c r="G164" i="1"/>
  <c r="G165" i="1"/>
  <c r="R165" i="1" s="1"/>
  <c r="V165" i="1" s="1"/>
  <c r="G166" i="1"/>
  <c r="G167" i="1"/>
  <c r="R167" i="1" s="1"/>
  <c r="V167" i="1" s="1"/>
  <c r="G168" i="1"/>
  <c r="G169" i="1"/>
  <c r="R169" i="1" s="1"/>
  <c r="V169" i="1" s="1"/>
  <c r="G170" i="1"/>
  <c r="G171" i="1"/>
  <c r="R171" i="1" s="1"/>
  <c r="V171" i="1" s="1"/>
  <c r="G172" i="1"/>
  <c r="G173" i="1"/>
  <c r="R173" i="1" s="1"/>
  <c r="V173" i="1" s="1"/>
  <c r="G174" i="1"/>
  <c r="G176" i="1"/>
  <c r="G179" i="1"/>
  <c r="R179" i="1" s="1"/>
  <c r="V179" i="1" s="1"/>
  <c r="G180" i="1"/>
  <c r="G181" i="1"/>
  <c r="R181" i="1" s="1"/>
  <c r="V181" i="1" s="1"/>
  <c r="G182" i="1"/>
  <c r="G183" i="1"/>
  <c r="R183" i="1" s="1"/>
  <c r="V183" i="1" s="1"/>
  <c r="G185" i="1"/>
  <c r="R185" i="1" s="1"/>
  <c r="V185" i="1" s="1"/>
  <c r="G186" i="1"/>
  <c r="G187" i="1"/>
  <c r="R187" i="1" s="1"/>
  <c r="V187" i="1" s="1"/>
  <c r="G188" i="1"/>
  <c r="G190" i="1"/>
  <c r="G192" i="1"/>
  <c r="G193" i="1"/>
  <c r="R193" i="1" s="1"/>
  <c r="V193" i="1" s="1"/>
  <c r="G194" i="1"/>
  <c r="G196" i="1"/>
  <c r="G197" i="1"/>
  <c r="R197" i="1" s="1"/>
  <c r="V197" i="1" s="1"/>
  <c r="G198" i="1"/>
  <c r="G199" i="1"/>
  <c r="G200" i="1"/>
  <c r="G201" i="1"/>
  <c r="R201" i="1" s="1"/>
  <c r="V201" i="1" s="1"/>
  <c r="G202" i="1"/>
  <c r="G203" i="1"/>
  <c r="G204" i="1"/>
  <c r="G205" i="1"/>
  <c r="R205" i="1" s="1"/>
  <c r="V205" i="1" s="1"/>
  <c r="G206" i="1"/>
  <c r="G207" i="1"/>
  <c r="G208" i="1"/>
  <c r="G209" i="1"/>
  <c r="R209" i="1" s="1"/>
  <c r="V209" i="1" s="1"/>
  <c r="G210" i="1"/>
  <c r="G211" i="1"/>
  <c r="G212" i="1"/>
  <c r="G213" i="1"/>
  <c r="R213" i="1" s="1"/>
  <c r="V213" i="1" s="1"/>
  <c r="G214" i="1"/>
  <c r="G215" i="1"/>
  <c r="G216" i="1"/>
  <c r="G217" i="1"/>
  <c r="R217" i="1" s="1"/>
  <c r="V217" i="1" s="1"/>
  <c r="G218" i="1"/>
  <c r="G219" i="1"/>
  <c r="G220" i="1"/>
  <c r="G221" i="1"/>
  <c r="R221" i="1" s="1"/>
  <c r="V221" i="1" s="1"/>
  <c r="G222" i="1"/>
  <c r="G223" i="1"/>
  <c r="G224" i="1"/>
  <c r="G225" i="1"/>
  <c r="R225" i="1" s="1"/>
  <c r="V225" i="1" s="1"/>
  <c r="G226" i="1"/>
  <c r="G227" i="1"/>
  <c r="G228" i="1"/>
  <c r="G229" i="1"/>
  <c r="R229" i="1" s="1"/>
  <c r="V229" i="1" s="1"/>
  <c r="G230" i="1"/>
  <c r="G231" i="1"/>
  <c r="G232" i="1"/>
  <c r="G233" i="1"/>
  <c r="R233" i="1" s="1"/>
  <c r="V233" i="1" s="1"/>
  <c r="G234" i="1"/>
  <c r="G235" i="1"/>
  <c r="G236" i="1"/>
  <c r="G237" i="1"/>
  <c r="R237" i="1" s="1"/>
  <c r="V237" i="1" s="1"/>
  <c r="G238" i="1"/>
  <c r="G239" i="1"/>
  <c r="G240" i="1"/>
  <c r="G241" i="1"/>
  <c r="R241" i="1" s="1"/>
  <c r="V241" i="1" s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2" i="1"/>
  <c r="G283" i="1"/>
  <c r="G286" i="1"/>
  <c r="G287" i="1"/>
  <c r="G288" i="1"/>
  <c r="G289" i="1"/>
  <c r="G290" i="1"/>
  <c r="R290" i="1" s="1"/>
  <c r="V290" i="1" s="1"/>
  <c r="G291" i="1"/>
  <c r="G293" i="1"/>
  <c r="G294" i="1"/>
  <c r="R294" i="1" s="1"/>
  <c r="V294" i="1" s="1"/>
  <c r="G295" i="1"/>
  <c r="G296" i="1"/>
  <c r="G297" i="1"/>
  <c r="G298" i="1"/>
  <c r="R298" i="1" s="1"/>
  <c r="V298" i="1" s="1"/>
  <c r="G299" i="1"/>
  <c r="G300" i="1"/>
  <c r="G301" i="1"/>
  <c r="G302" i="1"/>
  <c r="R302" i="1" s="1"/>
  <c r="V302" i="1" s="1"/>
  <c r="G303" i="1"/>
  <c r="G304" i="1"/>
  <c r="G305" i="1"/>
  <c r="G306" i="1"/>
  <c r="R306" i="1" s="1"/>
  <c r="V306" i="1" s="1"/>
  <c r="G307" i="1"/>
  <c r="G308" i="1"/>
  <c r="G309" i="1"/>
  <c r="G310" i="1"/>
  <c r="R310" i="1" s="1"/>
  <c r="V310" i="1" s="1"/>
  <c r="G311" i="1"/>
  <c r="G312" i="1"/>
  <c r="G313" i="1"/>
  <c r="G314" i="1"/>
  <c r="R314" i="1" s="1"/>
  <c r="V314" i="1" s="1"/>
  <c r="G315" i="1"/>
  <c r="G316" i="1"/>
  <c r="G317" i="1"/>
  <c r="G318" i="1"/>
  <c r="R318" i="1" s="1"/>
  <c r="V318" i="1" s="1"/>
  <c r="G319" i="1"/>
  <c r="G320" i="1"/>
  <c r="G321" i="1"/>
  <c r="G322" i="1"/>
  <c r="R322" i="1" s="1"/>
  <c r="V322" i="1" s="1"/>
  <c r="G324" i="1"/>
  <c r="G325" i="1"/>
  <c r="G326" i="1"/>
  <c r="R326" i="1" s="1"/>
  <c r="V326" i="1" s="1"/>
  <c r="G327" i="1"/>
  <c r="G328" i="1"/>
  <c r="G329" i="1"/>
  <c r="G330" i="1"/>
  <c r="R330" i="1" s="1"/>
  <c r="V330" i="1" s="1"/>
  <c r="G331" i="1"/>
  <c r="G332" i="1"/>
  <c r="G333" i="1"/>
  <c r="G334" i="1"/>
  <c r="R334" i="1" s="1"/>
  <c r="V334" i="1" s="1"/>
  <c r="G335" i="1"/>
  <c r="G336" i="1"/>
  <c r="G337" i="1"/>
  <c r="G338" i="1"/>
  <c r="R338" i="1" s="1"/>
  <c r="V338" i="1" s="1"/>
  <c r="G339" i="1"/>
  <c r="G340" i="1"/>
  <c r="G341" i="1"/>
  <c r="G342" i="1"/>
  <c r="R342" i="1" s="1"/>
  <c r="V342" i="1" s="1"/>
  <c r="G343" i="1"/>
  <c r="G344" i="1"/>
  <c r="G345" i="1"/>
  <c r="G347" i="1"/>
  <c r="G350" i="1"/>
  <c r="R350" i="1" s="1"/>
  <c r="V350" i="1" s="1"/>
  <c r="G351" i="1"/>
  <c r="G352" i="1"/>
  <c r="G353" i="1"/>
  <c r="G355" i="1"/>
  <c r="G358" i="1"/>
  <c r="R358" i="1" s="1"/>
  <c r="V358" i="1" s="1"/>
  <c r="G359" i="1"/>
  <c r="G360" i="1"/>
  <c r="G361" i="1"/>
  <c r="G362" i="1"/>
  <c r="R362" i="1" s="1"/>
  <c r="V362" i="1" s="1"/>
  <c r="G363" i="1"/>
  <c r="G364" i="1"/>
  <c r="G365" i="1"/>
  <c r="G366" i="1"/>
  <c r="R366" i="1" s="1"/>
  <c r="V366" i="1" s="1"/>
  <c r="G367" i="1"/>
  <c r="G369" i="1"/>
  <c r="G370" i="1"/>
  <c r="R370" i="1" s="1"/>
  <c r="V370" i="1" s="1"/>
  <c r="G371" i="1"/>
  <c r="G372" i="1"/>
  <c r="G373" i="1"/>
  <c r="G374" i="1"/>
  <c r="R374" i="1" s="1"/>
  <c r="V374" i="1" s="1"/>
  <c r="G375" i="1"/>
  <c r="G376" i="1"/>
  <c r="G377" i="1"/>
  <c r="G378" i="1"/>
  <c r="R378" i="1" s="1"/>
  <c r="V378" i="1" s="1"/>
  <c r="G379" i="1"/>
  <c r="G380" i="1"/>
  <c r="G381" i="1"/>
  <c r="G382" i="1"/>
  <c r="R382" i="1" s="1"/>
  <c r="V382" i="1" s="1"/>
  <c r="G383" i="1"/>
  <c r="G384" i="1"/>
  <c r="G385" i="1"/>
  <c r="G386" i="1"/>
  <c r="R386" i="1" s="1"/>
  <c r="V386" i="1" s="1"/>
  <c r="G387" i="1"/>
  <c r="G388" i="1"/>
  <c r="G389" i="1"/>
  <c r="G392" i="1"/>
  <c r="G395" i="1"/>
  <c r="G396" i="1"/>
  <c r="G397" i="1"/>
  <c r="G398" i="1"/>
  <c r="R398" i="1" s="1"/>
  <c r="V398" i="1" s="1"/>
  <c r="G399" i="1"/>
  <c r="G400" i="1"/>
  <c r="G401" i="1"/>
  <c r="G402" i="1"/>
  <c r="G404" i="1"/>
  <c r="G405" i="1"/>
  <c r="G406" i="1"/>
  <c r="G408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R431" i="1" s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8" i="1"/>
  <c r="G489" i="1"/>
  <c r="G490" i="1"/>
  <c r="G492" i="1"/>
  <c r="G493" i="1"/>
  <c r="G494" i="1"/>
  <c r="G495" i="1"/>
  <c r="G496" i="1"/>
  <c r="G497" i="1"/>
  <c r="G498" i="1"/>
  <c r="G499" i="1"/>
  <c r="G500" i="1"/>
  <c r="G501" i="1"/>
  <c r="G502" i="1"/>
  <c r="G504" i="1"/>
  <c r="G505" i="1"/>
  <c r="G506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6" i="1"/>
  <c r="G527" i="1"/>
  <c r="G528" i="1"/>
  <c r="G529" i="1"/>
  <c r="G530" i="1"/>
  <c r="G531" i="1"/>
  <c r="G532" i="1"/>
  <c r="G533" i="1"/>
  <c r="G534" i="1"/>
  <c r="G535" i="1"/>
  <c r="G536" i="1"/>
  <c r="G538" i="1"/>
  <c r="G539" i="1"/>
  <c r="G540" i="1"/>
  <c r="G541" i="1"/>
  <c r="G542" i="1"/>
  <c r="G543" i="1"/>
  <c r="G544" i="1"/>
  <c r="G545" i="1"/>
  <c r="R545" i="1" s="1"/>
  <c r="V545" i="1" s="1"/>
  <c r="G546" i="1"/>
  <c r="G547" i="1"/>
  <c r="G548" i="1"/>
  <c r="G549" i="1"/>
  <c r="R549" i="1" s="1"/>
  <c r="V549" i="1" s="1"/>
  <c r="G550" i="1"/>
  <c r="G551" i="1"/>
  <c r="G552" i="1"/>
  <c r="G553" i="1"/>
  <c r="R553" i="1" s="1"/>
  <c r="V553" i="1" s="1"/>
  <c r="G554" i="1"/>
  <c r="G555" i="1"/>
  <c r="G556" i="1"/>
  <c r="G557" i="1"/>
  <c r="R557" i="1" s="1"/>
  <c r="V557" i="1" s="1"/>
  <c r="G558" i="1"/>
  <c r="G559" i="1"/>
  <c r="G560" i="1"/>
  <c r="G561" i="1"/>
  <c r="R561" i="1" s="1"/>
  <c r="V561" i="1" s="1"/>
  <c r="G562" i="1"/>
  <c r="G563" i="1"/>
  <c r="G564" i="1"/>
  <c r="G565" i="1"/>
  <c r="R565" i="1" s="1"/>
  <c r="V565" i="1" s="1"/>
  <c r="G566" i="1"/>
  <c r="G567" i="1"/>
  <c r="G568" i="1"/>
  <c r="G569" i="1"/>
  <c r="R569" i="1" s="1"/>
  <c r="V569" i="1" s="1"/>
  <c r="G570" i="1"/>
  <c r="G571" i="1"/>
  <c r="G572" i="1"/>
  <c r="G573" i="1"/>
  <c r="R573" i="1" s="1"/>
  <c r="V573" i="1" s="1"/>
  <c r="G574" i="1"/>
  <c r="G575" i="1"/>
  <c r="G576" i="1"/>
  <c r="G577" i="1"/>
  <c r="R577" i="1" s="1"/>
  <c r="V577" i="1" s="1"/>
  <c r="G578" i="1"/>
  <c r="G579" i="1"/>
  <c r="G580" i="1"/>
  <c r="G581" i="1"/>
  <c r="R581" i="1" s="1"/>
  <c r="V581" i="1" s="1"/>
  <c r="G582" i="1"/>
  <c r="G583" i="1"/>
  <c r="G584" i="1"/>
  <c r="G585" i="1"/>
  <c r="R585" i="1" s="1"/>
  <c r="V585" i="1" s="1"/>
  <c r="G586" i="1"/>
  <c r="G587" i="1"/>
  <c r="G588" i="1"/>
  <c r="G589" i="1"/>
  <c r="R589" i="1" s="1"/>
  <c r="V589" i="1" s="1"/>
  <c r="G590" i="1"/>
  <c r="G591" i="1"/>
  <c r="G592" i="1"/>
  <c r="G593" i="1"/>
  <c r="R593" i="1" s="1"/>
  <c r="V593" i="1" s="1"/>
  <c r="G594" i="1"/>
  <c r="G595" i="1"/>
  <c r="G596" i="1"/>
  <c r="G597" i="1"/>
  <c r="R597" i="1" s="1"/>
  <c r="V597" i="1" s="1"/>
  <c r="G598" i="1"/>
  <c r="G599" i="1"/>
  <c r="G600" i="1"/>
  <c r="G601" i="1"/>
  <c r="R601" i="1" s="1"/>
  <c r="V601" i="1" s="1"/>
  <c r="G602" i="1"/>
  <c r="G603" i="1"/>
  <c r="G604" i="1"/>
  <c r="G605" i="1"/>
  <c r="R605" i="1" s="1"/>
  <c r="V605" i="1" s="1"/>
  <c r="G606" i="1"/>
  <c r="G607" i="1"/>
  <c r="G608" i="1"/>
  <c r="G609" i="1"/>
  <c r="R609" i="1" s="1"/>
  <c r="V609" i="1" s="1"/>
  <c r="G610" i="1"/>
  <c r="G611" i="1"/>
  <c r="G612" i="1"/>
  <c r="G613" i="1"/>
  <c r="R613" i="1" s="1"/>
  <c r="V613" i="1" s="1"/>
  <c r="G614" i="1"/>
  <c r="G615" i="1"/>
  <c r="G616" i="1"/>
  <c r="G617" i="1"/>
  <c r="R617" i="1" s="1"/>
  <c r="V617" i="1" s="1"/>
  <c r="G618" i="1"/>
  <c r="G619" i="1"/>
  <c r="G620" i="1"/>
  <c r="G621" i="1"/>
  <c r="R621" i="1" s="1"/>
  <c r="V621" i="1" s="1"/>
  <c r="G622" i="1"/>
  <c r="G623" i="1"/>
  <c r="G624" i="1"/>
  <c r="G625" i="1"/>
  <c r="R625" i="1" s="1"/>
  <c r="V625" i="1" s="1"/>
  <c r="G626" i="1"/>
  <c r="G627" i="1"/>
  <c r="G628" i="1"/>
  <c r="G630" i="1"/>
  <c r="G631" i="1"/>
  <c r="G632" i="1"/>
  <c r="G633" i="1"/>
  <c r="R633" i="1" s="1"/>
  <c r="V633" i="1" s="1"/>
  <c r="G634" i="1"/>
  <c r="G635" i="1"/>
  <c r="G636" i="1"/>
  <c r="G637" i="1"/>
  <c r="R637" i="1" s="1"/>
  <c r="V637" i="1" s="1"/>
  <c r="G638" i="1"/>
  <c r="G639" i="1"/>
  <c r="G641" i="1"/>
  <c r="R641" i="1" s="1"/>
  <c r="V641" i="1" s="1"/>
  <c r="G642" i="1"/>
  <c r="G643" i="1"/>
  <c r="G644" i="1"/>
  <c r="G645" i="1"/>
  <c r="R645" i="1" s="1"/>
  <c r="V645" i="1" s="1"/>
  <c r="G646" i="1"/>
  <c r="G647" i="1"/>
  <c r="G648" i="1"/>
  <c r="G649" i="1"/>
  <c r="R649" i="1" s="1"/>
  <c r="V649" i="1" s="1"/>
  <c r="G650" i="1"/>
  <c r="G651" i="1"/>
  <c r="G652" i="1"/>
  <c r="G653" i="1"/>
  <c r="R653" i="1" s="1"/>
  <c r="V653" i="1" s="1"/>
  <c r="G654" i="1"/>
  <c r="G655" i="1"/>
  <c r="G656" i="1"/>
  <c r="G657" i="1"/>
  <c r="R657" i="1" s="1"/>
  <c r="V657" i="1" s="1"/>
  <c r="G658" i="1"/>
  <c r="G659" i="1"/>
  <c r="G660" i="1"/>
  <c r="G661" i="1"/>
  <c r="R661" i="1" s="1"/>
  <c r="V661" i="1" s="1"/>
  <c r="G662" i="1"/>
  <c r="G663" i="1"/>
  <c r="G664" i="1"/>
  <c r="G665" i="1"/>
  <c r="R665" i="1" s="1"/>
  <c r="V665" i="1" s="1"/>
  <c r="G666" i="1"/>
  <c r="G667" i="1"/>
  <c r="G668" i="1"/>
  <c r="G669" i="1"/>
  <c r="R669" i="1" s="1"/>
  <c r="V669" i="1" s="1"/>
  <c r="G670" i="1"/>
  <c r="G671" i="1"/>
  <c r="G672" i="1"/>
  <c r="G673" i="1"/>
  <c r="R673" i="1" s="1"/>
  <c r="V673" i="1" s="1"/>
  <c r="G674" i="1"/>
  <c r="G675" i="1"/>
  <c r="G677" i="1"/>
  <c r="R677" i="1" s="1"/>
  <c r="V677" i="1" s="1"/>
  <c r="G678" i="1"/>
  <c r="G679" i="1"/>
  <c r="G680" i="1"/>
  <c r="G681" i="1"/>
  <c r="R681" i="1" s="1"/>
  <c r="V681" i="1" s="1"/>
  <c r="G682" i="1"/>
  <c r="G683" i="1"/>
  <c r="G684" i="1"/>
  <c r="G685" i="1"/>
  <c r="R685" i="1" s="1"/>
  <c r="V685" i="1" s="1"/>
  <c r="G686" i="1"/>
  <c r="G687" i="1"/>
  <c r="G688" i="1"/>
  <c r="G689" i="1"/>
  <c r="R689" i="1" s="1"/>
  <c r="V689" i="1" s="1"/>
  <c r="G690" i="1"/>
  <c r="G691" i="1"/>
  <c r="G692" i="1"/>
  <c r="G693" i="1"/>
  <c r="R693" i="1" s="1"/>
  <c r="V693" i="1" s="1"/>
  <c r="G694" i="1"/>
  <c r="G695" i="1"/>
  <c r="G696" i="1"/>
  <c r="G697" i="1"/>
  <c r="R697" i="1" s="1"/>
  <c r="V697" i="1" s="1"/>
  <c r="G698" i="1"/>
  <c r="G699" i="1"/>
  <c r="G700" i="1"/>
  <c r="G701" i="1"/>
  <c r="R701" i="1" s="1"/>
  <c r="V701" i="1" s="1"/>
  <c r="G702" i="1"/>
  <c r="G703" i="1"/>
  <c r="G704" i="1"/>
  <c r="G705" i="1"/>
  <c r="G706" i="1"/>
  <c r="G707" i="1"/>
  <c r="G708" i="1"/>
  <c r="G709" i="1"/>
  <c r="G710" i="1"/>
  <c r="G711" i="1"/>
  <c r="G712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R829" i="1" s="1"/>
  <c r="V829" i="1" s="1"/>
  <c r="G830" i="1"/>
  <c r="G831" i="1"/>
  <c r="G832" i="1"/>
  <c r="G833" i="1"/>
  <c r="G834" i="1"/>
  <c r="G835" i="1"/>
  <c r="G836" i="1"/>
  <c r="G837" i="1"/>
  <c r="R837" i="1" s="1"/>
  <c r="V837" i="1" s="1"/>
  <c r="G843" i="1"/>
  <c r="G858" i="1"/>
  <c r="G859" i="1"/>
  <c r="G860" i="1"/>
  <c r="G861" i="1"/>
  <c r="R861" i="1" s="1"/>
  <c r="V861" i="1" s="1"/>
  <c r="G862" i="1"/>
  <c r="G863" i="1"/>
  <c r="G865" i="1"/>
  <c r="G866" i="1"/>
  <c r="G867" i="1"/>
  <c r="G868" i="1"/>
  <c r="G869" i="1"/>
  <c r="R869" i="1" s="1"/>
  <c r="V869" i="1" s="1"/>
  <c r="G870" i="1"/>
  <c r="G871" i="1"/>
  <c r="G872" i="1"/>
  <c r="G873" i="1"/>
  <c r="G874" i="1"/>
  <c r="G875" i="1"/>
  <c r="G876" i="1"/>
  <c r="G906" i="1"/>
  <c r="G907" i="1"/>
  <c r="G908" i="1"/>
  <c r="G909" i="1"/>
  <c r="R909" i="1" s="1"/>
  <c r="V909" i="1" s="1"/>
  <c r="G910" i="1"/>
  <c r="G911" i="1"/>
  <c r="G926" i="1"/>
  <c r="G927" i="1"/>
  <c r="G928" i="1"/>
  <c r="G929" i="1"/>
  <c r="G930" i="1"/>
  <c r="G931" i="1"/>
  <c r="G932" i="1"/>
  <c r="G933" i="1"/>
  <c r="R933" i="1" s="1"/>
  <c r="V933" i="1" s="1"/>
  <c r="G934" i="1"/>
  <c r="G935" i="1"/>
  <c r="G936" i="1"/>
  <c r="G937" i="1"/>
  <c r="G938" i="1"/>
  <c r="G939" i="1"/>
  <c r="G940" i="1"/>
  <c r="G941" i="1"/>
  <c r="R941" i="1" s="1"/>
  <c r="V941" i="1" s="1"/>
  <c r="G942" i="1"/>
  <c r="G943" i="1"/>
  <c r="G944" i="1"/>
  <c r="G945" i="1"/>
  <c r="G946" i="1"/>
  <c r="G947" i="1"/>
  <c r="G948" i="1"/>
  <c r="G949" i="1"/>
  <c r="R949" i="1" s="1"/>
  <c r="V949" i="1" s="1"/>
  <c r="G950" i="1"/>
  <c r="G951" i="1"/>
  <c r="G953" i="1"/>
  <c r="G954" i="1"/>
  <c r="G955" i="1"/>
  <c r="G956" i="1"/>
  <c r="G957" i="1"/>
  <c r="R957" i="1" s="1"/>
  <c r="V957" i="1" s="1"/>
  <c r="G958" i="1"/>
  <c r="G959" i="1"/>
  <c r="G961" i="1"/>
  <c r="G962" i="1"/>
  <c r="G963" i="1"/>
  <c r="G964" i="1"/>
  <c r="G965" i="1"/>
  <c r="R965" i="1" s="1"/>
  <c r="V965" i="1" s="1"/>
  <c r="G966" i="1"/>
  <c r="G969" i="1"/>
  <c r="G971" i="1"/>
  <c r="G972" i="1"/>
  <c r="G973" i="1"/>
  <c r="R973" i="1" s="1"/>
  <c r="V973" i="1" s="1"/>
  <c r="G974" i="1"/>
  <c r="G975" i="1"/>
  <c r="G976" i="1"/>
  <c r="G977" i="1"/>
  <c r="G978" i="1"/>
  <c r="G980" i="1"/>
  <c r="G981" i="1"/>
  <c r="R981" i="1" s="1"/>
  <c r="V981" i="1" s="1"/>
  <c r="G982" i="1"/>
  <c r="G983" i="1"/>
  <c r="G984" i="1"/>
  <c r="G985" i="1"/>
  <c r="G986" i="1"/>
  <c r="G987" i="1"/>
  <c r="G989" i="1"/>
  <c r="R989" i="1" s="1"/>
  <c r="V989" i="1" s="1"/>
  <c r="G991" i="1"/>
  <c r="G993" i="1"/>
  <c r="G995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4" i="1"/>
  <c r="G1015" i="1"/>
  <c r="G1016" i="1"/>
  <c r="G1017" i="1"/>
  <c r="G1018" i="1"/>
  <c r="G1020" i="1"/>
  <c r="G1021" i="1"/>
  <c r="G1023" i="1"/>
  <c r="G1024" i="1"/>
  <c r="G1028" i="1"/>
  <c r="G1029" i="1"/>
  <c r="G1032" i="1"/>
  <c r="G1033" i="1"/>
  <c r="G1034" i="1"/>
  <c r="G1035" i="1"/>
  <c r="G1037" i="1"/>
  <c r="G1038" i="1"/>
  <c r="G1039" i="1"/>
  <c r="G1041" i="1"/>
  <c r="G1042" i="1"/>
  <c r="G1043" i="1"/>
  <c r="G1044" i="1"/>
  <c r="G1045" i="1"/>
  <c r="G1046" i="1"/>
  <c r="G1047" i="1"/>
  <c r="G1049" i="1"/>
  <c r="G1050" i="1"/>
  <c r="G1052" i="1"/>
  <c r="G1053" i="1"/>
  <c r="G1054" i="1"/>
  <c r="G1055" i="1"/>
  <c r="G1056" i="1"/>
  <c r="G1057" i="1"/>
  <c r="G1058" i="1"/>
  <c r="G1060" i="1"/>
  <c r="G1061" i="1"/>
  <c r="G1064" i="1"/>
  <c r="G1065" i="1"/>
  <c r="G1070" i="1"/>
  <c r="G1075" i="1"/>
  <c r="G1076" i="1"/>
  <c r="G1077" i="1"/>
  <c r="G1078" i="1"/>
  <c r="G1079" i="1"/>
  <c r="G1080" i="1"/>
  <c r="G1081" i="1"/>
  <c r="G1082" i="1"/>
  <c r="G1083" i="1"/>
  <c r="G1084" i="1"/>
  <c r="G1085" i="1"/>
  <c r="G1087" i="1"/>
  <c r="G1088" i="1"/>
  <c r="G1089" i="1"/>
  <c r="G1090" i="1"/>
  <c r="G1095" i="1"/>
  <c r="G1097" i="1"/>
  <c r="G1098" i="1"/>
  <c r="G1099" i="1"/>
  <c r="G1100" i="1"/>
  <c r="G1101" i="1"/>
  <c r="G1102" i="1"/>
  <c r="G1103" i="1"/>
  <c r="G1104" i="1"/>
  <c r="G1105" i="1"/>
  <c r="G1106" i="1"/>
  <c r="G1107" i="1"/>
  <c r="G1109" i="1"/>
  <c r="G1111" i="1"/>
  <c r="G1112" i="1"/>
  <c r="G1123" i="1"/>
  <c r="G1124" i="1"/>
  <c r="G1128" i="1"/>
  <c r="G1130" i="1"/>
  <c r="G1131" i="1"/>
  <c r="G1132" i="1"/>
  <c r="G1133" i="1"/>
  <c r="G1134" i="1"/>
  <c r="G1135" i="1"/>
  <c r="G1137" i="1"/>
  <c r="G1138" i="1"/>
  <c r="G1139" i="1"/>
  <c r="G1142" i="1"/>
  <c r="G1144" i="1"/>
  <c r="G1146" i="1"/>
  <c r="G1147" i="1"/>
  <c r="G1150" i="1"/>
  <c r="G1151" i="1"/>
  <c r="G1152" i="1"/>
  <c r="G1154" i="1"/>
  <c r="G1156" i="1"/>
  <c r="G1157" i="1"/>
  <c r="G1158" i="1"/>
  <c r="G1170" i="1"/>
  <c r="G1182" i="1"/>
  <c r="G1183" i="1"/>
  <c r="G1184" i="1"/>
  <c r="G1185" i="1"/>
  <c r="G1186" i="1"/>
  <c r="G1187" i="1"/>
  <c r="G1208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2" i="1"/>
  <c r="G1243" i="1"/>
  <c r="G1244" i="1"/>
  <c r="G1245" i="1"/>
  <c r="G1246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2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R1293" i="1" s="1"/>
  <c r="V1293" i="1" s="1"/>
  <c r="G1294" i="1"/>
  <c r="G1295" i="1"/>
  <c r="G1296" i="1"/>
  <c r="G1297" i="1"/>
  <c r="R1297" i="1" s="1"/>
  <c r="V1297" i="1" s="1"/>
  <c r="G1298" i="1"/>
  <c r="G1300" i="1"/>
  <c r="G1301" i="1"/>
  <c r="R1301" i="1" s="1"/>
  <c r="V1301" i="1" s="1"/>
  <c r="G1302" i="1"/>
  <c r="G1303" i="1"/>
  <c r="G1305" i="1"/>
  <c r="R1305" i="1" s="1"/>
  <c r="V1305" i="1" s="1"/>
  <c r="G1306" i="1"/>
  <c r="G1307" i="1"/>
  <c r="G1308" i="1"/>
  <c r="G1309" i="1"/>
  <c r="R1309" i="1" s="1"/>
  <c r="V1309" i="1" s="1"/>
  <c r="G1310" i="1"/>
  <c r="G1311" i="1"/>
  <c r="G1312" i="1"/>
  <c r="G1313" i="1"/>
  <c r="R1313" i="1" s="1"/>
  <c r="V1313" i="1" s="1"/>
  <c r="G1314" i="1"/>
  <c r="G1315" i="1"/>
  <c r="G1316" i="1"/>
  <c r="G1317" i="1"/>
  <c r="R1317" i="1" s="1"/>
  <c r="V1317" i="1" s="1"/>
  <c r="G1318" i="1"/>
  <c r="G1319" i="1"/>
  <c r="G1321" i="1"/>
  <c r="R1321" i="1" s="1"/>
  <c r="V1321" i="1" s="1"/>
  <c r="G1322" i="1"/>
  <c r="G1323" i="1"/>
  <c r="G1324" i="1"/>
  <c r="G1325" i="1"/>
  <c r="R1325" i="1" s="1"/>
  <c r="V1325" i="1" s="1"/>
  <c r="G1326" i="1"/>
  <c r="G1327" i="1"/>
  <c r="G1328" i="1"/>
  <c r="G1329" i="1"/>
  <c r="R1329" i="1" s="1"/>
  <c r="V1329" i="1" s="1"/>
  <c r="G1330" i="1"/>
  <c r="G1331" i="1"/>
  <c r="G1332" i="1"/>
  <c r="G1333" i="1"/>
  <c r="R1333" i="1" s="1"/>
  <c r="V1333" i="1" s="1"/>
  <c r="G1334" i="1"/>
  <c r="G1335" i="1"/>
  <c r="G1336" i="1"/>
  <c r="G1337" i="1"/>
  <c r="R1337" i="1" s="1"/>
  <c r="V1337" i="1" s="1"/>
  <c r="G1338" i="1"/>
  <c r="G1339" i="1"/>
  <c r="G1340" i="1"/>
  <c r="G1341" i="1"/>
  <c r="R1341" i="1" s="1"/>
  <c r="V1341" i="1" s="1"/>
  <c r="G1342" i="1"/>
  <c r="G1343" i="1"/>
  <c r="G1344" i="1"/>
  <c r="G1345" i="1"/>
  <c r="R1345" i="1" s="1"/>
  <c r="V1345" i="1" s="1"/>
  <c r="G1346" i="1"/>
  <c r="G1347" i="1"/>
  <c r="G1348" i="1"/>
  <c r="G1349" i="1"/>
  <c r="R1349" i="1" s="1"/>
  <c r="V1349" i="1" s="1"/>
  <c r="G1350" i="1"/>
  <c r="G1351" i="1"/>
  <c r="G1352" i="1"/>
  <c r="G1353" i="1"/>
  <c r="R1353" i="1" s="1"/>
  <c r="V1353" i="1" s="1"/>
  <c r="G1355" i="1"/>
  <c r="G1356" i="1"/>
  <c r="G1357" i="1"/>
  <c r="R1357" i="1" s="1"/>
  <c r="V1357" i="1" s="1"/>
  <c r="G1359" i="1"/>
  <c r="G1360" i="1"/>
  <c r="G1362" i="1"/>
  <c r="G1363" i="1"/>
  <c r="G1364" i="1"/>
  <c r="G1365" i="1"/>
  <c r="R1365" i="1" s="1"/>
  <c r="V1365" i="1" s="1"/>
  <c r="G1366" i="1"/>
  <c r="G1371" i="1"/>
  <c r="G1372" i="1"/>
  <c r="G1373" i="1"/>
  <c r="R1373" i="1" s="1"/>
  <c r="V1373" i="1" s="1"/>
  <c r="G1374" i="1"/>
  <c r="G1375" i="1"/>
  <c r="G1376" i="1"/>
  <c r="G1377" i="1"/>
  <c r="R1377" i="1" s="1"/>
  <c r="V1377" i="1" s="1"/>
  <c r="G1378" i="1"/>
  <c r="R1378" i="1" s="1"/>
  <c r="V1378" i="1" s="1"/>
  <c r="G1379" i="1"/>
  <c r="R1379" i="1" s="1"/>
  <c r="V1379" i="1" s="1"/>
  <c r="G1380" i="1"/>
  <c r="R1380" i="1" s="1"/>
  <c r="V1380" i="1" s="1"/>
  <c r="G1381" i="1"/>
  <c r="R1381" i="1" s="1"/>
  <c r="V1381" i="1" s="1"/>
  <c r="G1382" i="1"/>
  <c r="R1382" i="1" s="1"/>
  <c r="V1382" i="1" s="1"/>
  <c r="G1383" i="1"/>
  <c r="R1383" i="1" s="1"/>
  <c r="V1383" i="1" s="1"/>
  <c r="G1384" i="1"/>
  <c r="R1384" i="1" s="1"/>
  <c r="V1384" i="1" s="1"/>
  <c r="G1385" i="1"/>
  <c r="R1385" i="1" s="1"/>
  <c r="V1385" i="1" s="1"/>
  <c r="G1386" i="1"/>
  <c r="R1386" i="1" s="1"/>
  <c r="V1386" i="1" s="1"/>
  <c r="G1387" i="1"/>
  <c r="R1387" i="1" s="1"/>
  <c r="V1387" i="1" s="1"/>
  <c r="G1388" i="1"/>
  <c r="R1388" i="1" s="1"/>
  <c r="V1388" i="1" s="1"/>
  <c r="G1389" i="1"/>
  <c r="R1389" i="1" s="1"/>
  <c r="V1389" i="1" s="1"/>
  <c r="G1390" i="1"/>
  <c r="R1390" i="1" s="1"/>
  <c r="V1390" i="1" s="1"/>
  <c r="G1391" i="1"/>
  <c r="R1391" i="1" s="1"/>
  <c r="V1391" i="1" s="1"/>
  <c r="G1392" i="1"/>
  <c r="R1392" i="1" s="1"/>
  <c r="V1392" i="1" s="1"/>
  <c r="G1393" i="1"/>
  <c r="R1393" i="1" s="1"/>
  <c r="V1393" i="1" s="1"/>
  <c r="G1394" i="1"/>
  <c r="R1394" i="1" s="1"/>
  <c r="V1394" i="1" s="1"/>
  <c r="G1395" i="1"/>
  <c r="R1395" i="1" s="1"/>
  <c r="V1395" i="1" s="1"/>
  <c r="G1396" i="1"/>
  <c r="R1396" i="1" s="1"/>
  <c r="V1396" i="1" s="1"/>
  <c r="G1397" i="1"/>
  <c r="R1397" i="1" s="1"/>
  <c r="V1397" i="1" s="1"/>
  <c r="G1398" i="1"/>
  <c r="R1398" i="1" s="1"/>
  <c r="V1398" i="1" s="1"/>
  <c r="G1399" i="1"/>
  <c r="R1399" i="1" s="1"/>
  <c r="V1399" i="1" s="1"/>
  <c r="G1400" i="1"/>
  <c r="R1400" i="1" s="1"/>
  <c r="V1400" i="1" s="1"/>
  <c r="G1401" i="1"/>
  <c r="R1401" i="1" s="1"/>
  <c r="V1401" i="1" s="1"/>
  <c r="G1403" i="1"/>
  <c r="R1403" i="1" s="1"/>
  <c r="V1403" i="1" s="1"/>
  <c r="G1404" i="1"/>
  <c r="R1404" i="1" s="1"/>
  <c r="V1404" i="1" s="1"/>
  <c r="G1405" i="1"/>
  <c r="R1405" i="1" s="1"/>
  <c r="V1405" i="1" s="1"/>
  <c r="G1406" i="1"/>
  <c r="R1406" i="1" s="1"/>
  <c r="V1406" i="1" s="1"/>
  <c r="G1407" i="1"/>
  <c r="R1407" i="1" s="1"/>
  <c r="V1407" i="1" s="1"/>
  <c r="G1408" i="1"/>
  <c r="R1408" i="1" s="1"/>
  <c r="V1408" i="1" s="1"/>
  <c r="G1409" i="1"/>
  <c r="R1409" i="1" s="1"/>
  <c r="V1409" i="1" s="1"/>
  <c r="G1410" i="1"/>
  <c r="R1410" i="1" s="1"/>
  <c r="V1410" i="1" s="1"/>
  <c r="G1411" i="1"/>
  <c r="R1411" i="1" s="1"/>
  <c r="V1411" i="1" s="1"/>
  <c r="G1412" i="1"/>
  <c r="R1412" i="1" s="1"/>
  <c r="V1412" i="1" s="1"/>
  <c r="G1413" i="1"/>
  <c r="R1413" i="1" s="1"/>
  <c r="V1413" i="1" s="1"/>
  <c r="G1414" i="1"/>
  <c r="R1414" i="1" s="1"/>
  <c r="V1414" i="1" s="1"/>
  <c r="G1415" i="1"/>
  <c r="R1415" i="1" s="1"/>
  <c r="V1415" i="1" s="1"/>
  <c r="G1416" i="1"/>
  <c r="R1416" i="1" s="1"/>
  <c r="V1416" i="1" s="1"/>
  <c r="G1417" i="1"/>
  <c r="R1417" i="1" s="1"/>
  <c r="V1417" i="1" s="1"/>
  <c r="G1418" i="1"/>
  <c r="R1418" i="1" s="1"/>
  <c r="V1418" i="1" s="1"/>
  <c r="G1419" i="1"/>
  <c r="R1419" i="1" s="1"/>
  <c r="V1419" i="1" s="1"/>
  <c r="G1420" i="1"/>
  <c r="R1420" i="1" s="1"/>
  <c r="V1420" i="1" s="1"/>
  <c r="G1421" i="1"/>
  <c r="R1421" i="1" s="1"/>
  <c r="V1421" i="1" s="1"/>
  <c r="G1422" i="1"/>
  <c r="R1422" i="1" s="1"/>
  <c r="V1422" i="1" s="1"/>
  <c r="G1423" i="1"/>
  <c r="R1423" i="1" s="1"/>
  <c r="V1423" i="1" s="1"/>
  <c r="G1424" i="1"/>
  <c r="R1424" i="1" s="1"/>
  <c r="V1424" i="1" s="1"/>
  <c r="G1425" i="1"/>
  <c r="R1425" i="1" s="1"/>
  <c r="V1425" i="1" s="1"/>
  <c r="G1426" i="1"/>
  <c r="R1426" i="1" s="1"/>
  <c r="V1426" i="1" s="1"/>
  <c r="G1427" i="1"/>
  <c r="R1427" i="1" s="1"/>
  <c r="V1427" i="1" s="1"/>
  <c r="G1428" i="1"/>
  <c r="R1428" i="1" s="1"/>
  <c r="V1428" i="1" s="1"/>
  <c r="G1429" i="1"/>
  <c r="R1429" i="1" s="1"/>
  <c r="V1429" i="1" s="1"/>
  <c r="G1430" i="1"/>
  <c r="R1430" i="1" s="1"/>
  <c r="V1430" i="1" s="1"/>
  <c r="G1431" i="1"/>
  <c r="R1431" i="1" s="1"/>
  <c r="V1431" i="1" s="1"/>
  <c r="G1432" i="1"/>
  <c r="R1432" i="1" s="1"/>
  <c r="V1432" i="1" s="1"/>
  <c r="G1433" i="1"/>
  <c r="R1433" i="1" s="1"/>
  <c r="V1433" i="1" s="1"/>
  <c r="G1434" i="1"/>
  <c r="R1434" i="1" s="1"/>
  <c r="V1434" i="1" s="1"/>
  <c r="G1435" i="1"/>
  <c r="R1435" i="1" s="1"/>
  <c r="V1435" i="1" s="1"/>
  <c r="G1436" i="1"/>
  <c r="R1436" i="1" s="1"/>
  <c r="V1436" i="1" s="1"/>
  <c r="G1437" i="1"/>
  <c r="R1437" i="1" s="1"/>
  <c r="V1437" i="1" s="1"/>
  <c r="G1438" i="1"/>
  <c r="R1438" i="1" s="1"/>
  <c r="V1438" i="1" s="1"/>
  <c r="G1439" i="1"/>
  <c r="R1439" i="1" s="1"/>
  <c r="V1439" i="1" s="1"/>
  <c r="G4" i="1"/>
  <c r="R4" i="1" s="1"/>
  <c r="V4" i="1" s="1"/>
  <c r="F16" i="16" a="1"/>
  <c r="H16" i="16" a="1"/>
  <c r="D15" i="16" a="1"/>
  <c r="C15" i="16" a="1"/>
  <c r="F16" i="16" l="1"/>
  <c r="H16" i="16"/>
  <c r="D15" i="16"/>
  <c r="C15" i="16"/>
  <c r="B17" i="16"/>
  <c r="T431" i="1"/>
  <c r="U431" i="1" s="1"/>
  <c r="V431" i="1"/>
  <c r="R1355" i="1"/>
  <c r="R1346" i="1"/>
  <c r="R1342" i="1"/>
  <c r="R1338" i="1"/>
  <c r="R1334" i="1"/>
  <c r="R1330" i="1"/>
  <c r="R1326" i="1"/>
  <c r="R1322" i="1"/>
  <c r="R1300" i="1"/>
  <c r="R1295" i="1"/>
  <c r="R1291" i="1"/>
  <c r="R1287" i="1"/>
  <c r="R1283" i="1"/>
  <c r="R1279" i="1"/>
  <c r="R1275" i="1"/>
  <c r="R1271" i="1"/>
  <c r="R1267" i="1"/>
  <c r="R1259" i="1"/>
  <c r="R1255" i="1"/>
  <c r="R1251" i="1"/>
  <c r="R1245" i="1"/>
  <c r="R1239" i="1"/>
  <c r="R1235" i="1"/>
  <c r="R1231" i="1"/>
  <c r="R1227" i="1"/>
  <c r="R1222" i="1"/>
  <c r="R1218" i="1"/>
  <c r="R1214" i="1"/>
  <c r="R1186" i="1"/>
  <c r="R1182" i="1"/>
  <c r="R1156" i="1"/>
  <c r="R1150" i="1"/>
  <c r="R1142" i="1"/>
  <c r="R1135" i="1"/>
  <c r="R1131" i="1"/>
  <c r="R1123" i="1"/>
  <c r="R1107" i="1"/>
  <c r="R1103" i="1"/>
  <c r="R1099" i="1"/>
  <c r="R1090" i="1"/>
  <c r="R1085" i="1"/>
  <c r="R1081" i="1"/>
  <c r="R1077" i="1"/>
  <c r="R1065" i="1"/>
  <c r="R1058" i="1"/>
  <c r="R1054" i="1"/>
  <c r="R1049" i="1"/>
  <c r="R1044" i="1"/>
  <c r="R1039" i="1"/>
  <c r="R1034" i="1"/>
  <c r="R1028" i="1"/>
  <c r="R1020" i="1"/>
  <c r="R1015" i="1"/>
  <c r="R1010" i="1"/>
  <c r="R1006" i="1"/>
  <c r="R1002" i="1"/>
  <c r="R998" i="1"/>
  <c r="R984" i="1"/>
  <c r="R980" i="1"/>
  <c r="R975" i="1"/>
  <c r="R971" i="1"/>
  <c r="R964" i="1"/>
  <c r="R959" i="1"/>
  <c r="R955" i="1"/>
  <c r="R950" i="1"/>
  <c r="R946" i="1"/>
  <c r="R942" i="1"/>
  <c r="R938" i="1"/>
  <c r="R934" i="1"/>
  <c r="R930" i="1"/>
  <c r="R926" i="1"/>
  <c r="R908" i="1"/>
  <c r="R875" i="1"/>
  <c r="R871" i="1"/>
  <c r="R867" i="1"/>
  <c r="R862" i="1"/>
  <c r="R858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69" i="1"/>
  <c r="R765" i="1"/>
  <c r="R761" i="1"/>
  <c r="R757" i="1"/>
  <c r="R752" i="1"/>
  <c r="R748" i="1"/>
  <c r="R744" i="1"/>
  <c r="R737" i="1"/>
  <c r="R733" i="1"/>
  <c r="R729" i="1"/>
  <c r="R725" i="1"/>
  <c r="R721" i="1"/>
  <c r="R717" i="1"/>
  <c r="R711" i="1"/>
  <c r="R708" i="1"/>
  <c r="R705" i="1"/>
  <c r="R672" i="1"/>
  <c r="R668" i="1"/>
  <c r="R664" i="1"/>
  <c r="R660" i="1"/>
  <c r="R656" i="1"/>
  <c r="R652" i="1"/>
  <c r="R648" i="1"/>
  <c r="R644" i="1"/>
  <c r="R639" i="1"/>
  <c r="R635" i="1"/>
  <c r="R631" i="1"/>
  <c r="R626" i="1"/>
  <c r="R622" i="1"/>
  <c r="R618" i="1"/>
  <c r="R614" i="1"/>
  <c r="R610" i="1"/>
  <c r="R606" i="1"/>
  <c r="R602" i="1"/>
  <c r="R598" i="1"/>
  <c r="R594" i="1"/>
  <c r="R590" i="1"/>
  <c r="R586" i="1"/>
  <c r="R582" i="1"/>
  <c r="R578" i="1"/>
  <c r="R574" i="1"/>
  <c r="R570" i="1"/>
  <c r="R566" i="1"/>
  <c r="R562" i="1"/>
  <c r="R558" i="1"/>
  <c r="R554" i="1"/>
  <c r="R550" i="1"/>
  <c r="R546" i="1"/>
  <c r="R542" i="1"/>
  <c r="R538" i="1"/>
  <c r="R533" i="1"/>
  <c r="R529" i="1"/>
  <c r="R524" i="1"/>
  <c r="R520" i="1"/>
  <c r="R516" i="1"/>
  <c r="R512" i="1"/>
  <c r="R506" i="1"/>
  <c r="R501" i="1"/>
  <c r="R497" i="1"/>
  <c r="R493" i="1"/>
  <c r="R488" i="1"/>
  <c r="R482" i="1"/>
  <c r="R478" i="1"/>
  <c r="R474" i="1"/>
  <c r="R469" i="1"/>
  <c r="R465" i="1"/>
  <c r="R461" i="1"/>
  <c r="R457" i="1"/>
  <c r="R453" i="1"/>
  <c r="R449" i="1"/>
  <c r="R445" i="1"/>
  <c r="R441" i="1"/>
  <c r="R437" i="1"/>
  <c r="R433" i="1"/>
  <c r="R429" i="1"/>
  <c r="R425" i="1"/>
  <c r="R421" i="1"/>
  <c r="R417" i="1"/>
  <c r="R413" i="1"/>
  <c r="R408" i="1"/>
  <c r="R402" i="1"/>
  <c r="R392" i="1"/>
  <c r="R365" i="1"/>
  <c r="R361" i="1"/>
  <c r="R355" i="1"/>
  <c r="R343" i="1"/>
  <c r="R339" i="1"/>
  <c r="R335" i="1"/>
  <c r="R331" i="1"/>
  <c r="R327" i="1"/>
  <c r="R289" i="1"/>
  <c r="R283" i="1"/>
  <c r="R278" i="1"/>
  <c r="R274" i="1"/>
  <c r="R270" i="1"/>
  <c r="R266" i="1"/>
  <c r="R262" i="1"/>
  <c r="R258" i="1"/>
  <c r="R254" i="1"/>
  <c r="R250" i="1"/>
  <c r="R246" i="1"/>
  <c r="R242" i="1"/>
  <c r="R238" i="1"/>
  <c r="R234" i="1"/>
  <c r="R230" i="1"/>
  <c r="R226" i="1"/>
  <c r="R222" i="1"/>
  <c r="R218" i="1"/>
  <c r="R214" i="1"/>
  <c r="R210" i="1"/>
  <c r="R206" i="1"/>
  <c r="R202" i="1"/>
  <c r="R198" i="1"/>
  <c r="R182" i="1"/>
  <c r="R176" i="1"/>
  <c r="R150" i="1"/>
  <c r="R146" i="1"/>
  <c r="R138" i="1"/>
  <c r="R122" i="1"/>
  <c r="R118" i="1"/>
  <c r="R114" i="1"/>
  <c r="R110" i="1"/>
  <c r="R106" i="1"/>
  <c r="R92" i="1"/>
  <c r="R88" i="1"/>
  <c r="R76" i="1"/>
  <c r="R1360" i="1"/>
  <c r="R1350" i="1"/>
  <c r="R1376" i="1"/>
  <c r="R1372" i="1"/>
  <c r="R1364" i="1"/>
  <c r="R1359" i="1"/>
  <c r="R1316" i="1"/>
  <c r="R1312" i="1"/>
  <c r="R1308" i="1"/>
  <c r="R1303" i="1"/>
  <c r="R1298" i="1"/>
  <c r="R1294" i="1"/>
  <c r="R1290" i="1"/>
  <c r="R1286" i="1"/>
  <c r="R1282" i="1"/>
  <c r="R1278" i="1"/>
  <c r="R1274" i="1"/>
  <c r="R1270" i="1"/>
  <c r="R1266" i="1"/>
  <c r="R1258" i="1"/>
  <c r="R1254" i="1"/>
  <c r="R1250" i="1"/>
  <c r="R1244" i="1"/>
  <c r="R1238" i="1"/>
  <c r="R1234" i="1"/>
  <c r="R1230" i="1"/>
  <c r="R1225" i="1"/>
  <c r="R1221" i="1"/>
  <c r="R1217" i="1"/>
  <c r="R1213" i="1"/>
  <c r="R1185" i="1"/>
  <c r="R1170" i="1"/>
  <c r="R1154" i="1"/>
  <c r="R1147" i="1"/>
  <c r="R1139" i="1"/>
  <c r="R1134" i="1"/>
  <c r="R1130" i="1"/>
  <c r="R1112" i="1"/>
  <c r="R1106" i="1"/>
  <c r="R1102" i="1"/>
  <c r="R1098" i="1"/>
  <c r="R1089" i="1"/>
  <c r="R1084" i="1"/>
  <c r="R1080" i="1"/>
  <c r="R1076" i="1"/>
  <c r="R1064" i="1"/>
  <c r="R1057" i="1"/>
  <c r="R1053" i="1"/>
  <c r="R1047" i="1"/>
  <c r="R1043" i="1"/>
  <c r="R1038" i="1"/>
  <c r="R1033" i="1"/>
  <c r="R1024" i="1"/>
  <c r="R1018" i="1"/>
  <c r="R1014" i="1"/>
  <c r="R1009" i="1"/>
  <c r="R1005" i="1"/>
  <c r="R1001" i="1"/>
  <c r="R995" i="1"/>
  <c r="R987" i="1"/>
  <c r="R983" i="1"/>
  <c r="R978" i="1"/>
  <c r="R974" i="1"/>
  <c r="R969" i="1"/>
  <c r="R963" i="1"/>
  <c r="R958" i="1"/>
  <c r="R954" i="1"/>
  <c r="R945" i="1"/>
  <c r="R937" i="1"/>
  <c r="R929" i="1"/>
  <c r="R911" i="1"/>
  <c r="R907" i="1"/>
  <c r="R874" i="1"/>
  <c r="R870" i="1"/>
  <c r="R866" i="1"/>
  <c r="R843" i="1"/>
  <c r="R834" i="1"/>
  <c r="R830" i="1"/>
  <c r="R826" i="1"/>
  <c r="R822" i="1"/>
  <c r="R818" i="1"/>
  <c r="R814" i="1"/>
  <c r="R810" i="1"/>
  <c r="R806" i="1"/>
  <c r="R802" i="1"/>
  <c r="R798" i="1"/>
  <c r="R794" i="1"/>
  <c r="R790" i="1"/>
  <c r="R786" i="1"/>
  <c r="R782" i="1"/>
  <c r="R778" i="1"/>
  <c r="R774" i="1"/>
  <c r="R768" i="1"/>
  <c r="R764" i="1"/>
  <c r="R760" i="1"/>
  <c r="R756" i="1"/>
  <c r="R751" i="1"/>
  <c r="R747" i="1"/>
  <c r="R743" i="1"/>
  <c r="R736" i="1"/>
  <c r="R732" i="1"/>
  <c r="R728" i="1"/>
  <c r="R724" i="1"/>
  <c r="R720" i="1"/>
  <c r="R716" i="1"/>
  <c r="R710" i="1"/>
  <c r="R704" i="1"/>
  <c r="R700" i="1"/>
  <c r="R696" i="1"/>
  <c r="R692" i="1"/>
  <c r="R688" i="1"/>
  <c r="R684" i="1"/>
  <c r="R680" i="1"/>
  <c r="R675" i="1"/>
  <c r="R671" i="1"/>
  <c r="R667" i="1"/>
  <c r="R663" i="1"/>
  <c r="R659" i="1"/>
  <c r="R655" i="1"/>
  <c r="R651" i="1"/>
  <c r="R647" i="1"/>
  <c r="R643" i="1"/>
  <c r="R638" i="1"/>
  <c r="R634" i="1"/>
  <c r="R630" i="1"/>
  <c r="R541" i="1"/>
  <c r="R536" i="1"/>
  <c r="R532" i="1"/>
  <c r="R528" i="1"/>
  <c r="R523" i="1"/>
  <c r="R519" i="1"/>
  <c r="R515" i="1"/>
  <c r="R511" i="1"/>
  <c r="R505" i="1"/>
  <c r="R500" i="1"/>
  <c r="R496" i="1"/>
  <c r="R492" i="1"/>
  <c r="R485" i="1"/>
  <c r="V485" i="1" s="1"/>
  <c r="R481" i="1"/>
  <c r="R477" i="1"/>
  <c r="R473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6" i="1"/>
  <c r="R401" i="1"/>
  <c r="R397" i="1"/>
  <c r="R389" i="1"/>
  <c r="R385" i="1"/>
  <c r="R381" i="1"/>
  <c r="R377" i="1"/>
  <c r="R373" i="1"/>
  <c r="R369" i="1"/>
  <c r="R364" i="1"/>
  <c r="R360" i="1"/>
  <c r="R353" i="1"/>
  <c r="R347" i="1"/>
  <c r="R321" i="1"/>
  <c r="R317" i="1"/>
  <c r="R313" i="1"/>
  <c r="R309" i="1"/>
  <c r="R305" i="1"/>
  <c r="R301" i="1"/>
  <c r="R297" i="1"/>
  <c r="R293" i="1"/>
  <c r="R288" i="1"/>
  <c r="R282" i="1"/>
  <c r="R277" i="1"/>
  <c r="R273" i="1"/>
  <c r="R269" i="1"/>
  <c r="R265" i="1"/>
  <c r="R261" i="1"/>
  <c r="R257" i="1"/>
  <c r="R253" i="1"/>
  <c r="R249" i="1"/>
  <c r="R245" i="1"/>
  <c r="R192" i="1"/>
  <c r="R186" i="1"/>
  <c r="R174" i="1"/>
  <c r="R170" i="1"/>
  <c r="R166" i="1"/>
  <c r="R162" i="1"/>
  <c r="R158" i="1"/>
  <c r="R154" i="1"/>
  <c r="R132" i="1"/>
  <c r="R128" i="1"/>
  <c r="R100" i="1"/>
  <c r="R80" i="1"/>
  <c r="R1375" i="1"/>
  <c r="R1371" i="1"/>
  <c r="R1363" i="1"/>
  <c r="R1352" i="1"/>
  <c r="R1348" i="1"/>
  <c r="R1344" i="1"/>
  <c r="R1340" i="1"/>
  <c r="R1336" i="1"/>
  <c r="R1332" i="1"/>
  <c r="R1328" i="1"/>
  <c r="R1324" i="1"/>
  <c r="R1319" i="1"/>
  <c r="R1315" i="1"/>
  <c r="R1311" i="1"/>
  <c r="R1307" i="1"/>
  <c r="R1302" i="1"/>
  <c r="R1289" i="1"/>
  <c r="R1285" i="1"/>
  <c r="R1281" i="1"/>
  <c r="R1277" i="1"/>
  <c r="R1273" i="1"/>
  <c r="R1269" i="1"/>
  <c r="R1262" i="1"/>
  <c r="R1257" i="1"/>
  <c r="R1253" i="1"/>
  <c r="R1249" i="1"/>
  <c r="R1243" i="1"/>
  <c r="R1237" i="1"/>
  <c r="R1233" i="1"/>
  <c r="R1229" i="1"/>
  <c r="R1224" i="1"/>
  <c r="R1220" i="1"/>
  <c r="R1216" i="1"/>
  <c r="R1208" i="1"/>
  <c r="R1184" i="1"/>
  <c r="R1158" i="1"/>
  <c r="R1152" i="1"/>
  <c r="R1146" i="1"/>
  <c r="R1138" i="1"/>
  <c r="R1133" i="1"/>
  <c r="R1128" i="1"/>
  <c r="R1111" i="1"/>
  <c r="R1105" i="1"/>
  <c r="R1101" i="1"/>
  <c r="R1097" i="1"/>
  <c r="R1088" i="1"/>
  <c r="R1083" i="1"/>
  <c r="R1079" i="1"/>
  <c r="R1075" i="1"/>
  <c r="R1061" i="1"/>
  <c r="R1056" i="1"/>
  <c r="R1052" i="1"/>
  <c r="R1046" i="1"/>
  <c r="R1042" i="1"/>
  <c r="R1037" i="1"/>
  <c r="R1032" i="1"/>
  <c r="R1023" i="1"/>
  <c r="R1017" i="1"/>
  <c r="R1012" i="1"/>
  <c r="R1008" i="1"/>
  <c r="R1004" i="1"/>
  <c r="R1000" i="1"/>
  <c r="R993" i="1"/>
  <c r="R986" i="1"/>
  <c r="R982" i="1"/>
  <c r="R977" i="1"/>
  <c r="R966" i="1"/>
  <c r="R962" i="1"/>
  <c r="R953" i="1"/>
  <c r="R948" i="1"/>
  <c r="R944" i="1"/>
  <c r="R940" i="1"/>
  <c r="R936" i="1"/>
  <c r="R932" i="1"/>
  <c r="R928" i="1"/>
  <c r="R910" i="1"/>
  <c r="R906" i="1"/>
  <c r="R873" i="1"/>
  <c r="R865" i="1"/>
  <c r="R860" i="1"/>
  <c r="R833" i="1"/>
  <c r="R825" i="1"/>
  <c r="R821" i="1"/>
  <c r="R817" i="1"/>
  <c r="R813" i="1"/>
  <c r="R809" i="1"/>
  <c r="R805" i="1"/>
  <c r="R801" i="1"/>
  <c r="R797" i="1"/>
  <c r="R793" i="1"/>
  <c r="R789" i="1"/>
  <c r="R785" i="1"/>
  <c r="R781" i="1"/>
  <c r="R777" i="1"/>
  <c r="R771" i="1"/>
  <c r="R767" i="1"/>
  <c r="R763" i="1"/>
  <c r="R759" i="1"/>
  <c r="R754" i="1"/>
  <c r="R750" i="1"/>
  <c r="R746" i="1"/>
  <c r="R742" i="1"/>
  <c r="R735" i="1"/>
  <c r="R731" i="1"/>
  <c r="R727" i="1"/>
  <c r="R723" i="1"/>
  <c r="R719" i="1"/>
  <c r="R715" i="1"/>
  <c r="R707" i="1"/>
  <c r="R703" i="1"/>
  <c r="R699" i="1"/>
  <c r="R695" i="1"/>
  <c r="R691" i="1"/>
  <c r="R687" i="1"/>
  <c r="R683" i="1"/>
  <c r="R679" i="1"/>
  <c r="R674" i="1"/>
  <c r="R670" i="1"/>
  <c r="R666" i="1"/>
  <c r="R662" i="1"/>
  <c r="R658" i="1"/>
  <c r="R654" i="1"/>
  <c r="R650" i="1"/>
  <c r="R646" i="1"/>
  <c r="R64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5" i="1"/>
  <c r="R531" i="1"/>
  <c r="R527" i="1"/>
  <c r="R522" i="1"/>
  <c r="R518" i="1"/>
  <c r="R514" i="1"/>
  <c r="R510" i="1"/>
  <c r="R504" i="1"/>
  <c r="R499" i="1"/>
  <c r="R495" i="1"/>
  <c r="R490" i="1"/>
  <c r="R484" i="1"/>
  <c r="R480" i="1"/>
  <c r="R476" i="1"/>
  <c r="R472" i="1"/>
  <c r="R467" i="1"/>
  <c r="R463" i="1"/>
  <c r="R459" i="1"/>
  <c r="R455" i="1"/>
  <c r="R451" i="1"/>
  <c r="R447" i="1"/>
  <c r="R443" i="1"/>
  <c r="R439" i="1"/>
  <c r="R435" i="1"/>
  <c r="R427" i="1"/>
  <c r="R423" i="1"/>
  <c r="R419" i="1"/>
  <c r="R415" i="1"/>
  <c r="R411" i="1"/>
  <c r="R405" i="1"/>
  <c r="R400" i="1"/>
  <c r="R396" i="1"/>
  <c r="R388" i="1"/>
  <c r="R384" i="1"/>
  <c r="R380" i="1"/>
  <c r="R376" i="1"/>
  <c r="R372" i="1"/>
  <c r="R367" i="1"/>
  <c r="R363" i="1"/>
  <c r="R359" i="1"/>
  <c r="R352" i="1"/>
  <c r="R345" i="1"/>
  <c r="R341" i="1"/>
  <c r="R337" i="1"/>
  <c r="R333" i="1"/>
  <c r="R329" i="1"/>
  <c r="R325" i="1"/>
  <c r="R320" i="1"/>
  <c r="R316" i="1"/>
  <c r="R312" i="1"/>
  <c r="R308" i="1"/>
  <c r="R304" i="1"/>
  <c r="R300" i="1"/>
  <c r="R296" i="1"/>
  <c r="R291" i="1"/>
  <c r="R287" i="1"/>
  <c r="R280" i="1"/>
  <c r="R276" i="1"/>
  <c r="R272" i="1"/>
  <c r="R268" i="1"/>
  <c r="R264" i="1"/>
  <c r="R260" i="1"/>
  <c r="R256" i="1"/>
  <c r="R252" i="1"/>
  <c r="R248" i="1"/>
  <c r="R244" i="1"/>
  <c r="R240" i="1"/>
  <c r="R236" i="1"/>
  <c r="R232" i="1"/>
  <c r="R228" i="1"/>
  <c r="R224" i="1"/>
  <c r="R220" i="1"/>
  <c r="R216" i="1"/>
  <c r="R212" i="1"/>
  <c r="R208" i="1"/>
  <c r="R204" i="1"/>
  <c r="R200" i="1"/>
  <c r="R196" i="1"/>
  <c r="R190" i="1"/>
  <c r="R180" i="1"/>
  <c r="R152" i="1"/>
  <c r="R148" i="1"/>
  <c r="R144" i="1"/>
  <c r="R136" i="1"/>
  <c r="R126" i="1"/>
  <c r="R120" i="1"/>
  <c r="R116" i="1"/>
  <c r="R112" i="1"/>
  <c r="R108" i="1"/>
  <c r="R104" i="1"/>
  <c r="R94" i="1"/>
  <c r="R90" i="1"/>
  <c r="R86" i="1"/>
  <c r="R78" i="1"/>
  <c r="R1374" i="1"/>
  <c r="R1366" i="1"/>
  <c r="R1362" i="1"/>
  <c r="R1356" i="1"/>
  <c r="R1351" i="1"/>
  <c r="R1347" i="1"/>
  <c r="R1343" i="1"/>
  <c r="R1339" i="1"/>
  <c r="R1335" i="1"/>
  <c r="R1331" i="1"/>
  <c r="R1327" i="1"/>
  <c r="R1323" i="1"/>
  <c r="R1318" i="1"/>
  <c r="R1314" i="1"/>
  <c r="R1310" i="1"/>
  <c r="R1306" i="1"/>
  <c r="R1296" i="1"/>
  <c r="R1292" i="1"/>
  <c r="R1288" i="1"/>
  <c r="R1284" i="1"/>
  <c r="R1280" i="1"/>
  <c r="R1276" i="1"/>
  <c r="R1272" i="1"/>
  <c r="R1268" i="1"/>
  <c r="R1260" i="1"/>
  <c r="R1256" i="1"/>
  <c r="R1252" i="1"/>
  <c r="R1246" i="1"/>
  <c r="R1242" i="1"/>
  <c r="R1236" i="1"/>
  <c r="R1232" i="1"/>
  <c r="R1228" i="1"/>
  <c r="R1223" i="1"/>
  <c r="R1219" i="1"/>
  <c r="R1215" i="1"/>
  <c r="R1187" i="1"/>
  <c r="R1183" i="1"/>
  <c r="R1157" i="1"/>
  <c r="R1151" i="1"/>
  <c r="R1144" i="1"/>
  <c r="R1137" i="1"/>
  <c r="R1132" i="1"/>
  <c r="R1124" i="1"/>
  <c r="R1109" i="1"/>
  <c r="R1104" i="1"/>
  <c r="R1100" i="1"/>
  <c r="R1095" i="1"/>
  <c r="R1087" i="1"/>
  <c r="R1082" i="1"/>
  <c r="R1078" i="1"/>
  <c r="R1070" i="1"/>
  <c r="R1060" i="1"/>
  <c r="R1055" i="1"/>
  <c r="R1050" i="1"/>
  <c r="R1045" i="1"/>
  <c r="R1041" i="1"/>
  <c r="R1035" i="1"/>
  <c r="R1029" i="1"/>
  <c r="R1021" i="1"/>
  <c r="R1016" i="1"/>
  <c r="R1011" i="1"/>
  <c r="R1007" i="1"/>
  <c r="R1003" i="1"/>
  <c r="R999" i="1"/>
  <c r="R991" i="1"/>
  <c r="R985" i="1"/>
  <c r="R976" i="1"/>
  <c r="R972" i="1"/>
  <c r="R961" i="1"/>
  <c r="R956" i="1"/>
  <c r="R951" i="1"/>
  <c r="R947" i="1"/>
  <c r="R943" i="1"/>
  <c r="R939" i="1"/>
  <c r="R935" i="1"/>
  <c r="R931" i="1"/>
  <c r="R927" i="1"/>
  <c r="R876" i="1"/>
  <c r="R872" i="1"/>
  <c r="R868" i="1"/>
  <c r="R863" i="1"/>
  <c r="R859" i="1"/>
  <c r="R836" i="1"/>
  <c r="R832" i="1"/>
  <c r="R828" i="1"/>
  <c r="R824" i="1"/>
  <c r="R820" i="1"/>
  <c r="R816" i="1"/>
  <c r="R812" i="1"/>
  <c r="R808" i="1"/>
  <c r="R804" i="1"/>
  <c r="R800" i="1"/>
  <c r="R796" i="1"/>
  <c r="R792" i="1"/>
  <c r="R788" i="1"/>
  <c r="R784" i="1"/>
  <c r="R780" i="1"/>
  <c r="R776" i="1"/>
  <c r="R770" i="1"/>
  <c r="R766" i="1"/>
  <c r="R762" i="1"/>
  <c r="R758" i="1"/>
  <c r="R753" i="1"/>
  <c r="R749" i="1"/>
  <c r="R745" i="1"/>
  <c r="R738" i="1"/>
  <c r="R734" i="1"/>
  <c r="R730" i="1"/>
  <c r="R726" i="1"/>
  <c r="R722" i="1"/>
  <c r="R718" i="1"/>
  <c r="R712" i="1"/>
  <c r="R709" i="1"/>
  <c r="R706" i="1"/>
  <c r="R702" i="1"/>
  <c r="R698" i="1"/>
  <c r="R694" i="1"/>
  <c r="R690" i="1"/>
  <c r="R686" i="1"/>
  <c r="R682" i="1"/>
  <c r="R678" i="1"/>
  <c r="R636" i="1"/>
  <c r="R632" i="1"/>
  <c r="R627" i="1"/>
  <c r="R623" i="1"/>
  <c r="R619" i="1"/>
  <c r="R615" i="1"/>
  <c r="R611" i="1"/>
  <c r="R607" i="1"/>
  <c r="R603" i="1"/>
  <c r="R599" i="1"/>
  <c r="R595" i="1"/>
  <c r="R591" i="1"/>
  <c r="R587" i="1"/>
  <c r="R583" i="1"/>
  <c r="R579" i="1"/>
  <c r="R575" i="1"/>
  <c r="R571" i="1"/>
  <c r="R567" i="1"/>
  <c r="R563" i="1"/>
  <c r="R559" i="1"/>
  <c r="R555" i="1"/>
  <c r="R551" i="1"/>
  <c r="R547" i="1"/>
  <c r="R543" i="1"/>
  <c r="R539" i="1"/>
  <c r="R534" i="1"/>
  <c r="R530" i="1"/>
  <c r="R526" i="1"/>
  <c r="R521" i="1"/>
  <c r="R517" i="1"/>
  <c r="R513" i="1"/>
  <c r="R509" i="1"/>
  <c r="R502" i="1"/>
  <c r="R498" i="1"/>
  <c r="R494" i="1"/>
  <c r="R489" i="1"/>
  <c r="R483" i="1"/>
  <c r="R479" i="1"/>
  <c r="R475" i="1"/>
  <c r="R471" i="1"/>
  <c r="R466" i="1"/>
  <c r="R462" i="1"/>
  <c r="R458" i="1"/>
  <c r="R454" i="1"/>
  <c r="R450" i="1"/>
  <c r="R446" i="1"/>
  <c r="R442" i="1"/>
  <c r="R438" i="1"/>
  <c r="R434" i="1"/>
  <c r="R430" i="1"/>
  <c r="R426" i="1"/>
  <c r="R422" i="1"/>
  <c r="R418" i="1"/>
  <c r="R414" i="1"/>
  <c r="R410" i="1"/>
  <c r="R404" i="1"/>
  <c r="R399" i="1"/>
  <c r="R395" i="1"/>
  <c r="R387" i="1"/>
  <c r="R383" i="1"/>
  <c r="R379" i="1"/>
  <c r="R375" i="1"/>
  <c r="R371" i="1"/>
  <c r="R351" i="1"/>
  <c r="R344" i="1"/>
  <c r="R340" i="1"/>
  <c r="R336" i="1"/>
  <c r="R332" i="1"/>
  <c r="R328" i="1"/>
  <c r="R324" i="1"/>
  <c r="R319" i="1"/>
  <c r="R315" i="1"/>
  <c r="R311" i="1"/>
  <c r="R307" i="1"/>
  <c r="R303" i="1"/>
  <c r="R299" i="1"/>
  <c r="R295" i="1"/>
  <c r="R286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4" i="1"/>
  <c r="R188" i="1"/>
  <c r="R172" i="1"/>
  <c r="R168" i="1"/>
  <c r="R164" i="1"/>
  <c r="R160" i="1"/>
  <c r="R156" i="1"/>
  <c r="R134" i="1"/>
  <c r="R130" i="1"/>
  <c r="R102" i="1"/>
  <c r="R98" i="1"/>
  <c r="T1438" i="1"/>
  <c r="U1438" i="1" s="1"/>
  <c r="T1422" i="1"/>
  <c r="U1422" i="1" s="1"/>
  <c r="T1406" i="1"/>
  <c r="U1406" i="1" s="1"/>
  <c r="T1393" i="1"/>
  <c r="U1393" i="1" s="1"/>
  <c r="T1389" i="1"/>
  <c r="U1389" i="1" s="1"/>
  <c r="T1385" i="1"/>
  <c r="U1385" i="1" s="1"/>
  <c r="T1381" i="1"/>
  <c r="U1381" i="1" s="1"/>
  <c r="T1377" i="1"/>
  <c r="U1377" i="1" s="1"/>
  <c r="T1373" i="1"/>
  <c r="U1373" i="1" s="1"/>
  <c r="T1365" i="1"/>
  <c r="U1365" i="1" s="1"/>
  <c r="T1317" i="1"/>
  <c r="U1317" i="1" s="1"/>
  <c r="T1313" i="1"/>
  <c r="U1313" i="1" s="1"/>
  <c r="T1309" i="1"/>
  <c r="U1309" i="1" s="1"/>
  <c r="T1305" i="1"/>
  <c r="U1305" i="1" s="1"/>
  <c r="T989" i="1"/>
  <c r="U989" i="1" s="1"/>
  <c r="T701" i="1"/>
  <c r="U701" i="1" s="1"/>
  <c r="T697" i="1"/>
  <c r="U697" i="1" s="1"/>
  <c r="T693" i="1"/>
  <c r="U693" i="1" s="1"/>
  <c r="T689" i="1"/>
  <c r="U689" i="1" s="1"/>
  <c r="T685" i="1"/>
  <c r="U685" i="1" s="1"/>
  <c r="T681" i="1"/>
  <c r="U681" i="1" s="1"/>
  <c r="T677" i="1"/>
  <c r="U677" i="1" s="1"/>
  <c r="T398" i="1"/>
  <c r="U398" i="1" s="1"/>
  <c r="T386" i="1"/>
  <c r="U386" i="1" s="1"/>
  <c r="T382" i="1"/>
  <c r="U382" i="1" s="1"/>
  <c r="T378" i="1"/>
  <c r="U378" i="1" s="1"/>
  <c r="T374" i="1"/>
  <c r="U374" i="1" s="1"/>
  <c r="T370" i="1"/>
  <c r="U370" i="1" s="1"/>
  <c r="T350" i="1"/>
  <c r="U350" i="1" s="1"/>
  <c r="T322" i="1"/>
  <c r="U322" i="1" s="1"/>
  <c r="T318" i="1"/>
  <c r="U318" i="1" s="1"/>
  <c r="T314" i="1"/>
  <c r="U314" i="1" s="1"/>
  <c r="T310" i="1"/>
  <c r="U310" i="1" s="1"/>
  <c r="T306" i="1"/>
  <c r="U306" i="1" s="1"/>
  <c r="T302" i="1"/>
  <c r="U302" i="1" s="1"/>
  <c r="T298" i="1"/>
  <c r="U298" i="1" s="1"/>
  <c r="T294" i="1"/>
  <c r="U294" i="1" s="1"/>
  <c r="T193" i="1"/>
  <c r="U193" i="1" s="1"/>
  <c r="T187" i="1"/>
  <c r="U187" i="1" s="1"/>
  <c r="T171" i="1"/>
  <c r="U171" i="1" s="1"/>
  <c r="T167" i="1"/>
  <c r="U167" i="1" s="1"/>
  <c r="T163" i="1"/>
  <c r="U163" i="1" s="1"/>
  <c r="T159" i="1"/>
  <c r="U159" i="1" s="1"/>
  <c r="T155" i="1"/>
  <c r="U155" i="1" s="1"/>
  <c r="T133" i="1"/>
  <c r="U133" i="1" s="1"/>
  <c r="T129" i="1"/>
  <c r="U129" i="1" s="1"/>
  <c r="T101" i="1"/>
  <c r="U101" i="1" s="1"/>
  <c r="T97" i="1"/>
  <c r="U97" i="1" s="1"/>
  <c r="T81" i="1"/>
  <c r="U81" i="1" s="1"/>
  <c r="T71" i="1"/>
  <c r="U71" i="1" s="1"/>
  <c r="T66" i="1"/>
  <c r="U66" i="1" s="1"/>
  <c r="T62" i="1"/>
  <c r="U62" i="1" s="1"/>
  <c r="T58" i="1"/>
  <c r="U58" i="1" s="1"/>
  <c r="T54" i="1"/>
  <c r="U54" i="1" s="1"/>
  <c r="T46" i="1"/>
  <c r="U46" i="1" s="1"/>
  <c r="T41" i="1"/>
  <c r="U41" i="1" s="1"/>
  <c r="T37" i="1"/>
  <c r="U37" i="1" s="1"/>
  <c r="T31" i="1"/>
  <c r="U31" i="1" s="1"/>
  <c r="T25" i="1"/>
  <c r="U25" i="1" s="1"/>
  <c r="T21" i="1"/>
  <c r="U21" i="1" s="1"/>
  <c r="T17" i="1"/>
  <c r="U17" i="1" s="1"/>
  <c r="T13" i="1"/>
  <c r="U13" i="1" s="1"/>
  <c r="T8" i="1"/>
  <c r="U8" i="1" s="1"/>
  <c r="T1426" i="1"/>
  <c r="U1426" i="1" s="1"/>
  <c r="T1410" i="1"/>
  <c r="U1410" i="1" s="1"/>
  <c r="T1437" i="1"/>
  <c r="U1437" i="1" s="1"/>
  <c r="T1425" i="1"/>
  <c r="U1425" i="1" s="1"/>
  <c r="T1417" i="1"/>
  <c r="U1417" i="1" s="1"/>
  <c r="T1413" i="1"/>
  <c r="U1413" i="1" s="1"/>
  <c r="T1409" i="1"/>
  <c r="U1409" i="1" s="1"/>
  <c r="T1405" i="1"/>
  <c r="U1405" i="1" s="1"/>
  <c r="T1400" i="1"/>
  <c r="U1400" i="1" s="1"/>
  <c r="T1396" i="1"/>
  <c r="U1396" i="1" s="1"/>
  <c r="T1392" i="1"/>
  <c r="U1392" i="1" s="1"/>
  <c r="T1388" i="1"/>
  <c r="U1388" i="1" s="1"/>
  <c r="T1384" i="1"/>
  <c r="U1384" i="1" s="1"/>
  <c r="T1380" i="1"/>
  <c r="U1380" i="1" s="1"/>
  <c r="T1353" i="1"/>
  <c r="U1353" i="1" s="1"/>
  <c r="T1349" i="1"/>
  <c r="U1349" i="1" s="1"/>
  <c r="T1345" i="1"/>
  <c r="U1345" i="1" s="1"/>
  <c r="T1341" i="1"/>
  <c r="U1341" i="1" s="1"/>
  <c r="T1337" i="1"/>
  <c r="U1337" i="1" s="1"/>
  <c r="T1333" i="1"/>
  <c r="U1333" i="1" s="1"/>
  <c r="T1329" i="1"/>
  <c r="U1329" i="1" s="1"/>
  <c r="T1325" i="1"/>
  <c r="U1325" i="1" s="1"/>
  <c r="T1321" i="1"/>
  <c r="U1321" i="1" s="1"/>
  <c r="T949" i="1"/>
  <c r="U949" i="1" s="1"/>
  <c r="T941" i="1"/>
  <c r="U941" i="1" s="1"/>
  <c r="T933" i="1"/>
  <c r="U933" i="1" s="1"/>
  <c r="T861" i="1"/>
  <c r="U861" i="1" s="1"/>
  <c r="T625" i="1"/>
  <c r="U625" i="1" s="1"/>
  <c r="T621" i="1"/>
  <c r="U621" i="1" s="1"/>
  <c r="T617" i="1"/>
  <c r="U617" i="1" s="1"/>
  <c r="T613" i="1"/>
  <c r="U613" i="1" s="1"/>
  <c r="T609" i="1"/>
  <c r="U609" i="1" s="1"/>
  <c r="T605" i="1"/>
  <c r="U605" i="1" s="1"/>
  <c r="T601" i="1"/>
  <c r="U601" i="1" s="1"/>
  <c r="T597" i="1"/>
  <c r="U597" i="1" s="1"/>
  <c r="T593" i="1"/>
  <c r="U593" i="1" s="1"/>
  <c r="T589" i="1"/>
  <c r="U589" i="1" s="1"/>
  <c r="T585" i="1"/>
  <c r="U585" i="1" s="1"/>
  <c r="T581" i="1"/>
  <c r="U581" i="1" s="1"/>
  <c r="T577" i="1"/>
  <c r="U577" i="1" s="1"/>
  <c r="T573" i="1"/>
  <c r="U573" i="1" s="1"/>
  <c r="T569" i="1"/>
  <c r="U569" i="1" s="1"/>
  <c r="T565" i="1"/>
  <c r="U565" i="1" s="1"/>
  <c r="T561" i="1"/>
  <c r="U561" i="1" s="1"/>
  <c r="T557" i="1"/>
  <c r="U557" i="1" s="1"/>
  <c r="T553" i="1"/>
  <c r="U553" i="1" s="1"/>
  <c r="T549" i="1"/>
  <c r="U549" i="1" s="1"/>
  <c r="T545" i="1"/>
  <c r="U545" i="1" s="1"/>
  <c r="T342" i="1"/>
  <c r="U342" i="1" s="1"/>
  <c r="T338" i="1"/>
  <c r="U338" i="1" s="1"/>
  <c r="T334" i="1"/>
  <c r="U334" i="1" s="1"/>
  <c r="T330" i="1"/>
  <c r="U330" i="1" s="1"/>
  <c r="T326" i="1"/>
  <c r="U326" i="1" s="1"/>
  <c r="T241" i="1"/>
  <c r="U241" i="1" s="1"/>
  <c r="T237" i="1"/>
  <c r="U237" i="1" s="1"/>
  <c r="T233" i="1"/>
  <c r="U233" i="1" s="1"/>
  <c r="T229" i="1"/>
  <c r="U229" i="1" s="1"/>
  <c r="T225" i="1"/>
  <c r="U225" i="1" s="1"/>
  <c r="T221" i="1"/>
  <c r="U221" i="1" s="1"/>
  <c r="T217" i="1"/>
  <c r="U217" i="1" s="1"/>
  <c r="T213" i="1"/>
  <c r="U213" i="1" s="1"/>
  <c r="T209" i="1"/>
  <c r="U209" i="1" s="1"/>
  <c r="T205" i="1"/>
  <c r="U205" i="1" s="1"/>
  <c r="T201" i="1"/>
  <c r="U201" i="1" s="1"/>
  <c r="T197" i="1"/>
  <c r="U197" i="1" s="1"/>
  <c r="T181" i="1"/>
  <c r="U181" i="1" s="1"/>
  <c r="T149" i="1"/>
  <c r="U149" i="1" s="1"/>
  <c r="T145" i="1"/>
  <c r="U145" i="1" s="1"/>
  <c r="T137" i="1"/>
  <c r="U137" i="1" s="1"/>
  <c r="T121" i="1"/>
  <c r="U121" i="1" s="1"/>
  <c r="T117" i="1"/>
  <c r="U117" i="1" s="1"/>
  <c r="T113" i="1"/>
  <c r="U113" i="1" s="1"/>
  <c r="T109" i="1"/>
  <c r="U109" i="1" s="1"/>
  <c r="T105" i="1"/>
  <c r="U105" i="1" s="1"/>
  <c r="T95" i="1"/>
  <c r="U95" i="1" s="1"/>
  <c r="T91" i="1"/>
  <c r="U91" i="1" s="1"/>
  <c r="T87" i="1"/>
  <c r="U87" i="1" s="1"/>
  <c r="T75" i="1"/>
  <c r="U75" i="1" s="1"/>
  <c r="T69" i="1"/>
  <c r="U69" i="1" s="1"/>
  <c r="T65" i="1"/>
  <c r="U65" i="1" s="1"/>
  <c r="T61" i="1"/>
  <c r="U61" i="1" s="1"/>
  <c r="T57" i="1"/>
  <c r="U57" i="1" s="1"/>
  <c r="T53" i="1"/>
  <c r="U53" i="1" s="1"/>
  <c r="T45" i="1"/>
  <c r="U45" i="1" s="1"/>
  <c r="T40" i="1"/>
  <c r="U40" i="1" s="1"/>
  <c r="T36" i="1"/>
  <c r="U36" i="1" s="1"/>
  <c r="T28" i="1"/>
  <c r="U28" i="1" s="1"/>
  <c r="T24" i="1"/>
  <c r="U24" i="1" s="1"/>
  <c r="T20" i="1"/>
  <c r="U20" i="1" s="1"/>
  <c r="T16" i="1"/>
  <c r="U16" i="1" s="1"/>
  <c r="T12" i="1"/>
  <c r="U12" i="1" s="1"/>
  <c r="T7" i="1"/>
  <c r="U7" i="1" s="1"/>
  <c r="T1430" i="1"/>
  <c r="U1430" i="1" s="1"/>
  <c r="T1414" i="1"/>
  <c r="U1414" i="1" s="1"/>
  <c r="T1397" i="1"/>
  <c r="U1397" i="1" s="1"/>
  <c r="T1429" i="1"/>
  <c r="U1429" i="1" s="1"/>
  <c r="T4" i="1"/>
  <c r="U4" i="1" s="1"/>
  <c r="T1432" i="1"/>
  <c r="U1432" i="1" s="1"/>
  <c r="T1428" i="1"/>
  <c r="U1428" i="1" s="1"/>
  <c r="T1424" i="1"/>
  <c r="U1424" i="1" s="1"/>
  <c r="T1420" i="1"/>
  <c r="U1420" i="1" s="1"/>
  <c r="T1416" i="1"/>
  <c r="U1416" i="1" s="1"/>
  <c r="T1412" i="1"/>
  <c r="U1412" i="1" s="1"/>
  <c r="T1408" i="1"/>
  <c r="U1408" i="1" s="1"/>
  <c r="T1404" i="1"/>
  <c r="U1404" i="1" s="1"/>
  <c r="T1399" i="1"/>
  <c r="U1399" i="1" s="1"/>
  <c r="T1395" i="1"/>
  <c r="U1395" i="1" s="1"/>
  <c r="T1391" i="1"/>
  <c r="U1391" i="1" s="1"/>
  <c r="T1387" i="1"/>
  <c r="U1387" i="1" s="1"/>
  <c r="T1383" i="1"/>
  <c r="U1383" i="1" s="1"/>
  <c r="T1379" i="1"/>
  <c r="U1379" i="1" s="1"/>
  <c r="T1357" i="1"/>
  <c r="U1357" i="1" s="1"/>
  <c r="T1297" i="1"/>
  <c r="U1297" i="1" s="1"/>
  <c r="T1293" i="1"/>
  <c r="U1293" i="1" s="1"/>
  <c r="T973" i="1"/>
  <c r="U973" i="1" s="1"/>
  <c r="T957" i="1"/>
  <c r="U957" i="1" s="1"/>
  <c r="T869" i="1"/>
  <c r="U869" i="1" s="1"/>
  <c r="T837" i="1"/>
  <c r="U837" i="1" s="1"/>
  <c r="T829" i="1"/>
  <c r="U829" i="1" s="1"/>
  <c r="T637" i="1"/>
  <c r="U637" i="1" s="1"/>
  <c r="T633" i="1"/>
  <c r="U633" i="1" s="1"/>
  <c r="T185" i="1"/>
  <c r="U185" i="1" s="1"/>
  <c r="T173" i="1"/>
  <c r="U173" i="1" s="1"/>
  <c r="T169" i="1"/>
  <c r="U169" i="1" s="1"/>
  <c r="T165" i="1"/>
  <c r="U165" i="1" s="1"/>
  <c r="T161" i="1"/>
  <c r="U161" i="1" s="1"/>
  <c r="T157" i="1"/>
  <c r="U157" i="1" s="1"/>
  <c r="T131" i="1"/>
  <c r="U131" i="1" s="1"/>
  <c r="T99" i="1"/>
  <c r="U99" i="1" s="1"/>
  <c r="T74" i="1"/>
  <c r="U74" i="1" s="1"/>
  <c r="T68" i="1"/>
  <c r="U68" i="1" s="1"/>
  <c r="T64" i="1"/>
  <c r="U64" i="1" s="1"/>
  <c r="T60" i="1"/>
  <c r="U60" i="1" s="1"/>
  <c r="T56" i="1"/>
  <c r="U56" i="1" s="1"/>
  <c r="T48" i="1"/>
  <c r="U48" i="1" s="1"/>
  <c r="T43" i="1"/>
  <c r="U43" i="1" s="1"/>
  <c r="T39" i="1"/>
  <c r="U39" i="1" s="1"/>
  <c r="T34" i="1"/>
  <c r="U34" i="1" s="1"/>
  <c r="T27" i="1"/>
  <c r="U27" i="1" s="1"/>
  <c r="T23" i="1"/>
  <c r="U23" i="1" s="1"/>
  <c r="T19" i="1"/>
  <c r="U19" i="1" s="1"/>
  <c r="T15" i="1"/>
  <c r="U15" i="1" s="1"/>
  <c r="T11" i="1"/>
  <c r="U11" i="1" s="1"/>
  <c r="T6" i="1"/>
  <c r="U6" i="1" s="1"/>
  <c r="T1434" i="1"/>
  <c r="U1434" i="1" s="1"/>
  <c r="T1418" i="1"/>
  <c r="U1418" i="1" s="1"/>
  <c r="T1401" i="1"/>
  <c r="U1401" i="1" s="1"/>
  <c r="T1433" i="1"/>
  <c r="U1433" i="1" s="1"/>
  <c r="T1421" i="1"/>
  <c r="U1421" i="1" s="1"/>
  <c r="T1436" i="1"/>
  <c r="U1436" i="1" s="1"/>
  <c r="T1439" i="1"/>
  <c r="U1439" i="1" s="1"/>
  <c r="T1435" i="1"/>
  <c r="U1435" i="1" s="1"/>
  <c r="T1431" i="1"/>
  <c r="U1431" i="1" s="1"/>
  <c r="T1427" i="1"/>
  <c r="U1427" i="1" s="1"/>
  <c r="T1423" i="1"/>
  <c r="U1423" i="1" s="1"/>
  <c r="T1419" i="1"/>
  <c r="U1419" i="1" s="1"/>
  <c r="T1415" i="1"/>
  <c r="U1415" i="1" s="1"/>
  <c r="T1411" i="1"/>
  <c r="U1411" i="1" s="1"/>
  <c r="T1407" i="1"/>
  <c r="U1407" i="1" s="1"/>
  <c r="T1403" i="1"/>
  <c r="U1403" i="1" s="1"/>
  <c r="T1398" i="1"/>
  <c r="U1398" i="1" s="1"/>
  <c r="T1394" i="1"/>
  <c r="U1394" i="1" s="1"/>
  <c r="T1390" i="1"/>
  <c r="U1390" i="1" s="1"/>
  <c r="T1386" i="1"/>
  <c r="U1386" i="1" s="1"/>
  <c r="T1382" i="1"/>
  <c r="U1382" i="1" s="1"/>
  <c r="T1378" i="1"/>
  <c r="U1378" i="1" s="1"/>
  <c r="T1301" i="1"/>
  <c r="U1301" i="1" s="1"/>
  <c r="T981" i="1"/>
  <c r="U981" i="1" s="1"/>
  <c r="T965" i="1"/>
  <c r="U965" i="1" s="1"/>
  <c r="T909" i="1"/>
  <c r="U909" i="1" s="1"/>
  <c r="T673" i="1"/>
  <c r="U673" i="1" s="1"/>
  <c r="T669" i="1"/>
  <c r="U669" i="1" s="1"/>
  <c r="T665" i="1"/>
  <c r="U665" i="1" s="1"/>
  <c r="T661" i="1"/>
  <c r="U661" i="1" s="1"/>
  <c r="T657" i="1"/>
  <c r="U657" i="1" s="1"/>
  <c r="T653" i="1"/>
  <c r="U653" i="1" s="1"/>
  <c r="T649" i="1"/>
  <c r="U649" i="1" s="1"/>
  <c r="T645" i="1"/>
  <c r="U645" i="1" s="1"/>
  <c r="T641" i="1"/>
  <c r="U641" i="1" s="1"/>
  <c r="T366" i="1"/>
  <c r="U366" i="1" s="1"/>
  <c r="T362" i="1"/>
  <c r="U362" i="1" s="1"/>
  <c r="T358" i="1"/>
  <c r="U358" i="1" s="1"/>
  <c r="T290" i="1"/>
  <c r="U290" i="1" s="1"/>
  <c r="T183" i="1"/>
  <c r="U183" i="1" s="1"/>
  <c r="T179" i="1"/>
  <c r="U179" i="1" s="1"/>
  <c r="T151" i="1"/>
  <c r="U151" i="1" s="1"/>
  <c r="T147" i="1"/>
  <c r="U147" i="1" s="1"/>
  <c r="T141" i="1"/>
  <c r="U141" i="1" s="1"/>
  <c r="T123" i="1"/>
  <c r="U123" i="1" s="1"/>
  <c r="T119" i="1"/>
  <c r="U119" i="1" s="1"/>
  <c r="T115" i="1"/>
  <c r="U115" i="1" s="1"/>
  <c r="T111" i="1"/>
  <c r="U111" i="1" s="1"/>
  <c r="T107" i="1"/>
  <c r="U107" i="1" s="1"/>
  <c r="T93" i="1"/>
  <c r="U93" i="1" s="1"/>
  <c r="T89" i="1"/>
  <c r="U89" i="1" s="1"/>
  <c r="T85" i="1"/>
  <c r="U85" i="1" s="1"/>
  <c r="T77" i="1"/>
  <c r="U77" i="1" s="1"/>
  <c r="T73" i="1"/>
  <c r="U73" i="1" s="1"/>
  <c r="T67" i="1"/>
  <c r="U67" i="1" s="1"/>
  <c r="T63" i="1"/>
  <c r="U63" i="1" s="1"/>
  <c r="T59" i="1"/>
  <c r="U59" i="1" s="1"/>
  <c r="T55" i="1"/>
  <c r="U55" i="1" s="1"/>
  <c r="T47" i="1"/>
  <c r="U47" i="1" s="1"/>
  <c r="T42" i="1"/>
  <c r="U42" i="1" s="1"/>
  <c r="T38" i="1"/>
  <c r="U38" i="1" s="1"/>
  <c r="T32" i="1"/>
  <c r="U32" i="1" s="1"/>
  <c r="T26" i="1"/>
  <c r="U26" i="1" s="1"/>
  <c r="T22" i="1"/>
  <c r="U22" i="1" s="1"/>
  <c r="T18" i="1"/>
  <c r="U18" i="1" s="1"/>
  <c r="T14" i="1"/>
  <c r="U14" i="1" s="1"/>
  <c r="T9" i="1"/>
  <c r="U9" i="1" s="1"/>
  <c r="T5" i="1"/>
  <c r="U5" i="1" s="1"/>
  <c r="C16" i="16" a="1"/>
  <c r="D16" i="16" a="1"/>
  <c r="F17" i="16" a="1"/>
  <c r="H17" i="16" a="1"/>
  <c r="F17" i="16" l="1"/>
  <c r="H17" i="16"/>
  <c r="D16" i="16"/>
  <c r="C16" i="16"/>
  <c r="B18" i="16"/>
  <c r="T134" i="1"/>
  <c r="U134" i="1" s="1"/>
  <c r="V134" i="1"/>
  <c r="T168" i="1"/>
  <c r="U168" i="1" s="1"/>
  <c r="V168" i="1"/>
  <c r="T199" i="1"/>
  <c r="U199" i="1" s="1"/>
  <c r="V199" i="1"/>
  <c r="T215" i="1"/>
  <c r="U215" i="1" s="1"/>
  <c r="V215" i="1"/>
  <c r="T231" i="1"/>
  <c r="U231" i="1" s="1"/>
  <c r="V231" i="1"/>
  <c r="T247" i="1"/>
  <c r="U247" i="1" s="1"/>
  <c r="V247" i="1"/>
  <c r="T263" i="1"/>
  <c r="U263" i="1" s="1"/>
  <c r="V263" i="1"/>
  <c r="T279" i="1"/>
  <c r="U279" i="1" s="1"/>
  <c r="V279" i="1"/>
  <c r="T303" i="1"/>
  <c r="U303" i="1" s="1"/>
  <c r="V303" i="1"/>
  <c r="T319" i="1"/>
  <c r="U319" i="1" s="1"/>
  <c r="V319" i="1"/>
  <c r="T336" i="1"/>
  <c r="U336" i="1" s="1"/>
  <c r="V336" i="1"/>
  <c r="T371" i="1"/>
  <c r="U371" i="1" s="1"/>
  <c r="V371" i="1"/>
  <c r="T387" i="1"/>
  <c r="U387" i="1" s="1"/>
  <c r="V387" i="1"/>
  <c r="T410" i="1"/>
  <c r="U410" i="1" s="1"/>
  <c r="V410" i="1"/>
  <c r="T426" i="1"/>
  <c r="U426" i="1" s="1"/>
  <c r="V426" i="1"/>
  <c r="T442" i="1"/>
  <c r="U442" i="1" s="1"/>
  <c r="V442" i="1"/>
  <c r="T458" i="1"/>
  <c r="U458" i="1" s="1"/>
  <c r="V458" i="1"/>
  <c r="T475" i="1"/>
  <c r="U475" i="1" s="1"/>
  <c r="V475" i="1"/>
  <c r="T494" i="1"/>
  <c r="U494" i="1" s="1"/>
  <c r="V494" i="1"/>
  <c r="T513" i="1"/>
  <c r="U513" i="1" s="1"/>
  <c r="V513" i="1"/>
  <c r="T530" i="1"/>
  <c r="U530" i="1" s="1"/>
  <c r="V530" i="1"/>
  <c r="T547" i="1"/>
  <c r="U547" i="1" s="1"/>
  <c r="V547" i="1"/>
  <c r="T563" i="1"/>
  <c r="U563" i="1" s="1"/>
  <c r="V563" i="1"/>
  <c r="T579" i="1"/>
  <c r="U579" i="1" s="1"/>
  <c r="V579" i="1"/>
  <c r="T595" i="1"/>
  <c r="U595" i="1" s="1"/>
  <c r="V595" i="1"/>
  <c r="T611" i="1"/>
  <c r="U611" i="1" s="1"/>
  <c r="V611" i="1"/>
  <c r="T627" i="1"/>
  <c r="U627" i="1" s="1"/>
  <c r="V627" i="1"/>
  <c r="T682" i="1"/>
  <c r="U682" i="1" s="1"/>
  <c r="V682" i="1"/>
  <c r="T698" i="1"/>
  <c r="U698" i="1" s="1"/>
  <c r="V698" i="1"/>
  <c r="T712" i="1"/>
  <c r="U712" i="1" s="1"/>
  <c r="V712" i="1"/>
  <c r="T730" i="1"/>
  <c r="U730" i="1" s="1"/>
  <c r="V730" i="1"/>
  <c r="T749" i="1"/>
  <c r="U749" i="1" s="1"/>
  <c r="V749" i="1"/>
  <c r="T766" i="1"/>
  <c r="U766" i="1" s="1"/>
  <c r="V766" i="1"/>
  <c r="T784" i="1"/>
  <c r="U784" i="1" s="1"/>
  <c r="V784" i="1"/>
  <c r="T800" i="1"/>
  <c r="U800" i="1" s="1"/>
  <c r="V800" i="1"/>
  <c r="T816" i="1"/>
  <c r="U816" i="1" s="1"/>
  <c r="V816" i="1"/>
  <c r="T832" i="1"/>
  <c r="U832" i="1" s="1"/>
  <c r="V832" i="1"/>
  <c r="T868" i="1"/>
  <c r="U868" i="1" s="1"/>
  <c r="V868" i="1"/>
  <c r="T931" i="1"/>
  <c r="U931" i="1" s="1"/>
  <c r="V931" i="1"/>
  <c r="T947" i="1"/>
  <c r="U947" i="1" s="1"/>
  <c r="V947" i="1"/>
  <c r="T972" i="1"/>
  <c r="U972" i="1" s="1"/>
  <c r="V972" i="1"/>
  <c r="T999" i="1"/>
  <c r="U999" i="1" s="1"/>
  <c r="V999" i="1"/>
  <c r="T1016" i="1"/>
  <c r="U1016" i="1" s="1"/>
  <c r="V1016" i="1"/>
  <c r="T1041" i="1"/>
  <c r="U1041" i="1" s="1"/>
  <c r="V1041" i="1"/>
  <c r="T1060" i="1"/>
  <c r="U1060" i="1" s="1"/>
  <c r="V1060" i="1"/>
  <c r="T1087" i="1"/>
  <c r="U1087" i="1" s="1"/>
  <c r="V1087" i="1"/>
  <c r="T1109" i="1"/>
  <c r="U1109" i="1" s="1"/>
  <c r="V1109" i="1"/>
  <c r="T1144" i="1"/>
  <c r="U1144" i="1" s="1"/>
  <c r="V1144" i="1"/>
  <c r="T1187" i="1"/>
  <c r="U1187" i="1" s="1"/>
  <c r="V1187" i="1"/>
  <c r="T1228" i="1"/>
  <c r="U1228" i="1" s="1"/>
  <c r="V1228" i="1"/>
  <c r="T1246" i="1"/>
  <c r="U1246" i="1" s="1"/>
  <c r="V1246" i="1"/>
  <c r="T1268" i="1"/>
  <c r="U1268" i="1" s="1"/>
  <c r="V1268" i="1"/>
  <c r="T1284" i="1"/>
  <c r="U1284" i="1" s="1"/>
  <c r="V1284" i="1"/>
  <c r="T1306" i="1"/>
  <c r="U1306" i="1" s="1"/>
  <c r="V1306" i="1"/>
  <c r="T1323" i="1"/>
  <c r="U1323" i="1" s="1"/>
  <c r="V1323" i="1"/>
  <c r="T1339" i="1"/>
  <c r="U1339" i="1" s="1"/>
  <c r="V1339" i="1"/>
  <c r="T1356" i="1"/>
  <c r="U1356" i="1" s="1"/>
  <c r="V1356" i="1"/>
  <c r="T78" i="1"/>
  <c r="U78" i="1" s="1"/>
  <c r="V78" i="1"/>
  <c r="T104" i="1"/>
  <c r="U104" i="1" s="1"/>
  <c r="V104" i="1"/>
  <c r="T120" i="1"/>
  <c r="U120" i="1" s="1"/>
  <c r="V120" i="1"/>
  <c r="T148" i="1"/>
  <c r="U148" i="1" s="1"/>
  <c r="V148" i="1"/>
  <c r="T196" i="1"/>
  <c r="U196" i="1" s="1"/>
  <c r="V196" i="1"/>
  <c r="T212" i="1"/>
  <c r="U212" i="1" s="1"/>
  <c r="V212" i="1"/>
  <c r="T228" i="1"/>
  <c r="U228" i="1" s="1"/>
  <c r="V228" i="1"/>
  <c r="T244" i="1"/>
  <c r="U244" i="1" s="1"/>
  <c r="V244" i="1"/>
  <c r="T260" i="1"/>
  <c r="U260" i="1" s="1"/>
  <c r="V260" i="1"/>
  <c r="T276" i="1"/>
  <c r="U276" i="1" s="1"/>
  <c r="V276" i="1"/>
  <c r="T296" i="1"/>
  <c r="U296" i="1" s="1"/>
  <c r="V296" i="1"/>
  <c r="T312" i="1"/>
  <c r="U312" i="1" s="1"/>
  <c r="V312" i="1"/>
  <c r="T329" i="1"/>
  <c r="U329" i="1" s="1"/>
  <c r="V329" i="1"/>
  <c r="T345" i="1"/>
  <c r="U345" i="1" s="1"/>
  <c r="V345" i="1"/>
  <c r="T367" i="1"/>
  <c r="U367" i="1" s="1"/>
  <c r="V367" i="1"/>
  <c r="T384" i="1"/>
  <c r="U384" i="1" s="1"/>
  <c r="V384" i="1"/>
  <c r="T405" i="1"/>
  <c r="U405" i="1" s="1"/>
  <c r="V405" i="1"/>
  <c r="T423" i="1"/>
  <c r="U423" i="1" s="1"/>
  <c r="V423" i="1"/>
  <c r="T439" i="1"/>
  <c r="U439" i="1" s="1"/>
  <c r="V439" i="1"/>
  <c r="T455" i="1"/>
  <c r="U455" i="1" s="1"/>
  <c r="V455" i="1"/>
  <c r="T472" i="1"/>
  <c r="U472" i="1" s="1"/>
  <c r="V472" i="1"/>
  <c r="T490" i="1"/>
  <c r="U490" i="1" s="1"/>
  <c r="V490" i="1"/>
  <c r="T510" i="1"/>
  <c r="U510" i="1" s="1"/>
  <c r="V510" i="1"/>
  <c r="T527" i="1"/>
  <c r="U527" i="1" s="1"/>
  <c r="V527" i="1"/>
  <c r="T544" i="1"/>
  <c r="U544" i="1" s="1"/>
  <c r="V544" i="1"/>
  <c r="T560" i="1"/>
  <c r="U560" i="1" s="1"/>
  <c r="V560" i="1"/>
  <c r="T576" i="1"/>
  <c r="U576" i="1" s="1"/>
  <c r="V576" i="1"/>
  <c r="T592" i="1"/>
  <c r="U592" i="1" s="1"/>
  <c r="V592" i="1"/>
  <c r="T608" i="1"/>
  <c r="U608" i="1" s="1"/>
  <c r="V608" i="1"/>
  <c r="T624" i="1"/>
  <c r="U624" i="1" s="1"/>
  <c r="V624" i="1"/>
  <c r="T650" i="1"/>
  <c r="U650" i="1" s="1"/>
  <c r="V650" i="1"/>
  <c r="T666" i="1"/>
  <c r="U666" i="1" s="1"/>
  <c r="V666" i="1"/>
  <c r="T683" i="1"/>
  <c r="U683" i="1" s="1"/>
  <c r="V683" i="1"/>
  <c r="T699" i="1"/>
  <c r="U699" i="1" s="1"/>
  <c r="V699" i="1"/>
  <c r="T719" i="1"/>
  <c r="U719" i="1" s="1"/>
  <c r="V719" i="1"/>
  <c r="T735" i="1"/>
  <c r="U735" i="1" s="1"/>
  <c r="V735" i="1"/>
  <c r="T754" i="1"/>
  <c r="U754" i="1" s="1"/>
  <c r="V754" i="1"/>
  <c r="T771" i="1"/>
  <c r="U771" i="1" s="1"/>
  <c r="V771" i="1"/>
  <c r="T789" i="1"/>
  <c r="U789" i="1" s="1"/>
  <c r="V789" i="1"/>
  <c r="T805" i="1"/>
  <c r="U805" i="1" s="1"/>
  <c r="V805" i="1"/>
  <c r="T821" i="1"/>
  <c r="U821" i="1" s="1"/>
  <c r="V821" i="1"/>
  <c r="T865" i="1"/>
  <c r="U865" i="1" s="1"/>
  <c r="V865" i="1"/>
  <c r="T928" i="1"/>
  <c r="U928" i="1" s="1"/>
  <c r="V928" i="1"/>
  <c r="T944" i="1"/>
  <c r="U944" i="1" s="1"/>
  <c r="V944" i="1"/>
  <c r="T966" i="1"/>
  <c r="U966" i="1" s="1"/>
  <c r="V966" i="1"/>
  <c r="T993" i="1"/>
  <c r="U993" i="1" s="1"/>
  <c r="V993" i="1"/>
  <c r="T1012" i="1"/>
  <c r="U1012" i="1" s="1"/>
  <c r="V1012" i="1"/>
  <c r="T1037" i="1"/>
  <c r="U1037" i="1" s="1"/>
  <c r="V1037" i="1"/>
  <c r="T1056" i="1"/>
  <c r="U1056" i="1" s="1"/>
  <c r="V1056" i="1"/>
  <c r="T1083" i="1"/>
  <c r="U1083" i="1" s="1"/>
  <c r="V1083" i="1"/>
  <c r="T1105" i="1"/>
  <c r="U1105" i="1" s="1"/>
  <c r="V1105" i="1"/>
  <c r="T1138" i="1"/>
  <c r="U1138" i="1" s="1"/>
  <c r="V1138" i="1"/>
  <c r="T1184" i="1"/>
  <c r="U1184" i="1" s="1"/>
  <c r="V1184" i="1"/>
  <c r="T1224" i="1"/>
  <c r="U1224" i="1" s="1"/>
  <c r="V1224" i="1"/>
  <c r="T1243" i="1"/>
  <c r="U1243" i="1" s="1"/>
  <c r="V1243" i="1"/>
  <c r="T1262" i="1"/>
  <c r="U1262" i="1" s="1"/>
  <c r="V1262" i="1"/>
  <c r="T1281" i="1"/>
  <c r="U1281" i="1" s="1"/>
  <c r="V1281" i="1"/>
  <c r="T1307" i="1"/>
  <c r="U1307" i="1" s="1"/>
  <c r="V1307" i="1"/>
  <c r="T1324" i="1"/>
  <c r="U1324" i="1" s="1"/>
  <c r="V1324" i="1"/>
  <c r="T1340" i="1"/>
  <c r="U1340" i="1" s="1"/>
  <c r="V1340" i="1"/>
  <c r="T1363" i="1"/>
  <c r="U1363" i="1" s="1"/>
  <c r="V1363" i="1"/>
  <c r="T100" i="1"/>
  <c r="U100" i="1" s="1"/>
  <c r="V100" i="1"/>
  <c r="T158" i="1"/>
  <c r="U158" i="1" s="1"/>
  <c r="V158" i="1"/>
  <c r="T174" i="1"/>
  <c r="U174" i="1" s="1"/>
  <c r="V174" i="1"/>
  <c r="T249" i="1"/>
  <c r="U249" i="1" s="1"/>
  <c r="V249" i="1"/>
  <c r="T265" i="1"/>
  <c r="U265" i="1" s="1"/>
  <c r="V265" i="1"/>
  <c r="T282" i="1"/>
  <c r="U282" i="1" s="1"/>
  <c r="V282" i="1"/>
  <c r="T301" i="1"/>
  <c r="U301" i="1" s="1"/>
  <c r="V301" i="1"/>
  <c r="T317" i="1"/>
  <c r="U317" i="1" s="1"/>
  <c r="V317" i="1"/>
  <c r="T360" i="1"/>
  <c r="U360" i="1" s="1"/>
  <c r="V360" i="1"/>
  <c r="T377" i="1"/>
  <c r="U377" i="1" s="1"/>
  <c r="V377" i="1"/>
  <c r="T397" i="1"/>
  <c r="U397" i="1" s="1"/>
  <c r="V397" i="1"/>
  <c r="T416" i="1"/>
  <c r="U416" i="1" s="1"/>
  <c r="V416" i="1"/>
  <c r="T432" i="1"/>
  <c r="U432" i="1" s="1"/>
  <c r="V432" i="1"/>
  <c r="T448" i="1"/>
  <c r="U448" i="1" s="1"/>
  <c r="V448" i="1"/>
  <c r="T464" i="1"/>
  <c r="U464" i="1" s="1"/>
  <c r="V464" i="1"/>
  <c r="T481" i="1"/>
  <c r="U481" i="1" s="1"/>
  <c r="V481" i="1"/>
  <c r="T500" i="1"/>
  <c r="U500" i="1" s="1"/>
  <c r="V500" i="1"/>
  <c r="T519" i="1"/>
  <c r="U519" i="1" s="1"/>
  <c r="V519" i="1"/>
  <c r="T536" i="1"/>
  <c r="U536" i="1" s="1"/>
  <c r="V536" i="1"/>
  <c r="T638" i="1"/>
  <c r="U638" i="1" s="1"/>
  <c r="V638" i="1"/>
  <c r="T655" i="1"/>
  <c r="U655" i="1" s="1"/>
  <c r="V655" i="1"/>
  <c r="T671" i="1"/>
  <c r="U671" i="1" s="1"/>
  <c r="V671" i="1"/>
  <c r="T688" i="1"/>
  <c r="U688" i="1" s="1"/>
  <c r="V688" i="1"/>
  <c r="T704" i="1"/>
  <c r="U704" i="1" s="1"/>
  <c r="V704" i="1"/>
  <c r="T724" i="1"/>
  <c r="U724" i="1" s="1"/>
  <c r="V724" i="1"/>
  <c r="T743" i="1"/>
  <c r="U743" i="1" s="1"/>
  <c r="V743" i="1"/>
  <c r="T760" i="1"/>
  <c r="U760" i="1" s="1"/>
  <c r="V760" i="1"/>
  <c r="T778" i="1"/>
  <c r="U778" i="1" s="1"/>
  <c r="V778" i="1"/>
  <c r="T794" i="1"/>
  <c r="U794" i="1" s="1"/>
  <c r="V794" i="1"/>
  <c r="T810" i="1"/>
  <c r="U810" i="1" s="1"/>
  <c r="V810" i="1"/>
  <c r="T826" i="1"/>
  <c r="U826" i="1" s="1"/>
  <c r="V826" i="1"/>
  <c r="T866" i="1"/>
  <c r="U866" i="1" s="1"/>
  <c r="V866" i="1"/>
  <c r="T911" i="1"/>
  <c r="U911" i="1" s="1"/>
  <c r="V911" i="1"/>
  <c r="T954" i="1"/>
  <c r="U954" i="1" s="1"/>
  <c r="V954" i="1"/>
  <c r="T974" i="1"/>
  <c r="U974" i="1" s="1"/>
  <c r="V974" i="1"/>
  <c r="T995" i="1"/>
  <c r="U995" i="1" s="1"/>
  <c r="V995" i="1"/>
  <c r="T1014" i="1"/>
  <c r="U1014" i="1" s="1"/>
  <c r="V1014" i="1"/>
  <c r="T1038" i="1"/>
  <c r="U1038" i="1" s="1"/>
  <c r="V1038" i="1"/>
  <c r="T1057" i="1"/>
  <c r="U1057" i="1" s="1"/>
  <c r="V1057" i="1"/>
  <c r="T1084" i="1"/>
  <c r="U1084" i="1" s="1"/>
  <c r="V1084" i="1"/>
  <c r="T1106" i="1"/>
  <c r="U1106" i="1" s="1"/>
  <c r="V1106" i="1"/>
  <c r="T1139" i="1"/>
  <c r="U1139" i="1" s="1"/>
  <c r="V1139" i="1"/>
  <c r="T1185" i="1"/>
  <c r="U1185" i="1" s="1"/>
  <c r="V1185" i="1"/>
  <c r="T1225" i="1"/>
  <c r="U1225" i="1" s="1"/>
  <c r="V1225" i="1"/>
  <c r="T1244" i="1"/>
  <c r="U1244" i="1" s="1"/>
  <c r="V1244" i="1"/>
  <c r="T1266" i="1"/>
  <c r="U1266" i="1" s="1"/>
  <c r="V1266" i="1"/>
  <c r="T1282" i="1"/>
  <c r="U1282" i="1" s="1"/>
  <c r="V1282" i="1"/>
  <c r="T1298" i="1"/>
  <c r="U1298" i="1" s="1"/>
  <c r="V1298" i="1"/>
  <c r="T1316" i="1"/>
  <c r="U1316" i="1" s="1"/>
  <c r="V1316" i="1"/>
  <c r="T1376" i="1"/>
  <c r="U1376" i="1" s="1"/>
  <c r="V1376" i="1"/>
  <c r="T88" i="1"/>
  <c r="U88" i="1" s="1"/>
  <c r="V88" i="1"/>
  <c r="T114" i="1"/>
  <c r="U114" i="1" s="1"/>
  <c r="V114" i="1"/>
  <c r="T146" i="1"/>
  <c r="U146" i="1" s="1"/>
  <c r="V146" i="1"/>
  <c r="T198" i="1"/>
  <c r="U198" i="1" s="1"/>
  <c r="V198" i="1"/>
  <c r="T214" i="1"/>
  <c r="U214" i="1" s="1"/>
  <c r="V214" i="1"/>
  <c r="T230" i="1"/>
  <c r="U230" i="1" s="1"/>
  <c r="V230" i="1"/>
  <c r="T246" i="1"/>
  <c r="U246" i="1" s="1"/>
  <c r="V246" i="1"/>
  <c r="T262" i="1"/>
  <c r="U262" i="1" s="1"/>
  <c r="V262" i="1"/>
  <c r="T278" i="1"/>
  <c r="U278" i="1" s="1"/>
  <c r="V278" i="1"/>
  <c r="T331" i="1"/>
  <c r="U331" i="1" s="1"/>
  <c r="V331" i="1"/>
  <c r="T355" i="1"/>
  <c r="U355" i="1" s="1"/>
  <c r="V355" i="1"/>
  <c r="T402" i="1"/>
  <c r="U402" i="1" s="1"/>
  <c r="V402" i="1"/>
  <c r="T421" i="1"/>
  <c r="U421" i="1" s="1"/>
  <c r="V421" i="1"/>
  <c r="T437" i="1"/>
  <c r="U437" i="1" s="1"/>
  <c r="V437" i="1"/>
  <c r="T453" i="1"/>
  <c r="U453" i="1" s="1"/>
  <c r="V453" i="1"/>
  <c r="T469" i="1"/>
  <c r="U469" i="1" s="1"/>
  <c r="V469" i="1"/>
  <c r="T488" i="1"/>
  <c r="U488" i="1" s="1"/>
  <c r="V488" i="1"/>
  <c r="T506" i="1"/>
  <c r="U506" i="1" s="1"/>
  <c r="V506" i="1"/>
  <c r="T524" i="1"/>
  <c r="U524" i="1" s="1"/>
  <c r="V524" i="1"/>
  <c r="T542" i="1"/>
  <c r="U542" i="1" s="1"/>
  <c r="V542" i="1"/>
  <c r="T558" i="1"/>
  <c r="U558" i="1" s="1"/>
  <c r="V558" i="1"/>
  <c r="T574" i="1"/>
  <c r="U574" i="1" s="1"/>
  <c r="V574" i="1"/>
  <c r="T590" i="1"/>
  <c r="U590" i="1" s="1"/>
  <c r="V590" i="1"/>
  <c r="T606" i="1"/>
  <c r="U606" i="1" s="1"/>
  <c r="V606" i="1"/>
  <c r="T622" i="1"/>
  <c r="U622" i="1" s="1"/>
  <c r="V622" i="1"/>
  <c r="T639" i="1"/>
  <c r="U639" i="1" s="1"/>
  <c r="V639" i="1"/>
  <c r="T656" i="1"/>
  <c r="U656" i="1" s="1"/>
  <c r="V656" i="1"/>
  <c r="T672" i="1"/>
  <c r="U672" i="1" s="1"/>
  <c r="V672" i="1"/>
  <c r="T717" i="1"/>
  <c r="U717" i="1" s="1"/>
  <c r="V717" i="1"/>
  <c r="T733" i="1"/>
  <c r="U733" i="1" s="1"/>
  <c r="V733" i="1"/>
  <c r="T752" i="1"/>
  <c r="U752" i="1" s="1"/>
  <c r="V752" i="1"/>
  <c r="T769" i="1"/>
  <c r="U769" i="1" s="1"/>
  <c r="V769" i="1"/>
  <c r="T787" i="1"/>
  <c r="U787" i="1" s="1"/>
  <c r="V787" i="1"/>
  <c r="T803" i="1"/>
  <c r="U803" i="1" s="1"/>
  <c r="V803" i="1"/>
  <c r="T819" i="1"/>
  <c r="U819" i="1" s="1"/>
  <c r="V819" i="1"/>
  <c r="T835" i="1"/>
  <c r="U835" i="1" s="1"/>
  <c r="V835" i="1"/>
  <c r="T871" i="1"/>
  <c r="U871" i="1" s="1"/>
  <c r="V871" i="1"/>
  <c r="T930" i="1"/>
  <c r="U930" i="1" s="1"/>
  <c r="V930" i="1"/>
  <c r="T946" i="1"/>
  <c r="U946" i="1" s="1"/>
  <c r="V946" i="1"/>
  <c r="T964" i="1"/>
  <c r="U964" i="1" s="1"/>
  <c r="V964" i="1"/>
  <c r="T984" i="1"/>
  <c r="U984" i="1" s="1"/>
  <c r="V984" i="1"/>
  <c r="T1010" i="1"/>
  <c r="U1010" i="1" s="1"/>
  <c r="V1010" i="1"/>
  <c r="T1034" i="1"/>
  <c r="U1034" i="1" s="1"/>
  <c r="V1034" i="1"/>
  <c r="T1054" i="1"/>
  <c r="U1054" i="1" s="1"/>
  <c r="V1054" i="1"/>
  <c r="T1081" i="1"/>
  <c r="U1081" i="1" s="1"/>
  <c r="V1081" i="1"/>
  <c r="T1103" i="1"/>
  <c r="U1103" i="1" s="1"/>
  <c r="V1103" i="1"/>
  <c r="T1135" i="1"/>
  <c r="U1135" i="1" s="1"/>
  <c r="V1135" i="1"/>
  <c r="T1182" i="1"/>
  <c r="U1182" i="1" s="1"/>
  <c r="V1182" i="1"/>
  <c r="T1222" i="1"/>
  <c r="U1222" i="1" s="1"/>
  <c r="V1222" i="1"/>
  <c r="T1239" i="1"/>
  <c r="U1239" i="1" s="1"/>
  <c r="V1239" i="1"/>
  <c r="T1259" i="1"/>
  <c r="U1259" i="1" s="1"/>
  <c r="V1259" i="1"/>
  <c r="T1279" i="1"/>
  <c r="U1279" i="1" s="1"/>
  <c r="V1279" i="1"/>
  <c r="T1295" i="1"/>
  <c r="U1295" i="1" s="1"/>
  <c r="V1295" i="1"/>
  <c r="T1330" i="1"/>
  <c r="U1330" i="1" s="1"/>
  <c r="V1330" i="1"/>
  <c r="T1346" i="1"/>
  <c r="U1346" i="1" s="1"/>
  <c r="V1346" i="1"/>
  <c r="T98" i="1"/>
  <c r="U98" i="1" s="1"/>
  <c r="V98" i="1"/>
  <c r="T156" i="1"/>
  <c r="U156" i="1" s="1"/>
  <c r="V156" i="1"/>
  <c r="T172" i="1"/>
  <c r="U172" i="1" s="1"/>
  <c r="V172" i="1"/>
  <c r="T203" i="1"/>
  <c r="U203" i="1" s="1"/>
  <c r="V203" i="1"/>
  <c r="T219" i="1"/>
  <c r="U219" i="1" s="1"/>
  <c r="V219" i="1"/>
  <c r="T235" i="1"/>
  <c r="U235" i="1" s="1"/>
  <c r="V235" i="1"/>
  <c r="T251" i="1"/>
  <c r="U251" i="1" s="1"/>
  <c r="V251" i="1"/>
  <c r="T267" i="1"/>
  <c r="U267" i="1" s="1"/>
  <c r="V267" i="1"/>
  <c r="T286" i="1"/>
  <c r="U286" i="1" s="1"/>
  <c r="V286" i="1"/>
  <c r="T307" i="1"/>
  <c r="U307" i="1" s="1"/>
  <c r="V307" i="1"/>
  <c r="T324" i="1"/>
  <c r="U324" i="1" s="1"/>
  <c r="V324" i="1"/>
  <c r="T340" i="1"/>
  <c r="U340" i="1" s="1"/>
  <c r="V340" i="1"/>
  <c r="T375" i="1"/>
  <c r="U375" i="1" s="1"/>
  <c r="V375" i="1"/>
  <c r="T395" i="1"/>
  <c r="U395" i="1" s="1"/>
  <c r="V395" i="1"/>
  <c r="T414" i="1"/>
  <c r="U414" i="1" s="1"/>
  <c r="V414" i="1"/>
  <c r="T430" i="1"/>
  <c r="U430" i="1" s="1"/>
  <c r="V430" i="1"/>
  <c r="T446" i="1"/>
  <c r="U446" i="1" s="1"/>
  <c r="V446" i="1"/>
  <c r="T462" i="1"/>
  <c r="U462" i="1" s="1"/>
  <c r="V462" i="1"/>
  <c r="T479" i="1"/>
  <c r="U479" i="1" s="1"/>
  <c r="V479" i="1"/>
  <c r="T498" i="1"/>
  <c r="U498" i="1" s="1"/>
  <c r="V498" i="1"/>
  <c r="T517" i="1"/>
  <c r="U517" i="1" s="1"/>
  <c r="V517" i="1"/>
  <c r="T534" i="1"/>
  <c r="U534" i="1" s="1"/>
  <c r="V534" i="1"/>
  <c r="T551" i="1"/>
  <c r="U551" i="1" s="1"/>
  <c r="V551" i="1"/>
  <c r="T567" i="1"/>
  <c r="U567" i="1" s="1"/>
  <c r="V567" i="1"/>
  <c r="T583" i="1"/>
  <c r="U583" i="1" s="1"/>
  <c r="V583" i="1"/>
  <c r="T599" i="1"/>
  <c r="U599" i="1" s="1"/>
  <c r="V599" i="1"/>
  <c r="T615" i="1"/>
  <c r="U615" i="1" s="1"/>
  <c r="V615" i="1"/>
  <c r="T632" i="1"/>
  <c r="U632" i="1" s="1"/>
  <c r="V632" i="1"/>
  <c r="T686" i="1"/>
  <c r="U686" i="1" s="1"/>
  <c r="V686" i="1"/>
  <c r="T702" i="1"/>
  <c r="U702" i="1" s="1"/>
  <c r="V702" i="1"/>
  <c r="T718" i="1"/>
  <c r="U718" i="1" s="1"/>
  <c r="V718" i="1"/>
  <c r="T734" i="1"/>
  <c r="U734" i="1" s="1"/>
  <c r="V734" i="1"/>
  <c r="T753" i="1"/>
  <c r="U753" i="1" s="1"/>
  <c r="V753" i="1"/>
  <c r="T770" i="1"/>
  <c r="U770" i="1" s="1"/>
  <c r="V770" i="1"/>
  <c r="T788" i="1"/>
  <c r="U788" i="1" s="1"/>
  <c r="V788" i="1"/>
  <c r="T804" i="1"/>
  <c r="U804" i="1" s="1"/>
  <c r="V804" i="1"/>
  <c r="T820" i="1"/>
  <c r="U820" i="1" s="1"/>
  <c r="V820" i="1"/>
  <c r="T836" i="1"/>
  <c r="U836" i="1" s="1"/>
  <c r="V836" i="1"/>
  <c r="T872" i="1"/>
  <c r="U872" i="1" s="1"/>
  <c r="V872" i="1"/>
  <c r="T935" i="1"/>
  <c r="U935" i="1" s="1"/>
  <c r="V935" i="1"/>
  <c r="T951" i="1"/>
  <c r="U951" i="1" s="1"/>
  <c r="V951" i="1"/>
  <c r="T976" i="1"/>
  <c r="U976" i="1" s="1"/>
  <c r="V976" i="1"/>
  <c r="T1003" i="1"/>
  <c r="U1003" i="1" s="1"/>
  <c r="V1003" i="1"/>
  <c r="T1021" i="1"/>
  <c r="U1021" i="1" s="1"/>
  <c r="V1021" i="1"/>
  <c r="T1045" i="1"/>
  <c r="U1045" i="1" s="1"/>
  <c r="V1045" i="1"/>
  <c r="T1070" i="1"/>
  <c r="U1070" i="1" s="1"/>
  <c r="V1070" i="1"/>
  <c r="T1095" i="1"/>
  <c r="U1095" i="1" s="1"/>
  <c r="V1095" i="1"/>
  <c r="T1124" i="1"/>
  <c r="U1124" i="1" s="1"/>
  <c r="V1124" i="1"/>
  <c r="T1151" i="1"/>
  <c r="U1151" i="1" s="1"/>
  <c r="V1151" i="1"/>
  <c r="T1215" i="1"/>
  <c r="U1215" i="1" s="1"/>
  <c r="V1215" i="1"/>
  <c r="T1232" i="1"/>
  <c r="U1232" i="1" s="1"/>
  <c r="V1232" i="1"/>
  <c r="T1252" i="1"/>
  <c r="U1252" i="1" s="1"/>
  <c r="V1252" i="1"/>
  <c r="T1272" i="1"/>
  <c r="U1272" i="1" s="1"/>
  <c r="V1272" i="1"/>
  <c r="T1288" i="1"/>
  <c r="U1288" i="1" s="1"/>
  <c r="V1288" i="1"/>
  <c r="T1310" i="1"/>
  <c r="U1310" i="1" s="1"/>
  <c r="V1310" i="1"/>
  <c r="T1327" i="1"/>
  <c r="U1327" i="1" s="1"/>
  <c r="V1327" i="1"/>
  <c r="T1343" i="1"/>
  <c r="U1343" i="1" s="1"/>
  <c r="V1343" i="1"/>
  <c r="T1362" i="1"/>
  <c r="U1362" i="1" s="1"/>
  <c r="V1362" i="1"/>
  <c r="T86" i="1"/>
  <c r="U86" i="1" s="1"/>
  <c r="V86" i="1"/>
  <c r="T108" i="1"/>
  <c r="U108" i="1" s="1"/>
  <c r="V108" i="1"/>
  <c r="T126" i="1"/>
  <c r="U126" i="1" s="1"/>
  <c r="V126" i="1"/>
  <c r="T152" i="1"/>
  <c r="U152" i="1" s="1"/>
  <c r="V152" i="1"/>
  <c r="T200" i="1"/>
  <c r="U200" i="1" s="1"/>
  <c r="V200" i="1"/>
  <c r="T216" i="1"/>
  <c r="U216" i="1" s="1"/>
  <c r="V216" i="1"/>
  <c r="T232" i="1"/>
  <c r="U232" i="1" s="1"/>
  <c r="V232" i="1"/>
  <c r="T248" i="1"/>
  <c r="U248" i="1" s="1"/>
  <c r="V248" i="1"/>
  <c r="T264" i="1"/>
  <c r="U264" i="1" s="1"/>
  <c r="V264" i="1"/>
  <c r="T280" i="1"/>
  <c r="U280" i="1" s="1"/>
  <c r="V280" i="1"/>
  <c r="T300" i="1"/>
  <c r="U300" i="1" s="1"/>
  <c r="V300" i="1"/>
  <c r="T316" i="1"/>
  <c r="U316" i="1" s="1"/>
  <c r="V316" i="1"/>
  <c r="T333" i="1"/>
  <c r="U333" i="1" s="1"/>
  <c r="V333" i="1"/>
  <c r="T352" i="1"/>
  <c r="U352" i="1" s="1"/>
  <c r="V352" i="1"/>
  <c r="T372" i="1"/>
  <c r="U372" i="1" s="1"/>
  <c r="V372" i="1"/>
  <c r="T388" i="1"/>
  <c r="U388" i="1" s="1"/>
  <c r="V388" i="1"/>
  <c r="T411" i="1"/>
  <c r="U411" i="1" s="1"/>
  <c r="V411" i="1"/>
  <c r="T427" i="1"/>
  <c r="U427" i="1" s="1"/>
  <c r="V427" i="1"/>
  <c r="T443" i="1"/>
  <c r="U443" i="1" s="1"/>
  <c r="V443" i="1"/>
  <c r="T459" i="1"/>
  <c r="U459" i="1" s="1"/>
  <c r="V459" i="1"/>
  <c r="T476" i="1"/>
  <c r="U476" i="1" s="1"/>
  <c r="V476" i="1"/>
  <c r="T495" i="1"/>
  <c r="U495" i="1" s="1"/>
  <c r="V495" i="1"/>
  <c r="T514" i="1"/>
  <c r="U514" i="1" s="1"/>
  <c r="V514" i="1"/>
  <c r="T531" i="1"/>
  <c r="U531" i="1" s="1"/>
  <c r="V531" i="1"/>
  <c r="T548" i="1"/>
  <c r="U548" i="1" s="1"/>
  <c r="V548" i="1"/>
  <c r="T564" i="1"/>
  <c r="U564" i="1" s="1"/>
  <c r="V564" i="1"/>
  <c r="T580" i="1"/>
  <c r="U580" i="1" s="1"/>
  <c r="V580" i="1"/>
  <c r="T596" i="1"/>
  <c r="U596" i="1" s="1"/>
  <c r="V596" i="1"/>
  <c r="T612" i="1"/>
  <c r="U612" i="1" s="1"/>
  <c r="V612" i="1"/>
  <c r="T628" i="1"/>
  <c r="U628" i="1" s="1"/>
  <c r="V628" i="1"/>
  <c r="T654" i="1"/>
  <c r="U654" i="1" s="1"/>
  <c r="V654" i="1"/>
  <c r="T670" i="1"/>
  <c r="U670" i="1" s="1"/>
  <c r="V670" i="1"/>
  <c r="T687" i="1"/>
  <c r="U687" i="1" s="1"/>
  <c r="V687" i="1"/>
  <c r="T703" i="1"/>
  <c r="U703" i="1" s="1"/>
  <c r="V703" i="1"/>
  <c r="T723" i="1"/>
  <c r="U723" i="1" s="1"/>
  <c r="V723" i="1"/>
  <c r="T742" i="1"/>
  <c r="U742" i="1" s="1"/>
  <c r="V742" i="1"/>
  <c r="T759" i="1"/>
  <c r="U759" i="1" s="1"/>
  <c r="V759" i="1"/>
  <c r="T777" i="1"/>
  <c r="U777" i="1" s="1"/>
  <c r="V777" i="1"/>
  <c r="T793" i="1"/>
  <c r="U793" i="1" s="1"/>
  <c r="V793" i="1"/>
  <c r="T809" i="1"/>
  <c r="U809" i="1" s="1"/>
  <c r="V809" i="1"/>
  <c r="T825" i="1"/>
  <c r="U825" i="1" s="1"/>
  <c r="V825" i="1"/>
  <c r="T873" i="1"/>
  <c r="U873" i="1" s="1"/>
  <c r="V873" i="1"/>
  <c r="T932" i="1"/>
  <c r="U932" i="1" s="1"/>
  <c r="V932" i="1"/>
  <c r="T948" i="1"/>
  <c r="U948" i="1" s="1"/>
  <c r="V948" i="1"/>
  <c r="T977" i="1"/>
  <c r="U977" i="1" s="1"/>
  <c r="V977" i="1"/>
  <c r="T1000" i="1"/>
  <c r="U1000" i="1" s="1"/>
  <c r="V1000" i="1"/>
  <c r="T1017" i="1"/>
  <c r="U1017" i="1" s="1"/>
  <c r="V1017" i="1"/>
  <c r="T1042" i="1"/>
  <c r="U1042" i="1" s="1"/>
  <c r="V1042" i="1"/>
  <c r="T1061" i="1"/>
  <c r="U1061" i="1" s="1"/>
  <c r="V1061" i="1"/>
  <c r="T1088" i="1"/>
  <c r="U1088" i="1" s="1"/>
  <c r="V1088" i="1"/>
  <c r="T1111" i="1"/>
  <c r="U1111" i="1" s="1"/>
  <c r="V1111" i="1"/>
  <c r="T1146" i="1"/>
  <c r="U1146" i="1" s="1"/>
  <c r="V1146" i="1"/>
  <c r="T1208" i="1"/>
  <c r="U1208" i="1" s="1"/>
  <c r="V1208" i="1"/>
  <c r="T1229" i="1"/>
  <c r="U1229" i="1" s="1"/>
  <c r="V1229" i="1"/>
  <c r="T1249" i="1"/>
  <c r="U1249" i="1" s="1"/>
  <c r="V1249" i="1"/>
  <c r="T1269" i="1"/>
  <c r="U1269" i="1" s="1"/>
  <c r="V1269" i="1"/>
  <c r="T1285" i="1"/>
  <c r="U1285" i="1" s="1"/>
  <c r="V1285" i="1"/>
  <c r="T1311" i="1"/>
  <c r="U1311" i="1" s="1"/>
  <c r="V1311" i="1"/>
  <c r="T1328" i="1"/>
  <c r="U1328" i="1" s="1"/>
  <c r="V1328" i="1"/>
  <c r="T1344" i="1"/>
  <c r="U1344" i="1" s="1"/>
  <c r="V1344" i="1"/>
  <c r="T1371" i="1"/>
  <c r="U1371" i="1" s="1"/>
  <c r="V1371" i="1"/>
  <c r="T128" i="1"/>
  <c r="U128" i="1" s="1"/>
  <c r="V128" i="1"/>
  <c r="T162" i="1"/>
  <c r="U162" i="1" s="1"/>
  <c r="V162" i="1"/>
  <c r="T186" i="1"/>
  <c r="U186" i="1" s="1"/>
  <c r="V186" i="1"/>
  <c r="T253" i="1"/>
  <c r="U253" i="1" s="1"/>
  <c r="V253" i="1"/>
  <c r="T269" i="1"/>
  <c r="U269" i="1" s="1"/>
  <c r="V269" i="1"/>
  <c r="T288" i="1"/>
  <c r="U288" i="1" s="1"/>
  <c r="V288" i="1"/>
  <c r="T305" i="1"/>
  <c r="U305" i="1" s="1"/>
  <c r="V305" i="1"/>
  <c r="T321" i="1"/>
  <c r="U321" i="1" s="1"/>
  <c r="V321" i="1"/>
  <c r="T364" i="1"/>
  <c r="U364" i="1" s="1"/>
  <c r="V364" i="1"/>
  <c r="T381" i="1"/>
  <c r="U381" i="1" s="1"/>
  <c r="V381" i="1"/>
  <c r="T401" i="1"/>
  <c r="U401" i="1" s="1"/>
  <c r="V401" i="1"/>
  <c r="T420" i="1"/>
  <c r="U420" i="1" s="1"/>
  <c r="V420" i="1"/>
  <c r="T436" i="1"/>
  <c r="U436" i="1" s="1"/>
  <c r="V436" i="1"/>
  <c r="T452" i="1"/>
  <c r="U452" i="1" s="1"/>
  <c r="V452" i="1"/>
  <c r="T468" i="1"/>
  <c r="U468" i="1" s="1"/>
  <c r="V468" i="1"/>
  <c r="T505" i="1"/>
  <c r="U505" i="1" s="1"/>
  <c r="V505" i="1"/>
  <c r="T523" i="1"/>
  <c r="U523" i="1" s="1"/>
  <c r="V523" i="1"/>
  <c r="T541" i="1"/>
  <c r="U541" i="1" s="1"/>
  <c r="V541" i="1"/>
  <c r="T643" i="1"/>
  <c r="U643" i="1" s="1"/>
  <c r="V643" i="1"/>
  <c r="T659" i="1"/>
  <c r="U659" i="1" s="1"/>
  <c r="V659" i="1"/>
  <c r="T675" i="1"/>
  <c r="U675" i="1" s="1"/>
  <c r="V675" i="1"/>
  <c r="T692" i="1"/>
  <c r="U692" i="1" s="1"/>
  <c r="V692" i="1"/>
  <c r="T710" i="1"/>
  <c r="U710" i="1" s="1"/>
  <c r="V710" i="1"/>
  <c r="T728" i="1"/>
  <c r="U728" i="1" s="1"/>
  <c r="V728" i="1"/>
  <c r="T747" i="1"/>
  <c r="U747" i="1" s="1"/>
  <c r="V747" i="1"/>
  <c r="T764" i="1"/>
  <c r="U764" i="1" s="1"/>
  <c r="V764" i="1"/>
  <c r="T782" i="1"/>
  <c r="U782" i="1" s="1"/>
  <c r="V782" i="1"/>
  <c r="T798" i="1"/>
  <c r="U798" i="1" s="1"/>
  <c r="V798" i="1"/>
  <c r="T814" i="1"/>
  <c r="U814" i="1" s="1"/>
  <c r="V814" i="1"/>
  <c r="T830" i="1"/>
  <c r="U830" i="1" s="1"/>
  <c r="V830" i="1"/>
  <c r="T870" i="1"/>
  <c r="U870" i="1" s="1"/>
  <c r="V870" i="1"/>
  <c r="T929" i="1"/>
  <c r="U929" i="1" s="1"/>
  <c r="V929" i="1"/>
  <c r="T958" i="1"/>
  <c r="U958" i="1" s="1"/>
  <c r="V958" i="1"/>
  <c r="T978" i="1"/>
  <c r="U978" i="1" s="1"/>
  <c r="V978" i="1"/>
  <c r="T1001" i="1"/>
  <c r="U1001" i="1" s="1"/>
  <c r="V1001" i="1"/>
  <c r="T1018" i="1"/>
  <c r="U1018" i="1" s="1"/>
  <c r="V1018" i="1"/>
  <c r="T1043" i="1"/>
  <c r="U1043" i="1" s="1"/>
  <c r="V1043" i="1"/>
  <c r="T1064" i="1"/>
  <c r="U1064" i="1" s="1"/>
  <c r="V1064" i="1"/>
  <c r="T1089" i="1"/>
  <c r="U1089" i="1" s="1"/>
  <c r="V1089" i="1"/>
  <c r="T1112" i="1"/>
  <c r="U1112" i="1" s="1"/>
  <c r="V1112" i="1"/>
  <c r="T1147" i="1"/>
  <c r="U1147" i="1" s="1"/>
  <c r="V1147" i="1"/>
  <c r="T1213" i="1"/>
  <c r="U1213" i="1" s="1"/>
  <c r="V1213" i="1"/>
  <c r="T1230" i="1"/>
  <c r="U1230" i="1" s="1"/>
  <c r="V1230" i="1"/>
  <c r="T1250" i="1"/>
  <c r="U1250" i="1" s="1"/>
  <c r="V1250" i="1"/>
  <c r="T1270" i="1"/>
  <c r="U1270" i="1" s="1"/>
  <c r="V1270" i="1"/>
  <c r="T1286" i="1"/>
  <c r="U1286" i="1" s="1"/>
  <c r="V1286" i="1"/>
  <c r="T1303" i="1"/>
  <c r="U1303" i="1" s="1"/>
  <c r="V1303" i="1"/>
  <c r="T1359" i="1"/>
  <c r="U1359" i="1" s="1"/>
  <c r="V1359" i="1"/>
  <c r="T1350" i="1"/>
  <c r="U1350" i="1" s="1"/>
  <c r="V1350" i="1"/>
  <c r="T92" i="1"/>
  <c r="U92" i="1" s="1"/>
  <c r="V92" i="1"/>
  <c r="T118" i="1"/>
  <c r="U118" i="1" s="1"/>
  <c r="V118" i="1"/>
  <c r="T150" i="1"/>
  <c r="U150" i="1" s="1"/>
  <c r="V150" i="1"/>
  <c r="T202" i="1"/>
  <c r="U202" i="1" s="1"/>
  <c r="V202" i="1"/>
  <c r="T218" i="1"/>
  <c r="U218" i="1" s="1"/>
  <c r="V218" i="1"/>
  <c r="T234" i="1"/>
  <c r="U234" i="1" s="1"/>
  <c r="V234" i="1"/>
  <c r="T250" i="1"/>
  <c r="U250" i="1" s="1"/>
  <c r="V250" i="1"/>
  <c r="T266" i="1"/>
  <c r="U266" i="1" s="1"/>
  <c r="V266" i="1"/>
  <c r="T283" i="1"/>
  <c r="U283" i="1" s="1"/>
  <c r="V283" i="1"/>
  <c r="T335" i="1"/>
  <c r="U335" i="1" s="1"/>
  <c r="V335" i="1"/>
  <c r="T361" i="1"/>
  <c r="U361" i="1" s="1"/>
  <c r="V361" i="1"/>
  <c r="T408" i="1"/>
  <c r="U408" i="1" s="1"/>
  <c r="V408" i="1"/>
  <c r="T425" i="1"/>
  <c r="U425" i="1" s="1"/>
  <c r="V425" i="1"/>
  <c r="T441" i="1"/>
  <c r="U441" i="1" s="1"/>
  <c r="V441" i="1"/>
  <c r="T457" i="1"/>
  <c r="U457" i="1" s="1"/>
  <c r="V457" i="1"/>
  <c r="T474" i="1"/>
  <c r="U474" i="1" s="1"/>
  <c r="V474" i="1"/>
  <c r="T493" i="1"/>
  <c r="U493" i="1" s="1"/>
  <c r="V493" i="1"/>
  <c r="T512" i="1"/>
  <c r="U512" i="1" s="1"/>
  <c r="V512" i="1"/>
  <c r="T529" i="1"/>
  <c r="U529" i="1" s="1"/>
  <c r="V529" i="1"/>
  <c r="T546" i="1"/>
  <c r="U546" i="1" s="1"/>
  <c r="V546" i="1"/>
  <c r="T562" i="1"/>
  <c r="U562" i="1" s="1"/>
  <c r="V562" i="1"/>
  <c r="T578" i="1"/>
  <c r="U578" i="1" s="1"/>
  <c r="V578" i="1"/>
  <c r="T594" i="1"/>
  <c r="U594" i="1" s="1"/>
  <c r="V594" i="1"/>
  <c r="T610" i="1"/>
  <c r="U610" i="1" s="1"/>
  <c r="V610" i="1"/>
  <c r="T626" i="1"/>
  <c r="U626" i="1" s="1"/>
  <c r="V626" i="1"/>
  <c r="T644" i="1"/>
  <c r="U644" i="1" s="1"/>
  <c r="V644" i="1"/>
  <c r="T660" i="1"/>
  <c r="U660" i="1" s="1"/>
  <c r="V660" i="1"/>
  <c r="T705" i="1"/>
  <c r="U705" i="1" s="1"/>
  <c r="V705" i="1"/>
  <c r="T721" i="1"/>
  <c r="U721" i="1" s="1"/>
  <c r="V721" i="1"/>
  <c r="T737" i="1"/>
  <c r="U737" i="1" s="1"/>
  <c r="V737" i="1"/>
  <c r="T757" i="1"/>
  <c r="U757" i="1" s="1"/>
  <c r="V757" i="1"/>
  <c r="T775" i="1"/>
  <c r="U775" i="1" s="1"/>
  <c r="V775" i="1"/>
  <c r="T791" i="1"/>
  <c r="U791" i="1" s="1"/>
  <c r="V791" i="1"/>
  <c r="T807" i="1"/>
  <c r="U807" i="1" s="1"/>
  <c r="V807" i="1"/>
  <c r="T823" i="1"/>
  <c r="U823" i="1" s="1"/>
  <c r="V823" i="1"/>
  <c r="T858" i="1"/>
  <c r="U858" i="1" s="1"/>
  <c r="V858" i="1"/>
  <c r="T875" i="1"/>
  <c r="U875" i="1" s="1"/>
  <c r="V875" i="1"/>
  <c r="T934" i="1"/>
  <c r="U934" i="1" s="1"/>
  <c r="V934" i="1"/>
  <c r="T950" i="1"/>
  <c r="U950" i="1" s="1"/>
  <c r="V950" i="1"/>
  <c r="T971" i="1"/>
  <c r="U971" i="1" s="1"/>
  <c r="V971" i="1"/>
  <c r="T998" i="1"/>
  <c r="U998" i="1" s="1"/>
  <c r="V998" i="1"/>
  <c r="T1015" i="1"/>
  <c r="U1015" i="1" s="1"/>
  <c r="V1015" i="1"/>
  <c r="T1039" i="1"/>
  <c r="U1039" i="1" s="1"/>
  <c r="V1039" i="1"/>
  <c r="T1058" i="1"/>
  <c r="U1058" i="1" s="1"/>
  <c r="V1058" i="1"/>
  <c r="T1085" i="1"/>
  <c r="U1085" i="1" s="1"/>
  <c r="V1085" i="1"/>
  <c r="T1107" i="1"/>
  <c r="U1107" i="1" s="1"/>
  <c r="V1107" i="1"/>
  <c r="T1142" i="1"/>
  <c r="U1142" i="1" s="1"/>
  <c r="V1142" i="1"/>
  <c r="T1186" i="1"/>
  <c r="U1186" i="1" s="1"/>
  <c r="V1186" i="1"/>
  <c r="T1227" i="1"/>
  <c r="U1227" i="1" s="1"/>
  <c r="V1227" i="1"/>
  <c r="T1245" i="1"/>
  <c r="U1245" i="1" s="1"/>
  <c r="V1245" i="1"/>
  <c r="T1267" i="1"/>
  <c r="U1267" i="1" s="1"/>
  <c r="V1267" i="1"/>
  <c r="T1283" i="1"/>
  <c r="U1283" i="1" s="1"/>
  <c r="V1283" i="1"/>
  <c r="T1300" i="1"/>
  <c r="U1300" i="1" s="1"/>
  <c r="V1300" i="1"/>
  <c r="T1334" i="1"/>
  <c r="U1334" i="1" s="1"/>
  <c r="V1334" i="1"/>
  <c r="T1355" i="1"/>
  <c r="U1355" i="1" s="1"/>
  <c r="V1355" i="1"/>
  <c r="T102" i="1"/>
  <c r="U102" i="1" s="1"/>
  <c r="V102" i="1"/>
  <c r="T160" i="1"/>
  <c r="U160" i="1" s="1"/>
  <c r="V160" i="1"/>
  <c r="T188" i="1"/>
  <c r="U188" i="1" s="1"/>
  <c r="V188" i="1"/>
  <c r="T207" i="1"/>
  <c r="U207" i="1" s="1"/>
  <c r="V207" i="1"/>
  <c r="T223" i="1"/>
  <c r="U223" i="1" s="1"/>
  <c r="V223" i="1"/>
  <c r="T239" i="1"/>
  <c r="U239" i="1" s="1"/>
  <c r="V239" i="1"/>
  <c r="T255" i="1"/>
  <c r="U255" i="1" s="1"/>
  <c r="V255" i="1"/>
  <c r="T271" i="1"/>
  <c r="U271" i="1" s="1"/>
  <c r="V271" i="1"/>
  <c r="T295" i="1"/>
  <c r="U295" i="1" s="1"/>
  <c r="V295" i="1"/>
  <c r="T311" i="1"/>
  <c r="U311" i="1" s="1"/>
  <c r="V311" i="1"/>
  <c r="T328" i="1"/>
  <c r="U328" i="1" s="1"/>
  <c r="V328" i="1"/>
  <c r="T344" i="1"/>
  <c r="U344" i="1" s="1"/>
  <c r="V344" i="1"/>
  <c r="T379" i="1"/>
  <c r="U379" i="1" s="1"/>
  <c r="V379" i="1"/>
  <c r="T399" i="1"/>
  <c r="U399" i="1" s="1"/>
  <c r="V399" i="1"/>
  <c r="T418" i="1"/>
  <c r="U418" i="1" s="1"/>
  <c r="V418" i="1"/>
  <c r="T434" i="1"/>
  <c r="U434" i="1" s="1"/>
  <c r="V434" i="1"/>
  <c r="T450" i="1"/>
  <c r="U450" i="1" s="1"/>
  <c r="V450" i="1"/>
  <c r="T466" i="1"/>
  <c r="U466" i="1" s="1"/>
  <c r="V466" i="1"/>
  <c r="T483" i="1"/>
  <c r="U483" i="1" s="1"/>
  <c r="V483" i="1"/>
  <c r="T502" i="1"/>
  <c r="U502" i="1" s="1"/>
  <c r="V502" i="1"/>
  <c r="T521" i="1"/>
  <c r="U521" i="1" s="1"/>
  <c r="V521" i="1"/>
  <c r="T539" i="1"/>
  <c r="U539" i="1" s="1"/>
  <c r="V539" i="1"/>
  <c r="T555" i="1"/>
  <c r="U555" i="1" s="1"/>
  <c r="V555" i="1"/>
  <c r="T571" i="1"/>
  <c r="U571" i="1" s="1"/>
  <c r="V571" i="1"/>
  <c r="T587" i="1"/>
  <c r="U587" i="1" s="1"/>
  <c r="V587" i="1"/>
  <c r="T603" i="1"/>
  <c r="U603" i="1" s="1"/>
  <c r="V603" i="1"/>
  <c r="T619" i="1"/>
  <c r="U619" i="1" s="1"/>
  <c r="V619" i="1"/>
  <c r="T636" i="1"/>
  <c r="U636" i="1" s="1"/>
  <c r="V636" i="1"/>
  <c r="T690" i="1"/>
  <c r="U690" i="1" s="1"/>
  <c r="V690" i="1"/>
  <c r="T706" i="1"/>
  <c r="U706" i="1" s="1"/>
  <c r="V706" i="1"/>
  <c r="T722" i="1"/>
  <c r="U722" i="1" s="1"/>
  <c r="V722" i="1"/>
  <c r="T738" i="1"/>
  <c r="U738" i="1" s="1"/>
  <c r="V738" i="1"/>
  <c r="T758" i="1"/>
  <c r="U758" i="1" s="1"/>
  <c r="V758" i="1"/>
  <c r="T776" i="1"/>
  <c r="U776" i="1" s="1"/>
  <c r="V776" i="1"/>
  <c r="T792" i="1"/>
  <c r="U792" i="1" s="1"/>
  <c r="V792" i="1"/>
  <c r="T808" i="1"/>
  <c r="U808" i="1" s="1"/>
  <c r="V808" i="1"/>
  <c r="T824" i="1"/>
  <c r="U824" i="1" s="1"/>
  <c r="V824" i="1"/>
  <c r="T859" i="1"/>
  <c r="U859" i="1" s="1"/>
  <c r="V859" i="1"/>
  <c r="T876" i="1"/>
  <c r="U876" i="1" s="1"/>
  <c r="V876" i="1"/>
  <c r="T939" i="1"/>
  <c r="U939" i="1" s="1"/>
  <c r="V939" i="1"/>
  <c r="T956" i="1"/>
  <c r="U956" i="1" s="1"/>
  <c r="V956" i="1"/>
  <c r="T985" i="1"/>
  <c r="U985" i="1" s="1"/>
  <c r="V985" i="1"/>
  <c r="T1007" i="1"/>
  <c r="U1007" i="1" s="1"/>
  <c r="V1007" i="1"/>
  <c r="T1029" i="1"/>
  <c r="U1029" i="1" s="1"/>
  <c r="V1029" i="1"/>
  <c r="T1050" i="1"/>
  <c r="U1050" i="1" s="1"/>
  <c r="V1050" i="1"/>
  <c r="T1078" i="1"/>
  <c r="U1078" i="1" s="1"/>
  <c r="V1078" i="1"/>
  <c r="T1100" i="1"/>
  <c r="U1100" i="1" s="1"/>
  <c r="V1100" i="1"/>
  <c r="T1132" i="1"/>
  <c r="U1132" i="1" s="1"/>
  <c r="V1132" i="1"/>
  <c r="T1157" i="1"/>
  <c r="U1157" i="1" s="1"/>
  <c r="V1157" i="1"/>
  <c r="T1219" i="1"/>
  <c r="U1219" i="1" s="1"/>
  <c r="V1219" i="1"/>
  <c r="T1236" i="1"/>
  <c r="U1236" i="1" s="1"/>
  <c r="V1236" i="1"/>
  <c r="T1256" i="1"/>
  <c r="U1256" i="1" s="1"/>
  <c r="V1256" i="1"/>
  <c r="T1276" i="1"/>
  <c r="U1276" i="1" s="1"/>
  <c r="V1276" i="1"/>
  <c r="T1292" i="1"/>
  <c r="U1292" i="1" s="1"/>
  <c r="V1292" i="1"/>
  <c r="T1314" i="1"/>
  <c r="U1314" i="1" s="1"/>
  <c r="V1314" i="1"/>
  <c r="T1331" i="1"/>
  <c r="U1331" i="1" s="1"/>
  <c r="V1331" i="1"/>
  <c r="T1347" i="1"/>
  <c r="U1347" i="1" s="1"/>
  <c r="V1347" i="1"/>
  <c r="T1366" i="1"/>
  <c r="U1366" i="1" s="1"/>
  <c r="V1366" i="1"/>
  <c r="T90" i="1"/>
  <c r="U90" i="1" s="1"/>
  <c r="V90" i="1"/>
  <c r="T112" i="1"/>
  <c r="U112" i="1" s="1"/>
  <c r="V112" i="1"/>
  <c r="T136" i="1"/>
  <c r="U136" i="1" s="1"/>
  <c r="V136" i="1"/>
  <c r="T180" i="1"/>
  <c r="U180" i="1" s="1"/>
  <c r="V180" i="1"/>
  <c r="T204" i="1"/>
  <c r="U204" i="1" s="1"/>
  <c r="V204" i="1"/>
  <c r="T220" i="1"/>
  <c r="U220" i="1" s="1"/>
  <c r="V220" i="1"/>
  <c r="T236" i="1"/>
  <c r="U236" i="1" s="1"/>
  <c r="V236" i="1"/>
  <c r="T252" i="1"/>
  <c r="U252" i="1" s="1"/>
  <c r="V252" i="1"/>
  <c r="T268" i="1"/>
  <c r="U268" i="1" s="1"/>
  <c r="V268" i="1"/>
  <c r="T287" i="1"/>
  <c r="U287" i="1" s="1"/>
  <c r="V287" i="1"/>
  <c r="T304" i="1"/>
  <c r="U304" i="1" s="1"/>
  <c r="V304" i="1"/>
  <c r="T320" i="1"/>
  <c r="U320" i="1" s="1"/>
  <c r="V320" i="1"/>
  <c r="T337" i="1"/>
  <c r="U337" i="1" s="1"/>
  <c r="V337" i="1"/>
  <c r="T359" i="1"/>
  <c r="U359" i="1" s="1"/>
  <c r="V359" i="1"/>
  <c r="T376" i="1"/>
  <c r="U376" i="1" s="1"/>
  <c r="V376" i="1"/>
  <c r="T396" i="1"/>
  <c r="U396" i="1" s="1"/>
  <c r="V396" i="1"/>
  <c r="T415" i="1"/>
  <c r="U415" i="1" s="1"/>
  <c r="V415" i="1"/>
  <c r="T447" i="1"/>
  <c r="U447" i="1" s="1"/>
  <c r="V447" i="1"/>
  <c r="T463" i="1"/>
  <c r="U463" i="1" s="1"/>
  <c r="V463" i="1"/>
  <c r="T480" i="1"/>
  <c r="U480" i="1" s="1"/>
  <c r="V480" i="1"/>
  <c r="T499" i="1"/>
  <c r="U499" i="1" s="1"/>
  <c r="V499" i="1"/>
  <c r="T518" i="1"/>
  <c r="U518" i="1" s="1"/>
  <c r="V518" i="1"/>
  <c r="T535" i="1"/>
  <c r="U535" i="1" s="1"/>
  <c r="V535" i="1"/>
  <c r="T552" i="1"/>
  <c r="U552" i="1" s="1"/>
  <c r="V552" i="1"/>
  <c r="T568" i="1"/>
  <c r="U568" i="1" s="1"/>
  <c r="V568" i="1"/>
  <c r="T584" i="1"/>
  <c r="U584" i="1" s="1"/>
  <c r="V584" i="1"/>
  <c r="T600" i="1"/>
  <c r="U600" i="1" s="1"/>
  <c r="V600" i="1"/>
  <c r="T616" i="1"/>
  <c r="U616" i="1" s="1"/>
  <c r="V616" i="1"/>
  <c r="T642" i="1"/>
  <c r="U642" i="1" s="1"/>
  <c r="V642" i="1"/>
  <c r="T658" i="1"/>
  <c r="U658" i="1" s="1"/>
  <c r="V658" i="1"/>
  <c r="T674" i="1"/>
  <c r="U674" i="1" s="1"/>
  <c r="V674" i="1"/>
  <c r="T691" i="1"/>
  <c r="U691" i="1" s="1"/>
  <c r="V691" i="1"/>
  <c r="T707" i="1"/>
  <c r="U707" i="1" s="1"/>
  <c r="V707" i="1"/>
  <c r="T727" i="1"/>
  <c r="U727" i="1" s="1"/>
  <c r="V727" i="1"/>
  <c r="T746" i="1"/>
  <c r="U746" i="1" s="1"/>
  <c r="V746" i="1"/>
  <c r="T763" i="1"/>
  <c r="U763" i="1" s="1"/>
  <c r="V763" i="1"/>
  <c r="T781" i="1"/>
  <c r="U781" i="1" s="1"/>
  <c r="V781" i="1"/>
  <c r="T797" i="1"/>
  <c r="U797" i="1" s="1"/>
  <c r="V797" i="1"/>
  <c r="T813" i="1"/>
  <c r="U813" i="1" s="1"/>
  <c r="V813" i="1"/>
  <c r="T833" i="1"/>
  <c r="U833" i="1" s="1"/>
  <c r="V833" i="1"/>
  <c r="T906" i="1"/>
  <c r="U906" i="1" s="1"/>
  <c r="V906" i="1"/>
  <c r="T936" i="1"/>
  <c r="U936" i="1" s="1"/>
  <c r="V936" i="1"/>
  <c r="T953" i="1"/>
  <c r="U953" i="1" s="1"/>
  <c r="V953" i="1"/>
  <c r="T982" i="1"/>
  <c r="U982" i="1" s="1"/>
  <c r="V982" i="1"/>
  <c r="T1004" i="1"/>
  <c r="U1004" i="1" s="1"/>
  <c r="V1004" i="1"/>
  <c r="T1023" i="1"/>
  <c r="U1023" i="1" s="1"/>
  <c r="V1023" i="1"/>
  <c r="T1046" i="1"/>
  <c r="U1046" i="1" s="1"/>
  <c r="V1046" i="1"/>
  <c r="T1075" i="1"/>
  <c r="U1075" i="1" s="1"/>
  <c r="V1075" i="1"/>
  <c r="T1097" i="1"/>
  <c r="U1097" i="1" s="1"/>
  <c r="V1097" i="1"/>
  <c r="T1128" i="1"/>
  <c r="U1128" i="1" s="1"/>
  <c r="V1128" i="1"/>
  <c r="T1152" i="1"/>
  <c r="U1152" i="1" s="1"/>
  <c r="V1152" i="1"/>
  <c r="T1216" i="1"/>
  <c r="U1216" i="1" s="1"/>
  <c r="V1216" i="1"/>
  <c r="T1233" i="1"/>
  <c r="U1233" i="1" s="1"/>
  <c r="V1233" i="1"/>
  <c r="T1253" i="1"/>
  <c r="U1253" i="1" s="1"/>
  <c r="V1253" i="1"/>
  <c r="T1273" i="1"/>
  <c r="U1273" i="1" s="1"/>
  <c r="V1273" i="1"/>
  <c r="T1289" i="1"/>
  <c r="U1289" i="1" s="1"/>
  <c r="V1289" i="1"/>
  <c r="T1315" i="1"/>
  <c r="U1315" i="1" s="1"/>
  <c r="V1315" i="1"/>
  <c r="T1332" i="1"/>
  <c r="U1332" i="1" s="1"/>
  <c r="V1332" i="1"/>
  <c r="T1348" i="1"/>
  <c r="U1348" i="1" s="1"/>
  <c r="V1348" i="1"/>
  <c r="T1375" i="1"/>
  <c r="U1375" i="1" s="1"/>
  <c r="V1375" i="1"/>
  <c r="T132" i="1"/>
  <c r="U132" i="1" s="1"/>
  <c r="V132" i="1"/>
  <c r="T166" i="1"/>
  <c r="U166" i="1" s="1"/>
  <c r="V166" i="1"/>
  <c r="T192" i="1"/>
  <c r="U192" i="1" s="1"/>
  <c r="V192" i="1"/>
  <c r="T257" i="1"/>
  <c r="U257" i="1" s="1"/>
  <c r="V257" i="1"/>
  <c r="T273" i="1"/>
  <c r="U273" i="1" s="1"/>
  <c r="V273" i="1"/>
  <c r="T293" i="1"/>
  <c r="U293" i="1" s="1"/>
  <c r="V293" i="1"/>
  <c r="T309" i="1"/>
  <c r="U309" i="1" s="1"/>
  <c r="V309" i="1"/>
  <c r="T347" i="1"/>
  <c r="U347" i="1" s="1"/>
  <c r="V347" i="1"/>
  <c r="T369" i="1"/>
  <c r="U369" i="1" s="1"/>
  <c r="V369" i="1"/>
  <c r="T385" i="1"/>
  <c r="U385" i="1" s="1"/>
  <c r="V385" i="1"/>
  <c r="T406" i="1"/>
  <c r="U406" i="1" s="1"/>
  <c r="V406" i="1"/>
  <c r="T424" i="1"/>
  <c r="U424" i="1" s="1"/>
  <c r="V424" i="1"/>
  <c r="T440" i="1"/>
  <c r="U440" i="1" s="1"/>
  <c r="V440" i="1"/>
  <c r="T456" i="1"/>
  <c r="U456" i="1" s="1"/>
  <c r="V456" i="1"/>
  <c r="T473" i="1"/>
  <c r="U473" i="1" s="1"/>
  <c r="V473" i="1"/>
  <c r="T492" i="1"/>
  <c r="U492" i="1" s="1"/>
  <c r="V492" i="1"/>
  <c r="T511" i="1"/>
  <c r="U511" i="1" s="1"/>
  <c r="V511" i="1"/>
  <c r="T528" i="1"/>
  <c r="U528" i="1" s="1"/>
  <c r="V528" i="1"/>
  <c r="T630" i="1"/>
  <c r="U630" i="1" s="1"/>
  <c r="V630" i="1"/>
  <c r="T647" i="1"/>
  <c r="U647" i="1" s="1"/>
  <c r="V647" i="1"/>
  <c r="T663" i="1"/>
  <c r="U663" i="1" s="1"/>
  <c r="V663" i="1"/>
  <c r="T680" i="1"/>
  <c r="U680" i="1" s="1"/>
  <c r="V680" i="1"/>
  <c r="T696" i="1"/>
  <c r="U696" i="1" s="1"/>
  <c r="V696" i="1"/>
  <c r="T716" i="1"/>
  <c r="U716" i="1" s="1"/>
  <c r="V716" i="1"/>
  <c r="T732" i="1"/>
  <c r="U732" i="1" s="1"/>
  <c r="V732" i="1"/>
  <c r="T751" i="1"/>
  <c r="U751" i="1" s="1"/>
  <c r="V751" i="1"/>
  <c r="T768" i="1"/>
  <c r="U768" i="1" s="1"/>
  <c r="V768" i="1"/>
  <c r="T786" i="1"/>
  <c r="U786" i="1" s="1"/>
  <c r="V786" i="1"/>
  <c r="T802" i="1"/>
  <c r="U802" i="1" s="1"/>
  <c r="V802" i="1"/>
  <c r="T818" i="1"/>
  <c r="U818" i="1" s="1"/>
  <c r="V818" i="1"/>
  <c r="T834" i="1"/>
  <c r="U834" i="1" s="1"/>
  <c r="V834" i="1"/>
  <c r="T874" i="1"/>
  <c r="U874" i="1" s="1"/>
  <c r="V874" i="1"/>
  <c r="T937" i="1"/>
  <c r="U937" i="1" s="1"/>
  <c r="V937" i="1"/>
  <c r="T963" i="1"/>
  <c r="U963" i="1" s="1"/>
  <c r="V963" i="1"/>
  <c r="T983" i="1"/>
  <c r="U983" i="1" s="1"/>
  <c r="V983" i="1"/>
  <c r="T1005" i="1"/>
  <c r="U1005" i="1" s="1"/>
  <c r="V1005" i="1"/>
  <c r="T1024" i="1"/>
  <c r="U1024" i="1" s="1"/>
  <c r="V1024" i="1"/>
  <c r="T1047" i="1"/>
  <c r="U1047" i="1" s="1"/>
  <c r="V1047" i="1"/>
  <c r="T1076" i="1"/>
  <c r="U1076" i="1" s="1"/>
  <c r="V1076" i="1"/>
  <c r="T1098" i="1"/>
  <c r="U1098" i="1" s="1"/>
  <c r="V1098" i="1"/>
  <c r="T1130" i="1"/>
  <c r="U1130" i="1" s="1"/>
  <c r="V1130" i="1"/>
  <c r="T1154" i="1"/>
  <c r="U1154" i="1" s="1"/>
  <c r="V1154" i="1"/>
  <c r="T1217" i="1"/>
  <c r="U1217" i="1" s="1"/>
  <c r="V1217" i="1"/>
  <c r="T1234" i="1"/>
  <c r="U1234" i="1" s="1"/>
  <c r="V1234" i="1"/>
  <c r="T1254" i="1"/>
  <c r="U1254" i="1" s="1"/>
  <c r="V1254" i="1"/>
  <c r="T1274" i="1"/>
  <c r="U1274" i="1" s="1"/>
  <c r="V1274" i="1"/>
  <c r="T1290" i="1"/>
  <c r="U1290" i="1" s="1"/>
  <c r="V1290" i="1"/>
  <c r="T1308" i="1"/>
  <c r="U1308" i="1" s="1"/>
  <c r="V1308" i="1"/>
  <c r="T1364" i="1"/>
  <c r="U1364" i="1" s="1"/>
  <c r="V1364" i="1"/>
  <c r="T1360" i="1"/>
  <c r="U1360" i="1" s="1"/>
  <c r="V1360" i="1"/>
  <c r="T106" i="1"/>
  <c r="U106" i="1" s="1"/>
  <c r="V106" i="1"/>
  <c r="T122" i="1"/>
  <c r="U122" i="1" s="1"/>
  <c r="V122" i="1"/>
  <c r="T176" i="1"/>
  <c r="U176" i="1" s="1"/>
  <c r="V176" i="1"/>
  <c r="T206" i="1"/>
  <c r="U206" i="1" s="1"/>
  <c r="V206" i="1"/>
  <c r="T222" i="1"/>
  <c r="U222" i="1" s="1"/>
  <c r="V222" i="1"/>
  <c r="T238" i="1"/>
  <c r="U238" i="1" s="1"/>
  <c r="V238" i="1"/>
  <c r="T254" i="1"/>
  <c r="U254" i="1" s="1"/>
  <c r="V254" i="1"/>
  <c r="T270" i="1"/>
  <c r="U270" i="1" s="1"/>
  <c r="V270" i="1"/>
  <c r="T289" i="1"/>
  <c r="U289" i="1" s="1"/>
  <c r="V289" i="1"/>
  <c r="T339" i="1"/>
  <c r="U339" i="1" s="1"/>
  <c r="V339" i="1"/>
  <c r="T365" i="1"/>
  <c r="U365" i="1" s="1"/>
  <c r="V365" i="1"/>
  <c r="T413" i="1"/>
  <c r="U413" i="1" s="1"/>
  <c r="V413" i="1"/>
  <c r="T429" i="1"/>
  <c r="U429" i="1" s="1"/>
  <c r="V429" i="1"/>
  <c r="T445" i="1"/>
  <c r="U445" i="1" s="1"/>
  <c r="V445" i="1"/>
  <c r="T461" i="1"/>
  <c r="U461" i="1" s="1"/>
  <c r="V461" i="1"/>
  <c r="T478" i="1"/>
  <c r="U478" i="1" s="1"/>
  <c r="V478" i="1"/>
  <c r="T497" i="1"/>
  <c r="U497" i="1" s="1"/>
  <c r="V497" i="1"/>
  <c r="T516" i="1"/>
  <c r="U516" i="1" s="1"/>
  <c r="V516" i="1"/>
  <c r="T533" i="1"/>
  <c r="U533" i="1" s="1"/>
  <c r="V533" i="1"/>
  <c r="T550" i="1"/>
  <c r="U550" i="1" s="1"/>
  <c r="V550" i="1"/>
  <c r="T566" i="1"/>
  <c r="U566" i="1" s="1"/>
  <c r="V566" i="1"/>
  <c r="T582" i="1"/>
  <c r="U582" i="1" s="1"/>
  <c r="V582" i="1"/>
  <c r="T598" i="1"/>
  <c r="U598" i="1" s="1"/>
  <c r="V598" i="1"/>
  <c r="T614" i="1"/>
  <c r="U614" i="1" s="1"/>
  <c r="V614" i="1"/>
  <c r="T631" i="1"/>
  <c r="U631" i="1" s="1"/>
  <c r="V631" i="1"/>
  <c r="T648" i="1"/>
  <c r="U648" i="1" s="1"/>
  <c r="V648" i="1"/>
  <c r="T664" i="1"/>
  <c r="U664" i="1" s="1"/>
  <c r="V664" i="1"/>
  <c r="T708" i="1"/>
  <c r="U708" i="1" s="1"/>
  <c r="V708" i="1"/>
  <c r="T725" i="1"/>
  <c r="U725" i="1" s="1"/>
  <c r="V725" i="1"/>
  <c r="T744" i="1"/>
  <c r="U744" i="1" s="1"/>
  <c r="V744" i="1"/>
  <c r="T761" i="1"/>
  <c r="U761" i="1" s="1"/>
  <c r="V761" i="1"/>
  <c r="T779" i="1"/>
  <c r="U779" i="1" s="1"/>
  <c r="V779" i="1"/>
  <c r="T795" i="1"/>
  <c r="U795" i="1" s="1"/>
  <c r="V795" i="1"/>
  <c r="T811" i="1"/>
  <c r="U811" i="1" s="1"/>
  <c r="V811" i="1"/>
  <c r="T827" i="1"/>
  <c r="U827" i="1" s="1"/>
  <c r="V827" i="1"/>
  <c r="T862" i="1"/>
  <c r="U862" i="1" s="1"/>
  <c r="V862" i="1"/>
  <c r="T908" i="1"/>
  <c r="U908" i="1" s="1"/>
  <c r="V908" i="1"/>
  <c r="T938" i="1"/>
  <c r="U938" i="1" s="1"/>
  <c r="V938" i="1"/>
  <c r="T955" i="1"/>
  <c r="U955" i="1" s="1"/>
  <c r="V955" i="1"/>
  <c r="T975" i="1"/>
  <c r="U975" i="1" s="1"/>
  <c r="V975" i="1"/>
  <c r="T1002" i="1"/>
  <c r="U1002" i="1" s="1"/>
  <c r="V1002" i="1"/>
  <c r="T1020" i="1"/>
  <c r="U1020" i="1" s="1"/>
  <c r="V1020" i="1"/>
  <c r="T1044" i="1"/>
  <c r="U1044" i="1" s="1"/>
  <c r="V1044" i="1"/>
  <c r="T1065" i="1"/>
  <c r="U1065" i="1" s="1"/>
  <c r="V1065" i="1"/>
  <c r="T1090" i="1"/>
  <c r="U1090" i="1" s="1"/>
  <c r="V1090" i="1"/>
  <c r="T1123" i="1"/>
  <c r="U1123" i="1" s="1"/>
  <c r="V1123" i="1"/>
  <c r="T1150" i="1"/>
  <c r="U1150" i="1" s="1"/>
  <c r="V1150" i="1"/>
  <c r="T1214" i="1"/>
  <c r="U1214" i="1" s="1"/>
  <c r="V1214" i="1"/>
  <c r="T1231" i="1"/>
  <c r="U1231" i="1" s="1"/>
  <c r="V1231" i="1"/>
  <c r="T1251" i="1"/>
  <c r="U1251" i="1" s="1"/>
  <c r="V1251" i="1"/>
  <c r="T1271" i="1"/>
  <c r="U1271" i="1" s="1"/>
  <c r="V1271" i="1"/>
  <c r="T1287" i="1"/>
  <c r="U1287" i="1" s="1"/>
  <c r="V1287" i="1"/>
  <c r="T1322" i="1"/>
  <c r="U1322" i="1" s="1"/>
  <c r="V1322" i="1"/>
  <c r="T1338" i="1"/>
  <c r="U1338" i="1" s="1"/>
  <c r="V1338" i="1"/>
  <c r="T130" i="1"/>
  <c r="U130" i="1" s="1"/>
  <c r="V130" i="1"/>
  <c r="T164" i="1"/>
  <c r="U164" i="1" s="1"/>
  <c r="V164" i="1"/>
  <c r="T194" i="1"/>
  <c r="U194" i="1" s="1"/>
  <c r="V194" i="1"/>
  <c r="T211" i="1"/>
  <c r="U211" i="1" s="1"/>
  <c r="V211" i="1"/>
  <c r="T227" i="1"/>
  <c r="U227" i="1" s="1"/>
  <c r="V227" i="1"/>
  <c r="T243" i="1"/>
  <c r="U243" i="1" s="1"/>
  <c r="V243" i="1"/>
  <c r="T259" i="1"/>
  <c r="U259" i="1" s="1"/>
  <c r="V259" i="1"/>
  <c r="T275" i="1"/>
  <c r="U275" i="1" s="1"/>
  <c r="V275" i="1"/>
  <c r="T299" i="1"/>
  <c r="U299" i="1" s="1"/>
  <c r="V299" i="1"/>
  <c r="T315" i="1"/>
  <c r="U315" i="1" s="1"/>
  <c r="V315" i="1"/>
  <c r="T332" i="1"/>
  <c r="U332" i="1" s="1"/>
  <c r="V332" i="1"/>
  <c r="T351" i="1"/>
  <c r="U351" i="1" s="1"/>
  <c r="V351" i="1"/>
  <c r="T383" i="1"/>
  <c r="U383" i="1" s="1"/>
  <c r="V383" i="1"/>
  <c r="T404" i="1"/>
  <c r="U404" i="1" s="1"/>
  <c r="V404" i="1"/>
  <c r="T422" i="1"/>
  <c r="U422" i="1" s="1"/>
  <c r="V422" i="1"/>
  <c r="T438" i="1"/>
  <c r="U438" i="1" s="1"/>
  <c r="V438" i="1"/>
  <c r="T454" i="1"/>
  <c r="U454" i="1" s="1"/>
  <c r="V454" i="1"/>
  <c r="T471" i="1"/>
  <c r="U471" i="1" s="1"/>
  <c r="V471" i="1"/>
  <c r="T489" i="1"/>
  <c r="U489" i="1" s="1"/>
  <c r="V489" i="1"/>
  <c r="T509" i="1"/>
  <c r="U509" i="1" s="1"/>
  <c r="V509" i="1"/>
  <c r="T526" i="1"/>
  <c r="U526" i="1" s="1"/>
  <c r="V526" i="1"/>
  <c r="T543" i="1"/>
  <c r="U543" i="1" s="1"/>
  <c r="V543" i="1"/>
  <c r="T559" i="1"/>
  <c r="U559" i="1" s="1"/>
  <c r="V559" i="1"/>
  <c r="T575" i="1"/>
  <c r="U575" i="1" s="1"/>
  <c r="V575" i="1"/>
  <c r="T591" i="1"/>
  <c r="U591" i="1" s="1"/>
  <c r="V591" i="1"/>
  <c r="T607" i="1"/>
  <c r="U607" i="1" s="1"/>
  <c r="V607" i="1"/>
  <c r="T623" i="1"/>
  <c r="U623" i="1" s="1"/>
  <c r="V623" i="1"/>
  <c r="T678" i="1"/>
  <c r="U678" i="1" s="1"/>
  <c r="V678" i="1"/>
  <c r="T694" i="1"/>
  <c r="U694" i="1" s="1"/>
  <c r="V694" i="1"/>
  <c r="T709" i="1"/>
  <c r="U709" i="1" s="1"/>
  <c r="V709" i="1"/>
  <c r="T726" i="1"/>
  <c r="U726" i="1" s="1"/>
  <c r="V726" i="1"/>
  <c r="T745" i="1"/>
  <c r="U745" i="1" s="1"/>
  <c r="V745" i="1"/>
  <c r="T762" i="1"/>
  <c r="U762" i="1" s="1"/>
  <c r="V762" i="1"/>
  <c r="T780" i="1"/>
  <c r="U780" i="1" s="1"/>
  <c r="V780" i="1"/>
  <c r="T796" i="1"/>
  <c r="U796" i="1" s="1"/>
  <c r="V796" i="1"/>
  <c r="T812" i="1"/>
  <c r="U812" i="1" s="1"/>
  <c r="V812" i="1"/>
  <c r="T828" i="1"/>
  <c r="U828" i="1" s="1"/>
  <c r="V828" i="1"/>
  <c r="T863" i="1"/>
  <c r="U863" i="1" s="1"/>
  <c r="V863" i="1"/>
  <c r="T927" i="1"/>
  <c r="U927" i="1" s="1"/>
  <c r="V927" i="1"/>
  <c r="T943" i="1"/>
  <c r="U943" i="1" s="1"/>
  <c r="V943" i="1"/>
  <c r="T961" i="1"/>
  <c r="U961" i="1" s="1"/>
  <c r="V961" i="1"/>
  <c r="T991" i="1"/>
  <c r="U991" i="1" s="1"/>
  <c r="V991" i="1"/>
  <c r="T1011" i="1"/>
  <c r="U1011" i="1" s="1"/>
  <c r="V1011" i="1"/>
  <c r="T1035" i="1"/>
  <c r="U1035" i="1" s="1"/>
  <c r="V1035" i="1"/>
  <c r="T1055" i="1"/>
  <c r="U1055" i="1" s="1"/>
  <c r="V1055" i="1"/>
  <c r="T1082" i="1"/>
  <c r="U1082" i="1" s="1"/>
  <c r="V1082" i="1"/>
  <c r="T1104" i="1"/>
  <c r="U1104" i="1" s="1"/>
  <c r="V1104" i="1"/>
  <c r="T1137" i="1"/>
  <c r="U1137" i="1" s="1"/>
  <c r="V1137" i="1"/>
  <c r="T1183" i="1"/>
  <c r="U1183" i="1" s="1"/>
  <c r="V1183" i="1"/>
  <c r="T1223" i="1"/>
  <c r="U1223" i="1" s="1"/>
  <c r="V1223" i="1"/>
  <c r="T1242" i="1"/>
  <c r="U1242" i="1" s="1"/>
  <c r="V1242" i="1"/>
  <c r="T1260" i="1"/>
  <c r="U1260" i="1" s="1"/>
  <c r="V1260" i="1"/>
  <c r="T1280" i="1"/>
  <c r="U1280" i="1" s="1"/>
  <c r="V1280" i="1"/>
  <c r="T1296" i="1"/>
  <c r="U1296" i="1" s="1"/>
  <c r="V1296" i="1"/>
  <c r="T1318" i="1"/>
  <c r="U1318" i="1" s="1"/>
  <c r="V1318" i="1"/>
  <c r="T1335" i="1"/>
  <c r="U1335" i="1" s="1"/>
  <c r="V1335" i="1"/>
  <c r="T1351" i="1"/>
  <c r="U1351" i="1" s="1"/>
  <c r="V1351" i="1"/>
  <c r="T1374" i="1"/>
  <c r="U1374" i="1" s="1"/>
  <c r="V1374" i="1"/>
  <c r="T94" i="1"/>
  <c r="U94" i="1" s="1"/>
  <c r="V94" i="1"/>
  <c r="T116" i="1"/>
  <c r="U116" i="1" s="1"/>
  <c r="V116" i="1"/>
  <c r="T144" i="1"/>
  <c r="U144" i="1" s="1"/>
  <c r="V144" i="1"/>
  <c r="T190" i="1"/>
  <c r="U190" i="1" s="1"/>
  <c r="V190" i="1"/>
  <c r="T208" i="1"/>
  <c r="U208" i="1" s="1"/>
  <c r="V208" i="1"/>
  <c r="T224" i="1"/>
  <c r="U224" i="1" s="1"/>
  <c r="V224" i="1"/>
  <c r="T240" i="1"/>
  <c r="U240" i="1" s="1"/>
  <c r="V240" i="1"/>
  <c r="T256" i="1"/>
  <c r="U256" i="1" s="1"/>
  <c r="V256" i="1"/>
  <c r="T272" i="1"/>
  <c r="U272" i="1" s="1"/>
  <c r="V272" i="1"/>
  <c r="T291" i="1"/>
  <c r="U291" i="1" s="1"/>
  <c r="V291" i="1"/>
  <c r="T308" i="1"/>
  <c r="U308" i="1" s="1"/>
  <c r="V308" i="1"/>
  <c r="T325" i="1"/>
  <c r="U325" i="1" s="1"/>
  <c r="V325" i="1"/>
  <c r="T341" i="1"/>
  <c r="U341" i="1" s="1"/>
  <c r="V341" i="1"/>
  <c r="T363" i="1"/>
  <c r="U363" i="1" s="1"/>
  <c r="V363" i="1"/>
  <c r="T380" i="1"/>
  <c r="U380" i="1" s="1"/>
  <c r="V380" i="1"/>
  <c r="T400" i="1"/>
  <c r="U400" i="1" s="1"/>
  <c r="V400" i="1"/>
  <c r="T419" i="1"/>
  <c r="U419" i="1" s="1"/>
  <c r="V419" i="1"/>
  <c r="T435" i="1"/>
  <c r="U435" i="1" s="1"/>
  <c r="V435" i="1"/>
  <c r="T451" i="1"/>
  <c r="U451" i="1" s="1"/>
  <c r="V451" i="1"/>
  <c r="T467" i="1"/>
  <c r="U467" i="1" s="1"/>
  <c r="V467" i="1"/>
  <c r="T484" i="1"/>
  <c r="U484" i="1" s="1"/>
  <c r="V484" i="1"/>
  <c r="T504" i="1"/>
  <c r="U504" i="1" s="1"/>
  <c r="V504" i="1"/>
  <c r="T522" i="1"/>
  <c r="U522" i="1" s="1"/>
  <c r="V522" i="1"/>
  <c r="T540" i="1"/>
  <c r="U540" i="1" s="1"/>
  <c r="V540" i="1"/>
  <c r="T556" i="1"/>
  <c r="U556" i="1" s="1"/>
  <c r="V556" i="1"/>
  <c r="T572" i="1"/>
  <c r="U572" i="1" s="1"/>
  <c r="V572" i="1"/>
  <c r="T588" i="1"/>
  <c r="U588" i="1" s="1"/>
  <c r="V588" i="1"/>
  <c r="T604" i="1"/>
  <c r="U604" i="1" s="1"/>
  <c r="V604" i="1"/>
  <c r="T620" i="1"/>
  <c r="U620" i="1" s="1"/>
  <c r="V620" i="1"/>
  <c r="T646" i="1"/>
  <c r="U646" i="1" s="1"/>
  <c r="V646" i="1"/>
  <c r="T662" i="1"/>
  <c r="U662" i="1" s="1"/>
  <c r="V662" i="1"/>
  <c r="T679" i="1"/>
  <c r="U679" i="1" s="1"/>
  <c r="V679" i="1"/>
  <c r="T695" i="1"/>
  <c r="U695" i="1" s="1"/>
  <c r="V695" i="1"/>
  <c r="T715" i="1"/>
  <c r="U715" i="1" s="1"/>
  <c r="V715" i="1"/>
  <c r="T731" i="1"/>
  <c r="U731" i="1" s="1"/>
  <c r="V731" i="1"/>
  <c r="T750" i="1"/>
  <c r="U750" i="1" s="1"/>
  <c r="V750" i="1"/>
  <c r="T767" i="1"/>
  <c r="U767" i="1" s="1"/>
  <c r="V767" i="1"/>
  <c r="T785" i="1"/>
  <c r="U785" i="1" s="1"/>
  <c r="V785" i="1"/>
  <c r="T801" i="1"/>
  <c r="U801" i="1" s="1"/>
  <c r="V801" i="1"/>
  <c r="T817" i="1"/>
  <c r="U817" i="1" s="1"/>
  <c r="V817" i="1"/>
  <c r="T860" i="1"/>
  <c r="U860" i="1" s="1"/>
  <c r="V860" i="1"/>
  <c r="T910" i="1"/>
  <c r="U910" i="1" s="1"/>
  <c r="V910" i="1"/>
  <c r="T940" i="1"/>
  <c r="U940" i="1" s="1"/>
  <c r="V940" i="1"/>
  <c r="T962" i="1"/>
  <c r="U962" i="1" s="1"/>
  <c r="V962" i="1"/>
  <c r="T986" i="1"/>
  <c r="U986" i="1" s="1"/>
  <c r="V986" i="1"/>
  <c r="T1008" i="1"/>
  <c r="U1008" i="1" s="1"/>
  <c r="V1008" i="1"/>
  <c r="T1032" i="1"/>
  <c r="U1032" i="1" s="1"/>
  <c r="V1032" i="1"/>
  <c r="T1052" i="1"/>
  <c r="U1052" i="1" s="1"/>
  <c r="V1052" i="1"/>
  <c r="T1079" i="1"/>
  <c r="U1079" i="1" s="1"/>
  <c r="V1079" i="1"/>
  <c r="T1101" i="1"/>
  <c r="U1101" i="1" s="1"/>
  <c r="V1101" i="1"/>
  <c r="T1133" i="1"/>
  <c r="U1133" i="1" s="1"/>
  <c r="V1133" i="1"/>
  <c r="T1158" i="1"/>
  <c r="U1158" i="1" s="1"/>
  <c r="V1158" i="1"/>
  <c r="T1220" i="1"/>
  <c r="U1220" i="1" s="1"/>
  <c r="V1220" i="1"/>
  <c r="T1237" i="1"/>
  <c r="U1237" i="1" s="1"/>
  <c r="V1237" i="1"/>
  <c r="T1257" i="1"/>
  <c r="U1257" i="1" s="1"/>
  <c r="V1257" i="1"/>
  <c r="T1277" i="1"/>
  <c r="U1277" i="1" s="1"/>
  <c r="V1277" i="1"/>
  <c r="T1302" i="1"/>
  <c r="U1302" i="1" s="1"/>
  <c r="V1302" i="1"/>
  <c r="T1319" i="1"/>
  <c r="U1319" i="1" s="1"/>
  <c r="V1319" i="1"/>
  <c r="T1336" i="1"/>
  <c r="U1336" i="1" s="1"/>
  <c r="V1336" i="1"/>
  <c r="T1352" i="1"/>
  <c r="U1352" i="1" s="1"/>
  <c r="V1352" i="1"/>
  <c r="T80" i="1"/>
  <c r="U80" i="1" s="1"/>
  <c r="V80" i="1"/>
  <c r="T154" i="1"/>
  <c r="U154" i="1" s="1"/>
  <c r="V154" i="1"/>
  <c r="T170" i="1"/>
  <c r="U170" i="1" s="1"/>
  <c r="V170" i="1"/>
  <c r="T245" i="1"/>
  <c r="U245" i="1" s="1"/>
  <c r="V245" i="1"/>
  <c r="T261" i="1"/>
  <c r="U261" i="1" s="1"/>
  <c r="V261" i="1"/>
  <c r="T277" i="1"/>
  <c r="U277" i="1" s="1"/>
  <c r="V277" i="1"/>
  <c r="T297" i="1"/>
  <c r="U297" i="1" s="1"/>
  <c r="V297" i="1"/>
  <c r="T313" i="1"/>
  <c r="U313" i="1" s="1"/>
  <c r="V313" i="1"/>
  <c r="T353" i="1"/>
  <c r="U353" i="1" s="1"/>
  <c r="V353" i="1"/>
  <c r="T373" i="1"/>
  <c r="U373" i="1" s="1"/>
  <c r="V373" i="1"/>
  <c r="T389" i="1"/>
  <c r="U389" i="1" s="1"/>
  <c r="V389" i="1"/>
  <c r="T412" i="1"/>
  <c r="U412" i="1" s="1"/>
  <c r="V412" i="1"/>
  <c r="T428" i="1"/>
  <c r="U428" i="1" s="1"/>
  <c r="V428" i="1"/>
  <c r="T444" i="1"/>
  <c r="U444" i="1" s="1"/>
  <c r="V444" i="1"/>
  <c r="T460" i="1"/>
  <c r="U460" i="1" s="1"/>
  <c r="V460" i="1"/>
  <c r="T477" i="1"/>
  <c r="U477" i="1" s="1"/>
  <c r="V477" i="1"/>
  <c r="T496" i="1"/>
  <c r="U496" i="1" s="1"/>
  <c r="V496" i="1"/>
  <c r="T515" i="1"/>
  <c r="U515" i="1" s="1"/>
  <c r="V515" i="1"/>
  <c r="T532" i="1"/>
  <c r="U532" i="1" s="1"/>
  <c r="V532" i="1"/>
  <c r="T634" i="1"/>
  <c r="U634" i="1" s="1"/>
  <c r="V634" i="1"/>
  <c r="T651" i="1"/>
  <c r="U651" i="1" s="1"/>
  <c r="V651" i="1"/>
  <c r="T667" i="1"/>
  <c r="U667" i="1" s="1"/>
  <c r="V667" i="1"/>
  <c r="T684" i="1"/>
  <c r="U684" i="1" s="1"/>
  <c r="V684" i="1"/>
  <c r="T700" i="1"/>
  <c r="U700" i="1" s="1"/>
  <c r="V700" i="1"/>
  <c r="T720" i="1"/>
  <c r="U720" i="1" s="1"/>
  <c r="V720" i="1"/>
  <c r="T736" i="1"/>
  <c r="U736" i="1" s="1"/>
  <c r="V736" i="1"/>
  <c r="T756" i="1"/>
  <c r="U756" i="1" s="1"/>
  <c r="V756" i="1"/>
  <c r="T774" i="1"/>
  <c r="U774" i="1" s="1"/>
  <c r="V774" i="1"/>
  <c r="T790" i="1"/>
  <c r="U790" i="1" s="1"/>
  <c r="V790" i="1"/>
  <c r="T806" i="1"/>
  <c r="U806" i="1" s="1"/>
  <c r="V806" i="1"/>
  <c r="T822" i="1"/>
  <c r="U822" i="1" s="1"/>
  <c r="V822" i="1"/>
  <c r="T843" i="1"/>
  <c r="U843" i="1" s="1"/>
  <c r="V843" i="1"/>
  <c r="T907" i="1"/>
  <c r="U907" i="1" s="1"/>
  <c r="V907" i="1"/>
  <c r="T945" i="1"/>
  <c r="U945" i="1" s="1"/>
  <c r="V945" i="1"/>
  <c r="T969" i="1"/>
  <c r="U969" i="1" s="1"/>
  <c r="V969" i="1"/>
  <c r="T987" i="1"/>
  <c r="U987" i="1" s="1"/>
  <c r="V987" i="1"/>
  <c r="T1009" i="1"/>
  <c r="U1009" i="1" s="1"/>
  <c r="V1009" i="1"/>
  <c r="T1033" i="1"/>
  <c r="U1033" i="1" s="1"/>
  <c r="V1033" i="1"/>
  <c r="T1053" i="1"/>
  <c r="U1053" i="1" s="1"/>
  <c r="V1053" i="1"/>
  <c r="T1080" i="1"/>
  <c r="U1080" i="1" s="1"/>
  <c r="V1080" i="1"/>
  <c r="T1102" i="1"/>
  <c r="U1102" i="1" s="1"/>
  <c r="V1102" i="1"/>
  <c r="T1134" i="1"/>
  <c r="U1134" i="1" s="1"/>
  <c r="V1134" i="1"/>
  <c r="T1170" i="1"/>
  <c r="U1170" i="1" s="1"/>
  <c r="V1170" i="1"/>
  <c r="T1221" i="1"/>
  <c r="U1221" i="1" s="1"/>
  <c r="V1221" i="1"/>
  <c r="T1238" i="1"/>
  <c r="U1238" i="1" s="1"/>
  <c r="V1238" i="1"/>
  <c r="T1258" i="1"/>
  <c r="U1258" i="1" s="1"/>
  <c r="V1258" i="1"/>
  <c r="T1278" i="1"/>
  <c r="U1278" i="1" s="1"/>
  <c r="V1278" i="1"/>
  <c r="T1294" i="1"/>
  <c r="U1294" i="1" s="1"/>
  <c r="V1294" i="1"/>
  <c r="T1312" i="1"/>
  <c r="U1312" i="1" s="1"/>
  <c r="V1312" i="1"/>
  <c r="T1372" i="1"/>
  <c r="U1372" i="1" s="1"/>
  <c r="V1372" i="1"/>
  <c r="T76" i="1"/>
  <c r="U76" i="1" s="1"/>
  <c r="V76" i="1"/>
  <c r="T110" i="1"/>
  <c r="U110" i="1" s="1"/>
  <c r="V110" i="1"/>
  <c r="T138" i="1"/>
  <c r="U138" i="1" s="1"/>
  <c r="V138" i="1"/>
  <c r="T182" i="1"/>
  <c r="U182" i="1" s="1"/>
  <c r="V182" i="1"/>
  <c r="T210" i="1"/>
  <c r="U210" i="1" s="1"/>
  <c r="V210" i="1"/>
  <c r="T226" i="1"/>
  <c r="U226" i="1" s="1"/>
  <c r="V226" i="1"/>
  <c r="T242" i="1"/>
  <c r="U242" i="1" s="1"/>
  <c r="V242" i="1"/>
  <c r="T258" i="1"/>
  <c r="U258" i="1" s="1"/>
  <c r="V258" i="1"/>
  <c r="T274" i="1"/>
  <c r="U274" i="1" s="1"/>
  <c r="V274" i="1"/>
  <c r="T327" i="1"/>
  <c r="U327" i="1" s="1"/>
  <c r="V327" i="1"/>
  <c r="T343" i="1"/>
  <c r="U343" i="1" s="1"/>
  <c r="V343" i="1"/>
  <c r="T392" i="1"/>
  <c r="U392" i="1" s="1"/>
  <c r="V392" i="1"/>
  <c r="T417" i="1"/>
  <c r="U417" i="1" s="1"/>
  <c r="V417" i="1"/>
  <c r="T433" i="1"/>
  <c r="U433" i="1" s="1"/>
  <c r="V433" i="1"/>
  <c r="T449" i="1"/>
  <c r="U449" i="1" s="1"/>
  <c r="V449" i="1"/>
  <c r="T465" i="1"/>
  <c r="U465" i="1" s="1"/>
  <c r="V465" i="1"/>
  <c r="T482" i="1"/>
  <c r="U482" i="1" s="1"/>
  <c r="V482" i="1"/>
  <c r="T501" i="1"/>
  <c r="U501" i="1" s="1"/>
  <c r="V501" i="1"/>
  <c r="T520" i="1"/>
  <c r="U520" i="1" s="1"/>
  <c r="V520" i="1"/>
  <c r="T538" i="1"/>
  <c r="U538" i="1" s="1"/>
  <c r="V538" i="1"/>
  <c r="T554" i="1"/>
  <c r="U554" i="1" s="1"/>
  <c r="V554" i="1"/>
  <c r="T570" i="1"/>
  <c r="U570" i="1" s="1"/>
  <c r="V570" i="1"/>
  <c r="T586" i="1"/>
  <c r="U586" i="1" s="1"/>
  <c r="V586" i="1"/>
  <c r="T602" i="1"/>
  <c r="U602" i="1" s="1"/>
  <c r="V602" i="1"/>
  <c r="T618" i="1"/>
  <c r="U618" i="1" s="1"/>
  <c r="V618" i="1"/>
  <c r="T635" i="1"/>
  <c r="U635" i="1" s="1"/>
  <c r="V635" i="1"/>
  <c r="T652" i="1"/>
  <c r="U652" i="1" s="1"/>
  <c r="V652" i="1"/>
  <c r="T668" i="1"/>
  <c r="U668" i="1" s="1"/>
  <c r="V668" i="1"/>
  <c r="T711" i="1"/>
  <c r="U711" i="1" s="1"/>
  <c r="V711" i="1"/>
  <c r="T729" i="1"/>
  <c r="U729" i="1" s="1"/>
  <c r="V729" i="1"/>
  <c r="T748" i="1"/>
  <c r="U748" i="1" s="1"/>
  <c r="V748" i="1"/>
  <c r="T765" i="1"/>
  <c r="U765" i="1" s="1"/>
  <c r="V765" i="1"/>
  <c r="T783" i="1"/>
  <c r="U783" i="1" s="1"/>
  <c r="V783" i="1"/>
  <c r="T799" i="1"/>
  <c r="U799" i="1" s="1"/>
  <c r="V799" i="1"/>
  <c r="T815" i="1"/>
  <c r="U815" i="1" s="1"/>
  <c r="V815" i="1"/>
  <c r="T831" i="1"/>
  <c r="U831" i="1" s="1"/>
  <c r="V831" i="1"/>
  <c r="T867" i="1"/>
  <c r="U867" i="1" s="1"/>
  <c r="V867" i="1"/>
  <c r="T926" i="1"/>
  <c r="U926" i="1" s="1"/>
  <c r="V926" i="1"/>
  <c r="T942" i="1"/>
  <c r="U942" i="1" s="1"/>
  <c r="V942" i="1"/>
  <c r="T959" i="1"/>
  <c r="U959" i="1" s="1"/>
  <c r="V959" i="1"/>
  <c r="T980" i="1"/>
  <c r="U980" i="1" s="1"/>
  <c r="V980" i="1"/>
  <c r="T1006" i="1"/>
  <c r="U1006" i="1" s="1"/>
  <c r="V1006" i="1"/>
  <c r="T1028" i="1"/>
  <c r="U1028" i="1" s="1"/>
  <c r="V1028" i="1"/>
  <c r="T1049" i="1"/>
  <c r="U1049" i="1" s="1"/>
  <c r="V1049" i="1"/>
  <c r="T1077" i="1"/>
  <c r="U1077" i="1" s="1"/>
  <c r="V1077" i="1"/>
  <c r="T1099" i="1"/>
  <c r="U1099" i="1" s="1"/>
  <c r="V1099" i="1"/>
  <c r="T1131" i="1"/>
  <c r="U1131" i="1" s="1"/>
  <c r="V1131" i="1"/>
  <c r="T1156" i="1"/>
  <c r="U1156" i="1" s="1"/>
  <c r="V1156" i="1"/>
  <c r="T1218" i="1"/>
  <c r="U1218" i="1" s="1"/>
  <c r="V1218" i="1"/>
  <c r="T1235" i="1"/>
  <c r="U1235" i="1" s="1"/>
  <c r="V1235" i="1"/>
  <c r="T1255" i="1"/>
  <c r="U1255" i="1" s="1"/>
  <c r="V1255" i="1"/>
  <c r="T1275" i="1"/>
  <c r="U1275" i="1" s="1"/>
  <c r="V1275" i="1"/>
  <c r="T1291" i="1"/>
  <c r="U1291" i="1" s="1"/>
  <c r="V1291" i="1"/>
  <c r="T1326" i="1"/>
  <c r="U1326" i="1" s="1"/>
  <c r="V1326" i="1"/>
  <c r="T1342" i="1"/>
  <c r="U1342" i="1" s="1"/>
  <c r="V1342" i="1"/>
  <c r="T485" i="1"/>
  <c r="U485" i="1" s="1"/>
  <c r="F18" i="16" a="1"/>
  <c r="D17" i="16" a="1"/>
  <c r="H18" i="16" a="1"/>
  <c r="C17" i="16" a="1"/>
  <c r="F18" i="16" l="1"/>
  <c r="H18" i="16"/>
  <c r="D17" i="16"/>
  <c r="C17" i="16"/>
  <c r="B19" i="16"/>
  <c r="P49" i="8" a="1"/>
  <c r="D18" i="16" a="1"/>
  <c r="C18" i="16" a="1"/>
  <c r="F19" i="16" a="1"/>
  <c r="H19" i="16" a="1"/>
  <c r="F19" i="16" l="1"/>
  <c r="H19" i="16"/>
  <c r="C18" i="16"/>
  <c r="D18" i="16"/>
  <c r="B20" i="16"/>
  <c r="P49" i="8"/>
  <c r="P51" i="8" a="1"/>
  <c r="C19" i="16" a="1"/>
  <c r="D19" i="16" a="1"/>
  <c r="F20" i="16" a="1"/>
  <c r="H20" i="16" a="1"/>
  <c r="F20" i="16" l="1"/>
  <c r="H20" i="16"/>
  <c r="D19" i="16"/>
  <c r="C19" i="16"/>
  <c r="B21" i="16"/>
  <c r="P51" i="8"/>
  <c r="P53" i="8" a="1"/>
  <c r="D20" i="16" a="1"/>
  <c r="F21" i="16" a="1"/>
  <c r="H21" i="16" a="1"/>
  <c r="C20" i="16" a="1"/>
  <c r="F21" i="16" l="1"/>
  <c r="H21" i="16"/>
  <c r="D20" i="16"/>
  <c r="C20" i="16"/>
  <c r="B22" i="16"/>
  <c r="P53" i="8"/>
  <c r="P55" i="8" a="1"/>
  <c r="D21" i="16" a="1"/>
  <c r="F22" i="16" a="1"/>
  <c r="H22" i="16" a="1"/>
  <c r="C21" i="16" a="1"/>
  <c r="F22" i="16" l="1"/>
  <c r="H22" i="16"/>
  <c r="D21" i="16"/>
  <c r="C21" i="16"/>
  <c r="B23" i="16"/>
  <c r="P55" i="8"/>
  <c r="P57" i="8" a="1"/>
  <c r="D22" i="16" a="1"/>
  <c r="F23" i="16" a="1"/>
  <c r="H23" i="16" a="1"/>
  <c r="C22" i="16" a="1"/>
  <c r="F23" i="16" l="1"/>
  <c r="H23" i="16"/>
  <c r="D22" i="16"/>
  <c r="C22" i="16"/>
  <c r="B24" i="16"/>
  <c r="P57" i="8"/>
  <c r="P59" i="8" a="1"/>
  <c r="H24" i="16" a="1"/>
  <c r="C23" i="16" a="1"/>
  <c r="F24" i="16" a="1"/>
  <c r="D23" i="16" a="1"/>
  <c r="F24" i="16" l="1"/>
  <c r="H24" i="16"/>
  <c r="C23" i="16"/>
  <c r="D23" i="16"/>
  <c r="B25" i="16"/>
  <c r="P59" i="8"/>
  <c r="P61" i="8" a="1"/>
  <c r="H25" i="16" a="1"/>
  <c r="D24" i="16" a="1"/>
  <c r="F25" i="16" a="1"/>
  <c r="C24" i="16" a="1"/>
  <c r="F25" i="16" l="1"/>
  <c r="H25" i="16"/>
  <c r="D24" i="16"/>
  <c r="C24" i="16"/>
  <c r="B26" i="16"/>
  <c r="P61" i="8"/>
  <c r="P63" i="8" a="1"/>
  <c r="H26" i="16" a="1"/>
  <c r="D25" i="16" a="1"/>
  <c r="F26" i="16" a="1"/>
  <c r="C25" i="16" a="1"/>
  <c r="F26" i="16" l="1"/>
  <c r="H26" i="16"/>
  <c r="D25" i="16"/>
  <c r="C25" i="16"/>
  <c r="B27" i="16"/>
  <c r="P63" i="8"/>
  <c r="P65" i="8" a="1"/>
  <c r="H27" i="16" a="1"/>
  <c r="C26" i="16" a="1"/>
  <c r="F27" i="16" a="1"/>
  <c r="D26" i="16" a="1"/>
  <c r="F27" i="16" l="1"/>
  <c r="H27" i="16"/>
  <c r="C26" i="16"/>
  <c r="D26" i="16"/>
  <c r="B28" i="16"/>
  <c r="P65" i="8"/>
  <c r="P67" i="8" a="1"/>
  <c r="H28" i="16" a="1"/>
  <c r="C27" i="16" a="1"/>
  <c r="D27" i="16" a="1"/>
  <c r="F28" i="16" a="1"/>
  <c r="F28" i="16" l="1"/>
  <c r="H28" i="16"/>
  <c r="C27" i="16"/>
  <c r="D27" i="16"/>
  <c r="B29" i="16"/>
  <c r="P67" i="8"/>
  <c r="P69" i="8" a="1"/>
  <c r="H29" i="16" a="1"/>
  <c r="C28" i="16" a="1"/>
  <c r="D28" i="16" a="1"/>
  <c r="F29" i="16" a="1"/>
  <c r="F29" i="16" l="1"/>
  <c r="H29" i="16"/>
  <c r="C28" i="16"/>
  <c r="D28" i="16"/>
  <c r="B30" i="16"/>
  <c r="P69" i="8"/>
  <c r="P50" i="8" a="1"/>
  <c r="H30" i="16" a="1"/>
  <c r="C29" i="16" a="1"/>
  <c r="D29" i="16" a="1"/>
  <c r="F30" i="16" a="1"/>
  <c r="F30" i="16" l="1"/>
  <c r="H30" i="16"/>
  <c r="C29" i="16"/>
  <c r="D29" i="16"/>
  <c r="B31" i="16"/>
  <c r="P50" i="8"/>
  <c r="P52" i="8" a="1"/>
  <c r="H31" i="16" a="1"/>
  <c r="C30" i="16" a="1"/>
  <c r="D30" i="16" a="1"/>
  <c r="F31" i="16" a="1"/>
  <c r="F31" i="16" l="1"/>
  <c r="H31" i="16"/>
  <c r="C30" i="16"/>
  <c r="D30" i="16"/>
  <c r="B32" i="16"/>
  <c r="P52" i="8"/>
  <c r="P54" i="8" a="1"/>
  <c r="H32" i="16" a="1"/>
  <c r="C31" i="16" a="1"/>
  <c r="F32" i="16" a="1"/>
  <c r="D31" i="16" a="1"/>
  <c r="F32" i="16" l="1"/>
  <c r="H32" i="16"/>
  <c r="D31" i="16"/>
  <c r="C31" i="16"/>
  <c r="B33" i="16"/>
  <c r="P54" i="8"/>
  <c r="P56" i="8" a="1"/>
  <c r="D32" i="16" a="1"/>
  <c r="F33" i="16" a="1"/>
  <c r="H33" i="16" a="1"/>
  <c r="C32" i="16" a="1"/>
  <c r="F33" i="16" l="1"/>
  <c r="H33" i="16"/>
  <c r="D32" i="16"/>
  <c r="C32" i="16"/>
  <c r="B34" i="16"/>
  <c r="P56" i="8"/>
  <c r="P58" i="8" a="1"/>
  <c r="F34" i="16" a="1"/>
  <c r="H34" i="16" a="1"/>
  <c r="C33" i="16" a="1"/>
  <c r="D33" i="16" a="1"/>
  <c r="F34" i="16" l="1"/>
  <c r="H34" i="16"/>
  <c r="D33" i="16"/>
  <c r="C33" i="16"/>
  <c r="B35" i="16"/>
  <c r="P58" i="8"/>
  <c r="P60" i="8" a="1"/>
  <c r="F35" i="16" a="1"/>
  <c r="H35" i="16" a="1"/>
  <c r="C34" i="16" a="1"/>
  <c r="D34" i="16" a="1"/>
  <c r="F35" i="16" l="1"/>
  <c r="H35" i="16"/>
  <c r="D34" i="16"/>
  <c r="C34" i="16"/>
  <c r="B36" i="16"/>
  <c r="P60" i="8"/>
  <c r="P62" i="8" a="1"/>
  <c r="F36" i="16" a="1"/>
  <c r="H36" i="16" a="1"/>
  <c r="D35" i="16" a="1"/>
  <c r="C35" i="16" a="1"/>
  <c r="F36" i="16" l="1"/>
  <c r="H36" i="16"/>
  <c r="C35" i="16"/>
  <c r="D35" i="16"/>
  <c r="B37" i="16"/>
  <c r="P62" i="8"/>
  <c r="P64" i="8" a="1"/>
  <c r="F37" i="16" a="1"/>
  <c r="H37" i="16" a="1"/>
  <c r="D36" i="16" a="1"/>
  <c r="C36" i="16" a="1"/>
  <c r="F37" i="16" l="1"/>
  <c r="H37" i="16"/>
  <c r="C36" i="16"/>
  <c r="D36" i="16"/>
  <c r="B38" i="16"/>
  <c r="P64" i="8"/>
  <c r="P66" i="8" a="1"/>
  <c r="F38" i="16" a="1"/>
  <c r="H38" i="16" a="1"/>
  <c r="C37" i="16" a="1"/>
  <c r="D37" i="16" a="1"/>
  <c r="F38" i="16" l="1"/>
  <c r="H38" i="16"/>
  <c r="D37" i="16"/>
  <c r="C37" i="16"/>
  <c r="B39" i="16"/>
  <c r="P66" i="8"/>
  <c r="P68" i="8" a="1"/>
  <c r="F39" i="16" a="1"/>
  <c r="H39" i="16" a="1"/>
  <c r="C38" i="16" a="1"/>
  <c r="D38" i="16" a="1"/>
  <c r="F39" i="16" l="1"/>
  <c r="B272" i="16"/>
  <c r="H39" i="16"/>
  <c r="D38" i="16"/>
  <c r="C38" i="16"/>
  <c r="B40" i="16"/>
  <c r="P68" i="8"/>
  <c r="F40" i="16" a="1"/>
  <c r="H271" i="16" a="1"/>
  <c r="D271" i="16" a="1"/>
  <c r="H40" i="16" a="1"/>
  <c r="C271" i="16" a="1"/>
  <c r="D39" i="16" a="1"/>
  <c r="F271" i="16" a="1"/>
  <c r="C39" i="16" a="1"/>
  <c r="F40" i="16" l="1"/>
  <c r="H271" i="16"/>
  <c r="F271" i="16"/>
  <c r="C271" i="16"/>
  <c r="D271" i="16"/>
  <c r="B273" i="16"/>
  <c r="H40" i="16"/>
  <c r="C39" i="16"/>
  <c r="D39" i="16"/>
  <c r="B41" i="16"/>
  <c r="D272" i="16" a="1"/>
  <c r="H41" i="16" a="1"/>
  <c r="C272" i="16" a="1"/>
  <c r="D40" i="16" a="1"/>
  <c r="F272" i="16" a="1"/>
  <c r="C40" i="16" a="1"/>
  <c r="F41" i="16" a="1"/>
  <c r="H272" i="16" a="1"/>
  <c r="F41" i="16" l="1"/>
  <c r="H272" i="16"/>
  <c r="F272" i="16"/>
  <c r="C272" i="16"/>
  <c r="D272" i="16"/>
  <c r="B274" i="16"/>
  <c r="H41" i="16"/>
  <c r="C40" i="16"/>
  <c r="D40" i="16"/>
  <c r="B42" i="16"/>
  <c r="C273" i="16" a="1"/>
  <c r="H42" i="16" a="1"/>
  <c r="H273" i="16" a="1"/>
  <c r="C41" i="16" a="1"/>
  <c r="F273" i="16" a="1"/>
  <c r="D41" i="16" a="1"/>
  <c r="F42" i="16" a="1"/>
  <c r="D273" i="16" a="1"/>
  <c r="F42" i="16" l="1"/>
  <c r="D273" i="16"/>
  <c r="F273" i="16"/>
  <c r="H273" i="16"/>
  <c r="C273" i="16"/>
  <c r="B275" i="16"/>
  <c r="H42" i="16"/>
  <c r="D41" i="16"/>
  <c r="C41" i="16"/>
  <c r="B43" i="16"/>
  <c r="C274" i="16" a="1"/>
  <c r="H43" i="16" a="1"/>
  <c r="H274" i="16" a="1"/>
  <c r="D42" i="16" a="1"/>
  <c r="F274" i="16" a="1"/>
  <c r="C42" i="16" a="1"/>
  <c r="F43" i="16" a="1"/>
  <c r="D274" i="16" a="1"/>
  <c r="F43" i="16" l="1"/>
  <c r="D274" i="16"/>
  <c r="F274" i="16"/>
  <c r="H274" i="16"/>
  <c r="C274" i="16"/>
  <c r="B276" i="16"/>
  <c r="H43" i="16"/>
  <c r="C42" i="16"/>
  <c r="D42" i="16"/>
  <c r="B44" i="16"/>
  <c r="D275" i="16" a="1"/>
  <c r="H44" i="16" a="1"/>
  <c r="C275" i="16" a="1"/>
  <c r="C43" i="16" a="1"/>
  <c r="F275" i="16" a="1"/>
  <c r="D43" i="16" a="1"/>
  <c r="F44" i="16" a="1"/>
  <c r="H275" i="16" a="1"/>
  <c r="F44" i="16" l="1"/>
  <c r="H275" i="16"/>
  <c r="F275" i="16"/>
  <c r="C275" i="16"/>
  <c r="D275" i="16"/>
  <c r="B277" i="16"/>
  <c r="H44" i="16"/>
  <c r="D43" i="16"/>
  <c r="C43" i="16"/>
  <c r="B45" i="16"/>
  <c r="D276" i="16" a="1"/>
  <c r="H45" i="16" a="1"/>
  <c r="C276" i="16" a="1"/>
  <c r="D44" i="16" a="1"/>
  <c r="F276" i="16" a="1"/>
  <c r="C44" i="16" a="1"/>
  <c r="F45" i="16" a="1"/>
  <c r="H276" i="16" a="1"/>
  <c r="F45" i="16" l="1"/>
  <c r="H276" i="16"/>
  <c r="F276" i="16"/>
  <c r="C276" i="16"/>
  <c r="D276" i="16"/>
  <c r="B278" i="16"/>
  <c r="H45" i="16"/>
  <c r="C44" i="16"/>
  <c r="D44" i="16"/>
  <c r="B46" i="16"/>
  <c r="F277" i="16" a="1"/>
  <c r="H46" i="16" a="1"/>
  <c r="C277" i="16" a="1"/>
  <c r="C45" i="16" a="1"/>
  <c r="H277" i="16" a="1"/>
  <c r="D45" i="16" a="1"/>
  <c r="F46" i="16" a="1"/>
  <c r="D277" i="16" a="1"/>
  <c r="F46" i="16" l="1"/>
  <c r="D277" i="16"/>
  <c r="H277" i="16"/>
  <c r="C277" i="16"/>
  <c r="F277" i="16"/>
  <c r="B279" i="16"/>
  <c r="H46" i="16"/>
  <c r="D45" i="16"/>
  <c r="C45" i="16"/>
  <c r="B47" i="16"/>
  <c r="H278" i="16" a="1"/>
  <c r="F278" i="16" a="1"/>
  <c r="H47" i="16" a="1"/>
  <c r="C278" i="16" a="1"/>
  <c r="C46" i="16" a="1"/>
  <c r="D46" i="16" a="1"/>
  <c r="F47" i="16" a="1"/>
  <c r="D278" i="16" a="1"/>
  <c r="F47" i="16" l="1"/>
  <c r="D278" i="16"/>
  <c r="H278" i="16"/>
  <c r="C278" i="16"/>
  <c r="F278" i="16"/>
  <c r="B280" i="16"/>
  <c r="H47" i="16"/>
  <c r="D46" i="16"/>
  <c r="C46" i="16"/>
  <c r="B48" i="16"/>
  <c r="F279" i="16" a="1"/>
  <c r="C47" i="16" a="1"/>
  <c r="F48" i="16" a="1"/>
  <c r="D279" i="16" a="1"/>
  <c r="H48" i="16" a="1"/>
  <c r="C279" i="16" a="1"/>
  <c r="D47" i="16" a="1"/>
  <c r="H279" i="16" a="1"/>
  <c r="F48" i="16" l="1"/>
  <c r="H279" i="16"/>
  <c r="F279" i="16"/>
  <c r="C279" i="16"/>
  <c r="D279" i="16"/>
  <c r="B281" i="16"/>
  <c r="H48" i="16"/>
  <c r="C47" i="16"/>
  <c r="D47" i="16"/>
  <c r="B49" i="16"/>
  <c r="D280" i="16" a="1"/>
  <c r="F280" i="16" a="1"/>
  <c r="H280" i="16" a="1"/>
  <c r="D48" i="16" a="1"/>
  <c r="F49" i="16" a="1"/>
  <c r="C280" i="16" a="1"/>
  <c r="H49" i="16" a="1"/>
  <c r="C48" i="16" a="1"/>
  <c r="F49" i="16" l="1"/>
  <c r="F280" i="16"/>
  <c r="H280" i="16"/>
  <c r="D280" i="16"/>
  <c r="C280" i="16"/>
  <c r="B282" i="16"/>
  <c r="H49" i="16"/>
  <c r="D48" i="16"/>
  <c r="C48" i="16"/>
  <c r="B50" i="16"/>
  <c r="F281" i="16" a="1"/>
  <c r="C49" i="16" a="1"/>
  <c r="D49" i="16" a="1"/>
  <c r="D281" i="16" a="1"/>
  <c r="C281" i="16" a="1"/>
  <c r="F50" i="16" a="1"/>
  <c r="H281" i="16" a="1"/>
  <c r="H50" i="16" a="1"/>
  <c r="F50" i="16" l="1"/>
  <c r="D281" i="16"/>
  <c r="C281" i="16"/>
  <c r="F281" i="16"/>
  <c r="H281" i="16"/>
  <c r="B283" i="16"/>
  <c r="H50" i="16"/>
  <c r="D49" i="16"/>
  <c r="C49" i="16"/>
  <c r="B51" i="16"/>
  <c r="D282" i="16" a="1"/>
  <c r="C50" i="16" a="1"/>
  <c r="D50" i="16" a="1"/>
  <c r="H51" i="16" a="1"/>
  <c r="H282" i="16" a="1"/>
  <c r="F282" i="16" a="1"/>
  <c r="F51" i="16" a="1"/>
  <c r="C282" i="16" a="1"/>
  <c r="F51" i="16" l="1"/>
  <c r="F282" i="16"/>
  <c r="H282" i="16"/>
  <c r="D282" i="16"/>
  <c r="C282" i="16"/>
  <c r="B284" i="16"/>
  <c r="H51" i="16"/>
  <c r="D50" i="16"/>
  <c r="C50" i="16"/>
  <c r="B52" i="16"/>
  <c r="C283" i="16" a="1"/>
  <c r="D51" i="16" a="1"/>
  <c r="C51" i="16" a="1"/>
  <c r="F283" i="16" a="1"/>
  <c r="D283" i="16" a="1"/>
  <c r="F52" i="16" a="1"/>
  <c r="H283" i="16" a="1"/>
  <c r="H52" i="16" a="1"/>
  <c r="F52" i="16" l="1"/>
  <c r="D283" i="16"/>
  <c r="F283" i="16"/>
  <c r="C283" i="16"/>
  <c r="H283" i="16"/>
  <c r="B285" i="16"/>
  <c r="H52" i="16"/>
  <c r="C51" i="16"/>
  <c r="D51" i="16"/>
  <c r="B53" i="16"/>
  <c r="C284" i="16" a="1"/>
  <c r="D52" i="16" a="1"/>
  <c r="C52" i="16" a="1"/>
  <c r="H284" i="16" a="1"/>
  <c r="F284" i="16" a="1"/>
  <c r="H53" i="16" a="1"/>
  <c r="F53" i="16" a="1"/>
  <c r="D284" i="16" a="1"/>
  <c r="F53" i="16" l="1"/>
  <c r="H284" i="16"/>
  <c r="F284" i="16"/>
  <c r="C284" i="16"/>
  <c r="D284" i="16"/>
  <c r="B286" i="16"/>
  <c r="H53" i="16"/>
  <c r="C52" i="16"/>
  <c r="D52" i="16"/>
  <c r="B54" i="16"/>
  <c r="C285" i="16" a="1"/>
  <c r="C53" i="16" a="1"/>
  <c r="D53" i="16" a="1"/>
  <c r="D285" i="16" a="1"/>
  <c r="F285" i="16" a="1"/>
  <c r="H54" i="16" a="1"/>
  <c r="F54" i="16" a="1"/>
  <c r="H285" i="16" a="1"/>
  <c r="F54" i="16" l="1"/>
  <c r="D285" i="16"/>
  <c r="F285" i="16"/>
  <c r="C285" i="16"/>
  <c r="H285" i="16"/>
  <c r="B287" i="16"/>
  <c r="H54" i="16"/>
  <c r="D53" i="16"/>
  <c r="C53" i="16"/>
  <c r="B55" i="16"/>
  <c r="F286" i="16" a="1"/>
  <c r="C54" i="16" a="1"/>
  <c r="D54" i="16" a="1"/>
  <c r="D286" i="16" a="1"/>
  <c r="H55" i="16" a="1"/>
  <c r="H286" i="16" a="1"/>
  <c r="F55" i="16" a="1"/>
  <c r="C286" i="16" a="1"/>
  <c r="F55" i="16" l="1"/>
  <c r="D286" i="16"/>
  <c r="H286" i="16"/>
  <c r="F286" i="16"/>
  <c r="C286" i="16"/>
  <c r="B288" i="16"/>
  <c r="H55" i="16"/>
  <c r="D54" i="16"/>
  <c r="C54" i="16"/>
  <c r="B56" i="16"/>
  <c r="C287" i="16" a="1"/>
  <c r="D55" i="16" a="1"/>
  <c r="H287" i="16" a="1"/>
  <c r="F287" i="16" a="1"/>
  <c r="C55" i="16" a="1"/>
  <c r="F56" i="16" a="1"/>
  <c r="D287" i="16" a="1"/>
  <c r="H56" i="16" a="1"/>
  <c r="F56" i="16" l="1"/>
  <c r="H287" i="16"/>
  <c r="F287" i="16"/>
  <c r="C287" i="16"/>
  <c r="D287" i="16"/>
  <c r="B289" i="16"/>
  <c r="H56" i="16"/>
  <c r="C55" i="16"/>
  <c r="D55" i="16"/>
  <c r="B57" i="16"/>
  <c r="C288" i="16" a="1"/>
  <c r="C56" i="16" a="1"/>
  <c r="H288" i="16" a="1"/>
  <c r="F288" i="16" a="1"/>
  <c r="D56" i="16" a="1"/>
  <c r="F57" i="16" a="1"/>
  <c r="D288" i="16" a="1"/>
  <c r="H57" i="16" a="1"/>
  <c r="F57" i="16" l="1"/>
  <c r="H288" i="16"/>
  <c r="F288" i="16"/>
  <c r="C288" i="16"/>
  <c r="D288" i="16"/>
  <c r="B290" i="16"/>
  <c r="H57" i="16"/>
  <c r="D56" i="16"/>
  <c r="C56" i="16"/>
  <c r="B58" i="16"/>
  <c r="F289" i="16" a="1"/>
  <c r="C57" i="16" a="1"/>
  <c r="D57" i="16" a="1"/>
  <c r="D289" i="16" a="1"/>
  <c r="H289" i="16" a="1"/>
  <c r="F58" i="16" a="1"/>
  <c r="C289" i="16" a="1"/>
  <c r="H58" i="16" a="1"/>
  <c r="F58" i="16" l="1"/>
  <c r="D289" i="16"/>
  <c r="H289" i="16"/>
  <c r="F289" i="16"/>
  <c r="C289" i="16"/>
  <c r="B291" i="16"/>
  <c r="H58" i="16"/>
  <c r="D57" i="16"/>
  <c r="C57" i="16"/>
  <c r="B59" i="16"/>
  <c r="F290" i="16" a="1"/>
  <c r="C58" i="16" a="1"/>
  <c r="D58" i="16" a="1"/>
  <c r="H290" i="16" a="1"/>
  <c r="F59" i="16" a="1"/>
  <c r="D290" i="16" a="1"/>
  <c r="C290" i="16" a="1"/>
  <c r="H59" i="16" a="1"/>
  <c r="F59" i="16" l="1"/>
  <c r="D290" i="16"/>
  <c r="H290" i="16"/>
  <c r="F290" i="16"/>
  <c r="C290" i="16"/>
  <c r="B292" i="16"/>
  <c r="H59" i="16"/>
  <c r="D58" i="16"/>
  <c r="C58" i="16"/>
  <c r="B60" i="16"/>
  <c r="C291" i="16" a="1"/>
  <c r="C59" i="16" a="1"/>
  <c r="F291" i="16" a="1"/>
  <c r="D59" i="16" a="1"/>
  <c r="F60" i="16" a="1"/>
  <c r="D291" i="16" a="1"/>
  <c r="H60" i="16" a="1"/>
  <c r="H291" i="16" a="1"/>
  <c r="F60" i="16" l="1"/>
  <c r="H291" i="16"/>
  <c r="F291" i="16"/>
  <c r="C291" i="16"/>
  <c r="D291" i="16"/>
  <c r="B293" i="16"/>
  <c r="H60" i="16"/>
  <c r="D59" i="16"/>
  <c r="C59" i="16"/>
  <c r="B61" i="16"/>
  <c r="C292" i="16" a="1"/>
  <c r="D60" i="16" a="1"/>
  <c r="C60" i="16" a="1"/>
  <c r="F292" i="16" a="1"/>
  <c r="F61" i="16" a="1"/>
  <c r="D292" i="16" a="1"/>
  <c r="H61" i="16" a="1"/>
  <c r="H292" i="16" a="1"/>
  <c r="F61" i="16" l="1"/>
  <c r="H292" i="16"/>
  <c r="F292" i="16"/>
  <c r="C292" i="16"/>
  <c r="D292" i="16"/>
  <c r="B294" i="16"/>
  <c r="H61" i="16"/>
  <c r="C60" i="16"/>
  <c r="D60" i="16"/>
  <c r="B62" i="16"/>
  <c r="H293" i="16" a="1"/>
  <c r="C61" i="16" a="1"/>
  <c r="D61" i="16" a="1"/>
  <c r="F293" i="16" a="1"/>
  <c r="D293" i="16" a="1"/>
  <c r="F62" i="16" a="1"/>
  <c r="C293" i="16" a="1"/>
  <c r="H62" i="16" a="1"/>
  <c r="F62" i="16" l="1"/>
  <c r="D293" i="16"/>
  <c r="F293" i="16"/>
  <c r="H293" i="16"/>
  <c r="C293" i="16"/>
  <c r="B295" i="16"/>
  <c r="H62" i="16"/>
  <c r="D61" i="16"/>
  <c r="C61" i="16"/>
  <c r="B63" i="16"/>
  <c r="C294" i="16" a="1"/>
  <c r="C62" i="16" a="1"/>
  <c r="D62" i="16" a="1"/>
  <c r="H294" i="16" a="1"/>
  <c r="D294" i="16" a="1"/>
  <c r="F63" i="16" a="1"/>
  <c r="F294" i="16" a="1"/>
  <c r="H63" i="16" a="1"/>
  <c r="F63" i="16" l="1"/>
  <c r="D294" i="16"/>
  <c r="H294" i="16"/>
  <c r="C294" i="16"/>
  <c r="F294" i="16"/>
  <c r="B296" i="16"/>
  <c r="H63" i="16"/>
  <c r="D62" i="16"/>
  <c r="C62" i="16"/>
  <c r="B64" i="16"/>
  <c r="C295" i="16" a="1"/>
  <c r="D63" i="16" a="1"/>
  <c r="C63" i="16" a="1"/>
  <c r="F295" i="16" a="1"/>
  <c r="H295" i="16" a="1"/>
  <c r="F64" i="16" a="1"/>
  <c r="D295" i="16" a="1"/>
  <c r="H64" i="16" a="1"/>
  <c r="F64" i="16" l="1"/>
  <c r="H295" i="16"/>
  <c r="F295" i="16"/>
  <c r="C295" i="16"/>
  <c r="D295" i="16"/>
  <c r="B297" i="16"/>
  <c r="H64" i="16"/>
  <c r="C63" i="16"/>
  <c r="D63" i="16"/>
  <c r="B65" i="16"/>
  <c r="C296" i="16" a="1"/>
  <c r="C64" i="16" a="1"/>
  <c r="H296" i="16" a="1"/>
  <c r="F296" i="16" a="1"/>
  <c r="D64" i="16" a="1"/>
  <c r="F65" i="16" a="1"/>
  <c r="D296" i="16" a="1"/>
  <c r="H65" i="16" a="1"/>
  <c r="F65" i="16" l="1"/>
  <c r="H296" i="16"/>
  <c r="F296" i="16"/>
  <c r="C296" i="16"/>
  <c r="D296" i="16"/>
  <c r="B298" i="16"/>
  <c r="H65" i="16"/>
  <c r="D64" i="16"/>
  <c r="C64" i="16"/>
  <c r="B66" i="16"/>
  <c r="C297" i="16" a="1"/>
  <c r="C65" i="16" a="1"/>
  <c r="D65" i="16" a="1"/>
  <c r="H66" i="16" a="1"/>
  <c r="H297" i="16" a="1"/>
  <c r="D297" i="16" a="1"/>
  <c r="F66" i="16" a="1"/>
  <c r="F297" i="16" a="1"/>
  <c r="F66" i="16" l="1"/>
  <c r="D297" i="16"/>
  <c r="H297" i="16"/>
  <c r="C297" i="16"/>
  <c r="F297" i="16"/>
  <c r="B299" i="16"/>
  <c r="H66" i="16"/>
  <c r="D65" i="16"/>
  <c r="C65" i="16"/>
  <c r="B67" i="16"/>
  <c r="F298" i="16" a="1"/>
  <c r="C66" i="16" a="1"/>
  <c r="D66" i="16" a="1"/>
  <c r="C298" i="16" a="1"/>
  <c r="D298" i="16" a="1"/>
  <c r="F67" i="16" a="1"/>
  <c r="H298" i="16" a="1"/>
  <c r="H67" i="16" a="1"/>
  <c r="F67" i="16" l="1"/>
  <c r="C298" i="16"/>
  <c r="D298" i="16"/>
  <c r="F298" i="16"/>
  <c r="H298" i="16"/>
  <c r="B300" i="16"/>
  <c r="H67" i="16"/>
  <c r="D66" i="16"/>
  <c r="C66" i="16"/>
  <c r="B68" i="16"/>
  <c r="C299" i="16" a="1"/>
  <c r="D67" i="16" a="1"/>
  <c r="C67" i="16" a="1"/>
  <c r="H68" i="16" a="1"/>
  <c r="F299" i="16" a="1"/>
  <c r="H299" i="16" a="1"/>
  <c r="F68" i="16" a="1"/>
  <c r="D299" i="16" a="1"/>
  <c r="F68" i="16" l="1"/>
  <c r="H299" i="16"/>
  <c r="F299" i="16"/>
  <c r="C299" i="16"/>
  <c r="D299" i="16"/>
  <c r="B301" i="16"/>
  <c r="H68" i="16"/>
  <c r="C67" i="16"/>
  <c r="D67" i="16"/>
  <c r="B69" i="16"/>
  <c r="F300" i="16" a="1"/>
  <c r="C68" i="16" a="1"/>
  <c r="D68" i="16" a="1"/>
  <c r="H69" i="16" a="1"/>
  <c r="C300" i="16" a="1"/>
  <c r="D300" i="16" a="1"/>
  <c r="F69" i="16" a="1"/>
  <c r="H300" i="16" a="1"/>
  <c r="F69" i="16" l="1"/>
  <c r="D300" i="16"/>
  <c r="C300" i="16"/>
  <c r="F300" i="16"/>
  <c r="H300" i="16"/>
  <c r="B302" i="16"/>
  <c r="H69" i="16"/>
  <c r="D68" i="16"/>
  <c r="C68" i="16"/>
  <c r="B70" i="16"/>
  <c r="H301" i="16" a="1"/>
  <c r="D69" i="16" a="1"/>
  <c r="C69" i="16" a="1"/>
  <c r="H70" i="16" a="1"/>
  <c r="F301" i="16" a="1"/>
  <c r="F70" i="16" a="1"/>
  <c r="D301" i="16" a="1"/>
  <c r="C301" i="16" a="1"/>
  <c r="F70" i="16" l="1"/>
  <c r="D301" i="16"/>
  <c r="F301" i="16"/>
  <c r="H301" i="16"/>
  <c r="C301" i="16"/>
  <c r="B303" i="16"/>
  <c r="H70" i="16"/>
  <c r="C69" i="16"/>
  <c r="D69" i="16"/>
  <c r="B71" i="16"/>
  <c r="H302" i="16" a="1"/>
  <c r="C70" i="16" a="1"/>
  <c r="F302" i="16" a="1"/>
  <c r="C302" i="16" a="1"/>
  <c r="D70" i="16" a="1"/>
  <c r="F71" i="16" a="1"/>
  <c r="D302" i="16" a="1"/>
  <c r="H71" i="16" a="1"/>
  <c r="F71" i="16" l="1"/>
  <c r="F302" i="16"/>
  <c r="C302" i="16"/>
  <c r="H302" i="16"/>
  <c r="D302" i="16"/>
  <c r="B304" i="16"/>
  <c r="H71" i="16"/>
  <c r="D70" i="16"/>
  <c r="C70" i="16"/>
  <c r="B72" i="16"/>
  <c r="D303" i="16" a="1"/>
  <c r="D71" i="16" a="1"/>
  <c r="C71" i="16" a="1"/>
  <c r="H303" i="16" a="1"/>
  <c r="F303" i="16" a="1"/>
  <c r="F72" i="16" a="1"/>
  <c r="C303" i="16" a="1"/>
  <c r="H72" i="16" a="1"/>
  <c r="F72" i="16" l="1"/>
  <c r="H303" i="16"/>
  <c r="F303" i="16"/>
  <c r="D303" i="16"/>
  <c r="C303" i="16"/>
  <c r="B305" i="16"/>
  <c r="H72" i="16"/>
  <c r="C71" i="16"/>
  <c r="D71" i="16"/>
  <c r="B73" i="16"/>
  <c r="F304" i="16" a="1"/>
  <c r="D72" i="16" a="1"/>
  <c r="C72" i="16" a="1"/>
  <c r="H73" i="16" a="1"/>
  <c r="H304" i="16" a="1"/>
  <c r="C304" i="16" a="1"/>
  <c r="F73" i="16" a="1"/>
  <c r="D304" i="16" a="1"/>
  <c r="F73" i="16" l="1"/>
  <c r="B1013" i="16"/>
  <c r="C304" i="16"/>
  <c r="H304" i="16"/>
  <c r="F304" i="16"/>
  <c r="D304" i="16"/>
  <c r="B306" i="16"/>
  <c r="H73" i="16"/>
  <c r="C72" i="16"/>
  <c r="D72" i="16"/>
  <c r="B74" i="16"/>
  <c r="F1013" i="16" a="1"/>
  <c r="F305" i="16" a="1"/>
  <c r="H74" i="16" a="1"/>
  <c r="H305" i="16" a="1"/>
  <c r="H1013" i="16" a="1"/>
  <c r="C305" i="16" a="1"/>
  <c r="C73" i="16" a="1"/>
  <c r="D1013" i="16" a="1"/>
  <c r="D73" i="16" a="1"/>
  <c r="C1013" i="16" a="1"/>
  <c r="F74" i="16" a="1"/>
  <c r="D305" i="16" a="1"/>
  <c r="D1013" i="16" l="1"/>
  <c r="H1013" i="16"/>
  <c r="F1013" i="16"/>
  <c r="C1013" i="16"/>
  <c r="F74" i="16"/>
  <c r="B1014" i="16"/>
  <c r="D305" i="16"/>
  <c r="H305" i="16"/>
  <c r="C305" i="16"/>
  <c r="F305" i="16"/>
  <c r="B307" i="16"/>
  <c r="H74" i="16"/>
  <c r="D73" i="16"/>
  <c r="C73" i="16"/>
  <c r="B75" i="16"/>
  <c r="F1014" i="16" a="1"/>
  <c r="H306" i="16" a="1"/>
  <c r="H75" i="16" a="1"/>
  <c r="D306" i="16" a="1"/>
  <c r="D74" i="16" a="1"/>
  <c r="H1014" i="16" a="1"/>
  <c r="C74" i="16" a="1"/>
  <c r="D1014" i="16" a="1"/>
  <c r="F306" i="16" a="1"/>
  <c r="C1014" i="16" a="1"/>
  <c r="F75" i="16" a="1"/>
  <c r="C306" i="16" a="1"/>
  <c r="D1014" i="16" l="1"/>
  <c r="H1014" i="16"/>
  <c r="F1014" i="16"/>
  <c r="C1014" i="16"/>
  <c r="F75" i="16"/>
  <c r="B1015" i="16"/>
  <c r="C306" i="16"/>
  <c r="F306" i="16"/>
  <c r="D306" i="16"/>
  <c r="H306" i="16"/>
  <c r="B308" i="16"/>
  <c r="H75" i="16"/>
  <c r="D74" i="16"/>
  <c r="C74" i="16"/>
  <c r="B76" i="16"/>
  <c r="F1015" i="16" a="1"/>
  <c r="C307" i="16" a="1"/>
  <c r="H76" i="16" a="1"/>
  <c r="D307" i="16" a="1"/>
  <c r="F307" i="16" a="1"/>
  <c r="H1015" i="16" a="1"/>
  <c r="C75" i="16" a="1"/>
  <c r="D1015" i="16" a="1"/>
  <c r="D75" i="16" a="1"/>
  <c r="C1015" i="16" a="1"/>
  <c r="F76" i="16" a="1"/>
  <c r="H307" i="16" a="1"/>
  <c r="D1015" i="16" l="1"/>
  <c r="H1015" i="16"/>
  <c r="F1015" i="16"/>
  <c r="C1015" i="16"/>
  <c r="F76" i="16"/>
  <c r="B1016" i="16"/>
  <c r="H307" i="16"/>
  <c r="F307" i="16"/>
  <c r="D307" i="16"/>
  <c r="C307" i="16"/>
  <c r="B309" i="16"/>
  <c r="H76" i="16"/>
  <c r="D75" i="16"/>
  <c r="C75" i="16"/>
  <c r="B77" i="16"/>
  <c r="C1016" i="16" a="1"/>
  <c r="C308" i="16" a="1"/>
  <c r="H77" i="16" a="1"/>
  <c r="C76" i="16" a="1"/>
  <c r="D76" i="16" a="1"/>
  <c r="F1016" i="16" a="1"/>
  <c r="D308" i="16" a="1"/>
  <c r="H308" i="16" a="1"/>
  <c r="H1016" i="16" a="1"/>
  <c r="D1016" i="16" a="1"/>
  <c r="F77" i="16" a="1"/>
  <c r="F308" i="16" a="1"/>
  <c r="H1016" i="16" l="1"/>
  <c r="F1016" i="16"/>
  <c r="C1016" i="16"/>
  <c r="D1016" i="16"/>
  <c r="F77" i="16"/>
  <c r="B1017" i="16"/>
  <c r="F308" i="16"/>
  <c r="H308" i="16"/>
  <c r="D308" i="16"/>
  <c r="C308" i="16"/>
  <c r="B310" i="16"/>
  <c r="H77" i="16"/>
  <c r="D76" i="16"/>
  <c r="C76" i="16"/>
  <c r="B78" i="16"/>
  <c r="D1017" i="16" a="1"/>
  <c r="H309" i="16" a="1"/>
  <c r="H78" i="16" a="1"/>
  <c r="F309" i="16" a="1"/>
  <c r="C309" i="16" a="1"/>
  <c r="C1017" i="16" a="1"/>
  <c r="C77" i="16" a="1"/>
  <c r="F1017" i="16" a="1"/>
  <c r="D77" i="16" a="1"/>
  <c r="H1017" i="16" a="1"/>
  <c r="F78" i="16" a="1"/>
  <c r="D309" i="16" a="1"/>
  <c r="F1017" i="16" l="1"/>
  <c r="C1017" i="16"/>
  <c r="D1017" i="16"/>
  <c r="H1017" i="16"/>
  <c r="F78" i="16"/>
  <c r="B1018" i="16"/>
  <c r="D309" i="16"/>
  <c r="C309" i="16"/>
  <c r="F309" i="16"/>
  <c r="H309" i="16"/>
  <c r="B311" i="16"/>
  <c r="H78" i="16"/>
  <c r="D77" i="16"/>
  <c r="C77" i="16"/>
  <c r="B79" i="16"/>
  <c r="D1018" i="16" a="1"/>
  <c r="C310" i="16" a="1"/>
  <c r="H79" i="16" a="1"/>
  <c r="C78" i="16" a="1"/>
  <c r="H310" i="16" a="1"/>
  <c r="C1018" i="16" a="1"/>
  <c r="D310" i="16" a="1"/>
  <c r="D78" i="16" a="1"/>
  <c r="F1018" i="16" a="1"/>
  <c r="H1018" i="16" a="1"/>
  <c r="F79" i="16" a="1"/>
  <c r="F310" i="16" a="1"/>
  <c r="F1018" i="16" l="1"/>
  <c r="C1018" i="16"/>
  <c r="D1018" i="16"/>
  <c r="H1018" i="16"/>
  <c r="F79" i="16"/>
  <c r="B1019" i="16"/>
  <c r="F310" i="16"/>
  <c r="H310" i="16"/>
  <c r="D310" i="16"/>
  <c r="C310" i="16"/>
  <c r="B312" i="16"/>
  <c r="H79" i="16"/>
  <c r="D78" i="16"/>
  <c r="C78" i="16"/>
  <c r="B80" i="16"/>
  <c r="H1019" i="16" a="1"/>
  <c r="D311" i="16" a="1"/>
  <c r="H80" i="16" a="1"/>
  <c r="D79" i="16" a="1"/>
  <c r="F311" i="16" a="1"/>
  <c r="D1019" i="16" a="1"/>
  <c r="C311" i="16" a="1"/>
  <c r="C1019" i="16" a="1"/>
  <c r="C79" i="16" a="1"/>
  <c r="F1019" i="16" a="1"/>
  <c r="F80" i="16" a="1"/>
  <c r="H311" i="16" a="1"/>
  <c r="C1019" i="16" l="1"/>
  <c r="D1019" i="16"/>
  <c r="H1019" i="16"/>
  <c r="F1019" i="16"/>
  <c r="F80" i="16"/>
  <c r="B1020" i="16"/>
  <c r="H311" i="16"/>
  <c r="F311" i="16"/>
  <c r="C311" i="16"/>
  <c r="D311" i="16"/>
  <c r="B313" i="16"/>
  <c r="H80" i="16"/>
  <c r="C79" i="16"/>
  <c r="D79" i="16"/>
  <c r="B81" i="16"/>
  <c r="H1020" i="16" a="1"/>
  <c r="D312" i="16" a="1"/>
  <c r="H81" i="16" a="1"/>
  <c r="C80" i="16" a="1"/>
  <c r="D80" i="16" a="1"/>
  <c r="D1020" i="16" a="1"/>
  <c r="C312" i="16" a="1"/>
  <c r="H312" i="16" a="1"/>
  <c r="C1020" i="16" a="1"/>
  <c r="F1020" i="16" a="1"/>
  <c r="F81" i="16" a="1"/>
  <c r="F312" i="16" a="1"/>
  <c r="C1020" i="16" l="1"/>
  <c r="D1020" i="16"/>
  <c r="H1020" i="16"/>
  <c r="F1020" i="16"/>
  <c r="F81" i="16"/>
  <c r="B1021" i="16"/>
  <c r="F312" i="16"/>
  <c r="H312" i="16"/>
  <c r="C312" i="16"/>
  <c r="D312" i="16"/>
  <c r="B314" i="16"/>
  <c r="H81" i="16"/>
  <c r="D80" i="16"/>
  <c r="C80" i="16"/>
  <c r="B82" i="16"/>
  <c r="F1021" i="16" a="1"/>
  <c r="H313" i="16" a="1"/>
  <c r="H82" i="16" a="1"/>
  <c r="C81" i="16" a="1"/>
  <c r="C313" i="16" a="1"/>
  <c r="H1021" i="16" a="1"/>
  <c r="F313" i="16" a="1"/>
  <c r="D81" i="16" a="1"/>
  <c r="D1021" i="16" a="1"/>
  <c r="D313" i="16" a="1"/>
  <c r="C1021" i="16" a="1"/>
  <c r="F82" i="16" a="1"/>
  <c r="D1021" i="16" l="1"/>
  <c r="H1021" i="16"/>
  <c r="F1021" i="16"/>
  <c r="C1021" i="16"/>
  <c r="F82" i="16"/>
  <c r="B1022" i="16"/>
  <c r="D313" i="16"/>
  <c r="C313" i="16"/>
  <c r="F313" i="16"/>
  <c r="H313" i="16"/>
  <c r="B315" i="16"/>
  <c r="H82" i="16"/>
  <c r="D81" i="16"/>
  <c r="C81" i="16"/>
  <c r="B83" i="16"/>
  <c r="F1022" i="16" a="1"/>
  <c r="F314" i="16" a="1"/>
  <c r="H83" i="16" a="1"/>
  <c r="C82" i="16" a="1"/>
  <c r="D314" i="16" a="1"/>
  <c r="H1022" i="16" a="1"/>
  <c r="C314" i="16" a="1"/>
  <c r="D82" i="16" a="1"/>
  <c r="D1022" i="16" a="1"/>
  <c r="C1022" i="16" a="1"/>
  <c r="F83" i="16" a="1"/>
  <c r="H314" i="16" a="1"/>
  <c r="D1022" i="16" l="1"/>
  <c r="H1022" i="16"/>
  <c r="F1022" i="16"/>
  <c r="C1022" i="16"/>
  <c r="F83" i="16"/>
  <c r="B1023" i="16"/>
  <c r="H314" i="16"/>
  <c r="D314" i="16"/>
  <c r="C314" i="16"/>
  <c r="F314" i="16"/>
  <c r="B316" i="16"/>
  <c r="H83" i="16"/>
  <c r="D82" i="16"/>
  <c r="C82" i="16"/>
  <c r="B84" i="16"/>
  <c r="F1023" i="16" a="1"/>
  <c r="D315" i="16" a="1"/>
  <c r="H84" i="16" a="1"/>
  <c r="C315" i="16" a="1"/>
  <c r="C83" i="16" a="1"/>
  <c r="H1023" i="16" a="1"/>
  <c r="D83" i="16" a="1"/>
  <c r="D1023" i="16" a="1"/>
  <c r="F315" i="16" a="1"/>
  <c r="C1023" i="16" a="1"/>
  <c r="F84" i="16" a="1"/>
  <c r="H315" i="16" a="1"/>
  <c r="D1023" i="16" l="1"/>
  <c r="H1023" i="16"/>
  <c r="F1023" i="16"/>
  <c r="C1023" i="16"/>
  <c r="F84" i="16"/>
  <c r="B1024" i="16"/>
  <c r="H315" i="16"/>
  <c r="F315" i="16"/>
  <c r="C315" i="16"/>
  <c r="D315" i="16"/>
  <c r="B317" i="16"/>
  <c r="H84" i="16"/>
  <c r="C83" i="16"/>
  <c r="D83" i="16"/>
  <c r="B85" i="16"/>
  <c r="C1024" i="16" a="1"/>
  <c r="H316" i="16" a="1"/>
  <c r="H85" i="16" a="1"/>
  <c r="C84" i="16" a="1"/>
  <c r="D84" i="16" a="1"/>
  <c r="F1024" i="16" a="1"/>
  <c r="F316" i="16" a="1"/>
  <c r="C316" i="16" a="1"/>
  <c r="H1024" i="16" a="1"/>
  <c r="D1024" i="16" a="1"/>
  <c r="F85" i="16" a="1"/>
  <c r="D316" i="16" a="1"/>
  <c r="H1024" i="16" l="1"/>
  <c r="F1024" i="16"/>
  <c r="C1024" i="16"/>
  <c r="D1024" i="16"/>
  <c r="F85" i="16"/>
  <c r="B1025" i="16"/>
  <c r="D316" i="16"/>
  <c r="C316" i="16"/>
  <c r="F316" i="16"/>
  <c r="H316" i="16"/>
  <c r="B318" i="16"/>
  <c r="H85" i="16"/>
  <c r="D84" i="16"/>
  <c r="C84" i="16"/>
  <c r="B86" i="16"/>
  <c r="D1025" i="16" a="1"/>
  <c r="C317" i="16" a="1"/>
  <c r="H86" i="16" a="1"/>
  <c r="C85" i="16" a="1"/>
  <c r="D85" i="16" a="1"/>
  <c r="C1025" i="16" a="1"/>
  <c r="H317" i="16" a="1"/>
  <c r="F317" i="16" a="1"/>
  <c r="F1025" i="16" a="1"/>
  <c r="D317" i="16" a="1"/>
  <c r="H1025" i="16" a="1"/>
  <c r="F86" i="16" a="1"/>
  <c r="F1025" i="16" l="1"/>
  <c r="C1025" i="16"/>
  <c r="D1025" i="16"/>
  <c r="H1025" i="16"/>
  <c r="F86" i="16"/>
  <c r="B1026" i="16"/>
  <c r="D317" i="16"/>
  <c r="F317" i="16"/>
  <c r="H317" i="16"/>
  <c r="C317" i="16"/>
  <c r="B319" i="16"/>
  <c r="H86" i="16"/>
  <c r="D85" i="16"/>
  <c r="C85" i="16"/>
  <c r="B87" i="16"/>
  <c r="D1026" i="16" a="1"/>
  <c r="D318" i="16" a="1"/>
  <c r="H87" i="16" a="1"/>
  <c r="D86" i="16" a="1"/>
  <c r="C86" i="16" a="1"/>
  <c r="C1026" i="16" a="1"/>
  <c r="H318" i="16" a="1"/>
  <c r="F318" i="16" a="1"/>
  <c r="F1026" i="16" a="1"/>
  <c r="C318" i="16" a="1"/>
  <c r="H1026" i="16" a="1"/>
  <c r="F87" i="16" a="1"/>
  <c r="F1026" i="16" l="1"/>
  <c r="C1026" i="16"/>
  <c r="D1026" i="16"/>
  <c r="H1026" i="16"/>
  <c r="F87" i="16"/>
  <c r="B1027" i="16"/>
  <c r="C318" i="16"/>
  <c r="F318" i="16"/>
  <c r="H318" i="16"/>
  <c r="D318" i="16"/>
  <c r="B320" i="16"/>
  <c r="H87" i="16"/>
  <c r="C86" i="16"/>
  <c r="D86" i="16"/>
  <c r="B88" i="16"/>
  <c r="H1027" i="16" a="1"/>
  <c r="C319" i="16" a="1"/>
  <c r="H88" i="16" a="1"/>
  <c r="C87" i="16" a="1"/>
  <c r="D87" i="16" a="1"/>
  <c r="D1027" i="16" a="1"/>
  <c r="D319" i="16" a="1"/>
  <c r="H319" i="16" a="1"/>
  <c r="C1027" i="16" a="1"/>
  <c r="F319" i="16" a="1"/>
  <c r="F1027" i="16" a="1"/>
  <c r="F88" i="16" a="1"/>
  <c r="C1027" i="16" l="1"/>
  <c r="D1027" i="16"/>
  <c r="H1027" i="16"/>
  <c r="F1027" i="16"/>
  <c r="F88" i="16"/>
  <c r="B1314" i="16"/>
  <c r="B1182" i="16"/>
  <c r="B1028" i="16"/>
  <c r="F319" i="16"/>
  <c r="H319" i="16"/>
  <c r="D319" i="16"/>
  <c r="C319" i="16"/>
  <c r="B321" i="16"/>
  <c r="H88" i="16"/>
  <c r="D87" i="16"/>
  <c r="C87" i="16"/>
  <c r="B89" i="16"/>
  <c r="D1182" i="16" a="1"/>
  <c r="C1314" i="16" a="1"/>
  <c r="C1028" i="16" a="1"/>
  <c r="H320" i="16" a="1"/>
  <c r="D88" i="16" a="1"/>
  <c r="C320" i="16" a="1"/>
  <c r="C1182" i="16" a="1"/>
  <c r="F1314" i="16" a="1"/>
  <c r="F1028" i="16" a="1"/>
  <c r="F89" i="16" a="1"/>
  <c r="H89" i="16" a="1"/>
  <c r="F1182" i="16" a="1"/>
  <c r="D1314" i="16" a="1"/>
  <c r="H1028" i="16" a="1"/>
  <c r="D320" i="16" a="1"/>
  <c r="H1182" i="16" a="1"/>
  <c r="H1314" i="16" a="1"/>
  <c r="D1028" i="16" a="1"/>
  <c r="F320" i="16" a="1"/>
  <c r="C88" i="16" a="1"/>
  <c r="C1028" i="16" l="1"/>
  <c r="D1028" i="16"/>
  <c r="H1028" i="16"/>
  <c r="F1028" i="16"/>
  <c r="C1314" i="16"/>
  <c r="H1314" i="16"/>
  <c r="D1314" i="16"/>
  <c r="F1314" i="16"/>
  <c r="D1182" i="16"/>
  <c r="H1182" i="16"/>
  <c r="F1182" i="16"/>
  <c r="C1182" i="16"/>
  <c r="F89" i="16"/>
  <c r="B1315" i="16"/>
  <c r="B1183" i="16"/>
  <c r="B1029" i="16"/>
  <c r="C320" i="16"/>
  <c r="H320" i="16"/>
  <c r="F320" i="16"/>
  <c r="D320" i="16"/>
  <c r="B322" i="16"/>
  <c r="H89" i="16"/>
  <c r="D88" i="16"/>
  <c r="C88" i="16"/>
  <c r="B90" i="16"/>
  <c r="F1315" i="16" a="1"/>
  <c r="D1029" i="16" a="1"/>
  <c r="H1183" i="16" a="1"/>
  <c r="D321" i="16" a="1"/>
  <c r="C89" i="16" a="1"/>
  <c r="H321" i="16" a="1"/>
  <c r="H90" i="16" a="1"/>
  <c r="D1315" i="16" a="1"/>
  <c r="C1029" i="16" a="1"/>
  <c r="F1183" i="16" a="1"/>
  <c r="F90" i="16" a="1"/>
  <c r="C321" i="16" a="1"/>
  <c r="H1315" i="16" a="1"/>
  <c r="H1029" i="16" a="1"/>
  <c r="D1183" i="16" a="1"/>
  <c r="D89" i="16" a="1"/>
  <c r="C1315" i="16" a="1"/>
  <c r="F1029" i="16" a="1"/>
  <c r="C1183" i="16" a="1"/>
  <c r="F321" i="16" a="1"/>
  <c r="H1183" i="16" l="1"/>
  <c r="C1183" i="16"/>
  <c r="D1183" i="16"/>
  <c r="F1183" i="16"/>
  <c r="D1029" i="16"/>
  <c r="F1029" i="16"/>
  <c r="H1029" i="16"/>
  <c r="C1029" i="16"/>
  <c r="F1315" i="16"/>
  <c r="C1315" i="16"/>
  <c r="H1315" i="16"/>
  <c r="D1315" i="16"/>
  <c r="F90" i="16"/>
  <c r="B1316" i="16"/>
  <c r="B1184" i="16"/>
  <c r="B1030" i="16"/>
  <c r="H321" i="16"/>
  <c r="D321" i="16"/>
  <c r="F321" i="16"/>
  <c r="C321" i="16"/>
  <c r="B323" i="16"/>
  <c r="H90" i="16"/>
  <c r="C89" i="16"/>
  <c r="D89" i="16"/>
  <c r="B91" i="16"/>
  <c r="D1316" i="16" a="1"/>
  <c r="F1184" i="16" a="1"/>
  <c r="D1030" i="16" a="1"/>
  <c r="H322" i="16" a="1"/>
  <c r="D90" i="16" a="1"/>
  <c r="D322" i="16" a="1"/>
  <c r="C90" i="16" a="1"/>
  <c r="H1316" i="16" a="1"/>
  <c r="D1184" i="16" a="1"/>
  <c r="C1030" i="16" a="1"/>
  <c r="F91" i="16" a="1"/>
  <c r="C322" i="16" a="1"/>
  <c r="C1316" i="16" a="1"/>
  <c r="H1184" i="16" a="1"/>
  <c r="H1030" i="16" a="1"/>
  <c r="H91" i="16" a="1"/>
  <c r="F1316" i="16" a="1"/>
  <c r="C1184" i="16" a="1"/>
  <c r="F1030" i="16" a="1"/>
  <c r="F322" i="16" a="1"/>
  <c r="D1030" i="16" l="1"/>
  <c r="F1030" i="16"/>
  <c r="H1030" i="16"/>
  <c r="C1030" i="16"/>
  <c r="F1184" i="16"/>
  <c r="C1184" i="16"/>
  <c r="H1184" i="16"/>
  <c r="D1184" i="16"/>
  <c r="D1316" i="16"/>
  <c r="F1316" i="16"/>
  <c r="C1316" i="16"/>
  <c r="H1316" i="16"/>
  <c r="F91" i="16"/>
  <c r="B1317" i="16"/>
  <c r="B1185" i="16"/>
  <c r="B1031" i="16"/>
  <c r="D322" i="16"/>
  <c r="H322" i="16"/>
  <c r="F322" i="16"/>
  <c r="C322" i="16"/>
  <c r="B324" i="16"/>
  <c r="H91" i="16"/>
  <c r="D90" i="16"/>
  <c r="C90" i="16"/>
  <c r="B92" i="16"/>
  <c r="C1317" i="16" a="1"/>
  <c r="F1185" i="16" a="1"/>
  <c r="D1031" i="16" a="1"/>
  <c r="H323" i="16" a="1"/>
  <c r="D91" i="16" a="1"/>
  <c r="C323" i="16" a="1"/>
  <c r="H92" i="16" a="1"/>
  <c r="F1317" i="16" a="1"/>
  <c r="C1185" i="16" a="1"/>
  <c r="F1031" i="16" a="1"/>
  <c r="F92" i="16" a="1"/>
  <c r="D323" i="16" a="1"/>
  <c r="D1317" i="16" a="1"/>
  <c r="H1185" i="16" a="1"/>
  <c r="C1031" i="16" a="1"/>
  <c r="H1317" i="16" a="1"/>
  <c r="D1185" i="16" a="1"/>
  <c r="H1031" i="16" a="1"/>
  <c r="F323" i="16" a="1"/>
  <c r="C91" i="16" a="1"/>
  <c r="D1031" i="16" l="1"/>
  <c r="H1031" i="16"/>
  <c r="C1031" i="16"/>
  <c r="F1031" i="16"/>
  <c r="F1185" i="16"/>
  <c r="D1185" i="16"/>
  <c r="H1185" i="16"/>
  <c r="C1185" i="16"/>
  <c r="C1317" i="16"/>
  <c r="H1317" i="16"/>
  <c r="D1317" i="16"/>
  <c r="F1317" i="16"/>
  <c r="F92" i="16"/>
  <c r="B1318" i="16"/>
  <c r="B1186" i="16"/>
  <c r="B1032" i="16"/>
  <c r="C323" i="16"/>
  <c r="H323" i="16"/>
  <c r="F323" i="16"/>
  <c r="D323" i="16"/>
  <c r="B325" i="16"/>
  <c r="H92" i="16"/>
  <c r="D91" i="16"/>
  <c r="C91" i="16"/>
  <c r="B93" i="16"/>
  <c r="C1318" i="16" a="1"/>
  <c r="H1032" i="16" a="1"/>
  <c r="C1186" i="16" a="1"/>
  <c r="H324" i="16" a="1"/>
  <c r="D92" i="16" a="1"/>
  <c r="C324" i="16" a="1"/>
  <c r="D324" i="16" a="1"/>
  <c r="F1318" i="16" a="1"/>
  <c r="F1032" i="16" a="1"/>
  <c r="D1186" i="16" a="1"/>
  <c r="F93" i="16" a="1"/>
  <c r="H93" i="16" a="1"/>
  <c r="D1318" i="16" a="1"/>
  <c r="D1032" i="16" a="1"/>
  <c r="H1186" i="16" a="1"/>
  <c r="H1318" i="16" a="1"/>
  <c r="C1032" i="16" a="1"/>
  <c r="F1186" i="16" a="1"/>
  <c r="F324" i="16" a="1"/>
  <c r="C92" i="16" a="1"/>
  <c r="C1186" i="16" l="1"/>
  <c r="F1186" i="16"/>
  <c r="H1186" i="16"/>
  <c r="D1186" i="16"/>
  <c r="H1032" i="16"/>
  <c r="C1032" i="16"/>
  <c r="D1032" i="16"/>
  <c r="F1032" i="16"/>
  <c r="C1318" i="16"/>
  <c r="H1318" i="16"/>
  <c r="D1318" i="16"/>
  <c r="F1318" i="16"/>
  <c r="F93" i="16"/>
  <c r="B1319" i="16"/>
  <c r="B1187" i="16"/>
  <c r="B1033" i="16"/>
  <c r="C324" i="16"/>
  <c r="H324" i="16"/>
  <c r="F324" i="16"/>
  <c r="D324" i="16"/>
  <c r="B326" i="16"/>
  <c r="H93" i="16"/>
  <c r="D92" i="16"/>
  <c r="C92" i="16"/>
  <c r="B94" i="16"/>
  <c r="F1319" i="16" a="1"/>
  <c r="D1187" i="16" a="1"/>
  <c r="F1033" i="16" a="1"/>
  <c r="F325" i="16" a="1"/>
  <c r="D93" i="16" a="1"/>
  <c r="D1033" i="16" a="1"/>
  <c r="H325" i="16" a="1"/>
  <c r="H1319" i="16" a="1"/>
  <c r="F1187" i="16" a="1"/>
  <c r="C1033" i="16" a="1"/>
  <c r="C325" i="16" a="1"/>
  <c r="H94" i="16" a="1"/>
  <c r="H1187" i="16" a="1"/>
  <c r="F94" i="16" a="1"/>
  <c r="C1319" i="16" a="1"/>
  <c r="C1187" i="16" a="1"/>
  <c r="H1033" i="16" a="1"/>
  <c r="D325" i="16" a="1"/>
  <c r="C93" i="16" a="1"/>
  <c r="D1319" i="16" a="1"/>
  <c r="F1033" i="16" l="1"/>
  <c r="H1033" i="16"/>
  <c r="C1033" i="16"/>
  <c r="D1033" i="16"/>
  <c r="D1187" i="16"/>
  <c r="C1187" i="16"/>
  <c r="F1187" i="16"/>
  <c r="H1187" i="16"/>
  <c r="F1319" i="16"/>
  <c r="C1319" i="16"/>
  <c r="H1319" i="16"/>
  <c r="D1319" i="16"/>
  <c r="F94" i="16"/>
  <c r="B1320" i="16"/>
  <c r="B1188" i="16"/>
  <c r="B1034" i="16"/>
  <c r="H325" i="16"/>
  <c r="F325" i="16"/>
  <c r="D325" i="16"/>
  <c r="C325" i="16"/>
  <c r="B327" i="16"/>
  <c r="H94" i="16"/>
  <c r="D93" i="16"/>
  <c r="C93" i="16"/>
  <c r="B95" i="16"/>
  <c r="D1320" i="16" a="1"/>
  <c r="F1034" i="16" a="1"/>
  <c r="C1188" i="16" a="1"/>
  <c r="H326" i="16" a="1"/>
  <c r="D94" i="16" a="1"/>
  <c r="F95" i="16" a="1"/>
  <c r="F1320" i="16" a="1"/>
  <c r="H1320" i="16" a="1"/>
  <c r="C1034" i="16" a="1"/>
  <c r="D1188" i="16" a="1"/>
  <c r="D326" i="16" a="1"/>
  <c r="D1034" i="16" a="1"/>
  <c r="F326" i="16" a="1"/>
  <c r="C1320" i="16" a="1"/>
  <c r="H1034" i="16" a="1"/>
  <c r="H1188" i="16" a="1"/>
  <c r="C326" i="16" a="1"/>
  <c r="H95" i="16" a="1"/>
  <c r="F1188" i="16" a="1"/>
  <c r="C94" i="16" a="1"/>
  <c r="C1188" i="16" l="1"/>
  <c r="F1188" i="16"/>
  <c r="H1188" i="16"/>
  <c r="D1188" i="16"/>
  <c r="F1034" i="16"/>
  <c r="D1034" i="16"/>
  <c r="H1034" i="16"/>
  <c r="C1034" i="16"/>
  <c r="D1320" i="16"/>
  <c r="F1320" i="16"/>
  <c r="C1320" i="16"/>
  <c r="H1320" i="16"/>
  <c r="F95" i="16"/>
  <c r="B1321" i="16"/>
  <c r="B1189" i="16"/>
  <c r="B1035" i="16"/>
  <c r="D326" i="16"/>
  <c r="H326" i="16"/>
  <c r="F326" i="16"/>
  <c r="C326" i="16"/>
  <c r="B328" i="16"/>
  <c r="H95" i="16"/>
  <c r="D94" i="16"/>
  <c r="C94" i="16"/>
  <c r="B96" i="16"/>
  <c r="C1321" i="16" a="1"/>
  <c r="D1189" i="16" a="1"/>
  <c r="C1035" i="16" a="1"/>
  <c r="H327" i="16" a="1"/>
  <c r="D95" i="16" a="1"/>
  <c r="F1321" i="16" a="1"/>
  <c r="H1189" i="16" a="1"/>
  <c r="F1035" i="16" a="1"/>
  <c r="F96" i="16" a="1"/>
  <c r="C327" i="16" a="1"/>
  <c r="H96" i="16" a="1"/>
  <c r="D1321" i="16" a="1"/>
  <c r="F1189" i="16" a="1"/>
  <c r="H1035" i="16" a="1"/>
  <c r="F327" i="16" a="1"/>
  <c r="H1321" i="16" a="1"/>
  <c r="C1189" i="16" a="1"/>
  <c r="D1035" i="16" a="1"/>
  <c r="D327" i="16" a="1"/>
  <c r="C95" i="16" a="1"/>
  <c r="C1035" i="16" l="1"/>
  <c r="D1035" i="16"/>
  <c r="H1035" i="16"/>
  <c r="F1035" i="16"/>
  <c r="D1189" i="16"/>
  <c r="C1189" i="16"/>
  <c r="F1189" i="16"/>
  <c r="H1189" i="16"/>
  <c r="C1321" i="16"/>
  <c r="H1321" i="16"/>
  <c r="D1321" i="16"/>
  <c r="F1321" i="16"/>
  <c r="F96" i="16"/>
  <c r="B1322" i="16"/>
  <c r="B1190" i="16"/>
  <c r="B1036" i="16"/>
  <c r="C327" i="16"/>
  <c r="H327" i="16"/>
  <c r="D327" i="16"/>
  <c r="F327" i="16"/>
  <c r="B329" i="16"/>
  <c r="H96" i="16"/>
  <c r="D95" i="16"/>
  <c r="C95" i="16"/>
  <c r="B97" i="16"/>
  <c r="C1322" i="16" a="1"/>
  <c r="C1190" i="16" a="1"/>
  <c r="H1036" i="16" a="1"/>
  <c r="H328" i="16" a="1"/>
  <c r="D96" i="16" a="1"/>
  <c r="D328" i="16" a="1"/>
  <c r="F1322" i="16" a="1"/>
  <c r="D1190" i="16" a="1"/>
  <c r="D1036" i="16" a="1"/>
  <c r="F97" i="16" a="1"/>
  <c r="H97" i="16" a="1"/>
  <c r="D1322" i="16" a="1"/>
  <c r="H1190" i="16" a="1"/>
  <c r="C1036" i="16" a="1"/>
  <c r="C328" i="16" a="1"/>
  <c r="H1322" i="16" a="1"/>
  <c r="F1190" i="16" a="1"/>
  <c r="F1036" i="16" a="1"/>
  <c r="F328" i="16" a="1"/>
  <c r="C96" i="16" a="1"/>
  <c r="H1036" i="16" l="1"/>
  <c r="F1036" i="16"/>
  <c r="C1036" i="16"/>
  <c r="D1036" i="16"/>
  <c r="C1190" i="16"/>
  <c r="F1190" i="16"/>
  <c r="H1190" i="16"/>
  <c r="D1190" i="16"/>
  <c r="C1322" i="16"/>
  <c r="H1322" i="16"/>
  <c r="D1322" i="16"/>
  <c r="F1322" i="16"/>
  <c r="F97" i="16"/>
  <c r="B1323" i="16"/>
  <c r="B1191" i="16"/>
  <c r="B1037" i="16"/>
  <c r="D328" i="16"/>
  <c r="H328" i="16"/>
  <c r="F328" i="16"/>
  <c r="C328" i="16"/>
  <c r="B330" i="16"/>
  <c r="H97" i="16"/>
  <c r="D96" i="16"/>
  <c r="C96" i="16"/>
  <c r="B98" i="16"/>
  <c r="F1323" i="16" a="1"/>
  <c r="F1037" i="16" a="1"/>
  <c r="D1191" i="16" a="1"/>
  <c r="F329" i="16" a="1"/>
  <c r="D97" i="16" a="1"/>
  <c r="H329" i="16" a="1"/>
  <c r="H98" i="16" a="1"/>
  <c r="D1323" i="16" a="1"/>
  <c r="C1037" i="16" a="1"/>
  <c r="H1191" i="16" a="1"/>
  <c r="F98" i="16" a="1"/>
  <c r="D329" i="16" a="1"/>
  <c r="H1323" i="16" a="1"/>
  <c r="D1037" i="16" a="1"/>
  <c r="F1191" i="16" a="1"/>
  <c r="C1323" i="16" a="1"/>
  <c r="H1037" i="16" a="1"/>
  <c r="C1191" i="16" a="1"/>
  <c r="C329" i="16" a="1"/>
  <c r="C97" i="16" a="1"/>
  <c r="D1191" i="16" l="1"/>
  <c r="C1191" i="16"/>
  <c r="F1191" i="16"/>
  <c r="H1191" i="16"/>
  <c r="F1037" i="16"/>
  <c r="H1037" i="16"/>
  <c r="D1037" i="16"/>
  <c r="C1037" i="16"/>
  <c r="F1323" i="16"/>
  <c r="C1323" i="16"/>
  <c r="H1323" i="16"/>
  <c r="D1323" i="16"/>
  <c r="F98" i="16"/>
  <c r="B1324" i="16"/>
  <c r="B1192" i="16"/>
  <c r="B1038" i="16"/>
  <c r="H329" i="16"/>
  <c r="F329" i="16"/>
  <c r="C329" i="16"/>
  <c r="D329" i="16"/>
  <c r="B331" i="16"/>
  <c r="H98" i="16"/>
  <c r="D97" i="16"/>
  <c r="C97" i="16"/>
  <c r="B99" i="16"/>
  <c r="D1324" i="16" a="1"/>
  <c r="F1038" i="16" a="1"/>
  <c r="C1192" i="16" a="1"/>
  <c r="F330" i="16" a="1"/>
  <c r="D98" i="16" a="1"/>
  <c r="H330" i="16" a="1"/>
  <c r="H99" i="16" a="1"/>
  <c r="H1324" i="16" a="1"/>
  <c r="H1038" i="16" a="1"/>
  <c r="D1192" i="16" a="1"/>
  <c r="F99" i="16" a="1"/>
  <c r="D330" i="16" a="1"/>
  <c r="C1324" i="16" a="1"/>
  <c r="D1038" i="16" a="1"/>
  <c r="H1192" i="16" a="1"/>
  <c r="F1324" i="16" a="1"/>
  <c r="C1038" i="16" a="1"/>
  <c r="F1192" i="16" a="1"/>
  <c r="C330" i="16" a="1"/>
  <c r="C98" i="16" a="1"/>
  <c r="C1192" i="16" l="1"/>
  <c r="F1192" i="16"/>
  <c r="H1192" i="16"/>
  <c r="D1192" i="16"/>
  <c r="F1038" i="16"/>
  <c r="C1038" i="16"/>
  <c r="D1038" i="16"/>
  <c r="H1038" i="16"/>
  <c r="D1324" i="16"/>
  <c r="F1324" i="16"/>
  <c r="C1324" i="16"/>
  <c r="H1324" i="16"/>
  <c r="F99" i="16"/>
  <c r="B1325" i="16"/>
  <c r="B1193" i="16"/>
  <c r="B1039" i="16"/>
  <c r="H330" i="16"/>
  <c r="F330" i="16"/>
  <c r="C330" i="16"/>
  <c r="D330" i="16"/>
  <c r="B332" i="16"/>
  <c r="H99" i="16"/>
  <c r="D98" i="16"/>
  <c r="C98" i="16"/>
  <c r="B100" i="16"/>
  <c r="C1325" i="16" a="1"/>
  <c r="D1193" i="16" a="1"/>
  <c r="C1039" i="16" a="1"/>
  <c r="F331" i="16" a="1"/>
  <c r="D99" i="16" a="1"/>
  <c r="D331" i="16" a="1"/>
  <c r="H331" i="16" a="1"/>
  <c r="F1325" i="16" a="1"/>
  <c r="H1193" i="16" a="1"/>
  <c r="H1039" i="16" a="1"/>
  <c r="F100" i="16" a="1"/>
  <c r="F1039" i="16" a="1"/>
  <c r="D1325" i="16" a="1"/>
  <c r="F1193" i="16" a="1"/>
  <c r="H100" i="16" a="1"/>
  <c r="H1325" i="16" a="1"/>
  <c r="C1193" i="16" a="1"/>
  <c r="D1039" i="16" a="1"/>
  <c r="C331" i="16" a="1"/>
  <c r="C99" i="16" a="1"/>
  <c r="C1039" i="16" l="1"/>
  <c r="D1039" i="16"/>
  <c r="F1039" i="16"/>
  <c r="H1039" i="16"/>
  <c r="D1193" i="16"/>
  <c r="C1193" i="16"/>
  <c r="F1193" i="16"/>
  <c r="H1193" i="16"/>
  <c r="C1325" i="16"/>
  <c r="H1325" i="16"/>
  <c r="D1325" i="16"/>
  <c r="F1325" i="16"/>
  <c r="F100" i="16"/>
  <c r="B1326" i="16"/>
  <c r="B1194" i="16"/>
  <c r="B1040" i="16"/>
  <c r="D331" i="16"/>
  <c r="F331" i="16"/>
  <c r="C331" i="16"/>
  <c r="H331" i="16"/>
  <c r="B333" i="16"/>
  <c r="H100" i="16"/>
  <c r="D99" i="16"/>
  <c r="C99" i="16"/>
  <c r="B101" i="16"/>
  <c r="C1326" i="16" a="1"/>
  <c r="C1040" i="16" a="1"/>
  <c r="C1194" i="16" a="1"/>
  <c r="H332" i="16" a="1"/>
  <c r="C100" i="16" a="1"/>
  <c r="D332" i="16" a="1"/>
  <c r="H101" i="16" a="1"/>
  <c r="F1326" i="16" a="1"/>
  <c r="F1040" i="16" a="1"/>
  <c r="D1194" i="16" a="1"/>
  <c r="F101" i="16" a="1"/>
  <c r="C332" i="16" a="1"/>
  <c r="D1326" i="16" a="1"/>
  <c r="H1040" i="16" a="1"/>
  <c r="H1194" i="16" a="1"/>
  <c r="H1326" i="16" a="1"/>
  <c r="D1040" i="16" a="1"/>
  <c r="F1194" i="16" a="1"/>
  <c r="F332" i="16" a="1"/>
  <c r="D100" i="16" a="1"/>
  <c r="C1194" i="16" l="1"/>
  <c r="F1194" i="16"/>
  <c r="H1194" i="16"/>
  <c r="D1194" i="16"/>
  <c r="C1040" i="16"/>
  <c r="D1040" i="16"/>
  <c r="H1040" i="16"/>
  <c r="F1040" i="16"/>
  <c r="C1326" i="16"/>
  <c r="H1326" i="16"/>
  <c r="D1326" i="16"/>
  <c r="F1326" i="16"/>
  <c r="F101" i="16"/>
  <c r="B1327" i="16"/>
  <c r="B1195" i="16"/>
  <c r="B1041" i="16"/>
  <c r="D332" i="16"/>
  <c r="H332" i="16"/>
  <c r="F332" i="16"/>
  <c r="C332" i="16"/>
  <c r="B334" i="16"/>
  <c r="H101" i="16"/>
  <c r="C100" i="16"/>
  <c r="D100" i="16"/>
  <c r="B102" i="16"/>
  <c r="F1327" i="16" a="1"/>
  <c r="D1195" i="16" a="1"/>
  <c r="F1041" i="16" a="1"/>
  <c r="F333" i="16" a="1"/>
  <c r="C101" i="16" a="1"/>
  <c r="H333" i="16" a="1"/>
  <c r="H102" i="16" a="1"/>
  <c r="D1327" i="16" a="1"/>
  <c r="H1195" i="16" a="1"/>
  <c r="D1041" i="16" a="1"/>
  <c r="F102" i="16" a="1"/>
  <c r="H1041" i="16" a="1"/>
  <c r="H1327" i="16" a="1"/>
  <c r="F1195" i="16" a="1"/>
  <c r="D333" i="16" a="1"/>
  <c r="C1327" i="16" a="1"/>
  <c r="C1195" i="16" a="1"/>
  <c r="C1041" i="16" a="1"/>
  <c r="C333" i="16" a="1"/>
  <c r="D101" i="16" a="1"/>
  <c r="F1041" i="16" l="1"/>
  <c r="C1041" i="16"/>
  <c r="H1041" i="16"/>
  <c r="D1041" i="16"/>
  <c r="D1195" i="16"/>
  <c r="C1195" i="16"/>
  <c r="F1195" i="16"/>
  <c r="H1195" i="16"/>
  <c r="F1327" i="16"/>
  <c r="C1327" i="16"/>
  <c r="H1327" i="16"/>
  <c r="D1327" i="16"/>
  <c r="F102" i="16"/>
  <c r="B1328" i="16"/>
  <c r="B1196" i="16"/>
  <c r="B1042" i="16"/>
  <c r="H333" i="16"/>
  <c r="F333" i="16"/>
  <c r="C333" i="16"/>
  <c r="D333" i="16"/>
  <c r="B335" i="16"/>
  <c r="H102" i="16"/>
  <c r="C101" i="16"/>
  <c r="D101" i="16"/>
  <c r="B103" i="16"/>
  <c r="D1328" i="16" a="1"/>
  <c r="C1196" i="16" a="1"/>
  <c r="D1042" i="16" a="1"/>
  <c r="F334" i="16" a="1"/>
  <c r="D102" i="16" a="1"/>
  <c r="H103" i="16" a="1"/>
  <c r="H1328" i="16" a="1"/>
  <c r="H1196" i="16" a="1"/>
  <c r="F1042" i="16" a="1"/>
  <c r="F103" i="16" a="1"/>
  <c r="H334" i="16" a="1"/>
  <c r="C1328" i="16" a="1"/>
  <c r="F1196" i="16" a="1"/>
  <c r="H1042" i="16" a="1"/>
  <c r="D334" i="16" a="1"/>
  <c r="F1328" i="16" a="1"/>
  <c r="D1196" i="16" a="1"/>
  <c r="C1042" i="16" a="1"/>
  <c r="C334" i="16" a="1"/>
  <c r="C102" i="16" a="1"/>
  <c r="D1042" i="16" l="1"/>
  <c r="C1042" i="16"/>
  <c r="H1042" i="16"/>
  <c r="F1042" i="16"/>
  <c r="C1196" i="16"/>
  <c r="D1196" i="16"/>
  <c r="F1196" i="16"/>
  <c r="H1196" i="16"/>
  <c r="D1328" i="16"/>
  <c r="F1328" i="16"/>
  <c r="C1328" i="16"/>
  <c r="H1328" i="16"/>
  <c r="F103" i="16"/>
  <c r="B1329" i="16"/>
  <c r="B1197" i="16"/>
  <c r="B1043" i="16"/>
  <c r="H334" i="16"/>
  <c r="F334" i="16"/>
  <c r="C334" i="16"/>
  <c r="D334" i="16"/>
  <c r="B336" i="16"/>
  <c r="H103" i="16"/>
  <c r="D102" i="16"/>
  <c r="C102" i="16"/>
  <c r="B104" i="16"/>
  <c r="C1329" i="16" a="1"/>
  <c r="C1197" i="16" a="1"/>
  <c r="D1043" i="16" a="1"/>
  <c r="H335" i="16" a="1"/>
  <c r="D103" i="16" a="1"/>
  <c r="F1329" i="16" a="1"/>
  <c r="D1197" i="16" a="1"/>
  <c r="F1043" i="16" a="1"/>
  <c r="F104" i="16" a="1"/>
  <c r="D335" i="16" a="1"/>
  <c r="D1329" i="16" a="1"/>
  <c r="H1197" i="16" a="1"/>
  <c r="C1043" i="16" a="1"/>
  <c r="C335" i="16" a="1"/>
  <c r="H104" i="16" a="1"/>
  <c r="H1329" i="16" a="1"/>
  <c r="F1197" i="16" a="1"/>
  <c r="H1043" i="16" a="1"/>
  <c r="F335" i="16" a="1"/>
  <c r="C103" i="16" a="1"/>
  <c r="D1043" i="16" l="1"/>
  <c r="H1043" i="16"/>
  <c r="C1043" i="16"/>
  <c r="F1043" i="16"/>
  <c r="C1197" i="16"/>
  <c r="F1197" i="16"/>
  <c r="H1197" i="16"/>
  <c r="D1197" i="16"/>
  <c r="C1329" i="16"/>
  <c r="H1329" i="16"/>
  <c r="D1329" i="16"/>
  <c r="F1329" i="16"/>
  <c r="F104" i="16"/>
  <c r="B1330" i="16"/>
  <c r="B1198" i="16"/>
  <c r="B1044" i="16"/>
  <c r="D335" i="16"/>
  <c r="H335" i="16"/>
  <c r="F335" i="16"/>
  <c r="C335" i="16"/>
  <c r="B337" i="16"/>
  <c r="H104" i="16"/>
  <c r="D103" i="16"/>
  <c r="C103" i="16"/>
  <c r="B105" i="16"/>
  <c r="C1330" i="16" a="1"/>
  <c r="D1198" i="16" a="1"/>
  <c r="H1044" i="16" a="1"/>
  <c r="H336" i="16" a="1"/>
  <c r="D104" i="16" a="1"/>
  <c r="D336" i="16" a="1"/>
  <c r="H105" i="16" a="1"/>
  <c r="F1330" i="16" a="1"/>
  <c r="H1198" i="16" a="1"/>
  <c r="F1044" i="16" a="1"/>
  <c r="F105" i="16" a="1"/>
  <c r="C104" i="16" a="1"/>
  <c r="D1330" i="16" a="1"/>
  <c r="F1198" i="16" a="1"/>
  <c r="C1044" i="16" a="1"/>
  <c r="C336" i="16" a="1"/>
  <c r="H1330" i="16" a="1"/>
  <c r="C1198" i="16" a="1"/>
  <c r="D1044" i="16" a="1"/>
  <c r="F336" i="16" a="1"/>
  <c r="H1044" i="16" l="1"/>
  <c r="D1044" i="16"/>
  <c r="C1044" i="16"/>
  <c r="F1044" i="16"/>
  <c r="D1198" i="16"/>
  <c r="C1198" i="16"/>
  <c r="F1198" i="16"/>
  <c r="H1198" i="16"/>
  <c r="C1330" i="16"/>
  <c r="H1330" i="16"/>
  <c r="D1330" i="16"/>
  <c r="F1330" i="16"/>
  <c r="F105" i="16"/>
  <c r="B1331" i="16"/>
  <c r="B1199" i="16"/>
  <c r="B1045" i="16"/>
  <c r="D336" i="16"/>
  <c r="H336" i="16"/>
  <c r="F336" i="16"/>
  <c r="C336" i="16"/>
  <c r="B338" i="16"/>
  <c r="H105" i="16"/>
  <c r="D104" i="16"/>
  <c r="C104" i="16"/>
  <c r="B106" i="16"/>
  <c r="F1331" i="16" a="1"/>
  <c r="C1199" i="16" a="1"/>
  <c r="F1045" i="16" a="1"/>
  <c r="F337" i="16" a="1"/>
  <c r="D105" i="16" a="1"/>
  <c r="F106" i="16" a="1"/>
  <c r="H106" i="16" a="1"/>
  <c r="D1331" i="16" a="1"/>
  <c r="D1199" i="16" a="1"/>
  <c r="H1045" i="16" a="1"/>
  <c r="H337" i="16" a="1"/>
  <c r="H1331" i="16" a="1"/>
  <c r="H1199" i="16" a="1"/>
  <c r="D1045" i="16" a="1"/>
  <c r="D337" i="16" a="1"/>
  <c r="C1331" i="16" a="1"/>
  <c r="F1199" i="16" a="1"/>
  <c r="C1045" i="16" a="1"/>
  <c r="C337" i="16" a="1"/>
  <c r="C105" i="16" a="1"/>
  <c r="F1045" i="16" l="1"/>
  <c r="C1045" i="16"/>
  <c r="D1045" i="16"/>
  <c r="H1045" i="16"/>
  <c r="C1199" i="16"/>
  <c r="F1199" i="16"/>
  <c r="H1199" i="16"/>
  <c r="D1199" i="16"/>
  <c r="F1331" i="16"/>
  <c r="C1331" i="16"/>
  <c r="H1331" i="16"/>
  <c r="D1331" i="16"/>
  <c r="F106" i="16"/>
  <c r="B1332" i="16"/>
  <c r="B1200" i="16"/>
  <c r="B1046" i="16"/>
  <c r="H337" i="16"/>
  <c r="F337" i="16"/>
  <c r="C337" i="16"/>
  <c r="D337" i="16"/>
  <c r="B339" i="16"/>
  <c r="H106" i="16"/>
  <c r="D105" i="16"/>
  <c r="C105" i="16"/>
  <c r="B107" i="16"/>
  <c r="D1332" i="16" a="1"/>
  <c r="D1200" i="16" a="1"/>
  <c r="D1046" i="16" a="1"/>
  <c r="F338" i="16" a="1"/>
  <c r="D106" i="16" a="1"/>
  <c r="H338" i="16" a="1"/>
  <c r="H107" i="16" a="1"/>
  <c r="H1332" i="16" a="1"/>
  <c r="H1200" i="16" a="1"/>
  <c r="F1046" i="16" a="1"/>
  <c r="F107" i="16" a="1"/>
  <c r="D338" i="16" a="1"/>
  <c r="C1332" i="16" a="1"/>
  <c r="F1200" i="16" a="1"/>
  <c r="C1046" i="16" a="1"/>
  <c r="F1332" i="16" a="1"/>
  <c r="C1200" i="16" a="1"/>
  <c r="H1046" i="16" a="1"/>
  <c r="C338" i="16" a="1"/>
  <c r="C106" i="16" a="1"/>
  <c r="D1046" i="16" l="1"/>
  <c r="H1046" i="16"/>
  <c r="C1046" i="16"/>
  <c r="F1046" i="16"/>
  <c r="D1200" i="16"/>
  <c r="C1200" i="16"/>
  <c r="F1200" i="16"/>
  <c r="H1200" i="16"/>
  <c r="D1332" i="16"/>
  <c r="F1332" i="16"/>
  <c r="C1332" i="16"/>
  <c r="H1332" i="16"/>
  <c r="F107" i="16"/>
  <c r="B1333" i="16"/>
  <c r="B1201" i="16"/>
  <c r="B1047" i="16"/>
  <c r="H338" i="16"/>
  <c r="F338" i="16"/>
  <c r="C338" i="16"/>
  <c r="D338" i="16"/>
  <c r="B340" i="16"/>
  <c r="H107" i="16"/>
  <c r="D106" i="16"/>
  <c r="C106" i="16"/>
  <c r="B108" i="16"/>
  <c r="C1333" i="16" a="1"/>
  <c r="C1201" i="16" a="1"/>
  <c r="H1047" i="16" a="1"/>
  <c r="H339" i="16" a="1"/>
  <c r="C107" i="16" a="1"/>
  <c r="D339" i="16" a="1"/>
  <c r="F1333" i="16" a="1"/>
  <c r="D1201" i="16" a="1"/>
  <c r="F1047" i="16" a="1"/>
  <c r="F108" i="16" a="1"/>
  <c r="H108" i="16" a="1"/>
  <c r="D1333" i="16" a="1"/>
  <c r="H1201" i="16" a="1"/>
  <c r="D1047" i="16" a="1"/>
  <c r="C339" i="16" a="1"/>
  <c r="H1333" i="16" a="1"/>
  <c r="F1201" i="16" a="1"/>
  <c r="C1047" i="16" a="1"/>
  <c r="F339" i="16" a="1"/>
  <c r="D107" i="16" a="1"/>
  <c r="H1047" i="16" l="1"/>
  <c r="C1047" i="16"/>
  <c r="D1047" i="16"/>
  <c r="F1047" i="16"/>
  <c r="C1201" i="16"/>
  <c r="F1201" i="16"/>
  <c r="H1201" i="16"/>
  <c r="D1201" i="16"/>
  <c r="C1333" i="16"/>
  <c r="H1333" i="16"/>
  <c r="D1333" i="16"/>
  <c r="F1333" i="16"/>
  <c r="F108" i="16"/>
  <c r="B1334" i="16"/>
  <c r="B1202" i="16"/>
  <c r="B1048" i="16"/>
  <c r="D339" i="16"/>
  <c r="H339" i="16"/>
  <c r="F339" i="16"/>
  <c r="C339" i="16"/>
  <c r="B341" i="16"/>
  <c r="H108" i="16"/>
  <c r="C107" i="16"/>
  <c r="D107" i="16"/>
  <c r="B109" i="16"/>
  <c r="C1334" i="16" a="1"/>
  <c r="D1202" i="16" a="1"/>
  <c r="F1048" i="16" a="1"/>
  <c r="H340" i="16" a="1"/>
  <c r="D108" i="16" a="1"/>
  <c r="D340" i="16" a="1"/>
  <c r="F1334" i="16" a="1"/>
  <c r="F1202" i="16" a="1"/>
  <c r="C1048" i="16" a="1"/>
  <c r="F109" i="16" a="1"/>
  <c r="C340" i="16" a="1"/>
  <c r="D1334" i="16" a="1"/>
  <c r="C1202" i="16" a="1"/>
  <c r="H1048" i="16" a="1"/>
  <c r="H109" i="16" a="1"/>
  <c r="H1334" i="16" a="1"/>
  <c r="H1202" i="16" a="1"/>
  <c r="D1048" i="16" a="1"/>
  <c r="F340" i="16" a="1"/>
  <c r="C108" i="16" a="1"/>
  <c r="F1048" i="16" l="1"/>
  <c r="D1048" i="16"/>
  <c r="H1048" i="16"/>
  <c r="C1048" i="16"/>
  <c r="D1202" i="16"/>
  <c r="H1202" i="16"/>
  <c r="C1202" i="16"/>
  <c r="F1202" i="16"/>
  <c r="C1334" i="16"/>
  <c r="H1334" i="16"/>
  <c r="D1334" i="16"/>
  <c r="F1334" i="16"/>
  <c r="F109" i="16"/>
  <c r="B1335" i="16"/>
  <c r="B1203" i="16"/>
  <c r="B1049" i="16"/>
  <c r="D340" i="16"/>
  <c r="H340" i="16"/>
  <c r="F340" i="16"/>
  <c r="C340" i="16"/>
  <c r="B342" i="16"/>
  <c r="H109" i="16"/>
  <c r="D108" i="16"/>
  <c r="C108" i="16"/>
  <c r="B110" i="16"/>
  <c r="F1335" i="16" a="1"/>
  <c r="C1203" i="16" a="1"/>
  <c r="F1049" i="16" a="1"/>
  <c r="F341" i="16" a="1"/>
  <c r="C109" i="16" a="1"/>
  <c r="H341" i="16" a="1"/>
  <c r="H110" i="16" a="1"/>
  <c r="D1335" i="16" a="1"/>
  <c r="D1203" i="16" a="1"/>
  <c r="C1049" i="16" a="1"/>
  <c r="F110" i="16" a="1"/>
  <c r="D341" i="16" a="1"/>
  <c r="H1335" i="16" a="1"/>
  <c r="H1203" i="16" a="1"/>
  <c r="H1049" i="16" a="1"/>
  <c r="C1335" i="16" a="1"/>
  <c r="F1203" i="16" a="1"/>
  <c r="D1049" i="16" a="1"/>
  <c r="C341" i="16" a="1"/>
  <c r="D109" i="16" a="1"/>
  <c r="F1049" i="16" l="1"/>
  <c r="D1049" i="16"/>
  <c r="H1049" i="16"/>
  <c r="C1049" i="16"/>
  <c r="C1203" i="16"/>
  <c r="F1203" i="16"/>
  <c r="H1203" i="16"/>
  <c r="D1203" i="16"/>
  <c r="F1335" i="16"/>
  <c r="C1335" i="16"/>
  <c r="H1335" i="16"/>
  <c r="D1335" i="16"/>
  <c r="F110" i="16"/>
  <c r="B1336" i="16"/>
  <c r="B1204" i="16"/>
  <c r="B1050" i="16"/>
  <c r="H341" i="16"/>
  <c r="F341" i="16"/>
  <c r="C341" i="16"/>
  <c r="D341" i="16"/>
  <c r="B343" i="16"/>
  <c r="H110" i="16"/>
  <c r="C109" i="16"/>
  <c r="D109" i="16"/>
  <c r="B111" i="16"/>
  <c r="D1336" i="16" a="1"/>
  <c r="D1204" i="16" a="1"/>
  <c r="C1050" i="16" a="1"/>
  <c r="F342" i="16" a="1"/>
  <c r="D110" i="16" a="1"/>
  <c r="H1336" i="16" a="1"/>
  <c r="C1204" i="16" a="1"/>
  <c r="F1050" i="16" a="1"/>
  <c r="F111" i="16" a="1"/>
  <c r="H342" i="16" a="1"/>
  <c r="H111" i="16" a="1"/>
  <c r="C1336" i="16" a="1"/>
  <c r="H1204" i="16" a="1"/>
  <c r="H1050" i="16" a="1"/>
  <c r="D342" i="16" a="1"/>
  <c r="F1336" i="16" a="1"/>
  <c r="F1204" i="16" a="1"/>
  <c r="D1050" i="16" a="1"/>
  <c r="C342" i="16" a="1"/>
  <c r="C110" i="16" a="1"/>
  <c r="C1050" i="16" l="1"/>
  <c r="D1050" i="16"/>
  <c r="H1050" i="16"/>
  <c r="F1050" i="16"/>
  <c r="D1204" i="16"/>
  <c r="F1204" i="16"/>
  <c r="H1204" i="16"/>
  <c r="C1204" i="16"/>
  <c r="D1336" i="16"/>
  <c r="F1336" i="16"/>
  <c r="C1336" i="16"/>
  <c r="H1336" i="16"/>
  <c r="F111" i="16"/>
  <c r="B1337" i="16"/>
  <c r="B1205" i="16"/>
  <c r="B1051" i="16"/>
  <c r="H342" i="16"/>
  <c r="F342" i="16"/>
  <c r="C342" i="16"/>
  <c r="D342" i="16"/>
  <c r="B344" i="16"/>
  <c r="H111" i="16"/>
  <c r="D110" i="16"/>
  <c r="C110" i="16"/>
  <c r="B112" i="16"/>
  <c r="C1337" i="16" a="1"/>
  <c r="C1205" i="16" a="1"/>
  <c r="H1051" i="16" a="1"/>
  <c r="H343" i="16" a="1"/>
  <c r="C111" i="16" a="1"/>
  <c r="F112" i="16" a="1"/>
  <c r="F343" i="16" a="1"/>
  <c r="F1337" i="16" a="1"/>
  <c r="D1205" i="16" a="1"/>
  <c r="F1051" i="16" a="1"/>
  <c r="D343" i="16" a="1"/>
  <c r="D1337" i="16" a="1"/>
  <c r="H1205" i="16" a="1"/>
  <c r="D1051" i="16" a="1"/>
  <c r="H112" i="16" a="1"/>
  <c r="H1337" i="16" a="1"/>
  <c r="F1205" i="16" a="1"/>
  <c r="C1051" i="16" a="1"/>
  <c r="C343" i="16" a="1"/>
  <c r="D111" i="16" a="1"/>
  <c r="H1051" i="16" l="1"/>
  <c r="C1051" i="16"/>
  <c r="D1051" i="16"/>
  <c r="F1051" i="16"/>
  <c r="C1205" i="16"/>
  <c r="F1205" i="16"/>
  <c r="H1205" i="16"/>
  <c r="D1205" i="16"/>
  <c r="C1337" i="16"/>
  <c r="H1337" i="16"/>
  <c r="D1337" i="16"/>
  <c r="F1337" i="16"/>
  <c r="F112" i="16"/>
  <c r="B1338" i="16"/>
  <c r="B1206" i="16"/>
  <c r="B1052" i="16"/>
  <c r="D343" i="16"/>
  <c r="H343" i="16"/>
  <c r="C343" i="16"/>
  <c r="F343" i="16"/>
  <c r="B345" i="16"/>
  <c r="H112" i="16"/>
  <c r="C111" i="16"/>
  <c r="D111" i="16"/>
  <c r="B113" i="16"/>
  <c r="D1206" i="16" a="1"/>
  <c r="F1052" i="16" a="1"/>
  <c r="C1338" i="16" a="1"/>
  <c r="F344" i="16" a="1"/>
  <c r="C112" i="16" a="1"/>
  <c r="H344" i="16" a="1"/>
  <c r="H113" i="16" a="1"/>
  <c r="H1206" i="16" a="1"/>
  <c r="D1052" i="16" a="1"/>
  <c r="F1338" i="16" a="1"/>
  <c r="F113" i="16" a="1"/>
  <c r="D344" i="16" a="1"/>
  <c r="F1206" i="16" a="1"/>
  <c r="H1052" i="16" a="1"/>
  <c r="D1338" i="16" a="1"/>
  <c r="D112" i="16" a="1"/>
  <c r="C1206" i="16" a="1"/>
  <c r="C1052" i="16" a="1"/>
  <c r="H1338" i="16" a="1"/>
  <c r="C344" i="16" a="1"/>
  <c r="C1338" i="16" l="1"/>
  <c r="H1338" i="16"/>
  <c r="D1338" i="16"/>
  <c r="F1338" i="16"/>
  <c r="F1052" i="16"/>
  <c r="C1052" i="16"/>
  <c r="H1052" i="16"/>
  <c r="D1052" i="16"/>
  <c r="D1206" i="16"/>
  <c r="C1206" i="16"/>
  <c r="F1206" i="16"/>
  <c r="H1206" i="16"/>
  <c r="F113" i="16"/>
  <c r="B1339" i="16"/>
  <c r="B1207" i="16"/>
  <c r="B1053" i="16"/>
  <c r="H344" i="16"/>
  <c r="F344" i="16"/>
  <c r="C344" i="16"/>
  <c r="D344" i="16"/>
  <c r="B346" i="16"/>
  <c r="H113" i="16"/>
  <c r="C112" i="16"/>
  <c r="D112" i="16"/>
  <c r="B114" i="16"/>
  <c r="F1339" i="16" a="1"/>
  <c r="F1053" i="16" a="1"/>
  <c r="D1207" i="16" a="1"/>
  <c r="F345" i="16" a="1"/>
  <c r="C113" i="16" a="1"/>
  <c r="H345" i="16" a="1"/>
  <c r="H114" i="16" a="1"/>
  <c r="D1339" i="16" a="1"/>
  <c r="C1053" i="16" a="1"/>
  <c r="H1207" i="16" a="1"/>
  <c r="F114" i="16" a="1"/>
  <c r="D345" i="16" a="1"/>
  <c r="H1339" i="16" a="1"/>
  <c r="H1053" i="16" a="1"/>
  <c r="C1207" i="16" a="1"/>
  <c r="C1339" i="16" a="1"/>
  <c r="D1053" i="16" a="1"/>
  <c r="F1207" i="16" a="1"/>
  <c r="C345" i="16" a="1"/>
  <c r="D113" i="16" a="1"/>
  <c r="D1207" i="16" l="1"/>
  <c r="F1207" i="16"/>
  <c r="C1207" i="16"/>
  <c r="H1207" i="16"/>
  <c r="F1053" i="16"/>
  <c r="D1053" i="16"/>
  <c r="H1053" i="16"/>
  <c r="C1053" i="16"/>
  <c r="F1339" i="16"/>
  <c r="C1339" i="16"/>
  <c r="H1339" i="16"/>
  <c r="D1339" i="16"/>
  <c r="F114" i="16"/>
  <c r="B1340" i="16"/>
  <c r="B1208" i="16"/>
  <c r="B1054" i="16"/>
  <c r="H345" i="16"/>
  <c r="F345" i="16"/>
  <c r="C345" i="16"/>
  <c r="D345" i="16"/>
  <c r="B347" i="16"/>
  <c r="H114" i="16"/>
  <c r="C113" i="16"/>
  <c r="D113" i="16"/>
  <c r="B115" i="16"/>
  <c r="D1340" i="16" a="1"/>
  <c r="C1208" i="16" a="1"/>
  <c r="C1054" i="16" a="1"/>
  <c r="F346" i="16" a="1"/>
  <c r="D114" i="16" a="1"/>
  <c r="D346" i="16" a="1"/>
  <c r="H1340" i="16" a="1"/>
  <c r="F1208" i="16" a="1"/>
  <c r="F1054" i="16" a="1"/>
  <c r="F115" i="16" a="1"/>
  <c r="H115" i="16" a="1"/>
  <c r="C1340" i="16" a="1"/>
  <c r="D1208" i="16" a="1"/>
  <c r="D1054" i="16" a="1"/>
  <c r="C346" i="16" a="1"/>
  <c r="F1340" i="16" a="1"/>
  <c r="H1208" i="16" a="1"/>
  <c r="H1054" i="16" a="1"/>
  <c r="H346" i="16" a="1"/>
  <c r="C114" i="16" a="1"/>
  <c r="C1054" i="16" l="1"/>
  <c r="H1054" i="16"/>
  <c r="D1054" i="16"/>
  <c r="F1054" i="16"/>
  <c r="C1208" i="16"/>
  <c r="H1208" i="16"/>
  <c r="D1208" i="16"/>
  <c r="F1208" i="16"/>
  <c r="D1340" i="16"/>
  <c r="F1340" i="16"/>
  <c r="C1340" i="16"/>
  <c r="H1340" i="16"/>
  <c r="F115" i="16"/>
  <c r="B1341" i="16"/>
  <c r="B1209" i="16"/>
  <c r="B1055" i="16"/>
  <c r="D346" i="16"/>
  <c r="F346" i="16"/>
  <c r="H346" i="16"/>
  <c r="C346" i="16"/>
  <c r="B348" i="16"/>
  <c r="H115" i="16"/>
  <c r="D114" i="16"/>
  <c r="C114" i="16"/>
  <c r="B116" i="16"/>
  <c r="C1341" i="16" a="1"/>
  <c r="C1055" i="16" a="1"/>
  <c r="C1209" i="16" a="1"/>
  <c r="F347" i="16" a="1"/>
  <c r="D115" i="16" a="1"/>
  <c r="D347" i="16" a="1"/>
  <c r="H116" i="16" a="1"/>
  <c r="F1341" i="16" a="1"/>
  <c r="H1055" i="16" a="1"/>
  <c r="F1209" i="16" a="1"/>
  <c r="F116" i="16" a="1"/>
  <c r="C347" i="16" a="1"/>
  <c r="D1341" i="16" a="1"/>
  <c r="D1055" i="16" a="1"/>
  <c r="D1209" i="16" a="1"/>
  <c r="H1341" i="16" a="1"/>
  <c r="F1055" i="16" a="1"/>
  <c r="H1209" i="16" a="1"/>
  <c r="H347" i="16" a="1"/>
  <c r="C115" i="16" a="1"/>
  <c r="C1209" i="16" l="1"/>
  <c r="H1209" i="16"/>
  <c r="D1209" i="16"/>
  <c r="F1209" i="16"/>
  <c r="C1055" i="16"/>
  <c r="F1055" i="16"/>
  <c r="D1055" i="16"/>
  <c r="H1055" i="16"/>
  <c r="C1341" i="16"/>
  <c r="H1341" i="16"/>
  <c r="D1341" i="16"/>
  <c r="F1341" i="16"/>
  <c r="F116" i="16"/>
  <c r="B1342" i="16"/>
  <c r="B1210" i="16"/>
  <c r="B1056" i="16"/>
  <c r="D347" i="16"/>
  <c r="F347" i="16"/>
  <c r="H347" i="16"/>
  <c r="C347" i="16"/>
  <c r="B349" i="16"/>
  <c r="H116" i="16"/>
  <c r="D115" i="16"/>
  <c r="C115" i="16"/>
  <c r="B117" i="16"/>
  <c r="C1342" i="16" a="1"/>
  <c r="F1210" i="16" a="1"/>
  <c r="C1056" i="16" a="1"/>
  <c r="F348" i="16" a="1"/>
  <c r="D116" i="16" a="1"/>
  <c r="H348" i="16" a="1"/>
  <c r="H117" i="16" a="1"/>
  <c r="F1342" i="16" a="1"/>
  <c r="D1210" i="16" a="1"/>
  <c r="F1056" i="16" a="1"/>
  <c r="F117" i="16" a="1"/>
  <c r="D1056" i="16" a="1"/>
  <c r="D1342" i="16" a="1"/>
  <c r="H1210" i="16" a="1"/>
  <c r="D348" i="16" a="1"/>
  <c r="H1342" i="16" a="1"/>
  <c r="C1210" i="16" a="1"/>
  <c r="H1056" i="16" a="1"/>
  <c r="C348" i="16" a="1"/>
  <c r="C116" i="16" a="1"/>
  <c r="C1056" i="16" l="1"/>
  <c r="H1056" i="16"/>
  <c r="D1056" i="16"/>
  <c r="F1056" i="16"/>
  <c r="F1210" i="16"/>
  <c r="C1210" i="16"/>
  <c r="H1210" i="16"/>
  <c r="D1210" i="16"/>
  <c r="C1342" i="16"/>
  <c r="H1342" i="16"/>
  <c r="D1342" i="16"/>
  <c r="F1342" i="16"/>
  <c r="F117" i="16"/>
  <c r="B1343" i="16"/>
  <c r="B1211" i="16"/>
  <c r="B1057" i="16"/>
  <c r="H348" i="16"/>
  <c r="F348" i="16"/>
  <c r="C348" i="16"/>
  <c r="D348" i="16"/>
  <c r="B350" i="16"/>
  <c r="H117" i="16"/>
  <c r="D116" i="16"/>
  <c r="C116" i="16"/>
  <c r="B118" i="16"/>
  <c r="F1343" i="16" a="1"/>
  <c r="D1057" i="16" a="1"/>
  <c r="D1211" i="16" a="1"/>
  <c r="C349" i="16" a="1"/>
  <c r="D117" i="16" a="1"/>
  <c r="D349" i="16" a="1"/>
  <c r="H118" i="16" a="1"/>
  <c r="D1343" i="16" a="1"/>
  <c r="H1057" i="16" a="1"/>
  <c r="H1211" i="16" a="1"/>
  <c r="F118" i="16" a="1"/>
  <c r="C1211" i="16" a="1"/>
  <c r="H1343" i="16" a="1"/>
  <c r="C1057" i="16" a="1"/>
  <c r="H349" i="16" a="1"/>
  <c r="C1343" i="16" a="1"/>
  <c r="F1057" i="16" a="1"/>
  <c r="F1211" i="16" a="1"/>
  <c r="F349" i="16" a="1"/>
  <c r="C117" i="16" a="1"/>
  <c r="D1211" i="16" l="1"/>
  <c r="F1211" i="16"/>
  <c r="C1211" i="16"/>
  <c r="H1211" i="16"/>
  <c r="D1057" i="16"/>
  <c r="F1057" i="16"/>
  <c r="C1057" i="16"/>
  <c r="H1057" i="16"/>
  <c r="F1343" i="16"/>
  <c r="C1343" i="16"/>
  <c r="H1343" i="16"/>
  <c r="D1343" i="16"/>
  <c r="F118" i="16"/>
  <c r="B1344" i="16"/>
  <c r="B1212" i="16"/>
  <c r="B1058" i="16"/>
  <c r="D349" i="16"/>
  <c r="C349" i="16"/>
  <c r="F349" i="16"/>
  <c r="H349" i="16"/>
  <c r="B351" i="16"/>
  <c r="H118" i="16"/>
  <c r="D117" i="16"/>
  <c r="C117" i="16"/>
  <c r="B119" i="16"/>
  <c r="D1344" i="16" a="1"/>
  <c r="C1212" i="16" a="1"/>
  <c r="D1058" i="16" a="1"/>
  <c r="F350" i="16" a="1"/>
  <c r="D118" i="16" a="1"/>
  <c r="D350" i="16" a="1"/>
  <c r="H119" i="16" a="1"/>
  <c r="H1344" i="16" a="1"/>
  <c r="F1212" i="16" a="1"/>
  <c r="C1058" i="16" a="1"/>
  <c r="F119" i="16" a="1"/>
  <c r="C350" i="16" a="1"/>
  <c r="C1344" i="16" a="1"/>
  <c r="D1212" i="16" a="1"/>
  <c r="F1058" i="16" a="1"/>
  <c r="F1344" i="16" a="1"/>
  <c r="H1212" i="16" a="1"/>
  <c r="H1058" i="16" a="1"/>
  <c r="H350" i="16" a="1"/>
  <c r="C118" i="16" a="1"/>
  <c r="D1058" i="16" l="1"/>
  <c r="H1058" i="16"/>
  <c r="F1058" i="16"/>
  <c r="C1058" i="16"/>
  <c r="C1212" i="16"/>
  <c r="H1212" i="16"/>
  <c r="D1212" i="16"/>
  <c r="F1212" i="16"/>
  <c r="D1344" i="16"/>
  <c r="F1344" i="16"/>
  <c r="C1344" i="16"/>
  <c r="H1344" i="16"/>
  <c r="F119" i="16"/>
  <c r="B1345" i="16"/>
  <c r="B1213" i="16"/>
  <c r="B1059" i="16"/>
  <c r="D350" i="16"/>
  <c r="F350" i="16"/>
  <c r="H350" i="16"/>
  <c r="C350" i="16"/>
  <c r="B352" i="16"/>
  <c r="H119" i="16"/>
  <c r="D118" i="16"/>
  <c r="C118" i="16"/>
  <c r="B120" i="16"/>
  <c r="C1345" i="16" a="1"/>
  <c r="C1213" i="16" a="1"/>
  <c r="H1059" i="16" a="1"/>
  <c r="C351" i="16" a="1"/>
  <c r="D119" i="16" a="1"/>
  <c r="F351" i="16" a="1"/>
  <c r="H120" i="16" a="1"/>
  <c r="F1345" i="16" a="1"/>
  <c r="F1213" i="16" a="1"/>
  <c r="F1059" i="16" a="1"/>
  <c r="F120" i="16" a="1"/>
  <c r="D351" i="16" a="1"/>
  <c r="D1345" i="16" a="1"/>
  <c r="D1213" i="16" a="1"/>
  <c r="D1059" i="16" a="1"/>
  <c r="H1345" i="16" a="1"/>
  <c r="H1213" i="16" a="1"/>
  <c r="C1059" i="16" a="1"/>
  <c r="H351" i="16" a="1"/>
  <c r="C119" i="16" a="1"/>
  <c r="H1059" i="16" l="1"/>
  <c r="C1059" i="16"/>
  <c r="D1059" i="16"/>
  <c r="F1059" i="16"/>
  <c r="C1213" i="16"/>
  <c r="H1213" i="16"/>
  <c r="D1213" i="16"/>
  <c r="F1213" i="16"/>
  <c r="C1345" i="16"/>
  <c r="H1345" i="16"/>
  <c r="D1345" i="16"/>
  <c r="F1345" i="16"/>
  <c r="F120" i="16"/>
  <c r="B1346" i="16"/>
  <c r="B1214" i="16"/>
  <c r="B1060" i="16"/>
  <c r="F351" i="16"/>
  <c r="C351" i="16"/>
  <c r="H351" i="16"/>
  <c r="D351" i="16"/>
  <c r="H120" i="16"/>
  <c r="D119" i="16"/>
  <c r="C119" i="16"/>
  <c r="B121" i="16"/>
  <c r="D1214" i="16" a="1"/>
  <c r="C1060" i="16" a="1"/>
  <c r="F1346" i="16" a="1"/>
  <c r="F121" i="16" a="1"/>
  <c r="H352" i="16" a="1"/>
  <c r="H121" i="16" a="1"/>
  <c r="D120" i="16" a="1"/>
  <c r="H1214" i="16" a="1"/>
  <c r="F1060" i="16" a="1"/>
  <c r="D1346" i="16" a="1"/>
  <c r="D352" i="16" a="1"/>
  <c r="C352" i="16" a="1"/>
  <c r="C1214" i="16" a="1"/>
  <c r="H1060" i="16" a="1"/>
  <c r="H1346" i="16" a="1"/>
  <c r="F1214" i="16" a="1"/>
  <c r="D1060" i="16" a="1"/>
  <c r="C1346" i="16" a="1"/>
  <c r="F352" i="16" a="1"/>
  <c r="C120" i="16" a="1"/>
  <c r="C1346" i="16" l="1"/>
  <c r="H1346" i="16"/>
  <c r="D1346" i="16"/>
  <c r="F1346" i="16"/>
  <c r="D1060" i="16"/>
  <c r="H1060" i="16"/>
  <c r="F1060" i="16"/>
  <c r="C1060" i="16"/>
  <c r="F1214" i="16"/>
  <c r="C1214" i="16"/>
  <c r="H1214" i="16"/>
  <c r="D1214" i="16"/>
  <c r="F121" i="16"/>
  <c r="B1347" i="16"/>
  <c r="B1215" i="16"/>
  <c r="B1061" i="16"/>
  <c r="H352" i="16"/>
  <c r="F352" i="16"/>
  <c r="C352" i="16"/>
  <c r="D352" i="16"/>
  <c r="B354" i="16"/>
  <c r="H121" i="16"/>
  <c r="C120" i="16"/>
  <c r="D120" i="16"/>
  <c r="B122" i="16"/>
  <c r="F1347" i="16" a="1"/>
  <c r="D1215" i="16" a="1"/>
  <c r="H1061" i="16" a="1"/>
  <c r="H353" i="16" a="1"/>
  <c r="C121" i="16" a="1"/>
  <c r="C353" i="16" a="1"/>
  <c r="D1347" i="16" a="1"/>
  <c r="H1215" i="16" a="1"/>
  <c r="D1061" i="16" a="1"/>
  <c r="F122" i="16" a="1"/>
  <c r="D353" i="16" a="1"/>
  <c r="H1347" i="16" a="1"/>
  <c r="C1215" i="16" a="1"/>
  <c r="C1061" i="16" a="1"/>
  <c r="H122" i="16" a="1"/>
  <c r="C1347" i="16" a="1"/>
  <c r="F1215" i="16" a="1"/>
  <c r="F1061" i="16" a="1"/>
  <c r="F353" i="16" a="1"/>
  <c r="D121" i="16" a="1"/>
  <c r="H1061" i="16" l="1"/>
  <c r="F1061" i="16"/>
  <c r="C1061" i="16"/>
  <c r="D1061" i="16"/>
  <c r="D1215" i="16"/>
  <c r="F1215" i="16"/>
  <c r="C1215" i="16"/>
  <c r="H1215" i="16"/>
  <c r="F1347" i="16"/>
  <c r="C1347" i="16"/>
  <c r="H1347" i="16"/>
  <c r="D1347" i="16"/>
  <c r="F122" i="16"/>
  <c r="B1348" i="16"/>
  <c r="B1216" i="16"/>
  <c r="B1062" i="16"/>
  <c r="C353" i="16"/>
  <c r="H353" i="16"/>
  <c r="F353" i="16"/>
  <c r="D353" i="16"/>
  <c r="B355" i="16"/>
  <c r="H122" i="16"/>
  <c r="C121" i="16"/>
  <c r="D121" i="16"/>
  <c r="B123" i="16"/>
  <c r="D1348" i="16" a="1"/>
  <c r="C1216" i="16" a="1"/>
  <c r="F1062" i="16" a="1"/>
  <c r="H354" i="16" a="1"/>
  <c r="D122" i="16" a="1"/>
  <c r="D354" i="16" a="1"/>
  <c r="H123" i="16" a="1"/>
  <c r="H1348" i="16" a="1"/>
  <c r="F1216" i="16" a="1"/>
  <c r="H1062" i="16" a="1"/>
  <c r="F123" i="16" a="1"/>
  <c r="F354" i="16" a="1"/>
  <c r="C1348" i="16" a="1"/>
  <c r="D1216" i="16" a="1"/>
  <c r="D1062" i="16" a="1"/>
  <c r="C122" i="16" a="1"/>
  <c r="F1348" i="16" a="1"/>
  <c r="H1216" i="16" a="1"/>
  <c r="C1062" i="16" a="1"/>
  <c r="C354" i="16" a="1"/>
  <c r="F1062" i="16" l="1"/>
  <c r="C1062" i="16"/>
  <c r="D1062" i="16"/>
  <c r="H1062" i="16"/>
  <c r="C1216" i="16"/>
  <c r="H1216" i="16"/>
  <c r="D1216" i="16"/>
  <c r="F1216" i="16"/>
  <c r="D1348" i="16"/>
  <c r="F1348" i="16"/>
  <c r="C1348" i="16"/>
  <c r="H1348" i="16"/>
  <c r="F123" i="16"/>
  <c r="B1349" i="16"/>
  <c r="B1217" i="16"/>
  <c r="D354" i="16"/>
  <c r="H354" i="16"/>
  <c r="C354" i="16"/>
  <c r="F354" i="16"/>
  <c r="B356" i="16"/>
  <c r="H123" i="16"/>
  <c r="D122" i="16"/>
  <c r="C122" i="16"/>
  <c r="B124" i="16"/>
  <c r="F1217" i="16" a="1"/>
  <c r="F1349" i="16" a="1"/>
  <c r="F124" i="16" a="1"/>
  <c r="C355" i="16" a="1"/>
  <c r="H124" i="16" a="1"/>
  <c r="C123" i="16" a="1"/>
  <c r="D1217" i="16" a="1"/>
  <c r="D1349" i="16" a="1"/>
  <c r="D355" i="16" a="1"/>
  <c r="H355" i="16" a="1"/>
  <c r="H1217" i="16" a="1"/>
  <c r="H1349" i="16" a="1"/>
  <c r="C1217" i="16" a="1"/>
  <c r="C1349" i="16" a="1"/>
  <c r="F355" i="16" a="1"/>
  <c r="D123" i="16" a="1"/>
  <c r="C1349" i="16" l="1"/>
  <c r="H1349" i="16"/>
  <c r="D1349" i="16"/>
  <c r="F1349" i="16"/>
  <c r="C1217" i="16"/>
  <c r="H1217" i="16"/>
  <c r="D1217" i="16"/>
  <c r="F1217" i="16"/>
  <c r="F124" i="16"/>
  <c r="B1350" i="16"/>
  <c r="B1218" i="16"/>
  <c r="B1064" i="16"/>
  <c r="C355" i="16"/>
  <c r="F355" i="16"/>
  <c r="H355" i="16"/>
  <c r="D355" i="16"/>
  <c r="B357" i="16"/>
  <c r="H124" i="16"/>
  <c r="D123" i="16"/>
  <c r="C123" i="16"/>
  <c r="B125" i="16"/>
  <c r="C1350" i="16" a="1"/>
  <c r="C1064" i="16" a="1"/>
  <c r="F1218" i="16" a="1"/>
  <c r="F356" i="16" a="1"/>
  <c r="D124" i="16" a="1"/>
  <c r="H356" i="16" a="1"/>
  <c r="H125" i="16" a="1"/>
  <c r="F1350" i="16" a="1"/>
  <c r="F1064" i="16" a="1"/>
  <c r="D1218" i="16" a="1"/>
  <c r="F125" i="16" a="1"/>
  <c r="D356" i="16" a="1"/>
  <c r="C124" i="16" a="1"/>
  <c r="D1350" i="16" a="1"/>
  <c r="H1064" i="16" a="1"/>
  <c r="H1218" i="16" a="1"/>
  <c r="H1350" i="16" a="1"/>
  <c r="D1064" i="16" a="1"/>
  <c r="C1218" i="16" a="1"/>
  <c r="C356" i="16" a="1"/>
  <c r="F1218" i="16" l="1"/>
  <c r="C1218" i="16"/>
  <c r="H1218" i="16"/>
  <c r="D1218" i="16"/>
  <c r="C1064" i="16"/>
  <c r="D1064" i="16"/>
  <c r="H1064" i="16"/>
  <c r="F1064" i="16"/>
  <c r="C1350" i="16"/>
  <c r="H1350" i="16"/>
  <c r="D1350" i="16"/>
  <c r="F1350" i="16"/>
  <c r="F125" i="16"/>
  <c r="B1351" i="16"/>
  <c r="B1219" i="16"/>
  <c r="B1065" i="16"/>
  <c r="H356" i="16"/>
  <c r="F356" i="16"/>
  <c r="C356" i="16"/>
  <c r="D356" i="16"/>
  <c r="B358" i="16"/>
  <c r="H125" i="16"/>
  <c r="D124" i="16"/>
  <c r="C124" i="16"/>
  <c r="B126" i="16"/>
  <c r="F1351" i="16" a="1"/>
  <c r="D1219" i="16" a="1"/>
  <c r="C1065" i="16" a="1"/>
  <c r="F357" i="16" a="1"/>
  <c r="C125" i="16" a="1"/>
  <c r="H357" i="16" a="1"/>
  <c r="H126" i="16" a="1"/>
  <c r="D1351" i="16" a="1"/>
  <c r="H1219" i="16" a="1"/>
  <c r="F1065" i="16" a="1"/>
  <c r="F126" i="16" a="1"/>
  <c r="H1065" i="16" a="1"/>
  <c r="H1351" i="16" a="1"/>
  <c r="C1219" i="16" a="1"/>
  <c r="D357" i="16" a="1"/>
  <c r="C1351" i="16" a="1"/>
  <c r="F1219" i="16" a="1"/>
  <c r="D1065" i="16" a="1"/>
  <c r="C357" i="16" a="1"/>
  <c r="D125" i="16" a="1"/>
  <c r="C1065" i="16" l="1"/>
  <c r="D1065" i="16"/>
  <c r="H1065" i="16"/>
  <c r="F1065" i="16"/>
  <c r="D1219" i="16"/>
  <c r="F1219" i="16"/>
  <c r="C1219" i="16"/>
  <c r="H1219" i="16"/>
  <c r="F1351" i="16"/>
  <c r="C1351" i="16"/>
  <c r="H1351" i="16"/>
  <c r="D1351" i="16"/>
  <c r="F126" i="16"/>
  <c r="B1352" i="16"/>
  <c r="B1220" i="16"/>
  <c r="B1066" i="16"/>
  <c r="H357" i="16"/>
  <c r="F357" i="16"/>
  <c r="C357" i="16"/>
  <c r="D357" i="16"/>
  <c r="B359" i="16"/>
  <c r="H126" i="16"/>
  <c r="C125" i="16"/>
  <c r="D125" i="16"/>
  <c r="B127" i="16"/>
  <c r="D1352" i="16" a="1"/>
  <c r="D1066" i="16" a="1"/>
  <c r="C1220" i="16" a="1"/>
  <c r="C358" i="16" a="1"/>
  <c r="D126" i="16" a="1"/>
  <c r="D358" i="16" a="1"/>
  <c r="H127" i="16" a="1"/>
  <c r="H1352" i="16" a="1"/>
  <c r="C1066" i="16" a="1"/>
  <c r="F1220" i="16" a="1"/>
  <c r="F127" i="16" a="1"/>
  <c r="H358" i="16" a="1"/>
  <c r="C1352" i="16" a="1"/>
  <c r="F1066" i="16" a="1"/>
  <c r="D1220" i="16" a="1"/>
  <c r="F1352" i="16" a="1"/>
  <c r="H1066" i="16" a="1"/>
  <c r="H1220" i="16" a="1"/>
  <c r="F358" i="16" a="1"/>
  <c r="C126" i="16" a="1"/>
  <c r="C1220" i="16" l="1"/>
  <c r="H1220" i="16"/>
  <c r="D1220" i="16"/>
  <c r="F1220" i="16"/>
  <c r="D1066" i="16"/>
  <c r="H1066" i="16"/>
  <c r="F1066" i="16"/>
  <c r="C1066" i="16"/>
  <c r="D1352" i="16"/>
  <c r="F1352" i="16"/>
  <c r="C1352" i="16"/>
  <c r="H1352" i="16"/>
  <c r="F127" i="16"/>
  <c r="B1353" i="16"/>
  <c r="B1221" i="16"/>
  <c r="B1067" i="16"/>
  <c r="D358" i="16"/>
  <c r="C358" i="16"/>
  <c r="F358" i="16"/>
  <c r="H358" i="16"/>
  <c r="B360" i="16"/>
  <c r="H127" i="16"/>
  <c r="D126" i="16"/>
  <c r="C126" i="16"/>
  <c r="B128" i="16"/>
  <c r="C1353" i="16" a="1"/>
  <c r="C1221" i="16" a="1"/>
  <c r="D1067" i="16" a="1"/>
  <c r="H359" i="16" a="1"/>
  <c r="C127" i="16" a="1"/>
  <c r="D359" i="16" a="1"/>
  <c r="C359" i="16" a="1"/>
  <c r="F1353" i="16" a="1"/>
  <c r="F1221" i="16" a="1"/>
  <c r="C1067" i="16" a="1"/>
  <c r="F128" i="16" a="1"/>
  <c r="H128" i="16" a="1"/>
  <c r="D1353" i="16" a="1"/>
  <c r="D1221" i="16" a="1"/>
  <c r="F1067" i="16" a="1"/>
  <c r="H1353" i="16" a="1"/>
  <c r="H1221" i="16" a="1"/>
  <c r="H1067" i="16" a="1"/>
  <c r="F359" i="16" a="1"/>
  <c r="D127" i="16" a="1"/>
  <c r="D1067" i="16" l="1"/>
  <c r="H1067" i="16"/>
  <c r="F1067" i="16"/>
  <c r="C1067" i="16"/>
  <c r="C1221" i="16"/>
  <c r="H1221" i="16"/>
  <c r="D1221" i="16"/>
  <c r="F1221" i="16"/>
  <c r="C1353" i="16"/>
  <c r="H1353" i="16"/>
  <c r="D1353" i="16"/>
  <c r="F1353" i="16"/>
  <c r="F128" i="16"/>
  <c r="B1354" i="16"/>
  <c r="B1222" i="16"/>
  <c r="B1068" i="16"/>
  <c r="D359" i="16"/>
  <c r="H359" i="16"/>
  <c r="F359" i="16"/>
  <c r="C359" i="16"/>
  <c r="B361" i="16"/>
  <c r="H128" i="16"/>
  <c r="C127" i="16"/>
  <c r="D127" i="16"/>
  <c r="B129" i="16"/>
  <c r="C1354" i="16" a="1"/>
  <c r="F1222" i="16" a="1"/>
  <c r="D1068" i="16" a="1"/>
  <c r="F360" i="16" a="1"/>
  <c r="D128" i="16" a="1"/>
  <c r="F129" i="16" a="1"/>
  <c r="H129" i="16" a="1"/>
  <c r="F1354" i="16" a="1"/>
  <c r="D1222" i="16" a="1"/>
  <c r="C1068" i="16" a="1"/>
  <c r="H360" i="16" a="1"/>
  <c r="D1354" i="16" a="1"/>
  <c r="H1222" i="16" a="1"/>
  <c r="F1068" i="16" a="1"/>
  <c r="D360" i="16" a="1"/>
  <c r="H1354" i="16" a="1"/>
  <c r="C1222" i="16" a="1"/>
  <c r="H1068" i="16" a="1"/>
  <c r="C360" i="16" a="1"/>
  <c r="C128" i="16" a="1"/>
  <c r="D1068" i="16" l="1"/>
  <c r="H1068" i="16"/>
  <c r="F1068" i="16"/>
  <c r="C1068" i="16"/>
  <c r="F1222" i="16"/>
  <c r="C1222" i="16"/>
  <c r="H1222" i="16"/>
  <c r="D1222" i="16"/>
  <c r="C1354" i="16"/>
  <c r="H1354" i="16"/>
  <c r="D1354" i="16"/>
  <c r="F1354" i="16"/>
  <c r="F129" i="16"/>
  <c r="B1355" i="16"/>
  <c r="B1223" i="16"/>
  <c r="B1069" i="16"/>
  <c r="H360" i="16"/>
  <c r="F360" i="16"/>
  <c r="C360" i="16"/>
  <c r="D360" i="16"/>
  <c r="B362" i="16"/>
  <c r="H129" i="16"/>
  <c r="D128" i="16"/>
  <c r="C128" i="16"/>
  <c r="B130" i="16"/>
  <c r="F1355" i="16" a="1"/>
  <c r="D1223" i="16" a="1"/>
  <c r="H1069" i="16" a="1"/>
  <c r="F361" i="16" a="1"/>
  <c r="D129" i="16" a="1"/>
  <c r="H361" i="16" a="1"/>
  <c r="H130" i="16" a="1"/>
  <c r="D1355" i="16" a="1"/>
  <c r="H1223" i="16" a="1"/>
  <c r="D1069" i="16" a="1"/>
  <c r="F130" i="16" a="1"/>
  <c r="C1069" i="16" a="1"/>
  <c r="H1355" i="16" a="1"/>
  <c r="C1223" i="16" a="1"/>
  <c r="D361" i="16" a="1"/>
  <c r="C1355" i="16" a="1"/>
  <c r="F1223" i="16" a="1"/>
  <c r="F1069" i="16" a="1"/>
  <c r="C361" i="16" a="1"/>
  <c r="C129" i="16" a="1"/>
  <c r="H1069" i="16" l="1"/>
  <c r="F1069" i="16"/>
  <c r="C1069" i="16"/>
  <c r="D1069" i="16"/>
  <c r="D1223" i="16"/>
  <c r="F1223" i="16"/>
  <c r="C1223" i="16"/>
  <c r="H1223" i="16"/>
  <c r="F1355" i="16"/>
  <c r="C1355" i="16"/>
  <c r="H1355" i="16"/>
  <c r="D1355" i="16"/>
  <c r="F130" i="16"/>
  <c r="B1356" i="16"/>
  <c r="B1224" i="16"/>
  <c r="B1070" i="16"/>
  <c r="H361" i="16"/>
  <c r="F361" i="16"/>
  <c r="C361" i="16"/>
  <c r="D361" i="16"/>
  <c r="B363" i="16"/>
  <c r="H130" i="16"/>
  <c r="D129" i="16"/>
  <c r="C129" i="16"/>
  <c r="B131" i="16"/>
  <c r="D1356" i="16" a="1"/>
  <c r="F1070" i="16" a="1"/>
  <c r="C1224" i="16" a="1"/>
  <c r="H362" i="16" a="1"/>
  <c r="D130" i="16" a="1"/>
  <c r="D362" i="16" a="1"/>
  <c r="H1356" i="16" a="1"/>
  <c r="H1070" i="16" a="1"/>
  <c r="F1224" i="16" a="1"/>
  <c r="F131" i="16" a="1"/>
  <c r="H131" i="16" a="1"/>
  <c r="C1356" i="16" a="1"/>
  <c r="D1070" i="16" a="1"/>
  <c r="D1224" i="16" a="1"/>
  <c r="C362" i="16" a="1"/>
  <c r="F1356" i="16" a="1"/>
  <c r="C1070" i="16" a="1"/>
  <c r="H1224" i="16" a="1"/>
  <c r="F362" i="16" a="1"/>
  <c r="C130" i="16" a="1"/>
  <c r="C1224" i="16" l="1"/>
  <c r="H1224" i="16"/>
  <c r="D1224" i="16"/>
  <c r="F1224" i="16"/>
  <c r="F1070" i="16"/>
  <c r="C1070" i="16"/>
  <c r="D1070" i="16"/>
  <c r="H1070" i="16"/>
  <c r="D1356" i="16"/>
  <c r="F1356" i="16"/>
  <c r="C1356" i="16"/>
  <c r="H1356" i="16"/>
  <c r="B1357" i="16"/>
  <c r="F131" i="16"/>
  <c r="B1225" i="16"/>
  <c r="B1071" i="16"/>
  <c r="D362" i="16"/>
  <c r="H362" i="16"/>
  <c r="F362" i="16"/>
  <c r="C362" i="16"/>
  <c r="B364" i="16"/>
  <c r="H131" i="16"/>
  <c r="D130" i="16"/>
  <c r="C130" i="16"/>
  <c r="B132" i="16"/>
  <c r="F1071" i="16" a="1"/>
  <c r="C1357" i="16" a="1"/>
  <c r="C1225" i="16" a="1"/>
  <c r="H363" i="16" a="1"/>
  <c r="D131" i="16" a="1"/>
  <c r="D363" i="16" a="1"/>
  <c r="C363" i="16" a="1"/>
  <c r="H1071" i="16" a="1"/>
  <c r="F1357" i="16" a="1"/>
  <c r="F1225" i="16" a="1"/>
  <c r="F132" i="16" a="1"/>
  <c r="H132" i="16" a="1"/>
  <c r="D1071" i="16" a="1"/>
  <c r="D1357" i="16" a="1"/>
  <c r="D1225" i="16" a="1"/>
  <c r="C1071" i="16" a="1"/>
  <c r="H1357" i="16" a="1"/>
  <c r="H1225" i="16" a="1"/>
  <c r="F363" i="16" a="1"/>
  <c r="C131" i="16" a="1"/>
  <c r="C1225" i="16" l="1"/>
  <c r="H1225" i="16"/>
  <c r="D1225" i="16"/>
  <c r="F1225" i="16"/>
  <c r="C1357" i="16"/>
  <c r="H1357" i="16"/>
  <c r="D1357" i="16"/>
  <c r="F1357" i="16"/>
  <c r="F1071" i="16"/>
  <c r="C1071" i="16"/>
  <c r="D1071" i="16"/>
  <c r="H1071" i="16"/>
  <c r="B1358" i="16"/>
  <c r="F132" i="16"/>
  <c r="B1226" i="16"/>
  <c r="B1072" i="16"/>
  <c r="D363" i="16"/>
  <c r="H363" i="16"/>
  <c r="F363" i="16"/>
  <c r="C363" i="16"/>
  <c r="B365" i="16"/>
  <c r="H132" i="16"/>
  <c r="D131" i="16"/>
  <c r="C131" i="16"/>
  <c r="B133" i="16"/>
  <c r="C1072" i="16" a="1"/>
  <c r="F1226" i="16" a="1"/>
  <c r="C1358" i="16" a="1"/>
  <c r="F364" i="16" a="1"/>
  <c r="D132" i="16" a="1"/>
  <c r="H364" i="16" a="1"/>
  <c r="H133" i="16" a="1"/>
  <c r="F1072" i="16" a="1"/>
  <c r="D1226" i="16" a="1"/>
  <c r="F1358" i="16" a="1"/>
  <c r="F133" i="16" a="1"/>
  <c r="D364" i="16" a="1"/>
  <c r="H1072" i="16" a="1"/>
  <c r="H1226" i="16" a="1"/>
  <c r="D1358" i="16" a="1"/>
  <c r="D1072" i="16" a="1"/>
  <c r="C1226" i="16" a="1"/>
  <c r="H1358" i="16" a="1"/>
  <c r="C364" i="16" a="1"/>
  <c r="C132" i="16" a="1"/>
  <c r="C1358" i="16" l="1"/>
  <c r="H1358" i="16"/>
  <c r="D1358" i="16"/>
  <c r="F1358" i="16"/>
  <c r="F1226" i="16"/>
  <c r="C1226" i="16"/>
  <c r="H1226" i="16"/>
  <c r="D1226" i="16"/>
  <c r="C1072" i="16"/>
  <c r="D1072" i="16"/>
  <c r="H1072" i="16"/>
  <c r="F1072" i="16"/>
  <c r="B1359" i="16"/>
  <c r="F133" i="16"/>
  <c r="B1073" i="16"/>
  <c r="H364" i="16"/>
  <c r="F364" i="16"/>
  <c r="C364" i="16"/>
  <c r="D364" i="16"/>
  <c r="B366" i="16"/>
  <c r="H133" i="16"/>
  <c r="D132" i="16"/>
  <c r="C132" i="16"/>
  <c r="B134" i="16"/>
  <c r="D1359" i="16" a="1"/>
  <c r="F1073" i="16" a="1"/>
  <c r="F134" i="16" a="1"/>
  <c r="H365" i="16" a="1"/>
  <c r="H134" i="16" a="1"/>
  <c r="C133" i="16" a="1"/>
  <c r="H1359" i="16" a="1"/>
  <c r="H1073" i="16" a="1"/>
  <c r="D365" i="16" a="1"/>
  <c r="C365" i="16" a="1"/>
  <c r="C1359" i="16" a="1"/>
  <c r="D1073" i="16" a="1"/>
  <c r="F1359" i="16" a="1"/>
  <c r="C1073" i="16" a="1"/>
  <c r="F365" i="16" a="1"/>
  <c r="D133" i="16" a="1"/>
  <c r="C1073" i="16" l="1"/>
  <c r="D1073" i="16"/>
  <c r="H1073" i="16"/>
  <c r="F1073" i="16"/>
  <c r="F1359" i="16"/>
  <c r="C1359" i="16"/>
  <c r="H1359" i="16"/>
  <c r="D1359" i="16"/>
  <c r="B1360" i="16"/>
  <c r="F134" i="16"/>
  <c r="B1228" i="16"/>
  <c r="B1074" i="16"/>
  <c r="H365" i="16"/>
  <c r="F365" i="16"/>
  <c r="C365" i="16"/>
  <c r="D365" i="16"/>
  <c r="B367" i="16"/>
  <c r="H134" i="16"/>
  <c r="D133" i="16"/>
  <c r="C133" i="16"/>
  <c r="B135" i="16"/>
  <c r="D1360" i="16" a="1"/>
  <c r="C1228" i="16" a="1"/>
  <c r="D1074" i="16" a="1"/>
  <c r="F366" i="16" a="1"/>
  <c r="D134" i="16" a="1"/>
  <c r="D366" i="16" a="1"/>
  <c r="H135" i="16" a="1"/>
  <c r="H1360" i="16" a="1"/>
  <c r="F1228" i="16" a="1"/>
  <c r="C1074" i="16" a="1"/>
  <c r="F135" i="16" a="1"/>
  <c r="H366" i="16" a="1"/>
  <c r="C134" i="16" a="1"/>
  <c r="C1360" i="16" a="1"/>
  <c r="D1228" i="16" a="1"/>
  <c r="F1074" i="16" a="1"/>
  <c r="F1360" i="16" a="1"/>
  <c r="H1228" i="16" a="1"/>
  <c r="H1074" i="16" a="1"/>
  <c r="C366" i="16" a="1"/>
  <c r="D1074" i="16" l="1"/>
  <c r="H1074" i="16"/>
  <c r="F1074" i="16"/>
  <c r="C1074" i="16"/>
  <c r="C1228" i="16"/>
  <c r="H1228" i="16"/>
  <c r="D1228" i="16"/>
  <c r="F1228" i="16"/>
  <c r="D1360" i="16"/>
  <c r="F1360" i="16"/>
  <c r="C1360" i="16"/>
  <c r="H1360" i="16"/>
  <c r="B1229" i="16"/>
  <c r="B1230" i="16" s="1"/>
  <c r="B1361" i="16"/>
  <c r="F135" i="16"/>
  <c r="B1362" i="16"/>
  <c r="B1075" i="16"/>
  <c r="D366" i="16"/>
  <c r="F366" i="16"/>
  <c r="C366" i="16"/>
  <c r="H366" i="16"/>
  <c r="B368" i="16"/>
  <c r="H135" i="16"/>
  <c r="D134" i="16"/>
  <c r="C134" i="16"/>
  <c r="B136" i="16"/>
  <c r="H1361" i="16" a="1"/>
  <c r="H1362" i="16" a="1"/>
  <c r="H1075" i="16" a="1"/>
  <c r="H1229" i="16" a="1"/>
  <c r="C1230" i="16" a="1"/>
  <c r="F367" i="16" a="1"/>
  <c r="C135" i="16" a="1"/>
  <c r="D135" i="16" a="1"/>
  <c r="D367" i="16" a="1"/>
  <c r="C1361" i="16" a="1"/>
  <c r="C1362" i="16" a="1"/>
  <c r="D1075" i="16" a="1"/>
  <c r="C1229" i="16" a="1"/>
  <c r="F1230" i="16" a="1"/>
  <c r="H367" i="16" a="1"/>
  <c r="D1230" i="16" a="1"/>
  <c r="F1361" i="16" a="1"/>
  <c r="F1362" i="16" a="1"/>
  <c r="C1075" i="16" a="1"/>
  <c r="F1229" i="16" a="1"/>
  <c r="F136" i="16" a="1"/>
  <c r="D1361" i="16" a="1"/>
  <c r="D1362" i="16" a="1"/>
  <c r="F1075" i="16" a="1"/>
  <c r="D1229" i="16" a="1"/>
  <c r="H1230" i="16" a="1"/>
  <c r="C367" i="16" a="1"/>
  <c r="H136" i="16" a="1"/>
  <c r="F1230" i="16" l="1"/>
  <c r="C1230" i="16"/>
  <c r="H1230" i="16"/>
  <c r="D1230" i="16"/>
  <c r="C1229" i="16"/>
  <c r="H1229" i="16"/>
  <c r="D1229" i="16"/>
  <c r="F1229" i="16"/>
  <c r="D1075" i="16"/>
  <c r="H1075" i="16"/>
  <c r="F1075" i="16"/>
  <c r="C1075" i="16"/>
  <c r="C1362" i="16"/>
  <c r="H1362" i="16"/>
  <c r="D1362" i="16"/>
  <c r="F1362" i="16"/>
  <c r="C1361" i="16"/>
  <c r="H1361" i="16"/>
  <c r="D1361" i="16"/>
  <c r="F1361" i="16"/>
  <c r="F136" i="16"/>
  <c r="B1363" i="16"/>
  <c r="B1231" i="16"/>
  <c r="B1076" i="16"/>
  <c r="D367" i="16"/>
  <c r="H367" i="16"/>
  <c r="F367" i="16"/>
  <c r="C367" i="16"/>
  <c r="B369" i="16"/>
  <c r="H136" i="16"/>
  <c r="D135" i="16"/>
  <c r="C135" i="16"/>
  <c r="B137" i="16"/>
  <c r="D1231" i="16" a="1"/>
  <c r="D1076" i="16" a="1"/>
  <c r="F1363" i="16" a="1"/>
  <c r="F368" i="16" a="1"/>
  <c r="D136" i="16" a="1"/>
  <c r="H368" i="16" a="1"/>
  <c r="H137" i="16" a="1"/>
  <c r="H1231" i="16" a="1"/>
  <c r="C1076" i="16" a="1"/>
  <c r="D1363" i="16" a="1"/>
  <c r="F137" i="16" a="1"/>
  <c r="D368" i="16" a="1"/>
  <c r="C1231" i="16" a="1"/>
  <c r="F1076" i="16" a="1"/>
  <c r="H1363" i="16" a="1"/>
  <c r="F1231" i="16" a="1"/>
  <c r="H1076" i="16" a="1"/>
  <c r="C1363" i="16" a="1"/>
  <c r="C368" i="16" a="1"/>
  <c r="C136" i="16" a="1"/>
  <c r="F1363" i="16" l="1"/>
  <c r="C1363" i="16"/>
  <c r="H1363" i="16"/>
  <c r="D1363" i="16"/>
  <c r="D1076" i="16"/>
  <c r="H1076" i="16"/>
  <c r="F1076" i="16"/>
  <c r="C1076" i="16"/>
  <c r="D1231" i="16"/>
  <c r="F1231" i="16"/>
  <c r="C1231" i="16"/>
  <c r="H1231" i="16"/>
  <c r="F137" i="16"/>
  <c r="B1232" i="16"/>
  <c r="B1364" i="16"/>
  <c r="B1077" i="16"/>
  <c r="H368" i="16"/>
  <c r="F368" i="16"/>
  <c r="C368" i="16"/>
  <c r="D368" i="16"/>
  <c r="B370" i="16"/>
  <c r="H137" i="16"/>
  <c r="D136" i="16"/>
  <c r="C136" i="16"/>
  <c r="B138" i="16"/>
  <c r="C1232" i="16" a="1"/>
  <c r="D1364" i="16" a="1"/>
  <c r="H1077" i="16" a="1"/>
  <c r="F369" i="16" a="1"/>
  <c r="C137" i="16" a="1"/>
  <c r="H138" i="16" a="1"/>
  <c r="F1232" i="16" a="1"/>
  <c r="F1364" i="16" a="1"/>
  <c r="D1077" i="16" a="1"/>
  <c r="F138" i="16" a="1"/>
  <c r="H369" i="16" a="1"/>
  <c r="D137" i="16" a="1"/>
  <c r="D1232" i="16" a="1"/>
  <c r="H1364" i="16" a="1"/>
  <c r="C1077" i="16" a="1"/>
  <c r="D369" i="16" a="1"/>
  <c r="H1232" i="16" a="1"/>
  <c r="C1364" i="16" a="1"/>
  <c r="F1077" i="16" a="1"/>
  <c r="C369" i="16" a="1"/>
  <c r="H1077" i="16" l="1"/>
  <c r="F1077" i="16"/>
  <c r="C1077" i="16"/>
  <c r="D1077" i="16"/>
  <c r="D1364" i="16"/>
  <c r="C1364" i="16"/>
  <c r="H1364" i="16"/>
  <c r="F1364" i="16"/>
  <c r="C1232" i="16"/>
  <c r="H1232" i="16"/>
  <c r="D1232" i="16"/>
  <c r="F1232" i="16"/>
  <c r="F138" i="16"/>
  <c r="B1365" i="16"/>
  <c r="B1233" i="16"/>
  <c r="B1078" i="16"/>
  <c r="H369" i="16"/>
  <c r="F369" i="16"/>
  <c r="C369" i="16"/>
  <c r="D369" i="16"/>
  <c r="B371" i="16"/>
  <c r="H138" i="16"/>
  <c r="C137" i="16"/>
  <c r="D137" i="16"/>
  <c r="B139" i="16"/>
  <c r="C1365" i="16" a="1"/>
  <c r="C1233" i="16" a="1"/>
  <c r="F1078" i="16" a="1"/>
  <c r="C370" i="16" a="1"/>
  <c r="D138" i="16" a="1"/>
  <c r="F139" i="16" a="1"/>
  <c r="D370" i="16" a="1"/>
  <c r="C138" i="16" a="1"/>
  <c r="H1365" i="16" a="1"/>
  <c r="F1233" i="16" a="1"/>
  <c r="D1078" i="16" a="1"/>
  <c r="H370" i="16" a="1"/>
  <c r="D1365" i="16" a="1"/>
  <c r="D1233" i="16" a="1"/>
  <c r="H1078" i="16" a="1"/>
  <c r="H139" i="16" a="1"/>
  <c r="F1365" i="16" a="1"/>
  <c r="H1233" i="16" a="1"/>
  <c r="C1078" i="16" a="1"/>
  <c r="F370" i="16" a="1"/>
  <c r="F1078" i="16" l="1"/>
  <c r="C1078" i="16"/>
  <c r="H1078" i="16"/>
  <c r="D1078" i="16"/>
  <c r="C1233" i="16"/>
  <c r="H1233" i="16"/>
  <c r="D1233" i="16"/>
  <c r="F1233" i="16"/>
  <c r="C1365" i="16"/>
  <c r="F1365" i="16"/>
  <c r="D1365" i="16"/>
  <c r="H1365" i="16"/>
  <c r="F139" i="16"/>
  <c r="B1234" i="16"/>
  <c r="B1366" i="16"/>
  <c r="B1079" i="16"/>
  <c r="D370" i="16"/>
  <c r="C370" i="16"/>
  <c r="F370" i="16"/>
  <c r="H370" i="16"/>
  <c r="B372" i="16"/>
  <c r="H139" i="16"/>
  <c r="D138" i="16"/>
  <c r="C138" i="16"/>
  <c r="B140" i="16"/>
  <c r="F1234" i="16" a="1"/>
  <c r="F1366" i="16" a="1"/>
  <c r="F1079" i="16" a="1"/>
  <c r="H371" i="16" a="1"/>
  <c r="D139" i="16" a="1"/>
  <c r="D371" i="16" a="1"/>
  <c r="C371" i="16" a="1"/>
  <c r="D1234" i="16" a="1"/>
  <c r="H1366" i="16" a="1"/>
  <c r="H1079" i="16" a="1"/>
  <c r="F140" i="16" a="1"/>
  <c r="H140" i="16" a="1"/>
  <c r="H1234" i="16" a="1"/>
  <c r="D1366" i="16" a="1"/>
  <c r="D1079" i="16" a="1"/>
  <c r="C1234" i="16" a="1"/>
  <c r="C1366" i="16" a="1"/>
  <c r="C1079" i="16" a="1"/>
  <c r="F371" i="16" a="1"/>
  <c r="C139" i="16" a="1"/>
  <c r="F1079" i="16" l="1"/>
  <c r="C1079" i="16"/>
  <c r="D1079" i="16"/>
  <c r="H1079" i="16"/>
  <c r="F1366" i="16"/>
  <c r="C1366" i="16"/>
  <c r="D1366" i="16"/>
  <c r="H1366" i="16"/>
  <c r="F1234" i="16"/>
  <c r="C1234" i="16"/>
  <c r="H1234" i="16"/>
  <c r="D1234" i="16"/>
  <c r="F140" i="16"/>
  <c r="B1367" i="16"/>
  <c r="B1235" i="16"/>
  <c r="B1080" i="16"/>
  <c r="D371" i="16"/>
  <c r="H371" i="16"/>
  <c r="F371" i="16"/>
  <c r="C371" i="16"/>
  <c r="B373" i="16"/>
  <c r="B374" i="16" s="1"/>
  <c r="H140" i="16"/>
  <c r="D139" i="16"/>
  <c r="C139" i="16"/>
  <c r="B141" i="16"/>
  <c r="C1367" i="16" a="1"/>
  <c r="D1235" i="16" a="1"/>
  <c r="C1080" i="16" a="1"/>
  <c r="F374" i="16" a="1"/>
  <c r="C372" i="16" a="1"/>
  <c r="C140" i="16" a="1"/>
  <c r="H372" i="16" a="1"/>
  <c r="D140" i="16" a="1"/>
  <c r="F1367" i="16" a="1"/>
  <c r="H1235" i="16" a="1"/>
  <c r="F1080" i="16" a="1"/>
  <c r="F141" i="16" a="1"/>
  <c r="C374" i="16" a="1"/>
  <c r="F372" i="16" a="1"/>
  <c r="H1367" i="16" a="1"/>
  <c r="C1235" i="16" a="1"/>
  <c r="H1080" i="16" a="1"/>
  <c r="D374" i="16" a="1"/>
  <c r="H141" i="16" a="1"/>
  <c r="D1367" i="16" a="1"/>
  <c r="F1235" i="16" a="1"/>
  <c r="D1080" i="16" a="1"/>
  <c r="H374" i="16" a="1"/>
  <c r="D372" i="16" a="1"/>
  <c r="C1080" i="16" l="1"/>
  <c r="D1080" i="16"/>
  <c r="H1080" i="16"/>
  <c r="F1080" i="16"/>
  <c r="D1235" i="16"/>
  <c r="F1235" i="16"/>
  <c r="C1235" i="16"/>
  <c r="H1235" i="16"/>
  <c r="C1367" i="16"/>
  <c r="D1367" i="16"/>
  <c r="H1367" i="16"/>
  <c r="F1367" i="16"/>
  <c r="C374" i="16"/>
  <c r="F374" i="16"/>
  <c r="H374" i="16"/>
  <c r="D374" i="16"/>
  <c r="F141" i="16"/>
  <c r="B375" i="16"/>
  <c r="B1236" i="16"/>
  <c r="B1368" i="16"/>
  <c r="B1081" i="16"/>
  <c r="F372" i="16"/>
  <c r="C372" i="16"/>
  <c r="D372" i="16"/>
  <c r="H372" i="16"/>
  <c r="H141" i="16"/>
  <c r="C140" i="16"/>
  <c r="D140" i="16"/>
  <c r="B142" i="16"/>
  <c r="C1368" i="16" a="1"/>
  <c r="C1236" i="16" a="1"/>
  <c r="C1081" i="16" a="1"/>
  <c r="C375" i="16" a="1"/>
  <c r="F373" i="16" a="1"/>
  <c r="D141" i="16" a="1"/>
  <c r="H373" i="16" a="1"/>
  <c r="D373" i="16" a="1"/>
  <c r="F1368" i="16" a="1"/>
  <c r="F1236" i="16" a="1"/>
  <c r="F1081" i="16" a="1"/>
  <c r="F142" i="16" a="1"/>
  <c r="D375" i="16" a="1"/>
  <c r="H1368" i="16" a="1"/>
  <c r="D1236" i="16" a="1"/>
  <c r="H1081" i="16" a="1"/>
  <c r="H375" i="16" a="1"/>
  <c r="H142" i="16" a="1"/>
  <c r="D1368" i="16" a="1"/>
  <c r="H1236" i="16" a="1"/>
  <c r="D1081" i="16" a="1"/>
  <c r="F375" i="16" a="1"/>
  <c r="C373" i="16" a="1"/>
  <c r="C141" i="16" a="1"/>
  <c r="C1081" i="16" l="1"/>
  <c r="D1081" i="16"/>
  <c r="H1081" i="16"/>
  <c r="F1081" i="16"/>
  <c r="C1236" i="16"/>
  <c r="H1236" i="16"/>
  <c r="D1236" i="16"/>
  <c r="F1236" i="16"/>
  <c r="C1368" i="16"/>
  <c r="D1368" i="16"/>
  <c r="H1368" i="16"/>
  <c r="F1368" i="16"/>
  <c r="D375" i="16"/>
  <c r="C375" i="16"/>
  <c r="F375" i="16"/>
  <c r="H375" i="16"/>
  <c r="F142" i="16"/>
  <c r="B1237" i="16"/>
  <c r="B376" i="16"/>
  <c r="B1369" i="16"/>
  <c r="B1082" i="16"/>
  <c r="H373" i="16"/>
  <c r="F373" i="16"/>
  <c r="C373" i="16"/>
  <c r="D373" i="16"/>
  <c r="H142" i="16"/>
  <c r="D141" i="16"/>
  <c r="C141" i="16"/>
  <c r="B143" i="16"/>
  <c r="D1369" i="16" a="1"/>
  <c r="D1082" i="16" a="1"/>
  <c r="C1237" i="16" a="1"/>
  <c r="D376" i="16" a="1"/>
  <c r="D142" i="16" a="1"/>
  <c r="C376" i="16" a="1"/>
  <c r="H143" i="16" a="1"/>
  <c r="C1369" i="16" a="1"/>
  <c r="C1082" i="16" a="1"/>
  <c r="F1237" i="16" a="1"/>
  <c r="F143" i="16" a="1"/>
  <c r="C142" i="16" a="1"/>
  <c r="F1369" i="16" a="1"/>
  <c r="F1082" i="16" a="1"/>
  <c r="D1237" i="16" a="1"/>
  <c r="H376" i="16" a="1"/>
  <c r="H1369" i="16" a="1"/>
  <c r="H1082" i="16" a="1"/>
  <c r="H1237" i="16" a="1"/>
  <c r="F376" i="16" a="1"/>
  <c r="C1237" i="16" l="1"/>
  <c r="H1237" i="16"/>
  <c r="D1237" i="16"/>
  <c r="F1237" i="16"/>
  <c r="D1082" i="16"/>
  <c r="H1082" i="16"/>
  <c r="F1082" i="16"/>
  <c r="C1082" i="16"/>
  <c r="D1369" i="16"/>
  <c r="H1369" i="16"/>
  <c r="F1369" i="16"/>
  <c r="C1369" i="16"/>
  <c r="C376" i="16"/>
  <c r="D376" i="16"/>
  <c r="F376" i="16"/>
  <c r="H376" i="16"/>
  <c r="F143" i="16"/>
  <c r="B377" i="16"/>
  <c r="B1370" i="16"/>
  <c r="B1238" i="16"/>
  <c r="B1083" i="16"/>
  <c r="H143" i="16"/>
  <c r="D142" i="16"/>
  <c r="C142" i="16"/>
  <c r="B144" i="16"/>
  <c r="F1238" i="16" a="1"/>
  <c r="D1370" i="16" a="1"/>
  <c r="D1083" i="16" a="1"/>
  <c r="C377" i="16" a="1"/>
  <c r="D143" i="16" a="1"/>
  <c r="H377" i="16" a="1"/>
  <c r="F1083" i="16" a="1"/>
  <c r="D1238" i="16" a="1"/>
  <c r="C1370" i="16" a="1"/>
  <c r="C1083" i="16" a="1"/>
  <c r="F144" i="16" a="1"/>
  <c r="H144" i="16" a="1"/>
  <c r="H1238" i="16" a="1"/>
  <c r="F1370" i="16" a="1"/>
  <c r="F377" i="16" a="1"/>
  <c r="C1238" i="16" a="1"/>
  <c r="H1370" i="16" a="1"/>
  <c r="H1083" i="16" a="1"/>
  <c r="D377" i="16" a="1"/>
  <c r="C143" i="16" a="1"/>
  <c r="D1083" i="16" l="1"/>
  <c r="H1083" i="16"/>
  <c r="F1083" i="16"/>
  <c r="C1083" i="16"/>
  <c r="D1370" i="16"/>
  <c r="H1370" i="16"/>
  <c r="F1370" i="16"/>
  <c r="C1370" i="16"/>
  <c r="F1238" i="16"/>
  <c r="C1238" i="16"/>
  <c r="H1238" i="16"/>
  <c r="D1238" i="16"/>
  <c r="F144" i="16"/>
  <c r="C377" i="16"/>
  <c r="D377" i="16"/>
  <c r="F377" i="16"/>
  <c r="H377" i="16"/>
  <c r="B1239" i="16"/>
  <c r="B378" i="16"/>
  <c r="B1371" i="16"/>
  <c r="B1084" i="16"/>
  <c r="H144" i="16"/>
  <c r="D143" i="16"/>
  <c r="C143" i="16"/>
  <c r="B145" i="16"/>
  <c r="D1371" i="16" a="1"/>
  <c r="D1239" i="16" a="1"/>
  <c r="D1084" i="16" a="1"/>
  <c r="C378" i="16" a="1"/>
  <c r="D144" i="16" a="1"/>
  <c r="H378" i="16" a="1"/>
  <c r="F378" i="16" a="1"/>
  <c r="C1371" i="16" a="1"/>
  <c r="H1239" i="16" a="1"/>
  <c r="C1084" i="16" a="1"/>
  <c r="F145" i="16" a="1"/>
  <c r="F1371" i="16" a="1"/>
  <c r="C1239" i="16" a="1"/>
  <c r="F1084" i="16" a="1"/>
  <c r="H145" i="16" a="1"/>
  <c r="H1371" i="16" a="1"/>
  <c r="F1239" i="16" a="1"/>
  <c r="H1084" i="16" a="1"/>
  <c r="D378" i="16" a="1"/>
  <c r="C144" i="16" a="1"/>
  <c r="D1084" i="16" l="1"/>
  <c r="H1084" i="16"/>
  <c r="F1084" i="16"/>
  <c r="C1084" i="16"/>
  <c r="D1239" i="16"/>
  <c r="F1239" i="16"/>
  <c r="C1239" i="16"/>
  <c r="H1239" i="16"/>
  <c r="D1371" i="16"/>
  <c r="H1371" i="16"/>
  <c r="F1371" i="16"/>
  <c r="C1371" i="16"/>
  <c r="F145" i="16"/>
  <c r="C378" i="16"/>
  <c r="D378" i="16"/>
  <c r="F378" i="16"/>
  <c r="H378" i="16"/>
  <c r="B1240" i="16"/>
  <c r="B1372" i="16"/>
  <c r="B379" i="16"/>
  <c r="B1085" i="16"/>
  <c r="H145" i="16"/>
  <c r="D144" i="16"/>
  <c r="C144" i="16"/>
  <c r="B146" i="16"/>
  <c r="C1240" i="16" a="1"/>
  <c r="H1372" i="16" a="1"/>
  <c r="H1085" i="16" a="1"/>
  <c r="H379" i="16" a="1"/>
  <c r="D145" i="16" a="1"/>
  <c r="F146" i="16" a="1"/>
  <c r="H146" i="16" a="1"/>
  <c r="F1240" i="16" a="1"/>
  <c r="D1372" i="16" a="1"/>
  <c r="D1085" i="16" a="1"/>
  <c r="F379" i="16" a="1"/>
  <c r="C379" i="16" a="1"/>
  <c r="D1240" i="16" a="1"/>
  <c r="C1372" i="16" a="1"/>
  <c r="C1085" i="16" a="1"/>
  <c r="H1240" i="16" a="1"/>
  <c r="F1372" i="16" a="1"/>
  <c r="F1085" i="16" a="1"/>
  <c r="D379" i="16" a="1"/>
  <c r="C145" i="16" a="1"/>
  <c r="H1085" i="16" l="1"/>
  <c r="F1085" i="16"/>
  <c r="C1085" i="16"/>
  <c r="D1085" i="16"/>
  <c r="H1372" i="16"/>
  <c r="F1372" i="16"/>
  <c r="C1372" i="16"/>
  <c r="D1372" i="16"/>
  <c r="C1240" i="16"/>
  <c r="H1240" i="16"/>
  <c r="D1240" i="16"/>
  <c r="F1240" i="16"/>
  <c r="F146" i="16"/>
  <c r="H379" i="16"/>
  <c r="D379" i="16"/>
  <c r="C379" i="16"/>
  <c r="F379" i="16"/>
  <c r="B1373" i="16"/>
  <c r="B380" i="16"/>
  <c r="B1241" i="16"/>
  <c r="B1086" i="16"/>
  <c r="H146" i="16"/>
  <c r="D145" i="16"/>
  <c r="C145" i="16"/>
  <c r="B147" i="16"/>
  <c r="C1241" i="16" a="1"/>
  <c r="F1086" i="16" a="1"/>
  <c r="F1373" i="16" a="1"/>
  <c r="C380" i="16" a="1"/>
  <c r="D146" i="16" a="1"/>
  <c r="F147" i="16" a="1"/>
  <c r="H147" i="16" a="1"/>
  <c r="F1241" i="16" a="1"/>
  <c r="H1086" i="16" a="1"/>
  <c r="H1373" i="16" a="1"/>
  <c r="H380" i="16" a="1"/>
  <c r="F380" i="16" a="1"/>
  <c r="D1241" i="16" a="1"/>
  <c r="D1086" i="16" a="1"/>
  <c r="D1373" i="16" a="1"/>
  <c r="H1241" i="16" a="1"/>
  <c r="C1086" i="16" a="1"/>
  <c r="C1373" i="16" a="1"/>
  <c r="D380" i="16" a="1"/>
  <c r="C146" i="16" a="1"/>
  <c r="F1373" i="16" l="1"/>
  <c r="C1373" i="16"/>
  <c r="D1373" i="16"/>
  <c r="H1373" i="16"/>
  <c r="F1086" i="16"/>
  <c r="C1086" i="16"/>
  <c r="D1086" i="16"/>
  <c r="H1086" i="16"/>
  <c r="C1241" i="16"/>
  <c r="H1241" i="16"/>
  <c r="D1241" i="16"/>
  <c r="F1241" i="16"/>
  <c r="F147" i="16"/>
  <c r="C380" i="16"/>
  <c r="D380" i="16"/>
  <c r="F380" i="16"/>
  <c r="H380" i="16"/>
  <c r="B1374" i="16"/>
  <c r="B1242" i="16"/>
  <c r="B381" i="16"/>
  <c r="B1087" i="16"/>
  <c r="H147" i="16"/>
  <c r="D146" i="16"/>
  <c r="C146" i="16"/>
  <c r="B148" i="16"/>
  <c r="F1374" i="16" a="1"/>
  <c r="F1087" i="16" a="1"/>
  <c r="F1242" i="16" a="1"/>
  <c r="D381" i="16" a="1"/>
  <c r="D147" i="16" a="1"/>
  <c r="C381" i="16" a="1"/>
  <c r="H148" i="16" a="1"/>
  <c r="H1374" i="16" a="1"/>
  <c r="H1087" i="16" a="1"/>
  <c r="D1242" i="16" a="1"/>
  <c r="F148" i="16" a="1"/>
  <c r="H381" i="16" a="1"/>
  <c r="D1374" i="16" a="1"/>
  <c r="D1087" i="16" a="1"/>
  <c r="C1242" i="16" a="1"/>
  <c r="C1374" i="16" a="1"/>
  <c r="C1087" i="16" a="1"/>
  <c r="H1242" i="16" a="1"/>
  <c r="F381" i="16" a="1"/>
  <c r="C147" i="16" a="1"/>
  <c r="F1242" i="16" l="1"/>
  <c r="H1242" i="16"/>
  <c r="C1242" i="16"/>
  <c r="D1242" i="16"/>
  <c r="F1087" i="16"/>
  <c r="C1087" i="16"/>
  <c r="D1087" i="16"/>
  <c r="H1087" i="16"/>
  <c r="F1374" i="16"/>
  <c r="C1374" i="16"/>
  <c r="D1374" i="16"/>
  <c r="H1374" i="16"/>
  <c r="C381" i="16"/>
  <c r="D381" i="16"/>
  <c r="F381" i="16"/>
  <c r="H381" i="16"/>
  <c r="F148" i="16"/>
  <c r="B1243" i="16"/>
  <c r="B1375" i="16"/>
  <c r="B382" i="16"/>
  <c r="B1088" i="16"/>
  <c r="H148" i="16"/>
  <c r="D147" i="16"/>
  <c r="C147" i="16"/>
  <c r="B149" i="16"/>
  <c r="C1088" i="16" a="1"/>
  <c r="D1243" i="16" a="1"/>
  <c r="C1375" i="16" a="1"/>
  <c r="C382" i="16" a="1"/>
  <c r="D148" i="16" a="1"/>
  <c r="F149" i="16" a="1"/>
  <c r="H149" i="16" a="1"/>
  <c r="F1088" i="16" a="1"/>
  <c r="H1243" i="16" a="1"/>
  <c r="F1375" i="16" a="1"/>
  <c r="H382" i="16" a="1"/>
  <c r="F382" i="16" a="1"/>
  <c r="H1088" i="16" a="1"/>
  <c r="F1243" i="16" a="1"/>
  <c r="H1375" i="16" a="1"/>
  <c r="D1088" i="16" a="1"/>
  <c r="C1243" i="16" a="1"/>
  <c r="D1375" i="16" a="1"/>
  <c r="D382" i="16" a="1"/>
  <c r="C148" i="16" a="1"/>
  <c r="C1375" i="16" l="1"/>
  <c r="D1375" i="16"/>
  <c r="H1375" i="16"/>
  <c r="F1375" i="16"/>
  <c r="D1243" i="16"/>
  <c r="C1243" i="16"/>
  <c r="F1243" i="16"/>
  <c r="H1243" i="16"/>
  <c r="C1088" i="16"/>
  <c r="D1088" i="16"/>
  <c r="H1088" i="16"/>
  <c r="F1088" i="16"/>
  <c r="F149" i="16"/>
  <c r="C382" i="16"/>
  <c r="D382" i="16"/>
  <c r="F382" i="16"/>
  <c r="H382" i="16"/>
  <c r="B1376" i="16"/>
  <c r="B383" i="16"/>
  <c r="B1244" i="16"/>
  <c r="B1089" i="16"/>
  <c r="H149" i="16"/>
  <c r="D148" i="16"/>
  <c r="C148" i="16"/>
  <c r="B150" i="16"/>
  <c r="C1244" i="16" a="1"/>
  <c r="C1089" i="16" a="1"/>
  <c r="C1376" i="16" a="1"/>
  <c r="C383" i="16" a="1"/>
  <c r="D149" i="16" a="1"/>
  <c r="F150" i="16" a="1"/>
  <c r="H150" i="16" a="1"/>
  <c r="D1244" i="16" a="1"/>
  <c r="F1089" i="16" a="1"/>
  <c r="F1376" i="16" a="1"/>
  <c r="D383" i="16" a="1"/>
  <c r="H1244" i="16" a="1"/>
  <c r="H1089" i="16" a="1"/>
  <c r="H1376" i="16" a="1"/>
  <c r="H383" i="16" a="1"/>
  <c r="F1244" i="16" a="1"/>
  <c r="D1089" i="16" a="1"/>
  <c r="D1376" i="16" a="1"/>
  <c r="F383" i="16" a="1"/>
  <c r="C149" i="16" a="1"/>
  <c r="C1376" i="16" l="1"/>
  <c r="D1376" i="16"/>
  <c r="H1376" i="16"/>
  <c r="F1376" i="16"/>
  <c r="C1089" i="16"/>
  <c r="D1089" i="16"/>
  <c r="H1089" i="16"/>
  <c r="F1089" i="16"/>
  <c r="C1244" i="16"/>
  <c r="F1244" i="16"/>
  <c r="H1244" i="16"/>
  <c r="D1244" i="16"/>
  <c r="D383" i="16"/>
  <c r="C383" i="16"/>
  <c r="F383" i="16"/>
  <c r="H383" i="16"/>
  <c r="F150" i="16"/>
  <c r="B384" i="16"/>
  <c r="B1245" i="16"/>
  <c r="B1377" i="16"/>
  <c r="B1090" i="16"/>
  <c r="H150" i="16"/>
  <c r="D149" i="16"/>
  <c r="C149" i="16"/>
  <c r="B151" i="16"/>
  <c r="D1377" i="16" a="1"/>
  <c r="D1090" i="16" a="1"/>
  <c r="D1245" i="16" a="1"/>
  <c r="C384" i="16" a="1"/>
  <c r="D150" i="16" a="1"/>
  <c r="F151" i="16" a="1"/>
  <c r="H151" i="16" a="1"/>
  <c r="C1377" i="16" a="1"/>
  <c r="C1090" i="16" a="1"/>
  <c r="H1245" i="16" a="1"/>
  <c r="F384" i="16" a="1"/>
  <c r="F1245" i="16" a="1"/>
  <c r="F1377" i="16" a="1"/>
  <c r="F1090" i="16" a="1"/>
  <c r="H384" i="16" a="1"/>
  <c r="H1377" i="16" a="1"/>
  <c r="H1090" i="16" a="1"/>
  <c r="C1245" i="16" a="1"/>
  <c r="D384" i="16" a="1"/>
  <c r="C150" i="16" a="1"/>
  <c r="D1245" i="16" l="1"/>
  <c r="C1245" i="16"/>
  <c r="F1245" i="16"/>
  <c r="H1245" i="16"/>
  <c r="D1090" i="16"/>
  <c r="H1090" i="16"/>
  <c r="F1090" i="16"/>
  <c r="C1090" i="16"/>
  <c r="D1377" i="16"/>
  <c r="H1377" i="16"/>
  <c r="F1377" i="16"/>
  <c r="C1377" i="16"/>
  <c r="F151" i="16"/>
  <c r="C384" i="16"/>
  <c r="D384" i="16"/>
  <c r="H384" i="16"/>
  <c r="F384" i="16"/>
  <c r="B1246" i="16"/>
  <c r="B1378" i="16"/>
  <c r="B385" i="16"/>
  <c r="B1091" i="16"/>
  <c r="H151" i="16"/>
  <c r="D150" i="16"/>
  <c r="C150" i="16"/>
  <c r="B152" i="16"/>
  <c r="C1246" i="16" a="1"/>
  <c r="D1091" i="16" a="1"/>
  <c r="D1378" i="16" a="1"/>
  <c r="D385" i="16" a="1"/>
  <c r="D151" i="16" a="1"/>
  <c r="C385" i="16" a="1"/>
  <c r="H152" i="16" a="1"/>
  <c r="D1246" i="16" a="1"/>
  <c r="C1091" i="16" a="1"/>
  <c r="C1378" i="16" a="1"/>
  <c r="F152" i="16" a="1"/>
  <c r="C151" i="16" a="1"/>
  <c r="H1246" i="16" a="1"/>
  <c r="F1091" i="16" a="1"/>
  <c r="F1378" i="16" a="1"/>
  <c r="H385" i="16" a="1"/>
  <c r="F1246" i="16" a="1"/>
  <c r="H1091" i="16" a="1"/>
  <c r="H1378" i="16" a="1"/>
  <c r="F385" i="16" a="1"/>
  <c r="D1378" i="16" l="1"/>
  <c r="H1378" i="16"/>
  <c r="F1378" i="16"/>
  <c r="C1378" i="16"/>
  <c r="D1091" i="16"/>
  <c r="H1091" i="16"/>
  <c r="F1091" i="16"/>
  <c r="C1091" i="16"/>
  <c r="C1246" i="16"/>
  <c r="F1246" i="16"/>
  <c r="H1246" i="16"/>
  <c r="D1246" i="16"/>
  <c r="C385" i="16"/>
  <c r="D385" i="16"/>
  <c r="F385" i="16"/>
  <c r="H385" i="16"/>
  <c r="F152" i="16"/>
  <c r="B386" i="16"/>
  <c r="B1379" i="16"/>
  <c r="B1247" i="16"/>
  <c r="B1092" i="16"/>
  <c r="H152" i="16"/>
  <c r="D151" i="16"/>
  <c r="C151" i="16"/>
  <c r="B153" i="16"/>
  <c r="D1247" i="16" a="1"/>
  <c r="D1092" i="16" a="1"/>
  <c r="D1379" i="16" a="1"/>
  <c r="D386" i="16" a="1"/>
  <c r="D152" i="16" a="1"/>
  <c r="F386" i="16" a="1"/>
  <c r="C386" i="16" a="1"/>
  <c r="H1247" i="16" a="1"/>
  <c r="C1092" i="16" a="1"/>
  <c r="C1379" i="16" a="1"/>
  <c r="F153" i="16" a="1"/>
  <c r="F1247" i="16" a="1"/>
  <c r="F1092" i="16" a="1"/>
  <c r="F1379" i="16" a="1"/>
  <c r="H153" i="16" a="1"/>
  <c r="C1247" i="16" a="1"/>
  <c r="H1092" i="16" a="1"/>
  <c r="H1379" i="16" a="1"/>
  <c r="H386" i="16" a="1"/>
  <c r="C152" i="16" a="1"/>
  <c r="D1379" i="16" l="1"/>
  <c r="H1379" i="16"/>
  <c r="F1379" i="16"/>
  <c r="C1379" i="16"/>
  <c r="D1092" i="16"/>
  <c r="H1092" i="16"/>
  <c r="F1092" i="16"/>
  <c r="C1092" i="16"/>
  <c r="D1247" i="16"/>
  <c r="C1247" i="16"/>
  <c r="F1247" i="16"/>
  <c r="H1247" i="16"/>
  <c r="F153" i="16"/>
  <c r="D386" i="16"/>
  <c r="H386" i="16"/>
  <c r="C386" i="16"/>
  <c r="F386" i="16"/>
  <c r="B1380" i="16"/>
  <c r="B1248" i="16"/>
  <c r="B387" i="16"/>
  <c r="B1093" i="16"/>
  <c r="H153" i="16"/>
  <c r="D152" i="16"/>
  <c r="C152" i="16"/>
  <c r="B154" i="16"/>
  <c r="H1380" i="16" a="1"/>
  <c r="H1093" i="16" a="1"/>
  <c r="C1248" i="16" a="1"/>
  <c r="D387" i="16" a="1"/>
  <c r="D153" i="16" a="1"/>
  <c r="F154" i="16" a="1"/>
  <c r="H154" i="16" a="1"/>
  <c r="D1380" i="16" a="1"/>
  <c r="D1093" i="16" a="1"/>
  <c r="D1248" i="16" a="1"/>
  <c r="H387" i="16" a="1"/>
  <c r="F387" i="16" a="1"/>
  <c r="C1380" i="16" a="1"/>
  <c r="C1093" i="16" a="1"/>
  <c r="H1248" i="16" a="1"/>
  <c r="F1380" i="16" a="1"/>
  <c r="F1093" i="16" a="1"/>
  <c r="F1248" i="16" a="1"/>
  <c r="C387" i="16" a="1"/>
  <c r="C153" i="16" a="1"/>
  <c r="C1248" i="16" l="1"/>
  <c r="F1248" i="16"/>
  <c r="H1248" i="16"/>
  <c r="D1248" i="16"/>
  <c r="H1093" i="16"/>
  <c r="F1093" i="16"/>
  <c r="C1093" i="16"/>
  <c r="D1093" i="16"/>
  <c r="H1380" i="16"/>
  <c r="F1380" i="16"/>
  <c r="C1380" i="16"/>
  <c r="D1380" i="16"/>
  <c r="F154" i="16"/>
  <c r="D387" i="16"/>
  <c r="C387" i="16"/>
  <c r="F387" i="16"/>
  <c r="H387" i="16"/>
  <c r="B1249" i="16"/>
  <c r="B388" i="16"/>
  <c r="B1381" i="16"/>
  <c r="B1094" i="16"/>
  <c r="H154" i="16"/>
  <c r="D153" i="16"/>
  <c r="C153" i="16"/>
  <c r="B155" i="16"/>
  <c r="F1381" i="16" a="1"/>
  <c r="F1094" i="16" a="1"/>
  <c r="D1249" i="16" a="1"/>
  <c r="C388" i="16" a="1"/>
  <c r="D154" i="16" a="1"/>
  <c r="D388" i="16" a="1"/>
  <c r="H1381" i="16" a="1"/>
  <c r="H1094" i="16" a="1"/>
  <c r="H1249" i="16" a="1"/>
  <c r="F155" i="16" a="1"/>
  <c r="H155" i="16" a="1"/>
  <c r="D1381" i="16" a="1"/>
  <c r="D1094" i="16" a="1"/>
  <c r="F1249" i="16" a="1"/>
  <c r="F388" i="16" a="1"/>
  <c r="C1381" i="16" a="1"/>
  <c r="C1094" i="16" a="1"/>
  <c r="C1249" i="16" a="1"/>
  <c r="H388" i="16" a="1"/>
  <c r="C154" i="16" a="1"/>
  <c r="D1249" i="16" l="1"/>
  <c r="C1249" i="16"/>
  <c r="F1249" i="16"/>
  <c r="H1249" i="16"/>
  <c r="F1094" i="16"/>
  <c r="C1094" i="16"/>
  <c r="D1094" i="16"/>
  <c r="H1094" i="16"/>
  <c r="F1381" i="16"/>
  <c r="C1381" i="16"/>
  <c r="D1381" i="16"/>
  <c r="H1381" i="16"/>
  <c r="D388" i="16"/>
  <c r="C388" i="16"/>
  <c r="H388" i="16"/>
  <c r="F388" i="16"/>
  <c r="F155" i="16"/>
  <c r="B389" i="16"/>
  <c r="B1382" i="16"/>
  <c r="B1250" i="16"/>
  <c r="B1095" i="16"/>
  <c r="H155" i="16"/>
  <c r="D154" i="16"/>
  <c r="C154" i="16"/>
  <c r="B156" i="16"/>
  <c r="C1250" i="16" a="1"/>
  <c r="F1382" i="16" a="1"/>
  <c r="F1095" i="16" a="1"/>
  <c r="C389" i="16" a="1"/>
  <c r="D155" i="16" a="1"/>
  <c r="F156" i="16" a="1"/>
  <c r="H156" i="16" a="1"/>
  <c r="D1250" i="16" a="1"/>
  <c r="H1382" i="16" a="1"/>
  <c r="H1095" i="16" a="1"/>
  <c r="H389" i="16" a="1"/>
  <c r="F389" i="16" a="1"/>
  <c r="H1250" i="16" a="1"/>
  <c r="D1382" i="16" a="1"/>
  <c r="D1095" i="16" a="1"/>
  <c r="F1250" i="16" a="1"/>
  <c r="C1382" i="16" a="1"/>
  <c r="C1095" i="16" a="1"/>
  <c r="D389" i="16" a="1"/>
  <c r="C155" i="16" a="1"/>
  <c r="F1095" i="16" l="1"/>
  <c r="C1095" i="16"/>
  <c r="D1095" i="16"/>
  <c r="H1095" i="16"/>
  <c r="F1382" i="16"/>
  <c r="C1382" i="16"/>
  <c r="D1382" i="16"/>
  <c r="H1382" i="16"/>
  <c r="C1250" i="16"/>
  <c r="F1250" i="16"/>
  <c r="H1250" i="16"/>
  <c r="D1250" i="16"/>
  <c r="F156" i="16"/>
  <c r="C389" i="16"/>
  <c r="D389" i="16"/>
  <c r="F389" i="16"/>
  <c r="H389" i="16"/>
  <c r="B1251" i="16"/>
  <c r="B1383" i="16"/>
  <c r="B390" i="16"/>
  <c r="B1096" i="16"/>
  <c r="H156" i="16"/>
  <c r="D155" i="16"/>
  <c r="C155" i="16"/>
  <c r="B157" i="16"/>
  <c r="C1383" i="16" a="1"/>
  <c r="C1096" i="16" a="1"/>
  <c r="D1251" i="16" a="1"/>
  <c r="C390" i="16" a="1"/>
  <c r="D156" i="16" a="1"/>
  <c r="H390" i="16" a="1"/>
  <c r="F390" i="16" a="1"/>
  <c r="F1383" i="16" a="1"/>
  <c r="F1096" i="16" a="1"/>
  <c r="H1251" i="16" a="1"/>
  <c r="F157" i="16" a="1"/>
  <c r="H157" i="16" a="1"/>
  <c r="H1383" i="16" a="1"/>
  <c r="H1096" i="16" a="1"/>
  <c r="F1251" i="16" a="1"/>
  <c r="D1383" i="16" a="1"/>
  <c r="D1096" i="16" a="1"/>
  <c r="C1251" i="16" a="1"/>
  <c r="D390" i="16" a="1"/>
  <c r="C156" i="16" a="1"/>
  <c r="D1251" i="16" l="1"/>
  <c r="C1251" i="16"/>
  <c r="F1251" i="16"/>
  <c r="H1251" i="16"/>
  <c r="C1096" i="16"/>
  <c r="D1096" i="16"/>
  <c r="H1096" i="16"/>
  <c r="F1096" i="16"/>
  <c r="C1383" i="16"/>
  <c r="D1383" i="16"/>
  <c r="H1383" i="16"/>
  <c r="F1383" i="16"/>
  <c r="B1097" i="16"/>
  <c r="H390" i="16"/>
  <c r="C390" i="16"/>
  <c r="D390" i="16"/>
  <c r="F390" i="16"/>
  <c r="F157" i="16"/>
  <c r="B391" i="16"/>
  <c r="B1384" i="16"/>
  <c r="B1252" i="16"/>
  <c r="H157" i="16"/>
  <c r="D156" i="16"/>
  <c r="C156" i="16"/>
  <c r="B158" i="16"/>
  <c r="C1384" i="16" a="1"/>
  <c r="C1252" i="16" a="1"/>
  <c r="C1097" i="16" a="1"/>
  <c r="H391" i="16" a="1"/>
  <c r="C157" i="16" a="1"/>
  <c r="F158" i="16" a="1"/>
  <c r="C391" i="16" a="1"/>
  <c r="F1384" i="16" a="1"/>
  <c r="D1252" i="16" a="1"/>
  <c r="F1097" i="16" a="1"/>
  <c r="F391" i="16" a="1"/>
  <c r="H158" i="16" a="1"/>
  <c r="H1384" i="16" a="1"/>
  <c r="H1252" i="16" a="1"/>
  <c r="H1097" i="16" a="1"/>
  <c r="D1384" i="16" a="1"/>
  <c r="F1252" i="16" a="1"/>
  <c r="D1097" i="16" a="1"/>
  <c r="D391" i="16" a="1"/>
  <c r="D157" i="16" a="1"/>
  <c r="C1097" i="16" l="1"/>
  <c r="D1097" i="16"/>
  <c r="H1097" i="16"/>
  <c r="F1097" i="16"/>
  <c r="C1252" i="16"/>
  <c r="F1252" i="16"/>
  <c r="H1252" i="16"/>
  <c r="D1252" i="16"/>
  <c r="C1384" i="16"/>
  <c r="D1384" i="16"/>
  <c r="H1384" i="16"/>
  <c r="F1384" i="16"/>
  <c r="B1098" i="16"/>
  <c r="F158" i="16"/>
  <c r="H391" i="16"/>
  <c r="D391" i="16"/>
  <c r="C391" i="16"/>
  <c r="F391" i="16"/>
  <c r="B392" i="16"/>
  <c r="B1253" i="16"/>
  <c r="B1385" i="16"/>
  <c r="H158" i="16"/>
  <c r="C157" i="16"/>
  <c r="D157" i="16"/>
  <c r="B159" i="16"/>
  <c r="D1253" i="16" a="1"/>
  <c r="D1385" i="16" a="1"/>
  <c r="D1098" i="16" a="1"/>
  <c r="F392" i="16" a="1"/>
  <c r="D158" i="16" a="1"/>
  <c r="C392" i="16" a="1"/>
  <c r="D392" i="16" a="1"/>
  <c r="C158" i="16" a="1"/>
  <c r="H1253" i="16" a="1"/>
  <c r="C1385" i="16" a="1"/>
  <c r="C1098" i="16" a="1"/>
  <c r="F159" i="16" a="1"/>
  <c r="H159" i="16" a="1"/>
  <c r="F1253" i="16" a="1"/>
  <c r="F1385" i="16" a="1"/>
  <c r="F1098" i="16" a="1"/>
  <c r="C1253" i="16" a="1"/>
  <c r="H1385" i="16" a="1"/>
  <c r="H1098" i="16" a="1"/>
  <c r="H392" i="16" a="1"/>
  <c r="D1098" i="16" l="1"/>
  <c r="H1098" i="16"/>
  <c r="F1098" i="16"/>
  <c r="C1098" i="16"/>
  <c r="D1385" i="16"/>
  <c r="H1385" i="16"/>
  <c r="F1385" i="16"/>
  <c r="C1385" i="16"/>
  <c r="D1253" i="16"/>
  <c r="C1253" i="16"/>
  <c r="F1253" i="16"/>
  <c r="H1253" i="16"/>
  <c r="B1099" i="16"/>
  <c r="B1100" i="16" s="1"/>
  <c r="C392" i="16"/>
  <c r="F392" i="16"/>
  <c r="H392" i="16"/>
  <c r="D392" i="16"/>
  <c r="F159" i="16"/>
  <c r="B393" i="16"/>
  <c r="B1386" i="16"/>
  <c r="B1254" i="16"/>
  <c r="H159" i="16"/>
  <c r="D158" i="16"/>
  <c r="C158" i="16"/>
  <c r="B160" i="16"/>
  <c r="D1386" i="16" a="1"/>
  <c r="C1254" i="16" a="1"/>
  <c r="D1100" i="16" a="1"/>
  <c r="D1099" i="16" a="1"/>
  <c r="C393" i="16" a="1"/>
  <c r="C159" i="16" a="1"/>
  <c r="F160" i="16" a="1"/>
  <c r="H160" i="16" a="1"/>
  <c r="C1386" i="16" a="1"/>
  <c r="D1254" i="16" a="1"/>
  <c r="C1100" i="16" a="1"/>
  <c r="C1099" i="16" a="1"/>
  <c r="H393" i="16" a="1"/>
  <c r="F1099" i="16" a="1"/>
  <c r="F1386" i="16" a="1"/>
  <c r="H1254" i="16" a="1"/>
  <c r="F1100" i="16" a="1"/>
  <c r="F393" i="16" a="1"/>
  <c r="H1386" i="16" a="1"/>
  <c r="F1254" i="16" a="1"/>
  <c r="H1100" i="16" a="1"/>
  <c r="H1099" i="16" a="1"/>
  <c r="D393" i="16" a="1"/>
  <c r="D159" i="16" a="1"/>
  <c r="D1099" i="16" l="1"/>
  <c r="H1099" i="16"/>
  <c r="F1099" i="16"/>
  <c r="C1099" i="16"/>
  <c r="D1100" i="16"/>
  <c r="H1100" i="16"/>
  <c r="F1100" i="16"/>
  <c r="C1100" i="16"/>
  <c r="C1254" i="16"/>
  <c r="F1254" i="16"/>
  <c r="H1254" i="16"/>
  <c r="D1254" i="16"/>
  <c r="D1386" i="16"/>
  <c r="H1386" i="16"/>
  <c r="F1386" i="16"/>
  <c r="C1386" i="16"/>
  <c r="F160" i="16"/>
  <c r="C393" i="16"/>
  <c r="D393" i="16"/>
  <c r="F393" i="16"/>
  <c r="H393" i="16"/>
  <c r="B1387" i="16"/>
  <c r="B1101" i="16"/>
  <c r="B394" i="16"/>
  <c r="B1255" i="16"/>
  <c r="H160" i="16"/>
  <c r="C159" i="16"/>
  <c r="D159" i="16"/>
  <c r="B161" i="16"/>
  <c r="H1101" i="16" a="1"/>
  <c r="D1255" i="16" a="1"/>
  <c r="D1387" i="16" a="1"/>
  <c r="C394" i="16" a="1"/>
  <c r="D160" i="16" a="1"/>
  <c r="F161" i="16" a="1"/>
  <c r="H1387" i="16" a="1"/>
  <c r="D1101" i="16" a="1"/>
  <c r="H1255" i="16" a="1"/>
  <c r="C1387" i="16" a="1"/>
  <c r="D394" i="16" a="1"/>
  <c r="F1101" i="16" a="1"/>
  <c r="C160" i="16" a="1"/>
  <c r="C1101" i="16" a="1"/>
  <c r="F1255" i="16" a="1"/>
  <c r="F1387" i="16" a="1"/>
  <c r="H394" i="16" a="1"/>
  <c r="H161" i="16" a="1"/>
  <c r="C1255" i="16" a="1"/>
  <c r="F394" i="16" a="1"/>
  <c r="D1387" i="16" l="1"/>
  <c r="H1387" i="16"/>
  <c r="F1387" i="16"/>
  <c r="C1387" i="16"/>
  <c r="D1255" i="16"/>
  <c r="C1255" i="16"/>
  <c r="F1255" i="16"/>
  <c r="H1255" i="16"/>
  <c r="H1101" i="16"/>
  <c r="F1101" i="16"/>
  <c r="C1101" i="16"/>
  <c r="D1101" i="16"/>
  <c r="F161" i="16"/>
  <c r="C394" i="16"/>
  <c r="F394" i="16"/>
  <c r="H394" i="16"/>
  <c r="D394" i="16"/>
  <c r="B1256" i="16"/>
  <c r="B1102" i="16"/>
  <c r="B1388" i="16"/>
  <c r="B395" i="16"/>
  <c r="H161" i="16"/>
  <c r="D160" i="16"/>
  <c r="C160" i="16"/>
  <c r="B162" i="16"/>
  <c r="H1388" i="16" a="1"/>
  <c r="C1256" i="16" a="1"/>
  <c r="F1102" i="16" a="1"/>
  <c r="C395" i="16" a="1"/>
  <c r="C161" i="16" a="1"/>
  <c r="F162" i="16" a="1"/>
  <c r="F1256" i="16" a="1"/>
  <c r="D161" i="16" a="1"/>
  <c r="D1388" i="16" a="1"/>
  <c r="D1256" i="16" a="1"/>
  <c r="H1102" i="16" a="1"/>
  <c r="D395" i="16" a="1"/>
  <c r="F1388" i="16" a="1"/>
  <c r="F395" i="16" a="1"/>
  <c r="C1388" i="16" a="1"/>
  <c r="H1256" i="16" a="1"/>
  <c r="D1102" i="16" a="1"/>
  <c r="H395" i="16" a="1"/>
  <c r="H162" i="16" a="1"/>
  <c r="C1102" i="16" a="1"/>
  <c r="F1102" i="16" l="1"/>
  <c r="C1102" i="16"/>
  <c r="D1102" i="16"/>
  <c r="H1102" i="16"/>
  <c r="C1256" i="16"/>
  <c r="F1256" i="16"/>
  <c r="H1256" i="16"/>
  <c r="D1256" i="16"/>
  <c r="H1388" i="16"/>
  <c r="F1388" i="16"/>
  <c r="C1388" i="16"/>
  <c r="D1388" i="16"/>
  <c r="F162" i="16"/>
  <c r="C395" i="16"/>
  <c r="F395" i="16"/>
  <c r="H395" i="16"/>
  <c r="D395" i="16"/>
  <c r="B1103" i="16"/>
  <c r="B1257" i="16"/>
  <c r="B396" i="16"/>
  <c r="B1389" i="16"/>
  <c r="H162" i="16"/>
  <c r="C161" i="16"/>
  <c r="D161" i="16"/>
  <c r="B163" i="16"/>
  <c r="F1103" i="16" a="1"/>
  <c r="D1257" i="16" a="1"/>
  <c r="F1389" i="16" a="1"/>
  <c r="D396" i="16" a="1"/>
  <c r="D162" i="16" a="1"/>
  <c r="H163" i="16" a="1"/>
  <c r="C1257" i="16" a="1"/>
  <c r="H1103" i="16" a="1"/>
  <c r="H1257" i="16" a="1"/>
  <c r="H1389" i="16" a="1"/>
  <c r="H396" i="16" a="1"/>
  <c r="F163" i="16" a="1"/>
  <c r="C1389" i="16" a="1"/>
  <c r="C162" i="16" a="1"/>
  <c r="D1103" i="16" a="1"/>
  <c r="F1257" i="16" a="1"/>
  <c r="D1389" i="16" a="1"/>
  <c r="F396" i="16" a="1"/>
  <c r="C1103" i="16" a="1"/>
  <c r="C396" i="16" a="1"/>
  <c r="F1389" i="16" l="1"/>
  <c r="C1389" i="16"/>
  <c r="D1389" i="16"/>
  <c r="H1389" i="16"/>
  <c r="D1257" i="16"/>
  <c r="C1257" i="16"/>
  <c r="F1257" i="16"/>
  <c r="H1257" i="16"/>
  <c r="F1103" i="16"/>
  <c r="C1103" i="16"/>
  <c r="D1103" i="16"/>
  <c r="H1103" i="16"/>
  <c r="F163" i="16"/>
  <c r="D396" i="16"/>
  <c r="C396" i="16"/>
  <c r="F396" i="16"/>
  <c r="H396" i="16"/>
  <c r="B1258" i="16"/>
  <c r="B1104" i="16"/>
  <c r="B1390" i="16"/>
  <c r="B397" i="16"/>
  <c r="H163" i="16"/>
  <c r="D162" i="16"/>
  <c r="C162" i="16"/>
  <c r="B164" i="16"/>
  <c r="F1390" i="16" a="1"/>
  <c r="C1258" i="16" a="1"/>
  <c r="C1104" i="16" a="1"/>
  <c r="D397" i="16" a="1"/>
  <c r="C163" i="16" a="1"/>
  <c r="H397" i="16" a="1"/>
  <c r="H164" i="16" a="1"/>
  <c r="D1104" i="16" a="1"/>
  <c r="H1390" i="16" a="1"/>
  <c r="D1258" i="16" a="1"/>
  <c r="F1104" i="16" a="1"/>
  <c r="F164" i="16" a="1"/>
  <c r="C1390" i="16" a="1"/>
  <c r="C397" i="16" a="1"/>
  <c r="D1390" i="16" a="1"/>
  <c r="H1258" i="16" a="1"/>
  <c r="H1104" i="16" a="1"/>
  <c r="F397" i="16" a="1"/>
  <c r="F1258" i="16" a="1"/>
  <c r="D163" i="16" a="1"/>
  <c r="C1104" i="16" l="1"/>
  <c r="D1104" i="16"/>
  <c r="H1104" i="16"/>
  <c r="F1104" i="16"/>
  <c r="C1258" i="16"/>
  <c r="F1258" i="16"/>
  <c r="H1258" i="16"/>
  <c r="D1258" i="16"/>
  <c r="F1390" i="16"/>
  <c r="C1390" i="16"/>
  <c r="D1390" i="16"/>
  <c r="H1390" i="16"/>
  <c r="F164" i="16"/>
  <c r="D397" i="16"/>
  <c r="C397" i="16"/>
  <c r="F397" i="16"/>
  <c r="H397" i="16"/>
  <c r="B1105" i="16"/>
  <c r="B1259" i="16"/>
  <c r="B398" i="16"/>
  <c r="B1391" i="16"/>
  <c r="H164" i="16"/>
  <c r="C163" i="16"/>
  <c r="D163" i="16"/>
  <c r="B165" i="16"/>
  <c r="D1105" i="16" a="1"/>
  <c r="D1259" i="16" a="1"/>
  <c r="C1391" i="16" a="1"/>
  <c r="D398" i="16" a="1"/>
  <c r="C164" i="16" a="1"/>
  <c r="F165" i="16" a="1"/>
  <c r="D1391" i="16" a="1"/>
  <c r="C1105" i="16" a="1"/>
  <c r="H1259" i="16" a="1"/>
  <c r="F1391" i="16" a="1"/>
  <c r="C398" i="16" a="1"/>
  <c r="H1105" i="16" a="1"/>
  <c r="F398" i="16" a="1"/>
  <c r="F1105" i="16" a="1"/>
  <c r="F1259" i="16" a="1"/>
  <c r="H1391" i="16" a="1"/>
  <c r="H398" i="16" a="1"/>
  <c r="H165" i="16" a="1"/>
  <c r="C1259" i="16" a="1"/>
  <c r="D164" i="16" a="1"/>
  <c r="C1391" i="16" l="1"/>
  <c r="D1391" i="16"/>
  <c r="H1391" i="16"/>
  <c r="F1391" i="16"/>
  <c r="D1259" i="16"/>
  <c r="C1259" i="16"/>
  <c r="F1259" i="16"/>
  <c r="H1259" i="16"/>
  <c r="D1105" i="16"/>
  <c r="H1105" i="16"/>
  <c r="F1105" i="16"/>
  <c r="C1105" i="16"/>
  <c r="F165" i="16"/>
  <c r="D398" i="16"/>
  <c r="F398" i="16"/>
  <c r="H398" i="16"/>
  <c r="C398" i="16"/>
  <c r="B1260" i="16"/>
  <c r="B1392" i="16"/>
  <c r="B1106" i="16"/>
  <c r="B399" i="16"/>
  <c r="H165" i="16"/>
  <c r="C164" i="16"/>
  <c r="D164" i="16"/>
  <c r="B166" i="16"/>
  <c r="D1106" i="16" a="1"/>
  <c r="C1260" i="16" a="1"/>
  <c r="C1392" i="16" a="1"/>
  <c r="F399" i="16" a="1"/>
  <c r="C165" i="16" a="1"/>
  <c r="D1392" i="16" a="1"/>
  <c r="C1106" i="16" a="1"/>
  <c r="D1260" i="16" a="1"/>
  <c r="F1392" i="16" a="1"/>
  <c r="H399" i="16" a="1"/>
  <c r="F166" i="16" a="1"/>
  <c r="H1106" i="16" a="1"/>
  <c r="D399" i="16" a="1"/>
  <c r="F1106" i="16" a="1"/>
  <c r="H1260" i="16" a="1"/>
  <c r="H1392" i="16" a="1"/>
  <c r="C399" i="16" a="1"/>
  <c r="H166" i="16" a="1"/>
  <c r="F1260" i="16" a="1"/>
  <c r="D165" i="16" a="1"/>
  <c r="C1392" i="16" l="1"/>
  <c r="D1392" i="16"/>
  <c r="H1392" i="16"/>
  <c r="F1392" i="16"/>
  <c r="C1260" i="16"/>
  <c r="F1260" i="16"/>
  <c r="H1260" i="16"/>
  <c r="D1260" i="16"/>
  <c r="D1106" i="16"/>
  <c r="H1106" i="16"/>
  <c r="F1106" i="16"/>
  <c r="C1106" i="16"/>
  <c r="F166" i="16"/>
  <c r="F399" i="16"/>
  <c r="D399" i="16"/>
  <c r="C399" i="16"/>
  <c r="H399" i="16"/>
  <c r="B1261" i="16"/>
  <c r="B400" i="16"/>
  <c r="B1393" i="16"/>
  <c r="B1107" i="16"/>
  <c r="H166" i="16"/>
  <c r="C165" i="16"/>
  <c r="D165" i="16"/>
  <c r="B167" i="16"/>
  <c r="D1393" i="16" a="1"/>
  <c r="H1107" i="16" a="1"/>
  <c r="D1261" i="16" a="1"/>
  <c r="F400" i="16" a="1"/>
  <c r="D166" i="16" a="1"/>
  <c r="H1393" i="16" a="1"/>
  <c r="C166" i="16" a="1"/>
  <c r="C1393" i="16" a="1"/>
  <c r="D1107" i="16" a="1"/>
  <c r="H1261" i="16" a="1"/>
  <c r="F167" i="16" a="1"/>
  <c r="D400" i="16" a="1"/>
  <c r="C1261" i="16" a="1"/>
  <c r="F1393" i="16" a="1"/>
  <c r="C1107" i="16" a="1"/>
  <c r="F1261" i="16" a="1"/>
  <c r="C400" i="16" a="1"/>
  <c r="H167" i="16" a="1"/>
  <c r="F1107" i="16" a="1"/>
  <c r="H400" i="16" a="1"/>
  <c r="D1261" i="16" l="1"/>
  <c r="C1261" i="16"/>
  <c r="F1261" i="16"/>
  <c r="H1261" i="16"/>
  <c r="H1107" i="16"/>
  <c r="F1107" i="16"/>
  <c r="C1107" i="16"/>
  <c r="D1107" i="16"/>
  <c r="D1393" i="16"/>
  <c r="H1393" i="16"/>
  <c r="F1393" i="16"/>
  <c r="C1393" i="16"/>
  <c r="D400" i="16"/>
  <c r="F400" i="16"/>
  <c r="H400" i="16"/>
  <c r="C400" i="16"/>
  <c r="F167" i="16"/>
  <c r="B1108" i="16"/>
  <c r="B401" i="16"/>
  <c r="B1262" i="16"/>
  <c r="B1394" i="16"/>
  <c r="H167" i="16"/>
  <c r="D166" i="16"/>
  <c r="C166" i="16"/>
  <c r="B168" i="16"/>
  <c r="C1262" i="16" a="1"/>
  <c r="D1394" i="16" a="1"/>
  <c r="F1108" i="16" a="1"/>
  <c r="C401" i="16" a="1"/>
  <c r="D167" i="16" a="1"/>
  <c r="F168" i="16" a="1"/>
  <c r="H1394" i="16" a="1"/>
  <c r="C167" i="16" a="1"/>
  <c r="D1262" i="16" a="1"/>
  <c r="C1394" i="16" a="1"/>
  <c r="D1108" i="16" a="1"/>
  <c r="D401" i="16" a="1"/>
  <c r="F1262" i="16" a="1"/>
  <c r="F401" i="16" a="1"/>
  <c r="H1262" i="16" a="1"/>
  <c r="F1394" i="16" a="1"/>
  <c r="H1108" i="16" a="1"/>
  <c r="H401" i="16" a="1"/>
  <c r="H168" i="16" a="1"/>
  <c r="C1108" i="16" a="1"/>
  <c r="F1108" i="16" l="1"/>
  <c r="C1108" i="16"/>
  <c r="H1108" i="16"/>
  <c r="D1108" i="16"/>
  <c r="D1394" i="16"/>
  <c r="H1394" i="16"/>
  <c r="F1394" i="16"/>
  <c r="C1394" i="16"/>
  <c r="C1262" i="16"/>
  <c r="F1262" i="16"/>
  <c r="H1262" i="16"/>
  <c r="D1262" i="16"/>
  <c r="F168" i="16"/>
  <c r="C401" i="16"/>
  <c r="F401" i="16"/>
  <c r="H401" i="16"/>
  <c r="D401" i="16"/>
  <c r="B1109" i="16"/>
  <c r="B1395" i="16"/>
  <c r="B402" i="16"/>
  <c r="B1263" i="16"/>
  <c r="H168" i="16"/>
  <c r="D167" i="16"/>
  <c r="C167" i="16"/>
  <c r="B169" i="16"/>
  <c r="D1263" i="16" a="1"/>
  <c r="D1395" i="16" a="1"/>
  <c r="F1109" i="16" a="1"/>
  <c r="H402" i="16" a="1"/>
  <c r="C168" i="16" a="1"/>
  <c r="F169" i="16" a="1"/>
  <c r="C1263" i="16" a="1"/>
  <c r="C402" i="16" a="1"/>
  <c r="H1263" i="16" a="1"/>
  <c r="C1395" i="16" a="1"/>
  <c r="D1109" i="16" a="1"/>
  <c r="D402" i="16" a="1"/>
  <c r="C1109" i="16" a="1"/>
  <c r="F1263" i="16" a="1"/>
  <c r="F1395" i="16" a="1"/>
  <c r="H1109" i="16" a="1"/>
  <c r="F402" i="16" a="1"/>
  <c r="H169" i="16" a="1"/>
  <c r="H1395" i="16" a="1"/>
  <c r="D168" i="16" a="1"/>
  <c r="F1109" i="16" l="1"/>
  <c r="C1109" i="16"/>
  <c r="H1109" i="16"/>
  <c r="D1109" i="16"/>
  <c r="D1395" i="16"/>
  <c r="H1395" i="16"/>
  <c r="F1395" i="16"/>
  <c r="C1395" i="16"/>
  <c r="D1263" i="16"/>
  <c r="C1263" i="16"/>
  <c r="F1263" i="16"/>
  <c r="H1263" i="16"/>
  <c r="F169" i="16"/>
  <c r="H402" i="16"/>
  <c r="C402" i="16"/>
  <c r="F402" i="16"/>
  <c r="D402" i="16"/>
  <c r="B1396" i="16"/>
  <c r="B1110" i="16"/>
  <c r="B1264" i="16"/>
  <c r="B403" i="16"/>
  <c r="H169" i="16"/>
  <c r="C168" i="16"/>
  <c r="D168" i="16"/>
  <c r="B170" i="16"/>
  <c r="D1264" i="16" a="1"/>
  <c r="H1396" i="16" a="1"/>
  <c r="C1110" i="16" a="1"/>
  <c r="C403" i="16" a="1"/>
  <c r="D169" i="16" a="1"/>
  <c r="C1396" i="16" a="1"/>
  <c r="H1264" i="16" a="1"/>
  <c r="D1396" i="16" a="1"/>
  <c r="F1110" i="16" a="1"/>
  <c r="H403" i="16" a="1"/>
  <c r="F170" i="16" a="1"/>
  <c r="F403" i="16" a="1"/>
  <c r="F1264" i="16" a="1"/>
  <c r="D1110" i="16" a="1"/>
  <c r="C1264" i="16" a="1"/>
  <c r="F1396" i="16" a="1"/>
  <c r="H1110" i="16" a="1"/>
  <c r="D403" i="16" a="1"/>
  <c r="C169" i="16" a="1"/>
  <c r="H170" i="16" a="1"/>
  <c r="C1110" i="16" l="1"/>
  <c r="H1110" i="16"/>
  <c r="D1110" i="16"/>
  <c r="F1110" i="16"/>
  <c r="H1396" i="16"/>
  <c r="F1396" i="16"/>
  <c r="C1396" i="16"/>
  <c r="D1396" i="16"/>
  <c r="D1264" i="16"/>
  <c r="C1264" i="16"/>
  <c r="F1264" i="16"/>
  <c r="H1264" i="16"/>
  <c r="F170" i="16"/>
  <c r="C403" i="16"/>
  <c r="D403" i="16"/>
  <c r="F403" i="16"/>
  <c r="H403" i="16"/>
  <c r="B1111" i="16"/>
  <c r="B1397" i="16"/>
  <c r="B404" i="16"/>
  <c r="B1265" i="16"/>
  <c r="H170" i="16"/>
  <c r="D169" i="16"/>
  <c r="C169" i="16"/>
  <c r="B171" i="16"/>
  <c r="C1265" i="16" a="1"/>
  <c r="C1111" i="16" a="1"/>
  <c r="F1397" i="16" a="1"/>
  <c r="H404" i="16" a="1"/>
  <c r="D170" i="16" a="1"/>
  <c r="F171" i="16" a="1"/>
  <c r="D404" i="16" a="1"/>
  <c r="D1265" i="16" a="1"/>
  <c r="H1111" i="16" a="1"/>
  <c r="H1397" i="16" a="1"/>
  <c r="F404" i="16" a="1"/>
  <c r="H171" i="16" a="1"/>
  <c r="H1265" i="16" a="1"/>
  <c r="D1111" i="16" a="1"/>
  <c r="D1397" i="16" a="1"/>
  <c r="F1265" i="16" a="1"/>
  <c r="F1111" i="16" a="1"/>
  <c r="C1397" i="16" a="1"/>
  <c r="C404" i="16" a="1"/>
  <c r="C170" i="16" a="1"/>
  <c r="F1397" i="16" l="1"/>
  <c r="C1397" i="16"/>
  <c r="D1397" i="16"/>
  <c r="H1397" i="16"/>
  <c r="C1111" i="16"/>
  <c r="F1111" i="16"/>
  <c r="D1111" i="16"/>
  <c r="H1111" i="16"/>
  <c r="C1265" i="16"/>
  <c r="F1265" i="16"/>
  <c r="H1265" i="16"/>
  <c r="D1265" i="16"/>
  <c r="F171" i="16"/>
  <c r="H404" i="16"/>
  <c r="C404" i="16"/>
  <c r="D404" i="16"/>
  <c r="F404" i="16"/>
  <c r="B1398" i="16"/>
  <c r="B1112" i="16"/>
  <c r="B1266" i="16"/>
  <c r="B405" i="16"/>
  <c r="H171" i="16"/>
  <c r="D170" i="16"/>
  <c r="C170" i="16"/>
  <c r="B172" i="16"/>
  <c r="D1266" i="16" a="1"/>
  <c r="F1398" i="16" a="1"/>
  <c r="D1112" i="16" a="1"/>
  <c r="C405" i="16" a="1"/>
  <c r="C171" i="16" a="1"/>
  <c r="F172" i="16" a="1"/>
  <c r="H172" i="16" a="1"/>
  <c r="F1266" i="16" a="1"/>
  <c r="H1398" i="16" a="1"/>
  <c r="C1112" i="16" a="1"/>
  <c r="H405" i="16" a="1"/>
  <c r="D405" i="16" a="1"/>
  <c r="C1266" i="16" a="1"/>
  <c r="D1398" i="16" a="1"/>
  <c r="F1112" i="16" a="1"/>
  <c r="D171" i="16" a="1"/>
  <c r="H1266" i="16" a="1"/>
  <c r="C1398" i="16" a="1"/>
  <c r="H1112" i="16" a="1"/>
  <c r="F405" i="16" a="1"/>
  <c r="D1112" i="16" l="1"/>
  <c r="H1112" i="16"/>
  <c r="F1112" i="16"/>
  <c r="C1112" i="16"/>
  <c r="F1398" i="16"/>
  <c r="C1398" i="16"/>
  <c r="D1398" i="16"/>
  <c r="H1398" i="16"/>
  <c r="D1266" i="16"/>
  <c r="H1266" i="16"/>
  <c r="C1266" i="16"/>
  <c r="F1266" i="16"/>
  <c r="F172" i="16"/>
  <c r="C405" i="16"/>
  <c r="F405" i="16"/>
  <c r="D405" i="16"/>
  <c r="H405" i="16"/>
  <c r="B1399" i="16"/>
  <c r="B406" i="16"/>
  <c r="B1113" i="16"/>
  <c r="B1267" i="16"/>
  <c r="H172" i="16"/>
  <c r="C171" i="16"/>
  <c r="D171" i="16"/>
  <c r="B173" i="16"/>
  <c r="D1113" i="16" a="1"/>
  <c r="C1267" i="16" a="1"/>
  <c r="C1399" i="16" a="1"/>
  <c r="D406" i="16" a="1"/>
  <c r="D172" i="16" a="1"/>
  <c r="F406" i="16" a="1"/>
  <c r="C1113" i="16" a="1"/>
  <c r="D1267" i="16" a="1"/>
  <c r="F1399" i="16" a="1"/>
  <c r="H406" i="16" a="1"/>
  <c r="F173" i="16" a="1"/>
  <c r="F1113" i="16" a="1"/>
  <c r="H1267" i="16" a="1"/>
  <c r="H1399" i="16" a="1"/>
  <c r="H173" i="16" a="1"/>
  <c r="H1113" i="16" a="1"/>
  <c r="F1267" i="16" a="1"/>
  <c r="D1399" i="16" a="1"/>
  <c r="C406" i="16" a="1"/>
  <c r="C172" i="16" a="1"/>
  <c r="C1399" i="16" l="1"/>
  <c r="D1399" i="16"/>
  <c r="H1399" i="16"/>
  <c r="F1399" i="16"/>
  <c r="C1267" i="16"/>
  <c r="F1267" i="16"/>
  <c r="H1267" i="16"/>
  <c r="D1267" i="16"/>
  <c r="D1113" i="16"/>
  <c r="H1113" i="16"/>
  <c r="F1113" i="16"/>
  <c r="C1113" i="16"/>
  <c r="F173" i="16"/>
  <c r="D406" i="16"/>
  <c r="C406" i="16"/>
  <c r="F406" i="16"/>
  <c r="H406" i="16"/>
  <c r="B1400" i="16"/>
  <c r="B407" i="16"/>
  <c r="B1268" i="16"/>
  <c r="B1114" i="16"/>
  <c r="H173" i="16"/>
  <c r="D172" i="16"/>
  <c r="C172" i="16"/>
  <c r="B174" i="16"/>
  <c r="D1268" i="16" a="1"/>
  <c r="D1114" i="16" a="1"/>
  <c r="C1400" i="16" a="1"/>
  <c r="H407" i="16" a="1"/>
  <c r="D173" i="16" a="1"/>
  <c r="C407" i="16" a="1"/>
  <c r="H174" i="16" a="1"/>
  <c r="C1268" i="16" a="1"/>
  <c r="C1114" i="16" a="1"/>
  <c r="F1400" i="16" a="1"/>
  <c r="F174" i="16" a="1"/>
  <c r="D407" i="16" a="1"/>
  <c r="H1268" i="16" a="1"/>
  <c r="F1114" i="16" a="1"/>
  <c r="H1400" i="16" a="1"/>
  <c r="F1268" i="16" a="1"/>
  <c r="H1114" i="16" a="1"/>
  <c r="D1400" i="16" a="1"/>
  <c r="F407" i="16" a="1"/>
  <c r="C173" i="16" a="1"/>
  <c r="C1400" i="16" l="1"/>
  <c r="D1400" i="16"/>
  <c r="H1400" i="16"/>
  <c r="F1400" i="16"/>
  <c r="D1114" i="16"/>
  <c r="H1114" i="16"/>
  <c r="F1114" i="16"/>
  <c r="C1114" i="16"/>
  <c r="D1268" i="16"/>
  <c r="F1268" i="16"/>
  <c r="H1268" i="16"/>
  <c r="C1268" i="16"/>
  <c r="C407" i="16"/>
  <c r="H407" i="16"/>
  <c r="F407" i="16"/>
  <c r="D407" i="16"/>
  <c r="F174" i="16"/>
  <c r="B408" i="16"/>
  <c r="B1401" i="16"/>
  <c r="B1115" i="16"/>
  <c r="B1269" i="16"/>
  <c r="H174" i="16"/>
  <c r="D173" i="16"/>
  <c r="C173" i="16"/>
  <c r="B175" i="16"/>
  <c r="H1115" i="16" a="1"/>
  <c r="D1401" i="16" a="1"/>
  <c r="C1269" i="16" a="1"/>
  <c r="C408" i="16" a="1"/>
  <c r="D174" i="16" a="1"/>
  <c r="F175" i="16" a="1"/>
  <c r="H175" i="16" a="1"/>
  <c r="D1115" i="16" a="1"/>
  <c r="H1401" i="16" a="1"/>
  <c r="D1269" i="16" a="1"/>
  <c r="H408" i="16" a="1"/>
  <c r="D408" i="16" a="1"/>
  <c r="C1115" i="16" a="1"/>
  <c r="F1401" i="16" a="1"/>
  <c r="H1269" i="16" a="1"/>
  <c r="C174" i="16" a="1"/>
  <c r="F1115" i="16" a="1"/>
  <c r="C1401" i="16" a="1"/>
  <c r="F1269" i="16" a="1"/>
  <c r="F408" i="16" a="1"/>
  <c r="C1269" i="16" l="1"/>
  <c r="F1269" i="16"/>
  <c r="H1269" i="16"/>
  <c r="D1269" i="16"/>
  <c r="D1401" i="16"/>
  <c r="C1401" i="16"/>
  <c r="F1401" i="16"/>
  <c r="H1401" i="16"/>
  <c r="H1115" i="16"/>
  <c r="F1115" i="16"/>
  <c r="C1115" i="16"/>
  <c r="D1115" i="16"/>
  <c r="F175" i="16"/>
  <c r="C408" i="16"/>
  <c r="F408" i="16"/>
  <c r="D408" i="16"/>
  <c r="H408" i="16"/>
  <c r="B1402" i="16"/>
  <c r="B409" i="16"/>
  <c r="B1270" i="16"/>
  <c r="B1116" i="16"/>
  <c r="H175" i="16"/>
  <c r="D174" i="16"/>
  <c r="C174" i="16"/>
  <c r="B176" i="16"/>
  <c r="D1270" i="16" a="1"/>
  <c r="F1116" i="16" a="1"/>
  <c r="C1402" i="16" a="1"/>
  <c r="F409" i="16" a="1"/>
  <c r="D175" i="16" a="1"/>
  <c r="D409" i="16" a="1"/>
  <c r="H176" i="16" a="1"/>
  <c r="H1270" i="16" a="1"/>
  <c r="H1116" i="16" a="1"/>
  <c r="D1402" i="16" a="1"/>
  <c r="F176" i="16" a="1"/>
  <c r="H409" i="16" a="1"/>
  <c r="F1270" i="16" a="1"/>
  <c r="D1116" i="16" a="1"/>
  <c r="H1402" i="16" a="1"/>
  <c r="C1270" i="16" a="1"/>
  <c r="C1116" i="16" a="1"/>
  <c r="F1402" i="16" a="1"/>
  <c r="C409" i="16" a="1"/>
  <c r="C175" i="16" a="1"/>
  <c r="C1402" i="16" l="1"/>
  <c r="F1402" i="16"/>
  <c r="H1402" i="16"/>
  <c r="D1402" i="16"/>
  <c r="F1116" i="16"/>
  <c r="C1116" i="16"/>
  <c r="D1116" i="16"/>
  <c r="H1116" i="16"/>
  <c r="D1270" i="16"/>
  <c r="C1270" i="16"/>
  <c r="F1270" i="16"/>
  <c r="H1270" i="16"/>
  <c r="D409" i="16"/>
  <c r="F409" i="16"/>
  <c r="C409" i="16"/>
  <c r="H409" i="16"/>
  <c r="F176" i="16"/>
  <c r="B410" i="16"/>
  <c r="B1403" i="16"/>
  <c r="B1117" i="16"/>
  <c r="B1271" i="16"/>
  <c r="H176" i="16"/>
  <c r="D175" i="16"/>
  <c r="C175" i="16"/>
  <c r="B177" i="16"/>
  <c r="F1117" i="16" a="1"/>
  <c r="C1271" i="16" a="1"/>
  <c r="D1403" i="16" a="1"/>
  <c r="D410" i="16" a="1"/>
  <c r="C176" i="16" a="1"/>
  <c r="C410" i="16" a="1"/>
  <c r="F1403" i="16" a="1"/>
  <c r="H1117" i="16" a="1"/>
  <c r="D1271" i="16" a="1"/>
  <c r="H1403" i="16" a="1"/>
  <c r="F177" i="16" a="1"/>
  <c r="H410" i="16" a="1"/>
  <c r="D1117" i="16" a="1"/>
  <c r="H1271" i="16" a="1"/>
  <c r="H177" i="16" a="1"/>
  <c r="C1117" i="16" a="1"/>
  <c r="F1271" i="16" a="1"/>
  <c r="C1403" i="16" a="1"/>
  <c r="F410" i="16" a="1"/>
  <c r="D176" i="16" a="1"/>
  <c r="D1403" i="16" l="1"/>
  <c r="C1403" i="16"/>
  <c r="F1403" i="16"/>
  <c r="H1403" i="16"/>
  <c r="C1271" i="16"/>
  <c r="F1271" i="16"/>
  <c r="H1271" i="16"/>
  <c r="D1271" i="16"/>
  <c r="F1117" i="16"/>
  <c r="C1117" i="16"/>
  <c r="D1117" i="16"/>
  <c r="H1117" i="16"/>
  <c r="C410" i="16"/>
  <c r="D410" i="16"/>
  <c r="F410" i="16"/>
  <c r="H410" i="16"/>
  <c r="F177" i="16"/>
  <c r="B411" i="16"/>
  <c r="B1272" i="16"/>
  <c r="B1404" i="16"/>
  <c r="B1118" i="16"/>
  <c r="H177" i="16"/>
  <c r="C176" i="16"/>
  <c r="D176" i="16"/>
  <c r="B178" i="16"/>
  <c r="C1404" i="16" a="1"/>
  <c r="D1272" i="16" a="1"/>
  <c r="C1118" i="16" a="1"/>
  <c r="F411" i="16" a="1"/>
  <c r="D177" i="16" a="1"/>
  <c r="H411" i="16" a="1"/>
  <c r="H178" i="16" a="1"/>
  <c r="D1404" i="16" a="1"/>
  <c r="H1272" i="16" a="1"/>
  <c r="F1118" i="16" a="1"/>
  <c r="F178" i="16" a="1"/>
  <c r="C411" i="16" a="1"/>
  <c r="H1404" i="16" a="1"/>
  <c r="F1272" i="16" a="1"/>
  <c r="H1118" i="16" a="1"/>
  <c r="C177" i="16" a="1"/>
  <c r="F1404" i="16" a="1"/>
  <c r="C1272" i="16" a="1"/>
  <c r="D1118" i="16" a="1"/>
  <c r="D411" i="16" a="1"/>
  <c r="C1118" i="16" l="1"/>
  <c r="D1118" i="16"/>
  <c r="H1118" i="16"/>
  <c r="F1118" i="16"/>
  <c r="D1272" i="16"/>
  <c r="C1272" i="16"/>
  <c r="F1272" i="16"/>
  <c r="H1272" i="16"/>
  <c r="C1404" i="16"/>
  <c r="F1404" i="16"/>
  <c r="H1404" i="16"/>
  <c r="D1404" i="16"/>
  <c r="H411" i="16"/>
  <c r="F411" i="16"/>
  <c r="D411" i="16"/>
  <c r="C411" i="16"/>
  <c r="F178" i="16"/>
  <c r="B412" i="16"/>
  <c r="B1119" i="16"/>
  <c r="B1273" i="16"/>
  <c r="B1405" i="16"/>
  <c r="H178" i="16"/>
  <c r="D177" i="16"/>
  <c r="C177" i="16"/>
  <c r="B179" i="16"/>
  <c r="C1273" i="16" a="1"/>
  <c r="D1405" i="16" a="1"/>
  <c r="C1119" i="16" a="1"/>
  <c r="C412" i="16" a="1"/>
  <c r="D178" i="16" a="1"/>
  <c r="F412" i="16" a="1"/>
  <c r="C178" i="16" a="1"/>
  <c r="F1273" i="16" a="1"/>
  <c r="H1405" i="16" a="1"/>
  <c r="F1119" i="16" a="1"/>
  <c r="F179" i="16" a="1"/>
  <c r="D412" i="16" a="1"/>
  <c r="D1273" i="16" a="1"/>
  <c r="F1405" i="16" a="1"/>
  <c r="H1119" i="16" a="1"/>
  <c r="H179" i="16" a="1"/>
  <c r="H1273" i="16" a="1"/>
  <c r="C1405" i="16" a="1"/>
  <c r="D1119" i="16" a="1"/>
  <c r="H412" i="16" a="1"/>
  <c r="C1119" i="16" l="1"/>
  <c r="D1119" i="16"/>
  <c r="H1119" i="16"/>
  <c r="F1119" i="16"/>
  <c r="D1405" i="16"/>
  <c r="C1405" i="16"/>
  <c r="F1405" i="16"/>
  <c r="H1405" i="16"/>
  <c r="C1273" i="16"/>
  <c r="H1273" i="16"/>
  <c r="D1273" i="16"/>
  <c r="F1273" i="16"/>
  <c r="F412" i="16"/>
  <c r="C412" i="16"/>
  <c r="H412" i="16"/>
  <c r="D412" i="16"/>
  <c r="F179" i="16"/>
  <c r="B1406" i="16"/>
  <c r="B1120" i="16"/>
  <c r="B413" i="16"/>
  <c r="B1274" i="16"/>
  <c r="H179" i="16"/>
  <c r="D178" i="16"/>
  <c r="C178" i="16"/>
  <c r="B180" i="16"/>
  <c r="C1274" i="16" a="1"/>
  <c r="C1406" i="16" a="1"/>
  <c r="D1120" i="16" a="1"/>
  <c r="H413" i="16" a="1"/>
  <c r="D179" i="16" a="1"/>
  <c r="F180" i="16" a="1"/>
  <c r="F1274" i="16" a="1"/>
  <c r="D1406" i="16" a="1"/>
  <c r="C1120" i="16" a="1"/>
  <c r="C413" i="16" a="1"/>
  <c r="H180" i="16" a="1"/>
  <c r="D1274" i="16" a="1"/>
  <c r="H1406" i="16" a="1"/>
  <c r="F1120" i="16" a="1"/>
  <c r="F413" i="16" a="1"/>
  <c r="H1274" i="16" a="1"/>
  <c r="F1406" i="16" a="1"/>
  <c r="H1120" i="16" a="1"/>
  <c r="D413" i="16" a="1"/>
  <c r="C179" i="16" a="1"/>
  <c r="D1120" i="16" l="1"/>
  <c r="H1120" i="16"/>
  <c r="F1120" i="16"/>
  <c r="C1120" i="16"/>
  <c r="C1406" i="16"/>
  <c r="F1406" i="16"/>
  <c r="H1406" i="16"/>
  <c r="D1406" i="16"/>
  <c r="C1274" i="16"/>
  <c r="H1274" i="16"/>
  <c r="D1274" i="16"/>
  <c r="F1274" i="16"/>
  <c r="F180" i="16"/>
  <c r="H413" i="16"/>
  <c r="D413" i="16"/>
  <c r="F413" i="16"/>
  <c r="C413" i="16"/>
  <c r="B1407" i="16"/>
  <c r="B1121" i="16"/>
  <c r="B1275" i="16"/>
  <c r="B414" i="16"/>
  <c r="H180" i="16"/>
  <c r="D179" i="16"/>
  <c r="C179" i="16"/>
  <c r="B181" i="16"/>
  <c r="F1275" i="16" a="1"/>
  <c r="D1407" i="16" a="1"/>
  <c r="D1121" i="16" a="1"/>
  <c r="C414" i="16" a="1"/>
  <c r="D180" i="16" a="1"/>
  <c r="F181" i="16" a="1"/>
  <c r="H181" i="16" a="1"/>
  <c r="D1275" i="16" a="1"/>
  <c r="H1407" i="16" a="1"/>
  <c r="C1121" i="16" a="1"/>
  <c r="H414" i="16" a="1"/>
  <c r="F414" i="16" a="1"/>
  <c r="H1275" i="16" a="1"/>
  <c r="F1407" i="16" a="1"/>
  <c r="F1121" i="16" a="1"/>
  <c r="C1275" i="16" a="1"/>
  <c r="C1407" i="16" a="1"/>
  <c r="H1121" i="16" a="1"/>
  <c r="D414" i="16" a="1"/>
  <c r="C180" i="16" a="1"/>
  <c r="D1121" i="16" l="1"/>
  <c r="H1121" i="16"/>
  <c r="F1121" i="16"/>
  <c r="C1121" i="16"/>
  <c r="D1407" i="16"/>
  <c r="C1407" i="16"/>
  <c r="F1407" i="16"/>
  <c r="H1407" i="16"/>
  <c r="F1275" i="16"/>
  <c r="C1275" i="16"/>
  <c r="H1275" i="16"/>
  <c r="D1275" i="16"/>
  <c r="F181" i="16"/>
  <c r="C414" i="16"/>
  <c r="D414" i="16"/>
  <c r="F414" i="16"/>
  <c r="H414" i="16"/>
  <c r="B1122" i="16"/>
  <c r="B1408" i="16"/>
  <c r="B415" i="16"/>
  <c r="B1276" i="16"/>
  <c r="H181" i="16"/>
  <c r="D180" i="16"/>
  <c r="C180" i="16"/>
  <c r="B182" i="16"/>
  <c r="D1276" i="16" a="1"/>
  <c r="D1122" i="16" a="1"/>
  <c r="C1408" i="16" a="1"/>
  <c r="C415" i="16" a="1"/>
  <c r="D181" i="16" a="1"/>
  <c r="F182" i="16" a="1"/>
  <c r="H182" i="16" a="1"/>
  <c r="C181" i="16" a="1"/>
  <c r="H1276" i="16" a="1"/>
  <c r="C1122" i="16" a="1"/>
  <c r="D1408" i="16" a="1"/>
  <c r="F415" i="16" a="1"/>
  <c r="H415" i="16" a="1"/>
  <c r="C1276" i="16" a="1"/>
  <c r="F1122" i="16" a="1"/>
  <c r="H1408" i="16" a="1"/>
  <c r="F1276" i="16" a="1"/>
  <c r="H1122" i="16" a="1"/>
  <c r="F1408" i="16" a="1"/>
  <c r="D415" i="16" a="1"/>
  <c r="C1408" i="16" l="1"/>
  <c r="F1408" i="16"/>
  <c r="H1408" i="16"/>
  <c r="D1408" i="16"/>
  <c r="D1122" i="16"/>
  <c r="H1122" i="16"/>
  <c r="F1122" i="16"/>
  <c r="C1122" i="16"/>
  <c r="D1276" i="16"/>
  <c r="F1276" i="16"/>
  <c r="C1276" i="16"/>
  <c r="H1276" i="16"/>
  <c r="F182" i="16"/>
  <c r="C415" i="16"/>
  <c r="D415" i="16"/>
  <c r="H415" i="16"/>
  <c r="F415" i="16"/>
  <c r="B1277" i="16"/>
  <c r="B1409" i="16"/>
  <c r="B1123" i="16"/>
  <c r="B416" i="16"/>
  <c r="H182" i="16"/>
  <c r="D181" i="16"/>
  <c r="C181" i="16"/>
  <c r="B183" i="16"/>
  <c r="H1123" i="16" a="1"/>
  <c r="D1409" i="16" a="1"/>
  <c r="C1277" i="16" a="1"/>
  <c r="F416" i="16" a="1"/>
  <c r="D182" i="16" a="1"/>
  <c r="F183" i="16" a="1"/>
  <c r="D1277" i="16" a="1"/>
  <c r="D1123" i="16" a="1"/>
  <c r="H1409" i="16" a="1"/>
  <c r="F1277" i="16" a="1"/>
  <c r="D416" i="16" a="1"/>
  <c r="H416" i="16" a="1"/>
  <c r="C1123" i="16" a="1"/>
  <c r="F1409" i="16" a="1"/>
  <c r="H183" i="16" a="1"/>
  <c r="F1123" i="16" a="1"/>
  <c r="C1409" i="16" a="1"/>
  <c r="H1277" i="16" a="1"/>
  <c r="C416" i="16" a="1"/>
  <c r="C182" i="16" a="1"/>
  <c r="C1277" i="16" l="1"/>
  <c r="H1277" i="16"/>
  <c r="D1277" i="16"/>
  <c r="F1277" i="16"/>
  <c r="D1409" i="16"/>
  <c r="C1409" i="16"/>
  <c r="F1409" i="16"/>
  <c r="H1409" i="16"/>
  <c r="H1123" i="16"/>
  <c r="F1123" i="16"/>
  <c r="C1123" i="16"/>
  <c r="D1123" i="16"/>
  <c r="F183" i="16"/>
  <c r="F416" i="16"/>
  <c r="C416" i="16"/>
  <c r="H416" i="16"/>
  <c r="D416" i="16"/>
  <c r="B1410" i="16"/>
  <c r="B1278" i="16"/>
  <c r="B417" i="16"/>
  <c r="B1124" i="16"/>
  <c r="H183" i="16"/>
  <c r="D182" i="16"/>
  <c r="C182" i="16"/>
  <c r="B184" i="16"/>
  <c r="C1410" i="16" a="1"/>
  <c r="C1278" i="16" a="1"/>
  <c r="F1124" i="16" a="1"/>
  <c r="C417" i="16" a="1"/>
  <c r="C183" i="16" a="1"/>
  <c r="F184" i="16" a="1"/>
  <c r="F417" i="16" a="1"/>
  <c r="D1410" i="16" a="1"/>
  <c r="F1278" i="16" a="1"/>
  <c r="H1124" i="16" a="1"/>
  <c r="D417" i="16" a="1"/>
  <c r="H184" i="16" a="1"/>
  <c r="H1410" i="16" a="1"/>
  <c r="D1278" i="16" a="1"/>
  <c r="D1124" i="16" a="1"/>
  <c r="F1410" i="16" a="1"/>
  <c r="H1278" i="16" a="1"/>
  <c r="C1124" i="16" a="1"/>
  <c r="H417" i="16" a="1"/>
  <c r="D183" i="16" a="1"/>
  <c r="F1124" i="16" l="1"/>
  <c r="C1124" i="16"/>
  <c r="D1124" i="16"/>
  <c r="H1124" i="16"/>
  <c r="C1278" i="16"/>
  <c r="H1278" i="16"/>
  <c r="D1278" i="16"/>
  <c r="F1278" i="16"/>
  <c r="C1410" i="16"/>
  <c r="F1410" i="16"/>
  <c r="H1410" i="16"/>
  <c r="D1410" i="16"/>
  <c r="F184" i="16"/>
  <c r="C417" i="16"/>
  <c r="H417" i="16"/>
  <c r="F417" i="16"/>
  <c r="D417" i="16"/>
  <c r="B1411" i="16"/>
  <c r="B1279" i="16"/>
  <c r="B1125" i="16"/>
  <c r="B418" i="16"/>
  <c r="H184" i="16"/>
  <c r="C183" i="16"/>
  <c r="D183" i="16"/>
  <c r="B185" i="16"/>
  <c r="F1125" i="16" a="1"/>
  <c r="D1411" i="16" a="1"/>
  <c r="F1279" i="16" a="1"/>
  <c r="D418" i="16" a="1"/>
  <c r="C184" i="16" a="1"/>
  <c r="H185" i="16" a="1"/>
  <c r="H1125" i="16" a="1"/>
  <c r="H1411" i="16" a="1"/>
  <c r="D1279" i="16" a="1"/>
  <c r="H418" i="16" a="1"/>
  <c r="F185" i="16" a="1"/>
  <c r="D1125" i="16" a="1"/>
  <c r="F1411" i="16" a="1"/>
  <c r="H1279" i="16" a="1"/>
  <c r="F418" i="16" a="1"/>
  <c r="C1125" i="16" a="1"/>
  <c r="C1411" i="16" a="1"/>
  <c r="C1279" i="16" a="1"/>
  <c r="C418" i="16" a="1"/>
  <c r="D184" i="16" a="1"/>
  <c r="F1279" i="16" l="1"/>
  <c r="C1279" i="16"/>
  <c r="H1279" i="16"/>
  <c r="D1279" i="16"/>
  <c r="D1411" i="16"/>
  <c r="C1411" i="16"/>
  <c r="F1411" i="16"/>
  <c r="H1411" i="16"/>
  <c r="F1125" i="16"/>
  <c r="C1125" i="16"/>
  <c r="D1125" i="16"/>
  <c r="H1125" i="16"/>
  <c r="F185" i="16"/>
  <c r="D418" i="16"/>
  <c r="C418" i="16"/>
  <c r="F418" i="16"/>
  <c r="H418" i="16"/>
  <c r="B419" i="16"/>
  <c r="B1280" i="16"/>
  <c r="B1412" i="16"/>
  <c r="B1126" i="16"/>
  <c r="H185" i="16"/>
  <c r="C184" i="16"/>
  <c r="D184" i="16"/>
  <c r="B186" i="16"/>
  <c r="C1412" i="16" a="1"/>
  <c r="D1280" i="16" a="1"/>
  <c r="C1126" i="16" a="1"/>
  <c r="C419" i="16" a="1"/>
  <c r="D185" i="16" a="1"/>
  <c r="F419" i="16" a="1"/>
  <c r="D1412" i="16" a="1"/>
  <c r="H1280" i="16" a="1"/>
  <c r="F1126" i="16" a="1"/>
  <c r="F186" i="16" a="1"/>
  <c r="D419" i="16" a="1"/>
  <c r="H1412" i="16" a="1"/>
  <c r="C1280" i="16" a="1"/>
  <c r="H1126" i="16" a="1"/>
  <c r="H186" i="16" a="1"/>
  <c r="F1412" i="16" a="1"/>
  <c r="F1280" i="16" a="1"/>
  <c r="D1126" i="16" a="1"/>
  <c r="H419" i="16" a="1"/>
  <c r="C185" i="16" a="1"/>
  <c r="C1126" i="16" l="1"/>
  <c r="D1126" i="16"/>
  <c r="H1126" i="16"/>
  <c r="F1126" i="16"/>
  <c r="D1280" i="16"/>
  <c r="F1280" i="16"/>
  <c r="C1280" i="16"/>
  <c r="H1280" i="16"/>
  <c r="C1412" i="16"/>
  <c r="F1412" i="16"/>
  <c r="H1412" i="16"/>
  <c r="D1412" i="16"/>
  <c r="F419" i="16"/>
  <c r="C419" i="16"/>
  <c r="H419" i="16"/>
  <c r="D419" i="16"/>
  <c r="F186" i="16"/>
  <c r="B1281" i="16"/>
  <c r="B420" i="16"/>
  <c r="B1127" i="16"/>
  <c r="B1413" i="16"/>
  <c r="H186" i="16"/>
  <c r="D185" i="16"/>
  <c r="C185" i="16"/>
  <c r="B187" i="16"/>
  <c r="C1127" i="16" a="1"/>
  <c r="D1413" i="16" a="1"/>
  <c r="C1281" i="16" a="1"/>
  <c r="C420" i="16" a="1"/>
  <c r="D186" i="16" a="1"/>
  <c r="H420" i="16" a="1"/>
  <c r="H187" i="16" a="1"/>
  <c r="F1127" i="16" a="1"/>
  <c r="H1413" i="16" a="1"/>
  <c r="F1281" i="16" a="1"/>
  <c r="F187" i="16" a="1"/>
  <c r="F420" i="16" a="1"/>
  <c r="H1127" i="16" a="1"/>
  <c r="F1413" i="16" a="1"/>
  <c r="D1281" i="16" a="1"/>
  <c r="D1127" i="16" a="1"/>
  <c r="C1413" i="16" a="1"/>
  <c r="H1281" i="16" a="1"/>
  <c r="D420" i="16" a="1"/>
  <c r="C186" i="16" a="1"/>
  <c r="C1281" i="16" l="1"/>
  <c r="H1281" i="16"/>
  <c r="D1281" i="16"/>
  <c r="F1281" i="16"/>
  <c r="D1413" i="16"/>
  <c r="C1413" i="16"/>
  <c r="F1413" i="16"/>
  <c r="H1413" i="16"/>
  <c r="C1127" i="16"/>
  <c r="D1127" i="16"/>
  <c r="H1127" i="16"/>
  <c r="F1127" i="16"/>
  <c r="H420" i="16"/>
  <c r="C420" i="16"/>
  <c r="D420" i="16"/>
  <c r="F420" i="16"/>
  <c r="F187" i="16"/>
  <c r="B1414" i="16"/>
  <c r="B421" i="16"/>
  <c r="B1282" i="16"/>
  <c r="B1128" i="16"/>
  <c r="H187" i="16"/>
  <c r="D186" i="16"/>
  <c r="C186" i="16"/>
  <c r="B188" i="16"/>
  <c r="C1282" i="16" a="1"/>
  <c r="D1128" i="16" a="1"/>
  <c r="C1414" i="16" a="1"/>
  <c r="F421" i="16" a="1"/>
  <c r="D187" i="16" a="1"/>
  <c r="F188" i="16" a="1"/>
  <c r="H188" i="16" a="1"/>
  <c r="F1282" i="16" a="1"/>
  <c r="C1128" i="16" a="1"/>
  <c r="D1414" i="16" a="1"/>
  <c r="H421" i="16" a="1"/>
  <c r="D421" i="16" a="1"/>
  <c r="D1282" i="16" a="1"/>
  <c r="F1128" i="16" a="1"/>
  <c r="H1414" i="16" a="1"/>
  <c r="H1282" i="16" a="1"/>
  <c r="H1128" i="16" a="1"/>
  <c r="F1414" i="16" a="1"/>
  <c r="C421" i="16" a="1"/>
  <c r="C187" i="16" a="1"/>
  <c r="C1414" i="16" l="1"/>
  <c r="F1414" i="16"/>
  <c r="H1414" i="16"/>
  <c r="D1414" i="16"/>
  <c r="D1128" i="16"/>
  <c r="H1128" i="16"/>
  <c r="F1128" i="16"/>
  <c r="C1128" i="16"/>
  <c r="C1282" i="16"/>
  <c r="H1282" i="16"/>
  <c r="D1282" i="16"/>
  <c r="F1282" i="16"/>
  <c r="F188" i="16"/>
  <c r="F421" i="16"/>
  <c r="C421" i="16"/>
  <c r="D421" i="16"/>
  <c r="H421" i="16"/>
  <c r="B1129" i="16"/>
  <c r="B422" i="16"/>
  <c r="B1415" i="16"/>
  <c r="B1283" i="16"/>
  <c r="H188" i="16"/>
  <c r="D187" i="16"/>
  <c r="C187" i="16"/>
  <c r="B189" i="16"/>
  <c r="D1415" i="16" a="1"/>
  <c r="F1283" i="16" a="1"/>
  <c r="D1129" i="16" a="1"/>
  <c r="F422" i="16" a="1"/>
  <c r="D188" i="16" a="1"/>
  <c r="D422" i="16" a="1"/>
  <c r="H189" i="16" a="1"/>
  <c r="H1415" i="16" a="1"/>
  <c r="D1283" i="16" a="1"/>
  <c r="C1129" i="16" a="1"/>
  <c r="F189" i="16" a="1"/>
  <c r="F1129" i="16" a="1"/>
  <c r="F1415" i="16" a="1"/>
  <c r="H1283" i="16" a="1"/>
  <c r="C422" i="16" a="1"/>
  <c r="C1415" i="16" a="1"/>
  <c r="C1283" i="16" a="1"/>
  <c r="H1129" i="16" a="1"/>
  <c r="H422" i="16" a="1"/>
  <c r="C188" i="16" a="1"/>
  <c r="D1129" i="16" l="1"/>
  <c r="H1129" i="16"/>
  <c r="F1129" i="16"/>
  <c r="C1129" i="16"/>
  <c r="F1283" i="16"/>
  <c r="C1283" i="16"/>
  <c r="H1283" i="16"/>
  <c r="D1283" i="16"/>
  <c r="D1415" i="16"/>
  <c r="C1415" i="16"/>
  <c r="F1415" i="16"/>
  <c r="H1415" i="16"/>
  <c r="D422" i="16"/>
  <c r="F422" i="16"/>
  <c r="H422" i="16"/>
  <c r="C422" i="16"/>
  <c r="F189" i="16"/>
  <c r="B423" i="16"/>
  <c r="B1130" i="16"/>
  <c r="B1284" i="16"/>
  <c r="B1416" i="16"/>
  <c r="H189" i="16"/>
  <c r="D188" i="16"/>
  <c r="C188" i="16"/>
  <c r="B190" i="16"/>
  <c r="D1284" i="16" a="1"/>
  <c r="C1416" i="16" a="1"/>
  <c r="D1130" i="16" a="1"/>
  <c r="C423" i="16" a="1"/>
  <c r="D189" i="16" a="1"/>
  <c r="F423" i="16" a="1"/>
  <c r="H423" i="16" a="1"/>
  <c r="H1284" i="16" a="1"/>
  <c r="D1416" i="16" a="1"/>
  <c r="C1130" i="16" a="1"/>
  <c r="F190" i="16" a="1"/>
  <c r="H190" i="16" a="1"/>
  <c r="C1284" i="16" a="1"/>
  <c r="H1416" i="16" a="1"/>
  <c r="F1130" i="16" a="1"/>
  <c r="C189" i="16" a="1"/>
  <c r="F1284" i="16" a="1"/>
  <c r="F1416" i="16" a="1"/>
  <c r="H1130" i="16" a="1"/>
  <c r="D423" i="16" a="1"/>
  <c r="D1130" i="16" l="1"/>
  <c r="H1130" i="16"/>
  <c r="F1130" i="16"/>
  <c r="C1130" i="16"/>
  <c r="C1416" i="16"/>
  <c r="F1416" i="16"/>
  <c r="H1416" i="16"/>
  <c r="D1416" i="16"/>
  <c r="D1284" i="16"/>
  <c r="F1284" i="16"/>
  <c r="C1284" i="16"/>
  <c r="H1284" i="16"/>
  <c r="F423" i="16"/>
  <c r="C423" i="16"/>
  <c r="D423" i="16"/>
  <c r="H423" i="16"/>
  <c r="F190" i="16"/>
  <c r="B1417" i="16"/>
  <c r="B1131" i="16"/>
  <c r="B424" i="16"/>
  <c r="B1285" i="16"/>
  <c r="H190" i="16"/>
  <c r="D189" i="16"/>
  <c r="C189" i="16"/>
  <c r="B191" i="16"/>
  <c r="C1285" i="16" a="1"/>
  <c r="H1131" i="16" a="1"/>
  <c r="D1417" i="16" a="1"/>
  <c r="H424" i="16" a="1"/>
  <c r="D190" i="16" a="1"/>
  <c r="F191" i="16" a="1"/>
  <c r="C190" i="16" a="1"/>
  <c r="F1285" i="16" a="1"/>
  <c r="D1131" i="16" a="1"/>
  <c r="H1417" i="16" a="1"/>
  <c r="D424" i="16" a="1"/>
  <c r="F424" i="16" a="1"/>
  <c r="D1285" i="16" a="1"/>
  <c r="C1131" i="16" a="1"/>
  <c r="F1417" i="16" a="1"/>
  <c r="H191" i="16" a="1"/>
  <c r="H1285" i="16" a="1"/>
  <c r="F1131" i="16" a="1"/>
  <c r="C1417" i="16" a="1"/>
  <c r="C424" i="16" a="1"/>
  <c r="D1417" i="16" l="1"/>
  <c r="C1417" i="16"/>
  <c r="F1417" i="16"/>
  <c r="H1417" i="16"/>
  <c r="H1131" i="16"/>
  <c r="F1131" i="16"/>
  <c r="C1131" i="16"/>
  <c r="D1131" i="16"/>
  <c r="C1285" i="16"/>
  <c r="H1285" i="16"/>
  <c r="D1285" i="16"/>
  <c r="F1285" i="16"/>
  <c r="F191" i="16"/>
  <c r="H424" i="16"/>
  <c r="C424" i="16"/>
  <c r="F424" i="16"/>
  <c r="D424" i="16"/>
  <c r="B1132" i="16"/>
  <c r="B1418" i="16"/>
  <c r="B1286" i="16"/>
  <c r="B425" i="16"/>
  <c r="H191" i="16"/>
  <c r="D190" i="16"/>
  <c r="C190" i="16"/>
  <c r="B192" i="16"/>
  <c r="C1286" i="16" a="1"/>
  <c r="F1132" i="16" a="1"/>
  <c r="C1418" i="16" a="1"/>
  <c r="F425" i="16" a="1"/>
  <c r="C191" i="16" a="1"/>
  <c r="C425" i="16" a="1"/>
  <c r="H192" i="16" a="1"/>
  <c r="F1286" i="16" a="1"/>
  <c r="H1132" i="16" a="1"/>
  <c r="D1418" i="16" a="1"/>
  <c r="F192" i="16" a="1"/>
  <c r="H425" i="16" a="1"/>
  <c r="D1286" i="16" a="1"/>
  <c r="D1132" i="16" a="1"/>
  <c r="H1418" i="16" a="1"/>
  <c r="H1286" i="16" a="1"/>
  <c r="C1132" i="16" a="1"/>
  <c r="F1418" i="16" a="1"/>
  <c r="D425" i="16" a="1"/>
  <c r="D191" i="16" a="1"/>
  <c r="C1418" i="16" l="1"/>
  <c r="F1418" i="16"/>
  <c r="H1418" i="16"/>
  <c r="D1418" i="16"/>
  <c r="F1132" i="16"/>
  <c r="C1132" i="16"/>
  <c r="D1132" i="16"/>
  <c r="H1132" i="16"/>
  <c r="C1286" i="16"/>
  <c r="H1286" i="16"/>
  <c r="D1286" i="16"/>
  <c r="F1286" i="16"/>
  <c r="C425" i="16"/>
  <c r="F425" i="16"/>
  <c r="D425" i="16"/>
  <c r="H425" i="16"/>
  <c r="F192" i="16"/>
  <c r="B1419" i="16"/>
  <c r="B426" i="16"/>
  <c r="B1133" i="16"/>
  <c r="B1287" i="16"/>
  <c r="H192" i="16"/>
  <c r="C191" i="16"/>
  <c r="D191" i="16"/>
  <c r="B193" i="16"/>
  <c r="F1133" i="16" a="1"/>
  <c r="F1287" i="16" a="1"/>
  <c r="D1419" i="16" a="1"/>
  <c r="C426" i="16" a="1"/>
  <c r="C192" i="16" a="1"/>
  <c r="F193" i="16" a="1"/>
  <c r="H193" i="16" a="1"/>
  <c r="H1133" i="16" a="1"/>
  <c r="D1287" i="16" a="1"/>
  <c r="H1419" i="16" a="1"/>
  <c r="D426" i="16" a="1"/>
  <c r="F1419" i="16" a="1"/>
  <c r="D1133" i="16" a="1"/>
  <c r="H1287" i="16" a="1"/>
  <c r="H426" i="16" a="1"/>
  <c r="C1133" i="16" a="1"/>
  <c r="C1287" i="16" a="1"/>
  <c r="C1419" i="16" a="1"/>
  <c r="F426" i="16" a="1"/>
  <c r="D192" i="16" a="1"/>
  <c r="D1419" i="16" l="1"/>
  <c r="C1419" i="16"/>
  <c r="F1419" i="16"/>
  <c r="H1419" i="16"/>
  <c r="F1287" i="16"/>
  <c r="C1287" i="16"/>
  <c r="H1287" i="16"/>
  <c r="D1287" i="16"/>
  <c r="F1133" i="16"/>
  <c r="C1133" i="16"/>
  <c r="D1133" i="16"/>
  <c r="H1133" i="16"/>
  <c r="F193" i="16"/>
  <c r="C426" i="16"/>
  <c r="F426" i="16"/>
  <c r="H426" i="16"/>
  <c r="D426" i="16"/>
  <c r="B1420" i="16"/>
  <c r="B1288" i="16"/>
  <c r="B427" i="16"/>
  <c r="B1134" i="16"/>
  <c r="H193" i="16"/>
  <c r="C192" i="16"/>
  <c r="D192" i="16"/>
  <c r="B194" i="16"/>
  <c r="C1134" i="16" a="1"/>
  <c r="C1420" i="16" a="1"/>
  <c r="D1288" i="16" a="1"/>
  <c r="H427" i="16" a="1"/>
  <c r="D193" i="16" a="1"/>
  <c r="F194" i="16" a="1"/>
  <c r="D427" i="16" a="1"/>
  <c r="F1134" i="16" a="1"/>
  <c r="H1420" i="16" a="1"/>
  <c r="H1288" i="16" a="1"/>
  <c r="C427" i="16" a="1"/>
  <c r="H194" i="16" a="1"/>
  <c r="H1134" i="16" a="1"/>
  <c r="D1420" i="16" a="1"/>
  <c r="C1288" i="16" a="1"/>
  <c r="D1134" i="16" a="1"/>
  <c r="F1420" i="16" a="1"/>
  <c r="F1288" i="16" a="1"/>
  <c r="F427" i="16" a="1"/>
  <c r="C193" i="16" a="1"/>
  <c r="D1288" i="16" l="1"/>
  <c r="F1288" i="16"/>
  <c r="C1288" i="16"/>
  <c r="H1288" i="16"/>
  <c r="C1420" i="16"/>
  <c r="F1420" i="16"/>
  <c r="D1420" i="16"/>
  <c r="H1420" i="16"/>
  <c r="C1134" i="16"/>
  <c r="D1134" i="16"/>
  <c r="H1134" i="16"/>
  <c r="F1134" i="16"/>
  <c r="F194" i="16"/>
  <c r="H427" i="16"/>
  <c r="F427" i="16"/>
  <c r="D427" i="16"/>
  <c r="C427" i="16"/>
  <c r="B1289" i="16"/>
  <c r="B1421" i="16"/>
  <c r="B1135" i="16"/>
  <c r="B428" i="16"/>
  <c r="H194" i="16"/>
  <c r="D193" i="16"/>
  <c r="C193" i="16"/>
  <c r="B195" i="16"/>
  <c r="C1135" i="16" a="1"/>
  <c r="C1289" i="16" a="1"/>
  <c r="C1421" i="16" a="1"/>
  <c r="D428" i="16" a="1"/>
  <c r="D194" i="16" a="1"/>
  <c r="F195" i="16" a="1"/>
  <c r="H195" i="16" a="1"/>
  <c r="F1135" i="16" a="1"/>
  <c r="F1289" i="16" a="1"/>
  <c r="D1421" i="16" a="1"/>
  <c r="C428" i="16" a="1"/>
  <c r="F428" i="16" a="1"/>
  <c r="H1135" i="16" a="1"/>
  <c r="D1289" i="16" a="1"/>
  <c r="H1421" i="16" a="1"/>
  <c r="D1135" i="16" a="1"/>
  <c r="H1289" i="16" a="1"/>
  <c r="F1421" i="16" a="1"/>
  <c r="H428" i="16" a="1"/>
  <c r="C194" i="16" a="1"/>
  <c r="C1421" i="16" l="1"/>
  <c r="F1421" i="16"/>
  <c r="H1421" i="16"/>
  <c r="D1421" i="16"/>
  <c r="C1289" i="16"/>
  <c r="H1289" i="16"/>
  <c r="D1289" i="16"/>
  <c r="F1289" i="16"/>
  <c r="C1135" i="16"/>
  <c r="D1135" i="16"/>
  <c r="H1135" i="16"/>
  <c r="F1135" i="16"/>
  <c r="F195" i="16"/>
  <c r="D428" i="16"/>
  <c r="H428" i="16"/>
  <c r="F428" i="16"/>
  <c r="C428" i="16"/>
  <c r="B1422" i="16"/>
  <c r="B1290" i="16"/>
  <c r="B429" i="16"/>
  <c r="B1136" i="16"/>
  <c r="H195" i="16"/>
  <c r="D194" i="16"/>
  <c r="C194" i="16"/>
  <c r="B196" i="16"/>
  <c r="D1136" i="16" a="1"/>
  <c r="D1422" i="16" a="1"/>
  <c r="C1290" i="16" a="1"/>
  <c r="D429" i="16" a="1"/>
  <c r="D195" i="16" a="1"/>
  <c r="F196" i="16" a="1"/>
  <c r="C1136" i="16" a="1"/>
  <c r="C1422" i="16" a="1"/>
  <c r="F1290" i="16" a="1"/>
  <c r="H429" i="16" a="1"/>
  <c r="H196" i="16" a="1"/>
  <c r="F1136" i="16" a="1"/>
  <c r="H1422" i="16" a="1"/>
  <c r="D1290" i="16" a="1"/>
  <c r="C429" i="16" a="1"/>
  <c r="H1136" i="16" a="1"/>
  <c r="F1422" i="16" a="1"/>
  <c r="H1290" i="16" a="1"/>
  <c r="F429" i="16" a="1"/>
  <c r="C195" i="16" a="1"/>
  <c r="C1290" i="16" l="1"/>
  <c r="H1290" i="16"/>
  <c r="D1290" i="16"/>
  <c r="F1290" i="16"/>
  <c r="D1422" i="16"/>
  <c r="F1422" i="16"/>
  <c r="H1422" i="16"/>
  <c r="C1422" i="16"/>
  <c r="D1136" i="16"/>
  <c r="H1136" i="16"/>
  <c r="F1136" i="16"/>
  <c r="C1136" i="16"/>
  <c r="F196" i="16"/>
  <c r="D429" i="16"/>
  <c r="F429" i="16"/>
  <c r="C429" i="16"/>
  <c r="H429" i="16"/>
  <c r="B1291" i="16"/>
  <c r="B1423" i="16"/>
  <c r="B1137" i="16"/>
  <c r="B430" i="16"/>
  <c r="H196" i="16"/>
  <c r="D195" i="16"/>
  <c r="C195" i="16"/>
  <c r="B197" i="16"/>
  <c r="D1137" i="16" a="1"/>
  <c r="F1291" i="16" a="1"/>
  <c r="C1423" i="16" a="1"/>
  <c r="H430" i="16" a="1"/>
  <c r="D196" i="16" a="1"/>
  <c r="D430" i="16" a="1"/>
  <c r="C1137" i="16" a="1"/>
  <c r="D1291" i="16" a="1"/>
  <c r="D1423" i="16" a="1"/>
  <c r="C430" i="16" a="1"/>
  <c r="F197" i="16" a="1"/>
  <c r="F1137" i="16" a="1"/>
  <c r="H1291" i="16" a="1"/>
  <c r="H1423" i="16" a="1"/>
  <c r="H197" i="16" a="1"/>
  <c r="H1137" i="16" a="1"/>
  <c r="C1291" i="16" a="1"/>
  <c r="F1423" i="16" a="1"/>
  <c r="F430" i="16" a="1"/>
  <c r="C196" i="16" a="1"/>
  <c r="C1423" i="16" l="1"/>
  <c r="F1423" i="16"/>
  <c r="H1423" i="16"/>
  <c r="D1423" i="16"/>
  <c r="F1291" i="16"/>
  <c r="C1291" i="16"/>
  <c r="H1291" i="16"/>
  <c r="D1291" i="16"/>
  <c r="D1137" i="16"/>
  <c r="H1137" i="16"/>
  <c r="F1137" i="16"/>
  <c r="C1137" i="16"/>
  <c r="F197" i="16"/>
  <c r="H430" i="16"/>
  <c r="F430" i="16"/>
  <c r="D430" i="16"/>
  <c r="C430" i="16"/>
  <c r="B1424" i="16"/>
  <c r="B1292" i="16"/>
  <c r="B431" i="16"/>
  <c r="B1138" i="16"/>
  <c r="H197" i="16"/>
  <c r="D196" i="16"/>
  <c r="C196" i="16"/>
  <c r="B198" i="16"/>
  <c r="D1424" i="16" a="1"/>
  <c r="D1292" i="16" a="1"/>
  <c r="D1138" i="16" a="1"/>
  <c r="F431" i="16" a="1"/>
  <c r="C197" i="16" a="1"/>
  <c r="F198" i="16" a="1"/>
  <c r="H198" i="16" a="1"/>
  <c r="H1424" i="16" a="1"/>
  <c r="H1292" i="16" a="1"/>
  <c r="C1138" i="16" a="1"/>
  <c r="C431" i="16" a="1"/>
  <c r="D431" i="16" a="1"/>
  <c r="F1424" i="16" a="1"/>
  <c r="C1292" i="16" a="1"/>
  <c r="F1138" i="16" a="1"/>
  <c r="C1424" i="16" a="1"/>
  <c r="F1292" i="16" a="1"/>
  <c r="H1138" i="16" a="1"/>
  <c r="H431" i="16" a="1"/>
  <c r="D197" i="16" a="1"/>
  <c r="D1138" i="16" l="1"/>
  <c r="H1138" i="16"/>
  <c r="F1138" i="16"/>
  <c r="C1138" i="16"/>
  <c r="D1292" i="16"/>
  <c r="F1292" i="16"/>
  <c r="C1292" i="16"/>
  <c r="H1292" i="16"/>
  <c r="D1424" i="16"/>
  <c r="C1424" i="16"/>
  <c r="F1424" i="16"/>
  <c r="H1424" i="16"/>
  <c r="F198" i="16"/>
  <c r="F431" i="16"/>
  <c r="H431" i="16"/>
  <c r="D431" i="16"/>
  <c r="C431" i="16"/>
  <c r="B1293" i="16"/>
  <c r="B1425" i="16"/>
  <c r="B1139" i="16"/>
  <c r="B432" i="16"/>
  <c r="H198" i="16"/>
  <c r="C197" i="16"/>
  <c r="D197" i="16"/>
  <c r="B199" i="16"/>
  <c r="H1139" i="16" a="1"/>
  <c r="C1293" i="16" a="1"/>
  <c r="C1425" i="16" a="1"/>
  <c r="H432" i="16" a="1"/>
  <c r="D198" i="16" a="1"/>
  <c r="F199" i="16" a="1"/>
  <c r="H199" i="16" a="1"/>
  <c r="D1139" i="16" a="1"/>
  <c r="F1293" i="16" a="1"/>
  <c r="D1425" i="16" a="1"/>
  <c r="D432" i="16" a="1"/>
  <c r="F432" i="16" a="1"/>
  <c r="C1139" i="16" a="1"/>
  <c r="D1293" i="16" a="1"/>
  <c r="H1425" i="16" a="1"/>
  <c r="F1139" i="16" a="1"/>
  <c r="H1293" i="16" a="1"/>
  <c r="F1425" i="16" a="1"/>
  <c r="C432" i="16" a="1"/>
  <c r="C198" i="16" a="1"/>
  <c r="C1425" i="16" l="1"/>
  <c r="F1425" i="16"/>
  <c r="H1425" i="16"/>
  <c r="D1425" i="16"/>
  <c r="C1293" i="16"/>
  <c r="H1293" i="16"/>
  <c r="D1293" i="16"/>
  <c r="F1293" i="16"/>
  <c r="H1139" i="16"/>
  <c r="F1139" i="16"/>
  <c r="C1139" i="16"/>
  <c r="D1139" i="16"/>
  <c r="F199" i="16"/>
  <c r="H432" i="16"/>
  <c r="C432" i="16"/>
  <c r="F432" i="16"/>
  <c r="D432" i="16"/>
  <c r="B1426" i="16"/>
  <c r="B1294" i="16"/>
  <c r="B433" i="16"/>
  <c r="B1140" i="16"/>
  <c r="H199" i="16"/>
  <c r="D198" i="16"/>
  <c r="C198" i="16"/>
  <c r="B200" i="16"/>
  <c r="F1140" i="16" a="1"/>
  <c r="D1426" i="16" a="1"/>
  <c r="C1294" i="16" a="1"/>
  <c r="D433" i="16" a="1"/>
  <c r="C199" i="16" a="1"/>
  <c r="F200" i="16" a="1"/>
  <c r="H200" i="16" a="1"/>
  <c r="H1140" i="16" a="1"/>
  <c r="H1426" i="16" a="1"/>
  <c r="F1294" i="16" a="1"/>
  <c r="H433" i="16" a="1"/>
  <c r="D1294" i="16" a="1"/>
  <c r="D1140" i="16" a="1"/>
  <c r="F1426" i="16" a="1"/>
  <c r="C433" i="16" a="1"/>
  <c r="C1140" i="16" a="1"/>
  <c r="C1426" i="16" a="1"/>
  <c r="H1294" i="16" a="1"/>
  <c r="F433" i="16" a="1"/>
  <c r="D199" i="16" a="1"/>
  <c r="C1294" i="16" l="1"/>
  <c r="H1294" i="16"/>
  <c r="D1294" i="16"/>
  <c r="F1294" i="16"/>
  <c r="D1426" i="16"/>
  <c r="C1426" i="16"/>
  <c r="F1426" i="16"/>
  <c r="H1426" i="16"/>
  <c r="F1140" i="16"/>
  <c r="C1140" i="16"/>
  <c r="D1140" i="16"/>
  <c r="H1140" i="16"/>
  <c r="F200" i="16"/>
  <c r="D433" i="16"/>
  <c r="F433" i="16"/>
  <c r="C433" i="16"/>
  <c r="H433" i="16"/>
  <c r="B1295" i="16"/>
  <c r="B1427" i="16"/>
  <c r="B1141" i="16"/>
  <c r="B434" i="16"/>
  <c r="H200" i="16"/>
  <c r="C199" i="16"/>
  <c r="D199" i="16"/>
  <c r="B201" i="16"/>
  <c r="F1141" i="16" a="1"/>
  <c r="F1295" i="16" a="1"/>
  <c r="C1427" i="16" a="1"/>
  <c r="D434" i="16" a="1"/>
  <c r="C200" i="16" a="1"/>
  <c r="F201" i="16" a="1"/>
  <c r="C434" i="16" a="1"/>
  <c r="H1141" i="16" a="1"/>
  <c r="D1295" i="16" a="1"/>
  <c r="D1427" i="16" a="1"/>
  <c r="H434" i="16" a="1"/>
  <c r="H201" i="16" a="1"/>
  <c r="D1141" i="16" a="1"/>
  <c r="H1295" i="16" a="1"/>
  <c r="H1427" i="16" a="1"/>
  <c r="C1141" i="16" a="1"/>
  <c r="C1295" i="16" a="1"/>
  <c r="F1427" i="16" a="1"/>
  <c r="F434" i="16" a="1"/>
  <c r="D200" i="16" a="1"/>
  <c r="C1427" i="16" l="1"/>
  <c r="F1427" i="16"/>
  <c r="H1427" i="16"/>
  <c r="D1427" i="16"/>
  <c r="F1295" i="16"/>
  <c r="C1295" i="16"/>
  <c r="H1295" i="16"/>
  <c r="D1295" i="16"/>
  <c r="F1141" i="16"/>
  <c r="C1141" i="16"/>
  <c r="D1141" i="16"/>
  <c r="H1141" i="16"/>
  <c r="F201" i="16"/>
  <c r="D434" i="16"/>
  <c r="F434" i="16"/>
  <c r="C434" i="16"/>
  <c r="H434" i="16"/>
  <c r="B1428" i="16"/>
  <c r="B1296" i="16"/>
  <c r="B435" i="16"/>
  <c r="B1142" i="16"/>
  <c r="H201" i="16"/>
  <c r="C200" i="16"/>
  <c r="D200" i="16"/>
  <c r="B202" i="16"/>
  <c r="C1142" i="16" a="1"/>
  <c r="F1428" i="16" a="1"/>
  <c r="D1296" i="16" a="1"/>
  <c r="C435" i="16" a="1"/>
  <c r="D201" i="16" a="1"/>
  <c r="F202" i="16" a="1"/>
  <c r="F1142" i="16" a="1"/>
  <c r="D1428" i="16" a="1"/>
  <c r="H1296" i="16" a="1"/>
  <c r="F435" i="16" a="1"/>
  <c r="H202" i="16" a="1"/>
  <c r="H1142" i="16" a="1"/>
  <c r="H1428" i="16" a="1"/>
  <c r="C1296" i="16" a="1"/>
  <c r="D435" i="16" a="1"/>
  <c r="D1142" i="16" a="1"/>
  <c r="C1428" i="16" a="1"/>
  <c r="F1296" i="16" a="1"/>
  <c r="H435" i="16" a="1"/>
  <c r="C201" i="16" a="1"/>
  <c r="D1296" i="16" l="1"/>
  <c r="F1296" i="16"/>
  <c r="C1296" i="16"/>
  <c r="H1296" i="16"/>
  <c r="F1428" i="16"/>
  <c r="C1428" i="16"/>
  <c r="H1428" i="16"/>
  <c r="D1428" i="16"/>
  <c r="C1142" i="16"/>
  <c r="D1142" i="16"/>
  <c r="H1142" i="16"/>
  <c r="F1142" i="16"/>
  <c r="F202" i="16"/>
  <c r="C435" i="16"/>
  <c r="H435" i="16"/>
  <c r="D435" i="16"/>
  <c r="F435" i="16"/>
  <c r="B1297" i="16"/>
  <c r="B1143" i="16"/>
  <c r="B1429" i="16"/>
  <c r="B436" i="16"/>
  <c r="H202" i="16"/>
  <c r="D201" i="16"/>
  <c r="C201" i="16"/>
  <c r="B203" i="16"/>
  <c r="D1429" i="16" a="1"/>
  <c r="C1297" i="16" a="1"/>
  <c r="C1143" i="16" a="1"/>
  <c r="F436" i="16" a="1"/>
  <c r="D202" i="16" a="1"/>
  <c r="F203" i="16" a="1"/>
  <c r="D436" i="16" a="1"/>
  <c r="H1429" i="16" a="1"/>
  <c r="F1297" i="16" a="1"/>
  <c r="F1143" i="16" a="1"/>
  <c r="H436" i="16" a="1"/>
  <c r="H203" i="16" a="1"/>
  <c r="C1429" i="16" a="1"/>
  <c r="D1297" i="16" a="1"/>
  <c r="H1143" i="16" a="1"/>
  <c r="F1429" i="16" a="1"/>
  <c r="H1297" i="16" a="1"/>
  <c r="D1143" i="16" a="1"/>
  <c r="C436" i="16" a="1"/>
  <c r="C202" i="16" a="1"/>
  <c r="C1143" i="16" l="1"/>
  <c r="D1143" i="16"/>
  <c r="H1143" i="16"/>
  <c r="F1143" i="16"/>
  <c r="C1297" i="16"/>
  <c r="H1297" i="16"/>
  <c r="D1297" i="16"/>
  <c r="F1297" i="16"/>
  <c r="D1429" i="16"/>
  <c r="F1429" i="16"/>
  <c r="C1429" i="16"/>
  <c r="H1429" i="16"/>
  <c r="H436" i="16"/>
  <c r="F436" i="16"/>
  <c r="C436" i="16"/>
  <c r="D436" i="16"/>
  <c r="F203" i="16"/>
  <c r="B1144" i="16"/>
  <c r="B1298" i="16"/>
  <c r="B437" i="16"/>
  <c r="B1430" i="16"/>
  <c r="H203" i="16"/>
  <c r="D202" i="16"/>
  <c r="C202" i="16"/>
  <c r="B204" i="16"/>
  <c r="D1144" i="16" a="1"/>
  <c r="C1298" i="16" a="1"/>
  <c r="C1430" i="16" a="1"/>
  <c r="C437" i="16" a="1"/>
  <c r="D203" i="16" a="1"/>
  <c r="F204" i="16" a="1"/>
  <c r="F437" i="16" a="1"/>
  <c r="C1144" i="16" a="1"/>
  <c r="F1298" i="16" a="1"/>
  <c r="F1430" i="16" a="1"/>
  <c r="H437" i="16" a="1"/>
  <c r="D1430" i="16" a="1"/>
  <c r="C203" i="16" a="1"/>
  <c r="F1144" i="16" a="1"/>
  <c r="D1298" i="16" a="1"/>
  <c r="H204" i="16" a="1"/>
  <c r="H1144" i="16" a="1"/>
  <c r="H1298" i="16" a="1"/>
  <c r="H1430" i="16" a="1"/>
  <c r="D437" i="16" a="1"/>
  <c r="C1430" i="16" l="1"/>
  <c r="H1430" i="16"/>
  <c r="D1430" i="16"/>
  <c r="F1430" i="16"/>
  <c r="C1298" i="16"/>
  <c r="H1298" i="16"/>
  <c r="D1298" i="16"/>
  <c r="F1298" i="16"/>
  <c r="D1144" i="16"/>
  <c r="H1144" i="16"/>
  <c r="F1144" i="16"/>
  <c r="C1144" i="16"/>
  <c r="F204" i="16"/>
  <c r="C437" i="16"/>
  <c r="D437" i="16"/>
  <c r="F437" i="16"/>
  <c r="H437" i="16"/>
  <c r="B1299" i="16"/>
  <c r="B1145" i="16"/>
  <c r="B1431" i="16"/>
  <c r="B438" i="16"/>
  <c r="H204" i="16"/>
  <c r="D203" i="16"/>
  <c r="C203" i="16"/>
  <c r="B205" i="16"/>
  <c r="C1431" i="16" a="1"/>
  <c r="F1299" i="16" a="1"/>
  <c r="D1145" i="16" a="1"/>
  <c r="C438" i="16" a="1"/>
  <c r="D204" i="16" a="1"/>
  <c r="F205" i="16" a="1"/>
  <c r="H438" i="16" a="1"/>
  <c r="F1431" i="16" a="1"/>
  <c r="D1299" i="16" a="1"/>
  <c r="C1145" i="16" a="1"/>
  <c r="D438" i="16" a="1"/>
  <c r="H205" i="16" a="1"/>
  <c r="D1431" i="16" a="1"/>
  <c r="H1299" i="16" a="1"/>
  <c r="F1145" i="16" a="1"/>
  <c r="H1431" i="16" a="1"/>
  <c r="C1299" i="16" a="1"/>
  <c r="H1145" i="16" a="1"/>
  <c r="F438" i="16" a="1"/>
  <c r="C204" i="16" a="1"/>
  <c r="D1145" i="16" l="1"/>
  <c r="H1145" i="16"/>
  <c r="F1145" i="16"/>
  <c r="C1145" i="16"/>
  <c r="F1299" i="16"/>
  <c r="C1299" i="16"/>
  <c r="H1299" i="16"/>
  <c r="D1299" i="16"/>
  <c r="C1431" i="16"/>
  <c r="H1431" i="16"/>
  <c r="D1431" i="16"/>
  <c r="F1431" i="16"/>
  <c r="F205" i="16"/>
  <c r="C438" i="16"/>
  <c r="F438" i="16"/>
  <c r="H438" i="16"/>
  <c r="D438" i="16"/>
  <c r="B1146" i="16"/>
  <c r="B1300" i="16"/>
  <c r="B439" i="16"/>
  <c r="B1432" i="16"/>
  <c r="H205" i="16"/>
  <c r="D204" i="16"/>
  <c r="C204" i="16"/>
  <c r="B206" i="16"/>
  <c r="F1432" i="16" a="1"/>
  <c r="D1146" i="16" a="1"/>
  <c r="D1300" i="16" a="1"/>
  <c r="F439" i="16" a="1"/>
  <c r="D205" i="16" a="1"/>
  <c r="F206" i="16" a="1"/>
  <c r="H439" i="16" a="1"/>
  <c r="D1432" i="16" a="1"/>
  <c r="C1146" i="16" a="1"/>
  <c r="H1300" i="16" a="1"/>
  <c r="D439" i="16" a="1"/>
  <c r="H206" i="16" a="1"/>
  <c r="H1432" i="16" a="1"/>
  <c r="F1146" i="16" a="1"/>
  <c r="C1300" i="16" a="1"/>
  <c r="C1432" i="16" a="1"/>
  <c r="H1146" i="16" a="1"/>
  <c r="F1300" i="16" a="1"/>
  <c r="C439" i="16" a="1"/>
  <c r="C205" i="16" a="1"/>
  <c r="D1300" i="16" l="1"/>
  <c r="F1300" i="16"/>
  <c r="C1300" i="16"/>
  <c r="H1300" i="16"/>
  <c r="D1146" i="16"/>
  <c r="H1146" i="16"/>
  <c r="F1146" i="16"/>
  <c r="C1146" i="16"/>
  <c r="F1432" i="16"/>
  <c r="C1432" i="16"/>
  <c r="H1432" i="16"/>
  <c r="D1432" i="16"/>
  <c r="F206" i="16"/>
  <c r="F439" i="16"/>
  <c r="C439" i="16"/>
  <c r="H439" i="16"/>
  <c r="D439" i="16"/>
  <c r="B1147" i="16"/>
  <c r="B1301" i="16"/>
  <c r="B1433" i="16"/>
  <c r="B440" i="16"/>
  <c r="H206" i="16"/>
  <c r="D205" i="16"/>
  <c r="C205" i="16"/>
  <c r="B207" i="16"/>
  <c r="D1433" i="16" a="1"/>
  <c r="H1147" i="16" a="1"/>
  <c r="C1301" i="16" a="1"/>
  <c r="F440" i="16" a="1"/>
  <c r="D206" i="16" a="1"/>
  <c r="D440" i="16" a="1"/>
  <c r="H1433" i="16" a="1"/>
  <c r="D1147" i="16" a="1"/>
  <c r="F1301" i="16" a="1"/>
  <c r="C440" i="16" a="1"/>
  <c r="F207" i="16" a="1"/>
  <c r="C1433" i="16" a="1"/>
  <c r="C1147" i="16" a="1"/>
  <c r="D1301" i="16" a="1"/>
  <c r="H207" i="16" a="1"/>
  <c r="F1433" i="16" a="1"/>
  <c r="F1147" i="16" a="1"/>
  <c r="H1301" i="16" a="1"/>
  <c r="H440" i="16" a="1"/>
  <c r="C206" i="16" a="1"/>
  <c r="C1301" i="16" l="1"/>
  <c r="H1301" i="16"/>
  <c r="D1301" i="16"/>
  <c r="F1301" i="16"/>
  <c r="H1147" i="16"/>
  <c r="F1147" i="16"/>
  <c r="C1147" i="16"/>
  <c r="D1147" i="16"/>
  <c r="D1433" i="16"/>
  <c r="F1433" i="16"/>
  <c r="C1433" i="16"/>
  <c r="H1433" i="16"/>
  <c r="F207" i="16"/>
  <c r="F440" i="16"/>
  <c r="H440" i="16"/>
  <c r="D440" i="16"/>
  <c r="C440" i="16"/>
  <c r="B1302" i="16"/>
  <c r="B1148" i="16"/>
  <c r="B441" i="16"/>
  <c r="B1434" i="16"/>
  <c r="H207" i="16"/>
  <c r="D206" i="16"/>
  <c r="C206" i="16"/>
  <c r="B208" i="16"/>
  <c r="F1148" i="16" a="1"/>
  <c r="C1434" i="16" a="1"/>
  <c r="C1302" i="16" a="1"/>
  <c r="D441" i="16" a="1"/>
  <c r="D207" i="16" a="1"/>
  <c r="F208" i="16" a="1"/>
  <c r="H208" i="16" a="1"/>
  <c r="H1148" i="16" a="1"/>
  <c r="F1434" i="16" a="1"/>
  <c r="F1302" i="16" a="1"/>
  <c r="H441" i="16" a="1"/>
  <c r="F441" i="16" a="1"/>
  <c r="D1148" i="16" a="1"/>
  <c r="D1434" i="16" a="1"/>
  <c r="D1302" i="16" a="1"/>
  <c r="C1148" i="16" a="1"/>
  <c r="H1434" i="16" a="1"/>
  <c r="H1302" i="16" a="1"/>
  <c r="C441" i="16" a="1"/>
  <c r="C207" i="16" a="1"/>
  <c r="C1302" i="16" l="1"/>
  <c r="H1302" i="16"/>
  <c r="D1302" i="16"/>
  <c r="F1302" i="16"/>
  <c r="C1434" i="16"/>
  <c r="H1434" i="16"/>
  <c r="D1434" i="16"/>
  <c r="F1434" i="16"/>
  <c r="F1148" i="16"/>
  <c r="C1148" i="16"/>
  <c r="D1148" i="16"/>
  <c r="H1148" i="16"/>
  <c r="F208" i="16"/>
  <c r="D441" i="16"/>
  <c r="C441" i="16"/>
  <c r="F441" i="16"/>
  <c r="H441" i="16"/>
  <c r="B1435" i="16"/>
  <c r="B1149" i="16"/>
  <c r="B1303" i="16"/>
  <c r="B442" i="16"/>
  <c r="H208" i="16"/>
  <c r="D207" i="16"/>
  <c r="C207" i="16"/>
  <c r="B209" i="16"/>
  <c r="F1303" i="16" a="1"/>
  <c r="F1149" i="16" a="1"/>
  <c r="C1435" i="16" a="1"/>
  <c r="H442" i="16" a="1"/>
  <c r="C208" i="16" a="1"/>
  <c r="F209" i="16" a="1"/>
  <c r="H209" i="16" a="1"/>
  <c r="D1303" i="16" a="1"/>
  <c r="H1149" i="16" a="1"/>
  <c r="F1435" i="16" a="1"/>
  <c r="C442" i="16" a="1"/>
  <c r="D1435" i="16" a="1"/>
  <c r="D208" i="16" a="1"/>
  <c r="H1303" i="16" a="1"/>
  <c r="D1149" i="16" a="1"/>
  <c r="D442" i="16" a="1"/>
  <c r="C1303" i="16" a="1"/>
  <c r="C1149" i="16" a="1"/>
  <c r="H1435" i="16" a="1"/>
  <c r="F442" i="16" a="1"/>
  <c r="C1435" i="16" l="1"/>
  <c r="H1435" i="16"/>
  <c r="D1435" i="16"/>
  <c r="F1435" i="16"/>
  <c r="F1149" i="16"/>
  <c r="C1149" i="16"/>
  <c r="D1149" i="16"/>
  <c r="H1149" i="16"/>
  <c r="F1303" i="16"/>
  <c r="C1303" i="16"/>
  <c r="H1303" i="16"/>
  <c r="D1303" i="16"/>
  <c r="F209" i="16"/>
  <c r="H442" i="16"/>
  <c r="F442" i="16"/>
  <c r="D442" i="16"/>
  <c r="C442" i="16"/>
  <c r="B1436" i="16"/>
  <c r="B1150" i="16"/>
  <c r="B443" i="16"/>
  <c r="B1304" i="16"/>
  <c r="H209" i="16"/>
  <c r="C208" i="16"/>
  <c r="D208" i="16"/>
  <c r="B210" i="16"/>
  <c r="D1304" i="16" a="1"/>
  <c r="F1436" i="16" a="1"/>
  <c r="C1150" i="16" a="1"/>
  <c r="H443" i="16" a="1"/>
  <c r="C209" i="16" a="1"/>
  <c r="D443" i="16" a="1"/>
  <c r="F443" i="16" a="1"/>
  <c r="H1304" i="16" a="1"/>
  <c r="D1436" i="16" a="1"/>
  <c r="F1150" i="16" a="1"/>
  <c r="F210" i="16" a="1"/>
  <c r="C1304" i="16" a="1"/>
  <c r="H1436" i="16" a="1"/>
  <c r="H1150" i="16" a="1"/>
  <c r="H210" i="16" a="1"/>
  <c r="F1304" i="16" a="1"/>
  <c r="C1436" i="16" a="1"/>
  <c r="D1150" i="16" a="1"/>
  <c r="C443" i="16" a="1"/>
  <c r="D209" i="16" a="1"/>
  <c r="C1150" i="16" l="1"/>
  <c r="D1150" i="16"/>
  <c r="H1150" i="16"/>
  <c r="F1150" i="16"/>
  <c r="F1436" i="16"/>
  <c r="C1436" i="16"/>
  <c r="H1436" i="16"/>
  <c r="D1436" i="16"/>
  <c r="D1304" i="16"/>
  <c r="F1304" i="16"/>
  <c r="C1304" i="16"/>
  <c r="H1304" i="16"/>
  <c r="F210" i="16"/>
  <c r="H443" i="16"/>
  <c r="C443" i="16"/>
  <c r="F443" i="16"/>
  <c r="D443" i="16"/>
  <c r="B1437" i="16"/>
  <c r="B1151" i="16"/>
  <c r="B1305" i="16"/>
  <c r="B444" i="16"/>
  <c r="H210" i="16"/>
  <c r="C209" i="16"/>
  <c r="D209" i="16"/>
  <c r="B211" i="16"/>
  <c r="C1305" i="16" a="1"/>
  <c r="D1437" i="16" a="1"/>
  <c r="C1151" i="16" a="1"/>
  <c r="F444" i="16" a="1"/>
  <c r="D210" i="16" a="1"/>
  <c r="F211" i="16" a="1"/>
  <c r="H444" i="16" a="1"/>
  <c r="F1305" i="16" a="1"/>
  <c r="H1437" i="16" a="1"/>
  <c r="F1151" i="16" a="1"/>
  <c r="C444" i="16" a="1"/>
  <c r="H1151" i="16" a="1"/>
  <c r="D1305" i="16" a="1"/>
  <c r="C1437" i="16" a="1"/>
  <c r="H211" i="16" a="1"/>
  <c r="H1305" i="16" a="1"/>
  <c r="F1437" i="16" a="1"/>
  <c r="D1151" i="16" a="1"/>
  <c r="D444" i="16" a="1"/>
  <c r="C210" i="16" a="1"/>
  <c r="C1151" i="16" l="1"/>
  <c r="D1151" i="16"/>
  <c r="H1151" i="16"/>
  <c r="F1151" i="16"/>
  <c r="D1437" i="16"/>
  <c r="F1437" i="16"/>
  <c r="C1437" i="16"/>
  <c r="H1437" i="16"/>
  <c r="C1305" i="16"/>
  <c r="H1305" i="16"/>
  <c r="D1305" i="16"/>
  <c r="F1305" i="16"/>
  <c r="F211" i="16"/>
  <c r="F444" i="16"/>
  <c r="D444" i="16"/>
  <c r="H444" i="16"/>
  <c r="C444" i="16"/>
  <c r="B1152" i="16"/>
  <c r="B1438" i="16"/>
  <c r="B445" i="16"/>
  <c r="B1306" i="16"/>
  <c r="H211" i="16"/>
  <c r="D210" i="16"/>
  <c r="C210" i="16"/>
  <c r="B212" i="16"/>
  <c r="C1306" i="16" a="1"/>
  <c r="D1152" i="16" a="1"/>
  <c r="C1438" i="16" a="1"/>
  <c r="D445" i="16" a="1"/>
  <c r="D211" i="16" a="1"/>
  <c r="F212" i="16" a="1"/>
  <c r="C211" i="16" a="1"/>
  <c r="F1306" i="16" a="1"/>
  <c r="C1152" i="16" a="1"/>
  <c r="F1438" i="16" a="1"/>
  <c r="H445" i="16" a="1"/>
  <c r="F445" i="16" a="1"/>
  <c r="D1306" i="16" a="1"/>
  <c r="F1152" i="16" a="1"/>
  <c r="D1438" i="16" a="1"/>
  <c r="H212" i="16" a="1"/>
  <c r="H1306" i="16" a="1"/>
  <c r="H1152" i="16" a="1"/>
  <c r="H1438" i="16" a="1"/>
  <c r="C445" i="16" a="1"/>
  <c r="C1438" i="16" l="1"/>
  <c r="H1438" i="16"/>
  <c r="D1438" i="16"/>
  <c r="F1438" i="16"/>
  <c r="D1152" i="16"/>
  <c r="H1152" i="16"/>
  <c r="F1152" i="16"/>
  <c r="C1152" i="16"/>
  <c r="C1306" i="16"/>
  <c r="H1306" i="16"/>
  <c r="D1306" i="16"/>
  <c r="F1306" i="16"/>
  <c r="F212" i="16"/>
  <c r="D445" i="16"/>
  <c r="C445" i="16"/>
  <c r="F445" i="16"/>
  <c r="H445" i="16"/>
  <c r="B1153" i="16"/>
  <c r="B1439" i="16"/>
  <c r="B1307" i="16"/>
  <c r="B446" i="16"/>
  <c r="H212" i="16"/>
  <c r="D211" i="16"/>
  <c r="C211" i="16"/>
  <c r="B213" i="16"/>
  <c r="F1307" i="16" a="1"/>
  <c r="D1153" i="16" a="1"/>
  <c r="C1439" i="16" a="1"/>
  <c r="C446" i="16" a="1"/>
  <c r="D212" i="16" a="1"/>
  <c r="F213" i="16" a="1"/>
  <c r="H213" i="16" a="1"/>
  <c r="D1307" i="16" a="1"/>
  <c r="C1153" i="16" a="1"/>
  <c r="F1439" i="16" a="1"/>
  <c r="H446" i="16" a="1"/>
  <c r="F446" i="16" a="1"/>
  <c r="H1307" i="16" a="1"/>
  <c r="F1153" i="16" a="1"/>
  <c r="D1439" i="16" a="1"/>
  <c r="C1307" i="16" a="1"/>
  <c r="H1153" i="16" a="1"/>
  <c r="H1439" i="16" a="1"/>
  <c r="D446" i="16" a="1"/>
  <c r="C212" i="16" a="1"/>
  <c r="C1439" i="16" l="1"/>
  <c r="H1439" i="16"/>
  <c r="D1439" i="16"/>
  <c r="F1439" i="16"/>
  <c r="D1153" i="16"/>
  <c r="H1153" i="16"/>
  <c r="F1153" i="16"/>
  <c r="C1153" i="16"/>
  <c r="F1307" i="16"/>
  <c r="C1307" i="16"/>
  <c r="H1307" i="16"/>
  <c r="D1307" i="16"/>
  <c r="F213" i="16"/>
  <c r="C446" i="16"/>
  <c r="D446" i="16"/>
  <c r="F446" i="16"/>
  <c r="H446" i="16"/>
  <c r="B1440" i="16"/>
  <c r="B1154" i="16"/>
  <c r="B447" i="16"/>
  <c r="B1308" i="16"/>
  <c r="H213" i="16"/>
  <c r="D212" i="16"/>
  <c r="C212" i="16"/>
  <c r="B214" i="16"/>
  <c r="D1308" i="16" a="1"/>
  <c r="F1440" i="16" a="1"/>
  <c r="D1154" i="16" a="1"/>
  <c r="F447" i="16" a="1"/>
  <c r="D213" i="16" a="1"/>
  <c r="F214" i="16" a="1"/>
  <c r="H214" i="16" a="1"/>
  <c r="H1308" i="16" a="1"/>
  <c r="D1440" i="16" a="1"/>
  <c r="C1154" i="16" a="1"/>
  <c r="D447" i="16" a="1"/>
  <c r="C1308" i="16" a="1"/>
  <c r="H1440" i="16" a="1"/>
  <c r="F1154" i="16" a="1"/>
  <c r="H447" i="16" a="1"/>
  <c r="F1308" i="16" a="1"/>
  <c r="C1440" i="16" a="1"/>
  <c r="H1154" i="16" a="1"/>
  <c r="C447" i="16" a="1"/>
  <c r="C213" i="16" a="1"/>
  <c r="D1154" i="16" l="1"/>
  <c r="H1154" i="16"/>
  <c r="F1154" i="16"/>
  <c r="C1154" i="16"/>
  <c r="F1440" i="16"/>
  <c r="C1440" i="16"/>
  <c r="H1440" i="16"/>
  <c r="D1440" i="16"/>
  <c r="D1308" i="16"/>
  <c r="F1308" i="16"/>
  <c r="C1308" i="16"/>
  <c r="H1308" i="16"/>
  <c r="F214" i="16"/>
  <c r="F447" i="16"/>
  <c r="C447" i="16"/>
  <c r="H447" i="16"/>
  <c r="D447" i="16"/>
  <c r="B1155" i="16"/>
  <c r="B1441" i="16"/>
  <c r="B1309" i="16"/>
  <c r="B448" i="16"/>
  <c r="H214" i="16"/>
  <c r="D213" i="16"/>
  <c r="C213" i="16"/>
  <c r="B215" i="16"/>
  <c r="C1309" i="16" a="1"/>
  <c r="H1155" i="16" a="1"/>
  <c r="D1441" i="16" a="1"/>
  <c r="C448" i="16" a="1"/>
  <c r="D214" i="16" a="1"/>
  <c r="F215" i="16" a="1"/>
  <c r="F1309" i="16" a="1"/>
  <c r="D1155" i="16" a="1"/>
  <c r="H1441" i="16" a="1"/>
  <c r="D448" i="16" a="1"/>
  <c r="H215" i="16" a="1"/>
  <c r="D1309" i="16" a="1"/>
  <c r="C1155" i="16" a="1"/>
  <c r="C1441" i="16" a="1"/>
  <c r="F448" i="16" a="1"/>
  <c r="H1309" i="16" a="1"/>
  <c r="F1155" i="16" a="1"/>
  <c r="F1441" i="16" a="1"/>
  <c r="H448" i="16" a="1"/>
  <c r="C214" i="16" a="1"/>
  <c r="D1441" i="16" l="1"/>
  <c r="F1441" i="16"/>
  <c r="C1441" i="16"/>
  <c r="H1441" i="16"/>
  <c r="H1155" i="16"/>
  <c r="F1155" i="16"/>
  <c r="C1155" i="16"/>
  <c r="D1155" i="16"/>
  <c r="C1309" i="16"/>
  <c r="H1309" i="16"/>
  <c r="D1309" i="16"/>
  <c r="F1309" i="16"/>
  <c r="F215" i="16"/>
  <c r="C448" i="16"/>
  <c r="H448" i="16"/>
  <c r="F448" i="16"/>
  <c r="D448" i="16"/>
  <c r="B1442" i="16"/>
  <c r="B1156" i="16"/>
  <c r="B449" i="16"/>
  <c r="B1310" i="16"/>
  <c r="H215" i="16"/>
  <c r="D214" i="16"/>
  <c r="C214" i="16"/>
  <c r="B216" i="16"/>
  <c r="C1442" i="16" a="1"/>
  <c r="F1156" i="16" a="1"/>
  <c r="C1310" i="16" a="1"/>
  <c r="D449" i="16" a="1"/>
  <c r="D215" i="16" a="1"/>
  <c r="F216" i="16" a="1"/>
  <c r="F449" i="16" a="1"/>
  <c r="F1442" i="16" a="1"/>
  <c r="H1156" i="16" a="1"/>
  <c r="F1310" i="16" a="1"/>
  <c r="H449" i="16" a="1"/>
  <c r="H216" i="16" a="1"/>
  <c r="D1442" i="16" a="1"/>
  <c r="D1156" i="16" a="1"/>
  <c r="D1310" i="16" a="1"/>
  <c r="H1442" i="16" a="1"/>
  <c r="C1156" i="16" a="1"/>
  <c r="H1310" i="16" a="1"/>
  <c r="C449" i="16" a="1"/>
  <c r="C215" i="16" a="1"/>
  <c r="C1310" i="16" l="1"/>
  <c r="H1310" i="16"/>
  <c r="D1310" i="16"/>
  <c r="F1310" i="16"/>
  <c r="F1156" i="16"/>
  <c r="C1156" i="16"/>
  <c r="D1156" i="16"/>
  <c r="H1156" i="16"/>
  <c r="C1442" i="16"/>
  <c r="H1442" i="16"/>
  <c r="D1442" i="16"/>
  <c r="F1442" i="16"/>
  <c r="F216" i="16"/>
  <c r="D449" i="16"/>
  <c r="C449" i="16"/>
  <c r="F449" i="16"/>
  <c r="H449" i="16"/>
  <c r="B1157" i="16"/>
  <c r="B1443" i="16"/>
  <c r="B1311" i="16"/>
  <c r="B450" i="16"/>
  <c r="H216" i="16"/>
  <c r="D215" i="16"/>
  <c r="C215" i="16"/>
  <c r="B217" i="16"/>
  <c r="F1311" i="16" a="1"/>
  <c r="C1443" i="16" a="1"/>
  <c r="F1157" i="16" a="1"/>
  <c r="F450" i="16" a="1"/>
  <c r="D216" i="16" a="1"/>
  <c r="F217" i="16" a="1"/>
  <c r="H217" i="16" a="1"/>
  <c r="D1311" i="16" a="1"/>
  <c r="F1443" i="16" a="1"/>
  <c r="C1157" i="16" a="1"/>
  <c r="D450" i="16" a="1"/>
  <c r="H1157" i="16" a="1"/>
  <c r="H1311" i="16" a="1"/>
  <c r="D1443" i="16" a="1"/>
  <c r="H450" i="16" a="1"/>
  <c r="C1311" i="16" a="1"/>
  <c r="H1443" i="16" a="1"/>
  <c r="D1157" i="16" a="1"/>
  <c r="C450" i="16" a="1"/>
  <c r="C216" i="16" a="1"/>
  <c r="F1157" i="16" l="1"/>
  <c r="D1157" i="16"/>
  <c r="H1157" i="16"/>
  <c r="C1157" i="16"/>
  <c r="C1443" i="16"/>
  <c r="H1443" i="16"/>
  <c r="D1443" i="16"/>
  <c r="F1443" i="16"/>
  <c r="F1311" i="16"/>
  <c r="C1311" i="16"/>
  <c r="H1311" i="16"/>
  <c r="D1311" i="16"/>
  <c r="F217" i="16"/>
  <c r="F450" i="16"/>
  <c r="C450" i="16"/>
  <c r="H450" i="16"/>
  <c r="D450" i="16"/>
  <c r="B1158" i="16"/>
  <c r="B451" i="16"/>
  <c r="B1444" i="16"/>
  <c r="B1312" i="16"/>
  <c r="H217" i="16"/>
  <c r="D216" i="16"/>
  <c r="C216" i="16"/>
  <c r="B218" i="16"/>
  <c r="F1444" i="16" a="1"/>
  <c r="D1312" i="16" a="1"/>
  <c r="C1158" i="16" a="1"/>
  <c r="F451" i="16" a="1"/>
  <c r="D217" i="16" a="1"/>
  <c r="D451" i="16" a="1"/>
  <c r="C451" i="16" a="1"/>
  <c r="D1444" i="16" a="1"/>
  <c r="H1312" i="16" a="1"/>
  <c r="F1158" i="16" a="1"/>
  <c r="F218" i="16" a="1"/>
  <c r="H1444" i="16" a="1"/>
  <c r="C1312" i="16" a="1"/>
  <c r="H1158" i="16" a="1"/>
  <c r="H451" i="16" a="1"/>
  <c r="H218" i="16" a="1"/>
  <c r="C1444" i="16" a="1"/>
  <c r="F1312" i="16" a="1"/>
  <c r="D1158" i="16" a="1"/>
  <c r="C217" i="16" a="1"/>
  <c r="C1158" i="16" l="1"/>
  <c r="D1158" i="16"/>
  <c r="H1158" i="16"/>
  <c r="F1158" i="16"/>
  <c r="D1312" i="16"/>
  <c r="F1312" i="16"/>
  <c r="C1312" i="16"/>
  <c r="H1312" i="16"/>
  <c r="F1444" i="16"/>
  <c r="C1444" i="16"/>
  <c r="H1444" i="16"/>
  <c r="D1444" i="16"/>
  <c r="F218" i="16"/>
  <c r="F451" i="16"/>
  <c r="C451" i="16"/>
  <c r="H451" i="16"/>
  <c r="D451" i="16"/>
  <c r="B452" i="16"/>
  <c r="B1159" i="16"/>
  <c r="B1445" i="16"/>
  <c r="H218" i="16"/>
  <c r="D217" i="16"/>
  <c r="C217" i="16"/>
  <c r="B219" i="16"/>
  <c r="H1445" i="16" a="1"/>
  <c r="F1159" i="16" a="1"/>
  <c r="F219" i="16" a="1"/>
  <c r="H452" i="16" a="1"/>
  <c r="H219" i="16" a="1"/>
  <c r="C1159" i="16" a="1"/>
  <c r="C1445" i="16" a="1"/>
  <c r="D1159" i="16" a="1"/>
  <c r="C452" i="16" a="1"/>
  <c r="D1445" i="16" a="1"/>
  <c r="D218" i="16" a="1"/>
  <c r="F1445" i="16" a="1"/>
  <c r="H1159" i="16" a="1"/>
  <c r="F452" i="16" a="1"/>
  <c r="C218" i="16" a="1"/>
  <c r="D452" i="16" a="1"/>
  <c r="C1159" i="16" l="1"/>
  <c r="H1159" i="16"/>
  <c r="D1159" i="16"/>
  <c r="F1159" i="16"/>
  <c r="D1445" i="16"/>
  <c r="F1445" i="16"/>
  <c r="C1445" i="16"/>
  <c r="H1445" i="16"/>
  <c r="H452" i="16"/>
  <c r="D452" i="16"/>
  <c r="F452" i="16"/>
  <c r="C452" i="16"/>
  <c r="F219" i="16"/>
  <c r="B1160" i="16"/>
  <c r="B453" i="16"/>
  <c r="B1446" i="16"/>
  <c r="H219" i="16"/>
  <c r="D218" i="16"/>
  <c r="C218" i="16"/>
  <c r="B220" i="16"/>
  <c r="D1160" i="16" a="1"/>
  <c r="F1446" i="16" a="1"/>
  <c r="H453" i="16" a="1"/>
  <c r="F220" i="16" a="1"/>
  <c r="F453" i="16" a="1"/>
  <c r="C219" i="16" a="1"/>
  <c r="C453" i="16" a="1"/>
  <c r="C1160" i="16" a="1"/>
  <c r="D1446" i="16" a="1"/>
  <c r="H220" i="16" a="1"/>
  <c r="C1446" i="16" a="1"/>
  <c r="H1160" i="16" a="1"/>
  <c r="H1446" i="16" a="1"/>
  <c r="D453" i="16" a="1"/>
  <c r="F1160" i="16" a="1"/>
  <c r="D219" i="16" a="1"/>
  <c r="C1446" i="16" l="1"/>
  <c r="H1446" i="16"/>
  <c r="D1446" i="16"/>
  <c r="F1446" i="16"/>
  <c r="F1160" i="16"/>
  <c r="H1160" i="16"/>
  <c r="C1160" i="16"/>
  <c r="D1160" i="16"/>
  <c r="F220" i="16"/>
  <c r="C453" i="16"/>
  <c r="D453" i="16"/>
  <c r="F453" i="16"/>
  <c r="H453" i="16"/>
  <c r="B1447" i="16"/>
  <c r="B454" i="16"/>
  <c r="B1161" i="16"/>
  <c r="H220" i="16"/>
  <c r="D219" i="16"/>
  <c r="C219" i="16"/>
  <c r="B221" i="16"/>
  <c r="F1447" i="16" a="1"/>
  <c r="C1161" i="16" a="1"/>
  <c r="F454" i="16" a="1"/>
  <c r="F221" i="16" a="1"/>
  <c r="H221" i="16" a="1"/>
  <c r="D1161" i="16" a="1"/>
  <c r="D1447" i="16" a="1"/>
  <c r="H1161" i="16" a="1"/>
  <c r="H454" i="16" a="1"/>
  <c r="C1447" i="16" a="1"/>
  <c r="D220" i="16" a="1"/>
  <c r="H1447" i="16" a="1"/>
  <c r="F1161" i="16" a="1"/>
  <c r="D454" i="16" a="1"/>
  <c r="C220" i="16" a="1"/>
  <c r="C454" i="16" a="1"/>
  <c r="D1161" i="16" l="1"/>
  <c r="F1161" i="16"/>
  <c r="H1161" i="16"/>
  <c r="C1161" i="16"/>
  <c r="C1447" i="16"/>
  <c r="H1447" i="16"/>
  <c r="D1447" i="16"/>
  <c r="F1447" i="16"/>
  <c r="F221" i="16"/>
  <c r="C454" i="16"/>
  <c r="D454" i="16"/>
  <c r="H454" i="16"/>
  <c r="F454" i="16"/>
  <c r="B1162" i="16"/>
  <c r="B455" i="16"/>
  <c r="B1448" i="16"/>
  <c r="H221" i="16"/>
  <c r="D220" i="16"/>
  <c r="C220" i="16"/>
  <c r="B222" i="16"/>
  <c r="F1162" i="16" a="1"/>
  <c r="D1448" i="16" a="1"/>
  <c r="D455" i="16" a="1"/>
  <c r="F222" i="16" a="1"/>
  <c r="C455" i="16" a="1"/>
  <c r="D221" i="16" a="1"/>
  <c r="H455" i="16" a="1"/>
  <c r="C1162" i="16" a="1"/>
  <c r="H1448" i="16" a="1"/>
  <c r="H222" i="16" a="1"/>
  <c r="F1448" i="16" a="1"/>
  <c r="C221" i="16" a="1"/>
  <c r="H1162" i="16" a="1"/>
  <c r="C1448" i="16" a="1"/>
  <c r="F455" i="16" a="1"/>
  <c r="D1162" i="16" a="1"/>
  <c r="F1448" i="16" l="1"/>
  <c r="C1448" i="16"/>
  <c r="H1448" i="16"/>
  <c r="D1448" i="16"/>
  <c r="D1162" i="16"/>
  <c r="H1162" i="16"/>
  <c r="C1162" i="16"/>
  <c r="F1162" i="16"/>
  <c r="F222" i="16"/>
  <c r="H455" i="16"/>
  <c r="F455" i="16"/>
  <c r="C455" i="16"/>
  <c r="D455" i="16"/>
  <c r="B1449" i="16"/>
  <c r="B456" i="16"/>
  <c r="B1163" i="16"/>
  <c r="H222" i="16"/>
  <c r="C221" i="16"/>
  <c r="D221" i="16"/>
  <c r="B223" i="16"/>
  <c r="H1449" i="16" a="1"/>
  <c r="F1163" i="16" a="1"/>
  <c r="F456" i="16" a="1"/>
  <c r="F223" i="16" a="1"/>
  <c r="D1449" i="16" a="1"/>
  <c r="D222" i="16" a="1"/>
  <c r="C1449" i="16" a="1"/>
  <c r="D1163" i="16" a="1"/>
  <c r="H456" i="16" a="1"/>
  <c r="H223" i="16" a="1"/>
  <c r="H1163" i="16" a="1"/>
  <c r="F1449" i="16" a="1"/>
  <c r="C1163" i="16" a="1"/>
  <c r="D456" i="16" a="1"/>
  <c r="C222" i="16" a="1"/>
  <c r="C456" i="16" a="1"/>
  <c r="H1163" i="16" l="1"/>
  <c r="C1163" i="16"/>
  <c r="D1163" i="16"/>
  <c r="F1163" i="16"/>
  <c r="D1449" i="16"/>
  <c r="F1449" i="16"/>
  <c r="C1449" i="16"/>
  <c r="H1449" i="16"/>
  <c r="F223" i="16"/>
  <c r="C456" i="16"/>
  <c r="D456" i="16"/>
  <c r="H456" i="16"/>
  <c r="F456" i="16"/>
  <c r="B1164" i="16"/>
  <c r="B457" i="16"/>
  <c r="B1450" i="16"/>
  <c r="H223" i="16"/>
  <c r="D222" i="16"/>
  <c r="C222" i="16"/>
  <c r="B224" i="16"/>
  <c r="H1164" i="16" a="1"/>
  <c r="F1450" i="16" a="1"/>
  <c r="H457" i="16" a="1"/>
  <c r="F224" i="16" a="1"/>
  <c r="F457" i="16" a="1"/>
  <c r="C223" i="16" a="1"/>
  <c r="F1164" i="16" a="1"/>
  <c r="D223" i="16" a="1"/>
  <c r="D1164" i="16" a="1"/>
  <c r="D1450" i="16" a="1"/>
  <c r="H224" i="16" a="1"/>
  <c r="D457" i="16" a="1"/>
  <c r="C1164" i="16" a="1"/>
  <c r="H1450" i="16" a="1"/>
  <c r="C457" i="16" a="1"/>
  <c r="C1450" i="16" a="1"/>
  <c r="C1450" i="16" l="1"/>
  <c r="H1450" i="16"/>
  <c r="D1450" i="16"/>
  <c r="F1450" i="16"/>
  <c r="F1164" i="16"/>
  <c r="C1164" i="16"/>
  <c r="D1164" i="16"/>
  <c r="H1164" i="16"/>
  <c r="F224" i="16"/>
  <c r="D457" i="16"/>
  <c r="C457" i="16"/>
  <c r="F457" i="16"/>
  <c r="H457" i="16"/>
  <c r="B1451" i="16"/>
  <c r="B458" i="16"/>
  <c r="B1165" i="16"/>
  <c r="H224" i="16"/>
  <c r="D223" i="16"/>
  <c r="C223" i="16"/>
  <c r="B225" i="16"/>
  <c r="F1451" i="16" a="1"/>
  <c r="H1165" i="16" a="1"/>
  <c r="F458" i="16" a="1"/>
  <c r="F225" i="16" a="1"/>
  <c r="H458" i="16" a="1"/>
  <c r="H225" i="16" a="1"/>
  <c r="D1451" i="16" a="1"/>
  <c r="C1165" i="16" a="1"/>
  <c r="C224" i="16" a="1"/>
  <c r="H1451" i="16" a="1"/>
  <c r="D1165" i="16" a="1"/>
  <c r="C458" i="16" a="1"/>
  <c r="C1451" i="16" a="1"/>
  <c r="F1165" i="16" a="1"/>
  <c r="D458" i="16" a="1"/>
  <c r="D224" i="16" a="1"/>
  <c r="F1165" i="16" l="1"/>
  <c r="D1165" i="16"/>
  <c r="C1165" i="16"/>
  <c r="H1165" i="16"/>
  <c r="C1451" i="16"/>
  <c r="H1451" i="16"/>
  <c r="D1451" i="16"/>
  <c r="F1451" i="16"/>
  <c r="F225" i="16"/>
  <c r="D458" i="16"/>
  <c r="C458" i="16"/>
  <c r="H458" i="16"/>
  <c r="F458" i="16"/>
  <c r="B1166" i="16"/>
  <c r="B459" i="16"/>
  <c r="B1452" i="16"/>
  <c r="H225" i="16"/>
  <c r="D224" i="16"/>
  <c r="C224" i="16"/>
  <c r="B226" i="16"/>
  <c r="F1166" i="16" a="1"/>
  <c r="D1452" i="16" a="1"/>
  <c r="D459" i="16" a="1"/>
  <c r="F226" i="16" a="1"/>
  <c r="H226" i="16" a="1"/>
  <c r="H459" i="16" a="1"/>
  <c r="C1166" i="16" a="1"/>
  <c r="H1452" i="16" a="1"/>
  <c r="C459" i="16" a="1"/>
  <c r="D225" i="16" a="1"/>
  <c r="H1166" i="16" a="1"/>
  <c r="C1452" i="16" a="1"/>
  <c r="D1166" i="16" a="1"/>
  <c r="F1452" i="16" a="1"/>
  <c r="F459" i="16" a="1"/>
  <c r="C225" i="16" a="1"/>
  <c r="F1452" i="16" l="1"/>
  <c r="C1452" i="16"/>
  <c r="H1452" i="16"/>
  <c r="D1452" i="16"/>
  <c r="D1166" i="16"/>
  <c r="H1166" i="16"/>
  <c r="C1166" i="16"/>
  <c r="F1166" i="16"/>
  <c r="F226" i="16"/>
  <c r="F459" i="16"/>
  <c r="H459" i="16"/>
  <c r="C459" i="16"/>
  <c r="D459" i="16"/>
  <c r="B1453" i="16"/>
  <c r="B1167" i="16"/>
  <c r="B460" i="16"/>
  <c r="H226" i="16"/>
  <c r="C225" i="16"/>
  <c r="D225" i="16"/>
  <c r="B227" i="16"/>
  <c r="H1453" i="16" a="1"/>
  <c r="D1167" i="16" a="1"/>
  <c r="F227" i="16" a="1"/>
  <c r="D460" i="16" a="1"/>
  <c r="H227" i="16" a="1"/>
  <c r="C226" i="16" a="1"/>
  <c r="C1453" i="16" a="1"/>
  <c r="C1167" i="16" a="1"/>
  <c r="H460" i="16" a="1"/>
  <c r="F460" i="16" a="1"/>
  <c r="F1453" i="16" a="1"/>
  <c r="F1167" i="16" a="1"/>
  <c r="D1453" i="16" a="1"/>
  <c r="H1167" i="16" a="1"/>
  <c r="C460" i="16" a="1"/>
  <c r="D226" i="16" a="1"/>
  <c r="H1167" i="16" l="1"/>
  <c r="F1167" i="16"/>
  <c r="C1167" i="16"/>
  <c r="D1167" i="16"/>
  <c r="D1453" i="16"/>
  <c r="F1453" i="16"/>
  <c r="C1453" i="16"/>
  <c r="H1453" i="16"/>
  <c r="D460" i="16"/>
  <c r="C460" i="16"/>
  <c r="F460" i="16"/>
  <c r="H460" i="16"/>
  <c r="F227" i="16"/>
  <c r="B461" i="16"/>
  <c r="B1168" i="16"/>
  <c r="B1454" i="16"/>
  <c r="H227" i="16"/>
  <c r="D226" i="16"/>
  <c r="C226" i="16"/>
  <c r="B228" i="16"/>
  <c r="C1168" i="16" a="1"/>
  <c r="F1454" i="16" a="1"/>
  <c r="H461" i="16" a="1"/>
  <c r="F228" i="16" a="1"/>
  <c r="C227" i="16" a="1"/>
  <c r="D1168" i="16" a="1"/>
  <c r="D1454" i="16" a="1"/>
  <c r="F461" i="16" a="1"/>
  <c r="H228" i="16" a="1"/>
  <c r="H1168" i="16" a="1"/>
  <c r="H1454" i="16" a="1"/>
  <c r="C461" i="16" a="1"/>
  <c r="F1168" i="16" a="1"/>
  <c r="C1454" i="16" a="1"/>
  <c r="D461" i="16" a="1"/>
  <c r="D227" i="16" a="1"/>
  <c r="C1454" i="16" l="1"/>
  <c r="H1454" i="16"/>
  <c r="D1454" i="16"/>
  <c r="F1454" i="16"/>
  <c r="F1168" i="16"/>
  <c r="H1168" i="16"/>
  <c r="D1168" i="16"/>
  <c r="C1168" i="16"/>
  <c r="F228" i="16"/>
  <c r="D461" i="16"/>
  <c r="C461" i="16"/>
  <c r="F461" i="16"/>
  <c r="H461" i="16"/>
  <c r="B1455" i="16"/>
  <c r="B1169" i="16"/>
  <c r="B462" i="16"/>
  <c r="H228" i="16"/>
  <c r="D227" i="16"/>
  <c r="C227" i="16"/>
  <c r="B229" i="16"/>
  <c r="H1169" i="16" a="1"/>
  <c r="F1455" i="16" a="1"/>
  <c r="D462" i="16" a="1"/>
  <c r="F229" i="16" a="1"/>
  <c r="H229" i="16" a="1"/>
  <c r="F462" i="16" a="1"/>
  <c r="D1169" i="16" a="1"/>
  <c r="D1455" i="16" a="1"/>
  <c r="H462" i="16" a="1"/>
  <c r="H1455" i="16" a="1"/>
  <c r="C1169" i="16" a="1"/>
  <c r="C228" i="16" a="1"/>
  <c r="F1169" i="16" a="1"/>
  <c r="C1455" i="16" a="1"/>
  <c r="C462" i="16" a="1"/>
  <c r="D228" i="16" a="1"/>
  <c r="C1455" i="16" l="1"/>
  <c r="H1455" i="16"/>
  <c r="D1455" i="16"/>
  <c r="F1455" i="16"/>
  <c r="F1169" i="16"/>
  <c r="C1169" i="16"/>
  <c r="D1169" i="16"/>
  <c r="H1169" i="16"/>
  <c r="F229" i="16"/>
  <c r="C462" i="16"/>
  <c r="F462" i="16"/>
  <c r="H462" i="16"/>
  <c r="D462" i="16"/>
  <c r="B463" i="16"/>
  <c r="B1170" i="16"/>
  <c r="B1456" i="16"/>
  <c r="H229" i="16"/>
  <c r="D228" i="16"/>
  <c r="C228" i="16"/>
  <c r="B230" i="16"/>
  <c r="H1170" i="16" a="1"/>
  <c r="D1456" i="16" a="1"/>
  <c r="D463" i="16" a="1"/>
  <c r="F230" i="16" a="1"/>
  <c r="H230" i="16" a="1"/>
  <c r="C229" i="16" a="1"/>
  <c r="F1170" i="16" a="1"/>
  <c r="H1456" i="16" a="1"/>
  <c r="H463" i="16" a="1"/>
  <c r="F463" i="16" a="1"/>
  <c r="D1170" i="16" a="1"/>
  <c r="C1456" i="16" a="1"/>
  <c r="D229" i="16" a="1"/>
  <c r="C1170" i="16" a="1"/>
  <c r="F1456" i="16" a="1"/>
  <c r="C463" i="16" a="1"/>
  <c r="F1456" i="16" l="1"/>
  <c r="C1456" i="16"/>
  <c r="H1456" i="16"/>
  <c r="D1456" i="16"/>
  <c r="C1170" i="16"/>
  <c r="D1170" i="16"/>
  <c r="F1170" i="16"/>
  <c r="H1170" i="16"/>
  <c r="F230" i="16"/>
  <c r="C463" i="16"/>
  <c r="F463" i="16"/>
  <c r="H463" i="16"/>
  <c r="D463" i="16"/>
  <c r="B1171" i="16"/>
  <c r="B1457" i="16"/>
  <c r="B464" i="16"/>
  <c r="H230" i="16"/>
  <c r="D229" i="16"/>
  <c r="C229" i="16"/>
  <c r="B231" i="16"/>
  <c r="F1171" i="16" a="1"/>
  <c r="H1457" i="16" a="1"/>
  <c r="H464" i="16" a="1"/>
  <c r="F231" i="16" a="1"/>
  <c r="H231" i="16" a="1"/>
  <c r="C230" i="16" a="1"/>
  <c r="H1171" i="16" a="1"/>
  <c r="C1457" i="16" a="1"/>
  <c r="F464" i="16" a="1"/>
  <c r="C464" i="16" a="1"/>
  <c r="D1171" i="16" a="1"/>
  <c r="F1457" i="16" a="1"/>
  <c r="C1171" i="16" a="1"/>
  <c r="D1457" i="16" a="1"/>
  <c r="D464" i="16" a="1"/>
  <c r="D230" i="16" a="1"/>
  <c r="D1457" i="16" l="1"/>
  <c r="F1457" i="16"/>
  <c r="C1457" i="16"/>
  <c r="H1457" i="16"/>
  <c r="C1171" i="16"/>
  <c r="D1171" i="16"/>
  <c r="H1171" i="16"/>
  <c r="F1171" i="16"/>
  <c r="F231" i="16"/>
  <c r="D464" i="16"/>
  <c r="C464" i="16"/>
  <c r="F464" i="16"/>
  <c r="H464" i="16"/>
  <c r="B465" i="16"/>
  <c r="B1458" i="16"/>
  <c r="B1172" i="16"/>
  <c r="H231" i="16"/>
  <c r="D230" i="16"/>
  <c r="C230" i="16"/>
  <c r="B232" i="16"/>
  <c r="F1458" i="16" a="1"/>
  <c r="D1172" i="16" a="1"/>
  <c r="H465" i="16" a="1"/>
  <c r="F232" i="16" a="1"/>
  <c r="H232" i="16" a="1"/>
  <c r="D1458" i="16" a="1"/>
  <c r="H1172" i="16" a="1"/>
  <c r="F465" i="16" a="1"/>
  <c r="C231" i="16" a="1"/>
  <c r="H1458" i="16" a="1"/>
  <c r="C1172" i="16" a="1"/>
  <c r="C465" i="16" a="1"/>
  <c r="C1458" i="16" a="1"/>
  <c r="F1172" i="16" a="1"/>
  <c r="D465" i="16" a="1"/>
  <c r="D231" i="16" a="1"/>
  <c r="F1172" i="16" l="1"/>
  <c r="C1172" i="16"/>
  <c r="H1172" i="16"/>
  <c r="D1172" i="16"/>
  <c r="C1458" i="16"/>
  <c r="H1458" i="16"/>
  <c r="D1458" i="16"/>
  <c r="F1458" i="16"/>
  <c r="F232" i="16"/>
  <c r="D465" i="16"/>
  <c r="C465" i="16"/>
  <c r="F465" i="16"/>
  <c r="H465" i="16"/>
  <c r="B1173" i="16"/>
  <c r="B1459" i="16"/>
  <c r="B466" i="16"/>
  <c r="H232" i="16"/>
  <c r="D231" i="16"/>
  <c r="C231" i="16"/>
  <c r="B233" i="16"/>
  <c r="F1173" i="16" a="1"/>
  <c r="F1459" i="16" a="1"/>
  <c r="F233" i="16" a="1"/>
  <c r="C466" i="16" a="1"/>
  <c r="H233" i="16" a="1"/>
  <c r="C232" i="16" a="1"/>
  <c r="H1173" i="16" a="1"/>
  <c r="D1459" i="16" a="1"/>
  <c r="D466" i="16" a="1"/>
  <c r="H1459" i="16" a="1"/>
  <c r="C1173" i="16" a="1"/>
  <c r="H466" i="16" a="1"/>
  <c r="D1173" i="16" a="1"/>
  <c r="C1459" i="16" a="1"/>
  <c r="F466" i="16" a="1"/>
  <c r="D232" i="16" a="1"/>
  <c r="C1459" i="16" l="1"/>
  <c r="H1459" i="16"/>
  <c r="D1459" i="16"/>
  <c r="F1459" i="16"/>
  <c r="D1173" i="16"/>
  <c r="C1173" i="16"/>
  <c r="H1173" i="16"/>
  <c r="F1173" i="16"/>
  <c r="C466" i="16"/>
  <c r="F466" i="16"/>
  <c r="H466" i="16"/>
  <c r="D466" i="16"/>
  <c r="F233" i="16"/>
  <c r="B467" i="16"/>
  <c r="B1174" i="16"/>
  <c r="B1460" i="16"/>
  <c r="H233" i="16"/>
  <c r="D232" i="16"/>
  <c r="C232" i="16"/>
  <c r="B234" i="16"/>
  <c r="F1174" i="16" a="1"/>
  <c r="D1460" i="16" a="1"/>
  <c r="F234" i="16" a="1"/>
  <c r="C467" i="16" a="1"/>
  <c r="H234" i="16" a="1"/>
  <c r="D233" i="16" a="1"/>
  <c r="C1174" i="16" a="1"/>
  <c r="H1460" i="16" a="1"/>
  <c r="H467" i="16" a="1"/>
  <c r="D467" i="16" a="1"/>
  <c r="H1174" i="16" a="1"/>
  <c r="C1460" i="16" a="1"/>
  <c r="D1174" i="16" a="1"/>
  <c r="F1460" i="16" a="1"/>
  <c r="F467" i="16" a="1"/>
  <c r="C233" i="16" a="1"/>
  <c r="F1460" i="16" l="1"/>
  <c r="C1460" i="16"/>
  <c r="H1460" i="16"/>
  <c r="D1460" i="16"/>
  <c r="D1174" i="16"/>
  <c r="H1174" i="16"/>
  <c r="C1174" i="16"/>
  <c r="F1174" i="16"/>
  <c r="C467" i="16"/>
  <c r="F467" i="16"/>
  <c r="D467" i="16"/>
  <c r="H467" i="16"/>
  <c r="F234" i="16"/>
  <c r="B468" i="16"/>
  <c r="B1461" i="16"/>
  <c r="B1175" i="16"/>
  <c r="H234" i="16"/>
  <c r="C233" i="16"/>
  <c r="D233" i="16"/>
  <c r="B235" i="16"/>
  <c r="C1175" i="16" a="1"/>
  <c r="H1461" i="16" a="1"/>
  <c r="D468" i="16" a="1"/>
  <c r="F235" i="16" a="1"/>
  <c r="H468" i="16" a="1"/>
  <c r="H235" i="16" a="1"/>
  <c r="F1175" i="16" a="1"/>
  <c r="C1461" i="16" a="1"/>
  <c r="C234" i="16" a="1"/>
  <c r="D1175" i="16" a="1"/>
  <c r="F1461" i="16" a="1"/>
  <c r="F468" i="16" a="1"/>
  <c r="H1175" i="16" a="1"/>
  <c r="D1461" i="16" a="1"/>
  <c r="C468" i="16" a="1"/>
  <c r="D234" i="16" a="1"/>
  <c r="D1461" i="16" l="1"/>
  <c r="F1461" i="16"/>
  <c r="C1461" i="16"/>
  <c r="H1461" i="16"/>
  <c r="H1175" i="16"/>
  <c r="D1175" i="16"/>
  <c r="F1175" i="16"/>
  <c r="C1175" i="16"/>
  <c r="F235" i="16"/>
  <c r="C468" i="16"/>
  <c r="F468" i="16"/>
  <c r="H468" i="16"/>
  <c r="D468" i="16"/>
  <c r="B1176" i="16"/>
  <c r="B236" i="16"/>
  <c r="B1462" i="16"/>
  <c r="B469" i="16"/>
  <c r="H235" i="16"/>
  <c r="D234" i="16"/>
  <c r="C234" i="16"/>
  <c r="F1462" i="16" a="1"/>
  <c r="D1176" i="16" a="1"/>
  <c r="H469" i="16" a="1"/>
  <c r="D236" i="16" a="1"/>
  <c r="C235" i="16" a="1"/>
  <c r="D235" i="16" a="1"/>
  <c r="F236" i="16" a="1"/>
  <c r="D1462" i="16" a="1"/>
  <c r="H1176" i="16" a="1"/>
  <c r="F469" i="16" a="1"/>
  <c r="H236" i="16" a="1"/>
  <c r="H1462" i="16" a="1"/>
  <c r="C1176" i="16" a="1"/>
  <c r="C469" i="16" a="1"/>
  <c r="C1462" i="16" a="1"/>
  <c r="F1176" i="16" a="1"/>
  <c r="D469" i="16" a="1"/>
  <c r="C236" i="16" a="1"/>
  <c r="F1176" i="16" l="1"/>
  <c r="C1176" i="16"/>
  <c r="H1176" i="16"/>
  <c r="D1176" i="16"/>
  <c r="C1462" i="16"/>
  <c r="H1462" i="16"/>
  <c r="D1462" i="16"/>
  <c r="F1462" i="16"/>
  <c r="C236" i="16"/>
  <c r="F236" i="16"/>
  <c r="H236" i="16"/>
  <c r="D236" i="16"/>
  <c r="D469" i="16"/>
  <c r="C469" i="16"/>
  <c r="F469" i="16"/>
  <c r="H469" i="16"/>
  <c r="B237" i="16"/>
  <c r="B1177" i="16"/>
  <c r="B1463" i="16"/>
  <c r="B470" i="16"/>
  <c r="D235" i="16"/>
  <c r="C235" i="16"/>
  <c r="C1177" i="16" a="1"/>
  <c r="H1463" i="16" a="1"/>
  <c r="C237" i="16" a="1"/>
  <c r="H470" i="16" a="1"/>
  <c r="D470" i="16" a="1"/>
  <c r="C470" i="16" a="1"/>
  <c r="F1177" i="16" a="1"/>
  <c r="C1463" i="16" a="1"/>
  <c r="D237" i="16" a="1"/>
  <c r="H237" i="16" a="1"/>
  <c r="H1177" i="16" a="1"/>
  <c r="F1463" i="16" a="1"/>
  <c r="D1177" i="16" a="1"/>
  <c r="D1463" i="16" a="1"/>
  <c r="F237" i="16" a="1"/>
  <c r="F470" i="16" a="1"/>
  <c r="C1463" i="16" l="1"/>
  <c r="H1463" i="16"/>
  <c r="D1463" i="16"/>
  <c r="F1463" i="16"/>
  <c r="F1177" i="16"/>
  <c r="C1177" i="16"/>
  <c r="D1177" i="16"/>
  <c r="H1177" i="16"/>
  <c r="D470" i="16"/>
  <c r="H470" i="16"/>
  <c r="F470" i="16"/>
  <c r="C470" i="16"/>
  <c r="D237" i="16"/>
  <c r="C237" i="16"/>
  <c r="F237" i="16"/>
  <c r="H237" i="16"/>
  <c r="B471" i="16"/>
  <c r="B1464" i="16"/>
  <c r="B1178" i="16"/>
  <c r="B238" i="16"/>
  <c r="D1464" i="16" a="1"/>
  <c r="F1178" i="16" a="1"/>
  <c r="C471" i="16" a="1"/>
  <c r="F238" i="16" a="1"/>
  <c r="D238" i="16" a="1"/>
  <c r="F471" i="16" a="1"/>
  <c r="H1464" i="16" a="1"/>
  <c r="D1178" i="16" a="1"/>
  <c r="H471" i="16" a="1"/>
  <c r="C238" i="16" a="1"/>
  <c r="C1464" i="16" a="1"/>
  <c r="H1178" i="16" a="1"/>
  <c r="F1464" i="16" a="1"/>
  <c r="C1178" i="16" a="1"/>
  <c r="D471" i="16" a="1"/>
  <c r="H238" i="16" a="1"/>
  <c r="C1178" i="16" l="1"/>
  <c r="H1178" i="16"/>
  <c r="D1178" i="16"/>
  <c r="F1178" i="16"/>
  <c r="F1464" i="16"/>
  <c r="C1464" i="16"/>
  <c r="H1464" i="16"/>
  <c r="D1464" i="16"/>
  <c r="H238" i="16"/>
  <c r="C238" i="16"/>
  <c r="D238" i="16"/>
  <c r="F238" i="16"/>
  <c r="D471" i="16"/>
  <c r="F471" i="16"/>
  <c r="H471" i="16"/>
  <c r="C471" i="16"/>
  <c r="B1179" i="16"/>
  <c r="B1465" i="16"/>
  <c r="B239" i="16"/>
  <c r="B472" i="16"/>
  <c r="H1179" i="16" a="1"/>
  <c r="H1465" i="16" a="1"/>
  <c r="F239" i="16" a="1"/>
  <c r="D472" i="16" a="1"/>
  <c r="H472" i="16" a="1"/>
  <c r="F472" i="16" a="1"/>
  <c r="D1179" i="16" a="1"/>
  <c r="C1465" i="16" a="1"/>
  <c r="H239" i="16" a="1"/>
  <c r="F1465" i="16" a="1"/>
  <c r="C472" i="16" a="1"/>
  <c r="F1179" i="16" a="1"/>
  <c r="D239" i="16" a="1"/>
  <c r="C1179" i="16" a="1"/>
  <c r="D1465" i="16" a="1"/>
  <c r="C239" i="16" a="1"/>
  <c r="D1465" i="16" l="1"/>
  <c r="F1465" i="16"/>
  <c r="C1465" i="16"/>
  <c r="H1465" i="16"/>
  <c r="C1179" i="16"/>
  <c r="F1179" i="16"/>
  <c r="D1179" i="16"/>
  <c r="H1179" i="16"/>
  <c r="C472" i="16"/>
  <c r="F472" i="16"/>
  <c r="H472" i="16"/>
  <c r="D472" i="16"/>
  <c r="C239" i="16"/>
  <c r="D239" i="16"/>
  <c r="H239" i="16"/>
  <c r="F239" i="16"/>
  <c r="B1466" i="16"/>
  <c r="B473" i="16"/>
  <c r="B240" i="16"/>
  <c r="B1180" i="16"/>
  <c r="F1466" i="16" a="1"/>
  <c r="H1180" i="16" a="1"/>
  <c r="F240" i="16" a="1"/>
  <c r="D473" i="16" a="1"/>
  <c r="H473" i="16" a="1"/>
  <c r="F473" i="16" a="1"/>
  <c r="D1466" i="16" a="1"/>
  <c r="C1180" i="16" a="1"/>
  <c r="C240" i="16" a="1"/>
  <c r="H240" i="16" a="1"/>
  <c r="H1466" i="16" a="1"/>
  <c r="F1180" i="16" a="1"/>
  <c r="C1466" i="16" a="1"/>
  <c r="D1180" i="16" a="1"/>
  <c r="D240" i="16" a="1"/>
  <c r="C473" i="16" a="1"/>
  <c r="D1180" i="16" l="1"/>
  <c r="F1180" i="16"/>
  <c r="C1180" i="16"/>
  <c r="H1180" i="16"/>
  <c r="C1466" i="16"/>
  <c r="H1466" i="16"/>
  <c r="D1466" i="16"/>
  <c r="F1466" i="16"/>
  <c r="C473" i="16"/>
  <c r="F473" i="16"/>
  <c r="H473" i="16"/>
  <c r="D473" i="16"/>
  <c r="D240" i="16"/>
  <c r="H240" i="16"/>
  <c r="C240" i="16"/>
  <c r="F240" i="16"/>
  <c r="B474" i="16"/>
  <c r="B241" i="16"/>
  <c r="B1467" i="16"/>
  <c r="D1467" i="16" a="1"/>
  <c r="F474" i="16" a="1"/>
  <c r="F241" i="16" a="1"/>
  <c r="C241" i="16" a="1"/>
  <c r="D241" i="16" a="1"/>
  <c r="H1467" i="16" a="1"/>
  <c r="C474" i="16" a="1"/>
  <c r="D474" i="16" a="1"/>
  <c r="C1467" i="16" a="1"/>
  <c r="F1467" i="16" a="1"/>
  <c r="H474" i="16" a="1"/>
  <c r="H241" i="16" a="1"/>
  <c r="C1467" i="16" l="1"/>
  <c r="H1467" i="16"/>
  <c r="D1467" i="16"/>
  <c r="F1467" i="16"/>
  <c r="D241" i="16"/>
  <c r="C241" i="16"/>
  <c r="F241" i="16"/>
  <c r="H241" i="16"/>
  <c r="D474" i="16"/>
  <c r="C474" i="16"/>
  <c r="F474" i="16"/>
  <c r="H474" i="16"/>
  <c r="B242" i="16"/>
  <c r="B1468" i="16"/>
  <c r="B475" i="16"/>
  <c r="H1468" i="16" a="1"/>
  <c r="H475" i="16" a="1"/>
  <c r="F242" i="16" a="1"/>
  <c r="D242" i="16" a="1"/>
  <c r="C242" i="16" a="1"/>
  <c r="C1468" i="16" a="1"/>
  <c r="F475" i="16" a="1"/>
  <c r="D475" i="16" a="1"/>
  <c r="F1468" i="16" a="1"/>
  <c r="D1468" i="16" a="1"/>
  <c r="C475" i="16" a="1"/>
  <c r="H242" i="16" a="1"/>
  <c r="F1468" i="16" l="1"/>
  <c r="C1468" i="16"/>
  <c r="H1468" i="16"/>
  <c r="D1468" i="16"/>
  <c r="C242" i="16"/>
  <c r="D242" i="16"/>
  <c r="F242" i="16"/>
  <c r="H242" i="16"/>
  <c r="D475" i="16"/>
  <c r="F475" i="16"/>
  <c r="H475" i="16"/>
  <c r="C475" i="16"/>
  <c r="B243" i="16"/>
  <c r="B476" i="16"/>
  <c r="B1469" i="16"/>
  <c r="C1469" i="16" a="1"/>
  <c r="H476" i="16" a="1"/>
  <c r="F243" i="16" a="1"/>
  <c r="D243" i="16" a="1"/>
  <c r="C476" i="16" a="1"/>
  <c r="F1469" i="16" a="1"/>
  <c r="F476" i="16" a="1"/>
  <c r="C243" i="16" a="1"/>
  <c r="D1469" i="16" a="1"/>
  <c r="H1469" i="16" a="1"/>
  <c r="D476" i="16" a="1"/>
  <c r="H243" i="16" a="1"/>
  <c r="D1469" i="16" l="1"/>
  <c r="F1469" i="16"/>
  <c r="C1469" i="16"/>
  <c r="H1469" i="16"/>
  <c r="C243" i="16"/>
  <c r="D243" i="16"/>
  <c r="F243" i="16"/>
  <c r="H243" i="16"/>
  <c r="C476" i="16"/>
  <c r="F476" i="16"/>
  <c r="H476" i="16"/>
  <c r="D476" i="16"/>
  <c r="B244" i="16"/>
  <c r="B1470" i="16"/>
  <c r="B477" i="16"/>
  <c r="D1470" i="16" a="1"/>
  <c r="C244" i="16" a="1"/>
  <c r="H477" i="16" a="1"/>
  <c r="F477" i="16" a="1"/>
  <c r="H1470" i="16" a="1"/>
  <c r="H244" i="16" a="1"/>
  <c r="C477" i="16" a="1"/>
  <c r="C1470" i="16" a="1"/>
  <c r="F244" i="16" a="1"/>
  <c r="F1470" i="16" a="1"/>
  <c r="D244" i="16" a="1"/>
  <c r="D477" i="16" a="1"/>
  <c r="C1470" i="16" l="1"/>
  <c r="H1470" i="16"/>
  <c r="D1470" i="16"/>
  <c r="F1470" i="16"/>
  <c r="C477" i="16"/>
  <c r="F477" i="16"/>
  <c r="H477" i="16"/>
  <c r="D477" i="16"/>
  <c r="F244" i="16"/>
  <c r="H244" i="16"/>
  <c r="C244" i="16"/>
  <c r="D244" i="16"/>
  <c r="B478" i="16"/>
  <c r="B245" i="16"/>
  <c r="B1471" i="16"/>
  <c r="D1471" i="16" a="1"/>
  <c r="F245" i="16" a="1"/>
  <c r="F478" i="16" a="1"/>
  <c r="D478" i="16" a="1"/>
  <c r="D245" i="16" a="1"/>
  <c r="H1471" i="16" a="1"/>
  <c r="C245" i="16" a="1"/>
  <c r="C478" i="16" a="1"/>
  <c r="C1471" i="16" a="1"/>
  <c r="F1471" i="16" a="1"/>
  <c r="H245" i="16" a="1"/>
  <c r="H478" i="16" a="1"/>
  <c r="C1471" i="16" l="1"/>
  <c r="H1471" i="16"/>
  <c r="D1471" i="16"/>
  <c r="F1471" i="16"/>
  <c r="C478" i="16"/>
  <c r="D478" i="16"/>
  <c r="F478" i="16"/>
  <c r="H478" i="16"/>
  <c r="D245" i="16"/>
  <c r="C245" i="16"/>
  <c r="F245" i="16"/>
  <c r="H245" i="16"/>
  <c r="B479" i="16"/>
  <c r="B1472" i="16"/>
  <c r="B246" i="16"/>
  <c r="H1472" i="16" a="1"/>
  <c r="F246" i="16" a="1"/>
  <c r="F479" i="16" a="1"/>
  <c r="C1472" i="16" a="1"/>
  <c r="D246" i="16" a="1"/>
  <c r="D479" i="16" a="1"/>
  <c r="C479" i="16" a="1"/>
  <c r="F1472" i="16" a="1"/>
  <c r="C246" i="16" a="1"/>
  <c r="D1472" i="16" a="1"/>
  <c r="H246" i="16" a="1"/>
  <c r="H479" i="16" a="1"/>
  <c r="F1472" i="16" l="1"/>
  <c r="C1472" i="16"/>
  <c r="H1472" i="16"/>
  <c r="D1472" i="16"/>
  <c r="C479" i="16"/>
  <c r="D479" i="16"/>
  <c r="F479" i="16"/>
  <c r="H479" i="16"/>
  <c r="C246" i="16"/>
  <c r="D246" i="16"/>
  <c r="F246" i="16"/>
  <c r="H246" i="16"/>
  <c r="B480" i="16"/>
  <c r="B247" i="16"/>
  <c r="B1473" i="16"/>
  <c r="C1473" i="16" a="1"/>
  <c r="F247" i="16" a="1"/>
  <c r="H480" i="16" a="1"/>
  <c r="C480" i="16" a="1"/>
  <c r="D480" i="16" a="1"/>
  <c r="F1473" i="16" a="1"/>
  <c r="D247" i="16" a="1"/>
  <c r="C247" i="16" a="1"/>
  <c r="D1473" i="16" a="1"/>
  <c r="H1473" i="16" a="1"/>
  <c r="H247" i="16" a="1"/>
  <c r="F480" i="16" a="1"/>
  <c r="D1473" i="16" l="1"/>
  <c r="F1473" i="16"/>
  <c r="C1473" i="16"/>
  <c r="H1473" i="16"/>
  <c r="D480" i="16"/>
  <c r="C480" i="16"/>
  <c r="H480" i="16"/>
  <c r="F480" i="16"/>
  <c r="C247" i="16"/>
  <c r="D247" i="16"/>
  <c r="F247" i="16"/>
  <c r="H247" i="16"/>
  <c r="B1474" i="16"/>
  <c r="B481" i="16"/>
  <c r="B248" i="16"/>
  <c r="D1474" i="16" a="1"/>
  <c r="C481" i="16" a="1"/>
  <c r="H248" i="16" a="1"/>
  <c r="F248" i="16" a="1"/>
  <c r="C248" i="16" a="1"/>
  <c r="H1474" i="16" a="1"/>
  <c r="H481" i="16" a="1"/>
  <c r="D481" i="16" a="1"/>
  <c r="C1474" i="16" a="1"/>
  <c r="F1474" i="16" a="1"/>
  <c r="F481" i="16" a="1"/>
  <c r="D248" i="16" a="1"/>
  <c r="C1474" i="16" l="1"/>
  <c r="H1474" i="16"/>
  <c r="D1474" i="16"/>
  <c r="F1474" i="16"/>
  <c r="C248" i="16"/>
  <c r="F248" i="16"/>
  <c r="H248" i="16"/>
  <c r="D248" i="16"/>
  <c r="D481" i="16"/>
  <c r="H481" i="16"/>
  <c r="C481" i="16"/>
  <c r="F481" i="16"/>
  <c r="B1475" i="16"/>
  <c r="B249" i="16"/>
  <c r="B482" i="16"/>
  <c r="B879" i="16"/>
  <c r="F1475" i="16" a="1"/>
  <c r="H249" i="16" a="1"/>
  <c r="D482" i="16" a="1"/>
  <c r="D878" i="16" a="1"/>
  <c r="H878" i="16" a="1"/>
  <c r="D1475" i="16" a="1"/>
  <c r="F249" i="16" a="1"/>
  <c r="H482" i="16" a="1"/>
  <c r="C878" i="16" a="1"/>
  <c r="H1475" i="16" a="1"/>
  <c r="C249" i="16" a="1"/>
  <c r="F482" i="16" a="1"/>
  <c r="C1475" i="16" a="1"/>
  <c r="D249" i="16" a="1"/>
  <c r="C482" i="16" a="1"/>
  <c r="F878" i="16" a="1"/>
  <c r="C1475" i="16" l="1"/>
  <c r="H1475" i="16"/>
  <c r="D1475" i="16"/>
  <c r="F1475" i="16"/>
  <c r="C482" i="16"/>
  <c r="F482" i="16"/>
  <c r="H482" i="16"/>
  <c r="D482" i="16"/>
  <c r="D249" i="16"/>
  <c r="C249" i="16"/>
  <c r="F249" i="16"/>
  <c r="H249" i="16"/>
  <c r="B1476" i="16"/>
  <c r="B483" i="16"/>
  <c r="B250" i="16"/>
  <c r="F878" i="16"/>
  <c r="H878" i="16"/>
  <c r="C878" i="16"/>
  <c r="D878" i="16"/>
  <c r="B880" i="16"/>
  <c r="D1476" i="16" a="1"/>
  <c r="H483" i="16" a="1"/>
  <c r="F250" i="16" a="1"/>
  <c r="C879" i="16" a="1"/>
  <c r="H879" i="16" a="1"/>
  <c r="H1476" i="16" a="1"/>
  <c r="D483" i="16" a="1"/>
  <c r="H250" i="16" a="1"/>
  <c r="D250" i="16" a="1"/>
  <c r="C1476" i="16" a="1"/>
  <c r="F483" i="16" a="1"/>
  <c r="F879" i="16" a="1"/>
  <c r="F1476" i="16" a="1"/>
  <c r="C483" i="16" a="1"/>
  <c r="C250" i="16" a="1"/>
  <c r="D879" i="16" a="1"/>
  <c r="F1476" i="16" l="1"/>
  <c r="C1476" i="16"/>
  <c r="H1476" i="16"/>
  <c r="D1476" i="16"/>
  <c r="C250" i="16"/>
  <c r="D250" i="16"/>
  <c r="H250" i="16"/>
  <c r="F250" i="16"/>
  <c r="C483" i="16"/>
  <c r="F483" i="16"/>
  <c r="D483" i="16"/>
  <c r="H483" i="16"/>
  <c r="B1477" i="16"/>
  <c r="B251" i="16"/>
  <c r="B484" i="16"/>
  <c r="D879" i="16"/>
  <c r="F879" i="16"/>
  <c r="H879" i="16"/>
  <c r="C879" i="16"/>
  <c r="B881" i="16"/>
  <c r="H1477" i="16" a="1"/>
  <c r="H251" i="16" a="1"/>
  <c r="F484" i="16" a="1"/>
  <c r="D880" i="16" a="1"/>
  <c r="C880" i="16" a="1"/>
  <c r="F880" i="16" a="1"/>
  <c r="C1477" i="16" a="1"/>
  <c r="F251" i="16" a="1"/>
  <c r="D484" i="16" a="1"/>
  <c r="H484" i="16" a="1"/>
  <c r="F1477" i="16" a="1"/>
  <c r="D251" i="16" a="1"/>
  <c r="D1477" i="16" a="1"/>
  <c r="C251" i="16" a="1"/>
  <c r="C484" i="16" a="1"/>
  <c r="H880" i="16" a="1"/>
  <c r="D1477" i="16" l="1"/>
  <c r="F1477" i="16"/>
  <c r="C1477" i="16"/>
  <c r="H1477" i="16"/>
  <c r="C484" i="16"/>
  <c r="H484" i="16"/>
  <c r="D484" i="16"/>
  <c r="F484" i="16"/>
  <c r="C251" i="16"/>
  <c r="D251" i="16"/>
  <c r="F251" i="16"/>
  <c r="H251" i="16"/>
  <c r="B1478" i="16"/>
  <c r="B485" i="16"/>
  <c r="B252" i="16"/>
  <c r="H880" i="16"/>
  <c r="F880" i="16"/>
  <c r="C880" i="16"/>
  <c r="D880" i="16"/>
  <c r="B882" i="16"/>
  <c r="F1478" i="16" a="1"/>
  <c r="F485" i="16" a="1"/>
  <c r="C252" i="16" a="1"/>
  <c r="F881" i="16" a="1"/>
  <c r="D881" i="16" a="1"/>
  <c r="C881" i="16" a="1"/>
  <c r="D1478" i="16" a="1"/>
  <c r="C485" i="16" a="1"/>
  <c r="F252" i="16" a="1"/>
  <c r="H485" i="16" a="1"/>
  <c r="H881" i="16" a="1"/>
  <c r="H1478" i="16" a="1"/>
  <c r="D252" i="16" a="1"/>
  <c r="C1478" i="16" a="1"/>
  <c r="D485" i="16" a="1"/>
  <c r="H252" i="16" a="1"/>
  <c r="C1478" i="16" l="1"/>
  <c r="H1478" i="16"/>
  <c r="D1478" i="16"/>
  <c r="F1478" i="16"/>
  <c r="H252" i="16"/>
  <c r="D252" i="16"/>
  <c r="F252" i="16"/>
  <c r="C252" i="16"/>
  <c r="D485" i="16"/>
  <c r="H485" i="16"/>
  <c r="C485" i="16"/>
  <c r="F485" i="16"/>
  <c r="B1479" i="16"/>
  <c r="B253" i="16"/>
  <c r="B486" i="16"/>
  <c r="H881" i="16"/>
  <c r="C881" i="16"/>
  <c r="D881" i="16"/>
  <c r="F881" i="16"/>
  <c r="B883" i="16"/>
  <c r="F1479" i="16" a="1"/>
  <c r="F253" i="16" a="1"/>
  <c r="D486" i="16" a="1"/>
  <c r="D882" i="16" a="1"/>
  <c r="C882" i="16" a="1"/>
  <c r="D1479" i="16" a="1"/>
  <c r="C253" i="16" a="1"/>
  <c r="C486" i="16" a="1"/>
  <c r="H486" i="16" a="1"/>
  <c r="H1479" i="16" a="1"/>
  <c r="D253" i="16" a="1"/>
  <c r="F882" i="16" a="1"/>
  <c r="C1479" i="16" a="1"/>
  <c r="H253" i="16" a="1"/>
  <c r="F486" i="16" a="1"/>
  <c r="H882" i="16" a="1"/>
  <c r="C1479" i="16" l="1"/>
  <c r="H1479" i="16"/>
  <c r="D1479" i="16"/>
  <c r="F1479" i="16"/>
  <c r="F486" i="16"/>
  <c r="H486" i="16"/>
  <c r="C486" i="16"/>
  <c r="D486" i="16"/>
  <c r="H253" i="16"/>
  <c r="D253" i="16"/>
  <c r="C253" i="16"/>
  <c r="F253" i="16"/>
  <c r="B1480" i="16"/>
  <c r="B487" i="16"/>
  <c r="B254" i="16"/>
  <c r="H882" i="16"/>
  <c r="F882" i="16"/>
  <c r="C882" i="16"/>
  <c r="D882" i="16"/>
  <c r="B884" i="16"/>
  <c r="D1480" i="16" a="1"/>
  <c r="H487" i="16" a="1"/>
  <c r="F254" i="16" a="1"/>
  <c r="C883" i="16" a="1"/>
  <c r="H1480" i="16" a="1"/>
  <c r="D487" i="16" a="1"/>
  <c r="H254" i="16" a="1"/>
  <c r="F883" i="16" a="1"/>
  <c r="C1480" i="16" a="1"/>
  <c r="F487" i="16" a="1"/>
  <c r="C254" i="16" a="1"/>
  <c r="D883" i="16" a="1"/>
  <c r="F1480" i="16" a="1"/>
  <c r="C487" i="16" a="1"/>
  <c r="D254" i="16" a="1"/>
  <c r="H883" i="16" a="1"/>
  <c r="F1480" i="16" l="1"/>
  <c r="C1480" i="16"/>
  <c r="H1480" i="16"/>
  <c r="D1480" i="16"/>
  <c r="D254" i="16"/>
  <c r="C254" i="16"/>
  <c r="H254" i="16"/>
  <c r="F254" i="16"/>
  <c r="C487" i="16"/>
  <c r="F487" i="16"/>
  <c r="D487" i="16"/>
  <c r="H487" i="16"/>
  <c r="B1481" i="16"/>
  <c r="B255" i="16"/>
  <c r="B488" i="16"/>
  <c r="H883" i="16"/>
  <c r="D883" i="16"/>
  <c r="F883" i="16"/>
  <c r="C883" i="16"/>
  <c r="C1481" i="16" a="1"/>
  <c r="F255" i="16" a="1"/>
  <c r="C488" i="16" a="1"/>
  <c r="F884" i="16" a="1"/>
  <c r="H884" i="16" a="1"/>
  <c r="F1481" i="16" a="1"/>
  <c r="D255" i="16" a="1"/>
  <c r="H488" i="16" a="1"/>
  <c r="D488" i="16" a="1"/>
  <c r="D1481" i="16" a="1"/>
  <c r="C255" i="16" a="1"/>
  <c r="D884" i="16" a="1"/>
  <c r="H1481" i="16" a="1"/>
  <c r="H255" i="16" a="1"/>
  <c r="F488" i="16" a="1"/>
  <c r="C884" i="16" a="1"/>
  <c r="D1481" i="16" l="1"/>
  <c r="F1481" i="16"/>
  <c r="C1481" i="16"/>
  <c r="H1481" i="16"/>
  <c r="D488" i="16"/>
  <c r="H488" i="16"/>
  <c r="C488" i="16"/>
  <c r="F488" i="16"/>
  <c r="C255" i="16"/>
  <c r="D255" i="16"/>
  <c r="F255" i="16"/>
  <c r="H255" i="16"/>
  <c r="B489" i="16"/>
  <c r="B1482" i="16"/>
  <c r="B256" i="16"/>
  <c r="D884" i="16"/>
  <c r="H884" i="16"/>
  <c r="F884" i="16"/>
  <c r="C884" i="16"/>
  <c r="B886" i="16"/>
  <c r="F1482" i="16" a="1"/>
  <c r="H256" i="16" a="1"/>
  <c r="H489" i="16" a="1"/>
  <c r="H885" i="16" a="1"/>
  <c r="F885" i="16" a="1"/>
  <c r="D885" i="16" a="1"/>
  <c r="D1482" i="16" a="1"/>
  <c r="D256" i="16" a="1"/>
  <c r="F489" i="16" a="1"/>
  <c r="C489" i="16" a="1"/>
  <c r="H1482" i="16" a="1"/>
  <c r="C256" i="16" a="1"/>
  <c r="C885" i="16" a="1"/>
  <c r="C1482" i="16" a="1"/>
  <c r="F256" i="16" a="1"/>
  <c r="D489" i="16" a="1"/>
  <c r="C1482" i="16" l="1"/>
  <c r="H1482" i="16"/>
  <c r="D1482" i="16"/>
  <c r="F1482" i="16"/>
  <c r="D489" i="16"/>
  <c r="C489" i="16"/>
  <c r="F489" i="16"/>
  <c r="H489" i="16"/>
  <c r="F256" i="16"/>
  <c r="C256" i="16"/>
  <c r="D256" i="16"/>
  <c r="H256" i="16"/>
  <c r="B490" i="16"/>
  <c r="B257" i="16"/>
  <c r="B1483" i="16"/>
  <c r="C885" i="16"/>
  <c r="D885" i="16"/>
  <c r="F885" i="16"/>
  <c r="H885" i="16"/>
  <c r="B887" i="16"/>
  <c r="F1483" i="16" a="1"/>
  <c r="F257" i="16" a="1"/>
  <c r="F490" i="16" a="1"/>
  <c r="C886" i="16" a="1"/>
  <c r="H886" i="16" a="1"/>
  <c r="F886" i="16" a="1"/>
  <c r="D1483" i="16" a="1"/>
  <c r="C257" i="16" a="1"/>
  <c r="C490" i="16" a="1"/>
  <c r="D490" i="16" a="1"/>
  <c r="H1483" i="16" a="1"/>
  <c r="D257" i="16" a="1"/>
  <c r="D886" i="16" a="1"/>
  <c r="C1483" i="16" a="1"/>
  <c r="H257" i="16" a="1"/>
  <c r="H490" i="16" a="1"/>
  <c r="C1483" i="16" l="1"/>
  <c r="H1483" i="16"/>
  <c r="D1483" i="16"/>
  <c r="F1483" i="16"/>
  <c r="H490" i="16"/>
  <c r="D490" i="16"/>
  <c r="C490" i="16"/>
  <c r="F490" i="16"/>
  <c r="H257" i="16"/>
  <c r="D257" i="16"/>
  <c r="C257" i="16"/>
  <c r="F257" i="16"/>
  <c r="B491" i="16"/>
  <c r="B1484" i="16"/>
  <c r="B258" i="16"/>
  <c r="F886" i="16"/>
  <c r="D886" i="16"/>
  <c r="H886" i="16"/>
  <c r="C886" i="16"/>
  <c r="B888" i="16"/>
  <c r="D1484" i="16" a="1"/>
  <c r="H258" i="16" a="1"/>
  <c r="H491" i="16" a="1"/>
  <c r="D887" i="16" a="1"/>
  <c r="F887" i="16" a="1"/>
  <c r="H1484" i="16" a="1"/>
  <c r="C258" i="16" a="1"/>
  <c r="D491" i="16" a="1"/>
  <c r="C887" i="16" a="1"/>
  <c r="C1484" i="16" a="1"/>
  <c r="D258" i="16" a="1"/>
  <c r="F491" i="16" a="1"/>
  <c r="F1484" i="16" a="1"/>
  <c r="F258" i="16" a="1"/>
  <c r="C491" i="16" a="1"/>
  <c r="H887" i="16" a="1"/>
  <c r="F1484" i="16" l="1"/>
  <c r="C1484" i="16"/>
  <c r="H1484" i="16"/>
  <c r="D1484" i="16"/>
  <c r="C491" i="16"/>
  <c r="F491" i="16"/>
  <c r="D491" i="16"/>
  <c r="H491" i="16"/>
  <c r="F258" i="16"/>
  <c r="D258" i="16"/>
  <c r="C258" i="16"/>
  <c r="H258" i="16"/>
  <c r="B492" i="16"/>
  <c r="B259" i="16"/>
  <c r="B1485" i="16"/>
  <c r="H887" i="16"/>
  <c r="F887" i="16"/>
  <c r="C887" i="16"/>
  <c r="D887" i="16"/>
  <c r="B889" i="16"/>
  <c r="H1485" i="16" a="1"/>
  <c r="F259" i="16" a="1"/>
  <c r="F492" i="16" a="1"/>
  <c r="D888" i="16" a="1"/>
  <c r="C888" i="16" a="1"/>
  <c r="H492" i="16" a="1"/>
  <c r="C1485" i="16" a="1"/>
  <c r="H259" i="16" a="1"/>
  <c r="C492" i="16" a="1"/>
  <c r="H888" i="16" a="1"/>
  <c r="F1485" i="16" a="1"/>
  <c r="C259" i="16" a="1"/>
  <c r="F888" i="16" a="1"/>
  <c r="D1485" i="16" a="1"/>
  <c r="D259" i="16" a="1"/>
  <c r="D492" i="16" a="1"/>
  <c r="D1485" i="16" l="1"/>
  <c r="F1485" i="16"/>
  <c r="C1485" i="16"/>
  <c r="H1485" i="16"/>
  <c r="D492" i="16"/>
  <c r="H492" i="16"/>
  <c r="C492" i="16"/>
  <c r="F492" i="16"/>
  <c r="D259" i="16"/>
  <c r="C259" i="16"/>
  <c r="H259" i="16"/>
  <c r="F259" i="16"/>
  <c r="B493" i="16"/>
  <c r="B1486" i="16"/>
  <c r="B260" i="16"/>
  <c r="F888" i="16"/>
  <c r="H888" i="16"/>
  <c r="C888" i="16"/>
  <c r="D888" i="16"/>
  <c r="B890" i="16"/>
  <c r="F1486" i="16" a="1"/>
  <c r="F260" i="16" a="1"/>
  <c r="F493" i="16" a="1"/>
  <c r="H889" i="16" a="1"/>
  <c r="F889" i="16" a="1"/>
  <c r="C889" i="16" a="1"/>
  <c r="D1486" i="16" a="1"/>
  <c r="H260" i="16" a="1"/>
  <c r="C493" i="16" a="1"/>
  <c r="H493" i="16" a="1"/>
  <c r="H1486" i="16" a="1"/>
  <c r="C260" i="16" a="1"/>
  <c r="C1486" i="16" a="1"/>
  <c r="D260" i="16" a="1"/>
  <c r="D493" i="16" a="1"/>
  <c r="D889" i="16" a="1"/>
  <c r="C1486" i="16" l="1"/>
  <c r="H1486" i="16"/>
  <c r="D1486" i="16"/>
  <c r="F1486" i="16"/>
  <c r="D493" i="16"/>
  <c r="H493" i="16"/>
  <c r="C493" i="16"/>
  <c r="F493" i="16"/>
  <c r="D260" i="16"/>
  <c r="C260" i="16"/>
  <c r="H260" i="16"/>
  <c r="F260" i="16"/>
  <c r="B494" i="16"/>
  <c r="B261" i="16"/>
  <c r="B1487" i="16"/>
  <c r="D889" i="16"/>
  <c r="C889" i="16"/>
  <c r="F889" i="16"/>
  <c r="H889" i="16"/>
  <c r="B891" i="16"/>
  <c r="F1487" i="16" a="1"/>
  <c r="D261" i="16" a="1"/>
  <c r="H494" i="16" a="1"/>
  <c r="F890" i="16" a="1"/>
  <c r="C890" i="16" a="1"/>
  <c r="D890" i="16" a="1"/>
  <c r="D1487" i="16" a="1"/>
  <c r="F261" i="16" a="1"/>
  <c r="F494" i="16" a="1"/>
  <c r="D494" i="16" a="1"/>
  <c r="H1487" i="16" a="1"/>
  <c r="C261" i="16" a="1"/>
  <c r="C1487" i="16" a="1"/>
  <c r="H261" i="16" a="1"/>
  <c r="C494" i="16" a="1"/>
  <c r="H890" i="16" a="1"/>
  <c r="C1487" i="16" l="1"/>
  <c r="H1487" i="16"/>
  <c r="D1487" i="16"/>
  <c r="F1487" i="16"/>
  <c r="C494" i="16"/>
  <c r="D494" i="16"/>
  <c r="F494" i="16"/>
  <c r="H494" i="16"/>
  <c r="H261" i="16"/>
  <c r="C261" i="16"/>
  <c r="F261" i="16"/>
  <c r="D261" i="16"/>
  <c r="B495" i="16"/>
  <c r="B1488" i="16"/>
  <c r="B262" i="16"/>
  <c r="H890" i="16"/>
  <c r="D890" i="16"/>
  <c r="C890" i="16"/>
  <c r="F890" i="16"/>
  <c r="B892" i="16"/>
  <c r="D1488" i="16" a="1"/>
  <c r="D262" i="16" a="1"/>
  <c r="D495" i="16" a="1"/>
  <c r="D891" i="16" a="1"/>
  <c r="C891" i="16" a="1"/>
  <c r="H1488" i="16" a="1"/>
  <c r="H262" i="16" a="1"/>
  <c r="H495" i="16" a="1"/>
  <c r="F891" i="16" a="1"/>
  <c r="C1488" i="16" a="1"/>
  <c r="F262" i="16" a="1"/>
  <c r="F495" i="16" a="1"/>
  <c r="F1488" i="16" a="1"/>
  <c r="C262" i="16" a="1"/>
  <c r="C495" i="16" a="1"/>
  <c r="H891" i="16" a="1"/>
  <c r="F1488" i="16" l="1"/>
  <c r="C1488" i="16"/>
  <c r="H1488" i="16"/>
  <c r="D1488" i="16"/>
  <c r="C495" i="16"/>
  <c r="F495" i="16"/>
  <c r="H495" i="16"/>
  <c r="D495" i="16"/>
  <c r="C262" i="16"/>
  <c r="F262" i="16"/>
  <c r="H262" i="16"/>
  <c r="D262" i="16"/>
  <c r="B496" i="16"/>
  <c r="B263" i="16"/>
  <c r="B1489" i="16"/>
  <c r="H891" i="16"/>
  <c r="F891" i="16"/>
  <c r="C891" i="16"/>
  <c r="D891" i="16"/>
  <c r="B893" i="16"/>
  <c r="H1489" i="16" a="1"/>
  <c r="F263" i="16" a="1"/>
  <c r="D496" i="16" a="1"/>
  <c r="H892" i="16" a="1"/>
  <c r="F892" i="16" a="1"/>
  <c r="C892" i="16" a="1"/>
  <c r="C1489" i="16" a="1"/>
  <c r="D263" i="16" a="1"/>
  <c r="C496" i="16" a="1"/>
  <c r="F496" i="16" a="1"/>
  <c r="F1489" i="16" a="1"/>
  <c r="H263" i="16" a="1"/>
  <c r="D1489" i="16" a="1"/>
  <c r="C263" i="16" a="1"/>
  <c r="H496" i="16" a="1"/>
  <c r="D892" i="16" a="1"/>
  <c r="D1489" i="16" l="1"/>
  <c r="F1489" i="16"/>
  <c r="C1489" i="16"/>
  <c r="H1489" i="16"/>
  <c r="H496" i="16"/>
  <c r="F496" i="16"/>
  <c r="C496" i="16"/>
  <c r="D496" i="16"/>
  <c r="C263" i="16"/>
  <c r="H263" i="16"/>
  <c r="D263" i="16"/>
  <c r="F263" i="16"/>
  <c r="B497" i="16"/>
  <c r="B1490" i="16"/>
  <c r="B264" i="16"/>
  <c r="D892" i="16"/>
  <c r="C892" i="16"/>
  <c r="F892" i="16"/>
  <c r="H892" i="16"/>
  <c r="B894" i="16"/>
  <c r="F1490" i="16" a="1"/>
  <c r="C264" i="16" a="1"/>
  <c r="F497" i="16" a="1"/>
  <c r="C893" i="16" a="1"/>
  <c r="H893" i="16" a="1"/>
  <c r="F893" i="16" a="1"/>
  <c r="D893" i="16" a="1"/>
  <c r="D1490" i="16" a="1"/>
  <c r="D264" i="16" a="1"/>
  <c r="C497" i="16" a="1"/>
  <c r="H497" i="16" a="1"/>
  <c r="H1490" i="16" a="1"/>
  <c r="H264" i="16" a="1"/>
  <c r="C1490" i="16" a="1"/>
  <c r="F264" i="16" a="1"/>
  <c r="D497" i="16" a="1"/>
  <c r="C1490" i="16" l="1"/>
  <c r="H1490" i="16"/>
  <c r="D1490" i="16"/>
  <c r="F1490" i="16"/>
  <c r="D497" i="16"/>
  <c r="H497" i="16"/>
  <c r="C497" i="16"/>
  <c r="F497" i="16"/>
  <c r="F264" i="16"/>
  <c r="H264" i="16"/>
  <c r="D264" i="16"/>
  <c r="C264" i="16"/>
  <c r="B498" i="16"/>
  <c r="B265" i="16"/>
  <c r="B1491" i="16"/>
  <c r="D893" i="16"/>
  <c r="F893" i="16"/>
  <c r="H893" i="16"/>
  <c r="C893" i="16"/>
  <c r="B895" i="16"/>
  <c r="F1491" i="16" a="1"/>
  <c r="H265" i="16" a="1"/>
  <c r="H498" i="16" a="1"/>
  <c r="D894" i="16" a="1"/>
  <c r="D498" i="16" a="1"/>
  <c r="C498" i="16" a="1"/>
  <c r="D1491" i="16" a="1"/>
  <c r="D265" i="16" a="1"/>
  <c r="H894" i="16" a="1"/>
  <c r="F894" i="16" a="1"/>
  <c r="H1491" i="16" a="1"/>
  <c r="F265" i="16" a="1"/>
  <c r="C1491" i="16" a="1"/>
  <c r="C265" i="16" a="1"/>
  <c r="F498" i="16" a="1"/>
  <c r="C894" i="16" a="1"/>
  <c r="C1491" i="16" l="1"/>
  <c r="H1491" i="16"/>
  <c r="D1491" i="16"/>
  <c r="F1491" i="16"/>
  <c r="F498" i="16"/>
  <c r="C498" i="16"/>
  <c r="D498" i="16"/>
  <c r="H498" i="16"/>
  <c r="C265" i="16"/>
  <c r="F265" i="16"/>
  <c r="D265" i="16"/>
  <c r="H265" i="16"/>
  <c r="B499" i="16"/>
  <c r="B1492" i="16"/>
  <c r="B266" i="16"/>
  <c r="C894" i="16"/>
  <c r="F894" i="16"/>
  <c r="H894" i="16"/>
  <c r="D894" i="16"/>
  <c r="B896" i="16"/>
  <c r="D1492" i="16" a="1"/>
  <c r="D266" i="16" a="1"/>
  <c r="H499" i="16" a="1"/>
  <c r="C895" i="16" a="1"/>
  <c r="D895" i="16" a="1"/>
  <c r="H266" i="16" a="1"/>
  <c r="H1492" i="16" a="1"/>
  <c r="C266" i="16" a="1"/>
  <c r="F499" i="16" a="1"/>
  <c r="D499" i="16" a="1"/>
  <c r="C1492" i="16" a="1"/>
  <c r="F895" i="16" a="1"/>
  <c r="F1492" i="16" a="1"/>
  <c r="F266" i="16" a="1"/>
  <c r="C499" i="16" a="1"/>
  <c r="H895" i="16" a="1"/>
  <c r="F1492" i="16" l="1"/>
  <c r="C1492" i="16"/>
  <c r="H1492" i="16"/>
  <c r="D1492" i="16"/>
  <c r="C499" i="16"/>
  <c r="D499" i="16"/>
  <c r="F499" i="16"/>
  <c r="H499" i="16"/>
  <c r="F266" i="16"/>
  <c r="H266" i="16"/>
  <c r="C266" i="16"/>
  <c r="D266" i="16"/>
  <c r="B500" i="16"/>
  <c r="B267" i="16"/>
  <c r="B1493" i="16"/>
  <c r="H895" i="16"/>
  <c r="F895" i="16"/>
  <c r="D895" i="16"/>
  <c r="C895" i="16"/>
  <c r="B897" i="16"/>
  <c r="H1493" i="16" a="1"/>
  <c r="H267" i="16" a="1"/>
  <c r="F500" i="16" a="1"/>
  <c r="D896" i="16" a="1"/>
  <c r="D500" i="16" a="1"/>
  <c r="C896" i="16" a="1"/>
  <c r="C1493" i="16" a="1"/>
  <c r="F267" i="16" a="1"/>
  <c r="H500" i="16" a="1"/>
  <c r="H896" i="16" a="1"/>
  <c r="F1493" i="16" a="1"/>
  <c r="C267" i="16" a="1"/>
  <c r="F896" i="16" a="1"/>
  <c r="D1493" i="16" a="1"/>
  <c r="D267" i="16" a="1"/>
  <c r="C500" i="16" a="1"/>
  <c r="D1493" i="16" l="1"/>
  <c r="F1493" i="16"/>
  <c r="C1493" i="16"/>
  <c r="H1493" i="16"/>
  <c r="C500" i="16"/>
  <c r="D500" i="16"/>
  <c r="H500" i="16"/>
  <c r="F500" i="16"/>
  <c r="D267" i="16"/>
  <c r="C267" i="16"/>
  <c r="F267" i="16"/>
  <c r="H267" i="16"/>
  <c r="B501" i="16"/>
  <c r="B1494" i="16"/>
  <c r="B268" i="16"/>
  <c r="C896" i="16"/>
  <c r="F896" i="16"/>
  <c r="H896" i="16"/>
  <c r="D896" i="16"/>
  <c r="B898" i="16"/>
  <c r="F1494" i="16" a="1"/>
  <c r="H268" i="16" a="1"/>
  <c r="D501" i="16" a="1"/>
  <c r="F897" i="16" a="1"/>
  <c r="H501" i="16" a="1"/>
  <c r="C897" i="16" a="1"/>
  <c r="D1494" i="16" a="1"/>
  <c r="F268" i="16" a="1"/>
  <c r="F501" i="16" a="1"/>
  <c r="H1494" i="16" a="1"/>
  <c r="C268" i="16" a="1"/>
  <c r="H897" i="16" a="1"/>
  <c r="C1494" i="16" a="1"/>
  <c r="D268" i="16" a="1"/>
  <c r="C501" i="16" a="1"/>
  <c r="D897" i="16" a="1"/>
  <c r="C1494" i="16" l="1"/>
  <c r="H1494" i="16"/>
  <c r="D1494" i="16"/>
  <c r="F1494" i="16"/>
  <c r="C501" i="16"/>
  <c r="F501" i="16"/>
  <c r="H501" i="16"/>
  <c r="D501" i="16"/>
  <c r="D268" i="16"/>
  <c r="C268" i="16"/>
  <c r="F268" i="16"/>
  <c r="H268" i="16"/>
  <c r="B502" i="16"/>
  <c r="B269" i="16"/>
  <c r="B1495" i="16"/>
  <c r="D897" i="16"/>
  <c r="H897" i="16"/>
  <c r="C897" i="16"/>
  <c r="F897" i="16"/>
  <c r="B899" i="16"/>
  <c r="F1495" i="16" a="1"/>
  <c r="C269" i="16" a="1"/>
  <c r="D502" i="16" a="1"/>
  <c r="D898" i="16" a="1"/>
  <c r="H898" i="16" a="1"/>
  <c r="F898" i="16" a="1"/>
  <c r="D1495" i="16" a="1"/>
  <c r="D269" i="16" a="1"/>
  <c r="H502" i="16" a="1"/>
  <c r="F502" i="16" a="1"/>
  <c r="H1495" i="16" a="1"/>
  <c r="H269" i="16" a="1"/>
  <c r="C1495" i="16" a="1"/>
  <c r="F269" i="16" a="1"/>
  <c r="C502" i="16" a="1"/>
  <c r="C898" i="16" a="1"/>
  <c r="C1495" i="16" l="1"/>
  <c r="H1495" i="16"/>
  <c r="D1495" i="16"/>
  <c r="F1495" i="16"/>
  <c r="C502" i="16"/>
  <c r="F502" i="16"/>
  <c r="H502" i="16"/>
  <c r="D502" i="16"/>
  <c r="F269" i="16"/>
  <c r="H269" i="16"/>
  <c r="D269" i="16"/>
  <c r="C269" i="16"/>
  <c r="B1496" i="16"/>
  <c r="B503" i="16"/>
  <c r="B270" i="16"/>
  <c r="C898" i="16"/>
  <c r="F898" i="16"/>
  <c r="H898" i="16"/>
  <c r="D898" i="16"/>
  <c r="B900" i="16"/>
  <c r="D1496" i="16" a="1"/>
  <c r="H503" i="16" a="1"/>
  <c r="H270" i="16" a="1"/>
  <c r="D899" i="16" a="1"/>
  <c r="C899" i="16" a="1"/>
  <c r="D270" i="16" a="1"/>
  <c r="H1496" i="16" a="1"/>
  <c r="F503" i="16" a="1"/>
  <c r="C270" i="16" a="1"/>
  <c r="C503" i="16" a="1"/>
  <c r="C1496" i="16" a="1"/>
  <c r="F899" i="16" a="1"/>
  <c r="F1496" i="16" a="1"/>
  <c r="D503" i="16" a="1"/>
  <c r="F270" i="16" a="1"/>
  <c r="H899" i="16" a="1"/>
  <c r="F1496" i="16" l="1"/>
  <c r="C1496" i="16"/>
  <c r="H1496" i="16"/>
  <c r="D1496" i="16"/>
  <c r="F270" i="16"/>
  <c r="D270" i="16"/>
  <c r="C270" i="16"/>
  <c r="H270" i="16"/>
  <c r="D503" i="16"/>
  <c r="C503" i="16"/>
  <c r="F503" i="16"/>
  <c r="H503" i="16"/>
  <c r="B1497" i="16"/>
  <c r="B504" i="16"/>
  <c r="H899" i="16"/>
  <c r="F899" i="16"/>
  <c r="C899" i="16"/>
  <c r="D899" i="16"/>
  <c r="B901" i="16"/>
  <c r="C1497" i="16" a="1"/>
  <c r="F504" i="16" a="1"/>
  <c r="C900" i="16" a="1"/>
  <c r="H900" i="16" a="1"/>
  <c r="F1497" i="16" a="1"/>
  <c r="C504" i="16" a="1"/>
  <c r="F900" i="16" a="1"/>
  <c r="D1497" i="16" a="1"/>
  <c r="D504" i="16" a="1"/>
  <c r="H1497" i="16" a="1"/>
  <c r="H504" i="16" a="1"/>
  <c r="D900" i="16" a="1"/>
  <c r="D1497" i="16" l="1"/>
  <c r="F1497" i="16"/>
  <c r="C1497" i="16"/>
  <c r="H1497" i="16"/>
  <c r="D504" i="16"/>
  <c r="C504" i="16"/>
  <c r="F504" i="16"/>
  <c r="H504" i="16"/>
  <c r="B1498" i="16"/>
  <c r="B505" i="16"/>
  <c r="H900" i="16"/>
  <c r="F900" i="16"/>
  <c r="C900" i="16"/>
  <c r="D900" i="16"/>
  <c r="B902" i="16"/>
  <c r="D1498" i="16" a="1"/>
  <c r="D505" i="16" a="1"/>
  <c r="F901" i="16" a="1"/>
  <c r="H505" i="16" a="1"/>
  <c r="F505" i="16" a="1"/>
  <c r="H1498" i="16" a="1"/>
  <c r="H901" i="16" a="1"/>
  <c r="C1498" i="16" a="1"/>
  <c r="D901" i="16" a="1"/>
  <c r="F1498" i="16" a="1"/>
  <c r="C505" i="16" a="1"/>
  <c r="C901" i="16" a="1"/>
  <c r="C1498" i="16" l="1"/>
  <c r="H1498" i="16"/>
  <c r="D1498" i="16"/>
  <c r="F1498" i="16"/>
  <c r="F505" i="16"/>
  <c r="H505" i="16"/>
  <c r="D505" i="16"/>
  <c r="C505" i="16"/>
  <c r="B506" i="16"/>
  <c r="B1499" i="16"/>
  <c r="D901" i="16"/>
  <c r="H901" i="16"/>
  <c r="F901" i="16"/>
  <c r="C901" i="16"/>
  <c r="B903" i="16"/>
  <c r="D1499" i="16" a="1"/>
  <c r="H506" i="16" a="1"/>
  <c r="F902" i="16" a="1"/>
  <c r="H902" i="16" a="1"/>
  <c r="C506" i="16" a="1"/>
  <c r="H1499" i="16" a="1"/>
  <c r="F506" i="16" a="1"/>
  <c r="D902" i="16" a="1"/>
  <c r="C1499" i="16" a="1"/>
  <c r="F1499" i="16" a="1"/>
  <c r="D506" i="16" a="1"/>
  <c r="C902" i="16" a="1"/>
  <c r="C1499" i="16" l="1"/>
  <c r="H1499" i="16"/>
  <c r="D1499" i="16"/>
  <c r="F1499" i="16"/>
  <c r="C506" i="16"/>
  <c r="F506" i="16"/>
  <c r="H506" i="16"/>
  <c r="D506" i="16"/>
  <c r="B1500" i="16"/>
  <c r="B507" i="16"/>
  <c r="D902" i="16"/>
  <c r="H902" i="16"/>
  <c r="F902" i="16"/>
  <c r="C902" i="16"/>
  <c r="B904" i="16"/>
  <c r="H1500" i="16" a="1"/>
  <c r="F507" i="16" a="1"/>
  <c r="C903" i="16" a="1"/>
  <c r="F903" i="16" a="1"/>
  <c r="D507" i="16" a="1"/>
  <c r="C1500" i="16" a="1"/>
  <c r="C507" i="16" a="1"/>
  <c r="H903" i="16" a="1"/>
  <c r="F1500" i="16" a="1"/>
  <c r="D903" i="16" a="1"/>
  <c r="D1500" i="16" a="1"/>
  <c r="H507" i="16" a="1"/>
  <c r="F1500" i="16" l="1"/>
  <c r="C1500" i="16"/>
  <c r="H1500" i="16"/>
  <c r="D1500" i="16"/>
  <c r="D507" i="16"/>
  <c r="C507" i="16"/>
  <c r="F507" i="16"/>
  <c r="H507" i="16"/>
  <c r="B1501" i="16"/>
  <c r="B508" i="16"/>
  <c r="H903" i="16"/>
  <c r="F903" i="16"/>
  <c r="C903" i="16"/>
  <c r="D903" i="16"/>
  <c r="B905" i="16"/>
  <c r="C1501" i="16" a="1"/>
  <c r="F508" i="16" a="1"/>
  <c r="C904" i="16" a="1"/>
  <c r="F904" i="16" a="1"/>
  <c r="D508" i="16" a="1"/>
  <c r="F1501" i="16" a="1"/>
  <c r="C508" i="16" a="1"/>
  <c r="H904" i="16" a="1"/>
  <c r="D1501" i="16" a="1"/>
  <c r="D904" i="16" a="1"/>
  <c r="H1501" i="16" a="1"/>
  <c r="H508" i="16" a="1"/>
  <c r="D1501" i="16" l="1"/>
  <c r="F1501" i="16"/>
  <c r="C1501" i="16"/>
  <c r="H1501" i="16"/>
  <c r="D508" i="16"/>
  <c r="C508" i="16"/>
  <c r="F508" i="16"/>
  <c r="H508" i="16"/>
  <c r="B509" i="16"/>
  <c r="B1502" i="16"/>
  <c r="H904" i="16"/>
  <c r="F904" i="16"/>
  <c r="C904" i="16"/>
  <c r="D904" i="16"/>
  <c r="B906" i="16"/>
  <c r="D1502" i="16" a="1"/>
  <c r="C509" i="16" a="1"/>
  <c r="F905" i="16" a="1"/>
  <c r="H905" i="16" a="1"/>
  <c r="D905" i="16" a="1"/>
  <c r="H1502" i="16" a="1"/>
  <c r="F509" i="16" a="1"/>
  <c r="H509" i="16" a="1"/>
  <c r="C1502" i="16" a="1"/>
  <c r="F1502" i="16" a="1"/>
  <c r="D509" i="16" a="1"/>
  <c r="C905" i="16" a="1"/>
  <c r="C1502" i="16" l="1"/>
  <c r="H1502" i="16"/>
  <c r="D1502" i="16"/>
  <c r="F1502" i="16"/>
  <c r="H509" i="16"/>
  <c r="F509" i="16"/>
  <c r="C509" i="16"/>
  <c r="D509" i="16"/>
  <c r="B1503" i="16"/>
  <c r="B510" i="16"/>
  <c r="D905" i="16"/>
  <c r="H905" i="16"/>
  <c r="F905" i="16"/>
  <c r="C905" i="16"/>
  <c r="B907" i="16"/>
  <c r="D1503" i="16" a="1"/>
  <c r="D510" i="16" a="1"/>
  <c r="F906" i="16" a="1"/>
  <c r="H906" i="16" a="1"/>
  <c r="D906" i="16" a="1"/>
  <c r="H1503" i="16" a="1"/>
  <c r="F510" i="16" a="1"/>
  <c r="C510" i="16" a="1"/>
  <c r="C1503" i="16" a="1"/>
  <c r="F1503" i="16" a="1"/>
  <c r="H510" i="16" a="1"/>
  <c r="C906" i="16" a="1"/>
  <c r="C1503" i="16" l="1"/>
  <c r="H1503" i="16"/>
  <c r="D1503" i="16"/>
  <c r="F1503" i="16"/>
  <c r="C510" i="16"/>
  <c r="F510" i="16"/>
  <c r="D510" i="16"/>
  <c r="H510" i="16"/>
  <c r="B511" i="16"/>
  <c r="B1504" i="16"/>
  <c r="D906" i="16"/>
  <c r="H906" i="16"/>
  <c r="F906" i="16"/>
  <c r="C906" i="16"/>
  <c r="B908" i="16"/>
  <c r="H1504" i="16" a="1"/>
  <c r="F511" i="16" a="1"/>
  <c r="C907" i="16" a="1"/>
  <c r="F907" i="16" a="1"/>
  <c r="H907" i="16" a="1"/>
  <c r="C1504" i="16" a="1"/>
  <c r="C511" i="16" a="1"/>
  <c r="D511" i="16" a="1"/>
  <c r="F1504" i="16" a="1"/>
  <c r="D1504" i="16" a="1"/>
  <c r="H511" i="16" a="1"/>
  <c r="D907" i="16" a="1"/>
  <c r="F1504" i="16" l="1"/>
  <c r="C1504" i="16"/>
  <c r="H1504" i="16"/>
  <c r="D1504" i="16"/>
  <c r="D511" i="16"/>
  <c r="C511" i="16"/>
  <c r="F511" i="16"/>
  <c r="H511" i="16"/>
  <c r="B512" i="16"/>
  <c r="B1505" i="16"/>
  <c r="H907" i="16"/>
  <c r="F907" i="16"/>
  <c r="C907" i="16"/>
  <c r="D907" i="16"/>
  <c r="B909" i="16"/>
  <c r="C1505" i="16" a="1"/>
  <c r="F512" i="16" a="1"/>
  <c r="C908" i="16" a="1"/>
  <c r="F908" i="16" a="1"/>
  <c r="F1505" i="16" a="1"/>
  <c r="C512" i="16" a="1"/>
  <c r="H908" i="16" a="1"/>
  <c r="D1505" i="16" a="1"/>
  <c r="D512" i="16" a="1"/>
  <c r="H1505" i="16" a="1"/>
  <c r="H512" i="16" a="1"/>
  <c r="D908" i="16" a="1"/>
  <c r="D1505" i="16" l="1"/>
  <c r="F1505" i="16"/>
  <c r="C1505" i="16"/>
  <c r="H1505" i="16"/>
  <c r="D512" i="16"/>
  <c r="C512" i="16"/>
  <c r="F512" i="16"/>
  <c r="H512" i="16"/>
  <c r="B1506" i="16"/>
  <c r="B513" i="16"/>
  <c r="H908" i="16"/>
  <c r="F908" i="16"/>
  <c r="C908" i="16"/>
  <c r="D908" i="16"/>
  <c r="B910" i="16"/>
  <c r="D1506" i="16" a="1"/>
  <c r="D513" i="16" a="1"/>
  <c r="F909" i="16" a="1"/>
  <c r="H909" i="16" a="1"/>
  <c r="C909" i="16" a="1"/>
  <c r="H1506" i="16" a="1"/>
  <c r="F513" i="16" a="1"/>
  <c r="C513" i="16" a="1"/>
  <c r="C1506" i="16" a="1"/>
  <c r="D909" i="16" a="1"/>
  <c r="F1506" i="16" a="1"/>
  <c r="H513" i="16" a="1"/>
  <c r="C1506" i="16" l="1"/>
  <c r="H1506" i="16"/>
  <c r="D1506" i="16"/>
  <c r="F1506" i="16"/>
  <c r="C513" i="16"/>
  <c r="F513" i="16"/>
  <c r="D513" i="16"/>
  <c r="H513" i="16"/>
  <c r="B514" i="16"/>
  <c r="B1507" i="16"/>
  <c r="D909" i="16"/>
  <c r="H909" i="16"/>
  <c r="F909" i="16"/>
  <c r="C909" i="16"/>
  <c r="B911" i="16"/>
  <c r="D1507" i="16" a="1"/>
  <c r="H514" i="16" a="1"/>
  <c r="F910" i="16" a="1"/>
  <c r="H910" i="16" a="1"/>
  <c r="D910" i="16" a="1"/>
  <c r="H1507" i="16" a="1"/>
  <c r="D514" i="16" a="1"/>
  <c r="C514" i="16" a="1"/>
  <c r="C1507" i="16" a="1"/>
  <c r="C910" i="16" a="1"/>
  <c r="F1507" i="16" a="1"/>
  <c r="F514" i="16" a="1"/>
  <c r="C1507" i="16" l="1"/>
  <c r="H1507" i="16"/>
  <c r="D1507" i="16"/>
  <c r="F1507" i="16"/>
  <c r="C514" i="16"/>
  <c r="D514" i="16"/>
  <c r="H514" i="16"/>
  <c r="F514" i="16"/>
  <c r="B1508" i="16"/>
  <c r="B515" i="16"/>
  <c r="D910" i="16"/>
  <c r="H910" i="16"/>
  <c r="F910" i="16"/>
  <c r="C910" i="16"/>
  <c r="B912" i="16"/>
  <c r="H1508" i="16" a="1"/>
  <c r="H515" i="16" a="1"/>
  <c r="C911" i="16" a="1"/>
  <c r="F911" i="16" a="1"/>
  <c r="H911" i="16" a="1"/>
  <c r="C1508" i="16" a="1"/>
  <c r="F515" i="16" a="1"/>
  <c r="C515" i="16" a="1"/>
  <c r="F1508" i="16" a="1"/>
  <c r="D911" i="16" a="1"/>
  <c r="D1508" i="16" a="1"/>
  <c r="D515" i="16" a="1"/>
  <c r="F1508" i="16" l="1"/>
  <c r="C1508" i="16"/>
  <c r="H1508" i="16"/>
  <c r="D1508" i="16"/>
  <c r="C515" i="16"/>
  <c r="F515" i="16"/>
  <c r="H515" i="16"/>
  <c r="D515" i="16"/>
  <c r="B516" i="16"/>
  <c r="B1509" i="16"/>
  <c r="H911" i="16"/>
  <c r="F911" i="16"/>
  <c r="C911" i="16"/>
  <c r="D911" i="16"/>
  <c r="B913" i="16"/>
  <c r="C1509" i="16" a="1"/>
  <c r="F516" i="16" a="1"/>
  <c r="C912" i="16" a="1"/>
  <c r="F912" i="16" a="1"/>
  <c r="F1509" i="16" a="1"/>
  <c r="C516" i="16" a="1"/>
  <c r="D516" i="16" a="1"/>
  <c r="D1509" i="16" a="1"/>
  <c r="H912" i="16" a="1"/>
  <c r="H1509" i="16" a="1"/>
  <c r="H516" i="16" a="1"/>
  <c r="D912" i="16" a="1"/>
  <c r="D1509" i="16" l="1"/>
  <c r="F1509" i="16"/>
  <c r="C1509" i="16"/>
  <c r="H1509" i="16"/>
  <c r="D516" i="16"/>
  <c r="C516" i="16"/>
  <c r="F516" i="16"/>
  <c r="H516" i="16"/>
  <c r="B517" i="16"/>
  <c r="H912" i="16"/>
  <c r="F912" i="16"/>
  <c r="C912" i="16"/>
  <c r="D912" i="16"/>
  <c r="B914" i="16"/>
  <c r="F517" i="16" a="1"/>
  <c r="H913" i="16" a="1"/>
  <c r="C913" i="16" a="1"/>
  <c r="C517" i="16" a="1"/>
  <c r="D913" i="16" a="1"/>
  <c r="D517" i="16" a="1"/>
  <c r="H517" i="16" a="1"/>
  <c r="F913" i="16" a="1"/>
  <c r="C517" i="16" l="1"/>
  <c r="F517" i="16"/>
  <c r="H517" i="16"/>
  <c r="D517" i="16"/>
  <c r="B1511" i="16"/>
  <c r="B518" i="16"/>
  <c r="D913" i="16"/>
  <c r="H913" i="16"/>
  <c r="F913" i="16"/>
  <c r="C913" i="16"/>
  <c r="B915" i="16"/>
  <c r="D1511" i="16" a="1"/>
  <c r="H518" i="16" a="1"/>
  <c r="F914" i="16" a="1"/>
  <c r="H914" i="16" a="1"/>
  <c r="H1511" i="16" a="1"/>
  <c r="F518" i="16" a="1"/>
  <c r="D914" i="16" a="1"/>
  <c r="C1511" i="16" a="1"/>
  <c r="C518" i="16" a="1"/>
  <c r="F1511" i="16" a="1"/>
  <c r="D518" i="16" a="1"/>
  <c r="C914" i="16" a="1"/>
  <c r="C1511" i="16" l="1"/>
  <c r="H1511" i="16"/>
  <c r="D1511" i="16"/>
  <c r="F1511" i="16"/>
  <c r="C518" i="16"/>
  <c r="F518" i="16"/>
  <c r="H518" i="16"/>
  <c r="D518" i="16"/>
  <c r="B1512" i="16"/>
  <c r="B519" i="16"/>
  <c r="D914" i="16"/>
  <c r="H914" i="16"/>
  <c r="F914" i="16"/>
  <c r="C914" i="16"/>
  <c r="B916" i="16"/>
  <c r="H1512" i="16" a="1"/>
  <c r="F519" i="16" a="1"/>
  <c r="C915" i="16" a="1"/>
  <c r="F915" i="16" a="1"/>
  <c r="H915" i="16" a="1"/>
  <c r="C1512" i="16" a="1"/>
  <c r="D519" i="16" a="1"/>
  <c r="C519" i="16" a="1"/>
  <c r="F1512" i="16" a="1"/>
  <c r="D1512" i="16" a="1"/>
  <c r="H519" i="16" a="1"/>
  <c r="D915" i="16" a="1"/>
  <c r="F1512" i="16" l="1"/>
  <c r="C1512" i="16"/>
  <c r="H1512" i="16"/>
  <c r="D1512" i="16"/>
  <c r="C519" i="16"/>
  <c r="D519" i="16"/>
  <c r="F519" i="16"/>
  <c r="H519" i="16"/>
  <c r="B520" i="16"/>
  <c r="B1513" i="16"/>
  <c r="H915" i="16"/>
  <c r="F915" i="16"/>
  <c r="C915" i="16"/>
  <c r="D915" i="16"/>
  <c r="B917" i="16"/>
  <c r="C1513" i="16" a="1"/>
  <c r="F520" i="16" a="1"/>
  <c r="C916" i="16" a="1"/>
  <c r="F916" i="16" a="1"/>
  <c r="F1513" i="16" a="1"/>
  <c r="C520" i="16" a="1"/>
  <c r="H916" i="16" a="1"/>
  <c r="D1513" i="16" a="1"/>
  <c r="D520" i="16" a="1"/>
  <c r="H1513" i="16" a="1"/>
  <c r="H520" i="16" a="1"/>
  <c r="D916" i="16" a="1"/>
  <c r="D1513" i="16" l="1"/>
  <c r="F1513" i="16"/>
  <c r="C1513" i="16"/>
  <c r="H1513" i="16"/>
  <c r="D520" i="16"/>
  <c r="C520" i="16"/>
  <c r="F520" i="16"/>
  <c r="H520" i="16"/>
  <c r="B521" i="16"/>
  <c r="B1514" i="16"/>
  <c r="H916" i="16"/>
  <c r="F916" i="16"/>
  <c r="C916" i="16"/>
  <c r="D916" i="16"/>
  <c r="B918" i="16"/>
  <c r="D1514" i="16" a="1"/>
  <c r="C521" i="16" a="1"/>
  <c r="F917" i="16" a="1"/>
  <c r="H917" i="16" a="1"/>
  <c r="D917" i="16" a="1"/>
  <c r="H1514" i="16" a="1"/>
  <c r="H521" i="16" a="1"/>
  <c r="F521" i="16" a="1"/>
  <c r="C1514" i="16" a="1"/>
  <c r="F1514" i="16" a="1"/>
  <c r="D521" i="16" a="1"/>
  <c r="C917" i="16" a="1"/>
  <c r="C1514" i="16" l="1"/>
  <c r="H1514" i="16"/>
  <c r="D1514" i="16"/>
  <c r="F1514" i="16"/>
  <c r="F521" i="16"/>
  <c r="H521" i="16"/>
  <c r="C521" i="16"/>
  <c r="D521" i="16"/>
  <c r="B1515" i="16"/>
  <c r="B522" i="16"/>
  <c r="D917" i="16"/>
  <c r="H917" i="16"/>
  <c r="F917" i="16"/>
  <c r="C917" i="16"/>
  <c r="B919" i="16"/>
  <c r="D1515" i="16" a="1"/>
  <c r="H522" i="16" a="1"/>
  <c r="F918" i="16" a="1"/>
  <c r="H918" i="16" a="1"/>
  <c r="C522" i="16" a="1"/>
  <c r="H1515" i="16" a="1"/>
  <c r="F522" i="16" a="1"/>
  <c r="D918" i="16" a="1"/>
  <c r="C1515" i="16" a="1"/>
  <c r="C918" i="16" a="1"/>
  <c r="F1515" i="16" a="1"/>
  <c r="D522" i="16" a="1"/>
  <c r="C1515" i="16" l="1"/>
  <c r="H1515" i="16"/>
  <c r="D1515" i="16"/>
  <c r="F1515" i="16"/>
  <c r="C522" i="16"/>
  <c r="F522" i="16"/>
  <c r="H522" i="16"/>
  <c r="D522" i="16"/>
  <c r="B1516" i="16"/>
  <c r="B523" i="16"/>
  <c r="D918" i="16"/>
  <c r="H918" i="16"/>
  <c r="F918" i="16"/>
  <c r="C918" i="16"/>
  <c r="B920" i="16"/>
  <c r="C1516" i="16" a="1"/>
  <c r="F523" i="16" a="1"/>
  <c r="F919" i="16" a="1"/>
  <c r="H919" i="16" a="1"/>
  <c r="D919" i="16" a="1"/>
  <c r="H1516" i="16" a="1"/>
  <c r="C523" i="16" a="1"/>
  <c r="D523" i="16" a="1"/>
  <c r="F1516" i="16" a="1"/>
  <c r="C919" i="16" a="1"/>
  <c r="D1516" i="16" a="1"/>
  <c r="H523" i="16" a="1"/>
  <c r="F1516" i="16" l="1"/>
  <c r="H1516" i="16"/>
  <c r="C1516" i="16"/>
  <c r="D1516" i="16"/>
  <c r="D523" i="16"/>
  <c r="C523" i="16"/>
  <c r="F523" i="16"/>
  <c r="H523" i="16"/>
  <c r="B524" i="16"/>
  <c r="B1517" i="16"/>
  <c r="D919" i="16"/>
  <c r="H919" i="16"/>
  <c r="F919" i="16"/>
  <c r="C919" i="16"/>
  <c r="B921" i="16"/>
  <c r="F1517" i="16" a="1"/>
  <c r="F524" i="16" a="1"/>
  <c r="C920" i="16" a="1"/>
  <c r="C524" i="16" a="1"/>
  <c r="D524" i="16" a="1"/>
  <c r="C1517" i="16" a="1"/>
  <c r="F920" i="16" a="1"/>
  <c r="D920" i="16" a="1"/>
  <c r="D1517" i="16" a="1"/>
  <c r="H920" i="16" a="1"/>
  <c r="H1517" i="16" a="1"/>
  <c r="H524" i="16" a="1"/>
  <c r="D1517" i="16" l="1"/>
  <c r="C1517" i="16"/>
  <c r="F1517" i="16"/>
  <c r="H1517" i="16"/>
  <c r="D524" i="16"/>
  <c r="C524" i="16"/>
  <c r="F524" i="16"/>
  <c r="H524" i="16"/>
  <c r="B1518" i="16"/>
  <c r="B525" i="16"/>
  <c r="H920" i="16"/>
  <c r="F920" i="16"/>
  <c r="C920" i="16"/>
  <c r="D920" i="16"/>
  <c r="B922" i="16"/>
  <c r="H1518" i="16" a="1"/>
  <c r="F525" i="16" a="1"/>
  <c r="C921" i="16" a="1"/>
  <c r="F921" i="16" a="1"/>
  <c r="H525" i="16" a="1"/>
  <c r="F1518" i="16" a="1"/>
  <c r="C525" i="16" a="1"/>
  <c r="H921" i="16" a="1"/>
  <c r="C1518" i="16" a="1"/>
  <c r="D1518" i="16" a="1"/>
  <c r="D525" i="16" a="1"/>
  <c r="D921" i="16" a="1"/>
  <c r="C1518" i="16" l="1"/>
  <c r="F1518" i="16"/>
  <c r="H1518" i="16"/>
  <c r="D1518" i="16"/>
  <c r="H525" i="16"/>
  <c r="C525" i="16"/>
  <c r="F525" i="16"/>
  <c r="D525" i="16"/>
  <c r="B526" i="16"/>
  <c r="B1519" i="16"/>
  <c r="H921" i="16"/>
  <c r="F921" i="16"/>
  <c r="C921" i="16"/>
  <c r="D921" i="16"/>
  <c r="B923" i="16"/>
  <c r="F1519" i="16" a="1"/>
  <c r="H526" i="16" a="1"/>
  <c r="C922" i="16" a="1"/>
  <c r="F526" i="16" a="1"/>
  <c r="H922" i="16" a="1"/>
  <c r="C1519" i="16" a="1"/>
  <c r="D526" i="16" a="1"/>
  <c r="D1519" i="16" a="1"/>
  <c r="C526" i="16" a="1"/>
  <c r="D922" i="16" a="1"/>
  <c r="H1519" i="16" a="1"/>
  <c r="F922" i="16" a="1"/>
  <c r="D1519" i="16" l="1"/>
  <c r="C1519" i="16"/>
  <c r="F1519" i="16"/>
  <c r="H1519" i="16"/>
  <c r="C526" i="16"/>
  <c r="F526" i="16"/>
  <c r="H526" i="16"/>
  <c r="D526" i="16"/>
  <c r="B527" i="16"/>
  <c r="B1520" i="16"/>
  <c r="D922" i="16"/>
  <c r="H922" i="16"/>
  <c r="C922" i="16"/>
  <c r="F922" i="16"/>
  <c r="B924" i="16"/>
  <c r="H1520" i="16" a="1"/>
  <c r="F527" i="16" a="1"/>
  <c r="C923" i="16" a="1"/>
  <c r="C527" i="16" a="1"/>
  <c r="F1520" i="16" a="1"/>
  <c r="D923" i="16" a="1"/>
  <c r="C1520" i="16" a="1"/>
  <c r="D527" i="16" a="1"/>
  <c r="D1520" i="16" a="1"/>
  <c r="H527" i="16" a="1"/>
  <c r="F923" i="16" a="1"/>
  <c r="H923" i="16" a="1"/>
  <c r="C1520" i="16" l="1"/>
  <c r="F1520" i="16"/>
  <c r="H1520" i="16"/>
  <c r="D1520" i="16"/>
  <c r="D527" i="16"/>
  <c r="C527" i="16"/>
  <c r="F527" i="16"/>
  <c r="H527" i="16"/>
  <c r="B1521" i="16"/>
  <c r="B528" i="16"/>
  <c r="D923" i="16"/>
  <c r="H923" i="16"/>
  <c r="C923" i="16"/>
  <c r="F923" i="16"/>
  <c r="B925" i="16"/>
  <c r="C1521" i="16" a="1"/>
  <c r="F528" i="16" a="1"/>
  <c r="C924" i="16" a="1"/>
  <c r="H924" i="16" a="1"/>
  <c r="F1521" i="16" a="1"/>
  <c r="C528" i="16" a="1"/>
  <c r="F924" i="16" a="1"/>
  <c r="D1521" i="16" a="1"/>
  <c r="D528" i="16" a="1"/>
  <c r="H1521" i="16" a="1"/>
  <c r="H528" i="16" a="1"/>
  <c r="D924" i="16" a="1"/>
  <c r="D1521" i="16" l="1"/>
  <c r="F1521" i="16"/>
  <c r="C1521" i="16"/>
  <c r="H1521" i="16"/>
  <c r="D528" i="16"/>
  <c r="C528" i="16"/>
  <c r="F528" i="16"/>
  <c r="H528" i="16"/>
  <c r="B1522" i="16"/>
  <c r="B529" i="16"/>
  <c r="H924" i="16"/>
  <c r="F924" i="16"/>
  <c r="C924" i="16"/>
  <c r="D924" i="16"/>
  <c r="B926" i="16"/>
  <c r="H1522" i="16" a="1"/>
  <c r="F529" i="16" a="1"/>
  <c r="C925" i="16" a="1"/>
  <c r="H529" i="16" a="1"/>
  <c r="F1522" i="16" a="1"/>
  <c r="C529" i="16" a="1"/>
  <c r="F925" i="16" a="1"/>
  <c r="C1522" i="16" a="1"/>
  <c r="D1522" i="16" a="1"/>
  <c r="D529" i="16" a="1"/>
  <c r="D925" i="16" a="1"/>
  <c r="H925" i="16" a="1"/>
  <c r="C1522" i="16" l="1"/>
  <c r="F1522" i="16"/>
  <c r="H1522" i="16"/>
  <c r="D1522" i="16"/>
  <c r="H529" i="16"/>
  <c r="C529" i="16"/>
  <c r="F529" i="16"/>
  <c r="D529" i="16"/>
  <c r="B530" i="16"/>
  <c r="B1523" i="16"/>
  <c r="H925" i="16"/>
  <c r="F925" i="16"/>
  <c r="C925" i="16"/>
  <c r="D925" i="16"/>
  <c r="B927" i="16"/>
  <c r="F1523" i="16" a="1"/>
  <c r="H530" i="16" a="1"/>
  <c r="H926" i="16" a="1"/>
  <c r="F926" i="16" a="1"/>
  <c r="C1523" i="16" a="1"/>
  <c r="F530" i="16" a="1"/>
  <c r="D926" i="16" a="1"/>
  <c r="D1523" i="16" a="1"/>
  <c r="C530" i="16" a="1"/>
  <c r="H1523" i="16" a="1"/>
  <c r="D530" i="16" a="1"/>
  <c r="C926" i="16" a="1"/>
  <c r="D1523" i="16" l="1"/>
  <c r="C1523" i="16"/>
  <c r="F1523" i="16"/>
  <c r="H1523" i="16"/>
  <c r="C530" i="16"/>
  <c r="F530" i="16"/>
  <c r="H530" i="16"/>
  <c r="D530" i="16"/>
  <c r="B531" i="16"/>
  <c r="B1524" i="16"/>
  <c r="D926" i="16"/>
  <c r="F926" i="16"/>
  <c r="H926" i="16"/>
  <c r="C926" i="16"/>
  <c r="B928" i="16"/>
  <c r="D1524" i="16" a="1"/>
  <c r="F531" i="16" a="1"/>
  <c r="H927" i="16" a="1"/>
  <c r="F927" i="16" a="1"/>
  <c r="D531" i="16" a="1"/>
  <c r="H1524" i="16" a="1"/>
  <c r="C531" i="16" a="1"/>
  <c r="D927" i="16" a="1"/>
  <c r="F1524" i="16" a="1"/>
  <c r="C1524" i="16" a="1"/>
  <c r="H531" i="16" a="1"/>
  <c r="C927" i="16" a="1"/>
  <c r="F1524" i="16" l="1"/>
  <c r="H1524" i="16"/>
  <c r="D1524" i="16"/>
  <c r="C1524" i="16"/>
  <c r="D531" i="16"/>
  <c r="C531" i="16"/>
  <c r="F531" i="16"/>
  <c r="H531" i="16"/>
  <c r="B1525" i="16"/>
  <c r="B532" i="16"/>
  <c r="D927" i="16"/>
  <c r="F927" i="16"/>
  <c r="H927" i="16"/>
  <c r="C927" i="16"/>
  <c r="B929" i="16"/>
  <c r="C1525" i="16" a="1"/>
  <c r="F532" i="16" a="1"/>
  <c r="C928" i="16" a="1"/>
  <c r="D928" i="16" a="1"/>
  <c r="D532" i="16" a="1"/>
  <c r="F1525" i="16" a="1"/>
  <c r="C532" i="16" a="1"/>
  <c r="H928" i="16" a="1"/>
  <c r="D1525" i="16" a="1"/>
  <c r="H1525" i="16" a="1"/>
  <c r="H532" i="16" a="1"/>
  <c r="F928" i="16" a="1"/>
  <c r="D1525" i="16" l="1"/>
  <c r="F1525" i="16"/>
  <c r="C1525" i="16"/>
  <c r="H1525" i="16"/>
  <c r="D532" i="16"/>
  <c r="C532" i="16"/>
  <c r="F532" i="16"/>
  <c r="H532" i="16"/>
  <c r="B1526" i="16"/>
  <c r="B533" i="16"/>
  <c r="H928" i="16"/>
  <c r="D928" i="16"/>
  <c r="C928" i="16"/>
  <c r="F928" i="16"/>
  <c r="B930" i="16"/>
  <c r="H1526" i="16" a="1"/>
  <c r="H533" i="16" a="1"/>
  <c r="C929" i="16" a="1"/>
  <c r="F929" i="16" a="1"/>
  <c r="F1526" i="16" a="1"/>
  <c r="F533" i="16" a="1"/>
  <c r="H929" i="16" a="1"/>
  <c r="C1526" i="16" a="1"/>
  <c r="C533" i="16" a="1"/>
  <c r="D1526" i="16" a="1"/>
  <c r="D533" i="16" a="1"/>
  <c r="D929" i="16" a="1"/>
  <c r="C1526" i="16" l="1"/>
  <c r="F1526" i="16"/>
  <c r="H1526" i="16"/>
  <c r="D1526" i="16"/>
  <c r="C533" i="16"/>
  <c r="F533" i="16"/>
  <c r="H533" i="16"/>
  <c r="D533" i="16"/>
  <c r="B534" i="16"/>
  <c r="B1527" i="16"/>
  <c r="H929" i="16"/>
  <c r="F929" i="16"/>
  <c r="C929" i="16"/>
  <c r="D929" i="16"/>
  <c r="B931" i="16"/>
  <c r="H1527" i="16" a="1"/>
  <c r="H534" i="16" a="1"/>
  <c r="C930" i="16" a="1"/>
  <c r="H930" i="16" a="1"/>
  <c r="C534" i="16" a="1"/>
  <c r="C1527" i="16" a="1"/>
  <c r="F534" i="16" a="1"/>
  <c r="F930" i="16" a="1"/>
  <c r="D1527" i="16" a="1"/>
  <c r="F1527" i="16" a="1"/>
  <c r="D534" i="16" a="1"/>
  <c r="D930" i="16" a="1"/>
  <c r="D1527" i="16" l="1"/>
  <c r="C1527" i="16"/>
  <c r="H1527" i="16"/>
  <c r="F1527" i="16"/>
  <c r="C534" i="16"/>
  <c r="F534" i="16"/>
  <c r="H534" i="16"/>
  <c r="D534" i="16"/>
  <c r="B1528" i="16"/>
  <c r="B535" i="16"/>
  <c r="F930" i="16"/>
  <c r="H930" i="16"/>
  <c r="C930" i="16"/>
  <c r="D930" i="16"/>
  <c r="B932" i="16"/>
  <c r="D1528" i="16" a="1"/>
  <c r="F535" i="16" a="1"/>
  <c r="F931" i="16" a="1"/>
  <c r="C931" i="16" a="1"/>
  <c r="H1528" i="16" a="1"/>
  <c r="D535" i="16" a="1"/>
  <c r="D931" i="16" a="1"/>
  <c r="C1528" i="16" a="1"/>
  <c r="C535" i="16" a="1"/>
  <c r="F1528" i="16" a="1"/>
  <c r="H535" i="16" a="1"/>
  <c r="H931" i="16" a="1"/>
  <c r="C1528" i="16" l="1"/>
  <c r="H1528" i="16"/>
  <c r="D1528" i="16"/>
  <c r="F1528" i="16"/>
  <c r="C535" i="16"/>
  <c r="D535" i="16"/>
  <c r="F535" i="16"/>
  <c r="H535" i="16"/>
  <c r="B536" i="16"/>
  <c r="B1529" i="16"/>
  <c r="D931" i="16"/>
  <c r="C931" i="16"/>
  <c r="F931" i="16"/>
  <c r="H931" i="16"/>
  <c r="B933" i="16"/>
  <c r="H1529" i="16" a="1"/>
  <c r="F536" i="16" a="1"/>
  <c r="C932" i="16" a="1"/>
  <c r="C536" i="16" a="1"/>
  <c r="D536" i="16" a="1"/>
  <c r="C1529" i="16" a="1"/>
  <c r="D932" i="16" a="1"/>
  <c r="H932" i="16" a="1"/>
  <c r="F1529" i="16" a="1"/>
  <c r="D1529" i="16" a="1"/>
  <c r="H536" i="16" a="1"/>
  <c r="F932" i="16" a="1"/>
  <c r="F1529" i="16" l="1"/>
  <c r="C1529" i="16"/>
  <c r="H1529" i="16"/>
  <c r="D1529" i="16"/>
  <c r="D536" i="16"/>
  <c r="C536" i="16"/>
  <c r="F536" i="16"/>
  <c r="H536" i="16"/>
  <c r="B1530" i="16"/>
  <c r="B537" i="16"/>
  <c r="H932" i="16"/>
  <c r="D932" i="16"/>
  <c r="C932" i="16"/>
  <c r="F932" i="16"/>
  <c r="B934" i="16"/>
  <c r="C1530" i="16" a="1"/>
  <c r="H537" i="16" a="1"/>
  <c r="C933" i="16" a="1"/>
  <c r="F933" i="16" a="1"/>
  <c r="H933" i="16" a="1"/>
  <c r="D1530" i="16" a="1"/>
  <c r="C537" i="16" a="1"/>
  <c r="F537" i="16" a="1"/>
  <c r="F1530" i="16" a="1"/>
  <c r="H1530" i="16" a="1"/>
  <c r="D537" i="16" a="1"/>
  <c r="D933" i="16" a="1"/>
  <c r="F1530" i="16" l="1"/>
  <c r="D1530" i="16"/>
  <c r="C1530" i="16"/>
  <c r="H1530" i="16"/>
  <c r="F537" i="16"/>
  <c r="C537" i="16"/>
  <c r="H537" i="16"/>
  <c r="D537" i="16"/>
  <c r="B538" i="16"/>
  <c r="B1531" i="16"/>
  <c r="H933" i="16"/>
  <c r="F933" i="16"/>
  <c r="C933" i="16"/>
  <c r="D933" i="16"/>
  <c r="B935" i="16"/>
  <c r="H1531" i="16" a="1"/>
  <c r="H538" i="16" a="1"/>
  <c r="C934" i="16" a="1"/>
  <c r="H934" i="16" a="1"/>
  <c r="C1531" i="16" a="1"/>
  <c r="F538" i="16" a="1"/>
  <c r="F934" i="16" a="1"/>
  <c r="D1531" i="16" a="1"/>
  <c r="C538" i="16" a="1"/>
  <c r="F1531" i="16" a="1"/>
  <c r="D538" i="16" a="1"/>
  <c r="D934" i="16" a="1"/>
  <c r="D1531" i="16" l="1"/>
  <c r="C1531" i="16"/>
  <c r="H1531" i="16"/>
  <c r="F1531" i="16"/>
  <c r="C538" i="16"/>
  <c r="F538" i="16"/>
  <c r="H538" i="16"/>
  <c r="D538" i="16"/>
  <c r="B1532" i="16"/>
  <c r="B539" i="16"/>
  <c r="H934" i="16"/>
  <c r="F934" i="16"/>
  <c r="C934" i="16"/>
  <c r="D934" i="16"/>
  <c r="B936" i="16"/>
  <c r="D1532" i="16" a="1"/>
  <c r="F539" i="16" a="1"/>
  <c r="F935" i="16" a="1"/>
  <c r="H935" i="16" a="1"/>
  <c r="D935" i="16" a="1"/>
  <c r="H1532" i="16" a="1"/>
  <c r="C539" i="16" a="1"/>
  <c r="D539" i="16" a="1"/>
  <c r="C1532" i="16" a="1"/>
  <c r="F1532" i="16" a="1"/>
  <c r="H539" i="16" a="1"/>
  <c r="C935" i="16" a="1"/>
  <c r="C1532" i="16" l="1"/>
  <c r="H1532" i="16"/>
  <c r="D1532" i="16"/>
  <c r="F1532" i="16"/>
  <c r="D539" i="16"/>
  <c r="C539" i="16"/>
  <c r="F539" i="16"/>
  <c r="H539" i="16"/>
  <c r="B1533" i="16"/>
  <c r="B540" i="16"/>
  <c r="D935" i="16"/>
  <c r="H935" i="16"/>
  <c r="F935" i="16"/>
  <c r="C935" i="16"/>
  <c r="B937" i="16"/>
  <c r="H1533" i="16" a="1"/>
  <c r="F540" i="16" a="1"/>
  <c r="F936" i="16" a="1"/>
  <c r="H936" i="16" a="1"/>
  <c r="C1533" i="16" a="1"/>
  <c r="C540" i="16" a="1"/>
  <c r="D540" i="16" a="1"/>
  <c r="F1533" i="16" a="1"/>
  <c r="D936" i="16" a="1"/>
  <c r="D1533" i="16" a="1"/>
  <c r="H540" i="16" a="1"/>
  <c r="C936" i="16" a="1"/>
  <c r="F1533" i="16" l="1"/>
  <c r="C1533" i="16"/>
  <c r="H1533" i="16"/>
  <c r="D1533" i="16"/>
  <c r="D540" i="16"/>
  <c r="C540" i="16"/>
  <c r="F540" i="16"/>
  <c r="H540" i="16"/>
  <c r="B541" i="16"/>
  <c r="B1534" i="16"/>
  <c r="D936" i="16"/>
  <c r="H936" i="16"/>
  <c r="F936" i="16"/>
  <c r="C936" i="16"/>
  <c r="B938" i="16"/>
  <c r="D1534" i="16" a="1"/>
  <c r="C541" i="16" a="1"/>
  <c r="C937" i="16" a="1"/>
  <c r="F937" i="16" a="1"/>
  <c r="H937" i="16" a="1"/>
  <c r="H1534" i="16" a="1"/>
  <c r="F541" i="16" a="1"/>
  <c r="H541" i="16" a="1"/>
  <c r="C1534" i="16" a="1"/>
  <c r="F1534" i="16" a="1"/>
  <c r="D541" i="16" a="1"/>
  <c r="D937" i="16" a="1"/>
  <c r="C1534" i="16" l="1"/>
  <c r="H1534" i="16"/>
  <c r="D1534" i="16"/>
  <c r="F1534" i="16"/>
  <c r="H541" i="16"/>
  <c r="F541" i="16"/>
  <c r="C541" i="16"/>
  <c r="D541" i="16"/>
  <c r="B542" i="16"/>
  <c r="B1535" i="16"/>
  <c r="H937" i="16"/>
  <c r="F937" i="16"/>
  <c r="C937" i="16"/>
  <c r="D937" i="16"/>
  <c r="B939" i="16"/>
  <c r="F1535" i="16" a="1"/>
  <c r="H542" i="16" a="1"/>
  <c r="C938" i="16" a="1"/>
  <c r="F938" i="16" a="1"/>
  <c r="H938" i="16" a="1"/>
  <c r="H1535" i="16" a="1"/>
  <c r="F542" i="16" a="1"/>
  <c r="C542" i="16" a="1"/>
  <c r="C1535" i="16" a="1"/>
  <c r="D1535" i="16" a="1"/>
  <c r="D542" i="16" a="1"/>
  <c r="D938" i="16" a="1"/>
  <c r="C1535" i="16" l="1"/>
  <c r="H1535" i="16"/>
  <c r="F1535" i="16"/>
  <c r="D1535" i="16"/>
  <c r="C542" i="16"/>
  <c r="F542" i="16"/>
  <c r="H542" i="16"/>
  <c r="D542" i="16"/>
  <c r="B1536" i="16"/>
  <c r="B543" i="16"/>
  <c r="H938" i="16"/>
  <c r="F938" i="16"/>
  <c r="C938" i="16"/>
  <c r="D938" i="16"/>
  <c r="B940" i="16"/>
  <c r="C1536" i="16" a="1"/>
  <c r="F543" i="16" a="1"/>
  <c r="F939" i="16" a="1"/>
  <c r="H939" i="16" a="1"/>
  <c r="D543" i="16" a="1"/>
  <c r="D1536" i="16" a="1"/>
  <c r="C543" i="16" a="1"/>
  <c r="D939" i="16" a="1"/>
  <c r="F1536" i="16" a="1"/>
  <c r="H1536" i="16" a="1"/>
  <c r="H543" i="16" a="1"/>
  <c r="C939" i="16" a="1"/>
  <c r="F1536" i="16" l="1"/>
  <c r="D1536" i="16"/>
  <c r="C1536" i="16"/>
  <c r="H1536" i="16"/>
  <c r="D543" i="16"/>
  <c r="C543" i="16"/>
  <c r="F543" i="16"/>
  <c r="H543" i="16"/>
  <c r="B1537" i="16"/>
  <c r="B544" i="16"/>
  <c r="D939" i="16"/>
  <c r="H939" i="16"/>
  <c r="F939" i="16"/>
  <c r="C939" i="16"/>
  <c r="B941" i="16"/>
  <c r="C1537" i="16" a="1"/>
  <c r="F544" i="16" a="1"/>
  <c r="F940" i="16" a="1"/>
  <c r="H940" i="16" a="1"/>
  <c r="F1537" i="16" a="1"/>
  <c r="C544" i="16" a="1"/>
  <c r="D544" i="16" a="1"/>
  <c r="D1537" i="16" a="1"/>
  <c r="D940" i="16" a="1"/>
  <c r="H1537" i="16" a="1"/>
  <c r="H544" i="16" a="1"/>
  <c r="C940" i="16" a="1"/>
  <c r="D1537" i="16" l="1"/>
  <c r="F1537" i="16"/>
  <c r="C1537" i="16"/>
  <c r="H1537" i="16"/>
  <c r="D544" i="16"/>
  <c r="C544" i="16"/>
  <c r="F544" i="16"/>
  <c r="H544" i="16"/>
  <c r="B545" i="16"/>
  <c r="B1538" i="16"/>
  <c r="D940" i="16"/>
  <c r="H940" i="16"/>
  <c r="F940" i="16"/>
  <c r="C940" i="16"/>
  <c r="B942" i="16"/>
  <c r="D1538" i="16" a="1"/>
  <c r="H545" i="16" a="1"/>
  <c r="C941" i="16" a="1"/>
  <c r="F941" i="16" a="1"/>
  <c r="H941" i="16" a="1"/>
  <c r="H1538" i="16" a="1"/>
  <c r="F545" i="16" a="1"/>
  <c r="D545" i="16" a="1"/>
  <c r="C1538" i="16" a="1"/>
  <c r="F1538" i="16" a="1"/>
  <c r="C545" i="16" a="1"/>
  <c r="D941" i="16" a="1"/>
  <c r="C1538" i="16" l="1"/>
  <c r="H1538" i="16"/>
  <c r="D1538" i="16"/>
  <c r="F1538" i="16"/>
  <c r="D545" i="16"/>
  <c r="F545" i="16"/>
  <c r="H545" i="16"/>
  <c r="C545" i="16"/>
  <c r="B1539" i="16"/>
  <c r="B546" i="16"/>
  <c r="H941" i="16"/>
  <c r="F941" i="16"/>
  <c r="C941" i="16"/>
  <c r="D941" i="16"/>
  <c r="H1539" i="16" a="1"/>
  <c r="C546" i="16" a="1"/>
  <c r="F942" i="16" a="1"/>
  <c r="H942" i="16" a="1"/>
  <c r="H546" i="16" a="1"/>
  <c r="C1539" i="16" a="1"/>
  <c r="D546" i="16" a="1"/>
  <c r="D942" i="16" a="1"/>
  <c r="D1539" i="16" a="1"/>
  <c r="C942" i="16" a="1"/>
  <c r="F1539" i="16" a="1"/>
  <c r="F546" i="16" a="1"/>
  <c r="C1539" i="16" l="1"/>
  <c r="H1539" i="16"/>
  <c r="F1539" i="16"/>
  <c r="D1539" i="16"/>
  <c r="D546" i="16"/>
  <c r="C546" i="16"/>
  <c r="F546" i="16"/>
  <c r="H546" i="16"/>
  <c r="B547" i="16"/>
  <c r="B1540" i="16"/>
  <c r="H942" i="16"/>
  <c r="F942" i="16"/>
  <c r="C942" i="16"/>
  <c r="D942" i="16"/>
  <c r="B944" i="16"/>
  <c r="C1540" i="16" a="1"/>
  <c r="H547" i="16" a="1"/>
  <c r="F943" i="16" a="1"/>
  <c r="H943" i="16" a="1"/>
  <c r="C547" i="16" a="1"/>
  <c r="D1540" i="16" a="1"/>
  <c r="D547" i="16" a="1"/>
  <c r="D943" i="16" a="1"/>
  <c r="F1540" i="16" a="1"/>
  <c r="C943" i="16" a="1"/>
  <c r="H1540" i="16" a="1"/>
  <c r="F547" i="16" a="1"/>
  <c r="F1540" i="16" l="1"/>
  <c r="D1540" i="16"/>
  <c r="C1540" i="16"/>
  <c r="H1540" i="16"/>
  <c r="C547" i="16"/>
  <c r="D547" i="16"/>
  <c r="H547" i="16"/>
  <c r="F547" i="16"/>
  <c r="B1541" i="16"/>
  <c r="B548" i="16"/>
  <c r="D943" i="16"/>
  <c r="H943" i="16"/>
  <c r="F943" i="16"/>
  <c r="C943" i="16"/>
  <c r="B945" i="16"/>
  <c r="H1541" i="16" a="1"/>
  <c r="C548" i="16" a="1"/>
  <c r="F944" i="16" a="1"/>
  <c r="H944" i="16" a="1"/>
  <c r="D944" i="16" a="1"/>
  <c r="C1541" i="16" a="1"/>
  <c r="F548" i="16" a="1"/>
  <c r="H548" i="16" a="1"/>
  <c r="F1541" i="16" a="1"/>
  <c r="C944" i="16" a="1"/>
  <c r="D1541" i="16" a="1"/>
  <c r="D548" i="16" a="1"/>
  <c r="F1541" i="16" l="1"/>
  <c r="C1541" i="16"/>
  <c r="H1541" i="16"/>
  <c r="D1541" i="16"/>
  <c r="H548" i="16"/>
  <c r="F548" i="16"/>
  <c r="C548" i="16"/>
  <c r="D548" i="16"/>
  <c r="B549" i="16"/>
  <c r="D944" i="16"/>
  <c r="H944" i="16"/>
  <c r="F944" i="16"/>
  <c r="C944" i="16"/>
  <c r="B946" i="16"/>
  <c r="C549" i="16" a="1"/>
  <c r="F945" i="16" a="1"/>
  <c r="H945" i="16" a="1"/>
  <c r="C945" i="16" a="1"/>
  <c r="F549" i="16" a="1"/>
  <c r="D945" i="16" a="1"/>
  <c r="H549" i="16" a="1"/>
  <c r="D549" i="16" a="1"/>
  <c r="F549" i="16" l="1"/>
  <c r="C549" i="16"/>
  <c r="D549" i="16"/>
  <c r="H549" i="16"/>
  <c r="B550" i="16"/>
  <c r="H945" i="16"/>
  <c r="F945" i="16"/>
  <c r="C945" i="16"/>
  <c r="D945" i="16"/>
  <c r="B947" i="16"/>
  <c r="C550" i="16" a="1"/>
  <c r="F946" i="16" a="1"/>
  <c r="H946" i="16" a="1"/>
  <c r="C946" i="16" a="1"/>
  <c r="D550" i="16" a="1"/>
  <c r="D946" i="16" a="1"/>
  <c r="H550" i="16" a="1"/>
  <c r="F550" i="16" a="1"/>
  <c r="B2" i="15" l="1"/>
  <c r="D2" i="15" s="1"/>
  <c r="B3" i="15"/>
  <c r="D3" i="15" s="1"/>
  <c r="B8" i="15"/>
  <c r="D8" i="15" s="1"/>
  <c r="B10" i="15"/>
  <c r="D10" i="15" s="1"/>
  <c r="B9" i="15"/>
  <c r="D9" i="15" s="1"/>
  <c r="B5" i="15"/>
  <c r="D5" i="15" s="1"/>
  <c r="D550" i="16"/>
  <c r="C550" i="16"/>
  <c r="F550" i="16"/>
  <c r="H550" i="16"/>
  <c r="B551" i="16"/>
  <c r="H946" i="16"/>
  <c r="F946" i="16"/>
  <c r="C946" i="16"/>
  <c r="D946" i="16"/>
  <c r="B948" i="16"/>
  <c r="H551" i="16" a="1"/>
  <c r="D551" i="16" a="1"/>
  <c r="F947" i="16" a="1"/>
  <c r="C551" i="16" a="1"/>
  <c r="H947" i="16" a="1"/>
  <c r="F551" i="16" a="1"/>
  <c r="D947" i="16" a="1"/>
  <c r="C947" i="16" a="1"/>
  <c r="F551" i="16" l="1"/>
  <c r="C551" i="16"/>
  <c r="D551" i="16"/>
  <c r="H551" i="16"/>
  <c r="B552" i="16"/>
  <c r="D947" i="16"/>
  <c r="H947" i="16"/>
  <c r="F947" i="16"/>
  <c r="C947" i="16"/>
  <c r="B949" i="16"/>
  <c r="C552" i="16" a="1"/>
  <c r="H948" i="16" a="1"/>
  <c r="D948" i="16" a="1"/>
  <c r="C948" i="16" a="1"/>
  <c r="H552" i="16" a="1"/>
  <c r="D552" i="16" a="1"/>
  <c r="F552" i="16" a="1"/>
  <c r="F948" i="16" a="1"/>
  <c r="H552" i="16" l="1"/>
  <c r="C552" i="16"/>
  <c r="F552" i="16"/>
  <c r="D552" i="16"/>
  <c r="B553" i="16"/>
  <c r="D948" i="16"/>
  <c r="H948" i="16"/>
  <c r="F948" i="16"/>
  <c r="C948" i="16"/>
  <c r="B950" i="16"/>
  <c r="C553" i="16" a="1"/>
  <c r="F949" i="16" a="1"/>
  <c r="H949" i="16" a="1"/>
  <c r="C949" i="16" a="1"/>
  <c r="F553" i="16" a="1"/>
  <c r="D949" i="16" a="1"/>
  <c r="H553" i="16" a="1"/>
  <c r="D553" i="16" a="1"/>
  <c r="F553" i="16" l="1"/>
  <c r="C553" i="16"/>
  <c r="D553" i="16"/>
  <c r="H553" i="16"/>
  <c r="B554" i="16"/>
  <c r="H949" i="16"/>
  <c r="F949" i="16"/>
  <c r="C949" i="16"/>
  <c r="D949" i="16"/>
  <c r="B951" i="16"/>
  <c r="C554" i="16" a="1"/>
  <c r="F950" i="16" a="1"/>
  <c r="H950" i="16" a="1"/>
  <c r="D554" i="16" a="1"/>
  <c r="D950" i="16" a="1"/>
  <c r="H554" i="16" a="1"/>
  <c r="F554" i="16" a="1"/>
  <c r="C950" i="16" a="1"/>
  <c r="D554" i="16" l="1"/>
  <c r="C554" i="16"/>
  <c r="F554" i="16"/>
  <c r="H554" i="16"/>
  <c r="B555" i="16"/>
  <c r="H950" i="16"/>
  <c r="F950" i="16"/>
  <c r="C950" i="16"/>
  <c r="D950" i="16"/>
  <c r="B952" i="16"/>
  <c r="H555" i="16" a="1"/>
  <c r="H951" i="16" a="1"/>
  <c r="D951" i="16" a="1"/>
  <c r="F951" i="16" a="1"/>
  <c r="D555" i="16" a="1"/>
  <c r="C951" i="16" a="1"/>
  <c r="F555" i="16" a="1"/>
  <c r="C555" i="16" a="1"/>
  <c r="D555" i="16" l="1"/>
  <c r="H555" i="16"/>
  <c r="C555" i="16"/>
  <c r="F555" i="16"/>
  <c r="B556" i="16"/>
  <c r="D951" i="16"/>
  <c r="H951" i="16"/>
  <c r="F951" i="16"/>
  <c r="C951" i="16"/>
  <c r="B953" i="16"/>
  <c r="F556" i="16" a="1"/>
  <c r="H952" i="16" a="1"/>
  <c r="D952" i="16" a="1"/>
  <c r="C952" i="16" a="1"/>
  <c r="C556" i="16" a="1"/>
  <c r="F952" i="16" a="1"/>
  <c r="D556" i="16" a="1"/>
  <c r="H556" i="16" a="1"/>
  <c r="C556" i="16" l="1"/>
  <c r="F556" i="16"/>
  <c r="H556" i="16"/>
  <c r="D556" i="16"/>
  <c r="B557" i="16"/>
  <c r="D952" i="16"/>
  <c r="H952" i="16"/>
  <c r="F952" i="16"/>
  <c r="C952" i="16"/>
  <c r="B954" i="16"/>
  <c r="H557" i="16" a="1"/>
  <c r="F953" i="16" a="1"/>
  <c r="H953" i="16" a="1"/>
  <c r="D557" i="16" a="1"/>
  <c r="D953" i="16" a="1"/>
  <c r="F557" i="16" a="1"/>
  <c r="C557" i="16" a="1"/>
  <c r="C953" i="16" a="1"/>
  <c r="D557" i="16" l="1"/>
  <c r="H557" i="16"/>
  <c r="C557" i="16"/>
  <c r="F557" i="16"/>
  <c r="B558" i="16"/>
  <c r="H953" i="16"/>
  <c r="F953" i="16"/>
  <c r="C953" i="16"/>
  <c r="D953" i="16"/>
  <c r="B955" i="16"/>
  <c r="D558" i="16" a="1"/>
  <c r="F954" i="16" a="1"/>
  <c r="H954" i="16" a="1"/>
  <c r="C954" i="16" a="1"/>
  <c r="C558" i="16" a="1"/>
  <c r="D954" i="16" a="1"/>
  <c r="H558" i="16" a="1"/>
  <c r="F558" i="16" a="1"/>
  <c r="C558" i="16" l="1"/>
  <c r="D558" i="16"/>
  <c r="F558" i="16"/>
  <c r="H558" i="16"/>
  <c r="B559" i="16"/>
  <c r="H954" i="16"/>
  <c r="F954" i="16"/>
  <c r="C954" i="16"/>
  <c r="D954" i="16"/>
  <c r="B956" i="16"/>
  <c r="H559" i="16" a="1"/>
  <c r="H955" i="16" a="1"/>
  <c r="D955" i="16" a="1"/>
  <c r="F955" i="16" a="1"/>
  <c r="C559" i="16" a="1"/>
  <c r="C955" i="16" a="1"/>
  <c r="D559" i="16" a="1"/>
  <c r="F559" i="16" a="1"/>
  <c r="C559" i="16" l="1"/>
  <c r="H559" i="16"/>
  <c r="F559" i="16"/>
  <c r="D559" i="16"/>
  <c r="B560" i="16"/>
  <c r="D955" i="16"/>
  <c r="H955" i="16"/>
  <c r="F955" i="16"/>
  <c r="C955" i="16"/>
  <c r="B957" i="16"/>
  <c r="C560" i="16" a="1"/>
  <c r="H956" i="16" a="1"/>
  <c r="D956" i="16" a="1"/>
  <c r="F956" i="16" a="1"/>
  <c r="F560" i="16" a="1"/>
  <c r="C956" i="16" a="1"/>
  <c r="D560" i="16" a="1"/>
  <c r="H560" i="16" a="1"/>
  <c r="F560" i="16" l="1"/>
  <c r="C560" i="16"/>
  <c r="H560" i="16"/>
  <c r="D560" i="16"/>
  <c r="B561" i="16"/>
  <c r="D956" i="16"/>
  <c r="H956" i="16"/>
  <c r="F956" i="16"/>
  <c r="C956" i="16"/>
  <c r="B958" i="16"/>
  <c r="D561" i="16" a="1"/>
  <c r="F957" i="16" a="1"/>
  <c r="H957" i="16" a="1"/>
  <c r="C957" i="16" a="1"/>
  <c r="F561" i="16" a="1"/>
  <c r="D957" i="16" a="1"/>
  <c r="C561" i="16" a="1"/>
  <c r="H561" i="16" a="1"/>
  <c r="F561" i="16" l="1"/>
  <c r="D561" i="16"/>
  <c r="H561" i="16"/>
  <c r="C561" i="16"/>
  <c r="B562" i="16"/>
  <c r="H957" i="16"/>
  <c r="F957" i="16"/>
  <c r="C957" i="16"/>
  <c r="D957" i="16"/>
  <c r="B959" i="16"/>
  <c r="C562" i="16" a="1"/>
  <c r="F958" i="16" a="1"/>
  <c r="H958" i="16" a="1"/>
  <c r="C958" i="16" a="1"/>
  <c r="D562" i="16" a="1"/>
  <c r="D958" i="16" a="1"/>
  <c r="H562" i="16" a="1"/>
  <c r="F562" i="16" a="1"/>
  <c r="D562" i="16" l="1"/>
  <c r="C562" i="16"/>
  <c r="F562" i="16"/>
  <c r="H562" i="16"/>
  <c r="B563" i="16"/>
  <c r="H958" i="16"/>
  <c r="F958" i="16"/>
  <c r="C958" i="16"/>
  <c r="D958" i="16"/>
  <c r="B960" i="16"/>
  <c r="D563" i="16" a="1"/>
  <c r="H959" i="16" a="1"/>
  <c r="D959" i="16" a="1"/>
  <c r="F959" i="16" a="1"/>
  <c r="C563" i="16" a="1"/>
  <c r="C959" i="16" a="1"/>
  <c r="F563" i="16" a="1"/>
  <c r="H563" i="16" a="1"/>
  <c r="C563" i="16" l="1"/>
  <c r="D563" i="16"/>
  <c r="H563" i="16"/>
  <c r="F563" i="16"/>
  <c r="B564" i="16"/>
  <c r="D959" i="16"/>
  <c r="H959" i="16"/>
  <c r="F959" i="16"/>
  <c r="C959" i="16"/>
  <c r="B961" i="16"/>
  <c r="F564" i="16" a="1"/>
  <c r="H960" i="16" a="1"/>
  <c r="D960" i="16" a="1"/>
  <c r="F960" i="16" a="1"/>
  <c r="H564" i="16" a="1"/>
  <c r="C960" i="16" a="1"/>
  <c r="D564" i="16" a="1"/>
  <c r="C564" i="16" a="1"/>
  <c r="H564" i="16" l="1"/>
  <c r="F564" i="16"/>
  <c r="C564" i="16"/>
  <c r="D564" i="16"/>
  <c r="B565" i="16"/>
  <c r="D960" i="16"/>
  <c r="H960" i="16"/>
  <c r="F960" i="16"/>
  <c r="C960" i="16"/>
  <c r="B962" i="16"/>
  <c r="D565" i="16" a="1"/>
  <c r="F961" i="16" a="1"/>
  <c r="H961" i="16" a="1"/>
  <c r="C961" i="16" a="1"/>
  <c r="C565" i="16" a="1"/>
  <c r="D961" i="16" a="1"/>
  <c r="F565" i="16" a="1"/>
  <c r="H565" i="16" a="1"/>
  <c r="C565" i="16" l="1"/>
  <c r="D565" i="16"/>
  <c r="H565" i="16"/>
  <c r="F565" i="16"/>
  <c r="B566" i="16"/>
  <c r="H961" i="16"/>
  <c r="F961" i="16"/>
  <c r="C961" i="16"/>
  <c r="D961" i="16"/>
  <c r="B963" i="16"/>
  <c r="C566" i="16" a="1"/>
  <c r="F962" i="16" a="1"/>
  <c r="H962" i="16" a="1"/>
  <c r="C962" i="16" a="1"/>
  <c r="D566" i="16" a="1"/>
  <c r="D962" i="16" a="1"/>
  <c r="H566" i="16" a="1"/>
  <c r="F566" i="16" a="1"/>
  <c r="D566" i="16" l="1"/>
  <c r="C566" i="16"/>
  <c r="F566" i="16"/>
  <c r="H566" i="16"/>
  <c r="B567" i="16"/>
  <c r="H962" i="16"/>
  <c r="F962" i="16"/>
  <c r="C962" i="16"/>
  <c r="D962" i="16"/>
  <c r="B964" i="16"/>
  <c r="F567" i="16" a="1"/>
  <c r="H963" i="16" a="1"/>
  <c r="D963" i="16" a="1"/>
  <c r="F963" i="16" a="1"/>
  <c r="C567" i="16" a="1"/>
  <c r="C963" i="16" a="1"/>
  <c r="H567" i="16" a="1"/>
  <c r="D567" i="16" a="1"/>
  <c r="C567" i="16" l="1"/>
  <c r="F567" i="16"/>
  <c r="D567" i="16"/>
  <c r="H567" i="16"/>
  <c r="B568" i="16"/>
  <c r="D963" i="16"/>
  <c r="H963" i="16"/>
  <c r="F963" i="16"/>
  <c r="C963" i="16"/>
  <c r="B965" i="16"/>
  <c r="F568" i="16" a="1"/>
  <c r="H964" i="16" a="1"/>
  <c r="D964" i="16" a="1"/>
  <c r="F964" i="16" a="1"/>
  <c r="H568" i="16" a="1"/>
  <c r="C964" i="16" a="1"/>
  <c r="D568" i="16" a="1"/>
  <c r="C568" i="16" a="1"/>
  <c r="H568" i="16" l="1"/>
  <c r="F568" i="16"/>
  <c r="C568" i="16"/>
  <c r="D568" i="16"/>
  <c r="B569" i="16"/>
  <c r="D964" i="16"/>
  <c r="H964" i="16"/>
  <c r="F964" i="16"/>
  <c r="C964" i="16"/>
  <c r="B966" i="16"/>
  <c r="F569" i="16" a="1"/>
  <c r="F965" i="16" a="1"/>
  <c r="H965" i="16" a="1"/>
  <c r="C569" i="16" a="1"/>
  <c r="D965" i="16" a="1"/>
  <c r="H569" i="16" a="1"/>
  <c r="D569" i="16" a="1"/>
  <c r="C965" i="16" a="1"/>
  <c r="C569" i="16" l="1"/>
  <c r="F569" i="16"/>
  <c r="D569" i="16"/>
  <c r="H569" i="16"/>
  <c r="B570" i="16"/>
  <c r="H965" i="16"/>
  <c r="F965" i="16"/>
  <c r="C965" i="16"/>
  <c r="D965" i="16"/>
  <c r="B967" i="16"/>
  <c r="C570" i="16" a="1"/>
  <c r="F966" i="16" a="1"/>
  <c r="H966" i="16" a="1"/>
  <c r="C966" i="16" a="1"/>
  <c r="D570" i="16" a="1"/>
  <c r="D966" i="16" a="1"/>
  <c r="H570" i="16" a="1"/>
  <c r="F570" i="16" a="1"/>
  <c r="D570" i="16" l="1"/>
  <c r="C570" i="16"/>
  <c r="F570" i="16"/>
  <c r="H570" i="16"/>
  <c r="B571" i="16"/>
  <c r="H966" i="16"/>
  <c r="F966" i="16"/>
  <c r="C966" i="16"/>
  <c r="D966" i="16"/>
  <c r="B968" i="16"/>
  <c r="H571" i="16" a="1"/>
  <c r="H967" i="16" a="1"/>
  <c r="D967" i="16" a="1"/>
  <c r="F967" i="16" a="1"/>
  <c r="D571" i="16" a="1"/>
  <c r="C967" i="16" a="1"/>
  <c r="F571" i="16" a="1"/>
  <c r="C571" i="16" a="1"/>
  <c r="D571" i="16" l="1"/>
  <c r="H571" i="16"/>
  <c r="C571" i="16"/>
  <c r="F571" i="16"/>
  <c r="B572" i="16"/>
  <c r="D967" i="16"/>
  <c r="H967" i="16"/>
  <c r="F967" i="16"/>
  <c r="C967" i="16"/>
  <c r="B969" i="16"/>
  <c r="F572" i="16" a="1"/>
  <c r="H968" i="16" a="1"/>
  <c r="D968" i="16" a="1"/>
  <c r="F968" i="16" a="1"/>
  <c r="C572" i="16" a="1"/>
  <c r="C968" i="16" a="1"/>
  <c r="D572" i="16" a="1"/>
  <c r="H572" i="16" a="1"/>
  <c r="C572" i="16" l="1"/>
  <c r="F572" i="16"/>
  <c r="H572" i="16"/>
  <c r="D572" i="16"/>
  <c r="B573" i="16"/>
  <c r="D968" i="16"/>
  <c r="H968" i="16"/>
  <c r="F968" i="16"/>
  <c r="C968" i="16"/>
  <c r="B970" i="16"/>
  <c r="H573" i="16" a="1"/>
  <c r="F969" i="16" a="1"/>
  <c r="H969" i="16" a="1"/>
  <c r="C969" i="16" a="1"/>
  <c r="D573" i="16" a="1"/>
  <c r="D969" i="16" a="1"/>
  <c r="C573" i="16" a="1"/>
  <c r="F573" i="16" a="1"/>
  <c r="D573" i="16" l="1"/>
  <c r="H573" i="16"/>
  <c r="F573" i="16"/>
  <c r="C573" i="16"/>
  <c r="B574" i="16"/>
  <c r="H969" i="16"/>
  <c r="F969" i="16"/>
  <c r="C969" i="16"/>
  <c r="D969" i="16"/>
  <c r="B971" i="16"/>
  <c r="F574" i="16" a="1"/>
  <c r="F970" i="16" a="1"/>
  <c r="D970" i="16" a="1"/>
  <c r="C574" i="16" a="1"/>
  <c r="H970" i="16" a="1"/>
  <c r="H574" i="16" a="1"/>
  <c r="D574" i="16" a="1"/>
  <c r="C970" i="16" a="1"/>
  <c r="C574" i="16" l="1"/>
  <c r="F574" i="16"/>
  <c r="D574" i="16"/>
  <c r="H574" i="16"/>
  <c r="B575" i="16"/>
  <c r="H970" i="16"/>
  <c r="F970" i="16"/>
  <c r="C970" i="16"/>
  <c r="D970" i="16"/>
  <c r="B972" i="16"/>
  <c r="F575" i="16" a="1"/>
  <c r="H971" i="16" a="1"/>
  <c r="D971" i="16" a="1"/>
  <c r="F971" i="16" a="1"/>
  <c r="D575" i="16" a="1"/>
  <c r="C971" i="16" a="1"/>
  <c r="C575" i="16" a="1"/>
  <c r="H575" i="16" a="1"/>
  <c r="D575" i="16" l="1"/>
  <c r="F575" i="16"/>
  <c r="H575" i="16"/>
  <c r="C575" i="16"/>
  <c r="B576" i="16"/>
  <c r="D971" i="16"/>
  <c r="H971" i="16"/>
  <c r="F971" i="16"/>
  <c r="C971" i="16"/>
  <c r="B973" i="16"/>
  <c r="C576" i="16" a="1"/>
  <c r="H972" i="16" a="1"/>
  <c r="D972" i="16" a="1"/>
  <c r="F972" i="16" a="1"/>
  <c r="F576" i="16" a="1"/>
  <c r="C972" i="16" a="1"/>
  <c r="D576" i="16" a="1"/>
  <c r="H576" i="16" a="1"/>
  <c r="F576" i="16" l="1"/>
  <c r="C576" i="16"/>
  <c r="H576" i="16"/>
  <c r="D576" i="16"/>
  <c r="B577" i="16"/>
  <c r="D972" i="16"/>
  <c r="H972" i="16"/>
  <c r="F972" i="16"/>
  <c r="C972" i="16"/>
  <c r="B974" i="16"/>
  <c r="F577" i="16" a="1"/>
  <c r="F973" i="16" a="1"/>
  <c r="H973" i="16" a="1"/>
  <c r="C973" i="16" a="1"/>
  <c r="D577" i="16" a="1"/>
  <c r="D973" i="16" a="1"/>
  <c r="C577" i="16" a="1"/>
  <c r="H577" i="16" a="1"/>
  <c r="D577" i="16" l="1"/>
  <c r="F577" i="16"/>
  <c r="H577" i="16"/>
  <c r="C577" i="16"/>
  <c r="B578" i="16"/>
  <c r="H973" i="16"/>
  <c r="F973" i="16"/>
  <c r="C973" i="16"/>
  <c r="D973" i="16"/>
  <c r="B975" i="16"/>
  <c r="F578" i="16" a="1"/>
  <c r="F974" i="16" a="1"/>
  <c r="H974" i="16" a="1"/>
  <c r="C974" i="16" a="1"/>
  <c r="D578" i="16" a="1"/>
  <c r="D974" i="16" a="1"/>
  <c r="H578" i="16" a="1"/>
  <c r="C578" i="16" a="1"/>
  <c r="D578" i="16" l="1"/>
  <c r="F578" i="16"/>
  <c r="C578" i="16"/>
  <c r="H578" i="16"/>
  <c r="B579" i="16"/>
  <c r="H974" i="16"/>
  <c r="F974" i="16"/>
  <c r="C974" i="16"/>
  <c r="D974" i="16"/>
  <c r="B976" i="16"/>
  <c r="D579" i="16" a="1"/>
  <c r="H975" i="16" a="1"/>
  <c r="D975" i="16" a="1"/>
  <c r="F975" i="16" a="1"/>
  <c r="C579" i="16" a="1"/>
  <c r="C975" i="16" a="1"/>
  <c r="F579" i="16" a="1"/>
  <c r="H579" i="16" a="1"/>
  <c r="C579" i="16" l="1"/>
  <c r="D579" i="16"/>
  <c r="H579" i="16"/>
  <c r="F579" i="16"/>
  <c r="B580" i="16"/>
  <c r="D975" i="16"/>
  <c r="H975" i="16"/>
  <c r="F975" i="16"/>
  <c r="C975" i="16"/>
  <c r="B977" i="16"/>
  <c r="F580" i="16" a="1"/>
  <c r="H976" i="16" a="1"/>
  <c r="D976" i="16" a="1"/>
  <c r="C580" i="16" a="1"/>
  <c r="C976" i="16" a="1"/>
  <c r="H580" i="16" a="1"/>
  <c r="D580" i="16" a="1"/>
  <c r="F976" i="16" a="1"/>
  <c r="C580" i="16" l="1"/>
  <c r="F580" i="16"/>
  <c r="D580" i="16"/>
  <c r="H580" i="16"/>
  <c r="B581" i="16"/>
  <c r="D976" i="16"/>
  <c r="H976" i="16"/>
  <c r="F976" i="16"/>
  <c r="C976" i="16"/>
  <c r="B978" i="16"/>
  <c r="C581" i="16" a="1"/>
  <c r="F977" i="16" a="1"/>
  <c r="H977" i="16" a="1"/>
  <c r="C977" i="16" a="1"/>
  <c r="H581" i="16" a="1"/>
  <c r="D977" i="16" a="1"/>
  <c r="F581" i="16" a="1"/>
  <c r="D581" i="16" a="1"/>
  <c r="H581" i="16" l="1"/>
  <c r="C581" i="16"/>
  <c r="D581" i="16"/>
  <c r="F581" i="16"/>
  <c r="B582" i="16"/>
  <c r="H977" i="16"/>
  <c r="F977" i="16"/>
  <c r="C977" i="16"/>
  <c r="D977" i="16"/>
  <c r="B979" i="16"/>
  <c r="F582" i="16" a="1"/>
  <c r="F978" i="16" a="1"/>
  <c r="H978" i="16" a="1"/>
  <c r="C978" i="16" a="1"/>
  <c r="D582" i="16" a="1"/>
  <c r="D978" i="16" a="1"/>
  <c r="H582" i="16" a="1"/>
  <c r="C582" i="16" a="1"/>
  <c r="D582" i="16" l="1"/>
  <c r="F582" i="16"/>
  <c r="C582" i="16"/>
  <c r="H582" i="16"/>
  <c r="B583" i="16"/>
  <c r="H978" i="16"/>
  <c r="F978" i="16"/>
  <c r="C978" i="16"/>
  <c r="D978" i="16"/>
  <c r="B980" i="16"/>
  <c r="D583" i="16" a="1"/>
  <c r="H979" i="16" a="1"/>
  <c r="D979" i="16" a="1"/>
  <c r="F979" i="16" a="1"/>
  <c r="F583" i="16" a="1"/>
  <c r="C979" i="16" a="1"/>
  <c r="H583" i="16" a="1"/>
  <c r="C583" i="16" a="1"/>
  <c r="F583" i="16" l="1"/>
  <c r="D583" i="16"/>
  <c r="C583" i="16"/>
  <c r="H583" i="16"/>
  <c r="B584" i="16"/>
  <c r="D979" i="16"/>
  <c r="H979" i="16"/>
  <c r="F979" i="16"/>
  <c r="C979" i="16"/>
  <c r="B981" i="16"/>
  <c r="F584" i="16" a="1"/>
  <c r="H980" i="16" a="1"/>
  <c r="D980" i="16" a="1"/>
  <c r="C980" i="16" a="1"/>
  <c r="C584" i="16" a="1"/>
  <c r="F980" i="16" a="1"/>
  <c r="H584" i="16" a="1"/>
  <c r="D584" i="16" a="1"/>
  <c r="C584" i="16" l="1"/>
  <c r="F584" i="16"/>
  <c r="D584" i="16"/>
  <c r="H584" i="16"/>
  <c r="B585" i="16"/>
  <c r="D980" i="16"/>
  <c r="H980" i="16"/>
  <c r="F980" i="16"/>
  <c r="C980" i="16"/>
  <c r="B982" i="16"/>
  <c r="D585" i="16" a="1"/>
  <c r="F981" i="16" a="1"/>
  <c r="D981" i="16" a="1"/>
  <c r="H585" i="16" a="1"/>
  <c r="H981" i="16" a="1"/>
  <c r="F585" i="16" a="1"/>
  <c r="C585" i="16" a="1"/>
  <c r="C981" i="16" a="1"/>
  <c r="H585" i="16" l="1"/>
  <c r="D585" i="16"/>
  <c r="C585" i="16"/>
  <c r="F585" i="16"/>
  <c r="B586" i="16"/>
  <c r="H981" i="16"/>
  <c r="F981" i="16"/>
  <c r="C981" i="16"/>
  <c r="D981" i="16"/>
  <c r="B983" i="16"/>
  <c r="F586" i="16" a="1"/>
  <c r="F982" i="16" a="1"/>
  <c r="H982" i="16" a="1"/>
  <c r="D982" i="16" a="1"/>
  <c r="D586" i="16" a="1"/>
  <c r="C982" i="16" a="1"/>
  <c r="H586" i="16" a="1"/>
  <c r="C586" i="16" a="1"/>
  <c r="D586" i="16" l="1"/>
  <c r="F586" i="16"/>
  <c r="C586" i="16"/>
  <c r="H586" i="16"/>
  <c r="B587" i="16"/>
  <c r="H982" i="16"/>
  <c r="F982" i="16"/>
  <c r="C982" i="16"/>
  <c r="D982" i="16"/>
  <c r="B984" i="16"/>
  <c r="C587" i="16" a="1"/>
  <c r="H983" i="16" a="1"/>
  <c r="D983" i="16" a="1"/>
  <c r="C983" i="16" a="1"/>
  <c r="F587" i="16" a="1"/>
  <c r="D587" i="16" a="1"/>
  <c r="H587" i="16" a="1"/>
  <c r="F983" i="16" a="1"/>
  <c r="F587" i="16" l="1"/>
  <c r="C587" i="16"/>
  <c r="H587" i="16"/>
  <c r="D587" i="16"/>
  <c r="B588" i="16"/>
  <c r="D983" i="16"/>
  <c r="H983" i="16"/>
  <c r="F983" i="16"/>
  <c r="C983" i="16"/>
  <c r="B985" i="16"/>
  <c r="F588" i="16" a="1"/>
  <c r="H984" i="16" a="1"/>
  <c r="D984" i="16" a="1"/>
  <c r="F984" i="16" a="1"/>
  <c r="C588" i="16" a="1"/>
  <c r="C984" i="16" a="1"/>
  <c r="D588" i="16" a="1"/>
  <c r="H588" i="16" a="1"/>
  <c r="C588" i="16" l="1"/>
  <c r="F588" i="16"/>
  <c r="H588" i="16"/>
  <c r="D588" i="16"/>
  <c r="B589" i="16"/>
  <c r="D984" i="16"/>
  <c r="H984" i="16"/>
  <c r="F984" i="16"/>
  <c r="C984" i="16"/>
  <c r="B986" i="16"/>
  <c r="D589" i="16" a="1"/>
  <c r="F985" i="16" a="1"/>
  <c r="H985" i="16" a="1"/>
  <c r="C985" i="16" a="1"/>
  <c r="H589" i="16" a="1"/>
  <c r="D985" i="16" a="1"/>
  <c r="F589" i="16" a="1"/>
  <c r="C589" i="16" a="1"/>
  <c r="H589" i="16" l="1"/>
  <c r="D589" i="16"/>
  <c r="C589" i="16"/>
  <c r="F589" i="16"/>
  <c r="B590" i="16"/>
  <c r="H985" i="16"/>
  <c r="F985" i="16"/>
  <c r="C985" i="16"/>
  <c r="D985" i="16"/>
  <c r="B987" i="16"/>
  <c r="C590" i="16" a="1"/>
  <c r="F986" i="16" a="1"/>
  <c r="H986" i="16" a="1"/>
  <c r="C986" i="16" a="1"/>
  <c r="D590" i="16" a="1"/>
  <c r="D986" i="16" a="1"/>
  <c r="H590" i="16" a="1"/>
  <c r="F590" i="16" a="1"/>
  <c r="D590" i="16" l="1"/>
  <c r="C590" i="16"/>
  <c r="F590" i="16"/>
  <c r="H590" i="16"/>
  <c r="B591" i="16"/>
  <c r="H986" i="16"/>
  <c r="F986" i="16"/>
  <c r="C986" i="16"/>
  <c r="D986" i="16"/>
  <c r="B988" i="16"/>
  <c r="C591" i="16" a="1"/>
  <c r="H987" i="16" a="1"/>
  <c r="D987" i="16" a="1"/>
  <c r="F987" i="16" a="1"/>
  <c r="F591" i="16" a="1"/>
  <c r="C987" i="16" a="1"/>
  <c r="D591" i="16" a="1"/>
  <c r="H591" i="16" a="1"/>
  <c r="F591" i="16" l="1"/>
  <c r="C591" i="16"/>
  <c r="H591" i="16"/>
  <c r="D591" i="16"/>
  <c r="B592" i="16"/>
  <c r="D987" i="16"/>
  <c r="H987" i="16"/>
  <c r="F987" i="16"/>
  <c r="C987" i="16"/>
  <c r="B989" i="16"/>
  <c r="F592" i="16" a="1"/>
  <c r="H988" i="16" a="1"/>
  <c r="D988" i="16" a="1"/>
  <c r="F988" i="16" a="1"/>
  <c r="C592" i="16" a="1"/>
  <c r="C988" i="16" a="1"/>
  <c r="D592" i="16" a="1"/>
  <c r="H592" i="16" a="1"/>
  <c r="C592" i="16" l="1"/>
  <c r="F592" i="16"/>
  <c r="H592" i="16"/>
  <c r="D592" i="16"/>
  <c r="B593" i="16"/>
  <c r="D988" i="16"/>
  <c r="H988" i="16"/>
  <c r="F988" i="16"/>
  <c r="C988" i="16"/>
  <c r="B990" i="16"/>
  <c r="D593" i="16" a="1"/>
  <c r="F989" i="16" a="1"/>
  <c r="H989" i="16" a="1"/>
  <c r="C989" i="16" a="1"/>
  <c r="H593" i="16" a="1"/>
  <c r="D989" i="16" a="1"/>
  <c r="F593" i="16" a="1"/>
  <c r="C593" i="16" a="1"/>
  <c r="H593" i="16" l="1"/>
  <c r="D593" i="16"/>
  <c r="C593" i="16"/>
  <c r="F593" i="16"/>
  <c r="B594" i="16"/>
  <c r="H989" i="16"/>
  <c r="F989" i="16"/>
  <c r="C989" i="16"/>
  <c r="D989" i="16"/>
  <c r="B991" i="16"/>
  <c r="C594" i="16" a="1"/>
  <c r="F990" i="16" a="1"/>
  <c r="H990" i="16" a="1"/>
  <c r="D594" i="16" a="1"/>
  <c r="D990" i="16" a="1"/>
  <c r="H594" i="16" a="1"/>
  <c r="F594" i="16" a="1"/>
  <c r="C990" i="16" a="1"/>
  <c r="D594" i="16" l="1"/>
  <c r="C594" i="16"/>
  <c r="F594" i="16"/>
  <c r="H594" i="16"/>
  <c r="B595" i="16"/>
  <c r="H990" i="16"/>
  <c r="F990" i="16"/>
  <c r="C990" i="16"/>
  <c r="D990" i="16"/>
  <c r="B992" i="16"/>
  <c r="F595" i="16" a="1"/>
  <c r="H991" i="16" a="1"/>
  <c r="D991" i="16" a="1"/>
  <c r="F991" i="16" a="1"/>
  <c r="C595" i="16" a="1"/>
  <c r="C991" i="16" a="1"/>
  <c r="D595" i="16" a="1"/>
  <c r="H595" i="16" a="1"/>
  <c r="C595" i="16" l="1"/>
  <c r="F595" i="16"/>
  <c r="H595" i="16"/>
  <c r="D595" i="16"/>
  <c r="B596" i="16"/>
  <c r="D991" i="16"/>
  <c r="H991" i="16"/>
  <c r="F991" i="16"/>
  <c r="C991" i="16"/>
  <c r="B993" i="16"/>
  <c r="F596" i="16" a="1"/>
  <c r="H992" i="16" a="1"/>
  <c r="D992" i="16" a="1"/>
  <c r="F992" i="16" a="1"/>
  <c r="C596" i="16" a="1"/>
  <c r="C992" i="16" a="1"/>
  <c r="D596" i="16" a="1"/>
  <c r="H596" i="16" a="1"/>
  <c r="C596" i="16" l="1"/>
  <c r="F596" i="16"/>
  <c r="H596" i="16"/>
  <c r="D596" i="16"/>
  <c r="B597" i="16"/>
  <c r="D992" i="16"/>
  <c r="H992" i="16"/>
  <c r="F992" i="16"/>
  <c r="C992" i="16"/>
  <c r="B994" i="16"/>
  <c r="D597" i="16" a="1"/>
  <c r="F993" i="16" a="1"/>
  <c r="H993" i="16" a="1"/>
  <c r="C993" i="16" a="1"/>
  <c r="H597" i="16" a="1"/>
  <c r="D993" i="16" a="1"/>
  <c r="F597" i="16" a="1"/>
  <c r="C597" i="16" a="1"/>
  <c r="H597" i="16" l="1"/>
  <c r="D597" i="16"/>
  <c r="C597" i="16"/>
  <c r="F597" i="16"/>
  <c r="B598" i="16"/>
  <c r="H993" i="16"/>
  <c r="F993" i="16"/>
  <c r="C993" i="16"/>
  <c r="D993" i="16"/>
  <c r="D598" i="16" a="1"/>
  <c r="H994" i="16" a="1"/>
  <c r="D994" i="16" a="1"/>
  <c r="F994" i="16" a="1"/>
  <c r="H598" i="16" a="1"/>
  <c r="C994" i="16" a="1"/>
  <c r="F598" i="16" a="1"/>
  <c r="C598" i="16" a="1"/>
  <c r="D598" i="16" l="1"/>
  <c r="C598" i="16"/>
  <c r="F598" i="16"/>
  <c r="H598" i="16"/>
  <c r="B599" i="16"/>
  <c r="H994" i="16"/>
  <c r="F994" i="16"/>
  <c r="C994" i="16"/>
  <c r="D994" i="16"/>
  <c r="B996" i="16"/>
  <c r="F599" i="16" a="1"/>
  <c r="H995" i="16" a="1"/>
  <c r="D995" i="16" a="1"/>
  <c r="H599" i="16" a="1"/>
  <c r="C995" i="16" a="1"/>
  <c r="D599" i="16" a="1"/>
  <c r="C599" i="16" a="1"/>
  <c r="F995" i="16" a="1"/>
  <c r="H599" i="16" l="1"/>
  <c r="F599" i="16"/>
  <c r="C599" i="16"/>
  <c r="D599" i="16"/>
  <c r="B600" i="16"/>
  <c r="D995" i="16"/>
  <c r="H995" i="16"/>
  <c r="F995" i="16"/>
  <c r="C995" i="16"/>
  <c r="B997" i="16"/>
  <c r="F600" i="16" a="1"/>
  <c r="H996" i="16" a="1"/>
  <c r="D996" i="16" a="1"/>
  <c r="C600" i="16" a="1"/>
  <c r="C996" i="16" a="1"/>
  <c r="D600" i="16" a="1"/>
  <c r="H600" i="16" a="1"/>
  <c r="F996" i="16" a="1"/>
  <c r="C600" i="16" l="1"/>
  <c r="F600" i="16"/>
  <c r="H600" i="16"/>
  <c r="D600" i="16"/>
  <c r="B601" i="16"/>
  <c r="D996" i="16"/>
  <c r="H996" i="16"/>
  <c r="F996" i="16"/>
  <c r="C996" i="16"/>
  <c r="B998" i="16"/>
  <c r="D601" i="16" a="1"/>
  <c r="F997" i="16" a="1"/>
  <c r="H997" i="16" a="1"/>
  <c r="H601" i="16" a="1"/>
  <c r="D997" i="16" a="1"/>
  <c r="F601" i="16" a="1"/>
  <c r="C601" i="16" a="1"/>
  <c r="C997" i="16" a="1"/>
  <c r="H601" i="16" l="1"/>
  <c r="D601" i="16"/>
  <c r="C601" i="16"/>
  <c r="F601" i="16"/>
  <c r="B602" i="16"/>
  <c r="H997" i="16"/>
  <c r="F997" i="16"/>
  <c r="C997" i="16"/>
  <c r="D997" i="16"/>
  <c r="B999" i="16"/>
  <c r="C602" i="16" a="1"/>
  <c r="F998" i="16" a="1"/>
  <c r="H998" i="16" a="1"/>
  <c r="C998" i="16" a="1"/>
  <c r="D602" i="16" a="1"/>
  <c r="D998" i="16" a="1"/>
  <c r="H602" i="16" a="1"/>
  <c r="F602" i="16" a="1"/>
  <c r="D602" i="16" l="1"/>
  <c r="C602" i="16"/>
  <c r="F602" i="16"/>
  <c r="H602" i="16"/>
  <c r="B603" i="16"/>
  <c r="H998" i="16"/>
  <c r="F998" i="16"/>
  <c r="C998" i="16"/>
  <c r="D998" i="16"/>
  <c r="B1000" i="16"/>
  <c r="H603" i="16" a="1"/>
  <c r="H999" i="16" a="1"/>
  <c r="D999" i="16" a="1"/>
  <c r="F999" i="16" a="1"/>
  <c r="C603" i="16" a="1"/>
  <c r="C999" i="16" a="1"/>
  <c r="D603" i="16" a="1"/>
  <c r="F603" i="16" a="1"/>
  <c r="C603" i="16" l="1"/>
  <c r="H603" i="16"/>
  <c r="F603" i="16"/>
  <c r="D603" i="16"/>
  <c r="B604" i="16"/>
  <c r="D999" i="16"/>
  <c r="H999" i="16"/>
  <c r="F999" i="16"/>
  <c r="C999" i="16"/>
  <c r="B1001" i="16"/>
  <c r="F604" i="16" a="1"/>
  <c r="H1000" i="16" a="1"/>
  <c r="D1000" i="16" a="1"/>
  <c r="F1000" i="16" a="1"/>
  <c r="C604" i="16" a="1"/>
  <c r="C1000" i="16" a="1"/>
  <c r="D604" i="16" a="1"/>
  <c r="H604" i="16" a="1"/>
  <c r="C604" i="16" l="1"/>
  <c r="F604" i="16"/>
  <c r="H604" i="16"/>
  <c r="D604" i="16"/>
  <c r="B605" i="16"/>
  <c r="D1000" i="16"/>
  <c r="H1000" i="16"/>
  <c r="F1000" i="16"/>
  <c r="C1000" i="16"/>
  <c r="B1002" i="16"/>
  <c r="D605" i="16" a="1"/>
  <c r="F1001" i="16" a="1"/>
  <c r="H1001" i="16" a="1"/>
  <c r="C1001" i="16" a="1"/>
  <c r="H605" i="16" a="1"/>
  <c r="D1001" i="16" a="1"/>
  <c r="F605" i="16" a="1"/>
  <c r="C605" i="16" a="1"/>
  <c r="H605" i="16" l="1"/>
  <c r="D605" i="16"/>
  <c r="C605" i="16"/>
  <c r="F605" i="16"/>
  <c r="B606" i="16"/>
  <c r="H1001" i="16"/>
  <c r="F1001" i="16"/>
  <c r="C1001" i="16"/>
  <c r="D1001" i="16"/>
  <c r="B1003" i="16"/>
  <c r="C606" i="16" a="1"/>
  <c r="F1002" i="16" a="1"/>
  <c r="H1002" i="16" a="1"/>
  <c r="C1002" i="16" a="1"/>
  <c r="D606" i="16" a="1"/>
  <c r="D1002" i="16" a="1"/>
  <c r="H606" i="16" a="1"/>
  <c r="F606" i="16" a="1"/>
  <c r="D606" i="16" l="1"/>
  <c r="C606" i="16"/>
  <c r="F606" i="16"/>
  <c r="H606" i="16"/>
  <c r="B607" i="16"/>
  <c r="H1002" i="16"/>
  <c r="F1002" i="16"/>
  <c r="C1002" i="16"/>
  <c r="D1002" i="16"/>
  <c r="B1004" i="16"/>
  <c r="F607" i="16" a="1"/>
  <c r="H1003" i="16" a="1"/>
  <c r="D1003" i="16" a="1"/>
  <c r="F1003" i="16" a="1"/>
  <c r="H607" i="16" a="1"/>
  <c r="C1003" i="16" a="1"/>
  <c r="D607" i="16" a="1"/>
  <c r="C607" i="16" a="1"/>
  <c r="H607" i="16" l="1"/>
  <c r="F607" i="16"/>
  <c r="C607" i="16"/>
  <c r="D607" i="16"/>
  <c r="B608" i="16"/>
  <c r="D1003" i="16"/>
  <c r="H1003" i="16"/>
  <c r="F1003" i="16"/>
  <c r="C1003" i="16"/>
  <c r="B1005" i="16"/>
  <c r="F608" i="16" a="1"/>
  <c r="H1004" i="16" a="1"/>
  <c r="D1004" i="16" a="1"/>
  <c r="C608" i="16" a="1"/>
  <c r="C1004" i="16" a="1"/>
  <c r="D608" i="16" a="1"/>
  <c r="H608" i="16" a="1"/>
  <c r="F1004" i="16" a="1"/>
  <c r="C608" i="16" l="1"/>
  <c r="F608" i="16"/>
  <c r="H608" i="16"/>
  <c r="D608" i="16"/>
  <c r="B609" i="16"/>
  <c r="D1004" i="16"/>
  <c r="H1004" i="16"/>
  <c r="F1004" i="16"/>
  <c r="C1004" i="16"/>
  <c r="B1006" i="16"/>
  <c r="D609" i="16" a="1"/>
  <c r="F1005" i="16" a="1"/>
  <c r="H1005" i="16" a="1"/>
  <c r="C1005" i="16" a="1"/>
  <c r="H609" i="16" a="1"/>
  <c r="D1005" i="16" a="1"/>
  <c r="F609" i="16" a="1"/>
  <c r="C609" i="16" a="1"/>
  <c r="H609" i="16" l="1"/>
  <c r="D609" i="16"/>
  <c r="C609" i="16"/>
  <c r="F609" i="16"/>
  <c r="B610" i="16"/>
  <c r="H1005" i="16"/>
  <c r="F1005" i="16"/>
  <c r="C1005" i="16"/>
  <c r="D1005" i="16"/>
  <c r="B1007" i="16"/>
  <c r="C610" i="16" a="1"/>
  <c r="F1006" i="16" a="1"/>
  <c r="H1006" i="16" a="1"/>
  <c r="C1006" i="16" a="1"/>
  <c r="D610" i="16" a="1"/>
  <c r="D1006" i="16" a="1"/>
  <c r="H610" i="16" a="1"/>
  <c r="F610" i="16" a="1"/>
  <c r="D610" i="16" l="1"/>
  <c r="C610" i="16"/>
  <c r="F610" i="16"/>
  <c r="H610" i="16"/>
  <c r="B611" i="16"/>
  <c r="H1006" i="16"/>
  <c r="F1006" i="16"/>
  <c r="C1006" i="16"/>
  <c r="D1006" i="16"/>
  <c r="B1008" i="16"/>
  <c r="C611" i="16" a="1"/>
  <c r="H1007" i="16" a="1"/>
  <c r="D1007" i="16" a="1"/>
  <c r="F1007" i="16" a="1"/>
  <c r="F611" i="16" a="1"/>
  <c r="C1007" i="16" a="1"/>
  <c r="D611" i="16" a="1"/>
  <c r="H611" i="16" a="1"/>
  <c r="F611" i="16" l="1"/>
  <c r="C611" i="16"/>
  <c r="H611" i="16"/>
  <c r="D611" i="16"/>
  <c r="B612" i="16"/>
  <c r="D1007" i="16"/>
  <c r="H1007" i="16"/>
  <c r="F1007" i="16"/>
  <c r="C1007" i="16"/>
  <c r="B1009" i="16"/>
  <c r="F612" i="16" a="1"/>
  <c r="H1008" i="16" a="1"/>
  <c r="D1008" i="16" a="1"/>
  <c r="F1008" i="16" a="1"/>
  <c r="C612" i="16" a="1"/>
  <c r="C1008" i="16" a="1"/>
  <c r="D612" i="16" a="1"/>
  <c r="H612" i="16" a="1"/>
  <c r="C612" i="16" l="1"/>
  <c r="F612" i="16"/>
  <c r="H612" i="16"/>
  <c r="D612" i="16"/>
  <c r="B613" i="16"/>
  <c r="D1008" i="16"/>
  <c r="H1008" i="16"/>
  <c r="F1008" i="16"/>
  <c r="C1008" i="16"/>
  <c r="B1010" i="16"/>
  <c r="D613" i="16" a="1"/>
  <c r="F1009" i="16" a="1"/>
  <c r="D1009" i="16" a="1"/>
  <c r="H613" i="16" a="1"/>
  <c r="H1009" i="16" a="1"/>
  <c r="F613" i="16" a="1"/>
  <c r="C613" i="16" a="1"/>
  <c r="C1009" i="16" a="1"/>
  <c r="H613" i="16" l="1"/>
  <c r="D613" i="16"/>
  <c r="C613" i="16"/>
  <c r="F613" i="16"/>
  <c r="B614" i="16"/>
  <c r="H1009" i="16"/>
  <c r="F1009" i="16"/>
  <c r="C1009" i="16"/>
  <c r="D1009" i="16"/>
  <c r="B1011" i="16"/>
  <c r="C614" i="16" a="1"/>
  <c r="F1010" i="16" a="1"/>
  <c r="H1010" i="16" a="1"/>
  <c r="D614" i="16" a="1"/>
  <c r="D1010" i="16" a="1"/>
  <c r="H614" i="16" a="1"/>
  <c r="F614" i="16" a="1"/>
  <c r="C1010" i="16" a="1"/>
  <c r="D614" i="16" l="1"/>
  <c r="C614" i="16"/>
  <c r="F614" i="16"/>
  <c r="H614" i="16"/>
  <c r="B615" i="16"/>
  <c r="H1010" i="16"/>
  <c r="F1010" i="16"/>
  <c r="C1010" i="16"/>
  <c r="D1010" i="16"/>
  <c r="C615" i="16" a="1"/>
  <c r="D1011" i="16" a="1"/>
  <c r="C1011" i="16" a="1"/>
  <c r="H1011" i="16" a="1"/>
  <c r="D615" i="16" a="1"/>
  <c r="F1011" i="16" a="1"/>
  <c r="H615" i="16" a="1"/>
  <c r="F615" i="16" a="1"/>
  <c r="C615" i="16" l="1"/>
  <c r="F615" i="16"/>
  <c r="H615" i="16"/>
  <c r="D615" i="16"/>
  <c r="B616" i="16"/>
  <c r="D1011" i="16"/>
  <c r="H1011" i="16"/>
  <c r="F1011" i="16"/>
  <c r="C1011" i="16"/>
  <c r="C616" i="16" a="1"/>
  <c r="D616" i="16" a="1"/>
  <c r="H616" i="16" a="1"/>
  <c r="F616" i="16" a="1"/>
  <c r="C616" i="16" l="1"/>
  <c r="F616" i="16"/>
  <c r="H616" i="16"/>
  <c r="D616" i="16"/>
  <c r="B617" i="16"/>
  <c r="H617" i="16" a="1"/>
  <c r="D617" i="16" a="1"/>
  <c r="F617" i="16" a="1"/>
  <c r="C617" i="16" a="1"/>
  <c r="H617" i="16" l="1"/>
  <c r="D617" i="16"/>
  <c r="C617" i="16"/>
  <c r="F617" i="16"/>
  <c r="B618" i="16"/>
  <c r="D618" i="16" a="1"/>
  <c r="C618" i="16" a="1"/>
  <c r="H618" i="16" a="1"/>
  <c r="F618" i="16" a="1"/>
  <c r="D618" i="16" l="1"/>
  <c r="C618" i="16"/>
  <c r="F618" i="16"/>
  <c r="H618" i="16"/>
  <c r="B619" i="16"/>
  <c r="F619" i="16" a="1"/>
  <c r="H619" i="16" a="1"/>
  <c r="D619" i="16" a="1"/>
  <c r="C619" i="16" a="1"/>
  <c r="F619" i="16" l="1"/>
  <c r="H619" i="16"/>
  <c r="C619" i="16"/>
  <c r="D619" i="16"/>
  <c r="B620" i="16"/>
  <c r="C620" i="16" a="1"/>
  <c r="F620" i="16" a="1"/>
  <c r="D620" i="16" a="1"/>
  <c r="H620" i="16" a="1"/>
  <c r="C620" i="16" l="1"/>
  <c r="F620" i="16"/>
  <c r="H620" i="16"/>
  <c r="D620" i="16"/>
  <c r="B621" i="16"/>
  <c r="H621" i="16" a="1"/>
  <c r="D621" i="16" a="1"/>
  <c r="F621" i="16" a="1"/>
  <c r="C621" i="16" a="1"/>
  <c r="H621" i="16" l="1"/>
  <c r="D621" i="16"/>
  <c r="C621" i="16"/>
  <c r="F621" i="16"/>
  <c r="B622" i="16"/>
  <c r="D622" i="16" a="1"/>
  <c r="C622" i="16" a="1"/>
  <c r="H622" i="16" a="1"/>
  <c r="F622" i="16" a="1"/>
  <c r="D622" i="16" l="1"/>
  <c r="C622" i="16"/>
  <c r="F622" i="16"/>
  <c r="H622" i="16"/>
  <c r="B623" i="16"/>
  <c r="C623" i="16" a="1"/>
  <c r="F623" i="16" a="1"/>
  <c r="D623" i="16" a="1"/>
  <c r="H623" i="16" a="1"/>
  <c r="C623" i="16" l="1"/>
  <c r="F623" i="16"/>
  <c r="H623" i="16"/>
  <c r="D623" i="16"/>
  <c r="B624" i="16"/>
  <c r="C624" i="16" a="1"/>
  <c r="F624" i="16" a="1"/>
  <c r="D624" i="16" a="1"/>
  <c r="H624" i="16" a="1"/>
  <c r="C624" i="16" l="1"/>
  <c r="F624" i="16"/>
  <c r="H624" i="16"/>
  <c r="D624" i="16"/>
  <c r="B625" i="16"/>
  <c r="D625" i="16" a="1"/>
  <c r="C625" i="16" a="1"/>
  <c r="H625" i="16" a="1"/>
  <c r="F625" i="16" a="1"/>
  <c r="D625" i="16" l="1"/>
  <c r="C625" i="16"/>
  <c r="F625" i="16"/>
  <c r="H625" i="16"/>
  <c r="B626" i="16"/>
  <c r="D626" i="16" a="1"/>
  <c r="F626" i="16" a="1"/>
  <c r="H626" i="16" a="1"/>
  <c r="C626" i="16" a="1"/>
  <c r="D626" i="16" l="1"/>
  <c r="C626" i="16"/>
  <c r="F626" i="16"/>
  <c r="H626" i="16"/>
  <c r="B627" i="16"/>
  <c r="C627" i="16" a="1"/>
  <c r="H627" i="16" a="1"/>
  <c r="D627" i="16" a="1"/>
  <c r="F627" i="16" a="1"/>
  <c r="C627" i="16" l="1"/>
  <c r="F627" i="16"/>
  <c r="H627" i="16"/>
  <c r="D627" i="16"/>
  <c r="B628" i="16"/>
  <c r="C628" i="16" a="1"/>
  <c r="F628" i="16" a="1"/>
  <c r="D628" i="16" a="1"/>
  <c r="H628" i="16" a="1"/>
  <c r="C628" i="16" l="1"/>
  <c r="F628" i="16"/>
  <c r="H628" i="16"/>
  <c r="D628" i="16"/>
  <c r="B629" i="16"/>
  <c r="D629" i="16" a="1"/>
  <c r="F629" i="16" a="1"/>
  <c r="H629" i="16" a="1"/>
  <c r="C629" i="16" a="1"/>
  <c r="D629" i="16" l="1"/>
  <c r="C629" i="16"/>
  <c r="F629" i="16"/>
  <c r="H629" i="16"/>
  <c r="B630" i="16"/>
  <c r="D630" i="16" a="1"/>
  <c r="C630" i="16" a="1"/>
  <c r="H630" i="16" a="1"/>
  <c r="F630" i="16" a="1"/>
  <c r="D630" i="16" l="1"/>
  <c r="C630" i="16"/>
  <c r="F630" i="16"/>
  <c r="H630" i="16"/>
  <c r="B631" i="16"/>
  <c r="F631" i="16" a="1"/>
  <c r="H631" i="16" a="1"/>
  <c r="D631" i="16" a="1"/>
  <c r="C631" i="16" a="1"/>
  <c r="F631" i="16" l="1"/>
  <c r="H631" i="16"/>
  <c r="C631" i="16"/>
  <c r="D631" i="16"/>
  <c r="B632" i="16"/>
  <c r="C632" i="16" a="1"/>
  <c r="F632" i="16" a="1"/>
  <c r="D632" i="16" a="1"/>
  <c r="H632" i="16" a="1"/>
  <c r="C632" i="16" l="1"/>
  <c r="F632" i="16"/>
  <c r="H632" i="16"/>
  <c r="D632" i="16"/>
  <c r="B633" i="16"/>
  <c r="D633" i="16" a="1"/>
  <c r="C633" i="16" a="1"/>
  <c r="H633" i="16" a="1"/>
  <c r="F633" i="16" a="1"/>
  <c r="D633" i="16" l="1"/>
  <c r="C633" i="16"/>
  <c r="F633" i="16"/>
  <c r="H633" i="16"/>
  <c r="B634" i="16"/>
  <c r="C634" i="16" a="1"/>
  <c r="F634" i="16" a="1"/>
  <c r="D634" i="16" a="1"/>
  <c r="H634" i="16" a="1"/>
  <c r="C634" i="16" l="1"/>
  <c r="F634" i="16"/>
  <c r="H634" i="16"/>
  <c r="D634" i="16"/>
  <c r="B635" i="16"/>
  <c r="D635" i="16" a="1"/>
  <c r="C635" i="16" a="1"/>
  <c r="F635" i="16" a="1"/>
  <c r="H635" i="16" a="1"/>
  <c r="D635" i="16" l="1"/>
  <c r="C635" i="16"/>
  <c r="H635" i="16"/>
  <c r="F635" i="16"/>
  <c r="B636" i="16"/>
  <c r="H636" i="16" a="1"/>
  <c r="D636" i="16" a="1"/>
  <c r="C636" i="16" a="1"/>
  <c r="F636" i="16" a="1"/>
  <c r="H636" i="16" l="1"/>
  <c r="D636" i="16"/>
  <c r="F636" i="16"/>
  <c r="C636" i="16"/>
  <c r="B637" i="16"/>
  <c r="C637" i="16" a="1"/>
  <c r="D637" i="16" a="1"/>
  <c r="H637" i="16" a="1"/>
  <c r="F637" i="16" a="1"/>
  <c r="C637" i="16" l="1"/>
  <c r="D637" i="16"/>
  <c r="F637" i="16"/>
  <c r="H637" i="16"/>
  <c r="B638" i="16"/>
  <c r="D638" i="16" a="1"/>
  <c r="C638" i="16" a="1"/>
  <c r="H638" i="16" a="1"/>
  <c r="F638" i="16" a="1"/>
  <c r="D638" i="16" l="1"/>
  <c r="C638" i="16"/>
  <c r="F638" i="16"/>
  <c r="H638" i="16"/>
  <c r="B639" i="16"/>
  <c r="H639" i="16" a="1"/>
  <c r="D639" i="16" a="1"/>
  <c r="F639" i="16" a="1"/>
  <c r="C639" i="16" a="1"/>
  <c r="H639" i="16" l="1"/>
  <c r="D639" i="16"/>
  <c r="C639" i="16"/>
  <c r="F639" i="16"/>
  <c r="B640" i="16"/>
  <c r="C640" i="16" a="1"/>
  <c r="D640" i="16" a="1"/>
  <c r="H640" i="16" a="1"/>
  <c r="F640" i="16" a="1"/>
  <c r="C640" i="16" l="1"/>
  <c r="D640" i="16"/>
  <c r="F640" i="16"/>
  <c r="H640" i="16"/>
  <c r="B641" i="16"/>
  <c r="C641" i="16" a="1"/>
  <c r="D641" i="16" a="1"/>
  <c r="H641" i="16" a="1"/>
  <c r="F641" i="16" a="1"/>
  <c r="C641" i="16" l="1"/>
  <c r="D641" i="16"/>
  <c r="F641" i="16"/>
  <c r="H641" i="16"/>
  <c r="B642" i="16"/>
  <c r="C642" i="16" a="1"/>
  <c r="F642" i="16" a="1"/>
  <c r="H642" i="16" a="1"/>
  <c r="D642" i="16" a="1"/>
  <c r="C642" i="16" l="1"/>
  <c r="F642" i="16"/>
  <c r="D642" i="16"/>
  <c r="H642" i="16"/>
  <c r="B643" i="16"/>
  <c r="D643" i="16" a="1"/>
  <c r="C643" i="16" a="1"/>
  <c r="H643" i="16" a="1"/>
  <c r="F643" i="16" a="1"/>
  <c r="D643" i="16" l="1"/>
  <c r="C643" i="16"/>
  <c r="F643" i="16"/>
  <c r="H643" i="16"/>
  <c r="B644" i="16"/>
  <c r="C644" i="16" a="1"/>
  <c r="D644" i="16" a="1"/>
  <c r="H644" i="16" a="1"/>
  <c r="F644" i="16" a="1"/>
  <c r="C644" i="16" l="1"/>
  <c r="D644" i="16"/>
  <c r="F644" i="16"/>
  <c r="H644" i="16"/>
  <c r="B645" i="16"/>
  <c r="C645" i="16" a="1"/>
  <c r="D645" i="16" a="1"/>
  <c r="H645" i="16" a="1"/>
  <c r="F645" i="16" a="1"/>
  <c r="C645" i="16" l="1"/>
  <c r="D645" i="16"/>
  <c r="F645" i="16"/>
  <c r="H645" i="16"/>
  <c r="B646" i="16"/>
  <c r="C646" i="16" a="1"/>
  <c r="D646" i="16" a="1"/>
  <c r="H646" i="16" a="1"/>
  <c r="F646" i="16" a="1"/>
  <c r="C646" i="16" l="1"/>
  <c r="D646" i="16"/>
  <c r="F646" i="16"/>
  <c r="H646" i="16"/>
  <c r="B647" i="16"/>
  <c r="D647" i="16" a="1"/>
  <c r="C647" i="16" a="1"/>
  <c r="H647" i="16" a="1"/>
  <c r="F647" i="16" a="1"/>
  <c r="D647" i="16" l="1"/>
  <c r="C647" i="16"/>
  <c r="F647" i="16"/>
  <c r="H647" i="16"/>
  <c r="B648" i="16"/>
  <c r="F648" i="16" a="1"/>
  <c r="D648" i="16" a="1"/>
  <c r="C648" i="16" a="1"/>
  <c r="H648" i="16" a="1"/>
  <c r="F648" i="16" l="1"/>
  <c r="D648" i="16"/>
  <c r="H648" i="16"/>
  <c r="C648" i="16"/>
  <c r="B649" i="16"/>
  <c r="C649" i="16" a="1"/>
  <c r="F649" i="16" a="1"/>
  <c r="H649" i="16" a="1"/>
  <c r="D649" i="16" a="1"/>
  <c r="C649" i="16" l="1"/>
  <c r="D649" i="16"/>
  <c r="F649" i="16"/>
  <c r="H649" i="16"/>
  <c r="B650" i="16"/>
  <c r="D650" i="16" a="1"/>
  <c r="F650" i="16" a="1"/>
  <c r="H650" i="16" a="1"/>
  <c r="C650" i="16" a="1"/>
  <c r="D650" i="16" l="1"/>
  <c r="H650" i="16"/>
  <c r="F650" i="16"/>
  <c r="C650" i="16"/>
  <c r="B651" i="16"/>
  <c r="H651" i="16" a="1"/>
  <c r="C651" i="16" a="1"/>
  <c r="F651" i="16" a="1"/>
  <c r="D651" i="16" a="1"/>
  <c r="H651" i="16" l="1"/>
  <c r="D651" i="16"/>
  <c r="C651" i="16"/>
  <c r="F651" i="16"/>
  <c r="B652" i="16"/>
  <c r="H652" i="16" a="1"/>
  <c r="C652" i="16" a="1"/>
  <c r="F652" i="16" a="1"/>
  <c r="D652" i="16" a="1"/>
  <c r="H652" i="16" l="1"/>
  <c r="D652" i="16"/>
  <c r="F652" i="16"/>
  <c r="C652" i="16"/>
  <c r="B653" i="16"/>
  <c r="C653" i="16" a="1"/>
  <c r="D653" i="16" a="1"/>
  <c r="H653" i="16" a="1"/>
  <c r="F653" i="16" a="1"/>
  <c r="C653" i="16" l="1"/>
  <c r="D653" i="16"/>
  <c r="F653" i="16"/>
  <c r="H653" i="16"/>
  <c r="B654" i="16"/>
  <c r="H654" i="16" a="1"/>
  <c r="F654" i="16" a="1"/>
  <c r="C654" i="16" a="1"/>
  <c r="D654" i="16" a="1"/>
  <c r="H654" i="16" l="1"/>
  <c r="F654" i="16"/>
  <c r="D654" i="16"/>
  <c r="C654" i="16"/>
  <c r="B655" i="16"/>
  <c r="F655" i="16" a="1"/>
  <c r="H655" i="16" a="1"/>
  <c r="C655" i="16" a="1"/>
  <c r="D655" i="16" a="1"/>
  <c r="F655" i="16" l="1"/>
  <c r="H655" i="16"/>
  <c r="D655" i="16"/>
  <c r="C655" i="16"/>
  <c r="B656" i="16"/>
  <c r="H656" i="16" a="1"/>
  <c r="F656" i="16" a="1"/>
  <c r="D656" i="16" a="1"/>
  <c r="C656" i="16" a="1"/>
  <c r="H656" i="16" l="1"/>
  <c r="F656" i="16"/>
  <c r="C656" i="16"/>
  <c r="D656" i="16"/>
  <c r="B657" i="16"/>
  <c r="F657" i="16" a="1"/>
  <c r="H657" i="16" a="1"/>
  <c r="C657" i="16" a="1"/>
  <c r="D657" i="16" a="1"/>
  <c r="F657" i="16" l="1"/>
  <c r="H657" i="16"/>
  <c r="D657" i="16"/>
  <c r="C657" i="16"/>
  <c r="B658" i="16"/>
  <c r="D658" i="16" a="1"/>
  <c r="F658" i="16" a="1"/>
  <c r="H658" i="16" a="1"/>
  <c r="C658" i="16" a="1"/>
  <c r="D658" i="16" l="1"/>
  <c r="F658" i="16"/>
  <c r="C658" i="16"/>
  <c r="H658" i="16"/>
  <c r="B659" i="16"/>
  <c r="C659" i="16" a="1"/>
  <c r="D659" i="16" a="1"/>
  <c r="H659" i="16" a="1"/>
  <c r="F659" i="16" a="1"/>
  <c r="C659" i="16" l="1"/>
  <c r="D659" i="16"/>
  <c r="F659" i="16"/>
  <c r="H659" i="16"/>
  <c r="B660" i="16"/>
  <c r="F660" i="16" a="1"/>
  <c r="H660" i="16" a="1"/>
  <c r="D660" i="16" a="1"/>
  <c r="C660" i="16" a="1"/>
  <c r="F660" i="16" l="1"/>
  <c r="C660" i="16"/>
  <c r="H660" i="16"/>
  <c r="D660" i="16"/>
  <c r="B661" i="16"/>
  <c r="H661" i="16" a="1"/>
  <c r="C661" i="16" a="1"/>
  <c r="D661" i="16" a="1"/>
  <c r="F661" i="16" a="1"/>
  <c r="H661" i="16" l="1"/>
  <c r="C661" i="16"/>
  <c r="F661" i="16"/>
  <c r="D661" i="16"/>
  <c r="B662" i="16"/>
  <c r="C662" i="16" a="1"/>
  <c r="H662" i="16" a="1"/>
  <c r="D662" i="16" a="1"/>
  <c r="F662" i="16" a="1"/>
  <c r="C662" i="16" l="1"/>
  <c r="F662" i="16"/>
  <c r="H662" i="16"/>
  <c r="D662" i="16"/>
  <c r="B663" i="16"/>
  <c r="F663" i="16" a="1"/>
  <c r="D663" i="16" a="1"/>
  <c r="H663" i="16" a="1"/>
  <c r="C663" i="16" a="1"/>
  <c r="F663" i="16" l="1"/>
  <c r="D663" i="16"/>
  <c r="C663" i="16"/>
  <c r="H663" i="16"/>
  <c r="B664" i="16"/>
  <c r="D664" i="16" a="1"/>
  <c r="C664" i="16" a="1"/>
  <c r="H664" i="16" a="1"/>
  <c r="F664" i="16" a="1"/>
  <c r="D664" i="16" l="1"/>
  <c r="F664" i="16"/>
  <c r="C664" i="16"/>
  <c r="H664" i="16"/>
  <c r="B665" i="16"/>
  <c r="F665" i="16" a="1"/>
  <c r="D665" i="16" a="1"/>
  <c r="H665" i="16" a="1"/>
  <c r="C665" i="16" a="1"/>
  <c r="F665" i="16" l="1"/>
  <c r="D665" i="16"/>
  <c r="C665" i="16"/>
  <c r="H665" i="16"/>
  <c r="B666" i="16"/>
  <c r="H666" i="16" a="1"/>
  <c r="C666" i="16" a="1"/>
  <c r="F666" i="16" a="1"/>
  <c r="D666" i="16" a="1"/>
  <c r="H666" i="16" l="1"/>
  <c r="C666" i="16"/>
  <c r="D666" i="16"/>
  <c r="F666" i="16"/>
  <c r="B667" i="16"/>
  <c r="H667" i="16" a="1"/>
  <c r="C667" i="16" a="1"/>
  <c r="D667" i="16" a="1"/>
  <c r="F667" i="16" a="1"/>
  <c r="H667" i="16" l="1"/>
  <c r="C667" i="16"/>
  <c r="F667" i="16"/>
  <c r="D667" i="16"/>
  <c r="B668" i="16"/>
  <c r="C668" i="16" a="1"/>
  <c r="D668" i="16" a="1"/>
  <c r="F668" i="16" a="1"/>
  <c r="H668" i="16" a="1"/>
  <c r="C668" i="16" l="1"/>
  <c r="D668" i="16"/>
  <c r="H668" i="16"/>
  <c r="F668" i="16"/>
  <c r="B669" i="16"/>
  <c r="C669" i="16" a="1"/>
  <c r="D669" i="16" a="1"/>
  <c r="F669" i="16" a="1"/>
  <c r="H669" i="16" a="1"/>
  <c r="C669" i="16" l="1"/>
  <c r="D669" i="16"/>
  <c r="H669" i="16"/>
  <c r="F669" i="16"/>
  <c r="B670" i="16"/>
  <c r="F670" i="16" a="1"/>
  <c r="H670" i="16" a="1"/>
  <c r="C670" i="16" a="1"/>
  <c r="D670" i="16" a="1"/>
  <c r="F670" i="16" l="1"/>
  <c r="H670" i="16"/>
  <c r="D670" i="16"/>
  <c r="C670" i="16"/>
  <c r="B671" i="16"/>
  <c r="F671" i="16" a="1"/>
  <c r="D671" i="16" a="1"/>
  <c r="C671" i="16" a="1"/>
  <c r="H671" i="16" a="1"/>
  <c r="F671" i="16" l="1"/>
  <c r="H671" i="16"/>
  <c r="D671" i="16"/>
  <c r="C671" i="16"/>
  <c r="B672" i="16"/>
  <c r="F672" i="16" a="1"/>
  <c r="H672" i="16" a="1"/>
  <c r="D672" i="16" a="1"/>
  <c r="C672" i="16" a="1"/>
  <c r="F672" i="16" l="1"/>
  <c r="C672" i="16"/>
  <c r="H672" i="16"/>
  <c r="D672" i="16"/>
  <c r="B673" i="16"/>
  <c r="F673" i="16" a="1"/>
  <c r="H673" i="16" a="1"/>
  <c r="D673" i="16" a="1"/>
  <c r="C673" i="16" a="1"/>
  <c r="F673" i="16" l="1"/>
  <c r="H673" i="16"/>
  <c r="C673" i="16"/>
  <c r="D673" i="16"/>
  <c r="B674" i="16"/>
  <c r="D674" i="16" a="1"/>
  <c r="C674" i="16" a="1"/>
  <c r="H674" i="16" a="1"/>
  <c r="F674" i="16" a="1"/>
  <c r="D674" i="16" l="1"/>
  <c r="C674" i="16"/>
  <c r="F674" i="16"/>
  <c r="H674" i="16"/>
  <c r="B675" i="16"/>
  <c r="D675" i="16" a="1"/>
  <c r="F675" i="16" a="1"/>
  <c r="H675" i="16" a="1"/>
  <c r="C675" i="16" a="1"/>
  <c r="D675" i="16" l="1"/>
  <c r="C675" i="16"/>
  <c r="F675" i="16"/>
  <c r="H675" i="16"/>
  <c r="B676" i="16"/>
  <c r="C676" i="16" a="1"/>
  <c r="H676" i="16" a="1"/>
  <c r="D676" i="16" a="1"/>
  <c r="F676" i="16" a="1"/>
  <c r="C676" i="16" l="1"/>
  <c r="H676" i="16"/>
  <c r="F676" i="16"/>
  <c r="D676" i="16"/>
  <c r="B677" i="16"/>
  <c r="C677" i="16" a="1"/>
  <c r="F677" i="16" a="1"/>
  <c r="D677" i="16" a="1"/>
  <c r="H677" i="16" a="1"/>
  <c r="C677" i="16" l="1"/>
  <c r="H677" i="16"/>
  <c r="F677" i="16"/>
  <c r="D677" i="16"/>
  <c r="B678" i="16"/>
  <c r="D678" i="16" a="1"/>
  <c r="C678" i="16" a="1"/>
  <c r="H678" i="16" a="1"/>
  <c r="F678" i="16" a="1"/>
  <c r="D678" i="16" l="1"/>
  <c r="C678" i="16"/>
  <c r="F678" i="16"/>
  <c r="H678" i="16"/>
  <c r="B679" i="16"/>
  <c r="D679" i="16" a="1"/>
  <c r="C679" i="16" a="1"/>
  <c r="H679" i="16" a="1"/>
  <c r="F679" i="16" a="1"/>
  <c r="D679" i="16" l="1"/>
  <c r="C679" i="16"/>
  <c r="F679" i="16"/>
  <c r="H679" i="16"/>
  <c r="B680" i="16"/>
  <c r="H680" i="16" a="1"/>
  <c r="F680" i="16" a="1"/>
  <c r="D680" i="16" a="1"/>
  <c r="C680" i="16" a="1"/>
  <c r="H680" i="16" l="1"/>
  <c r="F680" i="16"/>
  <c r="C680" i="16"/>
  <c r="D680" i="16"/>
  <c r="B681" i="16"/>
  <c r="C681" i="16" a="1"/>
  <c r="H681" i="16" a="1"/>
  <c r="F681" i="16" a="1"/>
  <c r="D681" i="16" a="1"/>
  <c r="C681" i="16" l="1"/>
  <c r="D681" i="16"/>
  <c r="H681" i="16"/>
  <c r="F681" i="16"/>
  <c r="B682" i="16"/>
  <c r="C682" i="16" a="1"/>
  <c r="F682" i="16" a="1"/>
  <c r="D682" i="16" a="1"/>
  <c r="H682" i="16" a="1"/>
  <c r="C682" i="16" l="1"/>
  <c r="H682" i="16"/>
  <c r="F682" i="16"/>
  <c r="D682" i="16"/>
  <c r="B683" i="16"/>
  <c r="D683" i="16" a="1"/>
  <c r="F683" i="16" a="1"/>
  <c r="H683" i="16" a="1"/>
  <c r="C683" i="16" a="1"/>
  <c r="D683" i="16" l="1"/>
  <c r="C683" i="16"/>
  <c r="F683" i="16"/>
  <c r="H683" i="16"/>
  <c r="B684" i="16"/>
  <c r="D684" i="16" a="1"/>
  <c r="F684" i="16" a="1"/>
  <c r="H684" i="16" a="1"/>
  <c r="C684" i="16" a="1"/>
  <c r="D684" i="16" l="1"/>
  <c r="C684" i="16"/>
  <c r="F684" i="16"/>
  <c r="H684" i="16"/>
  <c r="B685" i="16"/>
  <c r="C685" i="16" a="1"/>
  <c r="H685" i="16" a="1"/>
  <c r="D685" i="16" a="1"/>
  <c r="F685" i="16" a="1"/>
  <c r="C685" i="16" l="1"/>
  <c r="F685" i="16"/>
  <c r="H685" i="16"/>
  <c r="D685" i="16"/>
  <c r="B686" i="16"/>
  <c r="C686" i="16" a="1"/>
  <c r="F686" i="16" a="1"/>
  <c r="D686" i="16" a="1"/>
  <c r="H686" i="16" a="1"/>
  <c r="C686" i="16" l="1"/>
  <c r="F686" i="16"/>
  <c r="H686" i="16"/>
  <c r="D686" i="16"/>
  <c r="B687" i="16"/>
  <c r="D687" i="16" a="1"/>
  <c r="C687" i="16" a="1"/>
  <c r="H687" i="16" a="1"/>
  <c r="F687" i="16" a="1"/>
  <c r="D687" i="16" l="1"/>
  <c r="C687" i="16"/>
  <c r="F687" i="16"/>
  <c r="H687" i="16"/>
  <c r="B688" i="16"/>
  <c r="D688" i="16" a="1"/>
  <c r="C688" i="16" a="1"/>
  <c r="H688" i="16" a="1"/>
  <c r="F688" i="16" a="1"/>
  <c r="D688" i="16" l="1"/>
  <c r="C688" i="16"/>
  <c r="F688" i="16"/>
  <c r="H688" i="16"/>
  <c r="B689" i="16"/>
  <c r="C689" i="16" a="1"/>
  <c r="F689" i="16" a="1"/>
  <c r="D689" i="16" a="1"/>
  <c r="H689" i="16" a="1"/>
  <c r="C689" i="16" l="1"/>
  <c r="F689" i="16"/>
  <c r="H689" i="16"/>
  <c r="D689" i="16"/>
  <c r="B690" i="16"/>
  <c r="C690" i="16" a="1"/>
  <c r="H690" i="16" a="1"/>
  <c r="D690" i="16" a="1"/>
  <c r="F690" i="16" a="1"/>
  <c r="C690" i="16" l="1"/>
  <c r="F690" i="16"/>
  <c r="H690" i="16"/>
  <c r="D690" i="16"/>
  <c r="B691" i="16"/>
  <c r="C691" i="16" a="1"/>
  <c r="D691" i="16" a="1"/>
  <c r="H691" i="16" a="1"/>
  <c r="F691" i="16" a="1"/>
  <c r="C691" i="16" l="1"/>
  <c r="D691" i="16"/>
  <c r="F691" i="16"/>
  <c r="H691" i="16"/>
  <c r="B692" i="16"/>
  <c r="D692" i="16" a="1"/>
  <c r="C692" i="16" a="1"/>
  <c r="H692" i="16" a="1"/>
  <c r="F692" i="16" a="1"/>
  <c r="D692" i="16" l="1"/>
  <c r="C692" i="16"/>
  <c r="F692" i="16"/>
  <c r="H692" i="16"/>
  <c r="B693" i="16"/>
  <c r="F693" i="16" a="1"/>
  <c r="H693" i="16" a="1"/>
  <c r="D693" i="16" a="1"/>
  <c r="C693" i="16" a="1"/>
  <c r="F693" i="16" l="1"/>
  <c r="H693" i="16"/>
  <c r="C693" i="16"/>
  <c r="D693" i="16"/>
  <c r="B694" i="16"/>
  <c r="C694" i="16" a="1"/>
  <c r="F694" i="16" a="1"/>
  <c r="D694" i="16" a="1"/>
  <c r="H694" i="16" a="1"/>
  <c r="C694" i="16" l="1"/>
  <c r="F694" i="16"/>
  <c r="H694" i="16"/>
  <c r="D694" i="16"/>
  <c r="B695" i="16"/>
  <c r="D695" i="16" a="1"/>
  <c r="C695" i="16" a="1"/>
  <c r="H695" i="16" a="1"/>
  <c r="F695" i="16" a="1"/>
  <c r="D695" i="16" l="1"/>
  <c r="C695" i="16"/>
  <c r="F695" i="16"/>
  <c r="H695" i="16"/>
  <c r="B696" i="16"/>
  <c r="D696" i="16" a="1"/>
  <c r="C696" i="16" a="1"/>
  <c r="H696" i="16" a="1"/>
  <c r="F696" i="16" a="1"/>
  <c r="D696" i="16" l="1"/>
  <c r="C696" i="16"/>
  <c r="F696" i="16"/>
  <c r="H696" i="16"/>
  <c r="B697" i="16"/>
  <c r="H697" i="16" a="1"/>
  <c r="C697" i="16" a="1"/>
  <c r="D697" i="16" a="1"/>
  <c r="F697" i="16" a="1"/>
  <c r="H697" i="16" l="1"/>
  <c r="C697" i="16"/>
  <c r="F697" i="16"/>
  <c r="D697" i="16"/>
  <c r="B698" i="16"/>
  <c r="D698" i="16" a="1"/>
  <c r="C698" i="16" a="1"/>
  <c r="H698" i="16" a="1"/>
  <c r="F698" i="16" a="1"/>
  <c r="D698" i="16" l="1"/>
  <c r="C698" i="16"/>
  <c r="F698" i="16"/>
  <c r="H698" i="16"/>
  <c r="B699" i="16"/>
  <c r="D699" i="16" a="1"/>
  <c r="C699" i="16" a="1"/>
  <c r="H699" i="16" a="1"/>
  <c r="F699" i="16" a="1"/>
  <c r="D699" i="16" l="1"/>
  <c r="C699" i="16"/>
  <c r="F699" i="16"/>
  <c r="H699" i="16"/>
  <c r="B700" i="16"/>
  <c r="F700" i="16" a="1"/>
  <c r="C700" i="16" a="1"/>
  <c r="D700" i="16" a="1"/>
  <c r="H700" i="16" a="1"/>
  <c r="F700" i="16" l="1"/>
  <c r="C700" i="16"/>
  <c r="H700" i="16"/>
  <c r="D700" i="16"/>
  <c r="B701" i="16"/>
  <c r="F701" i="16" a="1"/>
  <c r="C701" i="16" a="1"/>
  <c r="D701" i="16" a="1"/>
  <c r="H701" i="16" a="1"/>
  <c r="F701" i="16" l="1"/>
  <c r="C701" i="16"/>
  <c r="H701" i="16"/>
  <c r="D701" i="16"/>
  <c r="B702" i="16"/>
  <c r="D702" i="16" a="1"/>
  <c r="F702" i="16" a="1"/>
  <c r="H702" i="16" a="1"/>
  <c r="C702" i="16" a="1"/>
  <c r="D702" i="16" l="1"/>
  <c r="C702" i="16"/>
  <c r="F702" i="16"/>
  <c r="H702" i="16"/>
  <c r="B703" i="16"/>
  <c r="D703" i="16" a="1"/>
  <c r="C703" i="16" a="1"/>
  <c r="H703" i="16" a="1"/>
  <c r="F703" i="16" a="1"/>
  <c r="D703" i="16" l="1"/>
  <c r="C703" i="16"/>
  <c r="F703" i="16"/>
  <c r="H703" i="16"/>
  <c r="B704" i="16"/>
  <c r="C704" i="16" a="1"/>
  <c r="F704" i="16" a="1"/>
  <c r="D704" i="16" a="1"/>
  <c r="H704" i="16" a="1"/>
  <c r="C704" i="16" l="1"/>
  <c r="H704" i="16"/>
  <c r="F704" i="16"/>
  <c r="D704" i="16"/>
  <c r="B705" i="16"/>
  <c r="C705" i="16" a="1"/>
  <c r="H705" i="16" a="1"/>
  <c r="D705" i="16" a="1"/>
  <c r="F705" i="16" a="1"/>
  <c r="C705" i="16" l="1"/>
  <c r="H705" i="16"/>
  <c r="F705" i="16"/>
  <c r="D705" i="16"/>
  <c r="B706" i="16"/>
  <c r="D706" i="16" a="1"/>
  <c r="C706" i="16" a="1"/>
  <c r="H706" i="16" a="1"/>
  <c r="F706" i="16" a="1"/>
  <c r="D706" i="16" l="1"/>
  <c r="C706" i="16"/>
  <c r="F706" i="16"/>
  <c r="H706" i="16"/>
  <c r="B707" i="16"/>
  <c r="D707" i="16" a="1"/>
  <c r="C707" i="16" a="1"/>
  <c r="H707" i="16" a="1"/>
  <c r="F707" i="16" a="1"/>
  <c r="D707" i="16" l="1"/>
  <c r="C707" i="16"/>
  <c r="F707" i="16"/>
  <c r="H707" i="16"/>
  <c r="B708" i="16"/>
  <c r="F708" i="16" a="1"/>
  <c r="C708" i="16" a="1"/>
  <c r="D708" i="16" a="1"/>
  <c r="H708" i="16" a="1"/>
  <c r="B7" i="15" l="1"/>
  <c r="D7" i="15" s="1"/>
  <c r="F708" i="16"/>
  <c r="C708" i="16"/>
  <c r="H708" i="16"/>
  <c r="D708" i="16"/>
  <c r="B709" i="16"/>
  <c r="F709" i="16" a="1"/>
  <c r="H709" i="16" a="1"/>
  <c r="D709" i="16" a="1"/>
  <c r="C709" i="16" a="1"/>
  <c r="B6" i="15" l="1"/>
  <c r="D6" i="15" s="1"/>
  <c r="F709" i="16"/>
  <c r="H709" i="16"/>
  <c r="C709" i="16"/>
  <c r="D709" i="16"/>
  <c r="B710" i="16"/>
  <c r="D710" i="16" a="1"/>
  <c r="C710" i="16" a="1"/>
  <c r="H710" i="16" a="1"/>
  <c r="F710" i="16" a="1"/>
  <c r="D710" i="16" l="1"/>
  <c r="C710" i="16"/>
  <c r="F710" i="16"/>
  <c r="H710" i="16"/>
  <c r="B711" i="16"/>
  <c r="D711" i="16" a="1"/>
  <c r="H711" i="16" a="1"/>
  <c r="F711" i="16" a="1"/>
  <c r="C711" i="16" a="1"/>
  <c r="D711" i="16" l="1"/>
  <c r="C711" i="16"/>
  <c r="F711" i="16"/>
  <c r="H711" i="16"/>
  <c r="B712" i="16"/>
  <c r="F712" i="16" a="1"/>
  <c r="D712" i="16" a="1"/>
  <c r="H712" i="16" a="1"/>
  <c r="C712" i="16" a="1"/>
  <c r="F712" i="16" l="1"/>
  <c r="D712" i="16"/>
  <c r="C712" i="16"/>
  <c r="H712" i="16"/>
  <c r="B713" i="16"/>
  <c r="H713" i="16" a="1"/>
  <c r="F713" i="16" a="1"/>
  <c r="D713" i="16" a="1"/>
  <c r="C713" i="16" a="1"/>
  <c r="H713" i="16" l="1"/>
  <c r="F713" i="16"/>
  <c r="C713" i="16"/>
  <c r="D713" i="16"/>
  <c r="B714" i="16"/>
  <c r="F714" i="16" a="1"/>
  <c r="C714" i="16" a="1"/>
  <c r="H714" i="16" a="1"/>
  <c r="D714" i="16" a="1"/>
  <c r="F714" i="16" l="1"/>
  <c r="C714" i="16"/>
  <c r="D714" i="16"/>
  <c r="H714" i="16"/>
  <c r="B715" i="16"/>
  <c r="D715" i="16" a="1"/>
  <c r="C715" i="16" a="1"/>
  <c r="H715" i="16" a="1"/>
  <c r="F715" i="16" a="1"/>
  <c r="D715" i="16" l="1"/>
  <c r="C715" i="16"/>
  <c r="F715" i="16"/>
  <c r="H715" i="16"/>
  <c r="B716" i="16"/>
  <c r="H716" i="16" a="1"/>
  <c r="F716" i="16" a="1"/>
  <c r="D716" i="16" a="1"/>
  <c r="C716" i="16" a="1"/>
  <c r="H716" i="16" l="1"/>
  <c r="F716" i="16"/>
  <c r="C716" i="16"/>
  <c r="D716" i="16"/>
  <c r="B717" i="16"/>
  <c r="C717" i="16" a="1"/>
  <c r="H717" i="16" a="1"/>
  <c r="D717" i="16" a="1"/>
  <c r="F717" i="16" a="1"/>
  <c r="C717" i="16" l="1"/>
  <c r="H717" i="16"/>
  <c r="F717" i="16"/>
  <c r="D717" i="16"/>
  <c r="B718" i="16"/>
  <c r="D718" i="16" a="1"/>
  <c r="H718" i="16" a="1"/>
  <c r="F718" i="16" a="1"/>
  <c r="C718" i="16" a="1"/>
  <c r="D718" i="16" l="1"/>
  <c r="H718" i="16"/>
  <c r="C718" i="16"/>
  <c r="F718" i="16"/>
  <c r="B719" i="16"/>
  <c r="H719" i="16" a="1"/>
  <c r="F719" i="16" a="1"/>
  <c r="D719" i="16" a="1"/>
  <c r="C719" i="16" a="1"/>
  <c r="H719" i="16" l="1"/>
  <c r="C719" i="16"/>
  <c r="F719" i="16"/>
  <c r="D719" i="16"/>
  <c r="B720" i="16"/>
  <c r="D720" i="16" a="1"/>
  <c r="F720" i="16" a="1"/>
  <c r="C720" i="16" a="1"/>
  <c r="H720" i="16" a="1"/>
  <c r="D720" i="16" l="1"/>
  <c r="F720" i="16"/>
  <c r="H720" i="16"/>
  <c r="C720" i="16"/>
  <c r="B721" i="16"/>
  <c r="F721" i="16" a="1"/>
  <c r="C721" i="16" a="1"/>
  <c r="H721" i="16" a="1"/>
  <c r="D721" i="16" a="1"/>
  <c r="F721" i="16" l="1"/>
  <c r="C721" i="16"/>
  <c r="D721" i="16"/>
  <c r="H721" i="16"/>
  <c r="B722" i="16"/>
  <c r="D722" i="16" a="1"/>
  <c r="F722" i="16" a="1"/>
  <c r="C722" i="16" a="1"/>
  <c r="H722" i="16" a="1"/>
  <c r="D722" i="16" l="1"/>
  <c r="F722" i="16"/>
  <c r="H722" i="16"/>
  <c r="C722" i="16"/>
  <c r="B723" i="16"/>
  <c r="H723" i="16" a="1"/>
  <c r="C723" i="16" a="1"/>
  <c r="F723" i="16" a="1"/>
  <c r="D723" i="16" a="1"/>
  <c r="H723" i="16" l="1"/>
  <c r="C723" i="16"/>
  <c r="D723" i="16"/>
  <c r="F723" i="16"/>
  <c r="B724" i="16"/>
  <c r="C724" i="16" a="1"/>
  <c r="H724" i="16" a="1"/>
  <c r="D724" i="16" a="1"/>
  <c r="F724" i="16" a="1"/>
  <c r="C724" i="16" l="1"/>
  <c r="H724" i="16"/>
  <c r="F724" i="16"/>
  <c r="D724" i="16"/>
  <c r="B725" i="16"/>
  <c r="H725" i="16" a="1"/>
  <c r="F725" i="16" a="1"/>
  <c r="D725" i="16" a="1"/>
  <c r="C725" i="16" a="1"/>
  <c r="H725" i="16" l="1"/>
  <c r="F725" i="16"/>
  <c r="C725" i="16"/>
  <c r="D725" i="16"/>
  <c r="B726" i="16"/>
  <c r="C726" i="16" a="1"/>
  <c r="F726" i="16" a="1"/>
  <c r="D726" i="16" a="1"/>
  <c r="H726" i="16" a="1"/>
  <c r="C726" i="16" l="1"/>
  <c r="F726" i="16"/>
  <c r="H726" i="16"/>
  <c r="D726" i="16"/>
  <c r="B727" i="16"/>
  <c r="H727" i="16" a="1"/>
  <c r="F727" i="16" a="1"/>
  <c r="D727" i="16" a="1"/>
  <c r="C727" i="16" a="1"/>
  <c r="H727" i="16" l="1"/>
  <c r="C727" i="16"/>
  <c r="F727" i="16"/>
  <c r="D727" i="16"/>
  <c r="B728" i="16"/>
  <c r="D728" i="16" a="1"/>
  <c r="C728" i="16" a="1"/>
  <c r="H728" i="16" a="1"/>
  <c r="F728" i="16" a="1"/>
  <c r="D728" i="16" l="1"/>
  <c r="C728" i="16"/>
  <c r="F728" i="16"/>
  <c r="H728" i="16"/>
  <c r="B729" i="16"/>
  <c r="C729" i="16" a="1"/>
  <c r="D729" i="16" a="1"/>
  <c r="H729" i="16" a="1"/>
  <c r="F729" i="16" a="1"/>
  <c r="C729" i="16" l="1"/>
  <c r="D729" i="16"/>
  <c r="F729" i="16"/>
  <c r="H729" i="16"/>
  <c r="B730" i="16"/>
  <c r="D730" i="16" a="1"/>
  <c r="F730" i="16" a="1"/>
  <c r="C730" i="16" a="1"/>
  <c r="H730" i="16" a="1"/>
  <c r="D730" i="16" l="1"/>
  <c r="F730" i="16"/>
  <c r="H730" i="16"/>
  <c r="C730" i="16"/>
  <c r="B731" i="16"/>
  <c r="C731" i="16" a="1"/>
  <c r="H731" i="16" a="1"/>
  <c r="D731" i="16" a="1"/>
  <c r="F731" i="16" a="1"/>
  <c r="C731" i="16" l="1"/>
  <c r="F731" i="16"/>
  <c r="H731" i="16"/>
  <c r="D731" i="16"/>
  <c r="B732" i="16"/>
  <c r="D732" i="16" a="1"/>
  <c r="F732" i="16" a="1"/>
  <c r="C732" i="16" a="1"/>
  <c r="H732" i="16" a="1"/>
  <c r="D732" i="16" l="1"/>
  <c r="F732" i="16"/>
  <c r="H732" i="16"/>
  <c r="C732" i="16"/>
  <c r="B733" i="16"/>
  <c r="F733" i="16" a="1"/>
  <c r="D733" i="16" a="1"/>
  <c r="C733" i="16" a="1"/>
  <c r="H733" i="16" a="1"/>
  <c r="F733" i="16" l="1"/>
  <c r="H733" i="16"/>
  <c r="D733" i="16"/>
  <c r="C733" i="16"/>
  <c r="B734" i="16"/>
  <c r="H734" i="16" a="1"/>
  <c r="C734" i="16" a="1"/>
  <c r="D734" i="16" a="1"/>
  <c r="F734" i="16" a="1"/>
  <c r="H734" i="16" l="1"/>
  <c r="C734" i="16"/>
  <c r="F734" i="16"/>
  <c r="D734" i="16"/>
  <c r="B735" i="16"/>
  <c r="D735" i="16" a="1"/>
  <c r="C735" i="16" a="1"/>
  <c r="H735" i="16" a="1"/>
  <c r="F735" i="16" a="1"/>
  <c r="D735" i="16" l="1"/>
  <c r="F735" i="16"/>
  <c r="C735" i="16"/>
  <c r="H735" i="16"/>
  <c r="B736" i="16"/>
  <c r="C736" i="16" a="1"/>
  <c r="H736" i="16" a="1"/>
  <c r="F736" i="16" a="1"/>
  <c r="D736" i="16" a="1"/>
  <c r="C736" i="16" l="1"/>
  <c r="D736" i="16"/>
  <c r="H736" i="16"/>
  <c r="F736" i="16"/>
  <c r="B737" i="16"/>
  <c r="D737" i="16" a="1"/>
  <c r="H737" i="16" a="1"/>
  <c r="C737" i="16" a="1"/>
  <c r="F737" i="16" a="1"/>
  <c r="D737" i="16" l="1"/>
  <c r="H737" i="16"/>
  <c r="F737" i="16"/>
  <c r="C737" i="16"/>
  <c r="B738" i="16"/>
  <c r="D738" i="16" a="1"/>
  <c r="C738" i="16" a="1"/>
  <c r="H738" i="16" a="1"/>
  <c r="F738" i="16" a="1"/>
  <c r="D738" i="16" l="1"/>
  <c r="C738" i="16"/>
  <c r="F738" i="16"/>
  <c r="H738" i="16"/>
  <c r="B739" i="16"/>
  <c r="D739" i="16" a="1"/>
  <c r="C739" i="16" a="1"/>
  <c r="H739" i="16" a="1"/>
  <c r="F739" i="16" a="1"/>
  <c r="D739" i="16" l="1"/>
  <c r="C739" i="16"/>
  <c r="F739" i="16"/>
  <c r="H739" i="16"/>
  <c r="B740" i="16"/>
  <c r="F740" i="16" a="1"/>
  <c r="D740" i="16" a="1"/>
  <c r="H740" i="16" a="1"/>
  <c r="C740" i="16" a="1"/>
  <c r="F740" i="16" l="1"/>
  <c r="D740" i="16"/>
  <c r="C740" i="16"/>
  <c r="H740" i="16"/>
  <c r="B741" i="16"/>
  <c r="D741" i="16" a="1"/>
  <c r="C741" i="16" a="1"/>
  <c r="F741" i="16" a="1"/>
  <c r="H741" i="16" a="1"/>
  <c r="D741" i="16" l="1"/>
  <c r="C741" i="16"/>
  <c r="H741" i="16"/>
  <c r="F741" i="16"/>
  <c r="B742" i="16"/>
  <c r="C742" i="16" a="1"/>
  <c r="D742" i="16" a="1"/>
  <c r="H742" i="16" a="1"/>
  <c r="F742" i="16" a="1"/>
  <c r="C742" i="16" l="1"/>
  <c r="F742" i="16"/>
  <c r="D742" i="16"/>
  <c r="H742" i="16"/>
  <c r="B743" i="16"/>
  <c r="F743" i="16" a="1"/>
  <c r="C743" i="16" a="1"/>
  <c r="D743" i="16" a="1"/>
  <c r="H743" i="16" a="1"/>
  <c r="F743" i="16" l="1"/>
  <c r="H743" i="16"/>
  <c r="C743" i="16"/>
  <c r="D743" i="16"/>
  <c r="B744" i="16"/>
  <c r="F744" i="16" a="1"/>
  <c r="D744" i="16" a="1"/>
  <c r="H744" i="16" a="1"/>
  <c r="C744" i="16" a="1"/>
  <c r="F744" i="16" l="1"/>
  <c r="D744" i="16"/>
  <c r="C744" i="16"/>
  <c r="H744" i="16"/>
  <c r="B745" i="16"/>
  <c r="F745" i="16" a="1"/>
  <c r="H745" i="16" a="1"/>
  <c r="C745" i="16" a="1"/>
  <c r="D745" i="16" a="1"/>
  <c r="F745" i="16" l="1"/>
  <c r="H745" i="16"/>
  <c r="D745" i="16"/>
  <c r="C745" i="16"/>
  <c r="B746" i="16"/>
  <c r="C746" i="16" a="1"/>
  <c r="H746" i="16" a="1"/>
  <c r="F746" i="16" a="1"/>
  <c r="D746" i="16" a="1"/>
  <c r="C746" i="16" l="1"/>
  <c r="D746" i="16"/>
  <c r="H746" i="16"/>
  <c r="F746" i="16"/>
  <c r="B747" i="16"/>
  <c r="C747" i="16" a="1"/>
  <c r="F747" i="16" a="1"/>
  <c r="D747" i="16" a="1"/>
  <c r="H747" i="16" a="1"/>
  <c r="C747" i="16" l="1"/>
  <c r="H747" i="16"/>
  <c r="F747" i="16"/>
  <c r="D747" i="16"/>
  <c r="B748" i="16"/>
  <c r="H748" i="16" a="1"/>
  <c r="C748" i="16" a="1"/>
  <c r="F748" i="16" a="1"/>
  <c r="D748" i="16" a="1"/>
  <c r="H748" i="16" l="1"/>
  <c r="D748" i="16"/>
  <c r="C748" i="16"/>
  <c r="F748" i="16"/>
  <c r="B749" i="16"/>
  <c r="C749" i="16" a="1"/>
  <c r="D749" i="16" a="1"/>
  <c r="F749" i="16" a="1"/>
  <c r="H749" i="16" a="1"/>
  <c r="C749" i="16" l="1"/>
  <c r="D749" i="16"/>
  <c r="H749" i="16"/>
  <c r="F749" i="16"/>
  <c r="B750" i="16"/>
  <c r="D750" i="16" a="1"/>
  <c r="F750" i="16" a="1"/>
  <c r="H750" i="16" a="1"/>
  <c r="C750" i="16" a="1"/>
  <c r="D750" i="16" l="1"/>
  <c r="F750" i="16"/>
  <c r="C750" i="16"/>
  <c r="H750" i="16"/>
  <c r="B751" i="16"/>
  <c r="D751" i="16" a="1"/>
  <c r="H751" i="16" a="1"/>
  <c r="F751" i="16" a="1"/>
  <c r="C751" i="16" a="1"/>
  <c r="D751" i="16" l="1"/>
  <c r="H751" i="16"/>
  <c r="C751" i="16"/>
  <c r="F751" i="16"/>
  <c r="B752" i="16"/>
  <c r="H752" i="16" a="1"/>
  <c r="F752" i="16" a="1"/>
  <c r="C752" i="16" a="1"/>
  <c r="D752" i="16" a="1"/>
  <c r="H752" i="16" l="1"/>
  <c r="F752" i="16"/>
  <c r="D752" i="16"/>
  <c r="C752" i="16"/>
  <c r="B753" i="16"/>
  <c r="F753" i="16" a="1"/>
  <c r="D753" i="16" a="1"/>
  <c r="H753" i="16" a="1"/>
  <c r="C753" i="16" a="1"/>
  <c r="F753" i="16" l="1"/>
  <c r="D753" i="16"/>
  <c r="C753" i="16"/>
  <c r="H753" i="16"/>
  <c r="B754" i="16"/>
  <c r="D754" i="16" a="1"/>
  <c r="F754" i="16" a="1"/>
  <c r="H754" i="16" a="1"/>
  <c r="C754" i="16" a="1"/>
  <c r="D754" i="16" l="1"/>
  <c r="F754" i="16"/>
  <c r="C754" i="16"/>
  <c r="H754" i="16"/>
  <c r="B755" i="16"/>
  <c r="H755" i="16" a="1"/>
  <c r="F755" i="16" a="1"/>
  <c r="D755" i="16" a="1"/>
  <c r="C755" i="16" a="1"/>
  <c r="H755" i="16" l="1"/>
  <c r="F755" i="16"/>
  <c r="C755" i="16"/>
  <c r="D755" i="16"/>
  <c r="B756" i="16"/>
  <c r="C756" i="16" a="1"/>
  <c r="H756" i="16" a="1"/>
  <c r="D756" i="16" a="1"/>
  <c r="F756" i="16" a="1"/>
  <c r="C756" i="16" l="1"/>
  <c r="H756" i="16"/>
  <c r="F756" i="16"/>
  <c r="D756" i="16"/>
  <c r="B757" i="16"/>
  <c r="D757" i="16" a="1"/>
  <c r="F757" i="16" a="1"/>
  <c r="C757" i="16" a="1"/>
  <c r="H757" i="16" a="1"/>
  <c r="D757" i="16" l="1"/>
  <c r="H757" i="16"/>
  <c r="F757" i="16"/>
  <c r="C757" i="16"/>
  <c r="B758" i="16"/>
  <c r="C758" i="16" a="1"/>
  <c r="D758" i="16" a="1"/>
  <c r="H758" i="16" a="1"/>
  <c r="F758" i="16" a="1"/>
  <c r="C758" i="16" l="1"/>
  <c r="F758" i="16"/>
  <c r="D758" i="16"/>
  <c r="H758" i="16"/>
  <c r="B759" i="16"/>
  <c r="D759" i="16" a="1"/>
  <c r="H759" i="16" a="1"/>
  <c r="C759" i="16" a="1"/>
  <c r="F759" i="16" a="1"/>
  <c r="D759" i="16" l="1"/>
  <c r="H759" i="16"/>
  <c r="F759" i="16"/>
  <c r="C759" i="16"/>
  <c r="B760" i="16"/>
  <c r="F760" i="16" a="1"/>
  <c r="C760" i="16" a="1"/>
  <c r="D760" i="16" a="1"/>
  <c r="H760" i="16" a="1"/>
  <c r="F760" i="16" l="1"/>
  <c r="C760" i="16"/>
  <c r="H760" i="16"/>
  <c r="D760" i="16"/>
  <c r="B761" i="16"/>
  <c r="D761" i="16" a="1"/>
  <c r="H761" i="16" a="1"/>
  <c r="C761" i="16" a="1"/>
  <c r="F761" i="16" a="1"/>
  <c r="D761" i="16" l="1"/>
  <c r="H761" i="16"/>
  <c r="F761" i="16"/>
  <c r="C761" i="16"/>
  <c r="B762" i="16"/>
  <c r="C762" i="16" a="1"/>
  <c r="D762" i="16" a="1"/>
  <c r="H762" i="16" a="1"/>
  <c r="F762" i="16" a="1"/>
  <c r="C762" i="16" l="1"/>
  <c r="D762" i="16"/>
  <c r="F762" i="16"/>
  <c r="H762" i="16"/>
  <c r="B763" i="16"/>
  <c r="D763" i="16" a="1"/>
  <c r="C763" i="16" a="1"/>
  <c r="H763" i="16" a="1"/>
  <c r="F763" i="16" a="1"/>
  <c r="D763" i="16" l="1"/>
  <c r="C763" i="16"/>
  <c r="F763" i="16"/>
  <c r="H763" i="16"/>
  <c r="B764" i="16"/>
  <c r="F764" i="16" a="1"/>
  <c r="H764" i="16" a="1"/>
  <c r="D764" i="16" a="1"/>
  <c r="C764" i="16" a="1"/>
  <c r="F764" i="16" l="1"/>
  <c r="H764" i="16"/>
  <c r="C764" i="16"/>
  <c r="D764" i="16"/>
  <c r="B765" i="16"/>
  <c r="C765" i="16" a="1"/>
  <c r="F765" i="16" a="1"/>
  <c r="D765" i="16" a="1"/>
  <c r="H765" i="16" a="1"/>
  <c r="C765" i="16" l="1"/>
  <c r="F765" i="16"/>
  <c r="H765" i="16"/>
  <c r="D765" i="16"/>
  <c r="B766" i="16"/>
  <c r="D766" i="16" a="1"/>
  <c r="C766" i="16" a="1"/>
  <c r="H766" i="16" a="1"/>
  <c r="F766" i="16" a="1"/>
  <c r="D766" i="16" l="1"/>
  <c r="C766" i="16"/>
  <c r="F766" i="16"/>
  <c r="H766" i="16"/>
  <c r="B767" i="16"/>
  <c r="D767" i="16" a="1"/>
  <c r="C767" i="16" a="1"/>
  <c r="H767" i="16" a="1"/>
  <c r="F767" i="16" a="1"/>
  <c r="D767" i="16" l="1"/>
  <c r="C767" i="16"/>
  <c r="F767" i="16"/>
  <c r="H767" i="16"/>
  <c r="B768" i="16"/>
  <c r="H768" i="16" a="1"/>
  <c r="C768" i="16" a="1"/>
  <c r="D768" i="16" a="1"/>
  <c r="F768" i="16" a="1"/>
  <c r="H768" i="16" l="1"/>
  <c r="C768" i="16"/>
  <c r="F768" i="16"/>
  <c r="D768" i="16"/>
  <c r="B769" i="16"/>
  <c r="C769" i="16" a="1"/>
  <c r="H769" i="16" a="1"/>
  <c r="D769" i="16" a="1"/>
  <c r="F769" i="16" a="1"/>
  <c r="C769" i="16" l="1"/>
  <c r="F769" i="16"/>
  <c r="H769" i="16"/>
  <c r="D769" i="16"/>
  <c r="B770" i="16"/>
  <c r="D770" i="16" a="1"/>
  <c r="C770" i="16" a="1"/>
  <c r="H770" i="16" a="1"/>
  <c r="F770" i="16" a="1"/>
  <c r="D770" i="16" l="1"/>
  <c r="C770" i="16"/>
  <c r="F770" i="16"/>
  <c r="H770" i="16"/>
  <c r="B771" i="16"/>
  <c r="D771" i="16" a="1"/>
  <c r="H771" i="16" a="1"/>
  <c r="F771" i="16" a="1"/>
  <c r="C771" i="16" a="1"/>
  <c r="D771" i="16" l="1"/>
  <c r="C771" i="16"/>
  <c r="F771" i="16"/>
  <c r="H771" i="16"/>
  <c r="B772" i="16"/>
  <c r="C772" i="16" a="1"/>
  <c r="H772" i="16" a="1"/>
  <c r="D772" i="16" a="1"/>
  <c r="F772" i="16" a="1"/>
  <c r="C772" i="16" l="1"/>
  <c r="F772" i="16"/>
  <c r="H772" i="16"/>
  <c r="D772" i="16"/>
  <c r="B773" i="16"/>
  <c r="C773" i="16" a="1"/>
  <c r="H773" i="16" a="1"/>
  <c r="D773" i="16" a="1"/>
  <c r="F773" i="16" a="1"/>
  <c r="C773" i="16" l="1"/>
  <c r="F773" i="16"/>
  <c r="H773" i="16"/>
  <c r="D773" i="16"/>
  <c r="B774" i="16"/>
  <c r="D774" i="16" a="1"/>
  <c r="C774" i="16" a="1"/>
  <c r="H774" i="16" a="1"/>
  <c r="F774" i="16" a="1"/>
  <c r="D774" i="16" l="1"/>
  <c r="C774" i="16"/>
  <c r="F774" i="16"/>
  <c r="H774" i="16"/>
  <c r="B775" i="16"/>
  <c r="D775" i="16" a="1"/>
  <c r="H775" i="16" a="1"/>
  <c r="F775" i="16" a="1"/>
  <c r="C775" i="16" a="1"/>
  <c r="D775" i="16" l="1"/>
  <c r="C775" i="16"/>
  <c r="F775" i="16"/>
  <c r="H775" i="16"/>
  <c r="B776" i="16"/>
  <c r="C776" i="16" a="1"/>
  <c r="H776" i="16" a="1"/>
  <c r="D776" i="16" a="1"/>
  <c r="F776" i="16" a="1"/>
  <c r="C776" i="16" l="1"/>
  <c r="F776" i="16"/>
  <c r="H776" i="16"/>
  <c r="D776" i="16"/>
  <c r="B777" i="16"/>
  <c r="C777" i="16" a="1"/>
  <c r="H777" i="16" a="1"/>
  <c r="D777" i="16" a="1"/>
  <c r="F777" i="16" a="1"/>
  <c r="C777" i="16" l="1"/>
  <c r="F777" i="16"/>
  <c r="H777" i="16"/>
  <c r="D777" i="16"/>
  <c r="B778" i="16"/>
  <c r="C778" i="16" a="1"/>
  <c r="F778" i="16" a="1"/>
  <c r="H778" i="16" a="1"/>
  <c r="D778" i="16" a="1"/>
  <c r="C778" i="16" l="1"/>
  <c r="D778" i="16"/>
  <c r="F778" i="16"/>
  <c r="H778" i="16"/>
  <c r="B779" i="16"/>
  <c r="D779" i="16" a="1"/>
  <c r="F779" i="16" a="1"/>
  <c r="H779" i="16" a="1"/>
  <c r="C779" i="16" a="1"/>
  <c r="D779" i="16" l="1"/>
  <c r="C779" i="16"/>
  <c r="F779" i="16"/>
  <c r="H779" i="16"/>
  <c r="B780" i="16"/>
  <c r="F780" i="16" a="1"/>
  <c r="D780" i="16" a="1"/>
  <c r="C780" i="16" a="1"/>
  <c r="H780" i="16" a="1"/>
  <c r="F780" i="16" l="1"/>
  <c r="H780" i="16"/>
  <c r="C780" i="16"/>
  <c r="D780" i="16"/>
  <c r="B781" i="16"/>
  <c r="C781" i="16" a="1"/>
  <c r="F781" i="16" a="1"/>
  <c r="D781" i="16" a="1"/>
  <c r="H781" i="16" a="1"/>
  <c r="C781" i="16" l="1"/>
  <c r="F781" i="16"/>
  <c r="H781" i="16"/>
  <c r="D781" i="16"/>
  <c r="B782" i="16"/>
  <c r="D782" i="16" a="1"/>
  <c r="C782" i="16" a="1"/>
  <c r="H782" i="16" a="1"/>
  <c r="F782" i="16" a="1"/>
  <c r="D782" i="16" l="1"/>
  <c r="C782" i="16"/>
  <c r="F782" i="16"/>
  <c r="H782" i="16"/>
  <c r="B783" i="16"/>
  <c r="D783" i="16" a="1"/>
  <c r="C783" i="16" a="1"/>
  <c r="H783" i="16" a="1"/>
  <c r="F783" i="16" a="1"/>
  <c r="D783" i="16" l="1"/>
  <c r="C783" i="16"/>
  <c r="F783" i="16"/>
  <c r="H783" i="16"/>
  <c r="B784" i="16"/>
  <c r="H784" i="16" a="1"/>
  <c r="C784" i="16" a="1"/>
  <c r="D784" i="16" a="1"/>
  <c r="F784" i="16" a="1"/>
  <c r="H784" i="16" l="1"/>
  <c r="C784" i="16"/>
  <c r="F784" i="16"/>
  <c r="D784" i="16"/>
  <c r="B785" i="16"/>
  <c r="C785" i="16" a="1"/>
  <c r="F785" i="16" a="1"/>
  <c r="D785" i="16" a="1"/>
  <c r="H785" i="16" a="1"/>
  <c r="C785" i="16" l="1"/>
  <c r="F785" i="16"/>
  <c r="H785" i="16"/>
  <c r="D785" i="16"/>
  <c r="B786" i="16"/>
  <c r="D786" i="16" a="1"/>
  <c r="C786" i="16" a="1"/>
  <c r="H786" i="16" a="1"/>
  <c r="F786" i="16" a="1"/>
  <c r="D786" i="16" l="1"/>
  <c r="C786" i="16"/>
  <c r="F786" i="16"/>
  <c r="H786" i="16"/>
  <c r="B787" i="16"/>
  <c r="H787" i="16" a="1"/>
  <c r="C787" i="16" a="1"/>
  <c r="D787" i="16" a="1"/>
  <c r="F787" i="16" a="1"/>
  <c r="H787" i="16" l="1"/>
  <c r="C787" i="16"/>
  <c r="F787" i="16"/>
  <c r="D787" i="16"/>
  <c r="B788" i="16"/>
  <c r="F788" i="16" a="1"/>
  <c r="H788" i="16" a="1"/>
  <c r="D788" i="16" a="1"/>
  <c r="C788" i="16" a="1"/>
  <c r="F788" i="16" l="1"/>
  <c r="C788" i="16"/>
  <c r="H788" i="16"/>
  <c r="D788" i="16"/>
  <c r="B789" i="16"/>
  <c r="D789" i="16" a="1"/>
  <c r="H789" i="16" a="1"/>
  <c r="F789" i="16" a="1"/>
  <c r="C789" i="16" a="1"/>
  <c r="D789" i="16" l="1"/>
  <c r="C789" i="16"/>
  <c r="F789" i="16"/>
  <c r="H789" i="16"/>
  <c r="B790" i="16"/>
  <c r="D790" i="16" a="1"/>
  <c r="C790" i="16" a="1"/>
  <c r="H790" i="16" a="1"/>
  <c r="F790" i="16" a="1"/>
  <c r="D790" i="16" l="1"/>
  <c r="C790" i="16"/>
  <c r="F790" i="16"/>
  <c r="H790" i="16"/>
  <c r="B791" i="16"/>
  <c r="F791" i="16" a="1"/>
  <c r="C791" i="16" a="1"/>
  <c r="D791" i="16" a="1"/>
  <c r="H791" i="16" a="1"/>
  <c r="F791" i="16" l="1"/>
  <c r="C791" i="16"/>
  <c r="H791" i="16"/>
  <c r="D791" i="16"/>
  <c r="B792" i="16"/>
  <c r="C792" i="16" a="1"/>
  <c r="H792" i="16" a="1"/>
  <c r="D792" i="16" a="1"/>
  <c r="F792" i="16" a="1"/>
  <c r="C792" i="16" l="1"/>
  <c r="H792" i="16"/>
  <c r="F792" i="16"/>
  <c r="D792" i="16"/>
  <c r="B793" i="16"/>
  <c r="D793" i="16" a="1"/>
  <c r="C793" i="16" a="1"/>
  <c r="H793" i="16" a="1"/>
  <c r="F793" i="16" a="1"/>
  <c r="D793" i="16" l="1"/>
  <c r="C793" i="16"/>
  <c r="F793" i="16"/>
  <c r="H793" i="16"/>
  <c r="B794" i="16"/>
  <c r="D794" i="16" a="1"/>
  <c r="C794" i="16" a="1"/>
  <c r="H794" i="16" a="1"/>
  <c r="F794" i="16" a="1"/>
  <c r="D794" i="16" l="1"/>
  <c r="C794" i="16"/>
  <c r="F794" i="16"/>
  <c r="H794" i="16"/>
  <c r="B795" i="16"/>
  <c r="C795" i="16" a="1"/>
  <c r="H795" i="16" a="1"/>
  <c r="D795" i="16" a="1"/>
  <c r="F795" i="16" a="1"/>
  <c r="C795" i="16" l="1"/>
  <c r="H795" i="16"/>
  <c r="F795" i="16"/>
  <c r="D795" i="16"/>
  <c r="B796" i="16"/>
  <c r="C796" i="16" a="1"/>
  <c r="H796" i="16" a="1"/>
  <c r="F796" i="16" a="1"/>
  <c r="D796" i="16" a="1"/>
  <c r="C796" i="16" l="1"/>
  <c r="H796" i="16"/>
  <c r="D796" i="16"/>
  <c r="F796" i="16"/>
  <c r="B797" i="16"/>
  <c r="D797" i="16" a="1"/>
  <c r="C797" i="16" a="1"/>
  <c r="H797" i="16" a="1"/>
  <c r="F797" i="16" a="1"/>
  <c r="D797" i="16" l="1"/>
  <c r="C797" i="16"/>
  <c r="F797" i="16"/>
  <c r="H797" i="16"/>
  <c r="B798" i="16"/>
  <c r="C798" i="16" a="1"/>
  <c r="D798" i="16" a="1"/>
  <c r="F798" i="16" a="1"/>
  <c r="H798" i="16" a="1"/>
  <c r="C798" i="16" l="1"/>
  <c r="D798" i="16"/>
  <c r="H798" i="16"/>
  <c r="F798" i="16"/>
  <c r="B799" i="16"/>
  <c r="H799" i="16" a="1"/>
  <c r="F799" i="16" a="1"/>
  <c r="D799" i="16" a="1"/>
  <c r="C799" i="16" a="1"/>
  <c r="H799" i="16" l="1"/>
  <c r="F799" i="16"/>
  <c r="C799" i="16"/>
  <c r="D799" i="16"/>
  <c r="B800" i="16"/>
  <c r="C800" i="16" a="1"/>
  <c r="D800" i="16" a="1"/>
  <c r="F800" i="16" a="1"/>
  <c r="H800" i="16" a="1"/>
  <c r="C800" i="16" l="1"/>
  <c r="D800" i="16"/>
  <c r="H800" i="16"/>
  <c r="F800" i="16"/>
  <c r="B801" i="16"/>
  <c r="D801" i="16" a="1"/>
  <c r="C801" i="16" a="1"/>
  <c r="H801" i="16" a="1"/>
  <c r="F801" i="16" a="1"/>
  <c r="D801" i="16" l="1"/>
  <c r="C801" i="16"/>
  <c r="F801" i="16"/>
  <c r="H801" i="16"/>
  <c r="B802" i="16"/>
  <c r="C802" i="16" a="1"/>
  <c r="D802" i="16" a="1"/>
  <c r="F802" i="16" a="1"/>
  <c r="H802" i="16" a="1"/>
  <c r="C802" i="16" l="1"/>
  <c r="D802" i="16"/>
  <c r="H802" i="16"/>
  <c r="F802" i="16"/>
  <c r="B803" i="16"/>
  <c r="H803" i="16" a="1"/>
  <c r="F803" i="16" a="1"/>
  <c r="D803" i="16" a="1"/>
  <c r="C803" i="16" a="1"/>
  <c r="H803" i="16" l="1"/>
  <c r="F803" i="16"/>
  <c r="C803" i="16"/>
  <c r="D803" i="16"/>
  <c r="B804" i="16"/>
  <c r="F804" i="16" a="1"/>
  <c r="C804" i="16" a="1"/>
  <c r="H804" i="16" a="1"/>
  <c r="D804" i="16" a="1"/>
  <c r="F804" i="16" l="1"/>
  <c r="C804" i="16"/>
  <c r="D804" i="16"/>
  <c r="H804" i="16"/>
  <c r="B805" i="16"/>
  <c r="D805" i="16" a="1"/>
  <c r="C805" i="16" a="1"/>
  <c r="H805" i="16" a="1"/>
  <c r="F805" i="16" a="1"/>
  <c r="D805" i="16" l="1"/>
  <c r="C805" i="16"/>
  <c r="F805" i="16"/>
  <c r="H805" i="16"/>
  <c r="B806" i="16"/>
  <c r="H806" i="16" a="1"/>
  <c r="F806" i="16" a="1"/>
  <c r="D806" i="16" a="1"/>
  <c r="C806" i="16" a="1"/>
  <c r="H806" i="16" l="1"/>
  <c r="F806" i="16"/>
  <c r="C806" i="16"/>
  <c r="D806" i="16"/>
  <c r="B807" i="16"/>
  <c r="C807" i="16" a="1"/>
  <c r="H807" i="16" a="1"/>
  <c r="D807" i="16" a="1"/>
  <c r="F807" i="16" a="1"/>
  <c r="C807" i="16" l="1"/>
  <c r="H807" i="16"/>
  <c r="F807" i="16"/>
  <c r="D807" i="16"/>
  <c r="B808" i="16"/>
  <c r="D808" i="16" a="1"/>
  <c r="H808" i="16" a="1"/>
  <c r="C808" i="16" a="1"/>
  <c r="F808" i="16" a="1"/>
  <c r="D808" i="16" l="1"/>
  <c r="H808" i="16"/>
  <c r="F808" i="16"/>
  <c r="C808" i="16"/>
  <c r="B809" i="16"/>
  <c r="C809" i="16" a="1"/>
  <c r="F809" i="16" a="1"/>
  <c r="H809" i="16" a="1"/>
  <c r="D809" i="16" a="1"/>
  <c r="C809" i="16" l="1"/>
  <c r="F809" i="16"/>
  <c r="D809" i="16"/>
  <c r="H809" i="16"/>
  <c r="B810" i="16"/>
  <c r="D810" i="16" a="1"/>
  <c r="H810" i="16" a="1"/>
  <c r="C810" i="16" a="1"/>
  <c r="F810" i="16" a="1"/>
  <c r="D810" i="16" l="1"/>
  <c r="H810" i="16"/>
  <c r="F810" i="16"/>
  <c r="C810" i="16"/>
  <c r="B811" i="16"/>
  <c r="F811" i="16" a="1"/>
  <c r="C811" i="16" a="1"/>
  <c r="H811" i="16" a="1"/>
  <c r="D811" i="16" a="1"/>
  <c r="F811" i="16" l="1"/>
  <c r="C811" i="16"/>
  <c r="D811" i="16"/>
  <c r="H811" i="16"/>
  <c r="B812" i="16"/>
  <c r="D812" i="16" a="1"/>
  <c r="C812" i="16" a="1"/>
  <c r="H812" i="16" a="1"/>
  <c r="F812" i="16" a="1"/>
  <c r="D812" i="16" l="1"/>
  <c r="C812" i="16"/>
  <c r="F812" i="16"/>
  <c r="H812" i="16"/>
  <c r="B813" i="16"/>
  <c r="C813" i="16" a="1"/>
  <c r="F813" i="16" a="1"/>
  <c r="H813" i="16" a="1"/>
  <c r="D813" i="16" a="1"/>
  <c r="C813" i="16" l="1"/>
  <c r="F813" i="16"/>
  <c r="D813" i="16"/>
  <c r="H813" i="16"/>
  <c r="B814" i="16"/>
  <c r="C814" i="16" a="1"/>
  <c r="F814" i="16" a="1"/>
  <c r="D814" i="16" a="1"/>
  <c r="H814" i="16" a="1"/>
  <c r="C814" i="16" l="1"/>
  <c r="F814" i="16"/>
  <c r="H814" i="16"/>
  <c r="D814" i="16"/>
  <c r="B815" i="16"/>
  <c r="H815" i="16" a="1"/>
  <c r="F815" i="16" a="1"/>
  <c r="C815" i="16" a="1"/>
  <c r="D815" i="16" a="1"/>
  <c r="H815" i="16" l="1"/>
  <c r="F815" i="16"/>
  <c r="D815" i="16"/>
  <c r="C815" i="16"/>
  <c r="B816" i="16"/>
  <c r="C816" i="16" a="1"/>
  <c r="H816" i="16" a="1"/>
  <c r="F816" i="16" a="1"/>
  <c r="D816" i="16" a="1"/>
  <c r="C816" i="16" l="1"/>
  <c r="H816" i="16"/>
  <c r="D816" i="16"/>
  <c r="F816" i="16"/>
  <c r="B817" i="16"/>
  <c r="D817" i="16" a="1"/>
  <c r="F817" i="16" a="1"/>
  <c r="H817" i="16" a="1"/>
  <c r="C817" i="16" a="1"/>
  <c r="D817" i="16" l="1"/>
  <c r="F817" i="16"/>
  <c r="C817" i="16"/>
  <c r="H817" i="16"/>
  <c r="B818" i="16"/>
  <c r="C818" i="16" a="1"/>
  <c r="D818" i="16" a="1"/>
  <c r="F818" i="16" a="1"/>
  <c r="H818" i="16" a="1"/>
  <c r="C818" i="16" l="1"/>
  <c r="D818" i="16"/>
  <c r="H818" i="16"/>
  <c r="F818" i="16"/>
  <c r="B819" i="16"/>
  <c r="F819" i="16" a="1"/>
  <c r="H819" i="16" a="1"/>
  <c r="D819" i="16" a="1"/>
  <c r="C819" i="16" a="1"/>
  <c r="F819" i="16" l="1"/>
  <c r="H819" i="16"/>
  <c r="C819" i="16"/>
  <c r="D819" i="16"/>
  <c r="B820" i="16"/>
  <c r="F820" i="16" a="1"/>
  <c r="D820" i="16" a="1"/>
  <c r="H820" i="16" a="1"/>
  <c r="C820" i="16" a="1"/>
  <c r="F820" i="16" l="1"/>
  <c r="C820" i="16"/>
  <c r="D820" i="16"/>
  <c r="H820" i="16"/>
  <c r="B821" i="16"/>
  <c r="D821" i="16" a="1"/>
  <c r="F821" i="16" a="1"/>
  <c r="H821" i="16" a="1"/>
  <c r="C821" i="16" a="1"/>
  <c r="D821" i="16" l="1"/>
  <c r="F821" i="16"/>
  <c r="C821" i="16"/>
  <c r="H821" i="16"/>
  <c r="B822" i="16"/>
  <c r="C822" i="16" a="1"/>
  <c r="D822" i="16" a="1"/>
  <c r="H822" i="16" a="1"/>
  <c r="F822" i="16" a="1"/>
  <c r="C822" i="16" l="1"/>
  <c r="F822" i="16"/>
  <c r="D822" i="16"/>
  <c r="H822" i="16"/>
  <c r="B823" i="16"/>
  <c r="C823" i="16" a="1"/>
  <c r="F823" i="16" a="1"/>
  <c r="H823" i="16" a="1"/>
  <c r="D823" i="16" a="1"/>
  <c r="C823" i="16" l="1"/>
  <c r="F823" i="16"/>
  <c r="D823" i="16"/>
  <c r="H823" i="16"/>
  <c r="B824" i="16"/>
  <c r="C824" i="16" a="1"/>
  <c r="D824" i="16" a="1"/>
  <c r="H824" i="16" a="1"/>
  <c r="F824" i="16" a="1"/>
  <c r="C824" i="16" l="1"/>
  <c r="D824" i="16"/>
  <c r="F824" i="16"/>
  <c r="H824" i="16"/>
  <c r="B825" i="16"/>
  <c r="D825" i="16" a="1"/>
  <c r="C825" i="16" a="1"/>
  <c r="H825" i="16" a="1"/>
  <c r="F825" i="16" a="1"/>
  <c r="D825" i="16" l="1"/>
  <c r="C825" i="16"/>
  <c r="F825" i="16"/>
  <c r="H825" i="16"/>
  <c r="B826" i="16"/>
  <c r="F826" i="16" a="1"/>
  <c r="H826" i="16" a="1"/>
  <c r="D826" i="16" a="1"/>
  <c r="C826" i="16" a="1"/>
  <c r="F826" i="16" l="1"/>
  <c r="H826" i="16"/>
  <c r="C826" i="16"/>
  <c r="D826" i="16"/>
  <c r="B827" i="16"/>
  <c r="C827" i="16" a="1"/>
  <c r="F827" i="16" a="1"/>
  <c r="D827" i="16" a="1"/>
  <c r="H827" i="16" a="1"/>
  <c r="C827" i="16" l="1"/>
  <c r="F827" i="16"/>
  <c r="H827" i="16"/>
  <c r="D827" i="16"/>
  <c r="B828" i="16"/>
  <c r="D828" i="16" a="1"/>
  <c r="C828" i="16" a="1"/>
  <c r="H828" i="16" a="1"/>
  <c r="F828" i="16" a="1"/>
  <c r="D828" i="16" l="1"/>
  <c r="C828" i="16"/>
  <c r="F828" i="16"/>
  <c r="H828" i="16"/>
  <c r="B829" i="16"/>
  <c r="D829" i="16" a="1"/>
  <c r="C829" i="16" a="1"/>
  <c r="H829" i="16" a="1"/>
  <c r="F829" i="16" a="1"/>
  <c r="D829" i="16" l="1"/>
  <c r="C829" i="16"/>
  <c r="F829" i="16"/>
  <c r="H829" i="16"/>
  <c r="B830" i="16"/>
  <c r="H830" i="16" a="1"/>
  <c r="F830" i="16" a="1"/>
  <c r="D830" i="16" a="1"/>
  <c r="C830" i="16" a="1"/>
  <c r="H830" i="16" l="1"/>
  <c r="F830" i="16"/>
  <c r="C830" i="16"/>
  <c r="D830" i="16"/>
  <c r="B831" i="16"/>
  <c r="F831" i="16" a="1"/>
  <c r="H831" i="16" a="1"/>
  <c r="C831" i="16" a="1"/>
  <c r="D831" i="16" a="1"/>
  <c r="F831" i="16" l="1"/>
  <c r="H831" i="16"/>
  <c r="D831" i="16"/>
  <c r="C831" i="16"/>
  <c r="B832" i="16"/>
  <c r="D832" i="16" a="1"/>
  <c r="F832" i="16" a="1"/>
  <c r="H832" i="16" a="1"/>
  <c r="C832" i="16" a="1"/>
  <c r="D832" i="16" l="1"/>
  <c r="C832" i="16"/>
  <c r="F832" i="16"/>
  <c r="H832" i="16"/>
  <c r="B833" i="16"/>
  <c r="F833" i="16" a="1"/>
  <c r="H833" i="16" a="1"/>
  <c r="D833" i="16" a="1"/>
  <c r="C833" i="16" a="1"/>
  <c r="F833" i="16" l="1"/>
  <c r="H833" i="16"/>
  <c r="C833" i="16"/>
  <c r="D833" i="16"/>
  <c r="B834" i="16"/>
  <c r="F834" i="16" a="1"/>
  <c r="H834" i="16" a="1"/>
  <c r="D834" i="16" a="1"/>
  <c r="C834" i="16" a="1"/>
  <c r="F834" i="16" l="1"/>
  <c r="C834" i="16"/>
  <c r="H834" i="16"/>
  <c r="D834" i="16"/>
  <c r="B835" i="16"/>
  <c r="D835" i="16" a="1"/>
  <c r="C835" i="16" a="1"/>
  <c r="H835" i="16" a="1"/>
  <c r="F835" i="16" a="1"/>
  <c r="D835" i="16" l="1"/>
  <c r="C835" i="16"/>
  <c r="F835" i="16"/>
  <c r="H835" i="16"/>
  <c r="B836" i="16"/>
  <c r="D836" i="16" a="1"/>
  <c r="F836" i="16" a="1"/>
  <c r="H836" i="16" a="1"/>
  <c r="C836" i="16" a="1"/>
  <c r="D836" i="16" l="1"/>
  <c r="C836" i="16"/>
  <c r="F836" i="16"/>
  <c r="H836" i="16"/>
  <c r="B837" i="16"/>
  <c r="C837" i="16" a="1"/>
  <c r="F837" i="16" a="1"/>
  <c r="D837" i="16" a="1"/>
  <c r="H837" i="16" a="1"/>
  <c r="C837" i="16" l="1"/>
  <c r="H837" i="16"/>
  <c r="F837" i="16"/>
  <c r="D837" i="16"/>
  <c r="B838" i="16"/>
  <c r="C838" i="16" a="1"/>
  <c r="F838" i="16" a="1"/>
  <c r="D838" i="16" a="1"/>
  <c r="H838" i="16" a="1"/>
  <c r="C838" i="16" l="1"/>
  <c r="H838" i="16"/>
  <c r="F838" i="16"/>
  <c r="D838" i="16"/>
  <c r="B839" i="16"/>
  <c r="D839" i="16" a="1"/>
  <c r="C839" i="16" a="1"/>
  <c r="H839" i="16" a="1"/>
  <c r="F839" i="16" a="1"/>
  <c r="D839" i="16" l="1"/>
  <c r="C839" i="16"/>
  <c r="F839" i="16"/>
  <c r="H839" i="16"/>
  <c r="B840" i="16"/>
  <c r="D840" i="16" a="1"/>
  <c r="C840" i="16" a="1"/>
  <c r="H840" i="16" a="1"/>
  <c r="F840" i="16" a="1"/>
  <c r="D840" i="16" l="1"/>
  <c r="C840" i="16"/>
  <c r="F840" i="16"/>
  <c r="H840" i="16"/>
  <c r="B841" i="16"/>
  <c r="H841" i="16" a="1"/>
  <c r="F841" i="16" a="1"/>
  <c r="D841" i="16" a="1"/>
  <c r="C841" i="16" a="1"/>
  <c r="H841" i="16" l="1"/>
  <c r="F841" i="16"/>
  <c r="C841" i="16"/>
  <c r="D841" i="16"/>
  <c r="B842" i="16"/>
  <c r="C842" i="16" a="1"/>
  <c r="D842" i="16" a="1"/>
  <c r="F842" i="16" a="1"/>
  <c r="H842" i="16" a="1"/>
  <c r="C842" i="16" l="1"/>
  <c r="D842" i="16"/>
  <c r="H842" i="16"/>
  <c r="F842" i="16"/>
  <c r="B843" i="16"/>
  <c r="D843" i="16" a="1"/>
  <c r="C843" i="16" a="1"/>
  <c r="H843" i="16" a="1"/>
  <c r="F843" i="16" a="1"/>
  <c r="D843" i="16" l="1"/>
  <c r="C843" i="16"/>
  <c r="F843" i="16"/>
  <c r="H843" i="16"/>
  <c r="B844" i="16"/>
  <c r="F844" i="16" a="1"/>
  <c r="D844" i="16" a="1"/>
  <c r="C844" i="16" a="1"/>
  <c r="H844" i="16" a="1"/>
  <c r="F844" i="16" l="1"/>
  <c r="D844" i="16"/>
  <c r="H844" i="16"/>
  <c r="C844" i="16"/>
  <c r="B845" i="16"/>
  <c r="H845" i="16" a="1"/>
  <c r="C845" i="16" a="1"/>
  <c r="D845" i="16" a="1"/>
  <c r="F845" i="16" a="1"/>
  <c r="H845" i="16" l="1"/>
  <c r="C845" i="16"/>
  <c r="F845" i="16"/>
  <c r="D845" i="16"/>
  <c r="B846" i="16"/>
  <c r="C846" i="16" a="1"/>
  <c r="F846" i="16" a="1"/>
  <c r="H846" i="16" a="1"/>
  <c r="D846" i="16" a="1"/>
  <c r="C846" i="16" l="1"/>
  <c r="F846" i="16"/>
  <c r="D846" i="16"/>
  <c r="H846" i="16"/>
  <c r="B847" i="16"/>
  <c r="D847" i="16" a="1"/>
  <c r="C847" i="16" a="1"/>
  <c r="H847" i="16" a="1"/>
  <c r="F847" i="16" a="1"/>
  <c r="D847" i="16" l="1"/>
  <c r="C847" i="16"/>
  <c r="F847" i="16"/>
  <c r="H847" i="16"/>
  <c r="B848" i="16"/>
  <c r="F848" i="16" a="1"/>
  <c r="H848" i="16" a="1"/>
  <c r="D848" i="16" a="1"/>
  <c r="C848" i="16" a="1"/>
  <c r="F848" i="16" l="1"/>
  <c r="H848" i="16"/>
  <c r="C848" i="16"/>
  <c r="D848" i="16"/>
  <c r="B849" i="16"/>
  <c r="C849" i="16" a="1"/>
  <c r="F849" i="16" a="1"/>
  <c r="D849" i="16" a="1"/>
  <c r="H849" i="16" a="1"/>
  <c r="C849" i="16" l="1"/>
  <c r="F849" i="16"/>
  <c r="H849" i="16"/>
  <c r="D849" i="16"/>
  <c r="B850" i="16"/>
  <c r="F850" i="16" a="1"/>
  <c r="D850" i="16" a="1"/>
  <c r="H850" i="16" a="1"/>
  <c r="C850" i="16" a="1"/>
  <c r="F850" i="16" l="1"/>
  <c r="D850" i="16"/>
  <c r="C850" i="16"/>
  <c r="H850" i="16"/>
  <c r="B851" i="16"/>
  <c r="C851" i="16" a="1"/>
  <c r="D851" i="16" a="1"/>
  <c r="H851" i="16" a="1"/>
  <c r="F851" i="16" a="1"/>
  <c r="C851" i="16" l="1"/>
  <c r="D851" i="16"/>
  <c r="F851" i="16"/>
  <c r="H851" i="16"/>
  <c r="B852" i="16"/>
  <c r="H852" i="16" a="1"/>
  <c r="F852" i="16" a="1"/>
  <c r="C852" i="16" a="1"/>
  <c r="D852" i="16" a="1"/>
  <c r="H852" i="16" l="1"/>
  <c r="F852" i="16"/>
  <c r="D852" i="16"/>
  <c r="C852" i="16"/>
  <c r="B853" i="16"/>
  <c r="F853" i="16" a="1"/>
  <c r="C853" i="16" a="1"/>
  <c r="D853" i="16" a="1"/>
  <c r="H853" i="16" a="1"/>
  <c r="F853" i="16" l="1"/>
  <c r="C853" i="16"/>
  <c r="H853" i="16"/>
  <c r="D853" i="16"/>
  <c r="B854" i="16"/>
  <c r="D854" i="16" a="1"/>
  <c r="H854" i="16" a="1"/>
  <c r="C854" i="16" a="1"/>
  <c r="F854" i="16" a="1"/>
  <c r="D854" i="16" l="1"/>
  <c r="H854" i="16"/>
  <c r="F854" i="16"/>
  <c r="C854" i="16"/>
  <c r="B855" i="16"/>
  <c r="C855" i="16" a="1"/>
  <c r="D855" i="16" a="1"/>
  <c r="H855" i="16" a="1"/>
  <c r="F855" i="16" a="1"/>
  <c r="C855" i="16" l="1"/>
  <c r="D855" i="16"/>
  <c r="F855" i="16"/>
  <c r="H855" i="16"/>
  <c r="B856" i="16"/>
  <c r="D856" i="16" a="1"/>
  <c r="C856" i="16" a="1"/>
  <c r="F856" i="16" a="1"/>
  <c r="H856" i="16" a="1"/>
  <c r="D856" i="16" l="1"/>
  <c r="C856" i="16"/>
  <c r="H856" i="16"/>
  <c r="F856" i="16"/>
  <c r="B857" i="16"/>
  <c r="H857" i="16" a="1"/>
  <c r="F857" i="16" a="1"/>
  <c r="D857" i="16" a="1"/>
  <c r="C857" i="16" a="1"/>
  <c r="H857" i="16" l="1"/>
  <c r="F857" i="16"/>
  <c r="C857" i="16"/>
  <c r="D857" i="16"/>
  <c r="B858" i="16"/>
  <c r="D858" i="16" a="1"/>
  <c r="C858" i="16" a="1"/>
  <c r="F858" i="16" a="1"/>
  <c r="H858" i="16" a="1"/>
  <c r="D858" i="16" l="1"/>
  <c r="H858" i="16"/>
  <c r="C858" i="16"/>
  <c r="F858" i="16"/>
  <c r="B859" i="16"/>
  <c r="D859" i="16" a="1"/>
  <c r="F859" i="16" a="1"/>
  <c r="H859" i="16" a="1"/>
  <c r="C859" i="16" a="1"/>
  <c r="D859" i="16" l="1"/>
  <c r="C859" i="16"/>
  <c r="F859" i="16"/>
  <c r="H859" i="16"/>
  <c r="B860" i="16"/>
  <c r="H860" i="16" a="1"/>
  <c r="D860" i="16" a="1"/>
  <c r="C860" i="16" a="1"/>
  <c r="F860" i="16" a="1"/>
  <c r="H860" i="16" l="1"/>
  <c r="F860" i="16"/>
  <c r="D860" i="16"/>
  <c r="C860" i="16"/>
  <c r="B861" i="16"/>
  <c r="C861" i="16" a="1"/>
  <c r="F861" i="16" a="1"/>
  <c r="H861" i="16" a="1"/>
  <c r="D861" i="16" a="1"/>
  <c r="C861" i="16" l="1"/>
  <c r="F861" i="16"/>
  <c r="D861" i="16"/>
  <c r="H861" i="16"/>
  <c r="B862" i="16"/>
  <c r="D862" i="16" a="1"/>
  <c r="F862" i="16" a="1"/>
  <c r="H862" i="16" a="1"/>
  <c r="C862" i="16" a="1"/>
  <c r="D862" i="16" l="1"/>
  <c r="F862" i="16"/>
  <c r="C862" i="16"/>
  <c r="H862" i="16"/>
  <c r="B863" i="16"/>
  <c r="C863" i="16" a="1"/>
  <c r="F863" i="16" a="1"/>
  <c r="D863" i="16" a="1"/>
  <c r="H863" i="16" a="1"/>
  <c r="C863" i="16" l="1"/>
  <c r="F863" i="16"/>
  <c r="H863" i="16"/>
  <c r="D863" i="16"/>
  <c r="B864" i="16"/>
  <c r="C864" i="16" a="1"/>
  <c r="F864" i="16" a="1"/>
  <c r="D864" i="16" a="1"/>
  <c r="H864" i="16" a="1"/>
  <c r="C864" i="16" l="1"/>
  <c r="F864" i="16"/>
  <c r="H864" i="16"/>
  <c r="D864" i="16"/>
  <c r="B865" i="16"/>
  <c r="D865" i="16" a="1"/>
  <c r="C865" i="16" a="1"/>
  <c r="H865" i="16" a="1"/>
  <c r="F865" i="16" a="1"/>
  <c r="D865" i="16" l="1"/>
  <c r="C865" i="16"/>
  <c r="F865" i="16"/>
  <c r="H865" i="16"/>
  <c r="B866" i="16"/>
  <c r="C866" i="16" a="1"/>
  <c r="D866" i="16" a="1"/>
  <c r="F866" i="16" a="1"/>
  <c r="H866" i="16" a="1"/>
  <c r="C866" i="16" l="1"/>
  <c r="D866" i="16"/>
  <c r="H866" i="16"/>
  <c r="F866" i="16"/>
  <c r="B867" i="16"/>
  <c r="C867" i="16" a="1"/>
  <c r="F867" i="16" a="1"/>
  <c r="D867" i="16" a="1"/>
  <c r="H867" i="16" a="1"/>
  <c r="C867" i="16" l="1"/>
  <c r="F867" i="16"/>
  <c r="H867" i="16"/>
  <c r="D867" i="16"/>
  <c r="B868" i="16"/>
  <c r="H868" i="16" a="1"/>
  <c r="D868" i="16" a="1"/>
  <c r="C868" i="16" a="1"/>
  <c r="F868" i="16" a="1"/>
  <c r="H868" i="16" l="1"/>
  <c r="D868" i="16"/>
  <c r="F868" i="16"/>
  <c r="C868" i="16"/>
  <c r="B869" i="16"/>
  <c r="H869" i="16" a="1"/>
  <c r="C869" i="16" a="1"/>
  <c r="D869" i="16" a="1"/>
  <c r="F869" i="16" a="1"/>
  <c r="H869" i="16" l="1"/>
  <c r="C869" i="16"/>
  <c r="F869" i="16"/>
  <c r="D869" i="16"/>
  <c r="B870" i="16"/>
  <c r="C870" i="16" a="1"/>
  <c r="H870" i="16" a="1"/>
  <c r="F870" i="16" a="1"/>
  <c r="D870" i="16" a="1"/>
  <c r="C870" i="16" l="1"/>
  <c r="D870" i="16"/>
  <c r="H870" i="16"/>
  <c r="F870" i="16"/>
  <c r="B871" i="16"/>
  <c r="D871" i="16" a="1"/>
  <c r="C871" i="16" a="1"/>
  <c r="H871" i="16" a="1"/>
  <c r="F871" i="16" a="1"/>
  <c r="D871" i="16" l="1"/>
  <c r="C871" i="16"/>
  <c r="F871" i="16"/>
  <c r="H871" i="16"/>
  <c r="B872" i="16"/>
  <c r="D872" i="16" a="1"/>
  <c r="H872" i="16" a="1"/>
  <c r="F872" i="16" a="1"/>
  <c r="C872" i="16" a="1"/>
  <c r="D872" i="16" l="1"/>
  <c r="C872" i="16"/>
  <c r="H872" i="16"/>
  <c r="F872" i="16"/>
  <c r="B873" i="16"/>
  <c r="H873" i="16" a="1"/>
  <c r="F873" i="16" a="1"/>
  <c r="C873" i="16" a="1"/>
  <c r="D873" i="16" a="1"/>
  <c r="H873" i="16" l="1"/>
  <c r="F873" i="16"/>
  <c r="D873" i="16"/>
  <c r="C873" i="16"/>
  <c r="B874" i="16"/>
  <c r="F874" i="16" a="1"/>
  <c r="C874" i="16" a="1"/>
  <c r="D874" i="16" a="1"/>
  <c r="H874" i="16" a="1"/>
  <c r="F874" i="16" l="1"/>
  <c r="C874" i="16"/>
  <c r="H874" i="16"/>
  <c r="D874" i="16"/>
  <c r="B875" i="16"/>
  <c r="C875" i="16" a="1"/>
  <c r="H875" i="16" a="1"/>
  <c r="F875" i="16" a="1"/>
  <c r="D875" i="16" a="1"/>
  <c r="C875" i="16" l="1"/>
  <c r="D875" i="16"/>
  <c r="H875" i="16"/>
  <c r="F875" i="16"/>
  <c r="B876" i="16"/>
  <c r="H876" i="16" a="1"/>
  <c r="F876" i="16" a="1"/>
  <c r="D876" i="16" a="1"/>
  <c r="C876" i="16" a="1"/>
  <c r="H876" i="16" l="1"/>
  <c r="C876" i="16"/>
  <c r="F876" i="16"/>
  <c r="D876" i="16"/>
  <c r="B877" i="16"/>
  <c r="C877" i="16" a="1"/>
  <c r="D877" i="16" a="1"/>
  <c r="F877" i="16" a="1"/>
  <c r="H877" i="16" a="1"/>
  <c r="C877" i="16" l="1"/>
  <c r="D877" i="16"/>
  <c r="H877" i="16"/>
  <c r="B4" i="15" s="1"/>
  <c r="D4" i="15" s="1"/>
  <c r="F877" i="16"/>
</calcChain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ThisWorkbookDataModel"/>
    <s v="{[Calendar].[Month Number].[All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<sst xmlns="http://schemas.openxmlformats.org/spreadsheetml/2006/main" count="19030" uniqueCount="5591">
  <si>
    <t>Month Number</t>
  </si>
  <si>
    <t>All</t>
  </si>
  <si>
    <t>Phụ kiện PPR</t>
  </si>
  <si>
    <t>Ống PPR</t>
  </si>
  <si>
    <t>Mã vật tư</t>
  </si>
  <si>
    <t>Tên vật tư</t>
  </si>
  <si>
    <t>Sum of Doanh thu net</t>
  </si>
  <si>
    <t>11OLG2023</t>
  </si>
  <si>
    <t>Ống lạnh PPR DISMY ghi PN10 D20x2,3</t>
  </si>
  <si>
    <t>11OLG2528</t>
  </si>
  <si>
    <t>Ống lạnh PPR DISMY ghi PN10 D25x2,8</t>
  </si>
  <si>
    <t>11OLG3229</t>
  </si>
  <si>
    <t>Ống lạnh PPR DISMY ghi PN10 D32x2,9</t>
  </si>
  <si>
    <t>11OLG4037</t>
  </si>
  <si>
    <t>Ống lạnh PPR DISMY ghi PN10 D40x3,7</t>
  </si>
  <si>
    <t>11OLG5046</t>
  </si>
  <si>
    <t>Ống lạnh PPR DISMY ghi PN10 D50x4,6</t>
  </si>
  <si>
    <t>11OLG6358</t>
  </si>
  <si>
    <t>Ống lạnh PPR DISMY ghi PN10 D63x5,8</t>
  </si>
  <si>
    <t>11OLUVX2023</t>
  </si>
  <si>
    <t>Ống lạnh PPR DISMY UV xanh PN10 D20x2.3</t>
  </si>
  <si>
    <t>11OLUVX2528</t>
  </si>
  <si>
    <t>Ống lạnh PPR DISMY UV xanh PN10 D25x2.8</t>
  </si>
  <si>
    <t>11OLUVX3229</t>
  </si>
  <si>
    <t>Ống lạnh PPR DISMY UV xanh PN10 D32x2.9</t>
  </si>
  <si>
    <t>11OLUVX4037</t>
  </si>
  <si>
    <t>Ống lạnh PPR DISMY UV xanh PN10 D40x3.7</t>
  </si>
  <si>
    <t>11OLX11010</t>
  </si>
  <si>
    <t>Ống lạnh PPR DISMY xanh PN10 D110x10</t>
  </si>
  <si>
    <t>11OLX125114</t>
  </si>
  <si>
    <t>Ống lạnh PPR DISMY xanh PN10 D125x11,4</t>
  </si>
  <si>
    <t>11OLX140127</t>
  </si>
  <si>
    <t>Ống lạnh PPR DISMY xanh PN10 D140x12,7</t>
  </si>
  <si>
    <t>11OLX160146</t>
  </si>
  <si>
    <t>Ống lạnh PPR DISMY xanh PN10 D160x14,6</t>
  </si>
  <si>
    <t>11OLX2023</t>
  </si>
  <si>
    <t>Ống lạnh PPR DISMY xanh PN10 D20x2,3</t>
  </si>
  <si>
    <t>11OLX2528</t>
  </si>
  <si>
    <t>Ống lạnh PPR DISMY xanh PN10 D25x2,8</t>
  </si>
  <si>
    <t>11OLX3229</t>
  </si>
  <si>
    <t>Ống lạnh PPR DISMY xanh PN10 D32x2,9</t>
  </si>
  <si>
    <t>11OLX4037</t>
  </si>
  <si>
    <t>Ống lạnh PPR DISMY xanh PN10 D40x3,7</t>
  </si>
  <si>
    <t>11OLX5046</t>
  </si>
  <si>
    <t>Ống lạnh PPR DISMY xanh PN10 D50x4,6</t>
  </si>
  <si>
    <t>11OLX6358</t>
  </si>
  <si>
    <t>Ống lạnh PPR DISMY xanh PN10 D63x5,8</t>
  </si>
  <si>
    <t>11OLX7568</t>
  </si>
  <si>
    <t>Ống lạnh PPR DISMY xanh PN10 D75x6,8</t>
  </si>
  <si>
    <t>11OLX9082</t>
  </si>
  <si>
    <t>Ống lạnh PPR DISMY xanh PN10 D90x8,2</t>
  </si>
  <si>
    <t>11OLXPN16110</t>
  </si>
  <si>
    <t>Ống lạnh PPR DISMY xanh PN16 D110x15,1</t>
  </si>
  <si>
    <t>11OLXPN16125171</t>
  </si>
  <si>
    <t>Ống lạnh PPR DISMY xanh PN16 D125 x 17,1</t>
  </si>
  <si>
    <t>11OLXPN162028</t>
  </si>
  <si>
    <t>Ống lạnh PPR DISMY xanh PN16 D20x2,8</t>
  </si>
  <si>
    <t>11OLXPN162535</t>
  </si>
  <si>
    <t>Ống lạnh PPR DISMY xanh PN16 D25x3,5</t>
  </si>
  <si>
    <t>11OLXPN164055</t>
  </si>
  <si>
    <t>Ống lạnh PPR DISMY xanh PN16 D40x5,5</t>
  </si>
  <si>
    <t>11OLXPN166386</t>
  </si>
  <si>
    <t>Ống lạnh PPR DISMY xanh PN16 D63x8,6</t>
  </si>
  <si>
    <t>11OLXPN1675103</t>
  </si>
  <si>
    <t>Ống lạnh PPR DISMY xanh PN16 D75x10,3</t>
  </si>
  <si>
    <t>11OLXPN1690123</t>
  </si>
  <si>
    <t>Ống lạnh PPR DISMY xanh PN16 D90x12,3</t>
  </si>
  <si>
    <t>11ONG2034</t>
  </si>
  <si>
    <t>Ống nóng PPR DISMY ghi PN20 D20x3,4</t>
  </si>
  <si>
    <t>11ONG2542</t>
  </si>
  <si>
    <t>Ống nóng PPR DISMY ghi PN20 D25x4,2</t>
  </si>
  <si>
    <t>11ONG3254</t>
  </si>
  <si>
    <t>Ống nóng PPR DISMY ghi PN20 D32x5,4</t>
  </si>
  <si>
    <t>11ONG4067</t>
  </si>
  <si>
    <t>Ống nóng PPR DISMY ghi PN20 D40x6,7</t>
  </si>
  <si>
    <t>11ONG5083</t>
  </si>
  <si>
    <t>Ống nóng PPR DISMY ghi PN20 D50x8,3</t>
  </si>
  <si>
    <t>11ONUVX2034</t>
  </si>
  <si>
    <t>Ống nóng PPR DISMY UV xanh PN20 D20x3.4</t>
  </si>
  <si>
    <t>11ONUVX2542</t>
  </si>
  <si>
    <t>Ống nóng PPR DISMY UV xanh PN20 D25x4,2</t>
  </si>
  <si>
    <t>11ONUVX3254</t>
  </si>
  <si>
    <t>Ống nóng PPR DISMY UV xanh PN20 D32x5.4</t>
  </si>
  <si>
    <t>11ONUVX4067</t>
  </si>
  <si>
    <t>Ống nóng PPR DISMY UV xanh PN20 D40x6.7</t>
  </si>
  <si>
    <t>11ONX2034</t>
  </si>
  <si>
    <t>Ống nóng PPR DISMY xanh PN20 D20x3,4</t>
  </si>
  <si>
    <t>11ONX2542</t>
  </si>
  <si>
    <t>Ống nóng PPR DISMY xanh PN20 D25x4,2</t>
  </si>
  <si>
    <t>11ONX3254</t>
  </si>
  <si>
    <t>Ống nóng PPR DISMY xanh PN20 D32x5,4</t>
  </si>
  <si>
    <t>11ONX4067</t>
  </si>
  <si>
    <t>Ống nóng PPR DISMY xanh PN20 D40x6,7</t>
  </si>
  <si>
    <t>11ONX5083</t>
  </si>
  <si>
    <t>Ống nóng PPR DISMY xanh PN20 D50x8,3</t>
  </si>
  <si>
    <t>11ONX63105</t>
  </si>
  <si>
    <t>Ống nóng PPR DISMY xanh PN20 D63x10,5</t>
  </si>
  <si>
    <t>11ONX75125</t>
  </si>
  <si>
    <t>Ống nóng PPR DISMY xanh PN20 D75x12,5</t>
  </si>
  <si>
    <t>11ONX9015</t>
  </si>
  <si>
    <t>Ống nóng PPR DISMY xanh PN20 D90x15</t>
  </si>
  <si>
    <t>11OUVL2023</t>
  </si>
  <si>
    <t>Ống lạnh PPR DISMY UV PN10 D20x2.3</t>
  </si>
  <si>
    <t>11OUVL2528</t>
  </si>
  <si>
    <t>Ống lạnh PPR DISMY UV PN10 D25x2.8</t>
  </si>
  <si>
    <t>11OUVL3229</t>
  </si>
  <si>
    <t>Ống lạnh PPR DISMY UV PN10 D32x2.9</t>
  </si>
  <si>
    <t>11OUVL4037</t>
  </si>
  <si>
    <t>Ống lạnh PPR DISMY UV PN10 D40x3.7</t>
  </si>
  <si>
    <t>11OUVL5046</t>
  </si>
  <si>
    <t>Ống lạnh PPR DISMY UV PN10 D50x4.6</t>
  </si>
  <si>
    <t>11OUVL6358</t>
  </si>
  <si>
    <t>Ống lạnh PPR DISMY UV PN10 D63x5.8</t>
  </si>
  <si>
    <t>11OUVN2034</t>
  </si>
  <si>
    <t>Ống nóng PPR DISMY UV PN20 D20x3.4</t>
  </si>
  <si>
    <t>11OUVN2542</t>
  </si>
  <si>
    <t>Ống nóng PPR DISMY UV PN20 D25x4.2</t>
  </si>
  <si>
    <t>11OUVN3254</t>
  </si>
  <si>
    <t>Ống nóng PPR DISMY UV PN20 D32x5.4</t>
  </si>
  <si>
    <t>11OUVN5083</t>
  </si>
  <si>
    <t>Ống nóng PPR DISMY UV PN20 D50x8.3</t>
  </si>
  <si>
    <t>12BTG20</t>
  </si>
  <si>
    <t>Đầu bịt PPR DISMY ghi D20</t>
  </si>
  <si>
    <t>12BTG25</t>
  </si>
  <si>
    <t>Đầu bịt PPR DISMY ghi D25</t>
  </si>
  <si>
    <t>12BTG32</t>
  </si>
  <si>
    <t>Đầu bịt PPR DISMY ghi D32</t>
  </si>
  <si>
    <t>12BTG40</t>
  </si>
  <si>
    <t>Đầu bịt PPR DISMY ghi D40</t>
  </si>
  <si>
    <t>12BTG50</t>
  </si>
  <si>
    <t>Đầu bịt PPR DISMY ghi D50</t>
  </si>
  <si>
    <t>12BTG63</t>
  </si>
  <si>
    <t>Đầu bịt PPR DISMY ghi D63</t>
  </si>
  <si>
    <t>12BTUV25</t>
  </si>
  <si>
    <t>Đầu bịt PPR DISMY UV D25</t>
  </si>
  <si>
    <t>12BTUV32</t>
  </si>
  <si>
    <t>Đầu bịt PPR DISMY UV D32</t>
  </si>
  <si>
    <t>12BTX20</t>
  </si>
  <si>
    <t>Đầu bịt PPR DISMY xanh D20</t>
  </si>
  <si>
    <t>12BTX25</t>
  </si>
  <si>
    <t>Đầu bịt PPR DISMY xanh D25</t>
  </si>
  <si>
    <t>12BTX32</t>
  </si>
  <si>
    <t>Đầu bịt PPR DISMY xanh D32</t>
  </si>
  <si>
    <t>12BTX40</t>
  </si>
  <si>
    <t>Đầu bịt PPR DISMY xanh D40</t>
  </si>
  <si>
    <t>12BTX50</t>
  </si>
  <si>
    <t>Đầu bịt PPR DISMY xanh D50</t>
  </si>
  <si>
    <t>12BTX63</t>
  </si>
  <si>
    <t>Đầu bịt PPR DISMY xanh D63</t>
  </si>
  <si>
    <t>12CHG20</t>
  </si>
  <si>
    <t>Nối góc 45° PPR DISMY ghi D20</t>
  </si>
  <si>
    <t>12CHG25</t>
  </si>
  <si>
    <t>Nối góc 45° PPR DISMY ghi D25</t>
  </si>
  <si>
    <t>12CHG32</t>
  </si>
  <si>
    <t>Nối góc 45° PPR DISMY ghi D32</t>
  </si>
  <si>
    <t>12CHG40</t>
  </si>
  <si>
    <t>Nối góc 45° PPR DISMY ghi D40</t>
  </si>
  <si>
    <t>12CHG50</t>
  </si>
  <si>
    <t>Nối góc 45° PPR DISMY ghi D50</t>
  </si>
  <si>
    <t>12CHG75</t>
  </si>
  <si>
    <t>Nối góc 45° PPR DISMY ghi D75</t>
  </si>
  <si>
    <t>12CHUV2020</t>
  </si>
  <si>
    <t>Nối góc 45° PPR DISMY UV D20</t>
  </si>
  <si>
    <t>12CHUV2525</t>
  </si>
  <si>
    <t>Nối góc 45° PPR DISMY UV D25</t>
  </si>
  <si>
    <t>12CHUV3232</t>
  </si>
  <si>
    <t>Nối góc 45° PPR DISMY UV D32</t>
  </si>
  <si>
    <t>12CHUV4040</t>
  </si>
  <si>
    <t>Nối góc 45° PPR DISMY UV D40</t>
  </si>
  <si>
    <t>12CHUV5050</t>
  </si>
  <si>
    <t>Nối góc 45° PPR DISMY UV D50</t>
  </si>
  <si>
    <t>12CHX110</t>
  </si>
  <si>
    <t>Nối góc 45° PPR DISMY xanh D110</t>
  </si>
  <si>
    <t>12CHX125</t>
  </si>
  <si>
    <t>Nối góc 45° PPR DISMY xanh D125</t>
  </si>
  <si>
    <t>12CHX20</t>
  </si>
  <si>
    <t>Nối góc 45° PPR DISMY xanh D20</t>
  </si>
  <si>
    <t>12CHX25</t>
  </si>
  <si>
    <t>Nối góc 45° PPR DISMY xanh D25</t>
  </si>
  <si>
    <t>12CHX32</t>
  </si>
  <si>
    <t>Nối góc 45° PPR DISMY xanh D32</t>
  </si>
  <si>
    <t>12CHX40</t>
  </si>
  <si>
    <t>Nối góc 45° PPR DISMY xanh D40</t>
  </si>
  <si>
    <t>12CHX50</t>
  </si>
  <si>
    <t>Nối góc 45° PPR DISMY xanh D50</t>
  </si>
  <si>
    <t>12CHX63</t>
  </si>
  <si>
    <t>Nối góc 45° PPR DISMY xanh D63</t>
  </si>
  <si>
    <t>12CHX75</t>
  </si>
  <si>
    <t>Nối góc 45° PPR DISMY xanh D75</t>
  </si>
  <si>
    <t>12CHX90</t>
  </si>
  <si>
    <t>Nối góc 45° PPR DISMY xanh D90</t>
  </si>
  <si>
    <t>12CNG2520</t>
  </si>
  <si>
    <t>Nối thẳng chuyển bậc PPR DISMY ghi D25/20</t>
  </si>
  <si>
    <t>12CNG3220</t>
  </si>
  <si>
    <t>Nối thẳng chuyển bậc PPR DISMY ghi D32/20</t>
  </si>
  <si>
    <t>12CNG3225</t>
  </si>
  <si>
    <t>Nối thẳng chuyển bậc PPR DISMY ghi D32/25</t>
  </si>
  <si>
    <t>12CNG4020</t>
  </si>
  <si>
    <t>Nối thẳng chuyển bậc PPR DISMY ghi D40/20</t>
  </si>
  <si>
    <t>12CNG4025</t>
  </si>
  <si>
    <t>Nối thẳng chuyển bậc PPR DISMY ghi D40/25</t>
  </si>
  <si>
    <t>12CNG4032</t>
  </si>
  <si>
    <t>Nối thẳng chuyển bậc PPR DISMY ghi D40/32</t>
  </si>
  <si>
    <t>12CNG5020</t>
  </si>
  <si>
    <t>Nối thẳng chuyển bậc PPR DISMY ghi D50/20</t>
  </si>
  <si>
    <t>12CNG5025</t>
  </si>
  <si>
    <t>Nối thẳng chuyển bậc PPR DISMY ghi D50/25</t>
  </si>
  <si>
    <t>12CNG5032</t>
  </si>
  <si>
    <t>Nối thẳng chuyển bậc PPR DISMY ghi D50/32</t>
  </si>
  <si>
    <t>12CNG5040</t>
  </si>
  <si>
    <t>Nối thẳng chuyển bậc PPR DISMY ghi D50/40</t>
  </si>
  <si>
    <t>12CNG6332</t>
  </si>
  <si>
    <t>Nối thẳng chuyển bậc PPR DISMY ghi D63/32</t>
  </si>
  <si>
    <t>12CNG6350</t>
  </si>
  <si>
    <t>Nối thẳng chuyển bậc PPR DISMY ghi D63/50</t>
  </si>
  <si>
    <t>12CNUV2520</t>
  </si>
  <si>
    <t>Nối thẳng chuyển bậc PPR DISMY UV D25/20</t>
  </si>
  <si>
    <t>12CNUV3220</t>
  </si>
  <si>
    <t>Nối thẳng chuyển bậc PPR DISMY UV D32/20</t>
  </si>
  <si>
    <t>12CNUV3225</t>
  </si>
  <si>
    <t>Nối thẳng chuyển bậc PPR DISMY UV D32/25</t>
  </si>
  <si>
    <t>12CNUV4020</t>
  </si>
  <si>
    <t>Nối thẳng chuyển bậc PPR DISMY UV D40/20</t>
  </si>
  <si>
    <t>12CNUV4025</t>
  </si>
  <si>
    <t>Nối thẳng chuyển bậc PPR DISMY UV D40/25</t>
  </si>
  <si>
    <t>12CNUV4032</t>
  </si>
  <si>
    <t>Nối thẳng chuyển bậc PPR DISMY UV D40/32</t>
  </si>
  <si>
    <t>12CNUV5025</t>
  </si>
  <si>
    <t>Nối thẳng chuyển bậc PPR DISMY UV D50/25</t>
  </si>
  <si>
    <t>12CNUV5032</t>
  </si>
  <si>
    <t>Nối thẳng chuyển bậc PPR DISMY UV D50/32</t>
  </si>
  <si>
    <t>12CNUV5040</t>
  </si>
  <si>
    <t>Nối thẳng chuyển bậc PPR DISMY UV D50/40</t>
  </si>
  <si>
    <t>12CNUV6332</t>
  </si>
  <si>
    <t>Nối thẳng chuyển bậc PPR DISMY UV D63/32</t>
  </si>
  <si>
    <t>12CNX11063</t>
  </si>
  <si>
    <t>Nối thẳng chuyển bậc PPR DISMY xanh D110/63</t>
  </si>
  <si>
    <t>12CNX11075</t>
  </si>
  <si>
    <t>Nối thẳng chuyển bậc PPR DISMY xanh D110/75</t>
  </si>
  <si>
    <t>12CNX11090</t>
  </si>
  <si>
    <t>Nối thẳng chuyển bậc PPR DISMY xanh D110/90</t>
  </si>
  <si>
    <t>12CNX125110</t>
  </si>
  <si>
    <t>Nối thẳng chuyển bậc PPR DISMY xanh D125/110</t>
  </si>
  <si>
    <t>12CNX12590</t>
  </si>
  <si>
    <t>Nối thẳng chuyển bậc PPR DISMY xanh D125/90</t>
  </si>
  <si>
    <t>12CNX140110</t>
  </si>
  <si>
    <t>Nối thẳng chuyển bậc PPR DISMY xanh D140/110</t>
  </si>
  <si>
    <t>12CNX140125</t>
  </si>
  <si>
    <t>Nối thẳng chuyển bậc PPR DISMY xanh D140/125</t>
  </si>
  <si>
    <t>12CNX14090</t>
  </si>
  <si>
    <t>Nối thẳng chuyển bậc PPR DISMY xanh D140/90</t>
  </si>
  <si>
    <t>12CNX160110</t>
  </si>
  <si>
    <t>Nối thẳng chuyển bậc PPR DISMY xanh D160/110</t>
  </si>
  <si>
    <t>12CNX160140</t>
  </si>
  <si>
    <t>Nối thẳng chuyển bậc PPR DISMY xanh D160/140</t>
  </si>
  <si>
    <t>12CNX16090</t>
  </si>
  <si>
    <t>Nối thẳng chuyển bậc PPR DISMY xanh D160/90</t>
  </si>
  <si>
    <t>12CNX2520</t>
  </si>
  <si>
    <t>Nối thẳng chuyển bậc PPR DISMY xanh D25/20</t>
  </si>
  <si>
    <t>12CNX3220</t>
  </si>
  <si>
    <t>Nối thẳng chuyển bậc PPR DISMY xanh D32/20</t>
  </si>
  <si>
    <t>12CNX3225</t>
  </si>
  <si>
    <t>Nối thẳng chuyển bậc PPR DISMY xanh D32/25</t>
  </si>
  <si>
    <t>12CNX4020</t>
  </si>
  <si>
    <t>Nối thẳng chuyển bậc PPR DISMY xanh D40/20</t>
  </si>
  <si>
    <t>12CNX4025</t>
  </si>
  <si>
    <t>Nối thẳng chuyển bậc PPR DISMY xanh D40/25</t>
  </si>
  <si>
    <t>12CNX4032</t>
  </si>
  <si>
    <t>Nối thẳng chuyển bậc PPR DISMY xanh D40/32</t>
  </si>
  <si>
    <t>12CNX5020</t>
  </si>
  <si>
    <t>Nối thẳng chuyển bậc PPR DISMY xanh D50/20</t>
  </si>
  <si>
    <t>12CNX5025</t>
  </si>
  <si>
    <t>Nối thẳng chuyển bậc PPR DISMY xanh D50/25</t>
  </si>
  <si>
    <t>12CNX5032</t>
  </si>
  <si>
    <t>Nối thẳng chuyển bậc PPR DISMY xanh D50/32</t>
  </si>
  <si>
    <t>12CNX5040</t>
  </si>
  <si>
    <t>Nối thẳng chuyển bậc PPR DISMY xanh D50/40</t>
  </si>
  <si>
    <t>12CNX6320</t>
  </si>
  <si>
    <t>Nối thẳng chuyển bậc PPR DISMY xanh D63/20</t>
  </si>
  <si>
    <t>12CNX6325</t>
  </si>
  <si>
    <t>Nối thẳng chuyển bậc PPR DISMY xanh D63/25</t>
  </si>
  <si>
    <t>12CNX6332</t>
  </si>
  <si>
    <t>Nối thẳng chuyển bậc PPR DISMY xanh D63/32</t>
  </si>
  <si>
    <t>12CNX6340</t>
  </si>
  <si>
    <t>Nối thẳng chuyển bậc PPR DISMY xanh D63/40</t>
  </si>
  <si>
    <t>12CNX6350</t>
  </si>
  <si>
    <t>Nối thẳng chuyển bậc PPR DISMY xanh D63/50</t>
  </si>
  <si>
    <t>12CNX7563</t>
  </si>
  <si>
    <t>Nối thẳng chuyển bậc PPR DISMY xanh D75/63</t>
  </si>
  <si>
    <t>12CNX9063</t>
  </si>
  <si>
    <t>Nối thẳng chuyển bậc PPR DISMY xanh D90/63</t>
  </si>
  <si>
    <t>12CNX9075</t>
  </si>
  <si>
    <t>Nối thẳng chuyển bậc PPR DISMY xanh D90/75</t>
  </si>
  <si>
    <t>12CTG2020</t>
  </si>
  <si>
    <t>Nối góc 90° PPR DISMY ghi D20</t>
  </si>
  <si>
    <t>12CTG2525</t>
  </si>
  <si>
    <t>Nối góc 90° PPR DISMY ghi D25</t>
  </si>
  <si>
    <t>12CTG3232</t>
  </si>
  <si>
    <t>Nối góc 90° PPR DISMY ghi D32</t>
  </si>
  <si>
    <t>12CTG4040</t>
  </si>
  <si>
    <t>Nối góc 90° PPR DISMY ghi D40</t>
  </si>
  <si>
    <t>12CTG5050</t>
  </si>
  <si>
    <t>Nối góc 90° PPR DISMY ghi D50</t>
  </si>
  <si>
    <t>12CTG6363</t>
  </si>
  <si>
    <t>Nối góc 90° PPR DISMY ghi D63</t>
  </si>
  <si>
    <t>12CTG7575</t>
  </si>
  <si>
    <t>Nối góc 90° PPR DISMY ghi D75</t>
  </si>
  <si>
    <t>12CTRNG2012</t>
  </si>
  <si>
    <t>Nối góc 90° ren ngoài PPR DISMY ghi D20x1/2"</t>
  </si>
  <si>
    <t>12CTRNG2512</t>
  </si>
  <si>
    <t>Nối góc 90° ren ngoài PPR DISMY ghi D25x1/2"</t>
  </si>
  <si>
    <t>12CTRNG2534</t>
  </si>
  <si>
    <t>Nối góc 90° ren ngoài PPR DISMY ghi D25x3/4"</t>
  </si>
  <si>
    <t>12CTRNG321</t>
  </si>
  <si>
    <t>Nối góc 90° ren ngoài PPR DISMY ghi D32x1"</t>
  </si>
  <si>
    <t>12CTRNGM2512</t>
  </si>
  <si>
    <t>Nối góc 90° ren ngoài PPR DISMY ghi D25x1/2" mạ</t>
  </si>
  <si>
    <t>12CTRNUV2012</t>
  </si>
  <si>
    <t>Nối góc 90° ren ngoài PPR DISMY UV D20x1/2"</t>
  </si>
  <si>
    <t>12CTRNUV2512</t>
  </si>
  <si>
    <t>Nối góc 90° ren ngoài PPR DISMY UV D25x1/2"</t>
  </si>
  <si>
    <t>12CTRNUV2534</t>
  </si>
  <si>
    <t>Nối góc 90° ren ngoài PPR DISMY UV D25x3/4"</t>
  </si>
  <si>
    <t>12CTRNX2012</t>
  </si>
  <si>
    <t>Nối góc 90° ren ngoài PPR DISMY xanh D20x1/2"</t>
  </si>
  <si>
    <t>12CTRNX2512</t>
  </si>
  <si>
    <t>Nối góc 90° ren ngoài PPR DISMY xanh D25x1/2"</t>
  </si>
  <si>
    <t>12CTRNX2534</t>
  </si>
  <si>
    <t>Nối góc 90° ren ngoài PPR DISMY xanh D25x3/4"</t>
  </si>
  <si>
    <t>12CTRNX321</t>
  </si>
  <si>
    <t>Nối góc 90° ren ngoài PPR DISMY xanh D32x1"</t>
  </si>
  <si>
    <t>12CTRTG2012</t>
  </si>
  <si>
    <t>Nối góc 90° ren trong PPR DISMY ghi D20x1/2"</t>
  </si>
  <si>
    <t>12CTRTG2512</t>
  </si>
  <si>
    <t>Nối góc 90° ren trong PPR DISMY ghi D25x1/2"</t>
  </si>
  <si>
    <t>12CTRTG2534</t>
  </si>
  <si>
    <t>Nối góc 90° ren trong PPR DISMY ghi D25x3/4"</t>
  </si>
  <si>
    <t>12CTRTG321</t>
  </si>
  <si>
    <t>Nối góc 90° ren trong PPR DISMY ghi D32x1"</t>
  </si>
  <si>
    <t>12CTRTGM2012</t>
  </si>
  <si>
    <t>Nối góc 90° ren trong PPR DISMY ghi D20x1/2" mạ</t>
  </si>
  <si>
    <t>12CTRTGM2512</t>
  </si>
  <si>
    <t>Nối góc 90° ren trong PPR DISMY ghi D25x1/2" mạ</t>
  </si>
  <si>
    <t>12CTRTGM2534</t>
  </si>
  <si>
    <t>Nối góc 90° ren trong PPR DISMY ghi D25x3/4" mạ</t>
  </si>
  <si>
    <t>12CTRTKGM2512</t>
  </si>
  <si>
    <t>Nối góc 90° ren trong  kép PPR DISMY ghi D25x1/2" mạ</t>
  </si>
  <si>
    <t>12CTRTKX2512</t>
  </si>
  <si>
    <t>Nối góc 90° ren trong kép PPR DISMY xanh D25 x 1/2"</t>
  </si>
  <si>
    <t>12CTRTUV2012</t>
  </si>
  <si>
    <t>Nối góc 90° ren trong PPR DISMY UV D20x1/2"</t>
  </si>
  <si>
    <t>12CTRTUV2512</t>
  </si>
  <si>
    <t>Nối góc 90° ren trong PPR DISMY UV D25x1/2"</t>
  </si>
  <si>
    <t>12CTRTUV2534</t>
  </si>
  <si>
    <t>Nối góc 90° ren trong PPR DISMY UV D25x3/4"</t>
  </si>
  <si>
    <t>12CTRTUV321</t>
  </si>
  <si>
    <t>Nối góc 90° ren trong PPR DISMY UV D32x1"</t>
  </si>
  <si>
    <t>12CTRTX2012</t>
  </si>
  <si>
    <t>Nối góc 90° ren trong PPR DISMY xanh D20x1/2"</t>
  </si>
  <si>
    <t>12CTRTX2512</t>
  </si>
  <si>
    <t>Nối góc 90° ren trong PPR DISMY xanh D25x1/2"</t>
  </si>
  <si>
    <t>12CTRTX2534</t>
  </si>
  <si>
    <t>Nối góc 90° ren trong PPR DISMY xanh D25x3/4"</t>
  </si>
  <si>
    <t>12CTRTX321</t>
  </si>
  <si>
    <t>Nối góc 90° ren trong PPR DISMY xanh D32x1"</t>
  </si>
  <si>
    <t>12CTUV2020</t>
  </si>
  <si>
    <t>Nối góc 90° PPR DISMY UV D20</t>
  </si>
  <si>
    <t>12CTUV2525</t>
  </si>
  <si>
    <t>Nối góc 90° PPR DISMY UV D25</t>
  </si>
  <si>
    <t>12CTUV3232</t>
  </si>
  <si>
    <t>Nối góc 90° PPR DISMY UV D32</t>
  </si>
  <si>
    <t>12CTUV4040</t>
  </si>
  <si>
    <t>Nối góc 90° PPR DISMY UV D40</t>
  </si>
  <si>
    <t>12CTUV5050</t>
  </si>
  <si>
    <t>Nối góc 90° PPR DISMY UV D50</t>
  </si>
  <si>
    <t>12CTUV6363</t>
  </si>
  <si>
    <t>Nối góc 90° PPR DISMY UV D63</t>
  </si>
  <si>
    <t>12CTX110</t>
  </si>
  <si>
    <t>Nối góc 90° PPR DISMY xanh D110</t>
  </si>
  <si>
    <t>12CTX125</t>
  </si>
  <si>
    <t>Nối góc 90° PPR DISMY xanh D125</t>
  </si>
  <si>
    <t>12CTX140</t>
  </si>
  <si>
    <t>Nối góc 90° PPR DISMY xanh D140</t>
  </si>
  <si>
    <t>12CTX160</t>
  </si>
  <si>
    <t>Nối góc 90° PPR DISMY xanh D160</t>
  </si>
  <si>
    <t>12CTX2020</t>
  </si>
  <si>
    <t>Nối góc 90° PPR DISMY xanh D20</t>
  </si>
  <si>
    <t>12CTX2520</t>
  </si>
  <si>
    <t>Nối góc 90° chuyển bậc PPR DISMY xanh D25x20</t>
  </si>
  <si>
    <t>12CTX2525</t>
  </si>
  <si>
    <t>Nối góc 90° PPR DISMY xanh D25</t>
  </si>
  <si>
    <t>12CTX3220</t>
  </si>
  <si>
    <t>Nối góc 90° chuyển bậc PPR DISMY xanh D32x20</t>
  </si>
  <si>
    <t>12CTX3225</t>
  </si>
  <si>
    <t>Nối góc 90° chuyển bậc PPR DISMY xanh D32x25</t>
  </si>
  <si>
    <t>12CTX3232</t>
  </si>
  <si>
    <t>Nối góc 90° PPR DISMY xanh D32</t>
  </si>
  <si>
    <t>12CTX4040</t>
  </si>
  <si>
    <t>Nối góc 90° PPR DISMY xanh D40</t>
  </si>
  <si>
    <t>12CTX5050</t>
  </si>
  <si>
    <t>Nối góc 90° PPR DISMY xanh D50</t>
  </si>
  <si>
    <t>12CTX6363</t>
  </si>
  <si>
    <t>Nối góc 90° PPR DISMY xanh D63</t>
  </si>
  <si>
    <t>12CTX7575</t>
  </si>
  <si>
    <t>Nối góc 90° PPR DISMY xanh D75</t>
  </si>
  <si>
    <t>12CTX9090</t>
  </si>
  <si>
    <t>Nối góc 90° PPR DISMY xanh D90</t>
  </si>
  <si>
    <t>12MSG20</t>
  </si>
  <si>
    <t>Nối thẳng PPR DISMY ghi D20</t>
  </si>
  <si>
    <t>12MSG25</t>
  </si>
  <si>
    <t>Nối thẳng PPR DISMY ghi D25</t>
  </si>
  <si>
    <t>12MSG32</t>
  </si>
  <si>
    <t>Nối thẳng PPR DISMY ghi D32</t>
  </si>
  <si>
    <t>12MSG40</t>
  </si>
  <si>
    <t>Nối thẳng PPR DISMY ghi D40</t>
  </si>
  <si>
    <t>12MSG50</t>
  </si>
  <si>
    <t>Nối thẳng PPR DISMY ghi D50</t>
  </si>
  <si>
    <t>12MSG63</t>
  </si>
  <si>
    <t>Nối thẳng PPR DISMY ghi D63</t>
  </si>
  <si>
    <t>12MSG75</t>
  </si>
  <si>
    <t>Nối thẳng PPR DISMY ghi D75</t>
  </si>
  <si>
    <t>12MSRNG2012</t>
  </si>
  <si>
    <t>Nối thẳng ren ngoài PPR DISMY ghi D20x1/2"</t>
  </si>
  <si>
    <t>12MSRNG2512</t>
  </si>
  <si>
    <t>Nối thẳng ren ngoài PPR DISMY ghi D25x1/2"</t>
  </si>
  <si>
    <t>12MSRNG2534</t>
  </si>
  <si>
    <t>Nối thẳng ren ngoài PPR DISMY ghi D25x3/4"</t>
  </si>
  <si>
    <t>12MSRNG321</t>
  </si>
  <si>
    <t>Nối thẳng ren ngoài PPR DISMY ghi D32x1"</t>
  </si>
  <si>
    <t>12MSRNG40114</t>
  </si>
  <si>
    <t>Nối thẳng ren ngoài PPR DISMY ghi D40x1 1/4"</t>
  </si>
  <si>
    <t>12MSRNG50112</t>
  </si>
  <si>
    <t>Nối thẳng ren ngoài PPR DISMY ghi D50x1 1/2"</t>
  </si>
  <si>
    <t>12MSRNG632</t>
  </si>
  <si>
    <t>Nối thẳng ren ngoài PPR DISMY ghi D63x2"</t>
  </si>
  <si>
    <t>12MSRNG75212</t>
  </si>
  <si>
    <t>Nối thẳng ren ngoài PPR DISMY ghi D75x2 1/2"</t>
  </si>
  <si>
    <t>12MSRNG903</t>
  </si>
  <si>
    <t>Nối thẳng ren ngoài PPR DISMY ghi D90x3"</t>
  </si>
  <si>
    <t>12MSRNGM2012</t>
  </si>
  <si>
    <t>Nối thẳng ren ngoài PPR DISMY ghi D20x1/2" mạ</t>
  </si>
  <si>
    <t>12MSRNGM2512</t>
  </si>
  <si>
    <t>Nối thẳng ren ngoài PPR DISMY ghi D25x1/2" mạ</t>
  </si>
  <si>
    <t>12MSRNGM2534</t>
  </si>
  <si>
    <t>Nối thẳng ren ngoài PPR DISMY ghi D25x3/4" mạ</t>
  </si>
  <si>
    <t>12MSRNGM321</t>
  </si>
  <si>
    <t>Nối thẳng ren ngoài PPR DISMY ghi D32x1" mạ</t>
  </si>
  <si>
    <t>12MSRNGM50112</t>
  </si>
  <si>
    <t>Nối thẳng ren ngoài PPR DISMY ghi D50x1 1/2" mạ</t>
  </si>
  <si>
    <t>12MSRNUV2012</t>
  </si>
  <si>
    <t>Nối thẳng ren ngoài PPR DISMY UV D20x1/2"</t>
  </si>
  <si>
    <t>12MSRNUV2512</t>
  </si>
  <si>
    <t>Nối thẳng ren ngoài PPR DISMY UV D25x1/2"</t>
  </si>
  <si>
    <t>12MSRNUV2534</t>
  </si>
  <si>
    <t>Nối thẳng ren ngoài PPR DISMY UV D25x3/4"</t>
  </si>
  <si>
    <t>12MSRNUV321</t>
  </si>
  <si>
    <t>Nối thẳng ren ngoài PPR DISMY UV D32x1"</t>
  </si>
  <si>
    <t>12MSRNUV40114</t>
  </si>
  <si>
    <t>Nối thẳng ren ngoài PPR DISMY UV D40x1-1/4"</t>
  </si>
  <si>
    <t>12MSRNUV50112</t>
  </si>
  <si>
    <t>Nối thẳng ren ngoài PPR DISMY UV D50x1-1/2"</t>
  </si>
  <si>
    <t>12MSRNX1104</t>
  </si>
  <si>
    <t>Nối thẳng ren ngoài PPR DISMY xanh D110x4"</t>
  </si>
  <si>
    <t>12MSRNX2012</t>
  </si>
  <si>
    <t>Nối thẳng ren ngoài PPR DISMY xanh D20x1/2"</t>
  </si>
  <si>
    <t>12MSRNX2512</t>
  </si>
  <si>
    <t>Nối thẳng ren ngoài PPR DISMY xanh D25x1/2"</t>
  </si>
  <si>
    <t>12MSRNX2534</t>
  </si>
  <si>
    <t>Nối thẳng ren ngoài PPR DISMY xanh D25x3/4"</t>
  </si>
  <si>
    <t>12MSRNX321</t>
  </si>
  <si>
    <t>Nối thẳng ren ngoài PPR DISMY xanh D32x1"</t>
  </si>
  <si>
    <t>12MSRNX40114</t>
  </si>
  <si>
    <t>Nối thẳng ren ngoài PPR DISMY xanh D40x1 1/4"</t>
  </si>
  <si>
    <t>12MSRNX50112</t>
  </si>
  <si>
    <t>Nối thẳng ren ngoài PPR DISMY xanh D50x1 1/2"</t>
  </si>
  <si>
    <t>12MSRNX632</t>
  </si>
  <si>
    <t>Nối thẳng ren ngoài PPR DISMY xanh D63x2"</t>
  </si>
  <si>
    <t>12MSRNX75212</t>
  </si>
  <si>
    <t>Nối thẳng ren ngoài PPR DISMY xanh D75x2 1/2"</t>
  </si>
  <si>
    <t>12MSRNX903</t>
  </si>
  <si>
    <t>Nối thẳng ren ngoài PPR DISMY xanh D90x3"</t>
  </si>
  <si>
    <t>12MSRTG2012</t>
  </si>
  <si>
    <t>Nối thẳng ren trong PPR DISMY ghi D20x1/2"</t>
  </si>
  <si>
    <t>12MSRTG2512</t>
  </si>
  <si>
    <t>Nối thẳng ren trong PPR DISMY ghi D25x1/2"</t>
  </si>
  <si>
    <t>12MSRTG2534</t>
  </si>
  <si>
    <t>Nối thẳng ren trong PPR DISMY ghi D25x3/4"</t>
  </si>
  <si>
    <t>12MSRTG321</t>
  </si>
  <si>
    <t>Nối thẳng ren trong PPR DISMY ghi D32x1"</t>
  </si>
  <si>
    <t>12MSRTG40114</t>
  </si>
  <si>
    <t>Nối thẳng ren trong PPR DISMY ghi D40x1 1/4"</t>
  </si>
  <si>
    <t>12MSRTG50112</t>
  </si>
  <si>
    <t>Nối thẳng ren trong PPR DISMY ghi D50x1 1/2"</t>
  </si>
  <si>
    <t>12MSRTGM2012</t>
  </si>
  <si>
    <t>Nối thẳng ren trong PPR DISMY ghi D20x1/2" mạ</t>
  </si>
  <si>
    <t>12MSRTGM2512</t>
  </si>
  <si>
    <t>Nối thẳng ren trong PPR DISMY ghi D25x1/2" mạ</t>
  </si>
  <si>
    <t>12MSRTUV2012</t>
  </si>
  <si>
    <t>Nối thẳng ren trong PPR DISMY UV D20x1/2"</t>
  </si>
  <si>
    <t>12MSRTUV2512</t>
  </si>
  <si>
    <t>Nối thẳng ren trong PPR DISMY UV D25x1/2"</t>
  </si>
  <si>
    <t>12MSRTUV2534</t>
  </si>
  <si>
    <t>Nối thẳng ren trong PPR DISMY UV D25x3/4"</t>
  </si>
  <si>
    <t>12MSRTUV321</t>
  </si>
  <si>
    <t>Nối thẳng ren trong PPR DISMY UV D32x1"</t>
  </si>
  <si>
    <t>12MSRTUV40114</t>
  </si>
  <si>
    <t>Nối thẳng ren trong PPR DISMY UV D40x1-1/4"</t>
  </si>
  <si>
    <t>12MSRTUV50112</t>
  </si>
  <si>
    <t>Nối thẳng ren trong PPR DISMY UV D50x1-1/2"</t>
  </si>
  <si>
    <t>12MSRTX1104</t>
  </si>
  <si>
    <t>Nối thẳng ren trong PPR DISMY xanh D110x4''</t>
  </si>
  <si>
    <t>12MSRTX2012</t>
  </si>
  <si>
    <t>Nối thẳng ren trong PPR DISMY xanh D20x1/2"</t>
  </si>
  <si>
    <t>12MSRTX2512</t>
  </si>
  <si>
    <t>Nối thẳng ren trong PPR DISMY xanh D25x1/2"</t>
  </si>
  <si>
    <t>12MSRTX2534</t>
  </si>
  <si>
    <t>Nối thẳng ren trong PPR DISMY xanh D25x3/4"</t>
  </si>
  <si>
    <t>12MSRTX321</t>
  </si>
  <si>
    <t>Nối thẳng ren trong PPR DISMY xanh D32x1"</t>
  </si>
  <si>
    <t>12MSRTX40114</t>
  </si>
  <si>
    <t>Nối thẳng ren trong PPR DISMY xanh D40x1 1/4"</t>
  </si>
  <si>
    <t>12MSRTX50112</t>
  </si>
  <si>
    <t>Nối thẳng ren trong PPR DISMY xanh D50x1 1/2"</t>
  </si>
  <si>
    <t>12MSRTX632</t>
  </si>
  <si>
    <t>Nối thẳng ren trong PPR DISMY xanh D63x2"</t>
  </si>
  <si>
    <t>12MSRTX75212</t>
  </si>
  <si>
    <t>Nối thẳng ren trong PPR DISMY xanh D75x2 1/2"</t>
  </si>
  <si>
    <t>12MSRTX903</t>
  </si>
  <si>
    <t>Nối thẳng ren trong PPR DISMY xanh D90x3''</t>
  </si>
  <si>
    <t>12MSUV20</t>
  </si>
  <si>
    <t>Nối thẳng PPR DISMY UV D20</t>
  </si>
  <si>
    <t>12MSUV25</t>
  </si>
  <si>
    <t>Nối thẳng PPR DISMY UV D25</t>
  </si>
  <si>
    <t>12MSUV32</t>
  </si>
  <si>
    <t>Nối thẳng PPR DISMY UV D32</t>
  </si>
  <si>
    <t>12MSUV40</t>
  </si>
  <si>
    <t>Nối thẳng PPR DISMY UV D40</t>
  </si>
  <si>
    <t>12MSUV50</t>
  </si>
  <si>
    <t>Nối thẳng PPR DISMY UV D50</t>
  </si>
  <si>
    <t>12MSUV63</t>
  </si>
  <si>
    <t>Nối thẳng PPR DISMY UV D63</t>
  </si>
  <si>
    <t>12MSX110</t>
  </si>
  <si>
    <t>Nối thẳng PPR DISMY xanh D110</t>
  </si>
  <si>
    <t>12MSX125</t>
  </si>
  <si>
    <t>Nối thẳng PPR DISMY xanh D125</t>
  </si>
  <si>
    <t>12MSX140</t>
  </si>
  <si>
    <t>Nối thẳng PPR DISMY xanh D140</t>
  </si>
  <si>
    <t>12MSX160</t>
  </si>
  <si>
    <t>Nối thẳng PPR DISMY xanh D160</t>
  </si>
  <si>
    <t>12MSX20</t>
  </si>
  <si>
    <t>Nối thẳng PPR DISMY xanh D20</t>
  </si>
  <si>
    <t>12MSX25</t>
  </si>
  <si>
    <t>Nối thẳng PPR DISMY xanh D25</t>
  </si>
  <si>
    <t>12MSX32</t>
  </si>
  <si>
    <t>Nối thẳng PPR DISMY xanh D32</t>
  </si>
  <si>
    <t>12MSX40</t>
  </si>
  <si>
    <t>Nối thẳng PPR DISMY xanh D40</t>
  </si>
  <si>
    <t>12MSX50</t>
  </si>
  <si>
    <t>Nối thẳng PPR DISMY xanh D50</t>
  </si>
  <si>
    <t>12MSX63</t>
  </si>
  <si>
    <t>Nối thẳng PPR DISMY xanh D63</t>
  </si>
  <si>
    <t>12MSX75</t>
  </si>
  <si>
    <t>Nối thẳng PPR DISMY xanh D75</t>
  </si>
  <si>
    <t>12MSX90</t>
  </si>
  <si>
    <t>Nối thẳng PPR DISMY xanh D90</t>
  </si>
  <si>
    <t>12OTNG20</t>
  </si>
  <si>
    <t>ống tránh ngắn PPR DISMY ghi D20</t>
  </si>
  <si>
    <t>12OTNG25</t>
  </si>
  <si>
    <t>ống tránh ngắn PPR DISMY ghi D25</t>
  </si>
  <si>
    <t>12OTNUV25</t>
  </si>
  <si>
    <t>ống tránh ngắn PPR DISMY UV D25</t>
  </si>
  <si>
    <t>12OTNX20</t>
  </si>
  <si>
    <t>ống tránh ngắn PPR DISMY xanh D20</t>
  </si>
  <si>
    <t>12OTNX25</t>
  </si>
  <si>
    <t>ống tránh ngắn PPR DISMY xanh D25</t>
  </si>
  <si>
    <t>12TG2020</t>
  </si>
  <si>
    <t>Ba chạc 90° PPR DISMY ghi D20</t>
  </si>
  <si>
    <t>12TG2520</t>
  </si>
  <si>
    <t>Ba chạc 90°chuyển bậc PPR DISMY ghi D25x20</t>
  </si>
  <si>
    <t>12TG2525</t>
  </si>
  <si>
    <t>Ba chạc 90° PPR DISMY ghi D25</t>
  </si>
  <si>
    <t>12TG3220</t>
  </si>
  <si>
    <t>Ba chạc 90°chuyển bậc PPR DISMY ghi D32x20</t>
  </si>
  <si>
    <t>12TG3225</t>
  </si>
  <si>
    <t>Ba chạc 90°chuyển bậc PPR DISMY ghi D32x25</t>
  </si>
  <si>
    <t>12TG3232</t>
  </si>
  <si>
    <t>Ba chạc 90° PPR DISMY ghi D32</t>
  </si>
  <si>
    <t>12TG4020</t>
  </si>
  <si>
    <t>Ba chạc 90°chuyển bậc PPR DISMY ghi D40x20</t>
  </si>
  <si>
    <t>12TG4025</t>
  </si>
  <si>
    <t>Ba chạc 90°chuyển bậc PPR DISMY ghi D40x25</t>
  </si>
  <si>
    <t>12TG4032</t>
  </si>
  <si>
    <t>Ba chạc 90°chuyển bậc PPR DISMY ghi D40x32</t>
  </si>
  <si>
    <t>12TG4040</t>
  </si>
  <si>
    <t>Ba chạc 90° PPR DISMY ghi D40</t>
  </si>
  <si>
    <t>12TG5020</t>
  </si>
  <si>
    <t>Ba chạc 90°chuyển bậc PPR DISMY ghi D50x20</t>
  </si>
  <si>
    <t>12TG5025</t>
  </si>
  <si>
    <t>Ba chạc 90°chuyển bậc PPR DISMY ghi D50x25</t>
  </si>
  <si>
    <t>12TG5032</t>
  </si>
  <si>
    <t>Ba chạc 90°chuyển bậc PPR DISMY ghi D50x32</t>
  </si>
  <si>
    <t>12TG5040</t>
  </si>
  <si>
    <t>Ba chạc 90°chuyển bậc PPR DISMY ghi D50x40</t>
  </si>
  <si>
    <t>12TG5050</t>
  </si>
  <si>
    <t>Ba chạc 90° PPR DISMY ghi D50</t>
  </si>
  <si>
    <t>12TG6320</t>
  </si>
  <si>
    <t>Ba chạc 90°chuyển bậc PPR DISMY ghi D63x20</t>
  </si>
  <si>
    <t>12TG6325</t>
  </si>
  <si>
    <t>Ba chạc 90°chuyển bậc PPR DISMY ghi D63x25</t>
  </si>
  <si>
    <t>12TG6332</t>
  </si>
  <si>
    <t>Ba chạc 90°chuyển bậc PPR DISMY ghi D63x32</t>
  </si>
  <si>
    <t>12TG6340</t>
  </si>
  <si>
    <t>Ba chạc 90°chuyển bậc PPR DISMY ghi D63x40</t>
  </si>
  <si>
    <t>12TG6363</t>
  </si>
  <si>
    <t>Ba chạc 90° PPR DISMY ghi D63</t>
  </si>
  <si>
    <t>12TG7575</t>
  </si>
  <si>
    <t>Ba chạc 90° PPR DISMY ghi D75</t>
  </si>
  <si>
    <t>12TRNG2012</t>
  </si>
  <si>
    <t>Ba chạc 90° ren ngoài PPR DISMY ghi D20x1/2"</t>
  </si>
  <si>
    <t>12TRNG2512</t>
  </si>
  <si>
    <t>Ba chạc 90° ren ngoài PPR DISMY ghi D25x1/2"</t>
  </si>
  <si>
    <t>12TRNG2534</t>
  </si>
  <si>
    <t>Ba chạc 90° ren ngoài PPR DISMY ghi D25x3/4"</t>
  </si>
  <si>
    <t>12TRNGM2512</t>
  </si>
  <si>
    <t>Ba chạc 90° ren ngoài PPR DISMY ghi D25x1/2" mạ</t>
  </si>
  <si>
    <t>12TRNUV2512</t>
  </si>
  <si>
    <t>Ba chạc 90° ren ngoài PPR DISMY UV D25x1/2"</t>
  </si>
  <si>
    <t>12TRNUV2534</t>
  </si>
  <si>
    <t>Ba chạc 90° ren ngoài PPR DISMY UV D25x3/4"</t>
  </si>
  <si>
    <t>12TRNX2012</t>
  </si>
  <si>
    <t>Ba chạc 90° ren ngoài PPR DISMY xanh D20x1/2"</t>
  </si>
  <si>
    <t>12TRNX2512</t>
  </si>
  <si>
    <t>Ba chạc 90° ren ngoài PPR DISMY xanh D25x1/2"</t>
  </si>
  <si>
    <t>12TRNX2534</t>
  </si>
  <si>
    <t>Ba chạc 90° ren ngoài PPR DISMY xanh D25x3/4"</t>
  </si>
  <si>
    <t>12TRTG2012</t>
  </si>
  <si>
    <t>Ba chạc 90° ren trong PPR DISMY ghi D20x1/2"</t>
  </si>
  <si>
    <t>12TRTG2512</t>
  </si>
  <si>
    <t>Ba chạc 90° ren trong PPR DISMY ghi D25x1/2"</t>
  </si>
  <si>
    <t>12TRTG2534</t>
  </si>
  <si>
    <t>Ba chạc 90° ren trong PPR DISMY ghi D25x3/4"</t>
  </si>
  <si>
    <t>12TRTGM2012</t>
  </si>
  <si>
    <t>Ba chạc 90° ren trong PPR DISMY ghi D20x1/2" mạ</t>
  </si>
  <si>
    <t>12TRTGM2512</t>
  </si>
  <si>
    <t>Ba chạc 90° ren trong PPR DISMY ghi D25x1/2" mạ</t>
  </si>
  <si>
    <t>12TRTUV2012</t>
  </si>
  <si>
    <t>Ba chạc 90° ren trong PPR DISMY UV D20x1/2"</t>
  </si>
  <si>
    <t>12TRTUV2512</t>
  </si>
  <si>
    <t>Ba chạc 90° ren trong PPR DISMY UV D25x1/2"</t>
  </si>
  <si>
    <t>12TRTUV2534</t>
  </si>
  <si>
    <t>Ba chạc 90° ren trong PPR DISMY UV D25x3/4"</t>
  </si>
  <si>
    <t>12TRTX2012</t>
  </si>
  <si>
    <t>Ba chạc 90° ren trong PPR DISMY xanh D20x1/2"</t>
  </si>
  <si>
    <t>12TRTX2512</t>
  </si>
  <si>
    <t>Ba chạc 90° ren trong PPR DISMY xanh D25x1/2"</t>
  </si>
  <si>
    <t>12TRTX2534</t>
  </si>
  <si>
    <t>Ba chạc 90° ren trong PPR DISMY xanh D25x3/4"</t>
  </si>
  <si>
    <t>12TUV2020</t>
  </si>
  <si>
    <t>Ba chạc 90° PPR DISMY UV D20</t>
  </si>
  <si>
    <t>12TUV2520</t>
  </si>
  <si>
    <t>Ba chạc 90°chuyển bậc PPR DISMY UV D25/20</t>
  </si>
  <si>
    <t>12TUV2525</t>
  </si>
  <si>
    <t>Ba chạc 90° PPR DISMY UV D25</t>
  </si>
  <si>
    <t>12TUV3220</t>
  </si>
  <si>
    <t>Ba chạc 90°chuyển bậc PPR DISMY UV D32/20</t>
  </si>
  <si>
    <t>12TUV3225</t>
  </si>
  <si>
    <t>Ba chạc 90°chuyển bậc PPR DISMY UV D32/25</t>
  </si>
  <si>
    <t>12TUV3232</t>
  </si>
  <si>
    <t>Ba chạc 90° PPR DISMY UV D32</t>
  </si>
  <si>
    <t>12TUV4020</t>
  </si>
  <si>
    <t>Ba chạc 90°chuyển bậc PPR DISMY UV D40/20</t>
  </si>
  <si>
    <t>12TUV4025</t>
  </si>
  <si>
    <t>Ba chạc 90°chuyển bậc PPR DISMY UV D40/25</t>
  </si>
  <si>
    <t>12TUV4032</t>
  </si>
  <si>
    <t>Ba chạc 90°chuyển bậc PPR DISMY UV D40/32</t>
  </si>
  <si>
    <t>12TUV4040</t>
  </si>
  <si>
    <t>Ba chạc 90° PPR DISMY UV D40</t>
  </si>
  <si>
    <t>12TUV5020</t>
  </si>
  <si>
    <t>Ba chạc 90°chuyển bậc PPR DISMY UV D50/20</t>
  </si>
  <si>
    <t>12TUV5025</t>
  </si>
  <si>
    <t>Ba chạc 90°chuyển bậc PPR DISMY UV D50/25</t>
  </si>
  <si>
    <t>12TUV5032</t>
  </si>
  <si>
    <t>Ba chạc 90°chuyển bậc PPR DISMY UV D50/32</t>
  </si>
  <si>
    <t>12TUV5040</t>
  </si>
  <si>
    <t>Ba chạc 90°chuyển bậc PPR DISMY UV D50/40</t>
  </si>
  <si>
    <t>12TUV5050</t>
  </si>
  <si>
    <t>Ba chạc 90° PPR DISMY UV D50</t>
  </si>
  <si>
    <t>12TUV6332</t>
  </si>
  <si>
    <t>Ba chạc 90°chuyển bậc PPR DISMY UV D63/32</t>
  </si>
  <si>
    <t>12TUV6363</t>
  </si>
  <si>
    <t>Ba chạc 90° PPR DISMY UV D63</t>
  </si>
  <si>
    <t>12TX110110</t>
  </si>
  <si>
    <t>Ba chạc 90° PPR DISMY xanh D110</t>
  </si>
  <si>
    <t>12TX11063</t>
  </si>
  <si>
    <t>Ba chạc 90°chuyển bậc PPR DISMY xanh D110x63</t>
  </si>
  <si>
    <t>12TX11075</t>
  </si>
  <si>
    <t>Ba chạc 90°chuyển bậc PPR DISMY xanh D110x75</t>
  </si>
  <si>
    <t>12TX11090</t>
  </si>
  <si>
    <t>Ba chạc 90°chuyển bậc PPR DISMY xanh D110x90</t>
  </si>
  <si>
    <t>12TX125110</t>
  </si>
  <si>
    <t>Ba chạc 90°chuyển bậc PPR DISMY xanh D125x110</t>
  </si>
  <si>
    <t>12TX125125</t>
  </si>
  <si>
    <t>Ba chạc 90° PPR DISMY xanh D125</t>
  </si>
  <si>
    <t>12TX140110</t>
  </si>
  <si>
    <t>Ba chạc 90°chuyển bậc PPR DISMY xanh D140x110</t>
  </si>
  <si>
    <t>12TX140140</t>
  </si>
  <si>
    <t>Ba chạc 90° PPR DISMY xanh D140</t>
  </si>
  <si>
    <t>12TX14090</t>
  </si>
  <si>
    <t>Ba chạc 90°chuyển bậc PPR DISMY xanh D140x90</t>
  </si>
  <si>
    <t>12TX160110</t>
  </si>
  <si>
    <t>Ba chạc 90°chuyển bậc PPR DISMY xanh D160x110</t>
  </si>
  <si>
    <t>12TX160160</t>
  </si>
  <si>
    <t>Ba chạc 90°chuyển bậc PPR DISMY xanh D160</t>
  </si>
  <si>
    <t>12TX2020</t>
  </si>
  <si>
    <t>Ba chạc 90° PPR DISMY xanh D20</t>
  </si>
  <si>
    <t>12TX2520</t>
  </si>
  <si>
    <t>Ba chạc 90°chuyển bậc PPR DISMY xanh D25x20</t>
  </si>
  <si>
    <t>12TX2525</t>
  </si>
  <si>
    <t>Ba chạc 90° PPR DISMY xanh D25</t>
  </si>
  <si>
    <t>12TX3220</t>
  </si>
  <si>
    <t>Ba chạc 90°chuyển bậc PPR DISMY xanh D32x20</t>
  </si>
  <si>
    <t>12TX3225</t>
  </si>
  <si>
    <t>Ba chạc 90°chuyển bậc PPR DISMY xanh D32x25</t>
  </si>
  <si>
    <t>12TX3232</t>
  </si>
  <si>
    <t>Ba chạc 90° PPR DISMY xanh D32</t>
  </si>
  <si>
    <t>12TX4020</t>
  </si>
  <si>
    <t>Ba chạc 90°chuyển bậc PPR DISMY xanh D40x20</t>
  </si>
  <si>
    <t>12TX4025</t>
  </si>
  <si>
    <t>Ba chạc 90°chuyển bậc PPR DISMY xanh D40x25</t>
  </si>
  <si>
    <t>12TX4032</t>
  </si>
  <si>
    <t>Ba chạc 90°chuyển bậc PPR DISMY xanh D40x32</t>
  </si>
  <si>
    <t>12TX4040</t>
  </si>
  <si>
    <t>Ba chạc 90° PPR DISMY xanh D40</t>
  </si>
  <si>
    <t>12TX5020</t>
  </si>
  <si>
    <t>Ba chạc 90°chuyển bậc PPR DISMY xanh D50x20</t>
  </si>
  <si>
    <t>12TX5025</t>
  </si>
  <si>
    <t>Ba chạc 90°chuyển bậc PPR DISMY xanh D50x25</t>
  </si>
  <si>
    <t>12TX5032</t>
  </si>
  <si>
    <t>Ba chạc 90°chuyển bậc PPR DISMY xanh D50x32</t>
  </si>
  <si>
    <t>12TX5040</t>
  </si>
  <si>
    <t>Ba chạc 90°chuyển bậc PPR DISMY xanh D50x40</t>
  </si>
  <si>
    <t>12TX5050</t>
  </si>
  <si>
    <t>Ba chạc 90° PPR DISMY xanh D50</t>
  </si>
  <si>
    <t>12TX6320</t>
  </si>
  <si>
    <t>Ba chạc 90°chuyển bậc PPR DISMY xanh D63x20</t>
  </si>
  <si>
    <t>12TX6325</t>
  </si>
  <si>
    <t>Ba chạc 90°chuyển bậc PPR DISMY xanh D63x25</t>
  </si>
  <si>
    <t>12TX6332</t>
  </si>
  <si>
    <t>Ba chạc 90°chuyển bậc PPR DISMY xanh D63x32</t>
  </si>
  <si>
    <t>12TX6340</t>
  </si>
  <si>
    <t>Ba chạc 90°chuyển bậc PPR DISMY xanh D63x40</t>
  </si>
  <si>
    <t>12TX6350</t>
  </si>
  <si>
    <t>Ba chạc 90°chuyển bậc PPR DISMY xanh D63x50</t>
  </si>
  <si>
    <t>12TX6363</t>
  </si>
  <si>
    <t>Ba chạc 90° PPR DISMY xanh D63</t>
  </si>
  <si>
    <t>12TX7540</t>
  </si>
  <si>
    <t>Ba chạc 90°chuyển bậc PPR DISMY xanh D75x40</t>
  </si>
  <si>
    <t>12TX7550</t>
  </si>
  <si>
    <t>Ba chạc 90°chuyển bậc PPR DISMY xanh D75x50</t>
  </si>
  <si>
    <t>12TX7563</t>
  </si>
  <si>
    <t>Ba chạc 90°chuyển bậc PPR DISMY xanh D75x63</t>
  </si>
  <si>
    <t>12TX7575</t>
  </si>
  <si>
    <t>Ba chạc 90° PPR DISMY xanh D75</t>
  </si>
  <si>
    <t>12TX9050</t>
  </si>
  <si>
    <t>Ba chạc 90°chuyển bậc PPR DISMY xanh D90x50</t>
  </si>
  <si>
    <t>12TX9063</t>
  </si>
  <si>
    <t>Ba chạc 90°chuyển bậc PPR DISMY xanh D90x63</t>
  </si>
  <si>
    <t>12TX9075</t>
  </si>
  <si>
    <t>Ba chạc 90°chuyển bậc PPR DISMY xanh D90x75</t>
  </si>
  <si>
    <t>12TX9090</t>
  </si>
  <si>
    <t>Ba chạc 90° PPR DISMY xanh D90</t>
  </si>
  <si>
    <t>12VMBG63</t>
  </si>
  <si>
    <t>Mặt bích PPR DISMY ghi D63</t>
  </si>
  <si>
    <t>12VMBG75</t>
  </si>
  <si>
    <t>Mặt bích PPR DISMY ghi D75</t>
  </si>
  <si>
    <t>12VMBG90</t>
  </si>
  <si>
    <t>Mặt bích PPR DISMY ghi D90</t>
  </si>
  <si>
    <t>12VMBX110</t>
  </si>
  <si>
    <t>Mặt bích PPR DISMY xanh D110</t>
  </si>
  <si>
    <t>12VMBX125</t>
  </si>
  <si>
    <t>Mặt bích PPR DISMY xanh D125</t>
  </si>
  <si>
    <t>12VMBX140</t>
  </si>
  <si>
    <t>Mặt bích PPR DISMY xanh D140</t>
  </si>
  <si>
    <t>12VMBX160</t>
  </si>
  <si>
    <t>Mặt bích PPR DISMY xanh D160</t>
  </si>
  <si>
    <t>12VMBX50</t>
  </si>
  <si>
    <t>Mặt bích PPR DISMY xanh D50</t>
  </si>
  <si>
    <t>12VMBX63</t>
  </si>
  <si>
    <t>Mặt bích PPR DISMY xanh D63</t>
  </si>
  <si>
    <t>12VMBX75</t>
  </si>
  <si>
    <t>Mặt bích PPR DISMY xanh D75</t>
  </si>
  <si>
    <t>12VMBX90</t>
  </si>
  <si>
    <t>Mặt bích PPR DISMY xanh D90</t>
  </si>
  <si>
    <t>13RCNG20</t>
  </si>
  <si>
    <t>Rắc co nhựa PPR DISMY ghi D20</t>
  </si>
  <si>
    <t>13RCNG25</t>
  </si>
  <si>
    <t>Rắc co nhựa PPR DISMY ghi D25</t>
  </si>
  <si>
    <t>13RCNG32</t>
  </si>
  <si>
    <t>Rắc co nhựa PPR DISMY ghi D32</t>
  </si>
  <si>
    <t>13RCNG40</t>
  </si>
  <si>
    <t>Rắc co nhựa PPR DISMY ghi D40</t>
  </si>
  <si>
    <t>13RCNG50</t>
  </si>
  <si>
    <t>Rắc co nhựa PPR DISMY ghi D50</t>
  </si>
  <si>
    <t>13RCNG63</t>
  </si>
  <si>
    <t>Rắc co nhựa PPR DISMY ghi D63</t>
  </si>
  <si>
    <t>13RCNX20</t>
  </si>
  <si>
    <t>Rắc co nhựa PPR DISMY xanh D20</t>
  </si>
  <si>
    <t>13RCNX25</t>
  </si>
  <si>
    <t>Rắc co nhựa PPR DISMY xanh D25</t>
  </si>
  <si>
    <t>13RCNX32</t>
  </si>
  <si>
    <t>Rắc co nhựa PPR DISMY xanh D32</t>
  </si>
  <si>
    <t>13RCNX40</t>
  </si>
  <si>
    <t>Rắc co nhựa PPR DISMY xanh D40</t>
  </si>
  <si>
    <t>13RCNX50</t>
  </si>
  <si>
    <t>Rắc co nhựa PPR DISMY xanh D50</t>
  </si>
  <si>
    <t>13RCNX63</t>
  </si>
  <si>
    <t>Rắc co nhựa PPR DISMY xanh D63</t>
  </si>
  <si>
    <t>13RCRNG2012</t>
  </si>
  <si>
    <t>Rắc co ren ngoài PPR DISMY ghi D20x1/2"</t>
  </si>
  <si>
    <t>13RCRNG2534</t>
  </si>
  <si>
    <t>Rắc co ren ngoài PPR DISMY ghi D25x3/4"</t>
  </si>
  <si>
    <t>13RCRNG321</t>
  </si>
  <si>
    <t>Rắc co ren ngoài PPR DISMY ghi D32x1"</t>
  </si>
  <si>
    <t>13RCRNG40114</t>
  </si>
  <si>
    <t>Rắc co ren ngoài PPR DISMY ghi D40x1 1/4"</t>
  </si>
  <si>
    <t>13RCRNG50112</t>
  </si>
  <si>
    <t>Rắc co ren ngoài PPR DISMY ghi D50x1 1/2"</t>
  </si>
  <si>
    <t>13RCRNG632</t>
  </si>
  <si>
    <t>Rắc co ren ngoài PPR DISMY ghi D63x2"</t>
  </si>
  <si>
    <t>13RCRNGM2534</t>
  </si>
  <si>
    <t>Rắc co ren ngoài PPR DISMY ghi D25x3/4" mạ</t>
  </si>
  <si>
    <t>13RCRNGM321</t>
  </si>
  <si>
    <t>Rắc co ren ngoài PPR DISMY ghi D32x1" mạ</t>
  </si>
  <si>
    <t>13RCRNUV2534</t>
  </si>
  <si>
    <t>Rắc co ren ngoài PPR DISMY UV D25x3/4"</t>
  </si>
  <si>
    <t>13RCRNUV321</t>
  </si>
  <si>
    <t>Rắc co ren ngoài PPR DISMY UV D32x1"</t>
  </si>
  <si>
    <t>13RCRNUV40114</t>
  </si>
  <si>
    <t>Rắc co ren ngoài PPR DISMY UV D40x1-1/4"</t>
  </si>
  <si>
    <t>13RCRNUV50112</t>
  </si>
  <si>
    <t>Rắc co ren ngoài PPR DISMY UV D50x1-1/2"</t>
  </si>
  <si>
    <t>13RCRNX2012</t>
  </si>
  <si>
    <t>Rắc co ren ngoài PPR DISMY xanh D20x1/2"</t>
  </si>
  <si>
    <t>13RCRNX2534</t>
  </si>
  <si>
    <t>Rắc co ren ngoài PPR DISMY xanh D25x3/4"</t>
  </si>
  <si>
    <t>13RCRNX321</t>
  </si>
  <si>
    <t>Rắc co ren ngoài PPR DISMY xanh D32x1"</t>
  </si>
  <si>
    <t>13RCRNX40114</t>
  </si>
  <si>
    <t>Rắc co ren ngoài PPR DISMY xanh D40x1 1/4"</t>
  </si>
  <si>
    <t>13RCRNX50112</t>
  </si>
  <si>
    <t>Rắc co ren ngoài PPR DISMY xanh D50x1 1/2"</t>
  </si>
  <si>
    <t>13RCRNX632</t>
  </si>
  <si>
    <t>Rắc co ren ngoài PPR DISMY xanh D63x2"</t>
  </si>
  <si>
    <t>13RCRTG2012</t>
  </si>
  <si>
    <t>Rắc co ren trong PPR DISMY ghi D20x1/2"</t>
  </si>
  <si>
    <t>13RCRTG2534</t>
  </si>
  <si>
    <t>Rắc co ren trong PPR DISMY ghi D25x3/4"</t>
  </si>
  <si>
    <t>13RCRTG321</t>
  </si>
  <si>
    <t>Rắc co ren trong PPR DISMY ghi D32x1"</t>
  </si>
  <si>
    <t>13RCRTG40114</t>
  </si>
  <si>
    <t>Rắc co ren trong PPR DISMY ghi D40x1 1/4"</t>
  </si>
  <si>
    <t>13RCRTG50112</t>
  </si>
  <si>
    <t>Rắc co ren trong PPR DISMY ghi D50x1 1/2"</t>
  </si>
  <si>
    <t>13RCRTUV2534</t>
  </si>
  <si>
    <t>Rắc co RT PPR UV D25x3/4"</t>
  </si>
  <si>
    <t>13RCRTUV321</t>
  </si>
  <si>
    <t>Rắc co ren trong PPR DISMY UV D32x1'</t>
  </si>
  <si>
    <t>13RCRTUV40114</t>
  </si>
  <si>
    <t>Rắc co RT PPR UV D40x11/4"</t>
  </si>
  <si>
    <t>13RCRTX2012</t>
  </si>
  <si>
    <t>Rắc co ren trong PPR DISMY xanh D20x1/2"</t>
  </si>
  <si>
    <t>13RCRTX2534</t>
  </si>
  <si>
    <t>Rắc co ren trong PPR DISMY xanh D25x3/4"</t>
  </si>
  <si>
    <t>13RCRTX321</t>
  </si>
  <si>
    <t>Rắc co ren trong PPR DISMY xanh D32x1"</t>
  </si>
  <si>
    <t>13RCRTX40114</t>
  </si>
  <si>
    <t>Rắc co ren trong PPR DISMY xanh D40x1 1/4"</t>
  </si>
  <si>
    <t>13RCRTX50112</t>
  </si>
  <si>
    <t>Rắc co ren trong PPR DISMY xanh D50x1 1/2"</t>
  </si>
  <si>
    <t>13RCRTX632</t>
  </si>
  <si>
    <t>Rắc co ren trong PPR DISMY xanh D63x2''</t>
  </si>
  <si>
    <t>13RCUV20</t>
  </si>
  <si>
    <t>Rắc co nhựa PPR DISMY UV D20</t>
  </si>
  <si>
    <t>13RCUV25</t>
  </si>
  <si>
    <t>Rắc co nhựa PPR DISMY UV D25</t>
  </si>
  <si>
    <t>13RCUV32</t>
  </si>
  <si>
    <t>Rắc co nhựa PPR DISMY UV D32</t>
  </si>
  <si>
    <t>13RCUV40</t>
  </si>
  <si>
    <t>Rắc co nhựa PPR DISMY UV D40</t>
  </si>
  <si>
    <t>13RCUV50</t>
  </si>
  <si>
    <t>Rắc co nhựa PPR DISMY UV D50</t>
  </si>
  <si>
    <t>13VC1G20</t>
  </si>
  <si>
    <t>Van cửa kiểu 1 PPR DISMY ghi D20</t>
  </si>
  <si>
    <t>13VC1G25</t>
  </si>
  <si>
    <t>Van cửa kiểu 1 PPR DISMY ghi D25</t>
  </si>
  <si>
    <t>13VC1G32</t>
  </si>
  <si>
    <t>Van cửa kiểu 1 PPR DISMY ghi D32</t>
  </si>
  <si>
    <t>13VC1GM25</t>
  </si>
  <si>
    <t>Van cửa kiểu 1 PPR DISMY ghi D25 mạ</t>
  </si>
  <si>
    <t>13VC1X20</t>
  </si>
  <si>
    <t>Van cửa kiểu 1 PPR DISMY xanh D20</t>
  </si>
  <si>
    <t>13VC1X25</t>
  </si>
  <si>
    <t>Van cửa kiểu 1 PPR DISMY xanh D25</t>
  </si>
  <si>
    <t>13VC1X32</t>
  </si>
  <si>
    <t>Van cửa kiểu 1 PPR DISMY xanh D32</t>
  </si>
  <si>
    <t>13VC1X40</t>
  </si>
  <si>
    <t>Van cửa kiểu 1 PPR DISMY xanh D40</t>
  </si>
  <si>
    <t>13VC1X50</t>
  </si>
  <si>
    <t>Van cửa kiểu 1 PPR DISMY xanh D50</t>
  </si>
  <si>
    <t>13VC2G20</t>
  </si>
  <si>
    <t>Van cửa kiểu 2 PPR DISMY ghi D20</t>
  </si>
  <si>
    <t>13VC2G25</t>
  </si>
  <si>
    <t>Van cửa kiểu 2 PPR DISMY ghi D25</t>
  </si>
  <si>
    <t>13VC2G32</t>
  </si>
  <si>
    <t>Van cửa kiểu 2 PPR DISMY ghi D32</t>
  </si>
  <si>
    <t>13VC2G40</t>
  </si>
  <si>
    <t>Van cửa kiểu 2 PPR DISMY ghi D40</t>
  </si>
  <si>
    <t>13VC2G50</t>
  </si>
  <si>
    <t>Van cửa kiểu 2 PPR DISMY ghi D50</t>
  </si>
  <si>
    <t>13VC2G63</t>
  </si>
  <si>
    <t>Van cửa kiểu 2 PPR DISMY ghi D63</t>
  </si>
  <si>
    <t>13VC2GM20</t>
  </si>
  <si>
    <t>Van cửa kiểu 2 PPR DISMY ghi D20 mạ</t>
  </si>
  <si>
    <t>13VC2GM25</t>
  </si>
  <si>
    <t>Van cửa kiểu 2 PPR DISMY ghi D25 mạ</t>
  </si>
  <si>
    <t>13VC2GM32</t>
  </si>
  <si>
    <t>Van cửa kiểu 2 PPR DISMY ghi D32 mạ</t>
  </si>
  <si>
    <t>13VC2GM50</t>
  </si>
  <si>
    <t>Van cửa kiểu 2 PPR DISMY ghi D50 mạ</t>
  </si>
  <si>
    <t>13VC2X20</t>
  </si>
  <si>
    <t>Van cửa kiểu 2 PPR DISMY xanh D20</t>
  </si>
  <si>
    <t>13VC2X25</t>
  </si>
  <si>
    <t>Van cửa kiểu 2 PPR DISMY xanh D25</t>
  </si>
  <si>
    <t>13VC2X32</t>
  </si>
  <si>
    <t>Van cửa kiểu 2 PPR DISMY xanh D32</t>
  </si>
  <si>
    <t>13VC2X40</t>
  </si>
  <si>
    <t>Van cửa kiểu 2 PPR DISMY xanh D40</t>
  </si>
  <si>
    <t>13VC2X50</t>
  </si>
  <si>
    <t>Van cửa kiểu 2 PPR DISMY xanh D50</t>
  </si>
  <si>
    <t>13VC2X63</t>
  </si>
  <si>
    <t>Van cửa kiểu 2 PPR DISMY xanh D63</t>
  </si>
  <si>
    <t>13VCUV20</t>
  </si>
  <si>
    <t>Van cửa kiểu 2 PPR DISMY UV D20</t>
  </si>
  <si>
    <t>13VCUV25</t>
  </si>
  <si>
    <t>Van cửa kiểu 2 PPR DISMY UV D25</t>
  </si>
  <si>
    <t>13VCUV32</t>
  </si>
  <si>
    <t>Van cửa kiểu 2 PPR DISMY UV D32</t>
  </si>
  <si>
    <t>13VCUV40</t>
  </si>
  <si>
    <t>Van cửa kiểu 2 PPR DISMY UV D40</t>
  </si>
  <si>
    <t>13VCUV50</t>
  </si>
  <si>
    <t>Van cửa kiểu 2 PPR DISMY UV D50</t>
  </si>
  <si>
    <t>21C20110</t>
  </si>
  <si>
    <t>Ống C=2 u.PVC DISMY C0 PN5 D110</t>
  </si>
  <si>
    <t>21C20125</t>
  </si>
  <si>
    <t>Ống C=2 u.PVC DISMY C0 PN5 D125</t>
  </si>
  <si>
    <t>21C20140</t>
  </si>
  <si>
    <t>Ống C=2 u.PVC DISMY C0 PN5 D140</t>
  </si>
  <si>
    <t>21C20160</t>
  </si>
  <si>
    <t>Ống C=2 u.PVC DISMY C0 PN5 D160</t>
  </si>
  <si>
    <t>21C20200</t>
  </si>
  <si>
    <t>Ống C=2 u.PVC DISMY C0 PN5 D200</t>
  </si>
  <si>
    <t>21C20225</t>
  </si>
  <si>
    <t>Ống C=2 u.PVC DISMY C0 PN5 D225</t>
  </si>
  <si>
    <t>21C20250</t>
  </si>
  <si>
    <t>Ống C=2 u.PVC DISMY C0 PN5 D250</t>
  </si>
  <si>
    <t>21C20315</t>
  </si>
  <si>
    <t>Ống C=2 u.PVC DISMY C0 PN5 D315</t>
  </si>
  <si>
    <t>21C20400</t>
  </si>
  <si>
    <t>Ống C=2 u.PVC DISMY C0 PN5 D400</t>
  </si>
  <si>
    <t>21C20450</t>
  </si>
  <si>
    <t>Ống C=2 u.PVC DISMY C0 PN5 D450</t>
  </si>
  <si>
    <t>21C21110</t>
  </si>
  <si>
    <t>Ống C=2 u.PVC DISMY C1 PN6 D110</t>
  </si>
  <si>
    <t>21C21125</t>
  </si>
  <si>
    <t>Ống C=2 u.PVC DISMY C1 PN6 D125</t>
  </si>
  <si>
    <t>21C21140</t>
  </si>
  <si>
    <t>Ống C=2 u.PVC DISMY C1 PN6 D140</t>
  </si>
  <si>
    <t>21C21160</t>
  </si>
  <si>
    <t>Ống C=2 u.PVC DISMY C1 PN6 D160</t>
  </si>
  <si>
    <t>21C21200</t>
  </si>
  <si>
    <t>Ống C=2 u.PVC DISMY C1 PN6 D200</t>
  </si>
  <si>
    <t>21C21250</t>
  </si>
  <si>
    <t>Ống C=2 u.PVC DISMY C1 PN6 D250</t>
  </si>
  <si>
    <t>21C21315</t>
  </si>
  <si>
    <t>Ống C=2 u.PVC DISMY C1 PN6 D315 (4m)</t>
  </si>
  <si>
    <t>21C216315</t>
  </si>
  <si>
    <t>Ống C=2 u.PVC DISMY C1 PN6 D315 (6m)</t>
  </si>
  <si>
    <t>21C22110</t>
  </si>
  <si>
    <t>Ống C=2 u.PVC DISMY C2 PN7.5 D110</t>
  </si>
  <si>
    <t>21C22125</t>
  </si>
  <si>
    <t>Ống C=2 u.PVC DISMY C2 PN7.5 D125</t>
  </si>
  <si>
    <t>21C22140</t>
  </si>
  <si>
    <t>Ống C=2 u.PVC DISMY C2 PN7.5 D140</t>
  </si>
  <si>
    <t>21C22160</t>
  </si>
  <si>
    <t>Ống C=2 u.PVC DISMY C2 PN7.5 D160</t>
  </si>
  <si>
    <t>21C22200</t>
  </si>
  <si>
    <t>Ống C=2 u.PVC DISMY C2 PN7.5 D200</t>
  </si>
  <si>
    <t>21C22250</t>
  </si>
  <si>
    <t>Ống C=2 u.PVC DISMY C2 PN7.5 D250</t>
  </si>
  <si>
    <t>21C22280</t>
  </si>
  <si>
    <t>Ống C=2 u.PVC DISMY C2 PN7.5 D280</t>
  </si>
  <si>
    <t>21C22315</t>
  </si>
  <si>
    <t>Ống C=2 u.PVC DISMY C2 PN7.5 D315</t>
  </si>
  <si>
    <t>21C22630</t>
  </si>
  <si>
    <t>Ống C=2 u.PVC DISMY C2 PN7.5 D630</t>
  </si>
  <si>
    <t>21C23110</t>
  </si>
  <si>
    <t>Ống C=2 u.PVC DISMY C3 PN10 D110</t>
  </si>
  <si>
    <t>21C23125</t>
  </si>
  <si>
    <t>Ống C=2 u.PVC DISMY C3 PN10 D125</t>
  </si>
  <si>
    <t>21C23140</t>
  </si>
  <si>
    <t>Ống C=2 u.PVC DISMY C3 PN10 D140</t>
  </si>
  <si>
    <t>21C23160</t>
  </si>
  <si>
    <t>Ống C=2 u.PVC DISMY C3 PN10 D160</t>
  </si>
  <si>
    <t>21C23200</t>
  </si>
  <si>
    <t>Ống C=2 u.PVC DISMY C3 PN10 D200</t>
  </si>
  <si>
    <t>21C23250</t>
  </si>
  <si>
    <t>Ống C=2 u.PVC DISMY C3 PN10 D250</t>
  </si>
  <si>
    <t>21C23315</t>
  </si>
  <si>
    <t>Ống C=2 u.PVC DISMY C3 PN10 D315</t>
  </si>
  <si>
    <t>21C24110</t>
  </si>
  <si>
    <t>Ống C=2 u.PVC DISMY C4 PN12.5 D110</t>
  </si>
  <si>
    <t>21C24140</t>
  </si>
  <si>
    <t>Ống C=2 u.PVC DISMY C4 PN12.5 D140</t>
  </si>
  <si>
    <t>21C24160</t>
  </si>
  <si>
    <t>Ống C=2 u.PVC DISMY C4 PN12.5 D160</t>
  </si>
  <si>
    <t>21C24200</t>
  </si>
  <si>
    <t>Ống C=2 u.PVC DISMY C4 PN12.5 D200</t>
  </si>
  <si>
    <t>21C24250</t>
  </si>
  <si>
    <t>Ống C=2 u.PVC DISMY C4 PN12.5 D250</t>
  </si>
  <si>
    <t>21C24315</t>
  </si>
  <si>
    <t>Ống C=2 u.PVC DISMY C4 PN12.5 D315</t>
  </si>
  <si>
    <t>21C2PN8110</t>
  </si>
  <si>
    <t>Ống C=2 u.PVC DISMY PN8 D110</t>
  </si>
  <si>
    <t>21C2PN8125</t>
  </si>
  <si>
    <t>Ống C=2 u.PVC DISMY PN8 D125</t>
  </si>
  <si>
    <t>21C2PN8140</t>
  </si>
  <si>
    <t>Ống C=2 u.PVC DISMY PN8 D140</t>
  </si>
  <si>
    <t>21C2PN8160</t>
  </si>
  <si>
    <t>Ống C=2 u.PVC DISMY PN8 D160</t>
  </si>
  <si>
    <t>21C2PN8200</t>
  </si>
  <si>
    <t>Ống C=2 u.PVC DISMY PN8 D200</t>
  </si>
  <si>
    <t>21C2PN8225</t>
  </si>
  <si>
    <t>Ống C=2 u.PVC DISMY PN8 D225</t>
  </si>
  <si>
    <t>21C2PN8315</t>
  </si>
  <si>
    <t>Ống C=2 u.PVC DISMY PN8 D315</t>
  </si>
  <si>
    <t>21C2T110</t>
  </si>
  <si>
    <t>Ống C=2 u.PVC DISMY thoát PN4 D110</t>
  </si>
  <si>
    <t>21C2T125</t>
  </si>
  <si>
    <t>Ống C=2 u.PVC DISMY thoát PN4 D125</t>
  </si>
  <si>
    <t>21C2T140</t>
  </si>
  <si>
    <t>Ống C=2 u.PVC DISMY thoát PN4 D140</t>
  </si>
  <si>
    <t>21C2T160</t>
  </si>
  <si>
    <t>Ống C=2 u.PVC DISMY thoát PN4 D160</t>
  </si>
  <si>
    <t>21C2T200</t>
  </si>
  <si>
    <t>Ống C=2 u.PVC DISMY thoát PN4 D200</t>
  </si>
  <si>
    <t>21C2T225</t>
  </si>
  <si>
    <t>Ống C=2 u.PVC DISMY thoát PN4 D225</t>
  </si>
  <si>
    <t>21C2T250</t>
  </si>
  <si>
    <t>21O021</t>
  </si>
  <si>
    <t>Ống C=2,5 u.PVC DISMY C0 PN10 D21</t>
  </si>
  <si>
    <t>21O027</t>
  </si>
  <si>
    <t>Ống C=2,5 u.PVC DISMY C0 PN10 D27</t>
  </si>
  <si>
    <t>21O034</t>
  </si>
  <si>
    <t>Ống C=2,5 u.PVC DISMY C0 PN8 D34</t>
  </si>
  <si>
    <t>21O042</t>
  </si>
  <si>
    <t>Ống C=2,5 u.PVC DISMY C0 PN6 D42</t>
  </si>
  <si>
    <t>21O048</t>
  </si>
  <si>
    <t>Ống C=2,5 u.PVC DISMY C0 PN6 D48</t>
  </si>
  <si>
    <t>21O060</t>
  </si>
  <si>
    <t>Ống C=2,5 u.PVC DISMY C0 PN5 D60</t>
  </si>
  <si>
    <t>21O075</t>
  </si>
  <si>
    <t>Ống C=2,5 u.PVC DISMY C0 PN5 D75</t>
  </si>
  <si>
    <t>21O090</t>
  </si>
  <si>
    <t>Ống C=2,5 u.PVC DISMY C0 PN4 D90</t>
  </si>
  <si>
    <t>21O121</t>
  </si>
  <si>
    <t>Ống C=2,5 u.PVC DISMY C1 PN12,5 D21</t>
  </si>
  <si>
    <t>21O127</t>
  </si>
  <si>
    <t>Ống C=2,5 u.PVC DISMY C1 PN12,5 D27</t>
  </si>
  <si>
    <t>21O134</t>
  </si>
  <si>
    <t>Ống C=2,5 u.PVC DISMY C1 PN10 D34</t>
  </si>
  <si>
    <t>21O142</t>
  </si>
  <si>
    <t>Ống C=2,5 u.PVC DISMY C1 PN8 D42</t>
  </si>
  <si>
    <t>21O148</t>
  </si>
  <si>
    <t>Ống C=2,5 u.PVC DISMY C1 PN8 D48</t>
  </si>
  <si>
    <t>21O160</t>
  </si>
  <si>
    <t>Ống C=2,5 u.PVC DISMY C1 PN6 D60</t>
  </si>
  <si>
    <t>21O175</t>
  </si>
  <si>
    <t>Ống C=2,5 u.PVC DISMY C1 PN6 D75</t>
  </si>
  <si>
    <t>21O190</t>
  </si>
  <si>
    <t>Ống C=2,5 u.PVC DISMY C1 PN5 D90</t>
  </si>
  <si>
    <t>21O221</t>
  </si>
  <si>
    <t>Ống C=2,5 u.PVC DISMY C2 PN16 D21</t>
  </si>
  <si>
    <t>21O227</t>
  </si>
  <si>
    <t>Ống C=2,5 u.PVC DISMY C2 PN16 D27</t>
  </si>
  <si>
    <t>21O234</t>
  </si>
  <si>
    <t>Ống C=2,5 u.PVC DISMY C2 PN12,5 D34</t>
  </si>
  <si>
    <t>21O242</t>
  </si>
  <si>
    <t>Ống C=2,5 u.PVC DISMY C2 PN10 D42</t>
  </si>
  <si>
    <t>21O248</t>
  </si>
  <si>
    <t>Ống C=2,5 u.PVC DISMY C2 PN10 D48</t>
  </si>
  <si>
    <t>21O260</t>
  </si>
  <si>
    <t>Ống C=2,5 u.PVC DISMY C2 PN8 D60</t>
  </si>
  <si>
    <t>21O275</t>
  </si>
  <si>
    <t>Ống C=2,5 u.PVC DISMY C2 PN8 D75</t>
  </si>
  <si>
    <t>21O290</t>
  </si>
  <si>
    <t>Ống C=2,5 u.PVC DISMY C2 PN6 D90</t>
  </si>
  <si>
    <t>21O321</t>
  </si>
  <si>
    <t>Ống C=2,5 u.PVC DISMY C3 PN25 D21</t>
  </si>
  <si>
    <t>21O327</t>
  </si>
  <si>
    <t>Ống C=2,5 u.PVC DISMY C3 PN25 D27</t>
  </si>
  <si>
    <t>21O334</t>
  </si>
  <si>
    <t>Ống C=2,5 u.PVC DISMY C3 PN16 D34</t>
  </si>
  <si>
    <t>21O342</t>
  </si>
  <si>
    <t>Ống C=2,5 u.PVC DISMY C3 PN12,5 D42</t>
  </si>
  <si>
    <t>21O348</t>
  </si>
  <si>
    <t>Ống C=2,5 u.PVC DISMY C3 PN12,5 D48</t>
  </si>
  <si>
    <t>21O360</t>
  </si>
  <si>
    <t>Ống C=2,5 u.PVC DISMY C3 PN10 D60</t>
  </si>
  <si>
    <t>21O375</t>
  </si>
  <si>
    <t>Ống C=2,5 u.PVC DISMY C3 PN10 D75</t>
  </si>
  <si>
    <t>21O390</t>
  </si>
  <si>
    <t>Ống C=2,5 u.PVC DISMY C3 PN8 D90</t>
  </si>
  <si>
    <t>21O448</t>
  </si>
  <si>
    <t>Ống C=2,5 u.PVC DISMY C4 PN16 D48</t>
  </si>
  <si>
    <t>21O490</t>
  </si>
  <si>
    <t>Ống C=2,5 u.PVC DISMY C4 PN10 D90</t>
  </si>
  <si>
    <t>21O5390</t>
  </si>
  <si>
    <t>Ống C=2,5 u.PVC DISMY C3 PN8 D90 (5m)</t>
  </si>
  <si>
    <t>21O560</t>
  </si>
  <si>
    <t>Ống C=2,5 u.PVC DISMY C5 PN16 D60</t>
  </si>
  <si>
    <t>21O590</t>
  </si>
  <si>
    <t>Ống C=2,5 u.PVC DISMY C5 PN12,5 D90</t>
  </si>
  <si>
    <t>21O6390</t>
  </si>
  <si>
    <t>Ống C=2,5 u.PVC DISMY C3 PN8 D90 (6m)</t>
  </si>
  <si>
    <t>21OT21</t>
  </si>
  <si>
    <t>Ống C=2,5 u.PVC DISMY thoát PN4 D21</t>
  </si>
  <si>
    <t>21OT27</t>
  </si>
  <si>
    <t>Ống C=2,5 u.PVC DISMY thoát PN4 D27</t>
  </si>
  <si>
    <t>21OT34</t>
  </si>
  <si>
    <t>Ống C=2,5 u.PVC DISMY thoát PN4 D34</t>
  </si>
  <si>
    <t>21OT42</t>
  </si>
  <si>
    <t>Ống C=2,5 u.PVC DISMY thoát PN4 D42</t>
  </si>
  <si>
    <t>21OT48</t>
  </si>
  <si>
    <t>Ống C=2,5 u.PVC DISMY thoát PN5 D48</t>
  </si>
  <si>
    <t>21OT60</t>
  </si>
  <si>
    <t>Ống C=2,5 u.PVC DISMY thoát PN4 D60</t>
  </si>
  <si>
    <t>21OT75</t>
  </si>
  <si>
    <t>Ống C=2,5 u.PVC DISMY thoát PN4 D75</t>
  </si>
  <si>
    <t>21OT90</t>
  </si>
  <si>
    <t>Ống C=2,5 u.PVC DISMY thoát PN3 D90</t>
  </si>
  <si>
    <t>21OZ2315</t>
  </si>
  <si>
    <t>Ống nong zoăng C=2,5 u.PVC DISMY C2 PN6 D315</t>
  </si>
  <si>
    <t>22BCB11060</t>
  </si>
  <si>
    <t>Bạc chuyển bậc u.PVC DISMY D110/60</t>
  </si>
  <si>
    <t>22BCB11075</t>
  </si>
  <si>
    <t>Bạc chuyển bậc u.PVC DISMY D110/75</t>
  </si>
  <si>
    <t>22BCB11090</t>
  </si>
  <si>
    <t>Bạc chuyển bậc u.PVC DISMY D110/90</t>
  </si>
  <si>
    <t>22BCB125110</t>
  </si>
  <si>
    <t>Bạc chuyển bậc u.PVC DISMY D125/110</t>
  </si>
  <si>
    <t>22BCB12575</t>
  </si>
  <si>
    <t>Bạc chuyển bậc u.PVC DISMY D125/75</t>
  </si>
  <si>
    <t>22BCB140110</t>
  </si>
  <si>
    <t>Bạc chuyển bậc u.PVC DISMY D140/110</t>
  </si>
  <si>
    <t>22BCB14075</t>
  </si>
  <si>
    <t>Bạc chuyển bậc u.PVC DISMY D140/75</t>
  </si>
  <si>
    <t>22BCB14090</t>
  </si>
  <si>
    <t>Bạc chuyển bậc u.PVC DISMY D140/90</t>
  </si>
  <si>
    <t>22BCB160110</t>
  </si>
  <si>
    <t>Bạc chuyển bậc u.PVC DISMY D160/110</t>
  </si>
  <si>
    <t>22BCB16090</t>
  </si>
  <si>
    <t>Bạc chuyển bậc u.PVC DISMY D160/90</t>
  </si>
  <si>
    <t>22BCB200160</t>
  </si>
  <si>
    <t>Bạc chuyển bậc u.PVC DISMY D200/160</t>
  </si>
  <si>
    <t>22BCB9060</t>
  </si>
  <si>
    <t>Bạc chuyển bậc u.PVC DISMY D90/60</t>
  </si>
  <si>
    <t>22BCB9075</t>
  </si>
  <si>
    <t>Bạc chuyển bậc u.PVC DISMY D90/75</t>
  </si>
  <si>
    <t>22BTX110</t>
  </si>
  <si>
    <t>Bịt xả thông tắc u.PVC DISMY D110</t>
  </si>
  <si>
    <t>22BTX125</t>
  </si>
  <si>
    <t>Bịt xả thông tắc u.PVC DISMY D125</t>
  </si>
  <si>
    <t>22BTX140</t>
  </si>
  <si>
    <t>Bịt xả thông tắc u.PVC DISMY D140</t>
  </si>
  <si>
    <t>22BTX160</t>
  </si>
  <si>
    <t>Bịt xả thông tắc u.PVC DISMY D160</t>
  </si>
  <si>
    <t>22BTX60</t>
  </si>
  <si>
    <t>Bịt xả thông tắc u.PVC DISMY D60</t>
  </si>
  <si>
    <t>22BTX75</t>
  </si>
  <si>
    <t>Bịt xả thông tắc u.PVC DISMY D75</t>
  </si>
  <si>
    <t>22BTX90</t>
  </si>
  <si>
    <t>Bịt xả thông tắc u.PVC DISMY D90</t>
  </si>
  <si>
    <t>22CH110</t>
  </si>
  <si>
    <t>Nối góc 45° u.PVC DISMY D110</t>
  </si>
  <si>
    <t>22CH125</t>
  </si>
  <si>
    <t>Nối góc 45° u.PVC DISMY D125</t>
  </si>
  <si>
    <t>22CH140</t>
  </si>
  <si>
    <t>Nối góc 45° u.PVC DISMY D140</t>
  </si>
  <si>
    <t>22CH160</t>
  </si>
  <si>
    <t>Nối góc 45° u.PVC DISMY D160</t>
  </si>
  <si>
    <t>22CH200</t>
  </si>
  <si>
    <t>Nối góc 45° u.PVC DISMY D200</t>
  </si>
  <si>
    <t>22CH21</t>
  </si>
  <si>
    <t>Nối góc 45° u.PVC DISMY D21</t>
  </si>
  <si>
    <t>22CH250</t>
  </si>
  <si>
    <t>Nối góc 45° u.PVC DISMY D250</t>
  </si>
  <si>
    <t>22CH27</t>
  </si>
  <si>
    <t>Nối góc 45° u.PVC DISMY D27</t>
  </si>
  <si>
    <t>22CH34</t>
  </si>
  <si>
    <t>Nối góc 45° u.PVC DISMY D34</t>
  </si>
  <si>
    <t>22CH42</t>
  </si>
  <si>
    <t>Nối góc 45° u.PVC DISMY D42</t>
  </si>
  <si>
    <t>22CH48</t>
  </si>
  <si>
    <t>Nối góc 45° u.PVC DISMY D48</t>
  </si>
  <si>
    <t>22CH60</t>
  </si>
  <si>
    <t>Nối góc 45° u.PVC DISMY D60</t>
  </si>
  <si>
    <t>22CH75</t>
  </si>
  <si>
    <t>Nối góc 45° u.PVC DISMY D75</t>
  </si>
  <si>
    <t>22CH90</t>
  </si>
  <si>
    <t>Nối góc 45° u.PVC DISMY D90</t>
  </si>
  <si>
    <t>22CN.1106010</t>
  </si>
  <si>
    <t>Nối thẳng chuyển bậc u.PVC DISMY D110/60 PN10</t>
  </si>
  <si>
    <t>22CN.1109010</t>
  </si>
  <si>
    <t>Nối thẳng chuyển bậc u.PVC DISMY D110/90 PN10</t>
  </si>
  <si>
    <t>22CN.906010</t>
  </si>
  <si>
    <t>Nối thẳng chuyển bậc u.PVC DISMY D90/60 PN10</t>
  </si>
  <si>
    <t>22CN11034</t>
  </si>
  <si>
    <t>Nối thẳng chuyển bậc u.PVC DISMY D110/34</t>
  </si>
  <si>
    <t>22CN11042</t>
  </si>
  <si>
    <t>Nối thẳng chuyển bậc u.PVC DISMY D110/42</t>
  </si>
  <si>
    <t>22CN11048</t>
  </si>
  <si>
    <t>Nối thẳng chuyển bậc u.PVC DISMY D110/48</t>
  </si>
  <si>
    <t>22CN11060</t>
  </si>
  <si>
    <t>Nối thẳng chuyển bậc u.PVC DISMY D110/60</t>
  </si>
  <si>
    <t>22CN11075</t>
  </si>
  <si>
    <t>Nối thẳng chuyển bậc u.PVC DISMY D110/75</t>
  </si>
  <si>
    <t>22CN11090</t>
  </si>
  <si>
    <t>Nối thẳng chuyển bậc u.PVC DISMY D110/90</t>
  </si>
  <si>
    <t>22CN2721</t>
  </si>
  <si>
    <t>Nối thẳng chuyển bậc u.PVC DISMY D27/21</t>
  </si>
  <si>
    <t>22CN3421</t>
  </si>
  <si>
    <t>Nối thẳng chuyển bậc u.PVC DISMY D34/21</t>
  </si>
  <si>
    <t>22CN3427</t>
  </si>
  <si>
    <t>Nối thẳng chuyển bậc u.PVC DISMY D34/27</t>
  </si>
  <si>
    <t>22CN4221</t>
  </si>
  <si>
    <t>Nối thẳng chuyển bậc u.PVC DISMY D42/21</t>
  </si>
  <si>
    <t>22CN4227</t>
  </si>
  <si>
    <t>Nối thẳng chuyển bậc u.PVC DISMY D42/27</t>
  </si>
  <si>
    <t>22CN4234</t>
  </si>
  <si>
    <t>Nối thẳng chuyển bậc u.PVC DISMY D42/34</t>
  </si>
  <si>
    <t>22CN4821</t>
  </si>
  <si>
    <t>Nối thẳng chuyển bậc u.PVC DISMY D48/21</t>
  </si>
  <si>
    <t>22CN4827</t>
  </si>
  <si>
    <t>Nối thẳng chuyển bậc u.PVC DISMY D48/27</t>
  </si>
  <si>
    <t>22CN4834</t>
  </si>
  <si>
    <t>Nối thẳng chuyển bậc u.PVC DISMY D48/34</t>
  </si>
  <si>
    <t>22CN4842</t>
  </si>
  <si>
    <t>Nối thẳng chuyển bậc u.PVC DISMY D48/42</t>
  </si>
  <si>
    <t>22CN6021</t>
  </si>
  <si>
    <t>Nối thẳng chuyển bậc u.PVC DISMY D60/21</t>
  </si>
  <si>
    <t>22CN6027</t>
  </si>
  <si>
    <t>Nối thẳng chuyển bậc u.PVC DISMY D60/27</t>
  </si>
  <si>
    <t>22CN6034</t>
  </si>
  <si>
    <t>Nối thẳng chuyển bậc u.PVC DISMY D60/34</t>
  </si>
  <si>
    <t>22CN6042</t>
  </si>
  <si>
    <t>Nối thẳng chuyển bậc u.PVC DISMY D60/42</t>
  </si>
  <si>
    <t>22CN6048</t>
  </si>
  <si>
    <t>Nối thẳng chuyển bậc u.PVC DISMY D60/48</t>
  </si>
  <si>
    <t>22CN69060</t>
  </si>
  <si>
    <t>Côn thu PVC DISMY D90/60 PN6</t>
  </si>
  <si>
    <t>22CN7534</t>
  </si>
  <si>
    <t>Nối thẳng chuyển bậc u.PVC DISMY D75/34</t>
  </si>
  <si>
    <t>22CN7542</t>
  </si>
  <si>
    <t>Nối thẳng chuyển bậc u.PVC DISMY D75/42</t>
  </si>
  <si>
    <t>22CN7548</t>
  </si>
  <si>
    <t>Nối thẳng chuyển bậc u.PVC DISMY D75/48</t>
  </si>
  <si>
    <t>22CN7560</t>
  </si>
  <si>
    <t>Nối thẳng chuyển bậc u.PVC DISMY D75/60</t>
  </si>
  <si>
    <t>22CN9034</t>
  </si>
  <si>
    <t>Nối thẳng chuyển bậc u.PVC DISMY D90/34</t>
  </si>
  <si>
    <t>22CN9042</t>
  </si>
  <si>
    <t>Nối thẳng chuyển bậc u.PVC DISMY D90/42</t>
  </si>
  <si>
    <t>22CN9048</t>
  </si>
  <si>
    <t>Nối thẳng chuyển bậc u.PVC DISMY D90/48</t>
  </si>
  <si>
    <t>Côn thu PVC DISMY D90/60 PN10</t>
  </si>
  <si>
    <t>22CN9075</t>
  </si>
  <si>
    <t>Nối thẳng chuyển bậc u.PVC DISMY D90/75</t>
  </si>
  <si>
    <t>22CT1090</t>
  </si>
  <si>
    <t>Nối góc 90° u.PVC DISMY D90 PN10</t>
  </si>
  <si>
    <t>Nối góc 90° u.PVC DISMY D110 PN10</t>
  </si>
  <si>
    <t>22CT125</t>
  </si>
  <si>
    <t>Nối góc 90° u.PVC DISMY D125</t>
  </si>
  <si>
    <t>22CT140</t>
  </si>
  <si>
    <t>Nối góc 90° u.PVC DISMY D140</t>
  </si>
  <si>
    <t>22CT160</t>
  </si>
  <si>
    <t>Nối góc 90° u.PVC DISMY D160</t>
  </si>
  <si>
    <t>22CT200</t>
  </si>
  <si>
    <t>Nối góc 90° u.PVC DISMY D200</t>
  </si>
  <si>
    <t>22CT21</t>
  </si>
  <si>
    <t>Nối góc 90° u.PVC DISMY D21</t>
  </si>
  <si>
    <t>22CT250</t>
  </si>
  <si>
    <t>Nối góc 90° u.PVC DISMY D250</t>
  </si>
  <si>
    <t>22CT27</t>
  </si>
  <si>
    <t>Nối góc 90° u.PVC DISMY D27</t>
  </si>
  <si>
    <t>22CT34</t>
  </si>
  <si>
    <t>Nối góc 90° u.PVC DISMY D34</t>
  </si>
  <si>
    <t>22CT42</t>
  </si>
  <si>
    <t>Nối góc 90° u.PVC DISMY D42</t>
  </si>
  <si>
    <t>22CT48</t>
  </si>
  <si>
    <t>Nối góc 90° u.PVC DISMY D48</t>
  </si>
  <si>
    <t>22CT60</t>
  </si>
  <si>
    <t>Nối góc 90° u.PVC DISMY D60</t>
  </si>
  <si>
    <t>22CT6110</t>
  </si>
  <si>
    <t>Nối góc 90° u.PVC DISMY D110</t>
  </si>
  <si>
    <t>22CT690</t>
  </si>
  <si>
    <t>Nối góc 90° u.PVC DISMY D90 PN6</t>
  </si>
  <si>
    <t>22CT75</t>
  </si>
  <si>
    <t>Nối góc 90° u.PVC DISMY D75</t>
  </si>
  <si>
    <t>22CT90</t>
  </si>
  <si>
    <t>Cút PVC DISMY D90</t>
  </si>
  <si>
    <t>22CTRT2112</t>
  </si>
  <si>
    <t>Nối góc 90° ren trong đồng u.PVC DISMY D21x1/2"</t>
  </si>
  <si>
    <t>22CTRT2712</t>
  </si>
  <si>
    <t>Nối góc 90° ren trong đồng u.PVC DISMY D27x1/2"</t>
  </si>
  <si>
    <t>22CTRT2734</t>
  </si>
  <si>
    <t>Nối góc 90° ren trong đồng u.PVC DISMY D27x3/4"</t>
  </si>
  <si>
    <t>22KEO1000</t>
  </si>
  <si>
    <t>Keo dán cân u.PVC DISMY 1kg</t>
  </si>
  <si>
    <t>22KEO50.</t>
  </si>
  <si>
    <t>Keo dán u.PVC DISMY 50g</t>
  </si>
  <si>
    <t>22MB110</t>
  </si>
  <si>
    <t>Mặt bích u.PVC DISMY D110</t>
  </si>
  <si>
    <t>22MB140</t>
  </si>
  <si>
    <t>Mặt bích u.PVC DISMY D140</t>
  </si>
  <si>
    <t>22MB160</t>
  </si>
  <si>
    <t>Mặt bích u.PVC DISMY D160</t>
  </si>
  <si>
    <t>22MB60</t>
  </si>
  <si>
    <t>Mặt bích u.PVC DISMY D60</t>
  </si>
  <si>
    <t>22MB75</t>
  </si>
  <si>
    <t>Mặt bích u.PVC DISMY D75</t>
  </si>
  <si>
    <t>22MB90</t>
  </si>
  <si>
    <t>Mặt bích u.PVC DISMY D90</t>
  </si>
  <si>
    <t>22MS110</t>
  </si>
  <si>
    <t>Nối thẳng ép phun u.PVC DISMY D110</t>
  </si>
  <si>
    <t>22MS21</t>
  </si>
  <si>
    <t>Nối thẳng ép phun u.PVC DISMY D21</t>
  </si>
  <si>
    <t>22MS27</t>
  </si>
  <si>
    <t>Nối thẳng ép phun u.PVC DISMY D27</t>
  </si>
  <si>
    <t>22MS34</t>
  </si>
  <si>
    <t>Nối thẳng ép phun u.PVC DISMY D34</t>
  </si>
  <si>
    <t>22MS42</t>
  </si>
  <si>
    <t>Nối thẳng ép phun u.PVC DISMY D42</t>
  </si>
  <si>
    <t>22MS48</t>
  </si>
  <si>
    <t>Nối thẳng ép phun u.PVC DISMY D48</t>
  </si>
  <si>
    <t>22MS60</t>
  </si>
  <si>
    <t>Nối thẳng ép phun u.PVC DISMY D60</t>
  </si>
  <si>
    <t>22MS6110</t>
  </si>
  <si>
    <t>Nối thẳng ép phun u.PVC DISMY D110 PN6</t>
  </si>
  <si>
    <t>22MS690</t>
  </si>
  <si>
    <t>Mang song ep phun PVC DISMY D90 PN6</t>
  </si>
  <si>
    <t>22MS75</t>
  </si>
  <si>
    <t>Nối thẳng ép phun u.PVC DISMY D75</t>
  </si>
  <si>
    <t>22MS90</t>
  </si>
  <si>
    <t>Nối thẳng ép phun u.PVC DISMY D90</t>
  </si>
  <si>
    <t>22MSRT2112</t>
  </si>
  <si>
    <t>Nối thẳng ren trong đồng u.PVC DISMY D21x1/2"</t>
  </si>
  <si>
    <t>22MSRT2712</t>
  </si>
  <si>
    <t>Nối thẳng ren trong đồng u.PVC DISMY D27x1/2"</t>
  </si>
  <si>
    <t>22MSRT2734</t>
  </si>
  <si>
    <t>Nối thẳng ren trong đồng u.PVC DISMY D27x3/4"</t>
  </si>
  <si>
    <t>22RN21</t>
  </si>
  <si>
    <t>Nối thẳng ren ngoài u.PVC DISMY D21</t>
  </si>
  <si>
    <t>22RN27</t>
  </si>
  <si>
    <t>Nối thẳng ren ngoài u.PVC DISMY D27</t>
  </si>
  <si>
    <t>22RN34</t>
  </si>
  <si>
    <t>Nối thẳng ren ngoài u.PVC DISMY D34</t>
  </si>
  <si>
    <t>22RN42</t>
  </si>
  <si>
    <t>Nối thẳng ren ngoài u.PVC DISMY D42</t>
  </si>
  <si>
    <t>22RN48</t>
  </si>
  <si>
    <t>Nối thẳng ren ngoài u.PVC DISMY D48</t>
  </si>
  <si>
    <t>22RN60</t>
  </si>
  <si>
    <t>Nối thẳng ren ngoài u.PVC DISMY D60</t>
  </si>
  <si>
    <t>22RT21</t>
  </si>
  <si>
    <t>Nối thẳng ren trong u.PVC DISMY D21</t>
  </si>
  <si>
    <t>22RT27</t>
  </si>
  <si>
    <t>Nối thẳng ren trong u.PVC DISMY D27</t>
  </si>
  <si>
    <t>22RT34</t>
  </si>
  <si>
    <t>Nối thẳng ren trong u.PVC DISMY D34</t>
  </si>
  <si>
    <t>22RT42</t>
  </si>
  <si>
    <t>Nối thẳng ren trong u.PVC DISMY D42</t>
  </si>
  <si>
    <t>22RT48</t>
  </si>
  <si>
    <t>Nối thẳng ren trong u.PVC DISMY D48</t>
  </si>
  <si>
    <t>22RT60</t>
  </si>
  <si>
    <t>Nối thẳng ren trong u.PVC DISMY D60</t>
  </si>
  <si>
    <t>22T110</t>
  </si>
  <si>
    <t>Ba chạc 90° u.PVC DISMY D110</t>
  </si>
  <si>
    <t>22T125</t>
  </si>
  <si>
    <t>Ba chạc 90° u.PVC DISMY D125</t>
  </si>
  <si>
    <t>22T140</t>
  </si>
  <si>
    <t>Ba chạc 90° u.PVC DISMY D140</t>
  </si>
  <si>
    <t>22T160</t>
  </si>
  <si>
    <t>Ba chạc 90° u.PVC DISMY D160</t>
  </si>
  <si>
    <t>22T200</t>
  </si>
  <si>
    <t>Ba chạc 90° u.PVC DISMY D200</t>
  </si>
  <si>
    <t>22T21</t>
  </si>
  <si>
    <t>Ba chạc 90° u.PVC DISMY D21</t>
  </si>
  <si>
    <t>22T27</t>
  </si>
  <si>
    <t>Ba chạc 90° u.PVC DISMY D27</t>
  </si>
  <si>
    <t>22T34</t>
  </si>
  <si>
    <t>Ba chạc 90° u.PVC DISMY D34</t>
  </si>
  <si>
    <t>22T42</t>
  </si>
  <si>
    <t>Ba chạc 90° u.PVC DISMY D42</t>
  </si>
  <si>
    <t>22T48</t>
  </si>
  <si>
    <t>Ba chạc 90° u.PVC DISMY D48</t>
  </si>
  <si>
    <t>22T60</t>
  </si>
  <si>
    <t>Ba chạc 90° u.PVC DISMY D60</t>
  </si>
  <si>
    <t>22T6110</t>
  </si>
  <si>
    <t>Ba chạc 90° u.PVC DISMY D110 PN6</t>
  </si>
  <si>
    <t>22T690</t>
  </si>
  <si>
    <t>Ba chạc 90° u.PVC DISMY D90 PN6</t>
  </si>
  <si>
    <t>22T75</t>
  </si>
  <si>
    <t>Ba chạc 90° u.PVC DISMY D75</t>
  </si>
  <si>
    <t>22T90</t>
  </si>
  <si>
    <t>Ba chạc 90° u.PVC DISMY D90</t>
  </si>
  <si>
    <t>22TCO110</t>
  </si>
  <si>
    <t>Ba chạc 90° cong u.PVC DISMY D110</t>
  </si>
  <si>
    <t>22TCO90</t>
  </si>
  <si>
    <t>Ba chạc 90° cong u.PVC DISMY D90</t>
  </si>
  <si>
    <t>22TRT2112</t>
  </si>
  <si>
    <t>Ba chạc 90° ren trong đồng u.PVC DISMY D21x1/2"</t>
  </si>
  <si>
    <t>22TRT2712</t>
  </si>
  <si>
    <t>Ba chạc 90° ren trong đồng u.PVC DISMY D27x1/2"</t>
  </si>
  <si>
    <t>22TRT2734</t>
  </si>
  <si>
    <t>Ba chạc 90° ren trong đồng u.PVC DISMY D27x3/4"</t>
  </si>
  <si>
    <t>22TT11042</t>
  </si>
  <si>
    <t>Ba chạc 90°chuyển bậc u.PVC DISMY D110/42</t>
  </si>
  <si>
    <t>22TT11048</t>
  </si>
  <si>
    <t>Ba chạc 90°chuyển bậc u.PVC DISMY D110/48</t>
  </si>
  <si>
    <t>22TT11060</t>
  </si>
  <si>
    <t>Ba chạc 90°chuyển bậc u.PVC DISMY D110/60</t>
  </si>
  <si>
    <t>22TT11075</t>
  </si>
  <si>
    <t>Ba chạc 90°chuyển bậc u.PVC DISMY D110/75</t>
  </si>
  <si>
    <t>22TT11090</t>
  </si>
  <si>
    <t>Ba chạc 90°chuyển bậc u.PVC DISMY D110/90</t>
  </si>
  <si>
    <t>22TT2721</t>
  </si>
  <si>
    <t>Ba chạc 90°chuyển bậc u.PVC DISMY D27/21</t>
  </si>
  <si>
    <t>22TT3421</t>
  </si>
  <si>
    <t>Ba chạc 90°chuyển bậc u.PVC DISMY D34/21</t>
  </si>
  <si>
    <t>22TT3427</t>
  </si>
  <si>
    <t>Ba chạc 90°chuyển bậc u.PVC DISMY D34/27</t>
  </si>
  <si>
    <t>22TT4221</t>
  </si>
  <si>
    <t>Ba chạc 90°chuyển bậc u.PVC DISMY D42/21</t>
  </si>
  <si>
    <t>22TT4227</t>
  </si>
  <si>
    <t>Ba chạc 90°chuyển bậc u.PVC DISMY D42/27</t>
  </si>
  <si>
    <t>22TT4234</t>
  </si>
  <si>
    <t>Ba chạc 90°chuyển bậc u.PVC DISMY D42/34</t>
  </si>
  <si>
    <t>22TT4821</t>
  </si>
  <si>
    <t>Ba chạc 90°chuyển bậc u.PVC DISMY D48/21</t>
  </si>
  <si>
    <t>22TT4827</t>
  </si>
  <si>
    <t>Ba chạc 90°chuyển bậc u.PVC DISMY D48/27</t>
  </si>
  <si>
    <t>22TT4834</t>
  </si>
  <si>
    <t>Ba chạc 90°chuyển bậc u.PVC DISMY D48/34</t>
  </si>
  <si>
    <t>22TT4842</t>
  </si>
  <si>
    <t>Ba chạc 90°chuyển bậc u.PVC DISMY D48/42</t>
  </si>
  <si>
    <t>22TT6027</t>
  </si>
  <si>
    <t>Ba chạc 90°chuyển bậc u.PVC DISMY D60/27</t>
  </si>
  <si>
    <t>22TT6034</t>
  </si>
  <si>
    <t>Ba chạc 90°chuyển bậc u.PVC DISMY D60/34</t>
  </si>
  <si>
    <t>22TT6042</t>
  </si>
  <si>
    <t>Ba chạc 90°chuyển bậc u.PVC DISMY D60/42</t>
  </si>
  <si>
    <t>22TT6048</t>
  </si>
  <si>
    <t>Ba chạc 90°chuyển bậc u.PVC DISMY D60/48</t>
  </si>
  <si>
    <t>22TT7534</t>
  </si>
  <si>
    <t>Ba chạc 90°chuyển bậc u.PVC DISMY D75/34</t>
  </si>
  <si>
    <t>22TT7542</t>
  </si>
  <si>
    <t>Ba chạc 90°chuyển bậc u.PVC DISMY D75/42</t>
  </si>
  <si>
    <t>22TT7548</t>
  </si>
  <si>
    <t>Ba chạc 90°chuyển bậc u.PVC DISMY D75/48</t>
  </si>
  <si>
    <t>22TT7560</t>
  </si>
  <si>
    <t>Ba chạc 90°chuyển bậc u.PVC DISMY D75/60</t>
  </si>
  <si>
    <t>22TT9034</t>
  </si>
  <si>
    <t>Ba chạc 90°chuyển bậc u.PVC DISMY D90/34</t>
  </si>
  <si>
    <t>22TT9042</t>
  </si>
  <si>
    <t>Ba chạc 90°chuyển bậc u.PVC DISMY D90/42</t>
  </si>
  <si>
    <t>22TT9048</t>
  </si>
  <si>
    <t>Ba chạc 90°chuyển bậc u.PVC DISMY D90/48</t>
  </si>
  <si>
    <t>22TT9060</t>
  </si>
  <si>
    <t>Ba chạc 90°chuyển bậc u.PVC DISMY D90/60</t>
  </si>
  <si>
    <t>22TT9075</t>
  </si>
  <si>
    <t>Ba chạc 90°chuyển bậc u.PVC DISMY D90/75</t>
  </si>
  <si>
    <t>22XP60</t>
  </si>
  <si>
    <t>Xi Phông u.PVC DISMY D60</t>
  </si>
  <si>
    <t>22XP75</t>
  </si>
  <si>
    <t>Xi Phông u.PVC DISMY D75</t>
  </si>
  <si>
    <t>22Y110</t>
  </si>
  <si>
    <t>Ba chạc 45° u.PVC DISMY D110</t>
  </si>
  <si>
    <t>22Y125</t>
  </si>
  <si>
    <t>Ba chạc 45° u.PVC DISMY D125</t>
  </si>
  <si>
    <t>22Y140</t>
  </si>
  <si>
    <t>Ba chạc 45° u.PVC DISMY D140</t>
  </si>
  <si>
    <t>22Y160</t>
  </si>
  <si>
    <t>Ba chạc 45° u.PVC DISMY D160</t>
  </si>
  <si>
    <t>22Y200</t>
  </si>
  <si>
    <t>Ba chạc 45° u.PVC DISMY D200</t>
  </si>
  <si>
    <t>22Y360</t>
  </si>
  <si>
    <t>Ba chạc 45° u.PVC DISMY D60 (3 đầu bát)</t>
  </si>
  <si>
    <t>22Y60</t>
  </si>
  <si>
    <t>Ba chạc 45° u.PVC DISMY D60 (2 đầu bát)</t>
  </si>
  <si>
    <t>22Y75</t>
  </si>
  <si>
    <t>Ba chạc 45° u.PVC DISMY D75</t>
  </si>
  <si>
    <t>22Y90</t>
  </si>
  <si>
    <t>Ba chạc 45° u.PVC DISMY D90</t>
  </si>
  <si>
    <t>22YT11060</t>
  </si>
  <si>
    <t>Ba chạc chuyển bậc 45° u.PVC DISMY D110/60</t>
  </si>
  <si>
    <t>22YT11075</t>
  </si>
  <si>
    <t>Ba chạc chuyển bậc 45° u.PVC DISMY D110/75</t>
  </si>
  <si>
    <t>22YT11090</t>
  </si>
  <si>
    <t>Ba chạc chuyển bậc 45° u.PVC DISMY D110/90</t>
  </si>
  <si>
    <t>22YT125110</t>
  </si>
  <si>
    <t>Ba chạc chuyển bậc 45° u.PVC DISMY D125/110</t>
  </si>
  <si>
    <t>22YT140110</t>
  </si>
  <si>
    <t>Ba chạc chuyển bậc 45° u.PVC DISMY D140/110</t>
  </si>
  <si>
    <t>22YT14090</t>
  </si>
  <si>
    <t>Ba chạc chuyển bậc 45° u.PVC DISMY D140/90</t>
  </si>
  <si>
    <t>22YT160110</t>
  </si>
  <si>
    <t>Ba chạc chuyển bậc 45° u.PVC DISMY D160/110</t>
  </si>
  <si>
    <t>22YT9060</t>
  </si>
  <si>
    <t>Ba chạc chuyển bậc 45° u.PVC DISMY D90/60</t>
  </si>
  <si>
    <t>22YT9075</t>
  </si>
  <si>
    <t>Ba chạc chuyển bậc 45° u.PVC DISMY D90/75</t>
  </si>
  <si>
    <t>23CHC1315</t>
  </si>
  <si>
    <t>Chếch PVC DISMY C1 D315 hàn</t>
  </si>
  <si>
    <t>23MSC1125</t>
  </si>
  <si>
    <t>Măng sông nong PVC DISMY C1 D125</t>
  </si>
  <si>
    <t>23MSC1140</t>
  </si>
  <si>
    <t>Măng sông nong PVC DISMY C1 D140</t>
  </si>
  <si>
    <t>23MSC1160</t>
  </si>
  <si>
    <t>Măng sông nong PVC DISMY C1 D160</t>
  </si>
  <si>
    <t>23MSC1200</t>
  </si>
  <si>
    <t>Măng sông nong PVC DISMY C1 D200</t>
  </si>
  <si>
    <t>23MSC1225</t>
  </si>
  <si>
    <t>Măng sông nong PVC DISMY C1 D225</t>
  </si>
  <si>
    <t>23MSC1250</t>
  </si>
  <si>
    <t>Măng sông nong PVC DISMY C1 D250</t>
  </si>
  <si>
    <t>23MSC2125</t>
  </si>
  <si>
    <t>Măng sông nong PVC DISMY C2 D125</t>
  </si>
  <si>
    <t>23MSC2140</t>
  </si>
  <si>
    <t>Măng sông nong PVC DISMY C2 D140</t>
  </si>
  <si>
    <t>23MSC2160</t>
  </si>
  <si>
    <t>Măng sông nong PVC DISMY C2 D160</t>
  </si>
  <si>
    <t>23MSC2200</t>
  </si>
  <si>
    <t>Măng sông nong PVC DISMY C2 D200</t>
  </si>
  <si>
    <t>23MSC2250</t>
  </si>
  <si>
    <t>Măng sông nong PVC DISMY C2 D250</t>
  </si>
  <si>
    <t>23MSC2315</t>
  </si>
  <si>
    <t>Măng sông nong PVC DISMY C2 D315</t>
  </si>
  <si>
    <t>23MSC3125</t>
  </si>
  <si>
    <t>Măng sông nong PVC DISMY C3 D125</t>
  </si>
  <si>
    <t>23MSC3140</t>
  </si>
  <si>
    <t>Măng sông nong PVC DISMY C3 D140</t>
  </si>
  <si>
    <t>23MSC3160</t>
  </si>
  <si>
    <t>Măng sông nong PVC DISMY C3 D160</t>
  </si>
  <si>
    <t>23MSC3200</t>
  </si>
  <si>
    <t>Măng sông nong PVC DISMY C3 D200</t>
  </si>
  <si>
    <t>23MSC3250</t>
  </si>
  <si>
    <t>Măng sông nong PVC DISMY C3 D250</t>
  </si>
  <si>
    <t>23MSC3315</t>
  </si>
  <si>
    <t>Măng sông nong PVC DISMY C3 D315</t>
  </si>
  <si>
    <t>23VC21</t>
  </si>
  <si>
    <t>Van nhựa u.PVC DISMY D21</t>
  </si>
  <si>
    <t>23VC27</t>
  </si>
  <si>
    <t>Van nhựa u.PVC DISMY D27</t>
  </si>
  <si>
    <t>23VC34</t>
  </si>
  <si>
    <t>Van nhựa u.PVC DISMY D34</t>
  </si>
  <si>
    <t>23VC42</t>
  </si>
  <si>
    <t>Van nhựa u.PVC DISMY D42</t>
  </si>
  <si>
    <t>23VC48</t>
  </si>
  <si>
    <t>Van nhựa u.PVC DISMY D48</t>
  </si>
  <si>
    <t>23VC60</t>
  </si>
  <si>
    <t>Van nhựa u.PVC DISMY D60</t>
  </si>
  <si>
    <t>31O10010110</t>
  </si>
  <si>
    <t>Ống HDPE100 DISMY PN10 D110 x 6,6</t>
  </si>
  <si>
    <t>31O10010140</t>
  </si>
  <si>
    <t>Ống HDPE100 DISMY PN10 D140 x 8,3</t>
  </si>
  <si>
    <t>31O10010160</t>
  </si>
  <si>
    <t>Ống HDPE100 DISMY PN10 D160 x 9,5</t>
  </si>
  <si>
    <t>31O10010180</t>
  </si>
  <si>
    <t>Ống HDPE100 DISMY PN10 D180 x 10,7</t>
  </si>
  <si>
    <t>31O10010200</t>
  </si>
  <si>
    <t>Ống HDPE100 DISMY PN10 D200 x 11,9</t>
  </si>
  <si>
    <t>31O10010225</t>
  </si>
  <si>
    <t>Ống HDPE100 DISMY PN10 D225 x 13,4</t>
  </si>
  <si>
    <t>31O1001025.</t>
  </si>
  <si>
    <t>Ống HDPE100 DISMY PN10 D25 x 1,8</t>
  </si>
  <si>
    <t>31O10010250</t>
  </si>
  <si>
    <t>Ống HDPE100 DISMY PN10 D250 x 14,8</t>
  </si>
  <si>
    <t>31O10010280</t>
  </si>
  <si>
    <t>Ống HDPE100 DISMY PN10 D280 x 16,6</t>
  </si>
  <si>
    <t>31O10010315</t>
  </si>
  <si>
    <t>Ống HDPE100 DISMY PN10 D315 x 18,7</t>
  </si>
  <si>
    <t>31O1001032</t>
  </si>
  <si>
    <t>Ống HDPE100 DISMY PN10 D32 x 2,0</t>
  </si>
  <si>
    <t>31O10010355</t>
  </si>
  <si>
    <t>Ống HDPE100 DISMY PN10 D355 x 21,1</t>
  </si>
  <si>
    <t>31O1001040.</t>
  </si>
  <si>
    <t>Ống HDPE100 DISMY PN10 D40 x 2,4</t>
  </si>
  <si>
    <t>31O10010400</t>
  </si>
  <si>
    <t>Ống HDPE100 DISMY PN10 D400 x 23,7</t>
  </si>
  <si>
    <t>31O1001050.</t>
  </si>
  <si>
    <t>Ống HDPE100 DISMY PN10 D50 x 3,0</t>
  </si>
  <si>
    <t>31O10010560</t>
  </si>
  <si>
    <t>Ống HDPE100 DISMY PN10 D560 x 33,2</t>
  </si>
  <si>
    <t>31O1001063.</t>
  </si>
  <si>
    <t>Ống HDPE100 DISMY PN10 D63 x 3,8</t>
  </si>
  <si>
    <t>31O10010630</t>
  </si>
  <si>
    <t>Ống HDPE100 DISMY PN10 D630 x 37,4</t>
  </si>
  <si>
    <t>31O1001075</t>
  </si>
  <si>
    <t>Ống HDPE100 DISMY PN10 D75 x 4,5</t>
  </si>
  <si>
    <t>31O1001090</t>
  </si>
  <si>
    <t>Ống HDPE100 DISMY PN10 D90 x 5,4</t>
  </si>
  <si>
    <t>31O100125110</t>
  </si>
  <si>
    <t>Ống HDPE100 DISMY PN12,5 D110 x 8,1</t>
  </si>
  <si>
    <t>31O100125125</t>
  </si>
  <si>
    <t>Ống HDPE100 DISMY PN12,5 D125 x 9,2</t>
  </si>
  <si>
    <t>31O100125140</t>
  </si>
  <si>
    <t>Ống HDPE100 DISMY PN12,5 D140 x 10,3</t>
  </si>
  <si>
    <t>31O100125160</t>
  </si>
  <si>
    <t>Ống HDPE100 DISMY PN12,5 D160 x 11,8</t>
  </si>
  <si>
    <t>31O100125180</t>
  </si>
  <si>
    <t>Ống HDPE100 DISMY PN12,5 D180 x 13,3</t>
  </si>
  <si>
    <t>31O10012520.</t>
  </si>
  <si>
    <t>Ống HDPE100 DISMY PN12,5 D20 x 1,8</t>
  </si>
  <si>
    <t>31O100125225</t>
  </si>
  <si>
    <t>Ống HDPE100 DISMY PN12,5 D225 x 16,6</t>
  </si>
  <si>
    <t>31O10012525.</t>
  </si>
  <si>
    <t>Ống HDPE100 DISMY PN12,5 D25 x 2,0</t>
  </si>
  <si>
    <t>31O10012532</t>
  </si>
  <si>
    <t>Ống HDPE100 DISMY PN12,5 D32 x 2,4</t>
  </si>
  <si>
    <t>31O100125355</t>
  </si>
  <si>
    <t>Ống HDPE100 DISMY PN12,5 D355 x 26,1</t>
  </si>
  <si>
    <t>31O10012540.</t>
  </si>
  <si>
    <t>Ống HDPE100 DISMY PN12,5 D40 x 3,0</t>
  </si>
  <si>
    <t>31O10012550.</t>
  </si>
  <si>
    <t>Ống HDPE100 DISMY PN12,5 D50 x 3,7</t>
  </si>
  <si>
    <t>31O10012563.</t>
  </si>
  <si>
    <t>Ống HDPE100 DISMY PN12,5 D63 x 4,7</t>
  </si>
  <si>
    <t>31O10012575</t>
  </si>
  <si>
    <t>Ống HDPE100 DISMY PN12,5 D75 x 5,6</t>
  </si>
  <si>
    <t>31O10012590</t>
  </si>
  <si>
    <t>Ống HDPE100 DISMY PN12,5 D90 x 6,7</t>
  </si>
  <si>
    <t>31O10016110</t>
  </si>
  <si>
    <t>Ống HDPE100 DISMY PN16 D110 x 10,0</t>
  </si>
  <si>
    <t>31O10016140</t>
  </si>
  <si>
    <t>Ống HDPE100 DISMY PN16 D140 x 12,7</t>
  </si>
  <si>
    <t>31O10016160</t>
  </si>
  <si>
    <t>Ống HDPE100 DISMY PN16 D160 x 14,6</t>
  </si>
  <si>
    <t>31O1001620.</t>
  </si>
  <si>
    <t>Ống HDPE100 DISMY PN16 D20 x 2,0</t>
  </si>
  <si>
    <t>31O1001625.</t>
  </si>
  <si>
    <t>Ống HDPE100 DISMY PN16 D25 x 2,3</t>
  </si>
  <si>
    <t>31O1001632</t>
  </si>
  <si>
    <t>Ống HDPE100 DISMY PN16 D32 x 3,0</t>
  </si>
  <si>
    <t>31O10016355</t>
  </si>
  <si>
    <t>Ống HDPE100 DISMY PN16 D355 x 32,2</t>
  </si>
  <si>
    <t>31O1001640.</t>
  </si>
  <si>
    <t>Ống HDPE100 DISMY PN16 D40 x 3,7</t>
  </si>
  <si>
    <t>31O1001650.</t>
  </si>
  <si>
    <t>Ống HDPE100 DISMY PN16 D50 x 4,6</t>
  </si>
  <si>
    <t>31O1001663.</t>
  </si>
  <si>
    <t>Ống HDPE100 DISMY PN16 D63 x 5,8</t>
  </si>
  <si>
    <t>31O1001690</t>
  </si>
  <si>
    <t>Ống HDPE100 DISMY PN16 D90 x 8,2</t>
  </si>
  <si>
    <t>31O1002020.</t>
  </si>
  <si>
    <t>Ống HDPE100 DISMY PN20 D20 x 2,3</t>
  </si>
  <si>
    <t>31O1002025.</t>
  </si>
  <si>
    <t>Ống HDPE100 DISMY PN20 D25 x 3,0</t>
  </si>
  <si>
    <t>31O1002032</t>
  </si>
  <si>
    <t>Ống HDPE100 DISMY PN20 D32 x 3,6</t>
  </si>
  <si>
    <t>31O1002040.</t>
  </si>
  <si>
    <t>Ống HDPE100 DISMY PN20 D40 x 4,5</t>
  </si>
  <si>
    <t>31O1002050</t>
  </si>
  <si>
    <t>Ống HDPE100 DISMY PN20 D50 x 5,6</t>
  </si>
  <si>
    <t>31O1002075</t>
  </si>
  <si>
    <t>Ống HDPE100 DISMY PN20 D75 x 8,4</t>
  </si>
  <si>
    <t>31O1006110</t>
  </si>
  <si>
    <t>Ống HDPE100 DISMY PN6 D110 x 4,2</t>
  </si>
  <si>
    <t>31O1006160</t>
  </si>
  <si>
    <t>Ống HDPE100 DISMY PN6 D160 x 6,2</t>
  </si>
  <si>
    <t>31O1006180</t>
  </si>
  <si>
    <t>Ống HDPE100 DISMY PN6 D180 x 6,9</t>
  </si>
  <si>
    <t>31O1006200</t>
  </si>
  <si>
    <t>Ống HDPE100 DISMY PN6 D200 x 7,7</t>
  </si>
  <si>
    <t>31O1006250</t>
  </si>
  <si>
    <t>Ống HDPE100 DISMY PN6 D250 x 9,6</t>
  </si>
  <si>
    <t>31O1006315</t>
  </si>
  <si>
    <t>Ống HDPE100 DISMY PN6 D315 x 12,1</t>
  </si>
  <si>
    <t>31O1006450</t>
  </si>
  <si>
    <t>Ống HDPE100 DISMY PN6 D450 x 17,2</t>
  </si>
  <si>
    <t>31O100663.</t>
  </si>
  <si>
    <t>Ống HDPE100 DISMY PN6 D63 x 2,5</t>
  </si>
  <si>
    <t>31O1008110</t>
  </si>
  <si>
    <t>Ống HDPE100 DISMY PN8 D110 x 5,3</t>
  </si>
  <si>
    <t>31O1008125</t>
  </si>
  <si>
    <t>Ống HDPE100 DISMY PN8 D125 x 6,0</t>
  </si>
  <si>
    <t>31O1008140</t>
  </si>
  <si>
    <t>Ống HDPE100 DISMY PN8 D140 x 6,7</t>
  </si>
  <si>
    <t>31O1008160</t>
  </si>
  <si>
    <t>Ống HDPE100 DISMY PN8 D160 x 7,7</t>
  </si>
  <si>
    <t>31O1008180</t>
  </si>
  <si>
    <t>Ống HDPE100 DISMY PN8 D180 x 8,6</t>
  </si>
  <si>
    <t>31O1008200</t>
  </si>
  <si>
    <t>Ống HDPE100 DISMY PN8 D200 x 9,6</t>
  </si>
  <si>
    <t>31O1008225</t>
  </si>
  <si>
    <t>Ống HDPE100 DISMY PN8 D225 x 10,8</t>
  </si>
  <si>
    <t>31O1008250</t>
  </si>
  <si>
    <t>Ống HDPE100 DISMY PN8 D250 x 11,9</t>
  </si>
  <si>
    <t>31O1008280</t>
  </si>
  <si>
    <t>Ống HDPE100 DISMY PN8 D280 x 13,4</t>
  </si>
  <si>
    <t>31O1008315</t>
  </si>
  <si>
    <t>Ống HDPE100 DISMY PN8 D315 x 15,0</t>
  </si>
  <si>
    <t>31O100832</t>
  </si>
  <si>
    <t>Ống HDPE100 DISMY PN8 D32 x 1,8</t>
  </si>
  <si>
    <t>31O1008355</t>
  </si>
  <si>
    <t>Ống HDPE100 DISMY PN8 D355 x 16,9</t>
  </si>
  <si>
    <t>31O100840.</t>
  </si>
  <si>
    <t>Ống HDPE100 DISMY PN8 D40 x 2,0</t>
  </si>
  <si>
    <t>31O1008400</t>
  </si>
  <si>
    <t>Ống HDPE100 DISMY PN8 D400 x 19,1</t>
  </si>
  <si>
    <t>31O100850.</t>
  </si>
  <si>
    <t>Ống HDPE100 DISMY PN8 D50 x 2,4</t>
  </si>
  <si>
    <t>31O1008560</t>
  </si>
  <si>
    <t>Ống HDPE100 DISMY PN8 D560 x 26,7</t>
  </si>
  <si>
    <t>31O100863.</t>
  </si>
  <si>
    <t>Ống HDPE100 DISMY PN8 D63 x 3,0</t>
  </si>
  <si>
    <t>31O1008630</t>
  </si>
  <si>
    <t>Ống HDPE100 DISMY PN8 D630 x 30,0</t>
  </si>
  <si>
    <t>31O100875</t>
  </si>
  <si>
    <t>Ống HDPE100 DISMY PN8 D75 x 3,6</t>
  </si>
  <si>
    <t>31O100890</t>
  </si>
  <si>
    <t>Ống HDPE100 DISMY PN8 D90 x 4,3</t>
  </si>
  <si>
    <t>31O121006160</t>
  </si>
  <si>
    <t>ống PE100 DISMY phi 160 x 6,2 PN6 (12m)</t>
  </si>
  <si>
    <t>31O480125160</t>
  </si>
  <si>
    <t>Ống HDPE80 DISMY PN12,5 D160 x 14,6 (4m)</t>
  </si>
  <si>
    <t>31O6100690</t>
  </si>
  <si>
    <t>ống PE100 DISMY phi 90 x 3,5 PN6(6m)</t>
  </si>
  <si>
    <t>31O6100890</t>
  </si>
  <si>
    <t>ống PE100 DISMY phi 90 x 4,3 PN8(6m)</t>
  </si>
  <si>
    <t>31O8.510010560</t>
  </si>
  <si>
    <t>ống HDPE100 DISMY PN10 560 (8.5m)</t>
  </si>
  <si>
    <t>31O8010110</t>
  </si>
  <si>
    <t>Ống HDPE80 DISMY PN10 D110 x 8,1</t>
  </si>
  <si>
    <t>31O8010180</t>
  </si>
  <si>
    <t>Ống HDPE80 DISMY PN10 D180 x 13,3</t>
  </si>
  <si>
    <t>31O8010225</t>
  </si>
  <si>
    <t>Ống HDPE80 DISMY PN10 D225 x 16,6</t>
  </si>
  <si>
    <t>31O801025.</t>
  </si>
  <si>
    <t>Ống HDPE80 DISMY PN10 D25 x 2,0</t>
  </si>
  <si>
    <t>31O8010280</t>
  </si>
  <si>
    <t>Ống HDPE80 DISMY PN10 D280 x 20.6</t>
  </si>
  <si>
    <t>31O801032</t>
  </si>
  <si>
    <t>Ống HDPE80 DISMY PN10 D32 x 2,4</t>
  </si>
  <si>
    <t>31O8010355</t>
  </si>
  <si>
    <t>Ống HDPE80 DISMY PN10 D355 x 26,1</t>
  </si>
  <si>
    <t>31O801040.</t>
  </si>
  <si>
    <t>Ống HDPE80 DISMY PN10 D40 x 3,0</t>
  </si>
  <si>
    <t>31O801050.</t>
  </si>
  <si>
    <t>Ống HDPE80 DISMY PN10 D50 x 3,7</t>
  </si>
  <si>
    <t>31O801063.</t>
  </si>
  <si>
    <t>Ống HDPE80 DISMY PN10 D63 x 4,7</t>
  </si>
  <si>
    <t>31O801075</t>
  </si>
  <si>
    <t>Ống HDPE80 DISMY PN10 D75 x 5,6</t>
  </si>
  <si>
    <t>31O801090.</t>
  </si>
  <si>
    <t>Ống HDPE80 DISMY PN10 D90 x 6,7</t>
  </si>
  <si>
    <t>31O80125110</t>
  </si>
  <si>
    <t>Ống HDPE80 DISMY PN12,5 D110 x 10,0</t>
  </si>
  <si>
    <t>31O80125160</t>
  </si>
  <si>
    <t>Ống HDPE80 DISMY PN12,5 D160 x 14,6</t>
  </si>
  <si>
    <t>31O8012519</t>
  </si>
  <si>
    <t>Ống HDPE80 DISMY PN12,5 D20 x 2,0</t>
  </si>
  <si>
    <t>31O80125225</t>
  </si>
  <si>
    <t>Ống HDPE80 DISMY PN12,5 D225 x 20,5</t>
  </si>
  <si>
    <t>31O8012525.</t>
  </si>
  <si>
    <t>Ống HDPE80 DISMY PN12,5 D25 x 2,3</t>
  </si>
  <si>
    <t>31O8012532</t>
  </si>
  <si>
    <t>Ống HDPE80 DISMY PN12,5 D32 x 3,0</t>
  </si>
  <si>
    <t>31O8012575</t>
  </si>
  <si>
    <t>Ống HDPE80 DISMY PN12,5 D75 x 6,8</t>
  </si>
  <si>
    <t>31O8012590.</t>
  </si>
  <si>
    <t>Ống HDPE80 DISMY PN12,5 D90 x 8,2</t>
  </si>
  <si>
    <t>31O8016110</t>
  </si>
  <si>
    <t>Ống HDPE80 DISMY PN16 D110 x 12,3</t>
  </si>
  <si>
    <t>31O8016160</t>
  </si>
  <si>
    <t>Ống HDPE80 DISMY PN16 D160 x 17,9</t>
  </si>
  <si>
    <t>31O801620.</t>
  </si>
  <si>
    <t>Ống HDPE80 DISMY PN16 D20 x 2,3</t>
  </si>
  <si>
    <t>31O801625.</t>
  </si>
  <si>
    <t>Ống HDPE80 DISMY PN16 D25 x 3,0</t>
  </si>
  <si>
    <t>31O801640.</t>
  </si>
  <si>
    <t>Ống HDPE80 DISMY PN16 D40 x 4,5</t>
  </si>
  <si>
    <t>31O801663</t>
  </si>
  <si>
    <t>Ống HDPE80 DISMY PN16 D63 x 7,1</t>
  </si>
  <si>
    <t>31O806125</t>
  </si>
  <si>
    <t>Ống HDPE80 DISMY PN6 D125 x 6,0</t>
  </si>
  <si>
    <t>31O806200</t>
  </si>
  <si>
    <t>Ống HDPE80 DISMY PN6 D200 x 9,6</t>
  </si>
  <si>
    <t>31O808110</t>
  </si>
  <si>
    <t>Ống HDPE80 DISMY PN8 D110 x 6,6</t>
  </si>
  <si>
    <t>31O80832</t>
  </si>
  <si>
    <t>Ống HDPE80 DISMY PN8 D32 x 2,0</t>
  </si>
  <si>
    <t>31O80840.</t>
  </si>
  <si>
    <t>Ống HDPE80 DISMY PN8 D40 x 2,4</t>
  </si>
  <si>
    <t>31O80850.</t>
  </si>
  <si>
    <t>Ống HDPE80 DISMY PN8 D50 x 3,0</t>
  </si>
  <si>
    <t>31O80863.</t>
  </si>
  <si>
    <t>Ống HDPE80 DISMY PN8 D63 x 3,8</t>
  </si>
  <si>
    <t>31O80875</t>
  </si>
  <si>
    <t>Ống HDPE80 DISMY PN8 D75 x 4,5</t>
  </si>
  <si>
    <t>31O80890.</t>
  </si>
  <si>
    <t>Ống HDPE80 DISMY PN8 D90 x 5,4</t>
  </si>
  <si>
    <t>31O810010110</t>
  </si>
  <si>
    <t>Ống HDPE100 DISMY PN10 D110 x 6,6 (8m)</t>
  </si>
  <si>
    <t>31O810010140</t>
  </si>
  <si>
    <t>ống PE100 DISMY phi 140 x 8,3 PN10 (8m)</t>
  </si>
  <si>
    <t>31O810010160</t>
  </si>
  <si>
    <t>Ống HDPE100 DISMY PN10 D160 x 9,5 (8m)</t>
  </si>
  <si>
    <t>31O810010200</t>
  </si>
  <si>
    <t>ống PE100 DISMY phi 200 x 11,9 PN10 (8m)</t>
  </si>
  <si>
    <t>31O810010225</t>
  </si>
  <si>
    <t>Ống HDPE100 DISMY PN10 D225 x 13,4 (8m)</t>
  </si>
  <si>
    <t>31O810010280</t>
  </si>
  <si>
    <t>Ống HDPE100 DISMY PN10 D280 x 16,6 (8m)</t>
  </si>
  <si>
    <t>31O810010400</t>
  </si>
  <si>
    <t>Ống HDPE100 DISMY PN10 D400 x 23,7 (8m)</t>
  </si>
  <si>
    <t>31O810010560</t>
  </si>
  <si>
    <t>Ống PE100 DISMY phi 560 x 33,2 PN10 (8m)</t>
  </si>
  <si>
    <t>31O8100125200</t>
  </si>
  <si>
    <t>Ống HDPE100 DISMY PN12,5 D200 x 14,7 (8m)</t>
  </si>
  <si>
    <t>31O810016250</t>
  </si>
  <si>
    <t>Ống HDPE100 DISMY PN16 D250 x 22,7 (8m)</t>
  </si>
  <si>
    <t>31O81006250</t>
  </si>
  <si>
    <t>ống PE100 DISMY phi 250 x 9,6 PN6 (8m)</t>
  </si>
  <si>
    <t>31O81006280</t>
  </si>
  <si>
    <t>ống PE100 DISMY phi 280 x 10,7 PN6 (8m)</t>
  </si>
  <si>
    <t>31O81006315</t>
  </si>
  <si>
    <t>Ống HDPE100 DISMY PN6 D315 x 12,1 (8m)</t>
  </si>
  <si>
    <t>31O81008110</t>
  </si>
  <si>
    <t>Ống HDPE100 DISMY PN8 D110 x 5,3 (8m)</t>
  </si>
  <si>
    <t>31O81008140</t>
  </si>
  <si>
    <t>ống PE100 DISMY phi 140 x 6,7 PN8 (8m)</t>
  </si>
  <si>
    <t>31O81008160</t>
  </si>
  <si>
    <t>Ống HDPE100 DISMY PN8 D160 x 7,7 (8m)</t>
  </si>
  <si>
    <t>31O81008180</t>
  </si>
  <si>
    <t>ống PE100 DISMY phi 180 x 8,6 PN8 (8m)</t>
  </si>
  <si>
    <t>31O81008225</t>
  </si>
  <si>
    <t>Ống HDPE100 DISMY PN8 D225 x 10,8 (8m)</t>
  </si>
  <si>
    <t>31O81008250</t>
  </si>
  <si>
    <t>ống PE100 DISMY phi 250 x 11,9 PN8 (8m)</t>
  </si>
  <si>
    <t>31O81008280</t>
  </si>
  <si>
    <t>Ống HDPE100 DISMY PN8 D280 x 13,4 (8m)</t>
  </si>
  <si>
    <t>31O81008315</t>
  </si>
  <si>
    <t>Ống HDPE100 DISMY PN8 D315 x 15,0 (8m)</t>
  </si>
  <si>
    <t>31O81008400</t>
  </si>
  <si>
    <t>Ống HDPE100 DISMY PN8 D400 x 19,1 (8m)</t>
  </si>
  <si>
    <t>31O81008560</t>
  </si>
  <si>
    <t>ống PE100 DISMY phi 560 x 26,7 PN8 (8m)</t>
  </si>
  <si>
    <t>31O810100110</t>
  </si>
  <si>
    <t>31O8808110</t>
  </si>
  <si>
    <t>Ống HDPE80 DISMY PN8 D110 x 6,6 (8m)</t>
  </si>
  <si>
    <t>31O8808250</t>
  </si>
  <si>
    <t>ống PE80 DISMY phi 250 x 14,8 PN8 (8m)</t>
  </si>
  <si>
    <t>31O88100180</t>
  </si>
  <si>
    <t>31O910010110</t>
  </si>
  <si>
    <t>ống PE100 DISMY phi 110 x 6,6 PN10 (9m)</t>
  </si>
  <si>
    <t>31O910010140</t>
  </si>
  <si>
    <t>Ống HDPE100 DISMY PN10 D140 x 8,3 (9m)</t>
  </si>
  <si>
    <t>31O910010160</t>
  </si>
  <si>
    <t>ống PE100 DISMY phi 160 x 9,5 PN10 (9m)</t>
  </si>
  <si>
    <t>31O910010200</t>
  </si>
  <si>
    <t>ống PE100 DISMY phi 200 x 11,9 PN10 (9m)</t>
  </si>
  <si>
    <t>31O910010250</t>
  </si>
  <si>
    <t>ống PE100 DISMY phi 250 x 14,8 PN10 (9m)</t>
  </si>
  <si>
    <t>31O910010315</t>
  </si>
  <si>
    <t>ống PE100 DISMY phi 315 x 18,7 PN10 (9m)</t>
  </si>
  <si>
    <t>31O91006200</t>
  </si>
  <si>
    <t>ống PE100 DISMY phi 200 x 7,7 PN6 (9m)</t>
  </si>
  <si>
    <t>31O91006315</t>
  </si>
  <si>
    <t>ống PE100 DISMY phi 315 x 12,1 PN6 (9m)</t>
  </si>
  <si>
    <t>31O91008200</t>
  </si>
  <si>
    <t>ống PE100 DISMY phi 200 x 9,6 PN8 (9m)</t>
  </si>
  <si>
    <t>31O98010110</t>
  </si>
  <si>
    <t>Ống HDPE80 DISMY PN10 D110 x 8,1 (9m)</t>
  </si>
  <si>
    <t>32DNB110</t>
  </si>
  <si>
    <t>Mặt bích HDPE DISMY D110</t>
  </si>
  <si>
    <t>32DNB140</t>
  </si>
  <si>
    <t>Mặt bích HDPE DISMY D140</t>
  </si>
  <si>
    <t>32DNB160</t>
  </si>
  <si>
    <t>Mặt bích HDPE DISMY D160</t>
  </si>
  <si>
    <t>32DNB225</t>
  </si>
  <si>
    <t>Mặt bích HDPE DISMY D225</t>
  </si>
  <si>
    <t>32DNB250</t>
  </si>
  <si>
    <t>Mặt bích HDPE DISMY D250</t>
  </si>
  <si>
    <t>32DNB25110</t>
  </si>
  <si>
    <t>Đầu nối bích (BU) HDPE DISMY phi 110 PN 25</t>
  </si>
  <si>
    <t>32DNB25160</t>
  </si>
  <si>
    <t>Đầu nối bích (BU) HDPE DISMY phi 160 PN25</t>
  </si>
  <si>
    <t>32DNB2575</t>
  </si>
  <si>
    <t>Đầu nối bích (BU) HDPE DISMY phi 75 PN 25</t>
  </si>
  <si>
    <t>32DNB75</t>
  </si>
  <si>
    <t>Đầu nối bích (BU) HDPE DISMY phi 75 PN16</t>
  </si>
  <si>
    <t>32DNB90</t>
  </si>
  <si>
    <t>Đầu nối bích (BU) HDPE DISMY phi 90 PN16</t>
  </si>
  <si>
    <t>33CH225400</t>
  </si>
  <si>
    <t>Chếch hàn HDPE DISMY 22.5 độ PN10 phi 400</t>
  </si>
  <si>
    <t>33CTPED20</t>
  </si>
  <si>
    <t>Cút HDPE Dismy D20</t>
  </si>
  <si>
    <t>33CTRNPED2012</t>
  </si>
  <si>
    <t>Cút RN PE Dismy D20x1/2"</t>
  </si>
  <si>
    <t>33CTRTPED2012</t>
  </si>
  <si>
    <t>Cút RT PE Dismy D20x1/2"</t>
  </si>
  <si>
    <t>33MSPED20</t>
  </si>
  <si>
    <t>Măng sông HDPE Dismy D20</t>
  </si>
  <si>
    <t>33MSRNPED2012</t>
  </si>
  <si>
    <t>Măng sông RN PE Dismy D20x1/2"</t>
  </si>
  <si>
    <t>33MSRTPED2012</t>
  </si>
  <si>
    <t>Măng sông RT PE Dismy D20x1/2"</t>
  </si>
  <si>
    <t>33TPED20</t>
  </si>
  <si>
    <t>Tê HDPE Dismy D20</t>
  </si>
  <si>
    <t>72.NDHL37</t>
  </si>
  <si>
    <t>Nối đồng hồ L37</t>
  </si>
  <si>
    <t>72.RDDM15</t>
  </si>
  <si>
    <t>Rọ đồng DISMY PN16 DN15</t>
  </si>
  <si>
    <t>72.RDDM20</t>
  </si>
  <si>
    <t>Rọ đồng DISMY PN16 DN20</t>
  </si>
  <si>
    <t>72.RDDM25</t>
  </si>
  <si>
    <t>Rọ đồng DISMY PN16 DN25</t>
  </si>
  <si>
    <t>72.RDDM32</t>
  </si>
  <si>
    <t>Rọ đồng DISMY PN16 DN32</t>
  </si>
  <si>
    <t>72.RDDM40</t>
  </si>
  <si>
    <t>Rọ đồng DISMY PN16 DN40</t>
  </si>
  <si>
    <t>72.RDDM50</t>
  </si>
  <si>
    <t>Rọ đồng DISMY PN16 DN50</t>
  </si>
  <si>
    <t>72.V1CLDMPN1615</t>
  </si>
  <si>
    <t>Van 1 chiều lá ren đồng DISMY PN16 DN15</t>
  </si>
  <si>
    <t>72.V1CLDMPN1620</t>
  </si>
  <si>
    <t>Van 1 chiều lá ren đồng DISMY PN16 DN20</t>
  </si>
  <si>
    <t>72.V1CLDMPN1625</t>
  </si>
  <si>
    <t>Van 1 chiều lá ren đồng DISMY PN16 DN25</t>
  </si>
  <si>
    <t>72.V1CLDMPN1632</t>
  </si>
  <si>
    <t>Van 1 chiều lá ren đồng DISMY PN16 DN32</t>
  </si>
  <si>
    <t>72.V1CLDMPN1640</t>
  </si>
  <si>
    <t>Van 1 chiều lá ren đồng DISMY PN16 DN40</t>
  </si>
  <si>
    <t>72.V1CLDMPN1650</t>
  </si>
  <si>
    <t>Van 1 chiều lá ren đồng DISMY PN16 DN50</t>
  </si>
  <si>
    <t>72.VBRKKPN1615</t>
  </si>
  <si>
    <t>Van bi ren đồng không tay khóa DISMY PN16 DN15</t>
  </si>
  <si>
    <t>72.VBRTDCP15</t>
  </si>
  <si>
    <t>Van bi ren đồng tay dài CP PN10 DN15</t>
  </si>
  <si>
    <t>72.VBRTDCP20</t>
  </si>
  <si>
    <t>Van bi ren đồng tay dài CP PN10 DN20</t>
  </si>
  <si>
    <t>72.VBRTDCP25</t>
  </si>
  <si>
    <t>Van bi ren đồng tay dài CP PN10 DN25</t>
  </si>
  <si>
    <t>72.VBRTDCP32</t>
  </si>
  <si>
    <t>Van bi ren đồng tay dài CP PN10 DN32</t>
  </si>
  <si>
    <t>72.VBRTDCP40</t>
  </si>
  <si>
    <t>Van bi ren đồng tay dài CP PN10 DN40</t>
  </si>
  <si>
    <t>72.VBRTDCP50</t>
  </si>
  <si>
    <t>Van bi ren đồng tay dài CP PN10 DN50</t>
  </si>
  <si>
    <t>72.VBRTDDMPN1615</t>
  </si>
  <si>
    <t>Van bi ren đồng tay dài DISMY PN16 DN15</t>
  </si>
  <si>
    <t>72.VBRTDDMPN1620</t>
  </si>
  <si>
    <t>Van bi ren đồng tay dài DISMY PN16 DN20</t>
  </si>
  <si>
    <t>72.VBRTDDMPN1625</t>
  </si>
  <si>
    <t>Van bi ren đồng tay dài DISMY PN16 DN25</t>
  </si>
  <si>
    <t>72.VBRTDDMPN1632</t>
  </si>
  <si>
    <t>Van bi ren đồng tay dài DISMY PN16 DN32</t>
  </si>
  <si>
    <t>72.VBRTDDMPN1640</t>
  </si>
  <si>
    <t>Van bi ren đồng tay dài DISMY PN16 DN40</t>
  </si>
  <si>
    <t>72.VBRTDDMPN1650</t>
  </si>
  <si>
    <t>Van bi ren đồng tay dài DISMY PN16 DN50</t>
  </si>
  <si>
    <t>72.VBRTKPN1615</t>
  </si>
  <si>
    <t>Van bi ren đồng tay khóa Dismy PN16 - DN15</t>
  </si>
  <si>
    <t>72.VBRTNCP15</t>
  </si>
  <si>
    <t>Van bi ren đồng tay nơ CP PN10 DN15</t>
  </si>
  <si>
    <t>72.VBRTNCP20</t>
  </si>
  <si>
    <t>Van bi ren đồng tay nơ CP PN10 DN20</t>
  </si>
  <si>
    <t>72.VBRTNDMPN1615</t>
  </si>
  <si>
    <t>Van bi ren đồng tay nơ DISMY PN16 DN15</t>
  </si>
  <si>
    <t>72.VBRTNDMPN1620</t>
  </si>
  <si>
    <t>Van bi ren đồng tay nơ DISMY PN16 DN20</t>
  </si>
  <si>
    <t>72.VCRCP15</t>
  </si>
  <si>
    <t>Van cửa ren đồng CP PN10 DN15</t>
  </si>
  <si>
    <t>72.VCRCP20</t>
  </si>
  <si>
    <t>Van cửa ren đồng CP PN10 DN20</t>
  </si>
  <si>
    <t>72.VCRCP25</t>
  </si>
  <si>
    <t>Van cửa ren đồng CP PN10 DN25</t>
  </si>
  <si>
    <t>72.VCRCP32</t>
  </si>
  <si>
    <t>Van cửa ren đồng CP PN10 DN32</t>
  </si>
  <si>
    <t>72.VCRCP40</t>
  </si>
  <si>
    <t>Van cửa ren đồng CP PN10 DN40</t>
  </si>
  <si>
    <t>72.VCRCP50</t>
  </si>
  <si>
    <t>Van cửa ren đồng CP PN10 DN50</t>
  </si>
  <si>
    <t>72.VCRDMPN1615</t>
  </si>
  <si>
    <t>Van cửa ren đồng DISMY PN16 DN15</t>
  </si>
  <si>
    <t>72.VCRDMPN1620</t>
  </si>
  <si>
    <t>Van cửa ren đồng DISMY PN16 DN20</t>
  </si>
  <si>
    <t>72.VCRDMPN1625</t>
  </si>
  <si>
    <t>Van cửa ren đồng DISMY PN16 DN25</t>
  </si>
  <si>
    <t>72.VCRDMPN1632</t>
  </si>
  <si>
    <t>Van cửa ren đồng DISMY PN16 DN32</t>
  </si>
  <si>
    <t>72.VCRDMPN1640</t>
  </si>
  <si>
    <t>Van cửa ren đồng DISMY PN16 DN40</t>
  </si>
  <si>
    <t>72.VCRDMPN1650</t>
  </si>
  <si>
    <t>Van cửa ren đồng DISMY PN16 DN50</t>
  </si>
  <si>
    <t>72.VCRDMPN2025</t>
  </si>
  <si>
    <t>Van cửa ren đồng DISMY PN20 DN25</t>
  </si>
  <si>
    <t>72.VGCP15</t>
  </si>
  <si>
    <t>Vòi gạt đồng tay dài CP PN10 DN15</t>
  </si>
  <si>
    <t>72.VGCP20</t>
  </si>
  <si>
    <t>Vòi gạt đồng tay dài CP PN10 DN20</t>
  </si>
  <si>
    <t>72.VGCVTNS1534PN16</t>
  </si>
  <si>
    <t>Van góc đồng có van 1 chiều sau đồng hồ tay nơ DISMY PN16 DN15 x 3/4"</t>
  </si>
  <si>
    <t>72.VGCVTNT1534PN16</t>
  </si>
  <si>
    <t>Van góc đồng có van 1 chiều tay nơ trước đồng hồ DISMYDN15 x 3/4" PN16</t>
  </si>
  <si>
    <t>72.VGDMPN1015TN</t>
  </si>
  <si>
    <t>Vòi gạt đồng tay dài tay nhựa DISMY PN10 DN15</t>
  </si>
  <si>
    <t>72.VGDMPN1020TN</t>
  </si>
  <si>
    <t>Vòi gạt đồng tay dài tay nhựa DISMY PN10 DN20</t>
  </si>
  <si>
    <t>72.VGDMPN1615</t>
  </si>
  <si>
    <t>Vòi gạt đồng tay dài CP PN16 DN15</t>
  </si>
  <si>
    <t>72.VGDMPN1620</t>
  </si>
  <si>
    <t>Vòi gạt đồng tay dài CP PN16 DN20</t>
  </si>
  <si>
    <t>72.VGKVTK1534PN16</t>
  </si>
  <si>
    <t>Van góc đồng không van 1 chiều tay khóa DISMY DN15 x 3/4" PN16</t>
  </si>
  <si>
    <t>72.VGKVTN1534PN16</t>
  </si>
  <si>
    <t>Van góc không van 1 chiều tay nơ DISMY PN16 DN15</t>
  </si>
  <si>
    <t>72.VGMCP15</t>
  </si>
  <si>
    <t>Vòi gạt đồng tay dài mạ CP PN10 DN15</t>
  </si>
  <si>
    <t>72.VGMCP20</t>
  </si>
  <si>
    <t>Vòi gạt đồng tay dài mạ CP PN10 DN20</t>
  </si>
  <si>
    <t>72.VGMDM1615TN</t>
  </si>
  <si>
    <t>Vòi gạt đồng tay dài mạ tay nhựa DISMY PN16 DN15</t>
  </si>
  <si>
    <t>72.VGMDM1620TN</t>
  </si>
  <si>
    <t>Vòi gạt đồng mạ tay dài DISMY PN16 - DN20 TN</t>
  </si>
  <si>
    <t>72.VGMDMPN1015TN</t>
  </si>
  <si>
    <t>Vòi gạt đồng mạ tay dài DISMY PN10 - DN15 TN</t>
  </si>
  <si>
    <t>72.VGMDMPN1020TN</t>
  </si>
  <si>
    <t>Vòi gạt đồng mạ tay dài DISMY PN10 - DN20 TN</t>
  </si>
  <si>
    <t>72.VGMDMPN1615</t>
  </si>
  <si>
    <t>Vòi gạt đồng tay dài mạ DISMY PN16 DN15</t>
  </si>
  <si>
    <t>72.VGMDMPN1620</t>
  </si>
  <si>
    <t>Vòi gạt đồng tay dài mạ DISMY PN16 DN20</t>
  </si>
  <si>
    <t>72.VGTDDMPN1615TN</t>
  </si>
  <si>
    <t>Vòi gạt đồng tay dài tay nhựa DISMY PN16 DN15</t>
  </si>
  <si>
    <t>72.VGTDDMPN1620TN</t>
  </si>
  <si>
    <t>Vòi gạt đồng tay dài tay nhựa DISMY PN16 DN20</t>
  </si>
  <si>
    <t>72.VLXCP15</t>
  </si>
  <si>
    <t>Van 1 chiều lò xo ren đồng CP PN10 DN15</t>
  </si>
  <si>
    <t>72.VLXCP20</t>
  </si>
  <si>
    <t>Van 1 chiều lò xo ren đồng CP PN10 DN20</t>
  </si>
  <si>
    <t>72.VLXCP25</t>
  </si>
  <si>
    <t>Van 1 chiều lò xo ren đồng CP PN10 DN25</t>
  </si>
  <si>
    <t>72.VLXCP32</t>
  </si>
  <si>
    <t>Van 1 chiều lò xo ren đồng CP PN10 DN32</t>
  </si>
  <si>
    <t>72.VLXCP40</t>
  </si>
  <si>
    <t>Van 1 chiều lò xo ren đồng CP PN10 DN40</t>
  </si>
  <si>
    <t>72.VLXCP50</t>
  </si>
  <si>
    <t>Van 1 chiều lò xo ren đồng CP PN10 DN50</t>
  </si>
  <si>
    <t>72.VLXDMPN1615</t>
  </si>
  <si>
    <t>Van 1 chiều lò xo ren đồng DISMY PN16 DN15</t>
  </si>
  <si>
    <t>72.VLXDMPN1620</t>
  </si>
  <si>
    <t>Van 1 chiều lò xo ren đồng DISMY PN16 DN20</t>
  </si>
  <si>
    <t>72.VLXDMPN1625</t>
  </si>
  <si>
    <t>Van 1 chiều lò xo ren đồng DISMY PN16 DN25</t>
  </si>
  <si>
    <t>72.VLXDMPN1632</t>
  </si>
  <si>
    <t>Van 1 chiều lò xo ren đồng DISMY PN16 DN32</t>
  </si>
  <si>
    <t>72.VLXDMPN1640</t>
  </si>
  <si>
    <t>Van 1 chiều lò xo ren đồng DISMY PN16 DN40</t>
  </si>
  <si>
    <t>72.VLXDMPN1650</t>
  </si>
  <si>
    <t>Van 1 chiều lò xo ren đồng DISMY PN16 DN50</t>
  </si>
  <si>
    <t>91O0110</t>
  </si>
  <si>
    <t>Ống u.PVC CP C0 PN5 D110</t>
  </si>
  <si>
    <t>91O0140</t>
  </si>
  <si>
    <t>Ống u.PVC CP C0 PN5 D140</t>
  </si>
  <si>
    <t>91O0160</t>
  </si>
  <si>
    <t>Ống u.PVC CP C0 PN5 D160</t>
  </si>
  <si>
    <t>91O0200</t>
  </si>
  <si>
    <t>Ống u.PVC CP C0 PN5 D200</t>
  </si>
  <si>
    <t>91O021</t>
  </si>
  <si>
    <t>Ống u.PVC CP C0 PN10 D21</t>
  </si>
  <si>
    <t>91O0250</t>
  </si>
  <si>
    <t>Ống u.PVC CP C0 PN5 D250</t>
  </si>
  <si>
    <t>91O027</t>
  </si>
  <si>
    <t>Ống u.PVC CP C0 PN10 D27</t>
  </si>
  <si>
    <t>91O0280</t>
  </si>
  <si>
    <t>Ống u.PVC CP C0 PN5 D280</t>
  </si>
  <si>
    <t>91O0315</t>
  </si>
  <si>
    <t>Ống u.PVC CP C0 PN5 D315</t>
  </si>
  <si>
    <t>91O034</t>
  </si>
  <si>
    <t>Ống u.PVC CP C0 PN8 D34</t>
  </si>
  <si>
    <t>91O042</t>
  </si>
  <si>
    <t>Ống u.PVC CP C0 PN6 D42</t>
  </si>
  <si>
    <t>91O0450</t>
  </si>
  <si>
    <t>Ống u.PVC CP C0 PN5 D450</t>
  </si>
  <si>
    <t>91O048</t>
  </si>
  <si>
    <t>Ống u.PVC CP C0 PN6 D48</t>
  </si>
  <si>
    <t>91O060</t>
  </si>
  <si>
    <t>Ống u.PVC CP C0 PN5 D60</t>
  </si>
  <si>
    <t>91O075</t>
  </si>
  <si>
    <t>Ống u.PVC CP C0 PN5 D75</t>
  </si>
  <si>
    <t>91O090</t>
  </si>
  <si>
    <t>Ống u.PVC CP C0 PN4 D90</t>
  </si>
  <si>
    <t>91O1110</t>
  </si>
  <si>
    <t>Ống u.PVC CP C1 PN6 D110</t>
  </si>
  <si>
    <t>91O1125</t>
  </si>
  <si>
    <t>Ống u.PVC CP C1 PN6 D125</t>
  </si>
  <si>
    <t>91O1140</t>
  </si>
  <si>
    <t>Ống u.PVC CP C1 PN6 D140</t>
  </si>
  <si>
    <t>91O1160</t>
  </si>
  <si>
    <t>Ống u.PVC CP C1 PN6 D160</t>
  </si>
  <si>
    <t>91O1200</t>
  </si>
  <si>
    <t>Ống u.PVC CP C1 PN6 D200</t>
  </si>
  <si>
    <t>91O121</t>
  </si>
  <si>
    <t>Ống u.PVC CP C1 PN12,5 D21</t>
  </si>
  <si>
    <t>91O1250</t>
  </si>
  <si>
    <t>Ống u.PVC CP C1 PN6 D250</t>
  </si>
  <si>
    <t>91O127</t>
  </si>
  <si>
    <t>Ống u.PVC CP C1 PN12,5 D27</t>
  </si>
  <si>
    <t>91O1315</t>
  </si>
  <si>
    <t>Ống u.PVC CP C1 PN6 D315</t>
  </si>
  <si>
    <t>91O134</t>
  </si>
  <si>
    <t>Ống u.PVC CP C1 PN10 D34</t>
  </si>
  <si>
    <t>91O1400</t>
  </si>
  <si>
    <t>Ống u.PVC CP C1 PN6 D400</t>
  </si>
  <si>
    <t>91O142</t>
  </si>
  <si>
    <t>Ống u.PVC CP C1 PN8 D42</t>
  </si>
  <si>
    <t>91O148</t>
  </si>
  <si>
    <t>Ống u.PVC CP C1 PN8 D48</t>
  </si>
  <si>
    <t>91O160</t>
  </si>
  <si>
    <t>Ống u.PVC CP C1 PN6 D60</t>
  </si>
  <si>
    <t>91O175</t>
  </si>
  <si>
    <t>Ống u.PVC CP C1 PN6 D75</t>
  </si>
  <si>
    <t>91O190</t>
  </si>
  <si>
    <t>Ống u.PVC CP C1 PN5 D90</t>
  </si>
  <si>
    <t>91O2110</t>
  </si>
  <si>
    <t>Ống u.PVC CP C2 PN7.5 D110</t>
  </si>
  <si>
    <t>91O2125</t>
  </si>
  <si>
    <t>Ống u.PVC CP C2 PN7.5 D125</t>
  </si>
  <si>
    <t>91O2140</t>
  </si>
  <si>
    <t>Ống u.PVC CP C2 PN7.5 D140</t>
  </si>
  <si>
    <t>91O2160</t>
  </si>
  <si>
    <t>Ống u.PVC CP C2 PN7.5 D160</t>
  </si>
  <si>
    <t>91O2200</t>
  </si>
  <si>
    <t>Ống u.PVC CP C2 PN7.5 D200</t>
  </si>
  <si>
    <t>91O221</t>
  </si>
  <si>
    <t>Ống u.PVC CP C2 PN16 D21</t>
  </si>
  <si>
    <t>91O2225</t>
  </si>
  <si>
    <t>Ống u.PVC CP C2 PN7.5 D225</t>
  </si>
  <si>
    <t>91O2250</t>
  </si>
  <si>
    <t>Ống u.PVC CP C2 PN7.5 D250</t>
  </si>
  <si>
    <t>91O227</t>
  </si>
  <si>
    <t>Ống u.PVC CP C2 PN16 D27</t>
  </si>
  <si>
    <t>91O2280</t>
  </si>
  <si>
    <t>Ống u.PVC CP C2 PN7.5 D280</t>
  </si>
  <si>
    <t>91O2315</t>
  </si>
  <si>
    <t>Ống u.PVC CP C2 PN7.5 D315</t>
  </si>
  <si>
    <t>91O234</t>
  </si>
  <si>
    <t>Ống u.PVC CP C2 PN12,5 D34</t>
  </si>
  <si>
    <t>91O2355</t>
  </si>
  <si>
    <t>Ống u.PVC CP C2 PN7.5 D355</t>
  </si>
  <si>
    <t>91O2400</t>
  </si>
  <si>
    <t>Ống u.PVC CP C2 PN7.5 D400</t>
  </si>
  <si>
    <t>91O242</t>
  </si>
  <si>
    <t>Ống u.PVC CP C2 PN10 D42</t>
  </si>
  <si>
    <t>91O248</t>
  </si>
  <si>
    <t>Ống u.PVC CP C2 PN10 D48</t>
  </si>
  <si>
    <t>91O260</t>
  </si>
  <si>
    <t>Ống u.PVC CP C2 PN8 D60</t>
  </si>
  <si>
    <t>91O275</t>
  </si>
  <si>
    <t>Ống u.PVC CP C2 PN8 D75</t>
  </si>
  <si>
    <t>91O290</t>
  </si>
  <si>
    <t>Ống u.PVC CP C2 PN6 D90</t>
  </si>
  <si>
    <t>91O3110</t>
  </si>
  <si>
    <t>Ống u.PVC CP C3 PN10 D110</t>
  </si>
  <si>
    <t>91O3125</t>
  </si>
  <si>
    <t>Ống u.PVC CP C3 PN10 D125</t>
  </si>
  <si>
    <t>91O3160</t>
  </si>
  <si>
    <t>Ống u.PVC CP C3 PN10 D160</t>
  </si>
  <si>
    <t>91O3200</t>
  </si>
  <si>
    <t>Ống u.PVC CP C3 PN10 D200</t>
  </si>
  <si>
    <t>91O321</t>
  </si>
  <si>
    <t>Ống u.PVC CP C3 PN25 D21</t>
  </si>
  <si>
    <t>91O327</t>
  </si>
  <si>
    <t>Ống u.PVC CP C3 PN25 D27</t>
  </si>
  <si>
    <t>91O334</t>
  </si>
  <si>
    <t>Ống u.PVC CP C3 PN16 D34</t>
  </si>
  <si>
    <t>91O342</t>
  </si>
  <si>
    <t>Ống u.PVC CP C3 PN12,5 D42</t>
  </si>
  <si>
    <t>91O348</t>
  </si>
  <si>
    <t>Ống u.PVC CP C3 PN12,5 D48</t>
  </si>
  <si>
    <t>91O360</t>
  </si>
  <si>
    <t>Ống u.PVC CP C3 PN10 D60</t>
  </si>
  <si>
    <t>91O375</t>
  </si>
  <si>
    <t>Ống u.PVC CP C3 PN10 D75</t>
  </si>
  <si>
    <t>91O390</t>
  </si>
  <si>
    <t>Ống u.PVC CP C3 PN8 D90</t>
  </si>
  <si>
    <t>91OT110</t>
  </si>
  <si>
    <t>Ống u.PVC CP Thoát PN4 D110</t>
  </si>
  <si>
    <t>91OT125</t>
  </si>
  <si>
    <t>Ống u.PVC CP Thoát PN4 D125</t>
  </si>
  <si>
    <t>91OT140</t>
  </si>
  <si>
    <t>Ống u.PVC CP Thoát PN4 D140</t>
  </si>
  <si>
    <t>91OT160</t>
  </si>
  <si>
    <t>Ống u.PVC CP Thoát PN4 D160</t>
  </si>
  <si>
    <t>91OT200</t>
  </si>
  <si>
    <t>Ống u.PVC CP Thoát PN4 D200</t>
  </si>
  <si>
    <t>91OT21</t>
  </si>
  <si>
    <t>Ống u.PVC CP Thoát PN4 D21</t>
  </si>
  <si>
    <t>91OT250</t>
  </si>
  <si>
    <t>Ống u.PVC CP Thoát PN4 D250</t>
  </si>
  <si>
    <t>91OT27</t>
  </si>
  <si>
    <t>Ống u.PVC CP Thoát PN4 D27</t>
  </si>
  <si>
    <t>91OT34</t>
  </si>
  <si>
    <t>Ống u.PVC CP Thoát PN4 D34</t>
  </si>
  <si>
    <t>91OT42</t>
  </si>
  <si>
    <t>Ống u.PVC CP Thoát PN4 D42</t>
  </si>
  <si>
    <t>91OT48</t>
  </si>
  <si>
    <t>Ống u.PVC CP Thoát PN5 D48</t>
  </si>
  <si>
    <t>91OT60</t>
  </si>
  <si>
    <t>Ống u.PVC CP Thoát PN4 D60</t>
  </si>
  <si>
    <t>91OT75</t>
  </si>
  <si>
    <t>Ống u.PVC CP Thoát PN4 D75</t>
  </si>
  <si>
    <t>91OT90</t>
  </si>
  <si>
    <t>Ống u.PVC CP Thoát PN3 D90</t>
  </si>
  <si>
    <t>95O11420</t>
  </si>
  <si>
    <t>Ống u.PVC Dismy D114x2.0mm</t>
  </si>
  <si>
    <t>95O11426</t>
  </si>
  <si>
    <t>Ống u.PVC Dismy D114x2.6mm</t>
  </si>
  <si>
    <t>95O11429</t>
  </si>
  <si>
    <t>Ống u.PVC Dismy D114x2.9mm</t>
  </si>
  <si>
    <t>95O11432</t>
  </si>
  <si>
    <t>Ống u.PVC Dismy D114x3.2mm</t>
  </si>
  <si>
    <t>95O11435</t>
  </si>
  <si>
    <t>Ống u.PVC Dismy D114x3.5mm</t>
  </si>
  <si>
    <t>95O11440</t>
  </si>
  <si>
    <t>Ống u.PVC Dismy D114x4.0mm</t>
  </si>
  <si>
    <t>95O11450</t>
  </si>
  <si>
    <t>Ống u.PVC Dismy D114x5.0mm</t>
  </si>
  <si>
    <t>95O12535</t>
  </si>
  <si>
    <t>Ống u.PVC Dismy D125x3.5mm</t>
  </si>
  <si>
    <t>95O13035</t>
  </si>
  <si>
    <t>Ống u.PVC Dismy D130x3.5mm</t>
  </si>
  <si>
    <t>95O13040</t>
  </si>
  <si>
    <t>Ống u.PVC Dismy D130x4.0mm</t>
  </si>
  <si>
    <t>95O13050</t>
  </si>
  <si>
    <t>Ống u.PVC Dismy D130x5.0mm</t>
  </si>
  <si>
    <t>95O14035</t>
  </si>
  <si>
    <t>Ống u.PVC Dismy D140x3.5mm</t>
  </si>
  <si>
    <t>95O14050</t>
  </si>
  <si>
    <t>Ống u.PVC Dismy D140x5.0mm</t>
  </si>
  <si>
    <t>95O15035</t>
  </si>
  <si>
    <t>Ống u.PVC Dismy D150x3.5mm</t>
  </si>
  <si>
    <t>95O15050</t>
  </si>
  <si>
    <t>Ống u.PVC Dismy D150x5.0mm</t>
  </si>
  <si>
    <t>95O16835</t>
  </si>
  <si>
    <t>Ống u.PVC Dismy D168x3.5mm</t>
  </si>
  <si>
    <t>95O16843</t>
  </si>
  <si>
    <t>Ống u.PVC Dismy D168x4.3mm</t>
  </si>
  <si>
    <t>95O20035</t>
  </si>
  <si>
    <t>Ống u.PVC Dismy D200x3.5mm</t>
  </si>
  <si>
    <t>95O20050</t>
  </si>
  <si>
    <t>Ống u.PVC Dismy D200x5.0mm</t>
  </si>
  <si>
    <t>95O2112</t>
  </si>
  <si>
    <t>Ống u.PVC Dismy D21x1.2mm</t>
  </si>
  <si>
    <t>95O2114</t>
  </si>
  <si>
    <t>Ống u.PVC Dismy D21x1.4mm</t>
  </si>
  <si>
    <t>95O2116</t>
  </si>
  <si>
    <t>Ống u.PVC Dismy D21x1.6mm</t>
  </si>
  <si>
    <t>95O2120</t>
  </si>
  <si>
    <t>Ống u.PVC Dismy D21x2.0mm</t>
  </si>
  <si>
    <t>95O2130</t>
  </si>
  <si>
    <t>Ống u.PVC Dismy D21x3.0mm</t>
  </si>
  <si>
    <t>95O2713</t>
  </si>
  <si>
    <t>Ống u.PVC Dismy D27x1.3mm</t>
  </si>
  <si>
    <t>95O2716</t>
  </si>
  <si>
    <t>Ống u.PVC Dismy D27x1.6mm</t>
  </si>
  <si>
    <t>95O2718</t>
  </si>
  <si>
    <t>Ống u.PVC Dismy D27x1.8mm</t>
  </si>
  <si>
    <t>95O2720</t>
  </si>
  <si>
    <t>Ống u.PVC Dismy D27x2.0mm</t>
  </si>
  <si>
    <t>95O2730</t>
  </si>
  <si>
    <t>Ống u.PVC Dismy D27x3.0mm</t>
  </si>
  <si>
    <t>95O31562</t>
  </si>
  <si>
    <t>Ống u.PVC Dismy D315x6.2mm</t>
  </si>
  <si>
    <t>95O3414</t>
  </si>
  <si>
    <t>Ống u.PVC Dismy D34x1.4mm</t>
  </si>
  <si>
    <t>95O3418</t>
  </si>
  <si>
    <t>Ống u.PVC Dismy D34x1.8mm</t>
  </si>
  <si>
    <t>95O3420</t>
  </si>
  <si>
    <t>Ống u.PVC Dismy D34x2.0mm</t>
  </si>
  <si>
    <t>95O3430</t>
  </si>
  <si>
    <t>Ống u.PVC Dismy D34x3.0mm</t>
  </si>
  <si>
    <t>95O4214</t>
  </si>
  <si>
    <t>Ống u.PVC Dismy D42x1.4mm</t>
  </si>
  <si>
    <t>95O4218</t>
  </si>
  <si>
    <t>Ống u.PVC Dismy D42x1.8mm</t>
  </si>
  <si>
    <t>95O4221</t>
  </si>
  <si>
    <t>Ống u.PVC Dismy D42x2.1mm</t>
  </si>
  <si>
    <t>95O4230</t>
  </si>
  <si>
    <t>Ống u.PVC Dismy D42x3.0mm</t>
  </si>
  <si>
    <t>95O4915</t>
  </si>
  <si>
    <t>Ống u.PVC Dismy D49x1.5mm</t>
  </si>
  <si>
    <t>95O4918</t>
  </si>
  <si>
    <t>Ống u.PVC Dismy D49x1.8mm</t>
  </si>
  <si>
    <t>95O4920</t>
  </si>
  <si>
    <t>Ống u.PVC Dismy D49x2.0mm</t>
  </si>
  <si>
    <t>95O4924</t>
  </si>
  <si>
    <t>Ống u.PVC Dismy D49x2.4mm</t>
  </si>
  <si>
    <t>95O4930</t>
  </si>
  <si>
    <t>Ống u.PVC Dismy D49x3.0mm</t>
  </si>
  <si>
    <t>95O6015</t>
  </si>
  <si>
    <t>Ống u.PVC Dismy D60x1.5mm</t>
  </si>
  <si>
    <t>95O6018</t>
  </si>
  <si>
    <t>Ống u.PVC Dismy D60x1.8mm</t>
  </si>
  <si>
    <t>95O6020</t>
  </si>
  <si>
    <t>Ống u.PVC Dismy D60x2.0mm</t>
  </si>
  <si>
    <t>95O6023</t>
  </si>
  <si>
    <t>Ống u.PVC Dismy D60x2.3mm</t>
  </si>
  <si>
    <t>95O6025</t>
  </si>
  <si>
    <t>Ống u.PVC Dismy D60x2.5mm</t>
  </si>
  <si>
    <t>95O6030</t>
  </si>
  <si>
    <t>Ống u.PVC Dismy D60x3.0mm</t>
  </si>
  <si>
    <t>95O7622</t>
  </si>
  <si>
    <t>Ống u.PVC Dismy D76x2.2mm</t>
  </si>
  <si>
    <t>95O7625</t>
  </si>
  <si>
    <t>Ống u.PVC Dismy D76x2.5mm</t>
  </si>
  <si>
    <t>95O7630</t>
  </si>
  <si>
    <t>Ống u.PVC Dismy D76x3.0mm</t>
  </si>
  <si>
    <t>95O9017</t>
  </si>
  <si>
    <t>Ống u.PVC Dismy D90x1.7mm</t>
  </si>
  <si>
    <t>95O9020</t>
  </si>
  <si>
    <t>Ống u.PVC Dismy D90x2.0mm</t>
  </si>
  <si>
    <t>95O9026</t>
  </si>
  <si>
    <t>Ống u.PVC Dismy D90x2.6mm</t>
  </si>
  <si>
    <t>95O9029</t>
  </si>
  <si>
    <t>Ống u.PVC Dismy D90x2.9mm</t>
  </si>
  <si>
    <t>95O9035</t>
  </si>
  <si>
    <t>Ống u.PVC Dismy D90x3.5mm</t>
  </si>
  <si>
    <t>96OLD1612</t>
  </si>
  <si>
    <t>Ống luồn dây điện D16x1.2mm</t>
  </si>
  <si>
    <t>96OLD2014</t>
  </si>
  <si>
    <t>Ống luồn dây điện D20x1.4mm</t>
  </si>
  <si>
    <t>Ống HDPE</t>
  </si>
  <si>
    <t>Chủng loại</t>
  </si>
  <si>
    <t>Loại</t>
  </si>
  <si>
    <t>PPR</t>
  </si>
  <si>
    <t>Ống PVC Dismy</t>
  </si>
  <si>
    <t>PVC</t>
  </si>
  <si>
    <t>Phụ kiện PVC</t>
  </si>
  <si>
    <t>Keo PVC</t>
  </si>
  <si>
    <t>Ống PE</t>
  </si>
  <si>
    <t>HDPE</t>
  </si>
  <si>
    <t>Phụ kiện HDPE Dismy</t>
  </si>
  <si>
    <t>Van vòi</t>
  </si>
  <si>
    <t>Ống CP</t>
  </si>
  <si>
    <t>PVC -CP</t>
  </si>
  <si>
    <t>Ống Miền Nam</t>
  </si>
  <si>
    <t>Ống luồn dây điện</t>
  </si>
  <si>
    <t>z.Ống luồn dây điện</t>
  </si>
  <si>
    <t>Gốc chung</t>
  </si>
  <si>
    <t>Ống miền Nam</t>
  </si>
  <si>
    <t>11OLG7568</t>
  </si>
  <si>
    <t>Ống lạnh PPR DISMY ghi PN10 D75x6,8</t>
  </si>
  <si>
    <t>11OLXPN16140192</t>
  </si>
  <si>
    <t>Ống lạnh PPR DISMY xanh PN16 D140x19,2</t>
  </si>
  <si>
    <t>11OLXPN16160219</t>
  </si>
  <si>
    <t>Ống lạnh PPR DISMY xanh PN16 D160x21,9</t>
  </si>
  <si>
    <t>11OLXPN163244</t>
  </si>
  <si>
    <t>Ống lạnh PPR DISMY xanh PN16 D32x4,4</t>
  </si>
  <si>
    <t>11OLXPN165069</t>
  </si>
  <si>
    <t>Ống lạnh PPR DISMY xanh PN16 D50x6,9</t>
  </si>
  <si>
    <t>11ONG63105</t>
  </si>
  <si>
    <t>Ống nóng PPR DISMY ghi PN20 D63x10,5</t>
  </si>
  <si>
    <t>11ONX110183</t>
  </si>
  <si>
    <t>Ống nóng PPR DISMY xanh PN20 D110x18,3</t>
  </si>
  <si>
    <t>11ONX125208</t>
  </si>
  <si>
    <t>Ống nóng PPR DISMY xanh PN20 D125x20,8</t>
  </si>
  <si>
    <t>11ONX140233</t>
  </si>
  <si>
    <t>Ống nóng PPR DISMY xanh PN20 D140x23,3</t>
  </si>
  <si>
    <t>11ONX160266</t>
  </si>
  <si>
    <t>Ống nóng PPR DISMY xanh PN20 D160x26,6</t>
  </si>
  <si>
    <t>11OUVN4067</t>
  </si>
  <si>
    <t>Ống nóng PPR DISMY UV đen PN20 D40x6.7</t>
  </si>
  <si>
    <t>11OUVN63105</t>
  </si>
  <si>
    <t>Ống nóng PPR DISMY UV đen PN20 D63x10.5</t>
  </si>
  <si>
    <t>12BTUV20</t>
  </si>
  <si>
    <t>Đầu bịt PPR DISMY UV D20</t>
  </si>
  <si>
    <t>12BTUV40</t>
  </si>
  <si>
    <t>Đầu bịt PPR DISMY UV D40</t>
  </si>
  <si>
    <t>12BTUV50</t>
  </si>
  <si>
    <t>Đầu bịt PPR DISMY UV D50</t>
  </si>
  <si>
    <t>12BTUV63</t>
  </si>
  <si>
    <t>Đầu bịt PPR DISMY UV D63</t>
  </si>
  <si>
    <t>12CHG63</t>
  </si>
  <si>
    <t>Nối góc 45° PPR DISMY ghi D63</t>
  </si>
  <si>
    <t>12CHUV6363</t>
  </si>
  <si>
    <t>Nối góc 45° PPR DISMY UV D63</t>
  </si>
  <si>
    <t>12CNG6320</t>
  </si>
  <si>
    <t>Nối thẳng chuyển bậc PPR DISMY ghi D63/20</t>
  </si>
  <si>
    <t>12CNG6325</t>
  </si>
  <si>
    <t>Nối thẳng chuyển bậc PPR DISMY ghi D63/25</t>
  </si>
  <si>
    <t>12CNG6340</t>
  </si>
  <si>
    <t>Nối thẳng chuyển bậc PPR DISMY ghi D63/40</t>
  </si>
  <si>
    <t>12CNUV5020</t>
  </si>
  <si>
    <t>Nối thẳng chuyển bậc PPR DISMY UV D50/20</t>
  </si>
  <si>
    <t>12CNUV6320</t>
  </si>
  <si>
    <t>Nối thẳng chuyển bậc PPR DISMY UV D63/20</t>
  </si>
  <si>
    <t>12CNUV6325</t>
  </si>
  <si>
    <t>Nối thẳng chuyển bậc PPR DISMY UV D63/25</t>
  </si>
  <si>
    <t>12CNUV6340</t>
  </si>
  <si>
    <t>Nối thẳng chuyển bậc PPR DISMY UV D63/40</t>
  </si>
  <si>
    <t>12CNUV6350</t>
  </si>
  <si>
    <t>Nối thẳng chuyển bậc PPR DISMY UV D63/50</t>
  </si>
  <si>
    <t>12CNX160125</t>
  </si>
  <si>
    <t>Nối thẳng chuyển bậc PPR DISMY xanh D160/125</t>
  </si>
  <si>
    <t>12CTG2520</t>
  </si>
  <si>
    <t>Nối góc 90° chuyển bậc PPR DISMY ghi D25/20</t>
  </si>
  <si>
    <t>12CTG3220</t>
  </si>
  <si>
    <t>Nối góc 90° chuyển bậc PPR DISMY ghi D32/20</t>
  </si>
  <si>
    <t>12CTG3225</t>
  </si>
  <si>
    <t>Nối góc 90° chuyển bậc PPR DISMY ghi D32/25</t>
  </si>
  <si>
    <t>12CTG9090</t>
  </si>
  <si>
    <t>Nối góc 90° PPR DISMY ghi D90</t>
  </si>
  <si>
    <t>12CTRNGM2012</t>
  </si>
  <si>
    <t>Nối góc 90° ren ngoài PPR DISMY ghi D20x1/2" mạ</t>
  </si>
  <si>
    <t>12CTRNGM2534</t>
  </si>
  <si>
    <t>Nối góc 90° ren ngoài PPR DISMY ghi D25x3/4" mạ</t>
  </si>
  <si>
    <t>12CTRNUV321</t>
  </si>
  <si>
    <t>Nối góc 90° ren ngoài PPR DISMY UV D32x1"</t>
  </si>
  <si>
    <t>12MSRTG632</t>
  </si>
  <si>
    <t>Nối thẳng ren trong PPR DISMY ghi D63x2"</t>
  </si>
  <si>
    <t>12MSRTGM2534</t>
  </si>
  <si>
    <t>Nối thẳng ren trong PPR DISMY ghi D25x3/4" mạ</t>
  </si>
  <si>
    <t>12MSRTGM50112</t>
  </si>
  <si>
    <t>Nối thẳng ren trong PPR DISMY ghi D50x1 1/2" mạ</t>
  </si>
  <si>
    <t>12MSRTUV632</t>
  </si>
  <si>
    <t>Nối thẳng ren trong PPR DISMY UV D63x2"</t>
  </si>
  <si>
    <t>12OTNUV20</t>
  </si>
  <si>
    <t>ống tránh ngắn PPR DISMY UV D20</t>
  </si>
  <si>
    <t>12TG6350</t>
  </si>
  <si>
    <t>Ba chạc 90°chuyển bậc PPR DISMY ghi D63x50</t>
  </si>
  <si>
    <t>12TG7550</t>
  </si>
  <si>
    <t>Ba chạc 90°chuyển bậc PPR DISMY ghi D75x50</t>
  </si>
  <si>
    <t>12TG7563</t>
  </si>
  <si>
    <t>Ba chạc 90°chuyển bậc PPR DISMY ghi D75x63</t>
  </si>
  <si>
    <t>12TRNGM2012</t>
  </si>
  <si>
    <t>Ba chạc 90° ren ngoài PPR DISMY ghi D20x1/2" mạ</t>
  </si>
  <si>
    <t>12TRNGM2534</t>
  </si>
  <si>
    <t>Ba chạc 90° ren ngoài PPR DISMY ghi D25x3/4" mạ</t>
  </si>
  <si>
    <t>12TRNUV2012</t>
  </si>
  <si>
    <t>Ba chạc 90° ren ngoài PPR DISMY UV D20x1/2"</t>
  </si>
  <si>
    <t>12TRTGM2534</t>
  </si>
  <si>
    <t>Ba chạc 90° ren trong PPR DISMY ghi D25x3/4" mạ</t>
  </si>
  <si>
    <t>12TUV6320</t>
  </si>
  <si>
    <t>Ba chạc 90°chuyển bậc PPR DISMY UV D63/20</t>
  </si>
  <si>
    <t>12TUV6325</t>
  </si>
  <si>
    <t>Ba chạc 90°chuyển bậc PPR DISMY UV D63/25</t>
  </si>
  <si>
    <t>12TUV6340</t>
  </si>
  <si>
    <t>Ba chạc 90°chuyển bậc PPR DISMY UV D63/40</t>
  </si>
  <si>
    <t>12TUV6350</t>
  </si>
  <si>
    <t>Ba chạc 90°chuyển bậc PPR DISMY UV D63/50</t>
  </si>
  <si>
    <t>12TX140125</t>
  </si>
  <si>
    <t>Ba chạc 90°chuyển bậc PPR DISMY xanh D140x125</t>
  </si>
  <si>
    <t>12TX160125</t>
  </si>
  <si>
    <t>Ba chạc 90°chuyển bậc PPR DISMY xanh D160x125</t>
  </si>
  <si>
    <t>12TX160140</t>
  </si>
  <si>
    <t>Ba chạc 90°chuyển bậc PPR DISMY xanh D160x140</t>
  </si>
  <si>
    <t>12TX16090</t>
  </si>
  <si>
    <t>Ba chạc 90°chuyển bậc PPR DISMY xanh D160x90</t>
  </si>
  <si>
    <t>13RCRNUV2012</t>
  </si>
  <si>
    <t>Rắc co ren ngoài PPR DISMY UV D20x1/2"</t>
  </si>
  <si>
    <t>13RCRTG632</t>
  </si>
  <si>
    <t>Rắc co ren trong PPR DISMY ghi D63x2</t>
  </si>
  <si>
    <t>13RCRTUV2012</t>
  </si>
  <si>
    <t>Rắc co RT PPR DISMY UV D20x1/2"</t>
  </si>
  <si>
    <t>13RCRTUV50112</t>
  </si>
  <si>
    <t>Rắc co RT PPR UV D50x11/2"</t>
  </si>
  <si>
    <t>13RCUV63</t>
  </si>
  <si>
    <t>Rắc co nhựa PPR DISMY UV D63</t>
  </si>
  <si>
    <t>13VC1G40</t>
  </si>
  <si>
    <t>Van cửa kiểu 1 PPR DISMY ghi D40</t>
  </si>
  <si>
    <t>13VC1G50</t>
  </si>
  <si>
    <t>Van cửa kiểu 1 PPR DISMY ghi D50</t>
  </si>
  <si>
    <t>13VC2GM63</t>
  </si>
  <si>
    <t>Van cửa kiểu 2 PPR DISMY ghi D63 mạ</t>
  </si>
  <si>
    <t>13VCUV63</t>
  </si>
  <si>
    <t>Van cửa kiểu 2 PPR DISMY UV D63</t>
  </si>
  <si>
    <t>21C20180</t>
  </si>
  <si>
    <t>Ống C=2 u.PVC DISMY C0 PN5 D180</t>
  </si>
  <si>
    <t>21C23225</t>
  </si>
  <si>
    <t>Ống C=2 u.PVC DISMY C3 PN10 D225</t>
  </si>
  <si>
    <t>21C23280</t>
  </si>
  <si>
    <t>Ống C=2 u.PVC DISMY C3 PN10 D280</t>
  </si>
  <si>
    <t>21C23630</t>
  </si>
  <si>
    <t>Ống C=2 u.PVC DISMY  C3 PN10 D630</t>
  </si>
  <si>
    <t>21O3250</t>
  </si>
  <si>
    <t>21O6160</t>
  </si>
  <si>
    <t>Ống C=2,5 u.PVC DISMY C6 PN0 D160</t>
  </si>
  <si>
    <t>21OZ3160</t>
  </si>
  <si>
    <t>Ống nong zoăng C=2,5 u.PVC DISMY C3 PN8 D160</t>
  </si>
  <si>
    <t>22CN.1107510</t>
  </si>
  <si>
    <t>Nối thẳng chuyển bậc u.PVC DISMY D110/75 PN10</t>
  </si>
  <si>
    <t>22CT1621</t>
  </si>
  <si>
    <t>Nối góc 90° u.PVC DISMY D21 PN16</t>
  </si>
  <si>
    <t>22CT1627</t>
  </si>
  <si>
    <t>Nối góc 90° u.PVC DISMY D27 PN16</t>
  </si>
  <si>
    <t>22MS1621</t>
  </si>
  <si>
    <t>Nối thẳng ép phun u.PVC DISMY D21 PN16</t>
  </si>
  <si>
    <t>22MS1627</t>
  </si>
  <si>
    <t>Nối thẳng ép phun u.PVC DISMY D27 PN16</t>
  </si>
  <si>
    <t>22MS1634</t>
  </si>
  <si>
    <t>Nối thẳng ép phun u.PVC DISMY D34 PN16</t>
  </si>
  <si>
    <t>22NXP6075</t>
  </si>
  <si>
    <t>Nắp xi phông PVC DISMY D60-75</t>
  </si>
  <si>
    <t>22T1621</t>
  </si>
  <si>
    <t>22T1627</t>
  </si>
  <si>
    <t>23BTC1200</t>
  </si>
  <si>
    <t>Bịt chụp PVC DISMY C1 D200 hàn</t>
  </si>
  <si>
    <t>23BTC1225</t>
  </si>
  <si>
    <t>Bịt chụp PVC DISMY C1 D225 hàn</t>
  </si>
  <si>
    <t>23BTC1280</t>
  </si>
  <si>
    <t>Bịt chụp PVC DISMY C1 D280 hàn</t>
  </si>
  <si>
    <t>23BTC3200</t>
  </si>
  <si>
    <t>Bịt chụp PVC DISMY C3 D200 hàn</t>
  </si>
  <si>
    <t>23CHC1280</t>
  </si>
  <si>
    <t>Nối góc 45° u.PVC DISMY C1 D280 hàn</t>
  </si>
  <si>
    <t>23CHC1P315</t>
  </si>
  <si>
    <t>Nối góc 45° u.PVC DISMY C1 D315 hàn phủ composite</t>
  </si>
  <si>
    <t>23CHC2225</t>
  </si>
  <si>
    <t>Nối góc 45° u.PVC DISMY C2 D225 hàn</t>
  </si>
  <si>
    <t>23CHC2315</t>
  </si>
  <si>
    <t>Nối góc 45° u.PVC DISMY C2 D315 hàn</t>
  </si>
  <si>
    <t>23CHC3315</t>
  </si>
  <si>
    <t>Nối góc 45° u.PVC DISMY C3 D315 hàn</t>
  </si>
  <si>
    <t>23CHC3P315</t>
  </si>
  <si>
    <t>Nối góc 45° u.PVC DISMY C3 D315 hàn phủ composite</t>
  </si>
  <si>
    <t>23CHZEEC3P315</t>
  </si>
  <si>
    <t>Nối góc 45° u.PVC nối zoăng  DISMY EE C3 D315 hàn phủ composite</t>
  </si>
  <si>
    <t>23CNZEEC3P315160</t>
  </si>
  <si>
    <t>Nối thẳng chuyển bậc u.PVC nối zoăng  DISMY EE C3 D315/160 hàn phủ composite</t>
  </si>
  <si>
    <t>23CTC1280</t>
  </si>
  <si>
    <t>Nối góc 90° u.PVC DISMY C1 D280 hàn</t>
  </si>
  <si>
    <t>23CTC1315</t>
  </si>
  <si>
    <t>Nối góc 90° u.PVC DISMY C1 D315 hàn</t>
  </si>
  <si>
    <t>23CTC1P280</t>
  </si>
  <si>
    <t>Nối góc 90° u.PVC DISMY C1 D280 hàn phủ composite</t>
  </si>
  <si>
    <t>23CTC1P315</t>
  </si>
  <si>
    <t>Nối góc 90° u.PVC DISMY C1 D315 hàn phủ composite</t>
  </si>
  <si>
    <t>23CTC1P400</t>
  </si>
  <si>
    <t>Nối góc 90° u.PVC DISMY C1 D400 hàn phủ composite</t>
  </si>
  <si>
    <t>23CTC3P400</t>
  </si>
  <si>
    <t>Nối góc 90° u.PVC DISMY C3 D400 hàn phủ composite</t>
  </si>
  <si>
    <t>23CTZEEC3P315</t>
  </si>
  <si>
    <t>Cút nối zoăng PVC DISMY EE C3 D315 hàn phủ composite</t>
  </si>
  <si>
    <t>23MSC1280</t>
  </si>
  <si>
    <t>Nối thẳng nong u.PVC DISMY C1 D280</t>
  </si>
  <si>
    <t>23MSC3400</t>
  </si>
  <si>
    <t>Nối thẳng nong u.PVC DISMY C3 D400</t>
  </si>
  <si>
    <t>23MSC4125</t>
  </si>
  <si>
    <t>Nối thẳng nong u.PVC DISMY C4 D125</t>
  </si>
  <si>
    <t>23MSC4140</t>
  </si>
  <si>
    <t>Nối thẳng nong u.PVC DISMY C4 D140</t>
  </si>
  <si>
    <t>23MSC4160</t>
  </si>
  <si>
    <t>Nối thẳng nong u.PVC DISMY C4 D160</t>
  </si>
  <si>
    <t>23MSC4200</t>
  </si>
  <si>
    <t>Nối thẳng nong u.PVC DISMY C4 D200</t>
  </si>
  <si>
    <t>23MSC4250</t>
  </si>
  <si>
    <t>Nối thẳng nong u.PVC DISMY C4 D250</t>
  </si>
  <si>
    <t>23MSC5225</t>
  </si>
  <si>
    <t>Nối thẳng nong u.PVC DISMY C5 D225</t>
  </si>
  <si>
    <t>23TC1225225</t>
  </si>
  <si>
    <t>Ba chạc 90° u.PVC DISMY C1 D225 hàn</t>
  </si>
  <si>
    <t>23TC1250250</t>
  </si>
  <si>
    <t>Ba chạc 90° u.PVC DISMY C1 D250 hàn</t>
  </si>
  <si>
    <t>23TC1280280</t>
  </si>
  <si>
    <t>Ba chạc 90° u.PVC DISMY C1 D280 hàn</t>
  </si>
  <si>
    <t>23TC1315315</t>
  </si>
  <si>
    <t>Ba chạc 90° u.PVC DISMY C1 D315 hàn</t>
  </si>
  <si>
    <t>23TC1P315250</t>
  </si>
  <si>
    <t>Ba chạc 90° u.PVCDISMY C1 D315/250 hàn phủ composite</t>
  </si>
  <si>
    <t>23TC1P400400</t>
  </si>
  <si>
    <t>Ba chạc 90° u.PVC DISMY C1 D400 hàn phủ composite</t>
  </si>
  <si>
    <t>23TC2225</t>
  </si>
  <si>
    <t>Ba chạc 90° u.PVC DISMY C2 D225 hàn</t>
  </si>
  <si>
    <t>23TC2P140110</t>
  </si>
  <si>
    <t>Ba chạc 90° u.PVC DISMY C2 D140/110 hàn phủ composite</t>
  </si>
  <si>
    <t>23TC2P200110</t>
  </si>
  <si>
    <t>Ba chạc 90° u.PVC DISMY C2 D200/110 hàn phủ composite</t>
  </si>
  <si>
    <t>23TC2P200140</t>
  </si>
  <si>
    <t>Ba chạc 90° u.PVC DISMY C2 D200/140 hàn phủ composite</t>
  </si>
  <si>
    <t>23TC2P200160</t>
  </si>
  <si>
    <t>Ba chạc 90° u.PVC DISMY C2 D200/160 hàn phủ composite</t>
  </si>
  <si>
    <t>23TC2P250250</t>
  </si>
  <si>
    <t>Ba chạc 90° u.PVC DISMY C2 D250 hàn phủ composite</t>
  </si>
  <si>
    <t>23TC2P400400</t>
  </si>
  <si>
    <t>Ba chạc 90° u.PVC DISMY C2 D400 hàn phủ composite</t>
  </si>
  <si>
    <t>23TC3250250</t>
  </si>
  <si>
    <t>Ba chạc 90° u.PVC DISMY C3 D250 hàn</t>
  </si>
  <si>
    <t>23TC3P14090</t>
  </si>
  <si>
    <t>Ba chạc 90° u.PVC DISMY C3 D140/90 hàn phủ composite</t>
  </si>
  <si>
    <t>23TC3P160110</t>
  </si>
  <si>
    <t>Ba chạc 90° u.PVC DISMY C3 D160/110 hàn phủ composite</t>
  </si>
  <si>
    <t>23TC3P200110</t>
  </si>
  <si>
    <t>Ba chạc 90° u.PVC DISMY C3 D200/110 hàn phủ composite</t>
  </si>
  <si>
    <t>23TC3P200200</t>
  </si>
  <si>
    <t>Ba chạc 90° u.PVC DISMY C3 D200 hàn phủ composite</t>
  </si>
  <si>
    <t>23TC3P225225</t>
  </si>
  <si>
    <t>Ba chạc 90° u.PVC DISMY C3 D225 hàn phủ composite</t>
  </si>
  <si>
    <t>23TC3P250200</t>
  </si>
  <si>
    <t>Ba chạc 90° u.PVC DISMY C3 D250/200 hàn phủ composite</t>
  </si>
  <si>
    <t>23TC4P200140</t>
  </si>
  <si>
    <t>Ba chạc 90° u.PVC DISMY C4 D200/140 hàn phủ composite</t>
  </si>
  <si>
    <t>23TZEEEC2P160140</t>
  </si>
  <si>
    <t>Ba chạc 90° u.PVC nối zoăng DISMY EEE C2 D160/140 hàn phủ composite</t>
  </si>
  <si>
    <t>23YC1225225</t>
  </si>
  <si>
    <t>Ba chạc 45° u.PVC DISMY C1 D225 hàn</t>
  </si>
  <si>
    <t>23YC1250250</t>
  </si>
  <si>
    <t>Ba chạc 45° u.PVC DISMY C1 D250 hàn</t>
  </si>
  <si>
    <t>23YC1315315</t>
  </si>
  <si>
    <t>Ba chạc 45° u.PVC DISMYC1 D315 hàn</t>
  </si>
  <si>
    <t>23YC1P200200</t>
  </si>
  <si>
    <t>Ba chạc 45° u.PVC DISMY C1 D200 hàn phủ composite</t>
  </si>
  <si>
    <t>23YC2P225110</t>
  </si>
  <si>
    <t>Ba chạc 45° u.PVC DISMY C2 D225/110 hàn phủ composite</t>
  </si>
  <si>
    <t>23YC3P14075</t>
  </si>
  <si>
    <t>Ba chạc 45° u.PVC DISMY D140/75 hàn phủ composite</t>
  </si>
  <si>
    <t>23YC3P160140</t>
  </si>
  <si>
    <t>Ba chạc 45° u.PVC DISMY C3 D160/140 hàn phủ composite</t>
  </si>
  <si>
    <t>23YC3P16075</t>
  </si>
  <si>
    <t>Ba chạc 45° u.PVC DISMY C3 D160/75 hàn phủ composite</t>
  </si>
  <si>
    <t>23YC3P200160</t>
  </si>
  <si>
    <t>Ba chạc 45° u.PVC DISMY C3 D200/160 hàn phủ composite</t>
  </si>
  <si>
    <t>23YC3P200200</t>
  </si>
  <si>
    <t>Ba chạc 45° u.PVC DISMY C3 D200 hàn phủ composite</t>
  </si>
  <si>
    <t>23YC3P250110</t>
  </si>
  <si>
    <t>Ba chạc 45° u.PVC DISMY C3 D250/110 hàn phủ composite</t>
  </si>
  <si>
    <t>23YC3P250140</t>
  </si>
  <si>
    <t>Ba chạc 45° u.PVC DISMY D250/140 hàn phủ composite</t>
  </si>
  <si>
    <t>23YC3P250250</t>
  </si>
  <si>
    <t>Ba chạc 45° u.PVC DISMY C3 D250 hàn phủ composite</t>
  </si>
  <si>
    <t>23YC3P25090</t>
  </si>
  <si>
    <t>Ba chạc 45° u.PVC DISMY C3 D250/90 hàn phủ composite</t>
  </si>
  <si>
    <t>31O100125200</t>
  </si>
  <si>
    <t>Ống HDPE100 DISMY PN12,5 D200 x 14,7 (6m)</t>
  </si>
  <si>
    <t>31O100125630</t>
  </si>
  <si>
    <t>Ống HDPE100 DISMY PN12,5 D630 x 46,3 (6m)</t>
  </si>
  <si>
    <t>31O10016200</t>
  </si>
  <si>
    <t>Ống HDPE100 DISMY PN16 D200 x 18,2 (6m)</t>
  </si>
  <si>
    <t>31O10016225</t>
  </si>
  <si>
    <t>Ống HDPE100 DISMY PN16 D225 x 20,5 (6m)</t>
  </si>
  <si>
    <t>31O10016280</t>
  </si>
  <si>
    <t>Ống HDPE100 DISMY PN16 D280 x 25,4 (6m)</t>
  </si>
  <si>
    <t>31O10020280</t>
  </si>
  <si>
    <t>Ống HDPE100 DISMY PN20 D280 x 31,3 (6m)</t>
  </si>
  <si>
    <t>31O1006225</t>
  </si>
  <si>
    <t>Ống HDPE100 DISMY PN6 D225 x 8,6 (6m)</t>
  </si>
  <si>
    <t>31O1006280</t>
  </si>
  <si>
    <t>Ống HDPE100 DISMY PN6 D280 x 10,7 (6m)</t>
  </si>
  <si>
    <t>31O100640.</t>
  </si>
  <si>
    <t>Ống HDPE100 DISMY PN6 D40 x 1,8</t>
  </si>
  <si>
    <t>31O100650.</t>
  </si>
  <si>
    <t>Ống HDPE100 DISMY PN6 D50 x 2,0</t>
  </si>
  <si>
    <t>31O1006800</t>
  </si>
  <si>
    <t>Ống HDPE100 DISMY PN6 D800 x 30,6 (6m)</t>
  </si>
  <si>
    <t>31O100690</t>
  </si>
  <si>
    <t>Ống HDPE100 DISMY PN6 D90 x 3,5</t>
  </si>
  <si>
    <t>31O1008500</t>
  </si>
  <si>
    <t>Ống HDPE100 DISMY PN8 D500 x 23,9 (6m)</t>
  </si>
  <si>
    <t>31O1010016280</t>
  </si>
  <si>
    <t>ống PE100 DISMY phi 280 x 25,4 PN16 (10m)</t>
  </si>
  <si>
    <t>31O61002075</t>
  </si>
  <si>
    <t>ống PE100 DISMY phi 75 x 8,4 PN20(6m)</t>
  </si>
  <si>
    <t>31O6801075</t>
  </si>
  <si>
    <t>ống PE80 DISMY phi 75 x 5,6 PN10 (6m)</t>
  </si>
  <si>
    <t>31O68012590.</t>
  </si>
  <si>
    <t>ống PE80 DISMY phi 90 x 8,2 PN12,5(6m)</t>
  </si>
  <si>
    <t>31O710010630</t>
  </si>
  <si>
    <t>ống PE100 DISMY phi 630 x 37,4 PN10 (7m)</t>
  </si>
  <si>
    <t>31O8010140</t>
  </si>
  <si>
    <t>Ống HDPE80 DISMY PN10 D140 x 10,3 (6m)</t>
  </si>
  <si>
    <t>31O8010160</t>
  </si>
  <si>
    <t>Ống HDPE80 DISMY PN10 D160 x 11,8 (6m)</t>
  </si>
  <si>
    <t>31O8010315</t>
  </si>
  <si>
    <t>Ống HDPE80 DISMY PN10 D315 x 23,2 (6m)</t>
  </si>
  <si>
    <t>31O8010400</t>
  </si>
  <si>
    <t>Ống HDPE80 DISMY PN10 D400 x 29.4 (6m)</t>
  </si>
  <si>
    <t>31O80125200</t>
  </si>
  <si>
    <t>Ống HDPE80 DISMY PN12,5 D200 x 18,2 (6m)</t>
  </si>
  <si>
    <t>31O80125280</t>
  </si>
  <si>
    <t>Ống HDPE80 DISMY PN12,5 D280 x 25,4 (6m)</t>
  </si>
  <si>
    <t>31O801632</t>
  </si>
  <si>
    <t>Ống HDPE80 DISMY PN16 D32 x 3,6</t>
  </si>
  <si>
    <t>31O801675</t>
  </si>
  <si>
    <t>Ống HDPE80 DISMY PN16 D75 x 8,4</t>
  </si>
  <si>
    <t>31O806110</t>
  </si>
  <si>
    <t>Ống HDPE80 DISMY PN6 D110 x 5,3 (6m)</t>
  </si>
  <si>
    <t>31O806280</t>
  </si>
  <si>
    <t>Ống HDPE80 DISMY PN6 D280 x 13,4 (6m)</t>
  </si>
  <si>
    <t>31O80663.</t>
  </si>
  <si>
    <t>Ống HDPE80 DISMY PN6 D63 x 3,0</t>
  </si>
  <si>
    <t>31O806630</t>
  </si>
  <si>
    <t>Ống HDPE80 DISMY PN6 D630 x 30,0 (6m)</t>
  </si>
  <si>
    <t>31O80675</t>
  </si>
  <si>
    <t>Ống HDPE80 DISMY PN6 D75 x 3,6</t>
  </si>
  <si>
    <t>31O808140</t>
  </si>
  <si>
    <t>Ống HDPE80 DISMY PN8 D140 x 8,3 (6m)</t>
  </si>
  <si>
    <t>31O808160</t>
  </si>
  <si>
    <t>Ống HDPE80 DISMY PN8 D160 x 9,5 (6m)</t>
  </si>
  <si>
    <t>31O808225</t>
  </si>
  <si>
    <t>Ống HDPE80 DISMY PN8 D225 x 13,4 (6m)</t>
  </si>
  <si>
    <t>31O808250</t>
  </si>
  <si>
    <t>Ống HDPE80 DISMY PN8 D250 x 14,8 (6m)</t>
  </si>
  <si>
    <t>31O810010250</t>
  </si>
  <si>
    <t>ống PE100 DISMY phi 250 x 14,8 PN10 (8m)</t>
  </si>
  <si>
    <t>31O8100125630</t>
  </si>
  <si>
    <t>ống PE100 DISMY phi 630 x 46,3  PN12,5 (8m)</t>
  </si>
  <si>
    <t>31O810016110</t>
  </si>
  <si>
    <t>ống PE100 DISMY phi 110 x 10,0 PN16 (8m)</t>
  </si>
  <si>
    <t>31O810016160</t>
  </si>
  <si>
    <t>ống PE100 DISMY phi 160 x 14,6 PN16 (8m)</t>
  </si>
  <si>
    <t>31O810016225</t>
  </si>
  <si>
    <t>ống PE100 DISMY phi 225 x 20,5 PN16 (8m)</t>
  </si>
  <si>
    <t>31O81006200</t>
  </si>
  <si>
    <t>ống PE100 DISMY phi 200 x 7,7 PN6 (8m)</t>
  </si>
  <si>
    <t>31O81008355</t>
  </si>
  <si>
    <t>ống PE100 DISMY phi 355 x 16,9 PN8 (8m)</t>
  </si>
  <si>
    <t>31O81008500</t>
  </si>
  <si>
    <t>Ống PE100 DISMY phi 500 x 23,9 PN8 (8m)</t>
  </si>
  <si>
    <t>31O810100140</t>
  </si>
  <si>
    <t>31O810100160</t>
  </si>
  <si>
    <t>31O81080160</t>
  </si>
  <si>
    <t>ống PE80 DISMY phi 160 x 11,8 PN10 (8m)</t>
  </si>
  <si>
    <t>31O8125100110</t>
  </si>
  <si>
    <t>ống PE100 DISMY phi 110 x 8,1 PN12,5  (8m)</t>
  </si>
  <si>
    <t>31O8125100225</t>
  </si>
  <si>
    <t>ống PE100 DISMY phi 225 x 16,6 PN12,5 (8m)</t>
  </si>
  <si>
    <t>31O88010225</t>
  </si>
  <si>
    <t>ống PE80 DISMY phi 225 x 16,6 PN10 (8m)</t>
  </si>
  <si>
    <t>31O88010280</t>
  </si>
  <si>
    <t>ống PE80 DISMY phi 280 x 20.6 PN10 (8m)</t>
  </si>
  <si>
    <t>31O88010315</t>
  </si>
  <si>
    <t>ống PE80 DISMY phi 315 x 23,2 PN10 (8m)</t>
  </si>
  <si>
    <t>31O880125280</t>
  </si>
  <si>
    <t>ống PE80 DISMY phi 280 x 25,4 PN12,5 (8m)</t>
  </si>
  <si>
    <t>31O8806280</t>
  </si>
  <si>
    <t>ống PE80 DISMY phi 280 x 13,4 PN6 (8m)</t>
  </si>
  <si>
    <t>31O88100110</t>
  </si>
  <si>
    <t>31O88100140</t>
  </si>
  <si>
    <t>31O88100160</t>
  </si>
  <si>
    <t>31O8880110</t>
  </si>
  <si>
    <t>31O910010630</t>
  </si>
  <si>
    <t>ống PE100 DISMY phi 630 x 37,4 PN10 (9m)</t>
  </si>
  <si>
    <t>31O91008250</t>
  </si>
  <si>
    <t>ống PE100 DISMY phi 250 x 11,9 PN8 (9m)</t>
  </si>
  <si>
    <t>31O91008560</t>
  </si>
  <si>
    <t>ống PE100 DISMY phi 560 x 26,7 PN8 (9m)</t>
  </si>
  <si>
    <t>32DNB.9025</t>
  </si>
  <si>
    <t>Đầu nối bích (BU) HDPE DISMY phi 90 PN25</t>
  </si>
  <si>
    <t>32DNB125</t>
  </si>
  <si>
    <t>Đầu nối bích (BU) HDPE DISMY phi 125 PN16</t>
  </si>
  <si>
    <t>32DNB180</t>
  </si>
  <si>
    <t>Đầu nối bích (BU) HDPE DISMY phi 180 PN16</t>
  </si>
  <si>
    <t>32DNB200</t>
  </si>
  <si>
    <t>Đầu nối bích (BU) HDPE DISMY phi 200 PN16</t>
  </si>
  <si>
    <t>32DNB25140</t>
  </si>
  <si>
    <t>Đầu nối bích (BU) HDPE DISMY phi 140 PN25</t>
  </si>
  <si>
    <t>32DNB25180</t>
  </si>
  <si>
    <t>Đầu nối bích (BU) HDPE DISMY phi 180 PN25</t>
  </si>
  <si>
    <t>32MS110</t>
  </si>
  <si>
    <t>Măng sông HDPE DISMY đúc phi 110</t>
  </si>
  <si>
    <t>32MS90</t>
  </si>
  <si>
    <t>Măng sông HDPE DISMY đúc phi 90</t>
  </si>
  <si>
    <t>33CH10110</t>
  </si>
  <si>
    <t>Nối góc 45° hàn HDPE DISMY PN10 phi 110</t>
  </si>
  <si>
    <t>33CH10125</t>
  </si>
  <si>
    <t>Nối góc 45° hàn HDPE DISMY PN10 phi 125</t>
  </si>
  <si>
    <t>33CH10160</t>
  </si>
  <si>
    <t>Nối góc 45° hàn HDPE DISMY PN10 phi 160</t>
  </si>
  <si>
    <t>33CH10200</t>
  </si>
  <si>
    <t>Nối góc 45° hàn HDPE DISMY PN10 phi 200</t>
  </si>
  <si>
    <t>33CH10225</t>
  </si>
  <si>
    <t>Nối góc 45° hàn HDPE DISMY PN10 phi 225</t>
  </si>
  <si>
    <t>33CH10280</t>
  </si>
  <si>
    <t>Nối góc 45° hàn HDPE DISMY PN10 phi 280</t>
  </si>
  <si>
    <t>33CH10315</t>
  </si>
  <si>
    <t>Nối góc 45° hàn HDPE DISMY PN10 phi 315</t>
  </si>
  <si>
    <t>33CH10400</t>
  </si>
  <si>
    <t>Nối góc 45° hàn HDPE DISMY PN10 phi 400</t>
  </si>
  <si>
    <t>33CH1090</t>
  </si>
  <si>
    <t>Nối góc 45° hàn HDPE DISMY PN10 phi 90</t>
  </si>
  <si>
    <t>33CH8160</t>
  </si>
  <si>
    <t>Nối góc 45° hàn HDPE DISMY PN8 phi 160</t>
  </si>
  <si>
    <t>33CH8200</t>
  </si>
  <si>
    <t>Nối góc 45° hàn HDPE DISMY PN8 phi 200</t>
  </si>
  <si>
    <t>33CT10110</t>
  </si>
  <si>
    <t>Nối góc 90° hàn HDPE DISMY PN10 phi 110</t>
  </si>
  <si>
    <t>33CT10125</t>
  </si>
  <si>
    <t>Nối góc 90° hàn HDPE DISMY PN10 phi 125</t>
  </si>
  <si>
    <t>33CT10160</t>
  </si>
  <si>
    <t>Nối góc 90° hàn HDPE DISMY PN10 phi 160</t>
  </si>
  <si>
    <t>33CT10200</t>
  </si>
  <si>
    <t>Nối góc 90° hàn HDPE DISMY PN10 phi 200</t>
  </si>
  <si>
    <t>33CT10225</t>
  </si>
  <si>
    <t>Nối góc 90° hàn HDPE DISMY PN10 phi 225</t>
  </si>
  <si>
    <t>33CT10250</t>
  </si>
  <si>
    <t>Nối góc 90° hàn HDPE DISMY PN10 phi 250</t>
  </si>
  <si>
    <t>33CT10315</t>
  </si>
  <si>
    <t>Nối góc 90° hàn HDPE DISMY PN10 phi 315</t>
  </si>
  <si>
    <t>33CT1075</t>
  </si>
  <si>
    <t>Nối góc 90° hàn HDPE DISMY PN10 phi 75</t>
  </si>
  <si>
    <t>33CT1090</t>
  </si>
  <si>
    <t>Nối góc 90° hàn HDPE DISMY PN10 phi 90</t>
  </si>
  <si>
    <t>33T10110110</t>
  </si>
  <si>
    <t>Ba chạc 90° hàn HDPE DISMY PN10 phi 110</t>
  </si>
  <si>
    <t>33T1011075</t>
  </si>
  <si>
    <t>Ba chạc 90° hàn HDPE DISMY PN10 phi 110/75</t>
  </si>
  <si>
    <t>33T1012510</t>
  </si>
  <si>
    <t>Ba chạc 90° hàn HDPE DISMY PN10 phi 125/110</t>
  </si>
  <si>
    <t>33T1012575</t>
  </si>
  <si>
    <t>Ba chạc 90° hàn HDPE DISMY PN10 phi 125/75</t>
  </si>
  <si>
    <t>33T1012590</t>
  </si>
  <si>
    <t>Ba chạc 90° hàn HDPE DISMY PN10 phi 125/90</t>
  </si>
  <si>
    <t>33T10160110</t>
  </si>
  <si>
    <t>Ba chạc 90° hàn HDPE DISMY PN10 phi 160/110</t>
  </si>
  <si>
    <t>33T10160160</t>
  </si>
  <si>
    <t>Ba chạc 90° hàn HDPE DISMY PN10 phi 160</t>
  </si>
  <si>
    <t>33T1016063</t>
  </si>
  <si>
    <t>Ba chạc 90° hàn HDPE DISMY PN10 phi 160/63</t>
  </si>
  <si>
    <t>33T1016090</t>
  </si>
  <si>
    <t>Ba chạc 90° hàn HDPE DISMY PN10 phi 160/90</t>
  </si>
  <si>
    <t>33T10200200</t>
  </si>
  <si>
    <t>Ba chạc 90° hàn HDPE DISMY PN10 phi 200</t>
  </si>
  <si>
    <t>33T10225225</t>
  </si>
  <si>
    <t>Ba chạc 90° hàn HDPE DISMY PN10 phi 225</t>
  </si>
  <si>
    <t>33T10250250</t>
  </si>
  <si>
    <t>Ba chạc 90° hàn HDPE DISMY PN10 phi 250</t>
  </si>
  <si>
    <t>33T1025075</t>
  </si>
  <si>
    <t>Ba chạc 90° hàn HDPE DISMY PN10 phi 250/75</t>
  </si>
  <si>
    <t>33T1025090</t>
  </si>
  <si>
    <t>Ba chạc 90° hàn HDPE DISMY PN10 phi 250/90</t>
  </si>
  <si>
    <t>33T10280280</t>
  </si>
  <si>
    <t>Ba chạc 90° hàn HDPE DISMY PN10 phi 280</t>
  </si>
  <si>
    <t>33T10400400</t>
  </si>
  <si>
    <t>Ba chạc 90° hàn HDPE DISMY PN10 phi 400</t>
  </si>
  <si>
    <t>33T107575</t>
  </si>
  <si>
    <t>Ba chạc 90° hàn HDPE DISMY PN10 phi 75</t>
  </si>
  <si>
    <t>33T109075</t>
  </si>
  <si>
    <t>Ba chạc 90° hàn HDPE DISMY PN10 phi 90/75</t>
  </si>
  <si>
    <t>33T109090</t>
  </si>
  <si>
    <t>Ba chạc 90° hàn HDPE DISMY PN10 phi 90</t>
  </si>
  <si>
    <t>33T8225225</t>
  </si>
  <si>
    <t>Ba chạc 90° hàn HDPE DISMY PN8 phi 225</t>
  </si>
  <si>
    <t>33Y10110110</t>
  </si>
  <si>
    <t>Ba chạc 45° hàn HDPE DISMY PN10 phi 110</t>
  </si>
  <si>
    <t>33Y10140140</t>
  </si>
  <si>
    <t>Ba chạc 45° hàn HDPE DISMY PN10 phi 140</t>
  </si>
  <si>
    <t>33Y10160160</t>
  </si>
  <si>
    <t>Ba chạc 45° hàn HDPE DISMY PN10 phi 160</t>
  </si>
  <si>
    <t>33Y109090</t>
  </si>
  <si>
    <t>Ba chạc 45° hàn HDPE DISMY PN10 phi 90</t>
  </si>
  <si>
    <t>72.V1CLDMPN2032</t>
  </si>
  <si>
    <t>Van 1 chiều lá ren đồng DISMY PN20 - DN32</t>
  </si>
  <si>
    <t>72.VBRTDDMPN2020</t>
  </si>
  <si>
    <t>Van bi ren đồng tay dài DISMY PN20 DN20</t>
  </si>
  <si>
    <t>72.VBRTDDMPN2025</t>
  </si>
  <si>
    <t>Van bi ren đồng tay dài DISMY PN20 DN25</t>
  </si>
  <si>
    <t>72.VBRTNDMPN2015</t>
  </si>
  <si>
    <t>Van bi ren đồng tay nơ DISMY PN20 DN15</t>
  </si>
  <si>
    <t>72.VBRTNDMPN2020</t>
  </si>
  <si>
    <t>Van bi ren đồng tay nơ DISMY PN20 DN20</t>
  </si>
  <si>
    <t>72.VCRDMPN2015</t>
  </si>
  <si>
    <t>Van cửa ren đồng DISMY PN20 DN15</t>
  </si>
  <si>
    <t>72.VCRDMPN2032</t>
  </si>
  <si>
    <t>Van cửa ren đồng DISMY PN20 DN32</t>
  </si>
  <si>
    <t>72.VCRDMPN2040</t>
  </si>
  <si>
    <t>Van cửa ren đồng DISMY PN20 DN40</t>
  </si>
  <si>
    <t>72.VCRDMPN2050</t>
  </si>
  <si>
    <t>Van cửa ren đồng DISMY PN20 DN50</t>
  </si>
  <si>
    <t>91O0125</t>
  </si>
  <si>
    <t>Ống u.PVC CP C0 PN5 D125</t>
  </si>
  <si>
    <t>91O0225</t>
  </si>
  <si>
    <t>Ống u.PVC CP C0 PN5 D225</t>
  </si>
  <si>
    <t>91O1180</t>
  </si>
  <si>
    <t>Ống u.PVC CP C1 PN6 D180</t>
  </si>
  <si>
    <t>91O3140</t>
  </si>
  <si>
    <t>Ống u.PVC CP C3 PN10 D140</t>
  </si>
  <si>
    <t>91O3250</t>
  </si>
  <si>
    <t>Ống u.PVC CP C3 PN10 D250</t>
  </si>
  <si>
    <t>91O3400</t>
  </si>
  <si>
    <t>Ống u.PVC CP C3 PN10 D400</t>
  </si>
  <si>
    <t>91O4160</t>
  </si>
  <si>
    <t>Ống u.PVC CP C4 PN12.5 D160</t>
  </si>
  <si>
    <t>91O4200</t>
  </si>
  <si>
    <t>Ống u.PVC CP C4 PN12.5 D200</t>
  </si>
  <si>
    <t>91O5200</t>
  </si>
  <si>
    <t>Ống u.PVC CP C5  D200</t>
  </si>
  <si>
    <t>91O5315</t>
  </si>
  <si>
    <t>Ống u.PVC CP C5  D315</t>
  </si>
  <si>
    <t>95O16850</t>
  </si>
  <si>
    <t>Ống u.PVC Dismy D168x5.0mm</t>
  </si>
  <si>
    <t>95O9050</t>
  </si>
  <si>
    <t>Ống u.PVC Dismy D90x5.0mm</t>
  </si>
  <si>
    <t>96OLD2016</t>
  </si>
  <si>
    <t>Ống luồn dây điện D20x1.6mm</t>
  </si>
  <si>
    <t>96OLD3225</t>
  </si>
  <si>
    <t>Ống luồn dây điện D32x2.5mm</t>
  </si>
  <si>
    <t>31O10016250</t>
  </si>
  <si>
    <t>PHAN TIẾN PHƯƠNG</t>
  </si>
  <si>
    <t>TỔNG GIÁM ĐỐC</t>
  </si>
  <si>
    <t>CÔNG TY CỔ PHẦN CÚC PHƯƠNG</t>
  </si>
  <si>
    <t xml:space="preserve"> 1000</t>
  </si>
  <si>
    <t>m</t>
  </si>
  <si>
    <t>Ống HDPE100 DISMY PN16 D1000 x 90,2</t>
  </si>
  <si>
    <t>Ống HDPE100 DISMY PN12,5 D1000 x 72,5</t>
  </si>
  <si>
    <t>Ống HDPE100 DISMY PN10 D1000 x 59,3</t>
  </si>
  <si>
    <t>Ống HDPE100 DISMY PN8 D1000 x 47,7</t>
  </si>
  <si>
    <t>Ống HDPE100 DISMY PN6 D1000 x 38,2</t>
  </si>
  <si>
    <t xml:space="preserve"> 900</t>
  </si>
  <si>
    <t>Ống HDPE100 DISMY PN16 D900 x 81,7</t>
  </si>
  <si>
    <t>Ống HDPE100 DISMY PN12,5 D900 x 66,2</t>
  </si>
  <si>
    <t>Ống HDPE100 DISMY PN10 D900 x 53,3</t>
  </si>
  <si>
    <t>Ống HDPE100 DISMY PN8 D900 x 42,9</t>
  </si>
  <si>
    <t>Ống HDPE100 DISMY PN6 D900 x 34,4</t>
  </si>
  <si>
    <t xml:space="preserve"> 800</t>
  </si>
  <si>
    <t>Ống HDPE100 DISMY PN16 D800 x 72,6</t>
  </si>
  <si>
    <t>Ống HDPE100 DISMY PN12,5 D800 x 58,8</t>
  </si>
  <si>
    <t>31O100125800</t>
  </si>
  <si>
    <t>Ống HDPE100 DISMY PN10 D800 x 47,4</t>
  </si>
  <si>
    <t>Ống HDPE100 DISMY PN8 D800 x 38,1</t>
  </si>
  <si>
    <t>31O1008800</t>
  </si>
  <si>
    <t>Ống HDPE100 DISMY PN6 D800 x 30,6</t>
  </si>
  <si>
    <t xml:space="preserve"> 710</t>
  </si>
  <si>
    <t>Ống HDPE100 DISMY PN16 D710 x 64,5</t>
  </si>
  <si>
    <t>Ống HDPE100 DISMY PN12,5 D710 x 52,2</t>
  </si>
  <si>
    <t>Ống HDPE100 DISMY PN10 D710 x 42,1</t>
  </si>
  <si>
    <t>Ống HDPE100 DISMY PN8 D710 x 33,9</t>
  </si>
  <si>
    <t>31O1008710</t>
  </si>
  <si>
    <t>Ống HDPE100 DISMY PN6 D710 x 27,2</t>
  </si>
  <si>
    <t xml:space="preserve"> 630</t>
  </si>
  <si>
    <t>Ống HDPE100 DISMY PN16 D630 x 57,2</t>
  </si>
  <si>
    <t>31O10016630</t>
  </si>
  <si>
    <t>Ống HDPE100 DISMY PN12,5 D630 x 46,3</t>
  </si>
  <si>
    <t>Ống HDPE100 DISMY PN6 D630 x 24,1</t>
  </si>
  <si>
    <t>31O1006630</t>
  </si>
  <si>
    <t xml:space="preserve"> 560</t>
  </si>
  <si>
    <t>Ống HDPE100 DISMY PN16 D560 x 50,8</t>
  </si>
  <si>
    <t>Ống HDPE100 DISMY PN12,5 D560 x 41,2</t>
  </si>
  <si>
    <t>Ống HDPE100 DISMY PN6 D560 x 21,4</t>
  </si>
  <si>
    <t xml:space="preserve"> 500</t>
  </si>
  <si>
    <t>Ống HDPE100 DISMY PN16 D500 x 45,4</t>
  </si>
  <si>
    <t>31O10016500</t>
  </si>
  <si>
    <t>Ống HDPE100 DISMY PN12,5 D500 x 36,8</t>
  </si>
  <si>
    <t>31O100125500</t>
  </si>
  <si>
    <t>Ống HDPE100 DISMY PN10 D500 x 29,7</t>
  </si>
  <si>
    <t>31O10010500</t>
  </si>
  <si>
    <t>Ống HDPE100 DISMY PN8 D500 x 23,9</t>
  </si>
  <si>
    <t>Ống HDPE100 DISMY PN6 D500 x 19,1</t>
  </si>
  <si>
    <t>31O1006500</t>
  </si>
  <si>
    <t xml:space="preserve"> 450</t>
  </si>
  <si>
    <t>Ống HDPE100 DISMY PN16 D450 x 40,9</t>
  </si>
  <si>
    <t>31O10016450</t>
  </si>
  <si>
    <t>Ống HDPE100 DISMY PN12,5 D450 x 33,1</t>
  </si>
  <si>
    <t>31O100125450</t>
  </si>
  <si>
    <t>Ống HDPE100 DISMY PN10 D450 x 26,7</t>
  </si>
  <si>
    <t>31O10010450</t>
  </si>
  <si>
    <t>Ống HDPE100 DISMY PN8 D450 x 21,5</t>
  </si>
  <si>
    <t>31O1008450</t>
  </si>
  <si>
    <t xml:space="preserve"> 400</t>
  </si>
  <si>
    <t>Ống HDPE100 DISMY PN16 D400 x 36,3</t>
  </si>
  <si>
    <t>31O10016400</t>
  </si>
  <si>
    <t>Ống HDPE100 DISMY PN12,5 D400 x 29,4</t>
  </si>
  <si>
    <t>31O100125400</t>
  </si>
  <si>
    <t>Ống HDPE100 DISMY PN6 D400 x 15,3</t>
  </si>
  <si>
    <t>31O1006400</t>
  </si>
  <si>
    <t xml:space="preserve"> 355</t>
  </si>
  <si>
    <t>Ống HDPE100 DISMY PN6 D355 x 13,6</t>
  </si>
  <si>
    <t>31O1006355</t>
  </si>
  <si>
    <t xml:space="preserve"> 315</t>
  </si>
  <si>
    <t>Ống HDPE100 DISMY PN16 D315 x 28,6</t>
  </si>
  <si>
    <t>31O10016315</t>
  </si>
  <si>
    <t>Ống HDPE100 DISMY PN12,5 D315 x 23,2</t>
  </si>
  <si>
    <t>31O100125315</t>
  </si>
  <si>
    <t xml:space="preserve"> 280</t>
  </si>
  <si>
    <t>Ống HDPE100 DISMY PN16 D280 x 25,4</t>
  </si>
  <si>
    <t>Ống HDPE100 DISMY PN12,5 D280 x 20,6</t>
  </si>
  <si>
    <t>31O100125280</t>
  </si>
  <si>
    <t>Ống HDPE100 DISMY PN6 D280 x 10,7</t>
  </si>
  <si>
    <t xml:space="preserve"> 250</t>
  </si>
  <si>
    <t>Ống HDPE100 DISMY PN16 D250 x 22,7</t>
  </si>
  <si>
    <t>Ống HDPE100 DISMY PN12,5 D250 x 18,4</t>
  </si>
  <si>
    <t>31O100125250</t>
  </si>
  <si>
    <t xml:space="preserve"> 225</t>
  </si>
  <si>
    <t>Ống HDPE100 DISMY PN16 D225 x 20,5</t>
  </si>
  <si>
    <t>Ống HDPE100 DISMY PN6 D225 x 8,6</t>
  </si>
  <si>
    <t xml:space="preserve"> 200</t>
  </si>
  <si>
    <t>Ống HDPE100 DISMY PN16 D200 x 18,2</t>
  </si>
  <si>
    <t>Ống HDPE100 DISMY PN12,5 D200 x 14,7</t>
  </si>
  <si>
    <t xml:space="preserve"> 180</t>
  </si>
  <si>
    <t>Ống HDPE100 DISMY PN16 D180 x 16,4</t>
  </si>
  <si>
    <t>31O10016180</t>
  </si>
  <si>
    <t xml:space="preserve"> 160</t>
  </si>
  <si>
    <t xml:space="preserve"> 140</t>
  </si>
  <si>
    <t>Ống HDPE100 DISMY PN6 D140 x 5,4</t>
  </si>
  <si>
    <t>31O1006140</t>
  </si>
  <si>
    <t xml:space="preserve"> 125</t>
  </si>
  <si>
    <t>Ống HDPE100 DISMY PN16 D125 x 11,4</t>
  </si>
  <si>
    <t>31O10016125</t>
  </si>
  <si>
    <t>Ống HDPE100 DISMY PN10 D125 x 7,4</t>
  </si>
  <si>
    <t>31O10010125</t>
  </si>
  <si>
    <t>Ống HDPE100 DISMY PN6 D125 x 4,8</t>
  </si>
  <si>
    <t>31O1006125</t>
  </si>
  <si>
    <t xml:space="preserve"> 110</t>
  </si>
  <si>
    <t xml:space="preserve"> 90</t>
  </si>
  <si>
    <t xml:space="preserve"> 75</t>
  </si>
  <si>
    <t>Ống HDPE100 DISMY PN16 D75 x 6,8</t>
  </si>
  <si>
    <t>31O1001675</t>
  </si>
  <si>
    <t>Ống HDPE100 DISMY PN6 D75 x 2,9</t>
  </si>
  <si>
    <t>31O100675</t>
  </si>
  <si>
    <t xml:space="preserve"> 63</t>
  </si>
  <si>
    <t xml:space="preserve"> 50</t>
  </si>
  <si>
    <t xml:space="preserve"> 40</t>
  </si>
  <si>
    <t xml:space="preserve"> 32</t>
  </si>
  <si>
    <t xml:space="preserve"> 25</t>
  </si>
  <si>
    <t xml:space="preserve"> 20</t>
  </si>
  <si>
    <t>Ống HDPE80 DISMY PN12,5 D1000 x 90,2</t>
  </si>
  <si>
    <t>31O801251000</t>
  </si>
  <si>
    <t>Ống HDPE80 DISMY PN10 D1000 x 72,5</t>
  </si>
  <si>
    <t>31O80101000</t>
  </si>
  <si>
    <t>Ống HDPE80 DISMY PN8 D1000 x 59,3</t>
  </si>
  <si>
    <t>31O8081000</t>
  </si>
  <si>
    <t>Ống HDPE80 DISMY PN6 D1000 x 47,7</t>
  </si>
  <si>
    <t>31O8061000</t>
  </si>
  <si>
    <t>Ống HDPE80 DISMY PN12,5 D900 x 81,7</t>
  </si>
  <si>
    <t>31O80125900</t>
  </si>
  <si>
    <t>Ống HDPE80 DISMY PN10 D900 x 66,2</t>
  </si>
  <si>
    <t>31O8010900</t>
  </si>
  <si>
    <t>Ống HDPE80 DISMY PN8 D900 x 53,3</t>
  </si>
  <si>
    <t>31O808900</t>
  </si>
  <si>
    <t>Ống HDPE80 DISMY PN6 D900 x 42,9</t>
  </si>
  <si>
    <t>31O806900</t>
  </si>
  <si>
    <t>Ống HDPE80 DISMY PN12,5 D800 x 72,6</t>
  </si>
  <si>
    <t>31O80125800</t>
  </si>
  <si>
    <t>Ống HDPE80 DISMY PN10 D800 x 58,8</t>
  </si>
  <si>
    <t>31O8010800</t>
  </si>
  <si>
    <t>Ống HDPE80 DISMY PN8 D800 x 47,4</t>
  </si>
  <si>
    <t>31O808800</t>
  </si>
  <si>
    <t>Ống HDPE80 DISMY PN6 D800 x 38,1</t>
  </si>
  <si>
    <t>31O806800</t>
  </si>
  <si>
    <t>Ống HDPE80 DISMY PN12,5 D710 x 64,5</t>
  </si>
  <si>
    <t>31O80125710</t>
  </si>
  <si>
    <t>Ống HDPE80 DISMY PN10 D710 x 52,2</t>
  </si>
  <si>
    <t>31O8010710</t>
  </si>
  <si>
    <t>Ống HDPE80 DISMY PN8 D710 x 42,1</t>
  </si>
  <si>
    <t>31O808710</t>
  </si>
  <si>
    <t>Ống HDPE80 DISMY PN6 D710 x 33,9</t>
  </si>
  <si>
    <t>31O806710</t>
  </si>
  <si>
    <t>Ống HDPE80 DISMY PN12,5 D630 x 57,2</t>
  </si>
  <si>
    <t>31O80125630</t>
  </si>
  <si>
    <t>Ống HDPE80 DISMY PN10 D630 x 46,3</t>
  </si>
  <si>
    <t>31O8010630</t>
  </si>
  <si>
    <t>Ống HDPE80 DISMY PN8 D630 x 37,4</t>
  </si>
  <si>
    <t>31O808630</t>
  </si>
  <si>
    <t>Ống HDPE80 DISMY PN6 D630 x 30,0</t>
  </si>
  <si>
    <t>Ống HDPE80 DISMY PN12,5 D560 x 50,8</t>
  </si>
  <si>
    <t>31O80125560</t>
  </si>
  <si>
    <t>Ống HDPE80 DISMY PN10 D560 x 41,2</t>
  </si>
  <si>
    <t>31O8010560</t>
  </si>
  <si>
    <t>Ống HDPE80 DISMY PN8 D560 x 33,2</t>
  </si>
  <si>
    <t>31O808560</t>
  </si>
  <si>
    <t>Ống HDPE80 DISMY PN6 D560 x 26,7</t>
  </si>
  <si>
    <t>31O806560</t>
  </si>
  <si>
    <t>Ống HDPE80 DISMY PN16 D500 x 55,8</t>
  </si>
  <si>
    <t>31O8016500</t>
  </si>
  <si>
    <t>Ống HDPE80 DISMY PN12,5 D500 x 45,4</t>
  </si>
  <si>
    <t>31O80125500</t>
  </si>
  <si>
    <t>Ống HDPE80 DISMY PN10 D500 x 36,8</t>
  </si>
  <si>
    <t>31O8010500</t>
  </si>
  <si>
    <t>Ống HDPE80 DISMY PN8 D500 x 29,7</t>
  </si>
  <si>
    <t>31O808500</t>
  </si>
  <si>
    <t>Ống HDPE80 DISMY PN6 D500 x 23,9</t>
  </si>
  <si>
    <t>31O806500</t>
  </si>
  <si>
    <t>Ống HDPE80 DISMY PN16 D450 x 50,3</t>
  </si>
  <si>
    <t>31O8016450</t>
  </si>
  <si>
    <t>Ống HDPE80 DISMY PN12,5 D450 x 40,9</t>
  </si>
  <si>
    <t>31O80125450</t>
  </si>
  <si>
    <t>Ống HDPE80 DISMY PN10 D450 x 33,1</t>
  </si>
  <si>
    <t>Ống HDPE80 DISMY PN8 D450 x 26,7</t>
  </si>
  <si>
    <t>31O808450</t>
  </si>
  <si>
    <t>Ống HDPE80 DISMY PN6 D450 x 21,5</t>
  </si>
  <si>
    <t>31O806450</t>
  </si>
  <si>
    <t>Ống HDPE80 DISMY PN16 D400 x 44,7</t>
  </si>
  <si>
    <t>31O8016400</t>
  </si>
  <si>
    <t>Ống HDPE80 DISMY PN12,5 D400 x 36,3</t>
  </si>
  <si>
    <t>31O80125400</t>
  </si>
  <si>
    <t>Ống HDPE80 DISMY PN10 D400 x 29,4</t>
  </si>
  <si>
    <t>Ống HDPE80 DISMY PN8 D400 x 23,7</t>
  </si>
  <si>
    <t>31O808400</t>
  </si>
  <si>
    <t>Ống HDPE80 DISMY PN6 D400 x 19,1</t>
  </si>
  <si>
    <t>31O806400</t>
  </si>
  <si>
    <t>Ống HDPE80 DISMY PN16 D355 x 39,7</t>
  </si>
  <si>
    <t>31O8016355</t>
  </si>
  <si>
    <t>Ống HDPE80 DISMY PN12,5 D355 x 32,2</t>
  </si>
  <si>
    <t>31O80125355</t>
  </si>
  <si>
    <t>Ống HDPE80 DISMY PN8 D355 x 21,1</t>
  </si>
  <si>
    <t>31O808355</t>
  </si>
  <si>
    <t>Ống HDPE80 DISMY PN6 D355 x 16,9</t>
  </si>
  <si>
    <t>31O806355</t>
  </si>
  <si>
    <t>Ống HDPE80 DISMY PN16 D315 x 35,2</t>
  </si>
  <si>
    <t>31O8016315</t>
  </si>
  <si>
    <t>Ống HDPE80 DISMY PN12,5 D315 x 28,6</t>
  </si>
  <si>
    <t>31O80125315</t>
  </si>
  <si>
    <t>Ống HDPE80 DISMY PN10 D315 x 23,2</t>
  </si>
  <si>
    <t>Ống HDPE80 DISMY PN8 D315 x 18,7</t>
  </si>
  <si>
    <t>31O808315</t>
  </si>
  <si>
    <t>Ống HDPE80 DISMY PN6 D315 x 15,0</t>
  </si>
  <si>
    <t>31O806315</t>
  </si>
  <si>
    <t>Ống HDPE80 DISMY PN16 D280 x 31,3</t>
  </si>
  <si>
    <t>31O8016280</t>
  </si>
  <si>
    <t>Ống HDPE80 DISMY PN12,5 D280 x 25,4</t>
  </si>
  <si>
    <t>Ống HDPE80 DISMY PN10 D280 x 20,6</t>
  </si>
  <si>
    <t>Ống HDPE80 DISMY PN8 D280 x 16,6</t>
  </si>
  <si>
    <t>31O808280</t>
  </si>
  <si>
    <t>Ống HDPE80 DISMY PN6 D280 x 13,4</t>
  </si>
  <si>
    <t>Ống HDPE80 DISMY PN16 D250 x 27,9</t>
  </si>
  <si>
    <t>31O8016250</t>
  </si>
  <si>
    <t>Ống HDPE80 DISMY PN12,5 D250 x 22,7</t>
  </si>
  <si>
    <t>31O80125250</t>
  </si>
  <si>
    <t>Ống HDPE80 DISMY PN10 D250 x 18,4</t>
  </si>
  <si>
    <t>31O8010250</t>
  </si>
  <si>
    <t>Ống HDPE80 DISMY PN8 D250 x 14,8</t>
  </si>
  <si>
    <t>Ống HDPE80 DISMY PN6 D250 x 11,9</t>
  </si>
  <si>
    <t>Ống HDPE80 DISMY PN16 D225 x 25,2</t>
  </si>
  <si>
    <t>31O8016225</t>
  </si>
  <si>
    <t>Ống HDPE80 DISMY PN8 D225 x 13,4</t>
  </si>
  <si>
    <t>Ống HDPE80 DISMY PN6 D225 x 10,8</t>
  </si>
  <si>
    <t>31O806225</t>
  </si>
  <si>
    <t>Ống HDPE80 DISMY PN16 D200 x 22,4</t>
  </si>
  <si>
    <t>31O8016200</t>
  </si>
  <si>
    <t>Ống HDPE80 DISMY PN12,5 D200 x 18,2</t>
  </si>
  <si>
    <t>Ống HDPE80 DISMY PN10 D200 x 14,7</t>
  </si>
  <si>
    <t>31O8010200</t>
  </si>
  <si>
    <t>Ống HDPE80 DISMY PN8 D200 x 11,9</t>
  </si>
  <si>
    <t>31O808200</t>
  </si>
  <si>
    <t>Ống HDPE80 DISMY PN16 D180 x 20,1</t>
  </si>
  <si>
    <t>31O8016180</t>
  </si>
  <si>
    <t>Ống HDPE80 DISMY PN12,5 D180 x 16,4</t>
  </si>
  <si>
    <t>31O80125180</t>
  </si>
  <si>
    <t>Ống HDPE80 DISMY PN8 D180 x 10,7</t>
  </si>
  <si>
    <t>31O808180</t>
  </si>
  <si>
    <t>Ống HDPE80 DISMY PN6 D180 x 8,6</t>
  </si>
  <si>
    <t>31O806180</t>
  </si>
  <si>
    <t>Ống HDPE80 DISMY PN10 D160 x 11,8</t>
  </si>
  <si>
    <t>Ống HDPE80 DISMY PN8 D160 x 9,5</t>
  </si>
  <si>
    <t>Ống HDPE80 DISMY PN6 D160 x 7,7</t>
  </si>
  <si>
    <t>31O806160</t>
  </si>
  <si>
    <t>Ống HDPE80 DISMY PN16 D140 x 15,7</t>
  </si>
  <si>
    <t>31O8016140</t>
  </si>
  <si>
    <t>Ống HDPE80 DISMY PN12,5 D140 x 12,7</t>
  </si>
  <si>
    <t>31O80125140</t>
  </si>
  <si>
    <t>Ống HDPE80 DISMY PN10 D140 x 10,3</t>
  </si>
  <si>
    <t>Ống HDPE80 DISMY PN8 D140 x 8,3</t>
  </si>
  <si>
    <t>Ống HDPE80 DISMY PN6 D140 x 6,7</t>
  </si>
  <si>
    <t>31O806140</t>
  </si>
  <si>
    <t>Ống HDPE80 DISMY PN16 D125 x 14,0</t>
  </si>
  <si>
    <t>31O8016125</t>
  </si>
  <si>
    <t>Ống HDPE80 DISMY PN12,5 D125 x 11,4</t>
  </si>
  <si>
    <t>31O80125125</t>
  </si>
  <si>
    <t>Ống HDPE80 DISMY PN10 D125 x 9,2</t>
  </si>
  <si>
    <t>31O8010125</t>
  </si>
  <si>
    <t>Ống HDPE80 DISMY PN8 D125 x 7,4</t>
  </si>
  <si>
    <t>31O808125</t>
  </si>
  <si>
    <t>Ống HDPE80 DISMY PN6 D110 x 5,3</t>
  </si>
  <si>
    <t>Ống HDPE80 DISMY PN16 D90 x 10,1</t>
  </si>
  <si>
    <t>31O801690</t>
  </si>
  <si>
    <t>Ống HDPE80 DISMY PN6 D90 x 4,3</t>
  </si>
  <si>
    <t>31O80690.</t>
  </si>
  <si>
    <t>Ống HDPE80 DISMY PN12,5 D63 x 5,8</t>
  </si>
  <si>
    <t>31O8012563.</t>
  </si>
  <si>
    <t>Ống HDPE80 DISMY PN16 D50 x 5,6</t>
  </si>
  <si>
    <t>31O801650.</t>
  </si>
  <si>
    <t>Ống HDPE80 DISMY PN12,5 D50 x 4,6</t>
  </si>
  <si>
    <t>31O8012550.</t>
  </si>
  <si>
    <t>Ống HDPE80 DISMY PN6 D50 x 2,4</t>
  </si>
  <si>
    <t>31O80650.</t>
  </si>
  <si>
    <t>Ống HDPE80 DISMY PN12,5 D40 x 3,7</t>
  </si>
  <si>
    <t>31O8012540.</t>
  </si>
  <si>
    <t>Ống HDPE80 DISMY PN6 D40 x 2,0</t>
  </si>
  <si>
    <t>31O80640.</t>
  </si>
  <si>
    <t>Đơn giá bao gồm VAT
(VNĐ/m)</t>
  </si>
  <si>
    <t>VAT
(VNĐ/m)</t>
  </si>
  <si>
    <t>Thuế suất</t>
  </si>
  <si>
    <t>Đơn giá trước VAT
(VNĐ/m)</t>
  </si>
  <si>
    <t>DN
(mm)</t>
  </si>
  <si>
    <t>Độ dày
(mm)</t>
  </si>
  <si>
    <t>PN
(bar)</t>
  </si>
  <si>
    <t>ĐVT</t>
  </si>
  <si>
    <t>STT</t>
  </si>
  <si>
    <t>Mã hàng</t>
  </si>
  <si>
    <t>TCVN 7305-2:2008 (ISO 4427-2:2007)</t>
  </si>
  <si>
    <t>95O315150</t>
  </si>
  <si>
    <t>95O315121</t>
  </si>
  <si>
    <t>95O31592</t>
  </si>
  <si>
    <t>95O31577</t>
  </si>
  <si>
    <t>95O280134</t>
  </si>
  <si>
    <t>95O280107</t>
  </si>
  <si>
    <t>95O28086</t>
  </si>
  <si>
    <t>95O28082</t>
  </si>
  <si>
    <t>95O28069</t>
  </si>
  <si>
    <t>95O250119</t>
  </si>
  <si>
    <t>95O25096</t>
  </si>
  <si>
    <t>95O25077</t>
  </si>
  <si>
    <t>95O25073</t>
  </si>
  <si>
    <t>95O26062</t>
  </si>
  <si>
    <t>95O20096</t>
  </si>
  <si>
    <t>95O20077</t>
  </si>
  <si>
    <t>95O20059</t>
  </si>
  <si>
    <t>95O16077</t>
  </si>
  <si>
    <t>95O16062</t>
  </si>
  <si>
    <t>95O16047</t>
  </si>
  <si>
    <t>95O16040</t>
  </si>
  <si>
    <t>95O15040</t>
  </si>
  <si>
    <t>95O14067</t>
  </si>
  <si>
    <t>95O14054</t>
  </si>
  <si>
    <t>95O14040</t>
  </si>
  <si>
    <t>95O12560</t>
  </si>
  <si>
    <t>95O12548</t>
  </si>
  <si>
    <t>95O11053</t>
  </si>
  <si>
    <t>95O11042</t>
  </si>
  <si>
    <t>95O11032</t>
  </si>
  <si>
    <t>95O11027</t>
  </si>
  <si>
    <t>95O7637</t>
  </si>
  <si>
    <t>95O7618</t>
  </si>
  <si>
    <t>95O7536</t>
  </si>
  <si>
    <t>95O7529</t>
  </si>
  <si>
    <t>95O7522</t>
  </si>
  <si>
    <t>95O6330</t>
  </si>
  <si>
    <t>95O6316</t>
  </si>
  <si>
    <t>HỆ MÉT</t>
  </si>
  <si>
    <t>95O22087</t>
  </si>
  <si>
    <t>95O22066</t>
  </si>
  <si>
    <t>95O22051</t>
  </si>
  <si>
    <t>95O16890</t>
  </si>
  <si>
    <t>95O16873</t>
  </si>
  <si>
    <t>95O16870</t>
  </si>
  <si>
    <t>95O16845</t>
  </si>
  <si>
    <t>95O9038</t>
  </si>
  <si>
    <t>95O6040</t>
  </si>
  <si>
    <t>95O6035</t>
  </si>
  <si>
    <t>95O6028</t>
  </si>
  <si>
    <t>95O6016</t>
  </si>
  <si>
    <t>95O3416</t>
  </si>
  <si>
    <t>HỆ INCH</t>
  </si>
  <si>
    <t>Quy cách</t>
  </si>
  <si>
    <t>CRM</t>
  </si>
  <si>
    <t>Khu vực áp dụng: Áp dụng từ Quảng Bình trở vào Nam</t>
  </si>
  <si>
    <t>TCVN 8491-2:2011 (ISO 1452-2:2009)</t>
  </si>
  <si>
    <t xml:space="preserve">BẢNG GIÁ ỐNG NHỰA u.PVC </t>
  </si>
  <si>
    <r>
      <rPr>
        <sz val="11"/>
        <rFont val="Times New Roman"/>
        <family val="1"/>
      </rPr>
      <t>12.5</t>
    </r>
  </si>
  <si>
    <r>
      <rPr>
        <b/>
        <sz val="11"/>
        <rFont val="Times New Roman"/>
        <family val="1"/>
      </rPr>
      <t>630</t>
    </r>
  </si>
  <si>
    <t>4,434,000</t>
  </si>
  <si>
    <t>4</t>
  </si>
  <si>
    <t>Ống C=2 u.PVC DISMY  C4 PN12.5 D630</t>
  </si>
  <si>
    <t>ống PVC DISMY C4 D630</t>
  </si>
  <si>
    <t>21C24630</t>
  </si>
  <si>
    <t>21O4630</t>
  </si>
  <si>
    <r>
      <rPr>
        <sz val="11"/>
        <rFont val="Times New Roman"/>
        <family val="1"/>
      </rPr>
      <t>10.0</t>
    </r>
  </si>
  <si>
    <t>3,733,300</t>
  </si>
  <si>
    <t>3</t>
  </si>
  <si>
    <t>ống PVC DISMY C3 D630</t>
  </si>
  <si>
    <t>21O3630</t>
  </si>
  <si>
    <t>PN8</t>
  </si>
  <si>
    <t>Ống C=2 u.PVC DISMY PN8 D630</t>
  </si>
  <si>
    <t>Ống PVC DISMY PN8 D630</t>
  </si>
  <si>
    <t>21C2PN8630</t>
  </si>
  <si>
    <t>21OPN8630</t>
  </si>
  <si>
    <r>
      <rPr>
        <sz val="11"/>
        <rFont val="Times New Roman"/>
        <family val="1"/>
      </rPr>
      <t>8.0</t>
    </r>
  </si>
  <si>
    <t>2,909,900</t>
  </si>
  <si>
    <t>2</t>
  </si>
  <si>
    <t>ống PVC DISMY C2 D630</t>
  </si>
  <si>
    <t>21O2630</t>
  </si>
  <si>
    <r>
      <rPr>
        <sz val="11"/>
        <rFont val="Times New Roman"/>
        <family val="1"/>
      </rPr>
      <t>6.0</t>
    </r>
  </si>
  <si>
    <t>2,427,500</t>
  </si>
  <si>
    <t>1</t>
  </si>
  <si>
    <t>Ống C=2 u.PVC DISMY C1 PN6 D630</t>
  </si>
  <si>
    <t>ống PVC DISMY C1 D630</t>
  </si>
  <si>
    <t>21C21630</t>
  </si>
  <si>
    <t>21O1630</t>
  </si>
  <si>
    <t>0</t>
  </si>
  <si>
    <t>Ống C=2 u.PVC DISMY C0 PN5 D630</t>
  </si>
  <si>
    <t>ống PVC DISMY C0 D630</t>
  </si>
  <si>
    <t>21C20630</t>
  </si>
  <si>
    <t>21O0630</t>
  </si>
  <si>
    <r>
      <rPr>
        <b/>
        <sz val="11"/>
        <rFont val="Times New Roman"/>
        <family val="1"/>
      </rPr>
      <t>560</t>
    </r>
  </si>
  <si>
    <t>3,517,400</t>
  </si>
  <si>
    <t>Ống C=2 u.PVC DISMY C4 PN12.5 D560</t>
  </si>
  <si>
    <t>ống PVC DISMY C4 D560</t>
  </si>
  <si>
    <t>21C24560</t>
  </si>
  <si>
    <t>21O4560</t>
  </si>
  <si>
    <t>2,947,300</t>
  </si>
  <si>
    <t>Ống C=2 u.PVC DISMY C3 PN10 D560</t>
  </si>
  <si>
    <t>ống PVC DISMY C3 D560</t>
  </si>
  <si>
    <t>21C23560</t>
  </si>
  <si>
    <t>21O3560</t>
  </si>
  <si>
    <t>Ống C=2 u.PVC DISMY PN8 D560</t>
  </si>
  <si>
    <t>Ống PVC DISMY PN8 D560</t>
  </si>
  <si>
    <t>21C2PN8560</t>
  </si>
  <si>
    <t>21OPN8560</t>
  </si>
  <si>
    <t>2,302,300</t>
  </si>
  <si>
    <t>Ống C=2 u.PVC DISMY C2 PN7.5 D560</t>
  </si>
  <si>
    <t>ống PVC DISMY C2 D560</t>
  </si>
  <si>
    <t>21C22560</t>
  </si>
  <si>
    <t>21O2560</t>
  </si>
  <si>
    <t>1,918,500</t>
  </si>
  <si>
    <t>Ống C=2 u.PVC DISMY C1 PN6 D560</t>
  </si>
  <si>
    <t>ống PVC DISMY C1 D560</t>
  </si>
  <si>
    <t>21C21560</t>
  </si>
  <si>
    <t>21O1560</t>
  </si>
  <si>
    <t>Ống C=2 u.PVC DISMY C0 PN5 D560</t>
  </si>
  <si>
    <t>ống PVC DISMY C0 D560</t>
  </si>
  <si>
    <t>21C20560</t>
  </si>
  <si>
    <t>21O0560</t>
  </si>
  <si>
    <r>
      <rPr>
        <sz val="11"/>
        <rFont val="Times New Roman"/>
        <family val="1"/>
      </rPr>
      <t>16.0</t>
    </r>
  </si>
  <si>
    <r>
      <rPr>
        <b/>
        <sz val="11"/>
        <rFont val="Times New Roman"/>
        <family val="1"/>
      </rPr>
      <t>500</t>
    </r>
  </si>
  <si>
    <t>3,586,800</t>
  </si>
  <si>
    <t>5</t>
  </si>
  <si>
    <t>Ống C=2 u.PVC DISMY C5 PN16 D500</t>
  </si>
  <si>
    <t>ống PVC DISMY C5 D500</t>
  </si>
  <si>
    <t>21C25500</t>
  </si>
  <si>
    <t>21O5500</t>
  </si>
  <si>
    <t>2,802,200</t>
  </si>
  <si>
    <t>Ống C=2 u.PVC DISMY C4 PN12.5 D500</t>
  </si>
  <si>
    <t>ống PVC DISMY C4 D500</t>
  </si>
  <si>
    <t>21C24500</t>
  </si>
  <si>
    <t>21O4500</t>
  </si>
  <si>
    <t>2,364,200</t>
  </si>
  <si>
    <t>Ống C=2 u.PVC DISMY C3 PN10 D500</t>
  </si>
  <si>
    <t>ống PVC DISMY C3 D500</t>
  </si>
  <si>
    <t>21C23500</t>
  </si>
  <si>
    <t>21O3500</t>
  </si>
  <si>
    <t>Ống C=2 u.PVC DISMY PN8 D500</t>
  </si>
  <si>
    <t>Ống PVC DISMY PN8 D500</t>
  </si>
  <si>
    <t>21C2PN8500</t>
  </si>
  <si>
    <t>21OPN8500</t>
  </si>
  <si>
    <t>1,828,600</t>
  </si>
  <si>
    <t>Ống C=2 u.PVC DISMY C2 PN7.5 D500</t>
  </si>
  <si>
    <t>ống PVC DISMY C2 D500</t>
  </si>
  <si>
    <t>21C22500</t>
  </si>
  <si>
    <t>21O2500</t>
  </si>
  <si>
    <r>
      <rPr>
        <sz val="11"/>
        <rFont val="Times New Roman"/>
        <family val="1"/>
      </rPr>
      <t>1</t>
    </r>
  </si>
  <si>
    <t>1,580,300</t>
  </si>
  <si>
    <t>Ống C=2 u.PVC DISMY C1 PN6 D500</t>
  </si>
  <si>
    <t>ống PVC DISMY C1 D500</t>
  </si>
  <si>
    <t>21C21500</t>
  </si>
  <si>
    <t>21O1500</t>
  </si>
  <si>
    <r>
      <rPr>
        <sz val="11"/>
        <rFont val="Times New Roman"/>
        <family val="1"/>
      </rPr>
      <t>0</t>
    </r>
  </si>
  <si>
    <t>1,325,300</t>
  </si>
  <si>
    <t>Ống C=2 u.PVC DISMY C0 PN5 D500</t>
  </si>
  <si>
    <t>ống PVC DISMY C0 D500</t>
  </si>
  <si>
    <t>21C20500</t>
  </si>
  <si>
    <t>21O0500</t>
  </si>
  <si>
    <r>
      <rPr>
        <sz val="11"/>
        <rFont val="Times New Roman"/>
        <family val="1"/>
      </rPr>
      <t>4</t>
    </r>
  </si>
  <si>
    <r>
      <rPr>
        <b/>
        <sz val="11"/>
        <rFont val="Times New Roman"/>
        <family val="1"/>
      </rPr>
      <t>450</t>
    </r>
  </si>
  <si>
    <t>2,388,400</t>
  </si>
  <si>
    <t>Ống C=2 u.PVC DISMY C4 PN12.5 D450</t>
  </si>
  <si>
    <t>ống PVC DISMY C4 D450</t>
  </si>
  <si>
    <t>21C24450</t>
  </si>
  <si>
    <t>21O4450</t>
  </si>
  <si>
    <r>
      <rPr>
        <sz val="11"/>
        <rFont val="Times New Roman"/>
        <family val="1"/>
      </rPr>
      <t>3</t>
    </r>
  </si>
  <si>
    <t>1,928,000</t>
  </si>
  <si>
    <t>Ống C=2 u.PVC DISMY C3 PN10 D450</t>
  </si>
  <si>
    <t>ống PVC DISMY C3 D450</t>
  </si>
  <si>
    <t>21C23450</t>
  </si>
  <si>
    <t>21O3450</t>
  </si>
  <si>
    <t>Ống C=2 u.PVC DISMY PN8 D450</t>
  </si>
  <si>
    <t>Ống PVC DISMY PN8 D450</t>
  </si>
  <si>
    <t>21C2PN8450</t>
  </si>
  <si>
    <t>21OPN8450</t>
  </si>
  <si>
    <r>
      <rPr>
        <sz val="11"/>
        <rFont val="Times New Roman"/>
        <family val="1"/>
      </rPr>
      <t>2</t>
    </r>
  </si>
  <si>
    <t>1,493,100</t>
  </si>
  <si>
    <t>Ống C=2 u.PVC DISMY C2 PN7.5 D450</t>
  </si>
  <si>
    <t>ống PVC DISMY C2 D450</t>
  </si>
  <si>
    <t>21C22450</t>
  </si>
  <si>
    <t>21O2450</t>
  </si>
  <si>
    <t>1,251,400</t>
  </si>
  <si>
    <t>Ống C=2 u.PVC DISMY C1 PN6 D450</t>
  </si>
  <si>
    <t>ống PVC DISMY C1 D450</t>
  </si>
  <si>
    <t>21C21450</t>
  </si>
  <si>
    <t>21O1450</t>
  </si>
  <si>
    <t>1,010,500</t>
  </si>
  <si>
    <t>ống PVC DISMY C0 D450</t>
  </si>
  <si>
    <t>21O0450</t>
  </si>
  <si>
    <r>
      <rPr>
        <sz val="11"/>
        <rFont val="Times New Roman"/>
        <family val="1"/>
      </rPr>
      <t>5</t>
    </r>
  </si>
  <si>
    <r>
      <rPr>
        <b/>
        <sz val="11"/>
        <rFont val="Times New Roman"/>
        <family val="1"/>
      </rPr>
      <t>400</t>
    </r>
  </si>
  <si>
    <t>2,308,800</t>
  </si>
  <si>
    <t>Ống C=2 u.PVC DISMY C5 PN16 D400</t>
  </si>
  <si>
    <t>ống PVC DISMY C5 D400</t>
  </si>
  <si>
    <t>21C25400</t>
  </si>
  <si>
    <t>21O5400</t>
  </si>
  <si>
    <t>1,883,100</t>
  </si>
  <si>
    <t>Ống C=2 u.PVC DISMY C4 PN12.5 D400</t>
  </si>
  <si>
    <t>ống PVC DISMY C4 D400</t>
  </si>
  <si>
    <t>21C24400</t>
  </si>
  <si>
    <t>21O4400</t>
  </si>
  <si>
    <t>1,524,400</t>
  </si>
  <si>
    <t>Ống C=2 u.PVC DISMY C3 PN10 D400</t>
  </si>
  <si>
    <t>ống PVC DISMY C3 D400</t>
  </si>
  <si>
    <t>21C23400</t>
  </si>
  <si>
    <t>21O3400</t>
  </si>
  <si>
    <t>Ống C=2 u.PVC DISMY PN8 D400</t>
  </si>
  <si>
    <t>Ống PVC DISMY PN8 D400</t>
  </si>
  <si>
    <t>21C2PN8400</t>
  </si>
  <si>
    <t>21OPN8400</t>
  </si>
  <si>
    <t>1,177,400</t>
  </si>
  <si>
    <t>Ống C=2 u.PVC DISMY C2 PN7.5 D400</t>
  </si>
  <si>
    <t>ống PVC DISMY C2 D400</t>
  </si>
  <si>
    <t>21C22400</t>
  </si>
  <si>
    <t>21O2400</t>
  </si>
  <si>
    <t>990,100</t>
  </si>
  <si>
    <t>Ống C=2 u.PVC DISMY C1 PN6 D400</t>
  </si>
  <si>
    <t>ống PVC DISMY C1 D400</t>
  </si>
  <si>
    <t>21C21400</t>
  </si>
  <si>
    <t>21O1400</t>
  </si>
  <si>
    <t>796,300</t>
  </si>
  <si>
    <t>ống PVC DISMY C0 D400</t>
  </si>
  <si>
    <t>21O0400</t>
  </si>
  <si>
    <r>
      <rPr>
        <b/>
        <sz val="11"/>
        <rFont val="Times New Roman"/>
        <family val="1"/>
      </rPr>
      <t>355</t>
    </r>
  </si>
  <si>
    <t>1,825,200</t>
  </si>
  <si>
    <t>Ống C=2 u.PVC DISMY C5 PN16 D355</t>
  </si>
  <si>
    <t>ống PVC DISMY C5 D355</t>
  </si>
  <si>
    <t>21C25355</t>
  </si>
  <si>
    <t>21O5355</t>
  </si>
  <si>
    <t>1,479,000</t>
  </si>
  <si>
    <t>Ống C=2 u.PVC DISMY C4 PN12.5 D355</t>
  </si>
  <si>
    <t>ống PVC DISMY C4 D355</t>
  </si>
  <si>
    <t>21C24355</t>
  </si>
  <si>
    <t>21O4355</t>
  </si>
  <si>
    <t>1,202,800</t>
  </si>
  <si>
    <t>Ống C=2 u.PVC DISMY C3 PN10 D355</t>
  </si>
  <si>
    <t>ống PVC DISMY C3 D355</t>
  </si>
  <si>
    <t>21C23355</t>
  </si>
  <si>
    <t>21O3355</t>
  </si>
  <si>
    <t>Ống C=2 u.PVC DISMY PN8 D355</t>
  </si>
  <si>
    <t>Ống PVC DISMY PN8 D355</t>
  </si>
  <si>
    <t>21C2PN8355</t>
  </si>
  <si>
    <t>21OPN8355</t>
  </si>
  <si>
    <t>926,900</t>
  </si>
  <si>
    <t>Ống C=2 u.PVC DISMY C2 PN7.5 D355</t>
  </si>
  <si>
    <t>ống PVC DISMY C2 D355</t>
  </si>
  <si>
    <t>21C22355</t>
  </si>
  <si>
    <t>21O2355</t>
  </si>
  <si>
    <t>779,100</t>
  </si>
  <si>
    <t>Ống C=2 u.PVC DISMY C1 PN6 D355</t>
  </si>
  <si>
    <t>ống PVC DISMY C1 D355</t>
  </si>
  <si>
    <t>21C21355</t>
  </si>
  <si>
    <t>21O1355</t>
  </si>
  <si>
    <t>634,500</t>
  </si>
  <si>
    <t>Ống C=2 u.PVC DISMY C0 PN5 D355</t>
  </si>
  <si>
    <t>ống PVC DISMY C0 D355</t>
  </si>
  <si>
    <t>21C20355</t>
  </si>
  <si>
    <t>21O0355</t>
  </si>
  <si>
    <r>
      <rPr>
        <b/>
        <sz val="11"/>
        <rFont val="Times New Roman"/>
        <family val="1"/>
      </rPr>
      <t>315</t>
    </r>
  </si>
  <si>
    <t>1,434,000</t>
  </si>
  <si>
    <t>Ống C=2 u.PVC DISMY C5 PN16 D315</t>
  </si>
  <si>
    <t>ống PVC DISMY C5 D315</t>
  </si>
  <si>
    <t>21C25315</t>
  </si>
  <si>
    <t>21O5315</t>
  </si>
  <si>
    <t>1,244,500</t>
  </si>
  <si>
    <t>ống PVC DISMY C4 D315</t>
  </si>
  <si>
    <t>21O4315</t>
  </si>
  <si>
    <t>898,900</t>
  </si>
  <si>
    <t>ống PVC DISMY C3 D315</t>
  </si>
  <si>
    <t>21O3315</t>
  </si>
  <si>
    <t>Ống PVC DISMY PN8 D315</t>
  </si>
  <si>
    <t>21OPN8315</t>
  </si>
  <si>
    <t>715,400</t>
  </si>
  <si>
    <t>ống PVC DISMY C2 D315</t>
  </si>
  <si>
    <t>21O2315</t>
  </si>
  <si>
    <t>596,300</t>
  </si>
  <si>
    <t>Ống C=2 u.PVC DISMY C1 PN6 D315</t>
  </si>
  <si>
    <t>ống PVC DISMY C1 D315</t>
  </si>
  <si>
    <t>21O1315</t>
  </si>
  <si>
    <t>502,300</t>
  </si>
  <si>
    <t>ống PVC DISMY C0 D315</t>
  </si>
  <si>
    <t>21O0315</t>
  </si>
  <si>
    <t>T</t>
  </si>
  <si>
    <t>Ống C=2 u.PVC DISMY thoát PN4 D315</t>
  </si>
  <si>
    <t>ống PVC DISMY Thoát D315</t>
  </si>
  <si>
    <t>21C2T315</t>
  </si>
  <si>
    <t>21OT315</t>
  </si>
  <si>
    <r>
      <rPr>
        <b/>
        <sz val="11"/>
        <rFont val="Times New Roman"/>
        <family val="1"/>
      </rPr>
      <t>280</t>
    </r>
  </si>
  <si>
    <t>1,132,300</t>
  </si>
  <si>
    <t>Ống C=2 u.PVC DISMY C5 PN16 D280</t>
  </si>
  <si>
    <t>ống PVC DISMY C5 D280</t>
  </si>
  <si>
    <t>21C25280</t>
  </si>
  <si>
    <t>21O5280</t>
  </si>
  <si>
    <t>986,400</t>
  </si>
  <si>
    <t>Ống C=2 u.PVC DISMY C4 PN12.5 D280</t>
  </si>
  <si>
    <t>ống PVC DISMY C4 D280</t>
  </si>
  <si>
    <t>21C24280</t>
  </si>
  <si>
    <t>21O4280</t>
  </si>
  <si>
    <t>719,200</t>
  </si>
  <si>
    <t>ống PVC DISMY C3 D280</t>
  </si>
  <si>
    <t>21O3280</t>
  </si>
  <si>
    <t>Ống C=2 u.PVC DISMY PN8 D280</t>
  </si>
  <si>
    <t>Ống PVC DISMY PN8 D280</t>
  </si>
  <si>
    <t>21C2PN8280</t>
  </si>
  <si>
    <t>21OPN8280</t>
  </si>
  <si>
    <t>559,800</t>
  </si>
  <si>
    <t>ống PVC DISMY C2 D280</t>
  </si>
  <si>
    <t>21O2280</t>
  </si>
  <si>
    <t>475,200</t>
  </si>
  <si>
    <t>Ống C=2 u.PVC DISMY C1 PN6 D280</t>
  </si>
  <si>
    <t>ống PVC DISMY C1 D280</t>
  </si>
  <si>
    <t>21C21280</t>
  </si>
  <si>
    <t>21O1280</t>
  </si>
  <si>
    <t>397,400</t>
  </si>
  <si>
    <t>Ống C=2 u.PVC DISMY C0 PN5 D280</t>
  </si>
  <si>
    <t>ống PVC DISMY C0 D280</t>
  </si>
  <si>
    <t>21C20280</t>
  </si>
  <si>
    <t>21O0280</t>
  </si>
  <si>
    <r>
      <rPr>
        <b/>
        <sz val="11"/>
        <rFont val="Times New Roman"/>
        <family val="1"/>
      </rPr>
      <t>250</t>
    </r>
  </si>
  <si>
    <t>943,600</t>
  </si>
  <si>
    <t>Ống C=2 u.PVC DISMY C5 PN16 D250</t>
  </si>
  <si>
    <t>ống PVC DISMY C5 D250</t>
  </si>
  <si>
    <t>21C25250</t>
  </si>
  <si>
    <t>21O5250</t>
  </si>
  <si>
    <t>761,900</t>
  </si>
  <si>
    <t>ống PVC DISMY C4 D250</t>
  </si>
  <si>
    <t>21O4250</t>
  </si>
  <si>
    <t>602,700</t>
  </si>
  <si>
    <t>ống PVC DISMY C3 D250</t>
  </si>
  <si>
    <t>Ống C=2 u.PVC DISMY PN8 D250</t>
  </si>
  <si>
    <t>Ống PVC DISMY PN8 D250</t>
  </si>
  <si>
    <t>21C2PN8250</t>
  </si>
  <si>
    <t>21OPN8250</t>
  </si>
  <si>
    <r>
      <rPr>
        <sz val="11"/>
        <rFont val="Times New Roman"/>
        <family val="1"/>
      </rPr>
      <t>2 .</t>
    </r>
  </si>
  <si>
    <t>466,300</t>
  </si>
  <si>
    <t>ống PVC DISMY C2 D250</t>
  </si>
  <si>
    <t>21O2250</t>
  </si>
  <si>
    <t>399,600</t>
  </si>
  <si>
    <t>ống PVC DISMY C1 D250</t>
  </si>
  <si>
    <t>21O1250</t>
  </si>
  <si>
    <t>331,400</t>
  </si>
  <si>
    <t>ống PVC DISMY C0 D250</t>
  </si>
  <si>
    <t>21O0250</t>
  </si>
  <si>
    <r>
      <rPr>
        <b/>
        <sz val="11"/>
        <rFont val="Times New Roman"/>
        <family val="1"/>
      </rPr>
      <t>250 NTC</t>
    </r>
  </si>
  <si>
    <t>265,800</t>
  </si>
  <si>
    <t>Ống C=2 u.PVC DISMY thoát PN4 D250</t>
  </si>
  <si>
    <t>ống PVC DISMY Thoát D250</t>
  </si>
  <si>
    <t>21OT250</t>
  </si>
  <si>
    <r>
      <rPr>
        <b/>
        <sz val="11"/>
        <rFont val="Times New Roman"/>
        <family val="1"/>
      </rPr>
      <t>225</t>
    </r>
  </si>
  <si>
    <t>741,400</t>
  </si>
  <si>
    <t>Ống C=2 u.PVC DISMY C5 PN16 D225</t>
  </si>
  <si>
    <t>ống PVC DISMY C5 D225</t>
  </si>
  <si>
    <t>21C25225</t>
  </si>
  <si>
    <t>21O5225</t>
  </si>
  <si>
    <t>599,800</t>
  </si>
  <si>
    <t>Ống C=2 u.PVC DISMY C4 PN12.5 D225</t>
  </si>
  <si>
    <t>ống PVC DISMY C4 D225</t>
  </si>
  <si>
    <t>21C24225</t>
  </si>
  <si>
    <t>21O4225</t>
  </si>
  <si>
    <t>467,700</t>
  </si>
  <si>
    <t>ống PVC DISMY C3 D225</t>
  </si>
  <si>
    <t>21O3225</t>
  </si>
  <si>
    <t>Ống PVC DISMY PN8 D225</t>
  </si>
  <si>
    <t>21OPN8225</t>
  </si>
  <si>
    <t>360,100</t>
  </si>
  <si>
    <t>Ống C=2 u.PVC DISMY C2 PN7.5 D225</t>
  </si>
  <si>
    <t>ống PVC DISMY C2 D225</t>
  </si>
  <si>
    <t>21C22225</t>
  </si>
  <si>
    <t>21O2225</t>
  </si>
  <si>
    <t>303,800</t>
  </si>
  <si>
    <t>Ống C=2 u.PVC DISMY C1 PN6 D225</t>
  </si>
  <si>
    <t>ống PVC DISMY C1 D225</t>
  </si>
  <si>
    <t>21C21225</t>
  </si>
  <si>
    <t>21O1225</t>
  </si>
  <si>
    <t>252,800</t>
  </si>
  <si>
    <t>ống PVC DISMY C0 D225</t>
  </si>
  <si>
    <t>21O0225</t>
  </si>
  <si>
    <r>
      <rPr>
        <b/>
        <sz val="11"/>
        <rFont val="Times New Roman"/>
        <family val="1"/>
      </rPr>
      <t>225 NTC</t>
    </r>
  </si>
  <si>
    <t>204,300</t>
  </si>
  <si>
    <t>ống PVC DISMY Thoát D225</t>
  </si>
  <si>
    <t>21OT225</t>
  </si>
  <si>
    <r>
      <rPr>
        <b/>
        <sz val="11"/>
        <rFont val="Times New Roman"/>
        <family val="1"/>
      </rPr>
      <t>200</t>
    </r>
  </si>
  <si>
    <t>584,100</t>
  </si>
  <si>
    <t>Ống C=2 u.PVC DISMY C5 PN16 D200</t>
  </si>
  <si>
    <t>ống PVC DISMY C5 D200</t>
  </si>
  <si>
    <t>21C25200</t>
  </si>
  <si>
    <t>21O5200</t>
  </si>
  <si>
    <t>473,900</t>
  </si>
  <si>
    <t>ống PVC DISMY C4 D200</t>
  </si>
  <si>
    <t>21O4200</t>
  </si>
  <si>
    <t>369,800</t>
  </si>
  <si>
    <t>ống PVC DISMY C3 D200</t>
  </si>
  <si>
    <t>21O3200</t>
  </si>
  <si>
    <t>Ống PVC DISMY PN8 D200</t>
  </si>
  <si>
    <t>21OPN8200</t>
  </si>
  <si>
    <t>289,800</t>
  </si>
  <si>
    <t>ống PVC DISMY C2 D200</t>
  </si>
  <si>
    <t>21O2200</t>
  </si>
  <si>
    <t>249,200</t>
  </si>
  <si>
    <t>ống PVC DISMY C1 D200</t>
  </si>
  <si>
    <t>21O1200</t>
  </si>
  <si>
    <t>206,200</t>
  </si>
  <si>
    <t>ống PVC DISMY C0 D200</t>
  </si>
  <si>
    <t>21O0200</t>
  </si>
  <si>
    <r>
      <rPr>
        <b/>
        <sz val="11"/>
        <rFont val="Times New Roman"/>
        <family val="1"/>
      </rPr>
      <t>200 NTC</t>
    </r>
  </si>
  <si>
    <t>196,700</t>
  </si>
  <si>
    <t>ống PVC DISMY Thoát D200</t>
  </si>
  <si>
    <t>21OT200</t>
  </si>
  <si>
    <r>
      <rPr>
        <b/>
        <sz val="11"/>
        <rFont val="Times New Roman"/>
        <family val="1"/>
      </rPr>
      <t>180</t>
    </r>
  </si>
  <si>
    <t>472,600</t>
  </si>
  <si>
    <t>Ống C=2 u.PVC DISMY C5 PN16 D180</t>
  </si>
  <si>
    <t>ống PVC DISMY C5 D180</t>
  </si>
  <si>
    <t>21C25180</t>
  </si>
  <si>
    <t>21O5180</t>
  </si>
  <si>
    <t>381,500</t>
  </si>
  <si>
    <t>Ống C=2 u.PVC DISMY C4 PN12.5 D180</t>
  </si>
  <si>
    <t>ống PVC DISMY C4 D180</t>
  </si>
  <si>
    <t>21C24180</t>
  </si>
  <si>
    <t>21O4180</t>
  </si>
  <si>
    <t>298,100</t>
  </si>
  <si>
    <t>Ống C=2 u.PVC DISMY C3 PN10 D180</t>
  </si>
  <si>
    <t>ống PVC DISMY C3 D180</t>
  </si>
  <si>
    <t>21C23180</t>
  </si>
  <si>
    <t>21O3180</t>
  </si>
  <si>
    <t>Ống C=2 u.PVC DISMY PN8 D180</t>
  </si>
  <si>
    <t>Ống PVC DISMY PN8 D180</t>
  </si>
  <si>
    <t>21C2PN8180</t>
  </si>
  <si>
    <t>21OPN8180</t>
  </si>
  <si>
    <t>Ống C=2 u.PVC DISMY C2 PN7.5 D180</t>
  </si>
  <si>
    <t>ống PVC DISMY C2 D180</t>
  </si>
  <si>
    <t>21C22180</t>
  </si>
  <si>
    <t>21O2180</t>
  </si>
  <si>
    <t>196,100</t>
  </si>
  <si>
    <t>Ống C=2 u.PVC DISMY C1 PN6 D180</t>
  </si>
  <si>
    <t>ống PVC DISMY C1 D180</t>
  </si>
  <si>
    <t>21C21180</t>
  </si>
  <si>
    <t>21O1180</t>
  </si>
  <si>
    <t>169,000</t>
  </si>
  <si>
    <t>ống PVC DISMY C0 D180</t>
  </si>
  <si>
    <t>21O0180</t>
  </si>
  <si>
    <r>
      <rPr>
        <b/>
        <sz val="11"/>
        <rFont val="Times New Roman"/>
        <family val="1"/>
      </rPr>
      <t>180 NTC</t>
    </r>
  </si>
  <si>
    <t>131,800</t>
  </si>
  <si>
    <t>Ống C=2 u.PVC DISMY thoát PN4 D180</t>
  </si>
  <si>
    <t>ống PVC DISMY Thoát D180</t>
  </si>
  <si>
    <t>21C2T180</t>
  </si>
  <si>
    <t>21OT180</t>
  </si>
  <si>
    <r>
      <rPr>
        <b/>
        <sz val="11"/>
        <rFont val="Times New Roman"/>
        <family val="1"/>
      </rPr>
      <t>160</t>
    </r>
  </si>
  <si>
    <t>372,100</t>
  </si>
  <si>
    <t>Ống C=2 u.PVC DISMY C5 PN16 D160</t>
  </si>
  <si>
    <t>ống PVC DISMY C5 D160</t>
  </si>
  <si>
    <t>21C25160</t>
  </si>
  <si>
    <t>21O5160</t>
  </si>
  <si>
    <t>303,100</t>
  </si>
  <si>
    <t>ống PVC DISMY C4 D160</t>
  </si>
  <si>
    <t>21O4160</t>
  </si>
  <si>
    <t>238,900</t>
  </si>
  <si>
    <t>ống PVC DISMY C3 D160</t>
  </si>
  <si>
    <t>21O3160</t>
  </si>
  <si>
    <t>Ống PVC DISMY PN8 D160</t>
  </si>
  <si>
    <t>21OPN8160</t>
  </si>
  <si>
    <t>184,700</t>
  </si>
  <si>
    <t>ống PVC DISMY C2 D160</t>
  </si>
  <si>
    <t>21O2160</t>
  </si>
  <si>
    <t>160,000</t>
  </si>
  <si>
    <t>ống PVC DISMY C1 D160</t>
  </si>
  <si>
    <t>21O1160</t>
  </si>
  <si>
    <t>137,300</t>
  </si>
  <si>
    <t>ống PVC DISMY C0 D160</t>
  </si>
  <si>
    <t>21O0160</t>
  </si>
  <si>
    <r>
      <rPr>
        <b/>
        <sz val="11"/>
        <rFont val="Times New Roman"/>
        <family val="1"/>
      </rPr>
      <t>160 NTC</t>
    </r>
  </si>
  <si>
    <t>104,900</t>
  </si>
  <si>
    <t>ống PVC DISMY Thoát D160</t>
  </si>
  <si>
    <t>21OT160</t>
  </si>
  <si>
    <r>
      <rPr>
        <b/>
        <sz val="11"/>
        <rFont val="Times New Roman"/>
        <family val="1"/>
      </rPr>
      <t>140</t>
    </r>
  </si>
  <si>
    <t>287,200</t>
  </si>
  <si>
    <t>Ống C=2 u.PVC DISMY C5 PN16 D140</t>
  </si>
  <si>
    <t>ống PVC DISMY C5 D140</t>
  </si>
  <si>
    <t>21C25140</t>
  </si>
  <si>
    <t>21O5140</t>
  </si>
  <si>
    <t>233,500</t>
  </si>
  <si>
    <t>ống PVC DISMY C4 D140</t>
  </si>
  <si>
    <t>21O4140</t>
  </si>
  <si>
    <t>190,800</t>
  </si>
  <si>
    <t>ống PVC DISMY C3 D140</t>
  </si>
  <si>
    <t>21O3140</t>
  </si>
  <si>
    <t>Ống PVC DISMY PN8 D140</t>
  </si>
  <si>
    <t>21OPN8140</t>
  </si>
  <si>
    <t>142,600</t>
  </si>
  <si>
    <t>ống PVC DISMY C2 D140</t>
  </si>
  <si>
    <t>21O2140</t>
  </si>
  <si>
    <t>121,000</t>
  </si>
  <si>
    <t>ống PVC DISMY C1 D140</t>
  </si>
  <si>
    <t>21O1140</t>
  </si>
  <si>
    <t>102,800</t>
  </si>
  <si>
    <t>ống PVC DISMY C0 D140</t>
  </si>
  <si>
    <t>21O0140</t>
  </si>
  <si>
    <r>
      <rPr>
        <b/>
        <sz val="11"/>
        <rFont val="Times New Roman"/>
        <family val="1"/>
      </rPr>
      <t>140 NTC</t>
    </r>
  </si>
  <si>
    <t>80,800</t>
  </si>
  <si>
    <t>ống PVC DISMY Thoát D140</t>
  </si>
  <si>
    <t>21OT140</t>
  </si>
  <si>
    <r>
      <rPr>
        <b/>
        <sz val="11"/>
        <rFont val="Times New Roman"/>
        <family val="1"/>
      </rPr>
      <t>125</t>
    </r>
  </si>
  <si>
    <t>224,700</t>
  </si>
  <si>
    <t>Ống C=2 u.PVC DISMY C5 PN16 D125</t>
  </si>
  <si>
    <t>ống PVC DISMY C5 D125</t>
  </si>
  <si>
    <t>21C25125</t>
  </si>
  <si>
    <t>21O5125</t>
  </si>
  <si>
    <t>183,300</t>
  </si>
  <si>
    <t>Ống C=2 u.PVC DISMY C4 PN12.5 D125</t>
  </si>
  <si>
    <t>ống PVC DISMY C4 D125</t>
  </si>
  <si>
    <t>21C24125</t>
  </si>
  <si>
    <t>21O4125</t>
  </si>
  <si>
    <t>145,500</t>
  </si>
  <si>
    <t>ống PVC DISMY C3 D125</t>
  </si>
  <si>
    <t>21O3125</t>
  </si>
  <si>
    <t>Ống PVC DISMY PN8 D125</t>
  </si>
  <si>
    <t>21OPN8125</t>
  </si>
  <si>
    <t>114,700</t>
  </si>
  <si>
    <t>ống PVC DISMY C2 D125</t>
  </si>
  <si>
    <t>21O2125</t>
  </si>
  <si>
    <t>96,800</t>
  </si>
  <si>
    <t>ống PVC DISMY C1 D125</t>
  </si>
  <si>
    <t>21O1125</t>
  </si>
  <si>
    <t>82,700</t>
  </si>
  <si>
    <t>ống PVC DISMY C0 D125</t>
  </si>
  <si>
    <t>21O0125</t>
  </si>
  <si>
    <r>
      <rPr>
        <b/>
        <sz val="11"/>
        <rFont val="Times New Roman"/>
        <family val="1"/>
      </rPr>
      <t>125 NTC</t>
    </r>
  </si>
  <si>
    <t>65,600</t>
  </si>
  <si>
    <t>ống PVC DISMY Thoát D125</t>
  </si>
  <si>
    <t>21OT125</t>
  </si>
  <si>
    <r>
      <rPr>
        <b/>
        <sz val="11"/>
        <rFont val="Times New Roman"/>
        <family val="1"/>
      </rPr>
      <t>110</t>
    </r>
  </si>
  <si>
    <t>184,400</t>
  </si>
  <si>
    <t>Ống C=2 u.PVC DISMY C5 PN16 D110</t>
  </si>
  <si>
    <t>ống PVC DISMY C5 D110</t>
  </si>
  <si>
    <t>21C25110</t>
  </si>
  <si>
    <t>21O5110</t>
  </si>
  <si>
    <t>149,400</t>
  </si>
  <si>
    <t>ống PVC DISMY C4 D110</t>
  </si>
  <si>
    <t>21O4110</t>
  </si>
  <si>
    <t>124,800</t>
  </si>
  <si>
    <t>ống PVC DISMY C3 D110</t>
  </si>
  <si>
    <t>21O3110</t>
  </si>
  <si>
    <t>Ống PVC DISMY PN8 D110</t>
  </si>
  <si>
    <t>21OPN8110</t>
  </si>
  <si>
    <t>89,100</t>
  </si>
  <si>
    <t>ống PVC DISMY C2 D110</t>
  </si>
  <si>
    <t>21O2110</t>
  </si>
  <si>
    <t>78,300</t>
  </si>
  <si>
    <t>ống PVC DISMY C1 D110</t>
  </si>
  <si>
    <t>21O1110</t>
  </si>
  <si>
    <t>67,200</t>
  </si>
  <si>
    <t>ống PVC DISMY C0 D110</t>
  </si>
  <si>
    <t>21O0110</t>
  </si>
  <si>
    <r>
      <rPr>
        <b/>
        <sz val="11"/>
        <rFont val="Times New Roman"/>
        <family val="1"/>
      </rPr>
      <t>110 NTC</t>
    </r>
  </si>
  <si>
    <t>59,400</t>
  </si>
  <si>
    <t>ống PVC DISMY Thoát D110</t>
  </si>
  <si>
    <t>21OT110</t>
  </si>
  <si>
    <t>ỐNG UPVC DISMY C=2</t>
  </si>
  <si>
    <r>
      <rPr>
        <b/>
        <sz val="11"/>
        <rFont val="Times New Roman"/>
        <family val="1"/>
      </rPr>
      <t>90</t>
    </r>
  </si>
  <si>
    <t>123,000</t>
  </si>
  <si>
    <t>ống PVC DISMY C5 D90</t>
  </si>
  <si>
    <t>99,000</t>
  </si>
  <si>
    <t>ống PVC DISMY C4 D90</t>
  </si>
  <si>
    <t>79,700</t>
  </si>
  <si>
    <t>ống PVC DISMY C3 D90</t>
  </si>
  <si>
    <t>60,800</t>
  </si>
  <si>
    <t>ống PVC DISMY C2 D90</t>
  </si>
  <si>
    <t>52,600</t>
  </si>
  <si>
    <t>ống PVC DISMY C1 D90</t>
  </si>
  <si>
    <t>44,900</t>
  </si>
  <si>
    <t>ống PVC DISMY C0 D90</t>
  </si>
  <si>
    <r>
      <rPr>
        <b/>
        <sz val="11"/>
        <rFont val="Times New Roman"/>
        <family val="1"/>
      </rPr>
      <t>90 NTC</t>
    </r>
  </si>
  <si>
    <t>39,300</t>
  </si>
  <si>
    <t>ống PVC DISMY Thoát D90</t>
  </si>
  <si>
    <r>
      <rPr>
        <b/>
        <sz val="11"/>
        <rFont val="Times New Roman"/>
        <family val="1"/>
      </rPr>
      <t>75</t>
    </r>
  </si>
  <si>
    <t>104,400</t>
  </si>
  <si>
    <t>Ống C=2,5 u.PVC DISMY C5 PN16 D75</t>
  </si>
  <si>
    <t>ống PVC DISMY C5 D75</t>
  </si>
  <si>
    <t>21O575</t>
  </si>
  <si>
    <t>86,500</t>
  </si>
  <si>
    <t>Ống C=2,5 u.PVC DISMY C4 PN12,5 D75</t>
  </si>
  <si>
    <t>ống PVC DISMY C4 D75</t>
  </si>
  <si>
    <t>21O475</t>
  </si>
  <si>
    <t>68,800</t>
  </si>
  <si>
    <t>ống PVC DISMY C3 D75</t>
  </si>
  <si>
    <t>55,500</t>
  </si>
  <si>
    <t>ống PVC DISMY C2 D75</t>
  </si>
  <si>
    <t>42,600</t>
  </si>
  <si>
    <t>ống PVC DISMY C1 D75</t>
  </si>
  <si>
    <t>37,600</t>
  </si>
  <si>
    <t>ống PVC DISMY C0 D75</t>
  </si>
  <si>
    <r>
      <rPr>
        <b/>
        <sz val="11"/>
        <rFont val="Times New Roman"/>
        <family val="1"/>
      </rPr>
      <t>75 NTC</t>
    </r>
  </si>
  <si>
    <t>32,200</t>
  </si>
  <si>
    <t>ống PVC DISMY Thoát D75</t>
  </si>
  <si>
    <r>
      <rPr>
        <b/>
        <sz val="11"/>
        <rFont val="Times New Roman"/>
        <family val="1"/>
      </rPr>
      <t>60</t>
    </r>
  </si>
  <si>
    <t>71,100</t>
  </si>
  <si>
    <t>ống PVC DISMY C5 D60</t>
  </si>
  <si>
    <t>59,200</t>
  </si>
  <si>
    <t>Ống C=2,5 u.PVC DISMY C4 PN12,5 D60</t>
  </si>
  <si>
    <t>ống PVC DISMY C4 D60</t>
  </si>
  <si>
    <t>21O460</t>
  </si>
  <si>
    <t>47,200</t>
  </si>
  <si>
    <t>ống PVC DISMY C3 D60</t>
  </si>
  <si>
    <t>39,000</t>
  </si>
  <si>
    <t>ống PVC DISMY C2 D60</t>
  </si>
  <si>
    <t>33,500</t>
  </si>
  <si>
    <t>ống PVC DISMY C1 D60</t>
  </si>
  <si>
    <t>27,500</t>
  </si>
  <si>
    <t>ống PVC DISMY C0 D60</t>
  </si>
  <si>
    <r>
      <rPr>
        <b/>
        <sz val="11"/>
        <rFont val="Times New Roman"/>
        <family val="1"/>
      </rPr>
      <t>60 NTC</t>
    </r>
  </si>
  <si>
    <t>23,000</t>
  </si>
  <si>
    <t>ống PVC DISMY Thoát D60</t>
  </si>
  <si>
    <r>
      <rPr>
        <b/>
        <sz val="11"/>
        <rFont val="Times New Roman"/>
        <family val="1"/>
      </rPr>
      <t>48</t>
    </r>
  </si>
  <si>
    <t>Ống C=2,5 u.PVC DISMY C5 PN25 D48</t>
  </si>
  <si>
    <t>ống PVC DISMY C5 D48</t>
  </si>
  <si>
    <t>21O548</t>
  </si>
  <si>
    <t>41,400</t>
  </si>
  <si>
    <t>ống PVC DISMY C4 D48</t>
  </si>
  <si>
    <t>33,000</t>
  </si>
  <si>
    <t>ống PVC DISMY C3 D48</t>
  </si>
  <si>
    <t>27,300</t>
  </si>
  <si>
    <t>ống PVC DISMY C2 D48</t>
  </si>
  <si>
    <t>23,700</t>
  </si>
  <si>
    <t>ống PVC DISMY C1 D48</t>
  </si>
  <si>
    <t>20,700</t>
  </si>
  <si>
    <t>ống PVC DISMY C0 D48</t>
  </si>
  <si>
    <r>
      <rPr>
        <b/>
        <sz val="11"/>
        <rFont val="Times New Roman"/>
        <family val="1"/>
      </rPr>
      <t>48 NTC</t>
    </r>
  </si>
  <si>
    <t>17,700</t>
  </si>
  <si>
    <t>ống PVC DISMY Thoát D48</t>
  </si>
  <si>
    <r>
      <rPr>
        <b/>
        <sz val="11"/>
        <rFont val="Times New Roman"/>
        <family val="1"/>
      </rPr>
      <t>42</t>
    </r>
  </si>
  <si>
    <t>44,300</t>
  </si>
  <si>
    <t>Ống C=2,5 u.PVC DISMY C5 PN25 D42</t>
  </si>
  <si>
    <t>ống PVC DISMY C5 D42</t>
  </si>
  <si>
    <t>21O542</t>
  </si>
  <si>
    <t>32,900</t>
  </si>
  <si>
    <t>Ống C=2,5 u.PVC DISMY C4 PN16 D42</t>
  </si>
  <si>
    <t>ống PVC DISMY C4 D42</t>
  </si>
  <si>
    <t>21O442</t>
  </si>
  <si>
    <t>26,600</t>
  </si>
  <si>
    <t>ống PVC DISMY C3 D42</t>
  </si>
  <si>
    <t>22,600</t>
  </si>
  <si>
    <t>ống PVC DISMY C2 D42</t>
  </si>
  <si>
    <t>19,900</t>
  </si>
  <si>
    <t>ống PVC DISMY C1 D42</t>
  </si>
  <si>
    <t>16,900</t>
  </si>
  <si>
    <t>ống PVC DISMY C0 D42</t>
  </si>
  <si>
    <r>
      <rPr>
        <b/>
        <sz val="11"/>
        <rFont val="Times New Roman"/>
        <family val="1"/>
      </rPr>
      <t>42 NTC</t>
    </r>
  </si>
  <si>
    <t>15,100</t>
  </si>
  <si>
    <t>ống PVC DISMY Thoát D42</t>
  </si>
  <si>
    <r>
      <rPr>
        <b/>
        <sz val="11"/>
        <rFont val="Times New Roman"/>
        <family val="1"/>
      </rPr>
      <t>34</t>
    </r>
  </si>
  <si>
    <t>29,800</t>
  </si>
  <si>
    <t>Ống C=2,5 u.PVC DISMY C4 PN25 D34</t>
  </si>
  <si>
    <t>ống PVC DISMY C4 D34</t>
  </si>
  <si>
    <t>21O434</t>
  </si>
  <si>
    <t>20,100</t>
  </si>
  <si>
    <t>ống PVC DISMY C3 D34</t>
  </si>
  <si>
    <t>ống PVC DISMY C2 D34</t>
  </si>
  <si>
    <t>14,500</t>
  </si>
  <si>
    <t>ống PVC DISMY C1 D34</t>
  </si>
  <si>
    <t>11,800</t>
  </si>
  <si>
    <t>ống PVC DISMY C0 D34</t>
  </si>
  <si>
    <r>
      <rPr>
        <b/>
        <sz val="11"/>
        <rFont val="Times New Roman"/>
        <family val="1"/>
      </rPr>
      <t>34 NTC</t>
    </r>
  </si>
  <si>
    <t>10,100</t>
  </si>
  <si>
    <t>ống PVC DISMY Thoát D34</t>
  </si>
  <si>
    <r>
      <rPr>
        <b/>
        <sz val="11"/>
        <rFont val="Times New Roman"/>
        <family val="1"/>
      </rPr>
      <t>27</t>
    </r>
  </si>
  <si>
    <t>18,100</t>
  </si>
  <si>
    <t>ống PVC DISMY C3 D27</t>
  </si>
  <si>
    <t>12,800</t>
  </si>
  <si>
    <t>ống PVC DISMY C2 D27</t>
  </si>
  <si>
    <t>11,500</t>
  </si>
  <si>
    <t>ống PVC DISMY C1 D27</t>
  </si>
  <si>
    <t>9,800</t>
  </si>
  <si>
    <t>ống PVC DISMY C0 D27</t>
  </si>
  <si>
    <r>
      <rPr>
        <b/>
        <sz val="11"/>
        <rFont val="Times New Roman"/>
        <family val="1"/>
      </rPr>
      <t>27 NTC</t>
    </r>
  </si>
  <si>
    <t>7,800</t>
  </si>
  <si>
    <t>ống PVC DISMY Thoát D27</t>
  </si>
  <si>
    <r>
      <rPr>
        <b/>
        <sz val="11"/>
        <rFont val="Times New Roman"/>
        <family val="1"/>
      </rPr>
      <t>21</t>
    </r>
  </si>
  <si>
    <t>ống PVC DISMY C3 D21</t>
  </si>
  <si>
    <t>ống PVC DISMY C2 D21</t>
  </si>
  <si>
    <t>8,400</t>
  </si>
  <si>
    <t>ống PVC DISMY C1 D21</t>
  </si>
  <si>
    <t>7,700</t>
  </si>
  <si>
    <t>ống PVC DISMY C0 D21</t>
  </si>
  <si>
    <r>
      <rPr>
        <b/>
        <sz val="11"/>
        <rFont val="Times New Roman"/>
        <family val="1"/>
      </rPr>
      <t>21NTC</t>
    </r>
  </si>
  <si>
    <t>6,300</t>
  </si>
  <si>
    <t>ống PVC DISMY Thoát D21</t>
  </si>
  <si>
    <t>ỐNG UPVC DISMY C=2.5</t>
  </si>
  <si>
    <t>Mã CRM</t>
  </si>
  <si>
    <t>TP-CPC</t>
  </si>
  <si>
    <t>Giá TP chưa VAT</t>
  </si>
  <si>
    <t>Tỷ lệ giá mới / cũ</t>
  </si>
  <si>
    <t>Đơn giá CPC cũ</t>
  </si>
  <si>
    <t>Class</t>
  </si>
  <si>
    <t>Mã mới</t>
  </si>
  <si>
    <t>138,400</t>
  </si>
  <si>
    <t>1000 GR</t>
  </si>
  <si>
    <t>Keo dán ống PVC</t>
  </si>
  <si>
    <t>50 GR</t>
  </si>
  <si>
    <t>1,482,700</t>
  </si>
  <si>
    <t>10 bar</t>
  </si>
  <si>
    <t>315-250</t>
  </si>
  <si>
    <t>Ba chạc 45 độ chuyển bậc - thoát</t>
  </si>
  <si>
    <t>1,332,400</t>
  </si>
  <si>
    <t>315-225</t>
  </si>
  <si>
    <t>1,232,200</t>
  </si>
  <si>
    <t>315-200</t>
  </si>
  <si>
    <t>1,078,600</t>
  </si>
  <si>
    <t>315-160</t>
  </si>
  <si>
    <t>999,800</t>
  </si>
  <si>
    <t>280-200</t>
  </si>
  <si>
    <t>873,900</t>
  </si>
  <si>
    <t>280-160</t>
  </si>
  <si>
    <t>821,800</t>
  </si>
  <si>
    <t>250-200</t>
  </si>
  <si>
    <t>712,100</t>
  </si>
  <si>
    <t>250-160</t>
  </si>
  <si>
    <t>603,300</t>
  </si>
  <si>
    <t>250-125</t>
  </si>
  <si>
    <t>767,400</t>
  </si>
  <si>
    <t>16 bar</t>
  </si>
  <si>
    <t>225-160</t>
  </si>
  <si>
    <t>554,300</t>
  </si>
  <si>
    <t>463,700</t>
  </si>
  <si>
    <t>200-160</t>
  </si>
  <si>
    <t>441,300</t>
  </si>
  <si>
    <t>200-140</t>
  </si>
  <si>
    <t>416,700</t>
  </si>
  <si>
    <t>200-125</t>
  </si>
  <si>
    <t>200-110</t>
  </si>
  <si>
    <t>343,100</t>
  </si>
  <si>
    <t>200-90</t>
  </si>
  <si>
    <t>234,500</t>
  </si>
  <si>
    <t>180-110</t>
  </si>
  <si>
    <t>312,300</t>
  </si>
  <si>
    <t>160-110</t>
  </si>
  <si>
    <t>272,800</t>
  </si>
  <si>
    <t>156,200</t>
  </si>
  <si>
    <t>160-90</t>
  </si>
  <si>
    <t>237,700</t>
  </si>
  <si>
    <t>140-110</t>
  </si>
  <si>
    <t>149,100</t>
  </si>
  <si>
    <t>209,000</t>
  </si>
  <si>
    <t>140-90</t>
  </si>
  <si>
    <t>140,700</t>
  </si>
  <si>
    <t>102,400</t>
  </si>
  <si>
    <t>140-75</t>
  </si>
  <si>
    <t>89,500</t>
  </si>
  <si>
    <t>140-60</t>
  </si>
  <si>
    <t>181,300</t>
  </si>
  <si>
    <t>125-110</t>
  </si>
  <si>
    <t>111,300</t>
  </si>
  <si>
    <t>96,200</t>
  </si>
  <si>
    <t>125-90</t>
  </si>
  <si>
    <t>138,600</t>
  </si>
  <si>
    <t>125-75</t>
  </si>
  <si>
    <t>88,400</t>
  </si>
  <si>
    <t>110-90</t>
  </si>
  <si>
    <t>61,800</t>
  </si>
  <si>
    <t>110-75</t>
  </si>
  <si>
    <t>48,800</t>
  </si>
  <si>
    <t>110-60</t>
  </si>
  <si>
    <t>43,500</t>
  </si>
  <si>
    <t>110-48</t>
  </si>
  <si>
    <t>110-42</t>
  </si>
  <si>
    <t>44,700</t>
  </si>
  <si>
    <t>90-75</t>
  </si>
  <si>
    <t>35,800</t>
  </si>
  <si>
    <t>90-60</t>
  </si>
  <si>
    <t>28,400</t>
  </si>
  <si>
    <t>90-48</t>
  </si>
  <si>
    <t>27,900</t>
  </si>
  <si>
    <t>90-42</t>
  </si>
  <si>
    <t>75-60</t>
  </si>
  <si>
    <t>12,900</t>
  </si>
  <si>
    <t>60-48</t>
  </si>
  <si>
    <t>60-42</t>
  </si>
  <si>
    <t>478,600</t>
  </si>
  <si>
    <t>6.0</t>
  </si>
  <si>
    <t>Bạc chuyển bậc</t>
  </si>
  <si>
    <t>431,800</t>
  </si>
  <si>
    <t>426,400</t>
  </si>
  <si>
    <t>315-280</t>
  </si>
  <si>
    <t>437,100</t>
  </si>
  <si>
    <t>330,500</t>
  </si>
  <si>
    <t>280-250</t>
  </si>
  <si>
    <t>319,800</t>
  </si>
  <si>
    <t>280-225</t>
  </si>
  <si>
    <t>309,100</t>
  </si>
  <si>
    <t>241,000</t>
  </si>
  <si>
    <t>228,100</t>
  </si>
  <si>
    <t>250-180</t>
  </si>
  <si>
    <t>225,900</t>
  </si>
  <si>
    <t>159,900</t>
  </si>
  <si>
    <t>10.0</t>
  </si>
  <si>
    <t>225-200</t>
  </si>
  <si>
    <t>172,100</t>
  </si>
  <si>
    <t>225-180</t>
  </si>
  <si>
    <t>200-180</t>
  </si>
  <si>
    <t>117,200</t>
  </si>
  <si>
    <t>145,600</t>
  </si>
  <si>
    <t>100,200</t>
  </si>
  <si>
    <t>180-160</t>
  </si>
  <si>
    <t>180-140</t>
  </si>
  <si>
    <t>97,000</t>
  </si>
  <si>
    <t>180-125</t>
  </si>
  <si>
    <t>82,000</t>
  </si>
  <si>
    <t>160-140</t>
  </si>
  <si>
    <t>160-125</t>
  </si>
  <si>
    <t>74,600</t>
  </si>
  <si>
    <t>49,800</t>
  </si>
  <si>
    <t>140-125</t>
  </si>
  <si>
    <t>43,400</t>
  </si>
  <si>
    <t>31,800</t>
  </si>
  <si>
    <t>30,100</t>
  </si>
  <si>
    <t>28,200</t>
  </si>
  <si>
    <t>27,100</t>
  </si>
  <si>
    <t>24,300</t>
  </si>
  <si>
    <t>13,800</t>
  </si>
  <si>
    <t>15,500</t>
  </si>
  <si>
    <t>14,400</t>
  </si>
  <si>
    <t>13,600</t>
  </si>
  <si>
    <t>90-34</t>
  </si>
  <si>
    <t>8,900</t>
  </si>
  <si>
    <t>75-48</t>
  </si>
  <si>
    <t>75-42</t>
  </si>
  <si>
    <t>75-34</t>
  </si>
  <si>
    <t>7,900</t>
  </si>
  <si>
    <t>9,700</t>
  </si>
  <si>
    <t>9,500</t>
  </si>
  <si>
    <t>60-34</t>
  </si>
  <si>
    <t>8,700</t>
  </si>
  <si>
    <t>60-27</t>
  </si>
  <si>
    <t>60-21</t>
  </si>
  <si>
    <t>48-42</t>
  </si>
  <si>
    <t>48-34</t>
  </si>
  <si>
    <t>5,100</t>
  </si>
  <si>
    <t>48-27</t>
  </si>
  <si>
    <t>48-21</t>
  </si>
  <si>
    <t>2,800</t>
  </si>
  <si>
    <t>42-34</t>
  </si>
  <si>
    <t>3,600</t>
  </si>
  <si>
    <t>42-27</t>
  </si>
  <si>
    <t>42-21</t>
  </si>
  <si>
    <t>1,024,800</t>
  </si>
  <si>
    <t>5 bar</t>
  </si>
  <si>
    <t>315</t>
  </si>
  <si>
    <t>Bịt xả thông tắc</t>
  </si>
  <si>
    <t>964,800</t>
  </si>
  <si>
    <t>280</t>
  </si>
  <si>
    <t>875,000</t>
  </si>
  <si>
    <t>250</t>
  </si>
  <si>
    <t>663,400</t>
  </si>
  <si>
    <t>225</t>
  </si>
  <si>
    <t>200</t>
  </si>
  <si>
    <t>118,300</t>
  </si>
  <si>
    <t>180</t>
  </si>
  <si>
    <t>75,700</t>
  </si>
  <si>
    <t>160</t>
  </si>
  <si>
    <t>56,500</t>
  </si>
  <si>
    <t>140</t>
  </si>
  <si>
    <t>42,700</t>
  </si>
  <si>
    <t>125</t>
  </si>
  <si>
    <t>110</t>
  </si>
  <si>
    <t>22,400</t>
  </si>
  <si>
    <t>90</t>
  </si>
  <si>
    <t>15,400</t>
  </si>
  <si>
    <t>75</t>
  </si>
  <si>
    <t>10,600</t>
  </si>
  <si>
    <t>60</t>
  </si>
  <si>
    <t>101,400</t>
  </si>
  <si>
    <t>Siphong TC ISO3633</t>
  </si>
  <si>
    <t>58,100</t>
  </si>
  <si>
    <t>71,700</t>
  </si>
  <si>
    <t>Ba chạc cong 88 độ</t>
  </si>
  <si>
    <t>70,500</t>
  </si>
  <si>
    <t>43,000</t>
  </si>
  <si>
    <t>16,800</t>
  </si>
  <si>
    <t>2,345,000</t>
  </si>
  <si>
    <t>Ba chạc 45 độ - thoát</t>
  </si>
  <si>
    <t>2,168,000</t>
  </si>
  <si>
    <t>1,913,400</t>
  </si>
  <si>
    <t>1,197,000</t>
  </si>
  <si>
    <t>1,044,600</t>
  </si>
  <si>
    <t>667,300</t>
  </si>
  <si>
    <t>895,300</t>
  </si>
  <si>
    <t>650,200</t>
  </si>
  <si>
    <t>468,900</t>
  </si>
  <si>
    <t>473,200</t>
  </si>
  <si>
    <t>314,500</t>
  </si>
  <si>
    <t>335,900</t>
  </si>
  <si>
    <t>221,700</t>
  </si>
  <si>
    <t>213,200</t>
  </si>
  <si>
    <t>136,400</t>
  </si>
  <si>
    <t>69,300</t>
  </si>
  <si>
    <t>68,200</t>
  </si>
  <si>
    <t>45,900</t>
  </si>
  <si>
    <t>47,000</t>
  </si>
  <si>
    <t>37,500</t>
  </si>
  <si>
    <t>25,800</t>
  </si>
  <si>
    <t>19,500</t>
  </si>
  <si>
    <t>48</t>
  </si>
  <si>
    <t>7,500</t>
  </si>
  <si>
    <t>42</t>
  </si>
  <si>
    <t>5,600</t>
  </si>
  <si>
    <t>34</t>
  </si>
  <si>
    <t>5,400</t>
  </si>
  <si>
    <t>27</t>
  </si>
  <si>
    <t>1,242,800</t>
  </si>
  <si>
    <t>Đầu nối bích</t>
  </si>
  <si>
    <t>884,200</t>
  </si>
  <si>
    <t>650,800</t>
  </si>
  <si>
    <t>631,500</t>
  </si>
  <si>
    <t>361,300</t>
  </si>
  <si>
    <t>257,800</t>
  </si>
  <si>
    <t>208,500</t>
  </si>
  <si>
    <t>151,500</t>
  </si>
  <si>
    <t>112,400</t>
  </si>
  <si>
    <t>112,700</t>
  </si>
  <si>
    <t>80,600</t>
  </si>
  <si>
    <t>55,400</t>
  </si>
  <si>
    <t>110x4"</t>
  </si>
  <si>
    <t>Đầu nối ren ngoài</t>
  </si>
  <si>
    <t>21,900</t>
  </si>
  <si>
    <t>90x3</t>
  </si>
  <si>
    <t>8.0</t>
  </si>
  <si>
    <t>75x2.1/2</t>
  </si>
  <si>
    <t>8,600</t>
  </si>
  <si>
    <t>60x2</t>
  </si>
  <si>
    <t>48x1.1/2</t>
  </si>
  <si>
    <t>3,800</t>
  </si>
  <si>
    <t>42x1.1/4</t>
  </si>
  <si>
    <t>2,700</t>
  </si>
  <si>
    <t>34x1</t>
  </si>
  <si>
    <t>1,500</t>
  </si>
  <si>
    <t>27x3/4</t>
  </si>
  <si>
    <t>1,200</t>
  </si>
  <si>
    <t>21x1/2</t>
  </si>
  <si>
    <t>Đầu nối ren trong đồng</t>
  </si>
  <si>
    <t>14,800</t>
  </si>
  <si>
    <t>16.0</t>
  </si>
  <si>
    <t>10,700</t>
  </si>
  <si>
    <t>110x4”</t>
  </si>
  <si>
    <t>Đầu nối ren trong</t>
  </si>
  <si>
    <t>24,500</t>
  </si>
  <si>
    <t>90x3”</t>
  </si>
  <si>
    <t>8,500</t>
  </si>
  <si>
    <t>7,600</t>
  </si>
  <si>
    <t>199,600</t>
  </si>
  <si>
    <t>Đầu nối thẳng phun</t>
  </si>
  <si>
    <t>197,700</t>
  </si>
  <si>
    <t>164,700</t>
  </si>
  <si>
    <t>118,000</t>
  </si>
  <si>
    <t>74,500</t>
  </si>
  <si>
    <t>103,400</t>
  </si>
  <si>
    <t>74,800</t>
  </si>
  <si>
    <t>52,300</t>
  </si>
  <si>
    <t>78,900</t>
  </si>
  <si>
    <t>64,700</t>
  </si>
  <si>
    <t>36,400</t>
  </si>
  <si>
    <t>49,700</t>
  </si>
  <si>
    <t>45,100</t>
  </si>
  <si>
    <t>16,200</t>
  </si>
  <si>
    <t>33,700</t>
  </si>
  <si>
    <t>30,500</t>
  </si>
  <si>
    <t>9,400</t>
  </si>
  <si>
    <t>15,200</t>
  </si>
  <si>
    <t>6,900</t>
  </si>
  <si>
    <t>4,000</t>
  </si>
  <si>
    <t>8,800</t>
  </si>
  <si>
    <t>3,100</t>
  </si>
  <si>
    <t>4,800</t>
  </si>
  <si>
    <t>1,800</t>
  </si>
  <si>
    <t>1,600</t>
  </si>
  <si>
    <t>2,000</t>
  </si>
  <si>
    <t>21</t>
  </si>
  <si>
    <t>529,800</t>
  </si>
  <si>
    <t>Đầu nối chuyển bậc</t>
  </si>
  <si>
    <t>509,500</t>
  </si>
  <si>
    <t>243,000</t>
  </si>
  <si>
    <t>266,500</t>
  </si>
  <si>
    <t>201,500</t>
  </si>
  <si>
    <t>158,700</t>
  </si>
  <si>
    <t>225-110</t>
  </si>
  <si>
    <t>186,900</t>
  </si>
  <si>
    <t>148,700</t>
  </si>
  <si>
    <t>141,200</t>
  </si>
  <si>
    <t>174,600</t>
  </si>
  <si>
    <t>135,400</t>
  </si>
  <si>
    <t>127,900</t>
  </si>
  <si>
    <t>62,000</t>
  </si>
  <si>
    <t>121,500</t>
  </si>
  <si>
    <t>60,700</t>
  </si>
  <si>
    <t>Cái</t>
  </si>
  <si>
    <t>Nối thẳng nong PVC DISMY C4 D315</t>
  </si>
  <si>
    <t>Măng sông nong PVC DISMY C4 D315</t>
  </si>
  <si>
    <t>23MSC4315</t>
  </si>
  <si>
    <t>93,000</t>
  </si>
  <si>
    <t>Nối thẳng nong PVC DISMY C3 D315</t>
  </si>
  <si>
    <t>58,500</t>
  </si>
  <si>
    <t>Nối thẳng nong PVC DISMY C2 D315</t>
  </si>
  <si>
    <t>88,200</t>
  </si>
  <si>
    <t>Nối thẳng nong PVC DISMY C1 D315</t>
  </si>
  <si>
    <t>Măng sông nong PVC DISMY C1 D315</t>
  </si>
  <si>
    <t>23MSC1315</t>
  </si>
  <si>
    <t>54,400</t>
  </si>
  <si>
    <t>Nối thẳng nong PVC DISMY C4 D280</t>
  </si>
  <si>
    <t>Măng sông nong PVC DISMY C4 D280</t>
  </si>
  <si>
    <t>23MSC4280</t>
  </si>
  <si>
    <t>101,100</t>
  </si>
  <si>
    <t>Nối thẳng nong PVC DISMY C3 D280</t>
  </si>
  <si>
    <t>Măng sông nong PVC DISMY C3 D280</t>
  </si>
  <si>
    <t>23MSC3280</t>
  </si>
  <si>
    <t>46,000</t>
  </si>
  <si>
    <t>Nối thẳng nong PVC DISMY C2 D280</t>
  </si>
  <si>
    <t>Măng sông nong PVC DISMY C2 D280</t>
  </si>
  <si>
    <t>23MSC2280</t>
  </si>
  <si>
    <t>Nối thẳng nong PVC DISMY C1 D280</t>
  </si>
  <si>
    <t>Măng sông nong PVC DISMY C1 D280</t>
  </si>
  <si>
    <t>Nối thẳng nong PVC DISMY C4 D250</t>
  </si>
  <si>
    <t>Măng sông nong PVC DISMY C4 D250</t>
  </si>
  <si>
    <t>37,400</t>
  </si>
  <si>
    <t>Nối thẳng nong PVC DISMY C3 D250</t>
  </si>
  <si>
    <t>30,900</t>
  </si>
  <si>
    <t>Nối thẳng nong PVC DISMY C2 D250</t>
  </si>
  <si>
    <t>29,300</t>
  </si>
  <si>
    <t>Nối thẳng nong PVC DISMY C1 D250</t>
  </si>
  <si>
    <t>34,600</t>
  </si>
  <si>
    <t>Nối thẳng nong PVC DISMY C4 D225</t>
  </si>
  <si>
    <t>Măng sông nong PVC DISMY C4 D225</t>
  </si>
  <si>
    <t>23MSC4225</t>
  </si>
  <si>
    <t>20,900</t>
  </si>
  <si>
    <t>Nối thẳng nong PVC DISMY C3 D225</t>
  </si>
  <si>
    <t>Măng sông nong PVC DISMY C3 D225</t>
  </si>
  <si>
    <t>23MSC3225</t>
  </si>
  <si>
    <t>32,000</t>
  </si>
  <si>
    <t>Nối thẳng nong PVC DISMY C2 D225</t>
  </si>
  <si>
    <t>Măng sông nong PVC DISMY C2 D225</t>
  </si>
  <si>
    <t>23MSC2225</t>
  </si>
  <si>
    <t>20,400</t>
  </si>
  <si>
    <t>Nối thẳng nong PVC DISMY C1 D225</t>
  </si>
  <si>
    <t>Nối thẳng nong PVC DISMY C4 D200</t>
  </si>
  <si>
    <t>Măng sông nong PVC DISMY C4 D200</t>
  </si>
  <si>
    <t>Nối thẳng nong PVC DISMY C3 D200</t>
  </si>
  <si>
    <t>29,100</t>
  </si>
  <si>
    <t>Nối thẳng nong PVC DISMY C2 D200</t>
  </si>
  <si>
    <t>19,300</t>
  </si>
  <si>
    <t>Nối thẳng nong PVC DISMY C1 D200</t>
  </si>
  <si>
    <t>Nối thẳng nong PVC DISMY C4 D160</t>
  </si>
  <si>
    <t>Măng sông nong PVC DISMY C4 D160</t>
  </si>
  <si>
    <t>110-34</t>
  </si>
  <si>
    <t>Nối thẳng nong PVC DISMY C3 D160</t>
  </si>
  <si>
    <t>23,900</t>
  </si>
  <si>
    <t>Nối thẳng nong PVC DISMY C2 D160</t>
  </si>
  <si>
    <t>14,300</t>
  </si>
  <si>
    <t>Nối thẳng nong PVC DISMY C1 D160</t>
  </si>
  <si>
    <t>19,800</t>
  </si>
  <si>
    <t>Nối thẳng nong PVC DISMY C4 D140</t>
  </si>
  <si>
    <t>Măng sông nong PVC DISMY C4 D140</t>
  </si>
  <si>
    <t>13,100</t>
  </si>
  <si>
    <t>Nối thẳng nong PVC DISMY C3 D140</t>
  </si>
  <si>
    <t>Nối thẳng nong PVC DISMY C2 D140</t>
  </si>
  <si>
    <t>12,700</t>
  </si>
  <si>
    <t>Nối thẳng nong PVC DISMY C1 D140</t>
  </si>
  <si>
    <t>17,600</t>
  </si>
  <si>
    <t>Nối thẳng nong PVC DISMY C4 D125</t>
  </si>
  <si>
    <t>Măng sông nong PVC DISMY C4 D125</t>
  </si>
  <si>
    <t>Nối thẳng nong PVC DISMY C3 D125</t>
  </si>
  <si>
    <t>20,300</t>
  </si>
  <si>
    <t>Nối thẳng nong PVC DISMY C2 D125</t>
  </si>
  <si>
    <t>11,600</t>
  </si>
  <si>
    <t>Nối thẳng nong PVC DISMY C1 D125</t>
  </si>
  <si>
    <t>PHỤ KIỆN GIA CÔNG</t>
  </si>
  <si>
    <t xml:space="preserve"> </t>
  </si>
  <si>
    <t>Keo dán PVC DISMY 1KG</t>
  </si>
  <si>
    <t xml:space="preserve">Keo dán u.PVC DISMY </t>
  </si>
  <si>
    <t>14,200</t>
  </si>
  <si>
    <t>Keo dán PVC DISMY 50g</t>
  </si>
  <si>
    <t>9,200</t>
  </si>
  <si>
    <t>Y thu PVC DISMY D160/110</t>
  </si>
  <si>
    <t>Y thu PVC DISMY D140/110</t>
  </si>
  <si>
    <t>11,300</t>
  </si>
  <si>
    <t>Y thu PVC DISMY D140/90</t>
  </si>
  <si>
    <t>Y thu PVC DISMY D125/110</t>
  </si>
  <si>
    <t>75-27</t>
  </si>
  <si>
    <t>69,000</t>
  </si>
  <si>
    <t>Y thu PVC DISMY D110/90</t>
  </si>
  <si>
    <t>Y thu PVC DISMY D110/75</t>
  </si>
  <si>
    <t>6,200</t>
  </si>
  <si>
    <t>Y thu PVC DISMY D110/60</t>
  </si>
  <si>
    <t>6,700</t>
  </si>
  <si>
    <t>Y thu PVC DISMY D90/75</t>
  </si>
  <si>
    <t>5,800</t>
  </si>
  <si>
    <t>Y thu PVC DISMY D90/60</t>
  </si>
  <si>
    <t>Bạc CB PVC DISMY D200/160</t>
  </si>
  <si>
    <t>Bạc CB PVC DISMY D160/110</t>
  </si>
  <si>
    <t>Bạc CB PVC DISMY D160/90</t>
  </si>
  <si>
    <t>Bạc CB PVC DISMY D140/110</t>
  </si>
  <si>
    <t>3,900</t>
  </si>
  <si>
    <t>Bạc CB PVC DISMY D140/90</t>
  </si>
  <si>
    <t>Bạc CB PVC DISMY D140/75</t>
  </si>
  <si>
    <t>3,700</t>
  </si>
  <si>
    <t>Bạc CB PVC DISMY D125/110</t>
  </si>
  <si>
    <t>3,500</t>
  </si>
  <si>
    <t>Bạc CB PVC DISMY D125/75</t>
  </si>
  <si>
    <t>2,900</t>
  </si>
  <si>
    <t>Bạc CB PVC DISMY D110/90</t>
  </si>
  <si>
    <t>Bạc CB PVC DISMY D110/75</t>
  </si>
  <si>
    <t>2,600</t>
  </si>
  <si>
    <t>Bạc CB PVC DISMY D110/60</t>
  </si>
  <si>
    <t>2,200</t>
  </si>
  <si>
    <t>34-27</t>
  </si>
  <si>
    <t>Bạc CB PVC DISMY D90/75</t>
  </si>
  <si>
    <t>1,700</t>
  </si>
  <si>
    <t>34-21</t>
  </si>
  <si>
    <t>16,300</t>
  </si>
  <si>
    <t>Bạc CB PVC DISMY D90/60</t>
  </si>
  <si>
    <t>27-21</t>
  </si>
  <si>
    <t>Bịt xả thông tắc PVC DISMY D160</t>
  </si>
  <si>
    <t>Ba chạc ren trong đồng</t>
  </si>
  <si>
    <t>Bịt xả thông tắc PVC DISMY D140</t>
  </si>
  <si>
    <t>27x1/2</t>
  </si>
  <si>
    <t>Bịt xả thông tắc PVC DISMY D125</t>
  </si>
  <si>
    <t>13,700</t>
  </si>
  <si>
    <t>Bịt xả thông tắc PVC DISMY D110</t>
  </si>
  <si>
    <t>625,800</t>
  </si>
  <si>
    <t>Ba chạc 90 độ chuyển bậc</t>
  </si>
  <si>
    <t>Bịt xả thông tắc PVC DISMY D90</t>
  </si>
  <si>
    <t>356,000</t>
  </si>
  <si>
    <t>Bịt xả thông tắc PVC DISMY D75</t>
  </si>
  <si>
    <t>287,900</t>
  </si>
  <si>
    <t>Bịt xả thông tắc PVC DISMY D60</t>
  </si>
  <si>
    <t>Ko tìm giá giảm theo tỷ lệ</t>
  </si>
  <si>
    <t>Van nhựa PVC Dismy D60</t>
  </si>
  <si>
    <t>156,800</t>
  </si>
  <si>
    <t>Van nhựa PVC Dismy D48</t>
  </si>
  <si>
    <t>144,000</t>
  </si>
  <si>
    <t>Van nhựa PVC Dismy D42</t>
  </si>
  <si>
    <t>115,100</t>
  </si>
  <si>
    <t>Van nhựa PVC Dismy D34</t>
  </si>
  <si>
    <t>105,000</t>
  </si>
  <si>
    <t>Van nhựa PVC Dismy D27</t>
  </si>
  <si>
    <t>77,200</t>
  </si>
  <si>
    <t>Van nhựa PVC Dismy D21</t>
  </si>
  <si>
    <t>53,500</t>
  </si>
  <si>
    <t>Giá trước kia thấp hơn -&gt; giá giảm theo tỷ lệ</t>
  </si>
  <si>
    <t>Xi Phông PVC DISMY D75</t>
  </si>
  <si>
    <t>Xi Phông PVC DISMY D60</t>
  </si>
  <si>
    <t>Tê cong PVC DISMY D110</t>
  </si>
  <si>
    <t>42,300</t>
  </si>
  <si>
    <t>Tê cong PVC DISMY D90</t>
  </si>
  <si>
    <t>Y PVC DISMY D200</t>
  </si>
  <si>
    <t>38,200</t>
  </si>
  <si>
    <t>Y PVC DISMY D160</t>
  </si>
  <si>
    <t>Y PVC DISMY D140</t>
  </si>
  <si>
    <t>36,000</t>
  </si>
  <si>
    <t>Y PVC DISMY D125</t>
  </si>
  <si>
    <t>51,500</t>
  </si>
  <si>
    <t>Y PVC DISMY D110</t>
  </si>
  <si>
    <t>Y PVC DISMY D90</t>
  </si>
  <si>
    <t>42,500</t>
  </si>
  <si>
    <t>Y PVC DISMY D75</t>
  </si>
  <si>
    <t>34,800</t>
  </si>
  <si>
    <t>Ba chạc 45° u.PVC DISMY D60</t>
  </si>
  <si>
    <t>Y PVC DISMY D60</t>
  </si>
  <si>
    <t>Mặt Bích PVC DISMY D160</t>
  </si>
  <si>
    <t>28,600</t>
  </si>
  <si>
    <t>Mặt Bích PVC DISMY D140</t>
  </si>
  <si>
    <t>Mặt Bích PVC DISMY D110</t>
  </si>
  <si>
    <t>23,500</t>
  </si>
  <si>
    <t>Mặt Bích PVC DISMY D90</t>
  </si>
  <si>
    <t>37,200</t>
  </si>
  <si>
    <t>Mặt Bích PVC DISMY D75</t>
  </si>
  <si>
    <t>28,900</t>
  </si>
  <si>
    <t>Mặt Bích PVC DISMY D60</t>
  </si>
  <si>
    <t>Ren Trong PVC DISMY D60</t>
  </si>
  <si>
    <t>21,200</t>
  </si>
  <si>
    <t>Ren Trong PVC DISMY D48</t>
  </si>
  <si>
    <t>18,700</t>
  </si>
  <si>
    <t>Ren Trong PVC DISMY D42</t>
  </si>
  <si>
    <t>17,500</t>
  </si>
  <si>
    <t>Ren Trong PVC DISMY D34</t>
  </si>
  <si>
    <t>Ren Trong PVC DISMY D27</t>
  </si>
  <si>
    <t>13,300</t>
  </si>
  <si>
    <t>1,300</t>
  </si>
  <si>
    <t>Ren Trong PVC DISMY D21</t>
  </si>
  <si>
    <t>PN thấp hơn, ngắn hơn</t>
  </si>
  <si>
    <t>Măng sông RT PVC Dismy D27x3/4"</t>
  </si>
  <si>
    <t>Không có mã lấy bằng 21*1/2</t>
  </si>
  <si>
    <t>Măng sông RT PVC Dismy D27x1/2"</t>
  </si>
  <si>
    <t>Măng sông RT PVC Dismy D21x1/2"</t>
  </si>
  <si>
    <t>10,500</t>
  </si>
  <si>
    <t>Ren Ngoài PVC DISMY D60</t>
  </si>
  <si>
    <t>9,300</t>
  </si>
  <si>
    <t>Ren Ngoài PVC DISMY D48</t>
  </si>
  <si>
    <t>10,300</t>
  </si>
  <si>
    <t>Ren Ngoài PVC DISMY D42</t>
  </si>
  <si>
    <t>8,000</t>
  </si>
  <si>
    <t>Ren Ngoài PVC DISMY D34</t>
  </si>
  <si>
    <t>Ren Ngoài PVC DISMY D27</t>
  </si>
  <si>
    <t>Ren Ngoài PVC DISMY D21</t>
  </si>
  <si>
    <t>Măng sông ép phun PVC DISMY D110 PN6</t>
  </si>
  <si>
    <t>Nối thẳng ép phun u.PVC DISMY D110 PN10</t>
  </si>
  <si>
    <t>Măng sông ép phun PVC DISMY D110 PN10</t>
  </si>
  <si>
    <t>4,600</t>
  </si>
  <si>
    <t>Nối thẳng ép phun u.PVC DISMY D90 PN6</t>
  </si>
  <si>
    <t>Măng sông ép phun PVC DISMY D90 PN6</t>
  </si>
  <si>
    <t>Nối thẳng ép phun u.PVC DISMY D90 PN10</t>
  </si>
  <si>
    <t>Măng sông ép phun PVC DISMY D90 PN10</t>
  </si>
  <si>
    <t>Măng sông ép phun PVC DISMY D75</t>
  </si>
  <si>
    <t>Măng sông ép phun PVC DISMY D60</t>
  </si>
  <si>
    <t>1,598,900</t>
  </si>
  <si>
    <t>Ba chạc 90 độ</t>
  </si>
  <si>
    <t>Măng sông ép phun PVC DISMY D48</t>
  </si>
  <si>
    <t>1,065,900</t>
  </si>
  <si>
    <t>Măng sông ép phun PVC DISMY D42</t>
  </si>
  <si>
    <t>802,600</t>
  </si>
  <si>
    <t>Măng sông ép phun PVC DISMY D34 PN16</t>
  </si>
  <si>
    <t>806,900</t>
  </si>
  <si>
    <t>Nối thẳng ép phun u.PVC DISMY D34 PN10</t>
  </si>
  <si>
    <t>Măng sông ép phun PVC DISMY D34</t>
  </si>
  <si>
    <t>Măng sông ép phun PVC DISMY D27 PN16</t>
  </si>
  <si>
    <t>657,700</t>
  </si>
  <si>
    <t>Nối thẳng ép phun u.PVC DISMY D27 PN10</t>
  </si>
  <si>
    <t>Măng sông ép phun PVC DISMY D27</t>
  </si>
  <si>
    <t>478,800</t>
  </si>
  <si>
    <t>2,100</t>
  </si>
  <si>
    <t>Măng sông ép phun PVC DISMY D21 PN16</t>
  </si>
  <si>
    <t>421,100</t>
  </si>
  <si>
    <t>Nối thẳng ép phun u.PVC DISMY D21 PN10</t>
  </si>
  <si>
    <t>Măng sông ép phun PVC DISMY D21</t>
  </si>
  <si>
    <t>293,200</t>
  </si>
  <si>
    <t>Côn thu PVC DISMY D110/90 PN10</t>
  </si>
  <si>
    <t>288,100</t>
  </si>
  <si>
    <t>Nối thẳng chuyển bậc u.PVC DISMY D110/90 PN6</t>
  </si>
  <si>
    <t>Côn thu PVC DISMY D110/90 PN6</t>
  </si>
  <si>
    <t>179,100</t>
  </si>
  <si>
    <t>Côn thu PVC DISMY D110/75 PN10</t>
  </si>
  <si>
    <t>195,000</t>
  </si>
  <si>
    <t>Nối thẳng chuyển bậc u.PVC DISMY D110/75 PN6</t>
  </si>
  <si>
    <t>Côn thu PVC DISMY D110/75 PN6</t>
  </si>
  <si>
    <t>168,400</t>
  </si>
  <si>
    <t>Côn thu PVC DISMY D110/60 Pn10</t>
  </si>
  <si>
    <t>131,100</t>
  </si>
  <si>
    <t>Nối thẳng chuyển bậc u.PVC DISMY D110/60 PN6</t>
  </si>
  <si>
    <t>Côn thu PVC DISMY D110/60 PN6</t>
  </si>
  <si>
    <t>103,900</t>
  </si>
  <si>
    <t>Côn thu PVC DISMY D110/48</t>
  </si>
  <si>
    <t>87,400</t>
  </si>
  <si>
    <t>Côn thu PVC DISMY D110/42</t>
  </si>
  <si>
    <t>62,900</t>
  </si>
  <si>
    <t>Côn thu PVC DISMY D110/34</t>
  </si>
  <si>
    <t>64,000</t>
  </si>
  <si>
    <t>Côn thu PVC DISMY D90/75</t>
  </si>
  <si>
    <t>37,100</t>
  </si>
  <si>
    <t>40,500</t>
  </si>
  <si>
    <t>Nối thẳng chuyển bậc u.PVC DISMY D90/60</t>
  </si>
  <si>
    <t>Côn thu PVC DISMY D90/60</t>
  </si>
  <si>
    <t>26,900</t>
  </si>
  <si>
    <t>Côn thu PVC DISMY D90/48</t>
  </si>
  <si>
    <t>25,500</t>
  </si>
  <si>
    <t>Côn thu PVC DISMY D90/42</t>
  </si>
  <si>
    <t>31,300</t>
  </si>
  <si>
    <t>Côn thu PVC DISMY D90/34</t>
  </si>
  <si>
    <t>15,800</t>
  </si>
  <si>
    <t>Côn thu PVC DISMY D75/60</t>
  </si>
  <si>
    <t>Côn thu PVC DISMY D75/48</t>
  </si>
  <si>
    <t>Côn thu PVC DISMY D75/42</t>
  </si>
  <si>
    <t>10,000</t>
  </si>
  <si>
    <t>Côn thu PVC DISMY D75/34</t>
  </si>
  <si>
    <t>Côn thu PVC DISMY D60/48</t>
  </si>
  <si>
    <t>Côn thu PVC DISMY D60/42</t>
  </si>
  <si>
    <t>Côn thu PVC DISMY D60/34</t>
  </si>
  <si>
    <t>4,700</t>
  </si>
  <si>
    <t>Côn thu PVC DISMY D60/27</t>
  </si>
  <si>
    <t>Côn thu PVC DISMY D60/21</t>
  </si>
  <si>
    <t>Côn thu PVC DISMY D48/42</t>
  </si>
  <si>
    <t>Côn thu PVC DISMY D48/34</t>
  </si>
  <si>
    <t>Côn thu PVC DISMY D48/27</t>
  </si>
  <si>
    <t>26,500</t>
  </si>
  <si>
    <t>Nối góc ren trong đồng</t>
  </si>
  <si>
    <t>Côn thu PVC DISMY D48/21</t>
  </si>
  <si>
    <t>18,300</t>
  </si>
  <si>
    <t>Côn thu PVC DISMY D42/34</t>
  </si>
  <si>
    <t>Côn thu PVC DISMY D42/27</t>
  </si>
  <si>
    <t>11,400</t>
  </si>
  <si>
    <t>Côn thu PVC DISMY D42/21</t>
  </si>
  <si>
    <t>Nối góc ren ngoài</t>
  </si>
  <si>
    <t>Côn thu PVC DISMY D34/27</t>
  </si>
  <si>
    <t>Côn thu PVC DISMY D34/21</t>
  </si>
  <si>
    <t>Nối góc ren trong</t>
  </si>
  <si>
    <t>Côn thu PVC DISMY D27/21</t>
  </si>
  <si>
    <t>Tê RT PVC Dismy D27x3/4"</t>
  </si>
  <si>
    <t>1,460,300</t>
  </si>
  <si>
    <t>Nối góc 90 độ</t>
  </si>
  <si>
    <t>Tê RT PVC Dismy D27x1/2"</t>
  </si>
  <si>
    <t>852,800</t>
  </si>
  <si>
    <t>Tê RT PVC Dismy D21x1/2"</t>
  </si>
  <si>
    <t>639,500</t>
  </si>
  <si>
    <t>Tê thu PVC DISMY D110/90</t>
  </si>
  <si>
    <t>586,300</t>
  </si>
  <si>
    <t>Tê thu PVC DISMY D110/75</t>
  </si>
  <si>
    <t>383,100</t>
  </si>
  <si>
    <t>44,500</t>
  </si>
  <si>
    <t>Tê thu PVC DISMY D110/60</t>
  </si>
  <si>
    <t>375,200</t>
  </si>
  <si>
    <t>Tê thu PVC DISMY D110/48</t>
  </si>
  <si>
    <t>279,400</t>
  </si>
  <si>
    <t>Tê thu PVC DISMY D110/42</t>
  </si>
  <si>
    <t>229,200</t>
  </si>
  <si>
    <t>Tê thu PVC DISMY D90/75</t>
  </si>
  <si>
    <t>274,000</t>
  </si>
  <si>
    <t>Tê thu PVC DISMY D90/60</t>
  </si>
  <si>
    <t>Tê thu PVC DISMY D90/48</t>
  </si>
  <si>
    <t>12.5</t>
  </si>
  <si>
    <t>Tê thu PVC DISMY D90/42</t>
  </si>
  <si>
    <t>113,100</t>
  </si>
  <si>
    <t>Tê thu PVC DISMY D90/34</t>
  </si>
  <si>
    <t>82,200</t>
  </si>
  <si>
    <t>Tê thu PVC DISMY D75/60</t>
  </si>
  <si>
    <t>78,000</t>
  </si>
  <si>
    <t>Tê thu PVC DISMY D75/48</t>
  </si>
  <si>
    <t>Tê thu PVC DISMY D75/42</t>
  </si>
  <si>
    <t>Tê thu PVC DISMY D75/34</t>
  </si>
  <si>
    <t>Tê thu PVC DISMY D60/48</t>
  </si>
  <si>
    <t>27,800</t>
  </si>
  <si>
    <t>Tê thu PVC DISMY D60/42</t>
  </si>
  <si>
    <t>Tê thu PVC DISMY D60/34</t>
  </si>
  <si>
    <t>Tê thu PVC DISMY D60/27</t>
  </si>
  <si>
    <t>10,800</t>
  </si>
  <si>
    <t>Tê thu PVC DISMY D48/42</t>
  </si>
  <si>
    <t>Tê thu PVC DISMY D48/34</t>
  </si>
  <si>
    <t>Tê thu PVC DISMY D48/27</t>
  </si>
  <si>
    <t>Tê thu PVC DISMY D48/21</t>
  </si>
  <si>
    <t>Tê thu PVC DISMY D42/34</t>
  </si>
  <si>
    <t>14,700</t>
  </si>
  <si>
    <t>Tê thu PVC DISMY D42/27</t>
  </si>
  <si>
    <t>Tê thu PVC DISMY D42/21</t>
  </si>
  <si>
    <t>Tê thu PVC DISMY D34/27</t>
  </si>
  <si>
    <t>Tê thu PVC DISMY D34/21</t>
  </si>
  <si>
    <t>Tê thu PVC DISMY D27/21</t>
  </si>
  <si>
    <t>Tê PVC DISMY D200</t>
  </si>
  <si>
    <t>Tê PVC DISMY D160</t>
  </si>
  <si>
    <t>Tê PVC DISMY D140</t>
  </si>
  <si>
    <t>Tê PVC DISMY D125</t>
  </si>
  <si>
    <t>Ba chạc 90° u.PVC DISMY D110 PN10</t>
  </si>
  <si>
    <t>Tê PVC DISMY D110 PN10</t>
  </si>
  <si>
    <t>22T10110</t>
  </si>
  <si>
    <t>Tê PVC DISMY D110</t>
  </si>
  <si>
    <t>Nối góc 45 độ</t>
  </si>
  <si>
    <t>Ba chạc 90° u.PVC DISMY D90 PN10</t>
  </si>
  <si>
    <t>Tê PVC DISMY D90 PN10</t>
  </si>
  <si>
    <t>22T1090</t>
  </si>
  <si>
    <t>920,900</t>
  </si>
  <si>
    <t>Tê PVC DISMY D90</t>
  </si>
  <si>
    <t>628,900</t>
  </si>
  <si>
    <t>Tê PVC DISMY D75</t>
  </si>
  <si>
    <t>626,800</t>
  </si>
  <si>
    <t>Tê PVC DISMY D60</t>
  </si>
  <si>
    <t>453,200</t>
  </si>
  <si>
    <t>Tê PVC DISMY D48</t>
  </si>
  <si>
    <t>Tê PVC DISMY D42</t>
  </si>
  <si>
    <t>277,100</t>
  </si>
  <si>
    <t>Tê PVC DISMY D34</t>
  </si>
  <si>
    <t>392,300</t>
  </si>
  <si>
    <t>Tê PVC DISMY D27</t>
  </si>
  <si>
    <t>282,500</t>
  </si>
  <si>
    <t>Tê PVC DISMY D21</t>
  </si>
  <si>
    <t>195,500</t>
  </si>
  <si>
    <t>Cút RT PVC Dismy D27x3/4"</t>
  </si>
  <si>
    <t>Cút RT PVC Dismy D27x1/2"</t>
  </si>
  <si>
    <t>153,400</t>
  </si>
  <si>
    <t>Cút RT PVC Dismy D21x1/2"</t>
  </si>
  <si>
    <t>Cút PVC DISMY D250</t>
  </si>
  <si>
    <t>102,000</t>
  </si>
  <si>
    <t>Cút PVC DISMY D200</t>
  </si>
  <si>
    <t>Cút PVC DISMY D160</t>
  </si>
  <si>
    <t>95,900</t>
  </si>
  <si>
    <t>Cút PVC DISMY D140</t>
  </si>
  <si>
    <t>76,800</t>
  </si>
  <si>
    <t>Cút PVC DISMY D125</t>
  </si>
  <si>
    <t>67,400</t>
  </si>
  <si>
    <t>Nối góc 90° u.PVC DISMY D110 PN6</t>
  </si>
  <si>
    <t>Cút PVC DISMY D110 PN6</t>
  </si>
  <si>
    <t>83,200</t>
  </si>
  <si>
    <t>Cút PVC DISMY D110 PN10</t>
  </si>
  <si>
    <t>Cút PVC DISMY D90 PN6</t>
  </si>
  <si>
    <t>Cút PVC DISMY D90 PN10</t>
  </si>
  <si>
    <t>59,800</t>
  </si>
  <si>
    <t>Cút PVC DISMY D75</t>
  </si>
  <si>
    <t>35,000</t>
  </si>
  <si>
    <t>Cút PVC DISMY D60</t>
  </si>
  <si>
    <t>34,100</t>
  </si>
  <si>
    <t>Cút PVC DISMY D48</t>
  </si>
  <si>
    <t>Cút PVC DISMY D42</t>
  </si>
  <si>
    <t>22,900</t>
  </si>
  <si>
    <t>Cút PVC DISMY D34</t>
  </si>
  <si>
    <t>Cút PVC DISMY D27</t>
  </si>
  <si>
    <t>23,200</t>
  </si>
  <si>
    <t>Cút PVC DISMY D21</t>
  </si>
  <si>
    <t>Chếch PVC DISMY D250</t>
  </si>
  <si>
    <t>16,600</t>
  </si>
  <si>
    <t>Chếch PVC DISMY D200</t>
  </si>
  <si>
    <t>Chếch PVC DISMY D160</t>
  </si>
  <si>
    <t>Chếch PVC DISMY D140</t>
  </si>
  <si>
    <t>Chếch PVC DISMY D125</t>
  </si>
  <si>
    <t>Chếch PVC DISMY D110</t>
  </si>
  <si>
    <t>Chếch PVC DISMY D90</t>
  </si>
  <si>
    <t>Chếch PVC DISMY D75</t>
  </si>
  <si>
    <t>Chếch PVC DISMY D60</t>
  </si>
  <si>
    <t>Chếch PVC DISMY D48</t>
  </si>
  <si>
    <t>Chếch PVC DISMY D42</t>
  </si>
  <si>
    <t>Chếch PVC DISMY D34</t>
  </si>
  <si>
    <t>Chếch PVC DISMY D27</t>
  </si>
  <si>
    <t>Chếch PVC DISMY D21</t>
  </si>
  <si>
    <t>PHỤ KIỆN ÉP PHUN</t>
  </si>
  <si>
    <t>Giá</t>
  </si>
  <si>
    <t>PN</t>
  </si>
  <si>
    <t>Mã TP</t>
  </si>
  <si>
    <t>Tên</t>
  </si>
  <si>
    <t>CL TP-CPC</t>
  </si>
  <si>
    <t>Giá TP</t>
  </si>
  <si>
    <t>Tỷ lệ tăng so với giá cũ</t>
  </si>
  <si>
    <t>Giá cũ</t>
  </si>
  <si>
    <t>Đơn giá bao gồm VAT
(VNĐ/Cái)</t>
  </si>
  <si>
    <t>VAT
(VNĐ/Cái)</t>
  </si>
  <si>
    <t>Đơn giá trước VAT
(VNĐ/cái)</t>
  </si>
  <si>
    <t>PN lấy giá</t>
  </si>
  <si>
    <t>Fast</t>
  </si>
  <si>
    <t>Bảng giá TP</t>
  </si>
  <si>
    <t>TCVN 8491-3:2011 (ISO 1452-3:2009)</t>
  </si>
  <si>
    <t>Ống u.PVC CP C4 PN12.5 D450</t>
  </si>
  <si>
    <t>ống PVC CP C4 D450</t>
  </si>
  <si>
    <t>91O4450</t>
  </si>
  <si>
    <t>Ống u.PVC CP C3 PN10 D450</t>
  </si>
  <si>
    <t>ống PVC CP C3 D450</t>
  </si>
  <si>
    <t>91O3450</t>
  </si>
  <si>
    <t>Ống u.PVC CP PN8 D450</t>
  </si>
  <si>
    <t>Ống PVC CP PN8 D450</t>
  </si>
  <si>
    <t>91OPN8450</t>
  </si>
  <si>
    <t>Ống u.PVC CP C2 PN7.5 D450</t>
  </si>
  <si>
    <t>ống PVC CP C2 D450</t>
  </si>
  <si>
    <t>91O2450</t>
  </si>
  <si>
    <t>Ống u.PVC CP C1 PN6 D450</t>
  </si>
  <si>
    <t>ống PVC CP C1 D450</t>
  </si>
  <si>
    <t>91O1450</t>
  </si>
  <si>
    <t>ống PVC CP C0 D450</t>
  </si>
  <si>
    <t>Ống u.PVC CP C4 PN12.5 D400</t>
  </si>
  <si>
    <t>ống PVC CP C4 D400</t>
  </si>
  <si>
    <t>91O4400</t>
  </si>
  <si>
    <t>ống PVC CP C3 D400</t>
  </si>
  <si>
    <t>Ống u.PVC CP PN8 D400</t>
  </si>
  <si>
    <t>Ống PVC CP PN8 D400</t>
  </si>
  <si>
    <t>91OPN8400</t>
  </si>
  <si>
    <t>ống PVC CP C2 D400</t>
  </si>
  <si>
    <t>ống PVC CP C1 D400</t>
  </si>
  <si>
    <t>Ống u.PVC CP C0 PN5 D400</t>
  </si>
  <si>
    <t>ống PVC CP C0 D400</t>
  </si>
  <si>
    <t>91O0400</t>
  </si>
  <si>
    <t>Ống u.PVC CP C4 PN12.5 D355</t>
  </si>
  <si>
    <t>ống PVC CP C4 D355</t>
  </si>
  <si>
    <t>91O4355</t>
  </si>
  <si>
    <t>Ống u.PVC CP C3 PN10 D355</t>
  </si>
  <si>
    <t>ống PVC CP C3 D355</t>
  </si>
  <si>
    <t>91O3355</t>
  </si>
  <si>
    <t>Ống u.PVC CP PN8 D355</t>
  </si>
  <si>
    <t>Ống PVC CP PN8 D355</t>
  </si>
  <si>
    <t>91OPN8355</t>
  </si>
  <si>
    <t>ống PVC CP C2 D355</t>
  </si>
  <si>
    <t>Ống u.PVC CP C1 PN6 D355</t>
  </si>
  <si>
    <t>ống PVC CP C1 D355</t>
  </si>
  <si>
    <t>91O1355</t>
  </si>
  <si>
    <t>Ống u.PVC CP C0 PN5 D355</t>
  </si>
  <si>
    <t>ống PVC CP C0 D355</t>
  </si>
  <si>
    <t>91O0355</t>
  </si>
  <si>
    <t>Ống u.PVC CP C4 PN12.5 D315</t>
  </si>
  <si>
    <t>ống PVC CP C4 D315</t>
  </si>
  <si>
    <t>91O4315</t>
  </si>
  <si>
    <t>Ống u.PVC CP C3 PN10 D315</t>
  </si>
  <si>
    <t>ống PVC CP C3 D315</t>
  </si>
  <si>
    <t>91O3315</t>
  </si>
  <si>
    <t>Ống u.PVC CP PN8 D315</t>
  </si>
  <si>
    <t>Ống PVC CP PN8 D315</t>
  </si>
  <si>
    <t>91OPN8315</t>
  </si>
  <si>
    <t>ống PVC CP C2 D315</t>
  </si>
  <si>
    <t>ống PVC CP C1 D315</t>
  </si>
  <si>
    <t>ống PVC CP C0 D315</t>
  </si>
  <si>
    <t>Ống u.PVC CP C4 PN12.5 D280</t>
  </si>
  <si>
    <t>ống PVC CP C4 D280</t>
  </si>
  <si>
    <t>91O4280</t>
  </si>
  <si>
    <t>Ống u.PVC CP C3 PN10 D280</t>
  </si>
  <si>
    <t>ống PVC CP C3 D280</t>
  </si>
  <si>
    <t>91O3280</t>
  </si>
  <si>
    <t>Ống u.PVC CP PN8 D280</t>
  </si>
  <si>
    <t>Ống PVC CP PN8 D280</t>
  </si>
  <si>
    <t>91OPN8280</t>
  </si>
  <si>
    <t>ống PVC CP C2 D280</t>
  </si>
  <si>
    <t>Ống u.PVC CP C1 PN6 D280</t>
  </si>
  <si>
    <t>ống PVC CP C1 D280</t>
  </si>
  <si>
    <t>91O1280</t>
  </si>
  <si>
    <t>ống PVC CP C0 D280</t>
  </si>
  <si>
    <t>Ống u.PVC CP C4 PN12.5 D250</t>
  </si>
  <si>
    <t>ống PVC CP C4 D250</t>
  </si>
  <si>
    <t>91O4250</t>
  </si>
  <si>
    <t>ống PVC CP C3 D250</t>
  </si>
  <si>
    <t>Ống u.PVC CP PN8 D250</t>
  </si>
  <si>
    <t>Ống PVC CP PN8 D250</t>
  </si>
  <si>
    <t>91OPN8250</t>
  </si>
  <si>
    <t>ống PVC CP C2 D250</t>
  </si>
  <si>
    <t>ống PVC CP C1 D250</t>
  </si>
  <si>
    <t>ống PVC CP C0 D250</t>
  </si>
  <si>
    <t>ống PVC CP Thoát D250</t>
  </si>
  <si>
    <t>Ống u.PVC CP C4 PN12.5 D225</t>
  </si>
  <si>
    <t>ống PVC CP C4 D225</t>
  </si>
  <si>
    <t>91O4225</t>
  </si>
  <si>
    <t>Ống u.PVC CP C3 PN10 D225</t>
  </si>
  <si>
    <t>ống PVC CP C3 D225</t>
  </si>
  <si>
    <t>91O3225</t>
  </si>
  <si>
    <t>Ống u.PVC CP PN8 D225</t>
  </si>
  <si>
    <t>Ống PVC CP PN8 D225</t>
  </si>
  <si>
    <t>91OPN8225</t>
  </si>
  <si>
    <t>ống PVC CP C2 D225</t>
  </si>
  <si>
    <t>Ống u.PVC CP C1 PN6 D225</t>
  </si>
  <si>
    <t>ống PVC CP C1 D225</t>
  </si>
  <si>
    <t>91O1225</t>
  </si>
  <si>
    <t>ống PVC CP C0 D225</t>
  </si>
  <si>
    <t>Ống u.PVC CP Thoát PN4 D225</t>
  </si>
  <si>
    <t>ống PVC CP Thoát D225</t>
  </si>
  <si>
    <t>91OT225</t>
  </si>
  <si>
    <t>ống PVC CP C4 D200</t>
  </si>
  <si>
    <t>ống PVC CP C3 D200</t>
  </si>
  <si>
    <t>Ống u.PVC CP PN8 D200</t>
  </si>
  <si>
    <t>Ống PVC CP PN8 D200</t>
  </si>
  <si>
    <t>91OPN8200</t>
  </si>
  <si>
    <t>ống PVC CP C2 D200</t>
  </si>
  <si>
    <t>ống PVC CP C1 D200</t>
  </si>
  <si>
    <t>ống PVC CP C0 D200</t>
  </si>
  <si>
    <t>ống PVC CP Thoát D200</t>
  </si>
  <si>
    <t>Ống u.PVC CP C4 PN12.5 D180</t>
  </si>
  <si>
    <t>ống PVC CP C4 D180</t>
  </si>
  <si>
    <t>91O4180</t>
  </si>
  <si>
    <t>Ống u.PVC CP C3 PN10 D180</t>
  </si>
  <si>
    <t>ống PVC CP C3 D180</t>
  </si>
  <si>
    <t>91O3180</t>
  </si>
  <si>
    <t>Ống u.PVC CP PN8 D180</t>
  </si>
  <si>
    <t>Ống PVC CP PN8 D180</t>
  </si>
  <si>
    <t>91OPN8180</t>
  </si>
  <si>
    <t>Ống u.PVC CP C2 PN7.5 D180</t>
  </si>
  <si>
    <t>ống PVC CP C2 D180</t>
  </si>
  <si>
    <t>91O2180</t>
  </si>
  <si>
    <t>ống PVC CP C1 D180</t>
  </si>
  <si>
    <t>Ống u.PVC CP C0 PN5 D180</t>
  </si>
  <si>
    <t>ống PVC CP C0 D180</t>
  </si>
  <si>
    <t>91O0180</t>
  </si>
  <si>
    <t>Ống u.PVC CP Thoát PN4 D180</t>
  </si>
  <si>
    <t>ống PVC CP Thoát D180</t>
  </si>
  <si>
    <t>91OT180</t>
  </si>
  <si>
    <t>ống PVC CP C4 D160</t>
  </si>
  <si>
    <t>ống PVC CP C3 D160</t>
  </si>
  <si>
    <t>Ống u.PVC CP PN8 D160</t>
  </si>
  <si>
    <t>Ống PVC CP PN8 D160</t>
  </si>
  <si>
    <t>91OPN8160</t>
  </si>
  <si>
    <t>ống PVC CP C2 D160</t>
  </si>
  <si>
    <t>ống PVC CP C1 D160</t>
  </si>
  <si>
    <t>ống PVC CP C0 D160</t>
  </si>
  <si>
    <t>ống PVC CP Thoát D160</t>
  </si>
  <si>
    <t>Ống u.PVC CP C4 PN12.5 D140</t>
  </si>
  <si>
    <t>ống PVC CP C4 D140</t>
  </si>
  <si>
    <t>91O4140</t>
  </si>
  <si>
    <t>ống PVC CP C3 D140</t>
  </si>
  <si>
    <t>Ống u.PVC CP PN8 D140</t>
  </si>
  <si>
    <t>Ống PVC CP PN8 D140</t>
  </si>
  <si>
    <t>91OPN8140</t>
  </si>
  <si>
    <t>ống PVC CP C2 D140</t>
  </si>
  <si>
    <t>ống PVC CP C1 D140</t>
  </si>
  <si>
    <t>ống PVC CP C0 D140</t>
  </si>
  <si>
    <t>ống PVC CP Thoát D140</t>
  </si>
  <si>
    <t>Ống u.PVC CP C4 PN12.5 D125</t>
  </si>
  <si>
    <t>ống PVC CP C4 D125</t>
  </si>
  <si>
    <t>91O4125</t>
  </si>
  <si>
    <t>ống PVC CP C3 D125</t>
  </si>
  <si>
    <t>Ống u.PVC CP PN8 D125</t>
  </si>
  <si>
    <t>Ống PVC CP PN8 D125</t>
  </si>
  <si>
    <t>91OPN8125</t>
  </si>
  <si>
    <t>ống PVC CP C2 D125</t>
  </si>
  <si>
    <t>ống PVC CP C1 D125</t>
  </si>
  <si>
    <t>ống PVC CP C0 D125</t>
  </si>
  <si>
    <t>ống PVC CP Thoát D125</t>
  </si>
  <si>
    <t>Ống u.PVC CP C4 PN12.5 D110</t>
  </si>
  <si>
    <t>ống PVC CP C4 D110</t>
  </si>
  <si>
    <t>91O4110</t>
  </si>
  <si>
    <t>ống PVC CP C3 D110</t>
  </si>
  <si>
    <t>Ống u.PVC CP PN8 D110</t>
  </si>
  <si>
    <t>Ống PVC CP PN8 D110</t>
  </si>
  <si>
    <t>91OPN8110</t>
  </si>
  <si>
    <t>ống PVC CP C2 D110</t>
  </si>
  <si>
    <t>ống PVC CP C1 D110</t>
  </si>
  <si>
    <t>ống PVC CP C0 D110</t>
  </si>
  <si>
    <t>ống PVC CP Thoát D110</t>
  </si>
  <si>
    <t>ỐNG UPVC CP C=2</t>
  </si>
  <si>
    <t/>
  </si>
  <si>
    <t>Ống u.PVC CP C4 PN10 D90</t>
  </si>
  <si>
    <t>ống PVC CP C4 D90</t>
  </si>
  <si>
    <t>91O490</t>
  </si>
  <si>
    <t>ống PVC CP C3 D90</t>
  </si>
  <si>
    <t>ống PVC CP C2 D90</t>
  </si>
  <si>
    <t>ống PVC CP C1 D90</t>
  </si>
  <si>
    <t>ống PVC CP C0 D90</t>
  </si>
  <si>
    <t>ống PVC CP Thoát D90</t>
  </si>
  <si>
    <t>Ống u.PVC CP C4 PN12,5 D75</t>
  </si>
  <si>
    <t>ống PVC CP C4 D75</t>
  </si>
  <si>
    <t>91O475</t>
  </si>
  <si>
    <t>ống PVC CP C3 D75</t>
  </si>
  <si>
    <t>ống PVC CP C2 D75</t>
  </si>
  <si>
    <t>ống PVC CP C1 D75</t>
  </si>
  <si>
    <t>ống PVC CP C0 D75</t>
  </si>
  <si>
    <t>ống PVC CP Thoát D75</t>
  </si>
  <si>
    <t>Ống u.PVC CP C4 PN12,5 D60</t>
  </si>
  <si>
    <t>ống PVC CP C4 D60</t>
  </si>
  <si>
    <t>91O460</t>
  </si>
  <si>
    <t>ống PVC CP C3 D60</t>
  </si>
  <si>
    <t>ống PVC CP C2 D60</t>
  </si>
  <si>
    <t>ống PVC CP C1 D60</t>
  </si>
  <si>
    <t>ống PVC CP C0 D60</t>
  </si>
  <si>
    <t>ống PVC CP Thoát D60</t>
  </si>
  <si>
    <t>Ống u.PVC CP C4 PN16 D48</t>
  </si>
  <si>
    <t>ống PVC CP C4 D48</t>
  </si>
  <si>
    <t>91O448</t>
  </si>
  <si>
    <t>ống PVC CP C3 D48</t>
  </si>
  <si>
    <t>ống PVC CP C2 D48</t>
  </si>
  <si>
    <t>ống PVC CP C1 D48</t>
  </si>
  <si>
    <t>ống PVC CP C0 D48</t>
  </si>
  <si>
    <t>ống PVC CP Thoát D48</t>
  </si>
  <si>
    <t>Ống u.PVC CP C4 PN16 D42</t>
  </si>
  <si>
    <t>ống PVC CP C4 D42</t>
  </si>
  <si>
    <t>91O442</t>
  </si>
  <si>
    <t>ống PVC CP C3 D42</t>
  </si>
  <si>
    <t>ống PVC CP C2 D42</t>
  </si>
  <si>
    <t>ống PVC CP C1 D42</t>
  </si>
  <si>
    <t>ống PVC CP C0 D42</t>
  </si>
  <si>
    <t>ống PVC CP Thoát D42</t>
  </si>
  <si>
    <t>Ống u.PVC CP C4 PN25 D34</t>
  </si>
  <si>
    <t>ống PVC CP C4 D34</t>
  </si>
  <si>
    <t>91O434</t>
  </si>
  <si>
    <t>ống PVC CP C3 D34</t>
  </si>
  <si>
    <t>ống PVC CP C2 D34</t>
  </si>
  <si>
    <t>ống PVC CP C1 D34</t>
  </si>
  <si>
    <t>ống PVC CP C0 D34</t>
  </si>
  <si>
    <t>ống PVC CP Thoát D34</t>
  </si>
  <si>
    <t>ống PVC CP C3 D27</t>
  </si>
  <si>
    <t>ống PVC CP C2 D27</t>
  </si>
  <si>
    <t>ống PVC CP C1 D27</t>
  </si>
  <si>
    <t>ống PVC CP C0 D27</t>
  </si>
  <si>
    <t>ống PVC CP Thoát D27</t>
  </si>
  <si>
    <t>ống PVC CP C3 D21</t>
  </si>
  <si>
    <t>ống PVC CP C2 D21</t>
  </si>
  <si>
    <t>ống PVC CP C1 D21</t>
  </si>
  <si>
    <t>ống PVC CP C0 D21</t>
  </si>
  <si>
    <t>ống PVC CP Thoát D21</t>
  </si>
  <si>
    <t>ỐNG UPVC CP C=2.5</t>
  </si>
  <si>
    <t>BẢNG GIÁ ỐNG NHỰA u.PVC CP</t>
  </si>
  <si>
    <t>Van cửa kiểu 2 ghi</t>
  </si>
  <si>
    <t>cái</t>
  </si>
  <si>
    <t>Van cửa kiểu 2 PPR DISMY ghi D40 mạ</t>
  </si>
  <si>
    <t>13VC2GM40</t>
  </si>
  <si>
    <t>Van cửa kiểu 1 ghi</t>
  </si>
  <si>
    <t>Van cửa kiểu 1 PPR DISMY ghi D50 mạ</t>
  </si>
  <si>
    <t>13VC1GM50</t>
  </si>
  <si>
    <t>Van cửa kiểu 1 PPR DISMY ghi D40 mạ</t>
  </si>
  <si>
    <t>13VC1GM40</t>
  </si>
  <si>
    <t>Van cửa kiểu 1 PPR DISMY ghi D32 mạ</t>
  </si>
  <si>
    <t>13VC1GM32</t>
  </si>
  <si>
    <t>Van cửa kiểu 1 PPR DISMY ghi D20 mạ</t>
  </si>
  <si>
    <t>13VC1GM20</t>
  </si>
  <si>
    <t>Rắc co ren ngoài ghi</t>
  </si>
  <si>
    <t>Rắc co ren ngoài PPR DISMY ghi D63x2" mạ</t>
  </si>
  <si>
    <t>13RCRNGM632</t>
  </si>
  <si>
    <t>Rắc co ren ngoài PPR DISMY ghi D50x1 1/2" mạ</t>
  </si>
  <si>
    <t>13RCRNGM50112</t>
  </si>
  <si>
    <t>Rắc co ren ngoài PPR DISMY ghi D40x1 1/4" mạ</t>
  </si>
  <si>
    <t>13RCRNGM40114</t>
  </si>
  <si>
    <t>Rắc co ren ngoài PPR DISMY ghi D20x1/2" mạ</t>
  </si>
  <si>
    <t>13RCRNGM2012</t>
  </si>
  <si>
    <t>Rắc co ren trong ghi</t>
  </si>
  <si>
    <t>Rắc co ren trong PPR DISMY ghi D63x2 mạ</t>
  </si>
  <si>
    <t>13RCRTGM632</t>
  </si>
  <si>
    <t>Rắc co ren trong PPR DISMY ghi D50x1 1/2" mạ</t>
  </si>
  <si>
    <t>13RCRTGM50112</t>
  </si>
  <si>
    <t>Rắc co ren trong PPR DISMY ghi D40x1 1/4" mạ</t>
  </si>
  <si>
    <t>13RCRTGM40114</t>
  </si>
  <si>
    <t>Rắc co ren trong PPR DISMY ghi D32x1" mạ</t>
  </si>
  <si>
    <t>13RCRTGM321</t>
  </si>
  <si>
    <t>Rắc co ren trong PPR DISMY ghi D25x3/4" mạ</t>
  </si>
  <si>
    <t>13RCRTGM2534</t>
  </si>
  <si>
    <t>Rắc co ren trong PPR DISMY ghi D20x1/2" mạ</t>
  </si>
  <si>
    <t>13RCRTGM2012</t>
  </si>
  <si>
    <t>Nối thẳng ren trong ghi</t>
  </si>
  <si>
    <t>Nối thẳng ren trong PPR DISMY ghi D110x4'' mạ</t>
  </si>
  <si>
    <t>12MSRTGM1104</t>
  </si>
  <si>
    <t>Nối thẳng ren trong PPR DISMY ghi D90x3'' mạ</t>
  </si>
  <si>
    <t>12MSRTGM903</t>
  </si>
  <si>
    <t>Nối thẳng ren trong PPR DISMY ghi D75x2 1/2" mạ</t>
  </si>
  <si>
    <t>12MSRTGM75212</t>
  </si>
  <si>
    <t>Nối thẳng ren trong PPR DISMY ghi D63x2" mạ</t>
  </si>
  <si>
    <t>12MSRTGM632</t>
  </si>
  <si>
    <t>Nối thẳng ren trong PPR DISMY ghi D40x1 1/4" mạ</t>
  </si>
  <si>
    <t>12MSRTGM40114</t>
  </si>
  <si>
    <t>Nối thẳng ren trong PPR DISMY ghi D32x1" mạ</t>
  </si>
  <si>
    <t>12MSRTGM321</t>
  </si>
  <si>
    <t>Nối thằng ren ngoài ghi</t>
  </si>
  <si>
    <t>Nối thẳng ren ngoài PPR DISMY ghi D90x3" mạ</t>
  </si>
  <si>
    <t>12MSRNGM903</t>
  </si>
  <si>
    <t>Nối thẳng ren ngoài PPR DISMY ghi D75x2 1/2" mạ</t>
  </si>
  <si>
    <t>12MSRNGM75212</t>
  </si>
  <si>
    <t>Nối thẳng ren ngoài PPR DISMY ghi D63x2" mạ</t>
  </si>
  <si>
    <t>12MSRNGM632</t>
  </si>
  <si>
    <t>Nối thẳng ren ngoài PPR DISMY ghi D40x1 1/4" mạ</t>
  </si>
  <si>
    <t>12MSRNGM40114</t>
  </si>
  <si>
    <t>Ba chạc 90° ren trong ghi</t>
  </si>
  <si>
    <t>Ba chạc 90° ren ngoài ghi</t>
  </si>
  <si>
    <t>Nối góc 90° ren ngoài ghi</t>
  </si>
  <si>
    <t>Nối góc 90° ren ngoài PPR DISMY ghi D32x1" mạ</t>
  </si>
  <si>
    <t>12CTRNGM321</t>
  </si>
  <si>
    <t>Nối góc 90° ren trong ghi</t>
  </si>
  <si>
    <t>Nối góc 90° ren trong PPR DISMY ghi D32x1" mạ</t>
  </si>
  <si>
    <t>12CTRTGM321</t>
  </si>
  <si>
    <t>Nối góc 90° ren trong kép PPR DISMY ghi D25x1/2" mạ</t>
  </si>
  <si>
    <t>Van cửa kiểu 2 UV</t>
  </si>
  <si>
    <t>Van cửa kiểu 2 xanh</t>
  </si>
  <si>
    <t>Van cửa kiểu 1 xanh</t>
  </si>
  <si>
    <t>Rắc co ren ngoài UV</t>
  </si>
  <si>
    <t>Rắc co ren ngoài PPR DISMY UV D63x2"</t>
  </si>
  <si>
    <t>13RCRNUV632</t>
  </si>
  <si>
    <t>Rắc co ren ngoài xanh</t>
  </si>
  <si>
    <t>Rắc co ren trong UV</t>
  </si>
  <si>
    <t>Rắc co ren trong PPR DISMY UV D20x1/2"</t>
  </si>
  <si>
    <t>Rắc co ren trong xanh</t>
  </si>
  <si>
    <t>Rắc co nhựa UV</t>
  </si>
  <si>
    <t>Rắc co nhựa ghi</t>
  </si>
  <si>
    <t>Rắc co nhựa xanh</t>
  </si>
  <si>
    <t>Mặt bích ghi</t>
  </si>
  <si>
    <t>Mặt bích PPR DISMY ghi D110</t>
  </si>
  <si>
    <t>12VMBG110</t>
  </si>
  <si>
    <t>Mặt bích PPR DISMY ghi D50</t>
  </si>
  <si>
    <t>12VMBG50</t>
  </si>
  <si>
    <t>Mặt bích xanh</t>
  </si>
  <si>
    <t>ống tránh ngắn UV</t>
  </si>
  <si>
    <t>Ống tránh ngắn PPR DISMY UV D25</t>
  </si>
  <si>
    <t>ống tránh ngắn ghi</t>
  </si>
  <si>
    <t>Ống tránh ngắn PPR DISMY ghi D25</t>
  </si>
  <si>
    <t>Ống tránh ngắn PPR DISMY ghi D20</t>
  </si>
  <si>
    <t>ống tránh ngắn xanh</t>
  </si>
  <si>
    <t>Ống tránh ngắn PPR DISMY xanh D25</t>
  </si>
  <si>
    <t>Ống tránh ngắn PPR DISMY xanh D20</t>
  </si>
  <si>
    <t>Nối thẳng ren trong UV</t>
  </si>
  <si>
    <t>Nối thẳng ren trong PPR DISMY ghi D110x4''</t>
  </si>
  <si>
    <t>12MSRTG1104</t>
  </si>
  <si>
    <t>Nối thẳng ren trong PPR DISMY ghi D90x3''</t>
  </si>
  <si>
    <t>12MSRTG903</t>
  </si>
  <si>
    <t>Nối thẳng ren trong PPR DISMY ghi D75x2 1/2"</t>
  </si>
  <si>
    <t>12MSRTG75212</t>
  </si>
  <si>
    <t>Nối thẳng ren trong xanh</t>
  </si>
  <si>
    <t>Nối thằng ren ngoài UV</t>
  </si>
  <si>
    <t>Nối thẳng ren ngoài PPR DISMY UV D63x2"</t>
  </si>
  <si>
    <t>12MSRNUV632</t>
  </si>
  <si>
    <t>Nối thằng ren ngoài xanh</t>
  </si>
  <si>
    <t>Nối thẳng UV</t>
  </si>
  <si>
    <t>Nối thẳng ghi</t>
  </si>
  <si>
    <t>Nối thẳng PPR DISMY ghi D160</t>
  </si>
  <si>
    <t>12MSG160</t>
  </si>
  <si>
    <t>Nối thẳng PPR DISMY ghi D125</t>
  </si>
  <si>
    <t>12MSG125</t>
  </si>
  <si>
    <t>Nối thẳng PPR DISMY ghi D110</t>
  </si>
  <si>
    <t>12MSG110</t>
  </si>
  <si>
    <t>Nối thẳng PPR DISMY ghi D90</t>
  </si>
  <si>
    <t>12MSG90</t>
  </si>
  <si>
    <t>Nối thẳng xanh</t>
  </si>
  <si>
    <t>Nối thẳng chuyển bậc UV</t>
  </si>
  <si>
    <t>63/20</t>
  </si>
  <si>
    <t>50/40</t>
  </si>
  <si>
    <t>50/32</t>
  </si>
  <si>
    <t>50/25</t>
  </si>
  <si>
    <t>50/20</t>
  </si>
  <si>
    <t>40/32</t>
  </si>
  <si>
    <t>40/25</t>
  </si>
  <si>
    <t>40/20</t>
  </si>
  <si>
    <t>32/25</t>
  </si>
  <si>
    <t>32/20</t>
  </si>
  <si>
    <t>25/20</t>
  </si>
  <si>
    <t>Nối thẳng chuyển bậc ghi</t>
  </si>
  <si>
    <t>140/110</t>
  </si>
  <si>
    <t>Nối thẳng chuyển bậc PPR DISMY ghi D140/110</t>
  </si>
  <si>
    <t>12CNG140110</t>
  </si>
  <si>
    <t>110/90</t>
  </si>
  <si>
    <t>Nối thẳng chuyển bậc PPR DISMY ghi D110/90</t>
  </si>
  <si>
    <t>12CNG11090</t>
  </si>
  <si>
    <t>110/75</t>
  </si>
  <si>
    <t>Nối thẳng chuyển bậc PPR DISMY ghi D110/75</t>
  </si>
  <si>
    <t>12CNG11075</t>
  </si>
  <si>
    <t>110/63</t>
  </si>
  <si>
    <t>Nối thẳng chuyển bậc PPR DISMY ghi D110/63</t>
  </si>
  <si>
    <t>12CNG11063</t>
  </si>
  <si>
    <t>90/75</t>
  </si>
  <si>
    <t>Nối thẳng chuyển bậc PPR DISMY ghi D90/75</t>
  </si>
  <si>
    <t>12CNG9075</t>
  </si>
  <si>
    <t>90/63</t>
  </si>
  <si>
    <t>Nối thẳng chuyển bậc PPR DISMY ghi D90/63</t>
  </si>
  <si>
    <t>12CNG9063</t>
  </si>
  <si>
    <t>75/63</t>
  </si>
  <si>
    <t>Nối thẳng chuyển bậc PPR DISMY ghi D75/63</t>
  </si>
  <si>
    <t>12CNG7563</t>
  </si>
  <si>
    <t>63/50</t>
  </si>
  <si>
    <t>63/40</t>
  </si>
  <si>
    <t>63/32</t>
  </si>
  <si>
    <t>63/25</t>
  </si>
  <si>
    <t>Nối thẳng chuyển bậc xanh</t>
  </si>
  <si>
    <t>160/140</t>
  </si>
  <si>
    <t>160/125</t>
  </si>
  <si>
    <t>160/110</t>
  </si>
  <si>
    <t>160/90</t>
  </si>
  <si>
    <t>140/125</t>
  </si>
  <si>
    <t>140/90</t>
  </si>
  <si>
    <t>125/110</t>
  </si>
  <si>
    <t>Ba chạc 90° ren trong UV</t>
  </si>
  <si>
    <t>Ba chạc 90° ren trong xanh</t>
  </si>
  <si>
    <t>Ba chạc 90° ren ngoài UV</t>
  </si>
  <si>
    <t>Ba chạc 90° ren ngoài xanh</t>
  </si>
  <si>
    <t>Ba chạc 90°chuyển bậc UV</t>
  </si>
  <si>
    <t>Ba chạc 90°chuyển bậc ghi</t>
  </si>
  <si>
    <t>Ba chạc 90°chuyển bậc PPR DISMY ghi D110x90</t>
  </si>
  <si>
    <t>12TG11090</t>
  </si>
  <si>
    <t>Ba chạc 90°chuyển bậc PPR DISMY ghi D110x75</t>
  </si>
  <si>
    <t>12TG11075</t>
  </si>
  <si>
    <t>Ba chạc 90°chuyển bậc PPR DISMY ghi D110x63</t>
  </si>
  <si>
    <t>12TG11063</t>
  </si>
  <si>
    <t>Ba chạc 90°chuyển bậc PPR DISMY ghi D90x75</t>
  </si>
  <si>
    <t>12TG9075</t>
  </si>
  <si>
    <t>Ba chạc 90°chuyển bậc PPR DISMY ghi D90x63</t>
  </si>
  <si>
    <t>12TG9063</t>
  </si>
  <si>
    <t>75/50</t>
  </si>
  <si>
    <t>Ba chạc 90°chuyển bậc xanh</t>
  </si>
  <si>
    <t>Ba chạc 90° UV</t>
  </si>
  <si>
    <t>Ba chạc 90° ghi</t>
  </si>
  <si>
    <t>Ba chạc 90° PPR DISMY ghi D110</t>
  </si>
  <si>
    <t>12TG110110</t>
  </si>
  <si>
    <t>Ba chạc 90° PPR DISMY ghi D90</t>
  </si>
  <si>
    <t>12TG9090</t>
  </si>
  <si>
    <t>Ba chạc 90° xanh</t>
  </si>
  <si>
    <t>Ba chạc 90° PPR DISMY xanh D160</t>
  </si>
  <si>
    <t>Nối góc 90° ren ngoài UV</t>
  </si>
  <si>
    <t>Nối góc 90° ren ngoài xanh</t>
  </si>
  <si>
    <t>Nối góc 90° ren trong UV</t>
  </si>
  <si>
    <t>Nối góc 90° ren trong kép PPR DISMY ghi D25x1/2"</t>
  </si>
  <si>
    <t>Nối góc 90° ren trong xanh</t>
  </si>
  <si>
    <t>Nối góc 90° chuyển bậc ghi</t>
  </si>
  <si>
    <t>Nối góc 90° chuyển bậc xanh</t>
  </si>
  <si>
    <t>Nối góc 90° UV</t>
  </si>
  <si>
    <t>Nối góc 90° ghi</t>
  </si>
  <si>
    <t>Nối góc 90° PPR DISMY ghi D110</t>
  </si>
  <si>
    <t>12CTG110110</t>
  </si>
  <si>
    <t>Nối góc 90° xanh</t>
  </si>
  <si>
    <t>Nối góc 45° UV</t>
  </si>
  <si>
    <t>Nối góc 45° ghi</t>
  </si>
  <si>
    <t>Nối góc 45° PPR DISMY ghi D110</t>
  </si>
  <si>
    <t>12CHG110</t>
  </si>
  <si>
    <t>Nối góc 45° PPR DISMY ghi D90</t>
  </si>
  <si>
    <t>12CHG90</t>
  </si>
  <si>
    <t>Nối góc 45° xanh</t>
  </si>
  <si>
    <t>Nối góc 45° PPR DISMY xanh D160</t>
  </si>
  <si>
    <t>12CHX160</t>
  </si>
  <si>
    <t>Nối góc 45° PPR DISMY xanh D140</t>
  </si>
  <si>
    <t>12CHX140</t>
  </si>
  <si>
    <t>Đầu bịt UV</t>
  </si>
  <si>
    <t>Đầu bịt ghi</t>
  </si>
  <si>
    <t>Đầu bịt xanh</t>
  </si>
  <si>
    <t>Đầu bịt PPR DISMY xanh D110</t>
  </si>
  <si>
    <t>12BTX110</t>
  </si>
  <si>
    <t>Đầu bịt PPR DISMY xanh D90</t>
  </si>
  <si>
    <t>12BTX90</t>
  </si>
  <si>
    <t>Đơn giá bao gồm VAT</t>
  </si>
  <si>
    <t>VAT</t>
  </si>
  <si>
    <t>Thuế suất VAT</t>
  </si>
  <si>
    <t>Đơn giá chưa VAT</t>
  </si>
  <si>
    <t>Đơn vị tính: VNĐ/Cái</t>
  </si>
  <si>
    <t>DIN 16962-5:2000-04</t>
  </si>
  <si>
    <t>Ống nóng UVX</t>
  </si>
  <si>
    <t>Ống nóng PPR DISMY UV xanh D63x10,5</t>
  </si>
  <si>
    <t>11ONUVX63105</t>
  </si>
  <si>
    <t>Ống nóng PPR DISMY UV xanh D50x8,3</t>
  </si>
  <si>
    <t>11ONUVX5083</t>
  </si>
  <si>
    <t>Ống nóng PPR DISMY UV xanh D40x6,7</t>
  </si>
  <si>
    <t>Ống nóng PPR DISMY UV xanh D32x5,4</t>
  </si>
  <si>
    <t>Ống nóng PPR DISMY UV xanh D25x4,2</t>
  </si>
  <si>
    <t>Ống nóng PPR DISMY UV xanh D20x3,4</t>
  </si>
  <si>
    <t>Ống nóng UV</t>
  </si>
  <si>
    <t>Ống nóng ghi</t>
  </si>
  <si>
    <t>Ống nóng PPR DISMY ghi PN20 D140x23,3</t>
  </si>
  <si>
    <t>11ONG140233</t>
  </si>
  <si>
    <t>Ống nóng PPR DISMY ghi PN20 D110x18,3</t>
  </si>
  <si>
    <t>11ONG110183</t>
  </si>
  <si>
    <t>Ống nóng PPR DISMY ghi PN20 D90x15</t>
  </si>
  <si>
    <t>11ONG9015</t>
  </si>
  <si>
    <t>Ống nóng PPR DISMY ghi PN20 D75x12,5</t>
  </si>
  <si>
    <t>11ONG75125</t>
  </si>
  <si>
    <t>Ống nóng xanh</t>
  </si>
  <si>
    <t>Ống lạnh xanh</t>
  </si>
  <si>
    <t>Ống lạnh Uvx</t>
  </si>
  <si>
    <t>Ống lạnh PPR DISMY UV xanh PN10 D63x5,8</t>
  </si>
  <si>
    <t>11OLUVX6358</t>
  </si>
  <si>
    <t>Ống lạnh PPR DISMY UV xanh PN10 D50x4,6</t>
  </si>
  <si>
    <t>11OLUVX5046</t>
  </si>
  <si>
    <t>Ống lạnh PPR DISMY UV xanh PN10 D40x3,7</t>
  </si>
  <si>
    <t>Ống lạnh PPR DISMY UV xanh PN10 D32x2,9</t>
  </si>
  <si>
    <t>Ống lạnh PPR DISMY UV xanh PN10 D25x2,8</t>
  </si>
  <si>
    <t>Ống lạnh PPR DISMY UV xanh PN10 D20x2,3</t>
  </si>
  <si>
    <t>Ống lạnh UV</t>
  </si>
  <si>
    <t>Ống lạnh ghi</t>
  </si>
  <si>
    <t>Ống lạnh PPR DISMY ghi PN10 D160x14,6</t>
  </si>
  <si>
    <t>11OLG160146</t>
  </si>
  <si>
    <t>Ống lạnh PPR DISMY ghi PN10 D140x12,7</t>
  </si>
  <si>
    <t>11OLG140127</t>
  </si>
  <si>
    <t>Ống lạnh PPR DISMY ghi PN10 D125x11,4</t>
  </si>
  <si>
    <t>11OLG125114</t>
  </si>
  <si>
    <t>Ống lạnh PPR DISMY ghi PN10 D110x10</t>
  </si>
  <si>
    <t>11OLG11010</t>
  </si>
  <si>
    <t>Ống lạnh PPR DISMY ghi PN10 D90x8,2</t>
  </si>
  <si>
    <t>11OLG9082</t>
  </si>
  <si>
    <t>Đơn vị tính: VNĐ/m</t>
  </si>
  <si>
    <t>DIN 8077/8078:2008-09</t>
  </si>
  <si>
    <t>cây</t>
  </si>
  <si>
    <t>96OLD6330</t>
  </si>
  <si>
    <t>96OLD5032</t>
  </si>
  <si>
    <t>96OLD5028</t>
  </si>
  <si>
    <t>96OLD4026</t>
  </si>
  <si>
    <t>96OLD4023</t>
  </si>
  <si>
    <t>96OLD3221</t>
  </si>
  <si>
    <t>96OLD3218</t>
  </si>
  <si>
    <t>96OLD2520</t>
  </si>
  <si>
    <t>96OLD2518</t>
  </si>
  <si>
    <t>96OLD2515</t>
  </si>
  <si>
    <t>96OLD2020</t>
  </si>
  <si>
    <t>96OLD1617</t>
  </si>
  <si>
    <t>96OLD1614</t>
  </si>
  <si>
    <t>CL</t>
  </si>
  <si>
    <t>Đơn giá bao gồm VAT
(VNĐ/cây)</t>
  </si>
  <si>
    <t>VAT
(VNĐ/cây)</t>
  </si>
  <si>
    <t>Đơn giá trước VAT
(VNĐ/cây)</t>
  </si>
  <si>
    <t>Lực nén
(N)</t>
  </si>
  <si>
    <r>
      <rPr>
        <b/>
        <sz val="12"/>
        <color indexed="8"/>
        <rFont val="Times New Roman"/>
        <family val="1"/>
      </rPr>
      <t>Quy cách:</t>
    </r>
    <r>
      <rPr>
        <sz val="12"/>
        <color indexed="8"/>
        <rFont val="Times New Roman"/>
        <family val="1"/>
      </rPr>
      <t xml:space="preserve"> 1 cây = 2.92m</t>
    </r>
  </si>
  <si>
    <t xml:space="preserve">TCVN 7417-21:2015/IEC 61386-21:2002 </t>
  </si>
  <si>
    <r>
      <t>BẢNG GIÁ ỐNG LUỒN DÂY ĐIỆN DISMY</t>
    </r>
    <r>
      <rPr>
        <b/>
        <vertAlign val="superscript"/>
        <sz val="25"/>
        <color indexed="8"/>
        <rFont val="Times New Roman"/>
        <family val="1"/>
      </rPr>
      <t>®</t>
    </r>
  </si>
  <si>
    <t>Đơn giá bao gồm VAT
(VNĐ/cái)</t>
  </si>
  <si>
    <t>VAT
(VNĐ/cái)</t>
  </si>
  <si>
    <t>TCVN 7305:2008 /ISO 4427:2007</t>
  </si>
  <si>
    <r>
      <t>BẢNG GIÁ PHỤ KIỆN HDPE DISMY</t>
    </r>
    <r>
      <rPr>
        <b/>
        <vertAlign val="superscript"/>
        <sz val="25"/>
        <color indexed="8"/>
        <rFont val="Times New Roman"/>
        <family val="1"/>
      </rPr>
      <t>®</t>
    </r>
  </si>
  <si>
    <t>72.VG</t>
  </si>
  <si>
    <t>15</t>
  </si>
  <si>
    <t>16</t>
  </si>
  <si>
    <t>Van góc đồng không van 1 chiều tay nơ DISMY DN15 x 3/4" PN16</t>
  </si>
  <si>
    <t>Van góc đồng có van 1 chiều tay nơ sau đồng hồ DISMY DN15 x 3/4" PN16</t>
  </si>
  <si>
    <t>Van góc đồng có van 1 chiều tay khóa trước đồng hồ DISMY DN15 x 3/4" PN16</t>
  </si>
  <si>
    <t>72.VGCVTKT1534PN16</t>
  </si>
  <si>
    <t>Van góc đồng có van 1 chiều tay khóa sau đồng hồ DISMY DN15 x 3/4" PN16</t>
  </si>
  <si>
    <t>72.VGCVTKS1534PN16</t>
  </si>
  <si>
    <t>72.ND</t>
  </si>
  <si>
    <t>Nối đồng hồ</t>
  </si>
  <si>
    <t>72.MS</t>
  </si>
  <si>
    <t>Măng sông đồng 15-L=25mm</t>
  </si>
  <si>
    <t>72.MSD15L25</t>
  </si>
  <si>
    <t>72.KE</t>
  </si>
  <si>
    <t>Kép đồng 15-L=29mm</t>
  </si>
  <si>
    <t>72.KEPD15L29</t>
  </si>
  <si>
    <t>72.VGMDM1</t>
  </si>
  <si>
    <t>20</t>
  </si>
  <si>
    <t>Vòi gạt đồng mạ tay dài DISMY PN16 - DN15 TN</t>
  </si>
  <si>
    <t>72.VGMDMP</t>
  </si>
  <si>
    <t>10</t>
  </si>
  <si>
    <t>72.VGTDDM</t>
  </si>
  <si>
    <t>Vòi gạt đồng tay dài DISMY PN16 - DN20 TN</t>
  </si>
  <si>
    <t>Vòi gạt đồng tay dài DISMY PN16 - DN15 TN</t>
  </si>
  <si>
    <t>72.VGDMPN</t>
  </si>
  <si>
    <t>Vòi gạt đồng tay dài DISMY PN10 - DN20 TN</t>
  </si>
  <si>
    <t>Vòi gạt đồng tay dài DISMY PN10 - DN15 TN</t>
  </si>
  <si>
    <t>72.RD</t>
  </si>
  <si>
    <t>50</t>
  </si>
  <si>
    <t>Rọ đồng DISMY DN50</t>
  </si>
  <si>
    <t>40</t>
  </si>
  <si>
    <t>Rọ đồng DISMY DN40</t>
  </si>
  <si>
    <t>32</t>
  </si>
  <si>
    <t>Rọ đồng DISMY DN32</t>
  </si>
  <si>
    <t>25</t>
  </si>
  <si>
    <t>Rọ đồng DISMY DN25</t>
  </si>
  <si>
    <t>Rọ đồng DISMY DN20</t>
  </si>
  <si>
    <t>Rọ đồng DISMY DN15</t>
  </si>
  <si>
    <t>72.VL</t>
  </si>
  <si>
    <t>Van 1 chiều lò xo ren đồng DISMY PN20 - DN50</t>
  </si>
  <si>
    <t>72.VLXDMPN2050</t>
  </si>
  <si>
    <t>Van 1 chiều lò xo ren đồng DISMY PN20 - DN40</t>
  </si>
  <si>
    <t>72.VLXDMPN2040</t>
  </si>
  <si>
    <t>Van 1 chiều lò xo ren đồng DISMY PN20 - DN32</t>
  </si>
  <si>
    <t>72.VLXDMPN2032</t>
  </si>
  <si>
    <t>Van 1 chiều lò xo ren đồng DISMY PN20 - DN25</t>
  </si>
  <si>
    <t>72.VLXDMPN2025</t>
  </si>
  <si>
    <t>Van 1 chiều lò xo ren đồng DISMY PN20 - DN20</t>
  </si>
  <si>
    <t>72.VLXDMPN2020</t>
  </si>
  <si>
    <t>Van 1 chiều lò xo ren đồng DISMY PN20 - DN15</t>
  </si>
  <si>
    <t>72.VLXDMPN2015</t>
  </si>
  <si>
    <t>Van 1 chiều lò xo ren đồng DISMY PN16 - DN50</t>
  </si>
  <si>
    <t>Van 1 chiều lò xo ren đồng DISMY PN16 - DN40</t>
  </si>
  <si>
    <t>Van 1 chiều lò xo ren đồng DISMY PN16 - DN32</t>
  </si>
  <si>
    <t>Van 1 chiều lò xo ren đồng DISMY PN16 - DN25</t>
  </si>
  <si>
    <t>Van 1 chiều lò xo ren đồng DISMY PN16 - DN20</t>
  </si>
  <si>
    <t>Van 1 chiều lò xo ren đồng DISMY PN16 - DN15</t>
  </si>
  <si>
    <t>72.VLXCP</t>
  </si>
  <si>
    <t>Van 1 chiều lò xo ren đồng CP PN10 - DN50</t>
  </si>
  <si>
    <t>Van 1 chiều lò xo ren đồng CP PN10 - DN40</t>
  </si>
  <si>
    <t>Van 1 chiều lò xo ren đồng CP PN10 - DN32</t>
  </si>
  <si>
    <t>Van 1 chiều lò xo ren đồng CP PN10 - DN25</t>
  </si>
  <si>
    <t>Van 1 chiều lò xo ren đồng CP PN10 - DN20</t>
  </si>
  <si>
    <t>Van 1 chiều lò xo ren đồng CP PN10 - DN15</t>
  </si>
  <si>
    <t>72.VC</t>
  </si>
  <si>
    <t>Van cửa ren đồng DISMY PN20 - DN50</t>
  </si>
  <si>
    <t>Van cửa ren đồng DISMY PN20 - DN40</t>
  </si>
  <si>
    <t>Van cửa ren đồng DISMY PN20 - DN32</t>
  </si>
  <si>
    <t>Van cửa ren đồng DISMY PN20 - DN25</t>
  </si>
  <si>
    <t>Van cửa ren đồng DISMY PN20 - DN20</t>
  </si>
  <si>
    <t>72.VCRDMPN2020</t>
  </si>
  <si>
    <t>Van cửa ren đồng DISMY PN20 - DN15</t>
  </si>
  <si>
    <t>Van cửa ren đồng DISMY PN16 - DN50</t>
  </si>
  <si>
    <t>Van cửa ren đồng DISMY PN16 - DN40</t>
  </si>
  <si>
    <t>Van cửa ren đồng DISMY PN16 - DN32</t>
  </si>
  <si>
    <t>Van cửa ren đồng DISMY PN16 - DN25</t>
  </si>
  <si>
    <t>Van cửa ren đồng DISMY PN16 - DN20</t>
  </si>
  <si>
    <t>Van cửa ren đồng DISMY PN16 - DN15</t>
  </si>
  <si>
    <t>Van cửa ren đồng CP PN10 - DN50</t>
  </si>
  <si>
    <t>Van cửa ren đồng CP PN10 - DN40</t>
  </si>
  <si>
    <t>Van cửa ren đồng CP PN10 - DN32</t>
  </si>
  <si>
    <t>Van cửa ren đồng CP PN10 - DN25</t>
  </si>
  <si>
    <t>Van cửa ren đồng CP PN10 - DN20</t>
  </si>
  <si>
    <t>Van cửa ren đồng CP PN10 - DN15</t>
  </si>
  <si>
    <t>72.VBRTKP</t>
  </si>
  <si>
    <t>72.VBRKKP</t>
  </si>
  <si>
    <t>Van bi ren đồng không tay khóa Dismy PN16 - DN15</t>
  </si>
  <si>
    <t>72.VBRTND</t>
  </si>
  <si>
    <t>Van bi ren đồng tay nơ DISMY PN20 - DN20</t>
  </si>
  <si>
    <t>Van bi ren đồng tay nơ DISMY PN20 - DN15</t>
  </si>
  <si>
    <t>72.VBRTDD</t>
  </si>
  <si>
    <t>Van bi ren đồng tay dài DISMY PN20 - DN50</t>
  </si>
  <si>
    <t>72.VBRTDDMPN2050</t>
  </si>
  <si>
    <t>Van bi ren đồng tay dài DISMY PN20 - DN40</t>
  </si>
  <si>
    <t>72.VBRTDDMPN2040</t>
  </si>
  <si>
    <t>Van bi ren đồng tay dài DISMY PN20 - DN32</t>
  </si>
  <si>
    <t>72.VBRTDDMPN2032</t>
  </si>
  <si>
    <t>Van bi ren đồng tay dài DISMY PN20 - DN25</t>
  </si>
  <si>
    <t>Van bi ren đồng tay dài DISMY PN20 - DN20</t>
  </si>
  <si>
    <t>Van bi ren đồng tay dài DISMY PN20 - DN15</t>
  </si>
  <si>
    <t>72.VBRTDDMPN2015</t>
  </si>
  <si>
    <t>Van bi ren đồng tay nơ DISMY PN16 - DN20</t>
  </si>
  <si>
    <t>Van bi ren đồng tay nơ DISMY PN16 - DN15</t>
  </si>
  <si>
    <t>72.VBRTNC</t>
  </si>
  <si>
    <t>Van bi ren đồng tay nơ CP PN10 - DN20</t>
  </si>
  <si>
    <t>Van bi ren đồng tay nơ CP PN10 - DN15</t>
  </si>
  <si>
    <t>Van bi ren đồng tay dài DISMY PN16 - DN50</t>
  </si>
  <si>
    <t>Van bi ren đồng tay dài DISMY PN16 - DN40</t>
  </si>
  <si>
    <t>Van bi ren đồng tay dài DISMY PN16 - DN32</t>
  </si>
  <si>
    <t>Van bi ren đồng tay dài DISMY PN16 - DN25</t>
  </si>
  <si>
    <t>Van bi ren đồng tay dài DISMY PN16 - DN20</t>
  </si>
  <si>
    <t>Van bi ren đồng tay dài DISMY PN16 - DN15</t>
  </si>
  <si>
    <t>72.VBRTDC</t>
  </si>
  <si>
    <t>Van bi ren đồng tay dài CP PN10 - DN50</t>
  </si>
  <si>
    <t>Van bi ren đồng tay dài CP PN10 - DN40</t>
  </si>
  <si>
    <t>Van bi ren đồng tay dài CP PN10 - DN32</t>
  </si>
  <si>
    <t>Van bi ren đồng tay dài CP PN10 - DN25</t>
  </si>
  <si>
    <t>Van bi ren đồng tay dài CP PN10 - DN20</t>
  </si>
  <si>
    <t>Van bi ren đồng tay dài CP PN10 - DN15</t>
  </si>
  <si>
    <t>72.V1CLDM</t>
  </si>
  <si>
    <t>Van 1 chiều lá ren đồng DISMY PN16 - DN50</t>
  </si>
  <si>
    <t>Van 1 chiều lá ren đồng DISMY PN16 - DN40</t>
  </si>
  <si>
    <t>Van 1 chiều lá ren đồng DISMY PN16 - DN32</t>
  </si>
  <si>
    <t>Van 1 chiều lá ren đồng DISMY PN16 - DN25</t>
  </si>
  <si>
    <t>Van 1 chiều lá ren đồng DISMY PN16 - DN20</t>
  </si>
  <si>
    <t>Van 1 chiều lá ren đồng DISMY PN16 - DN15</t>
  </si>
  <si>
    <t>MÃ</t>
  </si>
  <si>
    <t>Đơn giá trước VAT
cũ</t>
  </si>
  <si>
    <t>Tỷ lệ tăng</t>
  </si>
  <si>
    <t>Áp dụng từ ngày: 25.06.2022</t>
  </si>
  <si>
    <t>Báo giá số: 16 -252006-KD/TBCP</t>
  </si>
  <si>
    <t>BẢNG GIÁ VAN VÒI ĐỒNG</t>
  </si>
  <si>
    <t>Bổ sung</t>
  </si>
  <si>
    <t>Phụ kiện HDPE</t>
  </si>
  <si>
    <r>
      <rPr>
        <b/>
        <sz val="12"/>
        <color indexed="8"/>
        <rFont val="Times New Roman"/>
        <family val="1"/>
      </rPr>
      <t>Thời gian áp dụng:</t>
    </r>
    <r>
      <rPr>
        <sz val="12"/>
        <color indexed="8"/>
        <rFont val="Times New Roman"/>
        <family val="1"/>
      </rPr>
      <t xml:space="preserve"> Từ 01/01/2023 đến khi có văn bản thay thế</t>
    </r>
  </si>
  <si>
    <t>22CT10110</t>
  </si>
  <si>
    <t>Ba chạc 90° u.PVC DISMY D21 PN16</t>
  </si>
  <si>
    <t>Ba chạc 90° u.PVC DISMY D27 PN16</t>
  </si>
  <si>
    <r>
      <t>BẢNG GIÁ ỐNG NHỰA PPR DISMY</t>
    </r>
    <r>
      <rPr>
        <b/>
        <vertAlign val="superscript"/>
        <sz val="25"/>
        <color theme="1"/>
        <rFont val="Times New Roman"/>
        <family val="1"/>
      </rPr>
      <t>®</t>
    </r>
  </si>
  <si>
    <t>75/40</t>
  </si>
  <si>
    <t>90/50</t>
  </si>
  <si>
    <t>a</t>
  </si>
  <si>
    <t>Nối góc 90° ren trong kép</t>
  </si>
  <si>
    <t>Rắc co ren trong PPR DISMY UV D25x3/4"</t>
  </si>
  <si>
    <t>Rắc co ren trong PPR DISMY UV D40x11/4"</t>
  </si>
  <si>
    <t>Rắc co ren trong PPR DISMY UV D50x11/2"</t>
  </si>
  <si>
    <t>Van cửa kiểu 1 ghi mạ</t>
  </si>
  <si>
    <r>
      <t>BẢNG GIÁ PHỤ KIỆN NHỰA PPR DISMY</t>
    </r>
    <r>
      <rPr>
        <b/>
        <vertAlign val="superscript"/>
        <sz val="25"/>
        <rFont val="Times New Roman"/>
        <family val="1"/>
      </rPr>
      <t>®</t>
    </r>
  </si>
  <si>
    <t>Page 2 of 15</t>
  </si>
  <si>
    <r>
      <t>BẢNG GIÁ ỐNG NHỰA HDPE DISMY</t>
    </r>
    <r>
      <rPr>
        <b/>
        <vertAlign val="superscript"/>
        <sz val="25"/>
        <rFont val="Times New Roman"/>
        <family val="1"/>
      </rPr>
      <t>®</t>
    </r>
  </si>
  <si>
    <r>
      <rPr>
        <b/>
        <sz val="12"/>
        <rFont val="Times New Roman"/>
        <family val="1"/>
      </rPr>
      <t>21x1/2</t>
    </r>
  </si>
  <si>
    <r>
      <rPr>
        <sz val="12"/>
        <rFont val="Times New Roman"/>
        <family val="1"/>
      </rPr>
      <t>10.0</t>
    </r>
  </si>
  <si>
    <r>
      <rPr>
        <sz val="12"/>
        <rFont val="Times New Roman"/>
        <family val="1"/>
      </rPr>
      <t>2,200</t>
    </r>
  </si>
  <si>
    <r>
      <rPr>
        <b/>
        <sz val="12"/>
        <rFont val="Times New Roman"/>
        <family val="1"/>
      </rPr>
      <t>27x3/4</t>
    </r>
  </si>
  <si>
    <r>
      <rPr>
        <sz val="12"/>
        <rFont val="Times New Roman"/>
        <family val="1"/>
      </rPr>
      <t>2,900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</si>
  <si>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28-221220-KD/TBCP</t>
    </r>
  </si>
  <si>
    <t>31O1002063</t>
  </si>
  <si>
    <t>Ống HDPE100 DISMY PN20 D63 x 7,1</t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</si>
  <si>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29-221220-KD/TBCP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</si>
  <si>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30-221220-KD/TBCP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</si>
  <si>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31-221220-KD/TBCP</t>
    </r>
  </si>
  <si>
    <t xml:space="preserve">Ống PVC D21x1,2mm </t>
  </si>
  <si>
    <t>21x1,2</t>
  </si>
  <si>
    <t xml:space="preserve">Ống PVC D21x1,4mm </t>
  </si>
  <si>
    <t>21x1,4</t>
  </si>
  <si>
    <t xml:space="preserve">Ống PVC D21x1,6mm </t>
  </si>
  <si>
    <t>21x1,6</t>
  </si>
  <si>
    <t xml:space="preserve">Ống PVC D21x2,0mm </t>
  </si>
  <si>
    <t>21x2,0</t>
  </si>
  <si>
    <t xml:space="preserve">Ống PVC D21x3,0mm </t>
  </si>
  <si>
    <t>21x3,0</t>
  </si>
  <si>
    <t xml:space="preserve">Ống PVC D27x1,3mm </t>
  </si>
  <si>
    <t>27x1,3</t>
  </si>
  <si>
    <t xml:space="preserve">Ống PVC D27x1,6mm </t>
  </si>
  <si>
    <t>27x1,6</t>
  </si>
  <si>
    <t xml:space="preserve">Ống PVC D27x1,8mm </t>
  </si>
  <si>
    <t>27x1,8</t>
  </si>
  <si>
    <t xml:space="preserve">Ống PVC D27x2,0mm </t>
  </si>
  <si>
    <t>27x2,0</t>
  </si>
  <si>
    <t xml:space="preserve">Ống PVC D27x3,0mm </t>
  </si>
  <si>
    <t>27x3,0</t>
  </si>
  <si>
    <t xml:space="preserve">Ống PVC D34x1,4mm </t>
  </si>
  <si>
    <t>34x1,4</t>
  </si>
  <si>
    <t xml:space="preserve">Ống PVC D34x1,6mm </t>
  </si>
  <si>
    <t>34x1,6</t>
  </si>
  <si>
    <t xml:space="preserve">Ống PVC D34x1,8mm </t>
  </si>
  <si>
    <t>34x1,8</t>
  </si>
  <si>
    <t xml:space="preserve">Ống PVC D34x2,0mm </t>
  </si>
  <si>
    <t>34x2,0</t>
  </si>
  <si>
    <t xml:space="preserve">Ống PVC D34x3,0mm </t>
  </si>
  <si>
    <t>34x3,0</t>
  </si>
  <si>
    <t xml:space="preserve">Ống PVC D42x1,4mm </t>
  </si>
  <si>
    <t>42x1,4</t>
  </si>
  <si>
    <t xml:space="preserve">Ống PVC D42x1,8mm </t>
  </si>
  <si>
    <t>42x1,8</t>
  </si>
  <si>
    <t xml:space="preserve">Ống PVC D42x2,1mm </t>
  </si>
  <si>
    <t>42x2,1</t>
  </si>
  <si>
    <t xml:space="preserve">Ống PVC D42x3,0mm </t>
  </si>
  <si>
    <t>42x3,0</t>
  </si>
  <si>
    <t xml:space="preserve">Ống PVC D49x1,5mm </t>
  </si>
  <si>
    <t>49x1,5</t>
  </si>
  <si>
    <t xml:space="preserve">Ống PVC D49x1,8mm </t>
  </si>
  <si>
    <t>49x1,8</t>
  </si>
  <si>
    <t xml:space="preserve">Ống PVC D49x2,0mm </t>
  </si>
  <si>
    <t>49x2,0</t>
  </si>
  <si>
    <t xml:space="preserve">Ống PVC D49x2,4mm </t>
  </si>
  <si>
    <t>49x2,4</t>
  </si>
  <si>
    <t xml:space="preserve">Ống PVC D49x3,0mm </t>
  </si>
  <si>
    <t>49x3,0</t>
  </si>
  <si>
    <t xml:space="preserve">Ống PVC D60x1,5mm </t>
  </si>
  <si>
    <t>60x1,5</t>
  </si>
  <si>
    <t xml:space="preserve">Ống PVC D60x1,6mm </t>
  </si>
  <si>
    <t>60x1,6</t>
  </si>
  <si>
    <t xml:space="preserve">Ống PVC D60x1,8mm </t>
  </si>
  <si>
    <t>60x1,8</t>
  </si>
  <si>
    <t xml:space="preserve">Ống PVC D60x2,0mm </t>
  </si>
  <si>
    <t>60x2,0</t>
  </si>
  <si>
    <t xml:space="preserve">Ống PVC D60x2,3mm </t>
  </si>
  <si>
    <t>60x2,3</t>
  </si>
  <si>
    <t xml:space="preserve">Ống PVC D60x2,5mm </t>
  </si>
  <si>
    <t>60x2,5</t>
  </si>
  <si>
    <t xml:space="preserve">Ống PVC D60x2,8mm </t>
  </si>
  <si>
    <t>60x2,8</t>
  </si>
  <si>
    <t xml:space="preserve">Ống PVC D60x3,0mm </t>
  </si>
  <si>
    <t>60x3,0</t>
  </si>
  <si>
    <t xml:space="preserve">Ống PVC D60x3,5mm </t>
  </si>
  <si>
    <t>60x3,5</t>
  </si>
  <si>
    <t xml:space="preserve">Ống PVC D60x4,0mm </t>
  </si>
  <si>
    <t>60x4,0</t>
  </si>
  <si>
    <t xml:space="preserve">Ống PVC D90x1,7mm </t>
  </si>
  <si>
    <t>90x1,7</t>
  </si>
  <si>
    <t xml:space="preserve">Ống PVC D90x2,0mm </t>
  </si>
  <si>
    <t>90x2,0</t>
  </si>
  <si>
    <t xml:space="preserve">Ống PVC D90x2,6mm </t>
  </si>
  <si>
    <t>90x2,6</t>
  </si>
  <si>
    <t xml:space="preserve">Ống PVC D90x2,9mm </t>
  </si>
  <si>
    <t>90x2,9</t>
  </si>
  <si>
    <t xml:space="preserve">Ống PVC D90x3,5mm </t>
  </si>
  <si>
    <t>90x3,5</t>
  </si>
  <si>
    <t xml:space="preserve">Ống PVC D90x3,8mm </t>
  </si>
  <si>
    <t>90x3,8</t>
  </si>
  <si>
    <t xml:space="preserve">Ống PVC D90x5,0mm </t>
  </si>
  <si>
    <t>90x5,0</t>
  </si>
  <si>
    <t xml:space="preserve">Ống PVC D114x2,0mm </t>
  </si>
  <si>
    <t>114x2,0</t>
  </si>
  <si>
    <t xml:space="preserve">Ống PVC D114x2,6mm </t>
  </si>
  <si>
    <t>114x2,6</t>
  </si>
  <si>
    <t xml:space="preserve">Ống PVC D114x2,9mm </t>
  </si>
  <si>
    <t>114x2,9</t>
  </si>
  <si>
    <t xml:space="preserve">Ống PVC D114x3,2mm </t>
  </si>
  <si>
    <t>114x3,2</t>
  </si>
  <si>
    <t xml:space="preserve">Ống PVC D114x3,5mm </t>
  </si>
  <si>
    <t>114x3,5</t>
  </si>
  <si>
    <t xml:space="preserve">Ống PVC D114x4,0mm </t>
  </si>
  <si>
    <t>114x4,0</t>
  </si>
  <si>
    <t xml:space="preserve">Ống PVC D114x5,0mm </t>
  </si>
  <si>
    <t>114x5,0</t>
  </si>
  <si>
    <t xml:space="preserve">Ống PVC D168x3,5mm </t>
  </si>
  <si>
    <t>168x3,5</t>
  </si>
  <si>
    <t xml:space="preserve">Ống PVC D168x4,3mm </t>
  </si>
  <si>
    <t>168x4,3</t>
  </si>
  <si>
    <t xml:space="preserve">Ống PVC D168x4,5mm </t>
  </si>
  <si>
    <t>168x4,5</t>
  </si>
  <si>
    <t xml:space="preserve">Ống PVC D168x5,0mm </t>
  </si>
  <si>
    <t>168x5,0</t>
  </si>
  <si>
    <t xml:space="preserve">Ống PVC D168x7,0mm </t>
  </si>
  <si>
    <t>168x7,0</t>
  </si>
  <si>
    <t xml:space="preserve">Ống PVC D168x7,3mm </t>
  </si>
  <si>
    <t>168x7,3</t>
  </si>
  <si>
    <t xml:space="preserve">Ống PVC D168x9,0mm </t>
  </si>
  <si>
    <t>168x9,0</t>
  </si>
  <si>
    <t xml:space="preserve">Ống PVC D220x5,1mm </t>
  </si>
  <si>
    <t>220x5,1</t>
  </si>
  <si>
    <t xml:space="preserve">Ống PVC D220x6,6mm </t>
  </si>
  <si>
    <t>220x6,6</t>
  </si>
  <si>
    <t xml:space="preserve">Ống PVC D220x8,7mm </t>
  </si>
  <si>
    <t>220x8,7</t>
  </si>
  <si>
    <t xml:space="preserve">Ống PVC D63x1,6mm </t>
  </si>
  <si>
    <t>63x1,6</t>
  </si>
  <si>
    <t xml:space="preserve">Ống PVC D63x3,0mm </t>
  </si>
  <si>
    <t>63x3,0</t>
  </si>
  <si>
    <t xml:space="preserve">Ống PVC D75x2,2mm </t>
  </si>
  <si>
    <t>75x2,2</t>
  </si>
  <si>
    <t xml:space="preserve">Ống PVC D75x2,9mm </t>
  </si>
  <si>
    <t>75x2,9</t>
  </si>
  <si>
    <t xml:space="preserve">Ống PVC D75x3,6mm </t>
  </si>
  <si>
    <t>75x3,6</t>
  </si>
  <si>
    <t xml:space="preserve">Ống PVC D76x1,8mm </t>
  </si>
  <si>
    <t>76x1,8</t>
  </si>
  <si>
    <t xml:space="preserve">Ống PVC D76x2,2mm </t>
  </si>
  <si>
    <t>76x2,2</t>
  </si>
  <si>
    <t xml:space="preserve">Ống PVC D76x2,5mm </t>
  </si>
  <si>
    <t>76x2,5</t>
  </si>
  <si>
    <t xml:space="preserve">Ống PVC D76x3,0mm </t>
  </si>
  <si>
    <t>76x3,0</t>
  </si>
  <si>
    <t xml:space="preserve">Ống PVC D76x3,7mm </t>
  </si>
  <si>
    <t>76x3,7</t>
  </si>
  <si>
    <t xml:space="preserve">Ống PVC D110x2,7mm </t>
  </si>
  <si>
    <t>110x2,7</t>
  </si>
  <si>
    <t xml:space="preserve">Ống PVC D110x3,2mm </t>
  </si>
  <si>
    <t>110x3,2</t>
  </si>
  <si>
    <t xml:space="preserve">Ống PVC D110x4,2mm </t>
  </si>
  <si>
    <t>110x4,2</t>
  </si>
  <si>
    <t xml:space="preserve">Ống PVC D110x5,3mm </t>
  </si>
  <si>
    <t>110x5,3</t>
  </si>
  <si>
    <t xml:space="preserve">Ống PVC D125x3,5mm </t>
  </si>
  <si>
    <t>125x3,5</t>
  </si>
  <si>
    <t xml:space="preserve">Ống PVC D125x4,8mm </t>
  </si>
  <si>
    <t>125x4,8</t>
  </si>
  <si>
    <t xml:space="preserve">Ống PVC D125x6,0mm </t>
  </si>
  <si>
    <t>125x6,0</t>
  </si>
  <si>
    <t xml:space="preserve">Ống PVC D130x3,5mm </t>
  </si>
  <si>
    <t>130x3,5</t>
  </si>
  <si>
    <t xml:space="preserve">Ống PVC D130x4,0mm </t>
  </si>
  <si>
    <t>130x4,0</t>
  </si>
  <si>
    <t xml:space="preserve">Ống PVC D130x5,0mm </t>
  </si>
  <si>
    <t>130x5,0</t>
  </si>
  <si>
    <t xml:space="preserve">Ống PVC D140x3,5mm </t>
  </si>
  <si>
    <t>140x3,5</t>
  </si>
  <si>
    <t xml:space="preserve">Ống PVC D140x4,0mm </t>
  </si>
  <si>
    <t>140x4,0</t>
  </si>
  <si>
    <t xml:space="preserve">Ống PVC D140x5,0mm </t>
  </si>
  <si>
    <t>140x5,0</t>
  </si>
  <si>
    <t xml:space="preserve">Ống PVC D140x5,4mm </t>
  </si>
  <si>
    <t>140x5,4</t>
  </si>
  <si>
    <t xml:space="preserve">Ống PVC D140x6,7mm </t>
  </si>
  <si>
    <t>140x6,7</t>
  </si>
  <si>
    <t xml:space="preserve">Ống PVC D150x3,5mm </t>
  </si>
  <si>
    <t>150x3,5</t>
  </si>
  <si>
    <t xml:space="preserve">Ống PVC D150x4,0mm </t>
  </si>
  <si>
    <t>150x4,0</t>
  </si>
  <si>
    <t xml:space="preserve">Ống PVC D150x5,0mm </t>
  </si>
  <si>
    <t>150x5,0</t>
  </si>
  <si>
    <t xml:space="preserve">Ống PVC D160x4,0mm </t>
  </si>
  <si>
    <t>160x4,0</t>
  </si>
  <si>
    <t xml:space="preserve">Ống PVC D160x4,7mm </t>
  </si>
  <si>
    <t>160x4,7</t>
  </si>
  <si>
    <t xml:space="preserve">Ống PVC D160x6,2mm </t>
  </si>
  <si>
    <t>160x6,2</t>
  </si>
  <si>
    <t xml:space="preserve">Ống PVC D160x7,7mm </t>
  </si>
  <si>
    <t>160x7,7</t>
  </si>
  <si>
    <t xml:space="preserve">Ống PVC D200x3,5mm </t>
  </si>
  <si>
    <t>200x3,5</t>
  </si>
  <si>
    <t xml:space="preserve">Ống PVC D200x5,0mm </t>
  </si>
  <si>
    <t>200x5,0</t>
  </si>
  <si>
    <t xml:space="preserve">Ống PVC D200x5,9mm </t>
  </si>
  <si>
    <t>200x5,9</t>
  </si>
  <si>
    <t xml:space="preserve">Ống PVC D200x7,7mm </t>
  </si>
  <si>
    <t>200x7,7</t>
  </si>
  <si>
    <t xml:space="preserve">Ống PVC D200x9,6mm </t>
  </si>
  <si>
    <t>200x9,6</t>
  </si>
  <si>
    <t xml:space="preserve">Ống PVC D250x6,2mm </t>
  </si>
  <si>
    <t>250x6,5</t>
  </si>
  <si>
    <t xml:space="preserve">Ống PVC D250x7,3mm </t>
  </si>
  <si>
    <t>250x7,3</t>
  </si>
  <si>
    <t xml:space="preserve">Ống PVC D250x7,7mm </t>
  </si>
  <si>
    <t>250x7,7</t>
  </si>
  <si>
    <t xml:space="preserve">Ống PVC D250x9,6mm </t>
  </si>
  <si>
    <t>250x9,6</t>
  </si>
  <si>
    <t xml:space="preserve">Ống PVC D250x11,9mm </t>
  </si>
  <si>
    <t>250x11,9</t>
  </si>
  <si>
    <t xml:space="preserve">Ống PVC D280x6,9mm </t>
  </si>
  <si>
    <t>280x6,9</t>
  </si>
  <si>
    <t xml:space="preserve">Ống PVC D280x8,2mm </t>
  </si>
  <si>
    <t>280x8,2</t>
  </si>
  <si>
    <t xml:space="preserve">Ống PVC D280x8,6mm </t>
  </si>
  <si>
    <t>280x8,6</t>
  </si>
  <si>
    <t xml:space="preserve">Ống PVC D280x10,7mm </t>
  </si>
  <si>
    <t>280x10,7</t>
  </si>
  <si>
    <t xml:space="preserve">Ống PVC D280x13,4mm </t>
  </si>
  <si>
    <t>280x13,4</t>
  </si>
  <si>
    <t xml:space="preserve">Ống PVC D315x6,2mm </t>
  </si>
  <si>
    <t>315x6,2</t>
  </si>
  <si>
    <t xml:space="preserve">Ống PVC D315x7,7mm </t>
  </si>
  <si>
    <t>315x8,0</t>
  </si>
  <si>
    <t xml:space="preserve">Ống PVC D315x9,2mm </t>
  </si>
  <si>
    <t>315x9,2</t>
  </si>
  <si>
    <t xml:space="preserve">Ống PVC D315x12,1mm </t>
  </si>
  <si>
    <t>315x12,1</t>
  </si>
  <si>
    <t xml:space="preserve">Ống PVC D315x15,0mm </t>
  </si>
  <si>
    <t>315x15,0</t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</si>
  <si>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32-221220-KD/TBCP</t>
    </r>
  </si>
  <si>
    <t>Ống luồn dây điện D16x1,2mm</t>
  </si>
  <si>
    <t>Ống luồn dây điện D16x1,4mm</t>
  </si>
  <si>
    <t>Ống luồn dây điện D16x1,7mm</t>
  </si>
  <si>
    <t>Ống luồn dây điện D20x1,4mm</t>
  </si>
  <si>
    <t>Ống luồn dây điện D20x1,6mm</t>
  </si>
  <si>
    <t>Ống luồn dây điện D20x2,0mm</t>
  </si>
  <si>
    <t>Ống luồn dây điện D25x1,5mm</t>
  </si>
  <si>
    <t>Ống luồn dây điện D25x1,8mm</t>
  </si>
  <si>
    <t>Ống luồn dây điện D25x2,0mm</t>
  </si>
  <si>
    <t>Ống luồn dây điện D32x1,8mm</t>
  </si>
  <si>
    <t>Ống luồn dây điện D32x2,1mm</t>
  </si>
  <si>
    <t>Ống luồn dây điện D32x2,5mm</t>
  </si>
  <si>
    <t>Ống luồn dây điện D40x2,3mm</t>
  </si>
  <si>
    <t>Ống luồn dây điện D40x2,6mm</t>
  </si>
  <si>
    <t>Ống luồn dây điện D50x2,8mm</t>
  </si>
  <si>
    <t>Ống luồn dây điện D50x3,2mm</t>
  </si>
  <si>
    <t>Ống luồn dây điện D63x3,0mm</t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</si>
  <si>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33-221220-KD/TBCP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</si>
  <si>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34-221220-KD/TBCP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</si>
  <si>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35-221220-KD/TBCP</t>
    </r>
  </si>
  <si>
    <r>
      <rPr>
        <b/>
        <sz val="12"/>
        <rFont val="Times New Roman"/>
        <family val="1"/>
      </rPr>
      <t>Bảng giá số:</t>
    </r>
    <r>
      <rPr>
        <sz val="12"/>
        <rFont val="Times New Roman"/>
        <family val="1"/>
      </rPr>
      <t xml:space="preserve"> 36-221220-KD/TBCP</t>
    </r>
  </si>
  <si>
    <t>Ống lạnh PPR DISMY UV PN10 D20x2,3</t>
  </si>
  <si>
    <t>Ống lạnh PPR DISMY UV PN10 D25x2,8</t>
  </si>
  <si>
    <t>Ống lạnh PPR DISMY UV PN10 D32x2,9</t>
  </si>
  <si>
    <t>Ống lạnh PPR DISMY UV PN10 D40x3,7</t>
  </si>
  <si>
    <t>Ống lạnh PPR DISMY UV PN10 D50x4,6</t>
  </si>
  <si>
    <t>Ống lạnh PPR DISMY UV PN10 D63x5,8</t>
  </si>
  <si>
    <t>Ống nóng PPR DISMY UV PN20 D20x3,4</t>
  </si>
  <si>
    <t>Ống nóng PPR DISMY UV PN20 D25x4,2</t>
  </si>
  <si>
    <t>Ống nóng PPR DISMY UV PN20 D32x5,4</t>
  </si>
  <si>
    <t>Ống nóng PPR DISMY UV PN20 D40x6,7</t>
  </si>
  <si>
    <t>Ống nóng PPR DISMY UV PN20 D50x8,3</t>
  </si>
  <si>
    <t>Ống nóng PPR DISMY UV PN20 D63x10,5</t>
  </si>
  <si>
    <r>
      <t>BẢNG GIÁ ỐNG NHỰA u.PVC DISMY</t>
    </r>
    <r>
      <rPr>
        <b/>
        <vertAlign val="superscript"/>
        <sz val="25"/>
        <color theme="1"/>
        <rFont val="Times New Roman"/>
        <family val="1"/>
      </rPr>
      <t>®</t>
    </r>
  </si>
  <si>
    <t>Đơn giá trước VAT</t>
  </si>
  <si>
    <t>Đơn giá trước Vat</t>
  </si>
  <si>
    <t>BẢNG GIÁ PHỤ KIỆN NHỰA u.PVC DISMY®</t>
  </si>
  <si>
    <t>Sheet</t>
  </si>
  <si>
    <t>Dòng số</t>
  </si>
  <si>
    <t>PK HDPE</t>
  </si>
  <si>
    <t>Ống Dismy</t>
  </si>
  <si>
    <t>CP</t>
  </si>
  <si>
    <t xml:space="preserve">STT trong file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</si>
</sst>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-* #,##0\ _₫_-;\-* #,##0\ _₫_-;_-* &quot;-&quot;??\ _₫_-;_-@_-"/>
    <numFmt numFmtId="169" formatCode="_-* #,##0.00\ _₫_-;\-* #,##0.00\ _₫_-;_-* &quot;-&quot;??\ _₫_-;_-@_-"/>
    <numFmt numFmtId="170" formatCode="0.000%"/>
    <numFmt numFmtId="171" formatCode="0.0%"/>
  </numFmts>
  <fonts count="33" x14ac:knownFonts="1">
    <font>
      <sz val="11"/>
      <color theme="1"/>
      <name val="Times New Roman"/>
      <family val="2"/>
    </font>
    <font>
      <sz val="11"/>
      <color theme="1"/>
      <name val="Times New Roman"/>
      <family val="2"/>
    </font>
    <font>
      <b/>
      <sz val="11"/>
      <color theme="1"/>
      <name val="Times New Roman"/>
      <family val="1"/>
    </font>
    <font>
      <sz val="11"/>
      <color theme="1"/>
      <name val="Cambria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rgb="FFFF0000"/>
      <name val="Times New Roman"/>
      <family val="1"/>
    </font>
    <font>
      <b/>
      <sz val="15"/>
      <color theme="1"/>
      <name val="Times New Roman"/>
      <family val="1"/>
    </font>
    <font>
      <sz val="15"/>
      <color theme="1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25"/>
      <color theme="1"/>
      <name val="Times New Roman"/>
      <family val="1"/>
    </font>
    <font>
      <b/>
      <vertAlign val="superscript"/>
      <sz val="25"/>
      <color indexed="8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vertAlign val="superscript"/>
      <sz val="25"/>
      <color theme="1"/>
      <name val="Times New Roman"/>
      <family val="1"/>
    </font>
    <font>
      <sz val="12"/>
      <name val="Calibri"/>
      <family val="2"/>
      <scheme val="minor"/>
    </font>
    <font>
      <i/>
      <sz val="12"/>
      <name val="Times New Roman"/>
      <family val="1"/>
    </font>
    <font>
      <sz val="12"/>
      <color rgb="FFFF0000"/>
      <name val="Calibri"/>
      <family val="2"/>
      <scheme val="minor"/>
    </font>
    <font>
      <b/>
      <sz val="25"/>
      <name val="Times New Roman"/>
      <family val="1"/>
    </font>
    <font>
      <b/>
      <vertAlign val="superscript"/>
      <sz val="25"/>
      <name val="Times New Roman"/>
      <family val="1"/>
    </font>
    <font>
      <sz val="20"/>
      <name val="Times New Roman"/>
      <family val="1"/>
    </font>
    <font>
      <sz val="12"/>
      <color theme="1"/>
      <name val="Cambri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356">
    <xf numFmtId="0" fontId="0" fillId="0" borderId="0" xfId="0"/>
    <xf numFmtId="164" fontId="0" fillId="0" borderId="0" xfId="1" applyNumberFormat="1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 wrapText="1"/>
    </xf>
    <xf numFmtId="164" fontId="0" fillId="0" borderId="0" xfId="0" applyNumberFormat="1"/>
    <xf numFmtId="166" fontId="6" fillId="0" borderId="3" xfId="3" applyNumberFormat="1" applyFont="1" applyFill="1" applyBorder="1" applyAlignment="1">
      <alignment horizontal="center" vertical="center" wrapText="1"/>
    </xf>
    <xf numFmtId="0" fontId="7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0" fontId="8" fillId="0" borderId="0" xfId="5" applyFont="1" applyAlignment="1">
      <alignment vertical="center"/>
    </xf>
    <xf numFmtId="0" fontId="2" fillId="0" borderId="0" xfId="5" applyFont="1" applyAlignment="1">
      <alignment horizontal="center" vertical="center"/>
    </xf>
    <xf numFmtId="168" fontId="8" fillId="0" borderId="0" xfId="5" applyNumberFormat="1" applyFont="1" applyAlignment="1">
      <alignment vertical="center"/>
    </xf>
    <xf numFmtId="168" fontId="8" fillId="0" borderId="4" xfId="6" applyNumberFormat="1" applyFont="1" applyFill="1" applyBorder="1" applyAlignment="1">
      <alignment horizontal="center" vertical="center"/>
    </xf>
    <xf numFmtId="9" fontId="8" fillId="0" borderId="4" xfId="7" applyFont="1" applyFill="1" applyBorder="1" applyAlignment="1">
      <alignment horizontal="center" vertical="center"/>
    </xf>
    <xf numFmtId="0" fontId="8" fillId="0" borderId="4" xfId="5" applyFont="1" applyBorder="1" applyAlignment="1">
      <alignment horizontal="center" vertical="center"/>
    </xf>
    <xf numFmtId="0" fontId="8" fillId="0" borderId="4" xfId="5" applyFont="1" applyBorder="1" applyAlignment="1">
      <alignment horizontal="left" vertical="center"/>
    </xf>
    <xf numFmtId="0" fontId="8" fillId="0" borderId="2" xfId="5" applyFont="1" applyBorder="1" applyAlignment="1">
      <alignment horizontal="center" vertical="center"/>
    </xf>
    <xf numFmtId="168" fontId="8" fillId="0" borderId="1" xfId="6" applyNumberFormat="1" applyFont="1" applyFill="1" applyBorder="1" applyAlignment="1">
      <alignment horizontal="center" vertical="center"/>
    </xf>
    <xf numFmtId="9" fontId="8" fillId="0" borderId="1" xfId="7" applyFont="1" applyFill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/>
    </xf>
    <xf numFmtId="0" fontId="8" fillId="2" borderId="0" xfId="5" applyFont="1" applyFill="1" applyAlignment="1">
      <alignment vertical="center"/>
    </xf>
    <xf numFmtId="168" fontId="4" fillId="0" borderId="2" xfId="6" applyNumberFormat="1" applyFont="1" applyFill="1" applyBorder="1" applyAlignment="1">
      <alignment horizontal="center" vertical="center"/>
    </xf>
    <xf numFmtId="0" fontId="8" fillId="0" borderId="6" xfId="5" applyFont="1" applyBorder="1" applyAlignment="1">
      <alignment horizontal="center" vertical="center"/>
    </xf>
    <xf numFmtId="166" fontId="4" fillId="0" borderId="1" xfId="8" applyNumberFormat="1" applyFont="1" applyFill="1" applyBorder="1" applyAlignment="1">
      <alignment horizontal="left" vertical="center" wrapText="1"/>
    </xf>
    <xf numFmtId="9" fontId="4" fillId="0" borderId="3" xfId="7" applyFont="1" applyFill="1" applyBorder="1" applyAlignment="1">
      <alignment horizontal="center" vertical="center"/>
    </xf>
    <xf numFmtId="168" fontId="4" fillId="0" borderId="3" xfId="6" applyNumberFormat="1" applyFont="1" applyFill="1" applyBorder="1" applyAlignment="1">
      <alignment horizontal="center" vertical="center"/>
    </xf>
    <xf numFmtId="0" fontId="4" fillId="0" borderId="3" xfId="5" applyFont="1" applyBorder="1" applyAlignment="1">
      <alignment horizontal="center" vertical="center"/>
    </xf>
    <xf numFmtId="0" fontId="4" fillId="0" borderId="3" xfId="5" applyFont="1" applyBorder="1" applyAlignment="1">
      <alignment horizontal="left" vertical="center"/>
    </xf>
    <xf numFmtId="168" fontId="8" fillId="0" borderId="2" xfId="6" applyNumberFormat="1" applyFont="1" applyFill="1" applyBorder="1" applyAlignment="1">
      <alignment horizontal="center" vertical="center"/>
    </xf>
    <xf numFmtId="9" fontId="8" fillId="0" borderId="2" xfId="7" applyFont="1" applyFill="1" applyBorder="1" applyAlignment="1">
      <alignment horizontal="center" vertical="center"/>
    </xf>
    <xf numFmtId="0" fontId="8" fillId="0" borderId="2" xfId="5" applyFont="1" applyBorder="1" applyAlignment="1">
      <alignment horizontal="left" vertical="center"/>
    </xf>
    <xf numFmtId="168" fontId="8" fillId="0" borderId="7" xfId="6" applyNumberFormat="1" applyFont="1" applyFill="1" applyBorder="1" applyAlignment="1">
      <alignment horizontal="center" vertical="center"/>
    </xf>
    <xf numFmtId="9" fontId="8" fillId="0" borderId="7" xfId="7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66" fontId="5" fillId="0" borderId="7" xfId="8" applyNumberFormat="1" applyFont="1" applyFill="1" applyBorder="1" applyAlignment="1">
      <alignment horizontal="left" vertical="center" wrapText="1"/>
    </xf>
    <xf numFmtId="9" fontId="8" fillId="0" borderId="8" xfId="7" applyFont="1" applyFill="1" applyBorder="1" applyAlignment="1">
      <alignment horizontal="center" vertical="center"/>
    </xf>
    <xf numFmtId="168" fontId="8" fillId="0" borderId="8" xfId="6" applyNumberFormat="1" applyFont="1" applyFill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8" fillId="0" borderId="8" xfId="5" applyFont="1" applyBorder="1" applyAlignment="1">
      <alignment horizontal="left" vertical="center"/>
    </xf>
    <xf numFmtId="9" fontId="4" fillId="0" borderId="2" xfId="7" applyFont="1" applyFill="1" applyBorder="1" applyAlignment="1">
      <alignment horizontal="center" vertical="center"/>
    </xf>
    <xf numFmtId="0" fontId="4" fillId="0" borderId="2" xfId="5" applyFont="1" applyBorder="1" applyAlignment="1">
      <alignment horizontal="center" vertical="center"/>
    </xf>
    <xf numFmtId="0" fontId="4" fillId="0" borderId="2" xfId="5" applyFont="1" applyBorder="1" applyAlignment="1">
      <alignment horizontal="left" vertical="center"/>
    </xf>
    <xf numFmtId="0" fontId="11" fillId="0" borderId="0" xfId="5" applyFont="1" applyAlignment="1">
      <alignment vertical="center"/>
    </xf>
    <xf numFmtId="168" fontId="8" fillId="0" borderId="9" xfId="6" applyNumberFormat="1" applyFont="1" applyFill="1" applyBorder="1" applyAlignment="1">
      <alignment horizontal="center" vertical="center"/>
    </xf>
    <xf numFmtId="9" fontId="8" fillId="0" borderId="9" xfId="7" applyFont="1" applyFill="1" applyBorder="1" applyAlignment="1">
      <alignment horizontal="center" vertical="center"/>
    </xf>
    <xf numFmtId="0" fontId="8" fillId="0" borderId="9" xfId="5" applyFont="1" applyBorder="1" applyAlignment="1">
      <alignment horizontal="center" vertical="center"/>
    </xf>
    <xf numFmtId="0" fontId="8" fillId="0" borderId="9" xfId="5" applyFont="1" applyBorder="1" applyAlignment="1">
      <alignment horizontal="left" vertical="center"/>
    </xf>
    <xf numFmtId="0" fontId="8" fillId="0" borderId="3" xfId="5" applyFont="1" applyBorder="1" applyAlignment="1">
      <alignment horizontal="center" vertical="center"/>
    </xf>
    <xf numFmtId="168" fontId="5" fillId="0" borderId="9" xfId="6" applyNumberFormat="1" applyFont="1" applyFill="1" applyBorder="1" applyAlignment="1">
      <alignment horizontal="center" vertical="center" wrapText="1"/>
    </xf>
    <xf numFmtId="166" fontId="5" fillId="0" borderId="9" xfId="8" applyNumberFormat="1" applyFont="1" applyFill="1" applyBorder="1" applyAlignment="1">
      <alignment horizontal="center" vertical="center" wrapText="1"/>
    </xf>
    <xf numFmtId="166" fontId="5" fillId="0" borderId="9" xfId="8" applyNumberFormat="1" applyFont="1" applyFill="1" applyBorder="1" applyAlignment="1">
      <alignment horizontal="left" vertical="center" wrapText="1"/>
    </xf>
    <xf numFmtId="166" fontId="5" fillId="0" borderId="0" xfId="8" applyNumberFormat="1" applyFont="1" applyFill="1" applyBorder="1" applyAlignment="1">
      <alignment horizontal="center" vertical="center" wrapText="1"/>
    </xf>
    <xf numFmtId="168" fontId="5" fillId="0" borderId="7" xfId="6" applyNumberFormat="1" applyFont="1" applyFill="1" applyBorder="1" applyAlignment="1">
      <alignment horizontal="center" vertical="center" wrapText="1"/>
    </xf>
    <xf numFmtId="166" fontId="5" fillId="0" borderId="7" xfId="8" applyNumberFormat="1" applyFont="1" applyFill="1" applyBorder="1" applyAlignment="1">
      <alignment horizontal="center" vertical="center" wrapText="1"/>
    </xf>
    <xf numFmtId="166" fontId="5" fillId="0" borderId="3" xfId="8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center" vertical="center"/>
    </xf>
    <xf numFmtId="0" fontId="4" fillId="0" borderId="0" xfId="5" applyFont="1" applyAlignment="1">
      <alignment vertical="center"/>
    </xf>
    <xf numFmtId="0" fontId="7" fillId="0" borderId="0" xfId="2" applyFont="1" applyAlignment="1">
      <alignment vertical="center"/>
    </xf>
    <xf numFmtId="166" fontId="7" fillId="0" borderId="0" xfId="3" applyNumberFormat="1" applyFont="1" applyFill="1" applyAlignment="1">
      <alignment vertical="center"/>
    </xf>
    <xf numFmtId="10" fontId="7" fillId="0" borderId="0" xfId="4" applyNumberFormat="1" applyFont="1" applyFill="1" applyAlignment="1">
      <alignment horizontal="center" vertical="center"/>
    </xf>
    <xf numFmtId="0" fontId="7" fillId="0" borderId="0" xfId="2" applyFont="1" applyAlignment="1">
      <alignment horizontal="center" vertical="center"/>
    </xf>
    <xf numFmtId="10" fontId="8" fillId="0" borderId="0" xfId="4" applyNumberFormat="1" applyFont="1" applyFill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vertical="center"/>
    </xf>
    <xf numFmtId="0" fontId="2" fillId="0" borderId="0" xfId="2" applyFont="1" applyAlignment="1">
      <alignment horizontal="center" vertical="center"/>
    </xf>
    <xf numFmtId="166" fontId="8" fillId="0" borderId="1" xfId="3" applyNumberFormat="1" applyFont="1" applyFill="1" applyBorder="1" applyAlignment="1">
      <alignment vertical="center"/>
    </xf>
    <xf numFmtId="10" fontId="8" fillId="0" borderId="8" xfId="4" applyNumberFormat="1" applyFont="1" applyFill="1" applyBorder="1" applyAlignment="1">
      <alignment horizontal="center" vertical="center"/>
    </xf>
    <xf numFmtId="166" fontId="8" fillId="0" borderId="4" xfId="3" applyNumberFormat="1" applyFont="1" applyFill="1" applyBorder="1" applyAlignment="1">
      <alignment horizontal="center" vertical="center"/>
    </xf>
    <xf numFmtId="166" fontId="8" fillId="0" borderId="4" xfId="3" applyNumberFormat="1" applyFont="1" applyFill="1" applyBorder="1" applyAlignment="1">
      <alignment vertical="center"/>
    </xf>
    <xf numFmtId="9" fontId="8" fillId="0" borderId="4" xfId="4" applyFont="1" applyFill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2" fontId="8" fillId="0" borderId="4" xfId="2" applyNumberFormat="1" applyFont="1" applyBorder="1" applyAlignment="1">
      <alignment horizontal="center" vertical="center"/>
    </xf>
    <xf numFmtId="0" fontId="8" fillId="0" borderId="4" xfId="2" applyFont="1" applyBorder="1" applyAlignment="1">
      <alignment horizontal="left" vertical="center"/>
    </xf>
    <xf numFmtId="0" fontId="8" fillId="0" borderId="5" xfId="2" applyFont="1" applyBorder="1" applyAlignment="1">
      <alignment vertical="center"/>
    </xf>
    <xf numFmtId="10" fontId="8" fillId="0" borderId="1" xfId="4" applyNumberFormat="1" applyFont="1" applyFill="1" applyBorder="1" applyAlignment="1">
      <alignment horizontal="center" vertical="center"/>
    </xf>
    <xf numFmtId="166" fontId="8" fillId="0" borderId="1" xfId="3" applyNumberFormat="1" applyFont="1" applyFill="1" applyBorder="1" applyAlignment="1">
      <alignment horizontal="center" vertical="center"/>
    </xf>
    <xf numFmtId="9" fontId="8" fillId="0" borderId="1" xfId="4" applyFont="1" applyFill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2" fontId="8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left" vertical="center"/>
    </xf>
    <xf numFmtId="166" fontId="8" fillId="3" borderId="1" xfId="3" applyNumberFormat="1" applyFont="1" applyFill="1" applyBorder="1" applyAlignment="1">
      <alignment vertical="center"/>
    </xf>
    <xf numFmtId="10" fontId="8" fillId="3" borderId="1" xfId="4" applyNumberFormat="1" applyFont="1" applyFill="1" applyBorder="1" applyAlignment="1">
      <alignment horizontal="center" vertical="center"/>
    </xf>
    <xf numFmtId="166" fontId="8" fillId="3" borderId="1" xfId="3" applyNumberFormat="1" applyFont="1" applyFill="1" applyBorder="1" applyAlignment="1">
      <alignment horizontal="center" vertical="center"/>
    </xf>
    <xf numFmtId="9" fontId="8" fillId="3" borderId="1" xfId="4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left" vertical="center"/>
    </xf>
    <xf numFmtId="0" fontId="8" fillId="3" borderId="0" xfId="2" applyFont="1" applyFill="1" applyAlignment="1">
      <alignment vertical="center"/>
    </xf>
    <xf numFmtId="166" fontId="5" fillId="0" borderId="1" xfId="3" applyNumberFormat="1" applyFont="1" applyFill="1" applyBorder="1" applyAlignment="1">
      <alignment horizontal="left" vertical="center" wrapText="1"/>
    </xf>
    <xf numFmtId="166" fontId="5" fillId="0" borderId="1" xfId="3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vertical="center"/>
    </xf>
    <xf numFmtId="166" fontId="8" fillId="0" borderId="9" xfId="3" applyNumberFormat="1" applyFont="1" applyFill="1" applyBorder="1" applyAlignment="1">
      <alignment vertical="center"/>
    </xf>
    <xf numFmtId="10" fontId="8" fillId="0" borderId="9" xfId="4" applyNumberFormat="1" applyFont="1" applyFill="1" applyBorder="1" applyAlignment="1">
      <alignment horizontal="center" vertical="center"/>
    </xf>
    <xf numFmtId="166" fontId="8" fillId="0" borderId="9" xfId="3" applyNumberFormat="1" applyFont="1" applyFill="1" applyBorder="1" applyAlignment="1">
      <alignment horizontal="center" vertical="center"/>
    </xf>
    <xf numFmtId="9" fontId="8" fillId="0" borderId="9" xfId="4" applyFont="1" applyFill="1" applyBorder="1" applyAlignment="1">
      <alignment horizontal="center" vertical="center"/>
    </xf>
    <xf numFmtId="0" fontId="8" fillId="0" borderId="9" xfId="2" applyFont="1" applyBorder="1" applyAlignment="1">
      <alignment horizontal="center" vertical="center"/>
    </xf>
    <xf numFmtId="2" fontId="8" fillId="0" borderId="9" xfId="2" applyNumberFormat="1" applyFont="1" applyBorder="1" applyAlignment="1">
      <alignment horizontal="center" vertical="center"/>
    </xf>
    <xf numFmtId="0" fontId="8" fillId="0" borderId="9" xfId="2" applyFont="1" applyBorder="1" applyAlignment="1">
      <alignment horizontal="left" vertical="center"/>
    </xf>
    <xf numFmtId="166" fontId="5" fillId="0" borderId="2" xfId="3" applyNumberFormat="1" applyFont="1" applyFill="1" applyBorder="1" applyAlignment="1">
      <alignment horizontal="center" vertical="center" wrapText="1"/>
    </xf>
    <xf numFmtId="10" fontId="5" fillId="0" borderId="2" xfId="4" applyNumberFormat="1" applyFont="1" applyFill="1" applyBorder="1" applyAlignment="1">
      <alignment horizontal="center" vertical="center" wrapText="1"/>
    </xf>
    <xf numFmtId="166" fontId="5" fillId="0" borderId="2" xfId="3" applyNumberFormat="1" applyFont="1" applyFill="1" applyBorder="1" applyAlignment="1">
      <alignment horizontal="left" vertical="center" wrapText="1"/>
    </xf>
    <xf numFmtId="166" fontId="5" fillId="0" borderId="0" xfId="3" applyNumberFormat="1" applyFont="1" applyFill="1" applyBorder="1" applyAlignment="1">
      <alignment horizontal="center" vertical="center" wrapText="1"/>
    </xf>
    <xf numFmtId="166" fontId="5" fillId="0" borderId="7" xfId="3" applyNumberFormat="1" applyFont="1" applyFill="1" applyBorder="1" applyAlignment="1">
      <alignment horizontal="center" vertical="center" wrapText="1"/>
    </xf>
    <xf numFmtId="10" fontId="5" fillId="0" borderId="7" xfId="4" applyNumberFormat="1" applyFont="1" applyFill="1" applyBorder="1" applyAlignment="1">
      <alignment horizontal="center" vertical="center" wrapText="1"/>
    </xf>
    <xf numFmtId="166" fontId="5" fillId="0" borderId="9" xfId="3" applyNumberFormat="1" applyFont="1" applyFill="1" applyBorder="1" applyAlignment="1">
      <alignment horizontal="center" vertical="center" wrapText="1"/>
    </xf>
    <xf numFmtId="166" fontId="5" fillId="0" borderId="3" xfId="3" applyNumberFormat="1" applyFont="1" applyFill="1" applyBorder="1" applyAlignment="1">
      <alignment horizontal="center" vertical="center" wrapText="1"/>
    </xf>
    <xf numFmtId="166" fontId="8" fillId="0" borderId="0" xfId="3" applyNumberFormat="1" applyFont="1" applyFill="1" applyAlignment="1">
      <alignment horizontal="center" vertical="center"/>
    </xf>
    <xf numFmtId="0" fontId="8" fillId="0" borderId="0" xfId="2" applyFont="1" applyAlignment="1">
      <alignment horizontal="left" vertical="center"/>
    </xf>
    <xf numFmtId="0" fontId="2" fillId="0" borderId="0" xfId="2" applyFont="1" applyAlignment="1">
      <alignment vertical="center"/>
    </xf>
    <xf numFmtId="166" fontId="7" fillId="0" borderId="0" xfId="3" applyNumberFormat="1" applyFont="1" applyFill="1" applyAlignment="1">
      <alignment horizontal="center" vertical="center"/>
    </xf>
    <xf numFmtId="10" fontId="7" fillId="0" borderId="0" xfId="4" applyNumberFormat="1" applyFont="1" applyFill="1" applyAlignment="1">
      <alignment vertical="center"/>
    </xf>
    <xf numFmtId="166" fontId="14" fillId="0" borderId="0" xfId="3" applyNumberFormat="1" applyFont="1" applyFill="1" applyAlignment="1">
      <alignment horizontal="center" vertical="center"/>
    </xf>
    <xf numFmtId="0" fontId="14" fillId="0" borderId="0" xfId="2" applyFont="1" applyAlignment="1">
      <alignment horizontal="center" vertical="center"/>
    </xf>
    <xf numFmtId="166" fontId="8" fillId="0" borderId="0" xfId="3" applyNumberFormat="1" applyFont="1" applyFill="1" applyAlignment="1">
      <alignment horizontal="left" vertical="center"/>
    </xf>
    <xf numFmtId="166" fontId="8" fillId="0" borderId="0" xfId="3" applyNumberFormat="1" applyFont="1" applyFill="1" applyAlignment="1">
      <alignment vertical="center"/>
    </xf>
    <xf numFmtId="166" fontId="7" fillId="0" borderId="7" xfId="3" applyNumberFormat="1" applyFont="1" applyFill="1" applyBorder="1" applyAlignment="1">
      <alignment horizontal="center" vertical="center" shrinkToFit="1"/>
    </xf>
    <xf numFmtId="166" fontId="7" fillId="0" borderId="7" xfId="3" applyNumberFormat="1" applyFont="1" applyFill="1" applyBorder="1" applyAlignment="1">
      <alignment horizontal="left" vertical="center" shrinkToFit="1"/>
    </xf>
    <xf numFmtId="166" fontId="7" fillId="0" borderId="11" xfId="3" applyNumberFormat="1" applyFont="1" applyFill="1" applyBorder="1" applyAlignment="1">
      <alignment horizontal="center" vertical="center" shrinkToFit="1"/>
    </xf>
    <xf numFmtId="166" fontId="7" fillId="0" borderId="12" xfId="3" applyNumberFormat="1" applyFont="1" applyFill="1" applyBorder="1" applyAlignment="1">
      <alignment horizontal="center" vertical="center" shrinkToFit="1"/>
    </xf>
    <xf numFmtId="166" fontId="2" fillId="0" borderId="0" xfId="3" applyNumberFormat="1" applyFont="1" applyFill="1" applyAlignment="1">
      <alignment horizontal="center" vertical="center"/>
    </xf>
    <xf numFmtId="166" fontId="7" fillId="0" borderId="0" xfId="3" applyNumberFormat="1" applyFont="1" applyFill="1" applyBorder="1" applyAlignment="1">
      <alignment vertical="center" shrinkToFit="1"/>
    </xf>
    <xf numFmtId="10" fontId="7" fillId="0" borderId="0" xfId="4" applyNumberFormat="1" applyFont="1" applyFill="1" applyBorder="1" applyAlignment="1">
      <alignment vertical="center" shrinkToFit="1"/>
    </xf>
    <xf numFmtId="166" fontId="7" fillId="0" borderId="0" xfId="3" applyNumberFormat="1" applyFont="1" applyFill="1" applyBorder="1" applyAlignment="1">
      <alignment horizontal="right" vertical="center" shrinkToFit="1"/>
    </xf>
    <xf numFmtId="166" fontId="7" fillId="0" borderId="0" xfId="3" applyNumberFormat="1" applyFont="1" applyFill="1" applyBorder="1" applyAlignment="1">
      <alignment horizontal="center" vertical="center" shrinkToFit="1"/>
    </xf>
    <xf numFmtId="9" fontId="7" fillId="0" borderId="0" xfId="4" applyFont="1" applyFill="1" applyBorder="1" applyAlignment="1">
      <alignment horizontal="center" vertical="center" shrinkToFit="1"/>
    </xf>
    <xf numFmtId="0" fontId="7" fillId="0" borderId="0" xfId="2" applyFont="1" applyAlignment="1">
      <alignment horizontal="center" vertical="center" shrinkToFit="1"/>
    </xf>
    <xf numFmtId="0" fontId="7" fillId="0" borderId="0" xfId="2" applyFont="1" applyAlignment="1">
      <alignment vertical="center" shrinkToFit="1"/>
    </xf>
    <xf numFmtId="166" fontId="7" fillId="0" borderId="8" xfId="3" applyNumberFormat="1" applyFont="1" applyFill="1" applyBorder="1" applyAlignment="1">
      <alignment horizontal="center" vertical="center" shrinkToFit="1"/>
    </xf>
    <xf numFmtId="166" fontId="7" fillId="0" borderId="4" xfId="3" applyNumberFormat="1" applyFont="1" applyFill="1" applyBorder="1" applyAlignment="1">
      <alignment vertical="center" shrinkToFit="1"/>
    </xf>
    <xf numFmtId="10" fontId="7" fillId="0" borderId="4" xfId="4" applyNumberFormat="1" applyFont="1" applyFill="1" applyBorder="1" applyAlignment="1">
      <alignment vertical="center" shrinkToFit="1"/>
    </xf>
    <xf numFmtId="166" fontId="7" fillId="0" borderId="1" xfId="3" applyNumberFormat="1" applyFont="1" applyFill="1" applyBorder="1" applyAlignment="1">
      <alignment horizontal="center" vertical="center" shrinkToFit="1"/>
    </xf>
    <xf numFmtId="9" fontId="7" fillId="0" borderId="4" xfId="4" applyFont="1" applyFill="1" applyBorder="1" applyAlignment="1">
      <alignment horizontal="center" vertical="center" shrinkToFit="1"/>
    </xf>
    <xf numFmtId="166" fontId="7" fillId="0" borderId="1" xfId="3" applyNumberFormat="1" applyFont="1" applyFill="1" applyBorder="1" applyAlignment="1">
      <alignment horizontal="right" vertical="center" shrinkToFit="1"/>
    </xf>
    <xf numFmtId="0" fontId="7" fillId="0" borderId="4" xfId="2" applyFont="1" applyBorder="1" applyAlignment="1">
      <alignment horizontal="center" vertical="center" shrinkToFit="1"/>
    </xf>
    <xf numFmtId="0" fontId="7" fillId="0" borderId="4" xfId="2" applyFont="1" applyBorder="1" applyAlignment="1">
      <alignment vertical="center" shrinkToFit="1"/>
    </xf>
    <xf numFmtId="0" fontId="7" fillId="0" borderId="1" xfId="2" applyFont="1" applyBorder="1" applyAlignment="1">
      <alignment vertical="center" shrinkToFit="1"/>
    </xf>
    <xf numFmtId="0" fontId="7" fillId="0" borderId="8" xfId="2" applyFont="1" applyBorder="1" applyAlignment="1">
      <alignment vertical="center" shrinkToFit="1"/>
    </xf>
    <xf numFmtId="166" fontId="7" fillId="0" borderId="8" xfId="3" applyNumberFormat="1" applyFont="1" applyFill="1" applyBorder="1" applyAlignment="1">
      <alignment vertical="center" shrinkToFit="1"/>
    </xf>
    <xf numFmtId="166" fontId="7" fillId="0" borderId="1" xfId="3" applyNumberFormat="1" applyFont="1" applyFill="1" applyBorder="1" applyAlignment="1">
      <alignment vertical="center" shrinkToFit="1"/>
    </xf>
    <xf numFmtId="10" fontId="7" fillId="0" borderId="1" xfId="4" applyNumberFormat="1" applyFont="1" applyFill="1" applyBorder="1" applyAlignment="1">
      <alignment vertical="center" shrinkToFit="1"/>
    </xf>
    <xf numFmtId="9" fontId="7" fillId="0" borderId="8" xfId="4" applyFont="1" applyFill="1" applyBorder="1" applyAlignment="1">
      <alignment horizontal="center" vertical="center" shrinkToFit="1"/>
    </xf>
    <xf numFmtId="0" fontId="7" fillId="0" borderId="8" xfId="2" applyFont="1" applyBorder="1" applyAlignment="1">
      <alignment horizontal="center" vertical="center" shrinkToFit="1"/>
    </xf>
    <xf numFmtId="0" fontId="7" fillId="0" borderId="1" xfId="2" applyFont="1" applyBorder="1" applyAlignment="1">
      <alignment horizontal="center" vertical="center" shrinkToFit="1"/>
    </xf>
    <xf numFmtId="10" fontId="7" fillId="0" borderId="3" xfId="4" applyNumberFormat="1" applyFont="1" applyFill="1" applyBorder="1" applyAlignment="1">
      <alignment vertical="center" shrinkToFit="1"/>
    </xf>
    <xf numFmtId="10" fontId="7" fillId="0" borderId="8" xfId="4" applyNumberFormat="1" applyFont="1" applyFill="1" applyBorder="1" applyAlignment="1">
      <alignment vertical="center" shrinkToFit="1"/>
    </xf>
    <xf numFmtId="9" fontId="7" fillId="0" borderId="1" xfId="4" applyFont="1" applyFill="1" applyBorder="1" applyAlignment="1">
      <alignment horizontal="center" vertical="center" shrinkToFit="1"/>
    </xf>
    <xf numFmtId="166" fontId="7" fillId="3" borderId="1" xfId="3" applyNumberFormat="1" applyFont="1" applyFill="1" applyBorder="1" applyAlignment="1">
      <alignment vertical="center" shrinkToFit="1"/>
    </xf>
    <xf numFmtId="0" fontId="7" fillId="3" borderId="1" xfId="2" applyFont="1" applyFill="1" applyBorder="1" applyAlignment="1">
      <alignment vertical="center" shrinkToFit="1"/>
    </xf>
    <xf numFmtId="0" fontId="7" fillId="3" borderId="0" xfId="2" applyFont="1" applyFill="1" applyAlignment="1">
      <alignment vertical="center"/>
    </xf>
    <xf numFmtId="0" fontId="14" fillId="0" borderId="0" xfId="2" applyFont="1" applyAlignment="1">
      <alignment vertical="center"/>
    </xf>
    <xf numFmtId="166" fontId="7" fillId="0" borderId="2" xfId="3" applyNumberFormat="1" applyFont="1" applyFill="1" applyBorder="1" applyAlignment="1">
      <alignment horizontal="center" vertical="center" shrinkToFit="1"/>
    </xf>
    <xf numFmtId="166" fontId="14" fillId="0" borderId="2" xfId="3" applyNumberFormat="1" applyFont="1" applyFill="1" applyBorder="1" applyAlignment="1">
      <alignment horizontal="center" vertical="center" shrinkToFit="1"/>
    </xf>
    <xf numFmtId="166" fontId="14" fillId="0" borderId="2" xfId="3" applyNumberFormat="1" applyFont="1" applyFill="1" applyBorder="1" applyAlignment="1">
      <alignment vertical="center" shrinkToFit="1"/>
    </xf>
    <xf numFmtId="9" fontId="7" fillId="0" borderId="2" xfId="4" applyFont="1" applyFill="1" applyBorder="1" applyAlignment="1">
      <alignment horizontal="center" vertical="center" shrinkToFit="1"/>
    </xf>
    <xf numFmtId="166" fontId="14" fillId="0" borderId="2" xfId="3" applyNumberFormat="1" applyFont="1" applyFill="1" applyBorder="1" applyAlignment="1">
      <alignment horizontal="right" vertical="center" shrinkToFit="1"/>
    </xf>
    <xf numFmtId="0" fontId="14" fillId="0" borderId="2" xfId="2" applyFont="1" applyBorder="1" applyAlignment="1">
      <alignment horizontal="center" vertical="center" shrinkToFit="1"/>
    </xf>
    <xf numFmtId="0" fontId="7" fillId="0" borderId="2" xfId="2" applyFont="1" applyBorder="1" applyAlignment="1">
      <alignment horizontal="center" vertical="center" shrinkToFit="1"/>
    </xf>
    <xf numFmtId="0" fontId="14" fillId="0" borderId="2" xfId="2" applyFont="1" applyBorder="1" applyAlignment="1">
      <alignment vertical="center" shrinkToFit="1"/>
    </xf>
    <xf numFmtId="0" fontId="14" fillId="0" borderId="0" xfId="2" applyFont="1" applyAlignment="1">
      <alignment vertical="center" shrinkToFit="1"/>
    </xf>
    <xf numFmtId="0" fontId="14" fillId="0" borderId="1" xfId="2" applyFont="1" applyBorder="1" applyAlignment="1">
      <alignment vertical="center" shrinkToFit="1"/>
    </xf>
    <xf numFmtId="166" fontId="7" fillId="3" borderId="4" xfId="3" applyNumberFormat="1" applyFont="1" applyFill="1" applyBorder="1" applyAlignment="1">
      <alignment vertical="center" shrinkToFit="1"/>
    </xf>
    <xf numFmtId="0" fontId="7" fillId="0" borderId="2" xfId="2" applyFont="1" applyBorder="1" applyAlignment="1">
      <alignment vertical="center" shrinkToFit="1"/>
    </xf>
    <xf numFmtId="0" fontId="15" fillId="0" borderId="0" xfId="2" applyFont="1" applyAlignment="1">
      <alignment vertical="center"/>
    </xf>
    <xf numFmtId="166" fontId="15" fillId="0" borderId="7" xfId="3" applyNumberFormat="1" applyFont="1" applyFill="1" applyBorder="1" applyAlignment="1">
      <alignment horizontal="center" vertical="center" shrinkToFit="1"/>
    </xf>
    <xf numFmtId="166" fontId="15" fillId="0" borderId="12" xfId="3" applyNumberFormat="1" applyFont="1" applyFill="1" applyBorder="1" applyAlignment="1">
      <alignment horizontal="center" vertical="center" shrinkToFit="1"/>
    </xf>
    <xf numFmtId="166" fontId="15" fillId="0" borderId="7" xfId="3" applyNumberFormat="1" applyFont="1" applyFill="1" applyBorder="1" applyAlignment="1">
      <alignment horizontal="left" vertical="center" shrinkToFit="1"/>
    </xf>
    <xf numFmtId="166" fontId="15" fillId="0" borderId="1" xfId="3" applyNumberFormat="1" applyFont="1" applyFill="1" applyBorder="1" applyAlignment="1">
      <alignment vertical="center" shrinkToFit="1"/>
    </xf>
    <xf numFmtId="10" fontId="15" fillId="0" borderId="1" xfId="4" applyNumberFormat="1" applyFont="1" applyFill="1" applyBorder="1" applyAlignment="1">
      <alignment vertical="center" shrinkToFit="1"/>
    </xf>
    <xf numFmtId="166" fontId="15" fillId="0" borderId="1" xfId="3" applyNumberFormat="1" applyFont="1" applyFill="1" applyBorder="1" applyAlignment="1">
      <alignment horizontal="right" vertical="center" shrinkToFit="1"/>
    </xf>
    <xf numFmtId="166" fontId="15" fillId="0" borderId="1" xfId="3" applyNumberFormat="1" applyFont="1" applyFill="1" applyBorder="1" applyAlignment="1">
      <alignment horizontal="center" vertical="center" shrinkToFit="1"/>
    </xf>
    <xf numFmtId="9" fontId="15" fillId="0" borderId="1" xfId="4" applyFont="1" applyFill="1" applyBorder="1" applyAlignment="1">
      <alignment horizontal="center" vertical="center" shrinkToFit="1"/>
    </xf>
    <xf numFmtId="0" fontId="15" fillId="0" borderId="1" xfId="2" applyFont="1" applyBorder="1" applyAlignment="1">
      <alignment horizontal="center" vertical="center" shrinkToFit="1"/>
    </xf>
    <xf numFmtId="0" fontId="15" fillId="0" borderId="1" xfId="2" applyFont="1" applyBorder="1" applyAlignment="1">
      <alignment vertical="center" shrinkToFit="1"/>
    </xf>
    <xf numFmtId="0" fontId="15" fillId="0" borderId="2" xfId="2" applyFont="1" applyBorder="1" applyAlignment="1">
      <alignment vertical="center" shrinkToFit="1"/>
    </xf>
    <xf numFmtId="166" fontId="7" fillId="3" borderId="1" xfId="3" applyNumberFormat="1" applyFont="1" applyFill="1" applyBorder="1" applyAlignment="1">
      <alignment horizontal="center" vertical="center" shrinkToFit="1"/>
    </xf>
    <xf numFmtId="166" fontId="15" fillId="3" borderId="1" xfId="3" applyNumberFormat="1" applyFont="1" applyFill="1" applyBorder="1" applyAlignment="1">
      <alignment vertical="center" shrinkToFit="1"/>
    </xf>
    <xf numFmtId="166" fontId="7" fillId="0" borderId="6" xfId="3" applyNumberFormat="1" applyFont="1" applyFill="1" applyBorder="1" applyAlignment="1">
      <alignment horizontal="center" vertical="center" shrinkToFit="1"/>
    </xf>
    <xf numFmtId="9" fontId="7" fillId="3" borderId="1" xfId="4" applyFont="1" applyFill="1" applyBorder="1" applyAlignment="1">
      <alignment horizontal="center" vertical="center" shrinkToFit="1"/>
    </xf>
    <xf numFmtId="166" fontId="7" fillId="3" borderId="2" xfId="3" applyNumberFormat="1" applyFont="1" applyFill="1" applyBorder="1" applyAlignment="1">
      <alignment vertical="center" shrinkToFit="1"/>
    </xf>
    <xf numFmtId="166" fontId="7" fillId="0" borderId="2" xfId="3" applyNumberFormat="1" applyFont="1" applyFill="1" applyBorder="1" applyAlignment="1">
      <alignment vertical="center" shrinkToFit="1"/>
    </xf>
    <xf numFmtId="9" fontId="7" fillId="0" borderId="10" xfId="4" applyFont="1" applyFill="1" applyBorder="1" applyAlignment="1">
      <alignment horizontal="center" vertical="center" shrinkToFit="1"/>
    </xf>
    <xf numFmtId="0" fontId="7" fillId="0" borderId="10" xfId="2" applyFont="1" applyBorder="1" applyAlignment="1">
      <alignment horizontal="center" vertical="center" shrinkToFit="1"/>
    </xf>
    <xf numFmtId="43" fontId="7" fillId="0" borderId="1" xfId="3" applyNumberFormat="1" applyFont="1" applyFill="1" applyBorder="1" applyAlignment="1">
      <alignment vertical="center" shrinkToFit="1"/>
    </xf>
    <xf numFmtId="0" fontId="16" fillId="0" borderId="0" xfId="2" applyFont="1" applyAlignment="1">
      <alignment vertical="center"/>
    </xf>
    <xf numFmtId="170" fontId="7" fillId="0" borderId="0" xfId="4" applyNumberFormat="1" applyFont="1" applyFill="1" applyAlignment="1">
      <alignment vertical="center"/>
    </xf>
    <xf numFmtId="166" fontId="7" fillId="3" borderId="1" xfId="3" applyNumberFormat="1" applyFont="1" applyFill="1" applyBorder="1" applyAlignment="1">
      <alignment horizontal="right" vertical="center" shrinkToFit="1"/>
    </xf>
    <xf numFmtId="166" fontId="6" fillId="0" borderId="7" xfId="3" applyNumberFormat="1" applyFont="1" applyFill="1" applyBorder="1" applyAlignment="1">
      <alignment horizontal="center" vertical="center" wrapText="1"/>
    </xf>
    <xf numFmtId="166" fontId="6" fillId="0" borderId="0" xfId="3" applyNumberFormat="1" applyFont="1" applyFill="1" applyBorder="1" applyAlignment="1">
      <alignment horizontal="center" vertical="center" wrapText="1"/>
    </xf>
    <xf numFmtId="166" fontId="6" fillId="0" borderId="7" xfId="3" applyNumberFormat="1" applyFont="1" applyFill="1" applyBorder="1" applyAlignment="1">
      <alignment horizontal="left" vertical="center" wrapText="1"/>
    </xf>
    <xf numFmtId="166" fontId="6" fillId="0" borderId="6" xfId="3" applyNumberFormat="1" applyFont="1" applyFill="1" applyBorder="1" applyAlignment="1">
      <alignment horizontal="center" vertical="center" wrapText="1"/>
    </xf>
    <xf numFmtId="10" fontId="6" fillId="0" borderId="6" xfId="4" applyNumberFormat="1" applyFont="1" applyFill="1" applyBorder="1" applyAlignment="1">
      <alignment horizontal="center" vertical="center" wrapText="1"/>
    </xf>
    <xf numFmtId="166" fontId="6" fillId="0" borderId="6" xfId="3" applyNumberFormat="1" applyFont="1" applyFill="1" applyBorder="1" applyAlignment="1">
      <alignment horizontal="right" vertical="center" wrapText="1"/>
    </xf>
    <xf numFmtId="166" fontId="6" fillId="0" borderId="6" xfId="3" applyNumberFormat="1" applyFont="1" applyFill="1" applyBorder="1" applyAlignment="1">
      <alignment horizontal="left" vertical="center" wrapText="1"/>
    </xf>
    <xf numFmtId="0" fontId="7" fillId="0" borderId="6" xfId="2" applyFont="1" applyBorder="1" applyAlignment="1">
      <alignment vertical="center" shrinkToFit="1"/>
    </xf>
    <xf numFmtId="166" fontId="6" fillId="0" borderId="14" xfId="3" applyNumberFormat="1" applyFont="1" applyFill="1" applyBorder="1" applyAlignment="1">
      <alignment horizontal="center" vertical="center" wrapText="1"/>
    </xf>
    <xf numFmtId="10" fontId="6" fillId="0" borderId="7" xfId="4" applyNumberFormat="1" applyFont="1" applyFill="1" applyBorder="1" applyAlignment="1">
      <alignment horizontal="center" vertical="center" wrapText="1"/>
    </xf>
    <xf numFmtId="166" fontId="6" fillId="0" borderId="7" xfId="3" applyNumberFormat="1" applyFont="1" applyFill="1" applyBorder="1" applyAlignment="1">
      <alignment horizontal="right" vertical="center" wrapText="1"/>
    </xf>
    <xf numFmtId="166" fontId="6" fillId="0" borderId="9" xfId="3" applyNumberFormat="1" applyFont="1" applyFill="1" applyBorder="1" applyAlignment="1">
      <alignment horizontal="center" vertical="center" wrapText="1"/>
    </xf>
    <xf numFmtId="0" fontId="17" fillId="0" borderId="0" xfId="2" applyFont="1" applyAlignment="1">
      <alignment horizontal="left" vertical="center"/>
    </xf>
    <xf numFmtId="167" fontId="7" fillId="0" borderId="0" xfId="3" applyNumberFormat="1" applyFont="1" applyFill="1" applyAlignment="1">
      <alignment horizontal="center" vertical="center"/>
    </xf>
    <xf numFmtId="9" fontId="6" fillId="0" borderId="7" xfId="4" applyFont="1" applyFill="1" applyBorder="1" applyAlignment="1">
      <alignment horizontal="center" vertical="center" wrapText="1"/>
    </xf>
    <xf numFmtId="166" fontId="6" fillId="0" borderId="7" xfId="3" applyNumberFormat="1" applyFont="1" applyFill="1" applyBorder="1" applyAlignment="1">
      <alignment horizontal="center" vertical="center" shrinkToFit="1"/>
    </xf>
    <xf numFmtId="0" fontId="6" fillId="0" borderId="0" xfId="2" applyFont="1" applyAlignment="1">
      <alignment horizontal="center" vertical="center"/>
    </xf>
    <xf numFmtId="166" fontId="8" fillId="0" borderId="0" xfId="2" applyNumberFormat="1" applyFont="1" applyAlignment="1">
      <alignment vertical="center"/>
    </xf>
    <xf numFmtId="166" fontId="7" fillId="0" borderId="4" xfId="3" applyNumberFormat="1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0" fontId="7" fillId="0" borderId="4" xfId="2" applyFont="1" applyBorder="1" applyAlignment="1">
      <alignment horizontal="center" vertical="center"/>
    </xf>
    <xf numFmtId="0" fontId="7" fillId="0" borderId="4" xfId="2" applyFont="1" applyBorder="1" applyAlignment="1">
      <alignment horizontal="left" vertical="center"/>
    </xf>
    <xf numFmtId="0" fontId="7" fillId="0" borderId="2" xfId="2" applyFont="1" applyBorder="1" applyAlignment="1">
      <alignment horizontal="center" vertical="center"/>
    </xf>
    <xf numFmtId="166" fontId="7" fillId="0" borderId="1" xfId="3" applyNumberFormat="1" applyFont="1" applyFill="1" applyBorder="1" applyAlignment="1">
      <alignment horizontal="center" vertical="center"/>
    </xf>
    <xf numFmtId="9" fontId="7" fillId="0" borderId="1" xfId="4" applyFont="1" applyFill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left" vertical="center"/>
    </xf>
    <xf numFmtId="166" fontId="7" fillId="0" borderId="9" xfId="3" applyNumberFormat="1" applyFont="1" applyFill="1" applyBorder="1" applyAlignment="1">
      <alignment horizontal="center" vertical="center"/>
    </xf>
    <xf numFmtId="9" fontId="7" fillId="0" borderId="9" xfId="4" applyFont="1" applyFill="1" applyBorder="1" applyAlignment="1">
      <alignment horizontal="center" vertical="center"/>
    </xf>
    <xf numFmtId="0" fontId="7" fillId="0" borderId="9" xfId="2" applyFont="1" applyBorder="1" applyAlignment="1">
      <alignment horizontal="center" vertical="center"/>
    </xf>
    <xf numFmtId="0" fontId="7" fillId="0" borderId="9" xfId="2" applyFont="1" applyBorder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20" fillId="0" borderId="0" xfId="2" applyFont="1" applyAlignment="1">
      <alignment horizontal="left" vertical="center"/>
    </xf>
    <xf numFmtId="166" fontId="7" fillId="3" borderId="4" xfId="3" applyNumberFormat="1" applyFont="1" applyFill="1" applyBorder="1" applyAlignment="1">
      <alignment horizontal="center" vertical="center"/>
    </xf>
    <xf numFmtId="0" fontId="8" fillId="0" borderId="0" xfId="2" applyFont="1" applyAlignment="1">
      <alignment vertical="center" wrapText="1"/>
    </xf>
    <xf numFmtId="166" fontId="7" fillId="0" borderId="1" xfId="2" applyNumberFormat="1" applyFont="1" applyBorder="1" applyAlignment="1">
      <alignment vertical="center"/>
    </xf>
    <xf numFmtId="166" fontId="7" fillId="0" borderId="4" xfId="3" applyNumberFormat="1" applyFont="1" applyFill="1" applyBorder="1" applyAlignment="1">
      <alignment horizontal="center" vertical="center" shrinkToFit="1"/>
    </xf>
    <xf numFmtId="171" fontId="7" fillId="0" borderId="4" xfId="7" applyNumberFormat="1" applyFont="1" applyFill="1" applyBorder="1" applyAlignment="1">
      <alignment horizontal="center" vertical="center" shrinkToFit="1"/>
    </xf>
    <xf numFmtId="171" fontId="7" fillId="0" borderId="1" xfId="7" applyNumberFormat="1" applyFont="1" applyFill="1" applyBorder="1" applyAlignment="1">
      <alignment horizontal="center" vertical="center" shrinkToFit="1"/>
    </xf>
    <xf numFmtId="171" fontId="7" fillId="0" borderId="1" xfId="7" applyNumberFormat="1" applyFont="1" applyBorder="1" applyAlignment="1">
      <alignment horizontal="center" vertical="center" shrinkToFit="1"/>
    </xf>
    <xf numFmtId="166" fontId="7" fillId="4" borderId="1" xfId="2" applyNumberFormat="1" applyFont="1" applyFill="1" applyBorder="1" applyAlignment="1">
      <alignment vertical="center"/>
    </xf>
    <xf numFmtId="166" fontId="7" fillId="4" borderId="1" xfId="3" applyNumberFormat="1" applyFont="1" applyFill="1" applyBorder="1" applyAlignment="1">
      <alignment horizontal="center" vertical="center" shrinkToFit="1"/>
    </xf>
    <xf numFmtId="171" fontId="7" fillId="4" borderId="1" xfId="7" applyNumberFormat="1" applyFont="1" applyFill="1" applyBorder="1" applyAlignment="1">
      <alignment horizontal="center" vertical="center" shrinkToFit="1"/>
    </xf>
    <xf numFmtId="166" fontId="7" fillId="0" borderId="3" xfId="2" applyNumberFormat="1" applyFont="1" applyBorder="1" applyAlignment="1">
      <alignment vertical="center"/>
    </xf>
    <xf numFmtId="166" fontId="7" fillId="0" borderId="3" xfId="3" applyNumberFormat="1" applyFont="1" applyFill="1" applyBorder="1" applyAlignment="1">
      <alignment horizontal="center" vertical="center" shrinkToFit="1"/>
    </xf>
    <xf numFmtId="171" fontId="7" fillId="0" borderId="3" xfId="7" applyNumberFormat="1" applyFont="1" applyFill="1" applyBorder="1" applyAlignment="1">
      <alignment horizontal="center" vertical="center" shrinkToFit="1"/>
    </xf>
    <xf numFmtId="0" fontId="7" fillId="0" borderId="3" xfId="2" applyFont="1" applyBorder="1" applyAlignment="1">
      <alignment horizontal="center" vertical="center" shrinkToFit="1"/>
    </xf>
    <xf numFmtId="166" fontId="7" fillId="0" borderId="3" xfId="3" applyNumberFormat="1" applyFont="1" applyFill="1" applyBorder="1" applyAlignment="1">
      <alignment vertical="center" shrinkToFit="1"/>
    </xf>
    <xf numFmtId="0" fontId="7" fillId="0" borderId="3" xfId="2" applyFont="1" applyBorder="1" applyAlignment="1">
      <alignment vertical="center" shrinkToFit="1"/>
    </xf>
    <xf numFmtId="166" fontId="7" fillId="0" borderId="8" xfId="2" applyNumberFormat="1" applyFont="1" applyBorder="1" applyAlignment="1">
      <alignment vertical="center"/>
    </xf>
    <xf numFmtId="171" fontId="7" fillId="0" borderId="8" xfId="7" applyNumberFormat="1" applyFont="1" applyBorder="1" applyAlignment="1">
      <alignment horizontal="center" vertical="center" shrinkToFit="1"/>
    </xf>
    <xf numFmtId="166" fontId="7" fillId="0" borderId="2" xfId="2" applyNumberFormat="1" applyFont="1" applyBorder="1" applyAlignment="1">
      <alignment vertical="center"/>
    </xf>
    <xf numFmtId="171" fontId="7" fillId="0" borderId="2" xfId="7" applyNumberFormat="1" applyFont="1" applyBorder="1" applyAlignment="1">
      <alignment horizontal="center" vertical="center" shrinkToFit="1"/>
    </xf>
    <xf numFmtId="166" fontId="7" fillId="0" borderId="4" xfId="2" applyNumberFormat="1" applyFont="1" applyBorder="1" applyAlignment="1">
      <alignment vertical="center"/>
    </xf>
    <xf numFmtId="171" fontId="7" fillId="0" borderId="8" xfId="7" applyNumberFormat="1" applyFont="1" applyFill="1" applyBorder="1" applyAlignment="1">
      <alignment horizontal="center" vertical="center" shrinkToFit="1"/>
    </xf>
    <xf numFmtId="0" fontId="8" fillId="0" borderId="3" xfId="2" applyFont="1" applyBorder="1" applyAlignment="1">
      <alignment vertical="center"/>
    </xf>
    <xf numFmtId="166" fontId="2" fillId="0" borderId="0" xfId="3" applyNumberFormat="1" applyFont="1" applyFill="1" applyAlignment="1">
      <alignment vertical="center"/>
    </xf>
    <xf numFmtId="166" fontId="7" fillId="0" borderId="4" xfId="9" applyNumberFormat="1" applyFont="1" applyFill="1" applyBorder="1" applyAlignment="1">
      <alignment horizontal="center" vertical="center" shrinkToFit="1"/>
    </xf>
    <xf numFmtId="166" fontId="7" fillId="0" borderId="1" xfId="9" applyNumberFormat="1" applyFont="1" applyFill="1" applyBorder="1" applyAlignment="1">
      <alignment horizontal="center" vertical="center" shrinkToFit="1"/>
    </xf>
    <xf numFmtId="166" fontId="7" fillId="0" borderId="1" xfId="9" applyNumberFormat="1" applyFont="1" applyBorder="1" applyAlignment="1">
      <alignment horizontal="center" vertical="center" shrinkToFit="1"/>
    </xf>
    <xf numFmtId="166" fontId="7" fillId="0" borderId="3" xfId="9" applyNumberFormat="1" applyFont="1" applyFill="1" applyBorder="1" applyAlignment="1">
      <alignment horizontal="center" vertical="center" shrinkToFit="1"/>
    </xf>
    <xf numFmtId="166" fontId="7" fillId="0" borderId="8" xfId="9" applyNumberFormat="1" applyFont="1" applyBorder="1" applyAlignment="1">
      <alignment horizontal="center" vertical="center" shrinkToFit="1"/>
    </xf>
    <xf numFmtId="166" fontId="7" fillId="0" borderId="2" xfId="9" applyNumberFormat="1" applyFont="1" applyBorder="1" applyAlignment="1">
      <alignment horizontal="center" vertical="center" shrinkToFit="1"/>
    </xf>
    <xf numFmtId="166" fontId="7" fillId="0" borderId="2" xfId="9" applyNumberFormat="1" applyFont="1" applyFill="1" applyBorder="1" applyAlignment="1">
      <alignment horizontal="center" vertical="center" shrinkToFit="1"/>
    </xf>
    <xf numFmtId="166" fontId="7" fillId="0" borderId="8" xfId="9" applyNumberFormat="1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9" fontId="0" fillId="0" borderId="0" xfId="0" applyNumberFormat="1"/>
    <xf numFmtId="43" fontId="0" fillId="0" borderId="0" xfId="1" applyFont="1"/>
    <xf numFmtId="164" fontId="6" fillId="0" borderId="3" xfId="1" applyNumberFormat="1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Continuous" vertical="center"/>
    </xf>
    <xf numFmtId="9" fontId="14" fillId="0" borderId="0" xfId="4" applyFont="1" applyFill="1" applyAlignment="1">
      <alignment horizontal="centerContinuous" vertical="center"/>
    </xf>
    <xf numFmtId="0" fontId="7" fillId="0" borderId="0" xfId="2" applyFont="1" applyAlignment="1">
      <alignment horizontal="centerContinuous" vertical="center"/>
    </xf>
    <xf numFmtId="9" fontId="7" fillId="0" borderId="0" xfId="4" applyFont="1" applyFill="1" applyAlignment="1">
      <alignment horizontal="centerContinuous" vertical="center"/>
    </xf>
    <xf numFmtId="9" fontId="7" fillId="0" borderId="0" xfId="4" applyFont="1" applyFill="1" applyAlignment="1">
      <alignment horizontal="center" vertical="center"/>
    </xf>
    <xf numFmtId="0" fontId="7" fillId="0" borderId="2" xfId="2" applyFont="1" applyBorder="1" applyAlignment="1">
      <alignment vertical="center"/>
    </xf>
    <xf numFmtId="167" fontId="7" fillId="0" borderId="2" xfId="3" applyNumberFormat="1" applyFont="1" applyFill="1" applyBorder="1" applyAlignment="1">
      <alignment horizontal="center" vertical="center"/>
    </xf>
    <xf numFmtId="166" fontId="15" fillId="0" borderId="2" xfId="3" applyNumberFormat="1" applyFont="1" applyFill="1" applyBorder="1" applyAlignment="1">
      <alignment vertical="center"/>
    </xf>
    <xf numFmtId="9" fontId="15" fillId="0" borderId="2" xfId="4" applyFont="1" applyFill="1" applyBorder="1" applyAlignment="1">
      <alignment vertical="center"/>
    </xf>
    <xf numFmtId="0" fontId="24" fillId="0" borderId="0" xfId="2" applyFont="1" applyAlignment="1">
      <alignment vertical="center"/>
    </xf>
    <xf numFmtId="164" fontId="7" fillId="0" borderId="0" xfId="2" applyNumberFormat="1" applyFont="1" applyAlignment="1">
      <alignment vertical="center"/>
    </xf>
    <xf numFmtId="0" fontId="7" fillId="0" borderId="1" xfId="2" applyFont="1" applyBorder="1" applyAlignment="1">
      <alignment vertical="center"/>
    </xf>
    <xf numFmtId="167" fontId="7" fillId="0" borderId="1" xfId="3" applyNumberFormat="1" applyFont="1" applyFill="1" applyBorder="1" applyAlignment="1">
      <alignment horizontal="center" vertical="center"/>
    </xf>
    <xf numFmtId="166" fontId="15" fillId="0" borderId="1" xfId="3" applyNumberFormat="1" applyFont="1" applyFill="1" applyBorder="1" applyAlignment="1">
      <alignment vertical="center"/>
    </xf>
    <xf numFmtId="167" fontId="7" fillId="0" borderId="0" xfId="3" applyNumberFormat="1" applyFont="1" applyFill="1" applyBorder="1" applyAlignment="1">
      <alignment horizontal="center" vertical="center"/>
    </xf>
    <xf numFmtId="166" fontId="15" fillId="0" borderId="0" xfId="3" applyNumberFormat="1" applyFont="1" applyFill="1" applyBorder="1" applyAlignment="1">
      <alignment vertical="center"/>
    </xf>
    <xf numFmtId="9" fontId="15" fillId="0" borderId="0" xfId="4" applyFont="1" applyFill="1" applyBorder="1" applyAlignment="1">
      <alignment vertical="center"/>
    </xf>
    <xf numFmtId="9" fontId="14" fillId="0" borderId="0" xfId="4" applyFont="1" applyFill="1" applyAlignment="1">
      <alignment horizontal="center" vertical="center"/>
    </xf>
    <xf numFmtId="9" fontId="7" fillId="0" borderId="0" xfId="4" applyFont="1" applyFill="1" applyAlignment="1">
      <alignment vertical="center"/>
    </xf>
    <xf numFmtId="0" fontId="21" fillId="0" borderId="0" xfId="2" applyFont="1" applyAlignment="1">
      <alignment horizontal="centerContinuous" vertical="center"/>
    </xf>
    <xf numFmtId="0" fontId="12" fillId="0" borderId="0" xfId="2" applyFont="1" applyAlignment="1">
      <alignment horizontal="centerContinuous" vertical="center"/>
    </xf>
    <xf numFmtId="0" fontId="26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left" vertical="center"/>
    </xf>
    <xf numFmtId="0" fontId="15" fillId="0" borderId="1" xfId="2" applyFont="1" applyBorder="1" applyAlignment="1">
      <alignment vertical="center"/>
    </xf>
    <xf numFmtId="0" fontId="15" fillId="0" borderId="1" xfId="2" applyFont="1" applyBorder="1" applyAlignment="1">
      <alignment horizontal="center" vertical="center"/>
    </xf>
    <xf numFmtId="9" fontId="15" fillId="0" borderId="1" xfId="4" applyFont="1" applyFill="1" applyBorder="1" applyAlignment="1">
      <alignment vertical="center"/>
    </xf>
    <xf numFmtId="166" fontId="15" fillId="0" borderId="0" xfId="2" applyNumberFormat="1" applyFont="1" applyAlignment="1">
      <alignment vertical="center"/>
    </xf>
    <xf numFmtId="165" fontId="15" fillId="0" borderId="0" xfId="3" applyFont="1" applyFill="1" applyAlignment="1">
      <alignment vertical="center"/>
    </xf>
    <xf numFmtId="0" fontId="15" fillId="3" borderId="1" xfId="2" applyFont="1" applyFill="1" applyBorder="1" applyAlignment="1">
      <alignment vertical="center"/>
    </xf>
    <xf numFmtId="0" fontId="16" fillId="0" borderId="1" xfId="2" applyFont="1" applyBorder="1" applyAlignment="1">
      <alignment vertical="center"/>
    </xf>
    <xf numFmtId="0" fontId="28" fillId="0" borderId="0" xfId="2" applyFont="1" applyAlignment="1">
      <alignment vertical="center"/>
    </xf>
    <xf numFmtId="167" fontId="15" fillId="0" borderId="0" xfId="3" applyNumberFormat="1" applyFont="1" applyFill="1" applyAlignment="1">
      <alignment vertical="center"/>
    </xf>
    <xf numFmtId="166" fontId="15" fillId="0" borderId="0" xfId="3" applyNumberFormat="1" applyFont="1" applyFill="1" applyAlignment="1">
      <alignment vertical="center"/>
    </xf>
    <xf numFmtId="0" fontId="15" fillId="0" borderId="0" xfId="2" applyFont="1" applyAlignment="1">
      <alignment vertical="center" shrinkToFit="1"/>
    </xf>
    <xf numFmtId="164" fontId="15" fillId="0" borderId="0" xfId="1" applyNumberFormat="1" applyFont="1" applyAlignment="1">
      <alignment vertical="center"/>
    </xf>
    <xf numFmtId="164" fontId="15" fillId="0" borderId="0" xfId="1" applyNumberFormat="1" applyFont="1" applyAlignment="1">
      <alignment horizontal="center" vertical="center"/>
    </xf>
    <xf numFmtId="167" fontId="15" fillId="0" borderId="1" xfId="3" applyNumberFormat="1" applyFont="1" applyFill="1" applyBorder="1" applyAlignment="1">
      <alignment horizontal="center" vertical="center"/>
    </xf>
    <xf numFmtId="164" fontId="15" fillId="0" borderId="1" xfId="1" applyNumberFormat="1" applyFont="1" applyFill="1" applyBorder="1" applyAlignment="1">
      <alignment vertical="center"/>
    </xf>
    <xf numFmtId="164" fontId="6" fillId="0" borderId="0" xfId="1" applyNumberFormat="1" applyFont="1" applyAlignment="1">
      <alignment horizontal="center" vertical="center"/>
    </xf>
    <xf numFmtId="166" fontId="7" fillId="0" borderId="0" xfId="3" applyNumberFormat="1" applyFont="1" applyFill="1" applyAlignment="1">
      <alignment horizontal="right" vertical="center"/>
    </xf>
    <xf numFmtId="0" fontId="14" fillId="0" borderId="0" xfId="2" applyFont="1" applyAlignment="1">
      <alignment horizontal="left" vertical="center"/>
    </xf>
    <xf numFmtId="0" fontId="7" fillId="0" borderId="0" xfId="2" applyFont="1" applyAlignment="1">
      <alignment horizontal="left" vertical="center" shrinkToFit="1"/>
    </xf>
    <xf numFmtId="166" fontId="7" fillId="0" borderId="0" xfId="3" applyNumberFormat="1" applyFont="1" applyFill="1" applyAlignment="1">
      <alignment horizontal="left" vertical="center"/>
    </xf>
    <xf numFmtId="0" fontId="7" fillId="0" borderId="7" xfId="2" applyFont="1" applyBorder="1" applyAlignment="1">
      <alignment vertical="center" shrinkToFit="1"/>
    </xf>
    <xf numFmtId="0" fontId="7" fillId="0" borderId="9" xfId="2" applyFont="1" applyBorder="1" applyAlignment="1">
      <alignment vertical="center" shrinkToFit="1"/>
    </xf>
    <xf numFmtId="0" fontId="32" fillId="0" borderId="7" xfId="2" applyFont="1" applyBorder="1" applyAlignment="1">
      <alignment horizontal="justify" vertical="top"/>
    </xf>
    <xf numFmtId="0" fontId="32" fillId="0" borderId="7" xfId="2" applyFont="1" applyBorder="1" applyAlignment="1">
      <alignment horizontal="center" vertical="top"/>
    </xf>
    <xf numFmtId="0" fontId="32" fillId="0" borderId="13" xfId="2" applyFont="1" applyBorder="1" applyAlignment="1">
      <alignment horizontal="justify" vertical="top"/>
    </xf>
    <xf numFmtId="0" fontId="32" fillId="0" borderId="7" xfId="2" applyFont="1" applyBorder="1" applyAlignment="1">
      <alignment horizontal="justify"/>
    </xf>
    <xf numFmtId="0" fontId="32" fillId="0" borderId="13" xfId="2" applyFont="1" applyBorder="1" applyAlignment="1">
      <alignment horizontal="justify"/>
    </xf>
    <xf numFmtId="166" fontId="7" fillId="0" borderId="7" xfId="3" applyNumberFormat="1" applyFont="1" applyFill="1" applyBorder="1" applyAlignment="1">
      <alignment horizontal="center" vertical="center"/>
    </xf>
    <xf numFmtId="166" fontId="7" fillId="0" borderId="7" xfId="3" applyNumberFormat="1" applyFont="1" applyFill="1" applyBorder="1" applyAlignment="1">
      <alignment horizontal="left" vertical="center"/>
    </xf>
    <xf numFmtId="167" fontId="7" fillId="0" borderId="0" xfId="2" applyNumberFormat="1" applyFont="1" applyAlignment="1">
      <alignment vertical="center"/>
    </xf>
    <xf numFmtId="0" fontId="6" fillId="0" borderId="7" xfId="3" applyNumberFormat="1" applyFont="1" applyFill="1" applyBorder="1" applyAlignment="1">
      <alignment horizontal="center" vertical="center" wrapText="1"/>
    </xf>
    <xf numFmtId="167" fontId="6" fillId="0" borderId="7" xfId="3" applyNumberFormat="1" applyFont="1" applyFill="1" applyBorder="1" applyAlignment="1">
      <alignment horizontal="center" vertical="center" wrapText="1"/>
    </xf>
    <xf numFmtId="0" fontId="6" fillId="0" borderId="9" xfId="3" applyNumberFormat="1" applyFont="1" applyFill="1" applyBorder="1" applyAlignment="1">
      <alignment horizontal="center" vertical="center" wrapText="1"/>
    </xf>
    <xf numFmtId="166" fontId="6" fillId="0" borderId="9" xfId="3" applyNumberFormat="1" applyFont="1" applyFill="1" applyBorder="1" applyAlignment="1">
      <alignment horizontal="left" vertical="center" wrapText="1"/>
    </xf>
    <xf numFmtId="167" fontId="6" fillId="0" borderId="9" xfId="3" applyNumberFormat="1" applyFont="1" applyFill="1" applyBorder="1" applyAlignment="1">
      <alignment horizontal="center" vertical="center" wrapText="1"/>
    </xf>
    <xf numFmtId="166" fontId="15" fillId="0" borderId="1" xfId="3" applyNumberFormat="1" applyFont="1" applyFill="1" applyBorder="1" applyAlignment="1">
      <alignment horizontal="center" vertical="center" wrapText="1"/>
    </xf>
    <xf numFmtId="166" fontId="15" fillId="0" borderId="2" xfId="3" applyNumberFormat="1" applyFont="1" applyFill="1" applyBorder="1" applyAlignment="1">
      <alignment horizontal="center" vertical="center" wrapText="1"/>
    </xf>
    <xf numFmtId="166" fontId="15" fillId="0" borderId="1" xfId="3" applyNumberFormat="1" applyFont="1" applyFill="1" applyBorder="1" applyAlignment="1">
      <alignment horizontal="left" vertical="center" wrapText="1"/>
    </xf>
    <xf numFmtId="0" fontId="15" fillId="0" borderId="1" xfId="3" applyNumberFormat="1" applyFont="1" applyFill="1" applyBorder="1" applyAlignment="1">
      <alignment horizontal="center" vertical="center" wrapText="1"/>
    </xf>
    <xf numFmtId="2" fontId="15" fillId="0" borderId="1" xfId="3" applyNumberFormat="1" applyFont="1" applyFill="1" applyBorder="1" applyAlignment="1">
      <alignment horizontal="center" vertical="center" wrapText="1"/>
    </xf>
    <xf numFmtId="2" fontId="7" fillId="0" borderId="1" xfId="2" applyNumberFormat="1" applyFont="1" applyBorder="1" applyAlignment="1">
      <alignment horizontal="center" vertical="center"/>
    </xf>
    <xf numFmtId="9" fontId="15" fillId="0" borderId="1" xfId="4" applyFont="1" applyFill="1" applyBorder="1" applyAlignment="1">
      <alignment horizontal="center" vertical="center" wrapText="1"/>
    </xf>
    <xf numFmtId="166" fontId="15" fillId="0" borderId="2" xfId="3" applyNumberFormat="1" applyFont="1" applyFill="1" applyBorder="1" applyAlignment="1">
      <alignment horizontal="left" vertical="center" wrapText="1"/>
    </xf>
    <xf numFmtId="166" fontId="6" fillId="0" borderId="1" xfId="3" applyNumberFormat="1" applyFont="1" applyFill="1" applyBorder="1" applyAlignment="1">
      <alignment horizontal="left" vertical="center" wrapText="1"/>
    </xf>
    <xf numFmtId="166" fontId="6" fillId="0" borderId="1" xfId="3" applyNumberFormat="1" applyFont="1" applyFill="1" applyBorder="1" applyAlignment="1">
      <alignment horizontal="center" vertical="center" wrapText="1"/>
    </xf>
    <xf numFmtId="2" fontId="6" fillId="0" borderId="1" xfId="3" applyNumberFormat="1" applyFont="1" applyFill="1" applyBorder="1" applyAlignment="1">
      <alignment horizontal="center" vertical="center" wrapText="1"/>
    </xf>
    <xf numFmtId="0" fontId="16" fillId="0" borderId="4" xfId="2" applyFont="1" applyBorder="1" applyAlignment="1">
      <alignment vertical="center"/>
    </xf>
    <xf numFmtId="166" fontId="15" fillId="0" borderId="4" xfId="3" applyNumberFormat="1" applyFont="1" applyFill="1" applyBorder="1" applyAlignment="1">
      <alignment horizontal="center" vertical="center" wrapText="1"/>
    </xf>
    <xf numFmtId="0" fontId="15" fillId="0" borderId="4" xfId="3" applyNumberFormat="1" applyFont="1" applyFill="1" applyBorder="1" applyAlignment="1">
      <alignment horizontal="center" vertical="center" wrapText="1"/>
    </xf>
    <xf numFmtId="166" fontId="15" fillId="0" borderId="4" xfId="3" applyNumberFormat="1" applyFont="1" applyFill="1" applyBorder="1" applyAlignment="1">
      <alignment horizontal="left" vertical="center" wrapText="1"/>
    </xf>
    <xf numFmtId="2" fontId="7" fillId="0" borderId="4" xfId="2" applyNumberFormat="1" applyFont="1" applyBorder="1" applyAlignment="1">
      <alignment horizontal="center" vertical="center"/>
    </xf>
    <xf numFmtId="9" fontId="15" fillId="0" borderId="4" xfId="4" applyFont="1" applyFill="1" applyBorder="1" applyAlignment="1">
      <alignment horizontal="center" vertical="center" wrapText="1"/>
    </xf>
    <xf numFmtId="167" fontId="14" fillId="0" borderId="0" xfId="2" applyNumberFormat="1" applyFont="1" applyAlignment="1">
      <alignment horizontal="center" vertical="center"/>
    </xf>
    <xf numFmtId="0" fontId="15" fillId="0" borderId="1" xfId="2" quotePrefix="1" applyFont="1" applyBorder="1" applyAlignment="1">
      <alignment horizontal="center" vertical="center"/>
    </xf>
    <xf numFmtId="166" fontId="7" fillId="0" borderId="0" xfId="2" applyNumberFormat="1" applyFont="1" applyAlignment="1">
      <alignment vertical="center"/>
    </xf>
    <xf numFmtId="0" fontId="8" fillId="0" borderId="0" xfId="2" applyFont="1" applyAlignment="1">
      <alignment vertical="top"/>
    </xf>
    <xf numFmtId="0" fontId="20" fillId="0" borderId="0" xfId="2" applyFont="1" applyAlignment="1">
      <alignment horizontal="left" vertical="top"/>
    </xf>
    <xf numFmtId="0" fontId="8" fillId="0" borderId="0" xfId="2" applyFont="1" applyAlignment="1">
      <alignment horizontal="center" vertical="top"/>
    </xf>
    <xf numFmtId="10" fontId="8" fillId="0" borderId="0" xfId="4" applyNumberFormat="1" applyFont="1" applyFill="1" applyAlignment="1">
      <alignment horizontal="center" vertical="top"/>
    </xf>
    <xf numFmtId="166" fontId="8" fillId="0" borderId="0" xfId="3" applyNumberFormat="1" applyFont="1" applyFill="1" applyAlignment="1">
      <alignment horizontal="center" vertical="top"/>
    </xf>
    <xf numFmtId="164" fontId="15" fillId="0" borderId="1" xfId="2" applyNumberFormat="1" applyFont="1" applyBorder="1" applyAlignment="1">
      <alignment vertical="center"/>
    </xf>
    <xf numFmtId="166" fontId="15" fillId="0" borderId="1" xfId="2" applyNumberFormat="1" applyFont="1" applyBorder="1" applyAlignment="1">
      <alignment vertical="center"/>
    </xf>
    <xf numFmtId="0" fontId="21" fillId="0" borderId="0" xfId="2" applyFont="1" applyAlignment="1">
      <alignment vertical="center"/>
    </xf>
    <xf numFmtId="0" fontId="12" fillId="0" borderId="0" xfId="2" applyFont="1" applyAlignment="1">
      <alignment vertical="center"/>
    </xf>
    <xf numFmtId="164" fontId="6" fillId="0" borderId="15" xfId="1" applyNumberFormat="1" applyFont="1" applyFill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31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21" fillId="0" borderId="0" xfId="5" applyFont="1" applyAlignment="1">
      <alignment horizontal="center" vertical="center"/>
    </xf>
    <xf numFmtId="0" fontId="12" fillId="0" borderId="0" xfId="5" applyFont="1" applyAlignment="1">
      <alignment horizontal="center" vertical="center"/>
    </xf>
    <xf numFmtId="0" fontId="7" fillId="0" borderId="0" xfId="5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8" fillId="0" borderId="0" xfId="2" applyFont="1" applyAlignment="1">
      <alignment horizontal="center" vertical="center"/>
    </xf>
  </cellXfs>
  <cellStyles count="10">
    <cellStyle name="Comma" xfId="1" builtinId="3"/>
    <cellStyle name="Comma 2" xfId="3" xr:uid="{775A965B-2F34-4709-9A10-34BB114976A9}"/>
    <cellStyle name="Comma 2 2" xfId="8" xr:uid="{910F0A5E-7618-41D1-9E51-2BF19C618E10}"/>
    <cellStyle name="Comma 3" xfId="6" xr:uid="{72221501-33E2-485F-9889-EEB7987D9552}"/>
    <cellStyle name="Comma 4" xfId="9" xr:uid="{13928383-882E-40A7-BFA9-0C39EF4C92E3}"/>
    <cellStyle name="Normal" xfId="0" builtinId="0"/>
    <cellStyle name="Normal 2" xfId="2" xr:uid="{CEABCB0C-ED7E-4DBC-B9DE-171D72645A4C}"/>
    <cellStyle name="Normal 2 2" xfId="5" xr:uid="{AC94E6BB-7D67-4B55-8BC8-7F2BBDD14A4F}"/>
    <cellStyle name="Percent 2" xfId="4" xr:uid="{1C0B2496-8995-4DDE-A1CA-07A2C5162476}"/>
    <cellStyle name="Percent 3" xfId="7" xr:uid="{BB01EF88-5A6C-4B10-B5AB-2CCEC1D3F55F}"/>
  </cellStyles>
  <dxfs count="111">
    <dxf>
      <border>
        <bottom style="thin">
          <color auto="1"/>
        </bottom>
        <vertical/>
        <horizontal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theme="9" tint="0.39994506668294322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vil-Son\Downloads\Documents%20and%20Settings\exports\My%20Documents\&#45348;&#51060;&#53944;&#50728;%20&#48155;&#51008;%20&#54028;&#51068;\&#46020;&#47336;&#53076;-&#50896;&#44032;-2008-12-31-&#47928;&#47561;&#44277;&#51109;-&#44208;&#4932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eToanCP-QLKH-DuAn\KeToan%20-%20QLKH\1.%20DOI%20CHIEU%20CONG%20NO\Duy&#7879;t%20&#273;&#417;n%20h&#224;ng\B&#7843;ng%20gi&#225;%20chu&#7849;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PC/2022/04.%20T&#7841;o%20l&#7853;p%20b&#7843;ng%20gi&#225;/B&#7843;ng%20th&#244;ng%20s&#7889;%20k&#7929;%20thu&#7853;t%20&#7889;ng,%20ph&#7909;%20ki&#7879;n,%20van%20v&#242;i%20DISMY_rev1_1312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T&#7893;ng%20h&#7907;p%20nh&#7853;p%20xu&#7845;t%20t&#7891;n%202022.xml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uong%20beo/Huong%20beo/SKU/Chuy&#7875;n%20m&#227;%20m&#7899;i%20CPC%20-%2012%20k&#253;%20t&#7921;%20h&#224;ng%20sx%20&#273;&#250;c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gntt\Desktop\Danh%20m&#7909;c%20h&#224;ng%20h&#243;a%20-%20v&#7853;t%20t&#432;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제품 (2)"/>
      <sheetName val="재료 (2)"/>
      <sheetName val="전산자료_2005"/>
      <sheetName val="2004 결산수불(문막)05.03.15"/>
      <sheetName val="생산팀기말"/>
      <sheetName val="생산재공품재고"/>
      <sheetName val="BB1"/>
      <sheetName val="기말(1)"/>
      <sheetName val="입고"/>
      <sheetName val="재료"/>
      <sheetName val="H"/>
      <sheetName val="I1"/>
      <sheetName val="A1"/>
      <sheetName val="A3"/>
      <sheetName val="A4"/>
      <sheetName val="A5"/>
      <sheetName val="C2"/>
      <sheetName val="P2"/>
      <sheetName val="제품"/>
      <sheetName val="H2"/>
      <sheetName val="C"/>
      <sheetName val="I2"/>
      <sheetName val="P"/>
      <sheetName val="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Sheet1"/>
      <sheetName val="PE TQ"/>
    </sheetNames>
    <sheetDataSet>
      <sheetData sheetId="0">
        <row r="2">
          <cell r="C2" t="str">
            <v>MÃ HÀNG</v>
          </cell>
          <cell r="D2" t="str">
            <v>TÊN HÀNG</v>
          </cell>
          <cell r="E2" t="str">
            <v>NHÓM 1</v>
          </cell>
        </row>
        <row r="3">
          <cell r="C3" t="str">
            <v>11OLX11010</v>
          </cell>
          <cell r="D3" t="str">
            <v>ống lạnh PPR DISMY xanh D110x10</v>
          </cell>
          <cell r="E3">
            <v>521727</v>
          </cell>
        </row>
        <row r="4">
          <cell r="C4" t="str">
            <v>11OLX1106</v>
          </cell>
          <cell r="D4" t="str">
            <v>ống lạnh PPR DISMY xanh D110x6</v>
          </cell>
          <cell r="E4">
            <v>381818</v>
          </cell>
        </row>
        <row r="5">
          <cell r="C5" t="str">
            <v>11OLX125114</v>
          </cell>
          <cell r="D5" t="str">
            <v>ống lạnh PPR DISMY xanh D125x11,4</v>
          </cell>
          <cell r="E5">
            <v>646000</v>
          </cell>
        </row>
        <row r="6">
          <cell r="C6" t="str">
            <v>11OLX140127</v>
          </cell>
          <cell r="D6" t="str">
            <v>ống lạnh PPR DISMY xanh D140x12,7</v>
          </cell>
          <cell r="E6">
            <v>797545</v>
          </cell>
        </row>
        <row r="7">
          <cell r="C7" t="str">
            <v>11OLX160146</v>
          </cell>
          <cell r="D7" t="str">
            <v>ống lạnh PPR DISMY xanh D160x14,6</v>
          </cell>
          <cell r="E7">
            <v>1087727</v>
          </cell>
        </row>
        <row r="8">
          <cell r="C8" t="str">
            <v>11OLX2023</v>
          </cell>
          <cell r="D8" t="str">
            <v>ống lạnh PPR DISMY xanh D20x2,3</v>
          </cell>
          <cell r="E8">
            <v>22182</v>
          </cell>
        </row>
        <row r="9">
          <cell r="C9" t="str">
            <v>11OLX2528</v>
          </cell>
          <cell r="D9" t="str">
            <v>ống lạnh PPR DISMY xanh D25x2,8</v>
          </cell>
          <cell r="E9">
            <v>39636</v>
          </cell>
        </row>
        <row r="10">
          <cell r="C10" t="str">
            <v>11OLX3229</v>
          </cell>
          <cell r="D10" t="str">
            <v>ống lạnh PPR DISMY xanh D32x2,9</v>
          </cell>
          <cell r="E10">
            <v>51364</v>
          </cell>
        </row>
        <row r="11">
          <cell r="C11" t="str">
            <v>11OLX4037</v>
          </cell>
          <cell r="D11" t="str">
            <v>ống lạnh PPR DISMY xanh D40x3,7</v>
          </cell>
          <cell r="E11">
            <v>68909</v>
          </cell>
        </row>
        <row r="12">
          <cell r="C12" t="str">
            <v>11OLX5046</v>
          </cell>
          <cell r="D12" t="str">
            <v>ống lạnh PPR DISMY xanh D50x4,6</v>
          </cell>
          <cell r="E12">
            <v>101000</v>
          </cell>
        </row>
        <row r="13">
          <cell r="C13" t="str">
            <v>11OLX6358</v>
          </cell>
          <cell r="D13" t="str">
            <v>ống lạnh PPR DISMY xanh D63x5,8</v>
          </cell>
          <cell r="E13">
            <v>161091</v>
          </cell>
        </row>
        <row r="14">
          <cell r="C14" t="str">
            <v>11OLX7568</v>
          </cell>
          <cell r="D14" t="str">
            <v>ống lạnh PPR DISMY xanh D75x6,8</v>
          </cell>
          <cell r="E14">
            <v>224909</v>
          </cell>
        </row>
        <row r="15">
          <cell r="C15" t="str">
            <v>11OLX9082</v>
          </cell>
          <cell r="D15" t="str">
            <v>ống lạnh PPR DISMY xanh D90x8,2</v>
          </cell>
          <cell r="E15">
            <v>326182</v>
          </cell>
        </row>
        <row r="16">
          <cell r="C16" t="str">
            <v>11OLXPN16110</v>
          </cell>
          <cell r="D16" t="str">
            <v>ống lạnh PPR DISMY xanh D110x15,1 (PN16)</v>
          </cell>
          <cell r="E16">
            <v>600909</v>
          </cell>
        </row>
        <row r="17">
          <cell r="C17" t="str">
            <v>11OLXPN16125171</v>
          </cell>
          <cell r="D17" t="str">
            <v>ống lạnh PPR DISMY xanh D125 x 17,1 (PN16)</v>
          </cell>
          <cell r="E17">
            <v>788455</v>
          </cell>
        </row>
        <row r="18">
          <cell r="C18" t="str">
            <v>11OLXPN16140192</v>
          </cell>
          <cell r="D18" t="str">
            <v>ống lạnh PPR DISMY xanh D140x19,2 (PN16)</v>
          </cell>
          <cell r="E18">
            <v>958273</v>
          </cell>
        </row>
        <row r="19">
          <cell r="C19" t="str">
            <v>11OLXPN16160219</v>
          </cell>
          <cell r="D19" t="str">
            <v>ống lạnh PPR DISMY xanh D160x21,9 (PN16)</v>
          </cell>
          <cell r="E19">
            <v>1325273</v>
          </cell>
        </row>
        <row r="20">
          <cell r="C20" t="str">
            <v>11OLXPN162028</v>
          </cell>
          <cell r="D20" t="str">
            <v>ống lạnh PPR DISMY xanh D20x2,8 (PN16)</v>
          </cell>
          <cell r="E20">
            <v>24364</v>
          </cell>
        </row>
        <row r="21">
          <cell r="C21" t="str">
            <v>11OLXPN162535</v>
          </cell>
          <cell r="D21" t="str">
            <v>ống lạnh PPR DISMY xanh D25x3,5 (PN16)</v>
          </cell>
          <cell r="E21">
            <v>45364</v>
          </cell>
        </row>
        <row r="22">
          <cell r="C22" t="str">
            <v>11OLXPN163244</v>
          </cell>
          <cell r="D22" t="str">
            <v>ống lạnh PPR DISMY xanh D32x4,4 (PN16)</v>
          </cell>
          <cell r="E22">
            <v>60636</v>
          </cell>
        </row>
        <row r="23">
          <cell r="C23" t="str">
            <v>11OLXPN164055</v>
          </cell>
          <cell r="D23" t="str">
            <v>ống lạnh PPR DISMY xanh D40x5,5 (PN16)</v>
          </cell>
          <cell r="E23">
            <v>82182</v>
          </cell>
        </row>
        <row r="24">
          <cell r="C24" t="str">
            <v>11OLXPN165069</v>
          </cell>
          <cell r="D24" t="str">
            <v>ống lạnh PPR DISMY xanh D50x6,9 (PN16)</v>
          </cell>
          <cell r="E24">
            <v>132909</v>
          </cell>
        </row>
        <row r="25">
          <cell r="C25" t="str">
            <v>11OLXPN166386</v>
          </cell>
          <cell r="D25" t="str">
            <v>ống lạnh PPR DISMY xanh D63x8,6 (PN16)</v>
          </cell>
          <cell r="E25">
            <v>208455</v>
          </cell>
        </row>
        <row r="26">
          <cell r="C26" t="str">
            <v>11OLXPN1675103</v>
          </cell>
          <cell r="D26" t="str">
            <v>ống lạnh PPR DISMY xanh D75x10,3 (PN16)</v>
          </cell>
          <cell r="E26">
            <v>286364</v>
          </cell>
        </row>
        <row r="27">
          <cell r="C27" t="str">
            <v>11OLXPN1690123</v>
          </cell>
          <cell r="D27" t="str">
            <v>ống lạnh PPR DISMY xanh D90x12,3 (PN16)</v>
          </cell>
          <cell r="E27">
            <v>397818</v>
          </cell>
        </row>
        <row r="28">
          <cell r="C28" t="str">
            <v>11ONX110183</v>
          </cell>
          <cell r="D28" t="str">
            <v>ống nóng PPR DISMY xanh D110x18,3</v>
          </cell>
          <cell r="E28">
            <v>823909</v>
          </cell>
        </row>
        <row r="29">
          <cell r="C29" t="str">
            <v>11ONX125208</v>
          </cell>
          <cell r="D29" t="str">
            <v>ống nóng PPR DISMY xanh D125x20,8</v>
          </cell>
          <cell r="E29">
            <v>1062455</v>
          </cell>
        </row>
        <row r="30">
          <cell r="C30" t="str">
            <v>11ONX160266</v>
          </cell>
          <cell r="D30" t="str">
            <v>ống nóng PPR DISMY xanh D160x26,6</v>
          </cell>
          <cell r="E30">
            <v>1781273</v>
          </cell>
        </row>
        <row r="31">
          <cell r="C31" t="str">
            <v>11ONX2034</v>
          </cell>
          <cell r="D31" t="str">
            <v>ống nóng PPR DISMY xanh D20x3,4</v>
          </cell>
          <cell r="E31">
            <v>27455</v>
          </cell>
        </row>
        <row r="32">
          <cell r="C32" t="str">
            <v>11ONX2542</v>
          </cell>
          <cell r="D32" t="str">
            <v>ống nóng PPR DISMY xanh D25x4,2</v>
          </cell>
          <cell r="E32">
            <v>48545</v>
          </cell>
        </row>
        <row r="33">
          <cell r="C33" t="str">
            <v>11ONX3254</v>
          </cell>
          <cell r="D33" t="str">
            <v>ống nóng PPR DISMY xanh D32x5,4</v>
          </cell>
          <cell r="E33">
            <v>70909</v>
          </cell>
        </row>
        <row r="34">
          <cell r="C34" t="str">
            <v>11ONX4067</v>
          </cell>
          <cell r="D34" t="str">
            <v>ống nóng PPR DISMY xanh D40x6,7</v>
          </cell>
          <cell r="E34">
            <v>109727</v>
          </cell>
        </row>
        <row r="35">
          <cell r="C35" t="str">
            <v>11ONX5083</v>
          </cell>
          <cell r="D35" t="str">
            <v>ống nóng PPR DISMY xanh D50x8,3</v>
          </cell>
          <cell r="E35">
            <v>170636</v>
          </cell>
        </row>
        <row r="36">
          <cell r="C36" t="str">
            <v>11ONX63105</v>
          </cell>
          <cell r="D36" t="str">
            <v>ống nóng PPR DISMY xanh D63x10,5</v>
          </cell>
          <cell r="E36">
            <v>269364</v>
          </cell>
        </row>
        <row r="37">
          <cell r="C37" t="str">
            <v>11ONX75125</v>
          </cell>
          <cell r="D37" t="str">
            <v>ống nóng PPR DISMY xanh D75x12,5</v>
          </cell>
          <cell r="E37">
            <v>381909</v>
          </cell>
        </row>
        <row r="38">
          <cell r="C38" t="str">
            <v>11ONX9015</v>
          </cell>
          <cell r="D38" t="str">
            <v>ống nóng PPR DISMY xanh D90x15</v>
          </cell>
          <cell r="E38">
            <v>556727</v>
          </cell>
        </row>
        <row r="39">
          <cell r="C39" t="str">
            <v>12BTX110</v>
          </cell>
          <cell r="D39" t="str">
            <v>Bịt chụp PPR DISMY xanh D110</v>
          </cell>
          <cell r="E39">
            <v>188091</v>
          </cell>
        </row>
        <row r="40">
          <cell r="C40" t="str">
            <v>12BTX20</v>
          </cell>
          <cell r="D40" t="str">
            <v>Bịt chụp PPR DISMY xanh D20</v>
          </cell>
          <cell r="E40">
            <v>2727</v>
          </cell>
        </row>
        <row r="41">
          <cell r="C41" t="str">
            <v>12BTX25</v>
          </cell>
          <cell r="D41" t="str">
            <v>Bịt chụp PPR DISMY xanh D25</v>
          </cell>
          <cell r="E41">
            <v>4727</v>
          </cell>
        </row>
        <row r="42">
          <cell r="C42" t="str">
            <v>12BTX32</v>
          </cell>
          <cell r="D42" t="str">
            <v>Bịt chụp PPR DISMY xanh D32</v>
          </cell>
          <cell r="E42">
            <v>6455</v>
          </cell>
        </row>
        <row r="43">
          <cell r="C43" t="str">
            <v>12BTX40</v>
          </cell>
          <cell r="D43" t="str">
            <v>Bịt chụp PPR DISMY xanh D40</v>
          </cell>
          <cell r="E43">
            <v>9364</v>
          </cell>
        </row>
        <row r="44">
          <cell r="C44" t="str">
            <v>12BTX50</v>
          </cell>
          <cell r="D44" t="str">
            <v>Bịt chụp PPR DISMY xanh D50</v>
          </cell>
          <cell r="E44">
            <v>17636</v>
          </cell>
        </row>
        <row r="45">
          <cell r="C45" t="str">
            <v>12BTX63</v>
          </cell>
          <cell r="D45" t="str">
            <v>Bịt chụp PPR DISMY xanh D63</v>
          </cell>
          <cell r="E45">
            <v>31091</v>
          </cell>
        </row>
        <row r="46">
          <cell r="C46" t="str">
            <v>12BTX90</v>
          </cell>
          <cell r="D46" t="str">
            <v>Bịt chụp PPR DISMY xanh D90</v>
          </cell>
          <cell r="E46">
            <v>171000</v>
          </cell>
        </row>
        <row r="47">
          <cell r="C47" t="str">
            <v>12CHX110</v>
          </cell>
          <cell r="D47" t="str">
            <v>Chếch PPR DISMY xanh D110</v>
          </cell>
          <cell r="E47">
            <v>306000</v>
          </cell>
        </row>
        <row r="48">
          <cell r="C48" t="str">
            <v>12CHX125</v>
          </cell>
          <cell r="D48" t="str">
            <v>Chếch PPR DISMY xanh D125</v>
          </cell>
          <cell r="E48">
            <v>511545</v>
          </cell>
        </row>
        <row r="49">
          <cell r="C49" t="str">
            <v>12CHX140</v>
          </cell>
          <cell r="D49" t="str">
            <v>Chếch PPR DISMY xanh D140</v>
          </cell>
          <cell r="E49">
            <v>700000</v>
          </cell>
        </row>
        <row r="50">
          <cell r="C50" t="str">
            <v>12CHX160</v>
          </cell>
          <cell r="D50" t="str">
            <v>Chếch PPR DISMY xanh D160</v>
          </cell>
          <cell r="E50">
            <v>1137273</v>
          </cell>
        </row>
        <row r="51">
          <cell r="C51" t="str">
            <v>12CHX20</v>
          </cell>
          <cell r="D51" t="str">
            <v>Chếch PPR DISMY xanh D20</v>
          </cell>
          <cell r="E51">
            <v>4545</v>
          </cell>
        </row>
        <row r="52">
          <cell r="C52" t="str">
            <v>12CHX25</v>
          </cell>
          <cell r="D52" t="str">
            <v>Chếch PPR DISMY xanh D25</v>
          </cell>
          <cell r="E52">
            <v>7364</v>
          </cell>
        </row>
        <row r="53">
          <cell r="C53" t="str">
            <v>12CHX32</v>
          </cell>
          <cell r="D53" t="str">
            <v>Chếch PPR DISMY xanh D32</v>
          </cell>
          <cell r="E53">
            <v>11091</v>
          </cell>
        </row>
        <row r="54">
          <cell r="C54" t="str">
            <v>12CHX40</v>
          </cell>
          <cell r="D54" t="str">
            <v>Chếch PPR DISMY xanh D40</v>
          </cell>
          <cell r="E54">
            <v>21636</v>
          </cell>
        </row>
        <row r="55">
          <cell r="C55" t="str">
            <v>12CHX50</v>
          </cell>
          <cell r="D55" t="str">
            <v>Chếch PPR DISMY xanh D50</v>
          </cell>
          <cell r="E55">
            <v>41909</v>
          </cell>
        </row>
        <row r="56">
          <cell r="C56" t="str">
            <v>12CHX63</v>
          </cell>
          <cell r="D56" t="str">
            <v>Chếch PPR DISMY xanh D63</v>
          </cell>
          <cell r="E56">
            <v>97182</v>
          </cell>
        </row>
        <row r="57">
          <cell r="C57" t="str">
            <v>12CHX75</v>
          </cell>
          <cell r="D57" t="str">
            <v>Chếch PPR DISMY xanh D75</v>
          </cell>
          <cell r="E57">
            <v>147545</v>
          </cell>
        </row>
        <row r="58">
          <cell r="C58" t="str">
            <v>12CHX90</v>
          </cell>
          <cell r="D58" t="str">
            <v>Chếch PPR DISMY xanh D90</v>
          </cell>
          <cell r="E58">
            <v>184000</v>
          </cell>
        </row>
        <row r="59">
          <cell r="C59" t="str">
            <v>12CNX11063</v>
          </cell>
          <cell r="D59" t="str">
            <v>Côn PPR DISMY xanh D110x63</v>
          </cell>
          <cell r="E59">
            <v>174455</v>
          </cell>
        </row>
        <row r="60">
          <cell r="C60" t="str">
            <v>12CNX11075</v>
          </cell>
          <cell r="D60" t="str">
            <v>Côn PPR DISMY xanh D110x75</v>
          </cell>
          <cell r="E60">
            <v>174455</v>
          </cell>
        </row>
        <row r="61">
          <cell r="C61" t="str">
            <v>12CNX11090</v>
          </cell>
          <cell r="D61" t="str">
            <v>Côn PPR DISMY xanh D110x90</v>
          </cell>
          <cell r="E61">
            <v>174455</v>
          </cell>
        </row>
        <row r="62">
          <cell r="C62" t="str">
            <v>12CNX125110</v>
          </cell>
          <cell r="D62" t="str">
            <v>Côn PPR DISMY xanh D125x110</v>
          </cell>
          <cell r="E62">
            <v>370909</v>
          </cell>
        </row>
        <row r="63">
          <cell r="C63" t="str">
            <v>12CNX140110</v>
          </cell>
          <cell r="D63" t="str">
            <v>Côn PPR DISMY xanh D140x110</v>
          </cell>
          <cell r="E63">
            <v>834364</v>
          </cell>
        </row>
        <row r="64">
          <cell r="C64" t="str">
            <v>12CNX14090</v>
          </cell>
          <cell r="D64" t="str">
            <v>Côn PPR DISMY xanh D140x90</v>
          </cell>
          <cell r="E64">
            <v>530727</v>
          </cell>
        </row>
        <row r="65">
          <cell r="C65" t="str">
            <v>12CNX160110</v>
          </cell>
          <cell r="D65" t="str">
            <v>Côn PPR DISMY xanh D160x110</v>
          </cell>
          <cell r="E65">
            <v>838364</v>
          </cell>
        </row>
        <row r="66">
          <cell r="C66" t="str">
            <v>12CNX160125</v>
          </cell>
          <cell r="D66" t="str">
            <v>Côn PPR DISMY xanh D160x125</v>
          </cell>
          <cell r="E66">
            <v>838364</v>
          </cell>
        </row>
        <row r="67">
          <cell r="C67" t="str">
            <v>12CNX160140</v>
          </cell>
          <cell r="D67" t="str">
            <v>Côn PPR DISMY xanh D160x140</v>
          </cell>
          <cell r="E67">
            <v>838364</v>
          </cell>
        </row>
        <row r="68">
          <cell r="C68" t="str">
            <v>12CNX16090</v>
          </cell>
          <cell r="D68" t="str">
            <v>Côn PPR DISMY xanh D160x90</v>
          </cell>
          <cell r="E68">
            <v>838364</v>
          </cell>
        </row>
        <row r="69">
          <cell r="C69" t="str">
            <v>12CNX2520</v>
          </cell>
          <cell r="D69" t="str">
            <v>Côn PPR DISMY xanh D25x20</v>
          </cell>
          <cell r="E69">
            <v>4545</v>
          </cell>
        </row>
        <row r="70">
          <cell r="C70" t="str">
            <v>12CNX3220</v>
          </cell>
          <cell r="D70" t="str">
            <v>Côn PPR DISMY xanh D32x20</v>
          </cell>
          <cell r="E70">
            <v>6455</v>
          </cell>
        </row>
        <row r="71">
          <cell r="C71" t="str">
            <v>12CNX3225</v>
          </cell>
          <cell r="D71" t="str">
            <v>Côn PPR DISMY xanh D32x25</v>
          </cell>
          <cell r="E71">
            <v>6455</v>
          </cell>
        </row>
        <row r="72">
          <cell r="C72" t="str">
            <v>12CNX4020</v>
          </cell>
          <cell r="D72" t="str">
            <v>Côn PPR DISMY xanh D40x20</v>
          </cell>
          <cell r="E72">
            <v>10000</v>
          </cell>
        </row>
        <row r="73">
          <cell r="C73" t="str">
            <v>12CNX4025</v>
          </cell>
          <cell r="D73" t="str">
            <v>Côn PPR DISMY xanh D40x25</v>
          </cell>
          <cell r="E73">
            <v>10000</v>
          </cell>
        </row>
        <row r="74">
          <cell r="C74" t="str">
            <v>12CNX4032</v>
          </cell>
          <cell r="D74" t="str">
            <v>Côn PPR DISMY xanh D40x32</v>
          </cell>
          <cell r="E74">
            <v>10000</v>
          </cell>
        </row>
        <row r="75">
          <cell r="C75" t="str">
            <v>12CNX5020</v>
          </cell>
          <cell r="D75" t="str">
            <v>Côn PPR DISMY xanh D50x20</v>
          </cell>
          <cell r="E75">
            <v>18000</v>
          </cell>
        </row>
        <row r="76">
          <cell r="C76" t="str">
            <v>12CNX5025</v>
          </cell>
          <cell r="D76" t="str">
            <v>Côn PPR DISMY xanh D50x25</v>
          </cell>
          <cell r="E76">
            <v>18000</v>
          </cell>
        </row>
        <row r="77">
          <cell r="C77" t="str">
            <v>12CNX5032</v>
          </cell>
          <cell r="D77" t="str">
            <v>Côn PPR DISMY xanh D50x32</v>
          </cell>
          <cell r="E77">
            <v>18000</v>
          </cell>
        </row>
        <row r="78">
          <cell r="C78" t="str">
            <v>12CNX5040</v>
          </cell>
          <cell r="D78" t="str">
            <v>Côn PPR DISMY xanh D50x40</v>
          </cell>
          <cell r="E78">
            <v>18000</v>
          </cell>
        </row>
        <row r="79">
          <cell r="C79" t="str">
            <v>12CNX6320</v>
          </cell>
          <cell r="D79" t="str">
            <v>Côn PPR DISMY xanh D63x20</v>
          </cell>
          <cell r="E79">
            <v>34818</v>
          </cell>
        </row>
        <row r="80">
          <cell r="C80" t="str">
            <v>12CNX6325</v>
          </cell>
          <cell r="D80" t="str">
            <v>Côn PPR DISMY xanh D63x25</v>
          </cell>
          <cell r="E80">
            <v>34818</v>
          </cell>
        </row>
        <row r="81">
          <cell r="C81" t="str">
            <v>12CNX6332</v>
          </cell>
          <cell r="D81" t="str">
            <v>Côn PPR DISMY xanh D63x32</v>
          </cell>
          <cell r="E81">
            <v>34818</v>
          </cell>
        </row>
        <row r="82">
          <cell r="C82" t="str">
            <v>12CNX6340</v>
          </cell>
          <cell r="D82" t="str">
            <v>Côn PPR DISMY xanh D63x40</v>
          </cell>
          <cell r="E82">
            <v>34818</v>
          </cell>
        </row>
        <row r="83">
          <cell r="C83" t="str">
            <v>12CNX6350</v>
          </cell>
          <cell r="D83" t="str">
            <v>Côn PPR DISMY xanh D63x50</v>
          </cell>
          <cell r="E83">
            <v>34818</v>
          </cell>
        </row>
        <row r="84">
          <cell r="C84" t="str">
            <v>12CNX7563</v>
          </cell>
          <cell r="D84" t="str">
            <v>Côn PPR DISMY xanh D75x63</v>
          </cell>
          <cell r="E84">
            <v>60727</v>
          </cell>
        </row>
        <row r="85">
          <cell r="C85" t="str">
            <v>12CNX9063</v>
          </cell>
          <cell r="D85" t="str">
            <v>Côn PPR DISMY xanh D90x63</v>
          </cell>
          <cell r="E85">
            <v>104545</v>
          </cell>
        </row>
        <row r="86">
          <cell r="C86" t="str">
            <v>12CNX9075</v>
          </cell>
          <cell r="D86" t="str">
            <v>Côn PPR DISMY xanh D90x75</v>
          </cell>
          <cell r="E86">
            <v>104545</v>
          </cell>
        </row>
        <row r="87">
          <cell r="C87" t="str">
            <v>12CTRNX2012</v>
          </cell>
          <cell r="D87" t="str">
            <v>Cút RN PPR DISMY xanh D20x1/2"</v>
          </cell>
          <cell r="E87">
            <v>56545</v>
          </cell>
        </row>
        <row r="88">
          <cell r="C88" t="str">
            <v>12CTRNX2512</v>
          </cell>
          <cell r="D88" t="str">
            <v>Cút RN PPR DISMY xanh D25x1/2"</v>
          </cell>
          <cell r="E88">
            <v>63909</v>
          </cell>
        </row>
        <row r="89">
          <cell r="C89" t="str">
            <v>12CTRNX2534</v>
          </cell>
          <cell r="D89" t="str">
            <v>Cút RN PPR DISMY xanh D25x3/4"</v>
          </cell>
          <cell r="E89">
            <v>74545</v>
          </cell>
        </row>
        <row r="90">
          <cell r="C90" t="str">
            <v>12CTRNX321</v>
          </cell>
          <cell r="D90" t="str">
            <v>Cút RN PPR DISMY xanh D32x1"</v>
          </cell>
          <cell r="E90">
            <v>120273</v>
          </cell>
        </row>
        <row r="91">
          <cell r="C91" t="str">
            <v>12CTRTKX2512</v>
          </cell>
          <cell r="D91" t="str">
            <v>Cút ren trong kép PPR DISMY xanh D25 x 1/2"</v>
          </cell>
          <cell r="E91">
            <v>101455</v>
          </cell>
        </row>
        <row r="92">
          <cell r="C92" t="str">
            <v>12CTRTKG2512</v>
          </cell>
          <cell r="D92" t="str">
            <v>Cút ren trong kép PPR DISMY ghi D25 x 1/2"</v>
          </cell>
          <cell r="E92">
            <v>101455</v>
          </cell>
        </row>
        <row r="93">
          <cell r="C93" t="str">
            <v>12CTRTX2012</v>
          </cell>
          <cell r="D93" t="str">
            <v>Cút RT PPR DISMY xanh D20x1/2"</v>
          </cell>
          <cell r="E93">
            <v>40182</v>
          </cell>
        </row>
        <row r="94">
          <cell r="C94" t="str">
            <v>12CTRTX2512</v>
          </cell>
          <cell r="D94" t="str">
            <v>Cút RT PPR DISMY xanh D25x1/2"</v>
          </cell>
          <cell r="E94">
            <v>45636</v>
          </cell>
        </row>
        <row r="95">
          <cell r="C95" t="str">
            <v>12CTRTX2534</v>
          </cell>
          <cell r="D95" t="str">
            <v>Cút RT PPR DISMY xanh D25x3/4"</v>
          </cell>
          <cell r="E95">
            <v>61455</v>
          </cell>
        </row>
        <row r="96">
          <cell r="C96" t="str">
            <v>12CTRTX321</v>
          </cell>
          <cell r="D96" t="str">
            <v>Cút RT PPR DISMY xanh D32x1"</v>
          </cell>
          <cell r="E96">
            <v>113545</v>
          </cell>
        </row>
        <row r="97">
          <cell r="C97" t="str">
            <v>12CTX110</v>
          </cell>
          <cell r="D97" t="str">
            <v>Cút trơn PPR DISMY xanh D110</v>
          </cell>
          <cell r="E97">
            <v>437091</v>
          </cell>
        </row>
        <row r="98">
          <cell r="C98" t="str">
            <v>12CTX125</v>
          </cell>
          <cell r="D98" t="str">
            <v>Cút trơn PPR DISMY xanh D125</v>
          </cell>
          <cell r="E98">
            <v>747273</v>
          </cell>
        </row>
        <row r="99">
          <cell r="C99" t="str">
            <v>12CTX140</v>
          </cell>
          <cell r="D99" t="str">
            <v>Cút trơn PPR DISMY xanh D140</v>
          </cell>
          <cell r="E99">
            <v>996364</v>
          </cell>
        </row>
        <row r="100">
          <cell r="C100" t="str">
            <v>12CTX160</v>
          </cell>
          <cell r="D100" t="str">
            <v>Cút trơn PPR DISMY xanh D160</v>
          </cell>
          <cell r="E100">
            <v>1494273</v>
          </cell>
        </row>
        <row r="101">
          <cell r="C101" t="str">
            <v>12CTX2020</v>
          </cell>
          <cell r="D101" t="str">
            <v>Cút trơn PPR DISMY xanh D20</v>
          </cell>
          <cell r="E101">
            <v>5545</v>
          </cell>
        </row>
        <row r="102">
          <cell r="C102" t="str">
            <v>12CTX2520</v>
          </cell>
          <cell r="D102" t="str">
            <v>Cút thu PPR DISMY xanh D25x20</v>
          </cell>
          <cell r="E102">
            <v>12364</v>
          </cell>
        </row>
        <row r="103">
          <cell r="C103" t="str">
            <v>12CTX2525</v>
          </cell>
          <cell r="D103" t="str">
            <v>Cút trơn PPR DISMY xanh D25</v>
          </cell>
          <cell r="E103">
            <v>7364</v>
          </cell>
        </row>
        <row r="104">
          <cell r="C104" t="str">
            <v>12CTX3220</v>
          </cell>
          <cell r="D104" t="str">
            <v>Cút thu PPR DISMY xanh D32x20</v>
          </cell>
          <cell r="E104">
            <v>25727</v>
          </cell>
        </row>
        <row r="105">
          <cell r="C105" t="str">
            <v>12CTX3225</v>
          </cell>
          <cell r="D105" t="str">
            <v>Cút thu PPR DISMY xanh D32x25</v>
          </cell>
          <cell r="E105">
            <v>25727</v>
          </cell>
        </row>
        <row r="106">
          <cell r="C106" t="str">
            <v>12CTX3232</v>
          </cell>
          <cell r="D106" t="str">
            <v>Cút trơn PPR DISMY xanh D32</v>
          </cell>
          <cell r="E106">
            <v>12909</v>
          </cell>
        </row>
        <row r="107">
          <cell r="C107" t="str">
            <v>12CTX4040</v>
          </cell>
          <cell r="D107" t="str">
            <v>Cút trơn PPR DISMY xanh D40</v>
          </cell>
          <cell r="E107">
            <v>21091</v>
          </cell>
        </row>
        <row r="108">
          <cell r="C108" t="str">
            <v>12CTX5050</v>
          </cell>
          <cell r="D108" t="str">
            <v>Cút trơn PPR DISMY xanh D50</v>
          </cell>
          <cell r="E108">
            <v>36727</v>
          </cell>
        </row>
        <row r="109">
          <cell r="C109" t="str">
            <v>12CTX6363</v>
          </cell>
          <cell r="D109" t="str">
            <v>Cút trơn PPR DISMY xanh D63</v>
          </cell>
          <cell r="E109">
            <v>112364</v>
          </cell>
        </row>
        <row r="110">
          <cell r="C110" t="str">
            <v>12CTX7575</v>
          </cell>
          <cell r="D110" t="str">
            <v>Cút trơn PPR DISMY xanh D75</v>
          </cell>
          <cell r="E110">
            <v>146545</v>
          </cell>
        </row>
        <row r="111">
          <cell r="C111" t="str">
            <v>12CTX9090</v>
          </cell>
          <cell r="D111" t="str">
            <v>Cút trơn PPR DISMY xanh D90</v>
          </cell>
          <cell r="E111">
            <v>230091</v>
          </cell>
        </row>
        <row r="112">
          <cell r="C112" t="str">
            <v>12MSRNX1104</v>
          </cell>
          <cell r="D112" t="str">
            <v>Măng sông RN PPR DISMY xanh D110x4"</v>
          </cell>
          <cell r="E112">
            <v>3021000</v>
          </cell>
        </row>
        <row r="113">
          <cell r="C113" t="str">
            <v>12MSRNX2012</v>
          </cell>
          <cell r="D113" t="str">
            <v>Măng sông RN PPR DISMY xanh D20x1/2"</v>
          </cell>
          <cell r="E113">
            <v>45818</v>
          </cell>
        </row>
        <row r="114">
          <cell r="C114" t="str">
            <v>12MSRNX2512</v>
          </cell>
          <cell r="D114" t="str">
            <v>Măng sông RN PPR DISMY xanh D25x1/2"</v>
          </cell>
          <cell r="E114">
            <v>53455</v>
          </cell>
        </row>
        <row r="115">
          <cell r="C115" t="str">
            <v>12MSRNX2534</v>
          </cell>
          <cell r="D115" t="str">
            <v>Măng sông RN PPR DISMY xanh D25x3/4"</v>
          </cell>
          <cell r="E115">
            <v>64182</v>
          </cell>
        </row>
        <row r="116">
          <cell r="C116" t="str">
            <v>12MSRNX321</v>
          </cell>
          <cell r="D116" t="str">
            <v>Măng sông RN PPR DISMY xanh D32x1"</v>
          </cell>
          <cell r="E116">
            <v>94364</v>
          </cell>
        </row>
        <row r="117">
          <cell r="C117" t="str">
            <v>12MSRNX40114</v>
          </cell>
          <cell r="D117" t="str">
            <v>Măng sông RN PPR DISMY xanh D40x1 1/4"</v>
          </cell>
          <cell r="E117">
            <v>288000</v>
          </cell>
        </row>
        <row r="118">
          <cell r="C118" t="str">
            <v>12MSRNX50112</v>
          </cell>
          <cell r="D118" t="str">
            <v>Măng sông RN PPR DISMY xanh D50x1 1/2"</v>
          </cell>
          <cell r="E118">
            <v>360000</v>
          </cell>
        </row>
        <row r="119">
          <cell r="C119" t="str">
            <v>12MSRNX632</v>
          </cell>
          <cell r="D119" t="str">
            <v>Măng sông RN PPR DISMY xanh D63x2"</v>
          </cell>
          <cell r="E119">
            <v>579545</v>
          </cell>
        </row>
        <row r="120">
          <cell r="C120" t="str">
            <v>12MSRNX75212</v>
          </cell>
          <cell r="D120" t="str">
            <v>Măng sông RN PPR DISMY xanh D75x2 1/2"</v>
          </cell>
          <cell r="E120">
            <v>888273</v>
          </cell>
        </row>
        <row r="121">
          <cell r="C121" t="str">
            <v>12MSRNX903</v>
          </cell>
          <cell r="D121" t="str">
            <v>Măng sông RN PPR DISMY xanh D90x3"</v>
          </cell>
          <cell r="E121">
            <v>1795545</v>
          </cell>
        </row>
        <row r="122">
          <cell r="C122" t="str">
            <v>12MSRTX1104</v>
          </cell>
          <cell r="D122" t="str">
            <v>Măng Sông RT PPR DISMY xanh D110x4''</v>
          </cell>
          <cell r="E122">
            <v>2802545</v>
          </cell>
        </row>
        <row r="123">
          <cell r="C123" t="str">
            <v>12MSRTX2012</v>
          </cell>
          <cell r="D123" t="str">
            <v>Măng sông RT PPR DISMY xanh D20x1/2"</v>
          </cell>
          <cell r="E123">
            <v>36091</v>
          </cell>
        </row>
        <row r="124">
          <cell r="C124" t="str">
            <v>12MSRTX2512</v>
          </cell>
          <cell r="D124" t="str">
            <v>Măng sông RT PPR DISMY xanh D25x1/2"</v>
          </cell>
          <cell r="E124">
            <v>44636</v>
          </cell>
        </row>
        <row r="125">
          <cell r="C125" t="str">
            <v>12MSRTX2534</v>
          </cell>
          <cell r="D125" t="str">
            <v>Măng sông RT PPR DISMY xanh D25x3/4"</v>
          </cell>
          <cell r="E125">
            <v>49273</v>
          </cell>
        </row>
        <row r="126">
          <cell r="C126" t="str">
            <v>12MSRTX321</v>
          </cell>
          <cell r="D126" t="str">
            <v>Măng sông RT PPR DISMY xanh D32x1"</v>
          </cell>
          <cell r="E126">
            <v>80364</v>
          </cell>
        </row>
        <row r="127">
          <cell r="C127" t="str">
            <v>12MSRTX40114</v>
          </cell>
          <cell r="D127" t="str">
            <v>Măng sông RT PPR DISMY xanh D40x1 1/4"</v>
          </cell>
          <cell r="E127">
            <v>209636</v>
          </cell>
        </row>
        <row r="128">
          <cell r="C128" t="str">
            <v>12MSRTX50112</v>
          </cell>
          <cell r="D128" t="str">
            <v>Măng sông RT PPR DISMY xanh D50x1 1/2"</v>
          </cell>
          <cell r="E128">
            <v>279091</v>
          </cell>
        </row>
        <row r="129">
          <cell r="C129" t="str">
            <v>12MSRTX632</v>
          </cell>
          <cell r="D129" t="str">
            <v>Măng sông RT PPR DISMY xanh D63x2"</v>
          </cell>
          <cell r="E129">
            <v>534455</v>
          </cell>
        </row>
        <row r="130">
          <cell r="C130" t="str">
            <v>12MSRTX75212</v>
          </cell>
          <cell r="D130" t="str">
            <v>Măng sông RT PPR DISMY xanh D75x2 1/2"</v>
          </cell>
          <cell r="E130">
            <v>760818</v>
          </cell>
        </row>
        <row r="131">
          <cell r="C131" t="str">
            <v>12MSRTX903</v>
          </cell>
          <cell r="D131" t="str">
            <v>Măng sông RT PPR DISMY xanh D90x3''</v>
          </cell>
          <cell r="E131">
            <v>1525727</v>
          </cell>
        </row>
        <row r="132">
          <cell r="C132" t="str">
            <v>12MSX110</v>
          </cell>
          <cell r="D132" t="str">
            <v>Măng sông PPR DISMY xanh D110</v>
          </cell>
          <cell r="E132">
            <v>201091</v>
          </cell>
        </row>
        <row r="133">
          <cell r="C133" t="str">
            <v>12MSX125</v>
          </cell>
          <cell r="D133" t="str">
            <v>Măng sông PPR DISMY xanh D125</v>
          </cell>
          <cell r="E133">
            <v>386364</v>
          </cell>
        </row>
        <row r="134">
          <cell r="C134" t="str">
            <v>12MSX140</v>
          </cell>
          <cell r="D134" t="str">
            <v>Măng sông PPR DISMY xanh D140</v>
          </cell>
          <cell r="E134">
            <v>551545</v>
          </cell>
        </row>
        <row r="135">
          <cell r="C135" t="str">
            <v>12MSX160</v>
          </cell>
          <cell r="D135" t="str">
            <v>Măng sông PPR DISMY xanh D160</v>
          </cell>
          <cell r="E135">
            <v>772545</v>
          </cell>
        </row>
        <row r="136">
          <cell r="C136" t="str">
            <v>12MSX20</v>
          </cell>
          <cell r="D136" t="str">
            <v>Măng sông PPR DISMY xanh D20</v>
          </cell>
          <cell r="E136">
            <v>2909</v>
          </cell>
        </row>
        <row r="137">
          <cell r="C137" t="str">
            <v>12MSX25</v>
          </cell>
          <cell r="D137" t="str">
            <v>Măng sông PPR DISMY xanh D25</v>
          </cell>
          <cell r="E137">
            <v>4909</v>
          </cell>
        </row>
        <row r="138">
          <cell r="C138" t="str">
            <v>12MSX32</v>
          </cell>
          <cell r="D138" t="str">
            <v>Măng sông PPR DISMY xanh D32</v>
          </cell>
          <cell r="E138">
            <v>7636</v>
          </cell>
        </row>
        <row r="139">
          <cell r="C139" t="str">
            <v>12MSX40</v>
          </cell>
          <cell r="D139" t="str">
            <v>Măng sông PPR DISMY xanh D40</v>
          </cell>
          <cell r="E139">
            <v>12182</v>
          </cell>
        </row>
        <row r="140">
          <cell r="C140" t="str">
            <v>12MSX50</v>
          </cell>
          <cell r="D140" t="str">
            <v>Măng sông PPR DISMY xanh D50</v>
          </cell>
          <cell r="E140">
            <v>22091</v>
          </cell>
        </row>
        <row r="141">
          <cell r="C141" t="str">
            <v>12MSX63</v>
          </cell>
          <cell r="D141" t="str">
            <v>Măng sông PPR DISMY xanh D63</v>
          </cell>
          <cell r="E141">
            <v>46273</v>
          </cell>
        </row>
        <row r="142">
          <cell r="C142" t="str">
            <v>12MSX75</v>
          </cell>
          <cell r="D142" t="str">
            <v>Măng sông PPR DISMY xanh D75</v>
          </cell>
          <cell r="E142">
            <v>73273</v>
          </cell>
        </row>
        <row r="143">
          <cell r="C143" t="str">
            <v>12MSX90</v>
          </cell>
          <cell r="D143" t="str">
            <v>Măng sông PPR DISMY xanh D90</v>
          </cell>
          <cell r="E143">
            <v>124000</v>
          </cell>
        </row>
        <row r="144">
          <cell r="C144" t="str">
            <v>12OTDX20</v>
          </cell>
          <cell r="D144" t="str">
            <v>ống tránh dài PPR DISMY xanh D20</v>
          </cell>
          <cell r="E144">
            <v>17727</v>
          </cell>
        </row>
        <row r="145">
          <cell r="C145" t="str">
            <v>12OTDX25</v>
          </cell>
          <cell r="D145" t="str">
            <v>ống tránh dài PPR DISMY xanh D25</v>
          </cell>
          <cell r="E145">
            <v>22727</v>
          </cell>
        </row>
        <row r="146">
          <cell r="C146" t="str">
            <v>12OTDX32</v>
          </cell>
          <cell r="D146" t="str">
            <v>ống tránh dài PPR DISMY xanh D32</v>
          </cell>
          <cell r="E146">
            <v>61818</v>
          </cell>
        </row>
        <row r="147">
          <cell r="C147" t="str">
            <v>12OTNX20</v>
          </cell>
          <cell r="D147" t="str">
            <v>ống tránh ngắn PPR DISMY xanh D20</v>
          </cell>
          <cell r="E147">
            <v>14273</v>
          </cell>
        </row>
        <row r="148">
          <cell r="C148" t="str">
            <v>12OTNX25</v>
          </cell>
          <cell r="D148" t="str">
            <v>ống tránh ngắn PPR DISMY xanh D25</v>
          </cell>
          <cell r="E148">
            <v>25091</v>
          </cell>
        </row>
        <row r="149">
          <cell r="C149" t="str">
            <v>13RCNX20</v>
          </cell>
          <cell r="D149" t="str">
            <v>Rắc co nhựa PPR DISMY xanh D20</v>
          </cell>
          <cell r="E149">
            <v>38000</v>
          </cell>
        </row>
        <row r="150">
          <cell r="C150" t="str">
            <v>13RCNX25</v>
          </cell>
          <cell r="D150" t="str">
            <v>Rắc co nhựa PPR DISMY xanh D25</v>
          </cell>
          <cell r="E150">
            <v>56000</v>
          </cell>
        </row>
        <row r="151">
          <cell r="C151" t="str">
            <v>13RCNX32</v>
          </cell>
          <cell r="D151" t="str">
            <v>Rắc co nhựa PPR DISMY xanh D32</v>
          </cell>
          <cell r="E151">
            <v>80545</v>
          </cell>
        </row>
        <row r="152">
          <cell r="C152" t="str">
            <v>13RCNX40</v>
          </cell>
          <cell r="D152" t="str">
            <v>Rắc co nhựa PPR DISMY xanh D40</v>
          </cell>
          <cell r="E152">
            <v>90273</v>
          </cell>
        </row>
        <row r="153">
          <cell r="C153" t="str">
            <v>13RCNX50</v>
          </cell>
          <cell r="D153" t="str">
            <v>Rắc co nhựa PPR DISMY xanh D50</v>
          </cell>
          <cell r="E153">
            <v>137818</v>
          </cell>
        </row>
        <row r="154">
          <cell r="C154" t="str">
            <v>13RCNX63</v>
          </cell>
          <cell r="D154" t="str">
            <v>Rắc co nhựa PPR DISMY xanh D63</v>
          </cell>
          <cell r="E154">
            <v>305909</v>
          </cell>
        </row>
        <row r="155">
          <cell r="C155" t="str">
            <v>13RCRNX2012</v>
          </cell>
          <cell r="D155" t="str">
            <v>Rắc co RN PPR DISMY xanh D20x1/2"</v>
          </cell>
          <cell r="E155">
            <v>91818</v>
          </cell>
        </row>
        <row r="156">
          <cell r="C156" t="str">
            <v>13RCRNX2534</v>
          </cell>
          <cell r="D156" t="str">
            <v>Rắc co RN PPR DISMY xanh D25x3/4"</v>
          </cell>
          <cell r="E156">
            <v>142545</v>
          </cell>
        </row>
        <row r="157">
          <cell r="C157" t="str">
            <v>13RCRNX321</v>
          </cell>
          <cell r="D157" t="str">
            <v>Rắc co RN PPR DISMY xanh D32x1"</v>
          </cell>
          <cell r="E157">
            <v>224727</v>
          </cell>
        </row>
        <row r="158">
          <cell r="C158" t="str">
            <v>13RCRNX40114</v>
          </cell>
          <cell r="D158" t="str">
            <v>Rắc co RN PPR DISMY xanh D40x1 1/4"</v>
          </cell>
          <cell r="E158">
            <v>333455</v>
          </cell>
        </row>
        <row r="159">
          <cell r="C159" t="str">
            <v>13RCRNX50112</v>
          </cell>
          <cell r="D159" t="str">
            <v>Rắc co RN PPR DISMY xanh D50x1 1/2"</v>
          </cell>
          <cell r="E159">
            <v>588545</v>
          </cell>
        </row>
        <row r="160">
          <cell r="C160" t="str">
            <v>13RCRNX632</v>
          </cell>
          <cell r="D160" t="str">
            <v>Rắc co RN PPR DISMY xanh D63x2"</v>
          </cell>
          <cell r="E160">
            <v>796091</v>
          </cell>
        </row>
        <row r="161">
          <cell r="C161" t="str">
            <v>13RCRTX2012</v>
          </cell>
          <cell r="D161" t="str">
            <v>Rắc co RT PPR DISMY xanh D20x1/2"</v>
          </cell>
          <cell r="E161">
            <v>91727</v>
          </cell>
        </row>
        <row r="162">
          <cell r="C162" t="str">
            <v>13RCRTX2534</v>
          </cell>
          <cell r="D162" t="str">
            <v>Rắc co RT PPR DISMY xanh D25x3/4"</v>
          </cell>
          <cell r="E162">
            <v>143000</v>
          </cell>
        </row>
        <row r="163">
          <cell r="C163" t="str">
            <v>13RCRTX321</v>
          </cell>
          <cell r="D163" t="str">
            <v>Rắc co RT PPR DISMY xanh D32x1"</v>
          </cell>
          <cell r="E163">
            <v>212545</v>
          </cell>
        </row>
        <row r="164">
          <cell r="C164" t="str">
            <v>13RCRTX40114</v>
          </cell>
          <cell r="D164" t="str">
            <v>Rắc co RT PPR DISMY xanh D40x1 1/4"</v>
          </cell>
          <cell r="E164">
            <v>333091</v>
          </cell>
        </row>
        <row r="165">
          <cell r="C165" t="str">
            <v>13RCRTX50112</v>
          </cell>
          <cell r="D165" t="str">
            <v>Rắc co RT PPR DISMY xanh D50x1 1/2"</v>
          </cell>
          <cell r="E165">
            <v>580000</v>
          </cell>
        </row>
        <row r="166">
          <cell r="C166" t="str">
            <v>13RCRTX632</v>
          </cell>
          <cell r="D166" t="str">
            <v>Rắc co RT PPR DISMY xanh D63x2''</v>
          </cell>
          <cell r="E166">
            <v>773091</v>
          </cell>
        </row>
        <row r="167">
          <cell r="C167" t="str">
            <v>12TRNX2012</v>
          </cell>
          <cell r="D167" t="str">
            <v>Tê RN PPR DISMY xanh D20x1/2"</v>
          </cell>
          <cell r="E167">
            <v>50000</v>
          </cell>
        </row>
        <row r="168">
          <cell r="C168" t="str">
            <v>12TRNX2512</v>
          </cell>
          <cell r="D168" t="str">
            <v>Tê RN PPR DISMY xanh D25x1/2"</v>
          </cell>
          <cell r="E168">
            <v>54182</v>
          </cell>
        </row>
        <row r="169">
          <cell r="C169" t="str">
            <v>12TRNX2534</v>
          </cell>
          <cell r="D169" t="str">
            <v>Tê RN PPR DISMY xanh D25x3/4"</v>
          </cell>
          <cell r="E169">
            <v>68909</v>
          </cell>
        </row>
        <row r="170">
          <cell r="C170" t="str">
            <v>12TRTX2012</v>
          </cell>
          <cell r="D170" t="str">
            <v>Tê RT PPR DISMY xanh D20x1/2"</v>
          </cell>
          <cell r="E170">
            <v>40545</v>
          </cell>
        </row>
        <row r="171">
          <cell r="C171" t="str">
            <v>12TRTX2512</v>
          </cell>
          <cell r="D171" t="str">
            <v>Tê RT PPR DISMY xanh D25x1/2"</v>
          </cell>
          <cell r="E171">
            <v>43364</v>
          </cell>
        </row>
        <row r="172">
          <cell r="C172" t="str">
            <v>12TRTX2534</v>
          </cell>
          <cell r="D172" t="str">
            <v>Tê RT PPR DISMY xanh D25x3/4"</v>
          </cell>
          <cell r="E172">
            <v>63182</v>
          </cell>
        </row>
        <row r="173">
          <cell r="C173" t="str">
            <v>12TX110110</v>
          </cell>
          <cell r="D173" t="str">
            <v>Tê trơn PPR DISMY xanh D110</v>
          </cell>
          <cell r="E173">
            <v>465636</v>
          </cell>
        </row>
        <row r="174">
          <cell r="C174" t="str">
            <v>12TX11063</v>
          </cell>
          <cell r="D174" t="str">
            <v>Tê thu PPR DISMY xanh D110x63</v>
          </cell>
          <cell r="E174">
            <v>437000</v>
          </cell>
        </row>
        <row r="175">
          <cell r="C175" t="str">
            <v>12TX11075</v>
          </cell>
          <cell r="D175" t="str">
            <v>Tê thu PPR DISMY xanh D110x75</v>
          </cell>
          <cell r="E175">
            <v>437000</v>
          </cell>
        </row>
        <row r="176">
          <cell r="C176" t="str">
            <v>12TX11090</v>
          </cell>
          <cell r="D176" t="str">
            <v>Tê thu PPR DISMY xanh D110x90</v>
          </cell>
          <cell r="E176">
            <v>437000</v>
          </cell>
        </row>
        <row r="177">
          <cell r="C177" t="str">
            <v>12TX125110</v>
          </cell>
          <cell r="D177" t="str">
            <v>Tê thu PPR DISMY xanh D125x110</v>
          </cell>
          <cell r="E177">
            <v>917818</v>
          </cell>
        </row>
        <row r="178">
          <cell r="C178" t="str">
            <v>12TX125125</v>
          </cell>
          <cell r="D178" t="str">
            <v>Tê trơn PPR DISMY xanh D125</v>
          </cell>
          <cell r="E178">
            <v>824727</v>
          </cell>
        </row>
        <row r="179">
          <cell r="C179" t="str">
            <v>12TX140110</v>
          </cell>
          <cell r="D179" t="str">
            <v>Tê thu PPR DISMY xanh D140x110</v>
          </cell>
          <cell r="E179">
            <v>1127545</v>
          </cell>
        </row>
        <row r="180">
          <cell r="C180" t="str">
            <v>12TX140125</v>
          </cell>
          <cell r="D180" t="str">
            <v>Tê thu PPR DISMY xanh D140x125</v>
          </cell>
          <cell r="E180">
            <v>1127545</v>
          </cell>
        </row>
        <row r="181">
          <cell r="C181" t="str">
            <v>12TX140140</v>
          </cell>
          <cell r="D181" t="str">
            <v>Tê trơn PPR DISMY xanh D140</v>
          </cell>
          <cell r="E181">
            <v>1037091</v>
          </cell>
        </row>
        <row r="182">
          <cell r="C182" t="str">
            <v>12TX14090</v>
          </cell>
          <cell r="D182" t="str">
            <v>Tê thu PPR DISMY xanh D140x90</v>
          </cell>
          <cell r="E182">
            <v>1127545</v>
          </cell>
        </row>
        <row r="183">
          <cell r="C183" t="str">
            <v>12TX160110</v>
          </cell>
          <cell r="D183" t="str">
            <v>Tê thu PPR DISMY xanh D160x110</v>
          </cell>
          <cell r="E183">
            <v>1847909</v>
          </cell>
        </row>
        <row r="184">
          <cell r="C184" t="str">
            <v>12TX160125</v>
          </cell>
          <cell r="D184" t="str">
            <v>Tê thu PPR DISMY xanh D160x125</v>
          </cell>
          <cell r="E184">
            <v>1847909</v>
          </cell>
        </row>
        <row r="185">
          <cell r="C185" t="str">
            <v>12TX160140</v>
          </cell>
          <cell r="D185" t="str">
            <v>Tê thu PPR DISMY xanh D160x140</v>
          </cell>
          <cell r="E185">
            <v>1847909</v>
          </cell>
        </row>
        <row r="186">
          <cell r="C186" t="str">
            <v>12TX160160</v>
          </cell>
          <cell r="D186" t="str">
            <v>Tê trơn PPR DISMY xanh D160</v>
          </cell>
          <cell r="E186">
            <v>1774636</v>
          </cell>
        </row>
        <row r="187">
          <cell r="C187" t="str">
            <v>12TX16090</v>
          </cell>
          <cell r="D187" t="str">
            <v>Tê thu PPR DISMY xanh D160x90</v>
          </cell>
          <cell r="E187">
            <v>1847909</v>
          </cell>
        </row>
        <row r="188">
          <cell r="C188" t="str">
            <v>12TX2020</v>
          </cell>
          <cell r="D188" t="str">
            <v>Tê trơn PPR DISMY xanh D20</v>
          </cell>
          <cell r="E188">
            <v>6455</v>
          </cell>
        </row>
        <row r="189">
          <cell r="C189" t="str">
            <v>12TX2520</v>
          </cell>
          <cell r="D189" t="str">
            <v>Tê thu PPR DISMY xanh D25x20</v>
          </cell>
          <cell r="E189">
            <v>10000</v>
          </cell>
        </row>
        <row r="190">
          <cell r="C190" t="str">
            <v>12TX2525</v>
          </cell>
          <cell r="D190" t="str">
            <v>Tê trơn PPR DISMY xanh D25</v>
          </cell>
          <cell r="E190">
            <v>10000</v>
          </cell>
        </row>
        <row r="191">
          <cell r="C191" t="str">
            <v>12TX3220</v>
          </cell>
          <cell r="D191" t="str">
            <v>Tê thu PPR DISMY xanh D32x20</v>
          </cell>
          <cell r="E191">
            <v>17636</v>
          </cell>
        </row>
        <row r="192">
          <cell r="C192" t="str">
            <v>12TX3225</v>
          </cell>
          <cell r="D192" t="str">
            <v>Tê thu PPR DISMY xanh D32x25</v>
          </cell>
          <cell r="E192">
            <v>17636</v>
          </cell>
        </row>
        <row r="193">
          <cell r="C193" t="str">
            <v>12TX3232</v>
          </cell>
          <cell r="D193" t="str">
            <v>Tê trơn PPR DISMY xanh D32</v>
          </cell>
          <cell r="E193">
            <v>16455</v>
          </cell>
        </row>
        <row r="194">
          <cell r="C194" t="str">
            <v>12TX4020</v>
          </cell>
          <cell r="D194" t="str">
            <v>Tê thu PPR DISMY xanh D40x20</v>
          </cell>
          <cell r="E194">
            <v>38727</v>
          </cell>
        </row>
        <row r="195">
          <cell r="C195" t="str">
            <v>12TX4025</v>
          </cell>
          <cell r="D195" t="str">
            <v>Tê thu PPR DISMY xanh D40x25</v>
          </cell>
          <cell r="E195">
            <v>38727</v>
          </cell>
        </row>
        <row r="196">
          <cell r="C196" t="str">
            <v>12TX4032</v>
          </cell>
          <cell r="D196" t="str">
            <v>Tê thu PPR DISMY xanh D40x32</v>
          </cell>
          <cell r="E196">
            <v>38727</v>
          </cell>
        </row>
        <row r="197">
          <cell r="C197" t="str">
            <v>12TX4040</v>
          </cell>
          <cell r="D197" t="str">
            <v>Tê trơn PPR DISMY xanh D40</v>
          </cell>
          <cell r="E197">
            <v>26364</v>
          </cell>
        </row>
        <row r="198">
          <cell r="C198" t="str">
            <v>12TX5020</v>
          </cell>
          <cell r="D198" t="str">
            <v>Tê thu PPR DISMY xanh D50x20</v>
          </cell>
          <cell r="E198">
            <v>68636</v>
          </cell>
        </row>
        <row r="199">
          <cell r="C199" t="str">
            <v>12TX5025</v>
          </cell>
          <cell r="D199" t="str">
            <v>Tê thu PPR DISMY xanh D50x25</v>
          </cell>
          <cell r="E199">
            <v>68636</v>
          </cell>
        </row>
        <row r="200">
          <cell r="C200" t="str">
            <v>12TX5032</v>
          </cell>
          <cell r="D200" t="str">
            <v>Tê thu PPR DISMY xanh D50x32</v>
          </cell>
          <cell r="E200">
            <v>68636</v>
          </cell>
        </row>
        <row r="201">
          <cell r="C201" t="str">
            <v>12TX5040</v>
          </cell>
          <cell r="D201" t="str">
            <v>Tê thu PPR DISMY xanh D50x40</v>
          </cell>
          <cell r="E201">
            <v>68636</v>
          </cell>
        </row>
        <row r="202">
          <cell r="C202" t="str">
            <v>12TX5050</v>
          </cell>
          <cell r="D202" t="str">
            <v>Tê trơn PPR DISMY xanh D50</v>
          </cell>
          <cell r="E202">
            <v>52636</v>
          </cell>
        </row>
        <row r="203">
          <cell r="C203" t="str">
            <v>12TX6320</v>
          </cell>
          <cell r="D203" t="str">
            <v>Tê thu PPR DISMY xanh D63x20</v>
          </cell>
          <cell r="E203">
            <v>119455</v>
          </cell>
        </row>
        <row r="204">
          <cell r="C204" t="str">
            <v>12TX6325</v>
          </cell>
          <cell r="D204" t="str">
            <v>Tê thu PPR DISMY xanh D63x25</v>
          </cell>
          <cell r="E204">
            <v>119455</v>
          </cell>
        </row>
        <row r="205">
          <cell r="C205" t="str">
            <v>12TX6332</v>
          </cell>
          <cell r="D205" t="str">
            <v>Tê thu PPR DISMY xanh D63x32</v>
          </cell>
          <cell r="E205">
            <v>119455</v>
          </cell>
        </row>
        <row r="206">
          <cell r="C206" t="str">
            <v>12TX6340</v>
          </cell>
          <cell r="D206" t="str">
            <v>Tê thu PPR DISMY xanh D63x40</v>
          </cell>
          <cell r="E206">
            <v>119455</v>
          </cell>
        </row>
        <row r="207">
          <cell r="C207" t="str">
            <v>12TX6350</v>
          </cell>
          <cell r="D207" t="str">
            <v>Tê thu PPR DISMY xanh D63x50</v>
          </cell>
          <cell r="E207">
            <v>119455</v>
          </cell>
        </row>
        <row r="208">
          <cell r="C208" t="str">
            <v>12TX6363</v>
          </cell>
          <cell r="D208" t="str">
            <v>Tê trơn PPR DISMY xanh D63</v>
          </cell>
          <cell r="E208">
            <v>126364</v>
          </cell>
        </row>
        <row r="209">
          <cell r="C209" t="str">
            <v>12TX7550</v>
          </cell>
          <cell r="D209" t="str">
            <v>Tê thu PPR DISMY xanh D75x50</v>
          </cell>
          <cell r="E209">
            <v>163455</v>
          </cell>
        </row>
        <row r="210">
          <cell r="C210" t="str">
            <v>12TX7563</v>
          </cell>
          <cell r="D210" t="str">
            <v>Tê thu PPR DISMY xanh D75x63</v>
          </cell>
          <cell r="E210">
            <v>163455</v>
          </cell>
        </row>
        <row r="211">
          <cell r="C211" t="str">
            <v>12TX7575</v>
          </cell>
          <cell r="D211" t="str">
            <v>Tê trơn PPR DISMY xanh D75</v>
          </cell>
          <cell r="E211">
            <v>166545</v>
          </cell>
        </row>
        <row r="212">
          <cell r="C212" t="str">
            <v>12TX9063</v>
          </cell>
          <cell r="D212" t="str">
            <v>Tê thu PPR DISMY xanh D90x63</v>
          </cell>
          <cell r="E212">
            <v>256545</v>
          </cell>
        </row>
        <row r="213">
          <cell r="C213" t="str">
            <v>12TX9075</v>
          </cell>
          <cell r="D213" t="str">
            <v>Tê thu PPR DISMY xanh D90x75</v>
          </cell>
          <cell r="E213">
            <v>256545</v>
          </cell>
        </row>
        <row r="214">
          <cell r="C214" t="str">
            <v>12TX9090</v>
          </cell>
          <cell r="D214" t="str">
            <v>Tê trơn PPR DISMY xanh D90</v>
          </cell>
          <cell r="E214">
            <v>262545</v>
          </cell>
        </row>
        <row r="215">
          <cell r="C215" t="str">
            <v>12VMBX110</v>
          </cell>
          <cell r="D215" t="str">
            <v>Vành lắp bích PPR DISMY xanh D110</v>
          </cell>
          <cell r="E215">
            <v>139182</v>
          </cell>
        </row>
        <row r="216">
          <cell r="C216" t="str">
            <v>12VMBX125</v>
          </cell>
          <cell r="D216" t="str">
            <v>Vành lắp bích PPR DISMY xanh D125</v>
          </cell>
          <cell r="E216">
            <v>1295000</v>
          </cell>
        </row>
        <row r="217">
          <cell r="C217" t="str">
            <v>12VMBX160</v>
          </cell>
          <cell r="D217" t="str">
            <v>Vành lắp bích PPR DISMY xanh D160</v>
          </cell>
          <cell r="E217">
            <v>2342545</v>
          </cell>
        </row>
        <row r="218">
          <cell r="C218" t="str">
            <v>12VMBX50</v>
          </cell>
          <cell r="D218" t="str">
            <v>Vành lắp bích PPR DISMY xanh D50</v>
          </cell>
          <cell r="E218">
            <v>28545</v>
          </cell>
        </row>
        <row r="219">
          <cell r="C219" t="str">
            <v>12VMBX63</v>
          </cell>
          <cell r="D219" t="str">
            <v>Vành lắp bích PPR DISMY xanh D63</v>
          </cell>
          <cell r="E219">
            <v>36364</v>
          </cell>
        </row>
        <row r="220">
          <cell r="C220" t="str">
            <v>12VMBX75</v>
          </cell>
          <cell r="D220" t="str">
            <v>Vành lắp bích PPR DISMY xanh D75</v>
          </cell>
          <cell r="E220">
            <v>60000</v>
          </cell>
        </row>
        <row r="221">
          <cell r="C221" t="str">
            <v>12VMBX90</v>
          </cell>
          <cell r="D221" t="str">
            <v>Vành lắp bích PPR DISMY xanh D90</v>
          </cell>
          <cell r="E221">
            <v>93909</v>
          </cell>
        </row>
        <row r="222">
          <cell r="C222" t="str">
            <v>13VBTVX20</v>
          </cell>
          <cell r="D222" t="str">
            <v>Van bi tay vặn PPR DISMY xanh D20</v>
          </cell>
          <cell r="E222">
            <v>248182</v>
          </cell>
        </row>
        <row r="223">
          <cell r="C223" t="str">
            <v>13VBTVX25</v>
          </cell>
          <cell r="D223" t="str">
            <v>Van bi tay vặn PPR DISMY xanh D25</v>
          </cell>
          <cell r="E223">
            <v>272727</v>
          </cell>
        </row>
        <row r="224">
          <cell r="C224" t="str">
            <v>13VC1X20</v>
          </cell>
          <cell r="D224" t="str">
            <v>Van cửa PPR DISMY xanh D20 kiểu 1</v>
          </cell>
          <cell r="E224">
            <v>141545</v>
          </cell>
        </row>
        <row r="225">
          <cell r="C225" t="str">
            <v>13VC1X25</v>
          </cell>
          <cell r="D225" t="str">
            <v>Van cửa PPR DISMY xanh D25 kiểu 1</v>
          </cell>
          <cell r="E225">
            <v>194364</v>
          </cell>
        </row>
        <row r="226">
          <cell r="C226" t="str">
            <v>13VC1X32</v>
          </cell>
          <cell r="D226" t="str">
            <v>Van cửa PPR DISMY xanh D32 kiểu 1</v>
          </cell>
          <cell r="E226">
            <v>223000</v>
          </cell>
        </row>
        <row r="227">
          <cell r="C227" t="str">
            <v>13VC1X40</v>
          </cell>
          <cell r="D227" t="str">
            <v>Van cửa PPR DISMY xanh D40 kiểu 1</v>
          </cell>
          <cell r="E227">
            <v>343545</v>
          </cell>
        </row>
        <row r="228">
          <cell r="C228" t="str">
            <v>13VC1X50</v>
          </cell>
          <cell r="D228" t="str">
            <v>Van cửa PPR DISMY xanh D50 kiểu 1</v>
          </cell>
          <cell r="E228">
            <v>584273</v>
          </cell>
        </row>
        <row r="229">
          <cell r="C229" t="str">
            <v>13VC2X20</v>
          </cell>
          <cell r="D229" t="str">
            <v>Van cửa PPR DISMY xanh D20 kiểu 2</v>
          </cell>
          <cell r="E229">
            <v>190000</v>
          </cell>
        </row>
        <row r="230">
          <cell r="C230" t="str">
            <v>13VC2X25</v>
          </cell>
          <cell r="D230" t="str">
            <v>Van cửa PPR DISMY xanh D25 kiểu 2</v>
          </cell>
          <cell r="E230">
            <v>221455</v>
          </cell>
        </row>
        <row r="231">
          <cell r="C231" t="str">
            <v>13VC2X32</v>
          </cell>
          <cell r="D231" t="str">
            <v>Van cửa PPR DISMY xanh D32 kiểu 2</v>
          </cell>
          <cell r="E231">
            <v>314273</v>
          </cell>
        </row>
        <row r="232">
          <cell r="C232" t="str">
            <v>13VC2X40</v>
          </cell>
          <cell r="D232" t="str">
            <v>Van cửa PPR DISMY xanh D40 kiểu 2</v>
          </cell>
          <cell r="E232">
            <v>527727</v>
          </cell>
        </row>
        <row r="233">
          <cell r="C233" t="str">
            <v>13VC2X50</v>
          </cell>
          <cell r="D233" t="str">
            <v>Van cửa PPR DISMY xanh D50 kiểu 2</v>
          </cell>
          <cell r="E233">
            <v>823000</v>
          </cell>
        </row>
        <row r="234">
          <cell r="C234" t="str">
            <v>13VC2X63</v>
          </cell>
          <cell r="D234" t="str">
            <v>Van cửa PPR DISMY xanh D63 kiểu 2</v>
          </cell>
          <cell r="E234">
            <v>1268091</v>
          </cell>
        </row>
        <row r="235">
          <cell r="C235" t="str">
            <v>13VCHX20</v>
          </cell>
          <cell r="D235" t="str">
            <v>Van chụp Inox PPR DISMY xanh D20</v>
          </cell>
          <cell r="E235">
            <v>181818</v>
          </cell>
        </row>
        <row r="236">
          <cell r="C236" t="str">
            <v>13VCHX25</v>
          </cell>
          <cell r="D236" t="str">
            <v>Van chụp Inox PPR DISMY xanh D25</v>
          </cell>
          <cell r="E236">
            <v>218182</v>
          </cell>
        </row>
        <row r="237">
          <cell r="C237" t="str">
            <v>13Y110</v>
          </cell>
          <cell r="D237" t="str">
            <v>Y PPR DISMY D110</v>
          </cell>
          <cell r="E237">
            <v>890909</v>
          </cell>
        </row>
        <row r="238">
          <cell r="C238" t="str">
            <v>13Y140</v>
          </cell>
          <cell r="D238" t="str">
            <v>Y PPR DISMY D140</v>
          </cell>
          <cell r="E238">
            <v>1390909</v>
          </cell>
        </row>
        <row r="239">
          <cell r="C239" t="str">
            <v>13Y160</v>
          </cell>
          <cell r="D239" t="str">
            <v>Y PPR DISMY D160</v>
          </cell>
          <cell r="E239">
            <v>2590909</v>
          </cell>
        </row>
        <row r="240">
          <cell r="C240" t="str">
            <v>13Y90</v>
          </cell>
          <cell r="D240" t="str">
            <v>Y PPR DISMY D90</v>
          </cell>
          <cell r="E240">
            <v>500000</v>
          </cell>
        </row>
        <row r="241">
          <cell r="C241" t="str">
            <v>11OLG125114</v>
          </cell>
          <cell r="D241" t="str">
            <v>ống lạnh PPR DISMY ghi D125x11,4</v>
          </cell>
          <cell r="E241">
            <v>646000</v>
          </cell>
        </row>
        <row r="242">
          <cell r="C242" t="str">
            <v>11OLG140127</v>
          </cell>
          <cell r="D242" t="str">
            <v>ống lạnh PPR DISMY ghi D140x12,7</v>
          </cell>
          <cell r="E242">
            <v>797545</v>
          </cell>
        </row>
        <row r="243">
          <cell r="C243" t="str">
            <v>11OLG160146</v>
          </cell>
          <cell r="D243" t="str">
            <v>ống lạnh PPR DISMY ghi D160x14,6</v>
          </cell>
          <cell r="E243">
            <v>1087727</v>
          </cell>
        </row>
        <row r="244">
          <cell r="C244" t="str">
            <v>11OLG2023</v>
          </cell>
          <cell r="D244" t="str">
            <v>ống lạnh PPR DISMY ghi D20x2,3</v>
          </cell>
          <cell r="E244">
            <v>22182</v>
          </cell>
        </row>
        <row r="245">
          <cell r="C245" t="str">
            <v>11OLG2528</v>
          </cell>
          <cell r="D245" t="str">
            <v>ống lạnh PPR DISMY ghi D25x2,8</v>
          </cell>
          <cell r="E245">
            <v>39636</v>
          </cell>
        </row>
        <row r="246">
          <cell r="C246" t="str">
            <v>11OLG3229</v>
          </cell>
          <cell r="D246" t="str">
            <v>ống lạnh PPR DISMY ghi D32x2,9</v>
          </cell>
          <cell r="E246">
            <v>51364</v>
          </cell>
        </row>
        <row r="247">
          <cell r="C247" t="str">
            <v>11OLG4037</v>
          </cell>
          <cell r="D247" t="str">
            <v>ống lạnh PPR DISMY ghi D40x3,7</v>
          </cell>
          <cell r="E247">
            <v>68909</v>
          </cell>
        </row>
        <row r="248">
          <cell r="C248" t="str">
            <v>11OLG5046</v>
          </cell>
          <cell r="D248" t="str">
            <v>ống lạnh PPR DISMY ghi D50x4,6</v>
          </cell>
          <cell r="E248">
            <v>101000</v>
          </cell>
        </row>
        <row r="249">
          <cell r="C249" t="str">
            <v>11OLG6358</v>
          </cell>
          <cell r="D249" t="str">
            <v>ống lạnh PPR DISMY ghi D63x5,8</v>
          </cell>
          <cell r="E249">
            <v>161091</v>
          </cell>
        </row>
        <row r="250">
          <cell r="C250" t="str">
            <v>11OLG7568</v>
          </cell>
          <cell r="D250" t="str">
            <v>ống lạnh PPR DISMY ghi D75x6,8</v>
          </cell>
          <cell r="E250">
            <v>224909</v>
          </cell>
        </row>
        <row r="251">
          <cell r="C251" t="str">
            <v>11OLG9082</v>
          </cell>
          <cell r="D251" t="str">
            <v>ống lạnh PPR DISMY ghi D90x8,2</v>
          </cell>
          <cell r="E251">
            <v>326182</v>
          </cell>
        </row>
        <row r="252">
          <cell r="C252" t="str">
            <v>11ONG110183</v>
          </cell>
          <cell r="D252" t="str">
            <v>ống nóng PPR DISMY ghi D110x18,3</v>
          </cell>
          <cell r="E252">
            <v>823909</v>
          </cell>
        </row>
        <row r="253">
          <cell r="C253" t="str">
            <v>11ONG140233</v>
          </cell>
          <cell r="D253" t="str">
            <v>ống nóng PPR DISMY ghi D140x23,3</v>
          </cell>
          <cell r="E253">
            <v>1340091</v>
          </cell>
        </row>
        <row r="254">
          <cell r="C254" t="str">
            <v>11ONG2034</v>
          </cell>
          <cell r="D254" t="str">
            <v>ống nóng PPR DISMY ghi D20x3,4</v>
          </cell>
          <cell r="E254">
            <v>27455</v>
          </cell>
        </row>
        <row r="255">
          <cell r="C255" t="str">
            <v>11ONG2542</v>
          </cell>
          <cell r="D255" t="str">
            <v>ống nóng PPR DISMY ghi D25x4,2</v>
          </cell>
          <cell r="E255">
            <v>48545</v>
          </cell>
        </row>
        <row r="256">
          <cell r="C256" t="str">
            <v>11ONG3254</v>
          </cell>
          <cell r="D256" t="str">
            <v>ống nóng PPR DISMY ghi D32x5,4</v>
          </cell>
          <cell r="E256">
            <v>70909</v>
          </cell>
        </row>
        <row r="257">
          <cell r="C257" t="str">
            <v>11ONG4067</v>
          </cell>
          <cell r="D257" t="str">
            <v>ống nóng PPR DISMY ghi D40x6,7</v>
          </cell>
          <cell r="E257">
            <v>109727</v>
          </cell>
        </row>
        <row r="258">
          <cell r="C258" t="str">
            <v>11ONG5083</v>
          </cell>
          <cell r="D258" t="str">
            <v>ống nóng PPR DISMY ghi D50x8,3</v>
          </cell>
          <cell r="E258">
            <v>170636</v>
          </cell>
        </row>
        <row r="259">
          <cell r="C259" t="str">
            <v>11ONG63105</v>
          </cell>
          <cell r="D259" t="str">
            <v>ống nóng PPR DISMY ghi D63x10,5</v>
          </cell>
          <cell r="E259">
            <v>269364</v>
          </cell>
        </row>
        <row r="260">
          <cell r="C260" t="str">
            <v>11ONG75125</v>
          </cell>
          <cell r="D260" t="str">
            <v>ống nóng PPR DISMY ghi D75x12,5</v>
          </cell>
          <cell r="E260">
            <v>381909</v>
          </cell>
        </row>
        <row r="261">
          <cell r="C261" t="str">
            <v>11ONG9015</v>
          </cell>
          <cell r="D261" t="str">
            <v>ống nóng PPR DISMY ghi D90x15</v>
          </cell>
          <cell r="E261">
            <v>556727</v>
          </cell>
        </row>
        <row r="262">
          <cell r="C262" t="str">
            <v>12BTG20</v>
          </cell>
          <cell r="D262" t="str">
            <v>Bịt chụp PPR DISMY ghi D20</v>
          </cell>
          <cell r="E262">
            <v>2727</v>
          </cell>
        </row>
        <row r="263">
          <cell r="C263" t="str">
            <v>12BTG25</v>
          </cell>
          <cell r="D263" t="str">
            <v>Bịt chụp PPR DISMY ghi D25</v>
          </cell>
          <cell r="E263">
            <v>4727</v>
          </cell>
        </row>
        <row r="264">
          <cell r="C264" t="str">
            <v>12BTG32</v>
          </cell>
          <cell r="D264" t="str">
            <v>Bịt chụp PPR DISMY ghi D32</v>
          </cell>
          <cell r="E264">
            <v>6455</v>
          </cell>
        </row>
        <row r="265">
          <cell r="C265" t="str">
            <v>12BTG40</v>
          </cell>
          <cell r="D265" t="str">
            <v>Bịt chụp PPR DISMY ghi D40</v>
          </cell>
          <cell r="E265">
            <v>9364</v>
          </cell>
        </row>
        <row r="266">
          <cell r="C266" t="str">
            <v>12BTG50</v>
          </cell>
          <cell r="D266" t="str">
            <v>Bịt chụp PPR DISMY ghi D50</v>
          </cell>
          <cell r="E266">
            <v>17636</v>
          </cell>
        </row>
        <row r="267">
          <cell r="C267" t="str">
            <v>12BTG63</v>
          </cell>
          <cell r="D267" t="str">
            <v>Bịt chụp PPR DISMY ghi D63</v>
          </cell>
          <cell r="E267">
            <v>31091</v>
          </cell>
        </row>
        <row r="268">
          <cell r="C268" t="str">
            <v>12CHG110</v>
          </cell>
          <cell r="D268" t="str">
            <v>Chếch PPR DISMY ghi D110</v>
          </cell>
          <cell r="E268">
            <v>306000</v>
          </cell>
        </row>
        <row r="269">
          <cell r="C269" t="str">
            <v>12CHG20</v>
          </cell>
          <cell r="D269" t="str">
            <v>Chếch PPR DISMY ghi D20</v>
          </cell>
          <cell r="E269">
            <v>4545</v>
          </cell>
        </row>
        <row r="270">
          <cell r="C270" t="str">
            <v>12CHG25</v>
          </cell>
          <cell r="D270" t="str">
            <v>Chếch PPR DISMY ghi D25</v>
          </cell>
          <cell r="E270">
            <v>7364</v>
          </cell>
        </row>
        <row r="271">
          <cell r="C271" t="str">
            <v>12CHG32</v>
          </cell>
          <cell r="D271" t="str">
            <v>Chếch PPR DISMY ghi D32</v>
          </cell>
          <cell r="E271">
            <v>11091</v>
          </cell>
        </row>
        <row r="272">
          <cell r="C272" t="str">
            <v>12CHG40</v>
          </cell>
          <cell r="D272" t="str">
            <v>Chếch PPR DISMY ghi D40</v>
          </cell>
          <cell r="E272">
            <v>21636</v>
          </cell>
        </row>
        <row r="273">
          <cell r="C273" t="str">
            <v>12CHG50</v>
          </cell>
          <cell r="D273" t="str">
            <v>Chếch PPR DISMY ghi D50</v>
          </cell>
          <cell r="E273">
            <v>41909</v>
          </cell>
        </row>
        <row r="274">
          <cell r="C274" t="str">
            <v>12CHG63</v>
          </cell>
          <cell r="D274" t="str">
            <v>Chếch PPR DISMY ghi D63</v>
          </cell>
          <cell r="E274">
            <v>97182</v>
          </cell>
        </row>
        <row r="275">
          <cell r="C275" t="str">
            <v>12CHG75</v>
          </cell>
          <cell r="D275" t="str">
            <v>Chếch PPR DISMY ghi D75</v>
          </cell>
          <cell r="E275">
            <v>147545</v>
          </cell>
        </row>
        <row r="276">
          <cell r="C276" t="str">
            <v>12CHG90</v>
          </cell>
          <cell r="D276" t="str">
            <v>Chếch PPR DISMY ghi D90</v>
          </cell>
          <cell r="E276">
            <v>184000</v>
          </cell>
        </row>
        <row r="277">
          <cell r="C277" t="str">
            <v>12CNG11063</v>
          </cell>
          <cell r="D277" t="str">
            <v>Côn PPR DISMY ghi D110x63</v>
          </cell>
          <cell r="E277">
            <v>174455</v>
          </cell>
        </row>
        <row r="278">
          <cell r="C278" t="str">
            <v>12CNG11075</v>
          </cell>
          <cell r="D278" t="str">
            <v>Côn PPR DISMY ghi D110x75</v>
          </cell>
          <cell r="E278">
            <v>174455</v>
          </cell>
        </row>
        <row r="279">
          <cell r="C279" t="str">
            <v>12CNG11090</v>
          </cell>
          <cell r="D279" t="str">
            <v>Côn PPR DISMY ghi D110x90</v>
          </cell>
          <cell r="E279">
            <v>174455</v>
          </cell>
        </row>
        <row r="280">
          <cell r="C280" t="str">
            <v>12CNG140110</v>
          </cell>
          <cell r="D280" t="str">
            <v>Côn PPR DISMY ghi D140x110</v>
          </cell>
          <cell r="E280">
            <v>834364</v>
          </cell>
        </row>
        <row r="281">
          <cell r="C281" t="str">
            <v>12CNG2520</v>
          </cell>
          <cell r="D281" t="str">
            <v>Côn PPR DISMY ghi D25x20</v>
          </cell>
          <cell r="E281">
            <v>4545</v>
          </cell>
        </row>
        <row r="282">
          <cell r="C282" t="str">
            <v>12CNG3220</v>
          </cell>
          <cell r="D282" t="str">
            <v>Côn PPR DISMY ghi D32x20</v>
          </cell>
          <cell r="E282">
            <v>6455</v>
          </cell>
        </row>
        <row r="283">
          <cell r="C283" t="str">
            <v>12CNG3225</v>
          </cell>
          <cell r="D283" t="str">
            <v>Côn PPR DISMY ghi D32x25</v>
          </cell>
          <cell r="E283">
            <v>6455</v>
          </cell>
        </row>
        <row r="284">
          <cell r="C284" t="str">
            <v>12CNG4020</v>
          </cell>
          <cell r="D284" t="str">
            <v>Côn PPR DISMY ghi D40x20</v>
          </cell>
          <cell r="E284">
            <v>10000</v>
          </cell>
        </row>
        <row r="285">
          <cell r="C285" t="str">
            <v>12CNG4025</v>
          </cell>
          <cell r="D285" t="str">
            <v>Côn PPR DISMY ghi D40x25</v>
          </cell>
          <cell r="E285">
            <v>10000</v>
          </cell>
        </row>
        <row r="286">
          <cell r="C286" t="str">
            <v>12CNG4032</v>
          </cell>
          <cell r="D286" t="str">
            <v>Côn PPR DISMY ghi D40x32</v>
          </cell>
          <cell r="E286">
            <v>10000</v>
          </cell>
        </row>
        <row r="287">
          <cell r="C287" t="str">
            <v>12CNG5020</v>
          </cell>
          <cell r="D287" t="str">
            <v>Côn PPR DISMY ghi D50x20</v>
          </cell>
          <cell r="E287">
            <v>18000</v>
          </cell>
        </row>
        <row r="288">
          <cell r="C288" t="str">
            <v>12CNG5025</v>
          </cell>
          <cell r="D288" t="str">
            <v>Côn PPR DISMY ghi D50x25</v>
          </cell>
          <cell r="E288">
            <v>18000</v>
          </cell>
        </row>
        <row r="289">
          <cell r="C289" t="str">
            <v>12CNG5032</v>
          </cell>
          <cell r="D289" t="str">
            <v>Côn PPR DISMY ghi D50x32</v>
          </cell>
          <cell r="E289">
            <v>18000</v>
          </cell>
        </row>
        <row r="290">
          <cell r="C290" t="str">
            <v>12CNG5040</v>
          </cell>
          <cell r="D290" t="str">
            <v>Côn PPR DISMY ghi D50x40</v>
          </cell>
          <cell r="E290">
            <v>18000</v>
          </cell>
        </row>
        <row r="291">
          <cell r="C291" t="str">
            <v>12CNG6320</v>
          </cell>
          <cell r="D291" t="str">
            <v>Côn PPR DISMY ghi D63x20</v>
          </cell>
          <cell r="E291">
            <v>34818</v>
          </cell>
        </row>
        <row r="292">
          <cell r="C292" t="str">
            <v>12CNG6325</v>
          </cell>
          <cell r="D292" t="str">
            <v>Côn PPR DISMY ghi D63x25</v>
          </cell>
          <cell r="E292">
            <v>34818</v>
          </cell>
        </row>
        <row r="293">
          <cell r="C293" t="str">
            <v>12CNG6332</v>
          </cell>
          <cell r="D293" t="str">
            <v>Côn PPR DISMY ghi D63x32</v>
          </cell>
          <cell r="E293">
            <v>34818</v>
          </cell>
        </row>
        <row r="294">
          <cell r="C294" t="str">
            <v>12CNG6340</v>
          </cell>
          <cell r="D294" t="str">
            <v>Côn PPR DISMY ghi D63x40</v>
          </cell>
          <cell r="E294">
            <v>34818</v>
          </cell>
        </row>
        <row r="295">
          <cell r="C295" t="str">
            <v>12CNG6350</v>
          </cell>
          <cell r="D295" t="str">
            <v>Côn PPR DISMY ghi D63x50</v>
          </cell>
          <cell r="E295">
            <v>34818</v>
          </cell>
        </row>
        <row r="296">
          <cell r="C296" t="str">
            <v>12CNG7563</v>
          </cell>
          <cell r="D296" t="str">
            <v>Côn PPR DISMY ghi D75x63</v>
          </cell>
          <cell r="E296">
            <v>60727</v>
          </cell>
        </row>
        <row r="297">
          <cell r="C297" t="str">
            <v>12CNG9063</v>
          </cell>
          <cell r="D297" t="str">
            <v>Côn PPR DISMY ghi D90x63</v>
          </cell>
          <cell r="E297">
            <v>104545</v>
          </cell>
        </row>
        <row r="298">
          <cell r="C298" t="str">
            <v>12CNG9075</v>
          </cell>
          <cell r="D298" t="str">
            <v>Côn PPR DISMY ghi D90x75</v>
          </cell>
          <cell r="E298">
            <v>104545</v>
          </cell>
        </row>
        <row r="299">
          <cell r="C299" t="str">
            <v>12CTG110110</v>
          </cell>
          <cell r="D299" t="str">
            <v>Cút trơn PPR DISMY ghi D110</v>
          </cell>
          <cell r="E299">
            <v>437091</v>
          </cell>
        </row>
        <row r="300">
          <cell r="C300" t="str">
            <v>12CTG2020</v>
          </cell>
          <cell r="D300" t="str">
            <v>Cút trơn PPR DISMY ghi D20</v>
          </cell>
          <cell r="E300">
            <v>5545</v>
          </cell>
        </row>
        <row r="301">
          <cell r="C301" t="str">
            <v>12CTG2520</v>
          </cell>
          <cell r="D301" t="str">
            <v>Cút thu PPR DISMY ghi D25x20</v>
          </cell>
          <cell r="E301">
            <v>12364</v>
          </cell>
        </row>
        <row r="302">
          <cell r="C302" t="str">
            <v>12CTG2525</v>
          </cell>
          <cell r="D302" t="str">
            <v>Cút trơn PPR DISMY ghi D25</v>
          </cell>
          <cell r="E302">
            <v>7364</v>
          </cell>
        </row>
        <row r="303">
          <cell r="C303" t="str">
            <v>12CTG3220</v>
          </cell>
          <cell r="D303" t="str">
            <v>Cút thu PPR DISMY ghi D32x20</v>
          </cell>
          <cell r="E303">
            <v>25727</v>
          </cell>
        </row>
        <row r="304">
          <cell r="C304" t="str">
            <v>12CTG3225</v>
          </cell>
          <cell r="D304" t="str">
            <v>Cút thu PPR DISMY ghi D32x25</v>
          </cell>
          <cell r="E304">
            <v>25727</v>
          </cell>
        </row>
        <row r="305">
          <cell r="C305" t="str">
            <v>12CTG3232</v>
          </cell>
          <cell r="D305" t="str">
            <v>Cút trơn PPR DISMY ghi D32</v>
          </cell>
          <cell r="E305">
            <v>12909</v>
          </cell>
        </row>
        <row r="306">
          <cell r="C306" t="str">
            <v>12CTG4040</v>
          </cell>
          <cell r="D306" t="str">
            <v>Cút trơn PPR DISMY ghi D40</v>
          </cell>
          <cell r="E306">
            <v>21091</v>
          </cell>
        </row>
        <row r="307">
          <cell r="C307" t="str">
            <v>12CTG5050</v>
          </cell>
          <cell r="D307" t="str">
            <v>Cút trơn PPR DISMY ghi D50</v>
          </cell>
          <cell r="E307">
            <v>36727</v>
          </cell>
        </row>
        <row r="308">
          <cell r="C308" t="str">
            <v>12CTG6363</v>
          </cell>
          <cell r="D308" t="str">
            <v>Cút trơn PPR DISMY ghi D63</v>
          </cell>
          <cell r="E308">
            <v>112364</v>
          </cell>
        </row>
        <row r="309">
          <cell r="C309" t="str">
            <v>12CTG7575</v>
          </cell>
          <cell r="D309" t="str">
            <v>Cút trơn PPR DISMY ghi D75</v>
          </cell>
          <cell r="E309">
            <v>146545</v>
          </cell>
        </row>
        <row r="310">
          <cell r="C310" t="str">
            <v>12CTG9090</v>
          </cell>
          <cell r="D310" t="str">
            <v>Cút trơn PPR DISMY ghi D90</v>
          </cell>
          <cell r="E310">
            <v>230091</v>
          </cell>
        </row>
        <row r="311">
          <cell r="C311" t="str">
            <v>12CTRNG2012</v>
          </cell>
          <cell r="D311" t="str">
            <v>Cút RN PPR DISMY ghi D20x1/2"</v>
          </cell>
          <cell r="E311">
            <v>56545</v>
          </cell>
        </row>
        <row r="312">
          <cell r="C312" t="str">
            <v>12CTRNG2512</v>
          </cell>
          <cell r="D312" t="str">
            <v>Cút RN PPR DISMY ghi D25x1/2"</v>
          </cell>
          <cell r="E312">
            <v>63909</v>
          </cell>
        </row>
        <row r="313">
          <cell r="C313" t="str">
            <v>12CTRNG2534</v>
          </cell>
          <cell r="D313" t="str">
            <v>Cút RN PPR DISMY ghi D25x3/4"</v>
          </cell>
          <cell r="E313">
            <v>74545</v>
          </cell>
        </row>
        <row r="314">
          <cell r="C314" t="str">
            <v>12CTRNG321</v>
          </cell>
          <cell r="D314" t="str">
            <v>Cút RN PPR DISMY ghi D32x1"</v>
          </cell>
          <cell r="E314">
            <v>120273</v>
          </cell>
        </row>
        <row r="315">
          <cell r="C315" t="str">
            <v>12CTRTG2012</v>
          </cell>
          <cell r="D315" t="str">
            <v>Cút RT PPR DISMY ghi D20x1/2"</v>
          </cell>
          <cell r="E315">
            <v>40182</v>
          </cell>
        </row>
        <row r="316">
          <cell r="C316" t="str">
            <v>12CTRTG2512</v>
          </cell>
          <cell r="D316" t="str">
            <v>Cút RT PPR DISMY ghi D25x1/2"</v>
          </cell>
          <cell r="E316">
            <v>45636</v>
          </cell>
        </row>
        <row r="317">
          <cell r="C317" t="str">
            <v>12CTRTG2534</v>
          </cell>
          <cell r="D317" t="str">
            <v>Cút RT PPR DISMY ghi D25x3/4"</v>
          </cell>
          <cell r="E317">
            <v>61455</v>
          </cell>
        </row>
        <row r="318">
          <cell r="C318" t="str">
            <v>12CTRTG321</v>
          </cell>
          <cell r="D318" t="str">
            <v>Cút RT PPR DISMY ghi D32x1"</v>
          </cell>
          <cell r="E318">
            <v>113545</v>
          </cell>
        </row>
        <row r="319">
          <cell r="C319" t="str">
            <v>12MSG110</v>
          </cell>
          <cell r="D319" t="str">
            <v>Măng sông PPR DISMY ghi D110</v>
          </cell>
          <cell r="E319">
            <v>201091</v>
          </cell>
        </row>
        <row r="320">
          <cell r="C320" t="str">
            <v>12MSG125</v>
          </cell>
          <cell r="D320" t="str">
            <v>Măng sông PPR DISMY ghi D125</v>
          </cell>
          <cell r="E320">
            <v>386364</v>
          </cell>
        </row>
        <row r="321">
          <cell r="C321" t="str">
            <v>12MSG160</v>
          </cell>
          <cell r="D321" t="str">
            <v>Măng sông PPR DISMY ghi D160</v>
          </cell>
          <cell r="E321">
            <v>772545</v>
          </cell>
        </row>
        <row r="322">
          <cell r="C322" t="str">
            <v>12MSG20</v>
          </cell>
          <cell r="D322" t="str">
            <v>Măng sông PPR DISMY ghi D20</v>
          </cell>
          <cell r="E322">
            <v>2909</v>
          </cell>
        </row>
        <row r="323">
          <cell r="C323" t="str">
            <v>12MSG25</v>
          </cell>
          <cell r="D323" t="str">
            <v>Măng sông PPR DISMY ghi D25</v>
          </cell>
          <cell r="E323">
            <v>4909</v>
          </cell>
        </row>
        <row r="324">
          <cell r="C324" t="str">
            <v>12MSG32</v>
          </cell>
          <cell r="D324" t="str">
            <v>Măng sông PPR DISMY ghi D32</v>
          </cell>
          <cell r="E324">
            <v>7636</v>
          </cell>
        </row>
        <row r="325">
          <cell r="C325" t="str">
            <v>12MSG40</v>
          </cell>
          <cell r="D325" t="str">
            <v>Măng sông PPR DISMY ghi D40</v>
          </cell>
          <cell r="E325">
            <v>12182</v>
          </cell>
        </row>
        <row r="326">
          <cell r="C326" t="str">
            <v>12MSG50</v>
          </cell>
          <cell r="D326" t="str">
            <v>Măng sông PPR DISMY ghi D50</v>
          </cell>
          <cell r="E326">
            <v>22091</v>
          </cell>
        </row>
        <row r="327">
          <cell r="C327" t="str">
            <v>12MSG63</v>
          </cell>
          <cell r="D327" t="str">
            <v>Măng sông PPR DISMY ghi D63</v>
          </cell>
          <cell r="E327">
            <v>46273</v>
          </cell>
        </row>
        <row r="328">
          <cell r="C328" t="str">
            <v>12MSG75</v>
          </cell>
          <cell r="D328" t="str">
            <v>Măng sông PPR DISMY ghi D75</v>
          </cell>
          <cell r="E328">
            <v>73273</v>
          </cell>
        </row>
        <row r="329">
          <cell r="C329" t="str">
            <v>12MSG90</v>
          </cell>
          <cell r="D329" t="str">
            <v>Măng sông PPR DISMY ghi D90</v>
          </cell>
          <cell r="E329">
            <v>124000</v>
          </cell>
        </row>
        <row r="330">
          <cell r="C330" t="str">
            <v>12MSRNG2012</v>
          </cell>
          <cell r="D330" t="str">
            <v>Măng sông RN PPR DISMY ghi D20x1/2"</v>
          </cell>
          <cell r="E330">
            <v>45818</v>
          </cell>
        </row>
        <row r="331">
          <cell r="C331" t="str">
            <v>12MSRNG2512</v>
          </cell>
          <cell r="D331" t="str">
            <v>Măng sông RN PPR DISMY ghi D25x1/2"</v>
          </cell>
          <cell r="E331">
            <v>53455</v>
          </cell>
        </row>
        <row r="332">
          <cell r="C332" t="str">
            <v>12MSRNG2534</v>
          </cell>
          <cell r="D332" t="str">
            <v>Măng sông RN PPR DISMY ghi D25x3/4"</v>
          </cell>
          <cell r="E332">
            <v>64182</v>
          </cell>
        </row>
        <row r="333">
          <cell r="C333" t="str">
            <v>12MSRNG321</v>
          </cell>
          <cell r="D333" t="str">
            <v>Măng sông RN PPR DISMY ghi D32x1"</v>
          </cell>
          <cell r="E333">
            <v>94364</v>
          </cell>
        </row>
        <row r="334">
          <cell r="C334" t="str">
            <v>12MSRNG40114</v>
          </cell>
          <cell r="D334" t="str">
            <v>Măng sông RN PPR DISMY ghi D40x1 1/4"</v>
          </cell>
          <cell r="E334">
            <v>288000</v>
          </cell>
        </row>
        <row r="335">
          <cell r="C335" t="str">
            <v>12MSRNG50112</v>
          </cell>
          <cell r="D335" t="str">
            <v>Măng sông RN PPR DISMY ghi D50x1 1/2"</v>
          </cell>
          <cell r="E335">
            <v>360000</v>
          </cell>
        </row>
        <row r="336">
          <cell r="C336" t="str">
            <v>12MSRNG632</v>
          </cell>
          <cell r="D336" t="str">
            <v>Măng sông RN PPR DISMY ghi D63x2"</v>
          </cell>
          <cell r="E336">
            <v>579545</v>
          </cell>
        </row>
        <row r="337">
          <cell r="C337" t="str">
            <v>12MSRNG75212</v>
          </cell>
          <cell r="D337" t="str">
            <v>Măng sông RN PPR DISMY ghi D75x2 1/2"</v>
          </cell>
          <cell r="E337">
            <v>888273</v>
          </cell>
        </row>
        <row r="338">
          <cell r="C338" t="str">
            <v>12MSRNG903</v>
          </cell>
          <cell r="D338" t="str">
            <v>Măng sông RN PPR DISMY ghi D90x3"</v>
          </cell>
          <cell r="E338">
            <v>1795545</v>
          </cell>
        </row>
        <row r="339">
          <cell r="C339" t="str">
            <v>12MSRTG1104</v>
          </cell>
          <cell r="D339" t="str">
            <v>Măng sông RT PPR DISMY ghi D110x4''</v>
          </cell>
          <cell r="E339">
            <v>2802545</v>
          </cell>
        </row>
        <row r="340">
          <cell r="C340" t="str">
            <v>12MSRTG2012</v>
          </cell>
          <cell r="D340" t="str">
            <v>Măng sông RT PPR DISMY ghi D20x1/2"</v>
          </cell>
          <cell r="E340">
            <v>36091</v>
          </cell>
        </row>
        <row r="341">
          <cell r="C341" t="str">
            <v>12MSRTG2512</v>
          </cell>
          <cell r="D341" t="str">
            <v>Măng sông RT PPR DISMY ghi D25x1/2"</v>
          </cell>
          <cell r="E341">
            <v>44636</v>
          </cell>
        </row>
        <row r="342">
          <cell r="C342" t="str">
            <v>12MSRTG2534</v>
          </cell>
          <cell r="D342" t="str">
            <v>Măng sông RT PPR DISMY ghi D25x3/4"</v>
          </cell>
          <cell r="E342">
            <v>49273</v>
          </cell>
        </row>
        <row r="343">
          <cell r="C343" t="str">
            <v>12MSRTG321</v>
          </cell>
          <cell r="D343" t="str">
            <v>Măng sông RT PPR DISMY ghi D32x1"</v>
          </cell>
          <cell r="E343">
            <v>80364</v>
          </cell>
        </row>
        <row r="344">
          <cell r="C344" t="str">
            <v>12MSRTG40114</v>
          </cell>
          <cell r="D344" t="str">
            <v>Măng sông RT PPR DISMY ghi D40x1 1/4"</v>
          </cell>
          <cell r="E344">
            <v>209636</v>
          </cell>
        </row>
        <row r="345">
          <cell r="C345" t="str">
            <v>12MSRTG50112</v>
          </cell>
          <cell r="D345" t="str">
            <v>Măng sông RT PPR DISMY ghi D50x1 1/2"</v>
          </cell>
          <cell r="E345">
            <v>279091</v>
          </cell>
        </row>
        <row r="346">
          <cell r="C346" t="str">
            <v>12MSRTG632</v>
          </cell>
          <cell r="D346" t="str">
            <v>Măng sông RT PPR DISMY ghi D63x2"</v>
          </cell>
          <cell r="E346">
            <v>534455</v>
          </cell>
        </row>
        <row r="347">
          <cell r="C347" t="str">
            <v>12MSRTG75212</v>
          </cell>
          <cell r="D347" t="str">
            <v>Măng sông RT PPR DISMY ghi D75x2 1/2"</v>
          </cell>
          <cell r="E347">
            <v>760818</v>
          </cell>
        </row>
        <row r="348">
          <cell r="C348" t="str">
            <v>12MSRTG903</v>
          </cell>
          <cell r="D348" t="str">
            <v>Măng sông RT PPR DISMY ghi D90x3''</v>
          </cell>
          <cell r="E348">
            <v>1525727</v>
          </cell>
        </row>
        <row r="349">
          <cell r="C349" t="str">
            <v>12OTDG20</v>
          </cell>
          <cell r="D349" t="str">
            <v>ống tránh dài PPR DISMY ghi D20</v>
          </cell>
          <cell r="E349">
            <v>17727</v>
          </cell>
        </row>
        <row r="350">
          <cell r="C350" t="str">
            <v>12OTDG25</v>
          </cell>
          <cell r="D350" t="str">
            <v>ống tránh dài PPR DISMY ghi D25</v>
          </cell>
          <cell r="E350">
            <v>22727</v>
          </cell>
        </row>
        <row r="351">
          <cell r="C351" t="str">
            <v>12OTDG32</v>
          </cell>
          <cell r="D351" t="str">
            <v>ống tránh dài PPR DISMY ghi D32</v>
          </cell>
          <cell r="E351">
            <v>61818</v>
          </cell>
        </row>
        <row r="352">
          <cell r="C352" t="str">
            <v>12OTNG20</v>
          </cell>
          <cell r="D352" t="str">
            <v>ống tránh ngắn PPR DISMY ghi D20</v>
          </cell>
          <cell r="E352">
            <v>14273</v>
          </cell>
        </row>
        <row r="353">
          <cell r="C353" t="str">
            <v>12OTNG25</v>
          </cell>
          <cell r="D353" t="str">
            <v>ống tránh ngắn PPR DISMY ghi D25</v>
          </cell>
          <cell r="E353">
            <v>25091</v>
          </cell>
        </row>
        <row r="354">
          <cell r="C354" t="str">
            <v>12OTNG32</v>
          </cell>
          <cell r="D354" t="str">
            <v>ống tránh ngắn PPR DISMY ghi D32</v>
          </cell>
          <cell r="E354">
            <v>49364</v>
          </cell>
        </row>
        <row r="355">
          <cell r="C355" t="str">
            <v>13RCNG20</v>
          </cell>
          <cell r="D355" t="str">
            <v>Rắc co nhựa PPR DISMY ghi D20</v>
          </cell>
          <cell r="E355">
            <v>36182</v>
          </cell>
        </row>
        <row r="356">
          <cell r="C356" t="str">
            <v>13RCNG25</v>
          </cell>
          <cell r="D356" t="str">
            <v>Rắc co nhựa PPR DISMY ghi D25</v>
          </cell>
          <cell r="E356">
            <v>56000</v>
          </cell>
        </row>
        <row r="357">
          <cell r="C357" t="str">
            <v>13RCNG32</v>
          </cell>
          <cell r="D357" t="str">
            <v>Rắc co nhựa PPR DISMY ghi D32</v>
          </cell>
          <cell r="E357">
            <v>80545</v>
          </cell>
        </row>
        <row r="358">
          <cell r="C358" t="str">
            <v>13RCNG40</v>
          </cell>
          <cell r="D358" t="str">
            <v>Rắc co nhựa PPR DISMY ghi D40</v>
          </cell>
          <cell r="E358">
            <v>90273</v>
          </cell>
        </row>
        <row r="359">
          <cell r="C359" t="str">
            <v>13RCNG50</v>
          </cell>
          <cell r="D359" t="str">
            <v>Rắc co nhựa PPR DISMY ghi D50</v>
          </cell>
          <cell r="E359">
            <v>139091</v>
          </cell>
        </row>
        <row r="360">
          <cell r="C360" t="str">
            <v>13RCNG63</v>
          </cell>
          <cell r="D360" t="str">
            <v>Rắc co nhựa PPR DISMY ghi D63</v>
          </cell>
          <cell r="E360">
            <v>305909</v>
          </cell>
        </row>
        <row r="361">
          <cell r="C361" t="str">
            <v>13RCRNG2012</v>
          </cell>
          <cell r="D361" t="str">
            <v>Rắc co RN PPR DISMY ghi D20x1/2"</v>
          </cell>
          <cell r="E361">
            <v>91818</v>
          </cell>
        </row>
        <row r="362">
          <cell r="C362" t="str">
            <v>13RCRNG2534</v>
          </cell>
          <cell r="D362" t="str">
            <v>Rắc co RN PPR DISMY ghi D25x3/4"</v>
          </cell>
          <cell r="E362">
            <v>142545</v>
          </cell>
        </row>
        <row r="363">
          <cell r="C363" t="str">
            <v>13RCRNG321</v>
          </cell>
          <cell r="D363" t="str">
            <v>Rắc co RN PPR DISMY ghi D32x1"</v>
          </cell>
          <cell r="E363">
            <v>224727</v>
          </cell>
        </row>
        <row r="364">
          <cell r="C364" t="str">
            <v>13RCRNG40114</v>
          </cell>
          <cell r="D364" t="str">
            <v>Rắc co RN PPR DISMY ghi D40x1 1/4"</v>
          </cell>
          <cell r="E364">
            <v>333455</v>
          </cell>
        </row>
        <row r="365">
          <cell r="C365" t="str">
            <v>13RCRNG50112</v>
          </cell>
          <cell r="D365" t="str">
            <v>Rắc co RN PPR DISMY ghi D50x1 1/2"</v>
          </cell>
          <cell r="E365">
            <v>588545</v>
          </cell>
        </row>
        <row r="366">
          <cell r="C366" t="str">
            <v>13RCRNG632</v>
          </cell>
          <cell r="D366" t="str">
            <v>Rắc co RN PPR DISMY ghi D63x2"</v>
          </cell>
          <cell r="E366">
            <v>796091</v>
          </cell>
        </row>
        <row r="367">
          <cell r="C367" t="str">
            <v>13RCRTG2012</v>
          </cell>
          <cell r="D367" t="str">
            <v>Rắc co RT PPR DISMY ghi D20x1/2"</v>
          </cell>
          <cell r="E367">
            <v>91727</v>
          </cell>
        </row>
        <row r="368">
          <cell r="C368" t="str">
            <v>13RCRTG2534</v>
          </cell>
          <cell r="D368" t="str">
            <v>Rắc co RT PPR DISMY ghi D25x3/4"</v>
          </cell>
          <cell r="E368">
            <v>143000</v>
          </cell>
        </row>
        <row r="369">
          <cell r="C369" t="str">
            <v>13RCRTG321</v>
          </cell>
          <cell r="D369" t="str">
            <v>Rắc co RT PPR DISMY ghi D32x1"</v>
          </cell>
          <cell r="E369">
            <v>212545</v>
          </cell>
        </row>
        <row r="370">
          <cell r="C370" t="str">
            <v>13RCRTG40114</v>
          </cell>
          <cell r="D370" t="str">
            <v>Rắc co RT PPR DISMY ghi D40x1 1/4"</v>
          </cell>
          <cell r="E370">
            <v>333091</v>
          </cell>
        </row>
        <row r="371">
          <cell r="C371" t="str">
            <v>13RCRTG50112</v>
          </cell>
          <cell r="D371" t="str">
            <v>Rắc co RT PPR DISMY ghi D50x1 1/2"</v>
          </cell>
          <cell r="E371">
            <v>580000</v>
          </cell>
        </row>
        <row r="372">
          <cell r="C372" t="str">
            <v>12TG110110</v>
          </cell>
          <cell r="D372" t="str">
            <v>Tê trơn PPR DISMY ghi D110</v>
          </cell>
          <cell r="E372">
            <v>465636</v>
          </cell>
        </row>
        <row r="373">
          <cell r="C373" t="str">
            <v>12TG11063</v>
          </cell>
          <cell r="D373" t="str">
            <v>Tê thu PPR DISMY ghi D110x63</v>
          </cell>
          <cell r="E373">
            <v>437000</v>
          </cell>
        </row>
        <row r="374">
          <cell r="C374" t="str">
            <v>12TG11075</v>
          </cell>
          <cell r="D374" t="str">
            <v>Tê thu PPR DISMY ghi D110x75</v>
          </cell>
          <cell r="E374">
            <v>437000</v>
          </cell>
        </row>
        <row r="375">
          <cell r="C375" t="str">
            <v>12TG11090</v>
          </cell>
          <cell r="D375" t="str">
            <v>Tê thu PPR DISMY ghi D110x90</v>
          </cell>
          <cell r="E375">
            <v>437000</v>
          </cell>
        </row>
        <row r="376">
          <cell r="C376" t="str">
            <v>12TG2020</v>
          </cell>
          <cell r="D376" t="str">
            <v>Tê trơn PPR DISMY ghi D20</v>
          </cell>
          <cell r="E376">
            <v>6455</v>
          </cell>
        </row>
        <row r="377">
          <cell r="C377" t="str">
            <v>12TG2520</v>
          </cell>
          <cell r="D377" t="str">
            <v>Tê thu PPR DISMY ghi D25x20</v>
          </cell>
          <cell r="E377">
            <v>10000</v>
          </cell>
        </row>
        <row r="378">
          <cell r="C378" t="str">
            <v>12TG2525</v>
          </cell>
          <cell r="D378" t="str">
            <v>Tê trơn PPR DISMY ghi D25</v>
          </cell>
          <cell r="E378">
            <v>10000</v>
          </cell>
        </row>
        <row r="379">
          <cell r="C379" t="str">
            <v>12TG3220</v>
          </cell>
          <cell r="D379" t="str">
            <v>Tê thu PPR DISMY ghi D32x20</v>
          </cell>
          <cell r="E379">
            <v>17636</v>
          </cell>
        </row>
        <row r="380">
          <cell r="C380" t="str">
            <v>12TG3225</v>
          </cell>
          <cell r="D380" t="str">
            <v>Tê thu PPR DISMY ghi D32x25</v>
          </cell>
          <cell r="E380">
            <v>17636</v>
          </cell>
        </row>
        <row r="381">
          <cell r="C381" t="str">
            <v>12TG3232</v>
          </cell>
          <cell r="D381" t="str">
            <v>Tê trơn PPR DISMY ghi D32</v>
          </cell>
          <cell r="E381">
            <v>16455</v>
          </cell>
        </row>
        <row r="382">
          <cell r="C382" t="str">
            <v>12TG4020</v>
          </cell>
          <cell r="D382" t="str">
            <v>Tê thu PPR DISMY ghi D40x20</v>
          </cell>
          <cell r="E382">
            <v>38727</v>
          </cell>
        </row>
        <row r="383">
          <cell r="C383" t="str">
            <v>12TG4025</v>
          </cell>
          <cell r="D383" t="str">
            <v>Tê thu PPR DISMY ghi D40x25</v>
          </cell>
          <cell r="E383">
            <v>38727</v>
          </cell>
        </row>
        <row r="384">
          <cell r="C384" t="str">
            <v>12TG4032</v>
          </cell>
          <cell r="D384" t="str">
            <v>Tê thu PPR DISMY ghi D40x32</v>
          </cell>
          <cell r="E384">
            <v>38727</v>
          </cell>
        </row>
        <row r="385">
          <cell r="C385" t="str">
            <v>12TG4040</v>
          </cell>
          <cell r="D385" t="str">
            <v>Tê trơn PPR DISMY ghi D40</v>
          </cell>
          <cell r="E385">
            <v>26364</v>
          </cell>
        </row>
        <row r="386">
          <cell r="C386" t="str">
            <v>12TG5020</v>
          </cell>
          <cell r="D386" t="str">
            <v>Tê thu PPR DISMY ghi D50x20</v>
          </cell>
          <cell r="E386">
            <v>68636</v>
          </cell>
        </row>
        <row r="387">
          <cell r="C387" t="str">
            <v>12TG5025</v>
          </cell>
          <cell r="D387" t="str">
            <v>Tê thu PPR DISMY ghi D50x25</v>
          </cell>
          <cell r="E387">
            <v>68636</v>
          </cell>
        </row>
        <row r="388">
          <cell r="C388" t="str">
            <v>12TG5032</v>
          </cell>
          <cell r="D388" t="str">
            <v>Tê thu PPR DISMY ghi D50x32</v>
          </cell>
          <cell r="E388">
            <v>68636</v>
          </cell>
        </row>
        <row r="389">
          <cell r="C389" t="str">
            <v>12TG5040</v>
          </cell>
          <cell r="D389" t="str">
            <v>Tê thu PPR DISMY ghi D50x40</v>
          </cell>
          <cell r="E389">
            <v>68636</v>
          </cell>
        </row>
        <row r="390">
          <cell r="C390" t="str">
            <v>12TG5050</v>
          </cell>
          <cell r="D390" t="str">
            <v>Tê trơn PPR DISMY ghi D50</v>
          </cell>
          <cell r="E390">
            <v>52636</v>
          </cell>
        </row>
        <row r="391">
          <cell r="C391" t="str">
            <v>12TG6320</v>
          </cell>
          <cell r="D391" t="str">
            <v>Tê thu PPR DISMY ghi D63x20</v>
          </cell>
          <cell r="E391">
            <v>119455</v>
          </cell>
        </row>
        <row r="392">
          <cell r="C392" t="str">
            <v>12TG6325</v>
          </cell>
          <cell r="D392" t="str">
            <v>Tê thu PPR DISMY ghi D63x25</v>
          </cell>
          <cell r="E392">
            <v>119455</v>
          </cell>
        </row>
        <row r="393">
          <cell r="C393" t="str">
            <v>12TG6332</v>
          </cell>
          <cell r="D393" t="str">
            <v>Tê thu PPR DISMY ghi D63x32</v>
          </cell>
          <cell r="E393">
            <v>119455</v>
          </cell>
        </row>
        <row r="394">
          <cell r="C394" t="str">
            <v>12TG6340</v>
          </cell>
          <cell r="D394" t="str">
            <v>Tê thu PPR DISMY ghi D63x40</v>
          </cell>
          <cell r="E394">
            <v>119455</v>
          </cell>
        </row>
        <row r="395">
          <cell r="C395" t="str">
            <v>12TG6350</v>
          </cell>
          <cell r="D395" t="str">
            <v>Tê thu PPR DISMY ghi D63x50</v>
          </cell>
          <cell r="E395">
            <v>119455</v>
          </cell>
        </row>
        <row r="396">
          <cell r="C396" t="str">
            <v>12TG6363</v>
          </cell>
          <cell r="D396" t="str">
            <v>Tê trơn PPR DISMY ghi D63</v>
          </cell>
          <cell r="E396">
            <v>126364</v>
          </cell>
        </row>
        <row r="397">
          <cell r="C397" t="str">
            <v>12TG7550</v>
          </cell>
          <cell r="D397" t="str">
            <v>Tê thu PPR DISMY ghi D75x50</v>
          </cell>
          <cell r="E397">
            <v>163455</v>
          </cell>
        </row>
        <row r="398">
          <cell r="C398" t="str">
            <v>12TG7563</v>
          </cell>
          <cell r="D398" t="str">
            <v>Tê thu PPR DISMY ghi D75x63</v>
          </cell>
          <cell r="E398">
            <v>163455</v>
          </cell>
        </row>
        <row r="399">
          <cell r="C399" t="str">
            <v>12TG7575</v>
          </cell>
          <cell r="D399" t="str">
            <v>Tê trơn PPR DISMY ghi D75</v>
          </cell>
          <cell r="E399">
            <v>166545</v>
          </cell>
        </row>
        <row r="400">
          <cell r="C400" t="str">
            <v>12TG9063</v>
          </cell>
          <cell r="D400" t="str">
            <v>Tê thu PPR DISMY ghi D90x63</v>
          </cell>
          <cell r="E400">
            <v>256545</v>
          </cell>
        </row>
        <row r="401">
          <cell r="C401" t="str">
            <v>12TG9075</v>
          </cell>
          <cell r="D401" t="str">
            <v>Tê thu PPR DISMY ghi D90x75</v>
          </cell>
          <cell r="E401">
            <v>256545</v>
          </cell>
        </row>
        <row r="402">
          <cell r="C402" t="str">
            <v>12TG9090</v>
          </cell>
          <cell r="D402" t="str">
            <v>Tê trơn PPR DISMY ghi D90</v>
          </cell>
          <cell r="E402">
            <v>262545</v>
          </cell>
        </row>
        <row r="403">
          <cell r="C403" t="str">
            <v>12TRNG2012</v>
          </cell>
          <cell r="D403" t="str">
            <v>Tê RN PPR DISMY ghi D20x1/2"</v>
          </cell>
          <cell r="E403">
            <v>50000</v>
          </cell>
        </row>
        <row r="404">
          <cell r="C404" t="str">
            <v>12TRNG2512</v>
          </cell>
          <cell r="D404" t="str">
            <v>Tê RN PPR DISMY ghi D25x1/2"</v>
          </cell>
          <cell r="E404">
            <v>54182</v>
          </cell>
        </row>
        <row r="405">
          <cell r="C405" t="str">
            <v>12TRNG2534</v>
          </cell>
          <cell r="D405" t="str">
            <v>Tê RN PPR DISMY ghi D25x3/4"</v>
          </cell>
          <cell r="E405">
            <v>68909</v>
          </cell>
        </row>
        <row r="406">
          <cell r="C406" t="str">
            <v>12TRTG2012</v>
          </cell>
          <cell r="D406" t="str">
            <v>Tê RT PPR DISMY ghi D20x1/2"</v>
          </cell>
          <cell r="E406">
            <v>40545</v>
          </cell>
        </row>
        <row r="407">
          <cell r="C407" t="str">
            <v>12TRTG2512</v>
          </cell>
          <cell r="D407" t="str">
            <v>Tê RT PPR DISMY ghi D25x1/2"</v>
          </cell>
          <cell r="E407">
            <v>43364</v>
          </cell>
        </row>
        <row r="408">
          <cell r="C408" t="str">
            <v>12TRTG2534</v>
          </cell>
          <cell r="D408" t="str">
            <v>Tê RT PPR DISMY ghi D25x3/4"</v>
          </cell>
          <cell r="E408">
            <v>63182</v>
          </cell>
        </row>
        <row r="409">
          <cell r="C409" t="str">
            <v>12VMBG110</v>
          </cell>
          <cell r="D409" t="str">
            <v>Vành lắp bích PPR DISMY ghi D110</v>
          </cell>
          <cell r="E409">
            <v>139182</v>
          </cell>
        </row>
        <row r="410">
          <cell r="C410" t="str">
            <v>12VMBG50</v>
          </cell>
          <cell r="D410" t="str">
            <v>Vành lắp bích PPR DISMY ghi D50</v>
          </cell>
          <cell r="E410">
            <v>28545</v>
          </cell>
        </row>
        <row r="411">
          <cell r="C411" t="str">
            <v>12VMBG63</v>
          </cell>
          <cell r="D411" t="str">
            <v>Vành lắp bích PPR DISMY ghi D63</v>
          </cell>
          <cell r="E411">
            <v>36364</v>
          </cell>
        </row>
        <row r="412">
          <cell r="C412" t="str">
            <v>12VMBG75</v>
          </cell>
          <cell r="D412" t="str">
            <v>Vành lắp bích PPR DISMY ghi D75</v>
          </cell>
          <cell r="E412">
            <v>60000</v>
          </cell>
        </row>
        <row r="413">
          <cell r="C413" t="str">
            <v>12VMBG90</v>
          </cell>
          <cell r="D413" t="str">
            <v>Vành lắp bích PPR DISMY ghi D90</v>
          </cell>
          <cell r="E413">
            <v>93909</v>
          </cell>
        </row>
        <row r="414">
          <cell r="C414" t="str">
            <v>13VC1G20</v>
          </cell>
          <cell r="D414" t="str">
            <v>Van cửa PPR DISMY ghi D20 kiểu 1</v>
          </cell>
          <cell r="E414">
            <v>141545</v>
          </cell>
        </row>
        <row r="415">
          <cell r="C415" t="str">
            <v>13VC1G25</v>
          </cell>
          <cell r="D415" t="str">
            <v>Van cửa PPR DISMY ghi D25 kiểu 1</v>
          </cell>
          <cell r="E415">
            <v>194364</v>
          </cell>
        </row>
        <row r="416">
          <cell r="C416" t="str">
            <v>13VC1G32</v>
          </cell>
          <cell r="D416" t="str">
            <v>Van cửa PPR DISMY ghi D32 kiểu 1</v>
          </cell>
          <cell r="E416">
            <v>223000</v>
          </cell>
        </row>
        <row r="417">
          <cell r="C417" t="str">
            <v>13VC1G40</v>
          </cell>
          <cell r="D417" t="str">
            <v>Van cửa PPR DISMY ghi D40 kiểu 1</v>
          </cell>
          <cell r="E417">
            <v>343545</v>
          </cell>
        </row>
        <row r="418">
          <cell r="C418" t="str">
            <v>13VC1G50</v>
          </cell>
          <cell r="D418" t="str">
            <v>Van cửa PPR DISMY ghi D50 kiểu 1</v>
          </cell>
          <cell r="E418">
            <v>584273</v>
          </cell>
        </row>
        <row r="419">
          <cell r="C419" t="str">
            <v>13VC2G20</v>
          </cell>
          <cell r="D419" t="str">
            <v>Van cửa PPR DISMY ghi D20 kiểu 2</v>
          </cell>
          <cell r="E419">
            <v>190000</v>
          </cell>
        </row>
        <row r="420">
          <cell r="C420" t="str">
            <v>13VC2G25</v>
          </cell>
          <cell r="D420" t="str">
            <v>Van cửa PPR DISMY ghi D25 kiểu 2</v>
          </cell>
          <cell r="E420">
            <v>221455</v>
          </cell>
        </row>
        <row r="421">
          <cell r="C421" t="str">
            <v>13VC2G32</v>
          </cell>
          <cell r="D421" t="str">
            <v>Van cửa PPR DISMY ghi D32 kiểu 2</v>
          </cell>
          <cell r="E421">
            <v>314273</v>
          </cell>
        </row>
        <row r="422">
          <cell r="C422" t="str">
            <v>13VC2G40</v>
          </cell>
          <cell r="D422" t="str">
            <v>Van cửa PPR DISMY ghi D40 kiểu 2</v>
          </cell>
          <cell r="E422">
            <v>527727</v>
          </cell>
        </row>
        <row r="423">
          <cell r="C423" t="str">
            <v>13VC2G50</v>
          </cell>
          <cell r="D423" t="str">
            <v>Van cửa PPR DISMY ghi D50 kiểu 2</v>
          </cell>
          <cell r="E423">
            <v>823000</v>
          </cell>
        </row>
        <row r="424">
          <cell r="C424" t="str">
            <v>13VC2G63</v>
          </cell>
          <cell r="D424" t="str">
            <v>Van cửa PPR DISMY ghi D63 kiểu 2</v>
          </cell>
          <cell r="E424">
            <v>1268091</v>
          </cell>
        </row>
        <row r="425">
          <cell r="C425" t="str">
            <v>21O021</v>
          </cell>
          <cell r="D425" t="str">
            <v>Ống C=2,5 u.PVC DISMY C0 PN10 D21</v>
          </cell>
          <cell r="E425">
            <v>7700</v>
          </cell>
        </row>
        <row r="426">
          <cell r="C426" t="str">
            <v>21O027</v>
          </cell>
          <cell r="D426" t="str">
            <v>Ống C=2,5 u.PVC DISMY C0 PN10 D27</v>
          </cell>
          <cell r="E426">
            <v>9800</v>
          </cell>
        </row>
        <row r="427">
          <cell r="C427" t="str">
            <v>21O034</v>
          </cell>
          <cell r="D427" t="str">
            <v>Ống C=2,5 u.PVC DISMY C0 PN8 D34</v>
          </cell>
          <cell r="E427">
            <v>11800</v>
          </cell>
        </row>
        <row r="428">
          <cell r="C428" t="str">
            <v>21O042</v>
          </cell>
          <cell r="D428" t="str">
            <v>Ống C=2,5 u.PVC DISMY C0 PN6 D42</v>
          </cell>
          <cell r="E428">
            <v>16800</v>
          </cell>
        </row>
        <row r="429">
          <cell r="C429" t="str">
            <v>21O048</v>
          </cell>
          <cell r="D429" t="str">
            <v>Ống C=2,5 u.PVC DISMY C0 PN6 D48</v>
          </cell>
          <cell r="E429">
            <v>20600</v>
          </cell>
        </row>
        <row r="430">
          <cell r="C430" t="str">
            <v>21O060</v>
          </cell>
          <cell r="D430" t="str">
            <v>Ống C=2,5 u.PVC DISMY C0 PN5 D60</v>
          </cell>
          <cell r="E430">
            <v>27500</v>
          </cell>
        </row>
        <row r="431">
          <cell r="C431" t="str">
            <v>21O075</v>
          </cell>
          <cell r="D431" t="str">
            <v>Ống C=2,5 u.PVC DISMY C0 PN5 D75</v>
          </cell>
          <cell r="E431">
            <v>37600</v>
          </cell>
        </row>
        <row r="432">
          <cell r="C432" t="str">
            <v>21O090</v>
          </cell>
          <cell r="D432" t="str">
            <v>Ống C=2,5 u.PVC DISMY C0 PN4 D90</v>
          </cell>
          <cell r="E432">
            <v>44900</v>
          </cell>
        </row>
        <row r="433">
          <cell r="C433" t="str">
            <v>21O121</v>
          </cell>
          <cell r="D433" t="str">
            <v>Ống C=2,5 u.PVC DISMY C1 PN12,5 D21</v>
          </cell>
          <cell r="E433">
            <v>8400</v>
          </cell>
        </row>
        <row r="434">
          <cell r="C434" t="str">
            <v>21O127</v>
          </cell>
          <cell r="D434" t="str">
            <v>Ống C=2,5 u.PVC DISMY C1 PN12,5 D27</v>
          </cell>
          <cell r="E434">
            <v>11400</v>
          </cell>
        </row>
        <row r="435">
          <cell r="C435" t="str">
            <v>21O134</v>
          </cell>
          <cell r="D435" t="str">
            <v>Ống C=2,5 u.PVC DISMY C1 PN10 D34</v>
          </cell>
          <cell r="E435">
            <v>14500</v>
          </cell>
        </row>
        <row r="436">
          <cell r="C436" t="str">
            <v>21O142</v>
          </cell>
          <cell r="D436" t="str">
            <v>Ống C=2,5 u.PVC DISMY C1 PN8 D42</v>
          </cell>
          <cell r="E436">
            <v>19800</v>
          </cell>
        </row>
        <row r="437">
          <cell r="C437" t="str">
            <v>21O148</v>
          </cell>
          <cell r="D437" t="str">
            <v>Ống C=2,5 u.PVC DISMY C1 PN8 D48</v>
          </cell>
          <cell r="E437">
            <v>23600</v>
          </cell>
        </row>
        <row r="438">
          <cell r="C438" t="str">
            <v>21O160</v>
          </cell>
          <cell r="D438" t="str">
            <v>Ống C=2,5 u.PVC DISMY C1 PN6 D60</v>
          </cell>
          <cell r="E438">
            <v>33400</v>
          </cell>
        </row>
        <row r="439">
          <cell r="C439" t="str">
            <v>21O175</v>
          </cell>
          <cell r="D439" t="str">
            <v>Ống C=2,5 u.PVC DISMY C1 PN6 D75</v>
          </cell>
          <cell r="E439">
            <v>42600</v>
          </cell>
        </row>
        <row r="440">
          <cell r="C440" t="str">
            <v>21O190</v>
          </cell>
          <cell r="D440" t="str">
            <v>Ống C=2,5 u.PVC DISMY C1 PN5 D90</v>
          </cell>
          <cell r="E440">
            <v>52600</v>
          </cell>
        </row>
        <row r="441">
          <cell r="C441" t="str">
            <v>21O221</v>
          </cell>
          <cell r="D441" t="str">
            <v>Ống C=2,5 u.PVC DISMY C2 PN16 D21</v>
          </cell>
          <cell r="E441">
            <v>10000</v>
          </cell>
        </row>
        <row r="442">
          <cell r="C442" t="str">
            <v>21O227</v>
          </cell>
          <cell r="D442" t="str">
            <v>Ống C=2,5 u.PVC DISMY C2 PN16 D27</v>
          </cell>
          <cell r="E442">
            <v>12800</v>
          </cell>
        </row>
        <row r="443">
          <cell r="C443" t="str">
            <v>21O234</v>
          </cell>
          <cell r="D443" t="str">
            <v>Ống C=2,5 u.PVC DISMY C2 PN12,5 D34</v>
          </cell>
          <cell r="E443">
            <v>17700</v>
          </cell>
        </row>
        <row r="444">
          <cell r="C444" t="str">
            <v>21O242</v>
          </cell>
          <cell r="D444" t="str">
            <v>Ống C=2,5 u.PVC DISMY C2 PN10 D42</v>
          </cell>
          <cell r="E444">
            <v>22600</v>
          </cell>
        </row>
        <row r="445">
          <cell r="C445" t="str">
            <v>21O248</v>
          </cell>
          <cell r="D445" t="str">
            <v>Ống C=2,5 u.PVC DISMY C2 PN10 D48</v>
          </cell>
          <cell r="E445">
            <v>27300</v>
          </cell>
        </row>
        <row r="446">
          <cell r="C446" t="str">
            <v>21O260</v>
          </cell>
          <cell r="D446" t="str">
            <v>Ống C=2,5 u.PVC DISMY C2 PN8 D60</v>
          </cell>
          <cell r="E446">
            <v>39000</v>
          </cell>
        </row>
        <row r="447">
          <cell r="C447" t="str">
            <v>21O275</v>
          </cell>
          <cell r="D447" t="str">
            <v>Ống C=2,5 u.PVC DISMY C2 PN8 D75</v>
          </cell>
          <cell r="E447">
            <v>55500</v>
          </cell>
        </row>
        <row r="448">
          <cell r="C448" t="str">
            <v>21O290</v>
          </cell>
          <cell r="D448" t="str">
            <v>Ống C=2,5 u.PVC DISMY C2 PN6 D90</v>
          </cell>
          <cell r="E448">
            <v>60800</v>
          </cell>
        </row>
        <row r="449">
          <cell r="C449" t="str">
            <v>21O321</v>
          </cell>
          <cell r="D449" t="str">
            <v>Ống C=2,5 u.PVC DISMY C3 PN25 D21</v>
          </cell>
          <cell r="E449">
            <v>11800</v>
          </cell>
        </row>
        <row r="450">
          <cell r="C450" t="str">
            <v>21O327</v>
          </cell>
          <cell r="D450" t="str">
            <v>Ống C=2,5 u.PVC DISMY C3 PN25 D27</v>
          </cell>
          <cell r="E450">
            <v>18100</v>
          </cell>
        </row>
        <row r="451">
          <cell r="C451" t="str">
            <v>21O334</v>
          </cell>
          <cell r="D451" t="str">
            <v>Ống C=2,5 u.PVC DISMY C3 PN16 D34</v>
          </cell>
          <cell r="E451">
            <v>20100</v>
          </cell>
        </row>
        <row r="452">
          <cell r="C452" t="str">
            <v>21O342</v>
          </cell>
          <cell r="D452" t="str">
            <v>Ống C=2,5 u.PVC DISMY C3 PN12,5 D42</v>
          </cell>
          <cell r="E452">
            <v>26600</v>
          </cell>
        </row>
        <row r="453">
          <cell r="C453" t="str">
            <v>21O348</v>
          </cell>
          <cell r="D453" t="str">
            <v>Ống C=2,5 u.PVC DISMY C3 PN12,5 D48</v>
          </cell>
          <cell r="E453">
            <v>33000</v>
          </cell>
        </row>
        <row r="454">
          <cell r="C454" t="str">
            <v>21O360</v>
          </cell>
          <cell r="D454" t="str">
            <v>Ống C=2,5 u.PVC DISMY C3 PN10 D60</v>
          </cell>
          <cell r="E454">
            <v>47200</v>
          </cell>
        </row>
        <row r="455">
          <cell r="C455" t="str">
            <v>21O375</v>
          </cell>
          <cell r="D455" t="str">
            <v>Ống C=2,5 u.PVC DISMY C3 PN10 D75</v>
          </cell>
          <cell r="E455">
            <v>68800</v>
          </cell>
        </row>
        <row r="456">
          <cell r="C456" t="str">
            <v>21O390</v>
          </cell>
          <cell r="D456" t="str">
            <v>Ống C=2,5 u.PVC DISMY C3 PN8 D90</v>
          </cell>
          <cell r="E456">
            <v>79700</v>
          </cell>
        </row>
        <row r="457">
          <cell r="C457" t="str">
            <v>21O434</v>
          </cell>
          <cell r="D457" t="str">
            <v>Ống C=2,5 u.PVC DISMY C4 PN25 D34</v>
          </cell>
          <cell r="E457">
            <v>29700</v>
          </cell>
        </row>
        <row r="458">
          <cell r="C458" t="str">
            <v>21O442</v>
          </cell>
          <cell r="D458" t="str">
            <v>Ống C=2,5 u.PVC DISMY C4 PN16 D42</v>
          </cell>
          <cell r="E458">
            <v>32800</v>
          </cell>
        </row>
        <row r="459">
          <cell r="C459" t="str">
            <v>21O448</v>
          </cell>
          <cell r="D459" t="str">
            <v>Ống C=2,5 u.PVC DISMY C4 PN16 D48</v>
          </cell>
          <cell r="E459">
            <v>41400</v>
          </cell>
        </row>
        <row r="460">
          <cell r="C460" t="str">
            <v>21O460</v>
          </cell>
          <cell r="D460" t="str">
            <v>Ống C=2,5 u.PVC DISMY C4 PN12,5 D60</v>
          </cell>
          <cell r="E460">
            <v>59100</v>
          </cell>
        </row>
        <row r="461">
          <cell r="C461" t="str">
            <v>21O475</v>
          </cell>
          <cell r="D461" t="str">
            <v>Ống C=2,5 u.PVC DISMY C4 PN12,5 D75</v>
          </cell>
          <cell r="E461">
            <v>86500</v>
          </cell>
        </row>
        <row r="462">
          <cell r="C462" t="str">
            <v>21O490</v>
          </cell>
          <cell r="D462" t="str">
            <v>Ống C=2,5 u.PVC DISMY C4 PN10 D90</v>
          </cell>
          <cell r="E462">
            <v>99000</v>
          </cell>
        </row>
        <row r="463">
          <cell r="C463" t="str">
            <v>21O542</v>
          </cell>
          <cell r="D463" t="str">
            <v>Ống C=2,5 u.PVC DISMY C5 PN25 D42</v>
          </cell>
          <cell r="E463">
            <v>44300</v>
          </cell>
        </row>
        <row r="464">
          <cell r="C464" t="str">
            <v>21O548</v>
          </cell>
          <cell r="D464" t="str">
            <v>Ống C=2,5 u.PVC DISMY C5 PN25 D48</v>
          </cell>
          <cell r="E464">
            <v>59400</v>
          </cell>
        </row>
        <row r="465">
          <cell r="C465" t="str">
            <v>21O560</v>
          </cell>
          <cell r="D465" t="str">
            <v>Ống C=2,5 u.PVC DISMY C5 PN16 D60</v>
          </cell>
          <cell r="E465">
            <v>71100</v>
          </cell>
        </row>
        <row r="466">
          <cell r="C466" t="str">
            <v>21O590</v>
          </cell>
          <cell r="D466" t="str">
            <v>Ống C=2,5 u.PVC DISMY C5 PN12,5 D90</v>
          </cell>
          <cell r="E466">
            <v>123000</v>
          </cell>
        </row>
        <row r="467">
          <cell r="C467" t="str">
            <v>21OT21</v>
          </cell>
          <cell r="D467" t="str">
            <v>Ống C=2,5 u.PVC DISMY thoát PN4 D21</v>
          </cell>
          <cell r="E467">
            <v>6300</v>
          </cell>
        </row>
        <row r="468">
          <cell r="C468" t="str">
            <v>21OT27</v>
          </cell>
          <cell r="D468" t="str">
            <v>Ống C=2,5 u.PVC DISMY thoát PN4 D27</v>
          </cell>
          <cell r="E468">
            <v>7800</v>
          </cell>
        </row>
        <row r="469">
          <cell r="C469" t="str">
            <v>21OT34</v>
          </cell>
          <cell r="D469" t="str">
            <v>Ống C=2,5 u.PVC DISMY thoát PN4 D34</v>
          </cell>
          <cell r="E469">
            <v>10100</v>
          </cell>
        </row>
        <row r="470">
          <cell r="C470" t="str">
            <v>21OT42</v>
          </cell>
          <cell r="D470" t="str">
            <v>Ống C=2,5 u.PVC DISMY thoát PN4 D42</v>
          </cell>
          <cell r="E470">
            <v>15100</v>
          </cell>
        </row>
        <row r="471">
          <cell r="C471" t="str">
            <v>21OT48</v>
          </cell>
          <cell r="D471" t="str">
            <v>Ống C=2,5 u.PVC DISMY thoát PN5 D48</v>
          </cell>
          <cell r="E471">
            <v>17700</v>
          </cell>
        </row>
        <row r="472">
          <cell r="C472" t="str">
            <v>21OT60</v>
          </cell>
          <cell r="D472" t="str">
            <v>Ống C=2,5 u.PVC DISMY thoát PN4 D60</v>
          </cell>
          <cell r="E472">
            <v>23000</v>
          </cell>
        </row>
        <row r="473">
          <cell r="C473" t="str">
            <v>21OT75</v>
          </cell>
          <cell r="D473" t="str">
            <v>Ống C=2,5 u.PVC DISMY thoát PN4 D75</v>
          </cell>
          <cell r="E473">
            <v>32100</v>
          </cell>
        </row>
        <row r="474">
          <cell r="C474" t="str">
            <v>21OT90</v>
          </cell>
          <cell r="D474" t="str">
            <v>Ống C=2,5 u.PVC DISMY thoát PN3 D90</v>
          </cell>
          <cell r="E474">
            <v>39300</v>
          </cell>
        </row>
        <row r="475">
          <cell r="C475" t="str">
            <v>22BCB11060</v>
          </cell>
          <cell r="D475" t="str">
            <v>Bạc CB PVC DISMY D110/60</v>
          </cell>
          <cell r="E475">
            <v>28200</v>
          </cell>
        </row>
        <row r="476">
          <cell r="C476" t="str">
            <v>22BCB11075</v>
          </cell>
          <cell r="D476" t="str">
            <v>Bạc CB PVC DISMY D110/75</v>
          </cell>
          <cell r="E476">
            <v>30100</v>
          </cell>
        </row>
        <row r="477">
          <cell r="C477" t="str">
            <v>22BCB11090</v>
          </cell>
          <cell r="D477" t="str">
            <v>Bạc CB PVC DISMY D110/90</v>
          </cell>
          <cell r="E477">
            <v>31800</v>
          </cell>
        </row>
        <row r="478">
          <cell r="C478" t="str">
            <v>22BCB9060</v>
          </cell>
          <cell r="D478" t="str">
            <v>Bạc CB PVC DISMY D90/60</v>
          </cell>
          <cell r="E478">
            <v>15500</v>
          </cell>
        </row>
        <row r="479">
          <cell r="C479" t="str">
            <v>22BCB9075</v>
          </cell>
          <cell r="D479" t="str">
            <v>Bạc CB PVC DISMY D90/75</v>
          </cell>
          <cell r="E479">
            <v>13800</v>
          </cell>
        </row>
        <row r="480">
          <cell r="C480" t="str">
            <v>22BTX110</v>
          </cell>
          <cell r="D480" t="str">
            <v>Bịt xả thông tắc PVC DISMY D110</v>
          </cell>
          <cell r="E480">
            <v>29800</v>
          </cell>
        </row>
        <row r="481">
          <cell r="C481" t="str">
            <v>22BTX60</v>
          </cell>
          <cell r="D481" t="str">
            <v>Bịt xả thông tắc PVC DISMY D60</v>
          </cell>
          <cell r="E481">
            <v>10600</v>
          </cell>
        </row>
        <row r="482">
          <cell r="C482" t="str">
            <v>22BTX75</v>
          </cell>
          <cell r="D482" t="str">
            <v>Bịt xả thông tắc PVC DISMY D75</v>
          </cell>
          <cell r="E482">
            <v>15400</v>
          </cell>
        </row>
        <row r="483">
          <cell r="C483" t="str">
            <v>22BTX90</v>
          </cell>
          <cell r="D483" t="str">
            <v>Bịt xả thông tắc PVC DISMY D90</v>
          </cell>
          <cell r="E483">
            <v>22400</v>
          </cell>
        </row>
        <row r="484">
          <cell r="C484" t="str">
            <v>22CH110</v>
          </cell>
          <cell r="D484" t="str">
            <v>Chếch PVC DISMY D110</v>
          </cell>
          <cell r="E484">
            <v>35000</v>
          </cell>
        </row>
        <row r="485">
          <cell r="C485" t="str">
            <v>22CH21</v>
          </cell>
          <cell r="D485" t="str">
            <v>Chếch PVC DISMY D21</v>
          </cell>
          <cell r="E485">
            <v>1300</v>
          </cell>
        </row>
        <row r="486">
          <cell r="C486" t="str">
            <v>22CH27</v>
          </cell>
          <cell r="D486" t="str">
            <v>Chếch PVC DISMY D27</v>
          </cell>
          <cell r="E486">
            <v>1700</v>
          </cell>
        </row>
        <row r="487">
          <cell r="C487" t="str">
            <v>22CH34</v>
          </cell>
          <cell r="D487" t="str">
            <v>Chếch PVC DISMY D34</v>
          </cell>
          <cell r="E487">
            <v>2600</v>
          </cell>
        </row>
        <row r="488">
          <cell r="C488" t="str">
            <v>22CH42</v>
          </cell>
          <cell r="D488" t="str">
            <v>Chếch PVC DISMY D42</v>
          </cell>
          <cell r="E488">
            <v>3900</v>
          </cell>
        </row>
        <row r="489">
          <cell r="C489" t="str">
            <v>22CH48</v>
          </cell>
          <cell r="D489" t="str">
            <v>Chếch PVC DISMY D48</v>
          </cell>
          <cell r="E489">
            <v>6200</v>
          </cell>
        </row>
        <row r="490">
          <cell r="C490" t="str">
            <v>22CH60</v>
          </cell>
          <cell r="D490" t="str">
            <v>Chếch PVC DISMY D60</v>
          </cell>
          <cell r="E490">
            <v>10100</v>
          </cell>
        </row>
        <row r="491">
          <cell r="C491" t="str">
            <v>22CH75</v>
          </cell>
          <cell r="D491" t="str">
            <v>Chếch PVC DISMY D75</v>
          </cell>
          <cell r="E491">
            <v>17500</v>
          </cell>
        </row>
        <row r="492">
          <cell r="C492" t="str">
            <v>22CH90</v>
          </cell>
          <cell r="D492" t="str">
            <v>Chếch PVC DISMY D90</v>
          </cell>
          <cell r="E492">
            <v>22900</v>
          </cell>
        </row>
        <row r="493">
          <cell r="C493" t="str">
            <v>22CN11034</v>
          </cell>
          <cell r="D493" t="str">
            <v>Côn thu PVC DISMY D110/34</v>
          </cell>
          <cell r="E493">
            <v>20100</v>
          </cell>
        </row>
        <row r="494">
          <cell r="C494" t="str">
            <v>22CN11042</v>
          </cell>
          <cell r="D494" t="str">
            <v>Côn thu PVC DISMY D110/42</v>
          </cell>
          <cell r="E494">
            <v>19300</v>
          </cell>
        </row>
        <row r="495">
          <cell r="C495" t="str">
            <v>22CN11048</v>
          </cell>
          <cell r="D495" t="str">
            <v>Côn thu PVC DISMY D110/48</v>
          </cell>
          <cell r="E495">
            <v>19300</v>
          </cell>
        </row>
        <row r="496">
          <cell r="C496" t="str">
            <v>22CN11060</v>
          </cell>
          <cell r="D496" t="str">
            <v>Côn thu PVC DISMY D110/60</v>
          </cell>
          <cell r="E496">
            <v>20100</v>
          </cell>
        </row>
        <row r="497">
          <cell r="C497" t="str">
            <v>22CN11075</v>
          </cell>
          <cell r="D497" t="str">
            <v>Côn thu PVC DISMY D110/75</v>
          </cell>
          <cell r="E497">
            <v>20400</v>
          </cell>
        </row>
        <row r="498">
          <cell r="C498" t="str">
            <v>22CN11090</v>
          </cell>
          <cell r="D498" t="str">
            <v>Côn thu PVC DISMY D110/90</v>
          </cell>
          <cell r="E498">
            <v>20900</v>
          </cell>
        </row>
        <row r="499">
          <cell r="C499" t="str">
            <v>22CN2721</v>
          </cell>
          <cell r="D499" t="str">
            <v>Côn thu PVC DISMY D27/21</v>
          </cell>
          <cell r="E499">
            <v>1200</v>
          </cell>
        </row>
        <row r="500">
          <cell r="C500" t="str">
            <v>22CN3421</v>
          </cell>
          <cell r="D500" t="str">
            <v>Côn thu PVC DISMY D34/21</v>
          </cell>
          <cell r="E500">
            <v>1700</v>
          </cell>
        </row>
        <row r="501">
          <cell r="C501" t="str">
            <v>22CN3427</v>
          </cell>
          <cell r="D501" t="str">
            <v>Côn thu PVC DISMY D34/27</v>
          </cell>
          <cell r="E501">
            <v>2200</v>
          </cell>
        </row>
        <row r="502">
          <cell r="C502" t="str">
            <v>22CN4221</v>
          </cell>
          <cell r="D502" t="str">
            <v>Côn thu PVC DISMY D42/21</v>
          </cell>
          <cell r="E502">
            <v>2600</v>
          </cell>
        </row>
        <row r="503">
          <cell r="C503" t="str">
            <v>22CN4227</v>
          </cell>
          <cell r="D503" t="str">
            <v>Côn thu PVC DISMY D42/27</v>
          </cell>
          <cell r="E503">
            <v>2700</v>
          </cell>
        </row>
        <row r="504">
          <cell r="C504" t="str">
            <v>22CN4234</v>
          </cell>
          <cell r="D504" t="str">
            <v>Côn thu PVC DISMY D42/34</v>
          </cell>
          <cell r="E504">
            <v>2900</v>
          </cell>
        </row>
        <row r="505">
          <cell r="C505" t="str">
            <v>22CN4821</v>
          </cell>
          <cell r="D505" t="str">
            <v>Côn thu PVC DISMY D48/21</v>
          </cell>
          <cell r="E505">
            <v>3500</v>
          </cell>
        </row>
        <row r="506">
          <cell r="C506" t="str">
            <v>22CN4827</v>
          </cell>
          <cell r="D506" t="str">
            <v>Côn thu PVC DISMY D48/27</v>
          </cell>
          <cell r="E506">
            <v>3700</v>
          </cell>
        </row>
        <row r="507">
          <cell r="C507" t="str">
            <v>22CN4834</v>
          </cell>
          <cell r="D507" t="str">
            <v>Côn thu PVC DISMY D48/34</v>
          </cell>
          <cell r="E507">
            <v>3800</v>
          </cell>
        </row>
        <row r="508">
          <cell r="C508" t="str">
            <v>22CN4842</v>
          </cell>
          <cell r="D508" t="str">
            <v>Côn thu PVC DISMY D48/42</v>
          </cell>
          <cell r="E508">
            <v>3900</v>
          </cell>
        </row>
        <row r="509">
          <cell r="C509" t="str">
            <v>22CN6021</v>
          </cell>
          <cell r="D509" t="str">
            <v>Côn thu PVC DISMY D60/21</v>
          </cell>
          <cell r="E509">
            <v>4800</v>
          </cell>
        </row>
        <row r="510">
          <cell r="C510" t="str">
            <v>22CN6027</v>
          </cell>
          <cell r="D510" t="str">
            <v>Côn thu PVC DISMY D60/27</v>
          </cell>
          <cell r="E510">
            <v>5800</v>
          </cell>
        </row>
        <row r="511">
          <cell r="C511" t="str">
            <v>22CN6034</v>
          </cell>
          <cell r="D511" t="str">
            <v>Côn thu PVC DISMY D60/34</v>
          </cell>
          <cell r="E511">
            <v>5800</v>
          </cell>
        </row>
        <row r="512">
          <cell r="C512" t="str">
            <v>22CN6042</v>
          </cell>
          <cell r="D512" t="str">
            <v>Côn thu PVC DISMY D60/42</v>
          </cell>
          <cell r="E512">
            <v>5800</v>
          </cell>
        </row>
        <row r="513">
          <cell r="C513" t="str">
            <v>22CN6048</v>
          </cell>
          <cell r="D513" t="str">
            <v>Côn thu PVC DISMY D60/48</v>
          </cell>
          <cell r="E513">
            <v>6200</v>
          </cell>
        </row>
        <row r="514">
          <cell r="C514" t="str">
            <v>22CN7534</v>
          </cell>
          <cell r="D514" t="str">
            <v>Côn thu PVC DISMY D75/34</v>
          </cell>
          <cell r="E514">
            <v>9200</v>
          </cell>
        </row>
        <row r="515">
          <cell r="C515" t="str">
            <v>22CN7542</v>
          </cell>
          <cell r="D515" t="str">
            <v>Côn thu PVC DISMY D75/42</v>
          </cell>
          <cell r="E515">
            <v>9000</v>
          </cell>
        </row>
        <row r="516">
          <cell r="C516" t="str">
            <v>22CN7548</v>
          </cell>
          <cell r="D516" t="str">
            <v>Côn thu PVC DISMY D75/48</v>
          </cell>
          <cell r="E516">
            <v>9000</v>
          </cell>
        </row>
        <row r="517">
          <cell r="C517" t="str">
            <v>22CN7560</v>
          </cell>
          <cell r="D517" t="str">
            <v>Côn thu PVC DISMY D75/60</v>
          </cell>
          <cell r="E517">
            <v>9700</v>
          </cell>
        </row>
        <row r="518">
          <cell r="C518" t="str">
            <v>22CN9034</v>
          </cell>
          <cell r="D518" t="str">
            <v>Côn thu PVC DISMY D90/34</v>
          </cell>
          <cell r="E518">
            <v>11500</v>
          </cell>
        </row>
        <row r="519">
          <cell r="C519" t="str">
            <v>22CN9042</v>
          </cell>
          <cell r="D519" t="str">
            <v>Côn thu PVC DISMY D90/42</v>
          </cell>
          <cell r="E519">
            <v>12700</v>
          </cell>
        </row>
        <row r="520">
          <cell r="C520" t="str">
            <v>22CN9048</v>
          </cell>
          <cell r="D520" t="str">
            <v>Côn thu PVC DISMY D90/48</v>
          </cell>
          <cell r="E520">
            <v>12700</v>
          </cell>
        </row>
        <row r="521">
          <cell r="C521" t="str">
            <v>22CN9075</v>
          </cell>
          <cell r="D521" t="str">
            <v>Côn thu PVC DISMY D90/75</v>
          </cell>
          <cell r="E521">
            <v>14300</v>
          </cell>
        </row>
        <row r="522">
          <cell r="C522" t="str">
            <v>22CT110</v>
          </cell>
          <cell r="D522" t="str">
            <v>Cút PVC DISMY D110 PN10</v>
          </cell>
          <cell r="E522">
            <v>69300</v>
          </cell>
        </row>
        <row r="523">
          <cell r="C523" t="str">
            <v>22CT6110</v>
          </cell>
          <cell r="D523" t="str">
            <v>Cút PVC DISMY D110 PN6</v>
          </cell>
          <cell r="E523">
            <v>44500</v>
          </cell>
        </row>
        <row r="524">
          <cell r="C524" t="str">
            <v>22CT21</v>
          </cell>
          <cell r="D524" t="str">
            <v>Cút PVC DISMY D21 PN10</v>
          </cell>
          <cell r="E524">
            <v>1300</v>
          </cell>
        </row>
        <row r="525">
          <cell r="C525" t="str">
            <v>22CT27</v>
          </cell>
          <cell r="D525" t="str">
            <v>Cút PVC DISMY D27 PN10</v>
          </cell>
          <cell r="E525">
            <v>2100</v>
          </cell>
        </row>
        <row r="526">
          <cell r="C526" t="str">
            <v>22CT34</v>
          </cell>
          <cell r="D526" t="str">
            <v>Cút PVC DISMY D34</v>
          </cell>
          <cell r="E526">
            <v>3100</v>
          </cell>
        </row>
        <row r="527">
          <cell r="C527" t="str">
            <v>22CT42</v>
          </cell>
          <cell r="D527" t="str">
            <v>Cút PVC DISMY D42</v>
          </cell>
          <cell r="E527">
            <v>5100</v>
          </cell>
        </row>
        <row r="528">
          <cell r="C528" t="str">
            <v>22CT48</v>
          </cell>
          <cell r="D528" t="str">
            <v>Cút PVC DISMY D48</v>
          </cell>
          <cell r="E528">
            <v>8000</v>
          </cell>
        </row>
        <row r="529">
          <cell r="C529" t="str">
            <v>22CT60</v>
          </cell>
          <cell r="D529" t="str">
            <v>Cút PVC DISMY D60</v>
          </cell>
          <cell r="E529">
            <v>11800</v>
          </cell>
        </row>
        <row r="530">
          <cell r="C530" t="str">
            <v>22CT75</v>
          </cell>
          <cell r="D530" t="str">
            <v>Cút PVC DISMY D75</v>
          </cell>
          <cell r="E530">
            <v>21200</v>
          </cell>
        </row>
        <row r="531">
          <cell r="C531" t="str">
            <v>22CT690</v>
          </cell>
          <cell r="D531" t="str">
            <v>Cút PVC DISMY D90 PN6</v>
          </cell>
          <cell r="E531">
            <v>27800</v>
          </cell>
        </row>
        <row r="532">
          <cell r="C532" t="str">
            <v>22CTRT2112</v>
          </cell>
          <cell r="D532" t="str">
            <v>Cút RT PVC Dismy D21x1/2"</v>
          </cell>
          <cell r="E532">
            <v>11400</v>
          </cell>
        </row>
        <row r="533">
          <cell r="C533" t="str">
            <v>22CTRT2712</v>
          </cell>
          <cell r="D533" t="str">
            <v>Cút RT PVC Dismy D27x1/2"</v>
          </cell>
          <cell r="E533">
            <v>13300</v>
          </cell>
        </row>
        <row r="534">
          <cell r="C534" t="str">
            <v>22CTRT2734</v>
          </cell>
          <cell r="D534" t="str">
            <v>Cút RT PVC Dismy D27x3/4"</v>
          </cell>
          <cell r="E534">
            <v>13700</v>
          </cell>
        </row>
        <row r="535">
          <cell r="C535" t="str">
            <v>22KEO50.</v>
          </cell>
          <cell r="D535" t="str">
            <v>Keo dán PVC DISMY 50g</v>
          </cell>
          <cell r="E535">
            <v>7700</v>
          </cell>
        </row>
        <row r="536">
          <cell r="C536" t="str">
            <v>22MB110</v>
          </cell>
          <cell r="D536" t="str">
            <v>Mặt Bích PVC DISMY D110</v>
          </cell>
          <cell r="E536">
            <v>151500</v>
          </cell>
        </row>
        <row r="537">
          <cell r="C537" t="str">
            <v>22MB60</v>
          </cell>
          <cell r="D537" t="str">
            <v>Mặt Bích PVC DISMY D60</v>
          </cell>
          <cell r="E537">
            <v>80600</v>
          </cell>
        </row>
        <row r="538">
          <cell r="C538" t="str">
            <v>22MB75</v>
          </cell>
          <cell r="D538" t="str">
            <v>Mặt Bích PVC DISMY D75</v>
          </cell>
          <cell r="E538">
            <v>112700</v>
          </cell>
        </row>
        <row r="539">
          <cell r="C539" t="str">
            <v>22MB90</v>
          </cell>
          <cell r="D539" t="str">
            <v>Mặt Bích PVC DISMY D90</v>
          </cell>
          <cell r="E539">
            <v>112400</v>
          </cell>
        </row>
        <row r="540">
          <cell r="C540" t="str">
            <v>22MS21</v>
          </cell>
          <cell r="D540" t="str">
            <v>Măng sông ép phun PVC DISMY D21 PN10</v>
          </cell>
          <cell r="E540">
            <v>1200</v>
          </cell>
        </row>
        <row r="541">
          <cell r="C541" t="str">
            <v>22MS27</v>
          </cell>
          <cell r="D541" t="str">
            <v>Măng sông ép phun PVC DISMY D27 PN10</v>
          </cell>
          <cell r="E541">
            <v>1600</v>
          </cell>
        </row>
        <row r="542">
          <cell r="C542" t="str">
            <v>22MS34</v>
          </cell>
          <cell r="D542" t="str">
            <v>Măng sông ép phun PVC DISMY D34 PN10</v>
          </cell>
          <cell r="E542">
            <v>1800</v>
          </cell>
        </row>
        <row r="543">
          <cell r="C543" t="str">
            <v>22MS42</v>
          </cell>
          <cell r="D543" t="str">
            <v>Măng sông ép phun PVC DISMY D42 PN10</v>
          </cell>
          <cell r="E543">
            <v>3100</v>
          </cell>
        </row>
        <row r="544">
          <cell r="C544" t="str">
            <v>22MS48</v>
          </cell>
          <cell r="D544" t="str">
            <v>Măng sông ép phun PVC DISMY D48 PN10</v>
          </cell>
          <cell r="E544">
            <v>4000</v>
          </cell>
        </row>
        <row r="545">
          <cell r="C545" t="str">
            <v>22MS60</v>
          </cell>
          <cell r="D545" t="str">
            <v>Măng sông ép phun PVC DISMY D60 PN10</v>
          </cell>
          <cell r="E545">
            <v>6900</v>
          </cell>
        </row>
        <row r="546">
          <cell r="C546" t="str">
            <v>22MS75</v>
          </cell>
          <cell r="D546" t="str">
            <v>Măng sông ép phun PVC DISMY D75 PN10</v>
          </cell>
          <cell r="E546">
            <v>9400</v>
          </cell>
        </row>
        <row r="547">
          <cell r="C547" t="str">
            <v>22MS90</v>
          </cell>
          <cell r="D547" t="str">
            <v>Măng sông ép phun PVC DISMY D90 PN10</v>
          </cell>
          <cell r="E547">
            <v>30500</v>
          </cell>
        </row>
        <row r="548">
          <cell r="C548" t="str">
            <v>22MS110</v>
          </cell>
          <cell r="D548" t="str">
            <v>Măng sông ép phun PVC DISMY D110 PN10</v>
          </cell>
          <cell r="E548">
            <v>45100</v>
          </cell>
        </row>
        <row r="549">
          <cell r="C549" t="str">
            <v>22MSRT2112</v>
          </cell>
          <cell r="D549" t="str">
            <v>Măng sông RT PVC Dismy D21x1/2"</v>
          </cell>
          <cell r="E549">
            <v>10700</v>
          </cell>
        </row>
        <row r="550">
          <cell r="C550" t="str">
            <v>22MSRT2712</v>
          </cell>
          <cell r="D550" t="str">
            <v>Măng sông RT PVC Dismy D27x1/2"</v>
          </cell>
          <cell r="E550">
            <v>10700</v>
          </cell>
        </row>
        <row r="551">
          <cell r="C551" t="str">
            <v>22MSRT2734</v>
          </cell>
          <cell r="D551" t="str">
            <v>Măng sông RT PVC Dismy D27x3/4"</v>
          </cell>
          <cell r="E551">
            <v>12400</v>
          </cell>
        </row>
        <row r="552">
          <cell r="C552" t="str">
            <v>22RN21</v>
          </cell>
          <cell r="D552" t="str">
            <v>Ren Ngoài PVC DISMY D21</v>
          </cell>
          <cell r="E552">
            <v>1200</v>
          </cell>
        </row>
        <row r="553">
          <cell r="C553" t="str">
            <v>22RN27</v>
          </cell>
          <cell r="D553" t="str">
            <v>Ren Ngoài PVC DISMY D27</v>
          </cell>
          <cell r="E553">
            <v>1500</v>
          </cell>
        </row>
        <row r="554">
          <cell r="C554" t="str">
            <v>22RN34</v>
          </cell>
          <cell r="D554" t="str">
            <v>Ren Ngoài PVC DISMY D34</v>
          </cell>
          <cell r="E554">
            <v>2700</v>
          </cell>
        </row>
        <row r="555">
          <cell r="C555" t="str">
            <v>22RN42</v>
          </cell>
          <cell r="D555" t="str">
            <v>Ren Ngoài PVC DISMY D42</v>
          </cell>
          <cell r="E555">
            <v>3800</v>
          </cell>
        </row>
        <row r="556">
          <cell r="C556" t="str">
            <v>22RN48</v>
          </cell>
          <cell r="D556" t="str">
            <v>Ren Ngoài PVC DISMY D48</v>
          </cell>
          <cell r="E556">
            <v>5400</v>
          </cell>
        </row>
        <row r="557">
          <cell r="C557" t="str">
            <v>22RN60</v>
          </cell>
          <cell r="D557" t="str">
            <v>Ren Ngoài PVC DISMY D60</v>
          </cell>
          <cell r="E557">
            <v>8600</v>
          </cell>
        </row>
        <row r="558">
          <cell r="C558" t="str">
            <v>22RT21</v>
          </cell>
          <cell r="D558" t="str">
            <v>Ren Trong PVC DISMY D21</v>
          </cell>
          <cell r="E558">
            <v>1200</v>
          </cell>
        </row>
        <row r="559">
          <cell r="C559" t="str">
            <v>22RT27</v>
          </cell>
          <cell r="D559" t="str">
            <v>Ren Trong PVC DISMY D27</v>
          </cell>
          <cell r="E559">
            <v>1500</v>
          </cell>
        </row>
        <row r="560">
          <cell r="C560" t="str">
            <v>22RT34</v>
          </cell>
          <cell r="D560" t="str">
            <v>Ren Trong PVC DISMY D34</v>
          </cell>
          <cell r="E560">
            <v>2700</v>
          </cell>
        </row>
        <row r="561">
          <cell r="C561" t="str">
            <v>22RT42</v>
          </cell>
          <cell r="D561" t="str">
            <v>Ren Trong PVC DISMY D42</v>
          </cell>
          <cell r="E561">
            <v>3800</v>
          </cell>
        </row>
        <row r="562">
          <cell r="C562" t="str">
            <v>22RT48</v>
          </cell>
          <cell r="D562" t="str">
            <v>Ren Trong PVC DISMY D48</v>
          </cell>
          <cell r="E562">
            <v>5400</v>
          </cell>
        </row>
        <row r="563">
          <cell r="C563" t="str">
            <v>22RT60</v>
          </cell>
          <cell r="D563" t="str">
            <v>Ren Trong PVC DISMY D60</v>
          </cell>
          <cell r="E563">
            <v>7600</v>
          </cell>
        </row>
        <row r="564">
          <cell r="C564" t="str">
            <v>22T110</v>
          </cell>
          <cell r="D564" t="str">
            <v>Tê PVC DISMY D110</v>
          </cell>
          <cell r="E564">
            <v>62900</v>
          </cell>
        </row>
        <row r="565">
          <cell r="C565" t="str">
            <v>22T21</v>
          </cell>
          <cell r="D565" t="str">
            <v>Tê PVC DISMY D21 PN10</v>
          </cell>
          <cell r="E565">
            <v>2100</v>
          </cell>
        </row>
        <row r="566">
          <cell r="C566" t="str">
            <v>22T27</v>
          </cell>
          <cell r="D566" t="str">
            <v>Tê PVC DISMY D27 PN10</v>
          </cell>
          <cell r="E566">
            <v>3500</v>
          </cell>
        </row>
        <row r="567">
          <cell r="C567" t="str">
            <v>22T34</v>
          </cell>
          <cell r="D567" t="str">
            <v>Tê PVC DISMY D34</v>
          </cell>
          <cell r="E567">
            <v>4700</v>
          </cell>
        </row>
        <row r="568">
          <cell r="C568" t="str">
            <v>22T42</v>
          </cell>
          <cell r="D568" t="str">
            <v>Tê PVC DISMY D42</v>
          </cell>
          <cell r="E568">
            <v>6700</v>
          </cell>
        </row>
        <row r="569">
          <cell r="C569" t="str">
            <v>22T48</v>
          </cell>
          <cell r="D569" t="str">
            <v>Tê PVC DISMY D48</v>
          </cell>
          <cell r="E569">
            <v>10000</v>
          </cell>
        </row>
        <row r="570">
          <cell r="C570" t="str">
            <v>22T60</v>
          </cell>
          <cell r="D570" t="str">
            <v>Tê PVC DISMY D60</v>
          </cell>
          <cell r="E570">
            <v>15700</v>
          </cell>
        </row>
        <row r="571">
          <cell r="C571" t="str">
            <v>22T75</v>
          </cell>
          <cell r="D571" t="str">
            <v>Tê PVC DISMY D75</v>
          </cell>
          <cell r="E571">
            <v>26800</v>
          </cell>
        </row>
        <row r="572">
          <cell r="C572" t="str">
            <v>22T90</v>
          </cell>
          <cell r="D572" t="str">
            <v>Tê PVC DISMY D90</v>
          </cell>
          <cell r="E572">
            <v>37100</v>
          </cell>
        </row>
        <row r="573">
          <cell r="C573" t="str">
            <v>22TCO110</v>
          </cell>
          <cell r="D573" t="str">
            <v>Tê cong PVC DISMY D110</v>
          </cell>
          <cell r="E573">
            <v>71700</v>
          </cell>
        </row>
        <row r="574">
          <cell r="C574" t="str">
            <v>22TCO90</v>
          </cell>
          <cell r="D574" t="str">
            <v>Tê cong PVC DISMY D90</v>
          </cell>
          <cell r="E574">
            <v>43000</v>
          </cell>
        </row>
        <row r="575">
          <cell r="C575" t="str">
            <v>22TRT2112</v>
          </cell>
          <cell r="D575" t="str">
            <v>Tê RT PVC Dismy D21x1/2"</v>
          </cell>
          <cell r="E575">
            <v>13100</v>
          </cell>
        </row>
        <row r="576">
          <cell r="C576" t="str">
            <v>22TRT2712</v>
          </cell>
          <cell r="D576" t="str">
            <v>Tê RT PVC Dismy D27x1/2"</v>
          </cell>
          <cell r="E576">
            <v>14900</v>
          </cell>
        </row>
        <row r="577">
          <cell r="C577" t="str">
            <v>22TRT2734</v>
          </cell>
          <cell r="D577" t="str">
            <v>Tê RT PVC Dismy D27x3/4"</v>
          </cell>
          <cell r="E577">
            <v>14900</v>
          </cell>
        </row>
        <row r="578">
          <cell r="C578" t="str">
            <v>22TT11042</v>
          </cell>
          <cell r="D578" t="str">
            <v>Tê thu PVC DISMY D110/42</v>
          </cell>
          <cell r="E578">
            <v>36200</v>
          </cell>
        </row>
        <row r="579">
          <cell r="C579" t="str">
            <v>22TT11048</v>
          </cell>
          <cell r="D579" t="str">
            <v>Tê thu PVC DISMY D110/48</v>
          </cell>
          <cell r="E579">
            <v>38100</v>
          </cell>
        </row>
        <row r="580">
          <cell r="C580" t="str">
            <v>22TT11060</v>
          </cell>
          <cell r="D580" t="str">
            <v>Tê thu PVC DISMY D110/60</v>
          </cell>
          <cell r="E580">
            <v>42300</v>
          </cell>
        </row>
        <row r="581">
          <cell r="C581" t="str">
            <v>22TT11075</v>
          </cell>
          <cell r="D581" t="str">
            <v>Tê thu PVC DISMY D110/75</v>
          </cell>
          <cell r="E581">
            <v>44700</v>
          </cell>
        </row>
        <row r="582">
          <cell r="C582" t="str">
            <v>22TT11090</v>
          </cell>
          <cell r="D582" t="str">
            <v>Tê thu PVC DISMY D110/90</v>
          </cell>
          <cell r="E582">
            <v>53500</v>
          </cell>
        </row>
        <row r="583">
          <cell r="C583" t="str">
            <v>22TT2721</v>
          </cell>
          <cell r="D583" t="str">
            <v>Tê thu PVC DISMY D27/21</v>
          </cell>
          <cell r="E583">
            <v>2700</v>
          </cell>
        </row>
        <row r="584">
          <cell r="C584" t="str">
            <v>22TT3421</v>
          </cell>
          <cell r="D584" t="str">
            <v>Tê thu PVC DISMY D34/21</v>
          </cell>
          <cell r="E584">
            <v>3500</v>
          </cell>
        </row>
        <row r="585">
          <cell r="C585" t="str">
            <v>22TT3427</v>
          </cell>
          <cell r="D585" t="str">
            <v>Tê thu PVC DISMY D34/27</v>
          </cell>
          <cell r="E585">
            <v>3800</v>
          </cell>
        </row>
        <row r="586">
          <cell r="C586" t="str">
            <v>22TT4221</v>
          </cell>
          <cell r="D586" t="str">
            <v>Tê thu PVC DISMY D42/21</v>
          </cell>
          <cell r="E586">
            <v>4600</v>
          </cell>
        </row>
        <row r="587">
          <cell r="C587" t="str">
            <v>22TT4227</v>
          </cell>
          <cell r="D587" t="str">
            <v>Tê thu PVC DISMY D42/27</v>
          </cell>
          <cell r="E587">
            <v>5100</v>
          </cell>
        </row>
        <row r="588">
          <cell r="C588" t="str">
            <v>22TT4234</v>
          </cell>
          <cell r="D588" t="str">
            <v>Tê thu PVC DISMY D42/34</v>
          </cell>
          <cell r="E588">
            <v>6200</v>
          </cell>
        </row>
        <row r="589">
          <cell r="C589" t="str">
            <v>22TT4821</v>
          </cell>
          <cell r="D589" t="str">
            <v>Tê thu PVC DISMY D48/21</v>
          </cell>
          <cell r="E589">
            <v>7500</v>
          </cell>
        </row>
        <row r="590">
          <cell r="C590" t="str">
            <v>22TT4827</v>
          </cell>
          <cell r="D590" t="str">
            <v>Tê thu PVC DISMY D48/27</v>
          </cell>
          <cell r="E590">
            <v>7600</v>
          </cell>
        </row>
        <row r="591">
          <cell r="C591" t="str">
            <v>22TT4834</v>
          </cell>
          <cell r="D591" t="str">
            <v>Tê thu PVC DISMY D48/34</v>
          </cell>
          <cell r="E591">
            <v>8000</v>
          </cell>
        </row>
        <row r="592">
          <cell r="C592" t="str">
            <v>22TT4842</v>
          </cell>
          <cell r="D592" t="str">
            <v>Tê thu PVC DISMY D48/42</v>
          </cell>
          <cell r="E592">
            <v>10300</v>
          </cell>
        </row>
        <row r="593">
          <cell r="C593" t="str">
            <v>22TT6027</v>
          </cell>
          <cell r="D593" t="str">
            <v>Tê thu PVC DISMY D60/27</v>
          </cell>
          <cell r="E593">
            <v>10400</v>
          </cell>
        </row>
        <row r="594">
          <cell r="C594" t="str">
            <v>22TT6034</v>
          </cell>
          <cell r="D594" t="str">
            <v>Tê thu PVC DISMY D60/34</v>
          </cell>
          <cell r="E594">
            <v>11400</v>
          </cell>
        </row>
        <row r="595">
          <cell r="C595" t="str">
            <v>22TT6042</v>
          </cell>
          <cell r="D595" t="str">
            <v>Tê thu PVC DISMY D60/42</v>
          </cell>
          <cell r="E595">
            <v>12700</v>
          </cell>
        </row>
        <row r="596">
          <cell r="C596" t="str">
            <v>22TT6048</v>
          </cell>
          <cell r="D596" t="str">
            <v>Tê thu PVC DISMY D60/48</v>
          </cell>
          <cell r="E596">
            <v>13100</v>
          </cell>
        </row>
        <row r="597">
          <cell r="C597" t="str">
            <v>22TT7534</v>
          </cell>
          <cell r="D597" t="str">
            <v>Tê thu PVC DISMY D75/34</v>
          </cell>
          <cell r="E597">
            <v>17500</v>
          </cell>
        </row>
        <row r="598">
          <cell r="C598" t="str">
            <v>22TT7542</v>
          </cell>
          <cell r="D598" t="str">
            <v>Tê thu PVC DISMY D75/42</v>
          </cell>
          <cell r="E598">
            <v>18700</v>
          </cell>
        </row>
        <row r="599">
          <cell r="C599" t="str">
            <v>22TT7548</v>
          </cell>
          <cell r="D599" t="str">
            <v>Tê thu PVC DISMY D75/48</v>
          </cell>
          <cell r="E599">
            <v>21200</v>
          </cell>
        </row>
        <row r="600">
          <cell r="C600" t="str">
            <v>22TT7560</v>
          </cell>
          <cell r="D600" t="str">
            <v>Tê thu PVC DISMY D75/60</v>
          </cell>
          <cell r="E600">
            <v>23700</v>
          </cell>
        </row>
        <row r="601">
          <cell r="C601" t="str">
            <v>22TT9034</v>
          </cell>
          <cell r="D601" t="str">
            <v>Tê thu PVC DISMY D90/34</v>
          </cell>
          <cell r="E601">
            <v>28900</v>
          </cell>
        </row>
        <row r="602">
          <cell r="C602" t="str">
            <v>22TT9042</v>
          </cell>
          <cell r="D602" t="str">
            <v>Tê thu PVC DISMY D90/42</v>
          </cell>
          <cell r="E602">
            <v>23500</v>
          </cell>
        </row>
        <row r="603">
          <cell r="C603" t="str">
            <v>22TT9048</v>
          </cell>
          <cell r="D603" t="str">
            <v>Tê thu PVC DISMY D90/48</v>
          </cell>
          <cell r="E603">
            <v>28500</v>
          </cell>
        </row>
        <row r="604">
          <cell r="C604" t="str">
            <v>22TT9060</v>
          </cell>
          <cell r="D604" t="str">
            <v>Tê thu PVC DISMY D90/60</v>
          </cell>
          <cell r="E604">
            <v>34700</v>
          </cell>
        </row>
        <row r="605">
          <cell r="C605" t="str">
            <v>22TT9075</v>
          </cell>
          <cell r="D605" t="str">
            <v>Tê thu PVC DISMY D90/75</v>
          </cell>
          <cell r="E605">
            <v>36400</v>
          </cell>
        </row>
        <row r="606">
          <cell r="C606" t="str">
            <v>22XP60</v>
          </cell>
          <cell r="D606" t="str">
            <v>Xi Phông PVC DISMY D60</v>
          </cell>
          <cell r="E606">
            <v>39100</v>
          </cell>
        </row>
        <row r="607">
          <cell r="C607" t="str">
            <v>22XP75</v>
          </cell>
          <cell r="D607" t="str">
            <v>Xi Phông PVC DISMY D75</v>
          </cell>
          <cell r="E607">
            <v>71200</v>
          </cell>
        </row>
        <row r="608">
          <cell r="C608" t="str">
            <v>22Y110</v>
          </cell>
          <cell r="D608" t="str">
            <v>Y PVC DISMY D110</v>
          </cell>
          <cell r="E608">
            <v>69300</v>
          </cell>
        </row>
        <row r="609">
          <cell r="C609" t="str">
            <v>22Y60</v>
          </cell>
          <cell r="D609" t="str">
            <v>Y PVC DISMY D60 2 đầu bát</v>
          </cell>
          <cell r="E609">
            <v>19500</v>
          </cell>
        </row>
        <row r="610">
          <cell r="C610" t="str">
            <v>22Y360</v>
          </cell>
          <cell r="D610" t="str">
            <v>Y PVC DISMY D60 3 đầu bát</v>
          </cell>
          <cell r="E610">
            <v>19500</v>
          </cell>
        </row>
        <row r="611">
          <cell r="C611" t="str">
            <v>22Y75</v>
          </cell>
          <cell r="D611" t="str">
            <v>Y PVC DISMY D75</v>
          </cell>
          <cell r="E611">
            <v>37500</v>
          </cell>
        </row>
        <row r="612">
          <cell r="C612" t="str">
            <v>22Y90</v>
          </cell>
          <cell r="D612" t="str">
            <v>Y PVC DISMY D90</v>
          </cell>
          <cell r="E612">
            <v>45900</v>
          </cell>
        </row>
        <row r="613">
          <cell r="C613" t="str">
            <v>23VC21</v>
          </cell>
          <cell r="D613" t="str">
            <v>Van nhựa PVC Dismy D21</v>
          </cell>
          <cell r="E613">
            <v>14200</v>
          </cell>
        </row>
        <row r="614">
          <cell r="C614" t="str">
            <v>23VC27</v>
          </cell>
          <cell r="D614" t="str">
            <v>Van nhựa PVC Dismy D27</v>
          </cell>
          <cell r="E614">
            <v>17500</v>
          </cell>
        </row>
        <row r="615">
          <cell r="C615" t="str">
            <v>23VC34</v>
          </cell>
          <cell r="D615" t="str">
            <v>Van nhựa PVC Dismy D34</v>
          </cell>
          <cell r="E615">
            <v>26600</v>
          </cell>
        </row>
        <row r="616">
          <cell r="C616" t="str">
            <v>23VC42</v>
          </cell>
          <cell r="D616" t="str">
            <v>Van nhựa PVC Dismy D42</v>
          </cell>
          <cell r="E616">
            <v>41000</v>
          </cell>
        </row>
        <row r="617">
          <cell r="C617" t="str">
            <v>23VC48</v>
          </cell>
          <cell r="D617" t="str">
            <v>Van nhựa PVC Dismy D48</v>
          </cell>
          <cell r="E617">
            <v>59800</v>
          </cell>
        </row>
        <row r="618">
          <cell r="C618" t="str">
            <v>23VC60</v>
          </cell>
          <cell r="D618" t="str">
            <v>Van nhựa PVC Dismy D60</v>
          </cell>
          <cell r="E618">
            <v>81900</v>
          </cell>
        </row>
        <row r="619">
          <cell r="C619" t="str">
            <v>21O575</v>
          </cell>
          <cell r="D619" t="str">
            <v>Ống C=2,5 u.PVC DISMY C5 PN16 D75</v>
          </cell>
          <cell r="E619">
            <v>104400</v>
          </cell>
        </row>
        <row r="620">
          <cell r="C620" t="str">
            <v>22YT11060</v>
          </cell>
          <cell r="D620" t="str">
            <v>Y thu PVC DISMY D110/60</v>
          </cell>
          <cell r="E620">
            <v>48800</v>
          </cell>
        </row>
        <row r="621">
          <cell r="C621" t="str">
            <v>22YT11075</v>
          </cell>
          <cell r="D621" t="str">
            <v>Y thu PVC DISMY D110/75</v>
          </cell>
          <cell r="E621">
            <v>61800</v>
          </cell>
        </row>
        <row r="622">
          <cell r="C622" t="str">
            <v>22YT9060</v>
          </cell>
          <cell r="D622" t="str">
            <v>Y thu PVC DISMY D90/60</v>
          </cell>
          <cell r="E622">
            <v>35800</v>
          </cell>
        </row>
        <row r="623">
          <cell r="C623" t="str">
            <v>22YT9075</v>
          </cell>
          <cell r="D623" t="str">
            <v>Y thu PVC DISMY D90/75</v>
          </cell>
          <cell r="E623">
            <v>44700</v>
          </cell>
        </row>
        <row r="624">
          <cell r="C624" t="str">
            <v>22YT11090</v>
          </cell>
          <cell r="D624" t="str">
            <v>Y thu PVC DISMY D110/90</v>
          </cell>
          <cell r="E624">
            <v>65600</v>
          </cell>
        </row>
        <row r="625">
          <cell r="C625" t="str">
            <v>22MS6110</v>
          </cell>
          <cell r="D625" t="str">
            <v>Măng sông ép phun PVC DISMY D110 PN6</v>
          </cell>
          <cell r="E625">
            <v>16200</v>
          </cell>
        </row>
        <row r="626">
          <cell r="C626" t="str">
            <v>22MS690</v>
          </cell>
          <cell r="D626" t="str">
            <v>Măng sông ép phun PVC DISMY D90 PN6</v>
          </cell>
          <cell r="E626">
            <v>12800</v>
          </cell>
        </row>
        <row r="627">
          <cell r="C627" t="str">
            <v>21C2T110</v>
          </cell>
          <cell r="D627" t="str">
            <v>Ống C=2 u.PVC DISMY thoát PN4 D110</v>
          </cell>
          <cell r="E627">
            <v>59400</v>
          </cell>
        </row>
        <row r="628">
          <cell r="C628" t="str">
            <v>21C20110</v>
          </cell>
          <cell r="D628" t="str">
            <v>Ống C=2 u.PVC DISMY C0 PN5 D110</v>
          </cell>
          <cell r="E628">
            <v>67100</v>
          </cell>
        </row>
        <row r="629">
          <cell r="C629" t="str">
            <v>21C21110</v>
          </cell>
          <cell r="D629" t="str">
            <v>Ống C=2 u.PVC DISMY C1 PN6 D110</v>
          </cell>
          <cell r="E629">
            <v>78300</v>
          </cell>
        </row>
        <row r="630">
          <cell r="C630" t="str">
            <v>21C22110</v>
          </cell>
          <cell r="D630" t="str">
            <v>Ống C=2 u.PVC DISMY C2 PN7.5 D110</v>
          </cell>
          <cell r="E630">
            <v>89100</v>
          </cell>
        </row>
        <row r="631">
          <cell r="C631" t="str">
            <v>21C2PN8110</v>
          </cell>
          <cell r="D631" t="str">
            <v>Ống C=2 u.PVC DISMY PN8 D110</v>
          </cell>
          <cell r="E631">
            <v>96400</v>
          </cell>
        </row>
        <row r="632">
          <cell r="C632" t="str">
            <v>21C23110</v>
          </cell>
          <cell r="D632" t="str">
            <v>Ống C=2 u.PVC DISMY C3 PN10 D110</v>
          </cell>
          <cell r="E632">
            <v>124800</v>
          </cell>
        </row>
        <row r="633">
          <cell r="C633" t="str">
            <v>21C24110</v>
          </cell>
          <cell r="D633" t="str">
            <v>Ống C=2 u.PVC DISMY C4 PN12.5 D110</v>
          </cell>
          <cell r="E633">
            <v>149400</v>
          </cell>
        </row>
        <row r="634">
          <cell r="C634" t="str">
            <v>21C25110</v>
          </cell>
          <cell r="D634" t="str">
            <v>Ống C=2 u.PVC DISMY C5 PN16 D110</v>
          </cell>
          <cell r="E634">
            <v>184400</v>
          </cell>
        </row>
        <row r="635">
          <cell r="C635" t="str">
            <v>22CN69060</v>
          </cell>
          <cell r="D635" t="str">
            <v>Côn thu PVC DISMY D90/60 PN6</v>
          </cell>
          <cell r="E635">
            <v>13100</v>
          </cell>
        </row>
        <row r="636">
          <cell r="C636" t="str">
            <v>22CT1090</v>
          </cell>
          <cell r="D636" t="str">
            <v>Cút PVC DISMY D90</v>
          </cell>
          <cell r="E636">
            <v>44700</v>
          </cell>
        </row>
        <row r="637">
          <cell r="C637" t="str">
            <v>22CN.906010</v>
          </cell>
          <cell r="D637" t="str">
            <v>Côn thu PVC DISMY D90/60 PN10</v>
          </cell>
          <cell r="E637">
            <v>19800</v>
          </cell>
        </row>
        <row r="638">
          <cell r="C638" t="str">
            <v>22CN.1106010</v>
          </cell>
          <cell r="D638" t="str">
            <v>Côn thu PVC DISMY D110/60 PN10</v>
          </cell>
          <cell r="E638">
            <v>30900</v>
          </cell>
        </row>
        <row r="639">
          <cell r="C639" t="str">
            <v>22CN.1107510</v>
          </cell>
          <cell r="D639" t="str">
            <v>Côn thu PVC DISMY D110/75 PN10</v>
          </cell>
          <cell r="E639">
            <v>32000</v>
          </cell>
        </row>
        <row r="640">
          <cell r="C640" t="str">
            <v>22CN.1109010</v>
          </cell>
          <cell r="D640" t="str">
            <v>Côn thu PVC DISMY D110/90 PN10</v>
          </cell>
          <cell r="E640">
            <v>34600</v>
          </cell>
        </row>
        <row r="641">
          <cell r="C641" t="str">
            <v>22MS1621</v>
          </cell>
          <cell r="D641" t="str">
            <v>Măng sông ép phun PVC DISMY D21 PN16</v>
          </cell>
          <cell r="E641">
            <v>2000</v>
          </cell>
        </row>
        <row r="642">
          <cell r="C642" t="str">
            <v>22MS1627</v>
          </cell>
          <cell r="D642" t="str">
            <v>Măng sông ép phun PVC DISMY D27 PN16</v>
          </cell>
          <cell r="E642">
            <v>2700</v>
          </cell>
        </row>
        <row r="643">
          <cell r="C643" t="str">
            <v>22MS1634</v>
          </cell>
          <cell r="D643" t="str">
            <v>Măng sông ép phun PVC DISMY D34 PN16</v>
          </cell>
          <cell r="E643">
            <v>4800</v>
          </cell>
        </row>
        <row r="644">
          <cell r="C644" t="str">
            <v>91O0110</v>
          </cell>
          <cell r="D644" t="str">
            <v>ống PVC CP C0 D110</v>
          </cell>
          <cell r="E644">
            <v>66800</v>
          </cell>
        </row>
        <row r="645">
          <cell r="C645" t="str">
            <v>91O021</v>
          </cell>
          <cell r="D645" t="str">
            <v>ống PVC CP C0 D21</v>
          </cell>
          <cell r="E645">
            <v>7600</v>
          </cell>
        </row>
        <row r="646">
          <cell r="C646" t="str">
            <v>91O027</v>
          </cell>
          <cell r="D646" t="str">
            <v>ống PVC CP C0 D27</v>
          </cell>
          <cell r="E646">
            <v>9800</v>
          </cell>
        </row>
        <row r="647">
          <cell r="C647" t="str">
            <v>91O034</v>
          </cell>
          <cell r="D647" t="str">
            <v>ống PVC CP C0 D34</v>
          </cell>
          <cell r="E647">
            <v>11600</v>
          </cell>
        </row>
        <row r="648">
          <cell r="C648" t="str">
            <v>91O042</v>
          </cell>
          <cell r="D648" t="str">
            <v>ống PVC CP C0 D42</v>
          </cell>
          <cell r="E648">
            <v>16800</v>
          </cell>
        </row>
        <row r="649">
          <cell r="C649" t="str">
            <v>23BTC1200</v>
          </cell>
          <cell r="D649" t="str">
            <v>Bịt chụp PVC DISMY C1 D200 hàn</v>
          </cell>
          <cell r="E649">
            <v>63818</v>
          </cell>
        </row>
        <row r="650">
          <cell r="C650" t="str">
            <v>23BTC1225</v>
          </cell>
          <cell r="D650" t="str">
            <v>Bịt chụp PVC DISMY C1 D225 hàn</v>
          </cell>
          <cell r="E650">
            <v>90000</v>
          </cell>
        </row>
        <row r="651">
          <cell r="C651" t="str">
            <v>23BTC1250</v>
          </cell>
          <cell r="D651" t="str">
            <v>Bịt chụp PVC DISMY C1 D250 hàn</v>
          </cell>
          <cell r="E651">
            <v>123091</v>
          </cell>
        </row>
        <row r="652">
          <cell r="C652" t="str">
            <v>23BTC1280</v>
          </cell>
          <cell r="D652" t="str">
            <v>Bịt chụp PVC DISMY C1 D280 hàn</v>
          </cell>
          <cell r="E652">
            <v>237091</v>
          </cell>
        </row>
        <row r="653">
          <cell r="C653" t="str">
            <v>23BTC1315</v>
          </cell>
          <cell r="D653" t="str">
            <v>Bịt chụp PVC DISMY C1 D315 hàn</v>
          </cell>
          <cell r="E653">
            <v>170364</v>
          </cell>
        </row>
        <row r="654">
          <cell r="C654" t="str">
            <v>23BTC1355</v>
          </cell>
          <cell r="D654" t="str">
            <v>Bịt chụp PVC DISMY C1 D355 hàn</v>
          </cell>
          <cell r="E654">
            <v>348636</v>
          </cell>
        </row>
        <row r="655">
          <cell r="C655" t="str">
            <v>23CHC1125</v>
          </cell>
          <cell r="D655" t="str">
            <v>Chếch PVC DISMY C1 D125 hàn</v>
          </cell>
          <cell r="E655">
            <v>69091</v>
          </cell>
        </row>
        <row r="656">
          <cell r="C656" t="str">
            <v>23CHC1140</v>
          </cell>
          <cell r="D656" t="str">
            <v>Chếch PVC DISMY C1 D140 hàn</v>
          </cell>
          <cell r="E656">
            <v>70909</v>
          </cell>
        </row>
        <row r="657">
          <cell r="C657" t="str">
            <v>23CHC1160</v>
          </cell>
          <cell r="D657" t="str">
            <v>Chếch PVC DISMY C1 D160 hàn</v>
          </cell>
          <cell r="E657">
            <v>99091</v>
          </cell>
        </row>
        <row r="658">
          <cell r="C658" t="str">
            <v>23CHC1200</v>
          </cell>
          <cell r="D658" t="str">
            <v>Chếch PVC DISMY C1 D200 hàn</v>
          </cell>
          <cell r="E658">
            <v>156364</v>
          </cell>
        </row>
        <row r="659">
          <cell r="C659" t="str">
            <v>23CHC1225</v>
          </cell>
          <cell r="D659" t="str">
            <v>Chếch PVC DISMY C1 D225 hàn</v>
          </cell>
          <cell r="E659">
            <v>289091</v>
          </cell>
        </row>
        <row r="660">
          <cell r="C660" t="str">
            <v>23CHC1250</v>
          </cell>
          <cell r="D660" t="str">
            <v>Chếch PVC DISMY C1 D250 hàn</v>
          </cell>
          <cell r="E660">
            <v>339091</v>
          </cell>
        </row>
        <row r="661">
          <cell r="C661" t="str">
            <v>23CHC1280</v>
          </cell>
          <cell r="D661" t="str">
            <v>Chếch PVC DISMY C1 D280 hàn</v>
          </cell>
          <cell r="E661">
            <v>540909</v>
          </cell>
        </row>
        <row r="662">
          <cell r="C662" t="str">
            <v>23CHC1315</v>
          </cell>
          <cell r="D662" t="str">
            <v>Chếch PVC DISMY C1 D315 hàn</v>
          </cell>
          <cell r="E662">
            <v>844545</v>
          </cell>
        </row>
        <row r="663">
          <cell r="C663" t="str">
            <v>23CHC1P250</v>
          </cell>
          <cell r="D663" t="str">
            <v>Chếch PVC DISMY C1 D250 hàn phủ composite</v>
          </cell>
          <cell r="E663">
            <v>409909</v>
          </cell>
        </row>
        <row r="664">
          <cell r="C664" t="str">
            <v>23CHC1P280</v>
          </cell>
          <cell r="D664" t="str">
            <v>Chếch PVC DISMY C1 D280 hàn phủ composite</v>
          </cell>
          <cell r="E664">
            <v>586364</v>
          </cell>
        </row>
        <row r="665">
          <cell r="C665" t="str">
            <v>23CHC1P315</v>
          </cell>
          <cell r="D665" t="str">
            <v>Chếch PVC DISMY C1 D315 hàn phủ composite</v>
          </cell>
          <cell r="E665">
            <v>899455</v>
          </cell>
        </row>
        <row r="666">
          <cell r="C666" t="str">
            <v>23CHC2225</v>
          </cell>
          <cell r="D666" t="str">
            <v>Chếch PVC DISMY C2 D225 hàn</v>
          </cell>
          <cell r="E666">
            <v>445455</v>
          </cell>
        </row>
        <row r="667">
          <cell r="C667" t="str">
            <v>23CHC2P315</v>
          </cell>
          <cell r="D667" t="str">
            <v>Chếch PVC DISMY C2 D315 hàn phủ composite</v>
          </cell>
          <cell r="E667">
            <v>936636</v>
          </cell>
        </row>
        <row r="668">
          <cell r="C668" t="str">
            <v>23CHC3250</v>
          </cell>
          <cell r="D668" t="str">
            <v>Chếch PVC DISMY C3 D250 hàn</v>
          </cell>
          <cell r="E668">
            <v>536364</v>
          </cell>
        </row>
        <row r="669">
          <cell r="C669" t="str">
            <v>23CHC3P225</v>
          </cell>
          <cell r="D669" t="str">
            <v>Chếch PVC DISMY C3 D225 hàn phủ composite</v>
          </cell>
          <cell r="E669">
            <v>476727</v>
          </cell>
        </row>
        <row r="670">
          <cell r="C670" t="str">
            <v>23CHC3P315</v>
          </cell>
          <cell r="D670" t="str">
            <v>Chếch PVC DISMY C3 D315 hàn phủ composite</v>
          </cell>
          <cell r="E670">
            <v>1281818</v>
          </cell>
        </row>
        <row r="671">
          <cell r="C671" t="str">
            <v>23CHC4P225</v>
          </cell>
          <cell r="D671" t="str">
            <v>Chếch PVC DISMY C4 D225 hàn phủ composite</v>
          </cell>
          <cell r="E671">
            <v>641091</v>
          </cell>
        </row>
        <row r="672">
          <cell r="C672" t="str">
            <v>23CHC4P280</v>
          </cell>
          <cell r="D672" t="str">
            <v>Chếch PVC DISMY C4 D280 hàn phủ composite</v>
          </cell>
          <cell r="E672">
            <v>959000</v>
          </cell>
        </row>
        <row r="673">
          <cell r="C673" t="str">
            <v>23CHC4P315</v>
          </cell>
          <cell r="D673" t="str">
            <v>Chếch PVC DISMY C4 D315 hàn phủ composite</v>
          </cell>
          <cell r="E673">
            <v>1537182</v>
          </cell>
        </row>
        <row r="674">
          <cell r="C674" t="str">
            <v>23CHZEEC3P225</v>
          </cell>
          <cell r="D674" t="str">
            <v>Chếch nối zoăng PVC DISMY EE C3 D225 hàn phủ composite</v>
          </cell>
          <cell r="E674">
            <v>588000</v>
          </cell>
        </row>
        <row r="675">
          <cell r="C675" t="str">
            <v>23CHZEEC3P250</v>
          </cell>
          <cell r="D675" t="str">
            <v>Chếch nối zoăng PVC DISMY EE C3 D250 hàn phủ composite</v>
          </cell>
          <cell r="E675">
            <v>781182</v>
          </cell>
        </row>
        <row r="676">
          <cell r="C676" t="str">
            <v>23CNGCZEEC3P11090</v>
          </cell>
          <cell r="D676" t="str">
            <v>Côn nối zoăng PVC DISMY EE C3 D110/90 hàn phủ composite</v>
          </cell>
          <cell r="E676">
            <v>95909</v>
          </cell>
        </row>
        <row r="677">
          <cell r="C677" t="str">
            <v>23CNZEEC3P160110</v>
          </cell>
          <cell r="D677" t="str">
            <v>Côn nối zoăng PVC DISMY EE C3 D160/110 hàn phủ composite</v>
          </cell>
          <cell r="E677">
            <v>169727</v>
          </cell>
        </row>
        <row r="678">
          <cell r="C678" t="str">
            <v>23CNZEEC4P225200</v>
          </cell>
          <cell r="D678" t="str">
            <v>Côn nối zoăng PVC DISMY EE C4 D225/200 hàn phủ composite</v>
          </cell>
          <cell r="E678">
            <v>539455</v>
          </cell>
        </row>
        <row r="679">
          <cell r="C679" t="str">
            <v>23CTC1125</v>
          </cell>
          <cell r="D679" t="str">
            <v>Cút PVC DISMY C1 D125 hàn</v>
          </cell>
          <cell r="E679">
            <v>73636</v>
          </cell>
        </row>
        <row r="680">
          <cell r="C680" t="str">
            <v>23CTC1140</v>
          </cell>
          <cell r="D680" t="str">
            <v>Cút PVC DISMY C1 D140 hàn</v>
          </cell>
          <cell r="E680">
            <v>83636</v>
          </cell>
        </row>
        <row r="681">
          <cell r="C681" t="str">
            <v>23CTC1160</v>
          </cell>
          <cell r="D681" t="str">
            <v>Cút PVC DISMY C1 D160 hàn</v>
          </cell>
          <cell r="E681">
            <v>119091</v>
          </cell>
        </row>
        <row r="682">
          <cell r="C682" t="str">
            <v>23CTC1180</v>
          </cell>
          <cell r="D682" t="str">
            <v>Cút PVC DISMY C1 D180 hàn</v>
          </cell>
          <cell r="E682">
            <v>172727</v>
          </cell>
        </row>
        <row r="683">
          <cell r="C683" t="str">
            <v>23CTC1200</v>
          </cell>
          <cell r="D683" t="str">
            <v>Cút PVC DISMY C1 D200 hàn</v>
          </cell>
          <cell r="E683">
            <v>190000</v>
          </cell>
        </row>
        <row r="684">
          <cell r="C684" t="str">
            <v>23CTC1225</v>
          </cell>
          <cell r="D684" t="str">
            <v>Cút PVC DISMY C1 D225 hàn</v>
          </cell>
          <cell r="E684">
            <v>335455</v>
          </cell>
        </row>
        <row r="685">
          <cell r="C685" t="str">
            <v>23CTC1250</v>
          </cell>
          <cell r="D685" t="str">
            <v>Cút PVC DISMY C1 D250 hàn</v>
          </cell>
          <cell r="E685">
            <v>436364</v>
          </cell>
        </row>
        <row r="686">
          <cell r="C686" t="str">
            <v>23CTC1280</v>
          </cell>
          <cell r="D686" t="str">
            <v>Cút PVC DISMY C1 D280 hàn</v>
          </cell>
          <cell r="E686">
            <v>718182</v>
          </cell>
        </row>
        <row r="687">
          <cell r="C687" t="str">
            <v>23CTC1315</v>
          </cell>
          <cell r="D687" t="str">
            <v>Cút PVC DISMY C1 D315 hàn</v>
          </cell>
          <cell r="E687">
            <v>951818</v>
          </cell>
        </row>
        <row r="688">
          <cell r="C688" t="str">
            <v>23CTC1P225</v>
          </cell>
          <cell r="D688" t="str">
            <v>Cút PVC DISMY C1 D225 hàn phủ composite</v>
          </cell>
          <cell r="E688">
            <v>542273</v>
          </cell>
        </row>
        <row r="689">
          <cell r="C689" t="str">
            <v>23CTC1P250</v>
          </cell>
          <cell r="D689" t="str">
            <v>Cút PVC DISMY C1 D250 hàn phủ composite</v>
          </cell>
          <cell r="E689">
            <v>577636</v>
          </cell>
        </row>
        <row r="690">
          <cell r="C690" t="str">
            <v>23CTC1P280</v>
          </cell>
          <cell r="D690" t="str">
            <v>Cút PVC DISMY C1 D280 hàn phủ composite</v>
          </cell>
          <cell r="E690">
            <v>875091</v>
          </cell>
        </row>
        <row r="691">
          <cell r="C691" t="str">
            <v>23CTC1P315</v>
          </cell>
          <cell r="D691" t="str">
            <v>Cút PVC DISMY C1 D315 hàn phủ composite</v>
          </cell>
          <cell r="E691">
            <v>1146273</v>
          </cell>
        </row>
        <row r="692">
          <cell r="C692" t="str">
            <v>23CTC3P225</v>
          </cell>
          <cell r="D692" t="str">
            <v>Cút PVC DISMY C3 D225 hàn phủ composite</v>
          </cell>
          <cell r="E692">
            <v>711000</v>
          </cell>
        </row>
        <row r="693">
          <cell r="C693" t="str">
            <v>23CTC3P250</v>
          </cell>
          <cell r="D693" t="str">
            <v>Cút PVC DISMY C3 D250 hàn phủ composite</v>
          </cell>
          <cell r="E693">
            <v>952636</v>
          </cell>
        </row>
        <row r="694">
          <cell r="C694" t="str">
            <v>23CTC3P315</v>
          </cell>
          <cell r="D694" t="str">
            <v>Cút PVC DISMY C3 D315 hàn phủ composite</v>
          </cell>
          <cell r="E694">
            <v>2600545</v>
          </cell>
        </row>
        <row r="695">
          <cell r="C695" t="str">
            <v>23CTZEEC3110</v>
          </cell>
          <cell r="D695" t="str">
            <v>Cút nối zoăng PVC DISMY EE C3 D110 hàn</v>
          </cell>
          <cell r="E695">
            <v>167455</v>
          </cell>
        </row>
        <row r="696">
          <cell r="C696" t="str">
            <v>23CTZEEC3140</v>
          </cell>
          <cell r="D696" t="str">
            <v>Cút nối zoăng PVC DISMY EE C3 D140 hàn</v>
          </cell>
          <cell r="E696">
            <v>259636</v>
          </cell>
        </row>
        <row r="697">
          <cell r="C697" t="str">
            <v>23CTZEEC3160</v>
          </cell>
          <cell r="D697" t="str">
            <v>Cút nối zoăng PVC DISMY EE C3 D160 phun dán</v>
          </cell>
          <cell r="E697">
            <v>387455</v>
          </cell>
        </row>
        <row r="698">
          <cell r="C698" t="str">
            <v>23CTZEEC390</v>
          </cell>
          <cell r="D698" t="str">
            <v>Cút nối zoăng PVC DISMY EE C3 D90 hàn</v>
          </cell>
          <cell r="E698">
            <v>106545</v>
          </cell>
        </row>
        <row r="699">
          <cell r="C699" t="str">
            <v>23CTZEEC3P250</v>
          </cell>
          <cell r="D699" t="str">
            <v>Cút nối zoăng PVC DISMY EE C3 D250 hàn phủ composite</v>
          </cell>
          <cell r="E699">
            <v>1070455</v>
          </cell>
        </row>
        <row r="700">
          <cell r="C700" t="str">
            <v>23MSC1110</v>
          </cell>
          <cell r="D700" t="str">
            <v>Măng sông nong PVC DISMY C1 D110</v>
          </cell>
          <cell r="E700">
            <v>14636</v>
          </cell>
        </row>
        <row r="701">
          <cell r="C701" t="str">
            <v>91O048</v>
          </cell>
          <cell r="D701" t="str">
            <v>ống PVC CP C0 D48</v>
          </cell>
          <cell r="E701">
            <v>20400</v>
          </cell>
        </row>
        <row r="702">
          <cell r="C702" t="str">
            <v>91O060</v>
          </cell>
          <cell r="D702" t="str">
            <v>ống PVC CP C0 D60</v>
          </cell>
          <cell r="E702">
            <v>27200</v>
          </cell>
        </row>
        <row r="703">
          <cell r="C703" t="str">
            <v>91O075</v>
          </cell>
          <cell r="D703" t="str">
            <v>ống PVC CP C0 D75</v>
          </cell>
          <cell r="E703">
            <v>37100</v>
          </cell>
        </row>
        <row r="704">
          <cell r="C704" t="str">
            <v>91O090</v>
          </cell>
          <cell r="D704" t="str">
            <v>ống PVC CP C0 D90</v>
          </cell>
          <cell r="E704">
            <v>44500</v>
          </cell>
        </row>
        <row r="705">
          <cell r="C705" t="str">
            <v>23MSC121</v>
          </cell>
          <cell r="D705" t="str">
            <v>Măng sông nong PVC DISMY C1 D21</v>
          </cell>
          <cell r="E705">
            <v>1182</v>
          </cell>
        </row>
        <row r="706">
          <cell r="C706" t="str">
            <v>91O1110</v>
          </cell>
          <cell r="D706" t="str">
            <v>ống PVC CP C1 D110</v>
          </cell>
          <cell r="E706">
            <v>77800</v>
          </cell>
        </row>
        <row r="707">
          <cell r="C707" t="str">
            <v>91O121</v>
          </cell>
          <cell r="D707" t="str">
            <v>ống PVC CP C1 D21</v>
          </cell>
          <cell r="E707">
            <v>7900</v>
          </cell>
        </row>
        <row r="708">
          <cell r="C708" t="str">
            <v>23MSC127</v>
          </cell>
          <cell r="D708" t="str">
            <v>Măng sông nong PVC DISMY C1 D27</v>
          </cell>
          <cell r="E708">
            <v>1455</v>
          </cell>
        </row>
        <row r="709">
          <cell r="C709" t="str">
            <v>91O127</v>
          </cell>
          <cell r="D709" t="str">
            <v>ống PVC CP C1 D27</v>
          </cell>
          <cell r="E709">
            <v>11100</v>
          </cell>
        </row>
        <row r="710">
          <cell r="C710" t="str">
            <v>23MSC134</v>
          </cell>
          <cell r="D710" t="str">
            <v>Măng sông nong PVC DISMY C1 D34</v>
          </cell>
          <cell r="E710">
            <v>1636</v>
          </cell>
        </row>
        <row r="711">
          <cell r="C711" t="str">
            <v>23MSC142</v>
          </cell>
          <cell r="D711" t="str">
            <v>Măng sông nong PVC DISMY C1 D42</v>
          </cell>
          <cell r="E711">
            <v>2909</v>
          </cell>
        </row>
        <row r="712">
          <cell r="C712" t="str">
            <v>23MSC148</v>
          </cell>
          <cell r="D712" t="str">
            <v>Măng sông nong PVC DISMY C1 D48</v>
          </cell>
          <cell r="E712">
            <v>3727</v>
          </cell>
        </row>
        <row r="713">
          <cell r="C713" t="str">
            <v>23MSC160</v>
          </cell>
          <cell r="D713" t="str">
            <v>Măng sông nong PVC DISMY C1 D60</v>
          </cell>
          <cell r="E713">
            <v>6364</v>
          </cell>
        </row>
        <row r="714">
          <cell r="C714" t="str">
            <v>23MSC175</v>
          </cell>
          <cell r="D714" t="str">
            <v>Măng sông nong PVC DISMY C1 D75</v>
          </cell>
          <cell r="E714">
            <v>8727</v>
          </cell>
        </row>
        <row r="715">
          <cell r="C715" t="str">
            <v>23MSC190</v>
          </cell>
          <cell r="D715" t="str">
            <v>Măng sông nong PVC DISMY C1 D90</v>
          </cell>
          <cell r="E715">
            <v>11545</v>
          </cell>
        </row>
        <row r="716">
          <cell r="C716" t="str">
            <v>23MSC2110</v>
          </cell>
          <cell r="D716" t="str">
            <v>Măng sông nong PVC DISMY C2 D110</v>
          </cell>
          <cell r="E716">
            <v>14636</v>
          </cell>
        </row>
        <row r="717">
          <cell r="C717" t="str">
            <v>91O134</v>
          </cell>
          <cell r="D717" t="str">
            <v>ống PVC CP C1 D34</v>
          </cell>
          <cell r="E717">
            <v>14500</v>
          </cell>
        </row>
        <row r="718">
          <cell r="C718" t="str">
            <v>91O142</v>
          </cell>
          <cell r="D718" t="str">
            <v>ống PVC CP C1 D42</v>
          </cell>
          <cell r="E718">
            <v>19800</v>
          </cell>
        </row>
        <row r="719">
          <cell r="C719" t="str">
            <v>91O148</v>
          </cell>
          <cell r="D719" t="str">
            <v>ống PVC CP C1 D48</v>
          </cell>
          <cell r="E719">
            <v>23500</v>
          </cell>
        </row>
        <row r="720">
          <cell r="C720" t="str">
            <v>91O160</v>
          </cell>
          <cell r="D720" t="str">
            <v>ống PVC CP C1 D60</v>
          </cell>
          <cell r="E720">
            <v>33400</v>
          </cell>
        </row>
        <row r="721">
          <cell r="C721" t="str">
            <v>91O175</v>
          </cell>
          <cell r="D721" t="str">
            <v>ống PVC CP C1 D75</v>
          </cell>
          <cell r="E721">
            <v>42300</v>
          </cell>
        </row>
        <row r="722">
          <cell r="C722" t="str">
            <v>23MSC234</v>
          </cell>
          <cell r="D722" t="str">
            <v>Măng sông nong PVC DISMY C2 D34</v>
          </cell>
          <cell r="E722">
            <v>1636</v>
          </cell>
        </row>
        <row r="723">
          <cell r="C723" t="str">
            <v>23MSC242</v>
          </cell>
          <cell r="D723" t="str">
            <v>Măng sông nong PVC DISMY C2 D42</v>
          </cell>
          <cell r="E723">
            <v>2909</v>
          </cell>
        </row>
        <row r="724">
          <cell r="C724" t="str">
            <v>23MSC248</v>
          </cell>
          <cell r="D724" t="str">
            <v>Măng sông nong PVC DISMY C2 D48</v>
          </cell>
          <cell r="E724">
            <v>3727</v>
          </cell>
        </row>
        <row r="725">
          <cell r="C725" t="str">
            <v>23MSC260</v>
          </cell>
          <cell r="D725" t="str">
            <v>Măng sông nong PVC DISMY C2 D60</v>
          </cell>
          <cell r="E725">
            <v>6364</v>
          </cell>
        </row>
        <row r="726">
          <cell r="C726" t="str">
            <v>23MSC275</v>
          </cell>
          <cell r="D726" t="str">
            <v>Măng sông nong PVC DISMY C2 D75</v>
          </cell>
          <cell r="E726">
            <v>8727</v>
          </cell>
        </row>
        <row r="727">
          <cell r="C727" t="str">
            <v>23MSC290</v>
          </cell>
          <cell r="D727" t="str">
            <v>Măng sông nong PVC DISMY C2 D90</v>
          </cell>
          <cell r="E727">
            <v>11545</v>
          </cell>
        </row>
        <row r="728">
          <cell r="C728" t="str">
            <v>23MSC3110</v>
          </cell>
          <cell r="D728" t="str">
            <v>Măng sông nong PVC DISMY C3 D110</v>
          </cell>
          <cell r="E728">
            <v>26455</v>
          </cell>
        </row>
        <row r="729">
          <cell r="C729" t="str">
            <v>91O190</v>
          </cell>
          <cell r="D729" t="str">
            <v>ống PVC CP C1 D90</v>
          </cell>
          <cell r="E729">
            <v>52000</v>
          </cell>
        </row>
        <row r="730">
          <cell r="C730" t="str">
            <v>91O2110</v>
          </cell>
          <cell r="D730" t="str">
            <v>ống PVC CP C2 D110</v>
          </cell>
          <cell r="E730">
            <v>88500</v>
          </cell>
        </row>
        <row r="731">
          <cell r="C731" t="str">
            <v>91O221</v>
          </cell>
          <cell r="D731" t="str">
            <v>ống PVC CP C2 D21</v>
          </cell>
          <cell r="E731">
            <v>9900</v>
          </cell>
        </row>
        <row r="732">
          <cell r="C732" t="str">
            <v>91O227</v>
          </cell>
          <cell r="D732" t="str">
            <v>ống PVC CP C2 D27</v>
          </cell>
          <cell r="E732">
            <v>12700</v>
          </cell>
        </row>
        <row r="733">
          <cell r="C733" t="str">
            <v>91O234</v>
          </cell>
          <cell r="D733" t="str">
            <v>ống PVC CP C2 D34</v>
          </cell>
          <cell r="E733">
            <v>17500</v>
          </cell>
        </row>
        <row r="734">
          <cell r="C734" t="str">
            <v>91O242</v>
          </cell>
          <cell r="D734" t="str">
            <v>ống PVC CP C2 D42</v>
          </cell>
          <cell r="E734">
            <v>22400</v>
          </cell>
        </row>
        <row r="735">
          <cell r="C735" t="str">
            <v>23MSC334</v>
          </cell>
          <cell r="D735" t="str">
            <v>Măng sông nong PVC DISMY C3 D34</v>
          </cell>
          <cell r="E735">
            <v>2818</v>
          </cell>
        </row>
        <row r="736">
          <cell r="C736" t="str">
            <v>23MSC342</v>
          </cell>
          <cell r="D736" t="str">
            <v>Măng sông nong PVC DISMY C3 D42</v>
          </cell>
          <cell r="E736">
            <v>5091</v>
          </cell>
        </row>
        <row r="737">
          <cell r="C737" t="str">
            <v>23MSC348</v>
          </cell>
          <cell r="D737" t="str">
            <v>Măng sông nong PVC DISMY C3 D48</v>
          </cell>
          <cell r="E737">
            <v>6455</v>
          </cell>
        </row>
        <row r="738">
          <cell r="C738" t="str">
            <v>23MSC360</v>
          </cell>
          <cell r="D738" t="str">
            <v>Măng sông nong PVC DISMY C3 D60</v>
          </cell>
          <cell r="E738">
            <v>8000</v>
          </cell>
        </row>
        <row r="739">
          <cell r="C739" t="str">
            <v>23MSC375</v>
          </cell>
          <cell r="D739" t="str">
            <v>Măng sông nong PVC DISMY C3 D75</v>
          </cell>
          <cell r="E739">
            <v>16000</v>
          </cell>
        </row>
        <row r="740">
          <cell r="C740" t="str">
            <v>23MSC390</v>
          </cell>
          <cell r="D740" t="str">
            <v>Măng sông nong PVC DISMY C3 D90</v>
          </cell>
          <cell r="E740">
            <v>20364</v>
          </cell>
        </row>
        <row r="741">
          <cell r="C741" t="str">
            <v>23MSC4110</v>
          </cell>
          <cell r="D741" t="str">
            <v>Măng sông nong PVC DISMY C4 D110</v>
          </cell>
          <cell r="E741">
            <v>41000</v>
          </cell>
        </row>
        <row r="742">
          <cell r="C742" t="str">
            <v>91O248</v>
          </cell>
          <cell r="D742" t="str">
            <v>ống PVC CP C2 D48</v>
          </cell>
          <cell r="E742">
            <v>26800</v>
          </cell>
        </row>
        <row r="743">
          <cell r="C743" t="str">
            <v>91O260</v>
          </cell>
          <cell r="D743" t="str">
            <v>ống PVC CP C2 D60</v>
          </cell>
          <cell r="E743">
            <v>38800</v>
          </cell>
        </row>
        <row r="744">
          <cell r="C744" t="str">
            <v>91O275</v>
          </cell>
          <cell r="D744" t="str">
            <v>ống PVC CP C2 D75</v>
          </cell>
          <cell r="E744">
            <v>55100</v>
          </cell>
        </row>
        <row r="745">
          <cell r="C745" t="str">
            <v>23MSC475</v>
          </cell>
          <cell r="D745" t="str">
            <v>Măng sông nong PVC DISMY C4 D75</v>
          </cell>
          <cell r="E745">
            <v>20182</v>
          </cell>
        </row>
        <row r="746">
          <cell r="C746" t="str">
            <v>23MSC490</v>
          </cell>
          <cell r="D746" t="str">
            <v>Măng sông nong PVC DISMY C4 D90</v>
          </cell>
          <cell r="E746">
            <v>27727</v>
          </cell>
        </row>
        <row r="747">
          <cell r="C747" t="str">
            <v>23TC1125110</v>
          </cell>
          <cell r="D747" t="str">
            <v>Tê thu PVC DISMY C1 D125/110 hàn</v>
          </cell>
          <cell r="E747">
            <v>99091</v>
          </cell>
        </row>
        <row r="748">
          <cell r="C748" t="str">
            <v>23TC1125125</v>
          </cell>
          <cell r="D748" t="str">
            <v>Tê PVC DISMY C1 D125 hàn</v>
          </cell>
          <cell r="E748">
            <v>110909</v>
          </cell>
        </row>
        <row r="749">
          <cell r="C749" t="str">
            <v>23TC112548</v>
          </cell>
          <cell r="D749" t="str">
            <v>Tê thu PVC DISMY C1 D125/48 hàn</v>
          </cell>
          <cell r="E749">
            <v>110909</v>
          </cell>
        </row>
        <row r="750">
          <cell r="C750" t="str">
            <v>23TC112560</v>
          </cell>
          <cell r="D750" t="str">
            <v>Tê thu PVC DISMY C1 D125/60 hàn</v>
          </cell>
          <cell r="E750">
            <v>110909</v>
          </cell>
        </row>
        <row r="751">
          <cell r="C751" t="str">
            <v>23TC112575</v>
          </cell>
          <cell r="D751" t="str">
            <v>Tê thu PVC DISMY C1 D125/75 hàn</v>
          </cell>
          <cell r="E751">
            <v>110909</v>
          </cell>
        </row>
        <row r="752">
          <cell r="C752" t="str">
            <v>23TC112590</v>
          </cell>
          <cell r="D752" t="str">
            <v>Tê thu PVC DISMY C1 D125/90 hàn</v>
          </cell>
          <cell r="E752">
            <v>110909</v>
          </cell>
        </row>
        <row r="753">
          <cell r="C753" t="str">
            <v>23TC1140110</v>
          </cell>
          <cell r="D753" t="str">
            <v>Tê thu PVC DISMY C1 D140/110 hàn</v>
          </cell>
          <cell r="E753">
            <v>129091</v>
          </cell>
        </row>
        <row r="754">
          <cell r="C754" t="str">
            <v>23TC114048</v>
          </cell>
          <cell r="D754" t="str">
            <v>Tê thu PVC DISMY C1 D140/48 hàn</v>
          </cell>
          <cell r="E754">
            <v>129091</v>
          </cell>
        </row>
        <row r="755">
          <cell r="C755" t="str">
            <v>23TC114075</v>
          </cell>
          <cell r="D755" t="str">
            <v>Tê thu PVC Dismy C1 D140/75 hàn</v>
          </cell>
          <cell r="E755">
            <v>129091</v>
          </cell>
        </row>
        <row r="756">
          <cell r="C756" t="str">
            <v>23TC114090</v>
          </cell>
          <cell r="D756" t="str">
            <v>Tê thu PVC DISMY C1 D140/90 hàn</v>
          </cell>
          <cell r="E756">
            <v>129091</v>
          </cell>
        </row>
        <row r="757">
          <cell r="C757" t="str">
            <v>23TC1160110</v>
          </cell>
          <cell r="D757" t="str">
            <v>Tê thu PVC DISMY C1 D160/110 hàn</v>
          </cell>
          <cell r="E757">
            <v>156364</v>
          </cell>
        </row>
        <row r="758">
          <cell r="C758" t="str">
            <v>23TC1160160</v>
          </cell>
          <cell r="D758" t="str">
            <v>Tê PVC DISMY C1 D160 hàn</v>
          </cell>
          <cell r="E758">
            <v>172727</v>
          </cell>
        </row>
        <row r="759">
          <cell r="C759" t="str">
            <v>23TC1200110</v>
          </cell>
          <cell r="D759" t="str">
            <v>Tê thu PVC DISMY C1 D200/110 hàn</v>
          </cell>
          <cell r="E759">
            <v>218182</v>
          </cell>
        </row>
        <row r="760">
          <cell r="C760" t="str">
            <v>23TC1200125</v>
          </cell>
          <cell r="D760" t="str">
            <v>Tê thu PVC DISMY C1 D200/125 hàn</v>
          </cell>
          <cell r="E760">
            <v>228182</v>
          </cell>
        </row>
        <row r="761">
          <cell r="C761" t="str">
            <v>23TC1200140</v>
          </cell>
          <cell r="D761" t="str">
            <v>Tê thu PVC DISMY C1 D200/140 hàn</v>
          </cell>
          <cell r="E761">
            <v>228182</v>
          </cell>
        </row>
        <row r="762">
          <cell r="C762" t="str">
            <v>23TC1200160</v>
          </cell>
          <cell r="D762" t="str">
            <v>Tê thu PVC DISMY C1 D200/160 hàn</v>
          </cell>
          <cell r="E762">
            <v>240000</v>
          </cell>
        </row>
        <row r="763">
          <cell r="C763" t="str">
            <v>23TC1200200</v>
          </cell>
          <cell r="D763" t="str">
            <v>Tê PVC DISMY C1 D200 hàn</v>
          </cell>
          <cell r="E763">
            <v>289091</v>
          </cell>
        </row>
        <row r="764">
          <cell r="C764" t="str">
            <v>23TC120060</v>
          </cell>
          <cell r="D764" t="str">
            <v>Tê thu PVC DISMY C1 D200/60 hàn</v>
          </cell>
          <cell r="E764">
            <v>218182</v>
          </cell>
        </row>
        <row r="765">
          <cell r="C765" t="str">
            <v>23TC120090</v>
          </cell>
          <cell r="D765" t="str">
            <v>Tê thu PVC DISMY C1 D200/90 hàn</v>
          </cell>
          <cell r="E765">
            <v>218182</v>
          </cell>
        </row>
        <row r="766">
          <cell r="C766" t="str">
            <v>23TC1225225</v>
          </cell>
          <cell r="D766" t="str">
            <v>Tê PVC DISMY C1 D225 hàn</v>
          </cell>
          <cell r="E766">
            <v>503636</v>
          </cell>
        </row>
        <row r="767">
          <cell r="C767" t="str">
            <v>23TC1250110</v>
          </cell>
          <cell r="D767" t="str">
            <v>Tê thu PVC DISMY C1 D250/110 hàn</v>
          </cell>
          <cell r="E767">
            <v>340909</v>
          </cell>
        </row>
        <row r="768">
          <cell r="C768" t="str">
            <v>23TC1250140</v>
          </cell>
          <cell r="D768" t="str">
            <v>Tê thu PVC DISMY C1 D250/140 hàn</v>
          </cell>
          <cell r="E768">
            <v>418182</v>
          </cell>
        </row>
        <row r="769">
          <cell r="C769" t="str">
            <v>23TC1250200</v>
          </cell>
          <cell r="D769" t="str">
            <v>Tê thu PVC DISMY C1 D250/200 hàn</v>
          </cell>
          <cell r="E769">
            <v>508182</v>
          </cell>
        </row>
        <row r="770">
          <cell r="C770" t="str">
            <v>23TC1250250</v>
          </cell>
          <cell r="D770" t="str">
            <v>Tê PVC DISMY C1 D250 hàn</v>
          </cell>
          <cell r="E770">
            <v>609091</v>
          </cell>
        </row>
        <row r="771">
          <cell r="C771" t="str">
            <v>23TC1315110</v>
          </cell>
          <cell r="D771" t="str">
            <v>Tê thu PVC DISMY C1 D315/110 hàn</v>
          </cell>
          <cell r="E771">
            <v>680000</v>
          </cell>
        </row>
        <row r="772">
          <cell r="C772" t="str">
            <v>23TC1315140</v>
          </cell>
          <cell r="D772" t="str">
            <v>Tê thu PVC DISMY C1 D315/140 hàn</v>
          </cell>
          <cell r="E772">
            <v>680000</v>
          </cell>
        </row>
        <row r="773">
          <cell r="C773" t="str">
            <v>23TC1315160</v>
          </cell>
          <cell r="D773" t="str">
            <v>Tê thu PVC DISMY C1 D315/160 hàn</v>
          </cell>
          <cell r="E773">
            <v>799091</v>
          </cell>
        </row>
        <row r="774">
          <cell r="C774" t="str">
            <v>23TC1315315</v>
          </cell>
          <cell r="D774" t="str">
            <v>Tê PVC DISMY C1 D315 hàn</v>
          </cell>
          <cell r="E774">
            <v>1178182</v>
          </cell>
        </row>
        <row r="775">
          <cell r="C775" t="str">
            <v>23TC1P200160</v>
          </cell>
          <cell r="D775" t="str">
            <v>Tê PVC DISMY C1 D200/160 hàn phủ composite</v>
          </cell>
          <cell r="E775">
            <v>346818</v>
          </cell>
        </row>
        <row r="776">
          <cell r="C776" t="str">
            <v>23TC1P200200</v>
          </cell>
          <cell r="D776" t="str">
            <v>Tê PVC DISMY C1 D200 hàn phủ composite</v>
          </cell>
          <cell r="E776">
            <v>493545</v>
          </cell>
        </row>
        <row r="777">
          <cell r="C777" t="str">
            <v>23TC1P225225</v>
          </cell>
          <cell r="D777" t="str">
            <v>Tê PVC DISMY C1 D225 hàn phủ composite</v>
          </cell>
          <cell r="E777">
            <v>709273</v>
          </cell>
        </row>
        <row r="778">
          <cell r="C778" t="str">
            <v>23TC1P250160</v>
          </cell>
          <cell r="D778" t="str">
            <v>Tê PVC DISMY C1 D250/160 hàn phủ composite</v>
          </cell>
          <cell r="E778">
            <v>568091</v>
          </cell>
        </row>
        <row r="779">
          <cell r="C779" t="str">
            <v>23TC1P250200</v>
          </cell>
          <cell r="D779" t="str">
            <v>Tê PVC DISMY C1 D250/200 hàn phủ composite</v>
          </cell>
          <cell r="E779">
            <v>627818</v>
          </cell>
        </row>
        <row r="780">
          <cell r="C780" t="str">
            <v>23TC1P250250</v>
          </cell>
          <cell r="D780" t="str">
            <v>Tê PVC DISMY C1 D250 hàn phủ composite</v>
          </cell>
          <cell r="E780">
            <v>922545</v>
          </cell>
        </row>
        <row r="781">
          <cell r="C781" t="str">
            <v>23TC1P280280</v>
          </cell>
          <cell r="D781" t="str">
            <v>Tê PVC DISMY hàn C1 D280 (phủ composite)</v>
          </cell>
          <cell r="E781">
            <v>1068000</v>
          </cell>
        </row>
        <row r="782">
          <cell r="C782" t="str">
            <v>23TC1P315200</v>
          </cell>
          <cell r="D782" t="str">
            <v>Tê PVC DISMY C1 D315/200 hàn phủ composite</v>
          </cell>
          <cell r="E782">
            <v>1017455</v>
          </cell>
        </row>
        <row r="783">
          <cell r="C783" t="str">
            <v>23TC1P315315</v>
          </cell>
          <cell r="D783" t="str">
            <v>Tê PVC DISMY hàn C1 D315 (phủ composite)</v>
          </cell>
          <cell r="E783">
            <v>1488818</v>
          </cell>
        </row>
        <row r="784">
          <cell r="C784" t="str">
            <v>23TC2P160110</v>
          </cell>
          <cell r="D784" t="str">
            <v>Tê PVC DISMY C2 D160/110 hàn phủ composite</v>
          </cell>
          <cell r="E784">
            <v>238818</v>
          </cell>
        </row>
        <row r="785">
          <cell r="C785" t="str">
            <v>23TC2P16048</v>
          </cell>
          <cell r="D785" t="str">
            <v>Tê PVC DISMY C3 D160/48 hàn phủ composite</v>
          </cell>
          <cell r="E785">
            <v>210182</v>
          </cell>
        </row>
        <row r="786">
          <cell r="C786" t="str">
            <v>23TC2P200140</v>
          </cell>
          <cell r="D786" t="str">
            <v>Tê PVC DISMY C2 D200/140 hàn phủ composite</v>
          </cell>
          <cell r="E786">
            <v>415636</v>
          </cell>
        </row>
        <row r="787">
          <cell r="C787" t="str">
            <v>23TC2P250250</v>
          </cell>
          <cell r="D787" t="str">
            <v>Tê PVC DISMY C2 D250 hàn phủ composite</v>
          </cell>
          <cell r="E787">
            <v>922545</v>
          </cell>
        </row>
        <row r="788">
          <cell r="C788" t="str">
            <v>23TC3P11060</v>
          </cell>
          <cell r="D788" t="str">
            <v>Tê PVC DISMY C3 D110/60 hàn phủ composite</v>
          </cell>
          <cell r="E788">
            <v>112727</v>
          </cell>
        </row>
        <row r="789">
          <cell r="C789" t="str">
            <v>23TC3P125110</v>
          </cell>
          <cell r="D789" t="str">
            <v>Tê PVC DISMY C3 D125/110 hàn phủ composite</v>
          </cell>
          <cell r="E789">
            <v>205091</v>
          </cell>
        </row>
        <row r="790">
          <cell r="C790" t="str">
            <v>23TC3P12575</v>
          </cell>
          <cell r="D790" t="str">
            <v>Tê PVC DISMY C3 D125/75 hàn phủ composite</v>
          </cell>
          <cell r="E790">
            <v>152273</v>
          </cell>
        </row>
        <row r="791">
          <cell r="C791" t="str">
            <v>23TC3P12590</v>
          </cell>
          <cell r="D791" t="str">
            <v>Tê PVC DISMY C3 D125/90 hàn phủ composite</v>
          </cell>
          <cell r="E791">
            <v>199818</v>
          </cell>
        </row>
        <row r="792">
          <cell r="C792" t="str">
            <v>23TC3P140125</v>
          </cell>
          <cell r="D792" t="str">
            <v>Tê PVC DISMY C3 D140/125 hàn phủ composite</v>
          </cell>
          <cell r="E792">
            <v>263091</v>
          </cell>
        </row>
        <row r="793">
          <cell r="C793" t="str">
            <v>23TC3P160110</v>
          </cell>
          <cell r="D793" t="str">
            <v>Tê PVC DISMY C3 D160/110 hàn phủ composite</v>
          </cell>
          <cell r="E793">
            <v>304000</v>
          </cell>
        </row>
        <row r="794">
          <cell r="C794" t="str">
            <v>23TC3P200200</v>
          </cell>
          <cell r="D794" t="str">
            <v>Tê PVC DISMY C3 D200 hàn phủ composite</v>
          </cell>
          <cell r="E794">
            <v>703273</v>
          </cell>
        </row>
        <row r="795">
          <cell r="C795" t="str">
            <v>23TC3P225160</v>
          </cell>
          <cell r="D795" t="str">
            <v>Tê PVC DISMY C3 D225/160 hàn phủ composite</v>
          </cell>
          <cell r="E795">
            <v>746000</v>
          </cell>
        </row>
        <row r="796">
          <cell r="C796" t="str">
            <v>23TC3P225225</v>
          </cell>
          <cell r="D796" t="str">
            <v>Tê PVC DISMY C3 D225 hàn phủ composite</v>
          </cell>
          <cell r="E796">
            <v>933909</v>
          </cell>
        </row>
        <row r="797">
          <cell r="C797" t="str">
            <v>23TZEEEC3P11090</v>
          </cell>
          <cell r="D797" t="str">
            <v>Tê nối zoăng PVC DISMY EEE C3 D110/90 hàn phủ composite</v>
          </cell>
          <cell r="E797">
            <v>168091</v>
          </cell>
        </row>
        <row r="798">
          <cell r="C798" t="str">
            <v>23TZEEEC3P160110</v>
          </cell>
          <cell r="D798" t="str">
            <v>Tê nối zoăng PVC DISMY EEE C3 D160/110 hàn phủ composite</v>
          </cell>
          <cell r="E798">
            <v>460636</v>
          </cell>
        </row>
        <row r="799">
          <cell r="C799" t="str">
            <v>23TZEEEC3P16090</v>
          </cell>
          <cell r="D799" t="str">
            <v>Tê nối zoăng PVC DISMY EEE C3 D160/90 hàn phủ composite</v>
          </cell>
          <cell r="E799">
            <v>337636</v>
          </cell>
        </row>
        <row r="800">
          <cell r="C800" t="str">
            <v>23TZEEEC3P200110</v>
          </cell>
          <cell r="D800" t="str">
            <v>Tê nối zoăng PVC DISMY EEE C3 D200/110 hàn phủ composite</v>
          </cell>
          <cell r="E800">
            <v>531455</v>
          </cell>
        </row>
        <row r="801">
          <cell r="C801" t="str">
            <v>23TZEEEC3P225110</v>
          </cell>
          <cell r="D801" t="str">
            <v>Tê nối zoăng PVC DISMY EEE C3 D225/110 hàn phủ composite</v>
          </cell>
          <cell r="E801">
            <v>649455</v>
          </cell>
        </row>
        <row r="802">
          <cell r="C802" t="str">
            <v>23TZEEEC3P225160</v>
          </cell>
          <cell r="D802" t="str">
            <v>Tê nối zoăng PVC DISMY EEE C3 D225/160 hàn phủ composite</v>
          </cell>
          <cell r="E802">
            <v>865273</v>
          </cell>
        </row>
        <row r="803">
          <cell r="C803" t="str">
            <v>23TZEEEC3P225200</v>
          </cell>
          <cell r="D803" t="str">
            <v>Tê nối zoăng PVC DISMY EEE C3 D225/200 hàn phủ composite</v>
          </cell>
          <cell r="E803">
            <v>955818</v>
          </cell>
        </row>
        <row r="804">
          <cell r="C804" t="str">
            <v>23TZEEEC3P250250</v>
          </cell>
          <cell r="D804" t="str">
            <v>Tê nối zoăng PVC DISMY EEE C3 D250 hàn phủ composite</v>
          </cell>
          <cell r="E804">
            <v>1406818</v>
          </cell>
        </row>
        <row r="805">
          <cell r="C805" t="str">
            <v>23TZEEEC4P110</v>
          </cell>
          <cell r="D805" t="str">
            <v>Tê nối zoăng PVC DISMY EEE C4 D110 hàn phủ composite</v>
          </cell>
          <cell r="E805">
            <v>224364</v>
          </cell>
        </row>
        <row r="806">
          <cell r="C806" t="str">
            <v>23TZEEEC4P160</v>
          </cell>
          <cell r="D806" t="str">
            <v>Tê nối zoăng PVC DISMY EEE C4 D160 hàn phủ composite</v>
          </cell>
          <cell r="E806">
            <v>347545</v>
          </cell>
        </row>
        <row r="807">
          <cell r="C807" t="str">
            <v>23TZEEEC4P200</v>
          </cell>
          <cell r="D807" t="str">
            <v>Tê nối zoăng PVC DISMY EEE C4 D200 hàn phủ composite</v>
          </cell>
          <cell r="E807">
            <v>1132000</v>
          </cell>
        </row>
        <row r="808">
          <cell r="C808" t="str">
            <v>23TZEEEC4P90</v>
          </cell>
          <cell r="D808" t="str">
            <v>Tê nối zoăng PVC DISMY EEE C4 D90 hàn phủ composite</v>
          </cell>
          <cell r="E808">
            <v>131545</v>
          </cell>
        </row>
        <row r="809">
          <cell r="C809" t="str">
            <v>91O290</v>
          </cell>
          <cell r="D809" t="str">
            <v>ống PVC CP C2 D90</v>
          </cell>
          <cell r="E809">
            <v>60000</v>
          </cell>
        </row>
        <row r="810">
          <cell r="C810" t="str">
            <v>91O3110</v>
          </cell>
          <cell r="D810" t="str">
            <v>ống PVC CP C3 D110</v>
          </cell>
          <cell r="E810">
            <v>123500</v>
          </cell>
        </row>
        <row r="811">
          <cell r="C811" t="str">
            <v>91O321</v>
          </cell>
          <cell r="D811" t="str">
            <v>ống PVC CP C3 D21</v>
          </cell>
          <cell r="E811">
            <v>11700</v>
          </cell>
        </row>
        <row r="812">
          <cell r="C812" t="str">
            <v>91O327</v>
          </cell>
          <cell r="D812" t="str">
            <v>ống PVC CP C3 D27</v>
          </cell>
          <cell r="E812">
            <v>17800</v>
          </cell>
        </row>
        <row r="813">
          <cell r="C813" t="str">
            <v>91O334</v>
          </cell>
          <cell r="D813" t="str">
            <v>ống PVC CP C3 D34</v>
          </cell>
          <cell r="E813">
            <v>20000</v>
          </cell>
        </row>
        <row r="814">
          <cell r="C814" t="str">
            <v>91O342</v>
          </cell>
          <cell r="D814" t="str">
            <v>ống PVC CP C3 D42</v>
          </cell>
          <cell r="E814">
            <v>26200</v>
          </cell>
        </row>
        <row r="815">
          <cell r="C815" t="str">
            <v>23YC111042</v>
          </cell>
          <cell r="D815" t="str">
            <v>Y PVC DISMY C1 D110/42 hàn</v>
          </cell>
          <cell r="E815">
            <v>55455</v>
          </cell>
        </row>
        <row r="816">
          <cell r="C816" t="str">
            <v>23YC111060</v>
          </cell>
          <cell r="D816" t="str">
            <v>Y PVC DISMY C1 D110/60 hàn</v>
          </cell>
          <cell r="E816">
            <v>60000</v>
          </cell>
        </row>
        <row r="817">
          <cell r="C817" t="str">
            <v>23YC111075</v>
          </cell>
          <cell r="D817" t="str">
            <v>Y PVC DISMY C1 D110/75 hàn</v>
          </cell>
          <cell r="E817">
            <v>63636</v>
          </cell>
        </row>
        <row r="818">
          <cell r="C818" t="str">
            <v>23YC111090</v>
          </cell>
          <cell r="D818" t="str">
            <v>Y PVC DISMY C1 D110/90 hàn</v>
          </cell>
          <cell r="E818">
            <v>70909</v>
          </cell>
        </row>
        <row r="819">
          <cell r="C819" t="str">
            <v>23YC1125110</v>
          </cell>
          <cell r="D819" t="str">
            <v>Y PVC DISMY C1 D125/110 hàn</v>
          </cell>
          <cell r="E819">
            <v>112727</v>
          </cell>
        </row>
        <row r="820">
          <cell r="C820" t="str">
            <v>23YC1125125</v>
          </cell>
          <cell r="D820" t="str">
            <v>Y PVC DISMY C1 D125 hàn</v>
          </cell>
          <cell r="E820">
            <v>120909</v>
          </cell>
        </row>
        <row r="821">
          <cell r="C821" t="str">
            <v>23YC112542</v>
          </cell>
          <cell r="D821" t="str">
            <v>Y PVC DISMY C1 D125/42 hàn</v>
          </cell>
          <cell r="E821">
            <v>120909</v>
          </cell>
        </row>
        <row r="822">
          <cell r="C822" t="str">
            <v>23YC112548</v>
          </cell>
          <cell r="D822" t="str">
            <v>Y PVC DISMY C1 D125/48 hàn</v>
          </cell>
          <cell r="E822">
            <v>120909</v>
          </cell>
        </row>
        <row r="823">
          <cell r="C823" t="str">
            <v>23YC112560</v>
          </cell>
          <cell r="D823" t="str">
            <v>Y PVC DISMY C1 D125/60 hàn</v>
          </cell>
          <cell r="E823">
            <v>120909</v>
          </cell>
        </row>
        <row r="824">
          <cell r="C824" t="str">
            <v>23YC112575</v>
          </cell>
          <cell r="D824" t="str">
            <v>Y PVC DISMY C1 D125/75 hàn</v>
          </cell>
          <cell r="E824">
            <v>120909</v>
          </cell>
        </row>
        <row r="825">
          <cell r="C825" t="str">
            <v>23YC112590</v>
          </cell>
          <cell r="D825" t="str">
            <v>Y PVC DISMY C1 D125/90 hàn</v>
          </cell>
          <cell r="E825">
            <v>120909</v>
          </cell>
        </row>
        <row r="826">
          <cell r="C826" t="str">
            <v>23YC1140110</v>
          </cell>
          <cell r="D826" t="str">
            <v>Y PVC DISMY C1 D140/110 hàn</v>
          </cell>
          <cell r="E826">
            <v>137273</v>
          </cell>
        </row>
        <row r="827">
          <cell r="C827" t="str">
            <v>23YC1140125</v>
          </cell>
          <cell r="D827" t="str">
            <v>Y PVC DISMY C1 D140/125 hàn</v>
          </cell>
          <cell r="E827">
            <v>137273</v>
          </cell>
        </row>
        <row r="828">
          <cell r="C828" t="str">
            <v>23YC1140140</v>
          </cell>
          <cell r="D828" t="str">
            <v>Y PVC DISMY C1 D140 hàn</v>
          </cell>
          <cell r="E828">
            <v>156364</v>
          </cell>
        </row>
        <row r="829">
          <cell r="C829" t="str">
            <v>23YC114075</v>
          </cell>
          <cell r="D829" t="str">
            <v>Y PVC DISMY C1 D140/75 hàn</v>
          </cell>
          <cell r="E829">
            <v>137273</v>
          </cell>
        </row>
        <row r="830">
          <cell r="C830" t="str">
            <v>23YC114090</v>
          </cell>
          <cell r="D830" t="str">
            <v>Y PVC DISMY C1 D140/90 hàn</v>
          </cell>
          <cell r="E830">
            <v>137273</v>
          </cell>
        </row>
        <row r="831">
          <cell r="C831" t="str">
            <v>23YC1160110</v>
          </cell>
          <cell r="D831" t="str">
            <v>Y PVC DISMY C1 D160/110 hàn</v>
          </cell>
          <cell r="E831">
            <v>182727</v>
          </cell>
        </row>
        <row r="832">
          <cell r="C832" t="str">
            <v>23YC1160125</v>
          </cell>
          <cell r="D832" t="str">
            <v>Y PVC DISMY C1 D160/125 hàn</v>
          </cell>
          <cell r="E832">
            <v>182727</v>
          </cell>
        </row>
        <row r="833">
          <cell r="C833" t="str">
            <v>23YC1160140</v>
          </cell>
          <cell r="D833" t="str">
            <v>Y PVC DISMY C1 D160/140 hàn</v>
          </cell>
          <cell r="E833">
            <v>182727</v>
          </cell>
        </row>
        <row r="834">
          <cell r="C834" t="str">
            <v>23YC1160160</v>
          </cell>
          <cell r="D834" t="str">
            <v>Y PVC DISMY C1 D160 hàn</v>
          </cell>
          <cell r="E834">
            <v>240000</v>
          </cell>
        </row>
        <row r="835">
          <cell r="C835" t="str">
            <v>23YC116060</v>
          </cell>
          <cell r="D835" t="str">
            <v>Y PVC DISMY C1 D160/60 hàn</v>
          </cell>
          <cell r="E835">
            <v>170909</v>
          </cell>
        </row>
        <row r="836">
          <cell r="C836" t="str">
            <v>23YC116075</v>
          </cell>
          <cell r="D836" t="str">
            <v>Y PVC DISMY C1 D160/75 hàn</v>
          </cell>
          <cell r="E836">
            <v>170909</v>
          </cell>
        </row>
        <row r="837">
          <cell r="C837" t="str">
            <v>23YC116090</v>
          </cell>
          <cell r="D837" t="str">
            <v>Y PVC DISMY C1 D160/90 hàn</v>
          </cell>
          <cell r="E837">
            <v>170909</v>
          </cell>
        </row>
        <row r="838">
          <cell r="C838" t="str">
            <v>23YC1200110</v>
          </cell>
          <cell r="D838" t="str">
            <v>Y PVC DISMY C1 D200/110 hàn</v>
          </cell>
          <cell r="E838">
            <v>240000</v>
          </cell>
        </row>
        <row r="839">
          <cell r="C839" t="str">
            <v>23YC1200125</v>
          </cell>
          <cell r="D839" t="str">
            <v>Y PVC DISMY C1 D200/125 hàn</v>
          </cell>
          <cell r="E839">
            <v>289091</v>
          </cell>
        </row>
        <row r="840">
          <cell r="C840" t="str">
            <v>23YC1200140</v>
          </cell>
          <cell r="D840" t="str">
            <v>Y PVC DISMY C1 D200/140 hàn</v>
          </cell>
          <cell r="E840">
            <v>289091</v>
          </cell>
        </row>
        <row r="841">
          <cell r="C841" t="str">
            <v>23YC1200160</v>
          </cell>
          <cell r="D841" t="str">
            <v>Y PVC DISMY C1 D200/160 hàn</v>
          </cell>
          <cell r="E841">
            <v>339091</v>
          </cell>
        </row>
        <row r="842">
          <cell r="C842" t="str">
            <v>23YC1200200</v>
          </cell>
          <cell r="D842" t="str">
            <v>Y PVC DISMY C1 D200 hàn</v>
          </cell>
          <cell r="E842">
            <v>360909</v>
          </cell>
        </row>
        <row r="843">
          <cell r="C843" t="str">
            <v>23YC120075</v>
          </cell>
          <cell r="D843" t="str">
            <v>Y PVC DISMY C1 D200/75 hàn</v>
          </cell>
          <cell r="E843">
            <v>289091</v>
          </cell>
        </row>
        <row r="844">
          <cell r="C844" t="str">
            <v>23YC120090</v>
          </cell>
          <cell r="D844" t="str">
            <v>Y PVC DISMY C1 D200/90 hàn</v>
          </cell>
          <cell r="E844">
            <v>289091</v>
          </cell>
        </row>
        <row r="845">
          <cell r="C845" t="str">
            <v>23YC1225200</v>
          </cell>
          <cell r="D845" t="str">
            <v>Y PVC DISMY C1 D225/200 hàn</v>
          </cell>
          <cell r="E845">
            <v>551818</v>
          </cell>
        </row>
        <row r="846">
          <cell r="C846" t="str">
            <v>23YC1225225</v>
          </cell>
          <cell r="D846" t="str">
            <v>Y PVC DISMY C1 D225 hàn</v>
          </cell>
          <cell r="E846">
            <v>604545</v>
          </cell>
        </row>
        <row r="847">
          <cell r="C847" t="str">
            <v>23YC1250110</v>
          </cell>
          <cell r="D847" t="str">
            <v>Y PVC DISMY C1 D250/110 hàn</v>
          </cell>
          <cell r="E847">
            <v>379091</v>
          </cell>
        </row>
        <row r="848">
          <cell r="C848" t="str">
            <v>23YC1250125</v>
          </cell>
          <cell r="D848" t="str">
            <v>Y PVC DISMY C1 D250/125 hàn</v>
          </cell>
          <cell r="E848">
            <v>379091</v>
          </cell>
        </row>
        <row r="849">
          <cell r="C849" t="str">
            <v>23YC1250160</v>
          </cell>
          <cell r="D849" t="str">
            <v>Y PVC DISMY C1 D250/160 hàn</v>
          </cell>
          <cell r="E849">
            <v>379091</v>
          </cell>
        </row>
        <row r="850">
          <cell r="C850" t="str">
            <v>23YC1250200</v>
          </cell>
          <cell r="D850" t="str">
            <v>Y PVC DISMY C1 D250/200 hàn</v>
          </cell>
          <cell r="E850">
            <v>379091</v>
          </cell>
        </row>
        <row r="851">
          <cell r="C851" t="str">
            <v>23YC1250250</v>
          </cell>
          <cell r="D851" t="str">
            <v>Y PVC DISMY C1 D250 hàn</v>
          </cell>
          <cell r="E851">
            <v>741818</v>
          </cell>
        </row>
        <row r="852">
          <cell r="C852" t="str">
            <v>23YC125090</v>
          </cell>
          <cell r="D852" t="str">
            <v>Y PVC DISMY C1 D250/90 hàn</v>
          </cell>
          <cell r="E852">
            <v>379091</v>
          </cell>
        </row>
        <row r="853">
          <cell r="C853" t="str">
            <v>23YC1315200</v>
          </cell>
          <cell r="D853" t="str">
            <v>Y PVC DISMY C1 D315/200 hàn</v>
          </cell>
          <cell r="E853">
            <v>1160000</v>
          </cell>
        </row>
        <row r="854">
          <cell r="C854" t="str">
            <v>23YC1315250</v>
          </cell>
          <cell r="D854" t="str">
            <v>Y PVC DISMY C1 D315/250 hàn</v>
          </cell>
          <cell r="E854">
            <v>1305455</v>
          </cell>
        </row>
        <row r="855">
          <cell r="C855" t="str">
            <v>23YC1315315</v>
          </cell>
          <cell r="D855" t="str">
            <v>Y PVC DISMY C1 D315 hàn</v>
          </cell>
          <cell r="E855">
            <v>1477273</v>
          </cell>
        </row>
        <row r="856">
          <cell r="C856" t="str">
            <v>23YC131590</v>
          </cell>
          <cell r="D856" t="str">
            <v>Y PVC DISMY C1 D315/90 hàn</v>
          </cell>
          <cell r="E856">
            <v>856364</v>
          </cell>
        </row>
        <row r="857">
          <cell r="C857" t="str">
            <v>23YC17534</v>
          </cell>
          <cell r="D857" t="str">
            <v>Y PVC DISMY C1 D75/34 hàn</v>
          </cell>
          <cell r="E857">
            <v>36364</v>
          </cell>
        </row>
        <row r="858">
          <cell r="C858" t="str">
            <v>23YC17542</v>
          </cell>
          <cell r="D858" t="str">
            <v>Y PVC DISMY C1 D75/42 hàn</v>
          </cell>
          <cell r="E858">
            <v>36364</v>
          </cell>
        </row>
        <row r="859">
          <cell r="C859" t="str">
            <v>23YC17560</v>
          </cell>
          <cell r="D859" t="str">
            <v>Y PVC DISMY C1 D75/60 hàn</v>
          </cell>
          <cell r="E859">
            <v>38182</v>
          </cell>
        </row>
        <row r="860">
          <cell r="C860" t="str">
            <v>23YC19034</v>
          </cell>
          <cell r="D860" t="str">
            <v>Y PVC DISMY C1 D90/34 hàn</v>
          </cell>
          <cell r="E860">
            <v>52727</v>
          </cell>
        </row>
        <row r="861">
          <cell r="C861" t="str">
            <v>23YC19042</v>
          </cell>
          <cell r="D861" t="str">
            <v>Y PVC DISMY C1 D90/42 hàn</v>
          </cell>
          <cell r="E861">
            <v>52727</v>
          </cell>
        </row>
        <row r="862">
          <cell r="C862" t="str">
            <v>23YC19048</v>
          </cell>
          <cell r="D862" t="str">
            <v>Y PVC DISMY C1 D90/48 hàn</v>
          </cell>
          <cell r="E862">
            <v>52727</v>
          </cell>
        </row>
        <row r="863">
          <cell r="C863" t="str">
            <v>23YC19060</v>
          </cell>
          <cell r="D863" t="str">
            <v>Y PVC DISMY C1 D90/60 hàn</v>
          </cell>
          <cell r="E863">
            <v>52727</v>
          </cell>
        </row>
        <row r="864">
          <cell r="C864" t="str">
            <v>23YC19075</v>
          </cell>
          <cell r="D864" t="str">
            <v>Y PVC DISMY C1 D90/75 hàn</v>
          </cell>
          <cell r="E864">
            <v>52727</v>
          </cell>
        </row>
        <row r="865">
          <cell r="C865" t="str">
            <v>23YC1P200200</v>
          </cell>
          <cell r="D865" t="str">
            <v>Y PVC DISMY C1 D200 hàn phủ composite</v>
          </cell>
          <cell r="E865">
            <v>679545</v>
          </cell>
        </row>
        <row r="866">
          <cell r="C866" t="str">
            <v>23YC1P315315</v>
          </cell>
          <cell r="D866" t="str">
            <v>Y PVC DISMY C1 D315 hàn phủ composite</v>
          </cell>
          <cell r="E866">
            <v>2247091</v>
          </cell>
        </row>
        <row r="867">
          <cell r="C867" t="str">
            <v>23YC2P125110</v>
          </cell>
          <cell r="D867" t="str">
            <v>Y PVC DISMY C2 D125/110 hàn phủ composite</v>
          </cell>
          <cell r="E867">
            <v>202909</v>
          </cell>
        </row>
        <row r="868">
          <cell r="C868" t="str">
            <v>23YC2P200110</v>
          </cell>
          <cell r="D868" t="str">
            <v>Y PVC DISMY C2 D200/110 hàn phủ composite</v>
          </cell>
          <cell r="E868">
            <v>507000</v>
          </cell>
        </row>
        <row r="869">
          <cell r="C869" t="str">
            <v>23YC2P200200</v>
          </cell>
          <cell r="D869" t="str">
            <v>Y PVC DISMY C2 D200 hàn phủ composite</v>
          </cell>
          <cell r="E869">
            <v>797727</v>
          </cell>
        </row>
        <row r="870">
          <cell r="C870" t="str">
            <v>23YC2P225110</v>
          </cell>
          <cell r="D870" t="str">
            <v>Y PVC DISMY C2 D225/110 hàn phủ composite</v>
          </cell>
          <cell r="E870">
            <v>1081818</v>
          </cell>
        </row>
        <row r="871">
          <cell r="C871" t="str">
            <v>23YC2P225140</v>
          </cell>
          <cell r="D871" t="str">
            <v>Y PVC DISMY C2 D225/140 hàn phủ composite</v>
          </cell>
          <cell r="E871">
            <v>1081818</v>
          </cell>
        </row>
        <row r="872">
          <cell r="C872" t="str">
            <v>23YC2P280140</v>
          </cell>
          <cell r="D872" t="str">
            <v>Y PVC DISMY C2 D280/140 hàn phủ composite</v>
          </cell>
          <cell r="E872">
            <v>1800000</v>
          </cell>
        </row>
        <row r="873">
          <cell r="C873" t="str">
            <v>23YC2P280160</v>
          </cell>
          <cell r="D873" t="str">
            <v>Y PVC DISMY C2 D280/160 hàn phủ composite</v>
          </cell>
          <cell r="E873">
            <v>1800000</v>
          </cell>
        </row>
        <row r="874">
          <cell r="C874" t="str">
            <v>23YC2P280225</v>
          </cell>
          <cell r="D874" t="str">
            <v>Y PVC DISMY C2 D280/225 hàn phủ composite</v>
          </cell>
          <cell r="E874">
            <v>1981818</v>
          </cell>
        </row>
        <row r="875">
          <cell r="C875" t="str">
            <v>23YC2P315110</v>
          </cell>
          <cell r="D875" t="str">
            <v>Y PVC DISMY C2 D315/110 hàn phủ composite</v>
          </cell>
          <cell r="E875">
            <v>1845455</v>
          </cell>
        </row>
        <row r="876">
          <cell r="C876" t="str">
            <v>23YC2P315280</v>
          </cell>
          <cell r="D876" t="str">
            <v>Y PVC DISMY C2 D315/280 hàn phủ composite</v>
          </cell>
          <cell r="E876">
            <v>2572727</v>
          </cell>
        </row>
        <row r="877">
          <cell r="C877" t="str">
            <v>23YC3P125110</v>
          </cell>
          <cell r="D877" t="str">
            <v>Y PVC DISMY C3 D125/110 hàn phủ composite</v>
          </cell>
          <cell r="E877">
            <v>273818</v>
          </cell>
        </row>
        <row r="878">
          <cell r="C878" t="str">
            <v>23YC3P140125</v>
          </cell>
          <cell r="D878" t="str">
            <v>Y PVC DISMY C3 D140/125 hàn phủ composite</v>
          </cell>
          <cell r="E878">
            <v>380636</v>
          </cell>
        </row>
        <row r="879">
          <cell r="C879" t="str">
            <v>23YC3P160160</v>
          </cell>
          <cell r="D879" t="str">
            <v>Y PVC DISMY C3 D160 hàn phủ composite</v>
          </cell>
          <cell r="E879">
            <v>573091</v>
          </cell>
        </row>
        <row r="880">
          <cell r="C880" t="str">
            <v>23YC3P200140</v>
          </cell>
          <cell r="D880" t="str">
            <v>Y PVC DISMY C3 D200/140 hàn phủ composite</v>
          </cell>
          <cell r="E880">
            <v>790182</v>
          </cell>
        </row>
        <row r="881">
          <cell r="C881" t="str">
            <v>23YC3P200160</v>
          </cell>
          <cell r="D881" t="str">
            <v>Y PVC DISMY C3 D200/160 hàn phủ composite</v>
          </cell>
          <cell r="E881">
            <v>849636</v>
          </cell>
        </row>
        <row r="882">
          <cell r="C882" t="str">
            <v>23YC3P200200</v>
          </cell>
          <cell r="D882" t="str">
            <v>Y PVC DISMY C3 D200 hàn phủ composite</v>
          </cell>
          <cell r="E882">
            <v>1037727</v>
          </cell>
        </row>
        <row r="883">
          <cell r="C883" t="str">
            <v>23YC3P250140</v>
          </cell>
          <cell r="D883" t="str">
            <v>Y PVC DISMY C3 D250/140 hàn phủ composite</v>
          </cell>
          <cell r="E883">
            <v>891000</v>
          </cell>
        </row>
        <row r="884">
          <cell r="C884" t="str">
            <v>23YC3P250250</v>
          </cell>
          <cell r="D884" t="str">
            <v>Y PVC DISMY C3 D250 hàn phủ composite</v>
          </cell>
          <cell r="E884">
            <v>1975091</v>
          </cell>
        </row>
        <row r="885">
          <cell r="C885" t="str">
            <v>31O10010110</v>
          </cell>
          <cell r="D885" t="str">
            <v>ống PE100 DISMY phi 110 x 6,6 PN10 (6m)</v>
          </cell>
          <cell r="E885">
            <v>148182</v>
          </cell>
        </row>
        <row r="886">
          <cell r="C886" t="str">
            <v>31O10010125</v>
          </cell>
          <cell r="D886" t="str">
            <v>ống PE100 DISMY phi 125 x 7,4 PN10 (6m)</v>
          </cell>
          <cell r="E886">
            <v>189364</v>
          </cell>
        </row>
        <row r="887">
          <cell r="C887" t="str">
            <v>31O10010140</v>
          </cell>
          <cell r="D887" t="str">
            <v>ống PE100 DISMY phi 140 x 8,3 PN10 (6m)</v>
          </cell>
          <cell r="E887">
            <v>237455</v>
          </cell>
        </row>
        <row r="888">
          <cell r="C888" t="str">
            <v>31O10010160</v>
          </cell>
          <cell r="D888" t="str">
            <v>ống PE100 DISMY phi 160 x 9,5 PN10 (6m)</v>
          </cell>
          <cell r="E888">
            <v>309727</v>
          </cell>
        </row>
        <row r="889">
          <cell r="C889" t="str">
            <v>31O10010180</v>
          </cell>
          <cell r="D889" t="str">
            <v>ống PE100 DISMY phi 180 x 10,7 PN10 (6m)</v>
          </cell>
          <cell r="E889">
            <v>392818</v>
          </cell>
        </row>
        <row r="890">
          <cell r="C890" t="str">
            <v>31O10010200</v>
          </cell>
          <cell r="D890" t="str">
            <v>ống PE100 DISMY phi 200 x 11,9 PN10 (6m)</v>
          </cell>
          <cell r="E890">
            <v>488091</v>
          </cell>
        </row>
        <row r="891">
          <cell r="C891" t="str">
            <v>31O10010225</v>
          </cell>
          <cell r="D891" t="str">
            <v>ống PE100 DISMY phi 225 x 13,4 PN10 (6m)</v>
          </cell>
          <cell r="E891">
            <v>616273</v>
          </cell>
        </row>
        <row r="892">
          <cell r="C892" t="str">
            <v>31O1001025.</v>
          </cell>
          <cell r="D892" t="str">
            <v>ống PE100 DISMY phi 25 x 1,8 PN10</v>
          </cell>
          <cell r="E892">
            <v>9364</v>
          </cell>
        </row>
        <row r="893">
          <cell r="C893" t="str">
            <v>31O10010250</v>
          </cell>
          <cell r="D893" t="str">
            <v>ống PE100 DISMY phi 250 x 14,8 PN10 (6m)</v>
          </cell>
          <cell r="E893">
            <v>757364</v>
          </cell>
        </row>
        <row r="894">
          <cell r="C894" t="str">
            <v>31O10010280</v>
          </cell>
          <cell r="D894" t="str">
            <v>ống PE100 DISMY phi 280 x 16,6 PN10 (6m)</v>
          </cell>
          <cell r="E894">
            <v>950818</v>
          </cell>
        </row>
        <row r="895">
          <cell r="C895" t="str">
            <v>31O10010315</v>
          </cell>
          <cell r="D895" t="str">
            <v>ống PE100 DISMY phi 315 x 18,7 PN10 (6m)</v>
          </cell>
          <cell r="E895">
            <v>1203545</v>
          </cell>
        </row>
        <row r="896">
          <cell r="C896" t="str">
            <v>31O1001032</v>
          </cell>
          <cell r="D896" t="str">
            <v>ống PE100 DISMY phi 32 x 2,0 PN10</v>
          </cell>
          <cell r="E896">
            <v>13182</v>
          </cell>
        </row>
        <row r="897">
          <cell r="C897" t="str">
            <v>31O10010355</v>
          </cell>
          <cell r="D897" t="str">
            <v>ống PE100 DISMY phi 355 x 21,1 PN10 (6m)</v>
          </cell>
          <cell r="E897">
            <v>1516909</v>
          </cell>
        </row>
        <row r="898">
          <cell r="C898" t="str">
            <v>31O1001040.</v>
          </cell>
          <cell r="D898" t="str">
            <v>ống PE100 DISMY phi 40 x 2,4 PN10</v>
          </cell>
          <cell r="E898">
            <v>20091</v>
          </cell>
        </row>
        <row r="899">
          <cell r="C899" t="str">
            <v>31O10010400</v>
          </cell>
          <cell r="D899" t="str">
            <v>ống PE100 DISMY phi 400 x 23,7 PN10 (6m)</v>
          </cell>
          <cell r="E899">
            <v>1937091</v>
          </cell>
        </row>
        <row r="900">
          <cell r="C900" t="str">
            <v>31O10010450</v>
          </cell>
          <cell r="D900" t="str">
            <v>ống PE100 DISMY phi 450 x 26,7 PN10 (6m)</v>
          </cell>
          <cell r="E900">
            <v>2436000</v>
          </cell>
        </row>
        <row r="901">
          <cell r="C901" t="str">
            <v>31O1001050.</v>
          </cell>
          <cell r="D901" t="str">
            <v>ống PE100 DISMY phi 50 x 3,0 PN10</v>
          </cell>
          <cell r="E901">
            <v>31273</v>
          </cell>
        </row>
        <row r="902">
          <cell r="C902" t="str">
            <v>31O10010500</v>
          </cell>
          <cell r="D902" t="str">
            <v>Ống PE100 DISMY phi 500 x 29,7 PN10 (6m)</v>
          </cell>
          <cell r="E902">
            <v>3026455</v>
          </cell>
        </row>
        <row r="903">
          <cell r="C903" t="str">
            <v>31O1001063.</v>
          </cell>
          <cell r="D903" t="str">
            <v>ống PE100 DISMY phi 63 x 3,8 PN10</v>
          </cell>
          <cell r="E903">
            <v>49727</v>
          </cell>
        </row>
        <row r="904">
          <cell r="C904" t="str">
            <v>31O1001075</v>
          </cell>
          <cell r="D904" t="str">
            <v>ống PE100 DISMY phi 75 x 4,5 PN10</v>
          </cell>
          <cell r="E904">
            <v>70364</v>
          </cell>
        </row>
        <row r="905">
          <cell r="C905" t="str">
            <v>31O1001090</v>
          </cell>
          <cell r="D905" t="str">
            <v>ống PE100 DISMY phi 90 x 5,4 PN10</v>
          </cell>
          <cell r="E905">
            <v>101909</v>
          </cell>
        </row>
        <row r="906">
          <cell r="C906" t="str">
            <v>31O100125110</v>
          </cell>
          <cell r="D906" t="str">
            <v>ống PE100 DISMY phi 110 x 8,1 PN12,5 (6m)</v>
          </cell>
          <cell r="E906">
            <v>182545</v>
          </cell>
        </row>
        <row r="907">
          <cell r="C907" t="str">
            <v>31O100125125</v>
          </cell>
          <cell r="D907" t="str">
            <v>ống PE100 DISMY phi 125 x 9,2 PN12,5 (6m)</v>
          </cell>
          <cell r="E907">
            <v>232909</v>
          </cell>
        </row>
        <row r="908">
          <cell r="C908" t="str">
            <v>31O100125140</v>
          </cell>
          <cell r="D908" t="str">
            <v>ống PE100 DISMY phi 140 x 10,3 PN12,5 (6m)</v>
          </cell>
          <cell r="E908">
            <v>290364</v>
          </cell>
        </row>
        <row r="909">
          <cell r="C909" t="str">
            <v>31O100125160</v>
          </cell>
          <cell r="D909" t="str">
            <v>ống PE100 DISMY phi 160 x 11,8 PN12,5 (6m)</v>
          </cell>
          <cell r="E909">
            <v>380909</v>
          </cell>
        </row>
        <row r="910">
          <cell r="C910" t="str">
            <v>31O100125180</v>
          </cell>
          <cell r="D910" t="str">
            <v>ống PE100 DISMY phi 180 x 13,3 PN12,5</v>
          </cell>
          <cell r="E910">
            <v>481636</v>
          </cell>
        </row>
        <row r="911">
          <cell r="C911" t="str">
            <v>31O10012520.</v>
          </cell>
          <cell r="D911" t="str">
            <v>ống PE100 DISMY phi 20 x 1,8 PN12,5</v>
          </cell>
          <cell r="E911">
            <v>7182</v>
          </cell>
        </row>
        <row r="912">
          <cell r="C912" t="str">
            <v>31O100125200</v>
          </cell>
          <cell r="D912" t="str">
            <v>ống PE100 DISMY phi 200 x 14,7 PN12,5 (6m)</v>
          </cell>
          <cell r="E912">
            <v>599455</v>
          </cell>
        </row>
        <row r="913">
          <cell r="C913" t="str">
            <v>31O100125225</v>
          </cell>
          <cell r="D913" t="str">
            <v>ống PE100 DISMY phi 225 x 16,6 PN12,5 (6m)</v>
          </cell>
          <cell r="E913">
            <v>740455</v>
          </cell>
        </row>
        <row r="914">
          <cell r="C914" t="str">
            <v>31O10012525.</v>
          </cell>
          <cell r="D914" t="str">
            <v>ống PE100 DISMY phi 25 x 2,0 PN12,5</v>
          </cell>
          <cell r="E914">
            <v>9818</v>
          </cell>
        </row>
        <row r="915">
          <cell r="C915" t="str">
            <v>31O100125250</v>
          </cell>
          <cell r="D915" t="str">
            <v>ống PE100 DISMY phi 250 x 18,4 PN12,5 (6m)</v>
          </cell>
          <cell r="E915">
            <v>915636</v>
          </cell>
        </row>
        <row r="916">
          <cell r="C916" t="str">
            <v>31O100125280</v>
          </cell>
          <cell r="D916" t="str">
            <v>ống PE100 DISMY phi 280 x 20,6 PN12,5</v>
          </cell>
          <cell r="E916">
            <v>1148545</v>
          </cell>
        </row>
        <row r="917">
          <cell r="C917" t="str">
            <v>31O100125315</v>
          </cell>
          <cell r="D917" t="str">
            <v>ống PE100 DISMY phi 315 x 23,2 PN12,5 (6m)</v>
          </cell>
          <cell r="E917">
            <v>1453091</v>
          </cell>
        </row>
        <row r="918">
          <cell r="C918" t="str">
            <v>31O10012532</v>
          </cell>
          <cell r="D918" t="str">
            <v>ống PE100 DISMY phi 32 x 2,4 PN12,5</v>
          </cell>
          <cell r="E918">
            <v>15727</v>
          </cell>
        </row>
        <row r="919">
          <cell r="C919" t="str">
            <v>31O100125355</v>
          </cell>
          <cell r="D919" t="str">
            <v>ống PE100 DISMY phi 355 x 26,1 PN12,5 (6m)</v>
          </cell>
          <cell r="E919">
            <v>1844818</v>
          </cell>
        </row>
        <row r="920">
          <cell r="C920" t="str">
            <v>31O10012540.</v>
          </cell>
          <cell r="D920" t="str">
            <v>ống PE100 DISMY phi 40 x 3,0 PN12,5</v>
          </cell>
          <cell r="E920">
            <v>24273</v>
          </cell>
        </row>
        <row r="921">
          <cell r="C921" t="str">
            <v>31O100125400</v>
          </cell>
          <cell r="D921" t="str">
            <v>ống PE100 DISMY phi 400 x 29,4 PN12,5</v>
          </cell>
          <cell r="E921">
            <v>2345545</v>
          </cell>
        </row>
        <row r="922">
          <cell r="C922" t="str">
            <v>31O100125450</v>
          </cell>
          <cell r="D922" t="str">
            <v>ống PE100 DISMY phi 450 x 33,1 PN12,5</v>
          </cell>
          <cell r="E922">
            <v>2970000</v>
          </cell>
        </row>
        <row r="923">
          <cell r="C923" t="str">
            <v>31O10012550.</v>
          </cell>
          <cell r="D923" t="str">
            <v>ống PE100 DISMY phi 50 x 3,7 PN12,5</v>
          </cell>
          <cell r="E923">
            <v>37364</v>
          </cell>
        </row>
        <row r="924">
          <cell r="C924" t="str">
            <v>31O100125500</v>
          </cell>
          <cell r="D924" t="str">
            <v>Ống PE100 DISMY phi 500 x 36,8 PN12,5</v>
          </cell>
          <cell r="E924">
            <v>3660545</v>
          </cell>
        </row>
        <row r="925">
          <cell r="C925" t="str">
            <v>31O10012563.</v>
          </cell>
          <cell r="D925" t="str">
            <v>ống PE100 DISMY phi 63 x 4,7 PN12,5</v>
          </cell>
          <cell r="E925">
            <v>59636</v>
          </cell>
        </row>
        <row r="926">
          <cell r="C926" t="str">
            <v>31O10012575</v>
          </cell>
          <cell r="D926" t="str">
            <v>ống PE100 DISMY phi 75 x 5,6 PN12,5</v>
          </cell>
          <cell r="E926">
            <v>85273</v>
          </cell>
        </row>
        <row r="927">
          <cell r="C927" t="str">
            <v>31O10012590</v>
          </cell>
          <cell r="D927" t="str">
            <v>ống PE100 DISMY phi 90 x 6,7 PN12,5</v>
          </cell>
          <cell r="E927">
            <v>120818</v>
          </cell>
        </row>
        <row r="928">
          <cell r="C928" t="str">
            <v>31O10016110</v>
          </cell>
          <cell r="D928" t="str">
            <v>ống PE100 DISMY phi 110 x 10,0 PN16 (6m)</v>
          </cell>
          <cell r="E928">
            <v>216273</v>
          </cell>
        </row>
        <row r="929">
          <cell r="C929" t="str">
            <v>31O10016125</v>
          </cell>
          <cell r="D929" t="str">
            <v>ống PE100 DISMY phi 125 x 11,4 PN16 (6m)</v>
          </cell>
          <cell r="E929">
            <v>281455</v>
          </cell>
        </row>
        <row r="930">
          <cell r="C930" t="str">
            <v>31O10016140</v>
          </cell>
          <cell r="D930" t="str">
            <v>ống PE100 DISMY phi 140 x 12,7 PN16 (6m)</v>
          </cell>
          <cell r="E930">
            <v>347182</v>
          </cell>
        </row>
        <row r="931">
          <cell r="C931" t="str">
            <v>31O10016160</v>
          </cell>
          <cell r="D931" t="str">
            <v>ống PE100 DISMY phi 160 x 14,6 PN16 (6m)</v>
          </cell>
          <cell r="E931">
            <v>456364</v>
          </cell>
        </row>
        <row r="932">
          <cell r="C932" t="str">
            <v>31O10016180</v>
          </cell>
          <cell r="D932" t="str">
            <v>ống PE100 DISMY phi 180 x 16,4 PN16</v>
          </cell>
          <cell r="E932">
            <v>578818</v>
          </cell>
        </row>
        <row r="933">
          <cell r="C933" t="str">
            <v>31O1001620.</v>
          </cell>
          <cell r="D933" t="str">
            <v>ống PE100 DISMY phi 20 x 2,0 PN16</v>
          </cell>
          <cell r="E933">
            <v>7727</v>
          </cell>
        </row>
        <row r="934">
          <cell r="C934" t="str">
            <v>31O10016200</v>
          </cell>
          <cell r="D934" t="str">
            <v>ống PE100 DISMY phi 200 x 18,2 PN16 (6m)</v>
          </cell>
          <cell r="E934">
            <v>714091</v>
          </cell>
        </row>
        <row r="935">
          <cell r="C935" t="str">
            <v>31O10016225</v>
          </cell>
          <cell r="D935" t="str">
            <v>ống PE100 DISMY phi 225 x 20,5 PN16 (6m)</v>
          </cell>
          <cell r="E935">
            <v>893182</v>
          </cell>
        </row>
        <row r="936">
          <cell r="C936" t="str">
            <v>31O1001625.</v>
          </cell>
          <cell r="D936" t="str">
            <v>ống PE100 DISMY phi 25 x 2,3 PN16</v>
          </cell>
          <cell r="E936">
            <v>11455</v>
          </cell>
        </row>
        <row r="937">
          <cell r="C937" t="str">
            <v>31O10016250</v>
          </cell>
          <cell r="D937" t="str">
            <v>ống PE100 DISMY phi 250 x 22,7 PN16 (6m)</v>
          </cell>
          <cell r="E937">
            <v>1116909</v>
          </cell>
        </row>
        <row r="938">
          <cell r="C938" t="str">
            <v>31O10016280</v>
          </cell>
          <cell r="D938" t="str">
            <v>ống PE100 DISMY phi 280 x 25,4 PN16 (6m)</v>
          </cell>
          <cell r="E938">
            <v>1399727</v>
          </cell>
        </row>
        <row r="939">
          <cell r="C939" t="str">
            <v>31O10016315</v>
          </cell>
          <cell r="D939" t="str">
            <v>ống PE100 DISMY phi 315 x 28,6 PN16 (6m)</v>
          </cell>
          <cell r="E939">
            <v>1749545</v>
          </cell>
        </row>
        <row r="940">
          <cell r="C940" t="str">
            <v>31O1001632</v>
          </cell>
          <cell r="D940" t="str">
            <v>ống PE100 DISMY phi 32 x 3,0 PN16</v>
          </cell>
          <cell r="E940">
            <v>18909</v>
          </cell>
        </row>
        <row r="941">
          <cell r="C941" t="str">
            <v>31O10016355</v>
          </cell>
          <cell r="D941" t="str">
            <v>ống PE100 DISMY phi 355 x 32,2 PN16 (6m)</v>
          </cell>
          <cell r="E941">
            <v>2220000</v>
          </cell>
        </row>
        <row r="942">
          <cell r="C942" t="str">
            <v>31O1001640.</v>
          </cell>
          <cell r="D942" t="str">
            <v>ống PE100 DISMY phi 40 x 3,7 PN16</v>
          </cell>
          <cell r="E942">
            <v>29182</v>
          </cell>
        </row>
        <row r="943">
          <cell r="C943" t="str">
            <v>31O10016400</v>
          </cell>
          <cell r="D943" t="str">
            <v>ống PE100 DISMY phi 400 x 36,3 PN16</v>
          </cell>
          <cell r="E943">
            <v>2817455</v>
          </cell>
        </row>
        <row r="944">
          <cell r="C944" t="str">
            <v>31O10016450</v>
          </cell>
          <cell r="D944" t="str">
            <v>ống PE100 DISMY phi 450 x 40,9 PN16</v>
          </cell>
          <cell r="E944">
            <v>3560909</v>
          </cell>
        </row>
        <row r="945">
          <cell r="C945" t="str">
            <v>31O1001650.</v>
          </cell>
          <cell r="D945" t="str">
            <v>ống PE100 DISMY phi 50 x 4,6 PN16</v>
          </cell>
          <cell r="E945">
            <v>45182</v>
          </cell>
        </row>
        <row r="946">
          <cell r="C946" t="str">
            <v>31O10016500</v>
          </cell>
          <cell r="D946" t="str">
            <v>Ống PE100 DISMY phi 500 x 45,4 PN16</v>
          </cell>
          <cell r="E946">
            <v>4457545</v>
          </cell>
        </row>
        <row r="947">
          <cell r="C947" t="str">
            <v>31O1001663.</v>
          </cell>
          <cell r="D947" t="str">
            <v>ống PE100 DISMY phi 63 x 5,8 PN16</v>
          </cell>
          <cell r="E947">
            <v>71818</v>
          </cell>
        </row>
        <row r="948">
          <cell r="C948" t="str">
            <v>31O1001675</v>
          </cell>
          <cell r="D948" t="str">
            <v>ống PE100 DISMY phi 75 x 6,8 PN16</v>
          </cell>
          <cell r="E948">
            <v>100455</v>
          </cell>
        </row>
        <row r="949">
          <cell r="C949" t="str">
            <v>31O1001690</v>
          </cell>
          <cell r="D949" t="str">
            <v>ống PE100 DISMY phi 90 x 8,2 PN16</v>
          </cell>
          <cell r="E949">
            <v>144545</v>
          </cell>
        </row>
        <row r="950">
          <cell r="C950" t="str">
            <v>31O10020110</v>
          </cell>
          <cell r="D950" t="str">
            <v>ống PE100 DISMY phi 110 x 12,3 PN20</v>
          </cell>
          <cell r="E950">
            <v>262545</v>
          </cell>
        </row>
        <row r="951">
          <cell r="C951" t="str">
            <v>31O10020125</v>
          </cell>
          <cell r="D951" t="str">
            <v>ống PE100 DISMY phi 125 x 14,0 PN20</v>
          </cell>
          <cell r="E951">
            <v>336545</v>
          </cell>
        </row>
        <row r="952">
          <cell r="C952" t="str">
            <v>31O10020140</v>
          </cell>
          <cell r="D952" t="str">
            <v>ống PE100 DISMY phi 140 x 15,7 PN20</v>
          </cell>
          <cell r="E952">
            <v>420545</v>
          </cell>
        </row>
        <row r="953">
          <cell r="C953" t="str">
            <v>31O10020160</v>
          </cell>
          <cell r="D953" t="str">
            <v>ống PE100 DISMY phi 160 x 17,9 PN20</v>
          </cell>
          <cell r="E953">
            <v>551818</v>
          </cell>
        </row>
        <row r="954">
          <cell r="C954" t="str">
            <v>31O10020180</v>
          </cell>
          <cell r="D954" t="str">
            <v>ống PE100 DISMY phi 180 x 20,1 PN20</v>
          </cell>
          <cell r="E954">
            <v>697455</v>
          </cell>
        </row>
        <row r="955">
          <cell r="C955" t="str">
            <v>31O1002020.</v>
          </cell>
          <cell r="D955" t="str">
            <v>ống PE100 DISMY phi 20 x 2,3 PN20</v>
          </cell>
          <cell r="E955">
            <v>9091</v>
          </cell>
        </row>
        <row r="956">
          <cell r="C956" t="str">
            <v>31O10020200</v>
          </cell>
          <cell r="D956" t="str">
            <v>ống PE100 DISMY phi 200 x 22,4 PN20</v>
          </cell>
          <cell r="E956">
            <v>867545</v>
          </cell>
        </row>
        <row r="957">
          <cell r="C957" t="str">
            <v>31O10020225</v>
          </cell>
          <cell r="D957" t="str">
            <v>ống PE100 DISMY phi 225 x 25,2 PN20</v>
          </cell>
          <cell r="E957">
            <v>1073182</v>
          </cell>
        </row>
        <row r="958">
          <cell r="C958" t="str">
            <v>31O1002025.</v>
          </cell>
          <cell r="D958" t="str">
            <v>ống PE100 DISMY phi 25 x 3,0 PN20</v>
          </cell>
          <cell r="E958">
            <v>13727</v>
          </cell>
        </row>
        <row r="959">
          <cell r="C959" t="str">
            <v>31O10020250</v>
          </cell>
          <cell r="D959" t="str">
            <v>ống PE100 DISMY phi 250 x 27,9 PN20</v>
          </cell>
          <cell r="E959">
            <v>1325636</v>
          </cell>
        </row>
        <row r="960">
          <cell r="C960" t="str">
            <v>31O10020280</v>
          </cell>
          <cell r="D960" t="str">
            <v>ống PE100 DISMY phi 280 x 31,3 PN20 (6m)</v>
          </cell>
          <cell r="E960">
            <v>1660727</v>
          </cell>
        </row>
        <row r="961">
          <cell r="C961" t="str">
            <v>31O10020315</v>
          </cell>
          <cell r="D961" t="str">
            <v>ống PE100 DISMY phi 315 x 35,2 PN20 (6m)</v>
          </cell>
          <cell r="E961">
            <v>2112727</v>
          </cell>
        </row>
        <row r="962">
          <cell r="C962" t="str">
            <v>31O1002032</v>
          </cell>
          <cell r="D962" t="str">
            <v>ống PE100 DISMY phi 32 x 3,6 PN20</v>
          </cell>
          <cell r="E962">
            <v>22636</v>
          </cell>
        </row>
        <row r="963">
          <cell r="C963" t="str">
            <v>31O10020355</v>
          </cell>
          <cell r="D963" t="str">
            <v>ống PE100 DISMY phi 355 x 39,7 PN20</v>
          </cell>
          <cell r="E963">
            <v>2681909</v>
          </cell>
        </row>
        <row r="964">
          <cell r="C964" t="str">
            <v>31O1002040.</v>
          </cell>
          <cell r="D964" t="str">
            <v>ống PE100 DISMY phi 40 x 4,5 PN20</v>
          </cell>
          <cell r="E964">
            <v>34636</v>
          </cell>
        </row>
        <row r="965">
          <cell r="C965" t="str">
            <v>31O10020400</v>
          </cell>
          <cell r="D965" t="str">
            <v>ống PE100 DISMY phi 400 x 44,7 PN20</v>
          </cell>
          <cell r="E965">
            <v>3412000</v>
          </cell>
        </row>
        <row r="966">
          <cell r="C966" t="str">
            <v>31O10020450</v>
          </cell>
          <cell r="D966" t="str">
            <v>ống PE100 DISMY phi 450 x 50.3 PN20</v>
          </cell>
          <cell r="E966">
            <v>4310909</v>
          </cell>
        </row>
        <row r="967">
          <cell r="C967" t="str">
            <v>31O1002050</v>
          </cell>
          <cell r="D967" t="str">
            <v>ống PE100 DISMY phi 50 x 5,6 PN20</v>
          </cell>
          <cell r="E967">
            <v>53545</v>
          </cell>
        </row>
        <row r="968">
          <cell r="C968" t="str">
            <v>31O1002063</v>
          </cell>
          <cell r="D968" t="str">
            <v>ống PE100 DISMY phi 63 x 7,1 PN20</v>
          </cell>
          <cell r="E968">
            <v>85273</v>
          </cell>
        </row>
        <row r="969">
          <cell r="C969" t="str">
            <v>31O1002075</v>
          </cell>
          <cell r="D969" t="str">
            <v>ống PE100 DISMY phi 75 x 8,4 PN20</v>
          </cell>
          <cell r="E969">
            <v>120818</v>
          </cell>
        </row>
        <row r="970">
          <cell r="C970" t="str">
            <v>31O1002090</v>
          </cell>
          <cell r="D970" t="str">
            <v>ống PE100 DISMY phi 90 x 10,1 PN20</v>
          </cell>
          <cell r="E970">
            <v>173455</v>
          </cell>
        </row>
        <row r="971">
          <cell r="C971" t="str">
            <v>31O10025160</v>
          </cell>
          <cell r="D971" t="str">
            <v>ống PE100 DISMY phi 160 x 21,9 PN25</v>
          </cell>
          <cell r="E971">
            <v>690909</v>
          </cell>
        </row>
        <row r="972">
          <cell r="C972" t="str">
            <v>31O1006110</v>
          </cell>
          <cell r="D972" t="str">
            <v>ống PE100 DISMY phi 110 x 4,2 PN6 (6m)</v>
          </cell>
          <cell r="E972">
            <v>97273</v>
          </cell>
        </row>
        <row r="973">
          <cell r="C973" t="str">
            <v>31O1006125</v>
          </cell>
          <cell r="D973" t="str">
            <v>ống PE100 DISMY phi 125 x 4,8 PN6 (6m)</v>
          </cell>
          <cell r="E973">
            <v>125818</v>
          </cell>
        </row>
        <row r="974">
          <cell r="C974" t="str">
            <v>31O1006140</v>
          </cell>
          <cell r="D974" t="str">
            <v>ống PE100 DISMY phi 140 x 5,4 PN6 (6m)</v>
          </cell>
          <cell r="E974">
            <v>157909</v>
          </cell>
        </row>
        <row r="975">
          <cell r="C975" t="str">
            <v>31O1006160</v>
          </cell>
          <cell r="D975" t="str">
            <v>ống PE100 DISMY phi 160 x 6,2 PN6 (6m)</v>
          </cell>
          <cell r="E975">
            <v>206909</v>
          </cell>
        </row>
        <row r="976">
          <cell r="C976" t="str">
            <v>31O1006180</v>
          </cell>
          <cell r="D976" t="str">
            <v>ống PE100 DISMY phi 180 x 6,9 PN6 (6m)</v>
          </cell>
          <cell r="E976">
            <v>258545</v>
          </cell>
        </row>
        <row r="977">
          <cell r="C977" t="str">
            <v>31O1006200</v>
          </cell>
          <cell r="D977" t="str">
            <v>ống PE100 DISMY phi 200 x 7,7 PN6 (6m)</v>
          </cell>
          <cell r="E977">
            <v>321091</v>
          </cell>
        </row>
        <row r="978">
          <cell r="C978" t="str">
            <v>31O1006225</v>
          </cell>
          <cell r="D978" t="str">
            <v>ống PE100 DISMY phi 225 x 8,6 PN6 (6m)</v>
          </cell>
          <cell r="E978">
            <v>402818</v>
          </cell>
        </row>
        <row r="979">
          <cell r="C979" t="str">
            <v>31O1006250</v>
          </cell>
          <cell r="D979" t="str">
            <v>ống PE100 DISMY phi 250 x 9,6 PN6 (6m)</v>
          </cell>
          <cell r="E979">
            <v>499000</v>
          </cell>
        </row>
        <row r="980">
          <cell r="C980" t="str">
            <v>31O1006280</v>
          </cell>
          <cell r="D980" t="str">
            <v>ống PE100 DISMY phi 280 x 10,7 PN6 (6m)</v>
          </cell>
          <cell r="E980">
            <v>618818</v>
          </cell>
        </row>
        <row r="981">
          <cell r="C981" t="str">
            <v>31O1006315</v>
          </cell>
          <cell r="D981" t="str">
            <v>ống PE100 DISMY phi 315 x 12,1 PN6 (6m)</v>
          </cell>
          <cell r="E981">
            <v>789091</v>
          </cell>
        </row>
        <row r="982">
          <cell r="C982" t="str">
            <v>31O1006355</v>
          </cell>
          <cell r="D982" t="str">
            <v>ống PE100 DISMY phi 355 x 13,6 PN6 (6m)</v>
          </cell>
          <cell r="E982">
            <v>1002273</v>
          </cell>
        </row>
        <row r="983">
          <cell r="C983" t="str">
            <v>31O100640.</v>
          </cell>
          <cell r="D983" t="str">
            <v>ống PE100 DISMY phi 40 x 1,8 PN6</v>
          </cell>
          <cell r="E983">
            <v>15364</v>
          </cell>
        </row>
        <row r="984">
          <cell r="C984" t="str">
            <v>31O1006400</v>
          </cell>
          <cell r="D984" t="str">
            <v>ống PE100 DISMY phi 400 x 15,3 PN6 (6m)</v>
          </cell>
          <cell r="E984">
            <v>1264455</v>
          </cell>
        </row>
        <row r="985">
          <cell r="C985" t="str">
            <v>31O1006450</v>
          </cell>
          <cell r="D985" t="str">
            <v>ống PE100 DISMY phi 450 x 17,2 PN6 (6m)</v>
          </cell>
          <cell r="E985">
            <v>1615909</v>
          </cell>
        </row>
        <row r="986">
          <cell r="C986" t="str">
            <v>31O100650.</v>
          </cell>
          <cell r="D986" t="str">
            <v>ống PE100 DISMY phi 50 x 2,0 PN6</v>
          </cell>
          <cell r="E986">
            <v>21727</v>
          </cell>
        </row>
        <row r="987">
          <cell r="C987" t="str">
            <v>31O1006500</v>
          </cell>
          <cell r="D987" t="str">
            <v>Ống PE100 DISMY phi 500 x 19,1 PN6 (6m)</v>
          </cell>
          <cell r="E987">
            <v>1967909</v>
          </cell>
        </row>
        <row r="988">
          <cell r="C988" t="str">
            <v>31O100663.</v>
          </cell>
          <cell r="D988" t="str">
            <v>ống PE100 DISMY phi 63 x 2,5 PN6</v>
          </cell>
          <cell r="E988">
            <v>33909</v>
          </cell>
        </row>
        <row r="989">
          <cell r="C989" t="str">
            <v>31O100675</v>
          </cell>
          <cell r="D989" t="str">
            <v>ống PE100 DISMY phi 75 x 2,9 PN6</v>
          </cell>
          <cell r="E989">
            <v>46182</v>
          </cell>
        </row>
        <row r="990">
          <cell r="C990" t="str">
            <v>31O100690</v>
          </cell>
          <cell r="D990" t="str">
            <v>ống PE100 DISMY phi 90 x 3,5 PN6</v>
          </cell>
          <cell r="E990">
            <v>75727</v>
          </cell>
        </row>
        <row r="991">
          <cell r="C991" t="str">
            <v>31O1008110</v>
          </cell>
          <cell r="D991" t="str">
            <v>ống PE100 DISMY phi 110 x 5,3 PN8 (6m)</v>
          </cell>
          <cell r="E991">
            <v>120364</v>
          </cell>
        </row>
        <row r="992">
          <cell r="C992" t="str">
            <v>31O1008125</v>
          </cell>
          <cell r="D992" t="str">
            <v>ống PE100 DISMY phi 125 x 6,0 PN8 (6m)</v>
          </cell>
          <cell r="E992">
            <v>155091</v>
          </cell>
        </row>
        <row r="993">
          <cell r="C993" t="str">
            <v>31O1008140</v>
          </cell>
          <cell r="D993" t="str">
            <v>ống PE100 DISMY phi 140 x 6,7 PN8 (6m)</v>
          </cell>
          <cell r="E993">
            <v>192727</v>
          </cell>
        </row>
        <row r="994">
          <cell r="C994" t="str">
            <v>31O1008160</v>
          </cell>
          <cell r="D994" t="str">
            <v>ống PE100 DISMY phi 160 x 7,7 PN8 (6m)</v>
          </cell>
          <cell r="E994">
            <v>253273</v>
          </cell>
        </row>
        <row r="995">
          <cell r="C995" t="str">
            <v>31O1008170</v>
          </cell>
          <cell r="D995" t="str">
            <v>ống PE100 DISMY phi 170 x 8,1 PN8</v>
          </cell>
          <cell r="E995">
            <v>291000</v>
          </cell>
        </row>
        <row r="996">
          <cell r="C996" t="str">
            <v>31O1008180</v>
          </cell>
          <cell r="D996" t="str">
            <v>ống PE100 DISMY phi 180 x 8,6 PN8 (6m)</v>
          </cell>
          <cell r="E996">
            <v>318545</v>
          </cell>
        </row>
        <row r="997">
          <cell r="C997" t="str">
            <v>31O1008200</v>
          </cell>
          <cell r="D997" t="str">
            <v>ống PE100 DISMY phi 200 x 9,6 PN8 (6m)</v>
          </cell>
          <cell r="E997">
            <v>395818</v>
          </cell>
        </row>
        <row r="998">
          <cell r="C998" t="str">
            <v>31O1008225</v>
          </cell>
          <cell r="D998" t="str">
            <v>ống PE100 DISMY phi 225 x 10,8 PN8 (6m)</v>
          </cell>
          <cell r="E998">
            <v>499091</v>
          </cell>
        </row>
        <row r="999">
          <cell r="C999" t="str">
            <v>31O1008250</v>
          </cell>
          <cell r="D999" t="str">
            <v>ống PE100 DISMY phi 250 x 11,9 PN8 (6m)</v>
          </cell>
          <cell r="E999">
            <v>610636</v>
          </cell>
        </row>
        <row r="1000">
          <cell r="C1000" t="str">
            <v>31O1008280</v>
          </cell>
          <cell r="D1000" t="str">
            <v>ống PE100 DISMY phi 280 x 13,4 PN8 (6m)</v>
          </cell>
          <cell r="E1000">
            <v>768455</v>
          </cell>
        </row>
        <row r="1001">
          <cell r="C1001" t="str">
            <v>31O1008315</v>
          </cell>
          <cell r="D1001" t="str">
            <v>ống PE100 DISMY phi 315 x 15,0 PN8 (6m)</v>
          </cell>
          <cell r="E1001">
            <v>965909</v>
          </cell>
        </row>
        <row r="1002">
          <cell r="C1002" t="str">
            <v>31O100832</v>
          </cell>
          <cell r="D1002" t="str">
            <v>ống PE100 DISMY phi 32 x 1,8 PN8</v>
          </cell>
          <cell r="E1002">
            <v>11727</v>
          </cell>
        </row>
        <row r="1003">
          <cell r="C1003" t="str">
            <v>31O1008355</v>
          </cell>
          <cell r="D1003" t="str">
            <v>ống PE100 DISMY phi 355 x 16,9 PN8 (6m)</v>
          </cell>
          <cell r="E1003">
            <v>1235636</v>
          </cell>
        </row>
        <row r="1004">
          <cell r="C1004" t="str">
            <v>31O100840.</v>
          </cell>
          <cell r="D1004" t="str">
            <v>ống PE100 DISMY phi 40 x 2,0 PN8</v>
          </cell>
          <cell r="E1004">
            <v>16636</v>
          </cell>
        </row>
        <row r="1005">
          <cell r="C1005" t="str">
            <v>31O1008400</v>
          </cell>
          <cell r="D1005" t="str">
            <v>ống PE100 DISMY phi 400 x 19,1 PN8 (6m)</v>
          </cell>
          <cell r="E1005">
            <v>1556909</v>
          </cell>
        </row>
        <row r="1006">
          <cell r="C1006" t="str">
            <v>31O1008450</v>
          </cell>
          <cell r="D1006" t="str">
            <v>ống PE100 DISMY phi 450 x 21,5 PN8 (6m)</v>
          </cell>
          <cell r="E1006">
            <v>1987273</v>
          </cell>
        </row>
        <row r="1007">
          <cell r="C1007" t="str">
            <v>31O100850.</v>
          </cell>
          <cell r="D1007" t="str">
            <v>ống PE100 DISMY phi 50 x 2,4 PN8</v>
          </cell>
          <cell r="E1007">
            <v>25818</v>
          </cell>
        </row>
        <row r="1008">
          <cell r="C1008" t="str">
            <v>31O1008500</v>
          </cell>
          <cell r="D1008" t="str">
            <v>Ống PE100 DISMY phi 500 x 23,9 PN8 (6m)</v>
          </cell>
          <cell r="E1008">
            <v>2467091</v>
          </cell>
        </row>
        <row r="1009">
          <cell r="C1009" t="str">
            <v>31O100863.</v>
          </cell>
          <cell r="D1009" t="str">
            <v>ống PE100 DISMY phi 63 x 3,0 PN8</v>
          </cell>
          <cell r="E1009">
            <v>39909</v>
          </cell>
        </row>
        <row r="1010">
          <cell r="C1010" t="str">
            <v>31O100875</v>
          </cell>
          <cell r="D1010" t="str">
            <v>ống PE100 DISMY phi 75 x 3,6 PN8</v>
          </cell>
          <cell r="E1010">
            <v>56727</v>
          </cell>
        </row>
        <row r="1011">
          <cell r="C1011" t="str">
            <v>31O100890</v>
          </cell>
          <cell r="D1011" t="str">
            <v>ống PE100 DISMY phi 90 x 4,3 PN8</v>
          </cell>
          <cell r="E1011">
            <v>91273</v>
          </cell>
        </row>
        <row r="1012">
          <cell r="C1012" t="str">
            <v>31O80101000</v>
          </cell>
          <cell r="D1012" t="str">
            <v>ống PE80 DISMY phi 1000 x 72,5 PN10</v>
          </cell>
          <cell r="E1012">
            <v>15720909</v>
          </cell>
        </row>
        <row r="1013">
          <cell r="C1013" t="str">
            <v>31O8010110</v>
          </cell>
          <cell r="D1013" t="str">
            <v>ống PE80 DISMY phi 110 x 8,1 PN10 (6m)</v>
          </cell>
          <cell r="E1013">
            <v>182545</v>
          </cell>
        </row>
        <row r="1014">
          <cell r="C1014" t="str">
            <v>31O8010125</v>
          </cell>
          <cell r="D1014" t="str">
            <v>ống PE80 DISMY phi 125 x 9,2 PN10 (6m)</v>
          </cell>
          <cell r="E1014">
            <v>232909</v>
          </cell>
        </row>
        <row r="1015">
          <cell r="C1015" t="str">
            <v>31O8010140</v>
          </cell>
          <cell r="D1015" t="str">
            <v>ống PE80 DISMY phi 140 x 10,3 PN10 (6m)</v>
          </cell>
          <cell r="E1015">
            <v>290364</v>
          </cell>
        </row>
        <row r="1016">
          <cell r="C1016" t="str">
            <v>31O8010160</v>
          </cell>
          <cell r="D1016" t="str">
            <v>ống PE80 DISMY phi 160 x 11,8 PN10 (6m)</v>
          </cell>
          <cell r="E1016">
            <v>380909</v>
          </cell>
        </row>
        <row r="1017">
          <cell r="C1017" t="str">
            <v>31O8010180</v>
          </cell>
          <cell r="D1017" t="str">
            <v>ống PE80 DISMY phi 180 x 13,3 PN10 (6m)</v>
          </cell>
          <cell r="E1017">
            <v>481636</v>
          </cell>
        </row>
        <row r="1018">
          <cell r="C1018" t="str">
            <v>31O8010200</v>
          </cell>
          <cell r="D1018" t="str">
            <v>ống PE80 DISMY phi 200 x 14,7 PN10 (6m)</v>
          </cell>
          <cell r="E1018">
            <v>599455</v>
          </cell>
        </row>
        <row r="1019">
          <cell r="C1019" t="str">
            <v>31O8010225</v>
          </cell>
          <cell r="D1019" t="str">
            <v>ống PE80 DISMY phi 225 x 16,6 PN10 (6m)</v>
          </cell>
          <cell r="E1019">
            <v>740455</v>
          </cell>
        </row>
        <row r="1020">
          <cell r="C1020" t="str">
            <v>31O801025.</v>
          </cell>
          <cell r="D1020" t="str">
            <v>ống PE80 DISMY phi 25 x 2,0 PN10</v>
          </cell>
          <cell r="E1020">
            <v>9818</v>
          </cell>
        </row>
        <row r="1021">
          <cell r="C1021" t="str">
            <v>31O8010250</v>
          </cell>
          <cell r="D1021" t="str">
            <v>ống PE80 DISMY phi 250 x 18,4 PN10 (6m)</v>
          </cell>
          <cell r="E1021">
            <v>915636</v>
          </cell>
        </row>
        <row r="1022">
          <cell r="C1022" t="str">
            <v>31O8010280</v>
          </cell>
          <cell r="D1022" t="str">
            <v>ống PE80 DISMY phi 280 x 20.6 PN10 (6m)</v>
          </cell>
          <cell r="E1022">
            <v>1148545</v>
          </cell>
        </row>
        <row r="1023">
          <cell r="C1023" t="str">
            <v>31O8010315</v>
          </cell>
          <cell r="D1023" t="str">
            <v>ống PE80 DISMY phi 315 x 23,2 PN10 (6m)</v>
          </cell>
          <cell r="E1023">
            <v>1453091</v>
          </cell>
        </row>
        <row r="1024">
          <cell r="C1024" t="str">
            <v>31O801032</v>
          </cell>
          <cell r="D1024" t="str">
            <v>ống PE80 DISMY phi 32 x 2,4 PN10</v>
          </cell>
          <cell r="E1024">
            <v>15727</v>
          </cell>
        </row>
        <row r="1025">
          <cell r="C1025" t="str">
            <v>31O8010355</v>
          </cell>
          <cell r="D1025" t="str">
            <v>ống PE80 DISMY phi 355 x 26,1 PN10 (6m)</v>
          </cell>
          <cell r="E1025">
            <v>1844818</v>
          </cell>
        </row>
        <row r="1026">
          <cell r="C1026" t="str">
            <v>31O801040.</v>
          </cell>
          <cell r="D1026" t="str">
            <v>ống PE80 DISMY phi 40 x 3,0 PN10</v>
          </cell>
          <cell r="E1026">
            <v>24273</v>
          </cell>
        </row>
        <row r="1027">
          <cell r="C1027" t="str">
            <v>31O8010400</v>
          </cell>
          <cell r="D1027" t="str">
            <v>ống PE80 DISMY phi 400 x 29.4 PN10 (6m)</v>
          </cell>
          <cell r="E1027">
            <v>2345545</v>
          </cell>
        </row>
        <row r="1028">
          <cell r="C1028" t="str">
            <v>31O8010450</v>
          </cell>
          <cell r="D1028" t="str">
            <v>ống PE80 DISMY phi 450 x 33.1 PN10</v>
          </cell>
          <cell r="E1028">
            <v>2970000</v>
          </cell>
        </row>
        <row r="1029">
          <cell r="C1029" t="str">
            <v>31O801050.</v>
          </cell>
          <cell r="D1029" t="str">
            <v>ống PE80 DISMY phi 50 x 3,7 PN10</v>
          </cell>
          <cell r="E1029">
            <v>37364</v>
          </cell>
        </row>
        <row r="1030">
          <cell r="C1030" t="str">
            <v>31O8010500</v>
          </cell>
          <cell r="D1030" t="str">
            <v>ống PE80 DISMY phi 500 x 36,8 PN10</v>
          </cell>
          <cell r="E1030">
            <v>3660545</v>
          </cell>
        </row>
        <row r="1031">
          <cell r="C1031" t="str">
            <v>31O806560</v>
          </cell>
          <cell r="D1031" t="str">
            <v>ống PE80 DISMY phi 560 x 26,7 PN6 (6m)</v>
          </cell>
          <cell r="E1031">
            <v>3332727</v>
          </cell>
        </row>
        <row r="1032">
          <cell r="C1032" t="str">
            <v>31O8010560</v>
          </cell>
          <cell r="D1032" t="str">
            <v>ống PE80 DISMY phi 560 x 41,2 PN10 (6m)</v>
          </cell>
          <cell r="E1032">
            <v>4994545</v>
          </cell>
        </row>
        <row r="1033">
          <cell r="C1033" t="str">
            <v>31O801063.</v>
          </cell>
          <cell r="D1033" t="str">
            <v>ống PE80 DISMY phi 63 x 4,7 PN10</v>
          </cell>
          <cell r="E1033">
            <v>59636</v>
          </cell>
        </row>
        <row r="1034">
          <cell r="C1034" t="str">
            <v>31O8010630</v>
          </cell>
          <cell r="D1034" t="str">
            <v>ống PE80 DISMY phi 630 x 46,3 PN10</v>
          </cell>
          <cell r="E1034">
            <v>6312727</v>
          </cell>
        </row>
        <row r="1035">
          <cell r="C1035" t="str">
            <v>31O8010710</v>
          </cell>
          <cell r="D1035" t="str">
            <v>ống PE80 DISMY phi 710 x 52,2 PN10</v>
          </cell>
          <cell r="E1035">
            <v>8031818</v>
          </cell>
        </row>
        <row r="1036">
          <cell r="C1036" t="str">
            <v>31O801075</v>
          </cell>
          <cell r="D1036" t="str">
            <v>ống PE80 DISMY phi 75 x 5,6 PN10</v>
          </cell>
          <cell r="E1036">
            <v>85273</v>
          </cell>
        </row>
        <row r="1037">
          <cell r="C1037" t="str">
            <v>31O8010800</v>
          </cell>
          <cell r="D1037" t="str">
            <v>ống PE80 DISMY phi 800 x 58,8 PN10</v>
          </cell>
          <cell r="E1037">
            <v>8578182</v>
          </cell>
        </row>
        <row r="1038">
          <cell r="C1038" t="str">
            <v>31O801090.</v>
          </cell>
          <cell r="D1038" t="str">
            <v>ống PE80 DISMY phi 90 x 6,7 PN10</v>
          </cell>
          <cell r="E1038">
            <v>120818</v>
          </cell>
        </row>
        <row r="1039">
          <cell r="C1039" t="str">
            <v>31O8010900</v>
          </cell>
          <cell r="D1039" t="str">
            <v>ống PE80 DISMY phi 900 x 66,2 PN10</v>
          </cell>
          <cell r="E1039">
            <v>12907273</v>
          </cell>
        </row>
        <row r="1040">
          <cell r="C1040" t="str">
            <v>31O801251000</v>
          </cell>
          <cell r="D1040" t="str">
            <v>ống PE80 DISMY phi 1000 x 90,2 PN12,5</v>
          </cell>
          <cell r="E1040">
            <v>19163636</v>
          </cell>
        </row>
        <row r="1041">
          <cell r="C1041" t="str">
            <v>31O80125110</v>
          </cell>
          <cell r="D1041" t="str">
            <v>ống PE80 DISMY phi 110 x 10,0 PN12,5 (6m)</v>
          </cell>
          <cell r="E1041">
            <v>216273</v>
          </cell>
        </row>
        <row r="1042">
          <cell r="C1042" t="str">
            <v>31O80125125</v>
          </cell>
          <cell r="D1042" t="str">
            <v>ống PE80 DISMY phi 125 x 11,4 PN12,5</v>
          </cell>
          <cell r="E1042">
            <v>281455</v>
          </cell>
        </row>
        <row r="1043">
          <cell r="C1043" t="str">
            <v>31O80125140</v>
          </cell>
          <cell r="D1043" t="str">
            <v>ống PE80 DISMY phi 140 x 12,7 PN12,5</v>
          </cell>
          <cell r="E1043">
            <v>347182</v>
          </cell>
        </row>
        <row r="1044">
          <cell r="C1044" t="str">
            <v>31O80125160</v>
          </cell>
          <cell r="D1044" t="str">
            <v>ống PE80 DISMY phi 160 x 14,6 PN12,5 (6m)</v>
          </cell>
          <cell r="E1044">
            <v>456364</v>
          </cell>
        </row>
        <row r="1045">
          <cell r="C1045" t="str">
            <v>31O80125180</v>
          </cell>
          <cell r="D1045" t="str">
            <v>ống PE80 DISMY phi 180 x 16,4 PN12,5 (6m)</v>
          </cell>
          <cell r="E1045">
            <v>578818</v>
          </cell>
        </row>
        <row r="1046">
          <cell r="C1046" t="str">
            <v>31O8012519</v>
          </cell>
          <cell r="D1046" t="str">
            <v>ống PE80 DISMY phi 20 x 2,0 PN12,5</v>
          </cell>
          <cell r="E1046">
            <v>7545</v>
          </cell>
        </row>
        <row r="1047">
          <cell r="C1047" t="str">
            <v>31O8012520.</v>
          </cell>
          <cell r="D1047" t="str">
            <v>ống PE80 DISMY phi 20 x 1,9 PN12,5</v>
          </cell>
          <cell r="E1047">
            <v>7545</v>
          </cell>
        </row>
        <row r="1048">
          <cell r="C1048" t="str">
            <v>31O80125200</v>
          </cell>
          <cell r="D1048" t="str">
            <v>ống PE80 DISMY phi 200 x 18,2 PN12,5 (6m)</v>
          </cell>
          <cell r="E1048">
            <v>714091</v>
          </cell>
        </row>
        <row r="1049">
          <cell r="C1049" t="str">
            <v>31O80125225</v>
          </cell>
          <cell r="D1049" t="str">
            <v>ống PE80 DISMY phi 225 x 20,5 PN12,5 (6m)</v>
          </cell>
          <cell r="E1049">
            <v>893182</v>
          </cell>
        </row>
        <row r="1050">
          <cell r="C1050" t="str">
            <v>31O8012525.</v>
          </cell>
          <cell r="D1050" t="str">
            <v>ống PE80 DISMY phi 25 x 2,3 PN12,5</v>
          </cell>
          <cell r="E1050">
            <v>11455</v>
          </cell>
        </row>
        <row r="1051">
          <cell r="C1051" t="str">
            <v>31O80125250</v>
          </cell>
          <cell r="D1051" t="str">
            <v>ống PE80 DISMY phi 250 x 22,7 PN12,5</v>
          </cell>
          <cell r="E1051">
            <v>1116909</v>
          </cell>
        </row>
        <row r="1052">
          <cell r="C1052" t="str">
            <v>31O80125280</v>
          </cell>
          <cell r="D1052" t="str">
            <v>ống PE80 DISMY phi 280 x 25,4 PN12,5 (6m)</v>
          </cell>
          <cell r="E1052">
            <v>1399727</v>
          </cell>
        </row>
        <row r="1053">
          <cell r="C1053" t="str">
            <v>31O80125315</v>
          </cell>
          <cell r="D1053" t="str">
            <v>ống PE80 DISMY phi 315 x 28,6 PN12,5</v>
          </cell>
          <cell r="E1053">
            <v>1749545</v>
          </cell>
        </row>
        <row r="1054">
          <cell r="C1054" t="str">
            <v>31O8012532</v>
          </cell>
          <cell r="D1054" t="str">
            <v>ống PE80 DISMY phi 32 x 3,0 PN12,5</v>
          </cell>
          <cell r="E1054">
            <v>18909</v>
          </cell>
        </row>
        <row r="1055">
          <cell r="C1055" t="str">
            <v>31O80125355</v>
          </cell>
          <cell r="D1055" t="str">
            <v>ống PE80 DISMY phi 355 x 32,2 PN12,5</v>
          </cell>
          <cell r="E1055">
            <v>2220000</v>
          </cell>
        </row>
        <row r="1056">
          <cell r="C1056" t="str">
            <v>31O8012540.</v>
          </cell>
          <cell r="D1056" t="str">
            <v>ống PE80 DISMY phi 40 x 3,7 PN12,5</v>
          </cell>
          <cell r="E1056">
            <v>29182</v>
          </cell>
        </row>
        <row r="1057">
          <cell r="C1057" t="str">
            <v>31O80125400</v>
          </cell>
          <cell r="D1057" t="str">
            <v>ống PE80 DISMY phi 400 x 36,3 PN12,5</v>
          </cell>
          <cell r="E1057">
            <v>2817455</v>
          </cell>
        </row>
        <row r="1058">
          <cell r="C1058" t="str">
            <v>31O80125450</v>
          </cell>
          <cell r="D1058" t="str">
            <v>ống PE80 DISMY phi 450 x 40,9 PN12,5 (6m)</v>
          </cell>
          <cell r="E1058">
            <v>3560909</v>
          </cell>
        </row>
        <row r="1059">
          <cell r="C1059" t="str">
            <v>31O8012550.</v>
          </cell>
          <cell r="D1059" t="str">
            <v>ống PE80 DISMY phi 50 x 4,6 PN12,5</v>
          </cell>
          <cell r="E1059">
            <v>45182</v>
          </cell>
        </row>
        <row r="1060">
          <cell r="C1060" t="str">
            <v>31O80125500</v>
          </cell>
          <cell r="D1060" t="str">
            <v>ống PE80 DISMY phi 500 x 45,4 PN12,5</v>
          </cell>
          <cell r="E1060">
            <v>4429818</v>
          </cell>
        </row>
        <row r="1061">
          <cell r="C1061" t="str">
            <v>31O80125560</v>
          </cell>
          <cell r="D1061" t="str">
            <v>ống PE80 DISMY phi 560 x 50,8 PN12,5</v>
          </cell>
          <cell r="E1061">
            <v>6032727</v>
          </cell>
        </row>
        <row r="1062">
          <cell r="C1062" t="str">
            <v>31O8012563.</v>
          </cell>
          <cell r="D1062" t="str">
            <v>ống PE80 DISMY phi 63 x 5,8 PN12,5</v>
          </cell>
          <cell r="E1062">
            <v>71818</v>
          </cell>
        </row>
        <row r="1063">
          <cell r="C1063" t="str">
            <v>31O80125630</v>
          </cell>
          <cell r="D1063" t="str">
            <v>ống PE80 DISMY phi 630 x 57,2 PN12,5</v>
          </cell>
          <cell r="E1063">
            <v>7167273</v>
          </cell>
        </row>
        <row r="1064">
          <cell r="C1064" t="str">
            <v>31O80125710</v>
          </cell>
          <cell r="D1064" t="str">
            <v>ống PE80 DISMY phi 710 x 64,5 PN12,5</v>
          </cell>
          <cell r="E1064">
            <v>9723636</v>
          </cell>
        </row>
        <row r="1065">
          <cell r="C1065" t="str">
            <v>31O8012575</v>
          </cell>
          <cell r="D1065" t="str">
            <v>ống PE80 DISMY phi 75 x 6,8 PN12,5</v>
          </cell>
          <cell r="E1065">
            <v>100455</v>
          </cell>
        </row>
        <row r="1066">
          <cell r="C1066" t="str">
            <v>31O80125800</v>
          </cell>
          <cell r="D1066" t="str">
            <v>ống PE80 DISMY phi 800 x 72,6 PN12,5</v>
          </cell>
          <cell r="E1066">
            <v>12330909</v>
          </cell>
        </row>
        <row r="1067">
          <cell r="C1067" t="str">
            <v>31O8012590.</v>
          </cell>
          <cell r="D1067" t="str">
            <v>ống PE80 DISMY phi 90 x 8,2 PN12,5</v>
          </cell>
          <cell r="E1067">
            <v>144545</v>
          </cell>
        </row>
        <row r="1068">
          <cell r="C1068" t="str">
            <v>31O80125900</v>
          </cell>
          <cell r="D1068" t="str">
            <v>ống PE80 DISMY phi 900 x 81,7 PN12,5</v>
          </cell>
          <cell r="E1068">
            <v>15609091</v>
          </cell>
        </row>
        <row r="1069">
          <cell r="C1069" t="str">
            <v>31O8016110</v>
          </cell>
          <cell r="D1069" t="str">
            <v>ống PE80 DISMY phi 110 x 12,3 PN16 (6m)</v>
          </cell>
          <cell r="E1069">
            <v>262545</v>
          </cell>
        </row>
        <row r="1070">
          <cell r="C1070" t="str">
            <v>31O8016125</v>
          </cell>
          <cell r="D1070" t="str">
            <v>ống PE80 DISMY phi 125 x 14,0 PN16</v>
          </cell>
          <cell r="E1070">
            <v>336545</v>
          </cell>
        </row>
        <row r="1071">
          <cell r="C1071" t="str">
            <v>31O8016140</v>
          </cell>
          <cell r="D1071" t="str">
            <v>ống PE80 DISMY phi 140 x 15,7 PN16</v>
          </cell>
          <cell r="E1071">
            <v>420545</v>
          </cell>
        </row>
        <row r="1072">
          <cell r="C1072" t="str">
            <v>31O8016160</v>
          </cell>
          <cell r="D1072" t="str">
            <v>ống PE80 DISMY phi 160 x 17,9 PN16 (6m)</v>
          </cell>
          <cell r="E1072">
            <v>551818</v>
          </cell>
        </row>
        <row r="1073">
          <cell r="C1073" t="str">
            <v>31O8016180</v>
          </cell>
          <cell r="D1073" t="str">
            <v>ống PE80 DISMY phi 180 x 20,1 PN16</v>
          </cell>
          <cell r="E1073">
            <v>697455</v>
          </cell>
        </row>
        <row r="1074">
          <cell r="C1074" t="str">
            <v>31O801620.</v>
          </cell>
          <cell r="D1074" t="str">
            <v>ống PE80 DISMY phi 20 x 2,3 PN16</v>
          </cell>
          <cell r="E1074">
            <v>9091</v>
          </cell>
        </row>
        <row r="1075">
          <cell r="C1075" t="str">
            <v>31O8016200</v>
          </cell>
          <cell r="D1075" t="str">
            <v>ống PE80 DISMY phi 200 x 22,4 PN16</v>
          </cell>
          <cell r="E1075">
            <v>867545</v>
          </cell>
        </row>
        <row r="1076">
          <cell r="C1076" t="str">
            <v>31O8016225</v>
          </cell>
          <cell r="D1076" t="str">
            <v>ống PE80 DISMY phi 225 x 25,2 PN16</v>
          </cell>
          <cell r="E1076">
            <v>1073182</v>
          </cell>
        </row>
        <row r="1077">
          <cell r="C1077" t="str">
            <v>31O801625.</v>
          </cell>
          <cell r="D1077" t="str">
            <v>ống PE80 DISMY phi 25 x 3,0 PN16</v>
          </cell>
          <cell r="E1077">
            <v>13727</v>
          </cell>
        </row>
        <row r="1078">
          <cell r="C1078" t="str">
            <v>31O8016250</v>
          </cell>
          <cell r="D1078" t="str">
            <v>ống PE80 DISMY phi 250 x 27,9 PN16</v>
          </cell>
          <cell r="E1078">
            <v>1325636</v>
          </cell>
        </row>
        <row r="1079">
          <cell r="C1079" t="str">
            <v>31O8016280</v>
          </cell>
          <cell r="D1079" t="str">
            <v>ống PE80 DISMY phi 280 x 31,3 PN16</v>
          </cell>
          <cell r="E1079">
            <v>1660727</v>
          </cell>
        </row>
        <row r="1080">
          <cell r="C1080" t="str">
            <v>31O8016315</v>
          </cell>
          <cell r="D1080" t="str">
            <v>ống PE80 DISMY phi 315 x 35,2 PN16</v>
          </cell>
          <cell r="E1080">
            <v>2112727</v>
          </cell>
        </row>
        <row r="1081">
          <cell r="C1081" t="str">
            <v>31O801632</v>
          </cell>
          <cell r="D1081" t="str">
            <v>ống PE80 DISMY phi 32 x 3,6 PN16</v>
          </cell>
          <cell r="E1081">
            <v>22636</v>
          </cell>
        </row>
        <row r="1082">
          <cell r="C1082" t="str">
            <v>31O8016355</v>
          </cell>
          <cell r="D1082" t="str">
            <v>ống PE80 DISMY phi 355 x 39,7 PN16</v>
          </cell>
          <cell r="E1082">
            <v>2681909</v>
          </cell>
        </row>
        <row r="1083">
          <cell r="C1083" t="str">
            <v>31O801640.</v>
          </cell>
          <cell r="D1083" t="str">
            <v>ống PE80 DISMY phi 40 x 4,5 PN16</v>
          </cell>
          <cell r="E1083">
            <v>34636</v>
          </cell>
        </row>
        <row r="1084">
          <cell r="C1084" t="str">
            <v>31O8016400</v>
          </cell>
          <cell r="D1084" t="str">
            <v>ống PE80 DISMY phi 400 x 44,7 PN16</v>
          </cell>
          <cell r="E1084">
            <v>3412000</v>
          </cell>
        </row>
        <row r="1085">
          <cell r="C1085" t="str">
            <v>31O8016450</v>
          </cell>
          <cell r="D1085" t="str">
            <v>ống PE80 DISMY phi 450 x 50,3 PN16</v>
          </cell>
          <cell r="E1085">
            <v>4310909</v>
          </cell>
        </row>
        <row r="1086">
          <cell r="C1086" t="str">
            <v>31O801650.</v>
          </cell>
          <cell r="D1086" t="str">
            <v>ống PE80 DISMY phi 50 x 5,6 PN16</v>
          </cell>
          <cell r="E1086">
            <v>53545</v>
          </cell>
        </row>
        <row r="1087">
          <cell r="C1087" t="str">
            <v>31O8016500</v>
          </cell>
          <cell r="D1087" t="str">
            <v>ống PE80 DISMY phi 500 x 55,8 PN16</v>
          </cell>
          <cell r="E1087">
            <v>5342091</v>
          </cell>
        </row>
        <row r="1088">
          <cell r="C1088" t="str">
            <v>31O801663</v>
          </cell>
          <cell r="D1088" t="str">
            <v>ống PE80 DISMY phi 63 x 7,1 PN16</v>
          </cell>
          <cell r="E1088">
            <v>85273</v>
          </cell>
        </row>
        <row r="1089">
          <cell r="C1089" t="str">
            <v>31O801675</v>
          </cell>
          <cell r="D1089" t="str">
            <v>ống PE80 DISMY phi 75 x 8,4 PN16</v>
          </cell>
          <cell r="E1089">
            <v>120818</v>
          </cell>
        </row>
        <row r="1090">
          <cell r="C1090" t="str">
            <v>31O801690</v>
          </cell>
          <cell r="D1090" t="str">
            <v>ống PE80 DISMY phi 90 x 10,1 PN16</v>
          </cell>
          <cell r="E1090">
            <v>173455</v>
          </cell>
        </row>
        <row r="1091">
          <cell r="C1091" t="str">
            <v>31O8061000</v>
          </cell>
          <cell r="D1091" t="str">
            <v>ống PE80 DISMY phi 1000 x 47,7 PN6</v>
          </cell>
          <cell r="E1091">
            <v>10639091</v>
          </cell>
        </row>
        <row r="1092">
          <cell r="C1092" t="str">
            <v>31O806110</v>
          </cell>
          <cell r="D1092" t="str">
            <v>ống PE80 DISMY phi 110 x 5,3 PN6 (6m)</v>
          </cell>
          <cell r="E1092">
            <v>120364</v>
          </cell>
        </row>
        <row r="1093">
          <cell r="C1093" t="str">
            <v>31O806125</v>
          </cell>
          <cell r="D1093" t="str">
            <v>ống PE80 DISMY phi 125 x 6,0 PN6 (6m)</v>
          </cell>
          <cell r="E1093">
            <v>155091</v>
          </cell>
        </row>
        <row r="1094">
          <cell r="C1094" t="str">
            <v>31O806140</v>
          </cell>
          <cell r="D1094" t="str">
            <v>ống PE80 DISMY phi 140 x 6,7 PN6 (6m)</v>
          </cell>
          <cell r="E1094">
            <v>192727</v>
          </cell>
        </row>
        <row r="1095">
          <cell r="C1095" t="str">
            <v>31O806160</v>
          </cell>
          <cell r="D1095" t="str">
            <v>ống PE80 DISMY phi 160 x 7,7 PN6 (6m)</v>
          </cell>
          <cell r="E1095">
            <v>253273</v>
          </cell>
        </row>
        <row r="1096">
          <cell r="C1096" t="str">
            <v>31O806180</v>
          </cell>
          <cell r="D1096" t="str">
            <v>ống PE80 DISMY phi 180 x 8,6 PN6 (6m)</v>
          </cell>
          <cell r="E1096">
            <v>318545</v>
          </cell>
        </row>
        <row r="1097">
          <cell r="C1097" t="str">
            <v>31O806200</v>
          </cell>
          <cell r="D1097" t="str">
            <v>ống PE80 DISMY phi 200 x 9,6 PN6 (6m)</v>
          </cell>
          <cell r="E1097">
            <v>395818</v>
          </cell>
        </row>
        <row r="1098">
          <cell r="C1098" t="str">
            <v>31O806225</v>
          </cell>
          <cell r="D1098" t="str">
            <v>ống PE80 DISMY phi 225 x 10,8 PN6 (6m)</v>
          </cell>
          <cell r="E1098">
            <v>499091</v>
          </cell>
        </row>
        <row r="1099">
          <cell r="C1099" t="str">
            <v>31O806250</v>
          </cell>
          <cell r="D1099" t="str">
            <v>ống PE80 DISMY phi 250 x 11.9 PN6</v>
          </cell>
          <cell r="E1099">
            <v>610636</v>
          </cell>
        </row>
        <row r="1100">
          <cell r="C1100" t="str">
            <v>31O806280</v>
          </cell>
          <cell r="D1100" t="str">
            <v>ống PE80 DISMY phi 280 x 13,4 PN6 (6m)</v>
          </cell>
          <cell r="E1100">
            <v>768455</v>
          </cell>
        </row>
        <row r="1101">
          <cell r="C1101" t="str">
            <v>31O806315</v>
          </cell>
          <cell r="D1101" t="str">
            <v>ống PE80 DISMY phi 315 x 15,0 PN6 (6m)</v>
          </cell>
          <cell r="E1101">
            <v>965909</v>
          </cell>
        </row>
        <row r="1102">
          <cell r="C1102" t="str">
            <v>31O806355</v>
          </cell>
          <cell r="D1102" t="str">
            <v>ống PE80 DISMY phi 355 x 16,9 PN6</v>
          </cell>
          <cell r="E1102">
            <v>1235636</v>
          </cell>
        </row>
        <row r="1103">
          <cell r="C1103" t="str">
            <v>31O80640.</v>
          </cell>
          <cell r="D1103" t="str">
            <v>ống PE80 DISMY phi 40 x 2,0 PN6</v>
          </cell>
          <cell r="E1103">
            <v>16636</v>
          </cell>
        </row>
        <row r="1104">
          <cell r="C1104" t="str">
            <v>31O806400</v>
          </cell>
          <cell r="D1104" t="str">
            <v>ống PE80 DISMY phi 400 x 19,1 PN6 (6m)</v>
          </cell>
          <cell r="E1104">
            <v>1556909</v>
          </cell>
        </row>
        <row r="1105">
          <cell r="C1105" t="str">
            <v>31O80650.</v>
          </cell>
          <cell r="D1105" t="str">
            <v>ống PE80 DISMY phi 50 x 2,4 PN6</v>
          </cell>
          <cell r="E1105">
            <v>25818</v>
          </cell>
        </row>
        <row r="1106">
          <cell r="C1106" t="str">
            <v>31O806500</v>
          </cell>
          <cell r="D1106" t="str">
            <v>ống PE80 DISMY phi 500 x 23,9 PN6</v>
          </cell>
          <cell r="E1106">
            <v>2430000</v>
          </cell>
        </row>
        <row r="1107">
          <cell r="C1107" t="str">
            <v>31O80663.</v>
          </cell>
          <cell r="D1107" t="str">
            <v>ống PE80 DISMY phi 63 x 3,0 PN6</v>
          </cell>
          <cell r="E1107">
            <v>39909</v>
          </cell>
        </row>
        <row r="1108">
          <cell r="C1108" t="str">
            <v>31O806630</v>
          </cell>
          <cell r="D1108" t="str">
            <v>ống PE80 DISMY phi 630 x 30,0 PN6 (6m)</v>
          </cell>
          <cell r="E1108">
            <v>4210909</v>
          </cell>
        </row>
        <row r="1109">
          <cell r="C1109" t="str">
            <v>31O806710</v>
          </cell>
          <cell r="D1109" t="str">
            <v>ống PE80 DISMY phi 710 x 33,9 PN6</v>
          </cell>
          <cell r="E1109">
            <v>5369091</v>
          </cell>
        </row>
        <row r="1110">
          <cell r="C1110" t="str">
            <v>31O80675</v>
          </cell>
          <cell r="D1110" t="str">
            <v>ống PE80 DISMY phi 75 x 3,6 PN6</v>
          </cell>
          <cell r="E1110">
            <v>56727</v>
          </cell>
        </row>
        <row r="1111">
          <cell r="C1111" t="str">
            <v>31O806800</v>
          </cell>
          <cell r="D1111" t="str">
            <v>ống PE80 DISMY phi 800 x 38,1 PN6</v>
          </cell>
          <cell r="E1111">
            <v>6805455</v>
          </cell>
        </row>
        <row r="1112">
          <cell r="C1112" t="str">
            <v>31O80690.</v>
          </cell>
          <cell r="D1112" t="str">
            <v>ống PE80 DISMY phi 90 x 4,3 PN6</v>
          </cell>
          <cell r="E1112">
            <v>91273</v>
          </cell>
        </row>
        <row r="1113">
          <cell r="C1113" t="str">
            <v>31O806900</v>
          </cell>
          <cell r="D1113" t="str">
            <v>ống PE80 DISMY phi 900 x 42,9 PN6</v>
          </cell>
          <cell r="E1113">
            <v>8610909</v>
          </cell>
        </row>
        <row r="1114">
          <cell r="C1114" t="str">
            <v>31O8081000</v>
          </cell>
          <cell r="D1114" t="str">
            <v>ống PE80 DISMY phi 1000 x 59,3 PN8</v>
          </cell>
          <cell r="E1114">
            <v>13056364</v>
          </cell>
        </row>
        <row r="1115">
          <cell r="C1115" t="str">
            <v>31O808110</v>
          </cell>
          <cell r="D1115" t="str">
            <v>ống PE80 DISMY phi 110 x 6,6 PN8 (6m)</v>
          </cell>
          <cell r="E1115">
            <v>148182</v>
          </cell>
        </row>
        <row r="1116">
          <cell r="C1116" t="str">
            <v>31O808125</v>
          </cell>
          <cell r="D1116" t="str">
            <v>ống PE80 DISMY phi 125 x 7,4 PN8 (6m)</v>
          </cell>
          <cell r="E1116">
            <v>189364</v>
          </cell>
        </row>
        <row r="1117">
          <cell r="C1117" t="str">
            <v>31O808140</v>
          </cell>
          <cell r="D1117" t="str">
            <v>ống PE80 DISMY phi 140 x 8,3 PN8 (6m)</v>
          </cell>
          <cell r="E1117">
            <v>237455</v>
          </cell>
        </row>
        <row r="1118">
          <cell r="C1118" t="str">
            <v>31O808160</v>
          </cell>
          <cell r="D1118" t="str">
            <v>ống PE80 DISMY phi 160 x 9,5 PN8 (6m)</v>
          </cell>
          <cell r="E1118">
            <v>309727</v>
          </cell>
        </row>
        <row r="1119">
          <cell r="C1119" t="str">
            <v>31O808180</v>
          </cell>
          <cell r="D1119" t="str">
            <v>ống PE80 DISMY phi 180 x 10,7 PN8 (6m)</v>
          </cell>
          <cell r="E1119">
            <v>392818</v>
          </cell>
        </row>
        <row r="1120">
          <cell r="C1120" t="str">
            <v>31O808200</v>
          </cell>
          <cell r="D1120" t="str">
            <v>ống PE80 DISMY phi 200 x 11,9 PN8 (6m)</v>
          </cell>
          <cell r="E1120">
            <v>488091</v>
          </cell>
        </row>
        <row r="1121">
          <cell r="C1121" t="str">
            <v>31O808225</v>
          </cell>
          <cell r="D1121" t="str">
            <v>ống PE80 DISMY phi 225 x 13,4 PN8 (6m)</v>
          </cell>
          <cell r="E1121">
            <v>616273</v>
          </cell>
        </row>
        <row r="1122">
          <cell r="C1122" t="str">
            <v>31O808250</v>
          </cell>
          <cell r="D1122" t="str">
            <v>ống PE80 DISMY phi 250 x 14,8 PN8 (6m)</v>
          </cell>
          <cell r="E1122">
            <v>757364</v>
          </cell>
        </row>
        <row r="1123">
          <cell r="C1123" t="str">
            <v>31O808280</v>
          </cell>
          <cell r="D1123" t="str">
            <v>ống PE80 DISMY phi 280 x 16,6 PN8</v>
          </cell>
          <cell r="E1123">
            <v>950818</v>
          </cell>
        </row>
        <row r="1124">
          <cell r="C1124" t="str">
            <v>31O808315</v>
          </cell>
          <cell r="D1124" t="str">
            <v>ống PE80 DISMY phi 315 x 18,7 PN8 (6m)</v>
          </cell>
          <cell r="E1124">
            <v>1203545</v>
          </cell>
        </row>
        <row r="1125">
          <cell r="C1125" t="str">
            <v>31O80832</v>
          </cell>
          <cell r="D1125" t="str">
            <v>ống PE80 DISMY phi 32 x 2,0 PN8</v>
          </cell>
          <cell r="E1125">
            <v>13455</v>
          </cell>
        </row>
        <row r="1126">
          <cell r="C1126" t="str">
            <v>31O808355</v>
          </cell>
          <cell r="D1126" t="str">
            <v>ống PE80 DISMY phi 355 x 21,1 PN8</v>
          </cell>
          <cell r="E1126">
            <v>1516909</v>
          </cell>
        </row>
        <row r="1127">
          <cell r="C1127" t="str">
            <v>31O80840.</v>
          </cell>
          <cell r="D1127" t="str">
            <v>ống PE80 DISMY phi 40 x 2,4 PN8</v>
          </cell>
          <cell r="E1127">
            <v>20091</v>
          </cell>
        </row>
        <row r="1128">
          <cell r="C1128" t="str">
            <v>31O808400</v>
          </cell>
          <cell r="D1128" t="str">
            <v>ống PE80 DISMY phi 400 x 23,7 PN8</v>
          </cell>
          <cell r="E1128">
            <v>1937091</v>
          </cell>
        </row>
        <row r="1129">
          <cell r="C1129" t="str">
            <v>31O808450</v>
          </cell>
          <cell r="D1129" t="str">
            <v>ống PE80 DISMY phi 450 x 26,7 PN8</v>
          </cell>
          <cell r="E1129">
            <v>2436000</v>
          </cell>
        </row>
        <row r="1130">
          <cell r="C1130" t="str">
            <v>31O80850.</v>
          </cell>
          <cell r="D1130" t="str">
            <v>ống PE80 DISMY phi 50 x 3,0 PN8</v>
          </cell>
          <cell r="E1130">
            <v>31273</v>
          </cell>
        </row>
        <row r="1131">
          <cell r="C1131" t="str">
            <v>31O808500</v>
          </cell>
          <cell r="D1131" t="str">
            <v>ống PE80 DISMY phi 500 x 29,7 PN8</v>
          </cell>
          <cell r="E1131">
            <v>3027091</v>
          </cell>
        </row>
        <row r="1132">
          <cell r="C1132" t="str">
            <v>31O808560</v>
          </cell>
          <cell r="D1132" t="str">
            <v>ống PE80 DISMY phi 560 x 33,2 PN8</v>
          </cell>
          <cell r="E1132">
            <v>4091818</v>
          </cell>
        </row>
        <row r="1133">
          <cell r="C1133" t="str">
            <v>31O80863.</v>
          </cell>
          <cell r="D1133" t="str">
            <v>ống PE80 DISMY phi 63 x 3,8 PN8</v>
          </cell>
          <cell r="E1133">
            <v>49727</v>
          </cell>
        </row>
        <row r="1134">
          <cell r="C1134" t="str">
            <v>31O808630</v>
          </cell>
          <cell r="D1134" t="str">
            <v>ống PE80 DISMY phi 630 x 37,4 PN8</v>
          </cell>
          <cell r="E1134">
            <v>5182727</v>
          </cell>
        </row>
        <row r="1135">
          <cell r="C1135" t="str">
            <v>31O808710</v>
          </cell>
          <cell r="D1135" t="str">
            <v>ống PE80 DISMY phi 710 x 42,1 PN8</v>
          </cell>
          <cell r="E1135">
            <v>6586364</v>
          </cell>
        </row>
        <row r="1136">
          <cell r="C1136" t="str">
            <v>31O80875</v>
          </cell>
          <cell r="D1136" t="str">
            <v>ống PE80 DISMY phi 75 x 4,5 PN8</v>
          </cell>
          <cell r="E1136">
            <v>70364</v>
          </cell>
        </row>
        <row r="1137">
          <cell r="C1137" t="str">
            <v>31O808800</v>
          </cell>
          <cell r="D1137" t="str">
            <v>ống PE80 DISMY phi 800 x 47,4 PN8</v>
          </cell>
          <cell r="E1137">
            <v>8351818</v>
          </cell>
        </row>
        <row r="1138">
          <cell r="C1138" t="str">
            <v>31O80890.</v>
          </cell>
          <cell r="D1138" t="str">
            <v>ống PE80 DISMY phi 90 x 5,4 PN8</v>
          </cell>
          <cell r="E1138">
            <v>101909</v>
          </cell>
        </row>
        <row r="1139">
          <cell r="C1139" t="str">
            <v>31O808900</v>
          </cell>
          <cell r="D1139" t="str">
            <v>ống PE80 DISMY phi 900 x 53,3 PN8</v>
          </cell>
          <cell r="E1139">
            <v>10564545</v>
          </cell>
        </row>
        <row r="1140">
          <cell r="C1140" t="str">
            <v>31O710010110</v>
          </cell>
          <cell r="D1140" t="str">
            <v>ống PE100 DISMY phi 110 x 6,6 PN10 (7m)</v>
          </cell>
          <cell r="E1140">
            <v>148182</v>
          </cell>
        </row>
        <row r="1141">
          <cell r="C1141" t="str">
            <v>31O7100125110</v>
          </cell>
          <cell r="D1141" t="str">
            <v>ống PE100 DISMY phi 110 x 8,1 PN12,5 (7m)</v>
          </cell>
          <cell r="E1141">
            <v>182545</v>
          </cell>
        </row>
        <row r="1142">
          <cell r="C1142" t="str">
            <v>31O710016110</v>
          </cell>
          <cell r="D1142" t="str">
            <v>ống PE100 DISMY phi 110 x 10,0 PN16 (7m)</v>
          </cell>
          <cell r="E1142">
            <v>216273</v>
          </cell>
        </row>
        <row r="1143">
          <cell r="C1143" t="str">
            <v>31O710025110</v>
          </cell>
          <cell r="D1143" t="str">
            <v>ống PE100 DISMY phi 110 x 15,1 PN25 (7m)</v>
          </cell>
          <cell r="E1143">
            <v>0</v>
          </cell>
        </row>
        <row r="1144">
          <cell r="C1144" t="str">
            <v>31O71006110</v>
          </cell>
          <cell r="D1144" t="str">
            <v>ống PE100 DISMY phi 110 x 4,2 PN6 (7m)</v>
          </cell>
          <cell r="E1144">
            <v>97273</v>
          </cell>
        </row>
        <row r="1145">
          <cell r="C1145" t="str">
            <v>31O71008110</v>
          </cell>
          <cell r="D1145" t="str">
            <v>ống PE100 DISMY phi 110 x 5,3 PN8 (7m)</v>
          </cell>
          <cell r="E1145">
            <v>120364</v>
          </cell>
        </row>
        <row r="1146">
          <cell r="C1146" t="str">
            <v>31O78010110</v>
          </cell>
          <cell r="D1146" t="str">
            <v>ống PE80 DISMY phi 110 x 8,1 PN10 (7m)</v>
          </cell>
          <cell r="E1146">
            <v>182545</v>
          </cell>
        </row>
        <row r="1147">
          <cell r="C1147" t="str">
            <v>31O780125110</v>
          </cell>
          <cell r="D1147" t="str">
            <v>ống PE80 DISMY phi 110 x 10,0 PN12,5 (7m)</v>
          </cell>
          <cell r="E1147">
            <v>216273</v>
          </cell>
        </row>
        <row r="1148">
          <cell r="C1148" t="str">
            <v>31O78016110</v>
          </cell>
          <cell r="D1148" t="str">
            <v>ống PE80 DISMY phi 110 x 12,3 PN16 (7m)</v>
          </cell>
          <cell r="E1148">
            <v>262545</v>
          </cell>
        </row>
        <row r="1149">
          <cell r="C1149" t="str">
            <v>31O7806110</v>
          </cell>
          <cell r="D1149" t="str">
            <v>ống PE80 DISMY phi 110 x 5,3 PN6 (7m)</v>
          </cell>
          <cell r="E1149">
            <v>120364</v>
          </cell>
        </row>
        <row r="1150">
          <cell r="C1150" t="str">
            <v>31O7808110</v>
          </cell>
          <cell r="D1150" t="str">
            <v>ống PE80 DISMY phi 110 x 6,6 PN8 (7m)</v>
          </cell>
          <cell r="E1150">
            <v>148182</v>
          </cell>
        </row>
        <row r="1151">
          <cell r="C1151" t="str">
            <v>31O710010125</v>
          </cell>
          <cell r="D1151" t="str">
            <v>ống PE100 DISMY phi 125 x 7,4 PN10 (7m)</v>
          </cell>
          <cell r="E1151">
            <v>189364</v>
          </cell>
        </row>
        <row r="1152">
          <cell r="C1152" t="str">
            <v>31O7100125125</v>
          </cell>
          <cell r="D1152" t="str">
            <v>ống PE100 DISMY phi 125 x 9,2 PN12,5 (7m)</v>
          </cell>
          <cell r="E1152">
            <v>232909</v>
          </cell>
        </row>
        <row r="1153">
          <cell r="C1153" t="str">
            <v>31O710016125</v>
          </cell>
          <cell r="D1153" t="str">
            <v>ống PE100 DISMY phi 125 x 11,4 PN16 (7m)</v>
          </cell>
          <cell r="E1153">
            <v>281455</v>
          </cell>
        </row>
        <row r="1154">
          <cell r="C1154" t="str">
            <v>31O71006125</v>
          </cell>
          <cell r="D1154" t="str">
            <v>ống PE100 DISMY phi 125 x 4,8 PN6 (7m)</v>
          </cell>
          <cell r="E1154">
            <v>125818</v>
          </cell>
        </row>
        <row r="1155">
          <cell r="C1155" t="str">
            <v>31O71008125</v>
          </cell>
          <cell r="D1155" t="str">
            <v>ống PE100 DISMY phi 125 x 6,0 PN8 (7m)</v>
          </cell>
          <cell r="E1155">
            <v>155091</v>
          </cell>
        </row>
        <row r="1156">
          <cell r="C1156" t="str">
            <v>31O78010125</v>
          </cell>
          <cell r="D1156" t="str">
            <v>ống PE80 DISMY phi 125 x 9,2 PN10 (7m)</v>
          </cell>
          <cell r="E1156">
            <v>232909</v>
          </cell>
        </row>
        <row r="1157">
          <cell r="C1157" t="str">
            <v>31O7806125</v>
          </cell>
          <cell r="D1157" t="str">
            <v>ống PE80 DISMY phi 125 x 6,0 PN6 (7m)</v>
          </cell>
          <cell r="E1157">
            <v>155091</v>
          </cell>
        </row>
        <row r="1158">
          <cell r="C1158" t="str">
            <v>31O7808125</v>
          </cell>
          <cell r="D1158" t="str">
            <v>ống PE80 DISMY phi 125 x 7,4 PN8 (7m)</v>
          </cell>
          <cell r="E1158">
            <v>189364</v>
          </cell>
        </row>
        <row r="1159">
          <cell r="C1159" t="str">
            <v>31O710010140</v>
          </cell>
          <cell r="D1159" t="str">
            <v>ống PE100 DISMY phi 140 x 8,3 PN10 (7m)</v>
          </cell>
          <cell r="E1159">
            <v>237455</v>
          </cell>
        </row>
        <row r="1160">
          <cell r="C1160" t="str">
            <v>31O7100125140</v>
          </cell>
          <cell r="D1160" t="str">
            <v>ống PE100 DISMY phi 140 x 10,3 PN12,5 (7m)</v>
          </cell>
          <cell r="E1160">
            <v>290364</v>
          </cell>
        </row>
        <row r="1161">
          <cell r="C1161" t="str">
            <v>31O710016140</v>
          </cell>
          <cell r="D1161" t="str">
            <v>ống PE100 DISMY phi 140 x 12,7 PN16 (7m)</v>
          </cell>
          <cell r="E1161">
            <v>347182</v>
          </cell>
        </row>
        <row r="1162">
          <cell r="C1162" t="str">
            <v>31O71006140</v>
          </cell>
          <cell r="D1162" t="str">
            <v>ống PE100 DISMY phi 140 x 5,4 PN6 (7m)</v>
          </cell>
          <cell r="E1162">
            <v>157909</v>
          </cell>
        </row>
        <row r="1163">
          <cell r="C1163" t="str">
            <v>31O71008140</v>
          </cell>
          <cell r="D1163" t="str">
            <v>ống PE100 DISMY phi 140 x 6,7 PN8 (7m)</v>
          </cell>
          <cell r="E1163">
            <v>192727</v>
          </cell>
        </row>
        <row r="1164">
          <cell r="C1164" t="str">
            <v>31O78010140</v>
          </cell>
          <cell r="D1164" t="str">
            <v>ống PE80 DISMY phi 140 x 10,3 PN10 (7m)</v>
          </cell>
          <cell r="E1164">
            <v>290364</v>
          </cell>
        </row>
        <row r="1165">
          <cell r="C1165" t="str">
            <v>31O7806140</v>
          </cell>
          <cell r="D1165" t="str">
            <v>ống PE80 DISMY phi 140 x 6,7 PN6 (7m)</v>
          </cell>
          <cell r="E1165">
            <v>192727</v>
          </cell>
        </row>
        <row r="1166">
          <cell r="C1166" t="str">
            <v>31O7808140</v>
          </cell>
          <cell r="D1166" t="str">
            <v>ống PE80 DISMY phi 140 x 8,3 PN8 (7m)</v>
          </cell>
          <cell r="E1166">
            <v>237455</v>
          </cell>
        </row>
        <row r="1167">
          <cell r="C1167" t="str">
            <v>31O710010160</v>
          </cell>
          <cell r="D1167" t="str">
            <v>ống PE100 DISMY phi 160 x 9,5 PN10 (7m)</v>
          </cell>
          <cell r="E1167">
            <v>309727</v>
          </cell>
        </row>
        <row r="1168">
          <cell r="C1168" t="str">
            <v>31O7100125160</v>
          </cell>
          <cell r="D1168" t="str">
            <v>ống PE100 DISMY phi 160 x 11,8 PN12,5 (7m)</v>
          </cell>
          <cell r="E1168">
            <v>380909</v>
          </cell>
        </row>
        <row r="1169">
          <cell r="C1169" t="str">
            <v>31O710016160</v>
          </cell>
          <cell r="D1169" t="str">
            <v>ống PE100 DISMY phi 160 x 14,6 PN16 (7m)</v>
          </cell>
          <cell r="E1169">
            <v>456364</v>
          </cell>
        </row>
        <row r="1170">
          <cell r="C1170" t="str">
            <v>31O71006160</v>
          </cell>
          <cell r="D1170" t="str">
            <v>ống PE100 DISMY phi 160 x 6,2 PN6 (7m)</v>
          </cell>
          <cell r="E1170">
            <v>206909</v>
          </cell>
        </row>
        <row r="1171">
          <cell r="C1171" t="str">
            <v>31O71008160</v>
          </cell>
          <cell r="D1171" t="str">
            <v>ống PE100 DISMY phi 160 x 7,7 PN8 (7m)</v>
          </cell>
          <cell r="E1171">
            <v>253273</v>
          </cell>
        </row>
        <row r="1172">
          <cell r="C1172" t="str">
            <v>31O78010160</v>
          </cell>
          <cell r="D1172" t="str">
            <v>ống PE80 DISMY phi 160 x 11,8 PN10 (7m)</v>
          </cell>
          <cell r="E1172">
            <v>380909</v>
          </cell>
        </row>
        <row r="1173">
          <cell r="C1173" t="str">
            <v>31O780125160</v>
          </cell>
          <cell r="D1173" t="str">
            <v>ống PE80 DISMY phi 160 x 14,6 PN12,5 (7m)</v>
          </cell>
          <cell r="E1173">
            <v>456364</v>
          </cell>
        </row>
        <row r="1174">
          <cell r="C1174" t="str">
            <v>31O78016160</v>
          </cell>
          <cell r="D1174" t="str">
            <v>ống PE80 DISMY phi 160 x 17,9 PN16 (7m)</v>
          </cell>
          <cell r="E1174">
            <v>551818</v>
          </cell>
        </row>
        <row r="1175">
          <cell r="C1175" t="str">
            <v>31O7806160</v>
          </cell>
          <cell r="D1175" t="str">
            <v>ống PE80 DISMY phi 160 x 7,7 PN6 (7m)</v>
          </cell>
          <cell r="E1175">
            <v>253273</v>
          </cell>
        </row>
        <row r="1176">
          <cell r="C1176" t="str">
            <v>31O7808160</v>
          </cell>
          <cell r="D1176" t="str">
            <v>ống PE80 DISMY phi 160 x 9,5 PN8 (7m)</v>
          </cell>
          <cell r="E1176">
            <v>309727</v>
          </cell>
        </row>
        <row r="1177">
          <cell r="C1177" t="str">
            <v>31O710010180</v>
          </cell>
          <cell r="D1177" t="str">
            <v>ống PE100 DISMY phi 180 x 10,7 PN10 (7m)</v>
          </cell>
          <cell r="E1177">
            <v>392818</v>
          </cell>
        </row>
        <row r="1178">
          <cell r="C1178" t="str">
            <v>31O71006180</v>
          </cell>
          <cell r="D1178" t="str">
            <v>ống PE100 DISMY phi 180 x 6,9 PN6 (7m)</v>
          </cell>
          <cell r="E1178">
            <v>258545</v>
          </cell>
        </row>
        <row r="1179">
          <cell r="C1179" t="str">
            <v>31O71008180</v>
          </cell>
          <cell r="D1179" t="str">
            <v>ống PE100 DISMY phi 180 x 8,6 PN8 (7m)</v>
          </cell>
          <cell r="E1179">
            <v>318545</v>
          </cell>
        </row>
        <row r="1180">
          <cell r="C1180" t="str">
            <v>31O78010180</v>
          </cell>
          <cell r="D1180" t="str">
            <v>ống PE80 DISMY phi 180 x 13,3 PN10 (7m)</v>
          </cell>
          <cell r="E1180">
            <v>481636</v>
          </cell>
        </row>
        <row r="1181">
          <cell r="C1181" t="str">
            <v>31O780125180</v>
          </cell>
          <cell r="D1181" t="str">
            <v>ống PE80 DISMY phi 180 x 16,4 PN12,5 (7m)</v>
          </cell>
          <cell r="E1181">
            <v>578818</v>
          </cell>
        </row>
        <row r="1182">
          <cell r="C1182" t="str">
            <v>31O7806180</v>
          </cell>
          <cell r="D1182" t="str">
            <v>ống PE80 DISMY phi 180 x 8,6 PN6 (7m)</v>
          </cell>
          <cell r="E1182">
            <v>318545</v>
          </cell>
        </row>
        <row r="1183">
          <cell r="C1183" t="str">
            <v>31O7808180</v>
          </cell>
          <cell r="D1183" t="str">
            <v>ống PE80 DISMY phi 180 x 10,7 PN8 (7m)</v>
          </cell>
          <cell r="E1183">
            <v>392818</v>
          </cell>
        </row>
        <row r="1184">
          <cell r="C1184" t="str">
            <v>31O710010200</v>
          </cell>
          <cell r="D1184" t="str">
            <v>ống PE100 DISMY phi 200 x 11,9 PN10 (7m)</v>
          </cell>
          <cell r="E1184">
            <v>488091</v>
          </cell>
        </row>
        <row r="1185">
          <cell r="C1185" t="str">
            <v>31O7100125200</v>
          </cell>
          <cell r="D1185" t="str">
            <v>ống PE100 DISMY phi 200 x 14,7 PN12,5 (7m)</v>
          </cell>
          <cell r="E1185">
            <v>599455</v>
          </cell>
        </row>
        <row r="1186">
          <cell r="C1186" t="str">
            <v>31O710016200</v>
          </cell>
          <cell r="D1186" t="str">
            <v>ống PE100 DISMY phi 200 x 18,2 PN16 (7m)</v>
          </cell>
          <cell r="E1186">
            <v>714091</v>
          </cell>
        </row>
        <row r="1187">
          <cell r="C1187" t="str">
            <v>31O71006200</v>
          </cell>
          <cell r="D1187" t="str">
            <v>ống PE100 DISMY phi 200 x 7,7 PN6 (7m)</v>
          </cell>
          <cell r="E1187">
            <v>321091</v>
          </cell>
        </row>
        <row r="1188">
          <cell r="C1188" t="str">
            <v>31O71008200</v>
          </cell>
          <cell r="D1188" t="str">
            <v>ống PE100 DISMY phi 200 x 9,6 PN8 (7m)</v>
          </cell>
          <cell r="E1188">
            <v>395818</v>
          </cell>
        </row>
        <row r="1189">
          <cell r="C1189" t="str">
            <v>31O78010200</v>
          </cell>
          <cell r="D1189" t="str">
            <v>ống PE80 DISMY phi 200 x 14,7 PN10 (7m)</v>
          </cell>
          <cell r="E1189">
            <v>599455</v>
          </cell>
        </row>
        <row r="1190">
          <cell r="C1190" t="str">
            <v>31O780125200</v>
          </cell>
          <cell r="D1190" t="str">
            <v>ống PE80 DISMY phi 200 x 18,2 PN12,5 (7m)</v>
          </cell>
          <cell r="E1190">
            <v>714091</v>
          </cell>
        </row>
        <row r="1191">
          <cell r="C1191" t="str">
            <v>31O7806200</v>
          </cell>
          <cell r="D1191" t="str">
            <v>ống PE80 DISMY phi 200 x 9,6 PN6 (7m)</v>
          </cell>
          <cell r="E1191">
            <v>395818</v>
          </cell>
        </row>
        <row r="1192">
          <cell r="C1192" t="str">
            <v>31O7808200</v>
          </cell>
          <cell r="D1192" t="str">
            <v>ống PE80 DISMY phi 200 x 11,9 PN8 (7m)</v>
          </cell>
          <cell r="E1192">
            <v>488091</v>
          </cell>
        </row>
        <row r="1193">
          <cell r="C1193" t="str">
            <v>31O710010225</v>
          </cell>
          <cell r="D1193" t="str">
            <v>ống PE100 DISMY phi 225 x 13,4 PN10 (7m)</v>
          </cell>
          <cell r="E1193">
            <v>616273</v>
          </cell>
        </row>
        <row r="1194">
          <cell r="C1194" t="str">
            <v>31O7100125225</v>
          </cell>
          <cell r="D1194" t="str">
            <v>ống PE100 DISMY phi 225 x 16,6 PN12,5 (7m)</v>
          </cell>
          <cell r="E1194">
            <v>740455</v>
          </cell>
        </row>
        <row r="1195">
          <cell r="C1195" t="str">
            <v>31O710016225</v>
          </cell>
          <cell r="D1195" t="str">
            <v>ống PE100 DISMY phi 225 x 20,5 PN16 (7m)</v>
          </cell>
          <cell r="E1195">
            <v>893182</v>
          </cell>
        </row>
        <row r="1196">
          <cell r="C1196" t="str">
            <v>31O71006225</v>
          </cell>
          <cell r="D1196" t="str">
            <v>ống PE100 DISMY phi 225 x 8,6 PN6 (7m)</v>
          </cell>
          <cell r="E1196">
            <v>402818</v>
          </cell>
        </row>
        <row r="1197">
          <cell r="C1197" t="str">
            <v>31O71008225</v>
          </cell>
          <cell r="D1197" t="str">
            <v>ống PE100 DISMY phi 225 x 10,8 PN8 (7m)</v>
          </cell>
          <cell r="E1197">
            <v>499091</v>
          </cell>
        </row>
        <row r="1198">
          <cell r="C1198" t="str">
            <v>31O78010225</v>
          </cell>
          <cell r="D1198" t="str">
            <v>ống PE80 DISMY phi 225 x 16,6 PN10 (7m)</v>
          </cell>
          <cell r="E1198">
            <v>740455</v>
          </cell>
        </row>
        <row r="1199">
          <cell r="C1199" t="str">
            <v>31O780125225</v>
          </cell>
          <cell r="D1199" t="str">
            <v>ống PE80 DISMY phi 225 x 20,5 PN12,5 (7m)</v>
          </cell>
          <cell r="E1199">
            <v>893182</v>
          </cell>
        </row>
        <row r="1200">
          <cell r="C1200" t="str">
            <v>31O7806225</v>
          </cell>
          <cell r="D1200" t="str">
            <v>ống PE80 DISMY phi 225 x 10,8 PN6 (7m)</v>
          </cell>
          <cell r="E1200">
            <v>499091</v>
          </cell>
        </row>
        <row r="1201">
          <cell r="C1201" t="str">
            <v>31O7808225</v>
          </cell>
          <cell r="D1201" t="str">
            <v>ống PE80 DISMY phi 225 x 13,4 PN8 (7m)</v>
          </cell>
          <cell r="E1201">
            <v>616273</v>
          </cell>
        </row>
        <row r="1202">
          <cell r="C1202" t="str">
            <v>31O710010250</v>
          </cell>
          <cell r="D1202" t="str">
            <v>ống PE100 DISMY phi 250 x 14,8 PN10 (7m)</v>
          </cell>
          <cell r="E1202">
            <v>757364</v>
          </cell>
        </row>
        <row r="1203">
          <cell r="C1203" t="str">
            <v>31O7100125250</v>
          </cell>
          <cell r="D1203" t="str">
            <v>ống PE100 DISMY phi 250 x 18,4 PN12,5 (7m)</v>
          </cell>
          <cell r="E1203">
            <v>915636</v>
          </cell>
        </row>
        <row r="1204">
          <cell r="C1204" t="str">
            <v>31O710016250</v>
          </cell>
          <cell r="D1204" t="str">
            <v>ống PE100 DISMY phi 250 x 22,7 PN16 (7m)</v>
          </cell>
          <cell r="E1204">
            <v>1116909</v>
          </cell>
        </row>
        <row r="1205">
          <cell r="C1205" t="str">
            <v>31O71006250</v>
          </cell>
          <cell r="D1205" t="str">
            <v>ống PE100 DISMY phi 250 x 9,6 PN6 (7m)</v>
          </cell>
          <cell r="E1205">
            <v>499000</v>
          </cell>
        </row>
        <row r="1206">
          <cell r="C1206" t="str">
            <v>31O71008250</v>
          </cell>
          <cell r="D1206" t="str">
            <v>ống PE100 DISMY phi 250 x 11,9 PN8 (7m)</v>
          </cell>
          <cell r="E1206">
            <v>610636</v>
          </cell>
        </row>
        <row r="1207">
          <cell r="C1207" t="str">
            <v>31O78010250</v>
          </cell>
          <cell r="D1207" t="str">
            <v>ống PE80 DISMY phi 250 x 18,4 PN10 (7m)</v>
          </cell>
          <cell r="E1207">
            <v>915636</v>
          </cell>
        </row>
        <row r="1208">
          <cell r="C1208" t="str">
            <v>31O7808250</v>
          </cell>
          <cell r="D1208" t="str">
            <v>ống PE80 DISMY phi 250 x 14,8 PN8 (7m)</v>
          </cell>
          <cell r="E1208">
            <v>757364</v>
          </cell>
        </row>
        <row r="1209">
          <cell r="C1209" t="str">
            <v>31O710010280</v>
          </cell>
          <cell r="D1209" t="str">
            <v>ống PE100 DISMY phi 280 x 16,6 PN10 (7m)</v>
          </cell>
          <cell r="E1209">
            <v>950818</v>
          </cell>
        </row>
        <row r="1210">
          <cell r="C1210" t="str">
            <v>31O710016280</v>
          </cell>
          <cell r="D1210" t="str">
            <v>ống PE100 DISMY phi 280 x 25,4 PN16 (7m)</v>
          </cell>
          <cell r="E1210">
            <v>1399727</v>
          </cell>
        </row>
        <row r="1211">
          <cell r="C1211" t="str">
            <v>31O710020280</v>
          </cell>
          <cell r="D1211" t="str">
            <v>ống PE100 DISMY phi 280 x 31,3 PN20 (7m)</v>
          </cell>
          <cell r="E1211">
            <v>1660727</v>
          </cell>
        </row>
        <row r="1212">
          <cell r="C1212" t="str">
            <v>31O71006280</v>
          </cell>
          <cell r="D1212" t="str">
            <v>ống PE100 DISMY phi 280 x 10,7 PN6 (7m)</v>
          </cell>
          <cell r="E1212">
            <v>618818</v>
          </cell>
        </row>
        <row r="1213">
          <cell r="C1213" t="str">
            <v>31O71008280</v>
          </cell>
          <cell r="D1213" t="str">
            <v>ống PE100 DISMY phi 280 x 13,4 PN8 (7m)</v>
          </cell>
          <cell r="E1213">
            <v>768455</v>
          </cell>
        </row>
        <row r="1214">
          <cell r="C1214" t="str">
            <v>31O78010280</v>
          </cell>
          <cell r="D1214" t="str">
            <v>ống PE80 DISMY phi 280 x 20.6 PN10 (7m)</v>
          </cell>
          <cell r="E1214">
            <v>1148545</v>
          </cell>
        </row>
        <row r="1215">
          <cell r="C1215" t="str">
            <v>31O780125280</v>
          </cell>
          <cell r="D1215" t="str">
            <v>ống PE80 DISMY phi 280 x 25,4 PN12,5 (7m)</v>
          </cell>
          <cell r="E1215">
            <v>1399727</v>
          </cell>
        </row>
        <row r="1216">
          <cell r="C1216" t="str">
            <v>31O7806280</v>
          </cell>
          <cell r="D1216" t="str">
            <v>ống PE80 DISMY phi 280 x 13,4 PN6 (7m)</v>
          </cell>
          <cell r="E1216">
            <v>768455</v>
          </cell>
        </row>
        <row r="1217">
          <cell r="C1217" t="str">
            <v>31O710010315</v>
          </cell>
          <cell r="D1217" t="str">
            <v>ống PE100 DISMY phi 315 x 18,7 PN10 (7m)</v>
          </cell>
          <cell r="E1217">
            <v>1203545</v>
          </cell>
        </row>
        <row r="1218">
          <cell r="C1218" t="str">
            <v>31O7100125315</v>
          </cell>
          <cell r="D1218" t="str">
            <v>ống PE100 DISMY phi 315 x 23,2 PN12,5 (7m)</v>
          </cell>
          <cell r="E1218">
            <v>1453091</v>
          </cell>
        </row>
        <row r="1219">
          <cell r="C1219" t="str">
            <v>31O710016315</v>
          </cell>
          <cell r="D1219" t="str">
            <v>ống PE100 DISMY phi 315 x 28,6 PN16 (7m)</v>
          </cell>
          <cell r="E1219">
            <v>1749545</v>
          </cell>
        </row>
        <row r="1220">
          <cell r="C1220" t="str">
            <v>31O710020315</v>
          </cell>
          <cell r="D1220" t="str">
            <v>ống PE100 DISMY phi 315 x 35,2 PN20 (7m)</v>
          </cell>
          <cell r="E1220">
            <v>2112727</v>
          </cell>
        </row>
        <row r="1221">
          <cell r="C1221" t="str">
            <v>31O71006315</v>
          </cell>
          <cell r="D1221" t="str">
            <v>ống PE100 DISMY phi 315 x 12,1 PN6 (7m)</v>
          </cell>
          <cell r="E1221">
            <v>789091</v>
          </cell>
        </row>
        <row r="1222">
          <cell r="C1222" t="str">
            <v>31O71008315</v>
          </cell>
          <cell r="D1222" t="str">
            <v>ống PE100 DISMY phi 315 x 15,0 PN8 (7m)</v>
          </cell>
          <cell r="E1222">
            <v>965909</v>
          </cell>
        </row>
        <row r="1223">
          <cell r="C1223" t="str">
            <v>31O78010315</v>
          </cell>
          <cell r="D1223" t="str">
            <v>ống PE80 DISMY phi 315 x 23,2 PN10 (7m)</v>
          </cell>
          <cell r="E1223">
            <v>1453091</v>
          </cell>
        </row>
        <row r="1224">
          <cell r="C1224" t="str">
            <v>31O7806315</v>
          </cell>
          <cell r="D1224" t="str">
            <v>ống PE80 DISMY phi 315 x 15,0 PN6 (7m)</v>
          </cell>
          <cell r="E1224">
            <v>965909</v>
          </cell>
        </row>
        <row r="1225">
          <cell r="C1225" t="str">
            <v>31O7808315</v>
          </cell>
          <cell r="D1225" t="str">
            <v>ống PE80 DISMY phi 315 x 18,7 PN8 (7m)</v>
          </cell>
          <cell r="E1225">
            <v>1203545</v>
          </cell>
        </row>
        <row r="1226">
          <cell r="C1226" t="str">
            <v>31O710010355</v>
          </cell>
          <cell r="D1226" t="str">
            <v>ống PE100 DISMY phi 355 x 21,1 PN10 (7m)</v>
          </cell>
          <cell r="E1226">
            <v>1516909</v>
          </cell>
        </row>
        <row r="1227">
          <cell r="C1227" t="str">
            <v>31O7100125355</v>
          </cell>
          <cell r="D1227" t="str">
            <v>ống PE100 DISMY phi 355 x 26,1 PN12,5 (7m)</v>
          </cell>
          <cell r="E1227">
            <v>1844818</v>
          </cell>
        </row>
        <row r="1228">
          <cell r="C1228" t="str">
            <v>31O71006355</v>
          </cell>
          <cell r="D1228" t="str">
            <v>ống PE100 DISMY phi 355 x 13,6 PN6 (7m)</v>
          </cell>
          <cell r="E1228">
            <v>1002273</v>
          </cell>
        </row>
        <row r="1229">
          <cell r="C1229" t="str">
            <v>31O71008355</v>
          </cell>
          <cell r="D1229" t="str">
            <v>ống PE100 DISMY phi 355 x 16,9 PN8 (7m)</v>
          </cell>
          <cell r="E1229">
            <v>1235636</v>
          </cell>
        </row>
        <row r="1230">
          <cell r="C1230" t="str">
            <v>31O78010355</v>
          </cell>
          <cell r="D1230" t="str">
            <v>ống PE80 DISMY phi 355 x 26,1 PN10 (7m)</v>
          </cell>
          <cell r="E1230">
            <v>1844818</v>
          </cell>
        </row>
        <row r="1231">
          <cell r="C1231" t="str">
            <v>31O710016355</v>
          </cell>
          <cell r="D1231" t="str">
            <v>ống PE100 DISMY phi 355 x 32,2 PN16 (7m)</v>
          </cell>
          <cell r="E1231">
            <v>2220000</v>
          </cell>
        </row>
        <row r="1232">
          <cell r="C1232" t="str">
            <v>31O710010400</v>
          </cell>
          <cell r="D1232" t="str">
            <v>ống PE100 DISMY phi 400 x 23,7 PN10 (7m)</v>
          </cell>
          <cell r="E1232">
            <v>1937091</v>
          </cell>
        </row>
        <row r="1233">
          <cell r="C1233" t="str">
            <v>31O71006400</v>
          </cell>
          <cell r="D1233" t="str">
            <v>ống PE100 DISMY phi 400 x 15,3 PN6 (7m)</v>
          </cell>
          <cell r="E1233">
            <v>1264455</v>
          </cell>
        </row>
        <row r="1234">
          <cell r="C1234" t="str">
            <v>31O71008400</v>
          </cell>
          <cell r="D1234" t="str">
            <v>ống PE100 DISMY phi 400 x 19,1 PN8 (7m)</v>
          </cell>
          <cell r="E1234">
            <v>1556909</v>
          </cell>
        </row>
        <row r="1235">
          <cell r="C1235" t="str">
            <v>31O78010400</v>
          </cell>
          <cell r="D1235" t="str">
            <v>ống PE80 DISMY phi 400 x 29.4 PN10 (7m)</v>
          </cell>
          <cell r="E1235">
            <v>2345545</v>
          </cell>
        </row>
        <row r="1236">
          <cell r="C1236" t="str">
            <v>31O7806400</v>
          </cell>
          <cell r="D1236" t="str">
            <v>ống PE80 DISMY phi 400 x 19,1 PN6 (7m)</v>
          </cell>
          <cell r="E1236">
            <v>1556909</v>
          </cell>
        </row>
        <row r="1237">
          <cell r="C1237" t="str">
            <v>31O710010450</v>
          </cell>
          <cell r="D1237" t="str">
            <v>ống PE100 DISMY phi 450 x 26,7 PN10 (7m)</v>
          </cell>
          <cell r="E1237">
            <v>2436000</v>
          </cell>
        </row>
        <row r="1238">
          <cell r="C1238" t="str">
            <v>31O71006450</v>
          </cell>
          <cell r="D1238" t="str">
            <v>ống PE100 DISMY phi 450 x 17,2 PN6 (7m)</v>
          </cell>
          <cell r="E1238">
            <v>1615909</v>
          </cell>
        </row>
        <row r="1239">
          <cell r="C1239" t="str">
            <v>31O71008450</v>
          </cell>
          <cell r="D1239" t="str">
            <v>ống PE100 DISMY phi 450 x 21,5 PN8 (7m)</v>
          </cell>
          <cell r="E1239">
            <v>1987273</v>
          </cell>
        </row>
        <row r="1240">
          <cell r="C1240" t="str">
            <v>31O780125450</v>
          </cell>
          <cell r="D1240" t="str">
            <v>ống PE80 DISMY phi 450 x 40,9 PN12,5 (7m)</v>
          </cell>
          <cell r="E1240">
            <v>3560909</v>
          </cell>
        </row>
        <row r="1241">
          <cell r="C1241" t="str">
            <v>31O710010500</v>
          </cell>
          <cell r="D1241" t="str">
            <v>Ống PE100 DISMY phi 500 x 29,7 PN10 (7m)</v>
          </cell>
          <cell r="E1241">
            <v>3026455</v>
          </cell>
        </row>
        <row r="1242">
          <cell r="C1242" t="str">
            <v>31O71006500</v>
          </cell>
          <cell r="D1242" t="str">
            <v>Ống PE100 DISMY phi 500 x 19,1 PN6 (7m)</v>
          </cell>
          <cell r="E1242">
            <v>1967909</v>
          </cell>
        </row>
        <row r="1243">
          <cell r="C1243" t="str">
            <v>31O71008500</v>
          </cell>
          <cell r="D1243" t="str">
            <v>Ống PE100 DISMY phi 500 x 23,9 PN8 (7m)</v>
          </cell>
          <cell r="E1243">
            <v>2467091</v>
          </cell>
        </row>
        <row r="1244">
          <cell r="C1244" t="str">
            <v>31O71008560</v>
          </cell>
          <cell r="D1244" t="str">
            <v>ống PE100 DISMY phi 560 x 26,7 PN8 (7m)</v>
          </cell>
          <cell r="E1244">
            <v>0</v>
          </cell>
        </row>
        <row r="1245">
          <cell r="C1245" t="str">
            <v>31O78010560</v>
          </cell>
          <cell r="D1245" t="str">
            <v>ống PE80 DISMY phi 560 x 41,2 PN10 (7m)</v>
          </cell>
          <cell r="E1245">
            <v>4994545</v>
          </cell>
        </row>
        <row r="1246">
          <cell r="C1246" t="str">
            <v>31O7806560</v>
          </cell>
          <cell r="D1246" t="str">
            <v>ống PE80 DISMY phi 560 x 26,7 PN6 (7m)</v>
          </cell>
          <cell r="E1246">
            <v>3332727</v>
          </cell>
        </row>
        <row r="1247">
          <cell r="C1247" t="str">
            <v>31O710010630</v>
          </cell>
          <cell r="D1247" t="str">
            <v>ống PE100 DISMY phi 630 x 37,4 PN10 (7m)</v>
          </cell>
          <cell r="E1247">
            <v>0</v>
          </cell>
        </row>
        <row r="1248">
          <cell r="C1248" t="str">
            <v>31O7100125630</v>
          </cell>
          <cell r="D1248" t="str">
            <v>ống PE100 DISMY phi 630 x 46,3  PN12,5 (7m)</v>
          </cell>
          <cell r="E1248">
            <v>0</v>
          </cell>
        </row>
        <row r="1249">
          <cell r="C1249" t="str">
            <v>31O71006630</v>
          </cell>
          <cell r="D1249" t="str">
            <v>ống PE100 DISMY phi 630 x 24,1 PN6 (7m)</v>
          </cell>
          <cell r="E1249">
            <v>3424545</v>
          </cell>
        </row>
        <row r="1250">
          <cell r="C1250" t="str">
            <v>31O71008630</v>
          </cell>
          <cell r="D1250" t="str">
            <v>ống PE100 DISMY phi 630 x 30,0 PN8 (7m)</v>
          </cell>
          <cell r="E1250">
            <v>4210909</v>
          </cell>
        </row>
        <row r="1251">
          <cell r="C1251" t="str">
            <v>31O7806630</v>
          </cell>
          <cell r="D1251" t="str">
            <v>ống PE80 DISMY phi 630 x 30,0 PN6 (7m)</v>
          </cell>
          <cell r="E1251">
            <v>4210909</v>
          </cell>
        </row>
        <row r="1252">
          <cell r="C1252" t="str">
            <v>31O71006800</v>
          </cell>
          <cell r="D1252" t="str">
            <v>Ống PE100 DISMY phi 800 x 30,6 PN6 (7m)</v>
          </cell>
          <cell r="E1252">
            <v>0</v>
          </cell>
        </row>
        <row r="1253">
          <cell r="C1253" t="str">
            <v>31O7100101000</v>
          </cell>
          <cell r="D1253" t="str">
            <v>ống PE100 DISMY phi 1000 x 59,3 PN10 (7m)</v>
          </cell>
          <cell r="E1253">
            <v>0</v>
          </cell>
        </row>
        <row r="1254">
          <cell r="C1254" t="str">
            <v>31O71008710</v>
          </cell>
          <cell r="D1254" t="str">
            <v>ống PE100 DISMY phi 710 x 33,9 PN8 (7m)</v>
          </cell>
          <cell r="E1254">
            <v>5369091</v>
          </cell>
        </row>
        <row r="1255">
          <cell r="C1255" t="str">
            <v>31O810010110</v>
          </cell>
          <cell r="D1255" t="str">
            <v>ống PE100 DISMY phi 110 x 6,6 PN10 8m</v>
          </cell>
          <cell r="E1255">
            <v>148182</v>
          </cell>
        </row>
        <row r="1256">
          <cell r="C1256" t="str">
            <v>31O8100125110</v>
          </cell>
          <cell r="D1256" t="str">
            <v>ống PE100 DISMY phi 110 x 8,1 PN12,5  (8m)</v>
          </cell>
          <cell r="E1256">
            <v>182545</v>
          </cell>
        </row>
        <row r="1257">
          <cell r="C1257" t="str">
            <v>31O810016110</v>
          </cell>
          <cell r="D1257" t="str">
            <v>ống PE100 DISMY phi 110 x 10,0 PN16 (8m)</v>
          </cell>
          <cell r="E1257">
            <v>216273</v>
          </cell>
        </row>
        <row r="1258">
          <cell r="C1258" t="str">
            <v>31O810025110</v>
          </cell>
          <cell r="D1258" t="str">
            <v>ống PE100 DISMY phi 110 x 15,1 PN25 (8m)</v>
          </cell>
          <cell r="E1258">
            <v>0</v>
          </cell>
        </row>
        <row r="1259">
          <cell r="C1259" t="str">
            <v>31O81006110</v>
          </cell>
          <cell r="D1259" t="str">
            <v>ống PE100 DISMY phi 110 x 4,2 PN6 (8m)</v>
          </cell>
          <cell r="E1259">
            <v>97273</v>
          </cell>
        </row>
        <row r="1260">
          <cell r="C1260" t="str">
            <v>31O81008110</v>
          </cell>
          <cell r="D1260" t="str">
            <v>ống PE100 DISMY phi 110 x 5,3 PN8 (8m)</v>
          </cell>
          <cell r="E1260">
            <v>120364</v>
          </cell>
        </row>
        <row r="1261">
          <cell r="C1261" t="str">
            <v>31O88010110</v>
          </cell>
          <cell r="D1261" t="str">
            <v>ống PE80 DISMY phi 110 x 8,1 PN10 (8m)</v>
          </cell>
          <cell r="E1261">
            <v>182545</v>
          </cell>
        </row>
        <row r="1262">
          <cell r="C1262" t="str">
            <v>31O880125110</v>
          </cell>
          <cell r="D1262" t="str">
            <v>ống PE80 DISMY phi 110 x 10,0 PN12,5 (8m)</v>
          </cell>
          <cell r="E1262">
            <v>216273</v>
          </cell>
        </row>
        <row r="1263">
          <cell r="C1263" t="str">
            <v>31O88016110</v>
          </cell>
          <cell r="D1263" t="str">
            <v>ống PE80 DISMY phi 110 x 12,3 PN16 (8m)</v>
          </cell>
          <cell r="E1263">
            <v>262545</v>
          </cell>
        </row>
        <row r="1264">
          <cell r="C1264" t="str">
            <v>31O8806110</v>
          </cell>
          <cell r="D1264" t="str">
            <v>ống PE80 DISMY phi 110 x 5,3 PN6 (8m)</v>
          </cell>
          <cell r="E1264">
            <v>120364</v>
          </cell>
        </row>
        <row r="1265">
          <cell r="C1265" t="str">
            <v>31O8808110</v>
          </cell>
          <cell r="D1265" t="str">
            <v>ống PE80 DISMY phi 110 x 6,6 PN8 (8m)</v>
          </cell>
          <cell r="E1265">
            <v>148182</v>
          </cell>
        </row>
        <row r="1266">
          <cell r="C1266" t="str">
            <v>31O810010125</v>
          </cell>
          <cell r="D1266" t="str">
            <v>ống PE100 DISMY phi 125 x 7,4 PN10 (8m)</v>
          </cell>
          <cell r="E1266">
            <v>189364</v>
          </cell>
        </row>
        <row r="1267">
          <cell r="C1267" t="str">
            <v>31O8100125125</v>
          </cell>
          <cell r="D1267" t="str">
            <v>ống PE100 DISMY phi 125 x 9,2 PN12,5 (8m)</v>
          </cell>
          <cell r="E1267">
            <v>232909</v>
          </cell>
        </row>
        <row r="1268">
          <cell r="C1268" t="str">
            <v>31O810016125</v>
          </cell>
          <cell r="D1268" t="str">
            <v>ống PE100 DISMY phi 125 x 11,4 PN16 (8m)</v>
          </cell>
          <cell r="E1268">
            <v>281455</v>
          </cell>
        </row>
        <row r="1269">
          <cell r="C1269" t="str">
            <v>31O81006125</v>
          </cell>
          <cell r="D1269" t="str">
            <v>ống PE100 DISMY phi 125 x 4,8 PN6 (8m)</v>
          </cell>
          <cell r="E1269">
            <v>125818</v>
          </cell>
        </row>
        <row r="1270">
          <cell r="C1270" t="str">
            <v>31O81008125</v>
          </cell>
          <cell r="D1270" t="str">
            <v>ống PE100 DISMY phi 125 x 6,0 PN8 (8m)</v>
          </cell>
          <cell r="E1270">
            <v>155091</v>
          </cell>
        </row>
        <row r="1271">
          <cell r="C1271" t="str">
            <v>31O88010125</v>
          </cell>
          <cell r="D1271" t="str">
            <v>ống PE80 DISMY phi 125 x 9,2 PN10 (8m)</v>
          </cell>
          <cell r="E1271">
            <v>232909</v>
          </cell>
        </row>
        <row r="1272">
          <cell r="C1272" t="str">
            <v>31O8806125</v>
          </cell>
          <cell r="D1272" t="str">
            <v>ống PE80 DISMY phi 125 x 6,0 PN6 (8m)</v>
          </cell>
          <cell r="E1272">
            <v>155091</v>
          </cell>
        </row>
        <row r="1273">
          <cell r="C1273" t="str">
            <v>31O8808125</v>
          </cell>
          <cell r="D1273" t="str">
            <v>ống PE80 DISMY phi 125 x 7,4 PN8 (8m)</v>
          </cell>
          <cell r="E1273">
            <v>189364</v>
          </cell>
        </row>
        <row r="1274">
          <cell r="C1274" t="str">
            <v>31O810010140</v>
          </cell>
          <cell r="D1274" t="str">
            <v>ống PE100 DISMY phi 140 x 8,3 PN10 (8m)</v>
          </cell>
          <cell r="E1274">
            <v>237455</v>
          </cell>
        </row>
        <row r="1275">
          <cell r="C1275" t="str">
            <v>31O8100125140</v>
          </cell>
          <cell r="D1275" t="str">
            <v>ống PE100 DISMY phi 140 x 10,3 PN12,5 (8m)</v>
          </cell>
          <cell r="E1275">
            <v>290364</v>
          </cell>
        </row>
        <row r="1276">
          <cell r="C1276" t="str">
            <v>31O810016140</v>
          </cell>
          <cell r="D1276" t="str">
            <v>ống PE100 DISMY phi 140 x 12,7 PN16 (8m)</v>
          </cell>
          <cell r="E1276">
            <v>347182</v>
          </cell>
        </row>
        <row r="1277">
          <cell r="C1277" t="str">
            <v>31O81006140</v>
          </cell>
          <cell r="D1277" t="str">
            <v>ống PE100 DISMY phi 140 x 5,4 PN6 (8m)</v>
          </cell>
          <cell r="E1277">
            <v>157909</v>
          </cell>
        </row>
        <row r="1278">
          <cell r="C1278" t="str">
            <v>31O81008140</v>
          </cell>
          <cell r="D1278" t="str">
            <v>ống PE100 DISMY phi 140 x 6,7 PN8 (8m)</v>
          </cell>
          <cell r="E1278">
            <v>192727</v>
          </cell>
        </row>
        <row r="1279">
          <cell r="C1279" t="str">
            <v>31O88010140</v>
          </cell>
          <cell r="D1279" t="str">
            <v>ống PE80 DISMY phi 140 x 10,3 PN10 (8m)</v>
          </cell>
          <cell r="E1279">
            <v>290364</v>
          </cell>
        </row>
        <row r="1280">
          <cell r="C1280" t="str">
            <v>31O8806140</v>
          </cell>
          <cell r="D1280" t="str">
            <v>ống PE80 DISMY phi 140 x 6,7 PN6 (8m)</v>
          </cell>
          <cell r="E1280">
            <v>192727</v>
          </cell>
        </row>
        <row r="1281">
          <cell r="C1281" t="str">
            <v>31O8808140</v>
          </cell>
          <cell r="D1281" t="str">
            <v>ống PE80 DISMY phi 140 x 8,3 PN8 (8m)</v>
          </cell>
          <cell r="E1281">
            <v>237455</v>
          </cell>
        </row>
        <row r="1282">
          <cell r="C1282" t="str">
            <v>31O810010160</v>
          </cell>
          <cell r="D1282" t="str">
            <v>ống PE100 DISMY phi 160 x 9,5 PN10 (8m)</v>
          </cell>
          <cell r="E1282">
            <v>309727</v>
          </cell>
        </row>
        <row r="1283">
          <cell r="C1283" t="str">
            <v>31O8100125160</v>
          </cell>
          <cell r="D1283" t="str">
            <v>ống PE100 DISMY phi 160 x 11,8 PN12,5 (8m)</v>
          </cell>
          <cell r="E1283">
            <v>380909</v>
          </cell>
        </row>
        <row r="1284">
          <cell r="C1284" t="str">
            <v>31O810016160</v>
          </cell>
          <cell r="D1284" t="str">
            <v>ống PE100 DISMY phi 160 x 14,6 PN16 (8m)</v>
          </cell>
          <cell r="E1284">
            <v>456364</v>
          </cell>
        </row>
        <row r="1285">
          <cell r="C1285" t="str">
            <v>31O81006160</v>
          </cell>
          <cell r="D1285" t="str">
            <v>ống PE100 DISMY phi 160 x 6,2 PN6 (8m)</v>
          </cell>
          <cell r="E1285">
            <v>206909</v>
          </cell>
        </row>
        <row r="1286">
          <cell r="C1286" t="str">
            <v>31O81008160</v>
          </cell>
          <cell r="D1286" t="str">
            <v>ống PE100 DISMY phi 160 x 7,7 PN8 (8m)</v>
          </cell>
          <cell r="E1286">
            <v>253273</v>
          </cell>
        </row>
        <row r="1287">
          <cell r="C1287" t="str">
            <v>31O88010160</v>
          </cell>
          <cell r="D1287" t="str">
            <v>ống PE80 DISMY phi 160 x 11,8 PN10 (8m)</v>
          </cell>
          <cell r="E1287">
            <v>380909</v>
          </cell>
        </row>
        <row r="1288">
          <cell r="C1288" t="str">
            <v>31O880125160</v>
          </cell>
          <cell r="D1288" t="str">
            <v>ống PE80 DISMY phi 160 x 14,6 PN12,5 (8m)</v>
          </cell>
          <cell r="E1288">
            <v>456364</v>
          </cell>
        </row>
        <row r="1289">
          <cell r="C1289" t="str">
            <v>31O88016160</v>
          </cell>
          <cell r="D1289" t="str">
            <v>ống PE80 DISMY phi 160 x 17,9 PN16 (8m)</v>
          </cell>
          <cell r="E1289">
            <v>551818</v>
          </cell>
        </row>
        <row r="1290">
          <cell r="C1290" t="str">
            <v>31O8806160</v>
          </cell>
          <cell r="D1290" t="str">
            <v>ống PE80 DISMY phi 160 x 7,7 PN6 (8m)</v>
          </cell>
          <cell r="E1290">
            <v>253273</v>
          </cell>
        </row>
        <row r="1291">
          <cell r="C1291" t="str">
            <v>31O8808160</v>
          </cell>
          <cell r="D1291" t="str">
            <v>ống PE80 DISMY phi 160 x 9,5 PN8 (8m)</v>
          </cell>
          <cell r="E1291">
            <v>309727</v>
          </cell>
        </row>
        <row r="1292">
          <cell r="C1292" t="str">
            <v>31O810010180</v>
          </cell>
          <cell r="D1292" t="str">
            <v>ống PE100 DISMY phi 180 x 10,7 PN10 (8m)</v>
          </cell>
          <cell r="E1292">
            <v>392818</v>
          </cell>
        </row>
        <row r="1293">
          <cell r="C1293" t="str">
            <v>31O81006180</v>
          </cell>
          <cell r="D1293" t="str">
            <v>ống PE100 DISMY phi 180 x 6,9 PN6 (8m)</v>
          </cell>
          <cell r="E1293">
            <v>258545</v>
          </cell>
        </row>
        <row r="1294">
          <cell r="C1294" t="str">
            <v>31O81008180</v>
          </cell>
          <cell r="D1294" t="str">
            <v>ống PE100 DISMY phi 180 x 8,6 PN8 (8m)</v>
          </cell>
          <cell r="E1294">
            <v>318545</v>
          </cell>
        </row>
        <row r="1295">
          <cell r="C1295" t="str">
            <v>31O88010180</v>
          </cell>
          <cell r="D1295" t="str">
            <v>ống PE80 DISMY phi 180 x 13,3 PN10 (8m)</v>
          </cell>
          <cell r="E1295">
            <v>481636</v>
          </cell>
        </row>
        <row r="1296">
          <cell r="C1296" t="str">
            <v>31O880125180</v>
          </cell>
          <cell r="D1296" t="str">
            <v>ống PE80 DISMY phi 180 x 16,4 PN12,5 (8m)</v>
          </cell>
          <cell r="E1296">
            <v>578818</v>
          </cell>
        </row>
        <row r="1297">
          <cell r="C1297" t="str">
            <v>31O8806180</v>
          </cell>
          <cell r="D1297" t="str">
            <v>ống PE80 DISMY phi 180 x 8,6 PN6 (8m)</v>
          </cell>
          <cell r="E1297">
            <v>318545</v>
          </cell>
        </row>
        <row r="1298">
          <cell r="C1298" t="str">
            <v>31O8808180</v>
          </cell>
          <cell r="D1298" t="str">
            <v>ống PE80 DISMY phi 180 x 10,7 PN8 (8m)</v>
          </cell>
          <cell r="E1298">
            <v>392818</v>
          </cell>
        </row>
        <row r="1299">
          <cell r="C1299" t="str">
            <v>31O810010200</v>
          </cell>
          <cell r="D1299" t="str">
            <v>ống PE100 DISMY phi 200 x 11,9 PN10 (8m)</v>
          </cell>
          <cell r="E1299">
            <v>488091</v>
          </cell>
        </row>
        <row r="1300">
          <cell r="C1300" t="str">
            <v>31O8100125200</v>
          </cell>
          <cell r="D1300" t="str">
            <v>ống PE100 DISMY phi 200 x 14,7 PN12,5 (8m)</v>
          </cell>
          <cell r="E1300">
            <v>599455</v>
          </cell>
        </row>
        <row r="1301">
          <cell r="C1301" t="str">
            <v>31O810016200</v>
          </cell>
          <cell r="D1301" t="str">
            <v>ống PE100 DISMY phi 200 x 18,2 PN16 (8m)</v>
          </cell>
          <cell r="E1301">
            <v>714091</v>
          </cell>
        </row>
        <row r="1302">
          <cell r="C1302" t="str">
            <v>31O81006200</v>
          </cell>
          <cell r="D1302" t="str">
            <v>ống PE100 DISMY phi 200 x 7,7 PN6 (8m)</v>
          </cell>
          <cell r="E1302">
            <v>321091</v>
          </cell>
        </row>
        <row r="1303">
          <cell r="C1303" t="str">
            <v>31O81008200</v>
          </cell>
          <cell r="D1303" t="str">
            <v>ống PE100 DISMY phi 200 x 9,6 PN8 (8m)</v>
          </cell>
          <cell r="E1303">
            <v>395818</v>
          </cell>
        </row>
        <row r="1304">
          <cell r="C1304" t="str">
            <v>31O88010200</v>
          </cell>
          <cell r="D1304" t="str">
            <v>ống PE80 DISMY phi 200 x 14,7 PN10 (8m)</v>
          </cell>
          <cell r="E1304">
            <v>599455</v>
          </cell>
        </row>
        <row r="1305">
          <cell r="C1305" t="str">
            <v>31O880125200</v>
          </cell>
          <cell r="D1305" t="str">
            <v>ống PE80 DISMY phi 200 x 18,2 PN12,5 (8m)</v>
          </cell>
          <cell r="E1305">
            <v>714091</v>
          </cell>
        </row>
        <row r="1306">
          <cell r="C1306" t="str">
            <v>31O8806200</v>
          </cell>
          <cell r="D1306" t="str">
            <v>ống PE80 DISMY phi 200 x 9,6 PN6 (8m)</v>
          </cell>
          <cell r="E1306">
            <v>395818</v>
          </cell>
        </row>
        <row r="1307">
          <cell r="C1307" t="str">
            <v>31O8808200</v>
          </cell>
          <cell r="D1307" t="str">
            <v>ống PE80 DISMY phi 200 x 11,9 PN8 (8m)</v>
          </cell>
          <cell r="E1307">
            <v>488091</v>
          </cell>
        </row>
        <row r="1308">
          <cell r="C1308" t="str">
            <v>31O810010225</v>
          </cell>
          <cell r="D1308" t="str">
            <v>ống PE100 DISMY phi 225 x 13,4 PN10 (8m)</v>
          </cell>
          <cell r="E1308">
            <v>616273</v>
          </cell>
        </row>
        <row r="1309">
          <cell r="C1309" t="str">
            <v>31O8100125225</v>
          </cell>
          <cell r="D1309" t="str">
            <v>ống PE100 DISMY phi 225 x 16,6 PN12,5 (8m)</v>
          </cell>
          <cell r="E1309">
            <v>740455</v>
          </cell>
        </row>
        <row r="1310">
          <cell r="C1310" t="str">
            <v>31O810016225</v>
          </cell>
          <cell r="D1310" t="str">
            <v>ống PE100 DISMY phi 225 x 20,5 PN16 (8m)</v>
          </cell>
          <cell r="E1310">
            <v>893182</v>
          </cell>
        </row>
        <row r="1311">
          <cell r="C1311" t="str">
            <v>31O81006225</v>
          </cell>
          <cell r="D1311" t="str">
            <v>ống PE100 DISMY phi 225 x 8,6 PN6 (8m)</v>
          </cell>
          <cell r="E1311">
            <v>402818</v>
          </cell>
        </row>
        <row r="1312">
          <cell r="C1312" t="str">
            <v>31O81008225</v>
          </cell>
          <cell r="D1312" t="str">
            <v>ống PE100 DISMY phi 225 x 10,8 PN8 (8m)</v>
          </cell>
          <cell r="E1312">
            <v>499091</v>
          </cell>
        </row>
        <row r="1313">
          <cell r="C1313" t="str">
            <v>31O88010225</v>
          </cell>
          <cell r="D1313" t="str">
            <v>ống PE80 DISMY phi 225 x 16,6 PN10 (8m)</v>
          </cell>
          <cell r="E1313">
            <v>740455</v>
          </cell>
        </row>
        <row r="1314">
          <cell r="C1314" t="str">
            <v>31O880125225</v>
          </cell>
          <cell r="D1314" t="str">
            <v>ống PE80 DISMY phi 225 x 20,5 PN12,5 (8m)</v>
          </cell>
          <cell r="E1314">
            <v>893182</v>
          </cell>
        </row>
        <row r="1315">
          <cell r="C1315" t="str">
            <v>31O8806225</v>
          </cell>
          <cell r="D1315" t="str">
            <v>ống PE80 DISMY phi 225 x 10,8 PN6 (8m)</v>
          </cell>
          <cell r="E1315">
            <v>499091</v>
          </cell>
        </row>
        <row r="1316">
          <cell r="C1316" t="str">
            <v>31O8808225</v>
          </cell>
          <cell r="D1316" t="str">
            <v>ống PE80 DISMY phi 225 x 13,4 PN8 (8m)</v>
          </cell>
          <cell r="E1316">
            <v>616273</v>
          </cell>
        </row>
        <row r="1317">
          <cell r="C1317" t="str">
            <v>31O810010250</v>
          </cell>
          <cell r="D1317" t="str">
            <v>ống PE100 DISMY phi 250 x 14,8 PN10 (8m)</v>
          </cell>
          <cell r="E1317">
            <v>757364</v>
          </cell>
        </row>
        <row r="1318">
          <cell r="C1318" t="str">
            <v>31O8100125250</v>
          </cell>
          <cell r="D1318" t="str">
            <v>ống PE100 DISMY phi 250 x 18,4 PN12,5 (8m)</v>
          </cell>
          <cell r="E1318">
            <v>915636</v>
          </cell>
        </row>
        <row r="1319">
          <cell r="C1319" t="str">
            <v>31O810016250</v>
          </cell>
          <cell r="D1319" t="str">
            <v>ống PE100 DISMY phi 250 x 22,7 PN16 (8m)</v>
          </cell>
          <cell r="E1319">
            <v>1116909</v>
          </cell>
        </row>
        <row r="1320">
          <cell r="C1320" t="str">
            <v>31O81006250</v>
          </cell>
          <cell r="D1320" t="str">
            <v>ống PE100 DISMY phi 250 x 9,6 PN6 (8m)</v>
          </cell>
          <cell r="E1320">
            <v>499000</v>
          </cell>
        </row>
        <row r="1321">
          <cell r="C1321" t="str">
            <v>31O81008250</v>
          </cell>
          <cell r="D1321" t="str">
            <v>ống PE100 DISMY phi 250 x 11,9 PN8 (8m)</v>
          </cell>
          <cell r="E1321">
            <v>610636</v>
          </cell>
        </row>
        <row r="1322">
          <cell r="C1322" t="str">
            <v>31O88010250</v>
          </cell>
          <cell r="D1322" t="str">
            <v>ống PE80 DISMY phi 250 x 18,4 PN10 (8m)</v>
          </cell>
          <cell r="E1322">
            <v>915636</v>
          </cell>
        </row>
        <row r="1323">
          <cell r="C1323" t="str">
            <v>31O8808250</v>
          </cell>
          <cell r="D1323" t="str">
            <v>ống PE80 DISMY phi 250 x 14,8 PN8 (8m)</v>
          </cell>
          <cell r="E1323">
            <v>757364</v>
          </cell>
        </row>
        <row r="1324">
          <cell r="C1324" t="str">
            <v>31O810010280</v>
          </cell>
          <cell r="D1324" t="str">
            <v>ống PE100 DISMY phi 280 x 16,6 PN10 (8m)</v>
          </cell>
          <cell r="E1324">
            <v>950818</v>
          </cell>
        </row>
        <row r="1325">
          <cell r="C1325" t="str">
            <v>31O810016280</v>
          </cell>
          <cell r="D1325" t="str">
            <v>ống PE100 DISMY phi 280 x 25,4 PN16 (8m)</v>
          </cell>
          <cell r="E1325">
            <v>1399727</v>
          </cell>
        </row>
        <row r="1326">
          <cell r="C1326" t="str">
            <v>31O810020280</v>
          </cell>
          <cell r="D1326" t="str">
            <v>ống PE100 DISMY phi 280 x 31,3 PN20 (8m)</v>
          </cell>
          <cell r="E1326">
            <v>1660727</v>
          </cell>
        </row>
        <row r="1327">
          <cell r="C1327" t="str">
            <v>31O81006280</v>
          </cell>
          <cell r="D1327" t="str">
            <v>ống PE100 DISMY phi 280 x 10,7 PN6 (8m)</v>
          </cell>
          <cell r="E1327">
            <v>618818</v>
          </cell>
        </row>
        <row r="1328">
          <cell r="C1328" t="str">
            <v>31O81008280</v>
          </cell>
          <cell r="D1328" t="str">
            <v>ống PE100 DISMY phi 280 x 13,4 PN8 (8m)</v>
          </cell>
          <cell r="E1328">
            <v>768455</v>
          </cell>
        </row>
        <row r="1329">
          <cell r="C1329" t="str">
            <v>31O88010280</v>
          </cell>
          <cell r="D1329" t="str">
            <v>ống PE80 DISMY phi 280 x 20.6 PN10 (8m)</v>
          </cell>
          <cell r="E1329">
            <v>1148545</v>
          </cell>
        </row>
        <row r="1330">
          <cell r="C1330" t="str">
            <v>31O880125280</v>
          </cell>
          <cell r="D1330" t="str">
            <v>ống PE80 DISMY phi 280 x 25,4 PN12,5 (8m)</v>
          </cell>
          <cell r="E1330">
            <v>1399727</v>
          </cell>
        </row>
        <row r="1331">
          <cell r="C1331" t="str">
            <v>31O8806280</v>
          </cell>
          <cell r="D1331" t="str">
            <v>ống PE80 DISMY phi 280 x 13,4 PN6 (8m)</v>
          </cell>
          <cell r="E1331">
            <v>768455</v>
          </cell>
        </row>
        <row r="1332">
          <cell r="C1332" t="str">
            <v>31O810010315</v>
          </cell>
          <cell r="D1332" t="str">
            <v>ống PE100 DISMY phi 315 x 18,7 PN10 (8m)</v>
          </cell>
          <cell r="E1332">
            <v>1203545</v>
          </cell>
        </row>
        <row r="1333">
          <cell r="C1333" t="str">
            <v>31O8100125315</v>
          </cell>
          <cell r="D1333" t="str">
            <v>ống PE100 DISMY phi 315 x 23,2 PN12,5 (8m)</v>
          </cell>
          <cell r="E1333">
            <v>1453091</v>
          </cell>
        </row>
        <row r="1334">
          <cell r="C1334" t="str">
            <v>31O810016315</v>
          </cell>
          <cell r="D1334" t="str">
            <v>ống PE100 DISMY phi 315 x 28,6 PN16 (8m)</v>
          </cell>
          <cell r="E1334">
            <v>1749545</v>
          </cell>
        </row>
        <row r="1335">
          <cell r="C1335" t="str">
            <v>31O810020315</v>
          </cell>
          <cell r="D1335" t="str">
            <v>ống PE100 DISMY phi 315 x 35,2 PN20 (8m)</v>
          </cell>
          <cell r="E1335">
            <v>2112727</v>
          </cell>
        </row>
        <row r="1336">
          <cell r="C1336" t="str">
            <v>31O81006315</v>
          </cell>
          <cell r="D1336" t="str">
            <v>ống PE100 DISMY phi 315 x 12,1 PN6 (8m)</v>
          </cell>
          <cell r="E1336">
            <v>789091</v>
          </cell>
        </row>
        <row r="1337">
          <cell r="C1337" t="str">
            <v>31O81008315</v>
          </cell>
          <cell r="D1337" t="str">
            <v>ống PE100 DISMY phi 315 x 15,0 PN8 (8m)</v>
          </cell>
          <cell r="E1337">
            <v>965909</v>
          </cell>
        </row>
        <row r="1338">
          <cell r="C1338" t="str">
            <v>31O88010315</v>
          </cell>
          <cell r="D1338" t="str">
            <v>ống PE80 DISMY phi 315 x 23,2 PN10 (8m)</v>
          </cell>
          <cell r="E1338">
            <v>1453091</v>
          </cell>
        </row>
        <row r="1339">
          <cell r="C1339" t="str">
            <v>31O8806315</v>
          </cell>
          <cell r="D1339" t="str">
            <v>ống PE80 DISMY phi 315 x 15,0 PN6 (8m)</v>
          </cell>
          <cell r="E1339">
            <v>965909</v>
          </cell>
        </row>
        <row r="1340">
          <cell r="C1340" t="str">
            <v>31O8808315</v>
          </cell>
          <cell r="D1340" t="str">
            <v>ống PE80 DISMY phi 315 x 18,7 PN8 (8m)</v>
          </cell>
          <cell r="E1340">
            <v>1203545</v>
          </cell>
        </row>
        <row r="1341">
          <cell r="C1341" t="str">
            <v>31O810010355</v>
          </cell>
          <cell r="D1341" t="str">
            <v>ống PE100 DISMY phi 355 x 21,1 PN10 (8m)</v>
          </cell>
          <cell r="E1341">
            <v>1516909</v>
          </cell>
        </row>
        <row r="1342">
          <cell r="C1342" t="str">
            <v>31O8100125355</v>
          </cell>
          <cell r="D1342" t="str">
            <v>ống PE100 DISMY phi 355 x 26,1 PN12,5 (8m)</v>
          </cell>
          <cell r="E1342">
            <v>1844818</v>
          </cell>
        </row>
        <row r="1343">
          <cell r="C1343" t="str">
            <v>31O81006355</v>
          </cell>
          <cell r="D1343" t="str">
            <v>ống PE100 DISMY phi 355 x 13,6 PN6 (8m)</v>
          </cell>
          <cell r="E1343">
            <v>1002273</v>
          </cell>
        </row>
        <row r="1344">
          <cell r="C1344" t="str">
            <v>31O81008355</v>
          </cell>
          <cell r="D1344" t="str">
            <v>ống PE100 DISMY phi 355 x 16,9 PN8 (8m)</v>
          </cell>
          <cell r="E1344">
            <v>1235636</v>
          </cell>
        </row>
        <row r="1345">
          <cell r="C1345" t="str">
            <v>31O88010355</v>
          </cell>
          <cell r="D1345" t="str">
            <v>ống PE80 DISMY phi 355 x 26,1 PN10 (8m)</v>
          </cell>
          <cell r="E1345">
            <v>1844818</v>
          </cell>
        </row>
        <row r="1346">
          <cell r="C1346" t="str">
            <v>31O810016355</v>
          </cell>
          <cell r="D1346" t="str">
            <v>ống PE100 DISMY phi 355 x 32,2 PN16 (8m)</v>
          </cell>
          <cell r="E1346">
            <v>2220000</v>
          </cell>
        </row>
        <row r="1347">
          <cell r="C1347" t="str">
            <v>31O810010400</v>
          </cell>
          <cell r="D1347" t="str">
            <v>ống PE100 DISMY phi 400 x 23,7 PN10 (8m)</v>
          </cell>
          <cell r="E1347">
            <v>1937091</v>
          </cell>
        </row>
        <row r="1348">
          <cell r="C1348" t="str">
            <v>31O81006400</v>
          </cell>
          <cell r="D1348" t="str">
            <v>ống PE100 DISMY phi 400 x 15,3 PN6 (8m)</v>
          </cell>
          <cell r="E1348">
            <v>1264455</v>
          </cell>
        </row>
        <row r="1349">
          <cell r="C1349" t="str">
            <v>31O81008400</v>
          </cell>
          <cell r="D1349" t="str">
            <v>ống PE100 DISMY phi 400 x 19,1 PN8 (8m)</v>
          </cell>
          <cell r="E1349">
            <v>1556909</v>
          </cell>
        </row>
        <row r="1350">
          <cell r="C1350" t="str">
            <v>31O88010400</v>
          </cell>
          <cell r="D1350" t="str">
            <v>ống PE80 DISMY phi 400 x 29.4 PN10 (8m)</v>
          </cell>
          <cell r="E1350">
            <v>2345545</v>
          </cell>
        </row>
        <row r="1351">
          <cell r="C1351" t="str">
            <v>31O8806400</v>
          </cell>
          <cell r="D1351" t="str">
            <v>ống PE80 DISMY phi 400 x 19,1 PN6 (8m)</v>
          </cell>
          <cell r="E1351">
            <v>1556909</v>
          </cell>
        </row>
        <row r="1352">
          <cell r="C1352" t="str">
            <v>31O810010450</v>
          </cell>
          <cell r="D1352" t="str">
            <v>ống PE100 DISMY phi 450 x 26,7 PN10 (8m)</v>
          </cell>
          <cell r="E1352">
            <v>2436000</v>
          </cell>
        </row>
        <row r="1353">
          <cell r="C1353" t="str">
            <v>31O81006450</v>
          </cell>
          <cell r="D1353" t="str">
            <v>ống PE100 DISMY phi 450 x 17,2 PN6 (8m)</v>
          </cell>
          <cell r="E1353">
            <v>1615909</v>
          </cell>
        </row>
        <row r="1354">
          <cell r="C1354" t="str">
            <v>31O81008450</v>
          </cell>
          <cell r="D1354" t="str">
            <v>ống PE100 DISMY phi 450 x 21,5 PN8 (8m)</v>
          </cell>
          <cell r="E1354">
            <v>1987273</v>
          </cell>
        </row>
        <row r="1355">
          <cell r="C1355" t="str">
            <v>31O880125450</v>
          </cell>
          <cell r="D1355" t="str">
            <v>ống PE80 DISMY phi 450 x 40,9 PN12,5 (8m)</v>
          </cell>
          <cell r="E1355">
            <v>3560909</v>
          </cell>
        </row>
        <row r="1356">
          <cell r="C1356" t="str">
            <v>31O810010500</v>
          </cell>
          <cell r="D1356" t="str">
            <v>Ống PE100 DISMY phi 500 x 29,7 PN10 (8m)</v>
          </cell>
          <cell r="E1356">
            <v>3026455</v>
          </cell>
        </row>
        <row r="1357">
          <cell r="C1357" t="str">
            <v>31O81006500</v>
          </cell>
          <cell r="D1357" t="str">
            <v>Ống PE100 DISMY phi 500 x 19,1 PN6 (8m)</v>
          </cell>
          <cell r="E1357">
            <v>1967909</v>
          </cell>
        </row>
        <row r="1358">
          <cell r="C1358" t="str">
            <v>31O81008500</v>
          </cell>
          <cell r="D1358" t="str">
            <v>Ống PE100 DISMY phi 500 x 23,9 PN8 (8m)</v>
          </cell>
          <cell r="E1358">
            <v>2467091</v>
          </cell>
        </row>
        <row r="1359">
          <cell r="C1359" t="str">
            <v>31O81008560</v>
          </cell>
          <cell r="D1359" t="str">
            <v>ống PE100 DISMY phi 560 x 26,7 PN8 (8m)</v>
          </cell>
          <cell r="E1359">
            <v>0</v>
          </cell>
        </row>
        <row r="1360">
          <cell r="C1360" t="str">
            <v>31O88010560</v>
          </cell>
          <cell r="D1360" t="str">
            <v>ống PE80 DISMY phi 560 x 41,2 PN10 (8m)</v>
          </cell>
          <cell r="E1360">
            <v>4994545</v>
          </cell>
        </row>
        <row r="1361">
          <cell r="C1361" t="str">
            <v>31O8806560</v>
          </cell>
          <cell r="D1361" t="str">
            <v>ống PE80 DISMY phi 560 x 26,7 PN6 (8m)</v>
          </cell>
          <cell r="E1361">
            <v>3332727</v>
          </cell>
        </row>
        <row r="1362">
          <cell r="C1362" t="str">
            <v>31O810010630</v>
          </cell>
          <cell r="D1362" t="str">
            <v>ống PE100 DISMY phi 630 x 37,4 PN10 (8m)</v>
          </cell>
          <cell r="E1362">
            <v>0</v>
          </cell>
        </row>
        <row r="1363">
          <cell r="C1363" t="str">
            <v>31O8100125630</v>
          </cell>
          <cell r="D1363" t="str">
            <v>ống PE100 DISMY phi 630 x 46,3  PN12,5 (8m)</v>
          </cell>
          <cell r="E1363">
            <v>0</v>
          </cell>
        </row>
        <row r="1364">
          <cell r="C1364" t="str">
            <v>31O81006630</v>
          </cell>
          <cell r="D1364" t="str">
            <v>ống PE100 DISMY phi 630 x 24,1 PN6 (8m)</v>
          </cell>
          <cell r="E1364">
            <v>3424545</v>
          </cell>
        </row>
        <row r="1365">
          <cell r="C1365" t="str">
            <v>31O81008630</v>
          </cell>
          <cell r="D1365" t="str">
            <v>ống PE100 DISMY phi 630 x 30,0 PN8 (8m)</v>
          </cell>
          <cell r="E1365">
            <v>4210909</v>
          </cell>
        </row>
        <row r="1366">
          <cell r="C1366" t="str">
            <v>31O8806630</v>
          </cell>
          <cell r="D1366" t="str">
            <v>ống PE80 DISMY phi 630 x 30,0 PN6 (8m)</v>
          </cell>
          <cell r="E1366">
            <v>4210909</v>
          </cell>
        </row>
        <row r="1367">
          <cell r="C1367" t="str">
            <v>31O81006800</v>
          </cell>
          <cell r="D1367" t="str">
            <v>Ống PE100 DISMY phi 800 x 30,6 PN6 (8m)</v>
          </cell>
          <cell r="E1367">
            <v>0</v>
          </cell>
        </row>
        <row r="1368">
          <cell r="C1368" t="str">
            <v>31O8100101000</v>
          </cell>
          <cell r="D1368" t="str">
            <v>ống PE100 DISMY phi 1000 x 59,3 PN10 (8m)</v>
          </cell>
          <cell r="E1368">
            <v>0</v>
          </cell>
        </row>
        <row r="1369">
          <cell r="C1369" t="str">
            <v>31O81008710</v>
          </cell>
          <cell r="D1369" t="str">
            <v>ống PE100 DISMY phi 710 x 33,9 PN8 (8m)</v>
          </cell>
          <cell r="E1369">
            <v>5369091</v>
          </cell>
        </row>
        <row r="1370">
          <cell r="C1370" t="str">
            <v>31O910010110</v>
          </cell>
          <cell r="D1370" t="str">
            <v>ống PE100 DISMY phi 110 x 6,6 PN10 (9m)</v>
          </cell>
          <cell r="E1370">
            <v>148182</v>
          </cell>
        </row>
        <row r="1371">
          <cell r="C1371" t="str">
            <v>31O9100125110</v>
          </cell>
          <cell r="D1371" t="str">
            <v>ống PE100 DISMY phi 110 x 8,1 PN12,5 (9m)</v>
          </cell>
          <cell r="E1371">
            <v>182545</v>
          </cell>
        </row>
        <row r="1372">
          <cell r="C1372" t="str">
            <v>31O910016110</v>
          </cell>
          <cell r="D1372" t="str">
            <v>ống PE100 DISMY phi 110 x 10,0 PN16 (9m)</v>
          </cell>
          <cell r="E1372">
            <v>216273</v>
          </cell>
        </row>
        <row r="1373">
          <cell r="C1373" t="str">
            <v>31O910025110</v>
          </cell>
          <cell r="D1373" t="str">
            <v>ống PE100 DISMY phi 110 x 15,1 PN25 (9m)</v>
          </cell>
          <cell r="E1373">
            <v>0</v>
          </cell>
        </row>
        <row r="1374">
          <cell r="C1374" t="str">
            <v>31O91006110</v>
          </cell>
          <cell r="D1374" t="str">
            <v>ống PE100 DISMY phi 110 x 4,2 PN6 (9m)</v>
          </cell>
          <cell r="E1374">
            <v>97273</v>
          </cell>
        </row>
        <row r="1375">
          <cell r="C1375" t="str">
            <v>31O91008110</v>
          </cell>
          <cell r="D1375" t="str">
            <v>ống PE100 DISMY phi 110 x 5,3 PN8 (9m)</v>
          </cell>
          <cell r="E1375">
            <v>120364</v>
          </cell>
        </row>
        <row r="1376">
          <cell r="C1376" t="str">
            <v>31O98010110</v>
          </cell>
          <cell r="D1376" t="str">
            <v>ống PE80 DISMY phi 110 x 8,1 PN10 (9m)</v>
          </cell>
          <cell r="E1376">
            <v>182545</v>
          </cell>
        </row>
        <row r="1377">
          <cell r="C1377" t="str">
            <v>31O980125110</v>
          </cell>
          <cell r="D1377" t="str">
            <v>ống PE80 DISMY phi 110 x 10,0 PN12,5 (9m)</v>
          </cell>
          <cell r="E1377">
            <v>216273</v>
          </cell>
        </row>
        <row r="1378">
          <cell r="C1378" t="str">
            <v>31O98016110</v>
          </cell>
          <cell r="D1378" t="str">
            <v>ống PE80 DISMY phi 110 x 12,3 PN16 (9m)</v>
          </cell>
          <cell r="E1378">
            <v>262545</v>
          </cell>
        </row>
        <row r="1379">
          <cell r="C1379" t="str">
            <v>31O9806110</v>
          </cell>
          <cell r="D1379" t="str">
            <v>ống PE80 DISMY phi 110 x 5,3 PN6 (9m)</v>
          </cell>
          <cell r="E1379">
            <v>120364</v>
          </cell>
        </row>
        <row r="1380">
          <cell r="C1380" t="str">
            <v>31O9808110</v>
          </cell>
          <cell r="D1380" t="str">
            <v>ống PE80 DISMY phi 110 x 6,6 PN8 (9m)</v>
          </cell>
          <cell r="E1380">
            <v>148182</v>
          </cell>
        </row>
        <row r="1381">
          <cell r="C1381" t="str">
            <v>31O910010125</v>
          </cell>
          <cell r="D1381" t="str">
            <v>ống PE100 DISMY phi 125 x 7,4 PN10 (9m)</v>
          </cell>
          <cell r="E1381">
            <v>189364</v>
          </cell>
        </row>
        <row r="1382">
          <cell r="C1382" t="str">
            <v>31O9100125125</v>
          </cell>
          <cell r="D1382" t="str">
            <v>ống PE100 DISMY phi 125 x 9,2 PN12,5 (9m)</v>
          </cell>
          <cell r="E1382">
            <v>232909</v>
          </cell>
        </row>
        <row r="1383">
          <cell r="C1383" t="str">
            <v>31O910016125</v>
          </cell>
          <cell r="D1383" t="str">
            <v>ống PE100 DISMY phi 125 x 11,4 PN16 (9m)</v>
          </cell>
          <cell r="E1383">
            <v>281455</v>
          </cell>
        </row>
        <row r="1384">
          <cell r="C1384" t="str">
            <v>31O91006125</v>
          </cell>
          <cell r="D1384" t="str">
            <v>ống PE100 DISMY phi 125 x 4,8 PN6 (9m)</v>
          </cell>
          <cell r="E1384">
            <v>125818</v>
          </cell>
        </row>
        <row r="1385">
          <cell r="C1385" t="str">
            <v>31O91008125</v>
          </cell>
          <cell r="D1385" t="str">
            <v>ống PE100 DISMY phi 125 x 6,0 PN8 (9m)</v>
          </cell>
          <cell r="E1385">
            <v>155091</v>
          </cell>
        </row>
        <row r="1386">
          <cell r="C1386" t="str">
            <v>31O98010125</v>
          </cell>
          <cell r="D1386" t="str">
            <v>ống PE80 DISMY phi 125 x 9,2 PN10 (9m)</v>
          </cell>
          <cell r="E1386">
            <v>232909</v>
          </cell>
        </row>
        <row r="1387">
          <cell r="C1387" t="str">
            <v>31O9806125</v>
          </cell>
          <cell r="D1387" t="str">
            <v>ống PE80 DISMY phi 125 x 6,0 PN6 (9m)</v>
          </cell>
          <cell r="E1387">
            <v>155091</v>
          </cell>
        </row>
        <row r="1388">
          <cell r="C1388" t="str">
            <v>31O9808125</v>
          </cell>
          <cell r="D1388" t="str">
            <v>ống PE80 DISMY phi 125 x 7,4 PN8 (9m)</v>
          </cell>
          <cell r="E1388">
            <v>189364</v>
          </cell>
        </row>
        <row r="1389">
          <cell r="C1389" t="str">
            <v>31O910010140</v>
          </cell>
          <cell r="D1389" t="str">
            <v>ống PE100 DISMY phi 140 x 8,3 PN10 (9m)</v>
          </cell>
          <cell r="E1389">
            <v>237455</v>
          </cell>
        </row>
        <row r="1390">
          <cell r="C1390" t="str">
            <v>31O9100125140</v>
          </cell>
          <cell r="D1390" t="str">
            <v>ống PE100 DISMY phi 140 x 10,3 PN12,5 (9m)</v>
          </cell>
          <cell r="E1390">
            <v>290364</v>
          </cell>
        </row>
        <row r="1391">
          <cell r="C1391" t="str">
            <v>31O910016140</v>
          </cell>
          <cell r="D1391" t="str">
            <v>ống PE100 DISMY phi 140 x 12,7 PN16 (9m)</v>
          </cell>
          <cell r="E1391">
            <v>347182</v>
          </cell>
        </row>
        <row r="1392">
          <cell r="C1392" t="str">
            <v>31O91006140</v>
          </cell>
          <cell r="D1392" t="str">
            <v>ống PE100 DISMY phi 140 x 5,4 PN6 (9m)</v>
          </cell>
          <cell r="E1392">
            <v>157909</v>
          </cell>
        </row>
        <row r="1393">
          <cell r="C1393" t="str">
            <v>31O91008140</v>
          </cell>
          <cell r="D1393" t="str">
            <v>ống PE100 DISMY phi 140 x 6,7 PN8 (9m)</v>
          </cell>
          <cell r="E1393">
            <v>192727</v>
          </cell>
        </row>
        <row r="1394">
          <cell r="C1394" t="str">
            <v>31O98010140</v>
          </cell>
          <cell r="D1394" t="str">
            <v>ống PE80 DISMY phi 140 x 10,3 PN10 (9m)</v>
          </cell>
          <cell r="E1394">
            <v>290364</v>
          </cell>
        </row>
        <row r="1395">
          <cell r="C1395" t="str">
            <v>31O9806140</v>
          </cell>
          <cell r="D1395" t="str">
            <v>ống PE80 DISMY phi 140 x 6,7 PN6 (9m)</v>
          </cell>
          <cell r="E1395">
            <v>192727</v>
          </cell>
        </row>
        <row r="1396">
          <cell r="C1396" t="str">
            <v>31O9808140</v>
          </cell>
          <cell r="D1396" t="str">
            <v>ống PE80 DISMY phi 140 x 8,3 PN8 (9m)</v>
          </cell>
          <cell r="E1396">
            <v>237455</v>
          </cell>
        </row>
        <row r="1397">
          <cell r="C1397" t="str">
            <v>31O910010160</v>
          </cell>
          <cell r="D1397" t="str">
            <v>ống PE100 DISMY phi 160 x 9,5 PN10 (9m)</v>
          </cell>
          <cell r="E1397">
            <v>309727</v>
          </cell>
        </row>
        <row r="1398">
          <cell r="C1398" t="str">
            <v>31O9100125160</v>
          </cell>
          <cell r="D1398" t="str">
            <v>ống PE100 DISMY phi 160 x 11,8 PN12,5 (9m)</v>
          </cell>
          <cell r="E1398">
            <v>380909</v>
          </cell>
        </row>
        <row r="1399">
          <cell r="C1399" t="str">
            <v>31O910016160</v>
          </cell>
          <cell r="D1399" t="str">
            <v>ống PE100 DISMY phi 160 x 14,6 PN16 (9m)</v>
          </cell>
          <cell r="E1399">
            <v>456364</v>
          </cell>
        </row>
        <row r="1400">
          <cell r="C1400" t="str">
            <v>31O91006160</v>
          </cell>
          <cell r="D1400" t="str">
            <v>ống PE100 DISMY phi 160 x 6,2 PN6 (9m)</v>
          </cell>
          <cell r="E1400">
            <v>206909</v>
          </cell>
        </row>
        <row r="1401">
          <cell r="C1401" t="str">
            <v>31O91008160</v>
          </cell>
          <cell r="D1401" t="str">
            <v>ống PE100 DISMY phi 160 x 7,7 PN8 (9m)</v>
          </cell>
          <cell r="E1401">
            <v>253273</v>
          </cell>
        </row>
        <row r="1402">
          <cell r="C1402" t="str">
            <v>31O98010160</v>
          </cell>
          <cell r="D1402" t="str">
            <v>ống PE80 DISMY phi 160 x 11,8 PN10 (9m)</v>
          </cell>
          <cell r="E1402">
            <v>380909</v>
          </cell>
        </row>
        <row r="1403">
          <cell r="C1403" t="str">
            <v>31O980125160</v>
          </cell>
          <cell r="D1403" t="str">
            <v>ống PE80 DISMY phi 160 x 14,6 PN12,5 (9m)</v>
          </cell>
          <cell r="E1403">
            <v>456364</v>
          </cell>
        </row>
        <row r="1404">
          <cell r="C1404" t="str">
            <v>31O98016160</v>
          </cell>
          <cell r="D1404" t="str">
            <v>ống PE80 DISMY phi 160 x 17,9 PN16 (9m)</v>
          </cell>
          <cell r="E1404">
            <v>551818</v>
          </cell>
        </row>
        <row r="1405">
          <cell r="C1405" t="str">
            <v>31O9806160</v>
          </cell>
          <cell r="D1405" t="str">
            <v>ống PE80 DISMY phi 160 x 7,7 PN6 (9m)</v>
          </cell>
          <cell r="E1405">
            <v>253273</v>
          </cell>
        </row>
        <row r="1406">
          <cell r="C1406" t="str">
            <v>31O9808160</v>
          </cell>
          <cell r="D1406" t="str">
            <v>ống PE80 DISMY phi 160 x 9,5 PN8 (9m)</v>
          </cell>
          <cell r="E1406">
            <v>309727</v>
          </cell>
        </row>
        <row r="1407">
          <cell r="C1407" t="str">
            <v>31O910010180</v>
          </cell>
          <cell r="D1407" t="str">
            <v>ống PE100 DISMY phi 180 x 10,7 PN10 (9m)</v>
          </cell>
          <cell r="E1407">
            <v>392818</v>
          </cell>
        </row>
        <row r="1408">
          <cell r="C1408" t="str">
            <v>31O91006180</v>
          </cell>
          <cell r="D1408" t="str">
            <v>ống PE100 DISMY phi 180 x 6,9 PN6 (9m)</v>
          </cell>
          <cell r="E1408">
            <v>258545</v>
          </cell>
        </row>
        <row r="1409">
          <cell r="C1409" t="str">
            <v>31O91008180</v>
          </cell>
          <cell r="D1409" t="str">
            <v>ống PE100 DISMY phi 180 x 8,6 PN8 (9m)</v>
          </cell>
          <cell r="E1409">
            <v>318545</v>
          </cell>
        </row>
        <row r="1410">
          <cell r="C1410" t="str">
            <v>31O98010180</v>
          </cell>
          <cell r="D1410" t="str">
            <v>ống PE80 DISMY phi 180 x 13,3 PN10 (9m)</v>
          </cell>
          <cell r="E1410">
            <v>481636</v>
          </cell>
        </row>
        <row r="1411">
          <cell r="C1411" t="str">
            <v>31O980125180</v>
          </cell>
          <cell r="D1411" t="str">
            <v>ống PE80 DISMY phi 180 x 16,4 PN12,5 (9m)</v>
          </cell>
          <cell r="E1411">
            <v>578818</v>
          </cell>
        </row>
        <row r="1412">
          <cell r="C1412" t="str">
            <v>31O9806180</v>
          </cell>
          <cell r="D1412" t="str">
            <v>ống PE80 DISMY phi 180 x 8,6 PN6 (9m)</v>
          </cell>
          <cell r="E1412">
            <v>318545</v>
          </cell>
        </row>
        <row r="1413">
          <cell r="C1413" t="str">
            <v>31O9808180</v>
          </cell>
          <cell r="D1413" t="str">
            <v>ống PE80 DISMY phi 180 x 10,7 PN8 (9m)</v>
          </cell>
          <cell r="E1413">
            <v>392818</v>
          </cell>
        </row>
        <row r="1414">
          <cell r="C1414" t="str">
            <v>31O910010200</v>
          </cell>
          <cell r="D1414" t="str">
            <v>ống PE100 DISMY phi 200 x 11,9 PN10 (9m)</v>
          </cell>
          <cell r="E1414">
            <v>488091</v>
          </cell>
        </row>
        <row r="1415">
          <cell r="C1415" t="str">
            <v>31O9100125200</v>
          </cell>
          <cell r="D1415" t="str">
            <v>ống PE100 DISMY phi 200 x 14,7 PN12,5 (9m)</v>
          </cell>
          <cell r="E1415">
            <v>599455</v>
          </cell>
        </row>
        <row r="1416">
          <cell r="C1416" t="str">
            <v>31O910016200</v>
          </cell>
          <cell r="D1416" t="str">
            <v>ống PE100 DISMY phi 200 x 18,2 PN16 (9m)</v>
          </cell>
          <cell r="E1416">
            <v>714091</v>
          </cell>
        </row>
        <row r="1417">
          <cell r="C1417" t="str">
            <v>31O91006200</v>
          </cell>
          <cell r="D1417" t="str">
            <v>ống PE100 DISMY phi 200 x 7,7 PN6 (9m)</v>
          </cell>
          <cell r="E1417">
            <v>321091</v>
          </cell>
        </row>
        <row r="1418">
          <cell r="C1418" t="str">
            <v>31O91008200</v>
          </cell>
          <cell r="D1418" t="str">
            <v>ống PE100 DISMY phi 200 x 9,6 PN8 (9m)</v>
          </cell>
          <cell r="E1418">
            <v>395818</v>
          </cell>
        </row>
        <row r="1419">
          <cell r="C1419" t="str">
            <v>31O98010200</v>
          </cell>
          <cell r="D1419" t="str">
            <v>ống PE80 DISMY phi 200 x 14,7 PN10 (9m)</v>
          </cell>
          <cell r="E1419">
            <v>599455</v>
          </cell>
        </row>
        <row r="1420">
          <cell r="C1420" t="str">
            <v>31O980125200</v>
          </cell>
          <cell r="D1420" t="str">
            <v>ống PE80 DISMY phi 200 x 18,2 PN12,5 (9m)</v>
          </cell>
          <cell r="E1420">
            <v>714091</v>
          </cell>
        </row>
        <row r="1421">
          <cell r="C1421" t="str">
            <v>31O9806200</v>
          </cell>
          <cell r="D1421" t="str">
            <v>ống PE80 DISMY phi 200 x 9,6 PN6 (9m)</v>
          </cell>
          <cell r="E1421">
            <v>395818</v>
          </cell>
        </row>
        <row r="1422">
          <cell r="C1422" t="str">
            <v>31O9808200</v>
          </cell>
          <cell r="D1422" t="str">
            <v>ống PE80 DISMY phi 200 x 11,9 PN8 (9m)</v>
          </cell>
          <cell r="E1422">
            <v>488091</v>
          </cell>
        </row>
        <row r="1423">
          <cell r="C1423" t="str">
            <v>31O910010225</v>
          </cell>
          <cell r="D1423" t="str">
            <v>ống PE100 DISMY phi 225 x 13,4 PN10 (9m)</v>
          </cell>
          <cell r="E1423">
            <v>616273</v>
          </cell>
        </row>
        <row r="1424">
          <cell r="C1424" t="str">
            <v>31O9100125225</v>
          </cell>
          <cell r="D1424" t="str">
            <v>ống PE100 DISMY phi 225 x 16,6 PN12,5 (9m)</v>
          </cell>
          <cell r="E1424">
            <v>740455</v>
          </cell>
        </row>
        <row r="1425">
          <cell r="C1425" t="str">
            <v>31O910016225</v>
          </cell>
          <cell r="D1425" t="str">
            <v>ống PE100 DISMY phi 225 x 20,5 PN16 (9m)</v>
          </cell>
          <cell r="E1425">
            <v>893182</v>
          </cell>
        </row>
        <row r="1426">
          <cell r="C1426" t="str">
            <v>31O91006225</v>
          </cell>
          <cell r="D1426" t="str">
            <v>ống PE100 DISMY phi 225 x 8,6 PN6 (9m)</v>
          </cell>
          <cell r="E1426">
            <v>402818</v>
          </cell>
        </row>
        <row r="1427">
          <cell r="C1427" t="str">
            <v>31O91008225</v>
          </cell>
          <cell r="D1427" t="str">
            <v>ống PE100 DISMY phi 225 x 10,8 PN8 (9m)</v>
          </cell>
          <cell r="E1427">
            <v>499091</v>
          </cell>
        </row>
        <row r="1428">
          <cell r="C1428" t="str">
            <v>31O98010225</v>
          </cell>
          <cell r="D1428" t="str">
            <v>ống PE80 DISMY phi 225 x 16,6 PN10 (9m)</v>
          </cell>
          <cell r="E1428">
            <v>740455</v>
          </cell>
        </row>
        <row r="1429">
          <cell r="C1429" t="str">
            <v>31O980125225</v>
          </cell>
          <cell r="D1429" t="str">
            <v>ống PE80 DISMY phi 225 x 20,5 PN12,5 (9m)</v>
          </cell>
          <cell r="E1429">
            <v>893182</v>
          </cell>
        </row>
        <row r="1430">
          <cell r="C1430" t="str">
            <v>31O9806225</v>
          </cell>
          <cell r="D1430" t="str">
            <v>ống PE80 DISMY phi 225 x 10,8 PN6 (9m)</v>
          </cell>
          <cell r="E1430">
            <v>499091</v>
          </cell>
        </row>
        <row r="1431">
          <cell r="C1431" t="str">
            <v>31O9808225</v>
          </cell>
          <cell r="D1431" t="str">
            <v>ống PE80 DISMY phi 225 x 13,4 PN8 (9m)</v>
          </cell>
          <cell r="E1431">
            <v>616273</v>
          </cell>
        </row>
        <row r="1432">
          <cell r="C1432" t="str">
            <v>31O910010250</v>
          </cell>
          <cell r="D1432" t="str">
            <v>ống PE100 DISMY phi 250 x 14,8 PN10 (9m)</v>
          </cell>
          <cell r="E1432">
            <v>757364</v>
          </cell>
        </row>
        <row r="1433">
          <cell r="C1433" t="str">
            <v>31O9100125250</v>
          </cell>
          <cell r="D1433" t="str">
            <v>ống PE100 DISMY phi 250 x 18,4 PN12,5 (9m)</v>
          </cell>
          <cell r="E1433">
            <v>915636</v>
          </cell>
        </row>
        <row r="1434">
          <cell r="C1434" t="str">
            <v>31O910016250</v>
          </cell>
          <cell r="D1434" t="str">
            <v>ống PE100 DISMY phi 250 x 22,7 PN16 (9m)</v>
          </cell>
          <cell r="E1434">
            <v>1116909</v>
          </cell>
        </row>
        <row r="1435">
          <cell r="C1435" t="str">
            <v>31O91006250</v>
          </cell>
          <cell r="D1435" t="str">
            <v>ống PE100 DISMY phi 250 x 9,6 PN6 (9m)</v>
          </cell>
          <cell r="E1435">
            <v>499000</v>
          </cell>
        </row>
        <row r="1436">
          <cell r="C1436" t="str">
            <v>31O91008250</v>
          </cell>
          <cell r="D1436" t="str">
            <v>ống PE100 DISMY phi 250 x 11,9 PN8 (9m)</v>
          </cell>
          <cell r="E1436">
            <v>610636</v>
          </cell>
        </row>
        <row r="1437">
          <cell r="C1437" t="str">
            <v>31O98010250</v>
          </cell>
          <cell r="D1437" t="str">
            <v>ống PE80 DISMY phi 250 x 18,4 PN10 (9m)</v>
          </cell>
          <cell r="E1437">
            <v>915636</v>
          </cell>
        </row>
        <row r="1438">
          <cell r="C1438" t="str">
            <v>31O9808250</v>
          </cell>
          <cell r="D1438" t="str">
            <v>ống PE80 DISMY phi 250 x 14,8 PN8 (9m)</v>
          </cell>
          <cell r="E1438">
            <v>757364</v>
          </cell>
        </row>
        <row r="1439">
          <cell r="C1439" t="str">
            <v>31O910010280</v>
          </cell>
          <cell r="D1439" t="str">
            <v>ống PE100 DISMY phi 280 x 16,6 PN10 (9m)</v>
          </cell>
          <cell r="E1439">
            <v>950818</v>
          </cell>
        </row>
        <row r="1440">
          <cell r="C1440" t="str">
            <v>31O910016280</v>
          </cell>
          <cell r="D1440" t="str">
            <v>ống PE100 DISMY phi 280 x 25,4 PN16 (9m)</v>
          </cell>
          <cell r="E1440">
            <v>1399727</v>
          </cell>
        </row>
        <row r="1441">
          <cell r="C1441" t="str">
            <v>31O910020280</v>
          </cell>
          <cell r="D1441" t="str">
            <v>ống PE100 DISMY phi 280 x 31,3 PN20 (9m)</v>
          </cell>
          <cell r="E1441">
            <v>1660727</v>
          </cell>
        </row>
        <row r="1442">
          <cell r="C1442" t="str">
            <v>31O91006280</v>
          </cell>
          <cell r="D1442" t="str">
            <v>ống PE100 DISMY phi 280 x 10,7 PN6 (9m)</v>
          </cell>
          <cell r="E1442">
            <v>618818</v>
          </cell>
        </row>
        <row r="1443">
          <cell r="C1443" t="str">
            <v>31O91008280</v>
          </cell>
          <cell r="D1443" t="str">
            <v>ống PE100 DISMY phi 280 x 13,4 PN8 (9m)</v>
          </cell>
          <cell r="E1443">
            <v>768455</v>
          </cell>
        </row>
        <row r="1444">
          <cell r="C1444" t="str">
            <v>31O98010280</v>
          </cell>
          <cell r="D1444" t="str">
            <v>ống PE80 DISMY phi 280 x 20.6 PN10 (9m)</v>
          </cell>
          <cell r="E1444">
            <v>1148545</v>
          </cell>
        </row>
        <row r="1445">
          <cell r="C1445" t="str">
            <v>31O980125280</v>
          </cell>
          <cell r="D1445" t="str">
            <v>ống PE80 DISMY phi 280 x 25,4 PN12,5 (9m)</v>
          </cell>
          <cell r="E1445">
            <v>1399727</v>
          </cell>
        </row>
        <row r="1446">
          <cell r="C1446" t="str">
            <v>31O9806280</v>
          </cell>
          <cell r="D1446" t="str">
            <v>ống PE80 DISMY phi 280 x 13,4 PN6 (9m)</v>
          </cell>
          <cell r="E1446">
            <v>768455</v>
          </cell>
        </row>
        <row r="1447">
          <cell r="C1447" t="str">
            <v>31O910010315</v>
          </cell>
          <cell r="D1447" t="str">
            <v>ống PE100 DISMY phi 315 x 18,7 PN10 (9m)</v>
          </cell>
          <cell r="E1447">
            <v>1203545</v>
          </cell>
        </row>
        <row r="1448">
          <cell r="C1448" t="str">
            <v>31O9100125315</v>
          </cell>
          <cell r="D1448" t="str">
            <v>ống PE100 DISMY phi 315 x 23,2 PN12,5 (9m)</v>
          </cell>
          <cell r="E1448">
            <v>1453091</v>
          </cell>
        </row>
        <row r="1449">
          <cell r="C1449" t="str">
            <v>31O910016315</v>
          </cell>
          <cell r="D1449" t="str">
            <v>ống PE100 DISMY phi 315 x 28,6 PN16 (9m)</v>
          </cell>
          <cell r="E1449">
            <v>1749545</v>
          </cell>
        </row>
        <row r="1450">
          <cell r="C1450" t="str">
            <v>31O910020315</v>
          </cell>
          <cell r="D1450" t="str">
            <v>ống PE100 DISMY phi 315 x 35,2 PN20 (9m)</v>
          </cell>
          <cell r="E1450">
            <v>2112727</v>
          </cell>
        </row>
        <row r="1451">
          <cell r="C1451" t="str">
            <v>31O91006315</v>
          </cell>
          <cell r="D1451" t="str">
            <v>ống PE100 DISMY phi 315 x 12,1 PN6 (9m)</v>
          </cell>
          <cell r="E1451">
            <v>789091</v>
          </cell>
        </row>
        <row r="1452">
          <cell r="C1452" t="str">
            <v>31O91008315</v>
          </cell>
          <cell r="D1452" t="str">
            <v>ống PE100 DISMY phi 315 x 15,0 PN8 (9m)</v>
          </cell>
          <cell r="E1452">
            <v>965909</v>
          </cell>
        </row>
        <row r="1453">
          <cell r="C1453" t="str">
            <v>31O98010315</v>
          </cell>
          <cell r="D1453" t="str">
            <v>ống PE80 DISMY phi 315 x 23,2 PN10 (9m)</v>
          </cell>
          <cell r="E1453">
            <v>1453091</v>
          </cell>
        </row>
        <row r="1454">
          <cell r="C1454" t="str">
            <v>31O9806315</v>
          </cell>
          <cell r="D1454" t="str">
            <v>ống PE80 DISMY phi 315 x 15,0 PN6 (9m)</v>
          </cell>
          <cell r="E1454">
            <v>965909</v>
          </cell>
        </row>
        <row r="1455">
          <cell r="C1455" t="str">
            <v>31O9808315</v>
          </cell>
          <cell r="D1455" t="str">
            <v>ống PE80 DISMY phi 315 x 18,7 PN8 (9m)</v>
          </cell>
          <cell r="E1455">
            <v>1203545</v>
          </cell>
        </row>
        <row r="1456">
          <cell r="C1456" t="str">
            <v>31O910010355</v>
          </cell>
          <cell r="D1456" t="str">
            <v>ống PE100 DISMY phi 355 x 21,1 PN10 (9m)</v>
          </cell>
          <cell r="E1456">
            <v>1516909</v>
          </cell>
        </row>
        <row r="1457">
          <cell r="C1457" t="str">
            <v>31O9100125355</v>
          </cell>
          <cell r="D1457" t="str">
            <v>ống PE100 DISMY phi 355 x 26,1 PN12,5 (9m)</v>
          </cell>
          <cell r="E1457">
            <v>1844818</v>
          </cell>
        </row>
        <row r="1458">
          <cell r="C1458" t="str">
            <v>31O91006355</v>
          </cell>
          <cell r="D1458" t="str">
            <v>ống PE100 DISMY phi 355 x 13,6 PN6 (9m)</v>
          </cell>
          <cell r="E1458">
            <v>1002273</v>
          </cell>
        </row>
        <row r="1459">
          <cell r="C1459" t="str">
            <v>31O91008355</v>
          </cell>
          <cell r="D1459" t="str">
            <v>ống PE100 DISMY phi 355 x 16,9 PN8 (9m)</v>
          </cell>
          <cell r="E1459">
            <v>1235636</v>
          </cell>
        </row>
        <row r="1460">
          <cell r="C1460" t="str">
            <v>31O98010355</v>
          </cell>
          <cell r="D1460" t="str">
            <v>ống PE80 DISMY phi 355 x 26,1 PN10 (9m)</v>
          </cell>
          <cell r="E1460">
            <v>1844818</v>
          </cell>
        </row>
        <row r="1461">
          <cell r="C1461" t="str">
            <v>31O910016355</v>
          </cell>
          <cell r="D1461" t="str">
            <v>ống PE100 DISMY phi 355 x 32,2 PN16 (9m)</v>
          </cell>
          <cell r="E1461">
            <v>2220000</v>
          </cell>
        </row>
        <row r="1462">
          <cell r="C1462" t="str">
            <v>31O910010400</v>
          </cell>
          <cell r="D1462" t="str">
            <v>ống PE100 DISMY phi 400 x 23,7 PN10 (9m)</v>
          </cell>
          <cell r="E1462">
            <v>1937091</v>
          </cell>
        </row>
        <row r="1463">
          <cell r="C1463" t="str">
            <v>31O91006400</v>
          </cell>
          <cell r="D1463" t="str">
            <v>ống PE100 DISMY phi 400 x 15,3 PN6 (9m)</v>
          </cell>
          <cell r="E1463">
            <v>1264455</v>
          </cell>
        </row>
        <row r="1464">
          <cell r="C1464" t="str">
            <v>31O91008400</v>
          </cell>
          <cell r="D1464" t="str">
            <v>ống PE100 DISMY phi 400 x 19,1 PN8 (9m)</v>
          </cell>
          <cell r="E1464">
            <v>1556909</v>
          </cell>
        </row>
        <row r="1465">
          <cell r="C1465" t="str">
            <v>31O98010400</v>
          </cell>
          <cell r="D1465" t="str">
            <v>ống PE80 DISMY phi 400 x 29.4 PN10 (9m)</v>
          </cell>
          <cell r="E1465">
            <v>2345545</v>
          </cell>
        </row>
        <row r="1466">
          <cell r="C1466" t="str">
            <v>31O9806400</v>
          </cell>
          <cell r="D1466" t="str">
            <v>ống PE80 DISMY phi 400 x 19,1 PN6 (9m)</v>
          </cell>
          <cell r="E1466">
            <v>1556909</v>
          </cell>
        </row>
        <row r="1467">
          <cell r="C1467" t="str">
            <v>31O910010450</v>
          </cell>
          <cell r="D1467" t="str">
            <v>ống PE100 DISMY phi 450 x 26,7 PN10 (9m)</v>
          </cell>
          <cell r="E1467">
            <v>2436000</v>
          </cell>
        </row>
        <row r="1468">
          <cell r="C1468" t="str">
            <v>31O91006450</v>
          </cell>
          <cell r="D1468" t="str">
            <v>ống PE100 DISMY phi 450 x 17,2 PN6 (9m)</v>
          </cell>
          <cell r="E1468">
            <v>1615909</v>
          </cell>
        </row>
        <row r="1469">
          <cell r="C1469" t="str">
            <v>31O91008450</v>
          </cell>
          <cell r="D1469" t="str">
            <v>ống PE100 DISMY phi 450 x 21,5 PN8 (9m)</v>
          </cell>
          <cell r="E1469">
            <v>1987273</v>
          </cell>
        </row>
        <row r="1470">
          <cell r="C1470" t="str">
            <v>31O980125450</v>
          </cell>
          <cell r="D1470" t="str">
            <v>ống PE80 DISMY phi 450 x 40,9 PN12,5 (9m)</v>
          </cell>
          <cell r="E1470">
            <v>3560909</v>
          </cell>
        </row>
        <row r="1471">
          <cell r="C1471" t="str">
            <v>31O910010500</v>
          </cell>
          <cell r="D1471" t="str">
            <v>Ống PE100 DISMY phi 500 x 29,7 PN10 (9m)</v>
          </cell>
          <cell r="E1471">
            <v>3026455</v>
          </cell>
        </row>
        <row r="1472">
          <cell r="C1472" t="str">
            <v>31O91006500</v>
          </cell>
          <cell r="D1472" t="str">
            <v>Ống PE100 DISMY phi 500 x 19,1 PN6 (9m)</v>
          </cell>
          <cell r="E1472">
            <v>1967909</v>
          </cell>
        </row>
        <row r="1473">
          <cell r="C1473" t="str">
            <v>31O91008500</v>
          </cell>
          <cell r="D1473" t="str">
            <v>Ống PE100 DISMY phi 500 x 23,9 PN8 (9m)</v>
          </cell>
          <cell r="E1473">
            <v>2467091</v>
          </cell>
        </row>
        <row r="1474">
          <cell r="C1474" t="str">
            <v>31O91008560</v>
          </cell>
          <cell r="D1474" t="str">
            <v>ống PE100 DISMY phi 560 x 26,7 PN8 (9m)</v>
          </cell>
          <cell r="E1474">
            <v>0</v>
          </cell>
        </row>
        <row r="1475">
          <cell r="C1475" t="str">
            <v>31O98010560</v>
          </cell>
          <cell r="D1475" t="str">
            <v>ống PE80 DISMY phi 560 x 41,2 PN10 (9m)</v>
          </cell>
          <cell r="E1475">
            <v>4994545</v>
          </cell>
        </row>
        <row r="1476">
          <cell r="C1476" t="str">
            <v>31O9806560</v>
          </cell>
          <cell r="D1476" t="str">
            <v>ống PE80 DISMY phi 560 x 26,7 PN6 (9m)</v>
          </cell>
          <cell r="E1476">
            <v>3332727</v>
          </cell>
        </row>
        <row r="1477">
          <cell r="C1477" t="str">
            <v>31O910010630</v>
          </cell>
          <cell r="D1477" t="str">
            <v>ống PE100 DISMY phi 630 x 37,4 PN10 (9m)</v>
          </cell>
          <cell r="E1477">
            <v>0</v>
          </cell>
        </row>
        <row r="1478">
          <cell r="C1478" t="str">
            <v>31O9100125630</v>
          </cell>
          <cell r="D1478" t="str">
            <v>ống PE100 DISMY phi 630 x 46,3  PN12,5 (9m)</v>
          </cell>
          <cell r="E1478">
            <v>0</v>
          </cell>
        </row>
        <row r="1479">
          <cell r="C1479" t="str">
            <v>31O91006630</v>
          </cell>
          <cell r="D1479" t="str">
            <v>ống PE100 DISMY phi 630 x 24,1 PN6 (9m)</v>
          </cell>
          <cell r="E1479">
            <v>3424545</v>
          </cell>
        </row>
        <row r="1480">
          <cell r="C1480" t="str">
            <v>31O91008630</v>
          </cell>
          <cell r="D1480" t="str">
            <v>ống PE100 DISMY phi 630 x 30,0 PN8 (9m)</v>
          </cell>
          <cell r="E1480">
            <v>4210909</v>
          </cell>
        </row>
        <row r="1481">
          <cell r="C1481" t="str">
            <v>31O9806630</v>
          </cell>
          <cell r="D1481" t="str">
            <v>ống PE80 DISMY phi 630 x 30,0 PN6 (9m)</v>
          </cell>
          <cell r="E1481">
            <v>4210909</v>
          </cell>
        </row>
        <row r="1482">
          <cell r="C1482" t="str">
            <v>31O91006800</v>
          </cell>
          <cell r="D1482" t="str">
            <v>Ống PE100 DISMY phi 800 x 30,6 PN6 (9m)</v>
          </cell>
          <cell r="E1482">
            <v>0</v>
          </cell>
        </row>
        <row r="1483">
          <cell r="C1483" t="str">
            <v>31O9100101000</v>
          </cell>
          <cell r="D1483" t="str">
            <v>ống PE100 DISMY phi 1000 x 59,3 PN10 (9m)</v>
          </cell>
          <cell r="E1483">
            <v>0</v>
          </cell>
        </row>
        <row r="1484">
          <cell r="C1484" t="str">
            <v>31O91008710</v>
          </cell>
          <cell r="D1484" t="str">
            <v>ống PE100 DISMY phi 710 x 33,9 PN8 (9m)</v>
          </cell>
          <cell r="E1484">
            <v>5369091</v>
          </cell>
        </row>
        <row r="1485">
          <cell r="C1485" t="str">
            <v>31O1010010110</v>
          </cell>
          <cell r="D1485" t="str">
            <v>ống PE100 DISMY phi 110 x 6,6 PN10 (10m)</v>
          </cell>
          <cell r="E1485">
            <v>148182</v>
          </cell>
        </row>
        <row r="1486">
          <cell r="C1486" t="str">
            <v>31O10100125110</v>
          </cell>
          <cell r="D1486" t="str">
            <v>ống PE100 DISMY phi 110 x 8,1 PN12,5 (10m)</v>
          </cell>
          <cell r="E1486">
            <v>182545</v>
          </cell>
        </row>
        <row r="1487">
          <cell r="C1487" t="str">
            <v>31O1010016110</v>
          </cell>
          <cell r="D1487" t="str">
            <v>ống PE100 DISMY phi 110 x 10,0 PN16 (10m)</v>
          </cell>
          <cell r="E1487">
            <v>216273</v>
          </cell>
        </row>
        <row r="1488">
          <cell r="C1488" t="str">
            <v>31O1010025110</v>
          </cell>
          <cell r="D1488" t="str">
            <v>ống PE100 DISMY phi 110 x 15,1 PN25 (10m)</v>
          </cell>
          <cell r="E1488">
            <v>0</v>
          </cell>
        </row>
        <row r="1489">
          <cell r="C1489" t="str">
            <v>31O101006110</v>
          </cell>
          <cell r="D1489" t="str">
            <v>ống PE100 DISMY phi 110 x 4,2 PN6 (10m)</v>
          </cell>
          <cell r="E1489">
            <v>97273</v>
          </cell>
        </row>
        <row r="1490">
          <cell r="C1490" t="str">
            <v>31O101008110</v>
          </cell>
          <cell r="D1490" t="str">
            <v>ống PE100 DISMY phi 110 x 5,3 PN8 (10m)</v>
          </cell>
          <cell r="E1490">
            <v>120364</v>
          </cell>
        </row>
        <row r="1491">
          <cell r="C1491" t="str">
            <v>31O108010110</v>
          </cell>
          <cell r="D1491" t="str">
            <v>ống PE80 DISMY phi 110 x 8,1 PN10 (10m)</v>
          </cell>
          <cell r="E1491">
            <v>182545</v>
          </cell>
        </row>
        <row r="1492">
          <cell r="C1492" t="str">
            <v>31O1080125110</v>
          </cell>
          <cell r="D1492" t="str">
            <v>ống PE80 DISMY phi 110 x 10,0 PN12,5 (10m)</v>
          </cell>
          <cell r="E1492">
            <v>216273</v>
          </cell>
        </row>
        <row r="1493">
          <cell r="C1493" t="str">
            <v>31O108016110</v>
          </cell>
          <cell r="D1493" t="str">
            <v>ống PE80 DISMY phi 110 x 12,3 PN16 (10m)</v>
          </cell>
          <cell r="E1493">
            <v>262545</v>
          </cell>
        </row>
        <row r="1494">
          <cell r="C1494" t="str">
            <v>31O10806110</v>
          </cell>
          <cell r="D1494" t="str">
            <v>ống PE80 DISMY phi 110 x 5,3 PN6 (10m)</v>
          </cell>
          <cell r="E1494">
            <v>120364</v>
          </cell>
        </row>
        <row r="1495">
          <cell r="C1495" t="str">
            <v>31O10808110</v>
          </cell>
          <cell r="D1495" t="str">
            <v>ống PE80 DISMY phi 110 x 6,6 PN8 (10m)</v>
          </cell>
          <cell r="E1495">
            <v>148182</v>
          </cell>
        </row>
        <row r="1496">
          <cell r="C1496" t="str">
            <v>31O1010010125</v>
          </cell>
          <cell r="D1496" t="str">
            <v>ống PE100 DISMY phi 125 x 7,4 PN10 (10m)</v>
          </cell>
          <cell r="E1496">
            <v>189364</v>
          </cell>
        </row>
        <row r="1497">
          <cell r="C1497" t="str">
            <v>31O10100125125</v>
          </cell>
          <cell r="D1497" t="str">
            <v>ống PE100 DISMY phi 125 x 9,2 PN12,5 (10m)</v>
          </cell>
          <cell r="E1497">
            <v>232909</v>
          </cell>
        </row>
        <row r="1498">
          <cell r="C1498" t="str">
            <v>31O1010016125</v>
          </cell>
          <cell r="D1498" t="str">
            <v>ống PE100 DISMY phi 125 x 11,4 PN16 (10m)</v>
          </cell>
          <cell r="E1498">
            <v>281455</v>
          </cell>
        </row>
        <row r="1499">
          <cell r="C1499" t="str">
            <v>31O101006125</v>
          </cell>
          <cell r="D1499" t="str">
            <v>ống PE100 DISMY phi 125 x 4,8 PN6 (10m)</v>
          </cell>
          <cell r="E1499">
            <v>125818</v>
          </cell>
        </row>
        <row r="1500">
          <cell r="C1500" t="str">
            <v>31O101008125</v>
          </cell>
          <cell r="D1500" t="str">
            <v>ống PE100 DISMY phi 125 x 6,0 PN8 (10m)</v>
          </cell>
          <cell r="E1500">
            <v>155091</v>
          </cell>
        </row>
        <row r="1501">
          <cell r="C1501" t="str">
            <v>31O108010125</v>
          </cell>
          <cell r="D1501" t="str">
            <v>ống PE80 DISMY phi 125 x 9,2 PN10 (10m)</v>
          </cell>
          <cell r="E1501">
            <v>232909</v>
          </cell>
        </row>
        <row r="1502">
          <cell r="C1502" t="str">
            <v>31O10806125</v>
          </cell>
          <cell r="D1502" t="str">
            <v>ống PE80 DISMY phi 125 x 6,0 PN6 (10m)</v>
          </cell>
          <cell r="E1502">
            <v>155091</v>
          </cell>
        </row>
        <row r="1503">
          <cell r="C1503" t="str">
            <v>31O10808125</v>
          </cell>
          <cell r="D1503" t="str">
            <v>ống PE80 DISMY phi 125 x 7,4 PN8 (10m)</v>
          </cell>
          <cell r="E1503">
            <v>189364</v>
          </cell>
        </row>
        <row r="1504">
          <cell r="C1504" t="str">
            <v>31O1010010140</v>
          </cell>
          <cell r="D1504" t="str">
            <v>ống PE100 DISMY phi 140 x 8,3 PN10 (10m)</v>
          </cell>
          <cell r="E1504">
            <v>237455</v>
          </cell>
        </row>
        <row r="1505">
          <cell r="C1505" t="str">
            <v>31O10100125140</v>
          </cell>
          <cell r="D1505" t="str">
            <v>ống PE100 DISMY phi 140 x 10,3 PN12,5 (10m)</v>
          </cell>
          <cell r="E1505">
            <v>290364</v>
          </cell>
        </row>
        <row r="1506">
          <cell r="C1506" t="str">
            <v>31O1010016140</v>
          </cell>
          <cell r="D1506" t="str">
            <v>ống PE100 DISMY phi 140 x 12,7 PN16 (10m)</v>
          </cell>
          <cell r="E1506">
            <v>347182</v>
          </cell>
        </row>
        <row r="1507">
          <cell r="C1507" t="str">
            <v>31O101006140</v>
          </cell>
          <cell r="D1507" t="str">
            <v>ống PE100 DISMY phi 140 x 5,4 PN6 (10m)</v>
          </cell>
          <cell r="E1507">
            <v>157909</v>
          </cell>
        </row>
        <row r="1508">
          <cell r="C1508" t="str">
            <v>31O101008140</v>
          </cell>
          <cell r="D1508" t="str">
            <v>ống PE100 DISMY phi 140 x 6,7 PN8 (10m)</v>
          </cell>
          <cell r="E1508">
            <v>192727</v>
          </cell>
        </row>
        <row r="1509">
          <cell r="C1509" t="str">
            <v>31O108010140</v>
          </cell>
          <cell r="D1509" t="str">
            <v>ống PE80 DISMY phi 140 x 10,3 PN10 (10m)</v>
          </cell>
          <cell r="E1509">
            <v>290364</v>
          </cell>
        </row>
        <row r="1510">
          <cell r="C1510" t="str">
            <v>31O10806140</v>
          </cell>
          <cell r="D1510" t="str">
            <v>ống PE80 DISMY phi 140 x 6,7 PN6 (10m)</v>
          </cell>
          <cell r="E1510">
            <v>192727</v>
          </cell>
        </row>
        <row r="1511">
          <cell r="C1511" t="str">
            <v>31O10808140</v>
          </cell>
          <cell r="D1511" t="str">
            <v>ống PE80 DISMY phi 140 x 8,3 PN8 (10m)</v>
          </cell>
          <cell r="E1511">
            <v>237455</v>
          </cell>
        </row>
        <row r="1512">
          <cell r="C1512" t="str">
            <v>31O1010010160</v>
          </cell>
          <cell r="D1512" t="str">
            <v>ống PE100 DISMY phi 160 x 9,5 PN10 (10m)</v>
          </cell>
          <cell r="E1512">
            <v>309727</v>
          </cell>
        </row>
        <row r="1513">
          <cell r="C1513" t="str">
            <v>31O10100125160</v>
          </cell>
          <cell r="D1513" t="str">
            <v>ống PE100 DISMY phi 160 x 11,8 PN12,5 (10m)</v>
          </cell>
          <cell r="E1513">
            <v>380909</v>
          </cell>
        </row>
        <row r="1514">
          <cell r="C1514" t="str">
            <v>31O1010016160</v>
          </cell>
          <cell r="D1514" t="str">
            <v>ống PE100 DISMY phi 160 x 14,6 PN16 (10m)</v>
          </cell>
          <cell r="E1514">
            <v>456364</v>
          </cell>
        </row>
        <row r="1515">
          <cell r="C1515" t="str">
            <v>31O101006160</v>
          </cell>
          <cell r="D1515" t="str">
            <v>ống PE100 DISMY phi 160 x 6,2 PN6 (10m)</v>
          </cell>
          <cell r="E1515">
            <v>206909</v>
          </cell>
        </row>
        <row r="1516">
          <cell r="C1516" t="str">
            <v>31O101008160</v>
          </cell>
          <cell r="D1516" t="str">
            <v>ống PE100 DISMY phi 160 x 7,7 PN8 (10m)</v>
          </cell>
          <cell r="E1516">
            <v>253273</v>
          </cell>
        </row>
        <row r="1517">
          <cell r="C1517" t="str">
            <v>31O108010160</v>
          </cell>
          <cell r="D1517" t="str">
            <v>ống PE80 DISMY phi 160 x 11,8 PN10 (10m)</v>
          </cell>
          <cell r="E1517">
            <v>380909</v>
          </cell>
        </row>
        <row r="1518">
          <cell r="C1518" t="str">
            <v>31O1080125160</v>
          </cell>
          <cell r="D1518" t="str">
            <v>ống PE80 DISMY phi 160 x 14,6 PN12,5 (10m)</v>
          </cell>
          <cell r="E1518">
            <v>456364</v>
          </cell>
        </row>
        <row r="1519">
          <cell r="C1519" t="str">
            <v>31O108016160</v>
          </cell>
          <cell r="D1519" t="str">
            <v>ống PE80 DISMY phi 160 x 17,9 PN16 (10m)</v>
          </cell>
          <cell r="E1519">
            <v>551818</v>
          </cell>
        </row>
        <row r="1520">
          <cell r="C1520" t="str">
            <v>31O10806160</v>
          </cell>
          <cell r="D1520" t="str">
            <v>ống PE80 DISMY phi 160 x 7,7 PN6 (10m)</v>
          </cell>
          <cell r="E1520">
            <v>253273</v>
          </cell>
        </row>
        <row r="1521">
          <cell r="C1521" t="str">
            <v>31O10808160</v>
          </cell>
          <cell r="D1521" t="str">
            <v>ống PE80 DISMY phi 160 x 9,5 PN8 (10m)</v>
          </cell>
          <cell r="E1521">
            <v>309727</v>
          </cell>
        </row>
        <row r="1522">
          <cell r="C1522" t="str">
            <v>31O1010010180</v>
          </cell>
          <cell r="D1522" t="str">
            <v>ống PE100 DISMY phi 180 x 10,7 PN10 (10m)</v>
          </cell>
          <cell r="E1522">
            <v>392818</v>
          </cell>
        </row>
        <row r="1523">
          <cell r="C1523" t="str">
            <v>31O101006180</v>
          </cell>
          <cell r="D1523" t="str">
            <v>ống PE100 DISMY phi 180 x 6,9 PN6 (10m)</v>
          </cell>
          <cell r="E1523">
            <v>258545</v>
          </cell>
        </row>
        <row r="1524">
          <cell r="C1524" t="str">
            <v>31O101008180</v>
          </cell>
          <cell r="D1524" t="str">
            <v>ống PE100 DISMY phi 180 x 8,6 PN8 (10m)</v>
          </cell>
          <cell r="E1524">
            <v>318545</v>
          </cell>
        </row>
        <row r="1525">
          <cell r="C1525" t="str">
            <v>31O108010180</v>
          </cell>
          <cell r="D1525" t="str">
            <v>ống PE80 DISMY phi 180 x 13,3 PN10 (10m)</v>
          </cell>
          <cell r="E1525">
            <v>481636</v>
          </cell>
        </row>
        <row r="1526">
          <cell r="C1526" t="str">
            <v>31O1080125180</v>
          </cell>
          <cell r="D1526" t="str">
            <v>ống PE80 DISMY phi 180 x 16,4 PN12,5 (10m)</v>
          </cell>
          <cell r="E1526">
            <v>578818</v>
          </cell>
        </row>
        <row r="1527">
          <cell r="C1527" t="str">
            <v>31O10806180</v>
          </cell>
          <cell r="D1527" t="str">
            <v>ống PE80 DISMY phi 180 x 8,6 PN6 (10m)</v>
          </cell>
          <cell r="E1527">
            <v>318545</v>
          </cell>
        </row>
        <row r="1528">
          <cell r="C1528" t="str">
            <v>31O10808180</v>
          </cell>
          <cell r="D1528" t="str">
            <v>ống PE80 DISMY phi 180 x 10,7 PN8 (10m)</v>
          </cell>
          <cell r="E1528">
            <v>392818</v>
          </cell>
        </row>
        <row r="1529">
          <cell r="C1529" t="str">
            <v>31O1010010200</v>
          </cell>
          <cell r="D1529" t="str">
            <v>ống PE100 DISMY phi 200 x 11,9 PN10 (10m)</v>
          </cell>
          <cell r="E1529">
            <v>488091</v>
          </cell>
        </row>
        <row r="1530">
          <cell r="C1530" t="str">
            <v>31O10100125200</v>
          </cell>
          <cell r="D1530" t="str">
            <v>ống PE100 DISMY phi 200 x 14,7 PN12,5 (10m)</v>
          </cell>
          <cell r="E1530">
            <v>599455</v>
          </cell>
        </row>
        <row r="1531">
          <cell r="C1531" t="str">
            <v>31O1010016200</v>
          </cell>
          <cell r="D1531" t="str">
            <v>ống PE100 DISMY phi 200 x 18,2 PN16 (10m)</v>
          </cell>
          <cell r="E1531">
            <v>714091</v>
          </cell>
        </row>
        <row r="1532">
          <cell r="C1532" t="str">
            <v>31O101006200</v>
          </cell>
          <cell r="D1532" t="str">
            <v>ống PE100 DISMY phi 200 x 7,7 PN6 (10m)</v>
          </cell>
          <cell r="E1532">
            <v>321091</v>
          </cell>
        </row>
        <row r="1533">
          <cell r="C1533" t="str">
            <v>31O101008200</v>
          </cell>
          <cell r="D1533" t="str">
            <v>ống PE100 DISMY phi 200 x 9,6 PN8 (10m)</v>
          </cell>
          <cell r="E1533">
            <v>395818</v>
          </cell>
        </row>
        <row r="1534">
          <cell r="C1534" t="str">
            <v>31O108010200</v>
          </cell>
          <cell r="D1534" t="str">
            <v>ống PE80 DISMY phi 200 x 14,7 PN10 (10m)</v>
          </cell>
          <cell r="E1534">
            <v>599455</v>
          </cell>
        </row>
        <row r="1535">
          <cell r="C1535" t="str">
            <v>31O1080125200</v>
          </cell>
          <cell r="D1535" t="str">
            <v>ống PE80 DISMY phi 200 x 18,2 PN12,5 (10m)</v>
          </cell>
          <cell r="E1535">
            <v>714091</v>
          </cell>
        </row>
        <row r="1536">
          <cell r="C1536" t="str">
            <v>31O10806200</v>
          </cell>
          <cell r="D1536" t="str">
            <v>ống PE80 DISMY phi 200 x 9,6 PN6 (10m)</v>
          </cell>
          <cell r="E1536">
            <v>395818</v>
          </cell>
        </row>
        <row r="1537">
          <cell r="C1537" t="str">
            <v>31O10808200</v>
          </cell>
          <cell r="D1537" t="str">
            <v>ống PE80 DISMY phi 200 x 11,9 PN8 (10m)</v>
          </cell>
          <cell r="E1537">
            <v>488091</v>
          </cell>
        </row>
        <row r="1538">
          <cell r="C1538" t="str">
            <v>31O1010010225</v>
          </cell>
          <cell r="D1538" t="str">
            <v>ống PE100 DISMY phi 225 x 13,4 PN10 (10m)</v>
          </cell>
          <cell r="E1538">
            <v>616273</v>
          </cell>
        </row>
        <row r="1539">
          <cell r="C1539" t="str">
            <v>31O10100125225</v>
          </cell>
          <cell r="D1539" t="str">
            <v>ống PE100 DISMY phi 225 x 16,6 PN12,5 (10m)</v>
          </cell>
          <cell r="E1539">
            <v>740455</v>
          </cell>
        </row>
        <row r="1540">
          <cell r="C1540" t="str">
            <v>31O1010016225</v>
          </cell>
          <cell r="D1540" t="str">
            <v>ống PE100 DISMY phi 225 x 20,5 PN16 (10m)</v>
          </cell>
          <cell r="E1540">
            <v>893182</v>
          </cell>
        </row>
        <row r="1541">
          <cell r="C1541" t="str">
            <v>31O101006225</v>
          </cell>
          <cell r="D1541" t="str">
            <v>ống PE100 DISMY phi 225 x 8,6 PN6 (10m)</v>
          </cell>
          <cell r="E1541">
            <v>402818</v>
          </cell>
        </row>
        <row r="1542">
          <cell r="C1542" t="str">
            <v>31O101008225</v>
          </cell>
          <cell r="D1542" t="str">
            <v>ống PE100 DISMY phi 225 x 10,8 PN8 (10m)</v>
          </cell>
          <cell r="E1542">
            <v>499091</v>
          </cell>
        </row>
        <row r="1543">
          <cell r="C1543" t="str">
            <v>31O108010225</v>
          </cell>
          <cell r="D1543" t="str">
            <v>ống PE80 DISMY phi 225 x 16,6 PN10 (10m)</v>
          </cell>
          <cell r="E1543">
            <v>740455</v>
          </cell>
        </row>
        <row r="1544">
          <cell r="C1544" t="str">
            <v>31O1080125225</v>
          </cell>
          <cell r="D1544" t="str">
            <v>ống PE80 DISMY phi 225 x 20,5 PN12,5 (10m)</v>
          </cell>
          <cell r="E1544">
            <v>893182</v>
          </cell>
        </row>
        <row r="1545">
          <cell r="C1545" t="str">
            <v>31O10806225</v>
          </cell>
          <cell r="D1545" t="str">
            <v>ống PE80 DISMY phi 225 x 10,8 PN6 (10m)</v>
          </cell>
          <cell r="E1545">
            <v>499091</v>
          </cell>
        </row>
        <row r="1546">
          <cell r="C1546" t="str">
            <v>31O10808225</v>
          </cell>
          <cell r="D1546" t="str">
            <v>ống PE80 DISMY phi 225 x 13,4 PN8 (10m)</v>
          </cell>
          <cell r="E1546">
            <v>616273</v>
          </cell>
        </row>
        <row r="1547">
          <cell r="C1547" t="str">
            <v>31O1010010250</v>
          </cell>
          <cell r="D1547" t="str">
            <v>ống PE100 DISMY phi 250 x 14,8 PN10 (10m)</v>
          </cell>
          <cell r="E1547">
            <v>757364</v>
          </cell>
        </row>
        <row r="1548">
          <cell r="C1548" t="str">
            <v>31O10100125250</v>
          </cell>
          <cell r="D1548" t="str">
            <v>ống PE100 DISMY phi 250 x 18,4 PN12,5 (10m)</v>
          </cell>
          <cell r="E1548">
            <v>915636</v>
          </cell>
        </row>
        <row r="1549">
          <cell r="C1549" t="str">
            <v>31O1010016250</v>
          </cell>
          <cell r="D1549" t="str">
            <v>ống PE100 DISMY phi 250 x 22,7 PN16 (10m)</v>
          </cell>
          <cell r="E1549">
            <v>1116909</v>
          </cell>
        </row>
        <row r="1550">
          <cell r="C1550" t="str">
            <v>31O101006250</v>
          </cell>
          <cell r="D1550" t="str">
            <v>ống PE100 DISMY phi 250 x 9,6 PN6 (10m)</v>
          </cell>
          <cell r="E1550">
            <v>499000</v>
          </cell>
        </row>
        <row r="1551">
          <cell r="C1551" t="str">
            <v>31O101008250</v>
          </cell>
          <cell r="D1551" t="str">
            <v>ống PE100 DISMY phi 250 x 11,9 PN8 (10m)</v>
          </cell>
          <cell r="E1551">
            <v>610636</v>
          </cell>
        </row>
        <row r="1552">
          <cell r="C1552" t="str">
            <v>31O108010250</v>
          </cell>
          <cell r="D1552" t="str">
            <v>ống PE80 DISMY phi 250 x 18,4 PN10 (10m)</v>
          </cell>
          <cell r="E1552">
            <v>915636</v>
          </cell>
        </row>
        <row r="1553">
          <cell r="C1553" t="str">
            <v>31O10808250</v>
          </cell>
          <cell r="D1553" t="str">
            <v>ống PE80 DISMY phi 250 x 14,8 PN8 (10m)</v>
          </cell>
          <cell r="E1553">
            <v>757364</v>
          </cell>
        </row>
        <row r="1554">
          <cell r="C1554" t="str">
            <v>31O1010010280</v>
          </cell>
          <cell r="D1554" t="str">
            <v>ống PE100 DISMY phi 280 x 16,6 PN10 (10m)</v>
          </cell>
          <cell r="E1554">
            <v>950818</v>
          </cell>
        </row>
        <row r="1555">
          <cell r="C1555" t="str">
            <v>31O1010016280</v>
          </cell>
          <cell r="D1555" t="str">
            <v>ống PE100 DISMY phi 280 x 25,4 PN16 (10m)</v>
          </cell>
          <cell r="E1555">
            <v>1399727</v>
          </cell>
        </row>
        <row r="1556">
          <cell r="C1556" t="str">
            <v>31O1010020280</v>
          </cell>
          <cell r="D1556" t="str">
            <v>ống PE100 DISMY phi 280 x 31,3 PN20 (10m)</v>
          </cell>
          <cell r="E1556">
            <v>1660727</v>
          </cell>
        </row>
        <row r="1557">
          <cell r="C1557" t="str">
            <v>31O101006280</v>
          </cell>
          <cell r="D1557" t="str">
            <v>ống PE100 DISMY phi 280 x 10,7 PN6 (10m)</v>
          </cell>
          <cell r="E1557">
            <v>618818</v>
          </cell>
        </row>
        <row r="1558">
          <cell r="C1558" t="str">
            <v>31O101008280</v>
          </cell>
          <cell r="D1558" t="str">
            <v>ống PE100 DISMY phi 280 x 13,4 PN8 (10m)</v>
          </cell>
          <cell r="E1558">
            <v>768455</v>
          </cell>
        </row>
        <row r="1559">
          <cell r="C1559" t="str">
            <v>31O108010280</v>
          </cell>
          <cell r="D1559" t="str">
            <v>ống PE80 DISMY phi 280 x 20.6 PN10 (10m)</v>
          </cell>
          <cell r="E1559">
            <v>1148545</v>
          </cell>
        </row>
        <row r="1560">
          <cell r="C1560" t="str">
            <v>31O1080125280</v>
          </cell>
          <cell r="D1560" t="str">
            <v>ống PE80 DISMY phi 280 x 25,4 PN12,5 (10m)</v>
          </cell>
          <cell r="E1560">
            <v>1399727</v>
          </cell>
        </row>
        <row r="1561">
          <cell r="C1561" t="str">
            <v>31O10806280</v>
          </cell>
          <cell r="D1561" t="str">
            <v>ống PE80 DISMY phi 280 x 13,4 PN6 (10m)</v>
          </cell>
          <cell r="E1561">
            <v>768455</v>
          </cell>
        </row>
        <row r="1562">
          <cell r="C1562" t="str">
            <v>31O1010010315</v>
          </cell>
          <cell r="D1562" t="str">
            <v>ống PE100 DISMY phi 315 x 18,7 PN10 (10m)</v>
          </cell>
          <cell r="E1562">
            <v>1203545</v>
          </cell>
        </row>
        <row r="1563">
          <cell r="C1563" t="str">
            <v>31O10100125315</v>
          </cell>
          <cell r="D1563" t="str">
            <v>ống PE100 DISMY phi 315 x 23,2 PN12,5 (10m)</v>
          </cell>
          <cell r="E1563">
            <v>1453091</v>
          </cell>
        </row>
        <row r="1564">
          <cell r="C1564" t="str">
            <v>31O1010016315</v>
          </cell>
          <cell r="D1564" t="str">
            <v>ống PE100 DISMY phi 315 x 28,6 PN16 (10m)</v>
          </cell>
          <cell r="E1564">
            <v>1749545</v>
          </cell>
        </row>
        <row r="1565">
          <cell r="C1565" t="str">
            <v>31O1010020315</v>
          </cell>
          <cell r="D1565" t="str">
            <v>ống PE100 DISMY phi 315 x 35,2 PN20 (10m)</v>
          </cell>
          <cell r="E1565">
            <v>2112727</v>
          </cell>
        </row>
        <row r="1566">
          <cell r="C1566" t="str">
            <v>31O101006315</v>
          </cell>
          <cell r="D1566" t="str">
            <v>ống PE100 DISMY phi 315 x 12,1 PN6 (10m)</v>
          </cell>
          <cell r="E1566">
            <v>789091</v>
          </cell>
        </row>
        <row r="1567">
          <cell r="C1567" t="str">
            <v>31O101008315</v>
          </cell>
          <cell r="D1567" t="str">
            <v>ống PE100 DISMY phi 315 x 15,0 PN8 (10m)</v>
          </cell>
          <cell r="E1567">
            <v>965909</v>
          </cell>
        </row>
        <row r="1568">
          <cell r="C1568" t="str">
            <v>31O108010315</v>
          </cell>
          <cell r="D1568" t="str">
            <v>ống PE80 DISMY phi 315 x 23,2 PN10 (10m)</v>
          </cell>
          <cell r="E1568">
            <v>1453091</v>
          </cell>
        </row>
        <row r="1569">
          <cell r="C1569" t="str">
            <v>31O10806315</v>
          </cell>
          <cell r="D1569" t="str">
            <v>ống PE80 DISMY phi 315 x 15,0 PN6 (10m)</v>
          </cell>
          <cell r="E1569">
            <v>965909</v>
          </cell>
        </row>
        <row r="1570">
          <cell r="C1570" t="str">
            <v>31O10808315</v>
          </cell>
          <cell r="D1570" t="str">
            <v>ống PE80 DISMY phi 315 x 18,7 PN8 (10m)</v>
          </cell>
          <cell r="E1570">
            <v>1203545</v>
          </cell>
        </row>
        <row r="1571">
          <cell r="C1571" t="str">
            <v>31O1010010355</v>
          </cell>
          <cell r="D1571" t="str">
            <v>ống PE100 DISMY phi 355 x 21,1 PN10 (10m)</v>
          </cell>
          <cell r="E1571">
            <v>1516909</v>
          </cell>
        </row>
        <row r="1572">
          <cell r="C1572" t="str">
            <v>31O10100125355</v>
          </cell>
          <cell r="D1572" t="str">
            <v>ống PE100 DISMY phi 355 x 26,1 PN12,5 (10m)</v>
          </cell>
          <cell r="E1572">
            <v>1844818</v>
          </cell>
        </row>
        <row r="1573">
          <cell r="C1573" t="str">
            <v>31O101006355</v>
          </cell>
          <cell r="D1573" t="str">
            <v>ống PE100 DISMY phi 355 x 13,6 PN6 (10m)</v>
          </cell>
          <cell r="E1573">
            <v>1002273</v>
          </cell>
        </row>
        <row r="1574">
          <cell r="C1574" t="str">
            <v>31O101008355</v>
          </cell>
          <cell r="D1574" t="str">
            <v>ống PE100 DISMY phi 355 x 16,9 PN8 (10m)</v>
          </cell>
          <cell r="E1574">
            <v>1235636</v>
          </cell>
        </row>
        <row r="1575">
          <cell r="C1575" t="str">
            <v>31O108010355</v>
          </cell>
          <cell r="D1575" t="str">
            <v>ống PE80 DISMY phi 355 x 26,1 PN10 (10m)</v>
          </cell>
          <cell r="E1575">
            <v>1844818</v>
          </cell>
        </row>
        <row r="1576">
          <cell r="C1576" t="str">
            <v>31O1010016355</v>
          </cell>
          <cell r="D1576" t="str">
            <v>ống PE100 DISMY phi 355 x 32,2 PN16 (10m)</v>
          </cell>
          <cell r="E1576">
            <v>2220000</v>
          </cell>
        </row>
        <row r="1577">
          <cell r="C1577" t="str">
            <v>31O1010010400</v>
          </cell>
          <cell r="D1577" t="str">
            <v>ống PE100 DISMY phi 400 x 23,7 PN10 (10m)</v>
          </cell>
          <cell r="E1577">
            <v>1937091</v>
          </cell>
        </row>
        <row r="1578">
          <cell r="C1578" t="str">
            <v>31O101006400</v>
          </cell>
          <cell r="D1578" t="str">
            <v>ống PE100 DISMY phi 400 x 15,3 PN6 (10m)</v>
          </cell>
          <cell r="E1578">
            <v>1264455</v>
          </cell>
        </row>
        <row r="1579">
          <cell r="C1579" t="str">
            <v>31O101008400</v>
          </cell>
          <cell r="D1579" t="str">
            <v>ống PE100 DISMY phi 400 x 19,1 PN8 (10m)</v>
          </cell>
          <cell r="E1579">
            <v>1556909</v>
          </cell>
        </row>
        <row r="1580">
          <cell r="C1580" t="str">
            <v>31O108010400</v>
          </cell>
          <cell r="D1580" t="str">
            <v>ống PE80 DISMY phi 400 x 29.4 PN10 (10m)</v>
          </cell>
          <cell r="E1580">
            <v>2345545</v>
          </cell>
        </row>
        <row r="1581">
          <cell r="C1581" t="str">
            <v>31O10806400</v>
          </cell>
          <cell r="D1581" t="str">
            <v>ống PE80 DISMY phi 400 x 19,1 PN6 (10m)</v>
          </cell>
          <cell r="E1581">
            <v>1556909</v>
          </cell>
        </row>
        <row r="1582">
          <cell r="C1582" t="str">
            <v>31O1010010450</v>
          </cell>
          <cell r="D1582" t="str">
            <v>ống PE100 DISMY phi 450 x 26,7 PN10 (10m)</v>
          </cell>
          <cell r="E1582">
            <v>2436000</v>
          </cell>
        </row>
        <row r="1583">
          <cell r="C1583" t="str">
            <v>31O101006450</v>
          </cell>
          <cell r="D1583" t="str">
            <v>ống PE100 DISMY phi 450 x 17,2 PN6 (10m)</v>
          </cell>
          <cell r="E1583">
            <v>1615909</v>
          </cell>
        </row>
        <row r="1584">
          <cell r="C1584" t="str">
            <v>31O101008450</v>
          </cell>
          <cell r="D1584" t="str">
            <v>ống PE100 DISMY phi 450 x 21,5 PN8 (10m)</v>
          </cell>
          <cell r="E1584">
            <v>1987273</v>
          </cell>
        </row>
        <row r="1585">
          <cell r="C1585" t="str">
            <v>31O1080125450</v>
          </cell>
          <cell r="D1585" t="str">
            <v>ống PE80 DISMY phi 450 x 40,9 PN12,5 (10m)</v>
          </cell>
          <cell r="E1585">
            <v>3560909</v>
          </cell>
        </row>
        <row r="1586">
          <cell r="C1586" t="str">
            <v>31O1010010500</v>
          </cell>
          <cell r="D1586" t="str">
            <v>Ống PE100 DISMY phi 500 x 29,7 PN10 (10m)</v>
          </cell>
          <cell r="E1586">
            <v>3026455</v>
          </cell>
        </row>
        <row r="1587">
          <cell r="C1587" t="str">
            <v>31O101006500</v>
          </cell>
          <cell r="D1587" t="str">
            <v>Ống PE100 DISMY phi 500 x 19,1 PN6 (10m)</v>
          </cell>
          <cell r="E1587">
            <v>1967909</v>
          </cell>
        </row>
        <row r="1588">
          <cell r="C1588" t="str">
            <v>31O101008500</v>
          </cell>
          <cell r="D1588" t="str">
            <v>Ống PE100 DISMY phi 500 x 23,9 PN8 (10m)</v>
          </cell>
          <cell r="E1588">
            <v>2467091</v>
          </cell>
        </row>
        <row r="1589">
          <cell r="C1589" t="str">
            <v>31O101008560</v>
          </cell>
          <cell r="D1589" t="str">
            <v>ống PE100 DISMY phi 560 x 26,7 PN8 (10m)</v>
          </cell>
          <cell r="E1589">
            <v>0</v>
          </cell>
        </row>
        <row r="1590">
          <cell r="C1590" t="str">
            <v>31O108010560</v>
          </cell>
          <cell r="D1590" t="str">
            <v>ống PE80 DISMY phi 560 x 41,2 PN10 (10m)</v>
          </cell>
          <cell r="E1590">
            <v>4994545</v>
          </cell>
        </row>
        <row r="1591">
          <cell r="C1591" t="str">
            <v>31O10806560</v>
          </cell>
          <cell r="D1591" t="str">
            <v>ống PE80 DISMY phi 560 x 26,7 PN6 (10m)</v>
          </cell>
          <cell r="E1591">
            <v>3332727</v>
          </cell>
        </row>
        <row r="1592">
          <cell r="C1592" t="str">
            <v>31O1010010630</v>
          </cell>
          <cell r="D1592" t="str">
            <v>ống PE100 DISMY phi 630 x 37,4 PN10 (10m)</v>
          </cell>
          <cell r="E1592">
            <v>0</v>
          </cell>
        </row>
        <row r="1593">
          <cell r="C1593" t="str">
            <v>31O10100125630</v>
          </cell>
          <cell r="D1593" t="str">
            <v>ống PE100 DISMY phi 630 x 46,3  PN12,5 (10m)</v>
          </cell>
          <cell r="E1593">
            <v>0</v>
          </cell>
        </row>
        <row r="1594">
          <cell r="C1594" t="str">
            <v>31O101006630</v>
          </cell>
          <cell r="D1594" t="str">
            <v>ống PE100 DISMY phi 630 x 24,1 PN6 (10m)</v>
          </cell>
          <cell r="E1594">
            <v>3424545</v>
          </cell>
        </row>
        <row r="1595">
          <cell r="C1595" t="str">
            <v>31O101008630</v>
          </cell>
          <cell r="D1595" t="str">
            <v>ống PE100 DISMY phi 630 x 30,0 PN8 (10m)</v>
          </cell>
          <cell r="E1595">
            <v>4210909</v>
          </cell>
        </row>
        <row r="1596">
          <cell r="C1596" t="str">
            <v>31O10806630</v>
          </cell>
          <cell r="D1596" t="str">
            <v>ống PE80 DISMY phi 630 x 30,0 PN6 (10m)</v>
          </cell>
          <cell r="E1596">
            <v>4210909</v>
          </cell>
        </row>
        <row r="1597">
          <cell r="C1597" t="str">
            <v>31O101006800</v>
          </cell>
          <cell r="D1597" t="str">
            <v>Ống PE100 DISMY phi 800 x 30,6 PN6 (10m)</v>
          </cell>
          <cell r="E1597">
            <v>0</v>
          </cell>
        </row>
        <row r="1598">
          <cell r="C1598" t="str">
            <v>31O10100101000</v>
          </cell>
          <cell r="D1598" t="str">
            <v>ống PE100 DISMY phi 1000 x 59,3 PN10 (10m)</v>
          </cell>
          <cell r="E1598">
            <v>0</v>
          </cell>
        </row>
        <row r="1599">
          <cell r="C1599" t="str">
            <v>31O101008710</v>
          </cell>
          <cell r="D1599" t="str">
            <v>ống PE100 DISMY phi 710 x 33,9 PN8 (10m)</v>
          </cell>
          <cell r="E1599">
            <v>5369091</v>
          </cell>
        </row>
        <row r="1600">
          <cell r="C1600" t="str">
            <v>32DNB110</v>
          </cell>
          <cell r="D1600" t="str">
            <v>Đầu nối bích (BU) HDPE DISMY phi 110</v>
          </cell>
          <cell r="E1600">
            <v>65182</v>
          </cell>
        </row>
        <row r="1601">
          <cell r="C1601" t="str">
            <v>32DNB125</v>
          </cell>
          <cell r="D1601" t="str">
            <v>Đầu nối bích (BU) HDPE DISMY phi 125</v>
          </cell>
          <cell r="E1601">
            <v>117364</v>
          </cell>
        </row>
        <row r="1602">
          <cell r="C1602" t="str">
            <v>32DNB140</v>
          </cell>
          <cell r="D1602" t="str">
            <v>Đầu nối bích (BU) HDPE DISMY phi 140</v>
          </cell>
          <cell r="E1602">
            <v>142818</v>
          </cell>
        </row>
        <row r="1603">
          <cell r="C1603" t="str">
            <v>32DNB160</v>
          </cell>
          <cell r="D1603" t="str">
            <v>Đầu nối bích (BU) HDPE DISMY phi 160</v>
          </cell>
          <cell r="E1603">
            <v>155182</v>
          </cell>
        </row>
        <row r="1604">
          <cell r="C1604" t="str">
            <v>32DNB180</v>
          </cell>
          <cell r="D1604" t="str">
            <v>Đầu nối bích (BU) HDPE DISMY phi 180</v>
          </cell>
          <cell r="E1604">
            <v>300727</v>
          </cell>
        </row>
        <row r="1605">
          <cell r="C1605" t="str">
            <v>32DNB200</v>
          </cell>
          <cell r="D1605" t="str">
            <v>Đầu nối bích (BU) HDPE DISMY phi 200</v>
          </cell>
          <cell r="E1605">
            <v>285455</v>
          </cell>
        </row>
        <row r="1606">
          <cell r="C1606" t="str">
            <v>32DNB225</v>
          </cell>
          <cell r="D1606" t="str">
            <v>Đầu nối bích (BU) HDPE DISMY phi 225</v>
          </cell>
          <cell r="E1606">
            <v>372364</v>
          </cell>
        </row>
        <row r="1607">
          <cell r="C1607" t="str">
            <v>32DNB250</v>
          </cell>
          <cell r="D1607" t="str">
            <v>Đầu nối bích (BU) HDPE DISMY phi 250</v>
          </cell>
          <cell r="E1607">
            <v>422000</v>
          </cell>
        </row>
        <row r="1608">
          <cell r="C1608" t="str">
            <v>32DNB75</v>
          </cell>
          <cell r="D1608" t="str">
            <v>Đầu nối bích (BU) HDPE DISMY phi 75</v>
          </cell>
          <cell r="E1608">
            <v>38545</v>
          </cell>
        </row>
        <row r="1609">
          <cell r="C1609" t="str">
            <v>32DNB90</v>
          </cell>
          <cell r="D1609" t="str">
            <v>Đầu nối bích (BU) HDPE DISMY phi 90</v>
          </cell>
          <cell r="E1609">
            <v>46545</v>
          </cell>
        </row>
        <row r="1610">
          <cell r="C1610" t="str">
            <v>32MS110</v>
          </cell>
          <cell r="D1610" t="str">
            <v>Măng sông HDPE DISMY đúc phi 110</v>
          </cell>
          <cell r="E1610">
            <v>63636</v>
          </cell>
        </row>
        <row r="1611">
          <cell r="C1611" t="str">
            <v>32MS125</v>
          </cell>
          <cell r="D1611" t="str">
            <v>Măng sông HDPE DISMY đúc phi 125</v>
          </cell>
          <cell r="E1611">
            <v>113636</v>
          </cell>
        </row>
        <row r="1612">
          <cell r="C1612" t="str">
            <v>32MS75</v>
          </cell>
          <cell r="D1612" t="str">
            <v>Măng sông HDPE DISMY đúc phi 75</v>
          </cell>
          <cell r="E1612">
            <v>54545</v>
          </cell>
        </row>
        <row r="1613">
          <cell r="C1613" t="str">
            <v>32MS90</v>
          </cell>
          <cell r="D1613" t="str">
            <v>Măng sông HDPE DISMY đúc phi 90</v>
          </cell>
          <cell r="E1613">
            <v>57273</v>
          </cell>
        </row>
        <row r="1614">
          <cell r="C1614" t="str">
            <v>33CH10110</v>
          </cell>
          <cell r="D1614" t="str">
            <v>Chếch hàn HDPE DISMY PN10 phi 110</v>
          </cell>
          <cell r="E1614">
            <v>178909</v>
          </cell>
        </row>
        <row r="1615">
          <cell r="C1615" t="str">
            <v>33CH10125</v>
          </cell>
          <cell r="D1615" t="str">
            <v>Chếch hàn HDPE DISMY PN10 phi 125</v>
          </cell>
          <cell r="E1615">
            <v>231636</v>
          </cell>
        </row>
        <row r="1616">
          <cell r="C1616" t="str">
            <v>33CH10140</v>
          </cell>
          <cell r="D1616" t="str">
            <v>Chếch hàn HDPE DISMY PN10 phi 140</v>
          </cell>
          <cell r="E1616">
            <v>291455</v>
          </cell>
        </row>
        <row r="1617">
          <cell r="C1617" t="str">
            <v>33CH10160</v>
          </cell>
          <cell r="D1617" t="str">
            <v>Chếch hàn HDPE DISMY PN10 phi 160</v>
          </cell>
          <cell r="E1617">
            <v>381909</v>
          </cell>
        </row>
        <row r="1618">
          <cell r="C1618" t="str">
            <v>33CH10180</v>
          </cell>
          <cell r="D1618" t="str">
            <v>Chếch hàn HDPE DISMY PN10 phi 180</v>
          </cell>
          <cell r="E1618">
            <v>490091</v>
          </cell>
        </row>
        <row r="1619">
          <cell r="C1619" t="str">
            <v>33CH10200</v>
          </cell>
          <cell r="D1619" t="str">
            <v>Chếch hàn HDPE DISMY PN10 phi 200</v>
          </cell>
          <cell r="E1619">
            <v>605818</v>
          </cell>
        </row>
        <row r="1620">
          <cell r="C1620" t="str">
            <v>33CH10225</v>
          </cell>
          <cell r="D1620" t="str">
            <v>Chếch hàn HDPE DISMY PN10 phi 225</v>
          </cell>
          <cell r="E1620">
            <v>778636</v>
          </cell>
        </row>
        <row r="1621">
          <cell r="C1621" t="str">
            <v>33CH1090</v>
          </cell>
          <cell r="D1621" t="str">
            <v>Chếch hàn HDPE DISMY PN10 phi 90</v>
          </cell>
          <cell r="E1621">
            <v>119727</v>
          </cell>
        </row>
        <row r="1622">
          <cell r="C1622" t="str">
            <v>33CH125180</v>
          </cell>
          <cell r="D1622" t="str">
            <v>Chếch hàn HDPE DISMY PN12,5 phi 180</v>
          </cell>
          <cell r="E1622">
            <v>591091</v>
          </cell>
        </row>
        <row r="1623">
          <cell r="C1623" t="str">
            <v>33CH125250</v>
          </cell>
          <cell r="D1623" t="str">
            <v>Chếch hàn HDPE DISMY PN12,5 phi 250</v>
          </cell>
          <cell r="E1623">
            <v>1168727</v>
          </cell>
        </row>
        <row r="1624">
          <cell r="C1624" t="str">
            <v>33CH12590</v>
          </cell>
          <cell r="D1624" t="str">
            <v>Chếch hàn HDPE DISMY PN12,5 phi 90</v>
          </cell>
          <cell r="E1624">
            <v>143364</v>
          </cell>
        </row>
        <row r="1625">
          <cell r="C1625" t="str">
            <v>33CH6110</v>
          </cell>
          <cell r="D1625" t="str">
            <v>Chếch hàn HDPE DISMY PN6 phi 110</v>
          </cell>
          <cell r="E1625">
            <v>120727</v>
          </cell>
        </row>
        <row r="1626">
          <cell r="C1626" t="str">
            <v>33CH6125</v>
          </cell>
          <cell r="D1626" t="str">
            <v>Chếch hàn HDPE DISMY PN6 phi 125</v>
          </cell>
          <cell r="E1626">
            <v>156000</v>
          </cell>
        </row>
        <row r="1627">
          <cell r="C1627" t="str">
            <v>33CH6140</v>
          </cell>
          <cell r="D1627" t="str">
            <v>Chếch hàn HDPE DISMY PN6 phi 140</v>
          </cell>
          <cell r="E1627">
            <v>195545</v>
          </cell>
        </row>
        <row r="1628">
          <cell r="C1628" t="str">
            <v>33CH6200</v>
          </cell>
          <cell r="D1628" t="str">
            <v>Chếch hàn HDPE DISMY PN6 phi 200</v>
          </cell>
          <cell r="E1628">
            <v>481909</v>
          </cell>
        </row>
        <row r="1629">
          <cell r="C1629" t="str">
            <v>33CH6250</v>
          </cell>
          <cell r="D1629" t="str">
            <v>Chếch hàn HDPE DISMY PN6 phi 250</v>
          </cell>
          <cell r="E1629">
            <v>644818</v>
          </cell>
        </row>
        <row r="1630">
          <cell r="C1630" t="str">
            <v>33CH6315</v>
          </cell>
          <cell r="D1630" t="str">
            <v>Chếch hàn HDPE DISMY PN6 phi 315</v>
          </cell>
          <cell r="E1630">
            <v>1308909</v>
          </cell>
        </row>
        <row r="1631">
          <cell r="C1631" t="str">
            <v>33CH8110</v>
          </cell>
          <cell r="D1631" t="str">
            <v>Chếch hàn HDPE DISMY PN8 phi 110</v>
          </cell>
          <cell r="E1631">
            <v>148273</v>
          </cell>
        </row>
        <row r="1632">
          <cell r="C1632" t="str">
            <v>33CH8125</v>
          </cell>
          <cell r="D1632" t="str">
            <v>Chếch hàn HDPE DISMY PN8 phi 125</v>
          </cell>
          <cell r="E1632">
            <v>189545</v>
          </cell>
        </row>
        <row r="1633">
          <cell r="C1633" t="str">
            <v>33CH8140</v>
          </cell>
          <cell r="D1633" t="str">
            <v>Chếch hàn HDPE DISMY PN8 phi 140</v>
          </cell>
          <cell r="E1633">
            <v>239364</v>
          </cell>
        </row>
        <row r="1634">
          <cell r="C1634" t="str">
            <v>33CH8160</v>
          </cell>
          <cell r="D1634" t="str">
            <v>Chếch hàn HDPE DISMY PN8 phi 160</v>
          </cell>
          <cell r="E1634">
            <v>313818</v>
          </cell>
        </row>
        <row r="1635">
          <cell r="C1635" t="str">
            <v>33CH8170</v>
          </cell>
          <cell r="D1635" t="str">
            <v>Chếch hàn HDPE DISMY PN8 phi 170</v>
          </cell>
          <cell r="E1635">
            <v>381818</v>
          </cell>
        </row>
        <row r="1636">
          <cell r="C1636" t="str">
            <v>33CH8225</v>
          </cell>
          <cell r="D1636" t="str">
            <v>Chếch hàn HDPE DISMY PN8 phi 225</v>
          </cell>
          <cell r="E1636">
            <v>638182</v>
          </cell>
        </row>
        <row r="1637">
          <cell r="C1637" t="str">
            <v>33CH8280</v>
          </cell>
          <cell r="D1637" t="str">
            <v>Chếch hàn HDPE DISMY PN8 phi 280</v>
          </cell>
          <cell r="E1637">
            <v>1000636</v>
          </cell>
        </row>
        <row r="1638">
          <cell r="C1638" t="str">
            <v>33CH8315</v>
          </cell>
          <cell r="D1638" t="str">
            <v>Chếch hàn HDPE DISMY PN8 phi 315</v>
          </cell>
          <cell r="E1638">
            <v>1603727</v>
          </cell>
        </row>
        <row r="1639">
          <cell r="C1639" t="str">
            <v>33CH8355</v>
          </cell>
          <cell r="D1639" t="str">
            <v>Chếch hàn HDPE DISMY PN8 phi 355</v>
          </cell>
          <cell r="E1639">
            <v>2062182</v>
          </cell>
        </row>
        <row r="1640">
          <cell r="C1640" t="str">
            <v>33CT10110</v>
          </cell>
          <cell r="D1640" t="str">
            <v>Cút hàn HDPE DISMY PN10 phi 110</v>
          </cell>
          <cell r="E1640">
            <v>188545</v>
          </cell>
        </row>
        <row r="1641">
          <cell r="C1641" t="str">
            <v>33CT10140</v>
          </cell>
          <cell r="D1641" t="str">
            <v>Cút hàn HDPE DISMY PN10 phi 140</v>
          </cell>
          <cell r="E1641">
            <v>310636</v>
          </cell>
        </row>
        <row r="1642">
          <cell r="C1642" t="str">
            <v>33CT10180</v>
          </cell>
          <cell r="D1642" t="str">
            <v>Cút hàn HDPE DISMY PN10 phi 180</v>
          </cell>
          <cell r="E1642">
            <v>530273</v>
          </cell>
        </row>
        <row r="1643">
          <cell r="C1643" t="str">
            <v>33CT10200</v>
          </cell>
          <cell r="D1643" t="str">
            <v>Cút hàn HDPE DISMY PN10 phi 200</v>
          </cell>
          <cell r="E1643">
            <v>660636</v>
          </cell>
        </row>
        <row r="1644">
          <cell r="C1644" t="str">
            <v>33CT10225</v>
          </cell>
          <cell r="D1644" t="str">
            <v>Cút hàn HDPE DISMY PN10 phi 225</v>
          </cell>
          <cell r="E1644">
            <v>766545</v>
          </cell>
        </row>
        <row r="1645">
          <cell r="C1645" t="str">
            <v>33CT10280</v>
          </cell>
          <cell r="D1645" t="str">
            <v>Cút hàn HDPE DISMY PN10 phi 280</v>
          </cell>
          <cell r="E1645">
            <v>1074182</v>
          </cell>
        </row>
        <row r="1646">
          <cell r="C1646" t="str">
            <v>33CT1090</v>
          </cell>
          <cell r="D1646" t="str">
            <v>Cút hàn HDPE DISMY PN10 phi 90</v>
          </cell>
          <cell r="E1646">
            <v>125091</v>
          </cell>
        </row>
        <row r="1647">
          <cell r="C1647" t="str">
            <v>33CT125125</v>
          </cell>
          <cell r="D1647" t="str">
            <v>Cút hàn HDPE DISMY PN12,5 phi 125</v>
          </cell>
          <cell r="E1647">
            <v>225455</v>
          </cell>
        </row>
        <row r="1648">
          <cell r="C1648" t="str">
            <v>33CT125140</v>
          </cell>
          <cell r="D1648" t="str">
            <v>Cút hàn HDPE DISMY PN12,5 phi 140</v>
          </cell>
          <cell r="E1648">
            <v>373727</v>
          </cell>
        </row>
        <row r="1649">
          <cell r="C1649" t="str">
            <v>33CT125160</v>
          </cell>
          <cell r="D1649" t="str">
            <v>Cút hàn HDPE DISMY PN12,5 phi 160</v>
          </cell>
          <cell r="E1649">
            <v>498909</v>
          </cell>
        </row>
        <row r="1650">
          <cell r="C1650" t="str">
            <v>33CT125200</v>
          </cell>
          <cell r="D1650" t="str">
            <v>Cút hàn HDPE DISMY PN12,5 phi 200</v>
          </cell>
          <cell r="E1650">
            <v>802818</v>
          </cell>
        </row>
        <row r="1651">
          <cell r="C1651" t="str">
            <v>33CT125250</v>
          </cell>
          <cell r="D1651" t="str">
            <v>Cút hàn HDPE DISMY PN12,5 phi 250</v>
          </cell>
          <cell r="E1651">
            <v>1298636</v>
          </cell>
        </row>
        <row r="1652">
          <cell r="C1652" t="str">
            <v>33CT12590</v>
          </cell>
          <cell r="D1652" t="str">
            <v>Cút hàn HDPE DISMY PN12,5 phi 90</v>
          </cell>
          <cell r="E1652">
            <v>149455</v>
          </cell>
        </row>
        <row r="1653">
          <cell r="C1653" t="str">
            <v>33CT16110</v>
          </cell>
          <cell r="D1653" t="str">
            <v>Cút hàn HDPE DISMY PN16 phi 110</v>
          </cell>
          <cell r="E1653">
            <v>271273</v>
          </cell>
        </row>
        <row r="1654">
          <cell r="C1654" t="str">
            <v>33CT16125</v>
          </cell>
          <cell r="D1654" t="str">
            <v>Cút hàn HDPE DISMY PN16 phi 125</v>
          </cell>
          <cell r="E1654">
            <v>353818</v>
          </cell>
        </row>
        <row r="1655">
          <cell r="C1655" t="str">
            <v>33CT16180</v>
          </cell>
          <cell r="D1655" t="str">
            <v>Cút hàn HDPE DISMY PN16 phi 180</v>
          </cell>
          <cell r="E1655">
            <v>766818</v>
          </cell>
        </row>
        <row r="1656">
          <cell r="C1656" t="str">
            <v>33CT6110</v>
          </cell>
          <cell r="D1656" t="str">
            <v>Cút hàn HDPE DISMY PN6 phi 110</v>
          </cell>
          <cell r="E1656">
            <v>271273</v>
          </cell>
        </row>
        <row r="1657">
          <cell r="C1657" t="str">
            <v>33CT6140</v>
          </cell>
          <cell r="D1657" t="str">
            <v>Cút hàn HDPE DISMY PN6 phi 140</v>
          </cell>
          <cell r="E1657">
            <v>449364</v>
          </cell>
        </row>
        <row r="1658">
          <cell r="C1658" t="str">
            <v>33CT6160</v>
          </cell>
          <cell r="D1658" t="str">
            <v>Cút hàn HDPE DISMY PN6 phi 160</v>
          </cell>
          <cell r="E1658">
            <v>595273</v>
          </cell>
        </row>
        <row r="1659">
          <cell r="C1659" t="str">
            <v>33CT6180</v>
          </cell>
          <cell r="D1659" t="str">
            <v>Cút hàn HDPE DISMY PN6 phi 180</v>
          </cell>
          <cell r="E1659">
            <v>766818</v>
          </cell>
        </row>
        <row r="1660">
          <cell r="C1660" t="str">
            <v>33CT6200</v>
          </cell>
          <cell r="D1660" t="str">
            <v>Cút hàn HDPE DISMY PN6 phi 200</v>
          </cell>
          <cell r="E1660">
            <v>446364</v>
          </cell>
        </row>
        <row r="1661">
          <cell r="C1661" t="str">
            <v>33CT6250</v>
          </cell>
          <cell r="D1661" t="str">
            <v>Cút hàn HDPE DISMY PN6 phi 250</v>
          </cell>
          <cell r="E1661">
            <v>716000</v>
          </cell>
        </row>
        <row r="1662">
          <cell r="C1662" t="str">
            <v>33CT8110</v>
          </cell>
          <cell r="D1662" t="str">
            <v>Cút hàn HDPE DISMY PN8 phi 110</v>
          </cell>
          <cell r="E1662">
            <v>127364</v>
          </cell>
        </row>
        <row r="1663">
          <cell r="C1663" t="str">
            <v>33CT8125</v>
          </cell>
          <cell r="D1663" t="str">
            <v>Cút hàn HDPE DISMY PN8 phi 125</v>
          </cell>
          <cell r="E1663">
            <v>200727</v>
          </cell>
        </row>
        <row r="1664">
          <cell r="C1664" t="str">
            <v>33CT8140</v>
          </cell>
          <cell r="D1664" t="str">
            <v>Cút hàn HDPE DISMY PN8 phi 140</v>
          </cell>
          <cell r="E1664">
            <v>254455</v>
          </cell>
        </row>
        <row r="1665">
          <cell r="C1665" t="str">
            <v>33CT8160</v>
          </cell>
          <cell r="D1665" t="str">
            <v>Cút hàn HDPE DISMY PN8 phi 160</v>
          </cell>
          <cell r="E1665">
            <v>338182</v>
          </cell>
        </row>
        <row r="1666">
          <cell r="C1666" t="str">
            <v>33CT8200</v>
          </cell>
          <cell r="D1666" t="str">
            <v>Cút hàn HDPE DISMY PN8 phi 200</v>
          </cell>
          <cell r="E1666">
            <v>544273</v>
          </cell>
        </row>
        <row r="1667">
          <cell r="C1667" t="str">
            <v>33CT8225</v>
          </cell>
          <cell r="D1667" t="str">
            <v>Cút hàn HDPE DISMY PN8 phi 225</v>
          </cell>
          <cell r="E1667">
            <v>702364</v>
          </cell>
        </row>
        <row r="1668">
          <cell r="C1668" t="str">
            <v>33CT8280</v>
          </cell>
          <cell r="D1668" t="str">
            <v>Cút hàn HDPE DISMY PN8 phi 280</v>
          </cell>
          <cell r="E1668">
            <v>1123364</v>
          </cell>
        </row>
        <row r="1669">
          <cell r="C1669" t="str">
            <v>33T10200200</v>
          </cell>
          <cell r="D1669" t="str">
            <v>Tê hàn HDPE DISMY PN10 phi 200</v>
          </cell>
          <cell r="E1669">
            <v>774000</v>
          </cell>
        </row>
        <row r="1670">
          <cell r="C1670" t="str">
            <v>33T10225225</v>
          </cell>
          <cell r="D1670" t="str">
            <v>Tê hàn HDPE DISMY PN10 phi 225</v>
          </cell>
          <cell r="E1670">
            <v>1001182</v>
          </cell>
        </row>
        <row r="1671">
          <cell r="C1671" t="str">
            <v>33T125125125</v>
          </cell>
          <cell r="D1671" t="str">
            <v>Tê hàn HDPE DISMY PN12,5 phi 125</v>
          </cell>
          <cell r="E1671">
            <v>352818</v>
          </cell>
        </row>
        <row r="1672">
          <cell r="C1672" t="str">
            <v>33T125180180</v>
          </cell>
          <cell r="D1672" t="str">
            <v>Tê hàn HDPE DISMY PN12,5 phi 180</v>
          </cell>
          <cell r="E1672">
            <v>752455</v>
          </cell>
        </row>
        <row r="1673">
          <cell r="C1673" t="str">
            <v>33T125250250</v>
          </cell>
          <cell r="D1673" t="str">
            <v>Tê hàn HDPE DISMY PN12,5 phi 250</v>
          </cell>
          <cell r="E1673">
            <v>1507636</v>
          </cell>
        </row>
        <row r="1674">
          <cell r="C1674" t="str">
            <v>33T6140140</v>
          </cell>
          <cell r="D1674" t="str">
            <v>Tê hàn HDPE DISMY PN6 phi 140</v>
          </cell>
          <cell r="E1674">
            <v>247364</v>
          </cell>
        </row>
        <row r="1675">
          <cell r="C1675" t="str">
            <v>33T6250250</v>
          </cell>
          <cell r="D1675" t="str">
            <v>Tê hàn HDPE DISMY PN6 phi 250</v>
          </cell>
          <cell r="E1675">
            <v>833545</v>
          </cell>
        </row>
        <row r="1676">
          <cell r="C1676" t="str">
            <v>33T8110110</v>
          </cell>
          <cell r="D1676" t="str">
            <v>Tê hàn HDPE DISMY PN8 phi 110</v>
          </cell>
          <cell r="E1676">
            <v>186182</v>
          </cell>
        </row>
        <row r="1677">
          <cell r="C1677" t="str">
            <v>33T8140140</v>
          </cell>
          <cell r="D1677" t="str">
            <v>Tê hàn HDPE DISMY PN8 phi 140</v>
          </cell>
          <cell r="E1677">
            <v>302000</v>
          </cell>
        </row>
        <row r="1678">
          <cell r="C1678" t="str">
            <v>33T8160160</v>
          </cell>
          <cell r="D1678" t="str">
            <v>Tê hàn HDPE DISMY PN8 phi 160</v>
          </cell>
          <cell r="E1678">
            <v>399818</v>
          </cell>
        </row>
        <row r="1679">
          <cell r="C1679" t="str">
            <v>33Y10110110</v>
          </cell>
          <cell r="D1679" t="str">
            <v>Y hàn HDPE DISMY PN10 phi 110</v>
          </cell>
          <cell r="E1679">
            <v>268909</v>
          </cell>
        </row>
        <row r="1680">
          <cell r="C1680" t="str">
            <v>33Y10160160</v>
          </cell>
          <cell r="D1680" t="str">
            <v>Y hàn HDPE DISMY PN10 phi 160</v>
          </cell>
          <cell r="E1680">
            <v>664364</v>
          </cell>
        </row>
        <row r="1681">
          <cell r="C1681" t="str">
            <v>33Y10200200</v>
          </cell>
          <cell r="D1681" t="str">
            <v>Y hàn HDPE DISMY PN10 phi 200</v>
          </cell>
          <cell r="E1681">
            <v>1145727</v>
          </cell>
        </row>
        <row r="1682">
          <cell r="C1682" t="str">
            <v>33Y10315315</v>
          </cell>
          <cell r="D1682" t="str">
            <v>Y hàn HDPE DISMY PN10 phi 315</v>
          </cell>
          <cell r="E1682">
            <v>3422545</v>
          </cell>
        </row>
        <row r="1683">
          <cell r="C1683" t="str">
            <v>33Y109090</v>
          </cell>
          <cell r="D1683" t="str">
            <v>Y hàn HDPE DISMY PN10 phi 90</v>
          </cell>
          <cell r="E1683">
            <v>153364</v>
          </cell>
        </row>
        <row r="1684">
          <cell r="C1684" t="str">
            <v>33Y16160160</v>
          </cell>
          <cell r="D1684" t="str">
            <v>Y hàn HDPE DISMY PN16 phi 160</v>
          </cell>
          <cell r="E1684">
            <v>960909</v>
          </cell>
        </row>
        <row r="1685">
          <cell r="C1685" t="str">
            <v>33Y6110110</v>
          </cell>
          <cell r="D1685" t="str">
            <v>Y hàn HDPE DISMY PN6 phi 110</v>
          </cell>
          <cell r="E1685">
            <v>182000</v>
          </cell>
        </row>
        <row r="1686">
          <cell r="C1686" t="str">
            <v>33Y6160160</v>
          </cell>
          <cell r="D1686" t="str">
            <v>Y hàn HDPE DISMY PN6 phi 160</v>
          </cell>
          <cell r="E1686">
            <v>449000</v>
          </cell>
        </row>
        <row r="1687">
          <cell r="C1687" t="str">
            <v>33Y6200200</v>
          </cell>
          <cell r="D1687" t="str">
            <v>Y hàn HDPE DISMY PN6 phi 200</v>
          </cell>
          <cell r="E1687">
            <v>773364</v>
          </cell>
        </row>
        <row r="1688">
          <cell r="C1688" t="str">
            <v>41DEN141396</v>
          </cell>
          <cell r="D1688" t="str">
            <v>ống thép đen D141 x 3.96mm</v>
          </cell>
          <cell r="E1688">
            <v>0</v>
          </cell>
        </row>
        <row r="1689">
          <cell r="C1689" t="str">
            <v>41DEN141478</v>
          </cell>
          <cell r="D1689" t="str">
            <v>ống thép đen D141 x 4,78mm</v>
          </cell>
          <cell r="E1689">
            <v>0</v>
          </cell>
        </row>
        <row r="1690">
          <cell r="C1690" t="str">
            <v>41DEN168396</v>
          </cell>
          <cell r="D1690" t="str">
            <v>ống thép đen D168 x 3,96mm</v>
          </cell>
          <cell r="E1690">
            <v>0</v>
          </cell>
        </row>
        <row r="1691">
          <cell r="C1691" t="str">
            <v>41DEN168478</v>
          </cell>
          <cell r="D1691" t="str">
            <v>ống thép đen D168 x 4,78mm</v>
          </cell>
          <cell r="E1691">
            <v>0</v>
          </cell>
        </row>
        <row r="1692">
          <cell r="C1692" t="str">
            <v>41DEN168556</v>
          </cell>
          <cell r="D1692" t="str">
            <v>ống thép đen D168 x 5,56mm</v>
          </cell>
          <cell r="E1692">
            <v>0</v>
          </cell>
        </row>
        <row r="1693">
          <cell r="C1693" t="str">
            <v>41DEN168635</v>
          </cell>
          <cell r="D1693" t="str">
            <v>ống thép đen D168 x 6,35mm</v>
          </cell>
          <cell r="E1693">
            <v>0</v>
          </cell>
        </row>
        <row r="1694">
          <cell r="C1694" t="str">
            <v>41DEN168711</v>
          </cell>
          <cell r="D1694" t="str">
            <v>ống thép đen D168 x 7,11mm</v>
          </cell>
          <cell r="E1694">
            <v>0</v>
          </cell>
        </row>
        <row r="1695">
          <cell r="C1695" t="str">
            <v>41DEN219396</v>
          </cell>
          <cell r="D1695" t="str">
            <v>ống thép đen D219 x 3,96mm</v>
          </cell>
          <cell r="E1695">
            <v>0</v>
          </cell>
        </row>
        <row r="1696">
          <cell r="C1696" t="str">
            <v>41DEN219478</v>
          </cell>
          <cell r="D1696" t="str">
            <v>ống thép đen D219 x 4,78mm</v>
          </cell>
          <cell r="E1696">
            <v>0</v>
          </cell>
        </row>
        <row r="1697">
          <cell r="C1697" t="str">
            <v>41DEN219516</v>
          </cell>
          <cell r="D1697" t="str">
            <v>ống thép đen D219 x 5,16mm</v>
          </cell>
          <cell r="E1697">
            <v>0</v>
          </cell>
        </row>
        <row r="1698">
          <cell r="C1698" t="str">
            <v>41DEN219556</v>
          </cell>
          <cell r="D1698" t="str">
            <v>ống thép đen D219 x 5,56mm</v>
          </cell>
          <cell r="E1698">
            <v>0</v>
          </cell>
        </row>
        <row r="1699">
          <cell r="C1699" t="str">
            <v>41DEN219635</v>
          </cell>
          <cell r="D1699" t="str">
            <v>ống thép đen D219 x 6,35mm</v>
          </cell>
          <cell r="E1699">
            <v>0</v>
          </cell>
        </row>
        <row r="1700">
          <cell r="C1700" t="str">
            <v>41HN110</v>
          </cell>
          <cell r="D1700" t="str">
            <v>ống Hà Nội D110</v>
          </cell>
          <cell r="E1700">
            <v>14000</v>
          </cell>
        </row>
        <row r="1701">
          <cell r="C1701" t="str">
            <v>41HN140</v>
          </cell>
          <cell r="D1701" t="str">
            <v>ống Hà Nội D140</v>
          </cell>
          <cell r="E1701">
            <v>29800</v>
          </cell>
        </row>
        <row r="1702">
          <cell r="C1702" t="str">
            <v>41HN160</v>
          </cell>
          <cell r="D1702" t="str">
            <v>ống Hà Nội D160</v>
          </cell>
          <cell r="E1702">
            <v>39500</v>
          </cell>
        </row>
        <row r="1703">
          <cell r="C1703" t="str">
            <v>41HN200</v>
          </cell>
          <cell r="D1703" t="str">
            <v>ống Hà Nội D200</v>
          </cell>
          <cell r="E1703">
            <v>78800</v>
          </cell>
        </row>
        <row r="1704">
          <cell r="C1704" t="str">
            <v>41HN21</v>
          </cell>
          <cell r="D1704" t="str">
            <v>ống Hà Nội D21</v>
          </cell>
          <cell r="E1704">
            <v>2000</v>
          </cell>
        </row>
        <row r="1705">
          <cell r="C1705" t="str">
            <v>41HN27</v>
          </cell>
          <cell r="D1705" t="str">
            <v>ống Hà Nội D27</v>
          </cell>
          <cell r="E1705">
            <v>2500</v>
          </cell>
        </row>
        <row r="1706">
          <cell r="C1706" t="str">
            <v>41HN34</v>
          </cell>
          <cell r="D1706" t="str">
            <v>ống Hà Nội D34</v>
          </cell>
          <cell r="E1706">
            <v>2900</v>
          </cell>
        </row>
        <row r="1707">
          <cell r="C1707" t="str">
            <v>41HN42</v>
          </cell>
          <cell r="D1707" t="str">
            <v>ống Hà Nội D42</v>
          </cell>
          <cell r="E1707">
            <v>4100</v>
          </cell>
        </row>
        <row r="1708">
          <cell r="C1708" t="str">
            <v>41HN48</v>
          </cell>
          <cell r="D1708" t="str">
            <v>ống Hà Nội D48</v>
          </cell>
          <cell r="E1708">
            <v>4900</v>
          </cell>
        </row>
        <row r="1709">
          <cell r="C1709" t="str">
            <v>41HN60</v>
          </cell>
          <cell r="D1709" t="str">
            <v>ống Hà Nội D60</v>
          </cell>
          <cell r="E1709">
            <v>6300</v>
          </cell>
        </row>
        <row r="1710">
          <cell r="C1710" t="str">
            <v>41HN76</v>
          </cell>
          <cell r="D1710" t="str">
            <v>ống Hà Nội D76</v>
          </cell>
          <cell r="E1710">
            <v>8300</v>
          </cell>
        </row>
        <row r="1711">
          <cell r="C1711" t="str">
            <v>41HN90</v>
          </cell>
          <cell r="D1711" t="str">
            <v>ống Hà Nội D90</v>
          </cell>
          <cell r="E1711">
            <v>10300</v>
          </cell>
        </row>
        <row r="1712">
          <cell r="C1712" t="str">
            <v>41HPA010025</v>
          </cell>
          <cell r="D1712" t="str">
            <v>ống thép mạ kẽm Hòa Phát A0 DN 100 x 2,5 mm</v>
          </cell>
          <cell r="E1712">
            <v>180415</v>
          </cell>
        </row>
        <row r="1713">
          <cell r="C1713" t="str">
            <v>41HPA010027</v>
          </cell>
          <cell r="D1713" t="str">
            <v>ống thép mạ kẽm Hòa Phát A0 DN 100 x 2,7 mm</v>
          </cell>
          <cell r="E1713">
            <v>194520</v>
          </cell>
        </row>
        <row r="1714">
          <cell r="C1714" t="str">
            <v>41HPA010030</v>
          </cell>
          <cell r="D1714" t="str">
            <v>ống thép mạ kẽm Hòa Phát A0 DN 100 x 3,0 mm</v>
          </cell>
          <cell r="E1714">
            <v>215523</v>
          </cell>
        </row>
        <row r="1715">
          <cell r="C1715" t="str">
            <v>41HPA01516</v>
          </cell>
          <cell r="D1715" t="str">
            <v>ống thép mạ kẽm Hòa Phát A0 DN 15 x 1,6 mm</v>
          </cell>
          <cell r="E1715">
            <v>21513</v>
          </cell>
        </row>
        <row r="1716">
          <cell r="C1716" t="str">
            <v>41HPA02016</v>
          </cell>
          <cell r="D1716" t="str">
            <v>ống thép mạ kẽm Hòa Phát A0 DN 20 x 1,6 mm</v>
          </cell>
          <cell r="E1716">
            <v>27494</v>
          </cell>
        </row>
        <row r="1717">
          <cell r="C1717" t="str">
            <v>41HPA02019</v>
          </cell>
          <cell r="D1717" t="str">
            <v>ống thép mạ kẽm Hòa Phát A0 DN 20 x 1,9 mm</v>
          </cell>
          <cell r="E1717">
            <v>31215</v>
          </cell>
        </row>
        <row r="1718">
          <cell r="C1718" t="str">
            <v>41HPA02516</v>
          </cell>
          <cell r="D1718" t="str">
            <v>ống thép mạ kẽm Hòa Phát A0 DN 25 x 1,6 mm</v>
          </cell>
          <cell r="E1718">
            <v>35005</v>
          </cell>
        </row>
        <row r="1719">
          <cell r="C1719" t="str">
            <v>41HPA02519</v>
          </cell>
          <cell r="D1719" t="str">
            <v>ống thép mạ kẽm Hòa Phát A0 DN 25 x 1,9 mm</v>
          </cell>
          <cell r="E1719">
            <v>39825</v>
          </cell>
        </row>
        <row r="1720">
          <cell r="C1720" t="str">
            <v>41HPA02521</v>
          </cell>
          <cell r="D1720" t="str">
            <v>ống thép mạ kẽm Hòa Phát A0 DN 25 x 2,1 mm</v>
          </cell>
          <cell r="E1720">
            <v>42885</v>
          </cell>
        </row>
        <row r="1721">
          <cell r="C1721" t="str">
            <v>41HPA03216</v>
          </cell>
          <cell r="D1721" t="str">
            <v>ống thép mạ kẽm Hòa Phát A0 DN 32 x 1,6 mm</v>
          </cell>
          <cell r="E1721">
            <v>44555</v>
          </cell>
        </row>
        <row r="1722">
          <cell r="C1722" t="str">
            <v>41HPA03219</v>
          </cell>
          <cell r="D1722" t="str">
            <v>ống thép mạ kẽm Hòa Phát A0 DN 32 x 1,9 mm</v>
          </cell>
          <cell r="E1722">
            <v>50813</v>
          </cell>
        </row>
        <row r="1723">
          <cell r="C1723" t="str">
            <v>41HPA03221</v>
          </cell>
          <cell r="D1723" t="str">
            <v>ống thép mạ kẽm Hòa Phát A0 DN 32 x 2,1 mm</v>
          </cell>
          <cell r="E1723">
            <v>54748</v>
          </cell>
        </row>
        <row r="1724">
          <cell r="C1724" t="str">
            <v>41HPA04016</v>
          </cell>
          <cell r="D1724" t="str">
            <v>ống thép mạ kẽm Hòa Phát A0 DN 40 x 1,6 mm</v>
          </cell>
          <cell r="E1724">
            <v>51046</v>
          </cell>
        </row>
        <row r="1725">
          <cell r="C1725" t="str">
            <v>41HPA04019</v>
          </cell>
          <cell r="D1725" t="str">
            <v>ống thép mạ kẽm Hòa Phát A0 DN 40 x 1,9 mm</v>
          </cell>
          <cell r="E1725">
            <v>58258</v>
          </cell>
        </row>
        <row r="1726">
          <cell r="C1726" t="str">
            <v>41HPA04021</v>
          </cell>
          <cell r="D1726" t="str">
            <v>ống thép mạ kẽm Hòa Phát A0 DN 40 x 2,1 mm</v>
          </cell>
          <cell r="E1726">
            <v>62789</v>
          </cell>
        </row>
        <row r="1727">
          <cell r="C1727" t="str">
            <v>41HPA04023</v>
          </cell>
          <cell r="D1727" t="str">
            <v>ống thép mạ kẽm Hòa Phát A0 DN 40 x 2,3 mm</v>
          </cell>
          <cell r="E1727">
            <v>68502</v>
          </cell>
        </row>
        <row r="1728">
          <cell r="C1728" t="str">
            <v>41HPA05019</v>
          </cell>
          <cell r="D1728" t="str">
            <v>ống thép mạ kẽm Hòa Phát A0 DN 50 x 1,9 mm</v>
          </cell>
          <cell r="E1728">
            <v>73148</v>
          </cell>
        </row>
        <row r="1729">
          <cell r="C1729" t="str">
            <v>41HPA05021</v>
          </cell>
          <cell r="D1729" t="str">
            <v>ống thép mạ kẽm Hòa Phát A0 DN 50 x 2,1 mm</v>
          </cell>
          <cell r="E1729">
            <v>78915</v>
          </cell>
        </row>
        <row r="1730">
          <cell r="C1730" t="str">
            <v>41HPA05023</v>
          </cell>
          <cell r="D1730" t="str">
            <v>ống thép mạ kẽm Hòa Phát A0 DN 50 x 2,3 mm</v>
          </cell>
          <cell r="E1730">
            <v>86121</v>
          </cell>
        </row>
        <row r="1731">
          <cell r="C1731" t="str">
            <v>41HPA06521</v>
          </cell>
          <cell r="D1731" t="str">
            <v>ống thép mạ kẽm Hòa Phát A0 DN 65 x 2,1 mm</v>
          </cell>
          <cell r="E1731">
            <v>100358</v>
          </cell>
        </row>
        <row r="1732">
          <cell r="C1732" t="str">
            <v>41HPA06523</v>
          </cell>
          <cell r="D1732" t="str">
            <v>ống thép mạ kẽm Hòa Phát A0 DN 65 x 2,3 mm</v>
          </cell>
          <cell r="E1732">
            <v>109629</v>
          </cell>
        </row>
        <row r="1733">
          <cell r="C1733" t="str">
            <v>41HPA06525</v>
          </cell>
          <cell r="D1733" t="str">
            <v>ống thép mạ kẽm Hòa Phát A0 DN 65 x 2,5 mm</v>
          </cell>
          <cell r="E1733">
            <v>118812</v>
          </cell>
        </row>
        <row r="1734">
          <cell r="C1734" t="str">
            <v>41HPA06527</v>
          </cell>
          <cell r="D1734" t="str">
            <v>ống thép mạ kẽm Hòa Phát A0 DN 65 x 2,7 mm</v>
          </cell>
          <cell r="E1734">
            <v>127952</v>
          </cell>
        </row>
        <row r="1735">
          <cell r="C1735" t="str">
            <v>41HPA08021</v>
          </cell>
          <cell r="D1735" t="str">
            <v>ống thép mạ kẽm Hòa Phát A0 DN 80 x 2,1 mm</v>
          </cell>
          <cell r="E1735">
            <v>117714</v>
          </cell>
        </row>
        <row r="1736">
          <cell r="C1736" t="str">
            <v>41HPA08023</v>
          </cell>
          <cell r="D1736" t="str">
            <v>ống thép mạ kẽm Hòa Phát A0 DN 80 x 2,3 mm</v>
          </cell>
          <cell r="E1736">
            <v>128611</v>
          </cell>
        </row>
        <row r="1737">
          <cell r="C1737" t="str">
            <v>41HPA08025</v>
          </cell>
          <cell r="D1737" t="str">
            <v>ống thép mạ kẽm Hòa Phát A0 DN 80 x 2,5 mm</v>
          </cell>
          <cell r="E1737">
            <v>139464</v>
          </cell>
        </row>
        <row r="1738">
          <cell r="C1738" t="str">
            <v>41HPA08027</v>
          </cell>
          <cell r="D1738" t="str">
            <v>ống thép mạ kẽm Hòa Phát A0 DN 80 x 2,7 mm</v>
          </cell>
          <cell r="E1738">
            <v>150273</v>
          </cell>
        </row>
        <row r="1739">
          <cell r="C1739" t="str">
            <v>41HPA110032</v>
          </cell>
          <cell r="D1739" t="str">
            <v>ống thép mạ kẽm Hòa Phát A1 DN 100 x 3,2 mm</v>
          </cell>
          <cell r="E1739">
            <v>231025</v>
          </cell>
        </row>
        <row r="1740">
          <cell r="C1740" t="str">
            <v>41HPA11519</v>
          </cell>
          <cell r="D1740" t="str">
            <v>ống thép mạ kẽm Hòa Phát A1 DN 15 x 1,9 mm</v>
          </cell>
          <cell r="E1740">
            <v>24595</v>
          </cell>
        </row>
        <row r="1741">
          <cell r="C1741" t="str">
            <v>41HPA12021</v>
          </cell>
          <cell r="D1741" t="str">
            <v>ống thép mạ kẽm Hòa Phát A1 DN 20 x 2,1 mm</v>
          </cell>
          <cell r="E1741">
            <v>33851</v>
          </cell>
        </row>
        <row r="1742">
          <cell r="C1742" t="str">
            <v>41HPA12523</v>
          </cell>
          <cell r="D1742" t="str">
            <v>ống thép mạ kẽm Hòa Phát A1 DN 25 x 2,3 mm</v>
          </cell>
          <cell r="E1742">
            <v>47112</v>
          </cell>
        </row>
        <row r="1743">
          <cell r="C1743" t="str">
            <v>41HPA13223</v>
          </cell>
          <cell r="D1743" t="str">
            <v>ống thép mạ kẽm Hòa Phát A1 DN 32 x 2,3 mm</v>
          </cell>
          <cell r="E1743">
            <v>59582</v>
          </cell>
        </row>
        <row r="1744">
          <cell r="C1744" t="str">
            <v>41HPA14025</v>
          </cell>
          <cell r="D1744" t="str">
            <v>ống thép mạ kẽm Hòa Phát A1 DN 40 x 2,5 mm</v>
          </cell>
          <cell r="E1744">
            <v>74609</v>
          </cell>
        </row>
        <row r="1745">
          <cell r="C1745" t="str">
            <v>41HPA15026</v>
          </cell>
          <cell r="D1745" t="str">
            <v>ống thép mạ kẽm Hòa Phát A1 DN 50 x 2,6 mm</v>
          </cell>
          <cell r="E1745">
            <v>97361</v>
          </cell>
        </row>
        <row r="1746">
          <cell r="C1746" t="str">
            <v>41HPA16529</v>
          </cell>
          <cell r="D1746" t="str">
            <v>ống thép mạ kẽm Hòa Phát A1 DN 65 x 2,9 mm</v>
          </cell>
          <cell r="E1746">
            <v>137829</v>
          </cell>
        </row>
        <row r="1747">
          <cell r="C1747" t="str">
            <v>41HPA18029</v>
          </cell>
          <cell r="D1747" t="str">
            <v>ống thép mạ kẽm Hòa Phát A1 DN 80 x 2,9 mm</v>
          </cell>
          <cell r="E1747">
            <v>161820</v>
          </cell>
        </row>
        <row r="1748">
          <cell r="C1748" t="str">
            <v>41HPL2023</v>
          </cell>
          <cell r="D1748" t="str">
            <v>Ống thép mạ kẽm Hòa Phát BSL DN 20 x 2,3mm</v>
          </cell>
          <cell r="E1748">
            <v>36408</v>
          </cell>
        </row>
        <row r="1749">
          <cell r="C1749" t="str">
            <v>41HPL4029</v>
          </cell>
          <cell r="D1749" t="str">
            <v>Ống thép mạ kẽm Hòa Phát BSL DN 40 x 2,9mm</v>
          </cell>
          <cell r="E1749">
            <v>85155</v>
          </cell>
        </row>
        <row r="1750">
          <cell r="C1750" t="str">
            <v>41HPL6532</v>
          </cell>
          <cell r="D1750" t="str">
            <v>Ống thép mạ kẽm Hòa Phát BSL DN 65 x 3,2mm</v>
          </cell>
          <cell r="E1750">
            <v>150536</v>
          </cell>
        </row>
        <row r="1751">
          <cell r="C1751" t="str">
            <v>41HPM10045</v>
          </cell>
          <cell r="D1751" t="str">
            <v>ống thép mạ kẽm Hòa Phát BSM DN 100 x 4,5mm</v>
          </cell>
          <cell r="E1751">
            <v>321636</v>
          </cell>
        </row>
        <row r="1752">
          <cell r="C1752" t="str">
            <v>41HPM1526</v>
          </cell>
          <cell r="D1752" t="str">
            <v>ống thép mạ kẽm Hòa Phát BSM DN 15 x 2,6mm</v>
          </cell>
          <cell r="E1752">
            <v>31900</v>
          </cell>
        </row>
        <row r="1753">
          <cell r="C1753" t="str">
            <v>41HPM2026</v>
          </cell>
          <cell r="D1753" t="str">
            <v>ống thép mạ kẽm Hòa Phát BSM DN 20 x 2,6mm</v>
          </cell>
          <cell r="E1753">
            <v>41127</v>
          </cell>
        </row>
        <row r="1754">
          <cell r="C1754" t="str">
            <v>41HPM2532</v>
          </cell>
          <cell r="D1754" t="str">
            <v>ống thép mạ kẽm Hòa Phát BSM DN 25 x 3,2mm</v>
          </cell>
          <cell r="E1754">
            <v>63273</v>
          </cell>
        </row>
        <row r="1755">
          <cell r="C1755" t="str">
            <v>41HPM3232</v>
          </cell>
          <cell r="D1755" t="str">
            <v>ống thép mạ kẽm Hòa Phát BSM DN 32 x 3,2mm</v>
          </cell>
          <cell r="E1755">
            <v>81727</v>
          </cell>
        </row>
        <row r="1756">
          <cell r="C1756" t="str">
            <v>41HPM4032</v>
          </cell>
          <cell r="D1756" t="str">
            <v>ống thép mạ kẽm Hòa Phát BSM DN 40 x 3,2mm</v>
          </cell>
          <cell r="E1756">
            <v>94118</v>
          </cell>
        </row>
        <row r="1757">
          <cell r="C1757" t="str">
            <v>41HPM5036</v>
          </cell>
          <cell r="D1757" t="str">
            <v>ống thép mạ kẽm Hòa Phát BSM DN 50 x 3,6mm</v>
          </cell>
          <cell r="E1757">
            <v>132609</v>
          </cell>
        </row>
        <row r="1758">
          <cell r="C1758" t="str">
            <v>41HPM6536</v>
          </cell>
          <cell r="D1758" t="str">
            <v>ống thép mạ kẽm Hòa Phát BSM DN 65 x 3,6mm</v>
          </cell>
          <cell r="E1758">
            <v>169518</v>
          </cell>
        </row>
        <row r="1759">
          <cell r="C1759" t="str">
            <v>41HPM8040</v>
          </cell>
          <cell r="D1759" t="str">
            <v>ống thép mạ kẽm Hòa Phát BSM DN 80 x 4,0mm</v>
          </cell>
          <cell r="E1759">
            <v>220664</v>
          </cell>
        </row>
        <row r="1760">
          <cell r="C1760" t="str">
            <v>41HPL11523</v>
          </cell>
          <cell r="D1760" t="str">
            <v>ống thép mạ kẽm Hòa Phát BSL1 DN 15 x 2,3mm</v>
          </cell>
          <cell r="E1760">
            <v>28275</v>
          </cell>
        </row>
        <row r="1761">
          <cell r="C1761" t="str">
            <v>41HPL15032</v>
          </cell>
          <cell r="D1761" t="str">
            <v>ống thép mạ kẽm Hòa Phát BSL1 DN 50 x 3,2mm</v>
          </cell>
          <cell r="E1761">
            <v>118026</v>
          </cell>
        </row>
        <row r="1762">
          <cell r="C1762" t="str">
            <v>41HPL18036</v>
          </cell>
          <cell r="D1762" t="str">
            <v>ống thép mạ kẽm Hòa Phát BSL1 DN 80 x 3,6mm</v>
          </cell>
          <cell r="E1762">
            <v>198342</v>
          </cell>
        </row>
        <row r="1763">
          <cell r="C1763" t="str">
            <v>41HPL110040</v>
          </cell>
          <cell r="D1763" t="str">
            <v>ống thép mạ kẽm Hòa Phát BSL1 DN 100 x 4,0mm</v>
          </cell>
          <cell r="E1763">
            <v>284903</v>
          </cell>
        </row>
        <row r="1764">
          <cell r="C1764" t="str">
            <v>41HPL21520</v>
          </cell>
          <cell r="D1764" t="str">
            <v>ống thép mạ kẽm Hòa Phát BSL2 DN 15 x 2,0mm</v>
          </cell>
          <cell r="E1764">
            <v>20748</v>
          </cell>
        </row>
        <row r="1765">
          <cell r="C1765" t="str">
            <v>41HPL25029</v>
          </cell>
          <cell r="D1765" t="str">
            <v>ống thép mạ kẽm Hòa Phát BSL2 DN 50 x 2,9mm</v>
          </cell>
          <cell r="E1765">
            <v>107564</v>
          </cell>
        </row>
        <row r="1766">
          <cell r="C1766" t="str">
            <v>41HPL28032</v>
          </cell>
          <cell r="D1766" t="str">
            <v>ống thép mạ kẽm Hòa Phát BSL2 DN 80 x 3,2mm</v>
          </cell>
          <cell r="E1766">
            <v>177164</v>
          </cell>
        </row>
        <row r="1767">
          <cell r="C1767" t="str">
            <v>41HPL210036</v>
          </cell>
          <cell r="D1767" t="str">
            <v>ống thép mạ kẽm Hòa Phát BSL2 DN 100 x 3,6mm</v>
          </cell>
          <cell r="E1767">
            <v>257045</v>
          </cell>
        </row>
        <row r="1768">
          <cell r="C1768" t="str">
            <v>41HPCH4040</v>
          </cell>
          <cell r="D1768" t="str">
            <v>ống thép mạ kẽm Hòa Phát CH DN 40 x 4,0 mm</v>
          </cell>
          <cell r="E1768">
            <v>114682</v>
          </cell>
        </row>
        <row r="1769">
          <cell r="C1769" t="str">
            <v>41HPCH5045</v>
          </cell>
          <cell r="D1769" t="str">
            <v>ống thép mạ kẽm Hòa Phát CH DN 50 x 4,5 mm</v>
          </cell>
          <cell r="E1769">
            <v>163191</v>
          </cell>
        </row>
        <row r="1770">
          <cell r="C1770" t="str">
            <v>41HPCH6545</v>
          </cell>
          <cell r="D1770" t="str">
            <v>ống thép mạ kẽm Hòa Phát CH DN 65 x 4,5 mm</v>
          </cell>
          <cell r="E1770">
            <v>208009</v>
          </cell>
        </row>
        <row r="1771">
          <cell r="C1771" t="str">
            <v>41HPCH8150</v>
          </cell>
          <cell r="D1771" t="str">
            <v>ống thép mạ kẽm Hòa Phát CH DN 80 x 5,0 mm</v>
          </cell>
          <cell r="E1771">
            <v>271545</v>
          </cell>
        </row>
        <row r="1772">
          <cell r="C1772" t="str">
            <v>41HPCH10055</v>
          </cell>
          <cell r="D1772" t="str">
            <v>ống thép mạ kẽm Hòa Phát CH DN 100 x 5,5 mm</v>
          </cell>
          <cell r="E1772">
            <v>386183</v>
          </cell>
        </row>
        <row r="1773">
          <cell r="C1773" t="str">
            <v>41HPA06526</v>
          </cell>
          <cell r="D1773" t="str">
            <v>ống thép mạ kẽm Hòa Phát A0 DN 65 x 2,6 mm</v>
          </cell>
          <cell r="E1773">
            <v>123394</v>
          </cell>
        </row>
        <row r="1774">
          <cell r="C1774" t="str">
            <v>41HPA08026</v>
          </cell>
          <cell r="D1774" t="str">
            <v>ống thép mạ kẽm Hòa Phát A0 DN 80 x 2,6 mm</v>
          </cell>
          <cell r="E1774">
            <v>144861</v>
          </cell>
        </row>
        <row r="1775">
          <cell r="C1775" t="str">
            <v>41HPA010026</v>
          </cell>
          <cell r="D1775" t="str">
            <v>ống thép mạ kẽm Hòa Phát A0 DN 100 x 2,6 mm</v>
          </cell>
          <cell r="E1775">
            <v>187458</v>
          </cell>
        </row>
        <row r="1776">
          <cell r="C1776" t="str">
            <v>41HP1521</v>
          </cell>
          <cell r="D1776" t="str">
            <v>ống thép mạ kẽm Hòa Phát DN 15 x 2,1mm</v>
          </cell>
          <cell r="E1776">
            <v>26074</v>
          </cell>
        </row>
        <row r="1777">
          <cell r="C1777" t="str">
            <v>41MA141396</v>
          </cell>
          <cell r="D1777" t="str">
            <v>ống thép mạ D141 x 3,96mm</v>
          </cell>
          <cell r="E1777">
            <v>365727</v>
          </cell>
        </row>
        <row r="1778">
          <cell r="C1778" t="str">
            <v>41MA141478</v>
          </cell>
          <cell r="D1778" t="str">
            <v>Ống thép mạ D141 x 4,78mm</v>
          </cell>
          <cell r="E1778">
            <v>438818</v>
          </cell>
        </row>
        <row r="1779">
          <cell r="C1779" t="str">
            <v>41MA141556</v>
          </cell>
          <cell r="D1779" t="str">
            <v>Ống thép mạ D141 x 5,56mm</v>
          </cell>
          <cell r="E1779">
            <v>507545</v>
          </cell>
        </row>
        <row r="1780">
          <cell r="C1780" t="str">
            <v>41MA168396</v>
          </cell>
          <cell r="D1780" t="str">
            <v>ống thép mạ D168 x 3,96mm</v>
          </cell>
          <cell r="E1780">
            <v>437683</v>
          </cell>
        </row>
        <row r="1781">
          <cell r="C1781" t="str">
            <v>41MA168478</v>
          </cell>
          <cell r="D1781" t="str">
            <v>ống thép mạ D168 x 4,78mm</v>
          </cell>
          <cell r="E1781">
            <v>525545</v>
          </cell>
        </row>
        <row r="1782">
          <cell r="C1782" t="str">
            <v>41MA168516</v>
          </cell>
          <cell r="D1782" t="str">
            <v>ống thép mạ D168 x 5,16 mm</v>
          </cell>
          <cell r="E1782">
            <v>566150</v>
          </cell>
        </row>
        <row r="1783">
          <cell r="C1783" t="str">
            <v>41MA168556</v>
          </cell>
          <cell r="D1783" t="str">
            <v>ống thép mạ D168 x 5,56mm</v>
          </cell>
          <cell r="E1783">
            <v>608455</v>
          </cell>
        </row>
        <row r="1784">
          <cell r="C1784" t="str">
            <v>41MA168635</v>
          </cell>
          <cell r="D1784" t="str">
            <v>ống thép mạ D168 x 6,35mm</v>
          </cell>
          <cell r="E1784">
            <v>691636</v>
          </cell>
        </row>
        <row r="1785">
          <cell r="C1785" t="str">
            <v>41MA219396</v>
          </cell>
          <cell r="D1785" t="str">
            <v>ống thép mạ D219 x 3,96mm</v>
          </cell>
          <cell r="E1785">
            <v>572978</v>
          </cell>
        </row>
        <row r="1786">
          <cell r="C1786" t="str">
            <v>41MA219478</v>
          </cell>
          <cell r="D1786" t="str">
            <v>ống thép mạ D219 x 4,78mm</v>
          </cell>
          <cell r="E1786">
            <v>688909</v>
          </cell>
        </row>
        <row r="1787">
          <cell r="C1787" t="str">
            <v>41MA219516</v>
          </cell>
          <cell r="D1787" t="str">
            <v>ống thép mạ D219 x 5,16mm</v>
          </cell>
          <cell r="E1787">
            <v>742364</v>
          </cell>
        </row>
        <row r="1788">
          <cell r="C1788" t="str">
            <v>41MA219556</v>
          </cell>
          <cell r="D1788" t="str">
            <v>ống thép mạ D219,1 x 5,56 mm</v>
          </cell>
          <cell r="E1788">
            <v>798545</v>
          </cell>
        </row>
        <row r="1789">
          <cell r="C1789" t="str">
            <v>41MA219635</v>
          </cell>
          <cell r="D1789" t="str">
            <v>ống thép mạ D219 x 6,35mm</v>
          </cell>
          <cell r="E1789">
            <v>908455</v>
          </cell>
        </row>
        <row r="1790">
          <cell r="C1790" t="str">
            <v>41MA250556</v>
          </cell>
          <cell r="D1790" t="str">
            <v>ống thép mạ D250 x 5,56 mm</v>
          </cell>
          <cell r="E1790">
            <v>1000909</v>
          </cell>
        </row>
        <row r="1791">
          <cell r="C1791" t="str">
            <v>41MA216556</v>
          </cell>
          <cell r="D1791" t="str">
            <v>ống thép mạ D216 x 5,56mm</v>
          </cell>
          <cell r="E1791">
            <v>786909</v>
          </cell>
        </row>
        <row r="1792">
          <cell r="C1792" t="str">
            <v>41MA273516</v>
          </cell>
          <cell r="D1792" t="str">
            <v>ống thép mạ D273 x 5,16mm</v>
          </cell>
          <cell r="E1792">
            <v>930000</v>
          </cell>
        </row>
        <row r="1793">
          <cell r="C1793" t="str">
            <v>41MA273556</v>
          </cell>
          <cell r="D1793" t="str">
            <v>ống thép mạ D273 x 5,56mm</v>
          </cell>
          <cell r="E1793">
            <v>1000909</v>
          </cell>
        </row>
        <row r="1794">
          <cell r="C1794" t="str">
            <v>41MA273636</v>
          </cell>
          <cell r="D1794" t="str">
            <v>ống thép mạ D273 x 6,35mm</v>
          </cell>
          <cell r="E1794">
            <v>1139200</v>
          </cell>
        </row>
        <row r="1795">
          <cell r="C1795" t="str">
            <v>41MA325635</v>
          </cell>
          <cell r="D1795" t="str">
            <v>ống thép mạ D325 x 6,35mm</v>
          </cell>
          <cell r="E1795">
            <v>1488982</v>
          </cell>
        </row>
        <row r="1796">
          <cell r="C1796" t="str">
            <v>41OI10030</v>
          </cell>
          <cell r="D1796" t="str">
            <v>ống Inox DN 100 x 3,0mm</v>
          </cell>
          <cell r="E1796">
            <v>641300</v>
          </cell>
        </row>
        <row r="1797">
          <cell r="C1797" t="str">
            <v>41OI140377</v>
          </cell>
          <cell r="D1797" t="str">
            <v>ống Inox DN 140 x 3,77mm</v>
          </cell>
          <cell r="E1797">
            <v>1003200</v>
          </cell>
        </row>
        <row r="1798">
          <cell r="C1798" t="str">
            <v>41OI15030</v>
          </cell>
          <cell r="D1798" t="str">
            <v>ống Inox DN 150 x 3,0mm</v>
          </cell>
          <cell r="E1798">
            <v>952600</v>
          </cell>
        </row>
        <row r="1799">
          <cell r="C1799" t="str">
            <v>41OI1518</v>
          </cell>
          <cell r="D1799" t="str">
            <v>ống Inox DN 15 x 1,8mm</v>
          </cell>
          <cell r="E1799">
            <v>67100</v>
          </cell>
        </row>
        <row r="1800">
          <cell r="C1800" t="str">
            <v>41OI1520</v>
          </cell>
          <cell r="D1800" t="str">
            <v>ống Inox DN 15 x 2,0mm</v>
          </cell>
          <cell r="E1800">
            <v>73700</v>
          </cell>
        </row>
        <row r="1801">
          <cell r="C1801" t="str">
            <v>41OI1525</v>
          </cell>
          <cell r="D1801" t="str">
            <v>ống Inox DN 15 x 2,5mm</v>
          </cell>
          <cell r="E1801">
            <v>89100</v>
          </cell>
        </row>
        <row r="1802">
          <cell r="C1802" t="str">
            <v>41OI1530</v>
          </cell>
          <cell r="D1802" t="str">
            <v>ống Inox DN 15 x 3,0mm</v>
          </cell>
          <cell r="E1802">
            <v>104500</v>
          </cell>
        </row>
        <row r="1803">
          <cell r="C1803" t="str">
            <v>41OI2020</v>
          </cell>
          <cell r="D1803" t="str">
            <v>ống Inox DN 20 x 2,0mm</v>
          </cell>
          <cell r="E1803">
            <v>96800</v>
          </cell>
        </row>
        <row r="1804">
          <cell r="C1804" t="str">
            <v>41OI2025</v>
          </cell>
          <cell r="D1804" t="str">
            <v>ống Inox DN 20 x 2,5mm</v>
          </cell>
          <cell r="E1804">
            <v>117700</v>
          </cell>
        </row>
        <row r="1805">
          <cell r="C1805" t="str">
            <v>41OI2030</v>
          </cell>
          <cell r="D1805" t="str">
            <v>ống Inox DN 20 x 3,0mm</v>
          </cell>
          <cell r="E1805">
            <v>138600</v>
          </cell>
        </row>
        <row r="1806">
          <cell r="C1806" t="str">
            <v>41OI2520</v>
          </cell>
          <cell r="D1806" t="str">
            <v>ống Inox DN 25 x 2,0mm</v>
          </cell>
          <cell r="E1806">
            <v>123200</v>
          </cell>
        </row>
        <row r="1807">
          <cell r="C1807" t="str">
            <v>41OI2525</v>
          </cell>
          <cell r="D1807" t="str">
            <v>ống Inox DN 25 x 2,5mm</v>
          </cell>
          <cell r="E1807">
            <v>151800</v>
          </cell>
        </row>
        <row r="1808">
          <cell r="C1808" t="str">
            <v>41OI2530</v>
          </cell>
          <cell r="D1808" t="str">
            <v>ống Inox DN 25 x 3,0mm</v>
          </cell>
          <cell r="E1808">
            <v>179300</v>
          </cell>
        </row>
        <row r="1809">
          <cell r="C1809" t="str">
            <v>41OI3225</v>
          </cell>
          <cell r="D1809" t="str">
            <v>ống Inox DN 32 x 2,5mm</v>
          </cell>
          <cell r="E1809">
            <v>190300</v>
          </cell>
        </row>
        <row r="1810">
          <cell r="C1810" t="str">
            <v>41OI3230</v>
          </cell>
          <cell r="D1810" t="str">
            <v>ống Inox DN 32 x 3,0mm</v>
          </cell>
          <cell r="E1810">
            <v>225500</v>
          </cell>
        </row>
        <row r="1811">
          <cell r="C1811" t="str">
            <v>41OI4025</v>
          </cell>
          <cell r="D1811" t="str">
            <v>ống Inox DN 40 x 2,5mm</v>
          </cell>
          <cell r="E1811">
            <v>218900</v>
          </cell>
        </row>
        <row r="1812">
          <cell r="C1812" t="str">
            <v>41OI4030</v>
          </cell>
          <cell r="D1812" t="str">
            <v>ống Inox DN 40 x 3,0mm</v>
          </cell>
          <cell r="E1812">
            <v>259600</v>
          </cell>
        </row>
        <row r="1813">
          <cell r="C1813" t="str">
            <v>41OI5020</v>
          </cell>
          <cell r="D1813" t="str">
            <v>ống Inox DN 50 x 2,0mm</v>
          </cell>
          <cell r="E1813">
            <v>223300</v>
          </cell>
        </row>
        <row r="1814">
          <cell r="C1814" t="str">
            <v>41OI5025</v>
          </cell>
          <cell r="D1814" t="str">
            <v>ống Inox DN 50 x 2,5mm</v>
          </cell>
          <cell r="E1814">
            <v>277200</v>
          </cell>
        </row>
        <row r="1815">
          <cell r="C1815" t="str">
            <v>41OI5030</v>
          </cell>
          <cell r="D1815" t="str">
            <v>ống Inox DN 50 x 3,0mm</v>
          </cell>
          <cell r="E1815">
            <v>328900</v>
          </cell>
        </row>
        <row r="1816">
          <cell r="C1816" t="str">
            <v>41OI6530</v>
          </cell>
          <cell r="D1816" t="str">
            <v>ống Inox DN 65 x 3,0mm</v>
          </cell>
          <cell r="E1816">
            <v>421300</v>
          </cell>
        </row>
        <row r="1817">
          <cell r="C1817" t="str">
            <v>41OI6535</v>
          </cell>
          <cell r="D1817" t="str">
            <v>ống Inox DN 65 x 3,5mm</v>
          </cell>
          <cell r="E1817">
            <v>488400</v>
          </cell>
        </row>
        <row r="1818">
          <cell r="C1818" t="str">
            <v>41OI8030</v>
          </cell>
          <cell r="D1818" t="str">
            <v>ống Inox DN 80 x 3,0mm</v>
          </cell>
          <cell r="E1818">
            <v>502700</v>
          </cell>
        </row>
        <row r="1819">
          <cell r="C1819" t="str">
            <v>41OLHN</v>
          </cell>
          <cell r="D1819" t="str">
            <v>ống lọc Hà Nội</v>
          </cell>
          <cell r="E1819">
            <v>12000</v>
          </cell>
        </row>
        <row r="1820">
          <cell r="C1820" t="str">
            <v>41TP0110</v>
          </cell>
          <cell r="D1820" t="str">
            <v>ống PVC TP C0 110</v>
          </cell>
          <cell r="E1820">
            <v>63000</v>
          </cell>
        </row>
        <row r="1821">
          <cell r="C1821" t="str">
            <v>41TP021</v>
          </cell>
          <cell r="D1821" t="str">
            <v>ống PVC TP C0 21</v>
          </cell>
          <cell r="E1821">
            <v>7200</v>
          </cell>
        </row>
        <row r="1822">
          <cell r="C1822" t="str">
            <v>41TP027</v>
          </cell>
          <cell r="D1822" t="str">
            <v>ống PVC TP C0 27</v>
          </cell>
          <cell r="E1822">
            <v>9200</v>
          </cell>
        </row>
        <row r="1823">
          <cell r="C1823" t="str">
            <v>41TP034</v>
          </cell>
          <cell r="D1823" t="str">
            <v>ống PVC TP C0 34</v>
          </cell>
          <cell r="E1823">
            <v>11200</v>
          </cell>
        </row>
        <row r="1824">
          <cell r="C1824" t="str">
            <v>41TP042</v>
          </cell>
          <cell r="D1824" t="str">
            <v>ống PVC TP C0 42</v>
          </cell>
          <cell r="E1824">
            <v>15900</v>
          </cell>
        </row>
        <row r="1825">
          <cell r="C1825" t="str">
            <v>41TP048</v>
          </cell>
          <cell r="D1825" t="str">
            <v>ống PVC TP C0 48</v>
          </cell>
          <cell r="E1825">
            <v>19400</v>
          </cell>
        </row>
        <row r="1826">
          <cell r="C1826" t="str">
            <v>41TP060</v>
          </cell>
          <cell r="D1826" t="str">
            <v>ống PVC TP C0 60</v>
          </cell>
          <cell r="E1826">
            <v>25800</v>
          </cell>
        </row>
        <row r="1827">
          <cell r="C1827" t="str">
            <v>41TP076</v>
          </cell>
          <cell r="D1827" t="str">
            <v>ống PVC TP C0 76</v>
          </cell>
          <cell r="E1827">
            <v>35300</v>
          </cell>
        </row>
        <row r="1828">
          <cell r="C1828" t="str">
            <v>41TP090</v>
          </cell>
          <cell r="D1828" t="str">
            <v>ống PVC TP C0 90</v>
          </cell>
          <cell r="E1828">
            <v>42200</v>
          </cell>
        </row>
        <row r="1829">
          <cell r="C1829" t="str">
            <v>41TP1110</v>
          </cell>
          <cell r="D1829" t="str">
            <v>ống PVC TP C1 110</v>
          </cell>
          <cell r="E1829">
            <v>73400</v>
          </cell>
        </row>
        <row r="1830">
          <cell r="C1830" t="str">
            <v>41TP1125</v>
          </cell>
          <cell r="D1830" t="str">
            <v>ống PVC TP C1 125</v>
          </cell>
          <cell r="E1830">
            <v>90800</v>
          </cell>
        </row>
        <row r="1831">
          <cell r="C1831" t="str">
            <v>41TP1140</v>
          </cell>
          <cell r="D1831" t="str">
            <v>ống PVC TP C1 140</v>
          </cell>
          <cell r="E1831">
            <v>113500</v>
          </cell>
        </row>
        <row r="1832">
          <cell r="C1832" t="str">
            <v>41TP1160</v>
          </cell>
          <cell r="D1832" t="str">
            <v>ống PVC TP C1 160</v>
          </cell>
          <cell r="E1832">
            <v>150100</v>
          </cell>
        </row>
        <row r="1833">
          <cell r="C1833" t="str">
            <v>41TP1200</v>
          </cell>
          <cell r="D1833" t="str">
            <v>ống PVC TP C1 200</v>
          </cell>
          <cell r="E1833">
            <v>233800</v>
          </cell>
        </row>
        <row r="1834">
          <cell r="C1834" t="str">
            <v>41TP121</v>
          </cell>
          <cell r="D1834" t="str">
            <v>ống PVC TP C1 21</v>
          </cell>
          <cell r="E1834">
            <v>7800</v>
          </cell>
        </row>
        <row r="1835">
          <cell r="C1835" t="str">
            <v>41TP1225</v>
          </cell>
          <cell r="D1835" t="str">
            <v>ống PVC TP C1 225</v>
          </cell>
          <cell r="E1835">
            <v>285000</v>
          </cell>
        </row>
        <row r="1836">
          <cell r="C1836" t="str">
            <v>41TP1250</v>
          </cell>
          <cell r="D1836" t="str">
            <v>ống PVC TP C1 250</v>
          </cell>
          <cell r="E1836">
            <v>374900</v>
          </cell>
        </row>
        <row r="1837">
          <cell r="C1837" t="str">
            <v>41TP127</v>
          </cell>
          <cell r="D1837" t="str">
            <v>ống PVC TP C1 27</v>
          </cell>
          <cell r="E1837">
            <v>10800</v>
          </cell>
        </row>
        <row r="1838">
          <cell r="C1838" t="str">
            <v>41TP1280</v>
          </cell>
          <cell r="D1838" t="str">
            <v>ống PVC TP C1 280</v>
          </cell>
          <cell r="E1838">
            <v>445800</v>
          </cell>
        </row>
        <row r="1839">
          <cell r="C1839" t="str">
            <v>41TP1315</v>
          </cell>
          <cell r="D1839" t="str">
            <v>ống PVC TP C1 315</v>
          </cell>
          <cell r="E1839">
            <v>559500</v>
          </cell>
        </row>
        <row r="1840">
          <cell r="C1840" t="str">
            <v>41TP134</v>
          </cell>
          <cell r="D1840" t="str">
            <v>ống PVC TP C1 34</v>
          </cell>
          <cell r="E1840">
            <v>13600</v>
          </cell>
        </row>
        <row r="1841">
          <cell r="C1841" t="str">
            <v>41TP142</v>
          </cell>
          <cell r="D1841" t="str">
            <v>ống PVC TP C1 42</v>
          </cell>
          <cell r="E1841">
            <v>18600</v>
          </cell>
        </row>
        <row r="1842">
          <cell r="C1842" t="str">
            <v>41TP148</v>
          </cell>
          <cell r="D1842" t="str">
            <v>ống PVC TP C1 48</v>
          </cell>
          <cell r="E1842">
            <v>22100</v>
          </cell>
        </row>
        <row r="1843">
          <cell r="C1843" t="str">
            <v>41TP160</v>
          </cell>
          <cell r="D1843" t="str">
            <v>ống PVC TP C1 60</v>
          </cell>
          <cell r="E1843">
            <v>31400</v>
          </cell>
        </row>
        <row r="1844">
          <cell r="C1844" t="str">
            <v>41TP176</v>
          </cell>
          <cell r="D1844" t="str">
            <v>ống PVC TP C1 76</v>
          </cell>
          <cell r="E1844">
            <v>39900</v>
          </cell>
        </row>
        <row r="1845">
          <cell r="C1845" t="str">
            <v>41TP190</v>
          </cell>
          <cell r="D1845" t="str">
            <v>ống PVC TP C1 90</v>
          </cell>
          <cell r="E1845">
            <v>49300</v>
          </cell>
        </row>
        <row r="1846">
          <cell r="C1846" t="str">
            <v>41TP2110</v>
          </cell>
          <cell r="D1846" t="str">
            <v>ống PVC TP C2 110</v>
          </cell>
          <cell r="E1846">
            <v>83600</v>
          </cell>
        </row>
        <row r="1847">
          <cell r="C1847" t="str">
            <v>41TP2125</v>
          </cell>
          <cell r="D1847" t="str">
            <v>ống PVC TP C2 125</v>
          </cell>
          <cell r="E1847">
            <v>107600</v>
          </cell>
        </row>
        <row r="1848">
          <cell r="C1848" t="str">
            <v>41TP2140</v>
          </cell>
          <cell r="D1848" t="str">
            <v>ống PVC TP C2 140</v>
          </cell>
          <cell r="E1848">
            <v>133800</v>
          </cell>
        </row>
        <row r="1849">
          <cell r="C1849" t="str">
            <v>41TP2160</v>
          </cell>
          <cell r="D1849" t="str">
            <v>ống PVC TP C2 160</v>
          </cell>
          <cell r="E1849">
            <v>173300</v>
          </cell>
        </row>
        <row r="1850">
          <cell r="C1850" t="str">
            <v>41TP2180</v>
          </cell>
          <cell r="D1850" t="str">
            <v>ống PVC TP C2 180</v>
          </cell>
          <cell r="E1850">
            <v>219000</v>
          </cell>
        </row>
        <row r="1851">
          <cell r="C1851" t="str">
            <v>41TP2200</v>
          </cell>
          <cell r="D1851" t="str">
            <v>ống PVC TP C2 200</v>
          </cell>
          <cell r="E1851">
            <v>271900</v>
          </cell>
        </row>
        <row r="1852">
          <cell r="C1852" t="str">
            <v>41TP221</v>
          </cell>
          <cell r="D1852" t="str">
            <v>ống PVC TP C2 21</v>
          </cell>
          <cell r="E1852">
            <v>9500</v>
          </cell>
        </row>
        <row r="1853">
          <cell r="C1853" t="str">
            <v>41TP2225</v>
          </cell>
          <cell r="D1853" t="str">
            <v>ống PVC TP C2 225</v>
          </cell>
          <cell r="E1853">
            <v>337900</v>
          </cell>
        </row>
        <row r="1854">
          <cell r="C1854" t="str">
            <v>41TP2250</v>
          </cell>
          <cell r="D1854" t="str">
            <v>ống PVC TP C2 250</v>
          </cell>
          <cell r="E1854">
            <v>437400</v>
          </cell>
        </row>
        <row r="1855">
          <cell r="C1855" t="str">
            <v>41TP227</v>
          </cell>
          <cell r="D1855" t="str">
            <v>ống PVC TP C2 27</v>
          </cell>
          <cell r="E1855">
            <v>12000</v>
          </cell>
        </row>
        <row r="1856">
          <cell r="C1856" t="str">
            <v>41TP2280</v>
          </cell>
          <cell r="D1856" t="str">
            <v>ống PVC TP C2 280</v>
          </cell>
          <cell r="E1856">
            <v>525200</v>
          </cell>
        </row>
        <row r="1857">
          <cell r="C1857" t="str">
            <v>41TP2315</v>
          </cell>
          <cell r="D1857" t="str">
            <v>ống PVC TP C2 315</v>
          </cell>
          <cell r="E1857">
            <v>671300</v>
          </cell>
        </row>
        <row r="1858">
          <cell r="C1858" t="str">
            <v>41TP234</v>
          </cell>
          <cell r="D1858" t="str">
            <v>ống PVC TP C2 34</v>
          </cell>
          <cell r="E1858">
            <v>16600</v>
          </cell>
        </row>
        <row r="1859">
          <cell r="C1859" t="str">
            <v>41TP242</v>
          </cell>
          <cell r="D1859" t="str">
            <v>ống PVC TP C2 42</v>
          </cell>
          <cell r="E1859">
            <v>21200</v>
          </cell>
        </row>
        <row r="1860">
          <cell r="C1860" t="str">
            <v>41TP248</v>
          </cell>
          <cell r="D1860" t="str">
            <v>ống PVC TP C2 48</v>
          </cell>
          <cell r="E1860">
            <v>25600</v>
          </cell>
        </row>
        <row r="1861">
          <cell r="C1861" t="str">
            <v>41TP260</v>
          </cell>
          <cell r="D1861" t="str">
            <v>ống PVC TP C2 60</v>
          </cell>
          <cell r="E1861">
            <v>36600</v>
          </cell>
        </row>
        <row r="1862">
          <cell r="C1862" t="str">
            <v>41TP276</v>
          </cell>
          <cell r="D1862" t="str">
            <v>ống PVC TP C2 76</v>
          </cell>
          <cell r="E1862">
            <v>52100</v>
          </cell>
        </row>
        <row r="1863">
          <cell r="C1863" t="str">
            <v>41TP290</v>
          </cell>
          <cell r="D1863" t="str">
            <v>ống PVC TP C2 90</v>
          </cell>
          <cell r="E1863">
            <v>57100</v>
          </cell>
        </row>
        <row r="1864">
          <cell r="C1864" t="str">
            <v>41TP3110</v>
          </cell>
          <cell r="D1864" t="str">
            <v>ống PVC TP C3 110</v>
          </cell>
          <cell r="E1864">
            <v>117100</v>
          </cell>
        </row>
        <row r="1865">
          <cell r="C1865" t="str">
            <v>41TP3125</v>
          </cell>
          <cell r="D1865" t="str">
            <v>ống PVC TP C3 125</v>
          </cell>
          <cell r="E1865">
            <v>136500</v>
          </cell>
        </row>
        <row r="1866">
          <cell r="C1866" t="str">
            <v>41TP3140</v>
          </cell>
          <cell r="D1866" t="str">
            <v>ống PVC TP C3 140</v>
          </cell>
          <cell r="E1866">
            <v>178900</v>
          </cell>
        </row>
        <row r="1867">
          <cell r="C1867" t="str">
            <v>41TP3160</v>
          </cell>
          <cell r="D1867" t="str">
            <v>ống PVC TP C3 160</v>
          </cell>
          <cell r="E1867">
            <v>224100</v>
          </cell>
        </row>
        <row r="1868">
          <cell r="C1868" t="str">
            <v>41TP3180</v>
          </cell>
          <cell r="D1868" t="str">
            <v>ống PVC TP C3 180</v>
          </cell>
          <cell r="E1868">
            <v>279700</v>
          </cell>
        </row>
        <row r="1869">
          <cell r="C1869" t="str">
            <v>41TP3200</v>
          </cell>
          <cell r="D1869" t="str">
            <v>ống PVC TP C3 200</v>
          </cell>
          <cell r="E1869">
            <v>347000</v>
          </cell>
        </row>
        <row r="1870">
          <cell r="C1870" t="str">
            <v>41TP321</v>
          </cell>
          <cell r="D1870" t="str">
            <v>ống PVC TP C3 21</v>
          </cell>
          <cell r="E1870">
            <v>11200</v>
          </cell>
        </row>
        <row r="1871">
          <cell r="C1871" t="str">
            <v>41TP3225</v>
          </cell>
          <cell r="D1871" t="str">
            <v>ống PVC TP C3 225</v>
          </cell>
          <cell r="E1871">
            <v>438700</v>
          </cell>
        </row>
        <row r="1872">
          <cell r="C1872" t="str">
            <v>41TP3250</v>
          </cell>
          <cell r="D1872" t="str">
            <v>ống PVC TP C3 250</v>
          </cell>
          <cell r="E1872">
            <v>565400</v>
          </cell>
        </row>
        <row r="1873">
          <cell r="C1873" t="str">
            <v>41TP327</v>
          </cell>
          <cell r="D1873" t="str">
            <v>ống PVC TP C3 27</v>
          </cell>
          <cell r="E1873">
            <v>16900</v>
          </cell>
        </row>
        <row r="1874">
          <cell r="C1874" t="str">
            <v>41TP334</v>
          </cell>
          <cell r="D1874" t="str">
            <v>ống PVC TP C3 34</v>
          </cell>
          <cell r="E1874">
            <v>19000</v>
          </cell>
        </row>
        <row r="1875">
          <cell r="C1875" t="str">
            <v>41TP342</v>
          </cell>
          <cell r="D1875" t="str">
            <v>ống PVC TP C3 42</v>
          </cell>
          <cell r="E1875">
            <v>24900</v>
          </cell>
        </row>
        <row r="1876">
          <cell r="C1876" t="str">
            <v>41TP348</v>
          </cell>
          <cell r="D1876" t="str">
            <v>ống PVC TP C3 48</v>
          </cell>
          <cell r="E1876">
            <v>31000</v>
          </cell>
        </row>
        <row r="1877">
          <cell r="C1877" t="str">
            <v>41TP360</v>
          </cell>
          <cell r="D1877" t="str">
            <v>ống PVC TP C3 60</v>
          </cell>
          <cell r="E1877">
            <v>44200</v>
          </cell>
        </row>
        <row r="1878">
          <cell r="C1878" t="str">
            <v>41TP376</v>
          </cell>
          <cell r="D1878" t="str">
            <v>ống PVC TP C3 76</v>
          </cell>
          <cell r="E1878">
            <v>64400</v>
          </cell>
        </row>
        <row r="1879">
          <cell r="C1879" t="str">
            <v>41TP390</v>
          </cell>
          <cell r="D1879" t="str">
            <v>ống PVC TP C3 90</v>
          </cell>
          <cell r="E1879">
            <v>74900</v>
          </cell>
        </row>
        <row r="1880">
          <cell r="C1880" t="str">
            <v>41TPLOC48</v>
          </cell>
          <cell r="D1880" t="str">
            <v>Ống lọc PVC TP D48 Co</v>
          </cell>
          <cell r="E1880">
            <v>34300</v>
          </cell>
        </row>
        <row r="1881">
          <cell r="C1881" t="str">
            <v>41TPLOC9027</v>
          </cell>
          <cell r="D1881" t="str">
            <v>Ống lọc PVC TP D90 x 2.7</v>
          </cell>
          <cell r="E1881">
            <v>94100</v>
          </cell>
        </row>
        <row r="1882">
          <cell r="C1882" t="str">
            <v>41TPT110</v>
          </cell>
          <cell r="D1882" t="str">
            <v>ống PVC TP thoát 110</v>
          </cell>
          <cell r="E1882">
            <v>55700</v>
          </cell>
        </row>
        <row r="1883">
          <cell r="C1883" t="str">
            <v>41TPT21</v>
          </cell>
          <cell r="D1883" t="str">
            <v>ống PVC TP thoát 21</v>
          </cell>
          <cell r="E1883">
            <v>5900</v>
          </cell>
        </row>
        <row r="1884">
          <cell r="C1884" t="str">
            <v>41TPT27</v>
          </cell>
          <cell r="D1884" t="str">
            <v>ống PVC TP thoát 27</v>
          </cell>
          <cell r="E1884">
            <v>7300</v>
          </cell>
        </row>
        <row r="1885">
          <cell r="C1885" t="str">
            <v>41TPT34</v>
          </cell>
          <cell r="D1885" t="str">
            <v>ống PVC TP thoát 34</v>
          </cell>
          <cell r="E1885">
            <v>9500</v>
          </cell>
        </row>
        <row r="1886">
          <cell r="C1886" t="str">
            <v>41TPT42</v>
          </cell>
          <cell r="D1886" t="str">
            <v>ống PVC TP thoát 42</v>
          </cell>
          <cell r="E1886">
            <v>14100</v>
          </cell>
        </row>
        <row r="1887">
          <cell r="C1887" t="str">
            <v>41TPT48</v>
          </cell>
          <cell r="D1887" t="str">
            <v>ống PVC TP thoát 48</v>
          </cell>
          <cell r="E1887">
            <v>16600</v>
          </cell>
        </row>
        <row r="1888">
          <cell r="C1888" t="str">
            <v>41TPT60</v>
          </cell>
          <cell r="D1888" t="str">
            <v>ống PVC TP thoát 60</v>
          </cell>
          <cell r="E1888">
            <v>21500</v>
          </cell>
        </row>
        <row r="1889">
          <cell r="C1889" t="str">
            <v>41TPT76</v>
          </cell>
          <cell r="D1889" t="str">
            <v>ống PVC TP thoát 76</v>
          </cell>
          <cell r="E1889">
            <v>30200</v>
          </cell>
        </row>
        <row r="1890">
          <cell r="C1890" t="str">
            <v>41TPT90</v>
          </cell>
          <cell r="D1890" t="str">
            <v>ống PVC TP thoát 90</v>
          </cell>
          <cell r="E1890">
            <v>36900</v>
          </cell>
        </row>
        <row r="1891">
          <cell r="C1891" t="str">
            <v>41VNA010026</v>
          </cell>
          <cell r="D1891" t="str">
            <v>ống thép mạ kẽm Vinapipe A0 DN 100 x 2,6 mm</v>
          </cell>
          <cell r="E1891">
            <v>184200</v>
          </cell>
        </row>
        <row r="1892">
          <cell r="C1892" t="str">
            <v>41VNA02019</v>
          </cell>
          <cell r="D1892" t="str">
            <v>ống thép mạ kẽm Vinapipe A0 DN 20 x 1,9 mm</v>
          </cell>
          <cell r="E1892">
            <v>29820</v>
          </cell>
        </row>
        <row r="1893">
          <cell r="C1893" t="str">
            <v>41VNA02519</v>
          </cell>
          <cell r="D1893" t="str">
            <v>ống thép mạ kẽm Vinapipe A0 DN 25 x 1,9mm</v>
          </cell>
          <cell r="E1893">
            <v>37920</v>
          </cell>
        </row>
        <row r="1894">
          <cell r="C1894" t="str">
            <v>41VNA02521</v>
          </cell>
          <cell r="D1894" t="str">
            <v>ống thép mạ kẽm Vinapipe A0 DN 25 x 2,1mm</v>
          </cell>
          <cell r="E1894">
            <v>40020</v>
          </cell>
        </row>
        <row r="1895">
          <cell r="C1895" t="str">
            <v>41VNA03219</v>
          </cell>
          <cell r="D1895" t="str">
            <v>ống thép mạ kẽm Vinapipe A0 DN 32 x 1,9 mm</v>
          </cell>
          <cell r="E1895">
            <v>48170</v>
          </cell>
        </row>
        <row r="1896">
          <cell r="C1896" t="str">
            <v>41VNA03221</v>
          </cell>
          <cell r="D1896" t="str">
            <v>ống thép mạ kẽm Vinapipe A0 DN 32 x 2,1mm</v>
          </cell>
          <cell r="E1896">
            <v>50910</v>
          </cell>
        </row>
        <row r="1897">
          <cell r="C1897" t="str">
            <v>41VNA04019</v>
          </cell>
          <cell r="D1897" t="str">
            <v>ống thép mạ kẽm Vinapipe A0 DN 40 x 1,9mm</v>
          </cell>
          <cell r="E1897">
            <v>55230</v>
          </cell>
        </row>
        <row r="1898">
          <cell r="C1898" t="str">
            <v>41VNA04021</v>
          </cell>
          <cell r="D1898" t="str">
            <v>ống thép mạ kẽm Vinapipe A0 DN 40 x 2,1 mm</v>
          </cell>
          <cell r="E1898">
            <v>58390</v>
          </cell>
        </row>
        <row r="1899">
          <cell r="C1899" t="str">
            <v>41VNA05023</v>
          </cell>
          <cell r="D1899" t="str">
            <v>ống thép mạ kẽm Vinapipe A0 DN 50 x 2,3 mm</v>
          </cell>
          <cell r="E1899">
            <v>79760</v>
          </cell>
        </row>
        <row r="1900">
          <cell r="C1900" t="str">
            <v>41VNA06526</v>
          </cell>
          <cell r="D1900" t="str">
            <v>ống thép mạ kẽm Vinapipe A0 DN 65 x 2,6 mm</v>
          </cell>
          <cell r="E1900">
            <v>115210</v>
          </cell>
        </row>
        <row r="1901">
          <cell r="C1901" t="str">
            <v>41VNA08026</v>
          </cell>
          <cell r="D1901" t="str">
            <v>ống thép mạ kẽm Vinapipe A0 DN 80 x 2,6 mm</v>
          </cell>
          <cell r="E1901">
            <v>135260</v>
          </cell>
        </row>
        <row r="1902">
          <cell r="C1902" t="str">
            <v>41VNA110032</v>
          </cell>
          <cell r="D1902" t="str">
            <v>ống thép mạ kẽm Vinapipe A1 DN 100 x 3,2 mm</v>
          </cell>
          <cell r="E1902">
            <v>213820</v>
          </cell>
        </row>
        <row r="1903">
          <cell r="C1903" t="str">
            <v>41VNA11519</v>
          </cell>
          <cell r="D1903" t="str">
            <v>ống thép mạ kẽm Vinapipe A1 DN 15 x 1,9 mm</v>
          </cell>
          <cell r="E1903">
            <v>23490</v>
          </cell>
        </row>
        <row r="1904">
          <cell r="C1904" t="str">
            <v>41VNA12021</v>
          </cell>
          <cell r="D1904" t="str">
            <v>ống thép mạ kẽm Vinapipe A1 DN 20 x 2,1 mm</v>
          </cell>
          <cell r="E1904">
            <v>31710</v>
          </cell>
        </row>
        <row r="1905">
          <cell r="C1905" t="str">
            <v>41VNA12523</v>
          </cell>
          <cell r="D1905" t="str">
            <v>ống thép mạ kẽm Vinapipe A1 DN 25 x 2,3 mm</v>
          </cell>
          <cell r="E1905">
            <v>43960</v>
          </cell>
        </row>
        <row r="1906">
          <cell r="C1906" t="str">
            <v>41VNA13223</v>
          </cell>
          <cell r="D1906" t="str">
            <v>ống thép mạ kẽm Vinapipe A1 DN 32 x 2,3 mm</v>
          </cell>
          <cell r="E1906">
            <v>55370</v>
          </cell>
        </row>
        <row r="1907">
          <cell r="C1907" t="str">
            <v>41VNA14025</v>
          </cell>
          <cell r="D1907" t="str">
            <v>ống thép mạ kẽm Vinapipe A1 DN 40 x 2,5 mm</v>
          </cell>
          <cell r="E1907">
            <v>69340</v>
          </cell>
        </row>
        <row r="1908">
          <cell r="C1908" t="str">
            <v>41VNA15026</v>
          </cell>
          <cell r="D1908" t="str">
            <v>ống thép mạ kẽm Vinapipe A1 DN 50 x 2,6 mm</v>
          </cell>
          <cell r="E1908">
            <v>90110</v>
          </cell>
        </row>
        <row r="1909">
          <cell r="C1909" t="str">
            <v>41VNA16529</v>
          </cell>
          <cell r="D1909" t="str">
            <v>ống thép mạ kẽm Vinapipe A1 DN 65 x 2,9 mm</v>
          </cell>
          <cell r="E1909">
            <v>127560</v>
          </cell>
        </row>
        <row r="1910">
          <cell r="C1910" t="str">
            <v>41VNA18029</v>
          </cell>
          <cell r="D1910" t="str">
            <v>ống thép mạ kẽm Vinapipe A1 DN 80 x 2,9 mm</v>
          </cell>
          <cell r="E1910">
            <v>149770</v>
          </cell>
        </row>
        <row r="1911">
          <cell r="C1911" t="str">
            <v>41VNM10045</v>
          </cell>
          <cell r="D1911" t="str">
            <v>ống thép mạ kẽm Vinapipe BSM DN 100 x 4,5mm</v>
          </cell>
          <cell r="E1911">
            <v>297680</v>
          </cell>
        </row>
        <row r="1912">
          <cell r="C1912" t="str">
            <v>41VNM1526</v>
          </cell>
          <cell r="D1912" t="str">
            <v>ống thép mạ kẽm Vinapipe BSM DN 15 x 2,6mm</v>
          </cell>
          <cell r="E1912">
            <v>29890</v>
          </cell>
        </row>
        <row r="1913">
          <cell r="C1913" t="str">
            <v>41VNM2026</v>
          </cell>
          <cell r="D1913" t="str">
            <v>ống thép mạ kẽm Vinapipe BSM DN 20 x 2,6mm</v>
          </cell>
          <cell r="E1913">
            <v>38530</v>
          </cell>
        </row>
        <row r="1914">
          <cell r="C1914" t="str">
            <v>41VNM2532</v>
          </cell>
          <cell r="D1914" t="str">
            <v>ống thép mạ kẽm Vinapipe BSM DN 25 x 3,2mm</v>
          </cell>
          <cell r="E1914">
            <v>59040</v>
          </cell>
        </row>
        <row r="1915">
          <cell r="C1915" t="str">
            <v>41VNM3232</v>
          </cell>
          <cell r="D1915" t="str">
            <v>ống thép mạ kẽm Vinapipe BSM DN 32 x 3,2mm</v>
          </cell>
          <cell r="E1915">
            <v>75950</v>
          </cell>
        </row>
        <row r="1916">
          <cell r="C1916" t="str">
            <v>41VNM4032</v>
          </cell>
          <cell r="D1916" t="str">
            <v>ống thép mạ kẽm Vinapipe BSM DN 40 x 3,2mm</v>
          </cell>
          <cell r="E1916">
            <v>87470</v>
          </cell>
        </row>
        <row r="1917">
          <cell r="C1917" t="str">
            <v>41VNM5036</v>
          </cell>
          <cell r="D1917" t="str">
            <v>ống thép mạ kẽm Vinapipe BSM DN 50 x 3,6mm</v>
          </cell>
          <cell r="E1917">
            <v>122730</v>
          </cell>
        </row>
        <row r="1918">
          <cell r="C1918" t="str">
            <v>41VNM6536</v>
          </cell>
          <cell r="D1918" t="str">
            <v>ống thép mạ kẽm Vinapipe BSM DN 65 x 3,6mm</v>
          </cell>
          <cell r="E1918">
            <v>156890</v>
          </cell>
        </row>
        <row r="1919">
          <cell r="C1919" t="str">
            <v>41VNM8040</v>
          </cell>
          <cell r="D1919" t="str">
            <v>ống thép mạ kẽm Vinapipe BSM DN 80 x 4,0mm</v>
          </cell>
          <cell r="E1919">
            <v>204230</v>
          </cell>
        </row>
        <row r="1920">
          <cell r="C1920" t="str">
            <v>42BCBGC125110</v>
          </cell>
          <cell r="D1920" t="str">
            <v>Bạc CB GC D125/110</v>
          </cell>
          <cell r="E1920">
            <v>48000</v>
          </cell>
        </row>
        <row r="1921">
          <cell r="C1921" t="str">
            <v>42BCBGC12560</v>
          </cell>
          <cell r="D1921" t="str">
            <v>Bạc CB GC D125/60</v>
          </cell>
          <cell r="E1921">
            <v>186000</v>
          </cell>
        </row>
        <row r="1922">
          <cell r="C1922" t="str">
            <v>42BCBGC12575</v>
          </cell>
          <cell r="D1922" t="str">
            <v>Bạc CB GC D125/75</v>
          </cell>
          <cell r="E1922">
            <v>150000</v>
          </cell>
        </row>
        <row r="1923">
          <cell r="C1923" t="str">
            <v>42BCBGC12590</v>
          </cell>
          <cell r="D1923" t="str">
            <v>Bạc CB GC D125/90</v>
          </cell>
          <cell r="E1923">
            <v>114000</v>
          </cell>
        </row>
        <row r="1924">
          <cell r="C1924" t="str">
            <v>42BCBGC140125</v>
          </cell>
          <cell r="D1924" t="str">
            <v>Bạc CB GC D140/125</v>
          </cell>
          <cell r="E1924">
            <v>60000</v>
          </cell>
        </row>
        <row r="1925">
          <cell r="C1925" t="str">
            <v>42BCBGC160125</v>
          </cell>
          <cell r="D1925" t="str">
            <v>Bạc CB GC D160/125</v>
          </cell>
          <cell r="E1925">
            <v>120000</v>
          </cell>
        </row>
        <row r="1926">
          <cell r="C1926" t="str">
            <v>42BCBGC160140</v>
          </cell>
          <cell r="D1926" t="str">
            <v>Bạc CB GC D160/140</v>
          </cell>
          <cell r="E1926">
            <v>84000</v>
          </cell>
        </row>
        <row r="1927">
          <cell r="C1927" t="str">
            <v>42BCBGC16060</v>
          </cell>
          <cell r="D1927" t="str">
            <v>Bạc CB GC D160/60</v>
          </cell>
          <cell r="E1927">
            <v>312000</v>
          </cell>
        </row>
        <row r="1928">
          <cell r="C1928" t="str">
            <v>42BCBGC16075</v>
          </cell>
          <cell r="D1928" t="str">
            <v>Bạc CB GC D160/75</v>
          </cell>
          <cell r="E1928">
            <v>264000</v>
          </cell>
        </row>
        <row r="1929">
          <cell r="C1929" t="str">
            <v>42BCBGC16090</v>
          </cell>
          <cell r="D1929" t="str">
            <v>Bạc CB GC D160/90</v>
          </cell>
          <cell r="E1929">
            <v>240000</v>
          </cell>
        </row>
        <row r="1930">
          <cell r="C1930" t="str">
            <v>42BCBGC200110</v>
          </cell>
          <cell r="D1930" t="str">
            <v>Bạc CB GC 200/110</v>
          </cell>
          <cell r="E1930">
            <v>366000</v>
          </cell>
        </row>
        <row r="1931">
          <cell r="C1931" t="str">
            <v>42BCBGC200125</v>
          </cell>
          <cell r="D1931" t="str">
            <v>Bạc CB GC 200/125</v>
          </cell>
          <cell r="E1931">
            <v>324000</v>
          </cell>
        </row>
        <row r="1932">
          <cell r="C1932" t="str">
            <v>42BCBGC200140</v>
          </cell>
          <cell r="D1932" t="str">
            <v>Bạc CB GC 200/140</v>
          </cell>
          <cell r="E1932">
            <v>276000</v>
          </cell>
        </row>
        <row r="1933">
          <cell r="C1933" t="str">
            <v>42BCBGC200160</v>
          </cell>
          <cell r="D1933" t="str">
            <v>Bạc CB GC 200/160</v>
          </cell>
          <cell r="E1933">
            <v>192000</v>
          </cell>
        </row>
        <row r="1934">
          <cell r="C1934" t="str">
            <v>42BCBGC20075</v>
          </cell>
          <cell r="D1934" t="str">
            <v>Bạc CB GC 200/75</v>
          </cell>
          <cell r="E1934">
            <v>444000</v>
          </cell>
        </row>
        <row r="1935">
          <cell r="C1935" t="str">
            <v>42BCBGC250110</v>
          </cell>
          <cell r="D1935" t="str">
            <v>Bạc CB GC 250/110</v>
          </cell>
          <cell r="E1935">
            <v>828000</v>
          </cell>
        </row>
        <row r="1936">
          <cell r="C1936" t="str">
            <v>42BCBGC250225</v>
          </cell>
          <cell r="D1936" t="str">
            <v>Bạc CB GC 250/225</v>
          </cell>
          <cell r="E1936">
            <v>276000</v>
          </cell>
        </row>
        <row r="1937">
          <cell r="C1937" t="str">
            <v>42BCBGC280200</v>
          </cell>
          <cell r="D1937" t="str">
            <v>Bạc CB GC D280/200</v>
          </cell>
          <cell r="E1937">
            <v>792000</v>
          </cell>
        </row>
        <row r="1938">
          <cell r="C1938" t="str">
            <v>42BCBGC280250</v>
          </cell>
          <cell r="D1938" t="str">
            <v>Bạc CB GC D280/250</v>
          </cell>
          <cell r="E1938">
            <v>324000</v>
          </cell>
        </row>
        <row r="1939">
          <cell r="C1939" t="str">
            <v>42BCBTP11034</v>
          </cell>
          <cell r="D1939" t="str">
            <v>Bạc CB TP 110/34</v>
          </cell>
          <cell r="E1939">
            <v>0</v>
          </cell>
        </row>
        <row r="1940">
          <cell r="C1940" t="str">
            <v>42BCBTP11042</v>
          </cell>
          <cell r="D1940" t="str">
            <v>Bạc CB TP 110/42</v>
          </cell>
          <cell r="E1940">
            <v>24300</v>
          </cell>
        </row>
        <row r="1941">
          <cell r="C1941" t="str">
            <v>42BCBTP11048</v>
          </cell>
          <cell r="D1941" t="str">
            <v>Bạc CB TP 110/48</v>
          </cell>
          <cell r="E1941">
            <v>27100</v>
          </cell>
        </row>
        <row r="1942">
          <cell r="C1942" t="str">
            <v>42BCBTP11060</v>
          </cell>
          <cell r="D1942" t="str">
            <v>Bạc CB TP 110/60</v>
          </cell>
          <cell r="E1942">
            <v>31273</v>
          </cell>
        </row>
        <row r="1943">
          <cell r="C1943" t="str">
            <v>42BCBTP11076</v>
          </cell>
          <cell r="D1943" t="str">
            <v>Bạc CB TP 110/76</v>
          </cell>
          <cell r="E1943">
            <v>33364</v>
          </cell>
        </row>
        <row r="1944">
          <cell r="C1944" t="str">
            <v>42BCBTP11090</v>
          </cell>
          <cell r="D1944" t="str">
            <v>Bạc CB TP 110/90</v>
          </cell>
          <cell r="E1944">
            <v>35273</v>
          </cell>
        </row>
        <row r="1945">
          <cell r="C1945" t="str">
            <v>42BCBTP114110</v>
          </cell>
          <cell r="D1945" t="str">
            <v>Bạc CB TP 140/110</v>
          </cell>
          <cell r="E1945">
            <v>55182</v>
          </cell>
        </row>
        <row r="1946">
          <cell r="C1946" t="str">
            <v>42BCBTP125110</v>
          </cell>
          <cell r="D1946" t="str">
            <v>Bạc CB TP 125/110</v>
          </cell>
          <cell r="E1946">
            <v>43400</v>
          </cell>
        </row>
        <row r="1947">
          <cell r="C1947" t="str">
            <v>42BCBTP12576</v>
          </cell>
          <cell r="D1947" t="str">
            <v>Bạc CB TP 125/76</v>
          </cell>
          <cell r="E1947">
            <v>43400</v>
          </cell>
        </row>
        <row r="1948">
          <cell r="C1948" t="str">
            <v>42BCBTP12590</v>
          </cell>
          <cell r="D1948" t="str">
            <v>Bạc CB TP 125/90</v>
          </cell>
          <cell r="E1948">
            <v>43400</v>
          </cell>
        </row>
        <row r="1949">
          <cell r="C1949" t="str">
            <v>42BCBTP140125</v>
          </cell>
          <cell r="D1949" t="str">
            <v>Bạc CB TP 140/125</v>
          </cell>
          <cell r="E1949">
            <v>55182</v>
          </cell>
        </row>
        <row r="1950">
          <cell r="C1950" t="str">
            <v>42BCBTP14060</v>
          </cell>
          <cell r="D1950" t="str">
            <v>Bạc CB TP 140/60</v>
          </cell>
          <cell r="E1950">
            <v>0</v>
          </cell>
        </row>
        <row r="1951">
          <cell r="C1951" t="str">
            <v>42BCBTP14076</v>
          </cell>
          <cell r="D1951" t="str">
            <v>Bạc CB TP 140/76</v>
          </cell>
          <cell r="E1951">
            <v>37600</v>
          </cell>
        </row>
        <row r="1952">
          <cell r="C1952" t="str">
            <v>42BCBTP14090</v>
          </cell>
          <cell r="D1952" t="str">
            <v>Bạc CB TP 140/90</v>
          </cell>
          <cell r="E1952">
            <v>49800</v>
          </cell>
        </row>
        <row r="1953">
          <cell r="C1953" t="str">
            <v>42BCBTP160110</v>
          </cell>
          <cell r="D1953" t="str">
            <v>Bạc CB TP 160/110</v>
          </cell>
          <cell r="E1953">
            <v>82000</v>
          </cell>
        </row>
        <row r="1954">
          <cell r="C1954" t="str">
            <v>42BCBTP160125</v>
          </cell>
          <cell r="D1954" t="str">
            <v>Bạc CB TP 160/125</v>
          </cell>
          <cell r="E1954">
            <v>90818</v>
          </cell>
        </row>
        <row r="1955">
          <cell r="C1955" t="str">
            <v>42BCBTP160140</v>
          </cell>
          <cell r="D1955" t="str">
            <v>Bạc CB TP 160/140</v>
          </cell>
          <cell r="E1955">
            <v>82000</v>
          </cell>
        </row>
        <row r="1956">
          <cell r="C1956" t="str">
            <v>42BCBTP16075</v>
          </cell>
          <cell r="D1956" t="str">
            <v>Bạc CB TP 160/75</v>
          </cell>
          <cell r="E1956">
            <v>0</v>
          </cell>
        </row>
        <row r="1957">
          <cell r="C1957" t="str">
            <v>42BCBTP16090</v>
          </cell>
          <cell r="D1957" t="str">
            <v>Bạc CB TP 160/90</v>
          </cell>
          <cell r="E1957">
            <v>74600</v>
          </cell>
        </row>
        <row r="1958">
          <cell r="C1958" t="str">
            <v>42BCBTP200110</v>
          </cell>
          <cell r="D1958" t="str">
            <v>Bạc CB TP 200/110</v>
          </cell>
          <cell r="E1958">
            <v>145600</v>
          </cell>
        </row>
        <row r="1959">
          <cell r="C1959" t="str">
            <v>42BCBTP4227</v>
          </cell>
          <cell r="D1959" t="str">
            <v>Bạc CB TP 42/27</v>
          </cell>
          <cell r="E1959">
            <v>4000</v>
          </cell>
        </row>
        <row r="1960">
          <cell r="C1960" t="str">
            <v>42BCBTP6027</v>
          </cell>
          <cell r="D1960" t="str">
            <v>Bạc CB TP 60/27</v>
          </cell>
          <cell r="E1960">
            <v>9636</v>
          </cell>
        </row>
        <row r="1961">
          <cell r="C1961" t="str">
            <v>42BCBTP6034</v>
          </cell>
          <cell r="D1961" t="str">
            <v>Bạc CB TP 60/34</v>
          </cell>
          <cell r="E1961">
            <v>9500</v>
          </cell>
        </row>
        <row r="1962">
          <cell r="C1962" t="str">
            <v>42BCBTP6042</v>
          </cell>
          <cell r="D1962" t="str">
            <v>Bạc CB TP 60/42</v>
          </cell>
          <cell r="E1962">
            <v>9700</v>
          </cell>
        </row>
        <row r="1963">
          <cell r="C1963" t="str">
            <v>42BCBTP6048</v>
          </cell>
          <cell r="D1963" t="str">
            <v>Bạc CB TP 60/48</v>
          </cell>
          <cell r="E1963">
            <v>7900</v>
          </cell>
        </row>
        <row r="1964">
          <cell r="C1964" t="str">
            <v>42BCBTP7634</v>
          </cell>
          <cell r="D1964" t="str">
            <v>Bạc CB TP 76/34</v>
          </cell>
          <cell r="E1964">
            <v>8900</v>
          </cell>
        </row>
        <row r="1965">
          <cell r="C1965" t="str">
            <v>42BCBTP7642</v>
          </cell>
          <cell r="D1965" t="str">
            <v>Bạc CB TP 76/42</v>
          </cell>
          <cell r="E1965">
            <v>8900</v>
          </cell>
        </row>
        <row r="1966">
          <cell r="C1966" t="str">
            <v>42BCBTP7648</v>
          </cell>
          <cell r="D1966" t="str">
            <v>Bạc CB TP 76/48</v>
          </cell>
          <cell r="E1966">
            <v>8900</v>
          </cell>
        </row>
        <row r="1967">
          <cell r="C1967" t="str">
            <v>42BCBTP7660</v>
          </cell>
          <cell r="D1967" t="str">
            <v>Bạc CB TP 76/60</v>
          </cell>
          <cell r="E1967">
            <v>8900</v>
          </cell>
        </row>
        <row r="1968">
          <cell r="C1968" t="str">
            <v>42BCBTP9034</v>
          </cell>
          <cell r="D1968" t="str">
            <v>Bạc CB TP 90/34</v>
          </cell>
          <cell r="E1968">
            <v>13600</v>
          </cell>
        </row>
        <row r="1969">
          <cell r="C1969" t="str">
            <v>42BCBTP9042</v>
          </cell>
          <cell r="D1969" t="str">
            <v>Bạc CB TP 90/42</v>
          </cell>
          <cell r="E1969">
            <v>13600</v>
          </cell>
        </row>
        <row r="1970">
          <cell r="C1970" t="str">
            <v>42BCBTP9048</v>
          </cell>
          <cell r="D1970" t="str">
            <v>Bạc CB TP 90/48</v>
          </cell>
          <cell r="E1970">
            <v>14400</v>
          </cell>
        </row>
        <row r="1971">
          <cell r="C1971" t="str">
            <v>42BCBTP9060</v>
          </cell>
          <cell r="D1971" t="str">
            <v>Bạc CB TP 90/60</v>
          </cell>
          <cell r="E1971">
            <v>15500</v>
          </cell>
        </row>
        <row r="1972">
          <cell r="C1972" t="str">
            <v>42BCBTP9076</v>
          </cell>
          <cell r="D1972" t="str">
            <v>Bạc CB TP 90/76</v>
          </cell>
          <cell r="E1972">
            <v>13800</v>
          </cell>
        </row>
        <row r="1973">
          <cell r="C1973" t="str">
            <v>42BL10100</v>
          </cell>
          <cell r="D1973" t="str">
            <v>Bulong M 10 x 100</v>
          </cell>
          <cell r="E1973">
            <v>3364</v>
          </cell>
        </row>
        <row r="1974">
          <cell r="C1974" t="str">
            <v>42BL1020</v>
          </cell>
          <cell r="D1974" t="str">
            <v>Bulong M 10 x 20</v>
          </cell>
          <cell r="E1974">
            <v>1818</v>
          </cell>
        </row>
        <row r="1975">
          <cell r="C1975" t="str">
            <v>42BL1030</v>
          </cell>
          <cell r="D1975" t="str">
            <v>Bulong M 10 x 30</v>
          </cell>
          <cell r="E1975">
            <v>2182</v>
          </cell>
        </row>
        <row r="1976">
          <cell r="C1976" t="str">
            <v>42BL1040</v>
          </cell>
          <cell r="D1976" t="str">
            <v>Bulong M 10 x 40</v>
          </cell>
          <cell r="E1976">
            <v>2364</v>
          </cell>
        </row>
        <row r="1977">
          <cell r="C1977" t="str">
            <v>42BL1050</v>
          </cell>
          <cell r="D1977" t="str">
            <v>Bulong M 10 x 50</v>
          </cell>
          <cell r="E1977">
            <v>2636</v>
          </cell>
        </row>
        <row r="1978">
          <cell r="C1978" t="str">
            <v>42BL1060</v>
          </cell>
          <cell r="D1978" t="str">
            <v>Bulong M10 x 60</v>
          </cell>
          <cell r="E1978">
            <v>2727</v>
          </cell>
        </row>
        <row r="1979">
          <cell r="C1979" t="str">
            <v>42BL1070</v>
          </cell>
          <cell r="D1979" t="str">
            <v>Bulong M 10 x 70</v>
          </cell>
          <cell r="E1979">
            <v>2636</v>
          </cell>
        </row>
        <row r="1980">
          <cell r="C1980" t="str">
            <v>42BL12100</v>
          </cell>
          <cell r="D1980" t="str">
            <v>Bulong M 12 x 100</v>
          </cell>
          <cell r="E1980">
            <v>4182</v>
          </cell>
        </row>
        <row r="1981">
          <cell r="C1981" t="str">
            <v>42BL1260</v>
          </cell>
          <cell r="D1981" t="str">
            <v>Bulong M 12 x 60</v>
          </cell>
          <cell r="E1981">
            <v>3545</v>
          </cell>
        </row>
        <row r="1982">
          <cell r="C1982" t="str">
            <v>42BL1270</v>
          </cell>
          <cell r="D1982" t="str">
            <v>Bulong M 12 x 70</v>
          </cell>
          <cell r="E1982">
            <v>3727</v>
          </cell>
        </row>
        <row r="1983">
          <cell r="C1983" t="str">
            <v>42BL14100</v>
          </cell>
          <cell r="D1983" t="str">
            <v>Bulong M 14 x 100</v>
          </cell>
          <cell r="E1983">
            <v>5091</v>
          </cell>
        </row>
        <row r="1984">
          <cell r="C1984" t="str">
            <v>42BL14120</v>
          </cell>
          <cell r="D1984" t="str">
            <v>Bulong M 14 x 120</v>
          </cell>
          <cell r="E1984">
            <v>5909</v>
          </cell>
        </row>
        <row r="1985">
          <cell r="C1985" t="str">
            <v>42BL14130</v>
          </cell>
          <cell r="D1985" t="str">
            <v>Bulong M 14 x 130</v>
          </cell>
          <cell r="E1985">
            <v>7727</v>
          </cell>
        </row>
        <row r="1986">
          <cell r="C1986" t="str">
            <v>42BL14140</v>
          </cell>
          <cell r="D1986" t="str">
            <v>Bulong M 14 x 140</v>
          </cell>
          <cell r="E1986">
            <v>9455</v>
          </cell>
        </row>
        <row r="1987">
          <cell r="C1987" t="str">
            <v>42BL14150</v>
          </cell>
          <cell r="D1987" t="str">
            <v>Bulong M 14 x 150</v>
          </cell>
          <cell r="E1987">
            <v>9455</v>
          </cell>
        </row>
        <row r="1988">
          <cell r="C1988" t="str">
            <v>42BL1450</v>
          </cell>
          <cell r="D1988" t="str">
            <v>Bulong M 14 x 50</v>
          </cell>
          <cell r="E1988">
            <v>3909</v>
          </cell>
        </row>
        <row r="1989">
          <cell r="C1989" t="str">
            <v>42BL1460</v>
          </cell>
          <cell r="D1989" t="str">
            <v>Bulong M 14 x 60</v>
          </cell>
          <cell r="E1989">
            <v>4455</v>
          </cell>
        </row>
        <row r="1990">
          <cell r="C1990" t="str">
            <v>42BL1470</v>
          </cell>
          <cell r="D1990" t="str">
            <v>Bulong M 14 x 70</v>
          </cell>
          <cell r="E1990">
            <v>5500</v>
          </cell>
        </row>
        <row r="1991">
          <cell r="C1991" t="str">
            <v>42BL148.</v>
          </cell>
          <cell r="D1991" t="str">
            <v>Bulong M 14 x 8</v>
          </cell>
          <cell r="E1991">
            <v>0</v>
          </cell>
        </row>
        <row r="1992">
          <cell r="C1992" t="str">
            <v>42BL1480</v>
          </cell>
          <cell r="D1992" t="str">
            <v>Bulong M14 x 80</v>
          </cell>
          <cell r="E1992">
            <v>4455</v>
          </cell>
        </row>
        <row r="1993">
          <cell r="C1993" t="str">
            <v>42BL16100</v>
          </cell>
          <cell r="D1993" t="str">
            <v>Bulong M 16 x 100</v>
          </cell>
          <cell r="E1993">
            <v>6818</v>
          </cell>
        </row>
        <row r="1994">
          <cell r="C1994" t="str">
            <v>42BL16120</v>
          </cell>
          <cell r="D1994" t="str">
            <v>Bulong M 16 x 120</v>
          </cell>
          <cell r="E1994">
            <v>7727</v>
          </cell>
        </row>
        <row r="1995">
          <cell r="C1995" t="str">
            <v>42BL16140</v>
          </cell>
          <cell r="D1995" t="str">
            <v>Bulong M 16 x 140</v>
          </cell>
          <cell r="E1995">
            <v>10091</v>
          </cell>
        </row>
        <row r="1996">
          <cell r="C1996" t="str">
            <v>42BL16150</v>
          </cell>
          <cell r="D1996" t="str">
            <v>Bulong M 16 x 150</v>
          </cell>
          <cell r="E1996">
            <v>9455</v>
          </cell>
        </row>
        <row r="1997">
          <cell r="C1997" t="str">
            <v>42BL16160</v>
          </cell>
          <cell r="D1997" t="str">
            <v>Bulong M 16 x 160</v>
          </cell>
          <cell r="E1997">
            <v>11273</v>
          </cell>
        </row>
        <row r="1998">
          <cell r="C1998" t="str">
            <v>42BL16200</v>
          </cell>
          <cell r="D1998" t="str">
            <v>Bulong M 16 x 200</v>
          </cell>
          <cell r="E1998">
            <v>14182</v>
          </cell>
        </row>
        <row r="1999">
          <cell r="C1999" t="str">
            <v>42BL16300</v>
          </cell>
          <cell r="D1999" t="str">
            <v>Bulong M 16 x 300</v>
          </cell>
          <cell r="E1999">
            <v>21909</v>
          </cell>
        </row>
        <row r="2000">
          <cell r="C2000" t="str">
            <v>42BL1650.</v>
          </cell>
          <cell r="D2000" t="str">
            <v>Bulong M 16 x 50</v>
          </cell>
          <cell r="E2000">
            <v>5364</v>
          </cell>
        </row>
        <row r="2001">
          <cell r="C2001" t="str">
            <v>42BL16500</v>
          </cell>
          <cell r="D2001" t="str">
            <v>Bulong M 16 x 500</v>
          </cell>
          <cell r="E2001">
            <v>34636</v>
          </cell>
        </row>
        <row r="2002">
          <cell r="C2002" t="str">
            <v>42BL1660</v>
          </cell>
          <cell r="D2002" t="str">
            <v>Bulong M 16 x 60</v>
          </cell>
          <cell r="E2002">
            <v>6800</v>
          </cell>
        </row>
        <row r="2003">
          <cell r="C2003" t="str">
            <v>42BL1670</v>
          </cell>
          <cell r="D2003" t="str">
            <v>Bulong M 16 x 70</v>
          </cell>
          <cell r="E2003">
            <v>7300</v>
          </cell>
        </row>
        <row r="2004">
          <cell r="C2004" t="str">
            <v>42BL1680</v>
          </cell>
          <cell r="D2004" t="str">
            <v>Bulong M16 x 80</v>
          </cell>
          <cell r="E2004">
            <v>8000</v>
          </cell>
        </row>
        <row r="2005">
          <cell r="C2005" t="str">
            <v>42BL1690</v>
          </cell>
          <cell r="D2005" t="str">
            <v>Bulong M16 x 90</v>
          </cell>
          <cell r="E2005">
            <v>6909</v>
          </cell>
        </row>
        <row r="2006">
          <cell r="C2006" t="str">
            <v>42BL18100</v>
          </cell>
          <cell r="D2006" t="str">
            <v>Bulong M18 x 100</v>
          </cell>
          <cell r="E2006">
            <v>11900</v>
          </cell>
        </row>
        <row r="2007">
          <cell r="C2007" t="str">
            <v>42BL18120</v>
          </cell>
          <cell r="D2007" t="str">
            <v>Bulong M 18 x 120</v>
          </cell>
          <cell r="E2007">
            <v>15300</v>
          </cell>
        </row>
        <row r="2008">
          <cell r="C2008" t="str">
            <v>42BL18130</v>
          </cell>
          <cell r="D2008" t="str">
            <v>Bulong M 18 x 130</v>
          </cell>
          <cell r="E2008">
            <v>13636</v>
          </cell>
        </row>
        <row r="2009">
          <cell r="C2009" t="str">
            <v>42BL1815</v>
          </cell>
          <cell r="D2009" t="str">
            <v>Bulong M18 x 15</v>
          </cell>
          <cell r="E2009">
            <v>0</v>
          </cell>
        </row>
        <row r="2010">
          <cell r="C2010" t="str">
            <v>42BL18160</v>
          </cell>
          <cell r="D2010" t="str">
            <v>Bulong M 18 x 160</v>
          </cell>
          <cell r="E2010">
            <v>15364</v>
          </cell>
        </row>
        <row r="2011">
          <cell r="C2011" t="str">
            <v>42BL18200</v>
          </cell>
          <cell r="D2011" t="str">
            <v>Bulong M 18 x 200</v>
          </cell>
          <cell r="E2011">
            <v>19545</v>
          </cell>
        </row>
        <row r="2012">
          <cell r="C2012" t="str">
            <v>42BL18220</v>
          </cell>
          <cell r="D2012" t="str">
            <v>Bulong M 18 x 220</v>
          </cell>
          <cell r="E2012">
            <v>21273</v>
          </cell>
        </row>
        <row r="2013">
          <cell r="C2013" t="str">
            <v>42BL1830</v>
          </cell>
          <cell r="D2013" t="str">
            <v>Bulong M18 x 30</v>
          </cell>
          <cell r="E2013">
            <v>6545</v>
          </cell>
        </row>
        <row r="2014">
          <cell r="C2014" t="str">
            <v>42BL1850</v>
          </cell>
          <cell r="D2014" t="str">
            <v>Bulong M18 x 50</v>
          </cell>
          <cell r="E2014">
            <v>6909</v>
          </cell>
        </row>
        <row r="2015">
          <cell r="C2015" t="str">
            <v>42BL1860</v>
          </cell>
          <cell r="D2015" t="str">
            <v>Bulong M18 x 60</v>
          </cell>
          <cell r="E2015">
            <v>7091</v>
          </cell>
        </row>
        <row r="2016">
          <cell r="C2016" t="str">
            <v>42BL1870</v>
          </cell>
          <cell r="D2016" t="str">
            <v>Bulong M18 x 70</v>
          </cell>
          <cell r="E2016">
            <v>9800</v>
          </cell>
        </row>
        <row r="2017">
          <cell r="C2017" t="str">
            <v>42BL1880</v>
          </cell>
          <cell r="D2017" t="str">
            <v>Bulong M18 x 80</v>
          </cell>
          <cell r="E2017">
            <v>7636</v>
          </cell>
        </row>
        <row r="2018">
          <cell r="C2018" t="str">
            <v>42BL1890</v>
          </cell>
          <cell r="D2018" t="str">
            <v>Bulong M18 x 90</v>
          </cell>
          <cell r="E2018">
            <v>8909</v>
          </cell>
        </row>
        <row r="2019">
          <cell r="C2019" t="str">
            <v>42BL20100</v>
          </cell>
          <cell r="D2019" t="str">
            <v>Bulong M20 x 100</v>
          </cell>
          <cell r="E2019">
            <v>11818</v>
          </cell>
        </row>
        <row r="2020">
          <cell r="C2020" t="str">
            <v>42BL20120</v>
          </cell>
          <cell r="D2020" t="str">
            <v>Bulong M20 x 120</v>
          </cell>
          <cell r="E2020">
            <v>17727</v>
          </cell>
        </row>
        <row r="2021">
          <cell r="C2021" t="str">
            <v>42BL20150</v>
          </cell>
          <cell r="D2021" t="str">
            <v>Bulong M20 x 150</v>
          </cell>
          <cell r="E2021">
            <v>15364</v>
          </cell>
        </row>
        <row r="2022">
          <cell r="C2022" t="str">
            <v>42BL20200</v>
          </cell>
          <cell r="D2022" t="str">
            <v>Bulong M20 x 200</v>
          </cell>
          <cell r="E2022">
            <v>26000</v>
          </cell>
        </row>
        <row r="2023">
          <cell r="C2023" t="str">
            <v>42BL20350</v>
          </cell>
          <cell r="D2023" t="str">
            <v>Bulong M20 x 350</v>
          </cell>
          <cell r="E2023">
            <v>47273</v>
          </cell>
        </row>
        <row r="2024">
          <cell r="C2024" t="str">
            <v>42BL2050</v>
          </cell>
          <cell r="D2024" t="str">
            <v>Bulong M20 x 50</v>
          </cell>
          <cell r="E2024">
            <v>8636</v>
          </cell>
        </row>
        <row r="2025">
          <cell r="C2025" t="str">
            <v>42BL2070</v>
          </cell>
          <cell r="D2025" t="str">
            <v>Bulong M20 x 70</v>
          </cell>
          <cell r="E2025">
            <v>10091</v>
          </cell>
        </row>
        <row r="2026">
          <cell r="C2026" t="str">
            <v>42BL2080</v>
          </cell>
          <cell r="D2026" t="str">
            <v>Bulong M20 x 80</v>
          </cell>
          <cell r="E2026">
            <v>10091</v>
          </cell>
        </row>
        <row r="2027">
          <cell r="C2027" t="str">
            <v>42BL2090</v>
          </cell>
          <cell r="D2027" t="str">
            <v>Bulong M 20 x 90</v>
          </cell>
          <cell r="E2027">
            <v>11273</v>
          </cell>
        </row>
        <row r="2028">
          <cell r="C2028" t="str">
            <v>42BL22100</v>
          </cell>
          <cell r="D2028" t="str">
            <v>Bulong M 22 x 100</v>
          </cell>
          <cell r="E2028">
            <v>14182</v>
          </cell>
        </row>
        <row r="2029">
          <cell r="C2029" t="str">
            <v>42BL22110</v>
          </cell>
          <cell r="D2029" t="str">
            <v>Bulong M 22 x 110</v>
          </cell>
          <cell r="E2029">
            <v>18909</v>
          </cell>
        </row>
        <row r="2030">
          <cell r="C2030" t="str">
            <v>42BL22120</v>
          </cell>
          <cell r="D2030" t="str">
            <v>Bulong M 22 x 120</v>
          </cell>
          <cell r="E2030">
            <v>21273</v>
          </cell>
        </row>
        <row r="2031">
          <cell r="C2031" t="str">
            <v>42BL22200</v>
          </cell>
          <cell r="D2031" t="str">
            <v>Bulong M 22 x 200</v>
          </cell>
          <cell r="E2031">
            <v>30727</v>
          </cell>
        </row>
        <row r="2032">
          <cell r="C2032" t="str">
            <v>42BL2270</v>
          </cell>
          <cell r="D2032" t="str">
            <v>Bulong M 22 x 70</v>
          </cell>
          <cell r="E2032">
            <v>12455</v>
          </cell>
        </row>
        <row r="2033">
          <cell r="C2033" t="str">
            <v>42BL24100</v>
          </cell>
          <cell r="D2033" t="str">
            <v>Bulong M24 x 100</v>
          </cell>
          <cell r="E2033">
            <v>18364</v>
          </cell>
        </row>
        <row r="2034">
          <cell r="C2034" t="str">
            <v>42BL24120</v>
          </cell>
          <cell r="D2034" t="str">
            <v>Bulong M24 x 120</v>
          </cell>
          <cell r="E2034">
            <v>23091</v>
          </cell>
        </row>
        <row r="2035">
          <cell r="C2035" t="str">
            <v>42BL24170</v>
          </cell>
          <cell r="D2035" t="str">
            <v>Bulong M24 x 170</v>
          </cell>
          <cell r="E2035">
            <v>29545</v>
          </cell>
        </row>
        <row r="2036">
          <cell r="C2036" t="str">
            <v>42BL24300</v>
          </cell>
          <cell r="D2036" t="str">
            <v>Bulong M24 x 300</v>
          </cell>
          <cell r="E2036">
            <v>41364</v>
          </cell>
        </row>
        <row r="2037">
          <cell r="C2037" t="str">
            <v>42BL2470</v>
          </cell>
          <cell r="D2037" t="str">
            <v>Bulong M24 x 70</v>
          </cell>
          <cell r="E2037">
            <v>15364</v>
          </cell>
        </row>
        <row r="2038">
          <cell r="C2038" t="str">
            <v>42BL2480</v>
          </cell>
          <cell r="D2038" t="str">
            <v>Bulong M24 x 80</v>
          </cell>
          <cell r="E2038">
            <v>16545</v>
          </cell>
        </row>
        <row r="2039">
          <cell r="C2039" t="str">
            <v>42BL27100</v>
          </cell>
          <cell r="D2039" t="str">
            <v>Bulong M27 x 100</v>
          </cell>
          <cell r="E2039">
            <v>29545</v>
          </cell>
        </row>
        <row r="2040">
          <cell r="C2040" t="str">
            <v>42BL27120</v>
          </cell>
          <cell r="D2040" t="str">
            <v>Bulong M27 x 120</v>
          </cell>
          <cell r="E2040">
            <v>33091</v>
          </cell>
        </row>
        <row r="2041">
          <cell r="C2041" t="str">
            <v>42BL625</v>
          </cell>
          <cell r="D2041" t="str">
            <v>Bulong M 6 x 25</v>
          </cell>
          <cell r="E2041">
            <v>818</v>
          </cell>
        </row>
        <row r="2042">
          <cell r="C2042" t="str">
            <v>42BL630</v>
          </cell>
          <cell r="D2042" t="str">
            <v>Bulong M 6 x 30</v>
          </cell>
          <cell r="E2042">
            <v>1091</v>
          </cell>
        </row>
        <row r="2043">
          <cell r="C2043" t="str">
            <v>42BL660</v>
          </cell>
          <cell r="D2043" t="str">
            <v>Bulong M6 x 60</v>
          </cell>
          <cell r="E2043">
            <v>1273</v>
          </cell>
        </row>
        <row r="2044">
          <cell r="C2044" t="str">
            <v>42BLM1450</v>
          </cell>
          <cell r="D2044" t="str">
            <v>Bulong mạ M14 x 50</v>
          </cell>
          <cell r="E2044">
            <v>0</v>
          </cell>
        </row>
        <row r="2045">
          <cell r="C2045" t="str">
            <v>42BLM16100</v>
          </cell>
          <cell r="D2045" t="str">
            <v>Bulong mạ M16 x 100</v>
          </cell>
          <cell r="E2045">
            <v>0</v>
          </cell>
        </row>
        <row r="2046">
          <cell r="C2046" t="str">
            <v>42BLM1670</v>
          </cell>
          <cell r="D2046" t="str">
            <v>Bulong mạ M16 x 70</v>
          </cell>
          <cell r="E2046">
            <v>0</v>
          </cell>
        </row>
        <row r="2047">
          <cell r="C2047" t="str">
            <v>42BTDZ100</v>
          </cell>
          <cell r="D2047" t="str">
            <v>Bịt thép mạ kẽm DN 100</v>
          </cell>
          <cell r="E2047">
            <v>127000</v>
          </cell>
        </row>
        <row r="2048">
          <cell r="C2048" t="str">
            <v>42BTDZ15</v>
          </cell>
          <cell r="D2048" t="str">
            <v>Bịt thép mạ kẽm DN 15</v>
          </cell>
          <cell r="E2048">
            <v>4100</v>
          </cell>
        </row>
        <row r="2049">
          <cell r="C2049" t="str">
            <v>42BTDZ20</v>
          </cell>
          <cell r="D2049" t="str">
            <v>Bịt thép mạ kẽm DN 20</v>
          </cell>
          <cell r="E2049">
            <v>5600</v>
          </cell>
        </row>
        <row r="2050">
          <cell r="C2050" t="str">
            <v>42BTDZ25</v>
          </cell>
          <cell r="D2050" t="str">
            <v>Bịt thép mạ kẽm DN 25</v>
          </cell>
          <cell r="E2050">
            <v>9900</v>
          </cell>
        </row>
        <row r="2051">
          <cell r="C2051" t="str">
            <v>42BTDZ32</v>
          </cell>
          <cell r="D2051" t="str">
            <v>Bịt thép mạ kẽm DN 32</v>
          </cell>
          <cell r="E2051">
            <v>15300</v>
          </cell>
        </row>
        <row r="2052">
          <cell r="C2052" t="str">
            <v>42BTDZ40</v>
          </cell>
          <cell r="D2052" t="str">
            <v>Bịt thép mạ kẽm DN 40</v>
          </cell>
          <cell r="E2052">
            <v>19000</v>
          </cell>
        </row>
        <row r="2053">
          <cell r="C2053" t="str">
            <v>42BTDZ50</v>
          </cell>
          <cell r="D2053" t="str">
            <v>Bịt thép mạ kẽm DN 50</v>
          </cell>
          <cell r="E2053">
            <v>30400</v>
          </cell>
        </row>
        <row r="2054">
          <cell r="C2054" t="str">
            <v>42BTDZ65</v>
          </cell>
          <cell r="D2054" t="str">
            <v>Bịt thép mạ kẽm DN 65</v>
          </cell>
          <cell r="E2054">
            <v>56400</v>
          </cell>
        </row>
        <row r="2055">
          <cell r="C2055" t="str">
            <v>42BTDZ80</v>
          </cell>
          <cell r="D2055" t="str">
            <v>Bịt thép mạ kẽm DN 80</v>
          </cell>
          <cell r="E2055">
            <v>76800</v>
          </cell>
        </row>
        <row r="2056">
          <cell r="C2056" t="str">
            <v>42BTGCC1225</v>
          </cell>
          <cell r="D2056" t="str">
            <v>Bịt chụp gia công nhựa C1 D225</v>
          </cell>
          <cell r="E2056">
            <v>126000</v>
          </cell>
        </row>
        <row r="2057">
          <cell r="C2057" t="str">
            <v>42BTGCC1250</v>
          </cell>
          <cell r="D2057" t="str">
            <v>Bịt chụp gia công nhựa C1 D250</v>
          </cell>
          <cell r="E2057">
            <v>244800</v>
          </cell>
        </row>
        <row r="2058">
          <cell r="C2058" t="str">
            <v>42BTI15</v>
          </cell>
          <cell r="D2058" t="str">
            <v>Bịt Inox DN 15</v>
          </cell>
          <cell r="E2058">
            <v>24000</v>
          </cell>
        </row>
        <row r="2059">
          <cell r="C2059" t="str">
            <v>42BTI20</v>
          </cell>
          <cell r="D2059" t="str">
            <v>Bịt Inox DN 20</v>
          </cell>
          <cell r="E2059">
            <v>26400</v>
          </cell>
        </row>
        <row r="2060">
          <cell r="C2060" t="str">
            <v>42BTI25</v>
          </cell>
          <cell r="D2060" t="str">
            <v>Bịt Inox DN 25</v>
          </cell>
          <cell r="E2060">
            <v>30000</v>
          </cell>
        </row>
        <row r="2061">
          <cell r="C2061" t="str">
            <v>42BTI40</v>
          </cell>
          <cell r="D2061" t="str">
            <v>Bịt Inox DN 40</v>
          </cell>
          <cell r="E2061">
            <v>36000</v>
          </cell>
        </row>
        <row r="2062">
          <cell r="C2062" t="str">
            <v>42BTI50</v>
          </cell>
          <cell r="D2062" t="str">
            <v>Bịt Inox DN 50</v>
          </cell>
          <cell r="E2062">
            <v>42000</v>
          </cell>
        </row>
        <row r="2063">
          <cell r="C2063" t="str">
            <v>42BTN110</v>
          </cell>
          <cell r="D2063" t="str">
            <v>Bịt chụp gia công nhựa D110</v>
          </cell>
          <cell r="E2063">
            <v>5100</v>
          </cell>
        </row>
        <row r="2064">
          <cell r="C2064" t="str">
            <v>42BTN125</v>
          </cell>
          <cell r="D2064" t="str">
            <v>Bịt chụp gia công nhựa D125</v>
          </cell>
          <cell r="E2064">
            <v>19800</v>
          </cell>
        </row>
        <row r="2065">
          <cell r="C2065" t="str">
            <v>42BTN140</v>
          </cell>
          <cell r="D2065" t="str">
            <v>Bịt chụp gia công nhựa D140</v>
          </cell>
          <cell r="E2065">
            <v>20400</v>
          </cell>
        </row>
        <row r="2066">
          <cell r="C2066" t="str">
            <v>42BTN160</v>
          </cell>
          <cell r="D2066" t="str">
            <v>Bịt chụp gia công nhựa D160</v>
          </cell>
          <cell r="E2066">
            <v>22200</v>
          </cell>
        </row>
        <row r="2067">
          <cell r="C2067" t="str">
            <v>42BTN200</v>
          </cell>
          <cell r="D2067" t="str">
            <v>Bịt chụp gia công nhựa D200</v>
          </cell>
          <cell r="E2067">
            <v>33600</v>
          </cell>
        </row>
        <row r="2068">
          <cell r="C2068" t="str">
            <v>42BTN21</v>
          </cell>
          <cell r="D2068" t="str">
            <v>Bịt chụp gia công nhựa D21</v>
          </cell>
          <cell r="E2068">
            <v>900</v>
          </cell>
        </row>
        <row r="2069">
          <cell r="C2069" t="str">
            <v>42BTN225</v>
          </cell>
          <cell r="D2069" t="str">
            <v>Bịt chụp gia công nhựa D225</v>
          </cell>
          <cell r="E2069">
            <v>126000</v>
          </cell>
        </row>
        <row r="2070">
          <cell r="C2070" t="str">
            <v>42BTN250</v>
          </cell>
          <cell r="D2070" t="str">
            <v>Bịt chụp gia công nhựa D250</v>
          </cell>
          <cell r="E2070">
            <v>244800</v>
          </cell>
        </row>
        <row r="2071">
          <cell r="C2071" t="str">
            <v>42BTN27</v>
          </cell>
          <cell r="D2071" t="str">
            <v>Bịt chụp gia công nhựa D27</v>
          </cell>
          <cell r="E2071">
            <v>1000</v>
          </cell>
        </row>
        <row r="2072">
          <cell r="C2072" t="str">
            <v>42BTN315</v>
          </cell>
          <cell r="D2072" t="str">
            <v>Bịt chụp gia công nhựa D315</v>
          </cell>
          <cell r="E2072">
            <v>408000</v>
          </cell>
        </row>
        <row r="2073">
          <cell r="C2073" t="str">
            <v>42BTN34</v>
          </cell>
          <cell r="D2073" t="str">
            <v>Bịt chụp gia công nhựa D34</v>
          </cell>
          <cell r="E2073">
            <v>1300</v>
          </cell>
        </row>
        <row r="2074">
          <cell r="C2074" t="str">
            <v>42BTN42</v>
          </cell>
          <cell r="D2074" t="str">
            <v>Bịt chụp gia công nhựa D42</v>
          </cell>
          <cell r="E2074">
            <v>1700</v>
          </cell>
        </row>
        <row r="2075">
          <cell r="C2075" t="str">
            <v>42BTN48</v>
          </cell>
          <cell r="D2075" t="str">
            <v>Bịt chụp gia công nhựa D48</v>
          </cell>
          <cell r="E2075">
            <v>1900</v>
          </cell>
        </row>
        <row r="2076">
          <cell r="C2076" t="str">
            <v>42BTN60</v>
          </cell>
          <cell r="D2076" t="str">
            <v>Bịt chụp gia công nhựa D60</v>
          </cell>
          <cell r="E2076">
            <v>2400</v>
          </cell>
        </row>
        <row r="2077">
          <cell r="C2077" t="str">
            <v>42BTN75</v>
          </cell>
          <cell r="D2077" t="str">
            <v>Bịt chụp gia công nhựa D75</v>
          </cell>
          <cell r="E2077">
            <v>3200</v>
          </cell>
        </row>
        <row r="2078">
          <cell r="C2078" t="str">
            <v>42BTN90</v>
          </cell>
          <cell r="D2078" t="str">
            <v>Bịt chụp gia công nhựa D90</v>
          </cell>
          <cell r="E2078">
            <v>3900</v>
          </cell>
        </row>
        <row r="2079">
          <cell r="C2079" t="str">
            <v>42BTNH</v>
          </cell>
          <cell r="D2079" t="str">
            <v>Băng tan nhỏ (5m)</v>
          </cell>
          <cell r="E2079">
            <v>1400</v>
          </cell>
        </row>
        <row r="2080">
          <cell r="C2080" t="str">
            <v>42BTR21</v>
          </cell>
          <cell r="D2080" t="str">
            <v>Bịt ren gia công D21</v>
          </cell>
          <cell r="E2080">
            <v>800</v>
          </cell>
        </row>
        <row r="2081">
          <cell r="C2081" t="str">
            <v>42BTR27</v>
          </cell>
          <cell r="D2081" t="str">
            <v>Bịt ren gia công D27</v>
          </cell>
          <cell r="E2081">
            <v>545</v>
          </cell>
        </row>
        <row r="2082">
          <cell r="C2082" t="str">
            <v>42BTR34</v>
          </cell>
          <cell r="D2082" t="str">
            <v>Bịt ren gia công D34</v>
          </cell>
          <cell r="E2082">
            <v>364</v>
          </cell>
        </row>
        <row r="2083">
          <cell r="C2083" t="str">
            <v>42BTR42</v>
          </cell>
          <cell r="D2083" t="str">
            <v>Bịt ren gia công D42</v>
          </cell>
          <cell r="E2083">
            <v>636</v>
          </cell>
        </row>
        <row r="2084">
          <cell r="C2084" t="str">
            <v>42BTR48</v>
          </cell>
          <cell r="D2084" t="str">
            <v>Bịt ren gia công D48</v>
          </cell>
          <cell r="E2084">
            <v>1182</v>
          </cell>
        </row>
        <row r="2085">
          <cell r="C2085" t="str">
            <v>42BTT110</v>
          </cell>
          <cell r="D2085" t="str">
            <v>Bông thuỷ tinh bảo ôn D110</v>
          </cell>
          <cell r="E2085">
            <v>60000</v>
          </cell>
        </row>
        <row r="2086">
          <cell r="C2086" t="str">
            <v>42BTT127</v>
          </cell>
          <cell r="D2086" t="str">
            <v>Bông thuỷ tinh bảo ôn D127</v>
          </cell>
          <cell r="E2086">
            <v>66000</v>
          </cell>
        </row>
        <row r="2087">
          <cell r="C2087" t="str">
            <v>42BTT21</v>
          </cell>
          <cell r="D2087" t="str">
            <v>Bông thuỷ tinh bảo ôn D21</v>
          </cell>
          <cell r="E2087">
            <v>25200</v>
          </cell>
        </row>
        <row r="2088">
          <cell r="C2088" t="str">
            <v>42BTT27</v>
          </cell>
          <cell r="D2088" t="str">
            <v>Bông thủy tinh bảo ôn D27</v>
          </cell>
          <cell r="E2088">
            <v>26400</v>
          </cell>
        </row>
        <row r="2089">
          <cell r="C2089" t="str">
            <v>42BTT34</v>
          </cell>
          <cell r="D2089" t="str">
            <v>Bông thủy tinh bảo ôn D34</v>
          </cell>
          <cell r="E2089">
            <v>30000</v>
          </cell>
        </row>
        <row r="2090">
          <cell r="C2090" t="str">
            <v>42BTT42</v>
          </cell>
          <cell r="D2090" t="str">
            <v>Bông thuỷ tinh bảo ôn D42</v>
          </cell>
          <cell r="E2090">
            <v>31200</v>
          </cell>
        </row>
        <row r="2091">
          <cell r="C2091" t="str">
            <v>42BTT48</v>
          </cell>
          <cell r="D2091" t="str">
            <v>Bông thuỷ tinh bảo ôn D48</v>
          </cell>
          <cell r="E2091">
            <v>33600</v>
          </cell>
        </row>
        <row r="2092">
          <cell r="C2092" t="str">
            <v>42BTT60</v>
          </cell>
          <cell r="D2092" t="str">
            <v>Bông thủy tinh bảo ôn D60</v>
          </cell>
          <cell r="E2092">
            <v>38400</v>
          </cell>
        </row>
        <row r="2093">
          <cell r="C2093" t="str">
            <v>42BTT76</v>
          </cell>
          <cell r="D2093" t="str">
            <v>Bông thuỷ tinh bảo ôn D76</v>
          </cell>
          <cell r="E2093">
            <v>44400</v>
          </cell>
        </row>
        <row r="2094">
          <cell r="C2094" t="str">
            <v>42BTT90</v>
          </cell>
          <cell r="D2094" t="str">
            <v>Bông thuỷ tinh bảo ôn D90</v>
          </cell>
          <cell r="E2094">
            <v>50400</v>
          </cell>
        </row>
        <row r="2095">
          <cell r="C2095" t="str">
            <v>42BTTO</v>
          </cell>
          <cell r="D2095" t="str">
            <v>Băng tan to (10m)</v>
          </cell>
          <cell r="E2095">
            <v>2200</v>
          </cell>
        </row>
        <row r="2096">
          <cell r="C2096" t="str">
            <v>42BTTP110</v>
          </cell>
          <cell r="D2096" t="str">
            <v>Bịt TP D110</v>
          </cell>
          <cell r="E2096">
            <v>32000</v>
          </cell>
        </row>
        <row r="2097">
          <cell r="C2097" t="str">
            <v>42BTTP125</v>
          </cell>
          <cell r="D2097" t="str">
            <v>Bịt TP D125</v>
          </cell>
          <cell r="E2097">
            <v>29636</v>
          </cell>
        </row>
        <row r="2098">
          <cell r="C2098" t="str">
            <v>42BTTP42</v>
          </cell>
          <cell r="D2098" t="str">
            <v>Bịt TP D42</v>
          </cell>
          <cell r="E2098">
            <v>2100</v>
          </cell>
        </row>
        <row r="2099">
          <cell r="C2099" t="str">
            <v>42BTTP60</v>
          </cell>
          <cell r="D2099" t="str">
            <v>Bịt TP D60</v>
          </cell>
          <cell r="E2099">
            <v>9700</v>
          </cell>
        </row>
        <row r="2100">
          <cell r="C2100" t="str">
            <v>42BTTP76</v>
          </cell>
          <cell r="D2100" t="str">
            <v>Bịt TP D75</v>
          </cell>
          <cell r="E2100">
            <v>12800</v>
          </cell>
        </row>
        <row r="2101">
          <cell r="C2101" t="str">
            <v>42BTTP90</v>
          </cell>
          <cell r="D2101" t="str">
            <v>Bịt TP D90</v>
          </cell>
          <cell r="E2101">
            <v>21400</v>
          </cell>
        </row>
        <row r="2102">
          <cell r="C2102" t="str">
            <v>42BTTPPN1634</v>
          </cell>
          <cell r="D2102" t="str">
            <v>Bịt TP D34 PN16</v>
          </cell>
          <cell r="E2102">
            <v>2909</v>
          </cell>
        </row>
        <row r="2103">
          <cell r="C2103" t="str">
            <v>42BTTT</v>
          </cell>
          <cell r="D2103" t="str">
            <v>Bông thuỷ tinh bảo ôn (tấm)</v>
          </cell>
          <cell r="E2103">
            <v>504000</v>
          </cell>
        </row>
        <row r="2104">
          <cell r="C2104" t="str">
            <v>42BTXTP110</v>
          </cell>
          <cell r="D2104" t="str">
            <v>Bịt xả thông tắc TP D110</v>
          </cell>
          <cell r="E2104">
            <v>29800</v>
          </cell>
        </row>
        <row r="2105">
          <cell r="C2105" t="str">
            <v>42BTXTP60</v>
          </cell>
          <cell r="D2105" t="str">
            <v>Bịt xả thông tắc TP D60</v>
          </cell>
          <cell r="E2105">
            <v>10600</v>
          </cell>
        </row>
        <row r="2106">
          <cell r="C2106" t="str">
            <v>42BTXTP75</v>
          </cell>
          <cell r="D2106" t="str">
            <v>Bịt xả thông tắc TP D75</v>
          </cell>
          <cell r="E2106">
            <v>15400</v>
          </cell>
        </row>
        <row r="2107">
          <cell r="C2107" t="str">
            <v>42BTXTP90</v>
          </cell>
          <cell r="D2107" t="str">
            <v>Bịt xả thông tắc TP D90</v>
          </cell>
          <cell r="E2107">
            <v>22400</v>
          </cell>
        </row>
        <row r="2108">
          <cell r="C2108" t="str">
            <v>42BUGCZBE100</v>
          </cell>
          <cell r="D2108" t="str">
            <v>BU Gang cắm zoăng BE DN 100</v>
          </cell>
          <cell r="E2108">
            <v>636000</v>
          </cell>
        </row>
        <row r="2109">
          <cell r="C2109" t="str">
            <v>42BUGCZBE150</v>
          </cell>
          <cell r="D2109" t="str">
            <v>BU Gang cắm zoăng BE DN 150</v>
          </cell>
          <cell r="E2109">
            <v>960000</v>
          </cell>
        </row>
        <row r="2110">
          <cell r="C2110" t="str">
            <v>42BUGCZBE200</v>
          </cell>
          <cell r="D2110" t="str">
            <v>BU Gang cắm zoăng BE DN 200</v>
          </cell>
          <cell r="E2110">
            <v>1440000</v>
          </cell>
        </row>
        <row r="2111">
          <cell r="C2111" t="str">
            <v>42BUGCZBE80</v>
          </cell>
          <cell r="D2111" t="str">
            <v>BU Gang cắm zoăng BE DN 80</v>
          </cell>
          <cell r="E2111">
            <v>480000</v>
          </cell>
        </row>
        <row r="2112">
          <cell r="C2112" t="str">
            <v>42BUGCZBU100</v>
          </cell>
          <cell r="D2112" t="str">
            <v>BU Gang cắm zoăng BU DN 100</v>
          </cell>
          <cell r="E2112">
            <v>564000</v>
          </cell>
        </row>
        <row r="2113">
          <cell r="C2113" t="str">
            <v>42BUGCZBU150</v>
          </cell>
          <cell r="D2113" t="str">
            <v>BU Gang cắm zoăng BU DN 150</v>
          </cell>
          <cell r="E2113">
            <v>960000</v>
          </cell>
        </row>
        <row r="2114">
          <cell r="C2114" t="str">
            <v>42BUGCZBU200</v>
          </cell>
          <cell r="D2114" t="str">
            <v>BU Gang cắm zoăng BU DN 200</v>
          </cell>
          <cell r="E2114">
            <v>1320000</v>
          </cell>
        </row>
        <row r="2115">
          <cell r="C2115" t="str">
            <v>42BUGCZBU250</v>
          </cell>
          <cell r="D2115" t="str">
            <v>BU Gang cắm zoăng BU DN 250</v>
          </cell>
          <cell r="E2115">
            <v>1680000</v>
          </cell>
        </row>
        <row r="2116">
          <cell r="C2116" t="str">
            <v>42BUGCZBU80</v>
          </cell>
          <cell r="D2116" t="str">
            <v>BU Gang cắm zoăng BU DN 80</v>
          </cell>
          <cell r="E2116">
            <v>420000</v>
          </cell>
        </row>
        <row r="2117">
          <cell r="C2117" t="str">
            <v>42BUTVKBE100</v>
          </cell>
          <cell r="D2117" t="str">
            <v>BU thép nối nhanh BE (lắp ống thép) DN 100</v>
          </cell>
          <cell r="E2117">
            <v>660000</v>
          </cell>
        </row>
        <row r="2118">
          <cell r="C2118" t="str">
            <v>42BUTVKBE125</v>
          </cell>
          <cell r="D2118" t="str">
            <v>BU thép nối nhanh BE (lắp ống thép) DN 125</v>
          </cell>
          <cell r="E2118">
            <v>900000</v>
          </cell>
        </row>
        <row r="2119">
          <cell r="C2119" t="str">
            <v>42BUTVKBE150</v>
          </cell>
          <cell r="D2119" t="str">
            <v>BU thép nối nhanh BE (lắp ống thép) DN 150</v>
          </cell>
          <cell r="E2119">
            <v>1080000</v>
          </cell>
        </row>
        <row r="2120">
          <cell r="C2120" t="str">
            <v>42BUTVKBE200</v>
          </cell>
          <cell r="D2120" t="str">
            <v>BU thép nối nhanh BE (lắp ống thép) DN 200</v>
          </cell>
          <cell r="E2120">
            <v>1500000</v>
          </cell>
        </row>
        <row r="2121">
          <cell r="C2121" t="str">
            <v>42BUTVKBE250</v>
          </cell>
          <cell r="D2121" t="str">
            <v>BU thép nối nhanh BE (lắp ống thép) DN 250</v>
          </cell>
          <cell r="E2121">
            <v>1800000</v>
          </cell>
        </row>
        <row r="2122">
          <cell r="C2122" t="str">
            <v>42BUTVKBE300</v>
          </cell>
          <cell r="D2122" t="str">
            <v>BU thép nối nhanh BE (lắp ống thép) DN 300</v>
          </cell>
          <cell r="E2122">
            <v>2280000</v>
          </cell>
        </row>
        <row r="2123">
          <cell r="C2123" t="str">
            <v>42BUTVKBE50</v>
          </cell>
          <cell r="D2123" t="str">
            <v>BU thép nối nhanh BE (lắp ống thép) DN 50</v>
          </cell>
          <cell r="E2123">
            <v>396000</v>
          </cell>
        </row>
        <row r="2124">
          <cell r="C2124" t="str">
            <v>42BUTVKBE65</v>
          </cell>
          <cell r="D2124" t="str">
            <v>BU thép nối nhanh BE (lắp ống thép) DN 65</v>
          </cell>
          <cell r="E2124">
            <v>480000</v>
          </cell>
        </row>
        <row r="2125">
          <cell r="C2125" t="str">
            <v>42BUTVKBE80</v>
          </cell>
          <cell r="D2125" t="str">
            <v>BU thép nối nhanh BE (lắp ống thép) DN 80</v>
          </cell>
          <cell r="E2125">
            <v>600000</v>
          </cell>
        </row>
        <row r="2126">
          <cell r="C2126" t="str">
            <v>42CBTV11090</v>
          </cell>
          <cell r="D2126" t="str">
            <v>Chuyển bậc thép EE viking (nối ống thép, gang - ống nhựa) D110/90</v>
          </cell>
          <cell r="E2126">
            <v>780000</v>
          </cell>
        </row>
        <row r="2127">
          <cell r="C2127" t="str">
            <v>42CBTV125110</v>
          </cell>
          <cell r="D2127" t="str">
            <v>Chuyển bậc thép EE viking (nối ống thép, gang - ống nhựa) D125/110</v>
          </cell>
          <cell r="E2127">
            <v>960000</v>
          </cell>
        </row>
        <row r="2128">
          <cell r="C2128" t="str">
            <v>42CBTV141125</v>
          </cell>
          <cell r="D2128" t="str">
            <v>Chuyển bậc thép EE viking (nối ống thép, gang - ống nhựa) D141/125</v>
          </cell>
          <cell r="E2128">
            <v>960000</v>
          </cell>
        </row>
        <row r="2129">
          <cell r="C2129" t="str">
            <v>42CBTV168140</v>
          </cell>
          <cell r="D2129" t="str">
            <v>Chuyển bậc thép EE viking (nối ống thép, gang - ống nhựa) D168/140</v>
          </cell>
          <cell r="E2129">
            <v>1200000</v>
          </cell>
        </row>
        <row r="2130">
          <cell r="C2130" t="str">
            <v>42CBTV168160</v>
          </cell>
          <cell r="D2130" t="str">
            <v>Chuyển bậc thép EE viking (nối ống thép, gang - ống nhựa) D168/160</v>
          </cell>
          <cell r="E2130">
            <v>1200000</v>
          </cell>
        </row>
        <row r="2131">
          <cell r="C2131" t="str">
            <v>42CBTV219160</v>
          </cell>
          <cell r="D2131" t="str">
            <v>Chuyển bậc thép EE viking (nối ống thép, gang - ống nhựa) D219/160</v>
          </cell>
          <cell r="E2131">
            <v>1620000</v>
          </cell>
        </row>
        <row r="2132">
          <cell r="C2132" t="str">
            <v>42CBTV219200</v>
          </cell>
          <cell r="D2132" t="str">
            <v>Chuyển bậc thép EE viking (nối ống thép, gang - ống nhựa) D219/200</v>
          </cell>
          <cell r="E2132">
            <v>1620000</v>
          </cell>
        </row>
        <row r="2133">
          <cell r="C2133" t="str">
            <v>42CBTV225219</v>
          </cell>
          <cell r="D2133" t="str">
            <v>Chuyển bậc thép EE viking (nối ống thép, gang - ống nhựa) D225/219</v>
          </cell>
          <cell r="E2133">
            <v>1227273</v>
          </cell>
        </row>
        <row r="2134">
          <cell r="C2134" t="str">
            <v>42CBTV273250</v>
          </cell>
          <cell r="D2134" t="str">
            <v>Chuyển bậc thép EE viking (nối ống thép, gang - ống nhựa) D273/250</v>
          </cell>
          <cell r="E2134">
            <v>2160000</v>
          </cell>
        </row>
        <row r="2135">
          <cell r="C2135" t="str">
            <v>42CBTV280273</v>
          </cell>
          <cell r="D2135" t="str">
            <v>Chuyển bậc thép EE viking (nối ống thép, gang - ống nhựa) D280/273</v>
          </cell>
          <cell r="E2135">
            <v>1562000</v>
          </cell>
        </row>
        <row r="2136">
          <cell r="C2136" t="str">
            <v>42CBTV325315</v>
          </cell>
          <cell r="D2136" t="str">
            <v>Chuyển bậc thép EE viking (nối ống thép, gang - ống nhựa) D325/315</v>
          </cell>
          <cell r="E2136">
            <v>2700000</v>
          </cell>
        </row>
        <row r="2137">
          <cell r="C2137" t="str">
            <v>42CBTV6360</v>
          </cell>
          <cell r="D2137" t="str">
            <v>Chuyển bậc thép EE viking (nối ống thép, gang - ống nhựa) D63/60</v>
          </cell>
          <cell r="E2137">
            <v>334727</v>
          </cell>
        </row>
        <row r="2138">
          <cell r="C2138" t="str">
            <v>42CBTV7563</v>
          </cell>
          <cell r="D2138" t="str">
            <v>Chuyển bậc thép EE viking (nối ống thép, gang - ống nhựa) D75/63</v>
          </cell>
          <cell r="E2138">
            <v>516000</v>
          </cell>
        </row>
        <row r="2139">
          <cell r="C2139" t="str">
            <v>42CBTV9075</v>
          </cell>
          <cell r="D2139" t="str">
            <v>Chuyển bậc thép EE viking (nối ống thép, gang - ống nhựa) D90/75</v>
          </cell>
          <cell r="E2139">
            <v>636000</v>
          </cell>
        </row>
        <row r="2140">
          <cell r="C2140" t="str">
            <v>42CCR110</v>
          </cell>
          <cell r="D2140" t="str">
            <v>Cầu chắn rác D110</v>
          </cell>
          <cell r="E2140">
            <v>28800</v>
          </cell>
        </row>
        <row r="2141">
          <cell r="C2141" t="str">
            <v>42CCR125</v>
          </cell>
          <cell r="D2141" t="str">
            <v>Cầu chắn rác D125</v>
          </cell>
          <cell r="E2141">
            <v>36000</v>
          </cell>
        </row>
        <row r="2142">
          <cell r="C2142" t="str">
            <v>42CCR140</v>
          </cell>
          <cell r="D2142" t="str">
            <v>Cầu chắn rác D140</v>
          </cell>
          <cell r="E2142">
            <v>48000</v>
          </cell>
        </row>
        <row r="2143">
          <cell r="C2143" t="str">
            <v>42CCR160</v>
          </cell>
          <cell r="D2143" t="str">
            <v>Cầu chắn rác D160</v>
          </cell>
          <cell r="E2143">
            <v>54000</v>
          </cell>
        </row>
        <row r="2144">
          <cell r="C2144" t="str">
            <v>42CCR200</v>
          </cell>
          <cell r="D2144" t="str">
            <v>Cầu chắn rác D200</v>
          </cell>
          <cell r="E2144">
            <v>60000</v>
          </cell>
        </row>
        <row r="2145">
          <cell r="C2145" t="str">
            <v>42CCR60</v>
          </cell>
          <cell r="D2145" t="str">
            <v>Cầu chắn rác D60</v>
          </cell>
          <cell r="E2145">
            <v>21600</v>
          </cell>
        </row>
        <row r="2146">
          <cell r="C2146" t="str">
            <v>42CCR76</v>
          </cell>
          <cell r="D2146" t="str">
            <v>Cầu chắn rác D76</v>
          </cell>
          <cell r="E2146">
            <v>24000</v>
          </cell>
        </row>
        <row r="2147">
          <cell r="C2147" t="str">
            <v>42CCR90</v>
          </cell>
          <cell r="D2147" t="str">
            <v>Cầu chắn rác D90</v>
          </cell>
          <cell r="E2147">
            <v>26400</v>
          </cell>
        </row>
        <row r="2148">
          <cell r="C2148" t="str">
            <v>42CCRN110</v>
          </cell>
          <cell r="D2148" t="str">
            <v>Cầu chắn rác D110 (Cầu nan)</v>
          </cell>
          <cell r="E2148">
            <v>21818</v>
          </cell>
        </row>
        <row r="2149">
          <cell r="C2149" t="str">
            <v>42CCRN76</v>
          </cell>
          <cell r="D2149" t="str">
            <v>Cầu chắn rác D76 (Cầu nan)</v>
          </cell>
          <cell r="E2149">
            <v>17455</v>
          </cell>
        </row>
        <row r="2150">
          <cell r="C2150" t="str">
            <v>42CCRN90</v>
          </cell>
          <cell r="D2150" t="str">
            <v>Cầu chắn rác D90 (Cầu nan)</v>
          </cell>
          <cell r="E2150">
            <v>19636</v>
          </cell>
        </row>
        <row r="2151">
          <cell r="C2151" t="str">
            <v>42CGAS42</v>
          </cell>
          <cell r="D2151" t="str">
            <v>Củ giếng hút sâu nhựa AS D42</v>
          </cell>
          <cell r="E2151">
            <v>45000</v>
          </cell>
        </row>
        <row r="2152">
          <cell r="C2152" t="str">
            <v>42CGN42</v>
          </cell>
          <cell r="D2152" t="str">
            <v>Củ giếng hút sâu nhựa D42</v>
          </cell>
          <cell r="E2152">
            <v>45000</v>
          </cell>
        </row>
        <row r="2153">
          <cell r="C2153" t="str">
            <v>42CGN48</v>
          </cell>
          <cell r="D2153" t="str">
            <v>Củ giếng hút sâu nhựa D48</v>
          </cell>
          <cell r="E2153">
            <v>50000</v>
          </cell>
        </row>
        <row r="2154">
          <cell r="C2154" t="str">
            <v>42CGN60</v>
          </cell>
          <cell r="D2154" t="str">
            <v>Củ giếng hút sâu nhựa D60</v>
          </cell>
          <cell r="E2154">
            <v>55000</v>
          </cell>
        </row>
        <row r="2155">
          <cell r="C2155" t="str">
            <v>42CHDZ100</v>
          </cell>
          <cell r="D2155" t="str">
            <v>Chếch thép mạ kẽm DN 100</v>
          </cell>
          <cell r="E2155">
            <v>207000</v>
          </cell>
        </row>
        <row r="2156">
          <cell r="C2156" t="str">
            <v>42CHDZ15</v>
          </cell>
          <cell r="D2156" t="str">
            <v>Chếch thép mạ kẽm DN 15</v>
          </cell>
          <cell r="E2156">
            <v>5200</v>
          </cell>
        </row>
        <row r="2157">
          <cell r="C2157" t="str">
            <v>42CHDZ20</v>
          </cell>
          <cell r="D2157" t="str">
            <v>Chếch thép mạ kẽm DN 20</v>
          </cell>
          <cell r="E2157">
            <v>8600</v>
          </cell>
        </row>
        <row r="2158">
          <cell r="C2158" t="str">
            <v>42CHDZ25</v>
          </cell>
          <cell r="D2158" t="str">
            <v>Chếch thép mạ kẽm DN 25</v>
          </cell>
          <cell r="E2158">
            <v>15100</v>
          </cell>
        </row>
        <row r="2159">
          <cell r="C2159" t="str">
            <v>42CHDZ32</v>
          </cell>
          <cell r="D2159" t="str">
            <v>Chếch thép mạ kẽm DN 32</v>
          </cell>
          <cell r="E2159">
            <v>24400</v>
          </cell>
        </row>
        <row r="2160">
          <cell r="C2160" t="str">
            <v>42CHDZ40</v>
          </cell>
          <cell r="D2160" t="str">
            <v>Chếch thép mạ kẽm DN 40</v>
          </cell>
          <cell r="E2160">
            <v>29300</v>
          </cell>
        </row>
        <row r="2161">
          <cell r="C2161" t="str">
            <v>42CHDZ50</v>
          </cell>
          <cell r="D2161" t="str">
            <v>Chếch thép mạ kẽm DN 50</v>
          </cell>
          <cell r="E2161">
            <v>48000</v>
          </cell>
        </row>
        <row r="2162">
          <cell r="C2162" t="str">
            <v>42CHDZ65</v>
          </cell>
          <cell r="D2162" t="str">
            <v>Chếch thép mạ kẽm DN 65</v>
          </cell>
          <cell r="E2162">
            <v>81000</v>
          </cell>
        </row>
        <row r="2163">
          <cell r="C2163" t="str">
            <v>42CHDZ80</v>
          </cell>
          <cell r="D2163" t="str">
            <v>Chếch thép mạ kẽm DN 80</v>
          </cell>
          <cell r="E2163">
            <v>108900</v>
          </cell>
        </row>
        <row r="2164">
          <cell r="C2164" t="str">
            <v>42CHGBB45100</v>
          </cell>
          <cell r="D2164" t="str">
            <v>Chếch gang BB 45 độ DN 100</v>
          </cell>
          <cell r="E2164">
            <v>1314000</v>
          </cell>
        </row>
        <row r="2165">
          <cell r="C2165" t="str">
            <v>42CHGBB45200</v>
          </cell>
          <cell r="D2165" t="str">
            <v>Chếch gang BB 45 độ DN 200</v>
          </cell>
          <cell r="E2165">
            <v>3192000</v>
          </cell>
        </row>
        <row r="2166">
          <cell r="C2166" t="str">
            <v>42CHGEE11150</v>
          </cell>
          <cell r="D2166" t="str">
            <v>Chếch gang EE 11 độ DN 150</v>
          </cell>
          <cell r="E2166">
            <v>1317600</v>
          </cell>
        </row>
        <row r="2167">
          <cell r="C2167" t="str">
            <v>42CHGEE11250</v>
          </cell>
          <cell r="D2167" t="str">
            <v>Chếch gang EE 11 độ DN 250</v>
          </cell>
          <cell r="E2167">
            <v>2772000</v>
          </cell>
        </row>
        <row r="2168">
          <cell r="C2168" t="str">
            <v>42CHGEE225100</v>
          </cell>
          <cell r="D2168" t="str">
            <v>Chếch gang EE 22.5 độ DN 100</v>
          </cell>
          <cell r="E2168">
            <v>852000</v>
          </cell>
        </row>
        <row r="2169">
          <cell r="C2169" t="str">
            <v>42CHGEE225250</v>
          </cell>
          <cell r="D2169" t="str">
            <v>Chếch gang EE 22.5 độ DN 250</v>
          </cell>
          <cell r="E2169">
            <v>3192000</v>
          </cell>
        </row>
        <row r="2170">
          <cell r="C2170" t="str">
            <v>42CHGEE225300</v>
          </cell>
          <cell r="D2170" t="str">
            <v>Chếch gang EE 22.5 độ DN 300</v>
          </cell>
          <cell r="E2170">
            <v>4788000</v>
          </cell>
        </row>
        <row r="2171">
          <cell r="C2171" t="str">
            <v>42CHGEE45100</v>
          </cell>
          <cell r="D2171" t="str">
            <v>Chếch gang EE 45 độ DN 100</v>
          </cell>
          <cell r="E2171">
            <v>918000</v>
          </cell>
        </row>
        <row r="2172">
          <cell r="C2172" t="str">
            <v>42CHGEE45150</v>
          </cell>
          <cell r="D2172" t="str">
            <v>Chếch gang EE 45 độ DN 150</v>
          </cell>
          <cell r="E2172">
            <v>1560000</v>
          </cell>
        </row>
        <row r="2173">
          <cell r="C2173" t="str">
            <v>42CHGEE45200</v>
          </cell>
          <cell r="D2173" t="str">
            <v>Chếch gang EE 45 độ DN 200</v>
          </cell>
          <cell r="E2173">
            <v>2472000</v>
          </cell>
        </row>
        <row r="2174">
          <cell r="C2174" t="str">
            <v>42CHGEE45300</v>
          </cell>
          <cell r="D2174" t="str">
            <v>Chếch gang EE 45 độ DN 300</v>
          </cell>
          <cell r="E2174">
            <v>5220000</v>
          </cell>
        </row>
        <row r="2175">
          <cell r="C2175" t="str">
            <v>42CHGEU30150</v>
          </cell>
          <cell r="D2175" t="str">
            <v>Chếch gang EU 30 độ DN 150</v>
          </cell>
          <cell r="E2175">
            <v>1464000</v>
          </cell>
        </row>
        <row r="2176">
          <cell r="C2176" t="str">
            <v>42CHGEU45300</v>
          </cell>
          <cell r="D2176" t="str">
            <v>Chếch gang EU 45 độ DN 300</v>
          </cell>
          <cell r="E2176">
            <v>4860000</v>
          </cell>
        </row>
        <row r="2177">
          <cell r="C2177" t="str">
            <v>42CHH114</v>
          </cell>
          <cell r="D2177" t="str">
            <v>Chếch thép hàn D114</v>
          </cell>
          <cell r="E2177">
            <v>81600</v>
          </cell>
        </row>
        <row r="2178">
          <cell r="C2178" t="str">
            <v>42CHH141</v>
          </cell>
          <cell r="D2178" t="str">
            <v>Chếch thép hàn D141</v>
          </cell>
          <cell r="E2178">
            <v>103636</v>
          </cell>
        </row>
        <row r="2179">
          <cell r="C2179" t="str">
            <v>42CHH168</v>
          </cell>
          <cell r="D2179" t="str">
            <v>Chếch thép hàn D168</v>
          </cell>
          <cell r="E2179">
            <v>198000</v>
          </cell>
        </row>
        <row r="2180">
          <cell r="C2180" t="str">
            <v>42CHH219</v>
          </cell>
          <cell r="D2180" t="str">
            <v>Chếch thép hàn D219</v>
          </cell>
          <cell r="E2180">
            <v>438000</v>
          </cell>
        </row>
        <row r="2181">
          <cell r="C2181" t="str">
            <v>42CHH273</v>
          </cell>
          <cell r="D2181" t="str">
            <v>Chếch thép hàn D273</v>
          </cell>
          <cell r="E2181">
            <v>720000</v>
          </cell>
        </row>
        <row r="2182">
          <cell r="C2182" t="str">
            <v>42CHH325</v>
          </cell>
          <cell r="D2182" t="str">
            <v>Chếch thép hàn D325</v>
          </cell>
          <cell r="E2182">
            <v>1140000</v>
          </cell>
        </row>
        <row r="2183">
          <cell r="C2183" t="str">
            <v>42CHH34</v>
          </cell>
          <cell r="D2183" t="str">
            <v>Chếch thép hàn D34</v>
          </cell>
          <cell r="E2183">
            <v>5455</v>
          </cell>
        </row>
        <row r="2184">
          <cell r="C2184" t="str">
            <v>42CHH406</v>
          </cell>
          <cell r="D2184" t="str">
            <v>Chếch thép hàn D406</v>
          </cell>
          <cell r="E2184">
            <v>1745455</v>
          </cell>
        </row>
        <row r="2185">
          <cell r="C2185" t="str">
            <v>42CHH42</v>
          </cell>
          <cell r="D2185" t="str">
            <v>Chếch thép hàn D42</v>
          </cell>
          <cell r="E2185">
            <v>8727</v>
          </cell>
        </row>
        <row r="2186">
          <cell r="C2186" t="str">
            <v>42CHH48</v>
          </cell>
          <cell r="D2186" t="str">
            <v>Chếch thép hàn D48</v>
          </cell>
          <cell r="E2186">
            <v>10909</v>
          </cell>
        </row>
        <row r="2187">
          <cell r="C2187" t="str">
            <v>42CHH508</v>
          </cell>
          <cell r="D2187" t="str">
            <v>Chếch thép hàn D508</v>
          </cell>
          <cell r="E2187">
            <v>3054545</v>
          </cell>
        </row>
        <row r="2188">
          <cell r="C2188" t="str">
            <v>42CHH60</v>
          </cell>
          <cell r="D2188" t="str">
            <v>Chếch thép hàn D60</v>
          </cell>
          <cell r="E2188">
            <v>16364</v>
          </cell>
        </row>
        <row r="2189">
          <cell r="C2189" t="str">
            <v>42CHH610</v>
          </cell>
          <cell r="D2189" t="str">
            <v>Chếch thép hàn D610</v>
          </cell>
          <cell r="E2189">
            <v>4909091</v>
          </cell>
        </row>
        <row r="2190">
          <cell r="C2190" t="str">
            <v>42CHH76</v>
          </cell>
          <cell r="D2190" t="str">
            <v>Chếch thép hàn D76</v>
          </cell>
          <cell r="E2190">
            <v>32400</v>
          </cell>
        </row>
        <row r="2191">
          <cell r="C2191" t="str">
            <v>42CHH90</v>
          </cell>
          <cell r="D2191" t="str">
            <v>Chếch thép hàn D90</v>
          </cell>
          <cell r="E2191">
            <v>42000</v>
          </cell>
        </row>
        <row r="2192">
          <cell r="C2192" t="str">
            <v>42CHHM114</v>
          </cell>
          <cell r="D2192" t="str">
            <v>Chếch thép hàn mạ D114</v>
          </cell>
          <cell r="E2192">
            <v>78545</v>
          </cell>
        </row>
        <row r="2193">
          <cell r="C2193" t="str">
            <v>42CHHM141</v>
          </cell>
          <cell r="D2193" t="str">
            <v>Chếch thép hàn mạ D141</v>
          </cell>
          <cell r="E2193">
            <v>141818</v>
          </cell>
        </row>
        <row r="2194">
          <cell r="C2194" t="str">
            <v>42CHHM168</v>
          </cell>
          <cell r="D2194" t="str">
            <v>Chếch thép hàn mạ D168</v>
          </cell>
          <cell r="E2194">
            <v>218182</v>
          </cell>
        </row>
        <row r="2195">
          <cell r="C2195" t="str">
            <v>42CHHM219</v>
          </cell>
          <cell r="D2195" t="str">
            <v>Chếch thép hàn mạ D219</v>
          </cell>
          <cell r="E2195">
            <v>387273</v>
          </cell>
        </row>
        <row r="2196">
          <cell r="C2196" t="str">
            <v>42CHHM273</v>
          </cell>
          <cell r="D2196" t="str">
            <v>Chếch thép hàn mạ D273</v>
          </cell>
          <cell r="E2196">
            <v>676364</v>
          </cell>
        </row>
        <row r="2197">
          <cell r="C2197" t="str">
            <v>42CHHM34</v>
          </cell>
          <cell r="D2197" t="str">
            <v>Chếch thép hàn mạ D34</v>
          </cell>
          <cell r="E2197">
            <v>6545</v>
          </cell>
        </row>
        <row r="2198">
          <cell r="C2198" t="str">
            <v>42CHHM42</v>
          </cell>
          <cell r="D2198" t="str">
            <v>Chếch thép hàn mạ D42</v>
          </cell>
          <cell r="E2198">
            <v>9818</v>
          </cell>
        </row>
        <row r="2199">
          <cell r="C2199" t="str">
            <v>42CHHM48</v>
          </cell>
          <cell r="D2199" t="str">
            <v>Chếch thép hàn mạ D48</v>
          </cell>
          <cell r="E2199">
            <v>12000</v>
          </cell>
        </row>
        <row r="2200">
          <cell r="C2200" t="str">
            <v>42CHHM500</v>
          </cell>
          <cell r="D2200" t="str">
            <v>Chếch thép hàn mạ D500</v>
          </cell>
          <cell r="E2200">
            <v>4090909</v>
          </cell>
        </row>
        <row r="2201">
          <cell r="C2201" t="str">
            <v>42CHHM60</v>
          </cell>
          <cell r="D2201" t="str">
            <v>Chếch thép hàn mạ D60</v>
          </cell>
          <cell r="E2201">
            <v>21273</v>
          </cell>
        </row>
        <row r="2202">
          <cell r="C2202" t="str">
            <v>42CHHM76</v>
          </cell>
          <cell r="D2202" t="str">
            <v>Chếch thép hàn mạ D76</v>
          </cell>
          <cell r="E2202">
            <v>33818</v>
          </cell>
        </row>
        <row r="2203">
          <cell r="C2203" t="str">
            <v>42CHHM90</v>
          </cell>
          <cell r="D2203" t="str">
            <v>Chếch thép hàn mạ 90</v>
          </cell>
          <cell r="E2203">
            <v>43636</v>
          </cell>
        </row>
        <row r="2204">
          <cell r="C2204" t="str">
            <v>42CHHMS460</v>
          </cell>
          <cell r="D2204" t="str">
            <v>Chếch thép hàn mạ SCH40 D60</v>
          </cell>
          <cell r="E2204">
            <v>26182</v>
          </cell>
        </row>
        <row r="2205">
          <cell r="C2205" t="str">
            <v>42CHHMS490</v>
          </cell>
          <cell r="D2205" t="str">
            <v>Chếch thép hàn mạ SCH40 90</v>
          </cell>
          <cell r="E2205">
            <v>57818</v>
          </cell>
        </row>
        <row r="2206">
          <cell r="C2206" t="str">
            <v>42CHHS4114</v>
          </cell>
          <cell r="D2206" t="str">
            <v>Chếch thép hàn SCH40 D114</v>
          </cell>
          <cell r="E2206">
            <v>87273</v>
          </cell>
        </row>
        <row r="2207">
          <cell r="C2207" t="str">
            <v>42CHHS476</v>
          </cell>
          <cell r="D2207" t="str">
            <v>Chếch thép hàn SCH40 D76</v>
          </cell>
          <cell r="E2207">
            <v>39273</v>
          </cell>
        </row>
        <row r="2208">
          <cell r="C2208" t="str">
            <v>42CHPVCTQ200</v>
          </cell>
          <cell r="D2208" t="str">
            <v>Chếch nhựa PVC đúc D200</v>
          </cell>
          <cell r="E2208">
            <v>278000</v>
          </cell>
        </row>
        <row r="2209">
          <cell r="C2209" t="str">
            <v>42CHPVCTQ250</v>
          </cell>
          <cell r="D2209" t="str">
            <v>Chếch nhựa PVC đúc D250</v>
          </cell>
          <cell r="E2209">
            <v>415000</v>
          </cell>
        </row>
        <row r="2210">
          <cell r="C2210" t="str">
            <v>42CHPVCTQ315</v>
          </cell>
          <cell r="D2210" t="str">
            <v>Chếch nhựa PVC đúc D315</v>
          </cell>
          <cell r="E2210">
            <v>1481000</v>
          </cell>
        </row>
        <row r="2211">
          <cell r="C2211" t="str">
            <v>42CHTM110</v>
          </cell>
          <cell r="D2211" t="str">
            <v>Chếch nhựa TM D110</v>
          </cell>
          <cell r="E2211">
            <v>7500</v>
          </cell>
        </row>
        <row r="2212">
          <cell r="C2212" t="str">
            <v>42CHTM140</v>
          </cell>
          <cell r="D2212" t="str">
            <v>Chếch nhựa TM D140</v>
          </cell>
          <cell r="E2212">
            <v>23400</v>
          </cell>
        </row>
        <row r="2213">
          <cell r="C2213" t="str">
            <v>42CHTM60</v>
          </cell>
          <cell r="D2213" t="str">
            <v>Chếch nhựa TM D60</v>
          </cell>
          <cell r="E2213">
            <v>4200</v>
          </cell>
        </row>
        <row r="2214">
          <cell r="C2214" t="str">
            <v>42CHTM75</v>
          </cell>
          <cell r="D2214" t="str">
            <v>Chếch nhựa TM D75</v>
          </cell>
          <cell r="E2214">
            <v>5700</v>
          </cell>
        </row>
        <row r="2215">
          <cell r="C2215" t="str">
            <v>42CHTM90</v>
          </cell>
          <cell r="D2215" t="str">
            <v>Chếch nhựa TM D90</v>
          </cell>
          <cell r="E2215">
            <v>7100</v>
          </cell>
        </row>
        <row r="2216">
          <cell r="C2216" t="str">
            <v>42CHTP10200</v>
          </cell>
          <cell r="D2216" t="str">
            <v>Chếch TP 200 (PN10)</v>
          </cell>
          <cell r="E2216">
            <v>282500</v>
          </cell>
        </row>
        <row r="2217">
          <cell r="C2217" t="str">
            <v>42CHTP110</v>
          </cell>
          <cell r="D2217" t="str">
            <v>Chếch TP 110</v>
          </cell>
          <cell r="E2217">
            <v>35000</v>
          </cell>
        </row>
        <row r="2218">
          <cell r="C2218" t="str">
            <v>42CHTP140</v>
          </cell>
          <cell r="D2218" t="str">
            <v>Chếch TP 140</v>
          </cell>
          <cell r="E2218">
            <v>67400</v>
          </cell>
        </row>
        <row r="2219">
          <cell r="C2219" t="str">
            <v>42CHTP21</v>
          </cell>
          <cell r="D2219" t="str">
            <v>Chếch TP 21</v>
          </cell>
          <cell r="E2219">
            <v>1300</v>
          </cell>
        </row>
        <row r="2220">
          <cell r="C2220" t="str">
            <v>42CHTP27</v>
          </cell>
          <cell r="D2220" t="str">
            <v>Chếch TP 27</v>
          </cell>
          <cell r="E2220">
            <v>1700</v>
          </cell>
        </row>
        <row r="2221">
          <cell r="C2221" t="str">
            <v>42CHTP34</v>
          </cell>
          <cell r="D2221" t="str">
            <v>Chếch TP 34</v>
          </cell>
          <cell r="E2221">
            <v>2600</v>
          </cell>
        </row>
        <row r="2222">
          <cell r="C2222" t="str">
            <v>42CHTP42</v>
          </cell>
          <cell r="D2222" t="str">
            <v>Chếch TP 42</v>
          </cell>
          <cell r="E2222">
            <v>3900</v>
          </cell>
        </row>
        <row r="2223">
          <cell r="C2223" t="str">
            <v>42CHTP48</v>
          </cell>
          <cell r="D2223" t="str">
            <v>Chếch TP 48</v>
          </cell>
          <cell r="E2223">
            <v>6200</v>
          </cell>
        </row>
        <row r="2224">
          <cell r="C2224" t="str">
            <v>42CHTP60</v>
          </cell>
          <cell r="D2224" t="str">
            <v>Chếch TP 60</v>
          </cell>
          <cell r="E2224">
            <v>9700</v>
          </cell>
        </row>
        <row r="2225">
          <cell r="C2225" t="str">
            <v>42CHTP6200</v>
          </cell>
          <cell r="D2225" t="str">
            <v>Chếch TP 200 (PN6)</v>
          </cell>
          <cell r="E2225">
            <v>195500</v>
          </cell>
        </row>
        <row r="2226">
          <cell r="C2226" t="str">
            <v>42CHTP76</v>
          </cell>
          <cell r="D2226" t="str">
            <v>Chếch TP 75</v>
          </cell>
          <cell r="E2226">
            <v>16600</v>
          </cell>
        </row>
        <row r="2227">
          <cell r="C2227" t="str">
            <v>42CHTP90</v>
          </cell>
          <cell r="D2227" t="str">
            <v>Chếch TP 90</v>
          </cell>
          <cell r="E2227">
            <v>22900</v>
          </cell>
        </row>
        <row r="2228">
          <cell r="C2228" t="str">
            <v>42CLGC</v>
          </cell>
          <cell r="D2228" t="str">
            <v>Chụp lọc gia công</v>
          </cell>
          <cell r="E2228">
            <v>13000</v>
          </cell>
        </row>
        <row r="2229">
          <cell r="C2229" t="str">
            <v>42CLTP</v>
          </cell>
          <cell r="D2229" t="str">
            <v>Chụp lọc Tiền Phong</v>
          </cell>
          <cell r="E2229">
            <v>27600</v>
          </cell>
        </row>
        <row r="2230">
          <cell r="C2230" t="str">
            <v>42CLTQ12048</v>
          </cell>
          <cell r="D2230" t="str">
            <v>Cờ Lê TQ 1200 (48")</v>
          </cell>
          <cell r="E2230">
            <v>1220700</v>
          </cell>
        </row>
        <row r="2231">
          <cell r="C2231" t="str">
            <v>42CLTQ20010</v>
          </cell>
          <cell r="D2231" t="str">
            <v>Cờ Lê TQ 200 (10")</v>
          </cell>
          <cell r="E2231">
            <v>112300</v>
          </cell>
        </row>
        <row r="2232">
          <cell r="C2232" t="str">
            <v>42CLTQ25012</v>
          </cell>
          <cell r="D2232" t="str">
            <v>Cờ Lê TQ 250 (12")</v>
          </cell>
          <cell r="E2232">
            <v>141300</v>
          </cell>
        </row>
        <row r="2233">
          <cell r="C2233" t="str">
            <v>42CLTQ35014</v>
          </cell>
          <cell r="D2233" t="str">
            <v>Cờ Lê TQ 350 (14")</v>
          </cell>
          <cell r="E2233">
            <v>174100</v>
          </cell>
        </row>
        <row r="2234">
          <cell r="C2234" t="str">
            <v>42CLTQ45018</v>
          </cell>
          <cell r="D2234" t="str">
            <v>Cờ Lê TQ 450 (18")</v>
          </cell>
          <cell r="E2234">
            <v>208100</v>
          </cell>
        </row>
        <row r="2235">
          <cell r="C2235" t="str">
            <v>42CLTQ60024</v>
          </cell>
          <cell r="D2235" t="str">
            <v>Cờ Lê TQ 600 (24")</v>
          </cell>
          <cell r="E2235">
            <v>322900</v>
          </cell>
        </row>
        <row r="2236">
          <cell r="C2236" t="str">
            <v>42CLTQ900</v>
          </cell>
          <cell r="D2236" t="str">
            <v>Cờ Lê TQ 900 (36")</v>
          </cell>
          <cell r="E2236">
            <v>867600</v>
          </cell>
        </row>
        <row r="2237">
          <cell r="C2237" t="str">
            <v>42CLX120</v>
          </cell>
          <cell r="D2237" t="str">
            <v>Cờ lê xích to 1,2 mét</v>
          </cell>
          <cell r="E2237">
            <v>1866300</v>
          </cell>
        </row>
        <row r="2238">
          <cell r="C2238" t="str">
            <v>42CLX30</v>
          </cell>
          <cell r="D2238" t="str">
            <v>Cờ lê xích nhỏ 30 cm</v>
          </cell>
          <cell r="E2238">
            <v>84500</v>
          </cell>
        </row>
        <row r="2239">
          <cell r="C2239" t="str">
            <v>42CLX90</v>
          </cell>
          <cell r="D2239" t="str">
            <v>Cờ lê xích vừa 90 cm</v>
          </cell>
          <cell r="E2239">
            <v>1488000</v>
          </cell>
        </row>
        <row r="2240">
          <cell r="C2240" t="str">
            <v>42CNDZ10032</v>
          </cell>
          <cell r="D2240" t="str">
            <v>Côn thép mạ kẽm DN 100/32</v>
          </cell>
          <cell r="E2240">
            <v>134500</v>
          </cell>
        </row>
        <row r="2241">
          <cell r="C2241" t="str">
            <v>42CNDZ10040</v>
          </cell>
          <cell r="D2241" t="str">
            <v>Côn thép mạ kẽm DN 100/40</v>
          </cell>
          <cell r="E2241">
            <v>134500</v>
          </cell>
        </row>
        <row r="2242">
          <cell r="C2242" t="str">
            <v>42CNDZ10050</v>
          </cell>
          <cell r="D2242" t="str">
            <v>Côn thép mạ kẽm DN 100/50</v>
          </cell>
          <cell r="E2242">
            <v>134500</v>
          </cell>
        </row>
        <row r="2243">
          <cell r="C2243" t="str">
            <v>42CNDZ10065</v>
          </cell>
          <cell r="D2243" t="str">
            <v>Côn thép mạ kẽm DN 100/65</v>
          </cell>
          <cell r="E2243">
            <v>134500</v>
          </cell>
        </row>
        <row r="2244">
          <cell r="C2244" t="str">
            <v>42CNDZ10080</v>
          </cell>
          <cell r="D2244" t="str">
            <v>Côn thép mạ kẽm DN 100/80</v>
          </cell>
          <cell r="E2244">
            <v>134500</v>
          </cell>
        </row>
        <row r="2245">
          <cell r="C2245" t="str">
            <v>42CNDZ2015</v>
          </cell>
          <cell r="D2245" t="str">
            <v>Côn thép mạ kẽm DN 20/15</v>
          </cell>
          <cell r="E2245">
            <v>6400</v>
          </cell>
        </row>
        <row r="2246">
          <cell r="C2246" t="str">
            <v>42CNDZ2515</v>
          </cell>
          <cell r="D2246" t="str">
            <v>Côn thép mạ kẽm DN 25/15</v>
          </cell>
          <cell r="E2246">
            <v>11000</v>
          </cell>
        </row>
        <row r="2247">
          <cell r="C2247" t="str">
            <v>42CNDZ2520</v>
          </cell>
          <cell r="D2247" t="str">
            <v>Côn thép mạ kẽm DN 25/20</v>
          </cell>
          <cell r="E2247">
            <v>11000</v>
          </cell>
        </row>
        <row r="2248">
          <cell r="C2248" t="str">
            <v>42CNDZ3215</v>
          </cell>
          <cell r="D2248" t="str">
            <v>Côn thép mạ kẽm DN 32/15</v>
          </cell>
          <cell r="E2248">
            <v>16600</v>
          </cell>
        </row>
        <row r="2249">
          <cell r="C2249" t="str">
            <v>42CNDZ3220</v>
          </cell>
          <cell r="D2249" t="str">
            <v>Côn thép mạ kẽm DN 32/20</v>
          </cell>
          <cell r="E2249">
            <v>16600</v>
          </cell>
        </row>
        <row r="2250">
          <cell r="C2250" t="str">
            <v>42CNDZ3225</v>
          </cell>
          <cell r="D2250" t="str">
            <v>Côn thép mạ kẽm DN 32/25</v>
          </cell>
          <cell r="E2250">
            <v>16600</v>
          </cell>
        </row>
        <row r="2251">
          <cell r="C2251" t="str">
            <v>42CNDZ4015</v>
          </cell>
          <cell r="D2251" t="str">
            <v>Côn thép mạ kẽm DN 40/15</v>
          </cell>
          <cell r="E2251">
            <v>21100</v>
          </cell>
        </row>
        <row r="2252">
          <cell r="C2252" t="str">
            <v>42CNDZ4020</v>
          </cell>
          <cell r="D2252" t="str">
            <v>Côn thép mạ kẽm DN 40/20</v>
          </cell>
          <cell r="E2252">
            <v>21100</v>
          </cell>
        </row>
        <row r="2253">
          <cell r="C2253" t="str">
            <v>42CNDZ4025</v>
          </cell>
          <cell r="D2253" t="str">
            <v>Côn thép mạ kẽm DN 40/25</v>
          </cell>
          <cell r="E2253">
            <v>21100</v>
          </cell>
        </row>
        <row r="2254">
          <cell r="C2254" t="str">
            <v>42CNDZ4032</v>
          </cell>
          <cell r="D2254" t="str">
            <v>Côn thép mạ kẽm DN 40/32</v>
          </cell>
          <cell r="E2254">
            <v>21100</v>
          </cell>
        </row>
        <row r="2255">
          <cell r="C2255" t="str">
            <v>42CNDZ5015</v>
          </cell>
          <cell r="D2255" t="str">
            <v>Côn thép mạ kẽm DN 50/15</v>
          </cell>
          <cell r="E2255">
            <v>34100</v>
          </cell>
        </row>
        <row r="2256">
          <cell r="C2256" t="str">
            <v>42CNDZ5020</v>
          </cell>
          <cell r="D2256" t="str">
            <v>Côn thép mạ kẽm DN 50/20</v>
          </cell>
          <cell r="E2256">
            <v>34100</v>
          </cell>
        </row>
        <row r="2257">
          <cell r="C2257" t="str">
            <v>42CNDZ5025</v>
          </cell>
          <cell r="D2257" t="str">
            <v>Côn thép mạ kẽm DN 50/25</v>
          </cell>
          <cell r="E2257">
            <v>34100</v>
          </cell>
        </row>
        <row r="2258">
          <cell r="C2258" t="str">
            <v>42CNDZ5032</v>
          </cell>
          <cell r="D2258" t="str">
            <v>Côn thép mạ kẽm DN 50/32</v>
          </cell>
          <cell r="E2258">
            <v>34100</v>
          </cell>
        </row>
        <row r="2259">
          <cell r="C2259" t="str">
            <v>42CNDZ5040</v>
          </cell>
          <cell r="D2259" t="str">
            <v>Côn thép mạ kẽm DN 50/40</v>
          </cell>
          <cell r="E2259">
            <v>34100</v>
          </cell>
        </row>
        <row r="2260">
          <cell r="C2260" t="str">
            <v>42CNDZ6520</v>
          </cell>
          <cell r="D2260" t="str">
            <v>Côn thép mạ kẽm DN 65/20</v>
          </cell>
          <cell r="E2260">
            <v>70400</v>
          </cell>
        </row>
        <row r="2261">
          <cell r="C2261" t="str">
            <v>42CNDZ6525</v>
          </cell>
          <cell r="D2261" t="str">
            <v>Côn thép mạ kẽm DN 65/25</v>
          </cell>
          <cell r="E2261">
            <v>70400</v>
          </cell>
        </row>
        <row r="2262">
          <cell r="C2262" t="str">
            <v>42CNDZ6532</v>
          </cell>
          <cell r="D2262" t="str">
            <v>Côn thép mạ kẽm DN 65/32</v>
          </cell>
          <cell r="E2262">
            <v>70400</v>
          </cell>
        </row>
        <row r="2263">
          <cell r="C2263" t="str">
            <v>42CNDZ6540</v>
          </cell>
          <cell r="D2263" t="str">
            <v>Côn thép mạ kẽm DN 65/40</v>
          </cell>
          <cell r="E2263">
            <v>70400</v>
          </cell>
        </row>
        <row r="2264">
          <cell r="C2264" t="str">
            <v>42CNDZ6550</v>
          </cell>
          <cell r="D2264" t="str">
            <v>Côn thép mạ kẽm DN 65/50</v>
          </cell>
          <cell r="E2264">
            <v>70400</v>
          </cell>
        </row>
        <row r="2265">
          <cell r="C2265" t="str">
            <v>42CNDZ8025</v>
          </cell>
          <cell r="D2265" t="str">
            <v>Côn thép mạ kẽm DN 80/25</v>
          </cell>
          <cell r="E2265">
            <v>80600</v>
          </cell>
        </row>
        <row r="2266">
          <cell r="C2266" t="str">
            <v>42CNDZ8032</v>
          </cell>
          <cell r="D2266" t="str">
            <v>Côn thép mạ kẽm DN 80/32</v>
          </cell>
          <cell r="E2266">
            <v>80600</v>
          </cell>
        </row>
        <row r="2267">
          <cell r="C2267" t="str">
            <v>42CNDZ8040</v>
          </cell>
          <cell r="D2267" t="str">
            <v>Côn thép mạ kẽm DN 80/40</v>
          </cell>
          <cell r="E2267">
            <v>80600</v>
          </cell>
        </row>
        <row r="2268">
          <cell r="C2268" t="str">
            <v>42CNDZ8050</v>
          </cell>
          <cell r="D2268" t="str">
            <v>Côn thép mạ kẽm DN 80/50</v>
          </cell>
          <cell r="E2268">
            <v>80600</v>
          </cell>
        </row>
        <row r="2269">
          <cell r="C2269" t="str">
            <v>42CNDZ8065</v>
          </cell>
          <cell r="D2269" t="str">
            <v>Côn thép mạ kẽm DN 80/65</v>
          </cell>
          <cell r="E2269">
            <v>80600</v>
          </cell>
        </row>
        <row r="2270">
          <cell r="C2270" t="str">
            <v>42CNGBB150100</v>
          </cell>
          <cell r="D2270" t="str">
            <v>Côn gang BB DN 150/100</v>
          </cell>
          <cell r="E2270">
            <v>1704000</v>
          </cell>
        </row>
        <row r="2271">
          <cell r="C2271" t="str">
            <v>42CNGBB15080</v>
          </cell>
          <cell r="D2271" t="str">
            <v>Côn gang BB DN 150/80</v>
          </cell>
          <cell r="E2271">
            <v>1682400</v>
          </cell>
        </row>
        <row r="2272">
          <cell r="C2272" t="str">
            <v>42CNGBB200100</v>
          </cell>
          <cell r="D2272" t="str">
            <v>Côn gang BB DN 200/100</v>
          </cell>
          <cell r="E2272">
            <v>2244000</v>
          </cell>
        </row>
        <row r="2273">
          <cell r="C2273" t="str">
            <v>42CNGBB200150</v>
          </cell>
          <cell r="D2273" t="str">
            <v>Côn gang BB DN 200/150</v>
          </cell>
          <cell r="E2273">
            <v>2268000</v>
          </cell>
        </row>
        <row r="2274">
          <cell r="C2274" t="str">
            <v>42CNGBB250100</v>
          </cell>
          <cell r="D2274" t="str">
            <v>Côn gang BB DN 250/100</v>
          </cell>
          <cell r="E2274">
            <v>3720000</v>
          </cell>
        </row>
        <row r="2275">
          <cell r="C2275" t="str">
            <v>42CNGBB300100</v>
          </cell>
          <cell r="D2275" t="str">
            <v>Côn gang BB DN 300/100</v>
          </cell>
          <cell r="E2275">
            <v>4680000</v>
          </cell>
        </row>
        <row r="2276">
          <cell r="C2276" t="str">
            <v>42CNGBB300150</v>
          </cell>
          <cell r="D2276" t="str">
            <v>Côn gang BB DN 300/150</v>
          </cell>
          <cell r="E2276">
            <v>4704000</v>
          </cell>
        </row>
        <row r="2277">
          <cell r="C2277" t="str">
            <v>42CNGBB300200</v>
          </cell>
          <cell r="D2277" t="str">
            <v>Côn gang BB DN 300/200</v>
          </cell>
          <cell r="E2277">
            <v>4788000</v>
          </cell>
        </row>
        <row r="2278">
          <cell r="C2278" t="str">
            <v>42CNGBB350300</v>
          </cell>
          <cell r="D2278" t="str">
            <v>Côn gang BB DN 350/300</v>
          </cell>
          <cell r="E2278">
            <v>8072400</v>
          </cell>
        </row>
        <row r="2279">
          <cell r="C2279" t="str">
            <v>42CNGBE150100</v>
          </cell>
          <cell r="D2279" t="str">
            <v>Côn gang BE DN 150/100</v>
          </cell>
          <cell r="E2279">
            <v>1863600</v>
          </cell>
        </row>
        <row r="2280">
          <cell r="C2280" t="str">
            <v>42CNGCC011034</v>
          </cell>
          <cell r="D2280" t="str">
            <v>Côn PVC nong gia công Co D110/34</v>
          </cell>
          <cell r="E2280">
            <v>0</v>
          </cell>
        </row>
        <row r="2281">
          <cell r="C2281" t="str">
            <v>42CNGCC011042</v>
          </cell>
          <cell r="D2281" t="str">
            <v>Côn PVC nong gia công Co D110/42</v>
          </cell>
          <cell r="E2281">
            <v>0</v>
          </cell>
        </row>
        <row r="2282">
          <cell r="C2282" t="str">
            <v>42CNGCC011048</v>
          </cell>
          <cell r="D2282" t="str">
            <v>Côn PVC nong gia công Co D110/48</v>
          </cell>
          <cell r="E2282">
            <v>0</v>
          </cell>
        </row>
        <row r="2283">
          <cell r="C2283" t="str">
            <v>42CNGCC011060</v>
          </cell>
          <cell r="D2283" t="str">
            <v>Côn PVC nong gia công Co D110/60</v>
          </cell>
          <cell r="E2283">
            <v>0</v>
          </cell>
        </row>
        <row r="2284">
          <cell r="C2284" t="str">
            <v>42CNGCC011075</v>
          </cell>
          <cell r="D2284" t="str">
            <v>Côn PVC nong gia công Co D110/75</v>
          </cell>
          <cell r="E2284">
            <v>0</v>
          </cell>
        </row>
        <row r="2285">
          <cell r="C2285" t="str">
            <v>42CNGCC011090</v>
          </cell>
          <cell r="D2285" t="str">
            <v>Côn PVC nong gia công Co D110/90</v>
          </cell>
          <cell r="E2285">
            <v>0</v>
          </cell>
        </row>
        <row r="2286">
          <cell r="C2286" t="str">
            <v>42CNGCC0125110</v>
          </cell>
          <cell r="D2286" t="str">
            <v>Côn PVC nong gia công Co D125/110</v>
          </cell>
          <cell r="E2286">
            <v>19200</v>
          </cell>
        </row>
        <row r="2287">
          <cell r="C2287" t="str">
            <v>42CNGCC012542</v>
          </cell>
          <cell r="D2287" t="str">
            <v>Côn PVC nong gia công Co D125/42</v>
          </cell>
          <cell r="E2287">
            <v>0</v>
          </cell>
        </row>
        <row r="2288">
          <cell r="C2288" t="str">
            <v>42CNGCC012548</v>
          </cell>
          <cell r="D2288" t="str">
            <v>Côn PVC nong gia công Co D125/48</v>
          </cell>
          <cell r="E2288">
            <v>0</v>
          </cell>
        </row>
        <row r="2289">
          <cell r="C2289" t="str">
            <v>42CNGCC012560</v>
          </cell>
          <cell r="D2289" t="str">
            <v>Côn PVC nong gia công Co D125/60</v>
          </cell>
          <cell r="E2289">
            <v>0</v>
          </cell>
        </row>
        <row r="2290">
          <cell r="C2290" t="str">
            <v>42CNGCC012576</v>
          </cell>
          <cell r="D2290" t="str">
            <v>Côn PVC nong gia công Co D125/75</v>
          </cell>
          <cell r="E2290">
            <v>0</v>
          </cell>
        </row>
        <row r="2291">
          <cell r="C2291" t="str">
            <v>42CNGCC012590</v>
          </cell>
          <cell r="D2291" t="str">
            <v>Côn PVC nong gia công Co D125/90</v>
          </cell>
          <cell r="E2291">
            <v>19200</v>
          </cell>
        </row>
        <row r="2292">
          <cell r="C2292" t="str">
            <v>42CNGCC0140110</v>
          </cell>
          <cell r="D2292" t="str">
            <v>Côn PVC nong gia công Co D140/110</v>
          </cell>
          <cell r="E2292">
            <v>21600</v>
          </cell>
        </row>
        <row r="2293">
          <cell r="C2293" t="str">
            <v>42CNGCC0140125</v>
          </cell>
          <cell r="D2293" t="str">
            <v>Côn PVC nong gia công Co D140/125</v>
          </cell>
          <cell r="E2293">
            <v>21600</v>
          </cell>
        </row>
        <row r="2294">
          <cell r="C2294" t="str">
            <v>42CNGCC014060</v>
          </cell>
          <cell r="D2294" t="str">
            <v>Côn PVC nong gia công Co D140/60</v>
          </cell>
          <cell r="E2294">
            <v>0</v>
          </cell>
        </row>
        <row r="2295">
          <cell r="C2295" t="str">
            <v>42CNGCC014076</v>
          </cell>
          <cell r="D2295" t="str">
            <v>Côn PVC nong gia công Co D140/75</v>
          </cell>
          <cell r="E2295">
            <v>0</v>
          </cell>
        </row>
        <row r="2296">
          <cell r="C2296" t="str">
            <v>42CNGCC014090</v>
          </cell>
          <cell r="D2296" t="str">
            <v>Côn PVC nong gia công Co D140/90</v>
          </cell>
          <cell r="E2296">
            <v>21600</v>
          </cell>
        </row>
        <row r="2297">
          <cell r="C2297" t="str">
            <v>42CNGCC0160110</v>
          </cell>
          <cell r="D2297" t="str">
            <v>Côn PVC nong gia công Co D160/110</v>
          </cell>
          <cell r="E2297">
            <v>34800</v>
          </cell>
        </row>
        <row r="2298">
          <cell r="C2298" t="str">
            <v>42CNGCC0160125</v>
          </cell>
          <cell r="D2298" t="str">
            <v>Côn PVC nong gia công Co D160/125</v>
          </cell>
          <cell r="E2298">
            <v>34800</v>
          </cell>
        </row>
        <row r="2299">
          <cell r="C2299" t="str">
            <v>42CNGCC0160140</v>
          </cell>
          <cell r="D2299" t="str">
            <v>Côn PVC nong gia công Co D160/140</v>
          </cell>
          <cell r="E2299">
            <v>34800</v>
          </cell>
        </row>
        <row r="2300">
          <cell r="C2300" t="str">
            <v>42CNGCC016034</v>
          </cell>
          <cell r="D2300" t="str">
            <v>Côn PVC nong gia công Co D160/34</v>
          </cell>
          <cell r="E2300">
            <v>28800</v>
          </cell>
        </row>
        <row r="2301">
          <cell r="C2301" t="str">
            <v>42CNGCC016042</v>
          </cell>
          <cell r="D2301" t="str">
            <v>Côn PVC nong gia công Co D160/42</v>
          </cell>
          <cell r="E2301">
            <v>28800</v>
          </cell>
        </row>
        <row r="2302">
          <cell r="C2302" t="str">
            <v>42CNGCC016048</v>
          </cell>
          <cell r="D2302" t="str">
            <v>Côn PVC nong gia công Co D160/48</v>
          </cell>
          <cell r="E2302">
            <v>28800</v>
          </cell>
        </row>
        <row r="2303">
          <cell r="C2303" t="str">
            <v>42CNGCC016060</v>
          </cell>
          <cell r="D2303" t="str">
            <v>Côn PVC nong gia công Co D160/60</v>
          </cell>
          <cell r="E2303">
            <v>28800</v>
          </cell>
        </row>
        <row r="2304">
          <cell r="C2304" t="str">
            <v>42CNGCC016076</v>
          </cell>
          <cell r="D2304" t="str">
            <v>Côn PVC nong gia công Co D160/75</v>
          </cell>
          <cell r="E2304">
            <v>28800</v>
          </cell>
        </row>
        <row r="2305">
          <cell r="C2305" t="str">
            <v>42CNGCC016090</v>
          </cell>
          <cell r="D2305" t="str">
            <v>Côn PVC nong gia công Co D160/90</v>
          </cell>
          <cell r="E2305">
            <v>34800</v>
          </cell>
        </row>
        <row r="2306">
          <cell r="C2306" t="str">
            <v>42CNGCC0200110</v>
          </cell>
          <cell r="D2306" t="str">
            <v>Côn PVC nong gia công Co D200/110</v>
          </cell>
          <cell r="E2306">
            <v>57600</v>
          </cell>
        </row>
        <row r="2307">
          <cell r="C2307" t="str">
            <v>42CNGCC0200125</v>
          </cell>
          <cell r="D2307" t="str">
            <v>Côn PVC nong gia công Co D200/125</v>
          </cell>
          <cell r="E2307">
            <v>57600</v>
          </cell>
        </row>
        <row r="2308">
          <cell r="C2308" t="str">
            <v>42CNGCC0200140</v>
          </cell>
          <cell r="D2308" t="str">
            <v>Côn PVC nong gia công Co D200/140</v>
          </cell>
          <cell r="E2308">
            <v>57600</v>
          </cell>
        </row>
        <row r="2309">
          <cell r="C2309" t="str">
            <v>42CNGCC0200160</v>
          </cell>
          <cell r="D2309" t="str">
            <v>Côn PVC nong gia công Co D200/160</v>
          </cell>
          <cell r="E2309">
            <v>57600</v>
          </cell>
        </row>
        <row r="2310">
          <cell r="C2310" t="str">
            <v>42CNGCC020060</v>
          </cell>
          <cell r="D2310" t="str">
            <v>Côn PVC nong gia công Co D200/60</v>
          </cell>
          <cell r="E2310">
            <v>48000</v>
          </cell>
        </row>
        <row r="2311">
          <cell r="C2311" t="str">
            <v>42CNGCC020076</v>
          </cell>
          <cell r="D2311" t="str">
            <v>Côn PVC nong gia công Co D200/75</v>
          </cell>
          <cell r="E2311">
            <v>48000</v>
          </cell>
        </row>
        <row r="2312">
          <cell r="C2312" t="str">
            <v>42CNGCC020090</v>
          </cell>
          <cell r="D2312" t="str">
            <v>Côn PVC nong gia công Co D200/90</v>
          </cell>
          <cell r="E2312">
            <v>57600</v>
          </cell>
        </row>
        <row r="2313">
          <cell r="C2313" t="str">
            <v>42CNGCC0250110</v>
          </cell>
          <cell r="D2313" t="str">
            <v>Côn PVC nong gia công Co D250/110</v>
          </cell>
          <cell r="E2313">
            <v>0</v>
          </cell>
        </row>
        <row r="2314">
          <cell r="C2314" t="str">
            <v>42CNGCC0250140</v>
          </cell>
          <cell r="D2314" t="str">
            <v>Côn PVC nong gia công Co D250/140</v>
          </cell>
          <cell r="E2314">
            <v>0</v>
          </cell>
        </row>
        <row r="2315">
          <cell r="C2315" t="str">
            <v>42CNGCC0250160</v>
          </cell>
          <cell r="D2315" t="str">
            <v>Côn PVC nong gia công Co D250/160</v>
          </cell>
          <cell r="E2315">
            <v>0</v>
          </cell>
        </row>
        <row r="2316">
          <cell r="C2316" t="str">
            <v>42CNGCC0250200</v>
          </cell>
          <cell r="D2316" t="str">
            <v>Côn PVC nong gia công Co D250/200</v>
          </cell>
          <cell r="E2316">
            <v>0</v>
          </cell>
        </row>
        <row r="2317">
          <cell r="C2317" t="str">
            <v>42CNGCC0315160</v>
          </cell>
          <cell r="D2317" t="str">
            <v>Côn PVC nong gia công Co D315/160</v>
          </cell>
          <cell r="E2317">
            <v>0</v>
          </cell>
        </row>
        <row r="2318">
          <cell r="C2318" t="str">
            <v>42CNGCC0315200</v>
          </cell>
          <cell r="D2318" t="str">
            <v>Côn PVC nong gia công Co D315/200</v>
          </cell>
          <cell r="E2318">
            <v>0</v>
          </cell>
        </row>
        <row r="2319">
          <cell r="C2319" t="str">
            <v>42CNGCC0315250</v>
          </cell>
          <cell r="D2319" t="str">
            <v>Côn PVC nong gia công Co D315/250</v>
          </cell>
          <cell r="E2319">
            <v>0</v>
          </cell>
        </row>
        <row r="2320">
          <cell r="C2320" t="str">
            <v>42CNGCC1125110</v>
          </cell>
          <cell r="D2320" t="str">
            <v>Côn PVC nong gia công C1 D125/110</v>
          </cell>
          <cell r="E2320">
            <v>36000</v>
          </cell>
        </row>
        <row r="2321">
          <cell r="C2321" t="str">
            <v>42CNGCC112560</v>
          </cell>
          <cell r="D2321" t="str">
            <v>Côn PVC nong gia công C1 D125/60</v>
          </cell>
          <cell r="E2321">
            <v>36000</v>
          </cell>
        </row>
        <row r="2322">
          <cell r="C2322" t="str">
            <v>42CNGCC112575</v>
          </cell>
          <cell r="D2322" t="str">
            <v>Côn PVC nong gia công C1 D125/75</v>
          </cell>
          <cell r="E2322">
            <v>36000</v>
          </cell>
        </row>
        <row r="2323">
          <cell r="C2323" t="str">
            <v>42CNGCC112590</v>
          </cell>
          <cell r="D2323" t="str">
            <v>Côn PVC nong gia công C1 D125/90</v>
          </cell>
          <cell r="E2323">
            <v>36000</v>
          </cell>
        </row>
        <row r="2324">
          <cell r="C2324" t="str">
            <v>42CNGCC1140110</v>
          </cell>
          <cell r="D2324" t="str">
            <v>Côn PVC nong gia công C1 D140/110</v>
          </cell>
          <cell r="E2324">
            <v>42000</v>
          </cell>
        </row>
        <row r="2325">
          <cell r="C2325" t="str">
            <v>42CNGCC1140125</v>
          </cell>
          <cell r="D2325" t="str">
            <v>Côn PVC nong gia công C1 D140/125</v>
          </cell>
          <cell r="E2325">
            <v>42000</v>
          </cell>
        </row>
        <row r="2326">
          <cell r="C2326" t="str">
            <v>42CNGCC114060</v>
          </cell>
          <cell r="D2326" t="str">
            <v>Côn PVC nong gia công C1 D140/60</v>
          </cell>
          <cell r="E2326">
            <v>42000</v>
          </cell>
        </row>
        <row r="2327">
          <cell r="C2327" t="str">
            <v>42CNGCC114075</v>
          </cell>
          <cell r="D2327" t="str">
            <v>Côn PVC nong gia công C1 D140/75</v>
          </cell>
          <cell r="E2327">
            <v>42000</v>
          </cell>
        </row>
        <row r="2328">
          <cell r="C2328" t="str">
            <v>42CNGCC114090</v>
          </cell>
          <cell r="D2328" t="str">
            <v>Côn PVC nong gia công C1 D140/90</v>
          </cell>
          <cell r="E2328">
            <v>42000</v>
          </cell>
        </row>
        <row r="2329">
          <cell r="C2329" t="str">
            <v>42CNGCC1160110</v>
          </cell>
          <cell r="D2329" t="str">
            <v>Côn PVC nong gia công C1 D160/110</v>
          </cell>
          <cell r="E2329">
            <v>54000</v>
          </cell>
        </row>
        <row r="2330">
          <cell r="C2330" t="str">
            <v>42CNGCC1160125</v>
          </cell>
          <cell r="D2330" t="str">
            <v>Côn PVC nong gia công C1 D160/125</v>
          </cell>
          <cell r="E2330">
            <v>54000</v>
          </cell>
        </row>
        <row r="2331">
          <cell r="C2331" t="str">
            <v>42CNGCC1160140</v>
          </cell>
          <cell r="D2331" t="str">
            <v>Côn PVC nong gia công C1 D160/140</v>
          </cell>
          <cell r="E2331">
            <v>54000</v>
          </cell>
        </row>
        <row r="2332">
          <cell r="C2332" t="str">
            <v>42CNGCC116060</v>
          </cell>
          <cell r="D2332" t="str">
            <v>Côn PVC nong gia công C1 D160/60</v>
          </cell>
          <cell r="E2332">
            <v>43200</v>
          </cell>
        </row>
        <row r="2333">
          <cell r="C2333" t="str">
            <v>42CNGCC116075</v>
          </cell>
          <cell r="D2333" t="str">
            <v>Côn PVC nong gia công C1 D160/75</v>
          </cell>
          <cell r="E2333">
            <v>54000</v>
          </cell>
        </row>
        <row r="2334">
          <cell r="C2334" t="str">
            <v>42CNGCC116090</v>
          </cell>
          <cell r="D2334" t="str">
            <v>Côn PVC nong gia công C1 D160/90</v>
          </cell>
          <cell r="E2334">
            <v>54000</v>
          </cell>
        </row>
        <row r="2335">
          <cell r="C2335" t="str">
            <v>42CNGCC1180110</v>
          </cell>
          <cell r="D2335" t="str">
            <v>Côn PVC nong gia công C1 D180/110</v>
          </cell>
          <cell r="E2335">
            <v>78000</v>
          </cell>
        </row>
        <row r="2336">
          <cell r="C2336" t="str">
            <v>42CNGCC1180160</v>
          </cell>
          <cell r="D2336" t="str">
            <v>Côn PVC nong gia công C1 D180/160</v>
          </cell>
          <cell r="E2336">
            <v>78000</v>
          </cell>
        </row>
        <row r="2337">
          <cell r="C2337" t="str">
            <v>42CNGCC118090</v>
          </cell>
          <cell r="D2337" t="str">
            <v>Côn PVC nong gia công C1 D180/90</v>
          </cell>
          <cell r="E2337">
            <v>78000</v>
          </cell>
        </row>
        <row r="2338">
          <cell r="C2338" t="str">
            <v>42CNGCC1200110</v>
          </cell>
          <cell r="D2338" t="str">
            <v>Côn PVC nong gia công C1 D200/110</v>
          </cell>
          <cell r="E2338">
            <v>84000</v>
          </cell>
        </row>
        <row r="2339">
          <cell r="C2339" t="str">
            <v>42CNGCC1200125</v>
          </cell>
          <cell r="D2339" t="str">
            <v>Côn PVC nong gia công C1 D200/125</v>
          </cell>
          <cell r="E2339">
            <v>84000</v>
          </cell>
        </row>
        <row r="2340">
          <cell r="C2340" t="str">
            <v>42CNGCC1200140</v>
          </cell>
          <cell r="D2340" t="str">
            <v>Côn PVC nong gia công C1 D200/140</v>
          </cell>
          <cell r="E2340">
            <v>84000</v>
          </cell>
        </row>
        <row r="2341">
          <cell r="C2341" t="str">
            <v>42CNGCC1200160</v>
          </cell>
          <cell r="D2341" t="str">
            <v>Côn PVC nong gia công C1 D200/160</v>
          </cell>
          <cell r="E2341">
            <v>84000</v>
          </cell>
        </row>
        <row r="2342">
          <cell r="C2342" t="str">
            <v>42CNGCC1200180</v>
          </cell>
          <cell r="D2342" t="str">
            <v>Côn PVC nong gia công C1 D200/180</v>
          </cell>
          <cell r="E2342">
            <v>84000</v>
          </cell>
        </row>
        <row r="2343">
          <cell r="C2343" t="str">
            <v>42CNGCC120090</v>
          </cell>
          <cell r="D2343" t="str">
            <v>Côn PVC nong gia công C1 D200/90</v>
          </cell>
          <cell r="E2343">
            <v>84000</v>
          </cell>
        </row>
        <row r="2344">
          <cell r="C2344" t="str">
            <v>42CNGCC1225110</v>
          </cell>
          <cell r="D2344" t="str">
            <v>Côn PVC nong gia công C1 D225/110</v>
          </cell>
          <cell r="E2344">
            <v>98818</v>
          </cell>
        </row>
        <row r="2345">
          <cell r="C2345" t="str">
            <v>42CNGCC1225140</v>
          </cell>
          <cell r="D2345" t="str">
            <v>Côn PVC nong gia công C1 D225/140</v>
          </cell>
          <cell r="E2345">
            <v>98818</v>
          </cell>
        </row>
        <row r="2346">
          <cell r="C2346" t="str">
            <v>42CNGCC1225160</v>
          </cell>
          <cell r="D2346" t="str">
            <v>Côn PVC nong gia công C1 D225/160</v>
          </cell>
          <cell r="E2346">
            <v>98818</v>
          </cell>
        </row>
        <row r="2347">
          <cell r="C2347" t="str">
            <v>42CNGCC1225200</v>
          </cell>
          <cell r="D2347" t="str">
            <v>Côn PVC nong gia công C1 D225/200</v>
          </cell>
          <cell r="E2347">
            <v>98818</v>
          </cell>
        </row>
        <row r="2348">
          <cell r="C2348" t="str">
            <v>42CNGCC1250110</v>
          </cell>
          <cell r="D2348" t="str">
            <v>Côn PVC nong gia công C1 D250/110</v>
          </cell>
          <cell r="E2348">
            <v>182400</v>
          </cell>
        </row>
        <row r="2349">
          <cell r="C2349" t="str">
            <v>42CNGCC1250140</v>
          </cell>
          <cell r="D2349" t="str">
            <v>Côn PVC nong gia công C1 D250/140</v>
          </cell>
          <cell r="E2349">
            <v>182400</v>
          </cell>
        </row>
        <row r="2350">
          <cell r="C2350" t="str">
            <v>42CNGCC1250160</v>
          </cell>
          <cell r="D2350" t="str">
            <v>Côn PVC nong gia công C1 D250/160</v>
          </cell>
          <cell r="E2350">
            <v>182400</v>
          </cell>
        </row>
        <row r="2351">
          <cell r="C2351" t="str">
            <v>42CNGCC1250200</v>
          </cell>
          <cell r="D2351" t="str">
            <v>Côn PVC nong gia công C1 D250/200</v>
          </cell>
          <cell r="E2351">
            <v>182400</v>
          </cell>
        </row>
        <row r="2352">
          <cell r="C2352" t="str">
            <v>42CNGCC1250225</v>
          </cell>
          <cell r="D2352" t="str">
            <v>Côn PVC nong gia công C1 D250/225</v>
          </cell>
          <cell r="E2352">
            <v>182400</v>
          </cell>
        </row>
        <row r="2353">
          <cell r="C2353" t="str">
            <v>42CNGCC1280110</v>
          </cell>
          <cell r="D2353" t="str">
            <v>Côn PVC nong gia công C1 D280/110</v>
          </cell>
          <cell r="E2353">
            <v>306000</v>
          </cell>
        </row>
        <row r="2354">
          <cell r="C2354" t="str">
            <v>42CNGCC1280200</v>
          </cell>
          <cell r="D2354" t="str">
            <v>Côn PVC nong gia công C1 D280/200</v>
          </cell>
          <cell r="E2354">
            <v>306000</v>
          </cell>
        </row>
        <row r="2355">
          <cell r="C2355" t="str">
            <v>42CNGCC1315110</v>
          </cell>
          <cell r="D2355" t="str">
            <v>Côn PVC nong gia công C1 D315/110</v>
          </cell>
          <cell r="E2355">
            <v>666000</v>
          </cell>
        </row>
        <row r="2356">
          <cell r="C2356" t="str">
            <v>42CNGCC1315125</v>
          </cell>
          <cell r="D2356" t="str">
            <v>Côn PVC nong gia công C1 D315/125</v>
          </cell>
          <cell r="E2356">
            <v>564000</v>
          </cell>
        </row>
        <row r="2357">
          <cell r="C2357" t="str">
            <v>42CNGCC1315140</v>
          </cell>
          <cell r="D2357" t="str">
            <v>Côn PVC nong gia công C1 D315/140</v>
          </cell>
          <cell r="E2357">
            <v>504000</v>
          </cell>
        </row>
        <row r="2358">
          <cell r="C2358" t="str">
            <v>42CNGCC1315160</v>
          </cell>
          <cell r="D2358" t="str">
            <v>Côn PVC nong gia công C1 315/160</v>
          </cell>
          <cell r="E2358">
            <v>414000</v>
          </cell>
        </row>
        <row r="2359">
          <cell r="C2359" t="str">
            <v>42CNGCC1315200</v>
          </cell>
          <cell r="D2359" t="str">
            <v>Côn PVC nong gia công C1 D315/200</v>
          </cell>
          <cell r="E2359">
            <v>360000</v>
          </cell>
        </row>
        <row r="2360">
          <cell r="C2360" t="str">
            <v>42CNGCC1315250</v>
          </cell>
          <cell r="D2360" t="str">
            <v>Côn PVC nong gia công C1 D315/250</v>
          </cell>
          <cell r="E2360">
            <v>414000</v>
          </cell>
        </row>
        <row r="2361">
          <cell r="C2361" t="str">
            <v>42CNGCC2125110</v>
          </cell>
          <cell r="D2361" t="str">
            <v>Côn PVC nong gia công C2 D125/110</v>
          </cell>
          <cell r="E2361">
            <v>42000</v>
          </cell>
        </row>
        <row r="2362">
          <cell r="C2362" t="str">
            <v>42CNGCC212548</v>
          </cell>
          <cell r="D2362" t="str">
            <v>Côn PVC nong gia công C2 D125/48</v>
          </cell>
          <cell r="E2362">
            <v>30000</v>
          </cell>
        </row>
        <row r="2363">
          <cell r="C2363" t="str">
            <v>42CNGCC212560</v>
          </cell>
          <cell r="D2363" t="str">
            <v>Côn PVC nong gia công C2 D125/60</v>
          </cell>
          <cell r="E2363">
            <v>42000</v>
          </cell>
        </row>
        <row r="2364">
          <cell r="C2364" t="str">
            <v>42CNGCC212575</v>
          </cell>
          <cell r="D2364" t="str">
            <v>Côn PVC nong gia công C2 D125/75</v>
          </cell>
          <cell r="E2364">
            <v>42000</v>
          </cell>
        </row>
        <row r="2365">
          <cell r="C2365" t="str">
            <v>42CNGCC212590</v>
          </cell>
          <cell r="D2365" t="str">
            <v>Côn PVC nong gia công C2 D125/90</v>
          </cell>
          <cell r="E2365">
            <v>42000</v>
          </cell>
        </row>
        <row r="2366">
          <cell r="C2366" t="str">
            <v>42CNGCC2140110</v>
          </cell>
          <cell r="D2366" t="str">
            <v>Côn PVC nong gia công C2 D140/110</v>
          </cell>
          <cell r="E2366">
            <v>48000</v>
          </cell>
        </row>
        <row r="2367">
          <cell r="C2367" t="str">
            <v>42CNGCC2140125</v>
          </cell>
          <cell r="D2367" t="str">
            <v>Côn PVC nong gia công C2 D140/125</v>
          </cell>
          <cell r="E2367">
            <v>48000</v>
          </cell>
        </row>
        <row r="2368">
          <cell r="C2368" t="str">
            <v>42CNGCC214090</v>
          </cell>
          <cell r="D2368" t="str">
            <v>Côn PVC nong gia công C2 D140/90</v>
          </cell>
          <cell r="E2368">
            <v>48000</v>
          </cell>
        </row>
        <row r="2369">
          <cell r="C2369" t="str">
            <v>42CNGCC2160110</v>
          </cell>
          <cell r="D2369" t="str">
            <v>Côn PVC nong gia công C2 D160/110</v>
          </cell>
          <cell r="E2369">
            <v>60000</v>
          </cell>
        </row>
        <row r="2370">
          <cell r="C2370" t="str">
            <v>42CNGCC2160125</v>
          </cell>
          <cell r="D2370" t="str">
            <v>Côn PVC nong gia công C2 D160/125</v>
          </cell>
          <cell r="E2370">
            <v>60000</v>
          </cell>
        </row>
        <row r="2371">
          <cell r="C2371" t="str">
            <v>42CNGCC2160140</v>
          </cell>
          <cell r="D2371" t="str">
            <v>Côn PVC nong gia công C2 D160/140</v>
          </cell>
          <cell r="E2371">
            <v>60000</v>
          </cell>
        </row>
        <row r="2372">
          <cell r="C2372" t="str">
            <v>42CNGCC216090</v>
          </cell>
          <cell r="D2372" t="str">
            <v>Côn PVC nong gia công C2 D160/90</v>
          </cell>
          <cell r="E2372">
            <v>60000</v>
          </cell>
        </row>
        <row r="2373">
          <cell r="C2373" t="str">
            <v>42CNGCC2200110</v>
          </cell>
          <cell r="D2373" t="str">
            <v>Côn PVC nong gia công C2 D200/110</v>
          </cell>
          <cell r="E2373">
            <v>74182</v>
          </cell>
        </row>
        <row r="2374">
          <cell r="C2374" t="str">
            <v>42CNGCC2200125</v>
          </cell>
          <cell r="D2374" t="str">
            <v>Côn PVC nong gia công C2 D200/125</v>
          </cell>
          <cell r="E2374">
            <v>96000</v>
          </cell>
        </row>
        <row r="2375">
          <cell r="C2375" t="str">
            <v>42CNGCC2200140</v>
          </cell>
          <cell r="D2375" t="str">
            <v>Côn PVC nong gia công C2 D200/140</v>
          </cell>
          <cell r="E2375">
            <v>96000</v>
          </cell>
        </row>
        <row r="2376">
          <cell r="C2376" t="str">
            <v>42CNGCC2200160</v>
          </cell>
          <cell r="D2376" t="str">
            <v>Côn PVC nong gia công C2 D200/160</v>
          </cell>
          <cell r="E2376">
            <v>96000</v>
          </cell>
        </row>
        <row r="2377">
          <cell r="C2377" t="str">
            <v>42CNGCC2200180</v>
          </cell>
          <cell r="D2377" t="str">
            <v>Côn PVC nong gia công C2 D200/180</v>
          </cell>
          <cell r="E2377">
            <v>96000</v>
          </cell>
        </row>
        <row r="2378">
          <cell r="C2378" t="str">
            <v>42CNGCC220090</v>
          </cell>
          <cell r="D2378" t="str">
            <v>Côn PVC nong gia công C2 D200/90</v>
          </cell>
          <cell r="E2378">
            <v>96000</v>
          </cell>
        </row>
        <row r="2379">
          <cell r="C2379" t="str">
            <v>42CNGCC2250110</v>
          </cell>
          <cell r="D2379" t="str">
            <v>Côn PVC nong gia công C2 D250/110</v>
          </cell>
          <cell r="E2379">
            <v>248400</v>
          </cell>
        </row>
        <row r="2380">
          <cell r="C2380" t="str">
            <v>42CNGCC2250200</v>
          </cell>
          <cell r="D2380" t="str">
            <v>Côn PVC nong gia công C2 D250/200</v>
          </cell>
          <cell r="E2380">
            <v>248400</v>
          </cell>
        </row>
        <row r="2381">
          <cell r="C2381" t="str">
            <v>42CNGCC2315160</v>
          </cell>
          <cell r="D2381" t="str">
            <v>Côn PVC nong gia công C2 D315/160</v>
          </cell>
          <cell r="E2381">
            <v>570000</v>
          </cell>
        </row>
        <row r="2382">
          <cell r="C2382" t="str">
            <v>42CNGCC2315200</v>
          </cell>
          <cell r="D2382" t="str">
            <v>Côn PVC nong gia công C2 D315/200</v>
          </cell>
          <cell r="E2382">
            <v>456000</v>
          </cell>
        </row>
        <row r="2383">
          <cell r="C2383" t="str">
            <v>42CNGCC3125110</v>
          </cell>
          <cell r="D2383" t="str">
            <v>Côn PVC nong gia công C3 D125/110</v>
          </cell>
          <cell r="E2383">
            <v>48000</v>
          </cell>
        </row>
        <row r="2384">
          <cell r="C2384" t="str">
            <v>42CNGCC312560</v>
          </cell>
          <cell r="D2384" t="str">
            <v>Côn PVC nong gia công C3 D125/60</v>
          </cell>
          <cell r="E2384">
            <v>48000</v>
          </cell>
        </row>
        <row r="2385">
          <cell r="C2385" t="str">
            <v>42CNGCC312590</v>
          </cell>
          <cell r="D2385" t="str">
            <v>Côn PVC nong gia công C3 D125/90</v>
          </cell>
          <cell r="E2385">
            <v>48000</v>
          </cell>
        </row>
        <row r="2386">
          <cell r="C2386" t="str">
            <v>42CNGCC3140110</v>
          </cell>
          <cell r="D2386" t="str">
            <v>Côn PVC nong gia công C3 D140/110</v>
          </cell>
          <cell r="E2386">
            <v>60000</v>
          </cell>
        </row>
        <row r="2387">
          <cell r="C2387" t="str">
            <v>42CNGCC3140125</v>
          </cell>
          <cell r="D2387" t="str">
            <v>Côn PVC nong gia công C3 D140/125</v>
          </cell>
          <cell r="E2387">
            <v>60000</v>
          </cell>
        </row>
        <row r="2388">
          <cell r="C2388" t="str">
            <v>42CNGCC314075</v>
          </cell>
          <cell r="D2388" t="str">
            <v>Côn PVC nong gia công C3 D140/75</v>
          </cell>
          <cell r="E2388">
            <v>60000</v>
          </cell>
        </row>
        <row r="2389">
          <cell r="C2389" t="str">
            <v>42CNGCC314090</v>
          </cell>
          <cell r="D2389" t="str">
            <v>Côn PVC nong gia công C3 D140/90</v>
          </cell>
          <cell r="E2389">
            <v>60000</v>
          </cell>
        </row>
        <row r="2390">
          <cell r="C2390" t="str">
            <v>42CNGCC3160110</v>
          </cell>
          <cell r="D2390" t="str">
            <v>Côn PVC nong gia công C3 D160/110</v>
          </cell>
          <cell r="E2390">
            <v>84000</v>
          </cell>
        </row>
        <row r="2391">
          <cell r="C2391" t="str">
            <v>42CNGCC3160125</v>
          </cell>
          <cell r="D2391" t="str">
            <v>Côn PVC nong gia công C3 D160/125</v>
          </cell>
          <cell r="E2391">
            <v>84000</v>
          </cell>
        </row>
        <row r="2392">
          <cell r="C2392" t="str">
            <v>42CNGCC3160140</v>
          </cell>
          <cell r="D2392" t="str">
            <v>Côn PVC nong gia công C3 D160/140</v>
          </cell>
          <cell r="E2392">
            <v>84000</v>
          </cell>
        </row>
        <row r="2393">
          <cell r="C2393" t="str">
            <v>42CNGCC316090</v>
          </cell>
          <cell r="D2393" t="str">
            <v>Côn PVC nong gia công C3 D160/90</v>
          </cell>
          <cell r="E2393">
            <v>84000</v>
          </cell>
        </row>
        <row r="2394">
          <cell r="C2394" t="str">
            <v>42CNGCC3200110</v>
          </cell>
          <cell r="D2394" t="str">
            <v>Côn PVC nong gia công C3 D200/110</v>
          </cell>
          <cell r="E2394">
            <v>120000</v>
          </cell>
        </row>
        <row r="2395">
          <cell r="C2395" t="str">
            <v>42CNGCC3200125</v>
          </cell>
          <cell r="D2395" t="str">
            <v>Côn PVC nong gia công C3 D200/125</v>
          </cell>
          <cell r="E2395">
            <v>120000</v>
          </cell>
        </row>
        <row r="2396">
          <cell r="C2396" t="str">
            <v>42CNGCC3200140</v>
          </cell>
          <cell r="D2396" t="str">
            <v>Côn PVC nong gia công C3 D200/140</v>
          </cell>
          <cell r="E2396">
            <v>120000</v>
          </cell>
        </row>
        <row r="2397">
          <cell r="C2397" t="str">
            <v>42CNGCC3200160</v>
          </cell>
          <cell r="D2397" t="str">
            <v>Côn PVC nong gia công C3 D200/160</v>
          </cell>
          <cell r="E2397">
            <v>120000</v>
          </cell>
        </row>
        <row r="2398">
          <cell r="C2398" t="str">
            <v>42CNGCC3250110</v>
          </cell>
          <cell r="D2398" t="str">
            <v>Côn PVC nong gia công C3 D250/110</v>
          </cell>
          <cell r="E2398">
            <v>300000</v>
          </cell>
        </row>
        <row r="2399">
          <cell r="C2399" t="str">
            <v>42CNGCC3250140</v>
          </cell>
          <cell r="D2399" t="str">
            <v>Côn PVC nong gia công C3 D250/140</v>
          </cell>
          <cell r="E2399">
            <v>300000</v>
          </cell>
        </row>
        <row r="2400">
          <cell r="C2400" t="str">
            <v>42CNGCC3250160</v>
          </cell>
          <cell r="D2400" t="str">
            <v>Côn PVC nong gia công C3 D250/160</v>
          </cell>
          <cell r="E2400">
            <v>300000</v>
          </cell>
        </row>
        <row r="2401">
          <cell r="C2401" t="str">
            <v>42CNGCC3250200</v>
          </cell>
          <cell r="D2401" t="str">
            <v>Côn PVC nong gia công C3 D250/200</v>
          </cell>
          <cell r="E2401">
            <v>300000</v>
          </cell>
        </row>
        <row r="2402">
          <cell r="C2402" t="str">
            <v>42CNGCC3315110</v>
          </cell>
          <cell r="D2402" t="str">
            <v>Côn PVC nong gia công C3 D315/110</v>
          </cell>
          <cell r="E2402">
            <v>960000</v>
          </cell>
        </row>
        <row r="2403">
          <cell r="C2403" t="str">
            <v>42CNGCC3315140</v>
          </cell>
          <cell r="D2403" t="str">
            <v>Côn PVC nong gia công C3 D315/140</v>
          </cell>
          <cell r="E2403">
            <v>816000</v>
          </cell>
        </row>
        <row r="2404">
          <cell r="C2404" t="str">
            <v>42CNGCC3315160</v>
          </cell>
          <cell r="D2404" t="str">
            <v>Côn PVC nong gia công C3 D315/160</v>
          </cell>
          <cell r="E2404">
            <v>696000</v>
          </cell>
        </row>
        <row r="2405">
          <cell r="C2405" t="str">
            <v>42CNGCC3315250</v>
          </cell>
          <cell r="D2405" t="str">
            <v>Côn PVC nong gia công C3 D315/250</v>
          </cell>
          <cell r="E2405">
            <v>780000</v>
          </cell>
        </row>
        <row r="2406">
          <cell r="C2406" t="str">
            <v>42CNGCC3P140125</v>
          </cell>
          <cell r="D2406" t="str">
            <v>Côn PVC nong gia công C3 D140/125 (phủ composite)</v>
          </cell>
          <cell r="E2406">
            <v>67182</v>
          </cell>
        </row>
        <row r="2407">
          <cell r="C2407" t="str">
            <v>42CNGCC3P250140</v>
          </cell>
          <cell r="D2407" t="str">
            <v>Côn PVC nong gia công C3 D250/140 (phủ composite)</v>
          </cell>
          <cell r="E2407">
            <v>276545</v>
          </cell>
        </row>
        <row r="2408">
          <cell r="C2408" t="str">
            <v>42CNGCC3P250200</v>
          </cell>
          <cell r="D2408" t="str">
            <v>Côn PVC nong gia công C3 D250/200 (phủ composite)</v>
          </cell>
          <cell r="E2408">
            <v>334818</v>
          </cell>
        </row>
        <row r="2409">
          <cell r="C2409" t="str">
            <v>42CNGCC3P315250</v>
          </cell>
          <cell r="D2409" t="str">
            <v>Côn PVC nong gia công C3 D315/250 (phủ composite)</v>
          </cell>
          <cell r="E2409">
            <v>589182</v>
          </cell>
        </row>
        <row r="2410">
          <cell r="C2410" t="str">
            <v>42CNGEE150100</v>
          </cell>
          <cell r="D2410" t="str">
            <v>Côn gang EE DN 150/100</v>
          </cell>
          <cell r="E2410">
            <v>1477200</v>
          </cell>
        </row>
        <row r="2411">
          <cell r="C2411" t="str">
            <v>42CNGEE300200</v>
          </cell>
          <cell r="D2411" t="str">
            <v>Côn gang EE DN 300/200</v>
          </cell>
          <cell r="E2411">
            <v>4440000</v>
          </cell>
        </row>
        <row r="2412">
          <cell r="C2412" t="str">
            <v>42CNHA11434</v>
          </cell>
          <cell r="D2412" t="str">
            <v>Côn thép hàn D114/34</v>
          </cell>
          <cell r="E2412">
            <v>76364</v>
          </cell>
        </row>
        <row r="2413">
          <cell r="C2413" t="str">
            <v>42CNHA11442</v>
          </cell>
          <cell r="D2413" t="str">
            <v>Côn thép hàn D114/42</v>
          </cell>
          <cell r="E2413">
            <v>76364</v>
          </cell>
        </row>
        <row r="2414">
          <cell r="C2414" t="str">
            <v>42CNHA11448</v>
          </cell>
          <cell r="D2414" t="str">
            <v>Côn thép hàn D114/48</v>
          </cell>
          <cell r="E2414">
            <v>76364</v>
          </cell>
        </row>
        <row r="2415">
          <cell r="C2415" t="str">
            <v>42CNHA11460</v>
          </cell>
          <cell r="D2415" t="str">
            <v>Côn thép hàn D114/60</v>
          </cell>
          <cell r="E2415">
            <v>72000</v>
          </cell>
        </row>
        <row r="2416">
          <cell r="C2416" t="str">
            <v>42CNHA11476</v>
          </cell>
          <cell r="D2416" t="str">
            <v>Côn thép hàn D114/76</v>
          </cell>
          <cell r="E2416">
            <v>72000</v>
          </cell>
        </row>
        <row r="2417">
          <cell r="C2417" t="str">
            <v>42CNHA11490</v>
          </cell>
          <cell r="D2417" t="str">
            <v>Côn thép hàn D114/90</v>
          </cell>
          <cell r="E2417">
            <v>72000</v>
          </cell>
        </row>
        <row r="2418">
          <cell r="C2418" t="str">
            <v>42CNHA141114</v>
          </cell>
          <cell r="D2418" t="str">
            <v>Côn thép hàn D141/114</v>
          </cell>
          <cell r="E2418">
            <v>125455</v>
          </cell>
        </row>
        <row r="2419">
          <cell r="C2419" t="str">
            <v>42CNHA14134</v>
          </cell>
          <cell r="D2419" t="str">
            <v>Côn thép hàn D141/34</v>
          </cell>
          <cell r="E2419">
            <v>141818</v>
          </cell>
        </row>
        <row r="2420">
          <cell r="C2420" t="str">
            <v>42CNHA14148</v>
          </cell>
          <cell r="D2420" t="str">
            <v>Côn thép hàn D141/48</v>
          </cell>
          <cell r="E2420">
            <v>141818</v>
          </cell>
        </row>
        <row r="2421">
          <cell r="C2421" t="str">
            <v>42CNHA14160</v>
          </cell>
          <cell r="D2421" t="str">
            <v>Côn thép hàn D141/60</v>
          </cell>
          <cell r="E2421">
            <v>141818</v>
          </cell>
        </row>
        <row r="2422">
          <cell r="C2422" t="str">
            <v>42CNHA14176</v>
          </cell>
          <cell r="D2422" t="str">
            <v>Côn thép hàn D141/76</v>
          </cell>
          <cell r="E2422">
            <v>125455</v>
          </cell>
        </row>
        <row r="2423">
          <cell r="C2423" t="str">
            <v>42CNHA14190</v>
          </cell>
          <cell r="D2423" t="str">
            <v>Côn thép hàn D141/90</v>
          </cell>
          <cell r="E2423">
            <v>125455</v>
          </cell>
        </row>
        <row r="2424">
          <cell r="C2424" t="str">
            <v>42CNHA168114</v>
          </cell>
          <cell r="D2424" t="str">
            <v>Côn thép hàn D168/114</v>
          </cell>
          <cell r="E2424">
            <v>158182</v>
          </cell>
        </row>
        <row r="2425">
          <cell r="C2425" t="str">
            <v>42CNHA168141</v>
          </cell>
          <cell r="D2425" t="str">
            <v>Côn thép hàn D168/141</v>
          </cell>
          <cell r="E2425">
            <v>158182</v>
          </cell>
        </row>
        <row r="2426">
          <cell r="C2426" t="str">
            <v>42CNHA16834</v>
          </cell>
          <cell r="D2426" t="str">
            <v>Côn thép hàn D168/34</v>
          </cell>
          <cell r="E2426">
            <v>174000</v>
          </cell>
        </row>
        <row r="2427">
          <cell r="C2427" t="str">
            <v>42CNHA16848</v>
          </cell>
          <cell r="D2427" t="str">
            <v>Côn thép hàn D168/48</v>
          </cell>
          <cell r="E2427">
            <v>180000</v>
          </cell>
        </row>
        <row r="2428">
          <cell r="C2428" t="str">
            <v>42CNHA16860</v>
          </cell>
          <cell r="D2428" t="str">
            <v>Côn thép hàn D168/60</v>
          </cell>
          <cell r="E2428">
            <v>180000</v>
          </cell>
        </row>
        <row r="2429">
          <cell r="C2429" t="str">
            <v>42CNHA16876</v>
          </cell>
          <cell r="D2429" t="str">
            <v>Côn thép hàn D168/76</v>
          </cell>
          <cell r="E2429">
            <v>180000</v>
          </cell>
        </row>
        <row r="2430">
          <cell r="C2430" t="str">
            <v>42CNHA16890</v>
          </cell>
          <cell r="D2430" t="str">
            <v>Côn thép hàn D168/90</v>
          </cell>
          <cell r="E2430">
            <v>180000</v>
          </cell>
        </row>
        <row r="2431">
          <cell r="C2431" t="str">
            <v>42CNHA219114</v>
          </cell>
          <cell r="D2431" t="str">
            <v>Côn thép hàn D219/114</v>
          </cell>
          <cell r="E2431">
            <v>256364</v>
          </cell>
        </row>
        <row r="2432">
          <cell r="C2432" t="str">
            <v>42CNHA219141</v>
          </cell>
          <cell r="D2432" t="str">
            <v>Côn thép hàn D219/141</v>
          </cell>
          <cell r="E2432">
            <v>256364</v>
          </cell>
        </row>
        <row r="2433">
          <cell r="C2433" t="str">
            <v>42CNHA219168</v>
          </cell>
          <cell r="D2433" t="str">
            <v>Côn thép hàn D219/168</v>
          </cell>
          <cell r="E2433">
            <v>256364</v>
          </cell>
        </row>
        <row r="2434">
          <cell r="C2434" t="str">
            <v>42CNHA21942</v>
          </cell>
          <cell r="D2434" t="str">
            <v>Côn thép hàn D219/42</v>
          </cell>
          <cell r="E2434">
            <v>278182</v>
          </cell>
        </row>
        <row r="2435">
          <cell r="C2435" t="str">
            <v>42CNHA21960</v>
          </cell>
          <cell r="D2435" t="str">
            <v>Côn thép hàn D219/60</v>
          </cell>
          <cell r="E2435">
            <v>278182</v>
          </cell>
        </row>
        <row r="2436">
          <cell r="C2436" t="str">
            <v>42CNHA21976</v>
          </cell>
          <cell r="D2436" t="str">
            <v>Côn thép hàn D219/76</v>
          </cell>
          <cell r="E2436">
            <v>278182</v>
          </cell>
        </row>
        <row r="2437">
          <cell r="C2437" t="str">
            <v>42CNHA21990</v>
          </cell>
          <cell r="D2437" t="str">
            <v>Côn thép hàn D219/90</v>
          </cell>
          <cell r="E2437">
            <v>278182</v>
          </cell>
        </row>
        <row r="2438">
          <cell r="C2438" t="str">
            <v>42CNHA2721</v>
          </cell>
          <cell r="D2438" t="str">
            <v>Côn thép hàn D27/21</v>
          </cell>
          <cell r="E2438">
            <v>7636</v>
          </cell>
        </row>
        <row r="2439">
          <cell r="C2439" t="str">
            <v>42CNHA273114</v>
          </cell>
          <cell r="D2439" t="str">
            <v>Côn thép hàn D273/114</v>
          </cell>
          <cell r="E2439">
            <v>381818</v>
          </cell>
        </row>
        <row r="2440">
          <cell r="C2440" t="str">
            <v>42CNHA273141</v>
          </cell>
          <cell r="D2440" t="str">
            <v>Côn thép hàn D273/141</v>
          </cell>
          <cell r="E2440">
            <v>381818</v>
          </cell>
        </row>
        <row r="2441">
          <cell r="C2441" t="str">
            <v>42CNHA273168</v>
          </cell>
          <cell r="D2441" t="str">
            <v>Côn thép hàn D273/168</v>
          </cell>
          <cell r="E2441">
            <v>381818</v>
          </cell>
        </row>
        <row r="2442">
          <cell r="C2442" t="str">
            <v>42CNHA273219</v>
          </cell>
          <cell r="D2442" t="str">
            <v>Côn thép hàn D273/219</v>
          </cell>
          <cell r="E2442">
            <v>381818</v>
          </cell>
        </row>
        <row r="2443">
          <cell r="C2443" t="str">
            <v>42CNHA325114</v>
          </cell>
          <cell r="D2443" t="str">
            <v>Côn thép hàn D325/114</v>
          </cell>
          <cell r="E2443">
            <v>578182</v>
          </cell>
        </row>
        <row r="2444">
          <cell r="C2444" t="str">
            <v>42CNHA325141</v>
          </cell>
          <cell r="D2444" t="str">
            <v>Côn thép hàn D325/141</v>
          </cell>
          <cell r="E2444">
            <v>578182</v>
          </cell>
        </row>
        <row r="2445">
          <cell r="C2445" t="str">
            <v>42CNHA325168</v>
          </cell>
          <cell r="D2445" t="str">
            <v>Côn thép hàn D325/168</v>
          </cell>
          <cell r="E2445">
            <v>578182</v>
          </cell>
        </row>
        <row r="2446">
          <cell r="C2446" t="str">
            <v>42CNHA325219</v>
          </cell>
          <cell r="D2446" t="str">
            <v>Côn thép hàn D325/219</v>
          </cell>
          <cell r="E2446">
            <v>578182</v>
          </cell>
        </row>
        <row r="2447">
          <cell r="C2447" t="str">
            <v>42CNHA325273</v>
          </cell>
          <cell r="D2447" t="str">
            <v>Côn thép hàn D325/273</v>
          </cell>
          <cell r="E2447">
            <v>578182</v>
          </cell>
        </row>
        <row r="2448">
          <cell r="C2448" t="str">
            <v>42CNHA32590</v>
          </cell>
          <cell r="D2448" t="str">
            <v>Côn thép hàn D325/90</v>
          </cell>
          <cell r="E2448">
            <v>600000</v>
          </cell>
        </row>
        <row r="2449">
          <cell r="C2449" t="str">
            <v>42CNHA3421</v>
          </cell>
          <cell r="D2449" t="str">
            <v>Côn thép hàn D34/21</v>
          </cell>
          <cell r="E2449">
            <v>13091</v>
          </cell>
        </row>
        <row r="2450">
          <cell r="C2450" t="str">
            <v>42CNHA3427</v>
          </cell>
          <cell r="D2450" t="str">
            <v>Côn thép hàn D34/27</v>
          </cell>
          <cell r="E2450">
            <v>13091</v>
          </cell>
        </row>
        <row r="2451">
          <cell r="C2451" t="str">
            <v>42CNHA355325</v>
          </cell>
          <cell r="D2451" t="str">
            <v>Côn thép hàn D355/325</v>
          </cell>
          <cell r="E2451">
            <v>1036364</v>
          </cell>
        </row>
        <row r="2452">
          <cell r="C2452" t="str">
            <v>42CNHA406219</v>
          </cell>
          <cell r="D2452" t="str">
            <v>Côn thép hàn D406/219</v>
          </cell>
          <cell r="E2452">
            <v>1472727</v>
          </cell>
        </row>
        <row r="2453">
          <cell r="C2453" t="str">
            <v>42CNHA4221</v>
          </cell>
          <cell r="D2453" t="str">
            <v>Côn thép hàn D42/21</v>
          </cell>
          <cell r="E2453">
            <v>16364</v>
          </cell>
        </row>
        <row r="2454">
          <cell r="C2454" t="str">
            <v>42CNHA4227</v>
          </cell>
          <cell r="D2454" t="str">
            <v>Côn thép hàn D42/27</v>
          </cell>
          <cell r="E2454">
            <v>16364</v>
          </cell>
        </row>
        <row r="2455">
          <cell r="C2455" t="str">
            <v>42CNHA4234</v>
          </cell>
          <cell r="D2455" t="str">
            <v>Côn thép hàn D42/34</v>
          </cell>
          <cell r="E2455">
            <v>16364</v>
          </cell>
        </row>
        <row r="2456">
          <cell r="C2456" t="str">
            <v>42CNHA4821</v>
          </cell>
          <cell r="D2456" t="str">
            <v>Côn thép hàn D48/21</v>
          </cell>
          <cell r="E2456">
            <v>21818</v>
          </cell>
        </row>
        <row r="2457">
          <cell r="C2457" t="str">
            <v>42CNHA4827</v>
          </cell>
          <cell r="D2457" t="str">
            <v>Côn thép hàn D48/27</v>
          </cell>
          <cell r="E2457">
            <v>21818</v>
          </cell>
        </row>
        <row r="2458">
          <cell r="C2458" t="str">
            <v>42CNHA4834</v>
          </cell>
          <cell r="D2458" t="str">
            <v>Côn thép hàn D48/34</v>
          </cell>
          <cell r="E2458">
            <v>21818</v>
          </cell>
        </row>
        <row r="2459">
          <cell r="C2459" t="str">
            <v>42CNHA4842</v>
          </cell>
          <cell r="D2459" t="str">
            <v>Côn thép hàn D48/42</v>
          </cell>
          <cell r="E2459">
            <v>21818</v>
          </cell>
        </row>
        <row r="2460">
          <cell r="C2460" t="str">
            <v>42CNHA508355</v>
          </cell>
          <cell r="D2460" t="str">
            <v>Côn thép hàn D508/355</v>
          </cell>
          <cell r="E2460">
            <v>3818182</v>
          </cell>
        </row>
        <row r="2461">
          <cell r="C2461" t="str">
            <v>42CNHA6021</v>
          </cell>
          <cell r="D2461" t="str">
            <v>Côn thép hàn D60/21</v>
          </cell>
          <cell r="E2461">
            <v>43636</v>
          </cell>
        </row>
        <row r="2462">
          <cell r="C2462" t="str">
            <v>42CNHA6027</v>
          </cell>
          <cell r="D2462" t="str">
            <v>Côn thép hàn D60/27</v>
          </cell>
          <cell r="E2462">
            <v>43636</v>
          </cell>
        </row>
        <row r="2463">
          <cell r="C2463" t="str">
            <v>42CNHA6034</v>
          </cell>
          <cell r="D2463" t="str">
            <v>Côn thép hàn D60/34</v>
          </cell>
          <cell r="E2463">
            <v>27273</v>
          </cell>
        </row>
        <row r="2464">
          <cell r="C2464" t="str">
            <v>42CNHA6042</v>
          </cell>
          <cell r="D2464" t="str">
            <v>Côn thép hàn D60/42</v>
          </cell>
          <cell r="E2464">
            <v>27273</v>
          </cell>
        </row>
        <row r="2465">
          <cell r="C2465" t="str">
            <v>42CNHA6048</v>
          </cell>
          <cell r="D2465" t="str">
            <v>Côn thép hàn D60/48</v>
          </cell>
          <cell r="E2465">
            <v>27273</v>
          </cell>
        </row>
        <row r="2466">
          <cell r="C2466" t="str">
            <v>42CNHA7621</v>
          </cell>
          <cell r="D2466" t="str">
            <v>Côn thép hàn D76/21</v>
          </cell>
          <cell r="E2466">
            <v>54545</v>
          </cell>
        </row>
        <row r="2467">
          <cell r="C2467" t="str">
            <v>42CNHA7627</v>
          </cell>
          <cell r="D2467" t="str">
            <v>Côn thép hàn D76/27</v>
          </cell>
          <cell r="E2467">
            <v>54545</v>
          </cell>
        </row>
        <row r="2468">
          <cell r="C2468" t="str">
            <v>42CNHA7634</v>
          </cell>
          <cell r="D2468" t="str">
            <v>Côn thép hàn D76/34</v>
          </cell>
          <cell r="E2468">
            <v>54545</v>
          </cell>
        </row>
        <row r="2469">
          <cell r="C2469" t="str">
            <v>42CNHA7642</v>
          </cell>
          <cell r="D2469" t="str">
            <v>Côn thép hàn D76/42</v>
          </cell>
          <cell r="E2469">
            <v>36000</v>
          </cell>
        </row>
        <row r="2470">
          <cell r="C2470" t="str">
            <v>42CNHA7648</v>
          </cell>
          <cell r="D2470" t="str">
            <v>Côn thép hàn D76/48</v>
          </cell>
          <cell r="E2470">
            <v>36000</v>
          </cell>
        </row>
        <row r="2471">
          <cell r="C2471" t="str">
            <v>42CNHA7660</v>
          </cell>
          <cell r="D2471" t="str">
            <v>Côn thép hàn D76/60</v>
          </cell>
          <cell r="E2471">
            <v>36000</v>
          </cell>
        </row>
        <row r="2472">
          <cell r="C2472" t="str">
            <v>42CNHA9027</v>
          </cell>
          <cell r="D2472" t="str">
            <v>Côn thép hàn D90/27</v>
          </cell>
          <cell r="E2472">
            <v>60000</v>
          </cell>
        </row>
        <row r="2473">
          <cell r="C2473" t="str">
            <v>42CNHA9034</v>
          </cell>
          <cell r="D2473" t="str">
            <v>Côn thép hàn D90/34</v>
          </cell>
          <cell r="E2473">
            <v>60000</v>
          </cell>
        </row>
        <row r="2474">
          <cell r="C2474" t="str">
            <v>42CNHA9042</v>
          </cell>
          <cell r="D2474" t="str">
            <v>Côn thép hàn D90/42</v>
          </cell>
          <cell r="E2474">
            <v>60000</v>
          </cell>
        </row>
        <row r="2475">
          <cell r="C2475" t="str">
            <v>42CNHA9048</v>
          </cell>
          <cell r="D2475" t="str">
            <v>Côn thép hàn D90/48</v>
          </cell>
          <cell r="E2475">
            <v>41455</v>
          </cell>
        </row>
        <row r="2476">
          <cell r="C2476" t="str">
            <v>42CNHA9060</v>
          </cell>
          <cell r="D2476" t="str">
            <v>Côn thép hàn D90/60</v>
          </cell>
          <cell r="E2476">
            <v>41455</v>
          </cell>
        </row>
        <row r="2477">
          <cell r="C2477" t="str">
            <v>42CNHA9076</v>
          </cell>
          <cell r="D2477" t="str">
            <v>Côn thép hàn D90/76</v>
          </cell>
          <cell r="E2477">
            <v>41455</v>
          </cell>
        </row>
        <row r="2478">
          <cell r="C2478" t="str">
            <v>42CNHAS411442</v>
          </cell>
          <cell r="D2478" t="str">
            <v>Côn thép hàn SCH40 D114/42</v>
          </cell>
          <cell r="E2478">
            <v>81818</v>
          </cell>
        </row>
        <row r="2479">
          <cell r="C2479" t="str">
            <v>42CNHAS411460</v>
          </cell>
          <cell r="D2479" t="str">
            <v>Côn thép hàn SCH40 D114/60</v>
          </cell>
          <cell r="E2479">
            <v>81818</v>
          </cell>
        </row>
        <row r="2480">
          <cell r="C2480" t="str">
            <v>42CNHAS411476</v>
          </cell>
          <cell r="D2480" t="str">
            <v>Côn thép hàn SCH40 D114/76</v>
          </cell>
          <cell r="E2480">
            <v>81818</v>
          </cell>
        </row>
        <row r="2481">
          <cell r="C2481" t="str">
            <v>42CNHAS411490</v>
          </cell>
          <cell r="D2481" t="str">
            <v>Côn thép hàn SCH40 D114/90</v>
          </cell>
          <cell r="E2481">
            <v>81818</v>
          </cell>
        </row>
        <row r="2482">
          <cell r="C2482" t="str">
            <v>42CNHAS4141114</v>
          </cell>
          <cell r="D2482" t="str">
            <v>Côn thép hàn SCH40 D141/114</v>
          </cell>
          <cell r="E2482">
            <v>130909</v>
          </cell>
        </row>
        <row r="2483">
          <cell r="C2483" t="str">
            <v>42CNHAS414142</v>
          </cell>
          <cell r="D2483" t="str">
            <v>Côn thép hàn SCH40 D141/42</v>
          </cell>
          <cell r="E2483">
            <v>130909</v>
          </cell>
        </row>
        <row r="2484">
          <cell r="C2484" t="str">
            <v>42CNHAS414148</v>
          </cell>
          <cell r="D2484" t="str">
            <v>Côn thép hàn SCH40 D141/48</v>
          </cell>
          <cell r="E2484">
            <v>130909</v>
          </cell>
        </row>
        <row r="2485">
          <cell r="C2485" t="str">
            <v>42CNHAS4168114</v>
          </cell>
          <cell r="D2485" t="str">
            <v>Côn thép hàn SCH40 D168/114</v>
          </cell>
          <cell r="E2485">
            <v>190909</v>
          </cell>
        </row>
        <row r="2486">
          <cell r="C2486" t="str">
            <v>42CNHAS4168141</v>
          </cell>
          <cell r="D2486" t="str">
            <v>Côn thép hàn SCH40 D168/141</v>
          </cell>
          <cell r="E2486">
            <v>190909</v>
          </cell>
        </row>
        <row r="2487">
          <cell r="C2487" t="str">
            <v>42CNHAS416860</v>
          </cell>
          <cell r="D2487" t="str">
            <v>Côn thép hàn SCH40 D168/60</v>
          </cell>
          <cell r="E2487">
            <v>190909</v>
          </cell>
        </row>
        <row r="2488">
          <cell r="C2488" t="str">
            <v>42CNHAS416876</v>
          </cell>
          <cell r="D2488" t="str">
            <v>Côn thép hàn SCH40 D168/76</v>
          </cell>
          <cell r="E2488">
            <v>190909</v>
          </cell>
        </row>
        <row r="2489">
          <cell r="C2489" t="str">
            <v>42CNHAS416890</v>
          </cell>
          <cell r="D2489" t="str">
            <v>Côn thép hàn SCH40 D168/90</v>
          </cell>
          <cell r="E2489">
            <v>190909</v>
          </cell>
        </row>
        <row r="2490">
          <cell r="C2490" t="str">
            <v>42CNHAS4219141</v>
          </cell>
          <cell r="D2490" t="str">
            <v>Côn thép hàn SCH40 D219/141</v>
          </cell>
          <cell r="E2490">
            <v>283636</v>
          </cell>
        </row>
        <row r="2491">
          <cell r="C2491" t="str">
            <v>42CNHAS4219168</v>
          </cell>
          <cell r="D2491" t="str">
            <v>Côn thép hàn SCH40 D219/168</v>
          </cell>
          <cell r="E2491">
            <v>283636</v>
          </cell>
        </row>
        <row r="2492">
          <cell r="C2492" t="str">
            <v>42CNHAS421990</v>
          </cell>
          <cell r="D2492" t="str">
            <v>Côn thép hàn SCH40 D219/90</v>
          </cell>
          <cell r="E2492">
            <v>283636</v>
          </cell>
        </row>
        <row r="2493">
          <cell r="C2493" t="str">
            <v>42CNHAS4273168</v>
          </cell>
          <cell r="D2493" t="str">
            <v>Côn thép hàn SCH40 D273/168</v>
          </cell>
          <cell r="E2493">
            <v>512727</v>
          </cell>
        </row>
        <row r="2494">
          <cell r="C2494" t="str">
            <v>42CNHAS4273219</v>
          </cell>
          <cell r="D2494" t="str">
            <v>Côn thép hàn SCH40 D273/219</v>
          </cell>
          <cell r="E2494">
            <v>512727</v>
          </cell>
        </row>
        <row r="2495">
          <cell r="C2495" t="str">
            <v>42CNHAS43421</v>
          </cell>
          <cell r="D2495" t="str">
            <v>Côn thép hàn SCH40 D34/21</v>
          </cell>
          <cell r="E2495">
            <v>13091</v>
          </cell>
        </row>
        <row r="2496">
          <cell r="C2496" t="str">
            <v>42CNHAS43427</v>
          </cell>
          <cell r="D2496" t="str">
            <v>Côn thép hàn SCH40 D34/27</v>
          </cell>
          <cell r="E2496">
            <v>13091</v>
          </cell>
        </row>
        <row r="2497">
          <cell r="C2497" t="str">
            <v>42CNHAS44227</v>
          </cell>
          <cell r="D2497" t="str">
            <v>Côn thép hàn SCH40 D42/27</v>
          </cell>
          <cell r="E2497">
            <v>15273</v>
          </cell>
        </row>
        <row r="2498">
          <cell r="C2498" t="str">
            <v>42CNHAS44234</v>
          </cell>
          <cell r="D2498" t="str">
            <v>Côn thép hàn SCH40 D42/34</v>
          </cell>
          <cell r="E2498">
            <v>15273</v>
          </cell>
        </row>
        <row r="2499">
          <cell r="C2499" t="str">
            <v>42CNHAS44821</v>
          </cell>
          <cell r="D2499" t="str">
            <v>Côn thép hàn SCH40 D48/21</v>
          </cell>
          <cell r="E2499">
            <v>18545</v>
          </cell>
        </row>
        <row r="2500">
          <cell r="C2500" t="str">
            <v>42CNHAS44827</v>
          </cell>
          <cell r="D2500" t="str">
            <v>Côn thép hàn SCH40 D48/27</v>
          </cell>
          <cell r="E2500">
            <v>18545</v>
          </cell>
        </row>
        <row r="2501">
          <cell r="C2501" t="str">
            <v>42CNHAS44834</v>
          </cell>
          <cell r="D2501" t="str">
            <v>Côn thép hàn SCH40 D48/34</v>
          </cell>
          <cell r="E2501">
            <v>18545</v>
          </cell>
        </row>
        <row r="2502">
          <cell r="C2502" t="str">
            <v>42CNHAS44842</v>
          </cell>
          <cell r="D2502" t="str">
            <v>Côn thép hàn SCH40 D48/42</v>
          </cell>
          <cell r="E2502">
            <v>18545</v>
          </cell>
        </row>
        <row r="2503">
          <cell r="C2503" t="str">
            <v>42CNHAS46027</v>
          </cell>
          <cell r="D2503" t="str">
            <v>Côn thép hàn SCH40 D60/27</v>
          </cell>
          <cell r="E2503">
            <v>27273</v>
          </cell>
        </row>
        <row r="2504">
          <cell r="C2504" t="str">
            <v>42CNHAS46034</v>
          </cell>
          <cell r="D2504" t="str">
            <v>Côn thép hàn SCH40 D60/34</v>
          </cell>
          <cell r="E2504">
            <v>27273</v>
          </cell>
        </row>
        <row r="2505">
          <cell r="C2505" t="str">
            <v>42CNHAS46042</v>
          </cell>
          <cell r="D2505" t="str">
            <v>Côn thép hàn SCH40 D60/42</v>
          </cell>
          <cell r="E2505">
            <v>27273</v>
          </cell>
        </row>
        <row r="2506">
          <cell r="C2506" t="str">
            <v>42CNHAS46048</v>
          </cell>
          <cell r="D2506" t="str">
            <v>Côn thép hàn SCH40 D60/48</v>
          </cell>
          <cell r="E2506">
            <v>27273</v>
          </cell>
        </row>
        <row r="2507">
          <cell r="C2507" t="str">
            <v>42CNHAS47634</v>
          </cell>
          <cell r="D2507" t="str">
            <v>Côn thép hàn SCH40 D76/34</v>
          </cell>
          <cell r="E2507">
            <v>41455</v>
          </cell>
        </row>
        <row r="2508">
          <cell r="C2508" t="str">
            <v>42CNHAS47642</v>
          </cell>
          <cell r="D2508" t="str">
            <v>Côn thép hàn SCH40 D76/42</v>
          </cell>
          <cell r="E2508">
            <v>41455</v>
          </cell>
        </row>
        <row r="2509">
          <cell r="C2509" t="str">
            <v>42CNHAS47648</v>
          </cell>
          <cell r="D2509" t="str">
            <v>Côn thép hàn SCH40 D76/48</v>
          </cell>
          <cell r="E2509">
            <v>41455</v>
          </cell>
        </row>
        <row r="2510">
          <cell r="C2510" t="str">
            <v>42CNHAS47660</v>
          </cell>
          <cell r="D2510" t="str">
            <v>Côn thép hàn SCH40 D76/60</v>
          </cell>
          <cell r="E2510">
            <v>41455</v>
          </cell>
        </row>
        <row r="2511">
          <cell r="C2511" t="str">
            <v>42CNHAS49060</v>
          </cell>
          <cell r="D2511" t="str">
            <v>Côn thép hàn SCH40 D90/60</v>
          </cell>
          <cell r="E2511">
            <v>45818</v>
          </cell>
        </row>
        <row r="2512">
          <cell r="C2512" t="str">
            <v>42CNHAS49076</v>
          </cell>
          <cell r="D2512" t="str">
            <v>Côn thép hàn SCH40 D90/76</v>
          </cell>
          <cell r="E2512">
            <v>45818</v>
          </cell>
        </row>
        <row r="2513">
          <cell r="C2513" t="str">
            <v>42CNHI10080</v>
          </cell>
          <cell r="D2513" t="str">
            <v>Côn thép hàn Inox DN 100/80</v>
          </cell>
          <cell r="E2513">
            <v>234000</v>
          </cell>
        </row>
        <row r="2514">
          <cell r="C2514" t="str">
            <v>42CNHI12565</v>
          </cell>
          <cell r="D2514" t="str">
            <v>Côn thép hàn Inox DN 125/65</v>
          </cell>
          <cell r="E2514">
            <v>455000</v>
          </cell>
        </row>
        <row r="2515">
          <cell r="C2515" t="str">
            <v>42CNHI150100</v>
          </cell>
          <cell r="D2515" t="str">
            <v>Côn thép hàn Inox DN 150/100</v>
          </cell>
          <cell r="E2515">
            <v>585000</v>
          </cell>
        </row>
        <row r="2516">
          <cell r="C2516" t="str">
            <v>42CNHI150125</v>
          </cell>
          <cell r="D2516" t="str">
            <v>Côn thép hàn Inox DN 150/125</v>
          </cell>
          <cell r="E2516">
            <v>585000</v>
          </cell>
        </row>
        <row r="2517">
          <cell r="C2517" t="str">
            <v>42CNHI200100</v>
          </cell>
          <cell r="D2517" t="str">
            <v>Côn thép hàn Inox DN 200/100</v>
          </cell>
          <cell r="E2517">
            <v>780000</v>
          </cell>
        </row>
        <row r="2518">
          <cell r="C2518" t="str">
            <v>42CNHI200125</v>
          </cell>
          <cell r="D2518" t="str">
            <v>Côn thép hàn Inox DN 200/125</v>
          </cell>
          <cell r="E2518">
            <v>780000</v>
          </cell>
        </row>
        <row r="2519">
          <cell r="C2519" t="str">
            <v>42CNHI2015</v>
          </cell>
          <cell r="D2519" t="str">
            <v>Côn thép hàn Inox DN 20/15</v>
          </cell>
          <cell r="E2519">
            <v>39000</v>
          </cell>
        </row>
        <row r="2520">
          <cell r="C2520" t="str">
            <v>42CNHI250125</v>
          </cell>
          <cell r="D2520" t="str">
            <v>Côn thép hàn Inox DN 250/125</v>
          </cell>
          <cell r="E2520">
            <v>1560000</v>
          </cell>
        </row>
        <row r="2521">
          <cell r="C2521" t="str">
            <v>42CNHI2515</v>
          </cell>
          <cell r="D2521" t="str">
            <v>Côn thép hàn Inox DN 25/15</v>
          </cell>
          <cell r="E2521">
            <v>45500</v>
          </cell>
        </row>
        <row r="2522">
          <cell r="C2522" t="str">
            <v>42CNHI2520</v>
          </cell>
          <cell r="D2522" t="str">
            <v>Côn thép hàn Inox DN 25/20</v>
          </cell>
          <cell r="E2522">
            <v>45500</v>
          </cell>
        </row>
        <row r="2523">
          <cell r="C2523" t="str">
            <v>42CNHI4020</v>
          </cell>
          <cell r="D2523" t="str">
            <v>Côn thép hàn Inox DN 40/20</v>
          </cell>
          <cell r="E2523">
            <v>71500</v>
          </cell>
        </row>
        <row r="2524">
          <cell r="C2524" t="str">
            <v>42CNHI4025</v>
          </cell>
          <cell r="D2524" t="str">
            <v>Côn thép hàn Inox DN 40/25</v>
          </cell>
          <cell r="E2524">
            <v>71500</v>
          </cell>
        </row>
        <row r="2525">
          <cell r="C2525" t="str">
            <v>42CNHI4032</v>
          </cell>
          <cell r="D2525" t="str">
            <v>Côn thép hàn Inox DN 40/32</v>
          </cell>
          <cell r="E2525">
            <v>71500</v>
          </cell>
        </row>
        <row r="2526">
          <cell r="C2526" t="str">
            <v>42CNHI5025</v>
          </cell>
          <cell r="D2526" t="str">
            <v>Côn thép hàn Inox DN 50/25</v>
          </cell>
          <cell r="E2526">
            <v>97500</v>
          </cell>
        </row>
        <row r="2527">
          <cell r="C2527" t="str">
            <v>42CNHI5032</v>
          </cell>
          <cell r="D2527" t="str">
            <v>Côn thép hàn Inox DN 50/32</v>
          </cell>
          <cell r="E2527">
            <v>97500</v>
          </cell>
        </row>
        <row r="2528">
          <cell r="C2528" t="str">
            <v>42CNHI5040</v>
          </cell>
          <cell r="D2528" t="str">
            <v>Côn thép hàn Inox DN 50/40</v>
          </cell>
          <cell r="E2528">
            <v>97500</v>
          </cell>
        </row>
        <row r="2529">
          <cell r="C2529" t="str">
            <v>42CNHI6550</v>
          </cell>
          <cell r="D2529" t="str">
            <v>Côn thép hàn Inox DN 65/50</v>
          </cell>
          <cell r="E2529">
            <v>149500</v>
          </cell>
        </row>
        <row r="2530">
          <cell r="C2530" t="str">
            <v>42CNHI8025</v>
          </cell>
          <cell r="D2530" t="str">
            <v>Côn thép hàn Inox DN 80/25</v>
          </cell>
          <cell r="E2530">
            <v>182000</v>
          </cell>
        </row>
        <row r="2531">
          <cell r="C2531" t="str">
            <v>42CNHI8032</v>
          </cell>
          <cell r="D2531" t="str">
            <v>Côn thép hàn Inox DN 80/32</v>
          </cell>
          <cell r="E2531">
            <v>182000</v>
          </cell>
        </row>
        <row r="2532">
          <cell r="C2532" t="str">
            <v>42CNHI8040</v>
          </cell>
          <cell r="D2532" t="str">
            <v>Côn thép hàn Inox DN 80/40</v>
          </cell>
          <cell r="E2532">
            <v>182000</v>
          </cell>
        </row>
        <row r="2533">
          <cell r="C2533" t="str">
            <v>42CNHI8050</v>
          </cell>
          <cell r="D2533" t="str">
            <v>Côn thép hàn Inox DN 80/50</v>
          </cell>
          <cell r="E2533">
            <v>182000</v>
          </cell>
        </row>
        <row r="2534">
          <cell r="C2534" t="str">
            <v>42CNHI8065</v>
          </cell>
          <cell r="D2534" t="str">
            <v>Côn thép hàn Inox DN 80/65</v>
          </cell>
          <cell r="E2534">
            <v>195000</v>
          </cell>
        </row>
        <row r="2535">
          <cell r="C2535" t="str">
            <v>42CNHLT11460</v>
          </cell>
          <cell r="D2535" t="str">
            <v>Côn thép hàn lệch tâm D114/60</v>
          </cell>
          <cell r="E2535">
            <v>78000</v>
          </cell>
        </row>
        <row r="2536">
          <cell r="C2536" t="str">
            <v>42CNHLT11476</v>
          </cell>
          <cell r="D2536" t="str">
            <v>Côn thép hàn lệch tâm D114/76</v>
          </cell>
          <cell r="E2536">
            <v>78000</v>
          </cell>
        </row>
        <row r="2537">
          <cell r="C2537" t="str">
            <v>42CNHLT11490</v>
          </cell>
          <cell r="D2537" t="str">
            <v>Côn thép hàn lệch tâm D114/90</v>
          </cell>
          <cell r="E2537">
            <v>78000</v>
          </cell>
        </row>
        <row r="2538">
          <cell r="C2538" t="str">
            <v>42CNHLT141114</v>
          </cell>
          <cell r="D2538" t="str">
            <v>Côn thép hàn lệch tâm D141/114</v>
          </cell>
          <cell r="E2538">
            <v>150000</v>
          </cell>
        </row>
        <row r="2539">
          <cell r="C2539" t="str">
            <v>42CNHLT14160</v>
          </cell>
          <cell r="D2539" t="str">
            <v>Côn thép hàn lệch tâm D141/60</v>
          </cell>
          <cell r="E2539">
            <v>150000</v>
          </cell>
        </row>
        <row r="2540">
          <cell r="C2540" t="str">
            <v>42CNHLT14176</v>
          </cell>
          <cell r="D2540" t="str">
            <v>Côn thép hàn lệch tâm D141/76</v>
          </cell>
          <cell r="E2540">
            <v>150000</v>
          </cell>
        </row>
        <row r="2541">
          <cell r="C2541" t="str">
            <v>42CNHLT14190</v>
          </cell>
          <cell r="D2541" t="str">
            <v>Côn thép hàn lệch tâm D141/90</v>
          </cell>
          <cell r="E2541">
            <v>150000</v>
          </cell>
        </row>
        <row r="2542">
          <cell r="C2542" t="str">
            <v>42CNHLT168114</v>
          </cell>
          <cell r="D2542" t="str">
            <v>Côn thép hàn lệch tâm D168/114</v>
          </cell>
          <cell r="E2542">
            <v>186000</v>
          </cell>
        </row>
        <row r="2543">
          <cell r="C2543" t="str">
            <v>42CNHLT16860</v>
          </cell>
          <cell r="D2543" t="str">
            <v>Côn thép hàn lệch tâm D168/60</v>
          </cell>
          <cell r="E2543">
            <v>186000</v>
          </cell>
        </row>
        <row r="2544">
          <cell r="C2544" t="str">
            <v>42CNHLT16876</v>
          </cell>
          <cell r="D2544" t="str">
            <v>Côn thép hàn lệch tâm D168/76</v>
          </cell>
          <cell r="E2544">
            <v>186000</v>
          </cell>
        </row>
        <row r="2545">
          <cell r="C2545" t="str">
            <v>42CNHLT16890</v>
          </cell>
          <cell r="D2545" t="str">
            <v>Côn thép hàn lệch tâm D168/90</v>
          </cell>
          <cell r="E2545">
            <v>186000</v>
          </cell>
        </row>
        <row r="2546">
          <cell r="C2546" t="str">
            <v>42CNHLT219114</v>
          </cell>
          <cell r="D2546" t="str">
            <v>Côn thép hàn lệch tâm D219/114</v>
          </cell>
          <cell r="E2546">
            <v>306000</v>
          </cell>
        </row>
        <row r="2547">
          <cell r="C2547" t="str">
            <v>42CNHLT219141</v>
          </cell>
          <cell r="D2547" t="str">
            <v>Côn thép hàn lệch tâm D219/141</v>
          </cell>
          <cell r="E2547">
            <v>306000</v>
          </cell>
        </row>
        <row r="2548">
          <cell r="C2548" t="str">
            <v>42CNHLT21990</v>
          </cell>
          <cell r="D2548" t="str">
            <v>Côn thép hàn lệch tâm D219/90</v>
          </cell>
          <cell r="E2548">
            <v>306000</v>
          </cell>
        </row>
        <row r="2549">
          <cell r="C2549" t="str">
            <v>42CNHLT273141</v>
          </cell>
          <cell r="D2549" t="str">
            <v>Côn thép hàn lệch tâm D273/141</v>
          </cell>
          <cell r="E2549">
            <v>456000</v>
          </cell>
        </row>
        <row r="2550">
          <cell r="C2550" t="str">
            <v>42CNHLT273219</v>
          </cell>
          <cell r="D2550" t="str">
            <v>Côn thép hàn lệch tâm D273/219</v>
          </cell>
          <cell r="E2550">
            <v>456000</v>
          </cell>
        </row>
        <row r="2551">
          <cell r="C2551" t="str">
            <v>42CNHLT27390</v>
          </cell>
          <cell r="D2551" t="str">
            <v>Côn thép hàn lệch tâm D273/90</v>
          </cell>
          <cell r="E2551">
            <v>456000</v>
          </cell>
        </row>
        <row r="2552">
          <cell r="C2552" t="str">
            <v>42CNHLT325141</v>
          </cell>
          <cell r="D2552" t="str">
            <v>Côn thép hàn lệch tâm D325/141</v>
          </cell>
          <cell r="E2552">
            <v>660000</v>
          </cell>
        </row>
        <row r="2553">
          <cell r="C2553" t="str">
            <v>42CNHLT325219</v>
          </cell>
          <cell r="D2553" t="str">
            <v>Côn thép hàn lệch tâm D325/219</v>
          </cell>
          <cell r="E2553">
            <v>660000</v>
          </cell>
        </row>
        <row r="2554">
          <cell r="C2554" t="str">
            <v>42CNHLT4234</v>
          </cell>
          <cell r="D2554" t="str">
            <v>Côn thép hàn lệch tâm D42/34</v>
          </cell>
          <cell r="E2554">
            <v>30000</v>
          </cell>
        </row>
        <row r="2555">
          <cell r="C2555" t="str">
            <v>42CNHLT4831</v>
          </cell>
          <cell r="D2555" t="str">
            <v>Côn thép hàn lệch tâm D48/21</v>
          </cell>
          <cell r="E2555">
            <v>30000</v>
          </cell>
        </row>
        <row r="2556">
          <cell r="C2556" t="str">
            <v>42CNHLT4842</v>
          </cell>
          <cell r="D2556" t="str">
            <v>Côn thép hàn lệch tâm D48/42</v>
          </cell>
          <cell r="E2556">
            <v>36000</v>
          </cell>
        </row>
        <row r="2557">
          <cell r="C2557" t="str">
            <v>42CNHLT6042</v>
          </cell>
          <cell r="D2557" t="str">
            <v>Côn thép hàn lệch tâm D60/42</v>
          </cell>
          <cell r="E2557">
            <v>42000</v>
          </cell>
        </row>
        <row r="2558">
          <cell r="C2558" t="str">
            <v>42CNHLT6048</v>
          </cell>
          <cell r="D2558" t="str">
            <v>Côn thép hàn lệch tâm D60/48</v>
          </cell>
          <cell r="E2558">
            <v>42000</v>
          </cell>
        </row>
        <row r="2559">
          <cell r="C2559" t="str">
            <v>42CNHLT7642</v>
          </cell>
          <cell r="D2559" t="str">
            <v>Côn thép hàn lệch tâm D76/42</v>
          </cell>
          <cell r="E2559">
            <v>48000</v>
          </cell>
        </row>
        <row r="2560">
          <cell r="C2560" t="str">
            <v>42CNHLT7648</v>
          </cell>
          <cell r="D2560" t="str">
            <v>Côn thép hàn lệch tâm D76/48</v>
          </cell>
          <cell r="E2560">
            <v>48000</v>
          </cell>
        </row>
        <row r="2561">
          <cell r="C2561" t="str">
            <v>42CNHLT7660</v>
          </cell>
          <cell r="D2561" t="str">
            <v>Côn thép hàn lệch tâm D76/60</v>
          </cell>
          <cell r="E2561">
            <v>48000</v>
          </cell>
        </row>
        <row r="2562">
          <cell r="C2562" t="str">
            <v>42CNHLT9042</v>
          </cell>
          <cell r="D2562" t="str">
            <v>Côn thép hàn lệch tâm D90/42</v>
          </cell>
          <cell r="E2562">
            <v>54000</v>
          </cell>
        </row>
        <row r="2563">
          <cell r="C2563" t="str">
            <v>42CNHLT9048</v>
          </cell>
          <cell r="D2563" t="str">
            <v>Côn thép hàn lệch tâm D90/48</v>
          </cell>
          <cell r="E2563">
            <v>54000</v>
          </cell>
        </row>
        <row r="2564">
          <cell r="C2564" t="str">
            <v>42CNHLT9060</v>
          </cell>
          <cell r="D2564" t="str">
            <v>Côn thép hàn lệch tâm D90/60</v>
          </cell>
          <cell r="E2564">
            <v>54000</v>
          </cell>
        </row>
        <row r="2565">
          <cell r="C2565" t="str">
            <v>42CNHLT9076</v>
          </cell>
          <cell r="D2565" t="str">
            <v>Côn thép hàn lệch tâm D90/76</v>
          </cell>
          <cell r="E2565">
            <v>54000</v>
          </cell>
        </row>
        <row r="2566">
          <cell r="C2566" t="str">
            <v>42CNHM11434</v>
          </cell>
          <cell r="D2566" t="str">
            <v>Côn thép hàn mạ D114/34</v>
          </cell>
          <cell r="E2566">
            <v>92727</v>
          </cell>
        </row>
        <row r="2567">
          <cell r="C2567" t="str">
            <v>42CNHM11442</v>
          </cell>
          <cell r="D2567" t="str">
            <v>Côn thép hàn mạ D114/42</v>
          </cell>
          <cell r="E2567">
            <v>92727</v>
          </cell>
        </row>
        <row r="2568">
          <cell r="C2568" t="str">
            <v>42CNHM11448</v>
          </cell>
          <cell r="D2568" t="str">
            <v>Côn thép hàn mạ D114/48</v>
          </cell>
          <cell r="E2568">
            <v>92727</v>
          </cell>
        </row>
        <row r="2569">
          <cell r="C2569" t="str">
            <v>42CNHM11460</v>
          </cell>
          <cell r="D2569" t="str">
            <v>Côn thép hàn mạ D114/60</v>
          </cell>
          <cell r="E2569">
            <v>75273</v>
          </cell>
        </row>
        <row r="2570">
          <cell r="C2570" t="str">
            <v>42CNHM11476</v>
          </cell>
          <cell r="D2570" t="str">
            <v>Côn thép hàn mạ D114/76</v>
          </cell>
          <cell r="E2570">
            <v>75273</v>
          </cell>
        </row>
        <row r="2571">
          <cell r="C2571" t="str">
            <v>42CNHM11490</v>
          </cell>
          <cell r="D2571" t="str">
            <v>Côn thép hàn mạ D114/90</v>
          </cell>
          <cell r="E2571">
            <v>75273</v>
          </cell>
        </row>
        <row r="2572">
          <cell r="C2572" t="str">
            <v>42CNHM141114</v>
          </cell>
          <cell r="D2572" t="str">
            <v>Côn thép hàn mạ D141/114</v>
          </cell>
          <cell r="E2572">
            <v>147273</v>
          </cell>
        </row>
        <row r="2573">
          <cell r="C2573" t="str">
            <v>42CNHM14142</v>
          </cell>
          <cell r="D2573" t="str">
            <v>Côn thép hàn mạ D141/42</v>
          </cell>
          <cell r="E2573">
            <v>163636</v>
          </cell>
        </row>
        <row r="2574">
          <cell r="C2574" t="str">
            <v>42CNHM14148</v>
          </cell>
          <cell r="D2574" t="str">
            <v>Côn thép hàn mạ D141/48</v>
          </cell>
          <cell r="E2574">
            <v>163636</v>
          </cell>
        </row>
        <row r="2575">
          <cell r="C2575" t="str">
            <v>42CNHM14160</v>
          </cell>
          <cell r="D2575" t="str">
            <v>Côn thép hàn mạ D141/60</v>
          </cell>
          <cell r="E2575">
            <v>163636</v>
          </cell>
        </row>
        <row r="2576">
          <cell r="C2576" t="str">
            <v>42CNHM14176</v>
          </cell>
          <cell r="D2576" t="str">
            <v>Côn thép hàn mạ D141/76</v>
          </cell>
          <cell r="E2576">
            <v>147273</v>
          </cell>
        </row>
        <row r="2577">
          <cell r="C2577" t="str">
            <v>42CNHM14190</v>
          </cell>
          <cell r="D2577" t="str">
            <v>Côn thép hàn mạ D141/90</v>
          </cell>
          <cell r="E2577">
            <v>147273</v>
          </cell>
        </row>
        <row r="2578">
          <cell r="C2578" t="str">
            <v>42CNHM168114</v>
          </cell>
          <cell r="D2578" t="str">
            <v>Côn thép hàn mạ D168/114</v>
          </cell>
          <cell r="E2578">
            <v>190909</v>
          </cell>
        </row>
        <row r="2579">
          <cell r="C2579" t="str">
            <v>42CNHM168141</v>
          </cell>
          <cell r="D2579" t="str">
            <v>Côn thép hàn mạ D168/141</v>
          </cell>
          <cell r="E2579">
            <v>190909</v>
          </cell>
        </row>
        <row r="2580">
          <cell r="C2580" t="str">
            <v>42CNHM16860</v>
          </cell>
          <cell r="D2580" t="str">
            <v>Côn thép hàn mạ D168/60</v>
          </cell>
          <cell r="E2580">
            <v>207273</v>
          </cell>
        </row>
        <row r="2581">
          <cell r="C2581" t="str">
            <v>42CNHM16876</v>
          </cell>
          <cell r="D2581" t="str">
            <v>Côn thép hàn mạ D168/76</v>
          </cell>
          <cell r="E2581">
            <v>207273</v>
          </cell>
        </row>
        <row r="2582">
          <cell r="C2582" t="str">
            <v>42CNHM16890</v>
          </cell>
          <cell r="D2582" t="str">
            <v>Côn thép hàn mạ D168/90</v>
          </cell>
          <cell r="E2582">
            <v>190909</v>
          </cell>
        </row>
        <row r="2583">
          <cell r="C2583" t="str">
            <v>42CNHM219114</v>
          </cell>
          <cell r="D2583" t="str">
            <v>Côn thép hàn mạ D219/114</v>
          </cell>
          <cell r="E2583">
            <v>305455</v>
          </cell>
        </row>
        <row r="2584">
          <cell r="C2584" t="str">
            <v>42CNHM219141</v>
          </cell>
          <cell r="D2584" t="str">
            <v>Côn thép hàn mạ D219/141</v>
          </cell>
          <cell r="E2584">
            <v>305455</v>
          </cell>
        </row>
        <row r="2585">
          <cell r="C2585" t="str">
            <v>42CNHM219168</v>
          </cell>
          <cell r="D2585" t="str">
            <v>Côn thép hàn mạ D219/168</v>
          </cell>
          <cell r="E2585">
            <v>305455</v>
          </cell>
        </row>
        <row r="2586">
          <cell r="C2586" t="str">
            <v>42CNHM21990</v>
          </cell>
          <cell r="D2586" t="str">
            <v>Côn thép hàn mạ D219/90</v>
          </cell>
          <cell r="E2586">
            <v>327273</v>
          </cell>
        </row>
        <row r="2587">
          <cell r="C2587" t="str">
            <v>42CNHM2721</v>
          </cell>
          <cell r="D2587" t="str">
            <v>Côn thép hàn mạ D27/21</v>
          </cell>
          <cell r="E2587">
            <v>8273</v>
          </cell>
        </row>
        <row r="2588">
          <cell r="C2588" t="str">
            <v>42CNHM273114</v>
          </cell>
          <cell r="D2588" t="str">
            <v>Côn thép hàn mạ D273/114</v>
          </cell>
          <cell r="E2588">
            <v>490909</v>
          </cell>
        </row>
        <row r="2589">
          <cell r="C2589" t="str">
            <v>42CNHM273141</v>
          </cell>
          <cell r="D2589" t="str">
            <v>Côn thép hàn mạ D273/141</v>
          </cell>
          <cell r="E2589">
            <v>469091</v>
          </cell>
        </row>
        <row r="2590">
          <cell r="C2590" t="str">
            <v>42CNHM273168</v>
          </cell>
          <cell r="D2590" t="str">
            <v>Côn thép hàn mạ D273/168</v>
          </cell>
          <cell r="E2590">
            <v>469091</v>
          </cell>
        </row>
        <row r="2591">
          <cell r="C2591" t="str">
            <v>42CNHM273219</v>
          </cell>
          <cell r="D2591" t="str">
            <v>Côn thép hàn mạ D273/219</v>
          </cell>
          <cell r="E2591">
            <v>469091</v>
          </cell>
        </row>
        <row r="2592">
          <cell r="C2592" t="str">
            <v>42CNHM325168</v>
          </cell>
          <cell r="D2592" t="str">
            <v>Côn thép hàn mạ D325/168</v>
          </cell>
          <cell r="E2592">
            <v>709091</v>
          </cell>
        </row>
        <row r="2593">
          <cell r="C2593" t="str">
            <v>42CNHM325273</v>
          </cell>
          <cell r="D2593" t="str">
            <v>Côn thép hàn mạ D325/273</v>
          </cell>
          <cell r="E2593">
            <v>709091</v>
          </cell>
        </row>
        <row r="2594">
          <cell r="C2594" t="str">
            <v>42CNHM4221</v>
          </cell>
          <cell r="D2594" t="str">
            <v>Côn thép hàn mạ D42/21</v>
          </cell>
          <cell r="E2594">
            <v>21818</v>
          </cell>
        </row>
        <row r="2595">
          <cell r="C2595" t="str">
            <v>42CNHM4234</v>
          </cell>
          <cell r="D2595" t="str">
            <v>Côn thép hàn mạ D42/34</v>
          </cell>
          <cell r="E2595">
            <v>21818</v>
          </cell>
        </row>
        <row r="2596">
          <cell r="C2596" t="str">
            <v>42CNHM426355</v>
          </cell>
          <cell r="D2596" t="str">
            <v>Côn thép hàn mạ D426/355</v>
          </cell>
          <cell r="E2596">
            <v>3163636</v>
          </cell>
        </row>
        <row r="2597">
          <cell r="C2597" t="str">
            <v>42CNHM4827</v>
          </cell>
          <cell r="D2597" t="str">
            <v>Côn thép hàn mạ D48/27</v>
          </cell>
          <cell r="E2597">
            <v>27273</v>
          </cell>
        </row>
        <row r="2598">
          <cell r="C2598" t="str">
            <v>42CNHM4834</v>
          </cell>
          <cell r="D2598" t="str">
            <v>Côn thép hàn mạ D48/34</v>
          </cell>
          <cell r="E2598">
            <v>27273</v>
          </cell>
        </row>
        <row r="2599">
          <cell r="C2599" t="str">
            <v>42CNHM4842</v>
          </cell>
          <cell r="D2599" t="str">
            <v>Côn thép hàn mạ D48/42</v>
          </cell>
          <cell r="E2599">
            <v>27273</v>
          </cell>
        </row>
        <row r="2600">
          <cell r="C2600" t="str">
            <v>42CNHM6027</v>
          </cell>
          <cell r="D2600" t="str">
            <v>Côn thép hàn mạ D60/27</v>
          </cell>
          <cell r="E2600">
            <v>32727</v>
          </cell>
        </row>
        <row r="2601">
          <cell r="C2601" t="str">
            <v>42CNHM6034</v>
          </cell>
          <cell r="D2601" t="str">
            <v>Côn thép hàn mạ D60/34</v>
          </cell>
          <cell r="E2601">
            <v>32727</v>
          </cell>
        </row>
        <row r="2602">
          <cell r="C2602" t="str">
            <v>42CNHM6042</v>
          </cell>
          <cell r="D2602" t="str">
            <v>Côn thép hàn mạ D60/42</v>
          </cell>
          <cell r="E2602">
            <v>32727</v>
          </cell>
        </row>
        <row r="2603">
          <cell r="C2603" t="str">
            <v>42CNHM6048</v>
          </cell>
          <cell r="D2603" t="str">
            <v>Côn thép hàn mạ D60/48</v>
          </cell>
          <cell r="E2603">
            <v>32727</v>
          </cell>
        </row>
        <row r="2604">
          <cell r="C2604" t="str">
            <v>42CNHM7634</v>
          </cell>
          <cell r="D2604" t="str">
            <v>Côn thép hàn mạ D76/34</v>
          </cell>
          <cell r="E2604">
            <v>43636</v>
          </cell>
        </row>
        <row r="2605">
          <cell r="C2605" t="str">
            <v>42CNHM7642</v>
          </cell>
          <cell r="D2605" t="str">
            <v>Côn thép hàn mạ D76/42</v>
          </cell>
          <cell r="E2605">
            <v>43636</v>
          </cell>
        </row>
        <row r="2606">
          <cell r="C2606" t="str">
            <v>42CNHM7648</v>
          </cell>
          <cell r="D2606" t="str">
            <v>Côn thép hàn mạ D76/48</v>
          </cell>
          <cell r="E2606">
            <v>43636</v>
          </cell>
        </row>
        <row r="2607">
          <cell r="C2607" t="str">
            <v>42CNHM7660</v>
          </cell>
          <cell r="D2607" t="str">
            <v>Côn thép hàn mạ D76/60</v>
          </cell>
          <cell r="E2607">
            <v>43636</v>
          </cell>
        </row>
        <row r="2608">
          <cell r="C2608" t="str">
            <v>42CNHM9034</v>
          </cell>
          <cell r="D2608" t="str">
            <v>Côn thép hàn mạ D90/34</v>
          </cell>
          <cell r="E2608">
            <v>52364</v>
          </cell>
        </row>
        <row r="2609">
          <cell r="C2609" t="str">
            <v>42CNHM9042</v>
          </cell>
          <cell r="D2609" t="str">
            <v>Côn thép hàn mạ D90/42</v>
          </cell>
          <cell r="E2609">
            <v>52364</v>
          </cell>
        </row>
        <row r="2610">
          <cell r="C2610" t="str">
            <v>42CNHM9048</v>
          </cell>
          <cell r="D2610" t="str">
            <v>Côn thép hàn mạ D90/48</v>
          </cell>
          <cell r="E2610">
            <v>52364</v>
          </cell>
        </row>
        <row r="2611">
          <cell r="C2611" t="str">
            <v>42CNHM9060</v>
          </cell>
          <cell r="D2611" t="str">
            <v>Côn thép hàn mạ D90/60</v>
          </cell>
          <cell r="E2611">
            <v>52364</v>
          </cell>
        </row>
        <row r="2612">
          <cell r="C2612" t="str">
            <v>42CNHM9076</v>
          </cell>
          <cell r="D2612" t="str">
            <v>Côn thép hàn mạ D90/76</v>
          </cell>
          <cell r="E2612">
            <v>52364</v>
          </cell>
        </row>
        <row r="2613">
          <cell r="C2613" t="str">
            <v>42CNHMLT14190</v>
          </cell>
          <cell r="D2613" t="str">
            <v>Côn thép hàn mạ lệch tâm D141/90</v>
          </cell>
          <cell r="E2613">
            <v>158182</v>
          </cell>
        </row>
        <row r="2614">
          <cell r="C2614" t="str">
            <v>42CNHMLT16890</v>
          </cell>
          <cell r="D2614" t="str">
            <v>Côn thép hàn mạ lệch tâm D168/90</v>
          </cell>
          <cell r="E2614">
            <v>201818</v>
          </cell>
        </row>
        <row r="2615">
          <cell r="C2615" t="str">
            <v>42CNHMLT219114</v>
          </cell>
          <cell r="D2615" t="str">
            <v>Côn thép hàn mạ lệch tâm D219/114</v>
          </cell>
          <cell r="E2615">
            <v>370909</v>
          </cell>
        </row>
        <row r="2616">
          <cell r="C2616" t="str">
            <v>42CNHMLT273168</v>
          </cell>
          <cell r="D2616" t="str">
            <v>Côn thép hàn mạ lệch tâm D273/168</v>
          </cell>
          <cell r="E2616">
            <v>501818</v>
          </cell>
        </row>
        <row r="2617">
          <cell r="C2617" t="str">
            <v>42CNHMLT9060</v>
          </cell>
          <cell r="D2617" t="str">
            <v>Côn thép hàn mạ lệch tâm D90/60</v>
          </cell>
          <cell r="E2617">
            <v>60000</v>
          </cell>
        </row>
        <row r="2618">
          <cell r="C2618" t="str">
            <v>42CNHMS43421</v>
          </cell>
          <cell r="D2618" t="str">
            <v>Côn thép hàn mạ SCH40 D34/21</v>
          </cell>
          <cell r="E2618">
            <v>14182</v>
          </cell>
        </row>
        <row r="2619">
          <cell r="C2619" t="str">
            <v>42CNHMS4426219</v>
          </cell>
          <cell r="D2619" t="str">
            <v>Côn thép hàn mạ SCH40 D426/219</v>
          </cell>
          <cell r="E2619">
            <v>2727273</v>
          </cell>
        </row>
        <row r="2620">
          <cell r="C2620" t="str">
            <v>42CNHMS4426273</v>
          </cell>
          <cell r="D2620" t="str">
            <v>Côn thép hàn mạ SCH40 D426/273</v>
          </cell>
          <cell r="E2620">
            <v>2727273</v>
          </cell>
        </row>
        <row r="2621">
          <cell r="C2621" t="str">
            <v>42CNHMS46048</v>
          </cell>
          <cell r="D2621" t="str">
            <v>Côn thép hàn mạ SCH40 D60/48</v>
          </cell>
          <cell r="E2621">
            <v>31636</v>
          </cell>
        </row>
        <row r="2622">
          <cell r="C2622" t="str">
            <v>42CNHMS49034</v>
          </cell>
          <cell r="D2622" t="str">
            <v>Côn thép hàn mạ SCH40 D90/34</v>
          </cell>
          <cell r="E2622">
            <v>55636</v>
          </cell>
        </row>
        <row r="2623">
          <cell r="C2623" t="str">
            <v>42CNHMS49048</v>
          </cell>
          <cell r="D2623" t="str">
            <v>Côn thép hàn mạ SCH40 D90/48</v>
          </cell>
          <cell r="E2623">
            <v>55636</v>
          </cell>
        </row>
        <row r="2624">
          <cell r="C2624" t="str">
            <v>42CNI10040</v>
          </cell>
          <cell r="D2624" t="str">
            <v>Côn thu Inox DN 100/40</v>
          </cell>
          <cell r="E2624">
            <v>216000</v>
          </cell>
        </row>
        <row r="2625">
          <cell r="C2625" t="str">
            <v>42CNI2015</v>
          </cell>
          <cell r="D2625" t="str">
            <v>Côn thu Inox DN 20/15</v>
          </cell>
          <cell r="E2625">
            <v>15600</v>
          </cell>
        </row>
        <row r="2626">
          <cell r="C2626" t="str">
            <v>42CNI2515</v>
          </cell>
          <cell r="D2626" t="str">
            <v>Côn thu Inox DN 25/15</v>
          </cell>
          <cell r="E2626">
            <v>22800</v>
          </cell>
        </row>
        <row r="2627">
          <cell r="C2627" t="str">
            <v>42CNI2520</v>
          </cell>
          <cell r="D2627" t="str">
            <v>Côn thu Inox DN 25/20</v>
          </cell>
          <cell r="E2627">
            <v>22800</v>
          </cell>
        </row>
        <row r="2628">
          <cell r="C2628" t="str">
            <v>42CNI3215</v>
          </cell>
          <cell r="D2628" t="str">
            <v>Côn thu Inox DN 32/15</v>
          </cell>
          <cell r="E2628">
            <v>36000</v>
          </cell>
        </row>
        <row r="2629">
          <cell r="C2629" t="str">
            <v>42CNI3220</v>
          </cell>
          <cell r="D2629" t="str">
            <v>Côn thu Inox DN 32/20</v>
          </cell>
          <cell r="E2629">
            <v>36000</v>
          </cell>
        </row>
        <row r="2630">
          <cell r="C2630" t="str">
            <v>42CNI3225</v>
          </cell>
          <cell r="D2630" t="str">
            <v>Côn thu Inox DN 32/25</v>
          </cell>
          <cell r="E2630">
            <v>36000</v>
          </cell>
        </row>
        <row r="2631">
          <cell r="C2631" t="str">
            <v>42CNI4020</v>
          </cell>
          <cell r="D2631" t="str">
            <v>Côn thu Inox DN 40/20</v>
          </cell>
          <cell r="E2631">
            <v>48000</v>
          </cell>
        </row>
        <row r="2632">
          <cell r="C2632" t="str">
            <v>42CNI4025</v>
          </cell>
          <cell r="D2632" t="str">
            <v>Côn thu Inox DN 40/25</v>
          </cell>
          <cell r="E2632">
            <v>48000</v>
          </cell>
        </row>
        <row r="2633">
          <cell r="C2633" t="str">
            <v>42CNI4032</v>
          </cell>
          <cell r="D2633" t="str">
            <v>Côn thu Inox DN 40/32</v>
          </cell>
          <cell r="E2633">
            <v>48000</v>
          </cell>
        </row>
        <row r="2634">
          <cell r="C2634" t="str">
            <v>42CNI5015</v>
          </cell>
          <cell r="D2634" t="str">
            <v>Côn thu Inox DN 50/15</v>
          </cell>
          <cell r="E2634">
            <v>72000</v>
          </cell>
        </row>
        <row r="2635">
          <cell r="C2635" t="str">
            <v>42CNI5020</v>
          </cell>
          <cell r="D2635" t="str">
            <v>Côn thu Inox DN 50/20</v>
          </cell>
          <cell r="E2635">
            <v>72000</v>
          </cell>
        </row>
        <row r="2636">
          <cell r="C2636" t="str">
            <v>42CNI5025</v>
          </cell>
          <cell r="D2636" t="str">
            <v>Côn thu Inox DN 50/25</v>
          </cell>
          <cell r="E2636">
            <v>72000</v>
          </cell>
        </row>
        <row r="2637">
          <cell r="C2637" t="str">
            <v>42CNI5032</v>
          </cell>
          <cell r="D2637" t="str">
            <v>Côn thu Inox DN 50/32</v>
          </cell>
          <cell r="E2637">
            <v>72000</v>
          </cell>
        </row>
        <row r="2638">
          <cell r="C2638" t="str">
            <v>42CNI5040</v>
          </cell>
          <cell r="D2638" t="str">
            <v>Côn thu Inox DN 50/40</v>
          </cell>
          <cell r="E2638">
            <v>72000</v>
          </cell>
        </row>
        <row r="2639">
          <cell r="C2639" t="str">
            <v>42CNI8050</v>
          </cell>
          <cell r="D2639" t="str">
            <v>Côn thu Inox DN 80/50</v>
          </cell>
          <cell r="E2639">
            <v>168000</v>
          </cell>
        </row>
        <row r="2640">
          <cell r="C2640" t="str">
            <v>42CNI8065</v>
          </cell>
          <cell r="D2640" t="str">
            <v>Côn thu Inox DN 80/65</v>
          </cell>
          <cell r="E2640">
            <v>168000</v>
          </cell>
        </row>
        <row r="2641">
          <cell r="C2641" t="str">
            <v>42CNTP11042</v>
          </cell>
          <cell r="D2641" t="str">
            <v>Côn đúc TP D110/42</v>
          </cell>
          <cell r="E2641">
            <v>19300</v>
          </cell>
        </row>
        <row r="2642">
          <cell r="C2642" t="str">
            <v>42CNTP11048</v>
          </cell>
          <cell r="D2642" t="str">
            <v>Côn đúc TP D110/48</v>
          </cell>
          <cell r="E2642">
            <v>19300</v>
          </cell>
        </row>
        <row r="2643">
          <cell r="C2643" t="str">
            <v>42CNTP11060</v>
          </cell>
          <cell r="D2643" t="str">
            <v>Côn đúc TP D110/60</v>
          </cell>
          <cell r="E2643">
            <v>20100</v>
          </cell>
        </row>
        <row r="2644">
          <cell r="C2644" t="str">
            <v>42CNTP11090</v>
          </cell>
          <cell r="D2644" t="str">
            <v>Côn đúc TP D110/90</v>
          </cell>
          <cell r="E2644">
            <v>20900</v>
          </cell>
        </row>
        <row r="2645">
          <cell r="C2645" t="str">
            <v>42CNTP16090</v>
          </cell>
          <cell r="D2645" t="str">
            <v>Côn đúc TP D160/90</v>
          </cell>
          <cell r="E2645">
            <v>103000</v>
          </cell>
        </row>
        <row r="2646">
          <cell r="C2646" t="str">
            <v>42CNTP3421</v>
          </cell>
          <cell r="D2646" t="str">
            <v>Côn đúc TP D34/21</v>
          </cell>
          <cell r="E2646">
            <v>1700</v>
          </cell>
        </row>
        <row r="2647">
          <cell r="C2647" t="str">
            <v>42CNTP3427</v>
          </cell>
          <cell r="D2647" t="str">
            <v>Côn đúc TP D34/27</v>
          </cell>
          <cell r="E2647">
            <v>2200</v>
          </cell>
        </row>
        <row r="2648">
          <cell r="C2648" t="str">
            <v>42CNTP4821</v>
          </cell>
          <cell r="D2648" t="str">
            <v>Côn đúc TP D48/21</v>
          </cell>
          <cell r="E2648">
            <v>3500</v>
          </cell>
        </row>
        <row r="2649">
          <cell r="C2649" t="str">
            <v>42CNTP4827</v>
          </cell>
          <cell r="D2649" t="str">
            <v>Côn đúc TP D48/27</v>
          </cell>
          <cell r="E2649">
            <v>3700</v>
          </cell>
        </row>
        <row r="2650">
          <cell r="C2650" t="str">
            <v>42CNTP4834</v>
          </cell>
          <cell r="D2650" t="str">
            <v>Côn đúc TP D48/34</v>
          </cell>
          <cell r="E2650">
            <v>3800</v>
          </cell>
        </row>
        <row r="2651">
          <cell r="C2651" t="str">
            <v>42CNTP4842</v>
          </cell>
          <cell r="D2651" t="str">
            <v>Côn đúc TP D48/42</v>
          </cell>
          <cell r="E2651">
            <v>3900</v>
          </cell>
        </row>
        <row r="2652">
          <cell r="C2652" t="str">
            <v>42CNTP6034</v>
          </cell>
          <cell r="D2652" t="str">
            <v>Côn đúc TP D60/34</v>
          </cell>
          <cell r="E2652">
            <v>5800</v>
          </cell>
        </row>
        <row r="2653">
          <cell r="C2653" t="str">
            <v>42CNTP6042</v>
          </cell>
          <cell r="D2653" t="str">
            <v>Côn đúc TP D60/42</v>
          </cell>
          <cell r="E2653">
            <v>5800</v>
          </cell>
        </row>
        <row r="2654">
          <cell r="C2654" t="str">
            <v>42COCCN25</v>
          </cell>
          <cell r="D2654" t="str">
            <v>Cốc ngưng DN 25</v>
          </cell>
          <cell r="E2654">
            <v>156000</v>
          </cell>
        </row>
        <row r="2655">
          <cell r="C2655" t="str">
            <v>42COCNG15</v>
          </cell>
          <cell r="D2655" t="str">
            <v>Cốc ngưng DN 15</v>
          </cell>
          <cell r="E2655">
            <v>132000</v>
          </cell>
        </row>
        <row r="2656">
          <cell r="C2656" t="str">
            <v>42COCNG20</v>
          </cell>
          <cell r="D2656" t="str">
            <v>Cốc ngưng DN 20</v>
          </cell>
          <cell r="E2656">
            <v>150000</v>
          </cell>
        </row>
        <row r="2657">
          <cell r="C2657" t="str">
            <v>42COCNG32</v>
          </cell>
          <cell r="D2657" t="str">
            <v>Cốc ngưng DN 32</v>
          </cell>
          <cell r="E2657">
            <v>210000</v>
          </cell>
        </row>
        <row r="2658">
          <cell r="C2658" t="str">
            <v>42COLIE110</v>
          </cell>
          <cell r="D2658" t="str">
            <v>Đai treo (Colie) D110</v>
          </cell>
          <cell r="E2658">
            <v>7000</v>
          </cell>
        </row>
        <row r="2659">
          <cell r="C2659" t="str">
            <v>42COLIE125</v>
          </cell>
          <cell r="D2659" t="str">
            <v>Đai treo (Colie) D125</v>
          </cell>
          <cell r="E2659">
            <v>8700</v>
          </cell>
        </row>
        <row r="2660">
          <cell r="C2660" t="str">
            <v>42COLIE140</v>
          </cell>
          <cell r="D2660" t="str">
            <v>Đai treo (Colie) D140</v>
          </cell>
          <cell r="E2660">
            <v>11400</v>
          </cell>
        </row>
        <row r="2661">
          <cell r="C2661" t="str">
            <v>42COLIE160</v>
          </cell>
          <cell r="D2661" t="str">
            <v>Đai treo (Colie) D160</v>
          </cell>
          <cell r="E2661">
            <v>12600</v>
          </cell>
        </row>
        <row r="2662">
          <cell r="C2662" t="str">
            <v>42COLIE200</v>
          </cell>
          <cell r="D2662" t="str">
            <v>Đai treo (Colie) D219</v>
          </cell>
          <cell r="E2662">
            <v>13800</v>
          </cell>
        </row>
        <row r="2663">
          <cell r="C2663" t="str">
            <v>42COLIE21</v>
          </cell>
          <cell r="D2663" t="str">
            <v>Đai treo (Colie) D21</v>
          </cell>
          <cell r="E2663">
            <v>3300</v>
          </cell>
        </row>
        <row r="2664">
          <cell r="C2664" t="str">
            <v>42COLIE250</v>
          </cell>
          <cell r="D2664" t="str">
            <v>Đai treo (Colie) D250</v>
          </cell>
          <cell r="E2664">
            <v>22200</v>
          </cell>
        </row>
        <row r="2665">
          <cell r="C2665" t="str">
            <v>42COLIE27</v>
          </cell>
          <cell r="D2665" t="str">
            <v>Đai treo (Colie) D27</v>
          </cell>
          <cell r="E2665">
            <v>3500</v>
          </cell>
        </row>
        <row r="2666">
          <cell r="C2666" t="str">
            <v>42COLIE34</v>
          </cell>
          <cell r="D2666" t="str">
            <v>Đai treo (Colie) D34</v>
          </cell>
          <cell r="E2666">
            <v>3900</v>
          </cell>
        </row>
        <row r="2667">
          <cell r="C2667" t="str">
            <v>42COLIE42</v>
          </cell>
          <cell r="D2667" t="str">
            <v>Đai treo (Colie) D42</v>
          </cell>
          <cell r="E2667">
            <v>4100</v>
          </cell>
        </row>
        <row r="2668">
          <cell r="C2668" t="str">
            <v>42COLIE48</v>
          </cell>
          <cell r="D2668" t="str">
            <v>Đai treo (Colie) D48</v>
          </cell>
          <cell r="E2668">
            <v>4500</v>
          </cell>
        </row>
        <row r="2669">
          <cell r="C2669" t="str">
            <v>42COLIE60</v>
          </cell>
          <cell r="D2669" t="str">
            <v>Đai treo (Colie) D60</v>
          </cell>
          <cell r="E2669">
            <v>4800</v>
          </cell>
        </row>
        <row r="2670">
          <cell r="C2670" t="str">
            <v>42COLIE76</v>
          </cell>
          <cell r="D2670" t="str">
            <v>Đai treo (Colie) D75</v>
          </cell>
          <cell r="E2670">
            <v>5800</v>
          </cell>
        </row>
        <row r="2671">
          <cell r="C2671" t="str">
            <v>42COLIE90</v>
          </cell>
          <cell r="D2671" t="str">
            <v>Đai treo (Colie) D90</v>
          </cell>
          <cell r="E2671">
            <v>6200</v>
          </cell>
        </row>
        <row r="2672">
          <cell r="C2672" t="str">
            <v>42CTDC</v>
          </cell>
          <cell r="D2672" t="str">
            <v>Công tắc dòng chảy 25A</v>
          </cell>
          <cell r="E2672">
            <v>436364</v>
          </cell>
        </row>
        <row r="2673">
          <cell r="C2673" t="str">
            <v>42CTDZ100100</v>
          </cell>
          <cell r="D2673" t="str">
            <v>Cút thép mạ kẽm DN 100</v>
          </cell>
          <cell r="E2673">
            <v>187800</v>
          </cell>
        </row>
        <row r="2674">
          <cell r="C2674" t="str">
            <v>42CTDZ1515</v>
          </cell>
          <cell r="D2674" t="str">
            <v>Cút thép mạ kẽm DN 15</v>
          </cell>
          <cell r="E2674">
            <v>5100</v>
          </cell>
        </row>
        <row r="2675">
          <cell r="C2675" t="str">
            <v>42CTDZ2015</v>
          </cell>
          <cell r="D2675" t="str">
            <v>Cút thép mạ kẽm DN 20/15</v>
          </cell>
          <cell r="E2675">
            <v>7900</v>
          </cell>
        </row>
        <row r="2676">
          <cell r="C2676" t="str">
            <v>42CTDZ2020</v>
          </cell>
          <cell r="D2676" t="str">
            <v>Cút thép mạ kẽm DN 20</v>
          </cell>
          <cell r="E2676">
            <v>7800</v>
          </cell>
        </row>
        <row r="2677">
          <cell r="C2677" t="str">
            <v>42CTDZ2515</v>
          </cell>
          <cell r="D2677" t="str">
            <v>Cút thép mạ kẽm DN 25/15</v>
          </cell>
          <cell r="E2677">
            <v>14300</v>
          </cell>
        </row>
        <row r="2678">
          <cell r="C2678" t="str">
            <v>42CTDZ2520</v>
          </cell>
          <cell r="D2678" t="str">
            <v>Cút thép mạ kẽm DN 25/20</v>
          </cell>
          <cell r="E2678">
            <v>14300</v>
          </cell>
        </row>
        <row r="2679">
          <cell r="C2679" t="str">
            <v>42CTDZ2525</v>
          </cell>
          <cell r="D2679" t="str">
            <v>Cút thép mạ kẽm DN 25</v>
          </cell>
          <cell r="E2679">
            <v>14000</v>
          </cell>
        </row>
        <row r="2680">
          <cell r="C2680" t="str">
            <v>42CTDZ3215</v>
          </cell>
          <cell r="D2680" t="str">
            <v>Cút thép mạ kẽm DN 32/15</v>
          </cell>
          <cell r="E2680">
            <v>21700</v>
          </cell>
        </row>
        <row r="2681">
          <cell r="C2681" t="str">
            <v>42CTDZ3220</v>
          </cell>
          <cell r="D2681" t="str">
            <v>Cút thép mạ kẽm DN 32/20</v>
          </cell>
          <cell r="E2681">
            <v>21700</v>
          </cell>
        </row>
        <row r="2682">
          <cell r="C2682" t="str">
            <v>42CTDZ3225</v>
          </cell>
          <cell r="D2682" t="str">
            <v>Cút thép mạ kẽm DN 32/25</v>
          </cell>
          <cell r="E2682">
            <v>21700</v>
          </cell>
        </row>
        <row r="2683">
          <cell r="C2683" t="str">
            <v>42CTDZ3232</v>
          </cell>
          <cell r="D2683" t="str">
            <v>Cút thép mạ kẽm DN 32</v>
          </cell>
          <cell r="E2683">
            <v>21300</v>
          </cell>
        </row>
        <row r="2684">
          <cell r="C2684" t="str">
            <v>42CTDZ4015</v>
          </cell>
          <cell r="D2684" t="str">
            <v>Cút thép mạ kẽm DN 40/15</v>
          </cell>
          <cell r="E2684">
            <v>28400</v>
          </cell>
        </row>
        <row r="2685">
          <cell r="C2685" t="str">
            <v>42CTDZ4020</v>
          </cell>
          <cell r="D2685" t="str">
            <v>Cút thép mạ kẽm DN 40/20</v>
          </cell>
          <cell r="E2685">
            <v>28400</v>
          </cell>
        </row>
        <row r="2686">
          <cell r="C2686" t="str">
            <v>42CTDZ4025</v>
          </cell>
          <cell r="D2686" t="str">
            <v>Cút thép mạ kẽm DN 40/25</v>
          </cell>
          <cell r="E2686">
            <v>28400</v>
          </cell>
        </row>
        <row r="2687">
          <cell r="C2687" t="str">
            <v>42CTDZ4032</v>
          </cell>
          <cell r="D2687" t="str">
            <v>Cút thép mạ kẽm DN 40/32</v>
          </cell>
          <cell r="E2687">
            <v>28400</v>
          </cell>
        </row>
        <row r="2688">
          <cell r="C2688" t="str">
            <v>42CTDZ4040</v>
          </cell>
          <cell r="D2688" t="str">
            <v>Cút thép mạ kẽm DN 40</v>
          </cell>
          <cell r="E2688">
            <v>27500</v>
          </cell>
        </row>
        <row r="2689">
          <cell r="C2689" t="str">
            <v>42CTDZ5015</v>
          </cell>
          <cell r="D2689" t="str">
            <v>Cút thép mạ kẽm DN 50/15</v>
          </cell>
          <cell r="E2689">
            <v>46300</v>
          </cell>
        </row>
        <row r="2690">
          <cell r="C2690" t="str">
            <v>42CTDZ5020</v>
          </cell>
          <cell r="D2690" t="str">
            <v>Cút thép mạ kẽm DN 50/20</v>
          </cell>
          <cell r="E2690">
            <v>46300</v>
          </cell>
        </row>
        <row r="2691">
          <cell r="C2691" t="str">
            <v>42CTDZ5025</v>
          </cell>
          <cell r="D2691" t="str">
            <v>Cút thép mạ kẽm DN 50/25</v>
          </cell>
          <cell r="E2691">
            <v>46300</v>
          </cell>
        </row>
        <row r="2692">
          <cell r="C2692" t="str">
            <v>42CTDZ5032</v>
          </cell>
          <cell r="D2692" t="str">
            <v>Cút thép mạ kẽm DN 50/32</v>
          </cell>
          <cell r="E2692">
            <v>46300</v>
          </cell>
        </row>
        <row r="2693">
          <cell r="C2693" t="str">
            <v>42CTDZ5040</v>
          </cell>
          <cell r="D2693" t="str">
            <v>Cút thép mạ kẽm DN 50/40</v>
          </cell>
          <cell r="E2693">
            <v>46300</v>
          </cell>
        </row>
        <row r="2694">
          <cell r="C2694" t="str">
            <v>42CTDZ5050</v>
          </cell>
          <cell r="D2694" t="str">
            <v>Cút thép mạ kẽm DN 50</v>
          </cell>
          <cell r="E2694">
            <v>43600</v>
          </cell>
        </row>
        <row r="2695">
          <cell r="C2695" t="str">
            <v>42CTDZ6550</v>
          </cell>
          <cell r="D2695" t="str">
            <v>Cút thép mạ kẽm DN 65/50</v>
          </cell>
          <cell r="E2695">
            <v>97800</v>
          </cell>
        </row>
        <row r="2696">
          <cell r="C2696" t="str">
            <v>42CTDZ6565</v>
          </cell>
          <cell r="D2696" t="str">
            <v>Cút thép mạ kẽm DN 65</v>
          </cell>
          <cell r="E2696">
            <v>74500</v>
          </cell>
        </row>
        <row r="2697">
          <cell r="C2697" t="str">
            <v>42CTDZ8050</v>
          </cell>
          <cell r="D2697" t="str">
            <v>Cút thép mạ kẽm DN 80/50</v>
          </cell>
          <cell r="E2697">
            <v>137700</v>
          </cell>
        </row>
        <row r="2698">
          <cell r="C2698" t="str">
            <v>42CTDZ8065</v>
          </cell>
          <cell r="D2698" t="str">
            <v>Cút thép mạ kẽm DN 80/65</v>
          </cell>
          <cell r="E2698">
            <v>137700</v>
          </cell>
        </row>
        <row r="2699">
          <cell r="C2699" t="str">
            <v>42CTDZ8080</v>
          </cell>
          <cell r="D2699" t="str">
            <v>Cút thép mạ kẽm DN 80</v>
          </cell>
          <cell r="E2699">
            <v>106300</v>
          </cell>
        </row>
        <row r="2700">
          <cell r="C2700" t="str">
            <v>42CTDZRN15</v>
          </cell>
          <cell r="D2700" t="str">
            <v>Cút thép mạ kẽm ren ngoài DN 15</v>
          </cell>
          <cell r="E2700">
            <v>8200</v>
          </cell>
        </row>
        <row r="2701">
          <cell r="C2701" t="str">
            <v>42CTDZRN20</v>
          </cell>
          <cell r="D2701" t="str">
            <v>Cút thép mạ kẽm ren ngoài DN 20</v>
          </cell>
          <cell r="E2701">
            <v>13100</v>
          </cell>
        </row>
        <row r="2702">
          <cell r="C2702" t="str">
            <v>42CTDZRN25</v>
          </cell>
          <cell r="D2702" t="str">
            <v>Cút thép mạ kẽm ren ngoài DN 25</v>
          </cell>
          <cell r="E2702">
            <v>20200</v>
          </cell>
        </row>
        <row r="2703">
          <cell r="C2703" t="str">
            <v>42CTGBB100</v>
          </cell>
          <cell r="D2703" t="str">
            <v>Cút gang BB DN 100</v>
          </cell>
          <cell r="E2703">
            <v>1050000</v>
          </cell>
        </row>
        <row r="2704">
          <cell r="C2704" t="str">
            <v>42CTGBB150</v>
          </cell>
          <cell r="D2704" t="str">
            <v>Cút gang BB DN 150</v>
          </cell>
          <cell r="E2704">
            <v>2100000</v>
          </cell>
        </row>
        <row r="2705">
          <cell r="C2705" t="str">
            <v>42CTGBB200</v>
          </cell>
          <cell r="D2705" t="str">
            <v>Cút gang BB DN 200</v>
          </cell>
          <cell r="E2705">
            <v>3322800</v>
          </cell>
        </row>
        <row r="2706">
          <cell r="C2706" t="str">
            <v>42CTGBB225100</v>
          </cell>
          <cell r="D2706" t="str">
            <v>Cút gang BB 22.5 độ DN 100</v>
          </cell>
          <cell r="E2706">
            <v>841200</v>
          </cell>
        </row>
        <row r="2707">
          <cell r="C2707" t="str">
            <v>42CTGBB225200</v>
          </cell>
          <cell r="D2707" t="str">
            <v>Cút gang BB 22.5 độ DN 200</v>
          </cell>
          <cell r="E2707">
            <v>2256000</v>
          </cell>
        </row>
        <row r="2708">
          <cell r="C2708" t="str">
            <v>42CTGBB300</v>
          </cell>
          <cell r="D2708" t="str">
            <v>Cút gang BB DN 300</v>
          </cell>
          <cell r="E2708">
            <v>7512000</v>
          </cell>
        </row>
        <row r="2709">
          <cell r="C2709" t="str">
            <v>42CTGEE100</v>
          </cell>
          <cell r="D2709" t="str">
            <v>Cút gang EE DN 100</v>
          </cell>
          <cell r="E2709">
            <v>1082400</v>
          </cell>
        </row>
        <row r="2710">
          <cell r="C2710" t="str">
            <v>42CTGEE150</v>
          </cell>
          <cell r="D2710" t="str">
            <v>Cút gang EE DN 150</v>
          </cell>
          <cell r="E2710">
            <v>1858800</v>
          </cell>
        </row>
        <row r="2711">
          <cell r="C2711" t="str">
            <v>42CTGEE200</v>
          </cell>
          <cell r="D2711" t="str">
            <v>Cút gang EE DN 200</v>
          </cell>
          <cell r="E2711">
            <v>3072000</v>
          </cell>
        </row>
        <row r="2712">
          <cell r="C2712" t="str">
            <v>42CTGEE300</v>
          </cell>
          <cell r="D2712" t="str">
            <v>Cút gang EE DN 300</v>
          </cell>
          <cell r="E2712">
            <v>7488000</v>
          </cell>
        </row>
        <row r="2713">
          <cell r="C2713" t="str">
            <v>42CTGEE80</v>
          </cell>
          <cell r="D2713" t="str">
            <v>Cút gang EE DN 80</v>
          </cell>
          <cell r="E2713">
            <v>734400</v>
          </cell>
        </row>
        <row r="2714">
          <cell r="C2714" t="str">
            <v>42CTGEU100</v>
          </cell>
          <cell r="D2714" t="str">
            <v>Cút gang EU DN 100</v>
          </cell>
          <cell r="E2714">
            <v>1020000</v>
          </cell>
        </row>
        <row r="2715">
          <cell r="C2715" t="str">
            <v>42CTGEU150</v>
          </cell>
          <cell r="D2715" t="str">
            <v>Cút gang EU DN 150</v>
          </cell>
          <cell r="E2715">
            <v>1798800</v>
          </cell>
        </row>
        <row r="2716">
          <cell r="C2716" t="str">
            <v>42CTGEU200</v>
          </cell>
          <cell r="D2716" t="str">
            <v>Cút gang EU DN 200</v>
          </cell>
          <cell r="E2716">
            <v>3022800</v>
          </cell>
        </row>
        <row r="2717">
          <cell r="C2717" t="str">
            <v>42CTGEU300</v>
          </cell>
          <cell r="D2717" t="str">
            <v>Cút gang EU DN 300</v>
          </cell>
          <cell r="E2717">
            <v>6727200</v>
          </cell>
        </row>
        <row r="2718">
          <cell r="C2718" t="str">
            <v>42CTH114</v>
          </cell>
          <cell r="D2718" t="str">
            <v>Cút thép hàn D114</v>
          </cell>
          <cell r="E2718">
            <v>120000</v>
          </cell>
        </row>
        <row r="2719">
          <cell r="C2719" t="str">
            <v>42CTH141</v>
          </cell>
          <cell r="D2719" t="str">
            <v>Cút thép hàn D141</v>
          </cell>
          <cell r="E2719">
            <v>186000</v>
          </cell>
        </row>
        <row r="2720">
          <cell r="C2720" t="str">
            <v>42CTH168</v>
          </cell>
          <cell r="D2720" t="str">
            <v>Cút thép hàn D168</v>
          </cell>
          <cell r="E2720">
            <v>324000</v>
          </cell>
        </row>
        <row r="2721">
          <cell r="C2721" t="str">
            <v>42CTH21.</v>
          </cell>
          <cell r="D2721" t="str">
            <v>Cút thép hàn D21</v>
          </cell>
          <cell r="E2721">
            <v>6545</v>
          </cell>
        </row>
        <row r="2722">
          <cell r="C2722" t="str">
            <v>42CTH219</v>
          </cell>
          <cell r="D2722" t="str">
            <v>Cút thép hàn D219</v>
          </cell>
          <cell r="E2722">
            <v>744000</v>
          </cell>
        </row>
        <row r="2723">
          <cell r="C2723" t="str">
            <v>42CTH27.</v>
          </cell>
          <cell r="D2723" t="str">
            <v>Cút thép hàn D27</v>
          </cell>
          <cell r="E2723">
            <v>7636</v>
          </cell>
        </row>
        <row r="2724">
          <cell r="C2724" t="str">
            <v>42CTH273</v>
          </cell>
          <cell r="D2724" t="str">
            <v>Cút thép hàn D273</v>
          </cell>
          <cell r="E2724">
            <v>1200000</v>
          </cell>
        </row>
        <row r="2725">
          <cell r="C2725" t="str">
            <v>42CTH325</v>
          </cell>
          <cell r="D2725" t="str">
            <v>Cút thép hàn D325</v>
          </cell>
          <cell r="E2725">
            <v>1680000</v>
          </cell>
        </row>
        <row r="2726">
          <cell r="C2726" t="str">
            <v>42CTH34</v>
          </cell>
          <cell r="D2726" t="str">
            <v>Cút thép hàn D34</v>
          </cell>
          <cell r="E2726">
            <v>9818</v>
          </cell>
        </row>
        <row r="2727">
          <cell r="C2727" t="str">
            <v>42CTH355</v>
          </cell>
          <cell r="D2727" t="str">
            <v>Cút thép hàn D355</v>
          </cell>
          <cell r="E2727">
            <v>1745455</v>
          </cell>
        </row>
        <row r="2728">
          <cell r="C2728" t="str">
            <v>42CTH406</v>
          </cell>
          <cell r="D2728" t="str">
            <v>Cút thép hàn D406</v>
          </cell>
          <cell r="E2728">
            <v>2618182</v>
          </cell>
        </row>
        <row r="2729">
          <cell r="C2729" t="str">
            <v>42CTH42.</v>
          </cell>
          <cell r="D2729" t="str">
            <v>Cút thép hàn D42</v>
          </cell>
          <cell r="E2729">
            <v>14182</v>
          </cell>
        </row>
        <row r="2730">
          <cell r="C2730" t="str">
            <v>42CTH426</v>
          </cell>
          <cell r="D2730" t="str">
            <v>Cút thép hàn D426</v>
          </cell>
          <cell r="E2730">
            <v>2618182</v>
          </cell>
        </row>
        <row r="2731">
          <cell r="C2731" t="str">
            <v>42CTH48</v>
          </cell>
          <cell r="D2731" t="str">
            <v>Cút thép hàn D48</v>
          </cell>
          <cell r="E2731">
            <v>18545</v>
          </cell>
        </row>
        <row r="2732">
          <cell r="C2732" t="str">
            <v>42CTH508</v>
          </cell>
          <cell r="D2732" t="str">
            <v>Cút thép hàn D508</v>
          </cell>
          <cell r="E2732">
            <v>4581818</v>
          </cell>
        </row>
        <row r="2733">
          <cell r="C2733" t="str">
            <v>42CTH60</v>
          </cell>
          <cell r="D2733" t="str">
            <v>Cút thép hàn D60</v>
          </cell>
          <cell r="E2733">
            <v>30000</v>
          </cell>
        </row>
        <row r="2734">
          <cell r="C2734" t="str">
            <v>42CTH76</v>
          </cell>
          <cell r="D2734" t="str">
            <v>Cút thép hàn D76</v>
          </cell>
          <cell r="E2734">
            <v>52800</v>
          </cell>
        </row>
        <row r="2735">
          <cell r="C2735" t="str">
            <v>42CTH90</v>
          </cell>
          <cell r="D2735" t="str">
            <v>Cút thép hàn D90</v>
          </cell>
          <cell r="E2735">
            <v>76800</v>
          </cell>
        </row>
        <row r="2736">
          <cell r="C2736" t="str">
            <v>42CTHI100</v>
          </cell>
          <cell r="D2736" t="str">
            <v>Cút hàn Inox DN 100</v>
          </cell>
          <cell r="E2736">
            <v>331500</v>
          </cell>
        </row>
        <row r="2737">
          <cell r="C2737" t="str">
            <v>42CTHI125</v>
          </cell>
          <cell r="D2737" t="str">
            <v>Cút hàn Inox DN 125</v>
          </cell>
          <cell r="E2737">
            <v>585000</v>
          </cell>
        </row>
        <row r="2738">
          <cell r="C2738" t="str">
            <v>42CTHI15.</v>
          </cell>
          <cell r="D2738" t="str">
            <v>Cút hàn Inox DN 15</v>
          </cell>
          <cell r="E2738">
            <v>20800</v>
          </cell>
        </row>
        <row r="2739">
          <cell r="C2739" t="str">
            <v>42CTHI150</v>
          </cell>
          <cell r="D2739" t="str">
            <v>Cút hàn Inox DN 150</v>
          </cell>
          <cell r="E2739">
            <v>780000</v>
          </cell>
        </row>
        <row r="2740">
          <cell r="C2740" t="str">
            <v>42CTHI168</v>
          </cell>
          <cell r="D2740" t="str">
            <v>Cút hàn Inox DN 168</v>
          </cell>
          <cell r="E2740">
            <v>1013700</v>
          </cell>
        </row>
        <row r="2741">
          <cell r="C2741" t="str">
            <v>42CTHI20</v>
          </cell>
          <cell r="D2741" t="str">
            <v>Cút hàn Inox DN 20</v>
          </cell>
          <cell r="E2741">
            <v>24700</v>
          </cell>
        </row>
        <row r="2742">
          <cell r="C2742" t="str">
            <v>42CTHI25</v>
          </cell>
          <cell r="D2742" t="str">
            <v>Cút hàn Inox DN 25</v>
          </cell>
          <cell r="E2742">
            <v>35100</v>
          </cell>
        </row>
        <row r="2743">
          <cell r="C2743" t="str">
            <v>42CTHI32</v>
          </cell>
          <cell r="D2743" t="str">
            <v>Cút hàn Inox DN 32</v>
          </cell>
          <cell r="E2743">
            <v>50700</v>
          </cell>
        </row>
        <row r="2744">
          <cell r="C2744" t="str">
            <v>42CTHI40</v>
          </cell>
          <cell r="D2744" t="str">
            <v>Cút hàn Inox DN 40</v>
          </cell>
          <cell r="E2744">
            <v>58500</v>
          </cell>
        </row>
        <row r="2745">
          <cell r="C2745" t="str">
            <v>42CTHI50</v>
          </cell>
          <cell r="D2745" t="str">
            <v>Cút hàn Inox DN 50</v>
          </cell>
          <cell r="E2745">
            <v>84500</v>
          </cell>
        </row>
        <row r="2746">
          <cell r="C2746" t="str">
            <v>42CTHI6565</v>
          </cell>
          <cell r="D2746" t="str">
            <v>Cút hàn Inox DN 65</v>
          </cell>
          <cell r="E2746">
            <v>162500</v>
          </cell>
        </row>
        <row r="2747">
          <cell r="C2747" t="str">
            <v>42CTHI8080</v>
          </cell>
          <cell r="D2747" t="str">
            <v>Cút hàn Inox DN 80</v>
          </cell>
          <cell r="E2747">
            <v>227500</v>
          </cell>
        </row>
        <row r="2748">
          <cell r="C2748" t="str">
            <v>42CTHM114</v>
          </cell>
          <cell r="D2748" t="str">
            <v>Cút thép hàn mạ D114</v>
          </cell>
          <cell r="E2748">
            <v>132000</v>
          </cell>
        </row>
        <row r="2749">
          <cell r="C2749" t="str">
            <v>42CTHM141</v>
          </cell>
          <cell r="D2749" t="str">
            <v>Cút thép hàn mạ D141</v>
          </cell>
          <cell r="E2749">
            <v>201818</v>
          </cell>
        </row>
        <row r="2750">
          <cell r="C2750" t="str">
            <v>42CTHM168</v>
          </cell>
          <cell r="D2750" t="str">
            <v>Cút thép hàn mạ D168</v>
          </cell>
          <cell r="E2750">
            <v>327273</v>
          </cell>
        </row>
        <row r="2751">
          <cell r="C2751" t="str">
            <v>42CTHM21.</v>
          </cell>
          <cell r="D2751" t="str">
            <v>Cút thép hàn mạ D21</v>
          </cell>
          <cell r="E2751">
            <v>8727</v>
          </cell>
        </row>
        <row r="2752">
          <cell r="C2752" t="str">
            <v>42CTHM219</v>
          </cell>
          <cell r="D2752" t="str">
            <v>Cút thép hàn mạ D219</v>
          </cell>
          <cell r="E2752">
            <v>643636</v>
          </cell>
        </row>
        <row r="2753">
          <cell r="C2753" t="str">
            <v>42CTHM27.</v>
          </cell>
          <cell r="D2753" t="str">
            <v>Cút thép hàn mạ D27</v>
          </cell>
          <cell r="E2753">
            <v>10909</v>
          </cell>
        </row>
        <row r="2754">
          <cell r="C2754" t="str">
            <v>42CTHM273</v>
          </cell>
          <cell r="D2754" t="str">
            <v>Cút thép hàn mạ D273</v>
          </cell>
          <cell r="E2754">
            <v>1090909</v>
          </cell>
        </row>
        <row r="2755">
          <cell r="C2755" t="str">
            <v>42CTHM325</v>
          </cell>
          <cell r="D2755" t="str">
            <v>Cút thép hàn mạ D325</v>
          </cell>
          <cell r="E2755">
            <v>1374545</v>
          </cell>
        </row>
        <row r="2756">
          <cell r="C2756" t="str">
            <v>42CTHM34</v>
          </cell>
          <cell r="D2756" t="str">
            <v>Cút thép hàn mạ D34</v>
          </cell>
          <cell r="E2756">
            <v>12000</v>
          </cell>
        </row>
        <row r="2757">
          <cell r="C2757" t="str">
            <v>42CTHM406</v>
          </cell>
          <cell r="D2757" t="str">
            <v>Cút thép hàn mạ D406</v>
          </cell>
          <cell r="E2757">
            <v>3490909</v>
          </cell>
        </row>
        <row r="2758">
          <cell r="C2758" t="str">
            <v>42CTHM426</v>
          </cell>
          <cell r="D2758" t="str">
            <v>Cút thép hàn mạ D426</v>
          </cell>
          <cell r="E2758">
            <v>3556364</v>
          </cell>
        </row>
        <row r="2759">
          <cell r="C2759" t="str">
            <v>42CTHM48</v>
          </cell>
          <cell r="D2759" t="str">
            <v>Cút thép hàn mạ D48</v>
          </cell>
          <cell r="E2759">
            <v>27273</v>
          </cell>
        </row>
        <row r="2760">
          <cell r="C2760" t="str">
            <v>42CTHM500</v>
          </cell>
          <cell r="D2760" t="str">
            <v>Cút thép hàn mạ D500</v>
          </cell>
          <cell r="E2760">
            <v>6163636</v>
          </cell>
        </row>
        <row r="2761">
          <cell r="C2761" t="str">
            <v>42CTHM60</v>
          </cell>
          <cell r="D2761" t="str">
            <v>Cút thép hàn mạ D60</v>
          </cell>
          <cell r="E2761">
            <v>30545</v>
          </cell>
        </row>
        <row r="2762">
          <cell r="C2762" t="str">
            <v>42CTHM76</v>
          </cell>
          <cell r="D2762" t="str">
            <v>Cút thép hàn mạ D76</v>
          </cell>
          <cell r="E2762">
            <v>56400</v>
          </cell>
        </row>
        <row r="2763">
          <cell r="C2763" t="str">
            <v>42CTHM90</v>
          </cell>
          <cell r="D2763" t="str">
            <v>Cút thép hàn mạ D90</v>
          </cell>
          <cell r="E2763">
            <v>78000</v>
          </cell>
        </row>
        <row r="2764">
          <cell r="C2764" t="str">
            <v>42CTHMHQ114</v>
          </cell>
          <cell r="D2764" t="str">
            <v>Cút hàn mạ HQ D114</v>
          </cell>
          <cell r="E2764">
            <v>132000</v>
          </cell>
        </row>
        <row r="2765">
          <cell r="C2765" t="str">
            <v>42CTHMHQ141</v>
          </cell>
          <cell r="D2765" t="str">
            <v>Cút hàn mạ HQ D141</v>
          </cell>
          <cell r="E2765">
            <v>228000</v>
          </cell>
        </row>
        <row r="2766">
          <cell r="C2766" t="str">
            <v>42CTHMHQ168</v>
          </cell>
          <cell r="D2766" t="str">
            <v>Cút hàn mạ HQ D168</v>
          </cell>
          <cell r="E2766">
            <v>360000</v>
          </cell>
        </row>
        <row r="2767">
          <cell r="C2767" t="str">
            <v>42CTHMHQ21</v>
          </cell>
          <cell r="D2767" t="str">
            <v>Cút hàn mạ HQ D21</v>
          </cell>
          <cell r="E2767">
            <v>8200</v>
          </cell>
        </row>
        <row r="2768">
          <cell r="C2768" t="str">
            <v>42CTHMHQ27</v>
          </cell>
          <cell r="D2768" t="str">
            <v>Cút hàn mạ HQ D27</v>
          </cell>
          <cell r="E2768">
            <v>9100</v>
          </cell>
        </row>
        <row r="2769">
          <cell r="C2769" t="str">
            <v>42CTHMHQ34</v>
          </cell>
          <cell r="D2769" t="str">
            <v>Cút hàn mạ HQ D34</v>
          </cell>
          <cell r="E2769">
            <v>10000</v>
          </cell>
        </row>
        <row r="2770">
          <cell r="C2770" t="str">
            <v>42CTHMHQ42</v>
          </cell>
          <cell r="D2770" t="str">
            <v>Cút hàn mạ HQ D42</v>
          </cell>
          <cell r="E2770">
            <v>15500</v>
          </cell>
        </row>
        <row r="2771">
          <cell r="C2771" t="str">
            <v>42CTHMHQ76</v>
          </cell>
          <cell r="D2771" t="str">
            <v>Cút hàn mạ HQ D76</v>
          </cell>
          <cell r="E2771">
            <v>60000</v>
          </cell>
        </row>
        <row r="2772">
          <cell r="C2772" t="str">
            <v>42CTHMHQ90</v>
          </cell>
          <cell r="D2772" t="str">
            <v>Cút hàn mạ HQ D90</v>
          </cell>
          <cell r="E2772">
            <v>78000</v>
          </cell>
        </row>
        <row r="2773">
          <cell r="C2773" t="str">
            <v>42CTHMS421</v>
          </cell>
          <cell r="D2773" t="str">
            <v>Cút thép hàn mạ SCH40 D21</v>
          </cell>
          <cell r="E2773">
            <v>6545</v>
          </cell>
        </row>
        <row r="2774">
          <cell r="C2774" t="str">
            <v>42CTHMS4325</v>
          </cell>
          <cell r="D2774" t="str">
            <v>Cút thép hàn mạ SCH40 D325</v>
          </cell>
          <cell r="E2774">
            <v>2258182</v>
          </cell>
        </row>
        <row r="2775">
          <cell r="C2775" t="str">
            <v>42CTHMS442</v>
          </cell>
          <cell r="D2775" t="str">
            <v>Cút thép hàn mạ SCH40 D42</v>
          </cell>
          <cell r="E2775">
            <v>17455</v>
          </cell>
        </row>
        <row r="2776">
          <cell r="C2776" t="str">
            <v>42CTHMS490</v>
          </cell>
          <cell r="D2776" t="str">
            <v>Cút thép hàn mạ SCH40 D90</v>
          </cell>
          <cell r="E2776">
            <v>91636</v>
          </cell>
        </row>
        <row r="2777">
          <cell r="C2777" t="str">
            <v>42CTHS4114</v>
          </cell>
          <cell r="D2777" t="str">
            <v>Cút thép hàn SCH40 D114</v>
          </cell>
          <cell r="E2777">
            <v>125455</v>
          </cell>
        </row>
        <row r="2778">
          <cell r="C2778" t="str">
            <v>42CTHS4141</v>
          </cell>
          <cell r="D2778" t="str">
            <v>Cút thép hàn SCH40 D141</v>
          </cell>
          <cell r="E2778">
            <v>218182</v>
          </cell>
        </row>
        <row r="2779">
          <cell r="C2779" t="str">
            <v>42CTHS4168</v>
          </cell>
          <cell r="D2779" t="str">
            <v>Cút thép hàn SCH40 D168</v>
          </cell>
          <cell r="E2779">
            <v>349091</v>
          </cell>
        </row>
        <row r="2780">
          <cell r="C2780" t="str">
            <v>42CTHS421.</v>
          </cell>
          <cell r="D2780" t="str">
            <v>Cút thép hàn SCH40 D21</v>
          </cell>
          <cell r="E2780">
            <v>5455</v>
          </cell>
        </row>
        <row r="2781">
          <cell r="C2781" t="str">
            <v>42CTHS4219</v>
          </cell>
          <cell r="D2781" t="str">
            <v>Cút thép hàn SCH40 D219</v>
          </cell>
          <cell r="E2781">
            <v>676364</v>
          </cell>
        </row>
        <row r="2782">
          <cell r="C2782" t="str">
            <v>42CTHS427.</v>
          </cell>
          <cell r="D2782" t="str">
            <v>Cút thép hàn SCH40 D27</v>
          </cell>
          <cell r="E2782">
            <v>7091</v>
          </cell>
        </row>
        <row r="2783">
          <cell r="C2783" t="str">
            <v>42CTHS4273</v>
          </cell>
          <cell r="D2783" t="str">
            <v>Cút thép hàn SCH40 D273</v>
          </cell>
          <cell r="E2783">
            <v>1254545</v>
          </cell>
        </row>
        <row r="2784">
          <cell r="C2784" t="str">
            <v>42CTHS4325</v>
          </cell>
          <cell r="D2784" t="str">
            <v>Cút thép hàn SCH40 D325</v>
          </cell>
          <cell r="E2784">
            <v>1636364</v>
          </cell>
        </row>
        <row r="2785">
          <cell r="C2785" t="str">
            <v>42CTHS434</v>
          </cell>
          <cell r="D2785" t="str">
            <v>Cút thép hàn SCH40 D34</v>
          </cell>
          <cell r="E2785">
            <v>9818</v>
          </cell>
        </row>
        <row r="2786">
          <cell r="C2786" t="str">
            <v>42CTHS442</v>
          </cell>
          <cell r="D2786" t="str">
            <v>Cút thép hàn SCH40 D42</v>
          </cell>
          <cell r="E2786">
            <v>15273</v>
          </cell>
        </row>
        <row r="2787">
          <cell r="C2787" t="str">
            <v>42CTHS448</v>
          </cell>
          <cell r="D2787" t="str">
            <v>Cút thép hàn SCH40 D48</v>
          </cell>
          <cell r="E2787">
            <v>19636</v>
          </cell>
        </row>
        <row r="2788">
          <cell r="C2788" t="str">
            <v>42CTHS460</v>
          </cell>
          <cell r="D2788" t="str">
            <v>Cút thép hàn SCH40 D60</v>
          </cell>
          <cell r="E2788">
            <v>30545</v>
          </cell>
        </row>
        <row r="2789">
          <cell r="C2789" t="str">
            <v>42CTHS476</v>
          </cell>
          <cell r="D2789" t="str">
            <v>Cút thép hàn SCH40 D76</v>
          </cell>
          <cell r="E2789">
            <v>54545</v>
          </cell>
        </row>
        <row r="2790">
          <cell r="C2790" t="str">
            <v>42CTHS490</v>
          </cell>
          <cell r="D2790" t="str">
            <v>Cút thép hàn SCH40 D90</v>
          </cell>
          <cell r="E2790">
            <v>69818</v>
          </cell>
        </row>
        <row r="2791">
          <cell r="C2791" t="str">
            <v>42CTI1515</v>
          </cell>
          <cell r="D2791" t="str">
            <v>Cút Inox DN 15</v>
          </cell>
          <cell r="E2791">
            <v>12000</v>
          </cell>
        </row>
        <row r="2792">
          <cell r="C2792" t="str">
            <v>42CTI2015</v>
          </cell>
          <cell r="D2792" t="str">
            <v>Cút Inox DN 20/15</v>
          </cell>
          <cell r="E2792">
            <v>18600</v>
          </cell>
        </row>
        <row r="2793">
          <cell r="C2793" t="str">
            <v>42CTI2020</v>
          </cell>
          <cell r="D2793" t="str">
            <v>Cút Inox DN 20</v>
          </cell>
          <cell r="E2793">
            <v>18000</v>
          </cell>
        </row>
        <row r="2794">
          <cell r="C2794" t="str">
            <v>42CTI2525</v>
          </cell>
          <cell r="D2794" t="str">
            <v>Cút Inox DN 25</v>
          </cell>
          <cell r="E2794">
            <v>30000</v>
          </cell>
        </row>
        <row r="2795">
          <cell r="C2795" t="str">
            <v>42CTI3220</v>
          </cell>
          <cell r="D2795" t="str">
            <v>Cút Inox DN 32/20</v>
          </cell>
          <cell r="E2795">
            <v>50000</v>
          </cell>
        </row>
        <row r="2796">
          <cell r="C2796" t="str">
            <v>42CTI3232</v>
          </cell>
          <cell r="D2796" t="str">
            <v>Cút Inox DN 32</v>
          </cell>
          <cell r="E2796">
            <v>42000</v>
          </cell>
        </row>
        <row r="2797">
          <cell r="C2797" t="str">
            <v>42CTI4040</v>
          </cell>
          <cell r="D2797" t="str">
            <v>Cút Inox DN 40</v>
          </cell>
          <cell r="E2797">
            <v>60000</v>
          </cell>
        </row>
        <row r="2798">
          <cell r="C2798" t="str">
            <v>42CTI5050</v>
          </cell>
          <cell r="D2798" t="str">
            <v>Cút Inox DN 50</v>
          </cell>
          <cell r="E2798">
            <v>90000</v>
          </cell>
        </row>
        <row r="2799">
          <cell r="C2799" t="str">
            <v>42CTI65</v>
          </cell>
          <cell r="D2799" t="str">
            <v>Cút Inox DN 65</v>
          </cell>
          <cell r="E2799">
            <v>204000</v>
          </cell>
        </row>
        <row r="2800">
          <cell r="C2800" t="str">
            <v>42CTRTP21</v>
          </cell>
          <cell r="D2800" t="str">
            <v>Cút ren TP 21</v>
          </cell>
          <cell r="E2800">
            <v>2455</v>
          </cell>
        </row>
        <row r="2801">
          <cell r="C2801" t="str">
            <v>42CTRTP27</v>
          </cell>
          <cell r="D2801" t="str">
            <v>Cút ren TP 27</v>
          </cell>
          <cell r="E2801">
            <v>3182</v>
          </cell>
        </row>
        <row r="2802">
          <cell r="C2802" t="str">
            <v>42CTRTW2112</v>
          </cell>
          <cell r="D2802" t="str">
            <v>Cút nhựa ren trong WF 21 x 1/2"</v>
          </cell>
          <cell r="E2802">
            <v>6800</v>
          </cell>
        </row>
        <row r="2803">
          <cell r="C2803" t="str">
            <v>42CTRTW2712</v>
          </cell>
          <cell r="D2803" t="str">
            <v>Cút nhựa ren trong WF 27 x 1/2"</v>
          </cell>
          <cell r="E2803">
            <v>8600</v>
          </cell>
        </row>
        <row r="2804">
          <cell r="C2804" t="str">
            <v>42CTRTW2734</v>
          </cell>
          <cell r="D2804" t="str">
            <v>Cút nhựa ren trong WF 27 x 3/4"</v>
          </cell>
          <cell r="E2804">
            <v>9000</v>
          </cell>
        </row>
        <row r="2805">
          <cell r="C2805" t="str">
            <v>42CTTBB80</v>
          </cell>
          <cell r="D2805" t="str">
            <v>Cút thép BB DN 80</v>
          </cell>
          <cell r="E2805">
            <v>360000</v>
          </cell>
        </row>
        <row r="2806">
          <cell r="C2806" t="str">
            <v>42CTTM110</v>
          </cell>
          <cell r="D2806" t="str">
            <v>Cút nhựa TM D110</v>
          </cell>
          <cell r="E2806">
            <v>8500</v>
          </cell>
        </row>
        <row r="2807">
          <cell r="C2807" t="str">
            <v>42CTTM140</v>
          </cell>
          <cell r="D2807" t="str">
            <v>Cút nhựa TM D140</v>
          </cell>
          <cell r="E2807">
            <v>30000</v>
          </cell>
        </row>
        <row r="2808">
          <cell r="C2808" t="str">
            <v>42CTTM60</v>
          </cell>
          <cell r="D2808" t="str">
            <v>Cút nhựa TM D60</v>
          </cell>
          <cell r="E2808">
            <v>4400</v>
          </cell>
        </row>
        <row r="2809">
          <cell r="C2809" t="str">
            <v>42CTTM75</v>
          </cell>
          <cell r="D2809" t="str">
            <v>Cút nhựa TM D75</v>
          </cell>
          <cell r="E2809">
            <v>7100</v>
          </cell>
        </row>
        <row r="2810">
          <cell r="C2810" t="str">
            <v>42CTTM90</v>
          </cell>
          <cell r="D2810" t="str">
            <v>Cút nhựa TM D90</v>
          </cell>
          <cell r="E2810">
            <v>7500</v>
          </cell>
        </row>
        <row r="2811">
          <cell r="C2811" t="str">
            <v>42CTTP110</v>
          </cell>
          <cell r="D2811" t="str">
            <v>Cút TP 110</v>
          </cell>
          <cell r="E2811">
            <v>44500</v>
          </cell>
        </row>
        <row r="2812">
          <cell r="C2812" t="str">
            <v>42CTTP125</v>
          </cell>
          <cell r="D2812" t="str">
            <v>Cút TP 125</v>
          </cell>
          <cell r="E2812">
            <v>78000</v>
          </cell>
        </row>
        <row r="2813">
          <cell r="C2813" t="str">
            <v>42CTTP140</v>
          </cell>
          <cell r="D2813" t="str">
            <v>Cút TP 140</v>
          </cell>
          <cell r="E2813">
            <v>113100</v>
          </cell>
        </row>
        <row r="2814">
          <cell r="C2814" t="str">
            <v>42CTTP160</v>
          </cell>
          <cell r="D2814" t="str">
            <v>Cút TP 160</v>
          </cell>
          <cell r="E2814">
            <v>136400</v>
          </cell>
        </row>
        <row r="2815">
          <cell r="C2815" t="str">
            <v>42CTTP200</v>
          </cell>
          <cell r="D2815" t="str">
            <v>Cút TP 200</v>
          </cell>
          <cell r="E2815">
            <v>279400</v>
          </cell>
        </row>
        <row r="2816">
          <cell r="C2816" t="str">
            <v>42CTTP21</v>
          </cell>
          <cell r="D2816" t="str">
            <v>Cút TP 21</v>
          </cell>
          <cell r="E2816">
            <v>1300</v>
          </cell>
        </row>
        <row r="2817">
          <cell r="C2817" t="str">
            <v>42CTTP27</v>
          </cell>
          <cell r="D2817" t="str">
            <v>Cút TP 27</v>
          </cell>
          <cell r="E2817">
            <v>2100</v>
          </cell>
        </row>
        <row r="2818">
          <cell r="C2818" t="str">
            <v>42CTTP34</v>
          </cell>
          <cell r="D2818" t="str">
            <v>Cút TP 34</v>
          </cell>
          <cell r="E2818">
            <v>3100</v>
          </cell>
        </row>
        <row r="2819">
          <cell r="C2819" t="str">
            <v>42CTTP42</v>
          </cell>
          <cell r="D2819" t="str">
            <v>Cút TP 42</v>
          </cell>
          <cell r="E2819">
            <v>5100</v>
          </cell>
        </row>
        <row r="2820">
          <cell r="C2820" t="str">
            <v>42CTTP48</v>
          </cell>
          <cell r="D2820" t="str">
            <v>Cút TP 48</v>
          </cell>
          <cell r="E2820">
            <v>8000</v>
          </cell>
        </row>
        <row r="2821">
          <cell r="C2821" t="str">
            <v>42CTTP60</v>
          </cell>
          <cell r="D2821" t="str">
            <v>Cút TP 60</v>
          </cell>
          <cell r="E2821">
            <v>11400</v>
          </cell>
        </row>
        <row r="2822">
          <cell r="C2822" t="str">
            <v>42CTTP76</v>
          </cell>
          <cell r="D2822" t="str">
            <v>Cút TP 75</v>
          </cell>
          <cell r="E2822">
            <v>20100</v>
          </cell>
        </row>
        <row r="2823">
          <cell r="C2823" t="str">
            <v>42CTTP90</v>
          </cell>
          <cell r="D2823" t="str">
            <v>Cút TP 90</v>
          </cell>
          <cell r="E2823">
            <v>27800</v>
          </cell>
        </row>
        <row r="2824">
          <cell r="C2824" t="str">
            <v>42CVG</v>
          </cell>
          <cell r="D2824" t="str">
            <v>Chụp van gang</v>
          </cell>
          <cell r="E2824">
            <v>130000</v>
          </cell>
        </row>
        <row r="2825">
          <cell r="C2825" t="str">
            <v>42DAY</v>
          </cell>
          <cell r="D2825" t="str">
            <v>Dây đay</v>
          </cell>
          <cell r="E2825">
            <v>57273</v>
          </cell>
        </row>
        <row r="2826">
          <cell r="C2826" t="str">
            <v>42DBN15</v>
          </cell>
          <cell r="D2826" t="str">
            <v>Đầu bơm nhôm DN 15</v>
          </cell>
          <cell r="E2826">
            <v>2700</v>
          </cell>
        </row>
        <row r="2827">
          <cell r="C2827" t="str">
            <v>42DBN20</v>
          </cell>
          <cell r="D2827" t="str">
            <v>Đầu bơm nhôm DN 20</v>
          </cell>
          <cell r="E2827">
            <v>2700</v>
          </cell>
        </row>
        <row r="2828">
          <cell r="C2828" t="str">
            <v>42DBN25</v>
          </cell>
          <cell r="D2828" t="str">
            <v>Đầu bơm nhôm DN 25</v>
          </cell>
          <cell r="E2828">
            <v>2900</v>
          </cell>
        </row>
        <row r="2829">
          <cell r="C2829" t="str">
            <v>42DBN32</v>
          </cell>
          <cell r="D2829" t="str">
            <v>Đầu bơm nhôm DN 32</v>
          </cell>
          <cell r="E2829">
            <v>4800</v>
          </cell>
        </row>
        <row r="2830">
          <cell r="C2830" t="str">
            <v>42DBN40</v>
          </cell>
          <cell r="D2830" t="str">
            <v>Đầu bơm nhôm DN 40</v>
          </cell>
          <cell r="E2830">
            <v>5400</v>
          </cell>
        </row>
        <row r="2831">
          <cell r="C2831" t="str">
            <v>42DBNH21</v>
          </cell>
          <cell r="D2831" t="str">
            <v>Đầu bơm Nhựa D21</v>
          </cell>
          <cell r="E2831">
            <v>300</v>
          </cell>
        </row>
        <row r="2832">
          <cell r="C2832" t="str">
            <v>42DBNH27</v>
          </cell>
          <cell r="D2832" t="str">
            <v>Đầu bơm Nhựa D27</v>
          </cell>
          <cell r="E2832">
            <v>400</v>
          </cell>
        </row>
        <row r="2833">
          <cell r="C2833" t="str">
            <v>42DCRR50100</v>
          </cell>
          <cell r="D2833" t="str">
            <v>Đầu cắm răng ren 50 của máy ren 100</v>
          </cell>
          <cell r="E2833">
            <v>2487273</v>
          </cell>
        </row>
        <row r="2834">
          <cell r="C2834" t="str">
            <v>42DCRR5050</v>
          </cell>
          <cell r="D2834" t="str">
            <v>Đầu cắm răng ren 50 của máy ren 50</v>
          </cell>
          <cell r="E2834">
            <v>1614545</v>
          </cell>
        </row>
        <row r="2835">
          <cell r="C2835" t="str">
            <v>42DCSR40</v>
          </cell>
          <cell r="D2835" t="str">
            <v>Dây chậu INOX SERA 40cm</v>
          </cell>
          <cell r="E2835">
            <v>31800</v>
          </cell>
        </row>
        <row r="2836">
          <cell r="C2836" t="str">
            <v>42DCT2</v>
          </cell>
          <cell r="D2836" t="str">
            <v>Dao cắt tay số 2 (từ DN 15-50)</v>
          </cell>
          <cell r="E2836">
            <v>556400</v>
          </cell>
        </row>
        <row r="2837">
          <cell r="C2837" t="str">
            <v>42DCT3</v>
          </cell>
          <cell r="D2837" t="str">
            <v>Dao cắt tay số 3 (từ DN 65-80)</v>
          </cell>
          <cell r="E2837">
            <v>706909</v>
          </cell>
        </row>
        <row r="2838">
          <cell r="C2838" t="str">
            <v>42DCT4</v>
          </cell>
          <cell r="D2838" t="str">
            <v>Dao cắt tay số 4 (DN 100)</v>
          </cell>
          <cell r="E2838">
            <v>1549091</v>
          </cell>
        </row>
        <row r="2839">
          <cell r="C2839" t="str">
            <v>42DHA110</v>
          </cell>
          <cell r="D2839" t="str">
            <v>Đầu hàn PPR DISMY D110</v>
          </cell>
          <cell r="E2839">
            <v>300000</v>
          </cell>
        </row>
        <row r="2840">
          <cell r="C2840" t="str">
            <v>42DHA125</v>
          </cell>
          <cell r="D2840" t="str">
            <v>Đầu hàn PPR DISMY D125</v>
          </cell>
          <cell r="E2840">
            <v>550000</v>
          </cell>
        </row>
        <row r="2841">
          <cell r="C2841" t="str">
            <v>42DHA160</v>
          </cell>
          <cell r="D2841" t="str">
            <v>Đầu hàn PPR DISMY D160</v>
          </cell>
          <cell r="E2841">
            <v>650000</v>
          </cell>
        </row>
        <row r="2842">
          <cell r="C2842" t="str">
            <v>42DHA20</v>
          </cell>
          <cell r="D2842" t="str">
            <v>Đầu hàn PPR DISMY D20</v>
          </cell>
          <cell r="E2842">
            <v>30000</v>
          </cell>
        </row>
        <row r="2843">
          <cell r="C2843" t="str">
            <v>42DHA25</v>
          </cell>
          <cell r="D2843" t="str">
            <v>Đầu hàn PPR DISMY D25</v>
          </cell>
          <cell r="E2843">
            <v>37500</v>
          </cell>
        </row>
        <row r="2844">
          <cell r="C2844" t="str">
            <v>42DHA32</v>
          </cell>
          <cell r="D2844" t="str">
            <v>Đầu hàn PPR DISMY D32</v>
          </cell>
          <cell r="E2844">
            <v>45000</v>
          </cell>
        </row>
        <row r="2845">
          <cell r="C2845" t="str">
            <v>42DHA40</v>
          </cell>
          <cell r="D2845" t="str">
            <v>Đầu hàn PPR DISMY D40</v>
          </cell>
          <cell r="E2845">
            <v>60000</v>
          </cell>
        </row>
        <row r="2846">
          <cell r="C2846" t="str">
            <v>42DHA50</v>
          </cell>
          <cell r="D2846" t="str">
            <v>Đầu hàn PPR DISMY D50</v>
          </cell>
          <cell r="E2846">
            <v>75000</v>
          </cell>
        </row>
        <row r="2847">
          <cell r="C2847" t="str">
            <v>42DHA63</v>
          </cell>
          <cell r="D2847" t="str">
            <v>Đầu hàn PPR DISMY D63</v>
          </cell>
          <cell r="E2847">
            <v>90000</v>
          </cell>
        </row>
        <row r="2848">
          <cell r="C2848" t="str">
            <v>42DHA75</v>
          </cell>
          <cell r="D2848" t="str">
            <v>Đầu hàn PPR DISMY D75</v>
          </cell>
          <cell r="E2848">
            <v>180000</v>
          </cell>
        </row>
        <row r="2849">
          <cell r="C2849" t="str">
            <v>42DHA90</v>
          </cell>
          <cell r="D2849" t="str">
            <v>Đầu hàn PPR DISMY D90</v>
          </cell>
          <cell r="E2849">
            <v>255000</v>
          </cell>
        </row>
        <row r="2850">
          <cell r="C2850" t="str">
            <v>42DHALDMN10</v>
          </cell>
          <cell r="D2850" t="str">
            <v>Đồng hồ áp lực dầu mặt nhỏ 10 kg</v>
          </cell>
          <cell r="E2850">
            <v>101818</v>
          </cell>
        </row>
        <row r="2851">
          <cell r="C2851" t="str">
            <v>42DHALDMN15</v>
          </cell>
          <cell r="D2851" t="str">
            <v>Đồng hồ áp lực dầu mặt nhỏ 15 kg</v>
          </cell>
          <cell r="E2851">
            <v>101818</v>
          </cell>
        </row>
        <row r="2852">
          <cell r="C2852" t="str">
            <v>42DHALDMN25</v>
          </cell>
          <cell r="D2852" t="str">
            <v>Đồng hồ áp lực dầu mặt nhỏ 25 kg</v>
          </cell>
          <cell r="E2852">
            <v>101818</v>
          </cell>
        </row>
        <row r="2853">
          <cell r="C2853" t="str">
            <v>42DHALDMT10</v>
          </cell>
          <cell r="D2853" t="str">
            <v>Đồng hồ áp lực dầu mặt to 10 kg</v>
          </cell>
          <cell r="E2853">
            <v>229091</v>
          </cell>
        </row>
        <row r="2854">
          <cell r="C2854" t="str">
            <v>42DHALDMT15</v>
          </cell>
          <cell r="D2854" t="str">
            <v>Đồng hồ áp lực dầu mặt to 15 kg</v>
          </cell>
          <cell r="E2854">
            <v>229091</v>
          </cell>
        </row>
        <row r="2855">
          <cell r="C2855" t="str">
            <v>42DHALDMT25</v>
          </cell>
          <cell r="D2855" t="str">
            <v>Đồng hồ áp lực dầu mặt to 25 kg</v>
          </cell>
          <cell r="E2855">
            <v>229091</v>
          </cell>
        </row>
        <row r="2856">
          <cell r="C2856" t="str">
            <v>42DHALDMT35</v>
          </cell>
          <cell r="D2856" t="str">
            <v>Đồng hồ áp lực dầu mặt to 35 kg</v>
          </cell>
          <cell r="E2856">
            <v>229091</v>
          </cell>
        </row>
        <row r="2857">
          <cell r="C2857" t="str">
            <v>42DHALDMT50</v>
          </cell>
          <cell r="D2857" t="str">
            <v>Đồng hồ áp lực dầu mặt to 50 kg</v>
          </cell>
          <cell r="E2857">
            <v>229091</v>
          </cell>
        </row>
        <row r="2858">
          <cell r="C2858" t="str">
            <v>42DHALMN10</v>
          </cell>
          <cell r="D2858" t="str">
            <v>Đồng hồ áp lực mặt nhỏ 10 kg</v>
          </cell>
          <cell r="E2858">
            <v>44545</v>
          </cell>
        </row>
        <row r="2859">
          <cell r="C2859" t="str">
            <v>42DHALMN15</v>
          </cell>
          <cell r="D2859" t="str">
            <v>Đồng hồ áp lực mặt nhỏ 15 kg</v>
          </cell>
          <cell r="E2859">
            <v>44545</v>
          </cell>
        </row>
        <row r="2860">
          <cell r="C2860" t="str">
            <v>42DHALMN20</v>
          </cell>
          <cell r="D2860" t="str">
            <v>Đồng hồ áp lực mặt nhỏ 20 kg</v>
          </cell>
          <cell r="E2860">
            <v>44545</v>
          </cell>
        </row>
        <row r="2861">
          <cell r="C2861" t="str">
            <v>42DHALMN25</v>
          </cell>
          <cell r="D2861" t="str">
            <v>Đồng hồ áp lực mặt nhỏ 25 kg</v>
          </cell>
          <cell r="E2861">
            <v>44545</v>
          </cell>
        </row>
        <row r="2862">
          <cell r="C2862" t="str">
            <v>42DHALMN50</v>
          </cell>
          <cell r="D2862" t="str">
            <v>Đồng hồ áp lực mặt nhỏ 50 kg</v>
          </cell>
          <cell r="E2862">
            <v>44545</v>
          </cell>
        </row>
        <row r="2863">
          <cell r="C2863" t="str">
            <v>42DHALMN7</v>
          </cell>
          <cell r="D2863" t="str">
            <v>Đồng hồ áp lực mặt nhỏ 7 kg</v>
          </cell>
          <cell r="E2863">
            <v>44545</v>
          </cell>
        </row>
        <row r="2864">
          <cell r="C2864" t="str">
            <v>42DHALMT10</v>
          </cell>
          <cell r="D2864" t="str">
            <v>Đồng hồ áp lực mặt to 10 kg</v>
          </cell>
          <cell r="E2864">
            <v>89091</v>
          </cell>
        </row>
        <row r="2865">
          <cell r="C2865" t="str">
            <v>42DHALMT15</v>
          </cell>
          <cell r="D2865" t="str">
            <v>Đồng hồ áp lực mặt to 15 kg</v>
          </cell>
          <cell r="E2865">
            <v>89091</v>
          </cell>
        </row>
        <row r="2866">
          <cell r="C2866" t="str">
            <v>42DHALMT20</v>
          </cell>
          <cell r="D2866" t="str">
            <v>Đồng hồ áp lực mặt to 20 kg</v>
          </cell>
          <cell r="E2866">
            <v>89091</v>
          </cell>
        </row>
        <row r="2867">
          <cell r="C2867" t="str">
            <v>42DHALMT25</v>
          </cell>
          <cell r="D2867" t="str">
            <v>Đồng hồ áp lực mặt to 25 kg</v>
          </cell>
          <cell r="E2867">
            <v>89091</v>
          </cell>
        </row>
        <row r="2868">
          <cell r="C2868" t="str">
            <v>42DHALMT35</v>
          </cell>
          <cell r="D2868" t="str">
            <v>Đồng hồ áp lực mặt to 35 kg</v>
          </cell>
          <cell r="E2868">
            <v>89091</v>
          </cell>
        </row>
        <row r="2869">
          <cell r="C2869" t="str">
            <v>42DHALMT50</v>
          </cell>
          <cell r="D2869" t="str">
            <v>Đồng hồ áp lực mặt to 50 kg</v>
          </cell>
          <cell r="E2869">
            <v>89091</v>
          </cell>
        </row>
        <row r="2870">
          <cell r="C2870" t="str">
            <v>42DHALMT7</v>
          </cell>
          <cell r="D2870" t="str">
            <v>Đồng hồ áp lực mặt to 7 kg</v>
          </cell>
          <cell r="E2870">
            <v>89091</v>
          </cell>
        </row>
        <row r="2871">
          <cell r="C2871" t="str">
            <v>42DHALY10</v>
          </cell>
          <cell r="D2871" t="str">
            <v>Đồng hồ áp lực Italia PN10</v>
          </cell>
          <cell r="E2871">
            <v>140000</v>
          </cell>
        </row>
        <row r="2872">
          <cell r="C2872" t="str">
            <v>42DHALY16</v>
          </cell>
          <cell r="D2872" t="str">
            <v>Đồng hồ áp lực Italia PN16</v>
          </cell>
          <cell r="E2872">
            <v>140000</v>
          </cell>
        </row>
        <row r="2873">
          <cell r="C2873" t="str">
            <v>42DHALY25</v>
          </cell>
          <cell r="D2873" t="str">
            <v>Đồng hồ áp lực Italia PN25</v>
          </cell>
          <cell r="E2873">
            <v>152727</v>
          </cell>
        </row>
        <row r="2874">
          <cell r="C2874" t="str">
            <v>42DHALY6</v>
          </cell>
          <cell r="D2874" t="str">
            <v>Đồng hồ áp lực Italia PN6</v>
          </cell>
          <cell r="E2874">
            <v>140000</v>
          </cell>
        </row>
        <row r="2875">
          <cell r="C2875" t="str">
            <v>42DHAS15</v>
          </cell>
          <cell r="D2875" t="str">
            <v>Đồng hồ ASAHI DN 15</v>
          </cell>
          <cell r="E2875">
            <v>653000</v>
          </cell>
        </row>
        <row r="2876">
          <cell r="C2876" t="str">
            <v>42DHAS20</v>
          </cell>
          <cell r="D2876" t="str">
            <v>Đồng hồ ASAHI DN 20</v>
          </cell>
          <cell r="E2876">
            <v>834300</v>
          </cell>
        </row>
        <row r="2877">
          <cell r="C2877" t="str">
            <v>42DHAS25</v>
          </cell>
          <cell r="D2877" t="str">
            <v>Đồng hồ ASAHI DN 25</v>
          </cell>
          <cell r="E2877">
            <v>1378400</v>
          </cell>
        </row>
        <row r="2878">
          <cell r="C2878" t="str">
            <v>42DHAS40</v>
          </cell>
          <cell r="D2878" t="str">
            <v>Đồng hồ ASAHI DN 40</v>
          </cell>
          <cell r="E2878">
            <v>3246500</v>
          </cell>
        </row>
        <row r="2879">
          <cell r="C2879" t="str">
            <v>42DHAS50</v>
          </cell>
          <cell r="D2879" t="str">
            <v>Đồng hồ ASAHI DN 50</v>
          </cell>
          <cell r="E2879">
            <v>7163900</v>
          </cell>
        </row>
        <row r="2880">
          <cell r="C2880" t="str">
            <v>42DHAS65</v>
          </cell>
          <cell r="D2880" t="str">
            <v>Đồng hồ ASAHI DN 65</v>
          </cell>
          <cell r="E2880">
            <v>9576000</v>
          </cell>
        </row>
        <row r="2881">
          <cell r="C2881" t="str">
            <v>42DHAS80</v>
          </cell>
          <cell r="D2881" t="str">
            <v>Đồng hồ ASAHI DN 80</v>
          </cell>
          <cell r="E2881">
            <v>11335300</v>
          </cell>
        </row>
        <row r="2882">
          <cell r="C2882" t="str">
            <v>42DHAT15</v>
          </cell>
          <cell r="D2882" t="str">
            <v>Đồng hồ ACTARIS/ ITRON TD88 DN 15</v>
          </cell>
          <cell r="E2882">
            <v>634700</v>
          </cell>
        </row>
        <row r="2883">
          <cell r="C2883" t="str">
            <v>42DHAT20</v>
          </cell>
          <cell r="D2883" t="str">
            <v>Đồng hồ ACTARIS/ ITRON  DN 20</v>
          </cell>
          <cell r="E2883">
            <v>1403600</v>
          </cell>
        </row>
        <row r="2884">
          <cell r="C2884" t="str">
            <v>42DHAT25</v>
          </cell>
          <cell r="D2884" t="str">
            <v>Đồng hồ ACTARIS/ ITRON  DN 25</v>
          </cell>
          <cell r="E2884">
            <v>3258200</v>
          </cell>
        </row>
        <row r="2885">
          <cell r="C2885" t="str">
            <v>42DHD100</v>
          </cell>
          <cell r="D2885" t="str">
            <v>Đồng hồ Đức COMA lắp MB DN 100</v>
          </cell>
          <cell r="E2885">
            <v>7898000</v>
          </cell>
        </row>
        <row r="2886">
          <cell r="C2886" t="str">
            <v>42DHD15.</v>
          </cell>
          <cell r="D2886" t="str">
            <v>Đồng hồ Đức COMA lắp ren DN 15</v>
          </cell>
          <cell r="E2886">
            <v>440000</v>
          </cell>
        </row>
        <row r="2887">
          <cell r="C2887" t="str">
            <v>42DHD150</v>
          </cell>
          <cell r="D2887" t="str">
            <v>Đồng hồ Đức COMA lắp MB DN 150</v>
          </cell>
          <cell r="E2887">
            <v>12430000</v>
          </cell>
        </row>
        <row r="2888">
          <cell r="C2888" t="str">
            <v>42DHD20.</v>
          </cell>
          <cell r="D2888" t="str">
            <v>Đồng hồ Đức COMA lắp ren DN 20</v>
          </cell>
          <cell r="E2888">
            <v>885500</v>
          </cell>
        </row>
        <row r="2889">
          <cell r="C2889" t="str">
            <v>42DHD200</v>
          </cell>
          <cell r="D2889" t="str">
            <v>Đồng hồ Đức COMA lắp MB DN 200</v>
          </cell>
          <cell r="E2889">
            <v>16885000</v>
          </cell>
        </row>
        <row r="2890">
          <cell r="C2890" t="str">
            <v>42DHD25.</v>
          </cell>
          <cell r="D2890" t="str">
            <v>Đồng hồ Đức COMA lắp ren DN 25</v>
          </cell>
          <cell r="E2890">
            <v>1485000</v>
          </cell>
        </row>
        <row r="2891">
          <cell r="C2891" t="str">
            <v>42DHD250</v>
          </cell>
          <cell r="D2891" t="str">
            <v>Đồng hồ Đức COMA lắp MB DN 250</v>
          </cell>
          <cell r="E2891">
            <v>0</v>
          </cell>
        </row>
        <row r="2892">
          <cell r="C2892" t="str">
            <v>42DHD300</v>
          </cell>
          <cell r="D2892" t="str">
            <v>Đồng hồ Đức COMA lắp MB DN 300</v>
          </cell>
          <cell r="E2892">
            <v>0</v>
          </cell>
        </row>
        <row r="2893">
          <cell r="C2893" t="str">
            <v>42DHD32</v>
          </cell>
          <cell r="D2893" t="str">
            <v>Đồng hồ Đức COMA lắp ren DN 32</v>
          </cell>
          <cell r="E2893">
            <v>1628000</v>
          </cell>
        </row>
        <row r="2894">
          <cell r="C2894" t="str">
            <v>42DHD40</v>
          </cell>
          <cell r="D2894" t="str">
            <v>Đồng hồ Đức COMA lắp ren DN 40</v>
          </cell>
          <cell r="E2894">
            <v>2706000</v>
          </cell>
        </row>
        <row r="2895">
          <cell r="C2895" t="str">
            <v>42DHD65</v>
          </cell>
          <cell r="D2895" t="str">
            <v>Đồng hồ Đức COMA lắp MB DN 65</v>
          </cell>
          <cell r="E2895">
            <v>6578000</v>
          </cell>
        </row>
        <row r="2896">
          <cell r="C2896" t="str">
            <v>42DHD80</v>
          </cell>
          <cell r="D2896" t="str">
            <v>Đồng hồ Đức COMA lắp MB DN 80</v>
          </cell>
          <cell r="E2896">
            <v>7579000</v>
          </cell>
        </row>
        <row r="2897">
          <cell r="C2897" t="str">
            <v>42DHDB50</v>
          </cell>
          <cell r="D2897" t="str">
            <v>Đồng hồ Đức COMA lắp MB DN 50</v>
          </cell>
          <cell r="E2897">
            <v>5995000</v>
          </cell>
        </row>
        <row r="2898">
          <cell r="C2898" t="str">
            <v>42DHDR50</v>
          </cell>
          <cell r="D2898" t="str">
            <v>Đồng hồ Đức COMA lắp ren DN 50</v>
          </cell>
          <cell r="E2898">
            <v>3740000</v>
          </cell>
        </row>
        <row r="2899">
          <cell r="C2899" t="str">
            <v>42DHJENTQ100</v>
          </cell>
          <cell r="D2899" t="str">
            <v>Đồng hồ JENNER COMA MB (TQ) DN 100</v>
          </cell>
          <cell r="E2899">
            <v>6655000</v>
          </cell>
        </row>
        <row r="2900">
          <cell r="C2900" t="str">
            <v>42DHJENTQ125</v>
          </cell>
          <cell r="D2900" t="str">
            <v>Đồng hồ JENNER COMA MB (TQ) DN 125</v>
          </cell>
          <cell r="E2900">
            <v>7370000</v>
          </cell>
        </row>
        <row r="2901">
          <cell r="C2901" t="str">
            <v>42DHJENTQ150</v>
          </cell>
          <cell r="D2901" t="str">
            <v>Đồng hồ JENNER COMA MB (TQ) DN 150</v>
          </cell>
          <cell r="E2901">
            <v>9570000</v>
          </cell>
        </row>
        <row r="2902">
          <cell r="C2902" t="str">
            <v>42DHJENTQ200</v>
          </cell>
          <cell r="D2902" t="str">
            <v>Đồng hồ JENNER COMA MB (TQ) DN 200</v>
          </cell>
          <cell r="E2902">
            <v>14157000</v>
          </cell>
        </row>
        <row r="2903">
          <cell r="C2903" t="str">
            <v>42DHJENTQ250</v>
          </cell>
          <cell r="D2903" t="str">
            <v>Đồng hồ JENNER COMA MB (TQ) DN 250</v>
          </cell>
          <cell r="E2903">
            <v>23100000</v>
          </cell>
        </row>
        <row r="2904">
          <cell r="C2904" t="str">
            <v>42DHJENTQ300</v>
          </cell>
          <cell r="D2904" t="str">
            <v>Đồng hồ JENNER COMA MB (TQ) DN 300</v>
          </cell>
          <cell r="E2904">
            <v>52800000</v>
          </cell>
        </row>
        <row r="2905">
          <cell r="C2905" t="str">
            <v>42DHJENTQ65</v>
          </cell>
          <cell r="D2905" t="str">
            <v>Đồng hồ JENNER COMA MB (TQ) DN 65</v>
          </cell>
          <cell r="E2905">
            <v>5555000</v>
          </cell>
        </row>
        <row r="2906">
          <cell r="C2906" t="str">
            <v>42DHJENTQ50</v>
          </cell>
          <cell r="D2906" t="str">
            <v>Đồng hồ JENNER COMA MB (TQ) DN 50</v>
          </cell>
          <cell r="E2906">
            <v>4950000</v>
          </cell>
        </row>
        <row r="2907">
          <cell r="C2907" t="str">
            <v>42DHSW15</v>
          </cell>
          <cell r="D2907" t="str">
            <v>Đồng hồ SANWA DN 15</v>
          </cell>
          <cell r="E2907">
            <v>419000</v>
          </cell>
        </row>
        <row r="2908">
          <cell r="C2908" t="str">
            <v>42DHTD100</v>
          </cell>
          <cell r="D2908" t="str">
            <v>Đồng hồ Trung Đức lắp bích DN 100</v>
          </cell>
          <cell r="E2908">
            <v>2340182</v>
          </cell>
        </row>
        <row r="2909">
          <cell r="C2909" t="str">
            <v>42DHTD15.</v>
          </cell>
          <cell r="D2909" t="str">
            <v>Đồng hồ Trung Đức lắp ren DN 15</v>
          </cell>
          <cell r="E2909">
            <v>265909</v>
          </cell>
        </row>
        <row r="2910">
          <cell r="C2910" t="str">
            <v>42DHTD150</v>
          </cell>
          <cell r="D2910" t="str">
            <v>Đồng hồ Trung Đức lắp bích DN 150</v>
          </cell>
          <cell r="E2910">
            <v>3913727</v>
          </cell>
        </row>
        <row r="2911">
          <cell r="C2911" t="str">
            <v>42DHTD20.</v>
          </cell>
          <cell r="D2911" t="str">
            <v>Đồng hồ Trung Đức lắp ren DN 20</v>
          </cell>
          <cell r="E2911">
            <v>319182</v>
          </cell>
        </row>
        <row r="2912">
          <cell r="C2912" t="str">
            <v>42DHTD200</v>
          </cell>
          <cell r="D2912" t="str">
            <v>Đồng hồ Trung Đức lắp bích DN 200</v>
          </cell>
          <cell r="E2912">
            <v>5516727</v>
          </cell>
        </row>
        <row r="2913">
          <cell r="C2913" t="str">
            <v>42DHTD25.</v>
          </cell>
          <cell r="D2913" t="str">
            <v>Đồng hồ Trung Đức lắp ren DN 25</v>
          </cell>
          <cell r="E2913">
            <v>491545</v>
          </cell>
        </row>
        <row r="2914">
          <cell r="C2914" t="str">
            <v>42DHTD32</v>
          </cell>
          <cell r="D2914" t="str">
            <v>Đồng hồ Trung Đức lắp ren DN 32</v>
          </cell>
          <cell r="E2914">
            <v>705545</v>
          </cell>
        </row>
        <row r="2915">
          <cell r="C2915" t="str">
            <v>42DHTD40</v>
          </cell>
          <cell r="D2915" t="str">
            <v>Đồng hồ Trung Đức lắp ren DN 40</v>
          </cell>
          <cell r="E2915">
            <v>1080727</v>
          </cell>
        </row>
        <row r="2916">
          <cell r="C2916" t="str">
            <v>42DHTD50</v>
          </cell>
          <cell r="D2916" t="str">
            <v>Đồng hồ Trung Đức lắp bích DN 50</v>
          </cell>
          <cell r="E2916">
            <v>1331182</v>
          </cell>
        </row>
        <row r="2917">
          <cell r="C2917" t="str">
            <v>42DHTD80</v>
          </cell>
          <cell r="D2917" t="str">
            <v>Đồng hồ Trung Đức lắp bích DN 80</v>
          </cell>
          <cell r="E2917">
            <v>2127636</v>
          </cell>
        </row>
        <row r="2918">
          <cell r="C2918" t="str">
            <v>42DHTQ100</v>
          </cell>
          <cell r="D2918" t="str">
            <v>Đồng hồ TQ lắp bích DN 100</v>
          </cell>
          <cell r="E2918">
            <v>1590909</v>
          </cell>
        </row>
        <row r="2919">
          <cell r="C2919" t="str">
            <v>42DHTQ15.</v>
          </cell>
          <cell r="D2919" t="str">
            <v>Đồng hồ TQ lắp ren DN 15</v>
          </cell>
          <cell r="E2919">
            <v>126100</v>
          </cell>
        </row>
        <row r="2920">
          <cell r="C2920" t="str">
            <v>42DHTQ20</v>
          </cell>
          <cell r="D2920" t="str">
            <v>Đồng hồ TQ lắp ren DN 20</v>
          </cell>
          <cell r="E2920">
            <v>174600</v>
          </cell>
        </row>
        <row r="2921">
          <cell r="C2921" t="str">
            <v>42DHTQ25</v>
          </cell>
          <cell r="D2921" t="str">
            <v>Đồng hồ TQ lắp ren DN 25</v>
          </cell>
          <cell r="E2921">
            <v>580800</v>
          </cell>
        </row>
        <row r="2922">
          <cell r="C2922" t="str">
            <v>42DHTQ32</v>
          </cell>
          <cell r="D2922" t="str">
            <v>Đồng hồ TQ lắp ren DN 32</v>
          </cell>
          <cell r="E2922">
            <v>991900</v>
          </cell>
        </row>
        <row r="2923">
          <cell r="C2923" t="str">
            <v>42DHTQ40</v>
          </cell>
          <cell r="D2923" t="str">
            <v>Đồng hồ TQ lắp ren DN 40</v>
          </cell>
          <cell r="E2923">
            <v>1137400</v>
          </cell>
        </row>
        <row r="2924">
          <cell r="C2924" t="str">
            <v>42DHTQ50</v>
          </cell>
          <cell r="D2924" t="str">
            <v>Đồng hồ TQ lắp bích DN 50</v>
          </cell>
          <cell r="E2924">
            <v>1552000</v>
          </cell>
        </row>
        <row r="2925">
          <cell r="C2925" t="str">
            <v>42DHTQ65</v>
          </cell>
          <cell r="D2925" t="str">
            <v>Đồng hồ TQ lắp bích DN 65</v>
          </cell>
          <cell r="E2925">
            <v>2170400</v>
          </cell>
        </row>
        <row r="2926">
          <cell r="C2926" t="str">
            <v>42DHTQ80</v>
          </cell>
          <cell r="D2926" t="str">
            <v>Đồng hồ TQ lắp bích DN 80</v>
          </cell>
          <cell r="E2926">
            <v>2497800</v>
          </cell>
        </row>
        <row r="2927">
          <cell r="C2927" t="str">
            <v>42DHVK15</v>
          </cell>
          <cell r="D2927" t="str">
            <v>Đồng hồ Vikido lắp ren DN 15</v>
          </cell>
          <cell r="E2927">
            <v>413800</v>
          </cell>
        </row>
        <row r="2928">
          <cell r="C2928" t="str">
            <v>42DI.250</v>
          </cell>
          <cell r="D2928" t="str">
            <v>Đai Inox DN 250</v>
          </cell>
          <cell r="E2928">
            <v>9100</v>
          </cell>
        </row>
        <row r="2929">
          <cell r="C2929" t="str">
            <v>42DI100</v>
          </cell>
          <cell r="D2929" t="str">
            <v>Đai Inox DN 100</v>
          </cell>
          <cell r="E2929">
            <v>2600</v>
          </cell>
        </row>
        <row r="2930">
          <cell r="C2930" t="str">
            <v>42DI125</v>
          </cell>
          <cell r="D2930" t="str">
            <v>Đai Inox DN 125</v>
          </cell>
          <cell r="E2930">
            <v>5000</v>
          </cell>
        </row>
        <row r="2931">
          <cell r="C2931" t="str">
            <v>42DI140</v>
          </cell>
          <cell r="D2931" t="str">
            <v>Đai Inox DN 140</v>
          </cell>
          <cell r="E2931">
            <v>6300</v>
          </cell>
        </row>
        <row r="2932">
          <cell r="C2932" t="str">
            <v>42DI15.</v>
          </cell>
          <cell r="D2932" t="str">
            <v>Đai Inox DN 15</v>
          </cell>
          <cell r="E2932">
            <v>400</v>
          </cell>
        </row>
        <row r="2933">
          <cell r="C2933" t="str">
            <v>42DI150</v>
          </cell>
          <cell r="D2933" t="str">
            <v>Đai Inox DN 150</v>
          </cell>
          <cell r="E2933">
            <v>7200</v>
          </cell>
        </row>
        <row r="2934">
          <cell r="C2934" t="str">
            <v>42DI20.</v>
          </cell>
          <cell r="D2934" t="str">
            <v>Đai Inox DN 20</v>
          </cell>
          <cell r="E2934">
            <v>500</v>
          </cell>
        </row>
        <row r="2935">
          <cell r="C2935" t="str">
            <v>42DI200</v>
          </cell>
          <cell r="D2935" t="str">
            <v>Đai Inox DN 200</v>
          </cell>
          <cell r="E2935">
            <v>7800</v>
          </cell>
        </row>
        <row r="2936">
          <cell r="C2936" t="str">
            <v>42DI25</v>
          </cell>
          <cell r="D2936" t="str">
            <v>Đai Inox DN 25</v>
          </cell>
          <cell r="E2936">
            <v>600</v>
          </cell>
        </row>
        <row r="2937">
          <cell r="C2937" t="str">
            <v>42DI32</v>
          </cell>
          <cell r="D2937" t="str">
            <v>Đai Inox DN 32</v>
          </cell>
          <cell r="E2937">
            <v>1000</v>
          </cell>
        </row>
        <row r="2938">
          <cell r="C2938" t="str">
            <v>42DI40</v>
          </cell>
          <cell r="D2938" t="str">
            <v>Đai Inox DN 40</v>
          </cell>
          <cell r="E2938">
            <v>1000</v>
          </cell>
        </row>
        <row r="2939">
          <cell r="C2939" t="str">
            <v>42DI50</v>
          </cell>
          <cell r="D2939" t="str">
            <v>Đai Inox DN 50</v>
          </cell>
          <cell r="E2939">
            <v>1600</v>
          </cell>
        </row>
        <row r="2940">
          <cell r="C2940" t="str">
            <v>42DI65</v>
          </cell>
          <cell r="D2940" t="str">
            <v>Đai Inox DN 65</v>
          </cell>
          <cell r="E2940">
            <v>1900</v>
          </cell>
        </row>
        <row r="2941">
          <cell r="C2941" t="str">
            <v>42DI80</v>
          </cell>
          <cell r="D2941" t="str">
            <v>Đai Inox DN 80</v>
          </cell>
          <cell r="E2941">
            <v>2100</v>
          </cell>
        </row>
        <row r="2942">
          <cell r="C2942" t="str">
            <v>42DKI10050</v>
          </cell>
          <cell r="D2942" t="str">
            <v>Đai khởi thủy Inox (lắp ống gang) DN 100 /50</v>
          </cell>
          <cell r="E2942">
            <v>336000</v>
          </cell>
        </row>
        <row r="2943">
          <cell r="C2943" t="str">
            <v>42DKI12550</v>
          </cell>
          <cell r="D2943" t="str">
            <v>Đai khởi thủy Inox (lắp ống gang) DN 125/50</v>
          </cell>
          <cell r="E2943">
            <v>360000</v>
          </cell>
        </row>
        <row r="2944">
          <cell r="C2944" t="str">
            <v>42DKI15050</v>
          </cell>
          <cell r="D2944" t="str">
            <v>Đai khởi thủy Inox (lắp ống gang) DN 150/50</v>
          </cell>
          <cell r="E2944">
            <v>420000</v>
          </cell>
        </row>
        <row r="2945">
          <cell r="C2945" t="str">
            <v>42DKI20050</v>
          </cell>
          <cell r="D2945" t="str">
            <v>Đai khởi thủy Inox (lắp ống gang) DN 200/50</v>
          </cell>
          <cell r="E2945">
            <v>780000</v>
          </cell>
        </row>
        <row r="2946">
          <cell r="C2946" t="str">
            <v>42DKI22550</v>
          </cell>
          <cell r="D2946" t="str">
            <v>Đai khởi thủy Inox (lắp ống gang) DN 225/50</v>
          </cell>
          <cell r="E2946">
            <v>780000</v>
          </cell>
        </row>
        <row r="2947">
          <cell r="C2947" t="str">
            <v>42DKI25050</v>
          </cell>
          <cell r="D2947" t="str">
            <v>Đai khởi thủy Inox (lắp ống gang) DN 250/50</v>
          </cell>
          <cell r="E2947">
            <v>1020000</v>
          </cell>
        </row>
        <row r="2948">
          <cell r="C2948" t="str">
            <v>42DKI8050</v>
          </cell>
          <cell r="D2948" t="str">
            <v>Đai khởi thủy Inox (lắp ống gang) DN 80 /50</v>
          </cell>
          <cell r="E2948">
            <v>240000</v>
          </cell>
        </row>
        <row r="2949">
          <cell r="C2949" t="str">
            <v>42DKTG10050</v>
          </cell>
          <cell r="D2949" t="str">
            <v>Đai khởi thủy gang (lắp ống nhựa, ống thép) DN 100 x 2"</v>
          </cell>
          <cell r="E2949">
            <v>336000</v>
          </cell>
        </row>
        <row r="2950">
          <cell r="C2950" t="str">
            <v>42DKTG11050</v>
          </cell>
          <cell r="D2950" t="str">
            <v>Đai khởi thủy gang (lắp ống nhựa, ống thép) D110 x 2"</v>
          </cell>
          <cell r="E2950">
            <v>336000</v>
          </cell>
        </row>
        <row r="2951">
          <cell r="C2951" t="str">
            <v>42DKTG12550</v>
          </cell>
          <cell r="D2951" t="str">
            <v>Đai khởi thủy gang (lắp ống nhựa, ống thép) DN 125 x 2"</v>
          </cell>
          <cell r="E2951">
            <v>360000</v>
          </cell>
        </row>
        <row r="2952">
          <cell r="C2952" t="str">
            <v>42DKTG14050</v>
          </cell>
          <cell r="D2952" t="str">
            <v>Đai khởi thủy gang (lắp ống nhựa, ống thép) D140 x 2"</v>
          </cell>
          <cell r="E2952">
            <v>360000</v>
          </cell>
        </row>
        <row r="2953">
          <cell r="C2953" t="str">
            <v>42DKTG15050</v>
          </cell>
          <cell r="D2953" t="str">
            <v>Đai khởi thủy gang (lắp ống nhựa, ống thép) DN 150 x 2"</v>
          </cell>
          <cell r="E2953">
            <v>420000</v>
          </cell>
        </row>
        <row r="2954">
          <cell r="C2954" t="str">
            <v>42DKTG20050</v>
          </cell>
          <cell r="D2954" t="str">
            <v>Đai khởi thủy gang (lắp ống gang, ống thép) DN 200 x 2"</v>
          </cell>
          <cell r="E2954">
            <v>780000</v>
          </cell>
        </row>
        <row r="2955">
          <cell r="C2955" t="str">
            <v>42DKTG22550</v>
          </cell>
          <cell r="D2955" t="str">
            <v>Đai khởi thủy gang (lắp ống nhựa, ống thép) D225 x 2"</v>
          </cell>
          <cell r="E2955">
            <v>780000</v>
          </cell>
        </row>
        <row r="2956">
          <cell r="C2956" t="str">
            <v>42DKTG25050</v>
          </cell>
          <cell r="D2956" t="str">
            <v>Đai khởi thủy gang (lắp ống nhựa, ống thép) DN 250 x 2"</v>
          </cell>
          <cell r="E2956">
            <v>1020000</v>
          </cell>
        </row>
        <row r="2957">
          <cell r="C2957" t="str">
            <v>42DKTG5050</v>
          </cell>
          <cell r="D2957" t="str">
            <v>Đai khởi thủy gang (lắp ống nhựa, ống thép) DN 50 x 2"</v>
          </cell>
          <cell r="E2957">
            <v>168000</v>
          </cell>
        </row>
        <row r="2958">
          <cell r="C2958" t="str">
            <v>42DKTG8050</v>
          </cell>
          <cell r="D2958" t="str">
            <v>Đai khởi thủy gang (lắp ống nhựa, ống thép) DN 80 x 2"</v>
          </cell>
          <cell r="E2958">
            <v>240000</v>
          </cell>
        </row>
        <row r="2959">
          <cell r="C2959" t="str">
            <v>42DMCS19</v>
          </cell>
          <cell r="D2959" t="str">
            <v>Dây mềm cao su D19</v>
          </cell>
          <cell r="E2959">
            <v>26000</v>
          </cell>
        </row>
        <row r="2960">
          <cell r="C2960" t="str">
            <v>42DMD19</v>
          </cell>
          <cell r="D2960" t="str">
            <v>Dây mềm nhựa đỏ loại dầy D19</v>
          </cell>
          <cell r="E2960">
            <v>5000</v>
          </cell>
        </row>
        <row r="2961">
          <cell r="C2961" t="str">
            <v>42DMT19</v>
          </cell>
          <cell r="D2961" t="str">
            <v>Dây mềm nhựa lưới trắng D19 (50m/cuộn)</v>
          </cell>
          <cell r="E2961">
            <v>9000</v>
          </cell>
        </row>
        <row r="2962">
          <cell r="C2962" t="str">
            <v>42DNTR12</v>
          </cell>
          <cell r="D2962" t="str">
            <v>Nối thanh ren M12</v>
          </cell>
          <cell r="E2962">
            <v>2600</v>
          </cell>
        </row>
        <row r="2963">
          <cell r="C2963" t="str">
            <v>42DNTR6</v>
          </cell>
          <cell r="D2963" t="str">
            <v>Nối thanh ren M6</v>
          </cell>
          <cell r="E2963">
            <v>1100</v>
          </cell>
        </row>
        <row r="2964">
          <cell r="C2964" t="str">
            <v>42DOBAN100</v>
          </cell>
          <cell r="D2964" t="str">
            <v>Dọ bầu ANA 100</v>
          </cell>
          <cell r="E2964">
            <v>1533900</v>
          </cell>
        </row>
        <row r="2965">
          <cell r="C2965" t="str">
            <v>42DOBAN20</v>
          </cell>
          <cell r="D2965" t="str">
            <v>Dọ bầu ANA 20</v>
          </cell>
          <cell r="E2965">
            <v>76600</v>
          </cell>
        </row>
        <row r="2966">
          <cell r="C2966" t="str">
            <v>42DOBAN25</v>
          </cell>
          <cell r="D2966" t="str">
            <v>Dọ bầu ANA 25</v>
          </cell>
          <cell r="E2966">
            <v>98600</v>
          </cell>
        </row>
        <row r="2967">
          <cell r="C2967" t="str">
            <v>42DOBAN32</v>
          </cell>
          <cell r="D2967" t="str">
            <v>Dọ bầu ANA 32</v>
          </cell>
          <cell r="E2967">
            <v>198900</v>
          </cell>
        </row>
        <row r="2968">
          <cell r="C2968" t="str">
            <v>42DOBAN40</v>
          </cell>
          <cell r="D2968" t="str">
            <v>Dọ bầu ANA 40</v>
          </cell>
          <cell r="E2968">
            <v>228800</v>
          </cell>
        </row>
        <row r="2969">
          <cell r="C2969" t="str">
            <v>42DOBAN50</v>
          </cell>
          <cell r="D2969" t="str">
            <v>Dọ bầu ANA 50</v>
          </cell>
          <cell r="E2969">
            <v>345000</v>
          </cell>
        </row>
        <row r="2970">
          <cell r="C2970" t="str">
            <v>42DOBAN65</v>
          </cell>
          <cell r="D2970" t="str">
            <v>Dọ bầu ANA 65</v>
          </cell>
          <cell r="E2970">
            <v>637200</v>
          </cell>
        </row>
        <row r="2971">
          <cell r="C2971" t="str">
            <v>42DOBAN80</v>
          </cell>
          <cell r="D2971" t="str">
            <v>Dọ bầu ANA 80</v>
          </cell>
          <cell r="E2971">
            <v>812300</v>
          </cell>
        </row>
        <row r="2972">
          <cell r="C2972" t="str">
            <v>42DOBY100</v>
          </cell>
          <cell r="D2972" t="str">
            <v>Dọ bầu Italia DN 100</v>
          </cell>
          <cell r="E2972">
            <v>2331818</v>
          </cell>
        </row>
        <row r="2973">
          <cell r="C2973" t="str">
            <v>42DOBY20</v>
          </cell>
          <cell r="D2973" t="str">
            <v>Dọ bầu Italia DN 20</v>
          </cell>
          <cell r="E2973">
            <v>158182</v>
          </cell>
        </row>
        <row r="2974">
          <cell r="C2974" t="str">
            <v>42DOBY25.</v>
          </cell>
          <cell r="D2974" t="str">
            <v>Dọ bầu Italia DN 25</v>
          </cell>
          <cell r="E2974">
            <v>201818</v>
          </cell>
        </row>
        <row r="2975">
          <cell r="C2975" t="str">
            <v>42DOBY32</v>
          </cell>
          <cell r="D2975" t="str">
            <v>Dọ bầu Italia DN 32</v>
          </cell>
          <cell r="E2975">
            <v>327273</v>
          </cell>
        </row>
        <row r="2976">
          <cell r="C2976" t="str">
            <v>42DOBY40</v>
          </cell>
          <cell r="D2976" t="str">
            <v>Dọ bầu Italia DN 40</v>
          </cell>
          <cell r="E2976">
            <v>425455</v>
          </cell>
        </row>
        <row r="2977">
          <cell r="C2977" t="str">
            <v>42DOBY50</v>
          </cell>
          <cell r="D2977" t="str">
            <v>Dọ bầu Italia DN 50</v>
          </cell>
          <cell r="E2977">
            <v>611455</v>
          </cell>
        </row>
        <row r="2978">
          <cell r="C2978" t="str">
            <v>42DOBY65</v>
          </cell>
          <cell r="D2978" t="str">
            <v>Dọ bầu Italia DN 65</v>
          </cell>
          <cell r="E2978">
            <v>1085455</v>
          </cell>
        </row>
        <row r="2979">
          <cell r="C2979" t="str">
            <v>42DOBY80</v>
          </cell>
          <cell r="D2979" t="str">
            <v>Dọ bầu Italia DN 80</v>
          </cell>
          <cell r="E2979">
            <v>1581818</v>
          </cell>
        </row>
        <row r="2980">
          <cell r="C2980" t="str">
            <v>42DODAIY20</v>
          </cell>
          <cell r="D2980" t="str">
            <v>Dọ dài Italia DN 20</v>
          </cell>
          <cell r="E2980">
            <v>145455</v>
          </cell>
        </row>
        <row r="2981">
          <cell r="C2981" t="str">
            <v>42DODAIY25</v>
          </cell>
          <cell r="D2981" t="str">
            <v>Dọ dài Italia DN 25</v>
          </cell>
          <cell r="E2981">
            <v>185455</v>
          </cell>
        </row>
        <row r="2982">
          <cell r="C2982" t="str">
            <v>42DODAIY32</v>
          </cell>
          <cell r="D2982" t="str">
            <v>Dọ dài Italia DN 32</v>
          </cell>
          <cell r="E2982">
            <v>295455</v>
          </cell>
        </row>
        <row r="2983">
          <cell r="C2983" t="str">
            <v>42DODAIY40</v>
          </cell>
          <cell r="D2983" t="str">
            <v>Dọ dài Italia DN 40</v>
          </cell>
          <cell r="E2983">
            <v>385455</v>
          </cell>
        </row>
        <row r="2984">
          <cell r="C2984" t="str">
            <v>42DODL110</v>
          </cell>
          <cell r="D2984" t="str">
            <v>Dọ nhựa Đài loan D110</v>
          </cell>
          <cell r="E2984">
            <v>503900</v>
          </cell>
        </row>
        <row r="2985">
          <cell r="C2985" t="str">
            <v>42DODL21</v>
          </cell>
          <cell r="D2985" t="str">
            <v>Dọ nhựa Đài loan D21</v>
          </cell>
          <cell r="E2985">
            <v>5400</v>
          </cell>
        </row>
        <row r="2986">
          <cell r="C2986" t="str">
            <v>42DODL27</v>
          </cell>
          <cell r="D2986" t="str">
            <v>Dọ nhựa Đài loan D27</v>
          </cell>
          <cell r="E2986">
            <v>5400</v>
          </cell>
        </row>
        <row r="2987">
          <cell r="C2987" t="str">
            <v>42DODL34</v>
          </cell>
          <cell r="D2987" t="str">
            <v>Dọ nhựa Đài loan D34</v>
          </cell>
          <cell r="E2987">
            <v>6100</v>
          </cell>
        </row>
        <row r="2988">
          <cell r="C2988" t="str">
            <v>42DODL42</v>
          </cell>
          <cell r="D2988" t="str">
            <v>Dọ nhựa Đài loan D42</v>
          </cell>
          <cell r="E2988">
            <v>10400</v>
          </cell>
        </row>
        <row r="2989">
          <cell r="C2989" t="str">
            <v>42DODL48</v>
          </cell>
          <cell r="D2989" t="str">
            <v>Dọ nhựa Đài loan D48</v>
          </cell>
          <cell r="E2989">
            <v>15900</v>
          </cell>
        </row>
        <row r="2990">
          <cell r="C2990" t="str">
            <v>42DODL60</v>
          </cell>
          <cell r="D2990" t="str">
            <v>Dọ nhựa Đài loan D60</v>
          </cell>
          <cell r="E2990">
            <v>16600</v>
          </cell>
        </row>
        <row r="2991">
          <cell r="C2991" t="str">
            <v>42DODL75</v>
          </cell>
          <cell r="D2991" t="str">
            <v>Dọ nhựa Đài loan D75</v>
          </cell>
          <cell r="E2991">
            <v>224200</v>
          </cell>
        </row>
        <row r="2992">
          <cell r="C2992" t="str">
            <v>42DODL90</v>
          </cell>
          <cell r="D2992" t="str">
            <v>Dọ nhựa Đài Loan D90</v>
          </cell>
          <cell r="E2992">
            <v>263100</v>
          </cell>
        </row>
        <row r="2993">
          <cell r="C2993" t="str">
            <v>42DOMBI100</v>
          </cell>
          <cell r="D2993" t="str">
            <v>Dọ Inox MB DN 100</v>
          </cell>
          <cell r="E2993">
            <v>1440000</v>
          </cell>
        </row>
        <row r="2994">
          <cell r="C2994" t="str">
            <v>42DOMBS100</v>
          </cell>
          <cell r="D2994" t="str">
            <v>Dọ mặt bích SHINYI DN 100</v>
          </cell>
          <cell r="E2994">
            <v>3078182</v>
          </cell>
        </row>
        <row r="2995">
          <cell r="C2995" t="str">
            <v>42DOMBS125</v>
          </cell>
          <cell r="D2995" t="str">
            <v>Dọ mặt bích SHINYI DN 125</v>
          </cell>
          <cell r="E2995">
            <v>3828727</v>
          </cell>
        </row>
        <row r="2996">
          <cell r="C2996" t="str">
            <v>42DOMBS150</v>
          </cell>
          <cell r="D2996" t="str">
            <v>Dọ mặt bích SHINYI DN 150</v>
          </cell>
          <cell r="E2996">
            <v>4884727</v>
          </cell>
        </row>
        <row r="2997">
          <cell r="C2997" t="str">
            <v>42DOMBS200</v>
          </cell>
          <cell r="D2997" t="str">
            <v>Dọ mặt bích SHINYI DN 200</v>
          </cell>
          <cell r="E2997">
            <v>7162545</v>
          </cell>
        </row>
        <row r="2998">
          <cell r="C2998" t="str">
            <v>42DOMBS250</v>
          </cell>
          <cell r="D2998" t="str">
            <v>Dọ mặt bích SHINYI DN 250</v>
          </cell>
          <cell r="E2998">
            <v>9655000</v>
          </cell>
        </row>
        <row r="2999">
          <cell r="C2999" t="str">
            <v>42DOMBS300</v>
          </cell>
          <cell r="D2999" t="str">
            <v>Dọ mặt bích SHINYI DN 300</v>
          </cell>
          <cell r="E2999">
            <v>13556091</v>
          </cell>
        </row>
        <row r="3000">
          <cell r="C3000" t="str">
            <v>42DOMBS50</v>
          </cell>
          <cell r="D3000" t="str">
            <v>Dọ mặt bích SHINYI DN 50</v>
          </cell>
          <cell r="E3000">
            <v>1940091</v>
          </cell>
        </row>
        <row r="3001">
          <cell r="C3001" t="str">
            <v>42DOMBS65</v>
          </cell>
          <cell r="D3001" t="str">
            <v>Dọ mặt bích SHINYI DN 65</v>
          </cell>
          <cell r="E3001">
            <v>2174909</v>
          </cell>
        </row>
        <row r="3002">
          <cell r="C3002" t="str">
            <v>42DOMBS80</v>
          </cell>
          <cell r="D3002" t="str">
            <v>Dọ mặt bích SHINYI DN 80</v>
          </cell>
          <cell r="E3002">
            <v>2633909</v>
          </cell>
        </row>
        <row r="3003">
          <cell r="C3003" t="str">
            <v>42DOMBTQ100</v>
          </cell>
          <cell r="D3003" t="str">
            <v>Dọ mặt bích TQ DN 100</v>
          </cell>
          <cell r="E3003">
            <v>414545</v>
          </cell>
        </row>
        <row r="3004">
          <cell r="C3004" t="str">
            <v>42DOMBTQ125</v>
          </cell>
          <cell r="D3004" t="str">
            <v>Dọ mặt bích TQ DN 125</v>
          </cell>
          <cell r="E3004">
            <v>512727</v>
          </cell>
        </row>
        <row r="3005">
          <cell r="C3005" t="str">
            <v>42DOMBTQ150</v>
          </cell>
          <cell r="D3005" t="str">
            <v>Dọ mặt bích TQ DN 150</v>
          </cell>
          <cell r="E3005">
            <v>709091</v>
          </cell>
        </row>
        <row r="3006">
          <cell r="C3006" t="str">
            <v>42DOMBTQ200</v>
          </cell>
          <cell r="D3006" t="str">
            <v>Dọ mặt bích TQ DN 200</v>
          </cell>
          <cell r="E3006">
            <v>1200000</v>
          </cell>
        </row>
        <row r="3007">
          <cell r="C3007" t="str">
            <v>42DOMBTQ250</v>
          </cell>
          <cell r="D3007" t="str">
            <v>Dọ mặt bích TQ DN 250</v>
          </cell>
          <cell r="E3007">
            <v>1690909</v>
          </cell>
        </row>
        <row r="3008">
          <cell r="C3008" t="str">
            <v>42DOMBTQ300</v>
          </cell>
          <cell r="D3008" t="str">
            <v>Dọ mặt bích TQ DN 300</v>
          </cell>
          <cell r="E3008">
            <v>2781818</v>
          </cell>
        </row>
        <row r="3009">
          <cell r="C3009" t="str">
            <v>42DOMBTQ400</v>
          </cell>
          <cell r="D3009" t="str">
            <v>Dọ mặt bích TQ DN 400</v>
          </cell>
          <cell r="E3009">
            <v>10560000</v>
          </cell>
        </row>
        <row r="3010">
          <cell r="C3010" t="str">
            <v>42DOMBTQ50</v>
          </cell>
          <cell r="D3010" t="str">
            <v>Dọ mặt bích TQ DN 50</v>
          </cell>
          <cell r="E3010">
            <v>147273</v>
          </cell>
        </row>
        <row r="3011">
          <cell r="C3011" t="str">
            <v>42DOMBTQ65</v>
          </cell>
          <cell r="D3011" t="str">
            <v>Dọ mặt bích TQ DN 65</v>
          </cell>
          <cell r="E3011">
            <v>250909</v>
          </cell>
        </row>
        <row r="3012">
          <cell r="C3012" t="str">
            <v>42DOMBTQ80</v>
          </cell>
          <cell r="D3012" t="str">
            <v>Dọ mặt bích TQ DN 80</v>
          </cell>
          <cell r="E3012">
            <v>294545</v>
          </cell>
        </row>
        <row r="3013">
          <cell r="C3013" t="str">
            <v>42DOMBVN100</v>
          </cell>
          <cell r="D3013" t="str">
            <v>Dọ mặt bích VN (bích dọ TC BS) DN 100</v>
          </cell>
          <cell r="E3013">
            <v>567273</v>
          </cell>
        </row>
        <row r="3014">
          <cell r="C3014" t="str">
            <v>42DOMBVN125</v>
          </cell>
          <cell r="D3014" t="str">
            <v>Dọ mặt bích VN (bích dọ TC BS) DN 125</v>
          </cell>
          <cell r="E3014">
            <v>763636</v>
          </cell>
        </row>
        <row r="3015">
          <cell r="C3015" t="str">
            <v>42DOMBVN150</v>
          </cell>
          <cell r="D3015" t="str">
            <v>Dọ mặt bích VN (bích dọ TC BS) DN 150</v>
          </cell>
          <cell r="E3015">
            <v>1069091</v>
          </cell>
        </row>
        <row r="3016">
          <cell r="C3016" t="str">
            <v>42DOMBVN200</v>
          </cell>
          <cell r="D3016" t="str">
            <v>Dọ mặt bích VN (bích dọ TC BS) DN 200</v>
          </cell>
          <cell r="E3016">
            <v>1745455</v>
          </cell>
        </row>
        <row r="3017">
          <cell r="C3017" t="str">
            <v>42DOMBVN250</v>
          </cell>
          <cell r="D3017" t="str">
            <v>Dọ mặt bích VN (bích dọ TC BS) DN 250</v>
          </cell>
          <cell r="E3017">
            <v>2400000</v>
          </cell>
        </row>
        <row r="3018">
          <cell r="C3018" t="str">
            <v>42DOMBVN65</v>
          </cell>
          <cell r="D3018" t="str">
            <v>Dọ mặt bích VN (bích dọ TC BS) DN 65</v>
          </cell>
          <cell r="E3018">
            <v>436364</v>
          </cell>
        </row>
        <row r="3019">
          <cell r="C3019" t="str">
            <v>42DOMBVN80</v>
          </cell>
          <cell r="D3019" t="str">
            <v>Dọ mặt bích VN (bích dọ TC BS) DN 80</v>
          </cell>
          <cell r="E3019">
            <v>490909</v>
          </cell>
        </row>
        <row r="3020">
          <cell r="C3020" t="str">
            <v>42DOMH100</v>
          </cell>
          <cell r="D3020" t="str">
            <v>Dọ đồng MIHA DN 100</v>
          </cell>
          <cell r="E3020">
            <v>1267500</v>
          </cell>
        </row>
        <row r="3021">
          <cell r="C3021" t="str">
            <v>42DOMH15</v>
          </cell>
          <cell r="D3021" t="str">
            <v>Dọ đồng MIHA DN 15</v>
          </cell>
          <cell r="E3021">
            <v>36600</v>
          </cell>
        </row>
        <row r="3022">
          <cell r="C3022" t="str">
            <v>42DOMH20</v>
          </cell>
          <cell r="D3022" t="str">
            <v>Dọ đồng MIHA DN 20</v>
          </cell>
          <cell r="E3022">
            <v>64700</v>
          </cell>
        </row>
        <row r="3023">
          <cell r="C3023" t="str">
            <v>42DOMH25</v>
          </cell>
          <cell r="D3023" t="str">
            <v>Dọ đồng MIHA DN 25</v>
          </cell>
          <cell r="E3023">
            <v>100200</v>
          </cell>
        </row>
        <row r="3024">
          <cell r="C3024" t="str">
            <v>42DOMH32</v>
          </cell>
          <cell r="D3024" t="str">
            <v>Dọ đồng MIHA DN 32</v>
          </cell>
          <cell r="E3024">
            <v>152900</v>
          </cell>
        </row>
        <row r="3025">
          <cell r="C3025" t="str">
            <v>42DOMH40</v>
          </cell>
          <cell r="D3025" t="str">
            <v>Dọ đồng MIHA DN 40</v>
          </cell>
          <cell r="E3025">
            <v>213500</v>
          </cell>
        </row>
        <row r="3026">
          <cell r="C3026" t="str">
            <v>42DOMH50</v>
          </cell>
          <cell r="D3026" t="str">
            <v>Dọ đồng MIHA DN 50</v>
          </cell>
          <cell r="E3026">
            <v>309000</v>
          </cell>
        </row>
        <row r="3027">
          <cell r="C3027" t="str">
            <v>42DOMH65</v>
          </cell>
          <cell r="D3027" t="str">
            <v>Dọ đồng MIHA DN 65</v>
          </cell>
          <cell r="E3027">
            <v>576300</v>
          </cell>
        </row>
        <row r="3028">
          <cell r="C3028" t="str">
            <v>42DOMH80</v>
          </cell>
          <cell r="D3028" t="str">
            <v>Dọ đồng MIHA DN 80</v>
          </cell>
          <cell r="E3028">
            <v>649300</v>
          </cell>
        </row>
        <row r="3029">
          <cell r="C3029" t="str">
            <v>42DON100</v>
          </cell>
          <cell r="D3029" t="str">
            <v>Dọ đồng nội DN 100</v>
          </cell>
          <cell r="E3029">
            <v>405600</v>
          </cell>
        </row>
        <row r="3030">
          <cell r="C3030" t="str">
            <v>42DON20</v>
          </cell>
          <cell r="D3030" t="str">
            <v>Dọ đồng nội DN 20</v>
          </cell>
          <cell r="E3030">
            <v>36000</v>
          </cell>
        </row>
        <row r="3031">
          <cell r="C3031" t="str">
            <v>42DON25</v>
          </cell>
          <cell r="D3031" t="str">
            <v>Dọ đồng nội DN 25</v>
          </cell>
          <cell r="E3031">
            <v>45000</v>
          </cell>
        </row>
        <row r="3032">
          <cell r="C3032" t="str">
            <v>42DON32</v>
          </cell>
          <cell r="D3032" t="str">
            <v>Dọ đồng nội DN 32</v>
          </cell>
          <cell r="E3032">
            <v>77000</v>
          </cell>
        </row>
        <row r="3033">
          <cell r="C3033" t="str">
            <v>42DON40</v>
          </cell>
          <cell r="D3033" t="str">
            <v>Dọ đồng nội DN 40</v>
          </cell>
          <cell r="E3033">
            <v>96600</v>
          </cell>
        </row>
        <row r="3034">
          <cell r="C3034" t="str">
            <v>42DON50</v>
          </cell>
          <cell r="D3034" t="str">
            <v>Dọ đồng nội DN 50</v>
          </cell>
          <cell r="E3034">
            <v>132000</v>
          </cell>
        </row>
        <row r="3035">
          <cell r="C3035" t="str">
            <v>42DON65</v>
          </cell>
          <cell r="D3035" t="str">
            <v>Dọ đồng nội DN 65</v>
          </cell>
          <cell r="E3035">
            <v>312000</v>
          </cell>
        </row>
        <row r="3036">
          <cell r="C3036" t="str">
            <v>42DON80</v>
          </cell>
          <cell r="D3036" t="str">
            <v>Dọ đồng nội DN 80</v>
          </cell>
          <cell r="E3036">
            <v>366000</v>
          </cell>
        </row>
        <row r="3037">
          <cell r="C3037" t="str">
            <v>42DONT110</v>
          </cell>
          <cell r="D3037" t="str">
            <v>Dọ nhựa trắng D110</v>
          </cell>
          <cell r="E3037">
            <v>0</v>
          </cell>
        </row>
        <row r="3038">
          <cell r="C3038" t="str">
            <v>42DONT75</v>
          </cell>
          <cell r="D3038" t="str">
            <v>Dọ nhựa trắng D75</v>
          </cell>
          <cell r="E3038">
            <v>0</v>
          </cell>
        </row>
        <row r="3039">
          <cell r="C3039" t="str">
            <v>42DONT90</v>
          </cell>
          <cell r="D3039" t="str">
            <v>Dọ nhựa trắng D90</v>
          </cell>
          <cell r="E3039">
            <v>0</v>
          </cell>
        </row>
        <row r="3040">
          <cell r="C3040" t="str">
            <v>42DUI15</v>
          </cell>
          <cell r="D3040" t="str">
            <v>Đui đồng hồ DN 15</v>
          </cell>
          <cell r="E3040">
            <v>42000</v>
          </cell>
        </row>
        <row r="3041">
          <cell r="C3041" t="str">
            <v>42DUI20</v>
          </cell>
          <cell r="D3041" t="str">
            <v>Đui đồng hồ DN 20</v>
          </cell>
          <cell r="E3041">
            <v>90000</v>
          </cell>
        </row>
        <row r="3042">
          <cell r="C3042" t="str">
            <v>42DUI25</v>
          </cell>
          <cell r="D3042" t="str">
            <v>Đui đồng hồ DN 25</v>
          </cell>
          <cell r="E3042">
            <v>180000</v>
          </cell>
        </row>
        <row r="3043">
          <cell r="C3043" t="str">
            <v>42DUI32</v>
          </cell>
          <cell r="D3043" t="str">
            <v>Đui đồng hồ DN 32</v>
          </cell>
          <cell r="E3043">
            <v>234000</v>
          </cell>
        </row>
        <row r="3044">
          <cell r="C3044" t="str">
            <v>42DUI40</v>
          </cell>
          <cell r="D3044" t="str">
            <v>Đui đồng hồ DN 40</v>
          </cell>
          <cell r="E3044">
            <v>330000</v>
          </cell>
        </row>
        <row r="3045">
          <cell r="C3045" t="str">
            <v>42DUI50</v>
          </cell>
          <cell r="D3045" t="str">
            <v>Đui đồng hồ DN 50</v>
          </cell>
          <cell r="E3045">
            <v>540000</v>
          </cell>
        </row>
        <row r="3046">
          <cell r="C3046" t="str">
            <v>42DUIVIKIDO15</v>
          </cell>
          <cell r="D3046" t="str">
            <v>Đui đồng hồ Vikido DN 15</v>
          </cell>
          <cell r="E3046">
            <v>24000</v>
          </cell>
        </row>
        <row r="3047">
          <cell r="C3047" t="str">
            <v>42DX100</v>
          </cell>
          <cell r="D3047" t="str">
            <v>Đai xiết Inox DN 100</v>
          </cell>
          <cell r="E3047">
            <v>6500</v>
          </cell>
        </row>
        <row r="3048">
          <cell r="C3048" t="str">
            <v>42DX15</v>
          </cell>
          <cell r="D3048" t="str">
            <v>Đai xiết Inox DN 15</v>
          </cell>
          <cell r="E3048">
            <v>800</v>
          </cell>
        </row>
        <row r="3049">
          <cell r="C3049" t="str">
            <v>42DX20</v>
          </cell>
          <cell r="D3049" t="str">
            <v>Đai xiết Inox DN 20</v>
          </cell>
          <cell r="E3049">
            <v>1700</v>
          </cell>
        </row>
        <row r="3050">
          <cell r="C3050" t="str">
            <v>42DX25</v>
          </cell>
          <cell r="D3050" t="str">
            <v>Đai xiết Inox DN 25</v>
          </cell>
          <cell r="E3050">
            <v>2600</v>
          </cell>
        </row>
        <row r="3051">
          <cell r="C3051" t="str">
            <v>42DX32</v>
          </cell>
          <cell r="D3051" t="str">
            <v>Đai xiết Inox DN 32</v>
          </cell>
          <cell r="E3051">
            <v>3300</v>
          </cell>
        </row>
        <row r="3052">
          <cell r="C3052" t="str">
            <v>42DX40</v>
          </cell>
          <cell r="D3052" t="str">
            <v>Đai xiết Inox DN 40</v>
          </cell>
          <cell r="E3052">
            <v>3900</v>
          </cell>
        </row>
        <row r="3053">
          <cell r="C3053" t="str">
            <v>42DX50</v>
          </cell>
          <cell r="D3053" t="str">
            <v>Đai xiết Inox DN 50</v>
          </cell>
          <cell r="E3053">
            <v>4600</v>
          </cell>
        </row>
        <row r="3054">
          <cell r="C3054" t="str">
            <v>42DX65</v>
          </cell>
          <cell r="D3054" t="str">
            <v>Đai xiết Inox DN 65</v>
          </cell>
          <cell r="E3054">
            <v>5200</v>
          </cell>
        </row>
        <row r="3055">
          <cell r="C3055" t="str">
            <v>42DX80</v>
          </cell>
          <cell r="D3055" t="str">
            <v>Đai xiết Inox DN 80</v>
          </cell>
          <cell r="E3055">
            <v>5900</v>
          </cell>
        </row>
        <row r="3056">
          <cell r="C3056" t="str">
            <v>42ECU10</v>
          </cell>
          <cell r="D3056" t="str">
            <v>Êcu M10</v>
          </cell>
          <cell r="E3056">
            <v>500</v>
          </cell>
        </row>
        <row r="3057">
          <cell r="C3057" t="str">
            <v>42ECU12</v>
          </cell>
          <cell r="D3057" t="str">
            <v>Êcu M12</v>
          </cell>
          <cell r="E3057">
            <v>700</v>
          </cell>
        </row>
        <row r="3058">
          <cell r="C3058" t="str">
            <v>42ECU6</v>
          </cell>
          <cell r="D3058" t="str">
            <v>Êcu M6</v>
          </cell>
          <cell r="E3058">
            <v>100</v>
          </cell>
        </row>
        <row r="3059">
          <cell r="C3059" t="str">
            <v>42ECU8</v>
          </cell>
          <cell r="D3059" t="str">
            <v>Êcu M8</v>
          </cell>
          <cell r="E3059">
            <v>300</v>
          </cell>
        </row>
        <row r="3060">
          <cell r="C3060" t="str">
            <v>42ETO2</v>
          </cell>
          <cell r="D3060" t="str">
            <v>Eto số 2 (DN 50)</v>
          </cell>
          <cell r="E3060">
            <v>564909</v>
          </cell>
        </row>
        <row r="3061">
          <cell r="C3061" t="str">
            <v>42ETO3</v>
          </cell>
          <cell r="D3061" t="str">
            <v>Eto số 3 (DN 80)</v>
          </cell>
          <cell r="E3061">
            <v>939545</v>
          </cell>
        </row>
        <row r="3062">
          <cell r="C3062" t="str">
            <v>42ETO4</v>
          </cell>
          <cell r="D3062" t="str">
            <v>Eto số 4 (DN 100)</v>
          </cell>
          <cell r="E3062">
            <v>1760909</v>
          </cell>
        </row>
        <row r="3063">
          <cell r="C3063" t="str">
            <v>42GCCNC3P200140</v>
          </cell>
          <cell r="D3063" t="str">
            <v>Côn PVC nong gia công C3 D200/140 (phủ composite)</v>
          </cell>
          <cell r="E3063">
            <v>155300</v>
          </cell>
        </row>
        <row r="3064">
          <cell r="C3064" t="str">
            <v>42GEN148</v>
          </cell>
          <cell r="D3064" t="str">
            <v>Ghen điện TP 14 x 8</v>
          </cell>
          <cell r="E3064">
            <v>10455</v>
          </cell>
        </row>
        <row r="3065">
          <cell r="C3065" t="str">
            <v>42GEN1810</v>
          </cell>
          <cell r="D3065" t="str">
            <v>Ghen điện TP 18 x 10</v>
          </cell>
          <cell r="E3065">
            <v>18455</v>
          </cell>
        </row>
        <row r="3066">
          <cell r="C3066" t="str">
            <v>42GEN2810</v>
          </cell>
          <cell r="D3066" t="str">
            <v>Ghen điện TP 28 x 10</v>
          </cell>
          <cell r="E3066">
            <v>25091</v>
          </cell>
        </row>
        <row r="3067">
          <cell r="C3067" t="str">
            <v>42GI110</v>
          </cell>
          <cell r="D3067" t="str">
            <v>Ga Inox mỏng D 110</v>
          </cell>
          <cell r="E3067">
            <v>18000</v>
          </cell>
        </row>
        <row r="3068">
          <cell r="C3068" t="str">
            <v>42GI60</v>
          </cell>
          <cell r="D3068" t="str">
            <v>Ga Inox mỏng D 60</v>
          </cell>
          <cell r="E3068">
            <v>7800</v>
          </cell>
        </row>
        <row r="3069">
          <cell r="C3069" t="str">
            <v>42GI75</v>
          </cell>
          <cell r="D3069" t="str">
            <v>Ga Inox mỏng D 75</v>
          </cell>
          <cell r="E3069">
            <v>9600</v>
          </cell>
        </row>
        <row r="3070">
          <cell r="C3070" t="str">
            <v>42GI90</v>
          </cell>
          <cell r="D3070" t="str">
            <v>Ga Inox mỏng D 90</v>
          </cell>
          <cell r="E3070">
            <v>12000</v>
          </cell>
        </row>
        <row r="3071">
          <cell r="C3071" t="str">
            <v>42GIK110</v>
          </cell>
          <cell r="D3071" t="str">
            <v>Ga Inox KKK D 110</v>
          </cell>
          <cell r="E3071">
            <v>72000</v>
          </cell>
        </row>
        <row r="3072">
          <cell r="C3072" t="str">
            <v>42GIK60</v>
          </cell>
          <cell r="D3072" t="str">
            <v>Ga Inox KKK D 60</v>
          </cell>
          <cell r="E3072">
            <v>44400</v>
          </cell>
        </row>
        <row r="3073">
          <cell r="C3073" t="str">
            <v>42GIK76</v>
          </cell>
          <cell r="D3073" t="str">
            <v>Ga Inox KKK D 76</v>
          </cell>
          <cell r="E3073">
            <v>50400</v>
          </cell>
        </row>
        <row r="3074">
          <cell r="C3074" t="str">
            <v>42GIK90</v>
          </cell>
          <cell r="D3074" t="str">
            <v>Ga Inox KKK D 90</v>
          </cell>
          <cell r="E3074">
            <v>60000</v>
          </cell>
        </row>
        <row r="3075">
          <cell r="C3075" t="str">
            <v>42GNH10</v>
          </cell>
          <cell r="D3075" t="str">
            <v>Ga nhựa D60</v>
          </cell>
          <cell r="E3075">
            <v>4800</v>
          </cell>
        </row>
        <row r="3076">
          <cell r="C3076" t="str">
            <v>42GNH12</v>
          </cell>
          <cell r="D3076" t="str">
            <v>Ga nhựa D76</v>
          </cell>
          <cell r="E3076">
            <v>6000</v>
          </cell>
        </row>
        <row r="3077">
          <cell r="C3077" t="str">
            <v>42GNH15</v>
          </cell>
          <cell r="D3077" t="str">
            <v>Ga nhựa D90</v>
          </cell>
          <cell r="E3077">
            <v>7200</v>
          </cell>
        </row>
        <row r="3078">
          <cell r="C3078" t="str">
            <v>42GNH20</v>
          </cell>
          <cell r="D3078" t="str">
            <v>Ga nhựa D110</v>
          </cell>
          <cell r="E3078">
            <v>9000</v>
          </cell>
        </row>
        <row r="3079">
          <cell r="C3079" t="str">
            <v>42HOPDHN</v>
          </cell>
          <cell r="D3079" t="str">
            <v>Hộp đồng hồ nhựa</v>
          </cell>
          <cell r="E3079">
            <v>68182</v>
          </cell>
        </row>
        <row r="3080">
          <cell r="C3080" t="str">
            <v>42HOPDHS</v>
          </cell>
          <cell r="D3080" t="str">
            <v>Hộp đồng hồ sắt</v>
          </cell>
          <cell r="E3080">
            <v>65455</v>
          </cell>
        </row>
        <row r="3081">
          <cell r="C3081" t="str">
            <v>42ILRI50</v>
          </cell>
          <cell r="D3081" t="str">
            <v>Y lọc ren Inox DN 50</v>
          </cell>
          <cell r="E3081">
            <v>600000</v>
          </cell>
        </row>
        <row r="3082">
          <cell r="C3082" t="str">
            <v>42KEOTP15</v>
          </cell>
          <cell r="D3082" t="str">
            <v>Keo TP 15g</v>
          </cell>
          <cell r="E3082">
            <v>3200</v>
          </cell>
        </row>
        <row r="3083">
          <cell r="C3083" t="str">
            <v>42KEOTP30</v>
          </cell>
          <cell r="D3083" t="str">
            <v>Keo TP 30g</v>
          </cell>
          <cell r="E3083">
            <v>5463</v>
          </cell>
        </row>
        <row r="3084">
          <cell r="C3084" t="str">
            <v>42KEOTP50</v>
          </cell>
          <cell r="D3084" t="str">
            <v>Keo TP 50g</v>
          </cell>
          <cell r="E3084">
            <v>7700</v>
          </cell>
        </row>
        <row r="3085">
          <cell r="C3085" t="str">
            <v>42KEPD1010</v>
          </cell>
          <cell r="D3085" t="str">
            <v>Kép đồng 10</v>
          </cell>
          <cell r="E3085">
            <v>4200</v>
          </cell>
        </row>
        <row r="3086">
          <cell r="C3086" t="str">
            <v>42KEPD1210</v>
          </cell>
          <cell r="D3086" t="str">
            <v>Kép đồng 12/10</v>
          </cell>
          <cell r="E3086">
            <v>4200</v>
          </cell>
        </row>
        <row r="3087">
          <cell r="C3087" t="str">
            <v>42KEPD1212</v>
          </cell>
          <cell r="D3087" t="str">
            <v>Kép đồng 12</v>
          </cell>
          <cell r="E3087">
            <v>4200</v>
          </cell>
        </row>
        <row r="3088">
          <cell r="C3088" t="str">
            <v>42KEPD1510</v>
          </cell>
          <cell r="D3088" t="str">
            <v>Kép đồng 15/10</v>
          </cell>
          <cell r="E3088">
            <v>4200</v>
          </cell>
        </row>
        <row r="3089">
          <cell r="C3089" t="str">
            <v>42KEPD1512</v>
          </cell>
          <cell r="D3089" t="str">
            <v>Kép đồng 15/12</v>
          </cell>
          <cell r="E3089">
            <v>4200</v>
          </cell>
        </row>
        <row r="3090">
          <cell r="C3090" t="str">
            <v>42KEPD1515</v>
          </cell>
          <cell r="D3090" t="str">
            <v>Kép đồng 15</v>
          </cell>
          <cell r="E3090">
            <v>4200</v>
          </cell>
        </row>
        <row r="3091">
          <cell r="C3091" t="str">
            <v>42KEPDD15</v>
          </cell>
          <cell r="D3091" t="str">
            <v>Kép đồng dài 15</v>
          </cell>
          <cell r="E3091">
            <v>4200</v>
          </cell>
        </row>
        <row r="3092">
          <cell r="C3092" t="str">
            <v>42KEPDZ100</v>
          </cell>
          <cell r="D3092" t="str">
            <v>Kép thép mạ kẽm DN 100</v>
          </cell>
          <cell r="E3092">
            <v>127000</v>
          </cell>
        </row>
        <row r="3093">
          <cell r="C3093" t="str">
            <v>42KEPDZ15</v>
          </cell>
          <cell r="D3093" t="str">
            <v>Kép thép mạ kẽm DN 15</v>
          </cell>
          <cell r="E3093">
            <v>4700</v>
          </cell>
        </row>
        <row r="3094">
          <cell r="C3094" t="str">
            <v>42KEPDZ20</v>
          </cell>
          <cell r="D3094" t="str">
            <v>Kép thép mạ kẽm DN 20</v>
          </cell>
          <cell r="E3094">
            <v>6400</v>
          </cell>
        </row>
        <row r="3095">
          <cell r="C3095" t="str">
            <v>42KEPDZ25</v>
          </cell>
          <cell r="D3095" t="str">
            <v>Kép thép mạ kẽm DN 25</v>
          </cell>
          <cell r="E3095">
            <v>10900</v>
          </cell>
        </row>
        <row r="3096">
          <cell r="C3096" t="str">
            <v>42KEPDZ32</v>
          </cell>
          <cell r="D3096" t="str">
            <v>Kép thép mạ kẽm DN 32</v>
          </cell>
          <cell r="E3096">
            <v>16500</v>
          </cell>
        </row>
        <row r="3097">
          <cell r="C3097" t="str">
            <v>42KEPDZ40</v>
          </cell>
          <cell r="D3097" t="str">
            <v>Kép thép mạ kẽm DN 40</v>
          </cell>
          <cell r="E3097">
            <v>20700</v>
          </cell>
        </row>
        <row r="3098">
          <cell r="C3098" t="str">
            <v>42KEPDZ50</v>
          </cell>
          <cell r="D3098" t="str">
            <v>Kép thép mạ kẽm DN 50</v>
          </cell>
          <cell r="E3098">
            <v>33800</v>
          </cell>
        </row>
        <row r="3099">
          <cell r="C3099" t="str">
            <v>42KEPDZ65</v>
          </cell>
          <cell r="D3099" t="str">
            <v>Kép thép mạ kẽm DN 65</v>
          </cell>
          <cell r="E3099">
            <v>56200</v>
          </cell>
        </row>
        <row r="3100">
          <cell r="C3100" t="str">
            <v>42KEPDZ80</v>
          </cell>
          <cell r="D3100" t="str">
            <v>Kép thép mạ kẽm DN 80</v>
          </cell>
          <cell r="E3100">
            <v>74500</v>
          </cell>
        </row>
        <row r="3101">
          <cell r="C3101" t="str">
            <v>42KI10</v>
          </cell>
          <cell r="D3101" t="str">
            <v>Kép Inox DN 10</v>
          </cell>
          <cell r="E3101">
            <v>9200</v>
          </cell>
        </row>
        <row r="3102">
          <cell r="C3102" t="str">
            <v>42KI12</v>
          </cell>
          <cell r="D3102" t="str">
            <v>Kép Inox DN 12</v>
          </cell>
          <cell r="E3102">
            <v>9200</v>
          </cell>
        </row>
        <row r="3103">
          <cell r="C3103" t="str">
            <v>42KI15</v>
          </cell>
          <cell r="D3103" t="str">
            <v>Kép Inox DN 15</v>
          </cell>
          <cell r="E3103">
            <v>8700</v>
          </cell>
        </row>
        <row r="3104">
          <cell r="C3104" t="str">
            <v>42KI20</v>
          </cell>
          <cell r="D3104" t="str">
            <v>Kép Inox DN 20</v>
          </cell>
          <cell r="E3104">
            <v>13800</v>
          </cell>
        </row>
        <row r="3105">
          <cell r="C3105" t="str">
            <v>42KI25</v>
          </cell>
          <cell r="D3105" t="str">
            <v>Kép Inox DN 25</v>
          </cell>
          <cell r="E3105">
            <v>23000</v>
          </cell>
        </row>
        <row r="3106">
          <cell r="C3106" t="str">
            <v>42KI32</v>
          </cell>
          <cell r="D3106" t="str">
            <v>Kép Inox DN 32</v>
          </cell>
          <cell r="E3106">
            <v>32200</v>
          </cell>
        </row>
        <row r="3107">
          <cell r="C3107" t="str">
            <v>42KI40</v>
          </cell>
          <cell r="D3107" t="str">
            <v>Kép Inox DN 40</v>
          </cell>
          <cell r="E3107">
            <v>43700</v>
          </cell>
        </row>
        <row r="3108">
          <cell r="C3108" t="str">
            <v>42KI50</v>
          </cell>
          <cell r="D3108" t="str">
            <v>Kép Inox DN 50</v>
          </cell>
          <cell r="E3108">
            <v>61000</v>
          </cell>
        </row>
        <row r="3109">
          <cell r="C3109" t="str">
            <v>42KI65</v>
          </cell>
          <cell r="D3109" t="str">
            <v>Kép Inox DN 65</v>
          </cell>
          <cell r="E3109">
            <v>126500</v>
          </cell>
        </row>
        <row r="3110">
          <cell r="C3110" t="str">
            <v>42KI80</v>
          </cell>
          <cell r="D3110" t="str">
            <v>Kép Inox DN 80</v>
          </cell>
          <cell r="E3110">
            <v>172500</v>
          </cell>
        </row>
        <row r="3111">
          <cell r="C3111" t="str">
            <v>42KIM2040</v>
          </cell>
          <cell r="D3111" t="str">
            <v>Kìm cắt ống DISMY 20-40</v>
          </cell>
          <cell r="E3111">
            <v>122727</v>
          </cell>
        </row>
        <row r="3112">
          <cell r="C3112" t="str">
            <v>42KIM50110</v>
          </cell>
          <cell r="D3112" t="str">
            <v>Kìm cắt ống DISMY 50-110</v>
          </cell>
          <cell r="E3112">
            <v>818182</v>
          </cell>
        </row>
        <row r="3113">
          <cell r="C3113" t="str">
            <v>42KIM5063</v>
          </cell>
          <cell r="D3113" t="str">
            <v>Kìm cắt ống DISMY 50-63</v>
          </cell>
          <cell r="E3113">
            <v>245455</v>
          </cell>
        </row>
        <row r="3114">
          <cell r="C3114" t="str">
            <v>42KMB100</v>
          </cell>
          <cell r="D3114" t="str">
            <v>Khớp chống rung MB TQ DN 100</v>
          </cell>
          <cell r="E3114">
            <v>207273</v>
          </cell>
        </row>
        <row r="3115">
          <cell r="C3115" t="str">
            <v>42KMB125</v>
          </cell>
          <cell r="D3115" t="str">
            <v>Khớp chống rung MB TQ DN 125</v>
          </cell>
          <cell r="E3115">
            <v>283636</v>
          </cell>
        </row>
        <row r="3116">
          <cell r="C3116" t="str">
            <v>42KMB150</v>
          </cell>
          <cell r="D3116" t="str">
            <v>Khớp chống rung MB TQ DN 150</v>
          </cell>
          <cell r="E3116">
            <v>360000</v>
          </cell>
        </row>
        <row r="3117">
          <cell r="C3117" t="str">
            <v>42KMB200</v>
          </cell>
          <cell r="D3117" t="str">
            <v>Khớp chống rung MB TQ DN 200</v>
          </cell>
          <cell r="E3117">
            <v>600000</v>
          </cell>
        </row>
        <row r="3118">
          <cell r="C3118" t="str">
            <v>42KMB250</v>
          </cell>
          <cell r="D3118" t="str">
            <v>Khớp chống rung MB TQ DN 250</v>
          </cell>
          <cell r="E3118">
            <v>818182</v>
          </cell>
        </row>
        <row r="3119">
          <cell r="C3119" t="str">
            <v>42KMB300</v>
          </cell>
          <cell r="D3119" t="str">
            <v>Khớp chống rung MB TQ DN 300</v>
          </cell>
          <cell r="E3119">
            <v>1090909</v>
          </cell>
        </row>
        <row r="3120">
          <cell r="C3120" t="str">
            <v>42KMB32</v>
          </cell>
          <cell r="D3120" t="str">
            <v>Khớp chống rung MB TQ DN 32</v>
          </cell>
          <cell r="E3120">
            <v>120000</v>
          </cell>
        </row>
        <row r="3121">
          <cell r="C3121" t="str">
            <v>42KMB350</v>
          </cell>
          <cell r="D3121" t="str">
            <v>Khớp chống rung MB TQ DN 350</v>
          </cell>
          <cell r="E3121">
            <v>1581818</v>
          </cell>
        </row>
        <row r="3122">
          <cell r="C3122" t="str">
            <v>42KMB40.</v>
          </cell>
          <cell r="D3122" t="str">
            <v>Khớp chống rung MB TQ DN 40</v>
          </cell>
          <cell r="E3122">
            <v>130909</v>
          </cell>
        </row>
        <row r="3123">
          <cell r="C3123" t="str">
            <v>42KMB400</v>
          </cell>
          <cell r="D3123" t="str">
            <v>Khớp chống rung MB TQ DN 400</v>
          </cell>
          <cell r="E3123">
            <v>2072727</v>
          </cell>
        </row>
        <row r="3124">
          <cell r="C3124" t="str">
            <v>42KMB50</v>
          </cell>
          <cell r="D3124" t="str">
            <v>Khớp chống rung MB TQ DN 50</v>
          </cell>
          <cell r="E3124">
            <v>130909</v>
          </cell>
        </row>
        <row r="3125">
          <cell r="C3125" t="str">
            <v>42KMB65</v>
          </cell>
          <cell r="D3125" t="str">
            <v>Khớp chống rung MB TQ DN 65</v>
          </cell>
          <cell r="E3125">
            <v>147273</v>
          </cell>
        </row>
        <row r="3126">
          <cell r="C3126" t="str">
            <v>42KMB80</v>
          </cell>
          <cell r="D3126" t="str">
            <v>Khớp chống rung MB TQ DN 80</v>
          </cell>
          <cell r="E3126">
            <v>174545</v>
          </cell>
        </row>
        <row r="3127">
          <cell r="C3127" t="str">
            <v>42KMBI100</v>
          </cell>
          <cell r="D3127" t="str">
            <v>Khớp chống rung Inox MB DN 100</v>
          </cell>
          <cell r="E3127">
            <v>975000</v>
          </cell>
        </row>
        <row r="3128">
          <cell r="C3128" t="str">
            <v>42KMBI125</v>
          </cell>
          <cell r="D3128" t="str">
            <v>Khớp chống rung Inox MB DN 125</v>
          </cell>
          <cell r="E3128">
            <v>1235000</v>
          </cell>
        </row>
        <row r="3129">
          <cell r="C3129" t="str">
            <v>42KMBI150</v>
          </cell>
          <cell r="D3129" t="str">
            <v>Khớp chống rung Inox MB DN 150</v>
          </cell>
          <cell r="E3129">
            <v>1560000</v>
          </cell>
        </row>
        <row r="3130">
          <cell r="C3130" t="str">
            <v>42KMBI200</v>
          </cell>
          <cell r="D3130" t="str">
            <v>Khớp chống rung Inox MB DN 200</v>
          </cell>
          <cell r="E3130">
            <v>2665000</v>
          </cell>
        </row>
        <row r="3131">
          <cell r="C3131" t="str">
            <v>42KMBI250</v>
          </cell>
          <cell r="D3131" t="str">
            <v>Khớp chống rung Inox MB DN 250</v>
          </cell>
          <cell r="E3131">
            <v>3705000</v>
          </cell>
        </row>
        <row r="3132">
          <cell r="C3132" t="str">
            <v>42KMBI300</v>
          </cell>
          <cell r="D3132" t="str">
            <v>Khớp chống rung Inox MB DN 300</v>
          </cell>
          <cell r="E3132">
            <v>5590000</v>
          </cell>
        </row>
        <row r="3133">
          <cell r="C3133" t="str">
            <v>42KMBI400</v>
          </cell>
          <cell r="D3133" t="str">
            <v>Khớp chống rung Inox MB DN 400</v>
          </cell>
          <cell r="E3133">
            <v>9750000</v>
          </cell>
        </row>
        <row r="3134">
          <cell r="C3134" t="str">
            <v>42KMBI50</v>
          </cell>
          <cell r="D3134" t="str">
            <v>Khớp chống rung Inox MB DN 50</v>
          </cell>
          <cell r="E3134">
            <v>585000</v>
          </cell>
        </row>
        <row r="3135">
          <cell r="C3135" t="str">
            <v>42KMBI65</v>
          </cell>
          <cell r="D3135" t="str">
            <v>Khớp chống rung Inox MB DN 65</v>
          </cell>
          <cell r="E3135">
            <v>715000</v>
          </cell>
        </row>
        <row r="3136">
          <cell r="C3136" t="str">
            <v>42KMBI80</v>
          </cell>
          <cell r="D3136" t="str">
            <v>Khớp chống rung Inox MB DN 80</v>
          </cell>
          <cell r="E3136">
            <v>845000</v>
          </cell>
        </row>
        <row r="3137">
          <cell r="C3137" t="str">
            <v>42KMBS100</v>
          </cell>
          <cell r="D3137" t="str">
            <v>Khớp chống rung MB  SHINYI DN 100</v>
          </cell>
          <cell r="E3137">
            <v>1008000</v>
          </cell>
        </row>
        <row r="3138">
          <cell r="C3138" t="str">
            <v>42KMBS125</v>
          </cell>
          <cell r="D3138" t="str">
            <v>Khớp chống rung MB  SHINYI DN 125</v>
          </cell>
          <cell r="E3138">
            <v>1455727</v>
          </cell>
        </row>
        <row r="3139">
          <cell r="C3139" t="str">
            <v>42KMBS150</v>
          </cell>
          <cell r="D3139" t="str">
            <v>Khớp chống rung MB  SHINYI DN 150</v>
          </cell>
          <cell r="E3139">
            <v>1865091</v>
          </cell>
        </row>
        <row r="3140">
          <cell r="C3140" t="str">
            <v>42KMBS50</v>
          </cell>
          <cell r="D3140" t="str">
            <v>Khớp chống rung MB  SHINYI DN 50</v>
          </cell>
          <cell r="E3140">
            <v>569091</v>
          </cell>
        </row>
        <row r="3141">
          <cell r="C3141" t="str">
            <v>42KMBS65</v>
          </cell>
          <cell r="D3141" t="str">
            <v>Khớp chống rung MB  SHINYI DN 65</v>
          </cell>
          <cell r="E3141">
            <v>683364</v>
          </cell>
        </row>
        <row r="3142">
          <cell r="C3142" t="str">
            <v>42KMBS80</v>
          </cell>
          <cell r="D3142" t="str">
            <v>Khớp chống rung MB  SHINYI DN 80</v>
          </cell>
          <cell r="E3142">
            <v>782909</v>
          </cell>
        </row>
        <row r="3143">
          <cell r="C3143" t="str">
            <v>42KMBTQD100</v>
          </cell>
          <cell r="D3143" t="str">
            <v>Khớp chống rung mặt bích TQ (loại dày) DN 100</v>
          </cell>
          <cell r="E3143">
            <v>780000</v>
          </cell>
        </row>
        <row r="3144">
          <cell r="C3144" t="str">
            <v>42KMBTQD125</v>
          </cell>
          <cell r="D3144" t="str">
            <v>Khớp chống rung mặt bích TQ (loại dày) DN 125</v>
          </cell>
          <cell r="E3144">
            <v>1092000</v>
          </cell>
        </row>
        <row r="3145">
          <cell r="C3145" t="str">
            <v>42KMBTQD150</v>
          </cell>
          <cell r="D3145" t="str">
            <v>Khớp chống rung mặt bích TQ (loại dày) DN 150</v>
          </cell>
          <cell r="E3145">
            <v>1315200</v>
          </cell>
        </row>
        <row r="3146">
          <cell r="C3146" t="str">
            <v>42KMBTQD200</v>
          </cell>
          <cell r="D3146" t="str">
            <v>Khớp chống rung mặt bích TQ (loại dày) DN 200</v>
          </cell>
          <cell r="E3146">
            <v>2280000</v>
          </cell>
        </row>
        <row r="3147">
          <cell r="C3147" t="str">
            <v>42KMBTQD50</v>
          </cell>
          <cell r="D3147" t="str">
            <v>Khớp chống rung mặt bích TQ (loại dày) DN 50</v>
          </cell>
          <cell r="E3147">
            <v>432000</v>
          </cell>
        </row>
        <row r="3148">
          <cell r="C3148" t="str">
            <v>42KMBTQD65</v>
          </cell>
          <cell r="D3148" t="str">
            <v>Khớp chống rung mặt bích TQ (loại dày) DN 65</v>
          </cell>
          <cell r="E3148">
            <v>510000</v>
          </cell>
        </row>
        <row r="3149">
          <cell r="C3149" t="str">
            <v>42KMBTQD80</v>
          </cell>
          <cell r="D3149" t="str">
            <v>Khớp chống rung mặt bích TQ (loại dày) DN 80</v>
          </cell>
          <cell r="E3149">
            <v>612000</v>
          </cell>
        </row>
        <row r="3150">
          <cell r="C3150" t="str">
            <v>42KMR15</v>
          </cell>
          <cell r="D3150" t="str">
            <v>Khớp chống rung lắp ren DN 15</v>
          </cell>
          <cell r="E3150">
            <v>76364</v>
          </cell>
        </row>
        <row r="3151">
          <cell r="C3151" t="str">
            <v>42KMR20</v>
          </cell>
          <cell r="D3151" t="str">
            <v>Khớp chống rung lắp ren DN 20</v>
          </cell>
          <cell r="E3151">
            <v>98182</v>
          </cell>
        </row>
        <row r="3152">
          <cell r="C3152" t="str">
            <v>42KMR25</v>
          </cell>
          <cell r="D3152" t="str">
            <v>Khớp chống rung lắp ren DN 25</v>
          </cell>
          <cell r="E3152">
            <v>130909</v>
          </cell>
        </row>
        <row r="3153">
          <cell r="C3153" t="str">
            <v>42KMR32</v>
          </cell>
          <cell r="D3153" t="str">
            <v>Khớp chống rung lắp ren DN 32</v>
          </cell>
          <cell r="E3153">
            <v>163636</v>
          </cell>
        </row>
        <row r="3154">
          <cell r="C3154" t="str">
            <v>42KMR40</v>
          </cell>
          <cell r="D3154" t="str">
            <v>Khớp chống rung lắp ren DN 40</v>
          </cell>
          <cell r="E3154">
            <v>185455</v>
          </cell>
        </row>
        <row r="3155">
          <cell r="C3155" t="str">
            <v>42KMR50</v>
          </cell>
          <cell r="D3155" t="str">
            <v>Khớp chống rung lắp ren DN 50</v>
          </cell>
          <cell r="E3155">
            <v>218182</v>
          </cell>
        </row>
        <row r="3156">
          <cell r="C3156" t="str">
            <v>42KMRI15</v>
          </cell>
          <cell r="D3156" t="str">
            <v>Khớp nối mềm ren Inox DN 15</v>
          </cell>
          <cell r="E3156">
            <v>204000</v>
          </cell>
        </row>
        <row r="3157">
          <cell r="C3157" t="str">
            <v>42KMRI20</v>
          </cell>
          <cell r="D3157" t="str">
            <v>Khớp nối mềm ren Inox DN 20</v>
          </cell>
          <cell r="E3157">
            <v>264000</v>
          </cell>
        </row>
        <row r="3158">
          <cell r="C3158" t="str">
            <v>42KMRI25</v>
          </cell>
          <cell r="D3158" t="str">
            <v>Khớp nối mềm ren Inox DN 25</v>
          </cell>
          <cell r="E3158">
            <v>300000</v>
          </cell>
        </row>
        <row r="3159">
          <cell r="C3159" t="str">
            <v>42KMRI32</v>
          </cell>
          <cell r="D3159" t="str">
            <v>Khớp nối mềm ren Inox DN 32</v>
          </cell>
          <cell r="E3159">
            <v>384000</v>
          </cell>
        </row>
        <row r="3160">
          <cell r="C3160" t="str">
            <v>42KMRI40</v>
          </cell>
          <cell r="D3160" t="str">
            <v>Khớp nối mềm ren Inox DN 40</v>
          </cell>
          <cell r="E3160">
            <v>504000</v>
          </cell>
        </row>
        <row r="3161">
          <cell r="C3161" t="str">
            <v>42KMRI50</v>
          </cell>
          <cell r="D3161" t="str">
            <v>Khớp nối mềm ren Inox DN 50</v>
          </cell>
          <cell r="E3161">
            <v>624000</v>
          </cell>
        </row>
        <row r="3162">
          <cell r="C3162" t="str">
            <v>42KT151112</v>
          </cell>
          <cell r="D3162" t="str">
            <v>Kép tiện DN 15 (loại 11 - 12cm)</v>
          </cell>
          <cell r="E3162">
            <v>5800</v>
          </cell>
        </row>
        <row r="3163">
          <cell r="C3163" t="str">
            <v>42KT151315</v>
          </cell>
          <cell r="D3163" t="str">
            <v>Kép tiện DN 15 (loại 13 - 15cm)</v>
          </cell>
          <cell r="E3163">
            <v>6900</v>
          </cell>
        </row>
        <row r="3164">
          <cell r="C3164" t="str">
            <v>42KT15810</v>
          </cell>
          <cell r="D3164" t="str">
            <v>Kép tiện DN 15 (loại 8 - 10cm)</v>
          </cell>
          <cell r="E3164">
            <v>5100</v>
          </cell>
        </row>
        <row r="3165">
          <cell r="C3165" t="str">
            <v>42KT201112</v>
          </cell>
          <cell r="D3165" t="str">
            <v>Kép tiện DN 20 (loại 11 - 12 cm)</v>
          </cell>
          <cell r="E3165">
            <v>7200</v>
          </cell>
        </row>
        <row r="3166">
          <cell r="C3166" t="str">
            <v>42KT201315</v>
          </cell>
          <cell r="D3166" t="str">
            <v>Kép tiện DN 20 (loại 13 - 15 cm)</v>
          </cell>
          <cell r="E3166">
            <v>8700</v>
          </cell>
        </row>
        <row r="3167">
          <cell r="C3167" t="str">
            <v>42KT2020</v>
          </cell>
          <cell r="D3167" t="str">
            <v>Kép tiện DN 20 (loại 20 cm)</v>
          </cell>
          <cell r="E3167">
            <v>10800</v>
          </cell>
        </row>
        <row r="3168">
          <cell r="C3168" t="str">
            <v>42KT20810</v>
          </cell>
          <cell r="D3168" t="str">
            <v>Kép tiện DN 20 (loại 8 - 10 cm)</v>
          </cell>
          <cell r="E3168">
            <v>6400</v>
          </cell>
        </row>
        <row r="3169">
          <cell r="C3169" t="str">
            <v>42KTQ5063</v>
          </cell>
          <cell r="D3169" t="str">
            <v>Kìm cắt ống DISMY tay quay 50-63</v>
          </cell>
          <cell r="E3169">
            <v>272727</v>
          </cell>
        </row>
        <row r="3170">
          <cell r="C3170" t="str">
            <v>42LDBL10</v>
          </cell>
          <cell r="D3170" t="str">
            <v>Long đen Bulong M10</v>
          </cell>
          <cell r="E3170">
            <v>182</v>
          </cell>
        </row>
        <row r="3171">
          <cell r="C3171" t="str">
            <v>42LDCM</v>
          </cell>
          <cell r="D3171" t="str">
            <v>Lưỡi dao cắt máy</v>
          </cell>
          <cell r="E3171">
            <v>29545</v>
          </cell>
        </row>
        <row r="3172">
          <cell r="C3172" t="str">
            <v>42LDCT2</v>
          </cell>
          <cell r="D3172" t="str">
            <v>Lưỡi dao cắt số 2</v>
          </cell>
          <cell r="E3172">
            <v>26000</v>
          </cell>
        </row>
        <row r="3173">
          <cell r="C3173" t="str">
            <v>42LDCT3</v>
          </cell>
          <cell r="D3173" t="str">
            <v>Lưỡi dao cắt số 3</v>
          </cell>
          <cell r="E3173">
            <v>41364</v>
          </cell>
        </row>
        <row r="3174">
          <cell r="C3174" t="str">
            <v>42LDCT4</v>
          </cell>
          <cell r="D3174" t="str">
            <v>Lưỡi dao cắt số 4</v>
          </cell>
          <cell r="E3174">
            <v>61455</v>
          </cell>
        </row>
        <row r="3175">
          <cell r="C3175" t="str">
            <v>42LOD1510</v>
          </cell>
          <cell r="D3175" t="str">
            <v>Lơ đồng DN 15/10</v>
          </cell>
          <cell r="E3175">
            <v>4182</v>
          </cell>
        </row>
        <row r="3176">
          <cell r="C3176" t="str">
            <v>42LOD1512</v>
          </cell>
          <cell r="D3176" t="str">
            <v>Lơ đồng DN 15/12</v>
          </cell>
          <cell r="E3176">
            <v>4182</v>
          </cell>
        </row>
        <row r="3177">
          <cell r="C3177" t="str">
            <v>42LOD158</v>
          </cell>
          <cell r="D3177" t="str">
            <v>Lơ đồng DN 15/8</v>
          </cell>
          <cell r="E3177">
            <v>4545</v>
          </cell>
        </row>
        <row r="3178">
          <cell r="C3178" t="str">
            <v>42LODZ10040</v>
          </cell>
          <cell r="D3178" t="str">
            <v>Lơ thép mạ kẽm DN 100/40</v>
          </cell>
          <cell r="E3178">
            <v>148400</v>
          </cell>
        </row>
        <row r="3179">
          <cell r="C3179" t="str">
            <v>42LODZ10050</v>
          </cell>
          <cell r="D3179" t="str">
            <v>Lơ thép mạ kẽm DN 100/50</v>
          </cell>
          <cell r="E3179">
            <v>148400</v>
          </cell>
        </row>
        <row r="3180">
          <cell r="C3180" t="str">
            <v>42LODZ10065</v>
          </cell>
          <cell r="D3180" t="str">
            <v>Lơ thép mạ kẽm DN 100/65</v>
          </cell>
          <cell r="E3180">
            <v>148400</v>
          </cell>
        </row>
        <row r="3181">
          <cell r="C3181" t="str">
            <v>42LODZ10080</v>
          </cell>
          <cell r="D3181" t="str">
            <v>Lơ thép mạ kẽm DN 100/80</v>
          </cell>
          <cell r="E3181">
            <v>148400</v>
          </cell>
        </row>
        <row r="3182">
          <cell r="C3182" t="str">
            <v>42LODZ1515</v>
          </cell>
          <cell r="D3182" t="str">
            <v>Lơ thép mạ kẽm DN 15/15</v>
          </cell>
          <cell r="E3182">
            <v>6200</v>
          </cell>
        </row>
        <row r="3183">
          <cell r="C3183" t="str">
            <v>42LODZ2015</v>
          </cell>
          <cell r="D3183" t="str">
            <v>Lơ thép mạ kẽm DN 20/15</v>
          </cell>
          <cell r="E3183">
            <v>6300</v>
          </cell>
        </row>
        <row r="3184">
          <cell r="C3184" t="str">
            <v>42LODZ2515</v>
          </cell>
          <cell r="D3184" t="str">
            <v>Lơ thép mạ kẽm DN 25/15</v>
          </cell>
          <cell r="E3184">
            <v>10600</v>
          </cell>
        </row>
        <row r="3185">
          <cell r="C3185" t="str">
            <v>42LODZ2520</v>
          </cell>
          <cell r="D3185" t="str">
            <v>Lơ thép mạ kẽm DN 25/20</v>
          </cell>
          <cell r="E3185">
            <v>10600</v>
          </cell>
        </row>
        <row r="3186">
          <cell r="C3186" t="str">
            <v>42LODZ3215</v>
          </cell>
          <cell r="D3186" t="str">
            <v>Lơ thép mạ kẽm DN 32/15</v>
          </cell>
          <cell r="E3186">
            <v>16500</v>
          </cell>
        </row>
        <row r="3187">
          <cell r="C3187" t="str">
            <v>42LODZ3220</v>
          </cell>
          <cell r="D3187" t="str">
            <v>Lơ thép mạ kẽm DN 32/20</v>
          </cell>
          <cell r="E3187">
            <v>16500</v>
          </cell>
        </row>
        <row r="3188">
          <cell r="C3188" t="str">
            <v>42LODZ3225</v>
          </cell>
          <cell r="D3188" t="str">
            <v>Lơ thép mạ kẽm DN 32/25</v>
          </cell>
          <cell r="E3188">
            <v>16500</v>
          </cell>
        </row>
        <row r="3189">
          <cell r="C3189" t="str">
            <v>42LODZ4015</v>
          </cell>
          <cell r="D3189" t="str">
            <v>Lơ thép mạ kẽm DN 40/15</v>
          </cell>
          <cell r="E3189">
            <v>18700</v>
          </cell>
        </row>
        <row r="3190">
          <cell r="C3190" t="str">
            <v>42LODZ4020</v>
          </cell>
          <cell r="D3190" t="str">
            <v>Lơ thép mạ kẽm DN 40/20</v>
          </cell>
          <cell r="E3190">
            <v>18700</v>
          </cell>
        </row>
        <row r="3191">
          <cell r="C3191" t="str">
            <v>42LODZ4025</v>
          </cell>
          <cell r="D3191" t="str">
            <v>Lơ thép mạ kẽm DN 40/25</v>
          </cell>
          <cell r="E3191">
            <v>18700</v>
          </cell>
        </row>
        <row r="3192">
          <cell r="C3192" t="str">
            <v>42LODZ4032</v>
          </cell>
          <cell r="D3192" t="str">
            <v>Lơ thép mạ kẽm DN 40/32</v>
          </cell>
          <cell r="E3192">
            <v>18700</v>
          </cell>
        </row>
        <row r="3193">
          <cell r="C3193" t="str">
            <v>42LODZ5015</v>
          </cell>
          <cell r="D3193" t="str">
            <v>Lơ thép mạ kẽm DN 50/15</v>
          </cell>
          <cell r="E3193">
            <v>33800</v>
          </cell>
        </row>
        <row r="3194">
          <cell r="C3194" t="str">
            <v>42LODZ5020</v>
          </cell>
          <cell r="D3194" t="str">
            <v>Lơ thép mạ kẽm DN 50/20</v>
          </cell>
          <cell r="E3194">
            <v>33800</v>
          </cell>
        </row>
        <row r="3195">
          <cell r="C3195" t="str">
            <v>42LODZ5025</v>
          </cell>
          <cell r="D3195" t="str">
            <v>Lơ thép mạ kẽm DN 50/25</v>
          </cell>
          <cell r="E3195">
            <v>33800</v>
          </cell>
        </row>
        <row r="3196">
          <cell r="C3196" t="str">
            <v>42LODZ5032</v>
          </cell>
          <cell r="D3196" t="str">
            <v>Lơ thép mạ kẽm DN 50/32</v>
          </cell>
          <cell r="E3196">
            <v>33800</v>
          </cell>
        </row>
        <row r="3197">
          <cell r="C3197" t="str">
            <v>42LODZ5040</v>
          </cell>
          <cell r="D3197" t="str">
            <v>Lơ thép mạ kẽm DN 50/40</v>
          </cell>
          <cell r="E3197">
            <v>33800</v>
          </cell>
        </row>
        <row r="3198">
          <cell r="C3198" t="str">
            <v>42LODZ6520</v>
          </cell>
          <cell r="D3198" t="str">
            <v>Lơ thép mạ kẽm DN 65/20</v>
          </cell>
          <cell r="E3198">
            <v>58600</v>
          </cell>
        </row>
        <row r="3199">
          <cell r="C3199" t="str">
            <v>42LODZ6525</v>
          </cell>
          <cell r="D3199" t="str">
            <v>Lơ thép mạ kẽm DN 65/25</v>
          </cell>
          <cell r="E3199">
            <v>58600</v>
          </cell>
        </row>
        <row r="3200">
          <cell r="C3200" t="str">
            <v>42LODZ6532</v>
          </cell>
          <cell r="D3200" t="str">
            <v>Lơ thép mạ kẽm DN 65/32</v>
          </cell>
          <cell r="E3200">
            <v>58600</v>
          </cell>
        </row>
        <row r="3201">
          <cell r="C3201" t="str">
            <v>42LODZ6540</v>
          </cell>
          <cell r="D3201" t="str">
            <v>Lơ thép mạ kẽm DN 65/40</v>
          </cell>
          <cell r="E3201">
            <v>58600</v>
          </cell>
        </row>
        <row r="3202">
          <cell r="C3202" t="str">
            <v>42LODZ6550</v>
          </cell>
          <cell r="D3202" t="str">
            <v>Lơ thép mạ kẽm DN 65/50</v>
          </cell>
          <cell r="E3202">
            <v>58600</v>
          </cell>
        </row>
        <row r="3203">
          <cell r="C3203" t="str">
            <v>42LODZ8020</v>
          </cell>
          <cell r="D3203" t="str">
            <v>Lơ thép mạ kẽm DN 80/20</v>
          </cell>
          <cell r="E3203">
            <v>80900</v>
          </cell>
        </row>
        <row r="3204">
          <cell r="C3204" t="str">
            <v>42LODZ8025</v>
          </cell>
          <cell r="D3204" t="str">
            <v>Lơ thép mạ kẽm DN 80/25</v>
          </cell>
          <cell r="E3204">
            <v>80900</v>
          </cell>
        </row>
        <row r="3205">
          <cell r="C3205" t="str">
            <v>42LODZ8032</v>
          </cell>
          <cell r="D3205" t="str">
            <v>Lơ thép mạ kẽm DN 80/32</v>
          </cell>
          <cell r="E3205">
            <v>80900</v>
          </cell>
        </row>
        <row r="3206">
          <cell r="C3206" t="str">
            <v>42LODZ8040</v>
          </cell>
          <cell r="D3206" t="str">
            <v>Lơ thép mạ kẽm DN 80/40</v>
          </cell>
          <cell r="E3206">
            <v>80900</v>
          </cell>
        </row>
        <row r="3207">
          <cell r="C3207" t="str">
            <v>42LODZ8050</v>
          </cell>
          <cell r="D3207" t="str">
            <v>Lơ thép mạ kẽm DN 80/50</v>
          </cell>
          <cell r="E3207">
            <v>80900</v>
          </cell>
        </row>
        <row r="3208">
          <cell r="C3208" t="str">
            <v>42LODZ8065</v>
          </cell>
          <cell r="D3208" t="str">
            <v>Lơ thép mạ kẽm DN 80/65</v>
          </cell>
          <cell r="E3208">
            <v>80900</v>
          </cell>
        </row>
        <row r="3209">
          <cell r="C3209" t="str">
            <v>42LOI1510</v>
          </cell>
          <cell r="D3209" t="str">
            <v>Lơ Inox DN 15/10</v>
          </cell>
          <cell r="E3209">
            <v>13200</v>
          </cell>
        </row>
        <row r="3210">
          <cell r="C3210" t="str">
            <v>42LOI1512</v>
          </cell>
          <cell r="D3210" t="str">
            <v>Lơ Inox DN 15/12</v>
          </cell>
          <cell r="E3210">
            <v>13200</v>
          </cell>
        </row>
        <row r="3211">
          <cell r="C3211" t="str">
            <v>42LOI1515</v>
          </cell>
          <cell r="D3211" t="str">
            <v>Lơ Inox DN 15/15</v>
          </cell>
          <cell r="E3211">
            <v>8400</v>
          </cell>
        </row>
        <row r="3212">
          <cell r="C3212" t="str">
            <v>42LOI158</v>
          </cell>
          <cell r="D3212" t="str">
            <v>Lơ Inox DN 15/8</v>
          </cell>
          <cell r="E3212">
            <v>13200</v>
          </cell>
        </row>
        <row r="3213">
          <cell r="C3213" t="str">
            <v>42LOI2015</v>
          </cell>
          <cell r="D3213" t="str">
            <v>Lơ Inox DN 20/15</v>
          </cell>
          <cell r="E3213">
            <v>13800</v>
          </cell>
        </row>
        <row r="3214">
          <cell r="C3214" t="str">
            <v>42LOI2515</v>
          </cell>
          <cell r="D3214" t="str">
            <v>Lơ Inox DN 25/15</v>
          </cell>
          <cell r="E3214">
            <v>21600</v>
          </cell>
        </row>
        <row r="3215">
          <cell r="C3215" t="str">
            <v>42LOI2520</v>
          </cell>
          <cell r="D3215" t="str">
            <v>Lơ Inox DN 25/20</v>
          </cell>
          <cell r="E3215">
            <v>21600</v>
          </cell>
        </row>
        <row r="3216">
          <cell r="C3216" t="str">
            <v>42LOI3215</v>
          </cell>
          <cell r="D3216" t="str">
            <v>Lơ Inox DN 32/15</v>
          </cell>
          <cell r="E3216">
            <v>30000</v>
          </cell>
        </row>
        <row r="3217">
          <cell r="C3217" t="str">
            <v>42LOI3220</v>
          </cell>
          <cell r="D3217" t="str">
            <v>Lơ Inox DN 32/20</v>
          </cell>
          <cell r="E3217">
            <v>30000</v>
          </cell>
        </row>
        <row r="3218">
          <cell r="C3218" t="str">
            <v>42LOI3225</v>
          </cell>
          <cell r="D3218" t="str">
            <v>Lơ Inox DN 32/25</v>
          </cell>
          <cell r="E3218">
            <v>30000</v>
          </cell>
        </row>
        <row r="3219">
          <cell r="C3219" t="str">
            <v>42LOI4015</v>
          </cell>
          <cell r="D3219" t="str">
            <v>Lơ Inox DN 40/15</v>
          </cell>
          <cell r="E3219">
            <v>38400</v>
          </cell>
        </row>
        <row r="3220">
          <cell r="C3220" t="str">
            <v>42LOI4020</v>
          </cell>
          <cell r="D3220" t="str">
            <v>Lơ Inox DN 40/20</v>
          </cell>
          <cell r="E3220">
            <v>38400</v>
          </cell>
        </row>
        <row r="3221">
          <cell r="C3221" t="str">
            <v>42LOI4025</v>
          </cell>
          <cell r="D3221" t="str">
            <v>Lơ Inox DN 40/25</v>
          </cell>
          <cell r="E3221">
            <v>38400</v>
          </cell>
        </row>
        <row r="3222">
          <cell r="C3222" t="str">
            <v>42LOI4032</v>
          </cell>
          <cell r="D3222" t="str">
            <v>Lơ Inox DN 40/32</v>
          </cell>
          <cell r="E3222">
            <v>38400</v>
          </cell>
        </row>
        <row r="3223">
          <cell r="C3223" t="str">
            <v>42LOI5015</v>
          </cell>
          <cell r="D3223" t="str">
            <v>Lơ Inox DN 50/15</v>
          </cell>
          <cell r="E3223">
            <v>66000</v>
          </cell>
        </row>
        <row r="3224">
          <cell r="C3224" t="str">
            <v>42LOI5020</v>
          </cell>
          <cell r="D3224" t="str">
            <v>Lơ Inox DN 50/20</v>
          </cell>
          <cell r="E3224">
            <v>66000</v>
          </cell>
        </row>
        <row r="3225">
          <cell r="C3225" t="str">
            <v>42LOI5025</v>
          </cell>
          <cell r="D3225" t="str">
            <v>Lơ Inox DN 50/25</v>
          </cell>
          <cell r="E3225">
            <v>66000</v>
          </cell>
        </row>
        <row r="3226">
          <cell r="C3226" t="str">
            <v>42LOI5032</v>
          </cell>
          <cell r="D3226" t="str">
            <v>Lơ Inox DN 50/32</v>
          </cell>
          <cell r="E3226">
            <v>66000</v>
          </cell>
        </row>
        <row r="3227">
          <cell r="C3227" t="str">
            <v>42LOI5040</v>
          </cell>
          <cell r="D3227" t="str">
            <v>Lơ Inox DN 50/40</v>
          </cell>
          <cell r="E3227">
            <v>66000</v>
          </cell>
        </row>
        <row r="3228">
          <cell r="C3228" t="str">
            <v>42LOID15</v>
          </cell>
          <cell r="D3228" t="str">
            <v>Lơ Inox dài DN 15</v>
          </cell>
          <cell r="E3228">
            <v>12000</v>
          </cell>
        </row>
        <row r="3229">
          <cell r="C3229" t="str">
            <v>42MB100</v>
          </cell>
          <cell r="D3229" t="str">
            <v>Mặt bích thép DN 100</v>
          </cell>
          <cell r="E3229">
            <v>60000</v>
          </cell>
        </row>
        <row r="3230">
          <cell r="C3230" t="str">
            <v>42MB10100</v>
          </cell>
          <cell r="D3230" t="str">
            <v>Mặt bích thép 10K tiêu chuẩn BS DN 100</v>
          </cell>
          <cell r="E3230">
            <v>192000</v>
          </cell>
        </row>
        <row r="3231">
          <cell r="C3231" t="str">
            <v>42MB10125</v>
          </cell>
          <cell r="D3231" t="str">
            <v>Mặt bích thép 10K tiêu chuẩn BS DN 125</v>
          </cell>
          <cell r="E3231">
            <v>258000</v>
          </cell>
        </row>
        <row r="3232">
          <cell r="C3232" t="str">
            <v>42MB1015.</v>
          </cell>
          <cell r="D3232" t="str">
            <v>Mặt bích thép 10K tiêu chuẩn BS DN 15</v>
          </cell>
          <cell r="E3232">
            <v>29455</v>
          </cell>
        </row>
        <row r="3233">
          <cell r="C3233" t="str">
            <v>42MB10150</v>
          </cell>
          <cell r="D3233" t="str">
            <v>Mặt bích thép 10K tiêu chuẩn BS DN 150</v>
          </cell>
          <cell r="E3233">
            <v>330000</v>
          </cell>
        </row>
        <row r="3234">
          <cell r="C3234" t="str">
            <v>42MB1020.</v>
          </cell>
          <cell r="D3234" t="str">
            <v>Mặt bích thép 10K tiêu chuẩn BS DN 20</v>
          </cell>
          <cell r="E3234">
            <v>34909</v>
          </cell>
        </row>
        <row r="3235">
          <cell r="C3235" t="str">
            <v>42MB10200</v>
          </cell>
          <cell r="D3235" t="str">
            <v>Mặt bích thép 10K tiêu chuẩn BS DN 200</v>
          </cell>
          <cell r="E3235">
            <v>450000</v>
          </cell>
        </row>
        <row r="3236">
          <cell r="C3236" t="str">
            <v>42MB1025.</v>
          </cell>
          <cell r="D3236" t="str">
            <v>Mặt bích thép 10K tiêu chuẩn BS DN 25</v>
          </cell>
          <cell r="E3236">
            <v>57600</v>
          </cell>
        </row>
        <row r="3237">
          <cell r="C3237" t="str">
            <v>42MB10250</v>
          </cell>
          <cell r="D3237" t="str">
            <v>Mặt bích thép 10K tiêu chuẩn BS DN 250</v>
          </cell>
          <cell r="E3237">
            <v>600000</v>
          </cell>
        </row>
        <row r="3238">
          <cell r="C3238" t="str">
            <v>42MB10300</v>
          </cell>
          <cell r="D3238" t="str">
            <v>Mặt bích thép 10K tiêu chuẩn BS DN 300</v>
          </cell>
          <cell r="E3238">
            <v>720000</v>
          </cell>
        </row>
        <row r="3239">
          <cell r="C3239" t="str">
            <v>42MB1032</v>
          </cell>
          <cell r="D3239" t="str">
            <v>Mặt bích thép 10K tiêu chuẩn BS DN 32</v>
          </cell>
          <cell r="E3239">
            <v>84000</v>
          </cell>
        </row>
        <row r="3240">
          <cell r="C3240" t="str">
            <v>42MB10350</v>
          </cell>
          <cell r="D3240" t="str">
            <v>Mặt bích thép 10K tiêu chuẩn BS DN 350 (D355)</v>
          </cell>
          <cell r="E3240">
            <v>1200000</v>
          </cell>
        </row>
        <row r="3241">
          <cell r="C3241" t="str">
            <v>42MB1040.</v>
          </cell>
          <cell r="D3241" t="str">
            <v>Mặt bích thép 10K tiêu chuẩn BS DN 40</v>
          </cell>
          <cell r="E3241">
            <v>96000</v>
          </cell>
        </row>
        <row r="3242">
          <cell r="C3242" t="str">
            <v>42MB10406</v>
          </cell>
          <cell r="D3242" t="str">
            <v>Mặt bích thép 10K tiêu chuẩn BS DN 400 (D406)</v>
          </cell>
          <cell r="E3242">
            <v>1500000</v>
          </cell>
        </row>
        <row r="3243">
          <cell r="C3243" t="str">
            <v>42MB10450</v>
          </cell>
          <cell r="D3243" t="str">
            <v>Mặt bích thép 10K tiêu chuẩn BS DN 450</v>
          </cell>
          <cell r="E3243">
            <v>1620000</v>
          </cell>
        </row>
        <row r="3244">
          <cell r="C3244" t="str">
            <v>42MB1050.</v>
          </cell>
          <cell r="D3244" t="str">
            <v>Mặt bích thép 10K tiêu chuẩn BS DN 50</v>
          </cell>
          <cell r="E3244">
            <v>114000</v>
          </cell>
        </row>
        <row r="3245">
          <cell r="C3245" t="str">
            <v>42MB10500</v>
          </cell>
          <cell r="D3245" t="str">
            <v>Mặt bích thép 10K tiêu chuẩn BS DN 500 (D530)</v>
          </cell>
          <cell r="E3245">
            <v>1980000</v>
          </cell>
        </row>
        <row r="3246">
          <cell r="C3246" t="str">
            <v>42MB1065</v>
          </cell>
          <cell r="D3246" t="str">
            <v>Mặt bích thép 10K tiêu chuẩn BS DN 65</v>
          </cell>
          <cell r="E3246">
            <v>144000</v>
          </cell>
        </row>
        <row r="3247">
          <cell r="C3247" t="str">
            <v>42MB1080</v>
          </cell>
          <cell r="D3247" t="str">
            <v>Mặt bích thép 10K tiêu chuẩn BS DN 80</v>
          </cell>
          <cell r="E3247">
            <v>162000</v>
          </cell>
        </row>
        <row r="3248">
          <cell r="C3248" t="str">
            <v>42MB125</v>
          </cell>
          <cell r="D3248" t="str">
            <v>Mặt bích thép DN 125</v>
          </cell>
          <cell r="E3248">
            <v>70909</v>
          </cell>
        </row>
        <row r="3249">
          <cell r="C3249" t="str">
            <v>42MB15.</v>
          </cell>
          <cell r="D3249" t="str">
            <v>Mặt bích thép DN 15</v>
          </cell>
          <cell r="E3249">
            <v>18545</v>
          </cell>
        </row>
        <row r="3250">
          <cell r="C3250" t="str">
            <v>42MB150</v>
          </cell>
          <cell r="D3250" t="str">
            <v>Mặt bích thép DN 150</v>
          </cell>
          <cell r="E3250">
            <v>81818</v>
          </cell>
        </row>
        <row r="3251">
          <cell r="C3251" t="str">
            <v>42MB16100</v>
          </cell>
          <cell r="D3251" t="str">
            <v>Mặt bích thép 16K tiêu chuẩn BS DN 100</v>
          </cell>
          <cell r="E3251">
            <v>210000</v>
          </cell>
        </row>
        <row r="3252">
          <cell r="C3252" t="str">
            <v>42MB16125</v>
          </cell>
          <cell r="D3252" t="str">
            <v>Mặt bích thép 16K tiêu chuẩn BS DN 125</v>
          </cell>
          <cell r="E3252">
            <v>288000</v>
          </cell>
        </row>
        <row r="3253">
          <cell r="C3253" t="str">
            <v>42MB16150</v>
          </cell>
          <cell r="D3253" t="str">
            <v>Mặt bích thép 16K tiêu chuẩn BS DN 150</v>
          </cell>
          <cell r="E3253">
            <v>360000</v>
          </cell>
        </row>
        <row r="3254">
          <cell r="C3254" t="str">
            <v>42MB16200</v>
          </cell>
          <cell r="D3254" t="str">
            <v>Mặt bích thép 16K tiêu chuẩn BS DN 200</v>
          </cell>
          <cell r="E3254">
            <v>456000</v>
          </cell>
        </row>
        <row r="3255">
          <cell r="C3255" t="str">
            <v>42MB1625.</v>
          </cell>
          <cell r="D3255" t="str">
            <v>Mặt bích thép 16K tiêu chuẩn BS DN 25</v>
          </cell>
          <cell r="E3255">
            <v>49091</v>
          </cell>
        </row>
        <row r="3256">
          <cell r="C3256" t="str">
            <v>42MB16250</v>
          </cell>
          <cell r="D3256" t="str">
            <v>Mặt bích thép 16K tiêu chuẩn BS DN 250</v>
          </cell>
          <cell r="E3256">
            <v>708000</v>
          </cell>
        </row>
        <row r="3257">
          <cell r="C3257" t="str">
            <v>42MB16300</v>
          </cell>
          <cell r="D3257" t="str">
            <v>Mặt bích thép 16K tiêu chuẩn BS DN 300</v>
          </cell>
          <cell r="E3257">
            <v>900000</v>
          </cell>
        </row>
        <row r="3258">
          <cell r="C3258" t="str">
            <v>42MB1632</v>
          </cell>
          <cell r="D3258" t="str">
            <v>Mặt bích thép 16K tiêu chuẩn BS DN 32</v>
          </cell>
          <cell r="E3258">
            <v>65455</v>
          </cell>
        </row>
        <row r="3259">
          <cell r="C3259" t="str">
            <v>42MB16350</v>
          </cell>
          <cell r="D3259" t="str">
            <v>Mặt bích thép 16K tiêu chuẩn BS DN 350</v>
          </cell>
          <cell r="E3259">
            <v>1422000</v>
          </cell>
        </row>
        <row r="3260">
          <cell r="C3260" t="str">
            <v>42MB1640</v>
          </cell>
          <cell r="D3260" t="str">
            <v>Mặt bích thép 16K tiêu chuẩn BS DN 40</v>
          </cell>
          <cell r="E3260">
            <v>73091</v>
          </cell>
        </row>
        <row r="3261">
          <cell r="C3261" t="str">
            <v>42MB1650</v>
          </cell>
          <cell r="D3261" t="str">
            <v>Mặt bích thép 16K tiêu chuẩn BS DN 50</v>
          </cell>
          <cell r="E3261">
            <v>138000</v>
          </cell>
        </row>
        <row r="3262">
          <cell r="C3262" t="str">
            <v>42MB1665</v>
          </cell>
          <cell r="D3262" t="str">
            <v>Mặt bích thép 16K tiêu chuẩn BS DN 65</v>
          </cell>
          <cell r="E3262">
            <v>168000</v>
          </cell>
        </row>
        <row r="3263">
          <cell r="C3263" t="str">
            <v>42MB1680</v>
          </cell>
          <cell r="D3263" t="str">
            <v>Mặt bích thép 16K tiêu chuẩn BS DN 80</v>
          </cell>
          <cell r="E3263">
            <v>180000</v>
          </cell>
        </row>
        <row r="3264">
          <cell r="C3264" t="str">
            <v>42MB20.</v>
          </cell>
          <cell r="D3264" t="str">
            <v>Mặt bích thép DN 20</v>
          </cell>
          <cell r="E3264">
            <v>21818</v>
          </cell>
        </row>
        <row r="3265">
          <cell r="C3265" t="str">
            <v>42MB200</v>
          </cell>
          <cell r="D3265" t="str">
            <v>Mặt bích thép DN 200</v>
          </cell>
          <cell r="E3265">
            <v>109091</v>
          </cell>
        </row>
        <row r="3266">
          <cell r="C3266" t="str">
            <v>42MB25.</v>
          </cell>
          <cell r="D3266" t="str">
            <v>Mặt bích thép DN 25</v>
          </cell>
          <cell r="E3266">
            <v>25091</v>
          </cell>
        </row>
        <row r="3267">
          <cell r="C3267" t="str">
            <v>42MB250</v>
          </cell>
          <cell r="D3267" t="str">
            <v>Mặt bích thép DN 250</v>
          </cell>
          <cell r="E3267">
            <v>223636</v>
          </cell>
        </row>
        <row r="3268">
          <cell r="C3268" t="str">
            <v>42MB300</v>
          </cell>
          <cell r="D3268" t="str">
            <v>Mặt bích thép DN 300</v>
          </cell>
          <cell r="E3268">
            <v>254182</v>
          </cell>
        </row>
        <row r="3269">
          <cell r="C3269" t="str">
            <v>42MB32</v>
          </cell>
          <cell r="D3269" t="str">
            <v>Mặt bích thép DN 32</v>
          </cell>
          <cell r="E3269">
            <v>28364</v>
          </cell>
        </row>
        <row r="3270">
          <cell r="C3270" t="str">
            <v>42MB350</v>
          </cell>
          <cell r="D3270" t="str">
            <v>Mặt bích thép DN 350</v>
          </cell>
          <cell r="E3270">
            <v>360000</v>
          </cell>
        </row>
        <row r="3271">
          <cell r="C3271" t="str">
            <v>42MB40.</v>
          </cell>
          <cell r="D3271" t="str">
            <v>Mặt bích thép DN 40</v>
          </cell>
          <cell r="E3271">
            <v>30545</v>
          </cell>
        </row>
        <row r="3272">
          <cell r="C3272" t="str">
            <v>42MB400</v>
          </cell>
          <cell r="D3272" t="str">
            <v>Mặt bích thép 400 (D406)</v>
          </cell>
          <cell r="E3272">
            <v>741818</v>
          </cell>
        </row>
        <row r="3273">
          <cell r="C3273" t="str">
            <v>42MB50.</v>
          </cell>
          <cell r="D3273" t="str">
            <v>Mặt bích thép DN 50</v>
          </cell>
          <cell r="E3273">
            <v>33818</v>
          </cell>
        </row>
        <row r="3274">
          <cell r="C3274" t="str">
            <v>42MB500</v>
          </cell>
          <cell r="D3274" t="str">
            <v>Mặt bích thép DN 500 (508)</v>
          </cell>
          <cell r="E3274">
            <v>981818</v>
          </cell>
        </row>
        <row r="3275">
          <cell r="C3275" t="str">
            <v>42MB600</v>
          </cell>
          <cell r="D3275" t="str">
            <v>Mặt bích thép DN 600 (610)</v>
          </cell>
          <cell r="E3275">
            <v>1352727</v>
          </cell>
        </row>
        <row r="3276">
          <cell r="C3276" t="str">
            <v>42MB65</v>
          </cell>
          <cell r="D3276" t="str">
            <v>Mặt bích thép DN 65</v>
          </cell>
          <cell r="E3276">
            <v>42545</v>
          </cell>
        </row>
        <row r="3277">
          <cell r="C3277" t="str">
            <v>42MB80</v>
          </cell>
          <cell r="D3277" t="str">
            <v>Mặt bích thép DN 80</v>
          </cell>
          <cell r="E3277">
            <v>54545</v>
          </cell>
        </row>
        <row r="3278">
          <cell r="C3278" t="str">
            <v>42MBDBS100</v>
          </cell>
          <cell r="D3278" t="str">
            <v>Mặt bích đặc thép TC BS DN 100</v>
          </cell>
          <cell r="E3278">
            <v>240000</v>
          </cell>
        </row>
        <row r="3279">
          <cell r="C3279" t="str">
            <v>42MBDBS125</v>
          </cell>
          <cell r="D3279" t="str">
            <v>Mặt bích đặc thép TC BS DN 125</v>
          </cell>
          <cell r="E3279">
            <v>342000</v>
          </cell>
        </row>
        <row r="3280">
          <cell r="C3280" t="str">
            <v>42MBDBS150</v>
          </cell>
          <cell r="D3280" t="str">
            <v>Mặt bích đặc thép TC BS DN 150</v>
          </cell>
          <cell r="E3280">
            <v>444000</v>
          </cell>
        </row>
        <row r="3281">
          <cell r="C3281" t="str">
            <v>42MBDBS200</v>
          </cell>
          <cell r="D3281" t="str">
            <v>Mặt bích đặc thép TC BS DN 200</v>
          </cell>
          <cell r="E3281">
            <v>660000</v>
          </cell>
        </row>
        <row r="3282">
          <cell r="C3282" t="str">
            <v>42MBDBS50</v>
          </cell>
          <cell r="D3282" t="str">
            <v>Mặt bích đặc thép TC BS DN 50</v>
          </cell>
          <cell r="E3282">
            <v>132000</v>
          </cell>
        </row>
        <row r="3283">
          <cell r="C3283" t="str">
            <v>42MBDBS65</v>
          </cell>
          <cell r="D3283" t="str">
            <v>Mặt bích đặc thép TC BS DN 65</v>
          </cell>
          <cell r="E3283">
            <v>162000</v>
          </cell>
        </row>
        <row r="3284">
          <cell r="C3284" t="str">
            <v>42MBDBS80</v>
          </cell>
          <cell r="D3284" t="str">
            <v>Mặt bích đặc thép TC BS DN 80</v>
          </cell>
          <cell r="E3284">
            <v>186000</v>
          </cell>
        </row>
        <row r="3285">
          <cell r="C3285" t="str">
            <v>42MBDI32</v>
          </cell>
          <cell r="D3285" t="str">
            <v>Mặt bích đặc Inox DN 32</v>
          </cell>
          <cell r="E3285">
            <v>169000</v>
          </cell>
        </row>
        <row r="3286">
          <cell r="C3286" t="str">
            <v>42MBDI50</v>
          </cell>
          <cell r="D3286" t="str">
            <v>Mặt bích đặc Inox DN 50</v>
          </cell>
          <cell r="E3286">
            <v>208000</v>
          </cell>
        </row>
        <row r="3287">
          <cell r="C3287" t="str">
            <v>42MBDI80</v>
          </cell>
          <cell r="D3287" t="str">
            <v>Mặt bích đặc Inox DN 80</v>
          </cell>
          <cell r="E3287">
            <v>286000</v>
          </cell>
        </row>
        <row r="3288">
          <cell r="C3288" t="str">
            <v>42MBDJ10100</v>
          </cell>
          <cell r="D3288" t="str">
            <v>Mặt bích đặc thép TC JIS 10K DN 100</v>
          </cell>
          <cell r="E3288">
            <v>174545</v>
          </cell>
        </row>
        <row r="3289">
          <cell r="C3289" t="str">
            <v>42MBDJ10125</v>
          </cell>
          <cell r="D3289" t="str">
            <v>Mặt bích đặc thép TC JIS 10K DN 125</v>
          </cell>
          <cell r="E3289">
            <v>261818</v>
          </cell>
        </row>
        <row r="3290">
          <cell r="C3290" t="str">
            <v>42MBDJ10150</v>
          </cell>
          <cell r="D3290" t="str">
            <v>Mặt bích đặc thép TC JIS 10K DN 150</v>
          </cell>
          <cell r="E3290">
            <v>354545</v>
          </cell>
        </row>
        <row r="3291">
          <cell r="C3291" t="str">
            <v>42MBDJ10200</v>
          </cell>
          <cell r="D3291" t="str">
            <v>Mặt bích đặc thép TC JIS 10K DN 200</v>
          </cell>
          <cell r="E3291">
            <v>523636</v>
          </cell>
        </row>
        <row r="3292">
          <cell r="C3292" t="str">
            <v>42MBDJ10250</v>
          </cell>
          <cell r="D3292" t="str">
            <v>Mặt bích đặc thép TC JIS 10K DN 250</v>
          </cell>
          <cell r="E3292">
            <v>818182</v>
          </cell>
        </row>
        <row r="3293">
          <cell r="C3293" t="str">
            <v>42MBDJ10300</v>
          </cell>
          <cell r="D3293" t="str">
            <v>Mặt bích đặc thép TC JIS 10K DN 300</v>
          </cell>
          <cell r="E3293">
            <v>1014545</v>
          </cell>
        </row>
        <row r="3294">
          <cell r="C3294" t="str">
            <v>42MBDJ10350</v>
          </cell>
          <cell r="D3294" t="str">
            <v>Mặt bích đặc thép TC JIS 10K DN 350</v>
          </cell>
          <cell r="E3294">
            <v>1581818</v>
          </cell>
        </row>
        <row r="3295">
          <cell r="C3295" t="str">
            <v>42MBDJ1050</v>
          </cell>
          <cell r="D3295" t="str">
            <v>Mặt bích đặc thép TC JIS 10K DN 50</v>
          </cell>
          <cell r="E3295">
            <v>87273</v>
          </cell>
        </row>
        <row r="3296">
          <cell r="C3296" t="str">
            <v>42MBDJ1065</v>
          </cell>
          <cell r="D3296" t="str">
            <v>Mặt bích đặc thép TC JIS 10K DN 65</v>
          </cell>
          <cell r="E3296">
            <v>125455</v>
          </cell>
        </row>
        <row r="3297">
          <cell r="C3297" t="str">
            <v>42MBDJ1080</v>
          </cell>
          <cell r="D3297" t="str">
            <v>Mặt bích đặc thép TC JIS 10K DN 80</v>
          </cell>
          <cell r="E3297">
            <v>141818</v>
          </cell>
        </row>
        <row r="3298">
          <cell r="C3298" t="str">
            <v>42MBDT100</v>
          </cell>
          <cell r="D3298" t="str">
            <v>Mặt bích đặc thép DN 100</v>
          </cell>
          <cell r="E3298">
            <v>81818</v>
          </cell>
        </row>
        <row r="3299">
          <cell r="C3299" t="str">
            <v>42MBDT125</v>
          </cell>
          <cell r="D3299" t="str">
            <v>Mặt bích đặc thép DN 125</v>
          </cell>
          <cell r="E3299">
            <v>120000</v>
          </cell>
        </row>
        <row r="3300">
          <cell r="C3300" t="str">
            <v>42MBDT150</v>
          </cell>
          <cell r="D3300" t="str">
            <v>Mặt bích đặc thép DN 150</v>
          </cell>
          <cell r="E3300">
            <v>147273</v>
          </cell>
        </row>
        <row r="3301">
          <cell r="C3301" t="str">
            <v>42MBDT200</v>
          </cell>
          <cell r="D3301" t="str">
            <v>Mặt bích đặc thép DN 200</v>
          </cell>
          <cell r="E3301">
            <v>229091</v>
          </cell>
        </row>
        <row r="3302">
          <cell r="C3302" t="str">
            <v>42MBDT250</v>
          </cell>
          <cell r="D3302" t="str">
            <v>Mặt bích đặc thép DN 250</v>
          </cell>
          <cell r="E3302">
            <v>414545</v>
          </cell>
        </row>
        <row r="3303">
          <cell r="C3303" t="str">
            <v>42MBDT300</v>
          </cell>
          <cell r="D3303" t="str">
            <v>Mặt bích đặc thép DN 300</v>
          </cell>
          <cell r="E3303">
            <v>490909</v>
          </cell>
        </row>
        <row r="3304">
          <cell r="C3304" t="str">
            <v>42MBDT32</v>
          </cell>
          <cell r="D3304" t="str">
            <v>Mặt bích đặc thép DN 32</v>
          </cell>
          <cell r="E3304">
            <v>49545</v>
          </cell>
        </row>
        <row r="3305">
          <cell r="C3305" t="str">
            <v>42MBDT350</v>
          </cell>
          <cell r="D3305" t="str">
            <v>Mặt bích đặc thép DN 350</v>
          </cell>
          <cell r="E3305">
            <v>709091</v>
          </cell>
        </row>
        <row r="3306">
          <cell r="C3306" t="str">
            <v>42MBDT40.</v>
          </cell>
          <cell r="D3306" t="str">
            <v>Mặt bích đặc thép DN 40</v>
          </cell>
          <cell r="E3306">
            <v>54545</v>
          </cell>
        </row>
        <row r="3307">
          <cell r="C3307" t="str">
            <v>42MBDT400</v>
          </cell>
          <cell r="D3307" t="str">
            <v>Mặt bích đặc thép DN 400</v>
          </cell>
          <cell r="E3307">
            <v>1036364</v>
          </cell>
        </row>
        <row r="3308">
          <cell r="C3308" t="str">
            <v>42MBDT50.</v>
          </cell>
          <cell r="D3308" t="str">
            <v>Mặt bích đặc thép DN 50</v>
          </cell>
          <cell r="E3308">
            <v>60000</v>
          </cell>
        </row>
        <row r="3309">
          <cell r="C3309" t="str">
            <v>42MBDT500</v>
          </cell>
          <cell r="D3309" t="str">
            <v>Mặt bích đặc thép DN 500</v>
          </cell>
          <cell r="E3309">
            <v>1472727</v>
          </cell>
        </row>
        <row r="3310">
          <cell r="C3310" t="str">
            <v>42MBDT65</v>
          </cell>
          <cell r="D3310" t="str">
            <v>Mặt bích đặc thép DN 65</v>
          </cell>
          <cell r="E3310">
            <v>65455</v>
          </cell>
        </row>
        <row r="3311">
          <cell r="C3311" t="str">
            <v>42MBDT80</v>
          </cell>
          <cell r="D3311" t="str">
            <v>Mặt bích đặc thép DN 80</v>
          </cell>
          <cell r="E3311">
            <v>76364</v>
          </cell>
        </row>
        <row r="3312">
          <cell r="C3312" t="str">
            <v>42MBDTM100</v>
          </cell>
          <cell r="D3312" t="str">
            <v>Mặt bích đặc thép mạ DN 100</v>
          </cell>
          <cell r="E3312">
            <v>102545</v>
          </cell>
        </row>
        <row r="3313">
          <cell r="C3313" t="str">
            <v>42MBDTM10100</v>
          </cell>
          <cell r="D3313" t="str">
            <v>Mặt bích đặc thép mạ 10K DN 100</v>
          </cell>
          <cell r="E3313">
            <v>269455</v>
          </cell>
        </row>
        <row r="3314">
          <cell r="C3314" t="str">
            <v>42MBDTM10125</v>
          </cell>
          <cell r="D3314" t="str">
            <v>Mặt bích đặc thép mạ 10K DN 125</v>
          </cell>
          <cell r="E3314">
            <v>409091</v>
          </cell>
        </row>
        <row r="3315">
          <cell r="C3315" t="str">
            <v>42MBDTM10150</v>
          </cell>
          <cell r="D3315" t="str">
            <v>Mặt bích đặc thép mạ 10K DN 150</v>
          </cell>
          <cell r="E3315">
            <v>480000</v>
          </cell>
        </row>
        <row r="3316">
          <cell r="C3316" t="str">
            <v>42MBDTM10200</v>
          </cell>
          <cell r="D3316" t="str">
            <v>Mặt bích đặc thép mạ 10K DN 200</v>
          </cell>
          <cell r="E3316">
            <v>703636</v>
          </cell>
        </row>
        <row r="3317">
          <cell r="C3317" t="str">
            <v>42MBDTM10250</v>
          </cell>
          <cell r="D3317" t="str">
            <v>Mặt bích đặc thép mạ 10K DN 250</v>
          </cell>
          <cell r="E3317">
            <v>1080000</v>
          </cell>
        </row>
        <row r="3318">
          <cell r="C3318" t="str">
            <v>42MBDTM10300</v>
          </cell>
          <cell r="D3318" t="str">
            <v>Mặt bích đặc thép mạ 10K DN 300</v>
          </cell>
          <cell r="E3318">
            <v>1341818</v>
          </cell>
        </row>
        <row r="3319">
          <cell r="C3319" t="str">
            <v>42MBDTM1050</v>
          </cell>
          <cell r="D3319" t="str">
            <v>Mặt bích đặc thép mạ 10K DN 50</v>
          </cell>
          <cell r="E3319">
            <v>136364</v>
          </cell>
        </row>
        <row r="3320">
          <cell r="C3320" t="str">
            <v>42MBDTM125</v>
          </cell>
          <cell r="D3320" t="str">
            <v>Mặt bích đặc thép mạ DN 125</v>
          </cell>
          <cell r="E3320">
            <v>159273</v>
          </cell>
        </row>
        <row r="3321">
          <cell r="C3321" t="str">
            <v>42MBDTM150</v>
          </cell>
          <cell r="D3321" t="str">
            <v>Mặt bích đặc thép mạ DN 150</v>
          </cell>
          <cell r="E3321">
            <v>188727</v>
          </cell>
        </row>
        <row r="3322">
          <cell r="C3322" t="str">
            <v>42MBDTM200</v>
          </cell>
          <cell r="D3322" t="str">
            <v>Mặt bích đặc thép mạ DN 200</v>
          </cell>
          <cell r="E3322">
            <v>279273</v>
          </cell>
        </row>
        <row r="3323">
          <cell r="C3323" t="str">
            <v>42MBDTM250</v>
          </cell>
          <cell r="D3323" t="str">
            <v>Mặt bích đặc thép mạ DN 250</v>
          </cell>
          <cell r="E3323">
            <v>425455</v>
          </cell>
        </row>
        <row r="3324">
          <cell r="C3324" t="str">
            <v>42MBDTM350</v>
          </cell>
          <cell r="D3324" t="str">
            <v>Mặt bích đặc thép mạ DN 350</v>
          </cell>
          <cell r="E3324">
            <v>780000</v>
          </cell>
        </row>
        <row r="3325">
          <cell r="C3325" t="str">
            <v>42MBDTM400</v>
          </cell>
          <cell r="D3325" t="str">
            <v>Mặt bích đặc thép mạ DN 400</v>
          </cell>
          <cell r="E3325">
            <v>1025455</v>
          </cell>
        </row>
        <row r="3326">
          <cell r="C3326" t="str">
            <v>42MBDTM50</v>
          </cell>
          <cell r="D3326" t="str">
            <v>Mặt bích đặc thép mạ DN 50</v>
          </cell>
          <cell r="E3326">
            <v>62182</v>
          </cell>
        </row>
        <row r="3327">
          <cell r="C3327" t="str">
            <v>42MBDTM65</v>
          </cell>
          <cell r="D3327" t="str">
            <v>Mặt bích đặc thép mạ DN 65</v>
          </cell>
          <cell r="E3327">
            <v>73091</v>
          </cell>
        </row>
        <row r="3328">
          <cell r="C3328" t="str">
            <v>42MBDTM80</v>
          </cell>
          <cell r="D3328" t="str">
            <v>Mặt bích đặc thép mạ DN 80</v>
          </cell>
          <cell r="E3328">
            <v>81818</v>
          </cell>
        </row>
        <row r="3329">
          <cell r="C3329" t="str">
            <v>42MBDTMJ10100</v>
          </cell>
          <cell r="D3329" t="str">
            <v>Mặt bích đặc thép mạ TC JIS 10K DN 100</v>
          </cell>
          <cell r="E3329">
            <v>229091</v>
          </cell>
        </row>
        <row r="3330">
          <cell r="C3330" t="str">
            <v>42MBDTMJ10150</v>
          </cell>
          <cell r="D3330" t="str">
            <v>Mặt bích đặc thép mạ TC JIS 10K DN 150</v>
          </cell>
          <cell r="E3330">
            <v>474545</v>
          </cell>
        </row>
        <row r="3331">
          <cell r="C3331" t="str">
            <v>42MBDTMJ10200</v>
          </cell>
          <cell r="D3331" t="str">
            <v>Mặt bích đặc thép mạ TC JIS 10K DN 200</v>
          </cell>
          <cell r="E3331">
            <v>687273</v>
          </cell>
        </row>
        <row r="3332">
          <cell r="C3332" t="str">
            <v>42MBDTMJ1025</v>
          </cell>
          <cell r="D3332" t="str">
            <v>Mặt bích đặc thép mạ TC JIS 10K DN 25</v>
          </cell>
          <cell r="E3332">
            <v>62182</v>
          </cell>
        </row>
        <row r="3333">
          <cell r="C3333" t="str">
            <v>42MBDTMJ1065</v>
          </cell>
          <cell r="D3333" t="str">
            <v>Mặt bích đặc thép mạ TC JIS 10K DN 65</v>
          </cell>
          <cell r="E3333">
            <v>169091</v>
          </cell>
        </row>
        <row r="3334">
          <cell r="C3334" t="str">
            <v>42MBDTMJ1080</v>
          </cell>
          <cell r="D3334" t="str">
            <v>Mặt bích đặc thép mạ TC JIS 10K DN 80</v>
          </cell>
          <cell r="E3334">
            <v>190909</v>
          </cell>
        </row>
        <row r="3335">
          <cell r="C3335" t="str">
            <v>42MBI100</v>
          </cell>
          <cell r="D3335" t="str">
            <v>Mặt bích Inox loại thường DN 100</v>
          </cell>
          <cell r="E3335">
            <v>507000</v>
          </cell>
        </row>
        <row r="3336">
          <cell r="C3336" t="str">
            <v>42MBI125</v>
          </cell>
          <cell r="D3336" t="str">
            <v>Mặt bích Inox loại thường DN 125</v>
          </cell>
          <cell r="E3336">
            <v>715000</v>
          </cell>
        </row>
        <row r="3337">
          <cell r="C3337" t="str">
            <v>42MBI15.</v>
          </cell>
          <cell r="D3337" t="str">
            <v>Mặt bích Inox loại thường DN 15</v>
          </cell>
          <cell r="E3337">
            <v>130000</v>
          </cell>
        </row>
        <row r="3338">
          <cell r="C3338" t="str">
            <v>42MBI150</v>
          </cell>
          <cell r="D3338" t="str">
            <v>Mặt bích Inox loại thường DN 150</v>
          </cell>
          <cell r="E3338">
            <v>1053000</v>
          </cell>
        </row>
        <row r="3339">
          <cell r="C3339" t="str">
            <v>42MBI20.</v>
          </cell>
          <cell r="D3339" t="str">
            <v>Mặt bích Inox loại thường DN 20</v>
          </cell>
          <cell r="E3339">
            <v>136500</v>
          </cell>
        </row>
        <row r="3340">
          <cell r="C3340" t="str">
            <v>42MBI200</v>
          </cell>
          <cell r="D3340" t="str">
            <v>Mặt bích Inox loại thường DN 200</v>
          </cell>
          <cell r="E3340">
            <v>1248000</v>
          </cell>
        </row>
        <row r="3341">
          <cell r="C3341" t="str">
            <v>42MBI25.</v>
          </cell>
          <cell r="D3341" t="str">
            <v>Mặt bích Inox loại thường DN 25</v>
          </cell>
          <cell r="E3341">
            <v>182000</v>
          </cell>
        </row>
        <row r="3342">
          <cell r="C3342" t="str">
            <v>42MBI250</v>
          </cell>
          <cell r="D3342" t="str">
            <v>Mặt bích Inox loại thường DN 250</v>
          </cell>
          <cell r="E3342">
            <v>1950000</v>
          </cell>
        </row>
        <row r="3343">
          <cell r="C3343" t="str">
            <v>42MBI32</v>
          </cell>
          <cell r="D3343" t="str">
            <v>Mặt bích Inox loại thường DN 32</v>
          </cell>
          <cell r="E3343">
            <v>247000</v>
          </cell>
        </row>
        <row r="3344">
          <cell r="C3344" t="str">
            <v>42MBI40</v>
          </cell>
          <cell r="D3344" t="str">
            <v>Mặt bích Inox loại thường DN 40</v>
          </cell>
          <cell r="E3344">
            <v>260000</v>
          </cell>
        </row>
        <row r="3345">
          <cell r="C3345" t="str">
            <v>42MBI50</v>
          </cell>
          <cell r="D3345" t="str">
            <v>Mặt bích Inox loại thường DN 50</v>
          </cell>
          <cell r="E3345">
            <v>299000</v>
          </cell>
        </row>
        <row r="3346">
          <cell r="C3346" t="str">
            <v>42MBI65</v>
          </cell>
          <cell r="D3346" t="str">
            <v>Mặt bích Inox loại thường DN 65</v>
          </cell>
          <cell r="E3346">
            <v>377000</v>
          </cell>
        </row>
        <row r="3347">
          <cell r="C3347" t="str">
            <v>42MBI80</v>
          </cell>
          <cell r="D3347" t="str">
            <v>Mặt bích Inox loại thường DN 80</v>
          </cell>
          <cell r="E3347">
            <v>455000</v>
          </cell>
        </row>
        <row r="3348">
          <cell r="C3348" t="str">
            <v>42MBJ10100</v>
          </cell>
          <cell r="D3348" t="str">
            <v>Mặt bích thép TC JIS 10K DN 100</v>
          </cell>
          <cell r="E3348">
            <v>204000</v>
          </cell>
        </row>
        <row r="3349">
          <cell r="C3349" t="str">
            <v>42MBJ10125</v>
          </cell>
          <cell r="D3349" t="str">
            <v>Mặt bích thép TC JIS 10K DN 125</v>
          </cell>
          <cell r="E3349">
            <v>300000</v>
          </cell>
        </row>
        <row r="3350">
          <cell r="C3350" t="str">
            <v>42MBJ1015.</v>
          </cell>
          <cell r="D3350" t="str">
            <v>Mặt bích thép TC JIS 10K DN 15</v>
          </cell>
          <cell r="E3350">
            <v>27273</v>
          </cell>
        </row>
        <row r="3351">
          <cell r="C3351" t="str">
            <v>42MBJ10150</v>
          </cell>
          <cell r="D3351" t="str">
            <v>Mặt bích thép TC JIS 10K DN 150</v>
          </cell>
          <cell r="E3351">
            <v>336000</v>
          </cell>
        </row>
        <row r="3352">
          <cell r="C3352" t="str">
            <v>42MBJ10200</v>
          </cell>
          <cell r="D3352" t="str">
            <v>Mặt bích thép TC JIS 10K DN 200</v>
          </cell>
          <cell r="E3352">
            <v>408000</v>
          </cell>
        </row>
        <row r="3353">
          <cell r="C3353" t="str">
            <v>42MBJ1025.</v>
          </cell>
          <cell r="D3353" t="str">
            <v>Mặt bích thép TC JIS 10K DN 25</v>
          </cell>
          <cell r="E3353">
            <v>43636</v>
          </cell>
        </row>
        <row r="3354">
          <cell r="C3354" t="str">
            <v>42MBJ10250</v>
          </cell>
          <cell r="D3354" t="str">
            <v>Mặt bích thép TC JIS 10K DN 250</v>
          </cell>
          <cell r="E3354">
            <v>690000</v>
          </cell>
        </row>
        <row r="3355">
          <cell r="C3355" t="str">
            <v>42MBJ10300</v>
          </cell>
          <cell r="D3355" t="str">
            <v>Mặt bích thép TC JIS 10K DN 300</v>
          </cell>
          <cell r="E3355">
            <v>744000</v>
          </cell>
        </row>
        <row r="3356">
          <cell r="C3356" t="str">
            <v>42MBJ1032</v>
          </cell>
          <cell r="D3356" t="str">
            <v>Mặt bích thép TC JIS 10K DN 32</v>
          </cell>
          <cell r="E3356">
            <v>54545</v>
          </cell>
        </row>
        <row r="3357">
          <cell r="C3357" t="str">
            <v>42MBJ1040.</v>
          </cell>
          <cell r="D3357" t="str">
            <v>Mặt bích thép TC JIS 10K DN 40</v>
          </cell>
          <cell r="E3357">
            <v>60000</v>
          </cell>
        </row>
        <row r="3358">
          <cell r="C3358" t="str">
            <v>42MBJ10400</v>
          </cell>
          <cell r="D3358" t="str">
            <v>Mặt bích thép TC JIS 10K DN 400</v>
          </cell>
          <cell r="E3358">
            <v>938182</v>
          </cell>
        </row>
        <row r="3359">
          <cell r="C3359" t="str">
            <v>42MBJ1050</v>
          </cell>
          <cell r="D3359" t="str">
            <v>Mặt bích thép TC JIS 10K DN 50</v>
          </cell>
          <cell r="E3359">
            <v>70909</v>
          </cell>
        </row>
        <row r="3360">
          <cell r="C3360" t="str">
            <v>42MBJ1065</v>
          </cell>
          <cell r="D3360" t="str">
            <v>Mặt bích thép TC JIS 10K DN 65</v>
          </cell>
          <cell r="E3360">
            <v>92727</v>
          </cell>
        </row>
        <row r="3361">
          <cell r="C3361" t="str">
            <v>42MBJ1080</v>
          </cell>
          <cell r="D3361" t="str">
            <v>Mặt bích thép TC JIS 10K DN 80</v>
          </cell>
          <cell r="E3361">
            <v>109091</v>
          </cell>
        </row>
        <row r="3362">
          <cell r="C3362" t="str">
            <v>42MBJISI65</v>
          </cell>
          <cell r="D3362" t="str">
            <v>Mặt bích Inox TC JIS 10K DN 65</v>
          </cell>
          <cell r="E3362">
            <v>273000</v>
          </cell>
        </row>
        <row r="3363">
          <cell r="C3363" t="str">
            <v>42MBJISI80</v>
          </cell>
          <cell r="D3363" t="str">
            <v>Mặt bích Inox TC JIS 10K DN 80</v>
          </cell>
          <cell r="E3363">
            <v>364000</v>
          </cell>
        </row>
        <row r="3364">
          <cell r="C3364" t="str">
            <v>42MBJM10100</v>
          </cell>
          <cell r="D3364" t="str">
            <v>Mặt bích thép mạ TC JIS 10K DN 100</v>
          </cell>
          <cell r="E3364">
            <v>174545</v>
          </cell>
        </row>
        <row r="3365">
          <cell r="C3365" t="str">
            <v>42MBJM10125</v>
          </cell>
          <cell r="D3365" t="str">
            <v>Mặt bích thép mạ TC JIS 10K DN 125</v>
          </cell>
          <cell r="E3365">
            <v>229091</v>
          </cell>
        </row>
        <row r="3366">
          <cell r="C3366" t="str">
            <v>42MBJM10150</v>
          </cell>
          <cell r="D3366" t="str">
            <v>Mặt bích thép mạ TC JIS 10K DN 150</v>
          </cell>
          <cell r="E3366">
            <v>310909</v>
          </cell>
        </row>
        <row r="3367">
          <cell r="C3367" t="str">
            <v>42MBJM1065</v>
          </cell>
          <cell r="D3367" t="str">
            <v>Mặt bích thép mạ TC JIS 10K DN 65</v>
          </cell>
          <cell r="E3367">
            <v>125455</v>
          </cell>
        </row>
        <row r="3368">
          <cell r="C3368" t="str">
            <v>42MBJM1080</v>
          </cell>
          <cell r="D3368" t="str">
            <v>Mặt bích thép mạ TC JIS 10K DN 80</v>
          </cell>
          <cell r="E3368">
            <v>147273</v>
          </cell>
        </row>
        <row r="3369">
          <cell r="C3369" t="str">
            <v>42MBM100</v>
          </cell>
          <cell r="D3369" t="str">
            <v>Mặt bích thép mạ DN 100</v>
          </cell>
          <cell r="E3369">
            <v>94909</v>
          </cell>
        </row>
        <row r="3370">
          <cell r="C3370" t="str">
            <v>42MBM125</v>
          </cell>
          <cell r="D3370" t="str">
            <v>Mặt bích thép mạ DN 125</v>
          </cell>
          <cell r="E3370">
            <v>106909</v>
          </cell>
        </row>
        <row r="3371">
          <cell r="C3371" t="str">
            <v>42MBM150</v>
          </cell>
          <cell r="D3371" t="str">
            <v>Mặt bích thép mạ DN 150</v>
          </cell>
          <cell r="E3371">
            <v>117818</v>
          </cell>
        </row>
        <row r="3372">
          <cell r="C3372" t="str">
            <v>42MBM200</v>
          </cell>
          <cell r="D3372" t="str">
            <v>Mặt bích thép mạ DN 200</v>
          </cell>
          <cell r="E3372">
            <v>176727</v>
          </cell>
        </row>
        <row r="3373">
          <cell r="C3373" t="str">
            <v>42MBM32</v>
          </cell>
          <cell r="D3373" t="str">
            <v>Mặt bích thép mạ DN 32</v>
          </cell>
          <cell r="E3373">
            <v>43636</v>
          </cell>
        </row>
        <row r="3374">
          <cell r="C3374" t="str">
            <v>42MBM50</v>
          </cell>
          <cell r="D3374" t="str">
            <v>Mặt bích thép mạ DN 50</v>
          </cell>
          <cell r="E3374">
            <v>51273</v>
          </cell>
        </row>
        <row r="3375">
          <cell r="C3375" t="str">
            <v>42MBM65</v>
          </cell>
          <cell r="D3375" t="str">
            <v>Mặt bích thép mạ DN 65</v>
          </cell>
          <cell r="E3375">
            <v>62182</v>
          </cell>
        </row>
        <row r="3376">
          <cell r="C3376" t="str">
            <v>42MBM80</v>
          </cell>
          <cell r="D3376" t="str">
            <v>Mặt bích thép mạ DN 80</v>
          </cell>
          <cell r="E3376">
            <v>85091</v>
          </cell>
        </row>
        <row r="3377">
          <cell r="C3377" t="str">
            <v>42MBNGCC1125</v>
          </cell>
          <cell r="D3377" t="str">
            <v>Mặt bích PVC gia công C1 D125</v>
          </cell>
          <cell r="E3377">
            <v>186000</v>
          </cell>
        </row>
        <row r="3378">
          <cell r="C3378" t="str">
            <v>42MBNGCC1200</v>
          </cell>
          <cell r="D3378" t="str">
            <v>Mặt bích PVC gia công C1 D200</v>
          </cell>
          <cell r="E3378">
            <v>370500</v>
          </cell>
        </row>
        <row r="3379">
          <cell r="C3379" t="str">
            <v>42MBNGCC1250</v>
          </cell>
          <cell r="D3379" t="str">
            <v>Mặt bích PVC gia công C1 D250</v>
          </cell>
          <cell r="E3379">
            <v>481000</v>
          </cell>
        </row>
        <row r="3380">
          <cell r="C3380" t="str">
            <v>42MBNGCC1315</v>
          </cell>
          <cell r="D3380" t="str">
            <v>Mặt bích PVC gia công C1 D315</v>
          </cell>
          <cell r="E3380">
            <v>741000</v>
          </cell>
        </row>
        <row r="3381">
          <cell r="C3381" t="str">
            <v>42MBNTP200</v>
          </cell>
          <cell r="D3381" t="str">
            <v>Mặt bích PVC Tiền Phong D200</v>
          </cell>
          <cell r="E3381">
            <v>700182</v>
          </cell>
        </row>
        <row r="3382">
          <cell r="C3382" t="str">
            <v>42MBR100.</v>
          </cell>
          <cell r="D3382" t="str">
            <v>Mặt bích gang ren DN 100</v>
          </cell>
          <cell r="E3382">
            <v>168000</v>
          </cell>
        </row>
        <row r="3383">
          <cell r="C3383" t="str">
            <v>42MBR3232</v>
          </cell>
          <cell r="D3383" t="str">
            <v>Mặt bích gang ren DN 32</v>
          </cell>
          <cell r="E3383">
            <v>78000</v>
          </cell>
        </row>
        <row r="3384">
          <cell r="C3384" t="str">
            <v>42MBR4040</v>
          </cell>
          <cell r="D3384" t="str">
            <v>Mặt bích gang ren DN 40</v>
          </cell>
          <cell r="E3384">
            <v>90000</v>
          </cell>
        </row>
        <row r="3385">
          <cell r="C3385" t="str">
            <v>42MBR5050</v>
          </cell>
          <cell r="D3385" t="str">
            <v>Mặt bích gang ren DN 50</v>
          </cell>
          <cell r="E3385">
            <v>108000</v>
          </cell>
        </row>
        <row r="3386">
          <cell r="C3386" t="str">
            <v>42MBR6565</v>
          </cell>
          <cell r="D3386" t="str">
            <v>Mặt bích gang ren DN 65</v>
          </cell>
          <cell r="E3386">
            <v>120000</v>
          </cell>
        </row>
        <row r="3387">
          <cell r="C3387" t="str">
            <v>42MBR8080</v>
          </cell>
          <cell r="D3387" t="str">
            <v>Mặt bích gang ren DN 80</v>
          </cell>
          <cell r="E3387">
            <v>138000</v>
          </cell>
        </row>
        <row r="3388">
          <cell r="C3388" t="str">
            <v>42MBRO100</v>
          </cell>
          <cell r="D3388" t="str">
            <v>Mặt bích thép lắp rọ DN 100</v>
          </cell>
          <cell r="E3388">
            <v>136364</v>
          </cell>
        </row>
        <row r="3389">
          <cell r="C3389" t="str">
            <v>42MBRO125</v>
          </cell>
          <cell r="D3389" t="str">
            <v>Mặt bích thép lắp rọ DN 125</v>
          </cell>
          <cell r="E3389">
            <v>190909</v>
          </cell>
        </row>
        <row r="3390">
          <cell r="C3390" t="str">
            <v>42MBRO150</v>
          </cell>
          <cell r="D3390" t="str">
            <v>Mặt bích thép lắp rọ DN 150</v>
          </cell>
          <cell r="E3390">
            <v>212727</v>
          </cell>
        </row>
        <row r="3391">
          <cell r="C3391" t="str">
            <v>42MBRO200</v>
          </cell>
          <cell r="D3391" t="str">
            <v>Mặt bích thép lắp rọ DN 200</v>
          </cell>
          <cell r="E3391">
            <v>283636</v>
          </cell>
        </row>
        <row r="3392">
          <cell r="C3392" t="str">
            <v>42MBRO250</v>
          </cell>
          <cell r="D3392" t="str">
            <v>Mặt bích thép lắp rọ DN 250</v>
          </cell>
          <cell r="E3392">
            <v>398182</v>
          </cell>
        </row>
        <row r="3393">
          <cell r="C3393" t="str">
            <v>42MBRO300</v>
          </cell>
          <cell r="D3393" t="str">
            <v>Mặt bích thép lắp rọ DN 300</v>
          </cell>
          <cell r="E3393">
            <v>518182</v>
          </cell>
        </row>
        <row r="3394">
          <cell r="C3394" t="str">
            <v>42MBRO400</v>
          </cell>
          <cell r="D3394" t="str">
            <v>Mặt bích thép lắp rọ DN 400</v>
          </cell>
          <cell r="E3394">
            <v>818182</v>
          </cell>
        </row>
        <row r="3395">
          <cell r="C3395" t="str">
            <v>42MBRO50</v>
          </cell>
          <cell r="D3395" t="str">
            <v>Mặt bích thép lắp rọ DN 50</v>
          </cell>
          <cell r="E3395">
            <v>76364</v>
          </cell>
        </row>
        <row r="3396">
          <cell r="C3396" t="str">
            <v>42MBRO65</v>
          </cell>
          <cell r="D3396" t="str">
            <v>Mặt bích thép lắp rọ DN 65</v>
          </cell>
          <cell r="E3396">
            <v>87273</v>
          </cell>
        </row>
        <row r="3397">
          <cell r="C3397" t="str">
            <v>42MBRO80</v>
          </cell>
          <cell r="D3397" t="str">
            <v>Mặt bích thép lắp rọ DN 80</v>
          </cell>
          <cell r="E3397">
            <v>125455</v>
          </cell>
        </row>
        <row r="3398">
          <cell r="C3398" t="str">
            <v>42MR100</v>
          </cell>
          <cell r="D3398" t="str">
            <v>Máy ren 100</v>
          </cell>
          <cell r="E3398">
            <v>16390000</v>
          </cell>
        </row>
        <row r="3399">
          <cell r="C3399" t="str">
            <v>42MR50</v>
          </cell>
          <cell r="D3399" t="str">
            <v>Máy ren 50</v>
          </cell>
          <cell r="E3399">
            <v>8470000</v>
          </cell>
        </row>
        <row r="3400">
          <cell r="C3400" t="str">
            <v>42MRBAR100</v>
          </cell>
          <cell r="D3400" t="str">
            <v>Bàn ren tay 100</v>
          </cell>
          <cell r="E3400">
            <v>3732600</v>
          </cell>
        </row>
        <row r="3401">
          <cell r="C3401" t="str">
            <v>42MRBAR50</v>
          </cell>
          <cell r="D3401" t="str">
            <v>Bàn ren 50</v>
          </cell>
          <cell r="E3401">
            <v>1538500</v>
          </cell>
        </row>
        <row r="3402">
          <cell r="C3402" t="str">
            <v>42MRCC100</v>
          </cell>
          <cell r="D3402" t="str">
            <v>Chấu cặp máy ren 100</v>
          </cell>
          <cell r="E3402">
            <v>515273</v>
          </cell>
        </row>
        <row r="3403">
          <cell r="C3403" t="str">
            <v>42MRCC50</v>
          </cell>
          <cell r="D3403" t="str">
            <v>Chấu cặp máy ren 50</v>
          </cell>
          <cell r="E3403">
            <v>352182</v>
          </cell>
        </row>
        <row r="3404">
          <cell r="C3404" t="str">
            <v>42MRDC.</v>
          </cell>
          <cell r="D3404" t="str">
            <v>Dao cắt máy ren 100</v>
          </cell>
          <cell r="E3404">
            <v>1678182</v>
          </cell>
        </row>
        <row r="3405">
          <cell r="C3405" t="str">
            <v>42MRDC50</v>
          </cell>
          <cell r="D3405" t="str">
            <v>Dao cắt máy ren 50</v>
          </cell>
          <cell r="E3405">
            <v>340364</v>
          </cell>
        </row>
        <row r="3406">
          <cell r="C3406" t="str">
            <v>42MRMAMRM100</v>
          </cell>
          <cell r="D3406" t="str">
            <v>Mâm ren máy 100</v>
          </cell>
          <cell r="E3406">
            <v>3467800</v>
          </cell>
        </row>
        <row r="3407">
          <cell r="C3407" t="str">
            <v>42MRMC100100</v>
          </cell>
          <cell r="D3407" t="str">
            <v>Mâm cặp 100 của máy ren 100</v>
          </cell>
          <cell r="E3407">
            <v>3179091</v>
          </cell>
        </row>
        <row r="3408">
          <cell r="C3408" t="str">
            <v>42MRMC50100</v>
          </cell>
          <cell r="D3408" t="str">
            <v>Mâm cặp 50 của máy ren 100</v>
          </cell>
          <cell r="E3408">
            <v>2812727</v>
          </cell>
        </row>
        <row r="3409">
          <cell r="C3409" t="str">
            <v>42MSCI100</v>
          </cell>
          <cell r="D3409" t="str">
            <v>Măng sông nối nhanh Inox cuốn DN 100</v>
          </cell>
          <cell r="E3409">
            <v>1300000</v>
          </cell>
        </row>
        <row r="3410">
          <cell r="C3410" t="str">
            <v>42MSCI15.</v>
          </cell>
          <cell r="D3410" t="str">
            <v>Măng sông nối nhanh Inox cuốn DN 15</v>
          </cell>
          <cell r="E3410">
            <v>39000</v>
          </cell>
        </row>
        <row r="3411">
          <cell r="C3411" t="str">
            <v>42MSCI150</v>
          </cell>
          <cell r="D3411" t="str">
            <v>Măng sông nối nhanh Inox cuốn DN 150</v>
          </cell>
          <cell r="E3411">
            <v>1625000</v>
          </cell>
        </row>
        <row r="3412">
          <cell r="C3412" t="str">
            <v>42MSCI20.</v>
          </cell>
          <cell r="D3412" t="str">
            <v>Măng sông nối nhanh Inox cuốn DN 20</v>
          </cell>
          <cell r="E3412">
            <v>45500</v>
          </cell>
        </row>
        <row r="3413">
          <cell r="C3413" t="str">
            <v>42MSCI200</v>
          </cell>
          <cell r="D3413" t="str">
            <v>Măng sông nối nhanh Inox cuốn DN 200</v>
          </cell>
          <cell r="E3413">
            <v>2015000</v>
          </cell>
        </row>
        <row r="3414">
          <cell r="C3414" t="str">
            <v>42MSCI25.</v>
          </cell>
          <cell r="D3414" t="str">
            <v>Măng sông nối nhanh Inox cuốn DN 25</v>
          </cell>
          <cell r="E3414">
            <v>52000</v>
          </cell>
        </row>
        <row r="3415">
          <cell r="C3415" t="str">
            <v>42MSCI280</v>
          </cell>
          <cell r="D3415" t="str">
            <v>Măng sông nối nhanh Inox cuốn DN 280</v>
          </cell>
          <cell r="E3415">
            <v>0</v>
          </cell>
        </row>
        <row r="3416">
          <cell r="C3416" t="str">
            <v>42MSCI32</v>
          </cell>
          <cell r="D3416" t="str">
            <v>Măng sông nối nhanh Inox cuốn DN 32</v>
          </cell>
          <cell r="E3416">
            <v>65000</v>
          </cell>
        </row>
        <row r="3417">
          <cell r="C3417" t="str">
            <v>42MSCI40</v>
          </cell>
          <cell r="D3417" t="str">
            <v>Măng sông nối nhanh Inox cuốn DN 40</v>
          </cell>
          <cell r="E3417">
            <v>84500</v>
          </cell>
        </row>
        <row r="3418">
          <cell r="C3418" t="str">
            <v>42MSCI50</v>
          </cell>
          <cell r="D3418" t="str">
            <v>Măng sông nối nhanh Inox cuốn DN 50</v>
          </cell>
          <cell r="E3418">
            <v>97500</v>
          </cell>
        </row>
        <row r="3419">
          <cell r="C3419" t="str">
            <v>42MSCI65</v>
          </cell>
          <cell r="D3419" t="str">
            <v>Măng sông nối nhanh Inox cuốn DN 65</v>
          </cell>
          <cell r="E3419">
            <v>123500</v>
          </cell>
        </row>
        <row r="3420">
          <cell r="C3420" t="str">
            <v>42MSCI80</v>
          </cell>
          <cell r="D3420" t="str">
            <v>Măng sông nối nhanh Inox cuốn DN 80</v>
          </cell>
          <cell r="E3420">
            <v>1170000</v>
          </cell>
        </row>
        <row r="3421">
          <cell r="C3421" t="str">
            <v>42MSDZ100</v>
          </cell>
          <cell r="D3421" t="str">
            <v>Măng sông thép mạ kẽm DN 100</v>
          </cell>
          <cell r="E3421">
            <v>130200</v>
          </cell>
        </row>
        <row r="3422">
          <cell r="C3422" t="str">
            <v>42MSDZ15</v>
          </cell>
          <cell r="D3422" t="str">
            <v>Măng sông thép mạ kẽm DN 15</v>
          </cell>
          <cell r="E3422">
            <v>4800</v>
          </cell>
        </row>
        <row r="3423">
          <cell r="C3423" t="str">
            <v>42MSDZ20</v>
          </cell>
          <cell r="D3423" t="str">
            <v>Măng sông thép mạ kẽm DN 20</v>
          </cell>
          <cell r="E3423">
            <v>6400</v>
          </cell>
        </row>
        <row r="3424">
          <cell r="C3424" t="str">
            <v>42MSDZ25</v>
          </cell>
          <cell r="D3424" t="str">
            <v>Măng sông thép mạ kẽm DN 25</v>
          </cell>
          <cell r="E3424">
            <v>10900</v>
          </cell>
        </row>
        <row r="3425">
          <cell r="C3425" t="str">
            <v>42MSDZ32</v>
          </cell>
          <cell r="D3425" t="str">
            <v>Măng sông thép mạ kẽm DN 32</v>
          </cell>
          <cell r="E3425">
            <v>16400</v>
          </cell>
        </row>
        <row r="3426">
          <cell r="C3426" t="str">
            <v>42MSDZ40</v>
          </cell>
          <cell r="D3426" t="str">
            <v>Măng sông thép mạ kẽm DN 40</v>
          </cell>
          <cell r="E3426">
            <v>20500</v>
          </cell>
        </row>
        <row r="3427">
          <cell r="C3427" t="str">
            <v>42MSDZ50</v>
          </cell>
          <cell r="D3427" t="str">
            <v>Măng sông thép mạ kẽm DN 50</v>
          </cell>
          <cell r="E3427">
            <v>33800</v>
          </cell>
        </row>
        <row r="3428">
          <cell r="C3428" t="str">
            <v>42MSDZ65</v>
          </cell>
          <cell r="D3428" t="str">
            <v>Măng sông thép mạ kẽm DN 65</v>
          </cell>
          <cell r="E3428">
            <v>56400</v>
          </cell>
        </row>
        <row r="3429">
          <cell r="C3429" t="str">
            <v>42MSDZ80</v>
          </cell>
          <cell r="D3429" t="str">
            <v>Măng sông thép mạ kẽm DN 80</v>
          </cell>
          <cell r="E3429">
            <v>76000</v>
          </cell>
        </row>
        <row r="3430">
          <cell r="C3430" t="str">
            <v>42MSGCC1180</v>
          </cell>
          <cell r="D3430" t="str">
            <v>Măng sông PVC gia công C1 D180</v>
          </cell>
          <cell r="E3430">
            <v>65000</v>
          </cell>
        </row>
        <row r="3431">
          <cell r="C3431" t="str">
            <v>42MSGCC2200</v>
          </cell>
          <cell r="D3431" t="str">
            <v>Măng sông PVC gia công C2 D200</v>
          </cell>
          <cell r="E3431">
            <v>114636</v>
          </cell>
        </row>
        <row r="3432">
          <cell r="C3432" t="str">
            <v>42MSGV100</v>
          </cell>
          <cell r="D3432" t="str">
            <v>Măng sông gang nối nhanh EE (lắp ống gang) DN 100</v>
          </cell>
          <cell r="E3432">
            <v>381900</v>
          </cell>
        </row>
        <row r="3433">
          <cell r="C3433" t="str">
            <v>42MSGV150</v>
          </cell>
          <cell r="D3433" t="str">
            <v>Măng sông gang nối nhanh EE (lắp ống gang) DN 150</v>
          </cell>
          <cell r="E3433">
            <v>523700</v>
          </cell>
        </row>
        <row r="3434">
          <cell r="C3434" t="str">
            <v>42MSGV200</v>
          </cell>
          <cell r="D3434" t="str">
            <v>Măng sông gang nối nhanh EE (lắp ống gang) DN 200</v>
          </cell>
          <cell r="E3434">
            <v>763700</v>
          </cell>
        </row>
        <row r="3435">
          <cell r="C3435" t="str">
            <v>42MSGV300</v>
          </cell>
          <cell r="D3435" t="str">
            <v>Măng sông gang nối nhanh EE (lắp ống gang) DN 300</v>
          </cell>
          <cell r="E3435">
            <v>1200000</v>
          </cell>
        </row>
        <row r="3436">
          <cell r="C3436" t="str">
            <v>42MSGV80</v>
          </cell>
          <cell r="D3436" t="str">
            <v>Măng sông gang nối nhanh EE (lắp ống gang) DN 80</v>
          </cell>
          <cell r="E3436">
            <v>327300</v>
          </cell>
        </row>
        <row r="3437">
          <cell r="C3437" t="str">
            <v>42MSI100</v>
          </cell>
          <cell r="D3437" t="str">
            <v>Măng sông Inox DN 100</v>
          </cell>
          <cell r="E3437">
            <v>273000</v>
          </cell>
        </row>
        <row r="3438">
          <cell r="C3438" t="str">
            <v>42MSI15</v>
          </cell>
          <cell r="D3438" t="str">
            <v>Măng sông Inox DN 15</v>
          </cell>
          <cell r="E3438">
            <v>12400</v>
          </cell>
        </row>
        <row r="3439">
          <cell r="C3439" t="str">
            <v>42MSI20</v>
          </cell>
          <cell r="D3439" t="str">
            <v>Măng sông Inox DN 20</v>
          </cell>
          <cell r="E3439">
            <v>16900</v>
          </cell>
        </row>
        <row r="3440">
          <cell r="C3440" t="str">
            <v>42MSI25</v>
          </cell>
          <cell r="D3440" t="str">
            <v>Măng sông Inox DN 25</v>
          </cell>
          <cell r="E3440">
            <v>29900</v>
          </cell>
        </row>
        <row r="3441">
          <cell r="C3441" t="str">
            <v>42MSI32</v>
          </cell>
          <cell r="D3441" t="str">
            <v>Măng sông Inox DN 32</v>
          </cell>
          <cell r="E3441">
            <v>45500</v>
          </cell>
        </row>
        <row r="3442">
          <cell r="C3442" t="str">
            <v>42MSI40</v>
          </cell>
          <cell r="D3442" t="str">
            <v>Măng sông Inox DN 40</v>
          </cell>
          <cell r="E3442">
            <v>58500</v>
          </cell>
        </row>
        <row r="3443">
          <cell r="C3443" t="str">
            <v>42MSI50</v>
          </cell>
          <cell r="D3443" t="str">
            <v>Măng sông Inox DN 50</v>
          </cell>
          <cell r="E3443">
            <v>71500</v>
          </cell>
        </row>
        <row r="3444">
          <cell r="C3444" t="str">
            <v>42MSI65</v>
          </cell>
          <cell r="D3444" t="str">
            <v>Măng sông Inox DN 65</v>
          </cell>
          <cell r="E3444">
            <v>136500</v>
          </cell>
        </row>
        <row r="3445">
          <cell r="C3445" t="str">
            <v>42MSI80</v>
          </cell>
          <cell r="D3445" t="str">
            <v>Măng sông Inox DN 80</v>
          </cell>
          <cell r="E3445">
            <v>195000</v>
          </cell>
        </row>
        <row r="3446">
          <cell r="C3446" t="str">
            <v>42MSRNW2112</v>
          </cell>
          <cell r="D3446" t="str">
            <v>Măng sông nhựa ren ngoài WF 21-1/2"</v>
          </cell>
          <cell r="E3446">
            <v>6300</v>
          </cell>
        </row>
        <row r="3447">
          <cell r="C3447" t="str">
            <v>42MSRNW2712</v>
          </cell>
          <cell r="D3447" t="str">
            <v>Măng sông nhựa ren ngoài WF 27-1/2"</v>
          </cell>
          <cell r="E3447">
            <v>8000</v>
          </cell>
        </row>
        <row r="3448">
          <cell r="C3448" t="str">
            <v>42MSRNW2734</v>
          </cell>
          <cell r="D3448" t="str">
            <v>Măng sông nhựa ren ngoài WF 27-3/4"</v>
          </cell>
          <cell r="E3448">
            <v>9500</v>
          </cell>
        </row>
        <row r="3449">
          <cell r="C3449" t="str">
            <v>42MSRTW2112</v>
          </cell>
          <cell r="D3449" t="str">
            <v>Măng sông nhựa ren trong WF 21-1/2"</v>
          </cell>
          <cell r="E3449">
            <v>7300</v>
          </cell>
        </row>
        <row r="3450">
          <cell r="C3450" t="str">
            <v>42MSRTW2712</v>
          </cell>
          <cell r="D3450" t="str">
            <v>Măng sông nhựa ren trong WF 27-1/2"</v>
          </cell>
          <cell r="E3450">
            <v>9200</v>
          </cell>
        </row>
        <row r="3451">
          <cell r="C3451" t="str">
            <v>42MSRTW2734</v>
          </cell>
          <cell r="D3451" t="str">
            <v>Măng sông nhựa ren trong WF 27-3/4"</v>
          </cell>
          <cell r="E3451">
            <v>9700</v>
          </cell>
        </row>
        <row r="3452">
          <cell r="C3452" t="str">
            <v>42MSTP110</v>
          </cell>
          <cell r="D3452" t="str">
            <v>Măng sông nhựa TP D110</v>
          </cell>
          <cell r="E3452">
            <v>16200</v>
          </cell>
        </row>
        <row r="3453">
          <cell r="C3453" t="str">
            <v>42MSTP21</v>
          </cell>
          <cell r="D3453" t="str">
            <v>Măng sông nhựa TP D21</v>
          </cell>
          <cell r="E3453">
            <v>1200</v>
          </cell>
        </row>
        <row r="3454">
          <cell r="C3454" t="str">
            <v>42MSTP27</v>
          </cell>
          <cell r="D3454" t="str">
            <v>Măng sông nhựa TP D27</v>
          </cell>
          <cell r="E3454">
            <v>1600</v>
          </cell>
        </row>
        <row r="3455">
          <cell r="C3455" t="str">
            <v>42MSTP34</v>
          </cell>
          <cell r="D3455" t="str">
            <v>Măng sông nhựa TP D34</v>
          </cell>
          <cell r="E3455">
            <v>1800</v>
          </cell>
        </row>
        <row r="3456">
          <cell r="C3456" t="str">
            <v>42MSTP42</v>
          </cell>
          <cell r="D3456" t="str">
            <v>Măng sông nhựa TP D42</v>
          </cell>
          <cell r="E3456">
            <v>3100</v>
          </cell>
        </row>
        <row r="3457">
          <cell r="C3457" t="str">
            <v>42MSTP48</v>
          </cell>
          <cell r="D3457" t="str">
            <v>Măng sông nhựa TP D48</v>
          </cell>
          <cell r="E3457">
            <v>4000</v>
          </cell>
        </row>
        <row r="3458">
          <cell r="C3458" t="str">
            <v>42MSTP60</v>
          </cell>
          <cell r="D3458" t="str">
            <v>Măng sông nhựa TP D60</v>
          </cell>
          <cell r="E3458">
            <v>6900</v>
          </cell>
        </row>
        <row r="3459">
          <cell r="C3459" t="str">
            <v>42MSTP76</v>
          </cell>
          <cell r="D3459" t="str">
            <v>Măng sông nhựa TP D76</v>
          </cell>
          <cell r="E3459">
            <v>9400</v>
          </cell>
        </row>
        <row r="3460">
          <cell r="C3460" t="str">
            <v>42MSTP90</v>
          </cell>
          <cell r="D3460" t="str">
            <v>Măng sông nhựa TP D90</v>
          </cell>
          <cell r="E3460">
            <v>12800</v>
          </cell>
        </row>
        <row r="3461">
          <cell r="C3461" t="str">
            <v>42MSTVEE100</v>
          </cell>
          <cell r="D3461" t="str">
            <v>Măng sông thép nối nhanh EE (lắp ống thép) DN100</v>
          </cell>
          <cell r="E3461">
            <v>600000</v>
          </cell>
        </row>
        <row r="3462">
          <cell r="C3462" t="str">
            <v>42MSTVEE125</v>
          </cell>
          <cell r="D3462" t="str">
            <v>Măng sông thép nối nhanh EE (lắp ống thép) DN125</v>
          </cell>
          <cell r="E3462">
            <v>780000</v>
          </cell>
        </row>
        <row r="3463">
          <cell r="C3463" t="str">
            <v>42MSTVEE150</v>
          </cell>
          <cell r="D3463" t="str">
            <v>Măng sông thép nối nhanh EE (lắp ống thép) DN150</v>
          </cell>
          <cell r="E3463">
            <v>1020000</v>
          </cell>
        </row>
        <row r="3464">
          <cell r="C3464" t="str">
            <v>42MSTVEE200</v>
          </cell>
          <cell r="D3464" t="str">
            <v>Măng sông thép nối nhanh EE (lắp ống thép) DN200</v>
          </cell>
          <cell r="E3464">
            <v>1440000</v>
          </cell>
        </row>
        <row r="3465">
          <cell r="C3465" t="str">
            <v>42MSTVEE250</v>
          </cell>
          <cell r="D3465" t="str">
            <v>Măng sông thép nối nhanh EE (lắp ống thép) DN250</v>
          </cell>
          <cell r="E3465">
            <v>1800000</v>
          </cell>
        </row>
        <row r="3466">
          <cell r="C3466" t="str">
            <v>42MSTVEE300</v>
          </cell>
          <cell r="D3466" t="str">
            <v>Măng sông thép nối nhanh EE (lắp ống thép) DN300</v>
          </cell>
          <cell r="E3466">
            <v>2160000</v>
          </cell>
        </row>
        <row r="3467">
          <cell r="C3467" t="str">
            <v>42MSTVEE65</v>
          </cell>
          <cell r="D3467" t="str">
            <v>Măng sông thép nối nhanh EE (lắp ống thép) DN65</v>
          </cell>
          <cell r="E3467">
            <v>420000</v>
          </cell>
        </row>
        <row r="3468">
          <cell r="C3468" t="str">
            <v>42MSTVEE80</v>
          </cell>
          <cell r="D3468" t="str">
            <v>Măng sông thép nối nhanh EE (lắp ống thép) DN80</v>
          </cell>
          <cell r="E3468">
            <v>540000</v>
          </cell>
        </row>
        <row r="3469">
          <cell r="C3469" t="str">
            <v>42NNH21</v>
          </cell>
          <cell r="D3469" t="str">
            <v>Nối nhựa 21</v>
          </cell>
          <cell r="E3469">
            <v>400</v>
          </cell>
        </row>
        <row r="3470">
          <cell r="C3470" t="str">
            <v>42NNH27</v>
          </cell>
          <cell r="D3470" t="str">
            <v>Nối nhựa 27</v>
          </cell>
          <cell r="E3470">
            <v>500</v>
          </cell>
        </row>
        <row r="3471">
          <cell r="C3471" t="str">
            <v>42NNHO21</v>
          </cell>
          <cell r="D3471" t="str">
            <v>Nối nhôm 21</v>
          </cell>
          <cell r="E3471">
            <v>3000</v>
          </cell>
        </row>
        <row r="3472">
          <cell r="C3472" t="str">
            <v>42NOD1010</v>
          </cell>
          <cell r="D3472" t="str">
            <v>Nở đóng 10 x 10</v>
          </cell>
          <cell r="E3472">
            <v>0</v>
          </cell>
        </row>
        <row r="3473">
          <cell r="C3473" t="str">
            <v>42NOD105</v>
          </cell>
          <cell r="D3473" t="str">
            <v>Nở đóng 10 x 5</v>
          </cell>
          <cell r="E3473">
            <v>2100</v>
          </cell>
        </row>
        <row r="3474">
          <cell r="C3474" t="str">
            <v>42NOD108</v>
          </cell>
          <cell r="D3474" t="str">
            <v>Nở đóng 10 x 8</v>
          </cell>
          <cell r="E3474">
            <v>0</v>
          </cell>
        </row>
        <row r="3475">
          <cell r="C3475" t="str">
            <v>42NOD12.</v>
          </cell>
          <cell r="D3475" t="str">
            <v>Nở đóng 12</v>
          </cell>
          <cell r="E3475">
            <v>4900</v>
          </cell>
        </row>
        <row r="3476">
          <cell r="C3476" t="str">
            <v>42NOD1210</v>
          </cell>
          <cell r="D3476" t="str">
            <v>Nở đóng 12 x 10</v>
          </cell>
          <cell r="E3476">
            <v>0</v>
          </cell>
        </row>
        <row r="3477">
          <cell r="C3477" t="str">
            <v>42NOD128</v>
          </cell>
          <cell r="D3477" t="str">
            <v>Nở đóng 12 x 8</v>
          </cell>
          <cell r="E3477">
            <v>0</v>
          </cell>
        </row>
        <row r="3478">
          <cell r="C3478" t="str">
            <v>42NOD6.</v>
          </cell>
          <cell r="D3478" t="str">
            <v>Nở đóng 6</v>
          </cell>
          <cell r="E3478">
            <v>1100</v>
          </cell>
        </row>
        <row r="3479">
          <cell r="C3479" t="str">
            <v>42NOD68</v>
          </cell>
          <cell r="D3479" t="str">
            <v>Nở đóng 6 x 8</v>
          </cell>
          <cell r="E3479">
            <v>0</v>
          </cell>
        </row>
        <row r="3480">
          <cell r="C3480" t="str">
            <v>42NOD8</v>
          </cell>
          <cell r="D3480" t="str">
            <v>Nở đóng 8</v>
          </cell>
          <cell r="E3480">
            <v>1400</v>
          </cell>
        </row>
        <row r="3481">
          <cell r="C3481" t="str">
            <v>42NOR10</v>
          </cell>
          <cell r="D3481" t="str">
            <v>Nở sắt rút 10</v>
          </cell>
          <cell r="E3481">
            <v>2455</v>
          </cell>
        </row>
        <row r="3482">
          <cell r="C3482" t="str">
            <v>42NOR6</v>
          </cell>
          <cell r="D3482" t="str">
            <v>Nở sắt rút 6</v>
          </cell>
          <cell r="E3482">
            <v>727</v>
          </cell>
        </row>
        <row r="3483">
          <cell r="C3483" t="str">
            <v>42NOR8</v>
          </cell>
          <cell r="D3483" t="str">
            <v>Nở sắt rút 8</v>
          </cell>
          <cell r="E3483">
            <v>1636</v>
          </cell>
        </row>
        <row r="3484">
          <cell r="C3484" t="str">
            <v>42NTR10</v>
          </cell>
          <cell r="D3484" t="str">
            <v>Nối thanh ren M10</v>
          </cell>
          <cell r="E3484">
            <v>1600</v>
          </cell>
        </row>
        <row r="3485">
          <cell r="C3485" t="str">
            <v>42NTR8</v>
          </cell>
          <cell r="D3485" t="str">
            <v>Nối thanh ren M8</v>
          </cell>
          <cell r="E3485">
            <v>1300</v>
          </cell>
        </row>
        <row r="3486">
          <cell r="C3486" t="str">
            <v>42PCBB4</v>
          </cell>
          <cell r="D3486" t="str">
            <v>Bình bọt cứu hoả loại 4kg (có vòi).</v>
          </cell>
          <cell r="E3486">
            <v>165455</v>
          </cell>
        </row>
        <row r="3487">
          <cell r="C3487" t="str">
            <v>42PCBBMFZ4</v>
          </cell>
          <cell r="D3487" t="str">
            <v>Bình cứu hỏa bằng bột ABC MFZ4</v>
          </cell>
          <cell r="E3487">
            <v>189091</v>
          </cell>
        </row>
        <row r="3488">
          <cell r="C3488" t="str">
            <v>42PCBBMFZ8</v>
          </cell>
          <cell r="D3488" t="str">
            <v>Bình cứu hỏa bằng bột ABC MFZ8</v>
          </cell>
          <cell r="E3488">
            <v>301364</v>
          </cell>
        </row>
        <row r="3489">
          <cell r="C3489" t="str">
            <v>42PCBBMFZT35</v>
          </cell>
          <cell r="D3489" t="str">
            <v>Bình bọt BC MFZT35</v>
          </cell>
          <cell r="E3489">
            <v>1890909</v>
          </cell>
        </row>
        <row r="3490">
          <cell r="C3490" t="str">
            <v>42PCBBMT3.</v>
          </cell>
          <cell r="D3490" t="str">
            <v>Bình bọt CO2 cứu hoả MT3</v>
          </cell>
          <cell r="E3490">
            <v>413636</v>
          </cell>
        </row>
        <row r="3491">
          <cell r="C3491" t="str">
            <v>42PCBBMT35</v>
          </cell>
          <cell r="D3491" t="str">
            <v>Bình cứu hỏa bằng bột ABC MT35 (xe đẩy)</v>
          </cell>
          <cell r="E3491">
            <v>2068182</v>
          </cell>
        </row>
        <row r="3492">
          <cell r="C3492" t="str">
            <v>42PCBBMT5</v>
          </cell>
          <cell r="D3492" t="str">
            <v>Bình bọt CO2 cứu hoả MT5</v>
          </cell>
          <cell r="E3492">
            <v>650000</v>
          </cell>
        </row>
        <row r="3493">
          <cell r="C3493" t="str">
            <v>42PCBCD6550</v>
          </cell>
          <cell r="D3493" t="str">
            <v>Bộ chuyển đối cứu hỏa 65-50</v>
          </cell>
          <cell r="E3493">
            <v>94545</v>
          </cell>
        </row>
        <row r="3494">
          <cell r="C3494" t="str">
            <v>42PCBKMT2</v>
          </cell>
          <cell r="D3494" t="str">
            <v>Bình khí CO2 cứu hoả MT2</v>
          </cell>
          <cell r="E3494">
            <v>390000</v>
          </cell>
        </row>
        <row r="3495">
          <cell r="C3495" t="str">
            <v>42PCBKMT3</v>
          </cell>
          <cell r="D3495" t="str">
            <v>Bình khí CO2 MT3</v>
          </cell>
          <cell r="E3495">
            <v>413636</v>
          </cell>
        </row>
        <row r="3496">
          <cell r="C3496" t="str">
            <v>42PCBTD6</v>
          </cell>
          <cell r="D3496" t="str">
            <v>Bình chữa cháy tự động 6kg</v>
          </cell>
          <cell r="E3496">
            <v>590909</v>
          </cell>
        </row>
        <row r="3497">
          <cell r="C3497" t="str">
            <v>42PCBTL</v>
          </cell>
          <cell r="D3497" t="str">
            <v>Bảng tiêu lệnh + nội quy</v>
          </cell>
          <cell r="E3497">
            <v>70909</v>
          </cell>
        </row>
        <row r="3498">
          <cell r="C3498" t="str">
            <v>42PCDNDCH50</v>
          </cell>
          <cell r="D3498" t="str">
            <v>Đầu nối dây cứu hỏa DN 50</v>
          </cell>
          <cell r="E3498">
            <v>70909</v>
          </cell>
        </row>
        <row r="3499">
          <cell r="C3499" t="str">
            <v>42PCGDMFZ42</v>
          </cell>
          <cell r="D3499" t="str">
            <v>Giá đỡ bình cứu hoả MT3 + MFZ4 (2 bình)</v>
          </cell>
          <cell r="E3499">
            <v>174545</v>
          </cell>
        </row>
        <row r="3500">
          <cell r="C3500" t="str">
            <v>42PCGDMFZ43</v>
          </cell>
          <cell r="D3500" t="str">
            <v>Giá đỡ bình cứu hoả CO2 + MFZ4 (3 bình)</v>
          </cell>
          <cell r="E3500">
            <v>240000</v>
          </cell>
        </row>
        <row r="3501">
          <cell r="C3501" t="str">
            <v>42PCHOP504018</v>
          </cell>
          <cell r="D3501" t="str">
            <v>Hộp cứu hỏa 50 x 40 x 18</v>
          </cell>
          <cell r="E3501">
            <v>200909</v>
          </cell>
        </row>
        <row r="3502">
          <cell r="C3502" t="str">
            <v>42PCHOP506018</v>
          </cell>
          <cell r="D3502" t="str">
            <v>Hộp cứu hỏa 50 x 60 x 18</v>
          </cell>
          <cell r="E3502">
            <v>295455</v>
          </cell>
        </row>
        <row r="3503">
          <cell r="C3503" t="str">
            <v>42PCKCBCH6550</v>
          </cell>
          <cell r="D3503" t="str">
            <v>Khớp chuyển bậc cứu hoả 65-50</v>
          </cell>
          <cell r="E3503">
            <v>177273</v>
          </cell>
        </row>
        <row r="3504">
          <cell r="C3504" t="str">
            <v>42PCKN50</v>
          </cell>
          <cell r="D3504" t="str">
            <v>Khớp nối cứu hoả DN 50</v>
          </cell>
          <cell r="E3504">
            <v>35455</v>
          </cell>
        </row>
        <row r="3505">
          <cell r="C3505" t="str">
            <v>42PCKN65</v>
          </cell>
          <cell r="D3505" t="str">
            <v>Khớp nối cứu hoả DN 65</v>
          </cell>
          <cell r="E3505">
            <v>53182</v>
          </cell>
        </row>
        <row r="3506">
          <cell r="C3506" t="str">
            <v>42PCLPCH50</v>
          </cell>
          <cell r="D3506" t="str">
            <v>Lăng phun cửu hỏa DN 50</v>
          </cell>
          <cell r="E3506">
            <v>65000</v>
          </cell>
        </row>
        <row r="3507">
          <cell r="C3507" t="str">
            <v>42PCLPCH65</v>
          </cell>
          <cell r="D3507" t="str">
            <v>Lăng phun cứu hoả 65</v>
          </cell>
          <cell r="E3507">
            <v>82727</v>
          </cell>
        </row>
        <row r="3508">
          <cell r="C3508" t="str">
            <v>42PCOCHN50</v>
          </cell>
          <cell r="D3508" t="str">
            <v>Cuộn ống cứu hoả DN 50 (20m) + đầu nối</v>
          </cell>
          <cell r="E3508">
            <v>413636</v>
          </cell>
        </row>
        <row r="3509">
          <cell r="C3509" t="str">
            <v>42PCOCHN65</v>
          </cell>
          <cell r="D3509" t="str">
            <v>Cuộn ống cứu hoả DN 65 (20m) + đầu nối</v>
          </cell>
          <cell r="E3509">
            <v>531818</v>
          </cell>
        </row>
        <row r="3510">
          <cell r="C3510" t="str">
            <v>42PCTCHCC100</v>
          </cell>
          <cell r="D3510" t="str">
            <v>Trụ cửu hỏa SHINYI có gắn thân dưới DN 100</v>
          </cell>
          <cell r="E3510">
            <v>12056727</v>
          </cell>
        </row>
        <row r="3511">
          <cell r="C3511" t="str">
            <v>42PCTCHCC150</v>
          </cell>
          <cell r="D3511" t="str">
            <v>Trụ cửu hỏa SHINYI có gắn thân dưới DN 150</v>
          </cell>
          <cell r="E3511">
            <v>13122364</v>
          </cell>
        </row>
        <row r="3512">
          <cell r="C3512" t="str">
            <v>42PCTCHS100</v>
          </cell>
          <cell r="D3512" t="str">
            <v>Trụ cửu hỏa SHINYI không gắn thân dưới DN 100</v>
          </cell>
          <cell r="E3512">
            <v>9129636</v>
          </cell>
        </row>
        <row r="3513">
          <cell r="C3513" t="str">
            <v>42PCTCHS150</v>
          </cell>
          <cell r="D3513" t="str">
            <v>Trụ cửu hỏa SHINYI không gắn thân dưới DN 150</v>
          </cell>
          <cell r="E3513">
            <v>9614000</v>
          </cell>
        </row>
        <row r="3514">
          <cell r="C3514" t="str">
            <v>42PCTRUQP100</v>
          </cell>
          <cell r="D3514" t="str">
            <v>Trụ cứu hỏa QP thân 100 (2 cửa 65)</v>
          </cell>
          <cell r="E3514">
            <v>7418182</v>
          </cell>
        </row>
        <row r="3515">
          <cell r="C3515" t="str">
            <v>42PCTRUTQ100</v>
          </cell>
          <cell r="D3515" t="str">
            <v>Trụ cứu hỏa TQ thân 100 (1 cửa 100 + 2 cửa 65)</v>
          </cell>
          <cell r="E3515">
            <v>1745455</v>
          </cell>
        </row>
        <row r="3516">
          <cell r="C3516" t="str">
            <v>42PCVCTHS150</v>
          </cell>
          <cell r="D3516" t="str">
            <v>Van cổng tín hiệu SHINYI DN 150</v>
          </cell>
          <cell r="E3516">
            <v>8096364</v>
          </cell>
        </row>
        <row r="3517">
          <cell r="C3517" t="str">
            <v>42PCVCTHS250</v>
          </cell>
          <cell r="D3517" t="str">
            <v>Van cổng tín hiệu SHINYI DN 250</v>
          </cell>
          <cell r="E3517">
            <v>15467364</v>
          </cell>
        </row>
        <row r="3518">
          <cell r="C3518" t="str">
            <v>42PCVGS50</v>
          </cell>
          <cell r="D3518" t="str">
            <v>Van góc cứu hoả SHINYI DN 50</v>
          </cell>
          <cell r="E3518">
            <v>412818</v>
          </cell>
        </row>
        <row r="3519">
          <cell r="C3519" t="str">
            <v>42PCVGS65</v>
          </cell>
          <cell r="D3519" t="str">
            <v>Van góc cứu hoả SHINYI DN 65</v>
          </cell>
          <cell r="E3519">
            <v>519273</v>
          </cell>
        </row>
        <row r="3520">
          <cell r="C3520" t="str">
            <v>42PCVGTQ50</v>
          </cell>
          <cell r="D3520" t="str">
            <v>Van góc cứu hoả TQ DN 50</v>
          </cell>
          <cell r="E3520">
            <v>153636</v>
          </cell>
        </row>
        <row r="3521">
          <cell r="C3521" t="str">
            <v>42PCVGTQ65</v>
          </cell>
          <cell r="D3521" t="str">
            <v>Van góc cứu hoả TQ DN 65</v>
          </cell>
          <cell r="E3521">
            <v>189091</v>
          </cell>
        </row>
        <row r="3522">
          <cell r="C3522" t="str">
            <v>42PDL15</v>
          </cell>
          <cell r="D3522" t="str">
            <v>Van phao ĐL loại 1 (SANPO) DN 15</v>
          </cell>
          <cell r="E3522">
            <v>146182</v>
          </cell>
        </row>
        <row r="3523">
          <cell r="C3523" t="str">
            <v>42PDL20</v>
          </cell>
          <cell r="D3523" t="str">
            <v>Van phao ĐL loại 1 (SANPO) DN 20</v>
          </cell>
          <cell r="E3523">
            <v>172364</v>
          </cell>
        </row>
        <row r="3524">
          <cell r="C3524" t="str">
            <v>42PDL215</v>
          </cell>
          <cell r="D3524" t="str">
            <v>Van phao ĐL loại 2 DN 15</v>
          </cell>
          <cell r="E3524">
            <v>47273</v>
          </cell>
        </row>
        <row r="3525">
          <cell r="C3525" t="str">
            <v>42PDL220</v>
          </cell>
          <cell r="D3525" t="str">
            <v>Van phao ĐL loại 2 DN 20</v>
          </cell>
          <cell r="E3525">
            <v>60909</v>
          </cell>
        </row>
        <row r="3526">
          <cell r="C3526" t="str">
            <v>42PHDRA70</v>
          </cell>
          <cell r="D3526" t="str">
            <v>Phao điện RADA 70</v>
          </cell>
          <cell r="E3526">
            <v>100800</v>
          </cell>
        </row>
        <row r="3527">
          <cell r="C3527" t="str">
            <v>42PHDSP70</v>
          </cell>
          <cell r="D3527" t="str">
            <v>Phao điện SANPO 70</v>
          </cell>
          <cell r="E3527">
            <v>90000</v>
          </cell>
        </row>
        <row r="3528">
          <cell r="C3528" t="str">
            <v>42PHEU76</v>
          </cell>
          <cell r="D3528" t="str">
            <v>Phễu Vuông D75</v>
          </cell>
          <cell r="E3528">
            <v>23000</v>
          </cell>
        </row>
        <row r="3529">
          <cell r="C3529" t="str">
            <v>42PMBS100</v>
          </cell>
          <cell r="D3529" t="str">
            <v>Van phao MB SHINYI DN 100</v>
          </cell>
          <cell r="E3529">
            <v>8312000</v>
          </cell>
        </row>
        <row r="3530">
          <cell r="C3530" t="str">
            <v>42PMBS150</v>
          </cell>
          <cell r="D3530" t="str">
            <v>Van phao MB SHINYI DN 150</v>
          </cell>
          <cell r="E3530">
            <v>15228000</v>
          </cell>
        </row>
        <row r="3531">
          <cell r="C3531" t="str">
            <v>42PMBS50</v>
          </cell>
          <cell r="D3531" t="str">
            <v>Van phao MB SHINYI DN 50</v>
          </cell>
          <cell r="E3531">
            <v>4441636</v>
          </cell>
        </row>
        <row r="3532">
          <cell r="C3532" t="str">
            <v>42PMBS65</v>
          </cell>
          <cell r="D3532" t="str">
            <v>Van phao MB SHINYI DN 65</v>
          </cell>
          <cell r="E3532">
            <v>5005636</v>
          </cell>
        </row>
        <row r="3533">
          <cell r="C3533" t="str">
            <v>42PMBS80</v>
          </cell>
          <cell r="D3533" t="str">
            <v>Van phao MB SHINYI DN 80</v>
          </cell>
          <cell r="E3533">
            <v>6408000</v>
          </cell>
        </row>
        <row r="3534">
          <cell r="C3534" t="str">
            <v>42PMH15</v>
          </cell>
          <cell r="D3534" t="str">
            <v>Van phao MIHA DN 15</v>
          </cell>
          <cell r="E3534">
            <v>124100</v>
          </cell>
        </row>
        <row r="3535">
          <cell r="C3535" t="str">
            <v>42PMH20</v>
          </cell>
          <cell r="D3535" t="str">
            <v>Van phao MIHA DN 20</v>
          </cell>
          <cell r="E3535">
            <v>188900</v>
          </cell>
        </row>
        <row r="3536">
          <cell r="C3536" t="str">
            <v>42PN15</v>
          </cell>
          <cell r="D3536" t="str">
            <v>Van phao nội DN 15</v>
          </cell>
          <cell r="E3536">
            <v>30800</v>
          </cell>
        </row>
        <row r="3537">
          <cell r="C3537" t="str">
            <v>42PN20</v>
          </cell>
          <cell r="D3537" t="str">
            <v>Van phao nội DN 20</v>
          </cell>
          <cell r="E3537">
            <v>33600</v>
          </cell>
        </row>
        <row r="3538">
          <cell r="C3538" t="str">
            <v>42PN25</v>
          </cell>
          <cell r="D3538" t="str">
            <v>Van phao nội DN 25</v>
          </cell>
          <cell r="E3538">
            <v>61500</v>
          </cell>
        </row>
        <row r="3539">
          <cell r="C3539" t="str">
            <v>42PPBBBCMFZ4</v>
          </cell>
          <cell r="D3539" t="str">
            <v>Bình cứu hỏa bằng bột BC MFZ4</v>
          </cell>
          <cell r="E3539">
            <v>189091</v>
          </cell>
        </row>
        <row r="3540">
          <cell r="C3540" t="str">
            <v>42PSG25</v>
          </cell>
          <cell r="D3540" t="str">
            <v>Van phao SG DN 25</v>
          </cell>
          <cell r="E3540">
            <v>61500</v>
          </cell>
        </row>
        <row r="3541">
          <cell r="C3541" t="str">
            <v>42PTQ100</v>
          </cell>
          <cell r="D3541" t="str">
            <v>Van phao TQ DN 100</v>
          </cell>
          <cell r="E3541">
            <v>2072727</v>
          </cell>
        </row>
        <row r="3542">
          <cell r="C3542" t="str">
            <v>42PTQ15</v>
          </cell>
          <cell r="D3542" t="str">
            <v>Van phao TQ DN 15</v>
          </cell>
          <cell r="E3542">
            <v>120000</v>
          </cell>
        </row>
        <row r="3543">
          <cell r="C3543" t="str">
            <v>42PTQ20</v>
          </cell>
          <cell r="D3543" t="str">
            <v>Van phao TQ DN 20</v>
          </cell>
          <cell r="E3543">
            <v>130909</v>
          </cell>
        </row>
        <row r="3544">
          <cell r="C3544" t="str">
            <v>42PTQ25</v>
          </cell>
          <cell r="D3544" t="str">
            <v>Van phao TQ DN 25</v>
          </cell>
          <cell r="E3544">
            <v>207273</v>
          </cell>
        </row>
        <row r="3545">
          <cell r="C3545" t="str">
            <v>42PTQ32</v>
          </cell>
          <cell r="D3545" t="str">
            <v>Van phao TQ DN 32</v>
          </cell>
          <cell r="E3545">
            <v>305455</v>
          </cell>
        </row>
        <row r="3546">
          <cell r="C3546" t="str">
            <v>42PTQ40</v>
          </cell>
          <cell r="D3546" t="str">
            <v>Van phao TQ DN 40</v>
          </cell>
          <cell r="E3546">
            <v>327273</v>
          </cell>
        </row>
        <row r="3547">
          <cell r="C3547" t="str">
            <v>42PTQ50</v>
          </cell>
          <cell r="D3547" t="str">
            <v>Van phao TQ DN 50</v>
          </cell>
          <cell r="E3547">
            <v>436364</v>
          </cell>
        </row>
        <row r="3548">
          <cell r="C3548" t="str">
            <v>42PTQ65</v>
          </cell>
          <cell r="D3548" t="str">
            <v>Van phao TQ DN 65</v>
          </cell>
          <cell r="E3548">
            <v>1418182</v>
          </cell>
        </row>
        <row r="3549">
          <cell r="C3549" t="str">
            <v>42PTQ80</v>
          </cell>
          <cell r="D3549" t="str">
            <v>Van phao TQ DN 80</v>
          </cell>
          <cell r="E3549">
            <v>1636364</v>
          </cell>
        </row>
        <row r="3550">
          <cell r="C3550" t="str">
            <v>42PV110</v>
          </cell>
          <cell r="D3550" t="str">
            <v>Phễu Vuông D110</v>
          </cell>
          <cell r="E3550">
            <v>37818</v>
          </cell>
        </row>
        <row r="3551">
          <cell r="C3551" t="str">
            <v>42PY100</v>
          </cell>
          <cell r="D3551" t="str">
            <v>Van phao Italia loại I DN 100</v>
          </cell>
          <cell r="E3551">
            <v>8576700</v>
          </cell>
        </row>
        <row r="3552">
          <cell r="C3552" t="str">
            <v>42PY2100</v>
          </cell>
          <cell r="D3552" t="str">
            <v>Van phao Italia loại 2 DN 100</v>
          </cell>
          <cell r="E3552">
            <v>3872727</v>
          </cell>
        </row>
        <row r="3553">
          <cell r="C3553" t="str">
            <v>42PY215</v>
          </cell>
          <cell r="D3553" t="str">
            <v>Van phao Italia loại 2 (cần dẹp) DN 15</v>
          </cell>
          <cell r="E3553">
            <v>52364</v>
          </cell>
        </row>
        <row r="3554">
          <cell r="C3554" t="str">
            <v>42PY220</v>
          </cell>
          <cell r="D3554" t="str">
            <v>Van phao Italia loại 2 (cần dẹp) DN 20</v>
          </cell>
          <cell r="E3554">
            <v>75273</v>
          </cell>
        </row>
        <row r="3555">
          <cell r="C3555" t="str">
            <v>42PY225</v>
          </cell>
          <cell r="D3555" t="str">
            <v>Van phao Italia loại 2 DN 25</v>
          </cell>
          <cell r="E3555">
            <v>152727</v>
          </cell>
        </row>
        <row r="3556">
          <cell r="C3556" t="str">
            <v>42PY232</v>
          </cell>
          <cell r="D3556" t="str">
            <v>Van phao Italia loại 2 DN 32</v>
          </cell>
          <cell r="E3556">
            <v>392727</v>
          </cell>
        </row>
        <row r="3557">
          <cell r="C3557" t="str">
            <v>42PY240</v>
          </cell>
          <cell r="D3557" t="str">
            <v>Van phao Italia loại 2 DN 40</v>
          </cell>
          <cell r="E3557">
            <v>447273</v>
          </cell>
        </row>
        <row r="3558">
          <cell r="C3558" t="str">
            <v>42PY250</v>
          </cell>
          <cell r="D3558" t="str">
            <v>Van phao Italia loại 2 DN 50</v>
          </cell>
          <cell r="E3558">
            <v>632727</v>
          </cell>
        </row>
        <row r="3559">
          <cell r="C3559" t="str">
            <v>42PY265</v>
          </cell>
          <cell r="D3559" t="str">
            <v>Van phao Italia loại 2 DN 65</v>
          </cell>
          <cell r="E3559">
            <v>1363636</v>
          </cell>
        </row>
        <row r="3560">
          <cell r="C3560" t="str">
            <v>42PY280</v>
          </cell>
          <cell r="D3560" t="str">
            <v>Van phao Italia loại 2 DN 80</v>
          </cell>
          <cell r="E3560">
            <v>2672727</v>
          </cell>
        </row>
        <row r="3561">
          <cell r="C3561" t="str">
            <v>42QH25</v>
          </cell>
          <cell r="D3561" t="str">
            <v>Que hàn thép 2.5mm</v>
          </cell>
          <cell r="E3561">
            <v>28600</v>
          </cell>
        </row>
        <row r="3562">
          <cell r="C3562" t="str">
            <v>42QH32</v>
          </cell>
          <cell r="D3562" t="str">
            <v>Que hàn thép 3.2mm</v>
          </cell>
          <cell r="E3562">
            <v>26000</v>
          </cell>
        </row>
        <row r="3563">
          <cell r="C3563" t="str">
            <v>42QH40</v>
          </cell>
          <cell r="D3563" t="str">
            <v>Que hàn thép 4,0mm</v>
          </cell>
          <cell r="E3563">
            <v>26000</v>
          </cell>
        </row>
        <row r="3564">
          <cell r="C3564" t="str">
            <v>42RCDZ100</v>
          </cell>
          <cell r="D3564" t="str">
            <v>Rắc co thép mạ kẽm DN 100</v>
          </cell>
          <cell r="E3564">
            <v>376700</v>
          </cell>
        </row>
        <row r="3565">
          <cell r="C3565" t="str">
            <v>42RCDZ15</v>
          </cell>
          <cell r="D3565" t="str">
            <v>Rắc co thép mạ kẽm DN 15</v>
          </cell>
          <cell r="E3565">
            <v>16500</v>
          </cell>
        </row>
        <row r="3566">
          <cell r="C3566" t="str">
            <v>42RCDZ20</v>
          </cell>
          <cell r="D3566" t="str">
            <v>Rắc co thép mạ kẽm DN 20</v>
          </cell>
          <cell r="E3566">
            <v>21100</v>
          </cell>
        </row>
        <row r="3567">
          <cell r="C3567" t="str">
            <v>42RCDZ25</v>
          </cell>
          <cell r="D3567" t="str">
            <v>Rắc co thép mạ kẽm DN 25</v>
          </cell>
          <cell r="E3567">
            <v>34000</v>
          </cell>
        </row>
        <row r="3568">
          <cell r="C3568" t="str">
            <v>42RCDZ32</v>
          </cell>
          <cell r="D3568" t="str">
            <v>Rắc co thép mạ kẽm DN 32</v>
          </cell>
          <cell r="E3568">
            <v>48300</v>
          </cell>
        </row>
        <row r="3569">
          <cell r="C3569" t="str">
            <v>42RCDZ40</v>
          </cell>
          <cell r="D3569" t="str">
            <v>Rắc co thép mạ kẽm DN 40</v>
          </cell>
          <cell r="E3569">
            <v>65600</v>
          </cell>
        </row>
        <row r="3570">
          <cell r="C3570" t="str">
            <v>42RCDZ50</v>
          </cell>
          <cell r="D3570" t="str">
            <v>Rắc co thép mạ kẽm DN 50</v>
          </cell>
          <cell r="E3570">
            <v>91700</v>
          </cell>
        </row>
        <row r="3571">
          <cell r="C3571" t="str">
            <v>42RCDZ65</v>
          </cell>
          <cell r="D3571" t="str">
            <v>Rắc co thép mạ kẽm DN 65</v>
          </cell>
          <cell r="E3571">
            <v>161200</v>
          </cell>
        </row>
        <row r="3572">
          <cell r="C3572" t="str">
            <v>42RCDZ80</v>
          </cell>
          <cell r="D3572" t="str">
            <v>Rắc co thép mạ kẽm DN 80</v>
          </cell>
          <cell r="E3572">
            <v>228400</v>
          </cell>
        </row>
        <row r="3573">
          <cell r="C3573" t="str">
            <v>42RCI15</v>
          </cell>
          <cell r="D3573" t="str">
            <v>Rắc Co Inox DN 15</v>
          </cell>
          <cell r="E3573">
            <v>36000</v>
          </cell>
        </row>
        <row r="3574">
          <cell r="C3574" t="str">
            <v>42RCI20</v>
          </cell>
          <cell r="D3574" t="str">
            <v>Rắc Co Inox DN 20</v>
          </cell>
          <cell r="E3574">
            <v>51600</v>
          </cell>
        </row>
        <row r="3575">
          <cell r="C3575" t="str">
            <v>42RCI25</v>
          </cell>
          <cell r="D3575" t="str">
            <v>Rắc Co Inox DN 25</v>
          </cell>
          <cell r="E3575">
            <v>78000</v>
          </cell>
        </row>
        <row r="3576">
          <cell r="C3576" t="str">
            <v>42RCI32</v>
          </cell>
          <cell r="D3576" t="str">
            <v>Rắc Co Inox DN 32</v>
          </cell>
          <cell r="E3576">
            <v>102000</v>
          </cell>
        </row>
        <row r="3577">
          <cell r="C3577" t="str">
            <v>42RCI40</v>
          </cell>
          <cell r="D3577" t="str">
            <v>Rắc Co Inox DN 40</v>
          </cell>
          <cell r="E3577">
            <v>138000</v>
          </cell>
        </row>
        <row r="3578">
          <cell r="C3578" t="str">
            <v>42RCI50</v>
          </cell>
          <cell r="D3578" t="str">
            <v>Rắc Co Inox DN 50</v>
          </cell>
          <cell r="E3578">
            <v>192000</v>
          </cell>
        </row>
        <row r="3579">
          <cell r="C3579" t="str">
            <v>42RCI65</v>
          </cell>
          <cell r="D3579" t="str">
            <v>Rắc Co Inox DN 65</v>
          </cell>
          <cell r="E3579">
            <v>360000</v>
          </cell>
        </row>
        <row r="3580">
          <cell r="C3580" t="str">
            <v>42RCN21</v>
          </cell>
          <cell r="D3580" t="str">
            <v>Rắc Co Nhựa D21</v>
          </cell>
          <cell r="E3580">
            <v>4500</v>
          </cell>
        </row>
        <row r="3581">
          <cell r="C3581" t="str">
            <v>42RCN27</v>
          </cell>
          <cell r="D3581" t="str">
            <v>Rắc Co Nhựa D27</v>
          </cell>
          <cell r="E3581">
            <v>5400</v>
          </cell>
        </row>
        <row r="3582">
          <cell r="C3582" t="str">
            <v>42RCN34</v>
          </cell>
          <cell r="D3582" t="str">
            <v>Rắc Co Nhựa D34</v>
          </cell>
          <cell r="E3582">
            <v>7200</v>
          </cell>
        </row>
        <row r="3583">
          <cell r="C3583" t="str">
            <v>42RCN42</v>
          </cell>
          <cell r="D3583" t="str">
            <v>Rắc Co Nhựa D42</v>
          </cell>
          <cell r="E3583">
            <v>11100</v>
          </cell>
        </row>
        <row r="3584">
          <cell r="C3584" t="str">
            <v>42RCN48</v>
          </cell>
          <cell r="D3584" t="str">
            <v>Rắc Co Nhựa D48</v>
          </cell>
          <cell r="E3584">
            <v>19500</v>
          </cell>
        </row>
        <row r="3585">
          <cell r="C3585" t="str">
            <v>42RCN60</v>
          </cell>
          <cell r="D3585" t="str">
            <v>Rắc Co Nhựa D60</v>
          </cell>
          <cell r="E3585">
            <v>26800</v>
          </cell>
        </row>
        <row r="3586">
          <cell r="C3586" t="str">
            <v>42REN3421</v>
          </cell>
          <cell r="D3586" t="str">
            <v>Ren nhựa thu 34/21</v>
          </cell>
          <cell r="E3586">
            <v>1909</v>
          </cell>
        </row>
        <row r="3587">
          <cell r="C3587" t="str">
            <v>42REN3427</v>
          </cell>
          <cell r="D3587" t="str">
            <v>Ren nhựa thu 34/27</v>
          </cell>
          <cell r="E3587">
            <v>1909</v>
          </cell>
        </row>
        <row r="3588">
          <cell r="C3588" t="str">
            <v>42REN4221</v>
          </cell>
          <cell r="D3588" t="str">
            <v>Ren nhựa thu 42/21</v>
          </cell>
          <cell r="E3588">
            <v>2182</v>
          </cell>
        </row>
        <row r="3589">
          <cell r="C3589" t="str">
            <v>42REN4227</v>
          </cell>
          <cell r="D3589" t="str">
            <v>Ren nhựa thu 42/27</v>
          </cell>
          <cell r="E3589">
            <v>2182</v>
          </cell>
        </row>
        <row r="3590">
          <cell r="C3590" t="str">
            <v>42REN4234</v>
          </cell>
          <cell r="D3590" t="str">
            <v>Ren nhựa thu 42/34</v>
          </cell>
          <cell r="E3590">
            <v>2182</v>
          </cell>
        </row>
        <row r="3591">
          <cell r="C3591" t="str">
            <v>42REN4821</v>
          </cell>
          <cell r="D3591" t="str">
            <v>Ren nhựa thu 48/21</v>
          </cell>
          <cell r="E3591">
            <v>3455</v>
          </cell>
        </row>
        <row r="3592">
          <cell r="C3592" t="str">
            <v>42REN4827</v>
          </cell>
          <cell r="D3592" t="str">
            <v>Ren nhựa thu 48/27</v>
          </cell>
          <cell r="E3592">
            <v>3455</v>
          </cell>
        </row>
        <row r="3593">
          <cell r="C3593" t="str">
            <v>42REN4834</v>
          </cell>
          <cell r="D3593" t="str">
            <v>Ren nhựa thu 48/34</v>
          </cell>
          <cell r="E3593">
            <v>3455</v>
          </cell>
        </row>
        <row r="3594">
          <cell r="C3594" t="str">
            <v>42REN4842</v>
          </cell>
          <cell r="D3594" t="str">
            <v>Ren nhựa thu 48/42</v>
          </cell>
          <cell r="E3594">
            <v>3455</v>
          </cell>
        </row>
        <row r="3595">
          <cell r="C3595" t="str">
            <v>42RLAL</v>
          </cell>
          <cell r="D3595" t="str">
            <v>Rơ le áp lực</v>
          </cell>
          <cell r="E3595">
            <v>190909</v>
          </cell>
        </row>
        <row r="3596">
          <cell r="C3596" t="str">
            <v>42RNDH110</v>
          </cell>
          <cell r="D3596" t="str">
            <v>Ren ngoài ĐH 110</v>
          </cell>
          <cell r="E3596">
            <v>77000</v>
          </cell>
        </row>
        <row r="3597">
          <cell r="C3597" t="str">
            <v>42RNDH60</v>
          </cell>
          <cell r="D3597" t="str">
            <v>Ren ngoài ĐH 60</v>
          </cell>
          <cell r="E3597">
            <v>16000</v>
          </cell>
        </row>
        <row r="3598">
          <cell r="C3598" t="str">
            <v>42RNDH75</v>
          </cell>
          <cell r="D3598" t="str">
            <v>Ren ngoài ĐH 75</v>
          </cell>
          <cell r="E3598">
            <v>31900</v>
          </cell>
        </row>
        <row r="3599">
          <cell r="C3599" t="str">
            <v>42RNDH90</v>
          </cell>
          <cell r="D3599" t="str">
            <v>Ren ngoài ĐH 90</v>
          </cell>
          <cell r="E3599">
            <v>40700</v>
          </cell>
        </row>
        <row r="3600">
          <cell r="C3600" t="str">
            <v>42RNTP21</v>
          </cell>
          <cell r="D3600" t="str">
            <v>Ren Ngoài TP 21</v>
          </cell>
          <cell r="E3600">
            <v>1200</v>
          </cell>
        </row>
        <row r="3601">
          <cell r="C3601" t="str">
            <v>42RNTP27</v>
          </cell>
          <cell r="D3601" t="str">
            <v>Ren Ngoài TP 27</v>
          </cell>
          <cell r="E3601">
            <v>1500</v>
          </cell>
        </row>
        <row r="3602">
          <cell r="C3602" t="str">
            <v>42RNTP34</v>
          </cell>
          <cell r="D3602" t="str">
            <v>Ren Ngoài TP 34</v>
          </cell>
          <cell r="E3602">
            <v>2700</v>
          </cell>
        </row>
        <row r="3603">
          <cell r="C3603" t="str">
            <v>42RNTP42</v>
          </cell>
          <cell r="D3603" t="str">
            <v>Ren Ngoài TP 42</v>
          </cell>
          <cell r="E3603">
            <v>3800</v>
          </cell>
        </row>
        <row r="3604">
          <cell r="C3604" t="str">
            <v>42RNTP48</v>
          </cell>
          <cell r="D3604" t="str">
            <v>Ren Ngoài TP 48</v>
          </cell>
          <cell r="E3604">
            <v>5400</v>
          </cell>
        </row>
        <row r="3605">
          <cell r="C3605" t="str">
            <v>42RRM10065</v>
          </cell>
          <cell r="D3605" t="str">
            <v>Răng Ren Máy 100/65</v>
          </cell>
          <cell r="E3605">
            <v>297600</v>
          </cell>
        </row>
        <row r="3606">
          <cell r="C3606" t="str">
            <v>42RRM2015</v>
          </cell>
          <cell r="D3606" t="str">
            <v>Răng Ren Máy 20/15</v>
          </cell>
          <cell r="E3606">
            <v>205600</v>
          </cell>
        </row>
        <row r="3607">
          <cell r="C3607" t="str">
            <v>42RRM5025</v>
          </cell>
          <cell r="D3607" t="str">
            <v>Răng Ren Máy 50/25</v>
          </cell>
          <cell r="E3607">
            <v>205600</v>
          </cell>
        </row>
        <row r="3608">
          <cell r="C3608" t="str">
            <v>42RRT100</v>
          </cell>
          <cell r="D3608" t="str">
            <v>Răng Ren Tay 100</v>
          </cell>
          <cell r="E3608">
            <v>325400</v>
          </cell>
        </row>
        <row r="3609">
          <cell r="C3609" t="str">
            <v>42RRT2015</v>
          </cell>
          <cell r="D3609" t="str">
            <v>Răng Ren Tay 20/15</v>
          </cell>
          <cell r="E3609">
            <v>137500</v>
          </cell>
        </row>
        <row r="3610">
          <cell r="C3610" t="str">
            <v>42RRT3225</v>
          </cell>
          <cell r="D3610" t="str">
            <v>Răng Ren Tay 32/25</v>
          </cell>
          <cell r="E3610">
            <v>137500</v>
          </cell>
        </row>
        <row r="3611">
          <cell r="C3611" t="str">
            <v>42RRT5040</v>
          </cell>
          <cell r="D3611" t="str">
            <v>Răng Ren Tay 50/40</v>
          </cell>
          <cell r="E3611">
            <v>137500</v>
          </cell>
        </row>
        <row r="3612">
          <cell r="C3612" t="str">
            <v>42RRT8065</v>
          </cell>
          <cell r="D3612" t="str">
            <v>Răng Ren Tay 80/65</v>
          </cell>
          <cell r="E3612">
            <v>325400</v>
          </cell>
        </row>
        <row r="3613">
          <cell r="C3613" t="str">
            <v>42RTDH110</v>
          </cell>
          <cell r="D3613" t="str">
            <v>Ren trong ĐH D110</v>
          </cell>
          <cell r="E3613">
            <v>82500</v>
          </cell>
        </row>
        <row r="3614">
          <cell r="C3614" t="str">
            <v>42RTDH75</v>
          </cell>
          <cell r="D3614" t="str">
            <v>Ren trong ĐH D75</v>
          </cell>
          <cell r="E3614">
            <v>34700</v>
          </cell>
        </row>
        <row r="3615">
          <cell r="C3615" t="str">
            <v>42RTDH90</v>
          </cell>
          <cell r="D3615" t="str">
            <v>Ren trong ĐH D90</v>
          </cell>
          <cell r="E3615">
            <v>45700</v>
          </cell>
        </row>
        <row r="3616">
          <cell r="C3616" t="str">
            <v>42RTTP21</v>
          </cell>
          <cell r="D3616" t="str">
            <v>Ren Trong TP 21</v>
          </cell>
          <cell r="E3616">
            <v>1200</v>
          </cell>
        </row>
        <row r="3617">
          <cell r="C3617" t="str">
            <v>42RTTP27</v>
          </cell>
          <cell r="D3617" t="str">
            <v>Ren Trong TP 27</v>
          </cell>
          <cell r="E3617">
            <v>1500</v>
          </cell>
        </row>
        <row r="3618">
          <cell r="C3618" t="str">
            <v>42RTTP34</v>
          </cell>
          <cell r="D3618" t="str">
            <v>Ren Trong TP 34</v>
          </cell>
          <cell r="E3618">
            <v>2700</v>
          </cell>
        </row>
        <row r="3619">
          <cell r="C3619" t="str">
            <v>42RTTP42</v>
          </cell>
          <cell r="D3619" t="str">
            <v>Ren Trong TP 42</v>
          </cell>
          <cell r="E3619">
            <v>3800</v>
          </cell>
        </row>
        <row r="3620">
          <cell r="C3620" t="str">
            <v>42RTTP48</v>
          </cell>
          <cell r="D3620" t="str">
            <v>Ren Trong TP 48</v>
          </cell>
          <cell r="E3620">
            <v>5400</v>
          </cell>
        </row>
        <row r="3621">
          <cell r="C3621" t="str">
            <v>42RTTP60</v>
          </cell>
          <cell r="D3621" t="str">
            <v>Ren Trong TP 60</v>
          </cell>
          <cell r="E3621">
            <v>7600</v>
          </cell>
        </row>
        <row r="3622">
          <cell r="C3622" t="str">
            <v>42SCR03</v>
          </cell>
          <cell r="D3622" t="str">
            <v>Sơn chống rỉ 0.3l</v>
          </cell>
          <cell r="E3622">
            <v>28636</v>
          </cell>
        </row>
        <row r="3623">
          <cell r="C3623" t="str">
            <v>42SCR08</v>
          </cell>
          <cell r="D3623" t="str">
            <v>Sơn chống rỉ 0,8l</v>
          </cell>
          <cell r="E3623">
            <v>45545</v>
          </cell>
        </row>
        <row r="3624">
          <cell r="C3624" t="str">
            <v>42SCR10</v>
          </cell>
          <cell r="D3624" t="str">
            <v>Sơn chống rỉ 10 kg</v>
          </cell>
          <cell r="E3624">
            <v>502273</v>
          </cell>
        </row>
        <row r="3625">
          <cell r="C3625" t="str">
            <v>42SCR3</v>
          </cell>
          <cell r="D3625" t="str">
            <v>Sơn chống rỉ 3 kg</v>
          </cell>
          <cell r="E3625">
            <v>150091</v>
          </cell>
        </row>
        <row r="3626">
          <cell r="C3626" t="str">
            <v>42SCR5</v>
          </cell>
          <cell r="D3626" t="str">
            <v>Sơn chống rỉ 5 kg</v>
          </cell>
          <cell r="E3626">
            <v>250545</v>
          </cell>
        </row>
        <row r="3627">
          <cell r="C3627" t="str">
            <v>42SD08</v>
          </cell>
          <cell r="D3627" t="str">
            <v>Sơn đỏ 0.8kg</v>
          </cell>
          <cell r="E3627">
            <v>71545</v>
          </cell>
        </row>
        <row r="3628">
          <cell r="C3628" t="str">
            <v>42SD25</v>
          </cell>
          <cell r="D3628" t="str">
            <v>Sơn đỏ 2.5kg</v>
          </cell>
          <cell r="E3628">
            <v>173727</v>
          </cell>
        </row>
        <row r="3629">
          <cell r="C3629" t="str">
            <v>42SGHI08</v>
          </cell>
          <cell r="D3629" t="str">
            <v>Sơn màu ghi 0.8L</v>
          </cell>
          <cell r="E3629">
            <v>65000</v>
          </cell>
        </row>
        <row r="3630">
          <cell r="C3630" t="str">
            <v>42TDZ100100</v>
          </cell>
          <cell r="D3630" t="str">
            <v>Tê thép mạ kẽm DN 100</v>
          </cell>
          <cell r="E3630">
            <v>242300</v>
          </cell>
        </row>
        <row r="3631">
          <cell r="C3631" t="str">
            <v>42TDZ10032</v>
          </cell>
          <cell r="D3631" t="str">
            <v>Tê thép mạ kẽm DN 100/32</v>
          </cell>
          <cell r="E3631">
            <v>249700</v>
          </cell>
        </row>
        <row r="3632">
          <cell r="C3632" t="str">
            <v>42TDZ10040</v>
          </cell>
          <cell r="D3632" t="str">
            <v>Tê thép mạ kẽm DN 100/40</v>
          </cell>
          <cell r="E3632">
            <v>249700</v>
          </cell>
        </row>
        <row r="3633">
          <cell r="C3633" t="str">
            <v>42TDZ10050</v>
          </cell>
          <cell r="D3633" t="str">
            <v>Tê thép mạ kẽm DN 100/50</v>
          </cell>
          <cell r="E3633">
            <v>249700</v>
          </cell>
        </row>
        <row r="3634">
          <cell r="C3634" t="str">
            <v>42TDZ10065</v>
          </cell>
          <cell r="D3634" t="str">
            <v>Tê thép mạ kẽm DN 100/65</v>
          </cell>
          <cell r="E3634">
            <v>249700</v>
          </cell>
        </row>
        <row r="3635">
          <cell r="C3635" t="str">
            <v>42TDZ10080</v>
          </cell>
          <cell r="D3635" t="str">
            <v>Tê thép mạ kẽm DN 100/80</v>
          </cell>
          <cell r="E3635">
            <v>249700</v>
          </cell>
        </row>
        <row r="3636">
          <cell r="C3636" t="str">
            <v>42TDZ1515</v>
          </cell>
          <cell r="D3636" t="str">
            <v>Tê thép mạ kẽm DN 15</v>
          </cell>
          <cell r="E3636">
            <v>7100</v>
          </cell>
        </row>
        <row r="3637">
          <cell r="C3637" t="str">
            <v>42TDZ2015</v>
          </cell>
          <cell r="D3637" t="str">
            <v>Tê thép mạ kẽm DN 20/15</v>
          </cell>
          <cell r="E3637">
            <v>11300</v>
          </cell>
        </row>
        <row r="3638">
          <cell r="C3638" t="str">
            <v>42TDZ2020</v>
          </cell>
          <cell r="D3638" t="str">
            <v>Tê thép mạ kẽm DN 20</v>
          </cell>
          <cell r="E3638">
            <v>11000</v>
          </cell>
        </row>
        <row r="3639">
          <cell r="C3639" t="str">
            <v>42TDZ2515</v>
          </cell>
          <cell r="D3639" t="str">
            <v>Tê thép mạ kẽm DN 25/15</v>
          </cell>
          <cell r="E3639">
            <v>19000</v>
          </cell>
        </row>
        <row r="3640">
          <cell r="C3640" t="str">
            <v>42TDZ2520</v>
          </cell>
          <cell r="D3640" t="str">
            <v>Tê thép mạ kẽm DN 25/20</v>
          </cell>
          <cell r="E3640">
            <v>19000</v>
          </cell>
        </row>
        <row r="3641">
          <cell r="C3641" t="str">
            <v>42TDZ2525</v>
          </cell>
          <cell r="D3641" t="str">
            <v>Tê thép mạ kẽm DN 25</v>
          </cell>
          <cell r="E3641">
            <v>18700</v>
          </cell>
        </row>
        <row r="3642">
          <cell r="C3642" t="str">
            <v>42TDZ3215</v>
          </cell>
          <cell r="D3642" t="str">
            <v>Tê thép mạ kẽm DN 32/15</v>
          </cell>
          <cell r="E3642">
            <v>29700</v>
          </cell>
        </row>
        <row r="3643">
          <cell r="C3643" t="str">
            <v>42TDZ3220</v>
          </cell>
          <cell r="D3643" t="str">
            <v>Tê thép mạ kẽm DN 32/20</v>
          </cell>
          <cell r="E3643">
            <v>29700</v>
          </cell>
        </row>
        <row r="3644">
          <cell r="C3644" t="str">
            <v>42TDZ3225</v>
          </cell>
          <cell r="D3644" t="str">
            <v>Tê thép mạ kẽm DN 32/25</v>
          </cell>
          <cell r="E3644">
            <v>29700</v>
          </cell>
        </row>
        <row r="3645">
          <cell r="C3645" t="str">
            <v>42TDZ3232</v>
          </cell>
          <cell r="D3645" t="str">
            <v>Tê thép mạ kẽm DN 32</v>
          </cell>
          <cell r="E3645">
            <v>29200</v>
          </cell>
        </row>
        <row r="3646">
          <cell r="C3646" t="str">
            <v>42TDZ4015</v>
          </cell>
          <cell r="D3646" t="str">
            <v>Tê thép mạ kẽm DN 40/15</v>
          </cell>
          <cell r="E3646">
            <v>34800</v>
          </cell>
        </row>
        <row r="3647">
          <cell r="C3647" t="str">
            <v>42TDZ4020</v>
          </cell>
          <cell r="D3647" t="str">
            <v>Tê thép mạ kẽm DN 40/20</v>
          </cell>
          <cell r="E3647">
            <v>34800</v>
          </cell>
        </row>
        <row r="3648">
          <cell r="C3648" t="str">
            <v>42TDZ4025</v>
          </cell>
          <cell r="D3648" t="str">
            <v>Tê thép mạ kẽm DN 40/25</v>
          </cell>
          <cell r="E3648">
            <v>34800</v>
          </cell>
        </row>
        <row r="3649">
          <cell r="C3649" t="str">
            <v>42TDZ4032</v>
          </cell>
          <cell r="D3649" t="str">
            <v>Tê thép mạ kẽm DN 40/32</v>
          </cell>
          <cell r="E3649">
            <v>34800</v>
          </cell>
        </row>
        <row r="3650">
          <cell r="C3650" t="str">
            <v>42TDZ4040</v>
          </cell>
          <cell r="D3650" t="str">
            <v>Tê thép mạ kẽm DN 40</v>
          </cell>
          <cell r="E3650">
            <v>34000</v>
          </cell>
        </row>
        <row r="3651">
          <cell r="C3651" t="str">
            <v>42TDZ5015</v>
          </cell>
          <cell r="D3651" t="str">
            <v>Tê thép mạ kẽm DN 50/15</v>
          </cell>
          <cell r="E3651">
            <v>57100</v>
          </cell>
        </row>
        <row r="3652">
          <cell r="C3652" t="str">
            <v>42TDZ5020</v>
          </cell>
          <cell r="D3652" t="str">
            <v>Tê thép mạ kẽm DN 50/20</v>
          </cell>
          <cell r="E3652">
            <v>57100</v>
          </cell>
        </row>
        <row r="3653">
          <cell r="C3653" t="str">
            <v>42TDZ5025</v>
          </cell>
          <cell r="D3653" t="str">
            <v>Tê thép mạ kẽm DN 50/25</v>
          </cell>
          <cell r="E3653">
            <v>57100</v>
          </cell>
        </row>
        <row r="3654">
          <cell r="C3654" t="str">
            <v>42TDZ5032</v>
          </cell>
          <cell r="D3654" t="str">
            <v>Tê thép mạ kẽm DN 50/32</v>
          </cell>
          <cell r="E3654">
            <v>57100</v>
          </cell>
        </row>
        <row r="3655">
          <cell r="C3655" t="str">
            <v>42TDZ5040</v>
          </cell>
          <cell r="D3655" t="str">
            <v>Tê thép mạ kẽm DN 50/40</v>
          </cell>
          <cell r="E3655">
            <v>57100</v>
          </cell>
        </row>
        <row r="3656">
          <cell r="C3656" t="str">
            <v>42TDZ5050</v>
          </cell>
          <cell r="D3656" t="str">
            <v>Tê thép mạ kẽm DN 50</v>
          </cell>
          <cell r="E3656">
            <v>56200</v>
          </cell>
        </row>
        <row r="3657">
          <cell r="C3657" t="str">
            <v>42TDZ6520</v>
          </cell>
          <cell r="D3657" t="str">
            <v>Tê thép mạ kẽm DN 65/20</v>
          </cell>
          <cell r="E3657">
            <v>93700</v>
          </cell>
        </row>
        <row r="3658">
          <cell r="C3658" t="str">
            <v>42TDZ6525</v>
          </cell>
          <cell r="D3658" t="str">
            <v>Tê thép mạ kẽm DN 65/25</v>
          </cell>
          <cell r="E3658">
            <v>93700</v>
          </cell>
        </row>
        <row r="3659">
          <cell r="C3659" t="str">
            <v>42TDZ6532</v>
          </cell>
          <cell r="D3659" t="str">
            <v>Tê thép mạ kẽm DN 65/32</v>
          </cell>
          <cell r="E3659">
            <v>93700</v>
          </cell>
        </row>
        <row r="3660">
          <cell r="C3660" t="str">
            <v>42TDZ6540</v>
          </cell>
          <cell r="D3660" t="str">
            <v>Tê thép mạ kẽm DN 65/40</v>
          </cell>
          <cell r="E3660">
            <v>93700</v>
          </cell>
        </row>
        <row r="3661">
          <cell r="C3661" t="str">
            <v>42TDZ6550</v>
          </cell>
          <cell r="D3661" t="str">
            <v>Tê thép mạ kẽm DN 65/50</v>
          </cell>
          <cell r="E3661">
            <v>93700</v>
          </cell>
        </row>
        <row r="3662">
          <cell r="C3662" t="str">
            <v>42TDZ6565</v>
          </cell>
          <cell r="D3662" t="str">
            <v>Tê thép mạ kẽm DN 65</v>
          </cell>
          <cell r="E3662">
            <v>91600</v>
          </cell>
        </row>
        <row r="3663">
          <cell r="C3663" t="str">
            <v>42TDZ8025</v>
          </cell>
          <cell r="D3663" t="str">
            <v>Tê thép mạ kẽm DN 80/25</v>
          </cell>
          <cell r="E3663">
            <v>138800</v>
          </cell>
        </row>
        <row r="3664">
          <cell r="C3664" t="str">
            <v>42TDZ8032</v>
          </cell>
          <cell r="D3664" t="str">
            <v>Tê thép mạ kẽm DN 80/32</v>
          </cell>
          <cell r="E3664">
            <v>138800</v>
          </cell>
        </row>
        <row r="3665">
          <cell r="C3665" t="str">
            <v>42TDZ8040</v>
          </cell>
          <cell r="D3665" t="str">
            <v>Tê thép mạ kẽm DN 80/40</v>
          </cell>
          <cell r="E3665">
            <v>138800</v>
          </cell>
        </row>
        <row r="3666">
          <cell r="C3666" t="str">
            <v>42TDZ8050</v>
          </cell>
          <cell r="D3666" t="str">
            <v>Tê thép mạ kẽm DN 80/50</v>
          </cell>
          <cell r="E3666">
            <v>138800</v>
          </cell>
        </row>
        <row r="3667">
          <cell r="C3667" t="str">
            <v>42TDZ8065</v>
          </cell>
          <cell r="D3667" t="str">
            <v>Tê thép mạ kẽm DN 80/65</v>
          </cell>
          <cell r="E3667">
            <v>138800</v>
          </cell>
        </row>
        <row r="3668">
          <cell r="C3668" t="str">
            <v>42TDZ8080</v>
          </cell>
          <cell r="D3668" t="str">
            <v>Tê thép mạ kẽm DN 80</v>
          </cell>
          <cell r="E3668">
            <v>133400</v>
          </cell>
        </row>
        <row r="3669">
          <cell r="C3669" t="str">
            <v>42TGBBB100100</v>
          </cell>
          <cell r="D3669" t="str">
            <v>Tê gang BBB DN 100</v>
          </cell>
          <cell r="E3669">
            <v>1836000</v>
          </cell>
        </row>
        <row r="3670">
          <cell r="C3670" t="str">
            <v>42TGBBB10080</v>
          </cell>
          <cell r="D3670" t="str">
            <v>Tê gang BBB DN 100/80</v>
          </cell>
          <cell r="E3670">
            <v>1824000</v>
          </cell>
        </row>
        <row r="3671">
          <cell r="C3671" t="str">
            <v>42TGBBB150100</v>
          </cell>
          <cell r="D3671" t="str">
            <v>Tê gang BBB DN 150/100</v>
          </cell>
          <cell r="E3671">
            <v>2976000</v>
          </cell>
        </row>
        <row r="3672">
          <cell r="C3672" t="str">
            <v>42TGBBB150150</v>
          </cell>
          <cell r="D3672" t="str">
            <v>Tê gang BBB DN 150</v>
          </cell>
          <cell r="E3672">
            <v>3288000</v>
          </cell>
        </row>
        <row r="3673">
          <cell r="C3673" t="str">
            <v>42TGBBB15080</v>
          </cell>
          <cell r="D3673" t="str">
            <v>Tê gang BBB DN 150/80</v>
          </cell>
          <cell r="E3673">
            <v>2964000</v>
          </cell>
        </row>
        <row r="3674">
          <cell r="C3674" t="str">
            <v>42TGBBB200100</v>
          </cell>
          <cell r="D3674" t="str">
            <v>Tê gang BBB DN 200/100</v>
          </cell>
          <cell r="E3674">
            <v>4440000</v>
          </cell>
        </row>
        <row r="3675">
          <cell r="C3675" t="str">
            <v>42TGBBB200200</v>
          </cell>
          <cell r="D3675" t="str">
            <v>Tê gang BBB DN 200</v>
          </cell>
          <cell r="E3675">
            <v>5316000</v>
          </cell>
        </row>
        <row r="3676">
          <cell r="C3676" t="str">
            <v>42TGBBB250100</v>
          </cell>
          <cell r="D3676" t="str">
            <v>Tê gang BBB DN 250/100</v>
          </cell>
          <cell r="E3676">
            <v>7392000</v>
          </cell>
        </row>
        <row r="3677">
          <cell r="C3677" t="str">
            <v>42TGBBB250250</v>
          </cell>
          <cell r="D3677" t="str">
            <v>Tê gang BBB DN 250</v>
          </cell>
          <cell r="E3677">
            <v>7944000</v>
          </cell>
        </row>
        <row r="3678">
          <cell r="C3678" t="str">
            <v>42TGBBB300100</v>
          </cell>
          <cell r="D3678" t="str">
            <v>Tê gang BBB DN 300/100</v>
          </cell>
          <cell r="E3678">
            <v>9180000</v>
          </cell>
        </row>
        <row r="3679">
          <cell r="C3679" t="str">
            <v>42TGBBB300300</v>
          </cell>
          <cell r="D3679" t="str">
            <v>Tê gang BBB DN 300</v>
          </cell>
          <cell r="E3679">
            <v>10860000</v>
          </cell>
        </row>
        <row r="3680">
          <cell r="C3680" t="str">
            <v>42TGBBB30080</v>
          </cell>
          <cell r="D3680" t="str">
            <v>Tê gang BBB DN 300/80</v>
          </cell>
          <cell r="E3680">
            <v>9120000</v>
          </cell>
        </row>
        <row r="3681">
          <cell r="C3681" t="str">
            <v>42TGBBB400300</v>
          </cell>
          <cell r="D3681" t="str">
            <v>Tê gang BBB DN 400/300</v>
          </cell>
          <cell r="E3681">
            <v>15816000</v>
          </cell>
        </row>
        <row r="3682">
          <cell r="C3682" t="str">
            <v>42TGBBB400350</v>
          </cell>
          <cell r="D3682" t="str">
            <v>Tê gang BBB DN 400/350</v>
          </cell>
          <cell r="E3682">
            <v>16200000</v>
          </cell>
        </row>
        <row r="3683">
          <cell r="C3683" t="str">
            <v>42TGBBB8080</v>
          </cell>
          <cell r="D3683" t="str">
            <v>Tê gang BBB DN 80</v>
          </cell>
          <cell r="E3683">
            <v>1440000</v>
          </cell>
        </row>
        <row r="3684">
          <cell r="C3684" t="str">
            <v>42TGEBE100100</v>
          </cell>
          <cell r="D3684" t="str">
            <v>Tê gang EBE DN 100</v>
          </cell>
          <cell r="E3684">
            <v>1494000</v>
          </cell>
        </row>
        <row r="3685">
          <cell r="C3685" t="str">
            <v>42TGEBE10080</v>
          </cell>
          <cell r="D3685" t="str">
            <v>Tê gang EBE DN 100/80</v>
          </cell>
          <cell r="E3685">
            <v>1440000</v>
          </cell>
        </row>
        <row r="3686">
          <cell r="C3686" t="str">
            <v>42TGEBE150100</v>
          </cell>
          <cell r="D3686" t="str">
            <v>Tê gang EBE DN 150/100</v>
          </cell>
          <cell r="E3686">
            <v>2136000</v>
          </cell>
        </row>
        <row r="3687">
          <cell r="C3687" t="str">
            <v>42TGEBE15080</v>
          </cell>
          <cell r="D3687" t="str">
            <v>Tê gang EBE DN 150/80</v>
          </cell>
          <cell r="E3687">
            <v>1992000</v>
          </cell>
        </row>
        <row r="3688">
          <cell r="C3688" t="str">
            <v>42TGEBE200100</v>
          </cell>
          <cell r="D3688" t="str">
            <v>Tê gang EBE DN 200/100</v>
          </cell>
          <cell r="E3688">
            <v>2988000</v>
          </cell>
        </row>
        <row r="3689">
          <cell r="C3689" t="str">
            <v>42TGEBE200200</v>
          </cell>
          <cell r="D3689" t="str">
            <v>Tê gang EBE DN 200</v>
          </cell>
          <cell r="E3689">
            <v>3936000</v>
          </cell>
        </row>
        <row r="3690">
          <cell r="C3690" t="str">
            <v>42TGEBE20080</v>
          </cell>
          <cell r="D3690" t="str">
            <v>Tê gang EBE DN 200/80</v>
          </cell>
          <cell r="E3690">
            <v>2748000</v>
          </cell>
        </row>
        <row r="3691">
          <cell r="C3691" t="str">
            <v>42TGEBE300200</v>
          </cell>
          <cell r="D3691" t="str">
            <v>Tê gang EBE DN 300/200</v>
          </cell>
          <cell r="E3691">
            <v>7080000</v>
          </cell>
        </row>
        <row r="3692">
          <cell r="C3692" t="str">
            <v>42TGEEE100100</v>
          </cell>
          <cell r="D3692" t="str">
            <v>Tê gang EEE DN 100</v>
          </cell>
          <cell r="E3692">
            <v>1440000</v>
          </cell>
        </row>
        <row r="3693">
          <cell r="C3693" t="str">
            <v>42TGEEE150100</v>
          </cell>
          <cell r="D3693" t="str">
            <v>Tê gang EEE DN 150/100</v>
          </cell>
          <cell r="E3693">
            <v>2052000</v>
          </cell>
        </row>
        <row r="3694">
          <cell r="C3694" t="str">
            <v>42TGEEE150150</v>
          </cell>
          <cell r="D3694" t="str">
            <v>Tê gang EEE DN 150</v>
          </cell>
          <cell r="E3694">
            <v>2424000</v>
          </cell>
        </row>
        <row r="3695">
          <cell r="C3695" t="str">
            <v>42TGEEE15080</v>
          </cell>
          <cell r="D3695" t="str">
            <v>Tê gang EEE DN 150/80</v>
          </cell>
          <cell r="E3695">
            <v>1713600</v>
          </cell>
        </row>
        <row r="3696">
          <cell r="C3696" t="str">
            <v>42TGEEE200150</v>
          </cell>
          <cell r="D3696" t="str">
            <v>Tê gang EEE DN 200/150</v>
          </cell>
          <cell r="E3696">
            <v>3300000</v>
          </cell>
        </row>
        <row r="3697">
          <cell r="C3697" t="str">
            <v>42TGEEE200200</v>
          </cell>
          <cell r="D3697" t="str">
            <v>Tê gang EEE DN 200</v>
          </cell>
          <cell r="E3697">
            <v>4188000</v>
          </cell>
        </row>
        <row r="3698">
          <cell r="C3698" t="str">
            <v>42TGEEE300300</v>
          </cell>
          <cell r="D3698" t="str">
            <v>Tê gang EEE DN 300</v>
          </cell>
          <cell r="E3698">
            <v>8280000</v>
          </cell>
        </row>
        <row r="3699">
          <cell r="C3699" t="str">
            <v>42TH114114</v>
          </cell>
          <cell r="D3699" t="str">
            <v>Tê thép hàn D114</v>
          </cell>
          <cell r="E3699">
            <v>180000</v>
          </cell>
        </row>
        <row r="3700">
          <cell r="C3700" t="str">
            <v>42TH11427</v>
          </cell>
          <cell r="D3700" t="str">
            <v>Tê thép hàn D114/27</v>
          </cell>
          <cell r="E3700">
            <v>180000</v>
          </cell>
        </row>
        <row r="3701">
          <cell r="C3701" t="str">
            <v>42TH11434</v>
          </cell>
          <cell r="D3701" t="str">
            <v>Tê thép hàn D114/34</v>
          </cell>
          <cell r="E3701">
            <v>180000</v>
          </cell>
        </row>
        <row r="3702">
          <cell r="C3702" t="str">
            <v>42TH11442</v>
          </cell>
          <cell r="D3702" t="str">
            <v>Tê thép hàn D114/42</v>
          </cell>
          <cell r="E3702">
            <v>180000</v>
          </cell>
        </row>
        <row r="3703">
          <cell r="C3703" t="str">
            <v>42TH11448</v>
          </cell>
          <cell r="D3703" t="str">
            <v>Tê thép hàn D114/48</v>
          </cell>
          <cell r="E3703">
            <v>180000</v>
          </cell>
        </row>
        <row r="3704">
          <cell r="C3704" t="str">
            <v>42TH11460</v>
          </cell>
          <cell r="D3704" t="str">
            <v>Tê thép hàn D114/60</v>
          </cell>
          <cell r="E3704">
            <v>180000</v>
          </cell>
        </row>
        <row r="3705">
          <cell r="C3705" t="str">
            <v>42TH11476</v>
          </cell>
          <cell r="D3705" t="str">
            <v>Tê thép hàn D114/76</v>
          </cell>
          <cell r="E3705">
            <v>180000</v>
          </cell>
        </row>
        <row r="3706">
          <cell r="C3706" t="str">
            <v>42TH11490</v>
          </cell>
          <cell r="D3706" t="str">
            <v>Tê thép hàn D114/90</v>
          </cell>
          <cell r="E3706">
            <v>180000</v>
          </cell>
        </row>
        <row r="3707">
          <cell r="C3707" t="str">
            <v>42TH141114</v>
          </cell>
          <cell r="D3707" t="str">
            <v>Tê thép hàn D141/114</v>
          </cell>
          <cell r="E3707">
            <v>252000</v>
          </cell>
        </row>
        <row r="3708">
          <cell r="C3708" t="str">
            <v>42TH141141</v>
          </cell>
          <cell r="D3708" t="str">
            <v>Tê thép hàn D141</v>
          </cell>
          <cell r="E3708">
            <v>252000</v>
          </cell>
        </row>
        <row r="3709">
          <cell r="C3709" t="str">
            <v>42TH14127</v>
          </cell>
          <cell r="D3709" t="str">
            <v>Tê thép hàn D141/27</v>
          </cell>
          <cell r="E3709">
            <v>252000</v>
          </cell>
        </row>
        <row r="3710">
          <cell r="C3710" t="str">
            <v>42TH14134</v>
          </cell>
          <cell r="D3710" t="str">
            <v>Tê thép hàn D141/34</v>
          </cell>
          <cell r="E3710">
            <v>252000</v>
          </cell>
        </row>
        <row r="3711">
          <cell r="C3711" t="str">
            <v>42TH14148</v>
          </cell>
          <cell r="D3711" t="str">
            <v>Tê thép hàn D141/48</v>
          </cell>
          <cell r="E3711">
            <v>252000</v>
          </cell>
        </row>
        <row r="3712">
          <cell r="C3712" t="str">
            <v>42TH14160</v>
          </cell>
          <cell r="D3712" t="str">
            <v>Tê thép hàn D141/60</v>
          </cell>
          <cell r="E3712">
            <v>252000</v>
          </cell>
        </row>
        <row r="3713">
          <cell r="C3713" t="str">
            <v>42TH14176</v>
          </cell>
          <cell r="D3713" t="str">
            <v>Tê thép hàn D141/76</v>
          </cell>
          <cell r="E3713">
            <v>252000</v>
          </cell>
        </row>
        <row r="3714">
          <cell r="C3714" t="str">
            <v>42TH14190</v>
          </cell>
          <cell r="D3714" t="str">
            <v>Tê thép hàn D141/90</v>
          </cell>
          <cell r="E3714">
            <v>252000</v>
          </cell>
        </row>
        <row r="3715">
          <cell r="C3715" t="str">
            <v>42TH168114</v>
          </cell>
          <cell r="D3715" t="str">
            <v>Tê thép hàn D168/114</v>
          </cell>
          <cell r="E3715">
            <v>354545</v>
          </cell>
        </row>
        <row r="3716">
          <cell r="C3716" t="str">
            <v>42TH168141</v>
          </cell>
          <cell r="D3716" t="str">
            <v>Tê thép hàn D168/141</v>
          </cell>
          <cell r="E3716">
            <v>354545</v>
          </cell>
        </row>
        <row r="3717">
          <cell r="C3717" t="str">
            <v>42TH168168</v>
          </cell>
          <cell r="D3717" t="str">
            <v>Tê thép hàn D168</v>
          </cell>
          <cell r="E3717">
            <v>354545</v>
          </cell>
        </row>
        <row r="3718">
          <cell r="C3718" t="str">
            <v>42TH16842</v>
          </cell>
          <cell r="D3718" t="str">
            <v>Tê thép hàn D168/42</v>
          </cell>
          <cell r="E3718">
            <v>354545</v>
          </cell>
        </row>
        <row r="3719">
          <cell r="C3719" t="str">
            <v>42TH16848</v>
          </cell>
          <cell r="D3719" t="str">
            <v>Tê thép hàn D168/48</v>
          </cell>
          <cell r="E3719">
            <v>354545</v>
          </cell>
        </row>
        <row r="3720">
          <cell r="C3720" t="str">
            <v>42TH16860</v>
          </cell>
          <cell r="D3720" t="str">
            <v>Tê thép hàn D168/60</v>
          </cell>
          <cell r="E3720">
            <v>354545</v>
          </cell>
        </row>
        <row r="3721">
          <cell r="C3721" t="str">
            <v>42TH16876</v>
          </cell>
          <cell r="D3721" t="str">
            <v>Tê thép hàn D168/76</v>
          </cell>
          <cell r="E3721">
            <v>354545</v>
          </cell>
        </row>
        <row r="3722">
          <cell r="C3722" t="str">
            <v>42TH16890</v>
          </cell>
          <cell r="D3722" t="str">
            <v>Tê thép hàn D168/90</v>
          </cell>
          <cell r="E3722">
            <v>354545</v>
          </cell>
        </row>
        <row r="3723">
          <cell r="C3723" t="str">
            <v>42TH2121</v>
          </cell>
          <cell r="D3723" t="str">
            <v>Tê thép hàn D21</v>
          </cell>
          <cell r="E3723">
            <v>16364</v>
          </cell>
        </row>
        <row r="3724">
          <cell r="C3724" t="str">
            <v>42TH219114</v>
          </cell>
          <cell r="D3724" t="str">
            <v>Tê thép hàn D219/114</v>
          </cell>
          <cell r="E3724">
            <v>756000</v>
          </cell>
        </row>
        <row r="3725">
          <cell r="C3725" t="str">
            <v>42TH219141</v>
          </cell>
          <cell r="D3725" t="str">
            <v>Tê thép hàn D219/141</v>
          </cell>
          <cell r="E3725">
            <v>756000</v>
          </cell>
        </row>
        <row r="3726">
          <cell r="C3726" t="str">
            <v>42TH219168</v>
          </cell>
          <cell r="D3726" t="str">
            <v>Tê thép hàn D219/168</v>
          </cell>
          <cell r="E3726">
            <v>756000</v>
          </cell>
        </row>
        <row r="3727">
          <cell r="C3727" t="str">
            <v>42TH219219</v>
          </cell>
          <cell r="D3727" t="str">
            <v>Tê thép hàn D219</v>
          </cell>
          <cell r="E3727">
            <v>756000</v>
          </cell>
        </row>
        <row r="3728">
          <cell r="C3728" t="str">
            <v>42TH21934</v>
          </cell>
          <cell r="D3728" t="str">
            <v>Tê thép hàn D219/34</v>
          </cell>
          <cell r="E3728">
            <v>756000</v>
          </cell>
        </row>
        <row r="3729">
          <cell r="C3729" t="str">
            <v>42TH21960</v>
          </cell>
          <cell r="D3729" t="str">
            <v>Tê thép hàn D219/60</v>
          </cell>
          <cell r="E3729">
            <v>756000</v>
          </cell>
        </row>
        <row r="3730">
          <cell r="C3730" t="str">
            <v>42TH21976</v>
          </cell>
          <cell r="D3730" t="str">
            <v>Tê thép hàn D219/76</v>
          </cell>
          <cell r="E3730">
            <v>756000</v>
          </cell>
        </row>
        <row r="3731">
          <cell r="C3731" t="str">
            <v>42TH21990</v>
          </cell>
          <cell r="D3731" t="str">
            <v>Tê thép hàn D219/90</v>
          </cell>
          <cell r="E3731">
            <v>756000</v>
          </cell>
        </row>
        <row r="3732">
          <cell r="C3732" t="str">
            <v>42TH2721</v>
          </cell>
          <cell r="D3732" t="str">
            <v>Tê thép hàn D27/21</v>
          </cell>
          <cell r="E3732">
            <v>19636</v>
          </cell>
        </row>
        <row r="3733">
          <cell r="C3733" t="str">
            <v>42TH2727</v>
          </cell>
          <cell r="D3733" t="str">
            <v>Tê thép hàn D27</v>
          </cell>
          <cell r="E3733">
            <v>19636</v>
          </cell>
        </row>
        <row r="3734">
          <cell r="C3734" t="str">
            <v>42TH273114</v>
          </cell>
          <cell r="D3734" t="str">
            <v>Tê thép hàn D273/114</v>
          </cell>
          <cell r="E3734">
            <v>981818</v>
          </cell>
        </row>
        <row r="3735">
          <cell r="C3735" t="str">
            <v>42TH273141</v>
          </cell>
          <cell r="D3735" t="str">
            <v>Tê thép hàn D273/141</v>
          </cell>
          <cell r="E3735">
            <v>981818</v>
          </cell>
        </row>
        <row r="3736">
          <cell r="C3736" t="str">
            <v>42TH273168</v>
          </cell>
          <cell r="D3736" t="str">
            <v>Tê thép hàn D273/168</v>
          </cell>
          <cell r="E3736">
            <v>981818</v>
          </cell>
        </row>
        <row r="3737">
          <cell r="C3737" t="str">
            <v>42TH273219</v>
          </cell>
          <cell r="D3737" t="str">
            <v>Tê thép hàn D273/219</v>
          </cell>
          <cell r="E3737">
            <v>981818</v>
          </cell>
        </row>
        <row r="3738">
          <cell r="C3738" t="str">
            <v>42TH273273</v>
          </cell>
          <cell r="D3738" t="str">
            <v>Tê thép hàn D273</v>
          </cell>
          <cell r="E3738">
            <v>981818</v>
          </cell>
        </row>
        <row r="3739">
          <cell r="C3739" t="str">
            <v>42TH27390</v>
          </cell>
          <cell r="D3739" t="str">
            <v>Tê thép hàn D273/90</v>
          </cell>
          <cell r="E3739">
            <v>981818</v>
          </cell>
        </row>
        <row r="3740">
          <cell r="C3740" t="str">
            <v>42TH325114</v>
          </cell>
          <cell r="D3740" t="str">
            <v>Tê thép hàn D325/114</v>
          </cell>
          <cell r="E3740">
            <v>1560000</v>
          </cell>
        </row>
        <row r="3741">
          <cell r="C3741" t="str">
            <v>42TH325168</v>
          </cell>
          <cell r="D3741" t="str">
            <v>Tê thép hàn D325/168</v>
          </cell>
          <cell r="E3741">
            <v>1560000</v>
          </cell>
        </row>
        <row r="3742">
          <cell r="C3742" t="str">
            <v>42TH325325</v>
          </cell>
          <cell r="D3742" t="str">
            <v>Tê thép hàn D325</v>
          </cell>
          <cell r="E3742">
            <v>1560000</v>
          </cell>
        </row>
        <row r="3743">
          <cell r="C3743" t="str">
            <v>42TH3421</v>
          </cell>
          <cell r="D3743" t="str">
            <v>Tê thép hàn D34/21</v>
          </cell>
          <cell r="E3743">
            <v>28800</v>
          </cell>
        </row>
        <row r="3744">
          <cell r="C3744" t="str">
            <v>42TH3427</v>
          </cell>
          <cell r="D3744" t="str">
            <v>Tê thép hàn D34/27</v>
          </cell>
          <cell r="E3744">
            <v>28800</v>
          </cell>
        </row>
        <row r="3745">
          <cell r="C3745" t="str">
            <v>42TH3434</v>
          </cell>
          <cell r="D3745" t="str">
            <v>Tê thép hàn D34</v>
          </cell>
          <cell r="E3745">
            <v>28800</v>
          </cell>
        </row>
        <row r="3746">
          <cell r="C3746" t="str">
            <v>42TH406325</v>
          </cell>
          <cell r="D3746" t="str">
            <v>Tê thép hàn D406/325</v>
          </cell>
          <cell r="E3746">
            <v>2509091</v>
          </cell>
        </row>
        <row r="3747">
          <cell r="C3747" t="str">
            <v>42TH406406</v>
          </cell>
          <cell r="D3747" t="str">
            <v>Tê thép hàn D406</v>
          </cell>
          <cell r="E3747">
            <v>2509091</v>
          </cell>
        </row>
        <row r="3748">
          <cell r="C3748" t="str">
            <v>42TH4221</v>
          </cell>
          <cell r="D3748" t="str">
            <v>Tê thép hàn D42/21</v>
          </cell>
          <cell r="E3748">
            <v>32727</v>
          </cell>
        </row>
        <row r="3749">
          <cell r="C3749" t="str">
            <v>42TH4227</v>
          </cell>
          <cell r="D3749" t="str">
            <v>Tê thép hàn D42/27</v>
          </cell>
          <cell r="E3749">
            <v>32727</v>
          </cell>
        </row>
        <row r="3750">
          <cell r="C3750" t="str">
            <v>42TH4234</v>
          </cell>
          <cell r="D3750" t="str">
            <v>Tê thép hàn D42/34</v>
          </cell>
          <cell r="E3750">
            <v>32727</v>
          </cell>
        </row>
        <row r="3751">
          <cell r="C3751" t="str">
            <v>42TH4242</v>
          </cell>
          <cell r="D3751" t="str">
            <v>Tê thép hàn D42</v>
          </cell>
          <cell r="E3751">
            <v>32727</v>
          </cell>
        </row>
        <row r="3752">
          <cell r="C3752" t="str">
            <v>42TH4821</v>
          </cell>
          <cell r="D3752" t="str">
            <v>Tê thép hàn D48/21</v>
          </cell>
          <cell r="E3752">
            <v>38182</v>
          </cell>
        </row>
        <row r="3753">
          <cell r="C3753" t="str">
            <v>42TH4827</v>
          </cell>
          <cell r="D3753" t="str">
            <v>Tê thép hàn D48/27</v>
          </cell>
          <cell r="E3753">
            <v>38182</v>
          </cell>
        </row>
        <row r="3754">
          <cell r="C3754" t="str">
            <v>42TH4834</v>
          </cell>
          <cell r="D3754" t="str">
            <v>Tê thép hàn D48/34</v>
          </cell>
          <cell r="E3754">
            <v>38182</v>
          </cell>
        </row>
        <row r="3755">
          <cell r="C3755" t="str">
            <v>42TH4842</v>
          </cell>
          <cell r="D3755" t="str">
            <v>Tê thép hàn D48/42</v>
          </cell>
          <cell r="E3755">
            <v>38182</v>
          </cell>
        </row>
        <row r="3756">
          <cell r="C3756" t="str">
            <v>42TH4848</v>
          </cell>
          <cell r="D3756" t="str">
            <v>Tê thép hàn D48</v>
          </cell>
          <cell r="E3756">
            <v>38182</v>
          </cell>
        </row>
        <row r="3757">
          <cell r="C3757" t="str">
            <v>42TH6021</v>
          </cell>
          <cell r="D3757" t="str">
            <v>Tê thép hàn D60/21</v>
          </cell>
          <cell r="E3757">
            <v>45600</v>
          </cell>
        </row>
        <row r="3758">
          <cell r="C3758" t="str">
            <v>42TH6027</v>
          </cell>
          <cell r="D3758" t="str">
            <v>Tê thép hàn D60/27</v>
          </cell>
          <cell r="E3758">
            <v>45600</v>
          </cell>
        </row>
        <row r="3759">
          <cell r="C3759" t="str">
            <v>42TH6034</v>
          </cell>
          <cell r="D3759" t="str">
            <v>Tê thép hàn D60/34</v>
          </cell>
          <cell r="E3759">
            <v>45600</v>
          </cell>
        </row>
        <row r="3760">
          <cell r="C3760" t="str">
            <v>42TH6042</v>
          </cell>
          <cell r="D3760" t="str">
            <v>Tê thép hàn D60/42</v>
          </cell>
          <cell r="E3760">
            <v>45600</v>
          </cell>
        </row>
        <row r="3761">
          <cell r="C3761" t="str">
            <v>42TH6048</v>
          </cell>
          <cell r="D3761" t="str">
            <v>Tê thép hànD60/48</v>
          </cell>
          <cell r="E3761">
            <v>45600</v>
          </cell>
        </row>
        <row r="3762">
          <cell r="C3762" t="str">
            <v>42TH6060</v>
          </cell>
          <cell r="D3762" t="str">
            <v>Tê thép hàn D60</v>
          </cell>
          <cell r="E3762">
            <v>45600</v>
          </cell>
        </row>
        <row r="3763">
          <cell r="C3763" t="str">
            <v>42TH7621</v>
          </cell>
          <cell r="D3763" t="str">
            <v>Tê thép hàn D76/21</v>
          </cell>
          <cell r="E3763">
            <v>91200</v>
          </cell>
        </row>
        <row r="3764">
          <cell r="C3764" t="str">
            <v>42TH7627</v>
          </cell>
          <cell r="D3764" t="str">
            <v>Tê thép hàn D76/27</v>
          </cell>
          <cell r="E3764">
            <v>91200</v>
          </cell>
        </row>
        <row r="3765">
          <cell r="C3765" t="str">
            <v>42TH7634</v>
          </cell>
          <cell r="D3765" t="str">
            <v>Tê thép hàn D76/34</v>
          </cell>
          <cell r="E3765">
            <v>91200</v>
          </cell>
        </row>
        <row r="3766">
          <cell r="C3766" t="str">
            <v>42TH7642</v>
          </cell>
          <cell r="D3766" t="str">
            <v>Tê thép hàn D76/42</v>
          </cell>
          <cell r="E3766">
            <v>91200</v>
          </cell>
        </row>
        <row r="3767">
          <cell r="C3767" t="str">
            <v>42TH7648</v>
          </cell>
          <cell r="D3767" t="str">
            <v>Tê thép hàn D76/48</v>
          </cell>
          <cell r="E3767">
            <v>91200</v>
          </cell>
        </row>
        <row r="3768">
          <cell r="C3768" t="str">
            <v>42TH7660</v>
          </cell>
          <cell r="D3768" t="str">
            <v>Tê thép hàn D76/60</v>
          </cell>
          <cell r="E3768">
            <v>91200</v>
          </cell>
        </row>
        <row r="3769">
          <cell r="C3769" t="str">
            <v>42TH7676</v>
          </cell>
          <cell r="D3769" t="str">
            <v>Tê thép hàn D76</v>
          </cell>
          <cell r="E3769">
            <v>91200</v>
          </cell>
        </row>
        <row r="3770">
          <cell r="C3770" t="str">
            <v>42TH9027</v>
          </cell>
          <cell r="D3770" t="str">
            <v>Tê thép hàn D90/27</v>
          </cell>
          <cell r="E3770">
            <v>92727</v>
          </cell>
        </row>
        <row r="3771">
          <cell r="C3771" t="str">
            <v>42TH9034</v>
          </cell>
          <cell r="D3771" t="str">
            <v>Tê thép hàn D90/34</v>
          </cell>
          <cell r="E3771">
            <v>92727</v>
          </cell>
        </row>
        <row r="3772">
          <cell r="C3772" t="str">
            <v>42TH9042</v>
          </cell>
          <cell r="D3772" t="str">
            <v>Tê thép hàn D90/42</v>
          </cell>
          <cell r="E3772">
            <v>92727</v>
          </cell>
        </row>
        <row r="3773">
          <cell r="C3773" t="str">
            <v>42TH9048</v>
          </cell>
          <cell r="D3773" t="str">
            <v>Tê thép hàn D90/48</v>
          </cell>
          <cell r="E3773">
            <v>92727</v>
          </cell>
        </row>
        <row r="3774">
          <cell r="C3774" t="str">
            <v>42TH9060</v>
          </cell>
          <cell r="D3774" t="str">
            <v>Tê thép hàn D90/60</v>
          </cell>
          <cell r="E3774">
            <v>92727</v>
          </cell>
        </row>
        <row r="3775">
          <cell r="C3775" t="str">
            <v>42TH9076</v>
          </cell>
          <cell r="D3775" t="str">
            <v>Tê thép hàn D90/76</v>
          </cell>
          <cell r="E3775">
            <v>92727</v>
          </cell>
        </row>
        <row r="3776">
          <cell r="C3776" t="str">
            <v>42TH9090</v>
          </cell>
          <cell r="D3776" t="str">
            <v>Tê thép hàn D90</v>
          </cell>
          <cell r="E3776">
            <v>92727</v>
          </cell>
        </row>
        <row r="3777">
          <cell r="C3777" t="str">
            <v>42THDZ100100</v>
          </cell>
          <cell r="D3777" t="str">
            <v>Thập thép mạ kẽm DN 100</v>
          </cell>
          <cell r="E3777">
            <v>454600</v>
          </cell>
        </row>
        <row r="3778">
          <cell r="C3778" t="str">
            <v>42THDZ10065</v>
          </cell>
          <cell r="D3778" t="str">
            <v>Thập thép mạ kẽm DN 100/65</v>
          </cell>
          <cell r="E3778">
            <v>0</v>
          </cell>
        </row>
        <row r="3779">
          <cell r="C3779" t="str">
            <v>42THDZ1515</v>
          </cell>
          <cell r="D3779" t="str">
            <v>Thập thép mạ kẽm DN 15</v>
          </cell>
          <cell r="E3779">
            <v>12500</v>
          </cell>
        </row>
        <row r="3780">
          <cell r="C3780" t="str">
            <v>42THDZ2020</v>
          </cell>
          <cell r="D3780" t="str">
            <v>Thập thép mạ kẽm DN 20</v>
          </cell>
          <cell r="E3780">
            <v>20600</v>
          </cell>
        </row>
        <row r="3781">
          <cell r="C3781" t="str">
            <v>42THDZ2520</v>
          </cell>
          <cell r="D3781" t="str">
            <v>Thập thép mạ kẽm DN 25/20</v>
          </cell>
          <cell r="E3781">
            <v>0</v>
          </cell>
        </row>
        <row r="3782">
          <cell r="C3782" t="str">
            <v>42THDZ2525</v>
          </cell>
          <cell r="D3782" t="str">
            <v>Thập thép mạ kẽm DN 25</v>
          </cell>
          <cell r="E3782">
            <v>33800</v>
          </cell>
        </row>
        <row r="3783">
          <cell r="C3783" t="str">
            <v>42THDZ3232</v>
          </cell>
          <cell r="D3783" t="str">
            <v>Thập thép mạ kẽm DN 32</v>
          </cell>
          <cell r="E3783">
            <v>51200</v>
          </cell>
        </row>
        <row r="3784">
          <cell r="C3784" t="str">
            <v>42THDZ4032</v>
          </cell>
          <cell r="D3784" t="str">
            <v>Thập thép mạ kẽm DN 40/32</v>
          </cell>
          <cell r="E3784">
            <v>0</v>
          </cell>
        </row>
        <row r="3785">
          <cell r="C3785" t="str">
            <v>42THDZ4040</v>
          </cell>
          <cell r="D3785" t="str">
            <v>Thập thép mạ kẽm DN 40</v>
          </cell>
          <cell r="E3785">
            <v>63900</v>
          </cell>
        </row>
        <row r="3786">
          <cell r="C3786" t="str">
            <v>42THDZ5025</v>
          </cell>
          <cell r="D3786" t="str">
            <v>Thập thép mạ kẽm DN 50/25</v>
          </cell>
          <cell r="E3786">
            <v>0</v>
          </cell>
        </row>
        <row r="3787">
          <cell r="C3787" t="str">
            <v>42THDZ5032</v>
          </cell>
          <cell r="D3787" t="str">
            <v>Thập thép mạ kẽm DN 50/32</v>
          </cell>
          <cell r="E3787">
            <v>0</v>
          </cell>
        </row>
        <row r="3788">
          <cell r="C3788" t="str">
            <v>42THDZ5050</v>
          </cell>
          <cell r="D3788" t="str">
            <v>Thập thép mạ kẽm DN 50</v>
          </cell>
          <cell r="E3788">
            <v>99200</v>
          </cell>
        </row>
        <row r="3789">
          <cell r="C3789" t="str">
            <v>42THDZ6565</v>
          </cell>
          <cell r="D3789" t="str">
            <v>Thập thép mạ kẽm DN 65</v>
          </cell>
          <cell r="E3789">
            <v>180400</v>
          </cell>
        </row>
        <row r="3790">
          <cell r="C3790" t="str">
            <v>42THDZ8080</v>
          </cell>
          <cell r="D3790" t="str">
            <v>Thập thép mạ kẽm DN 80</v>
          </cell>
          <cell r="E3790">
            <v>243300</v>
          </cell>
        </row>
        <row r="3791">
          <cell r="C3791" t="str">
            <v>42THI125125</v>
          </cell>
          <cell r="D3791" t="str">
            <v>Tê hàn Inox DN 125</v>
          </cell>
          <cell r="E3791">
            <v>910000</v>
          </cell>
        </row>
        <row r="3792">
          <cell r="C3792" t="str">
            <v>42THI150100</v>
          </cell>
          <cell r="D3792" t="str">
            <v>Tê hàn Inox DN 150/100</v>
          </cell>
          <cell r="E3792">
            <v>0</v>
          </cell>
        </row>
        <row r="3793">
          <cell r="C3793" t="str">
            <v>42THI150150</v>
          </cell>
          <cell r="D3793" t="str">
            <v>Tê hàn Inox DN 150</v>
          </cell>
          <cell r="E3793">
            <v>1430000</v>
          </cell>
        </row>
        <row r="3794">
          <cell r="C3794" t="str">
            <v>42THI15040</v>
          </cell>
          <cell r="D3794" t="str">
            <v>Tê hàn Inox DN 150/40</v>
          </cell>
          <cell r="E3794">
            <v>0</v>
          </cell>
        </row>
        <row r="3795">
          <cell r="C3795" t="str">
            <v>42THI15050</v>
          </cell>
          <cell r="D3795" t="str">
            <v>Tê hàn Inox DN 150/50</v>
          </cell>
          <cell r="E3795">
            <v>0</v>
          </cell>
        </row>
        <row r="3796">
          <cell r="C3796" t="str">
            <v>42THI1515</v>
          </cell>
          <cell r="D3796" t="str">
            <v>Tê hàn Inox DN 15</v>
          </cell>
          <cell r="E3796">
            <v>52000</v>
          </cell>
        </row>
        <row r="3797">
          <cell r="C3797" t="str">
            <v>42THI2015</v>
          </cell>
          <cell r="D3797" t="str">
            <v>Tê hàn Inox DN 20/15</v>
          </cell>
          <cell r="E3797">
            <v>91000</v>
          </cell>
        </row>
        <row r="3798">
          <cell r="C3798" t="str">
            <v>42THI2020</v>
          </cell>
          <cell r="D3798" t="str">
            <v>Tê hàn Inox DN 20</v>
          </cell>
          <cell r="E3798">
            <v>78000</v>
          </cell>
        </row>
        <row r="3799">
          <cell r="C3799" t="str">
            <v>42THI2515</v>
          </cell>
          <cell r="D3799" t="str">
            <v>Tê hàn Inox DN 25/15</v>
          </cell>
          <cell r="E3799">
            <v>123500</v>
          </cell>
        </row>
        <row r="3800">
          <cell r="C3800" t="str">
            <v>42THI2520</v>
          </cell>
          <cell r="D3800" t="str">
            <v>Tê hàn Inox DN 25/20</v>
          </cell>
          <cell r="E3800">
            <v>123500</v>
          </cell>
        </row>
        <row r="3801">
          <cell r="C3801" t="str">
            <v>42THI2525</v>
          </cell>
          <cell r="D3801" t="str">
            <v>Tê hàn Inox DN 25</v>
          </cell>
          <cell r="E3801">
            <v>97500</v>
          </cell>
        </row>
        <row r="3802">
          <cell r="C3802" t="str">
            <v>42THI3220</v>
          </cell>
          <cell r="D3802" t="str">
            <v>Tê hàn Inox DN 32/20</v>
          </cell>
          <cell r="E3802">
            <v>143000</v>
          </cell>
        </row>
        <row r="3803">
          <cell r="C3803" t="str">
            <v>42THI3232</v>
          </cell>
          <cell r="D3803" t="str">
            <v>Tê hàn Inox DN 32</v>
          </cell>
          <cell r="E3803">
            <v>117000</v>
          </cell>
        </row>
        <row r="3804">
          <cell r="C3804" t="str">
            <v>42THI4020</v>
          </cell>
          <cell r="D3804" t="str">
            <v>Tê hàn Inox DN 40/20</v>
          </cell>
          <cell r="E3804">
            <v>156000</v>
          </cell>
        </row>
        <row r="3805">
          <cell r="C3805" t="str">
            <v>42THI4040</v>
          </cell>
          <cell r="D3805" t="str">
            <v>Tê hàn Inox DN 40</v>
          </cell>
          <cell r="E3805">
            <v>136500</v>
          </cell>
        </row>
        <row r="3806">
          <cell r="C3806" t="str">
            <v>42THI5032</v>
          </cell>
          <cell r="D3806" t="str">
            <v>Tê hàn Inox DN 50/32</v>
          </cell>
          <cell r="E3806">
            <v>201500</v>
          </cell>
        </row>
        <row r="3807">
          <cell r="C3807" t="str">
            <v>42THI5040</v>
          </cell>
          <cell r="D3807" t="str">
            <v>Tê hàn Inox DN 50/40</v>
          </cell>
          <cell r="E3807">
            <v>201500</v>
          </cell>
        </row>
        <row r="3808">
          <cell r="C3808" t="str">
            <v>42THI5050</v>
          </cell>
          <cell r="D3808" t="str">
            <v>Tê hàn Inox DN 50</v>
          </cell>
          <cell r="E3808">
            <v>175500</v>
          </cell>
        </row>
        <row r="3809">
          <cell r="C3809" t="str">
            <v>42THI6525</v>
          </cell>
          <cell r="D3809" t="str">
            <v>Tê hàn Inox DN 65/25</v>
          </cell>
          <cell r="E3809">
            <v>325000</v>
          </cell>
        </row>
        <row r="3810">
          <cell r="C3810" t="str">
            <v>42THI6565</v>
          </cell>
          <cell r="D3810" t="str">
            <v>Tê hàn Inox DN 65</v>
          </cell>
          <cell r="E3810">
            <v>273000</v>
          </cell>
        </row>
        <row r="3811">
          <cell r="C3811" t="str">
            <v>42THI8065</v>
          </cell>
          <cell r="D3811" t="str">
            <v>Tê hàn Inox DN 80/65</v>
          </cell>
          <cell r="E3811">
            <v>377000</v>
          </cell>
        </row>
        <row r="3812">
          <cell r="C3812" t="str">
            <v>42THI8080</v>
          </cell>
          <cell r="D3812" t="str">
            <v>Tê hàn Inox DN 80</v>
          </cell>
          <cell r="E3812">
            <v>325000</v>
          </cell>
        </row>
        <row r="3813">
          <cell r="C3813" t="str">
            <v>42THM114114</v>
          </cell>
          <cell r="D3813" t="str">
            <v>Tê thép hàn mạ D114</v>
          </cell>
          <cell r="E3813">
            <v>185455</v>
          </cell>
        </row>
        <row r="3814">
          <cell r="C3814" t="str">
            <v>42THM11434</v>
          </cell>
          <cell r="D3814" t="str">
            <v>Tê thép hàn mạ D114/34</v>
          </cell>
          <cell r="E3814">
            <v>185455</v>
          </cell>
        </row>
        <row r="3815">
          <cell r="C3815" t="str">
            <v>42THM11442</v>
          </cell>
          <cell r="D3815" t="str">
            <v>Tê thép hàn mạ D114/42</v>
          </cell>
          <cell r="E3815">
            <v>185455</v>
          </cell>
        </row>
        <row r="3816">
          <cell r="C3816" t="str">
            <v>42THM11448</v>
          </cell>
          <cell r="D3816" t="str">
            <v>Tê thép hàn mạ D114/48</v>
          </cell>
          <cell r="E3816">
            <v>185455</v>
          </cell>
        </row>
        <row r="3817">
          <cell r="C3817" t="str">
            <v>42THM11460</v>
          </cell>
          <cell r="D3817" t="str">
            <v>Tê thép hàn mạ D114/60</v>
          </cell>
          <cell r="E3817">
            <v>185455</v>
          </cell>
        </row>
        <row r="3818">
          <cell r="C3818" t="str">
            <v>42THM11476</v>
          </cell>
          <cell r="D3818" t="str">
            <v>Tê thép hàn mạ D114/76</v>
          </cell>
          <cell r="E3818">
            <v>185455</v>
          </cell>
        </row>
        <row r="3819">
          <cell r="C3819" t="str">
            <v>42THM11490</v>
          </cell>
          <cell r="D3819" t="str">
            <v>Tê thép hàn mạ D114/90</v>
          </cell>
          <cell r="E3819">
            <v>185455</v>
          </cell>
        </row>
        <row r="3820">
          <cell r="C3820" t="str">
            <v>42THM141114</v>
          </cell>
          <cell r="D3820" t="str">
            <v>Tê thép hàn mạ D141/114</v>
          </cell>
          <cell r="E3820">
            <v>272727</v>
          </cell>
        </row>
        <row r="3821">
          <cell r="C3821" t="str">
            <v>42THM141141</v>
          </cell>
          <cell r="D3821" t="str">
            <v>Tê thép hàn mạ D141</v>
          </cell>
          <cell r="E3821">
            <v>272727</v>
          </cell>
        </row>
        <row r="3822">
          <cell r="C3822" t="str">
            <v>42THM14148</v>
          </cell>
          <cell r="D3822" t="str">
            <v>Tê thép hàn mạ D141/48</v>
          </cell>
          <cell r="E3822">
            <v>272727</v>
          </cell>
        </row>
        <row r="3823">
          <cell r="C3823" t="str">
            <v>42THM14160</v>
          </cell>
          <cell r="D3823" t="str">
            <v>Tê thép hàn mạ D141/60</v>
          </cell>
          <cell r="E3823">
            <v>272727</v>
          </cell>
        </row>
        <row r="3824">
          <cell r="C3824" t="str">
            <v>42THM14176</v>
          </cell>
          <cell r="D3824" t="str">
            <v>Tê thép hàn mạ D141/76</v>
          </cell>
          <cell r="E3824">
            <v>272727</v>
          </cell>
        </row>
        <row r="3825">
          <cell r="C3825" t="str">
            <v>42THM14190</v>
          </cell>
          <cell r="D3825" t="str">
            <v>Tê thép hàn mạ D141/90</v>
          </cell>
          <cell r="E3825">
            <v>272727</v>
          </cell>
        </row>
        <row r="3826">
          <cell r="C3826" t="str">
            <v>42THM168114</v>
          </cell>
          <cell r="D3826" t="str">
            <v>Tê thép hàn mạ D168/114</v>
          </cell>
          <cell r="E3826">
            <v>425455</v>
          </cell>
        </row>
        <row r="3827">
          <cell r="C3827" t="str">
            <v>42THM168141</v>
          </cell>
          <cell r="D3827" t="str">
            <v>Tê thép hàn mạ D168/141</v>
          </cell>
          <cell r="E3827">
            <v>425455</v>
          </cell>
        </row>
        <row r="3828">
          <cell r="C3828" t="str">
            <v>42THM168168</v>
          </cell>
          <cell r="D3828" t="str">
            <v>Tê thép hàn mạ D168</v>
          </cell>
          <cell r="E3828">
            <v>425455</v>
          </cell>
        </row>
        <row r="3829">
          <cell r="C3829" t="str">
            <v>42THM16842</v>
          </cell>
          <cell r="D3829" t="str">
            <v>Tê thép hàn mạ D168/42</v>
          </cell>
          <cell r="E3829">
            <v>425455</v>
          </cell>
        </row>
        <row r="3830">
          <cell r="C3830" t="str">
            <v>42THM16848</v>
          </cell>
          <cell r="D3830" t="str">
            <v>Tê thép hàn mạ D168/48</v>
          </cell>
          <cell r="E3830">
            <v>425455</v>
          </cell>
        </row>
        <row r="3831">
          <cell r="C3831" t="str">
            <v>42THM16860</v>
          </cell>
          <cell r="D3831" t="str">
            <v>Tê thép hàn mạ D168/60</v>
          </cell>
          <cell r="E3831">
            <v>425455</v>
          </cell>
        </row>
        <row r="3832">
          <cell r="C3832" t="str">
            <v>42THM16876</v>
          </cell>
          <cell r="D3832" t="str">
            <v>Tê thép hàn mạ D168/76</v>
          </cell>
          <cell r="E3832">
            <v>425455</v>
          </cell>
        </row>
        <row r="3833">
          <cell r="C3833" t="str">
            <v>42THM16890</v>
          </cell>
          <cell r="D3833" t="str">
            <v>Tê thép hàn mạ D168/90</v>
          </cell>
          <cell r="E3833">
            <v>425455</v>
          </cell>
        </row>
        <row r="3834">
          <cell r="C3834" t="str">
            <v>42THM2121</v>
          </cell>
          <cell r="D3834" t="str">
            <v>Tê thép hàn mạ D21</v>
          </cell>
          <cell r="E3834">
            <v>19636</v>
          </cell>
        </row>
        <row r="3835">
          <cell r="C3835" t="str">
            <v>42THM219114</v>
          </cell>
          <cell r="D3835" t="str">
            <v>Tê thép hàn mạ D219/114</v>
          </cell>
          <cell r="E3835">
            <v>790909</v>
          </cell>
        </row>
        <row r="3836">
          <cell r="C3836" t="str">
            <v>42THM219168</v>
          </cell>
          <cell r="D3836" t="str">
            <v>Tê thép hàn mạ D219/168</v>
          </cell>
          <cell r="E3836">
            <v>790909</v>
          </cell>
        </row>
        <row r="3837">
          <cell r="C3837" t="str">
            <v>42THM219219</v>
          </cell>
          <cell r="D3837" t="str">
            <v>Tê thép hàn mạ D219</v>
          </cell>
          <cell r="E3837">
            <v>790909</v>
          </cell>
        </row>
        <row r="3838">
          <cell r="C3838" t="str">
            <v>42THM21960</v>
          </cell>
          <cell r="D3838" t="str">
            <v>Tê thép hàn mạ D219/60</v>
          </cell>
          <cell r="E3838">
            <v>790909</v>
          </cell>
        </row>
        <row r="3839">
          <cell r="C3839" t="str">
            <v>42THM21976</v>
          </cell>
          <cell r="D3839" t="str">
            <v>Tê thép hàn mạ D219/76</v>
          </cell>
          <cell r="E3839">
            <v>790909</v>
          </cell>
        </row>
        <row r="3840">
          <cell r="C3840" t="str">
            <v>42THM21990</v>
          </cell>
          <cell r="D3840" t="str">
            <v>Tê thép hàn mạ D219/90</v>
          </cell>
          <cell r="E3840">
            <v>790909</v>
          </cell>
        </row>
        <row r="3841">
          <cell r="C3841" t="str">
            <v>42THM2727</v>
          </cell>
          <cell r="D3841" t="str">
            <v>Tê thép hàn mạ D27</v>
          </cell>
          <cell r="E3841">
            <v>24000</v>
          </cell>
        </row>
        <row r="3842">
          <cell r="C3842" t="str">
            <v>42THM273114</v>
          </cell>
          <cell r="D3842" t="str">
            <v>Tê thép hàn mạ D273/114</v>
          </cell>
          <cell r="E3842">
            <v>1254545</v>
          </cell>
        </row>
        <row r="3843">
          <cell r="C3843" t="str">
            <v>42THM273168</v>
          </cell>
          <cell r="D3843" t="str">
            <v>Tê thép hàn mạ D273/168</v>
          </cell>
          <cell r="E3843">
            <v>1254545</v>
          </cell>
        </row>
        <row r="3844">
          <cell r="C3844" t="str">
            <v>42THM273219</v>
          </cell>
          <cell r="D3844" t="str">
            <v>Tê thép hàn mạ D273/219</v>
          </cell>
          <cell r="E3844">
            <v>1254545</v>
          </cell>
        </row>
        <row r="3845">
          <cell r="C3845" t="str">
            <v>42THM273273</v>
          </cell>
          <cell r="D3845" t="str">
            <v>Tê thép hàn mạ D273</v>
          </cell>
          <cell r="E3845">
            <v>1254545</v>
          </cell>
        </row>
        <row r="3846">
          <cell r="C3846" t="str">
            <v>42THM325114</v>
          </cell>
          <cell r="D3846" t="str">
            <v>Tê thép hàn mạ D325/114</v>
          </cell>
          <cell r="E3846">
            <v>1712727</v>
          </cell>
        </row>
        <row r="3847">
          <cell r="C3847" t="str">
            <v>42THM325273</v>
          </cell>
          <cell r="D3847" t="str">
            <v>Tê thép hàn mạ D325/273</v>
          </cell>
          <cell r="E3847">
            <v>1712727</v>
          </cell>
        </row>
        <row r="3848">
          <cell r="C3848" t="str">
            <v>42THM325325</v>
          </cell>
          <cell r="D3848" t="str">
            <v>Tê thép hàn mạ D325</v>
          </cell>
          <cell r="E3848">
            <v>1712727</v>
          </cell>
        </row>
        <row r="3849">
          <cell r="C3849" t="str">
            <v>42THM3421</v>
          </cell>
          <cell r="D3849" t="str">
            <v>Tê thép hàn mạ D34/21</v>
          </cell>
          <cell r="E3849">
            <v>29455</v>
          </cell>
        </row>
        <row r="3850">
          <cell r="C3850" t="str">
            <v>42THM3427</v>
          </cell>
          <cell r="D3850" t="str">
            <v>Tê thép hàn mạ HQ D34/27</v>
          </cell>
          <cell r="E3850">
            <v>31364</v>
          </cell>
        </row>
        <row r="3851">
          <cell r="C3851" t="str">
            <v>42THM3434</v>
          </cell>
          <cell r="D3851" t="str">
            <v>Tê thép hàn mạ HQ D34</v>
          </cell>
          <cell r="E3851">
            <v>30545</v>
          </cell>
        </row>
        <row r="3852">
          <cell r="C3852" t="str">
            <v>42THM355273</v>
          </cell>
          <cell r="D3852" t="str">
            <v>Tê thép hàn mạ D355/273</v>
          </cell>
          <cell r="E3852">
            <v>2247273</v>
          </cell>
        </row>
        <row r="3853">
          <cell r="C3853" t="str">
            <v>42THM355355</v>
          </cell>
          <cell r="D3853" t="str">
            <v>Tê thép hàn mạ D355</v>
          </cell>
          <cell r="E3853">
            <v>2247273</v>
          </cell>
        </row>
        <row r="3854">
          <cell r="C3854" t="str">
            <v>42THM4221</v>
          </cell>
          <cell r="D3854" t="str">
            <v>Tê thép hàn mạ D42/21</v>
          </cell>
          <cell r="E3854">
            <v>36000</v>
          </cell>
        </row>
        <row r="3855">
          <cell r="C3855" t="str">
            <v>42THM4227</v>
          </cell>
          <cell r="D3855" t="str">
            <v>Tê thép hàn mạ D42/27</v>
          </cell>
          <cell r="E3855">
            <v>36000</v>
          </cell>
        </row>
        <row r="3856">
          <cell r="C3856" t="str">
            <v>42THM4234</v>
          </cell>
          <cell r="D3856" t="str">
            <v>Tê thép hàn mạ HQ D42/34</v>
          </cell>
          <cell r="E3856">
            <v>37182</v>
          </cell>
        </row>
        <row r="3857">
          <cell r="C3857" t="str">
            <v>42THM4242</v>
          </cell>
          <cell r="D3857" t="str">
            <v>Tê thép hàn mạ D42</v>
          </cell>
          <cell r="E3857">
            <v>36000</v>
          </cell>
        </row>
        <row r="3858">
          <cell r="C3858" t="str">
            <v>42THM426273</v>
          </cell>
          <cell r="D3858" t="str">
            <v>Tê thép hàn mạ D426/273</v>
          </cell>
          <cell r="E3858">
            <v>3163636</v>
          </cell>
        </row>
        <row r="3859">
          <cell r="C3859" t="str">
            <v>42THM4821</v>
          </cell>
          <cell r="D3859" t="str">
            <v>Tê thép hàn mạ D48/21</v>
          </cell>
          <cell r="E3859">
            <v>43636</v>
          </cell>
        </row>
        <row r="3860">
          <cell r="C3860" t="str">
            <v>42THM4834</v>
          </cell>
          <cell r="D3860" t="str">
            <v>Tê thép hàn mạ D48/34</v>
          </cell>
          <cell r="E3860">
            <v>43636</v>
          </cell>
        </row>
        <row r="3861">
          <cell r="C3861" t="str">
            <v>42THM4842</v>
          </cell>
          <cell r="D3861" t="str">
            <v>Tê thép hàn mạ D48/42</v>
          </cell>
          <cell r="E3861">
            <v>43636</v>
          </cell>
        </row>
        <row r="3862">
          <cell r="C3862" t="str">
            <v>42THM6034</v>
          </cell>
          <cell r="D3862" t="str">
            <v>Tê thép hàn mạ D60/34</v>
          </cell>
          <cell r="E3862">
            <v>51273</v>
          </cell>
        </row>
        <row r="3863">
          <cell r="C3863" t="str">
            <v>42THM6042</v>
          </cell>
          <cell r="D3863" t="str">
            <v>Tê thép hàn mạ D60/42</v>
          </cell>
          <cell r="E3863">
            <v>51273</v>
          </cell>
        </row>
        <row r="3864">
          <cell r="C3864" t="str">
            <v>42THM6060</v>
          </cell>
          <cell r="D3864" t="str">
            <v>Tê thép hàn mạ D60</v>
          </cell>
          <cell r="E3864">
            <v>51273</v>
          </cell>
        </row>
        <row r="3865">
          <cell r="C3865" t="str">
            <v>42THM7634</v>
          </cell>
          <cell r="D3865" t="str">
            <v>Tê thép hàn mạ D76/34</v>
          </cell>
          <cell r="E3865">
            <v>92727</v>
          </cell>
        </row>
        <row r="3866">
          <cell r="C3866" t="str">
            <v>42THM7642</v>
          </cell>
          <cell r="D3866" t="str">
            <v>Tê thép hàn mạ D76/42</v>
          </cell>
          <cell r="E3866">
            <v>92727</v>
          </cell>
        </row>
        <row r="3867">
          <cell r="C3867" t="str">
            <v>42THM7648</v>
          </cell>
          <cell r="D3867" t="str">
            <v>Tê thép hàn mạ D76/48</v>
          </cell>
          <cell r="E3867">
            <v>92727</v>
          </cell>
        </row>
        <row r="3868">
          <cell r="C3868" t="str">
            <v>42THM7660</v>
          </cell>
          <cell r="D3868" t="str">
            <v>Tê thép hàn mạ D76/60</v>
          </cell>
          <cell r="E3868">
            <v>92727</v>
          </cell>
        </row>
        <row r="3869">
          <cell r="C3869" t="str">
            <v>42THM7676</v>
          </cell>
          <cell r="D3869" t="str">
            <v>Tê thép hàn mạ D76</v>
          </cell>
          <cell r="E3869">
            <v>87000</v>
          </cell>
        </row>
        <row r="3870">
          <cell r="C3870" t="str">
            <v>42THM9027</v>
          </cell>
          <cell r="D3870" t="str">
            <v>Tê thép hàn mạ D90/27</v>
          </cell>
          <cell r="E3870">
            <v>114545</v>
          </cell>
        </row>
        <row r="3871">
          <cell r="C3871" t="str">
            <v>42THM9034</v>
          </cell>
          <cell r="D3871" t="str">
            <v>Tê thép hàn mạ D90/34</v>
          </cell>
          <cell r="E3871">
            <v>114545</v>
          </cell>
        </row>
        <row r="3872">
          <cell r="C3872" t="str">
            <v>42THM9042</v>
          </cell>
          <cell r="D3872" t="str">
            <v>Tê thép hàn mạ D90/42</v>
          </cell>
          <cell r="E3872">
            <v>114545</v>
          </cell>
        </row>
        <row r="3873">
          <cell r="C3873" t="str">
            <v>42THM9048</v>
          </cell>
          <cell r="D3873" t="str">
            <v>Tê thép hàn mạ 90/48</v>
          </cell>
          <cell r="E3873">
            <v>114545</v>
          </cell>
        </row>
        <row r="3874">
          <cell r="C3874" t="str">
            <v>42THM9060</v>
          </cell>
          <cell r="D3874" t="str">
            <v>Tê thép hàn mạ D90/60</v>
          </cell>
          <cell r="E3874">
            <v>114545</v>
          </cell>
        </row>
        <row r="3875">
          <cell r="C3875" t="str">
            <v>42THM9076</v>
          </cell>
          <cell r="D3875" t="str">
            <v>Tê thép hàn mạ D90/76</v>
          </cell>
          <cell r="E3875">
            <v>114545</v>
          </cell>
        </row>
        <row r="3876">
          <cell r="C3876" t="str">
            <v>42THM9090</v>
          </cell>
          <cell r="D3876" t="str">
            <v>Tê thép hàn mạ D90</v>
          </cell>
          <cell r="E3876">
            <v>110000</v>
          </cell>
        </row>
        <row r="3877">
          <cell r="C3877" t="str">
            <v>42THMS42121</v>
          </cell>
          <cell r="D3877" t="str">
            <v>Tê thép hàn mạ SCH40 D21</v>
          </cell>
          <cell r="E3877">
            <v>18000</v>
          </cell>
        </row>
        <row r="3878">
          <cell r="C3878" t="str">
            <v>42THMS4219114</v>
          </cell>
          <cell r="D3878" t="str">
            <v>Tê thép hàn mạ SCH40 D219/114</v>
          </cell>
          <cell r="E3878">
            <v>938182</v>
          </cell>
        </row>
        <row r="3879">
          <cell r="C3879" t="str">
            <v>42THMS4219141</v>
          </cell>
          <cell r="D3879" t="str">
            <v>Tê thép hàn mạ SCH40 D219/141</v>
          </cell>
          <cell r="E3879">
            <v>938182</v>
          </cell>
        </row>
        <row r="3880">
          <cell r="C3880" t="str">
            <v>42THMS421976</v>
          </cell>
          <cell r="D3880" t="str">
            <v>Tê thép hàn mạ SCH40 D219/76</v>
          </cell>
          <cell r="E3880">
            <v>938182</v>
          </cell>
        </row>
        <row r="3881">
          <cell r="C3881" t="str">
            <v>42THMS421990</v>
          </cell>
          <cell r="D3881" t="str">
            <v>Tê thép hàn mạ SCH40 D219/90</v>
          </cell>
          <cell r="E3881">
            <v>938182</v>
          </cell>
        </row>
        <row r="3882">
          <cell r="C3882" t="str">
            <v>42THMS4273168</v>
          </cell>
          <cell r="D3882" t="str">
            <v>Tê thép hàn mạ SCH40 D273/168</v>
          </cell>
          <cell r="E3882">
            <v>1570909</v>
          </cell>
        </row>
        <row r="3883">
          <cell r="C3883" t="str">
            <v>42THMS44848</v>
          </cell>
          <cell r="D3883" t="str">
            <v>Tê thép hàn mạ SCH40 D48</v>
          </cell>
          <cell r="E3883">
            <v>46909</v>
          </cell>
        </row>
        <row r="3884">
          <cell r="C3884" t="str">
            <v>42THMS46034</v>
          </cell>
          <cell r="D3884" t="str">
            <v>Tê thép hàn mạ SCH40 D60/34</v>
          </cell>
          <cell r="E3884">
            <v>60000</v>
          </cell>
        </row>
        <row r="3885">
          <cell r="C3885" t="str">
            <v>42THMS46048</v>
          </cell>
          <cell r="D3885" t="str">
            <v>Tê thép hàn mạ SCH40 D60/48</v>
          </cell>
          <cell r="E3885">
            <v>60000</v>
          </cell>
        </row>
        <row r="3886">
          <cell r="C3886" t="str">
            <v>42THMS46060</v>
          </cell>
          <cell r="D3886" t="str">
            <v>Tê thép hàn mạ SCH40 D60</v>
          </cell>
          <cell r="E3886">
            <v>60000</v>
          </cell>
        </row>
        <row r="3887">
          <cell r="C3887" t="str">
            <v>42THMS47642</v>
          </cell>
          <cell r="D3887" t="str">
            <v>Tê thép hàn mạ SCH40 D76/42</v>
          </cell>
          <cell r="E3887">
            <v>106909</v>
          </cell>
        </row>
        <row r="3888">
          <cell r="C3888" t="str">
            <v>42THMS49034</v>
          </cell>
          <cell r="D3888" t="str">
            <v>Tê thép hàn mạ SCH40 D90/34</v>
          </cell>
          <cell r="E3888">
            <v>136364</v>
          </cell>
        </row>
        <row r="3889">
          <cell r="C3889" t="str">
            <v>42THMS49048</v>
          </cell>
          <cell r="D3889" t="str">
            <v>Tê thép hàn mạ SCH40 D90/48</v>
          </cell>
          <cell r="E3889">
            <v>136364</v>
          </cell>
        </row>
        <row r="3890">
          <cell r="C3890" t="str">
            <v>42THREN1010</v>
          </cell>
          <cell r="D3890" t="str">
            <v>Thanh ren M10 (Loại 1m)</v>
          </cell>
          <cell r="E3890">
            <v>0</v>
          </cell>
        </row>
        <row r="3891">
          <cell r="C3891" t="str">
            <v>42THREN1020</v>
          </cell>
          <cell r="D3891" t="str">
            <v>Thanh ren M10 (Loại 2m)</v>
          </cell>
          <cell r="E3891">
            <v>26400</v>
          </cell>
        </row>
        <row r="3892">
          <cell r="C3892" t="str">
            <v>42THREN1210</v>
          </cell>
          <cell r="D3892" t="str">
            <v>Thanh ren M12 (Loại 1m)</v>
          </cell>
          <cell r="E3892">
            <v>0</v>
          </cell>
        </row>
        <row r="3893">
          <cell r="C3893" t="str">
            <v>42THREN1220</v>
          </cell>
          <cell r="D3893" t="str">
            <v>Thanh ren M12 (Loại 2m)</v>
          </cell>
          <cell r="E3893">
            <v>33600</v>
          </cell>
        </row>
        <row r="3894">
          <cell r="C3894" t="str">
            <v>42THREN14</v>
          </cell>
          <cell r="D3894" t="str">
            <v>Thanh ren M14</v>
          </cell>
          <cell r="E3894">
            <v>44364</v>
          </cell>
        </row>
        <row r="3895">
          <cell r="C3895" t="str">
            <v>42THREN16.</v>
          </cell>
          <cell r="D3895" t="str">
            <v>Thanh ren M16</v>
          </cell>
          <cell r="E3895">
            <v>57818</v>
          </cell>
        </row>
        <row r="3896">
          <cell r="C3896" t="str">
            <v>42THREN1610</v>
          </cell>
          <cell r="D3896" t="str">
            <v>Thanh ren M16 (Loại 1m)</v>
          </cell>
          <cell r="E3896">
            <v>0</v>
          </cell>
        </row>
        <row r="3897">
          <cell r="C3897" t="str">
            <v>42THREN610</v>
          </cell>
          <cell r="D3897" t="str">
            <v>Thanh ren M6 (Loại 1m)</v>
          </cell>
          <cell r="E3897">
            <v>0</v>
          </cell>
        </row>
        <row r="3898">
          <cell r="C3898" t="str">
            <v>42THREN620</v>
          </cell>
          <cell r="D3898" t="str">
            <v>Thanh ren M6 (Loại 2m)</v>
          </cell>
          <cell r="E3898">
            <v>12000</v>
          </cell>
        </row>
        <row r="3899">
          <cell r="C3899" t="str">
            <v>42THREN810</v>
          </cell>
          <cell r="D3899" t="str">
            <v>Thanh ren M8 (Loại 1m)</v>
          </cell>
          <cell r="E3899">
            <v>0</v>
          </cell>
        </row>
        <row r="3900">
          <cell r="C3900" t="str">
            <v>42THREN820</v>
          </cell>
          <cell r="D3900" t="str">
            <v>Thanh ren M8 (Loại 2m)</v>
          </cell>
          <cell r="E3900">
            <v>18000</v>
          </cell>
        </row>
        <row r="3901">
          <cell r="C3901" t="str">
            <v>42THS4114114</v>
          </cell>
          <cell r="D3901" t="str">
            <v>Tê thép hàn SCH40 D114</v>
          </cell>
          <cell r="E3901">
            <v>158182</v>
          </cell>
        </row>
        <row r="3902">
          <cell r="C3902" t="str">
            <v>42THS411442</v>
          </cell>
          <cell r="D3902" t="str">
            <v>Tê thép hàn SCH40 D114/42</v>
          </cell>
          <cell r="E3902">
            <v>158182</v>
          </cell>
        </row>
        <row r="3903">
          <cell r="C3903" t="str">
            <v>42THS411448</v>
          </cell>
          <cell r="D3903" t="str">
            <v>Tê thép hàn SCH40 D114/48</v>
          </cell>
          <cell r="E3903">
            <v>158182</v>
          </cell>
        </row>
        <row r="3904">
          <cell r="C3904" t="str">
            <v>42THS411460</v>
          </cell>
          <cell r="D3904" t="str">
            <v>Tê thép hàn SCH40 D114/60</v>
          </cell>
          <cell r="E3904">
            <v>158182</v>
          </cell>
        </row>
        <row r="3905">
          <cell r="C3905" t="str">
            <v>42THS411476</v>
          </cell>
          <cell r="D3905" t="str">
            <v>Tê thép hàn SCH40 D114/76</v>
          </cell>
          <cell r="E3905">
            <v>158182</v>
          </cell>
        </row>
        <row r="3906">
          <cell r="C3906" t="str">
            <v>42THS411490</v>
          </cell>
          <cell r="D3906" t="str">
            <v>Tê thép hàn SCH40 D114/90</v>
          </cell>
          <cell r="E3906">
            <v>158182</v>
          </cell>
        </row>
        <row r="3907">
          <cell r="C3907" t="str">
            <v>42THS4141114</v>
          </cell>
          <cell r="D3907" t="str">
            <v>Tê thép hàn SCH40 D141/114</v>
          </cell>
          <cell r="E3907">
            <v>300000</v>
          </cell>
        </row>
        <row r="3908">
          <cell r="C3908" t="str">
            <v>42THS4141141</v>
          </cell>
          <cell r="D3908" t="str">
            <v>Tê thép hàn SCH40 D141</v>
          </cell>
          <cell r="E3908">
            <v>300000</v>
          </cell>
        </row>
        <row r="3909">
          <cell r="C3909" t="str">
            <v>42THS414148</v>
          </cell>
          <cell r="D3909" t="str">
            <v>Tê thép hàn SCH40 D141/48</v>
          </cell>
          <cell r="E3909">
            <v>300000</v>
          </cell>
        </row>
        <row r="3910">
          <cell r="C3910" t="str">
            <v>42THS414160</v>
          </cell>
          <cell r="D3910" t="str">
            <v>Tê thép hàn SCH40 D141/60</v>
          </cell>
          <cell r="E3910">
            <v>300000</v>
          </cell>
        </row>
        <row r="3911">
          <cell r="C3911" t="str">
            <v>42THS4168114</v>
          </cell>
          <cell r="D3911" t="str">
            <v>Tê thép hàn SCH40 D168/114</v>
          </cell>
          <cell r="E3911">
            <v>414545</v>
          </cell>
        </row>
        <row r="3912">
          <cell r="C3912" t="str">
            <v>42THS4168141</v>
          </cell>
          <cell r="D3912" t="str">
            <v>Tê thép hàn SCH40 D168/141</v>
          </cell>
          <cell r="E3912">
            <v>414545</v>
          </cell>
        </row>
        <row r="3913">
          <cell r="C3913" t="str">
            <v>42THS4168168</v>
          </cell>
          <cell r="D3913" t="str">
            <v>Tê thép hàn SCH40 D168</v>
          </cell>
          <cell r="E3913">
            <v>414545</v>
          </cell>
        </row>
        <row r="3914">
          <cell r="C3914" t="str">
            <v>42THS42121</v>
          </cell>
          <cell r="D3914" t="str">
            <v>Tê thép hàn SCH40 D21</v>
          </cell>
          <cell r="E3914">
            <v>15273</v>
          </cell>
        </row>
        <row r="3915">
          <cell r="C3915" t="str">
            <v>42THS4219114</v>
          </cell>
          <cell r="D3915" t="str">
            <v>Tê thép hàn SCH40 D219/114</v>
          </cell>
          <cell r="E3915">
            <v>709091</v>
          </cell>
        </row>
        <row r="3916">
          <cell r="C3916" t="str">
            <v>42THS4219168</v>
          </cell>
          <cell r="D3916" t="str">
            <v>Tê thép hàn SCH40 D219/168</v>
          </cell>
          <cell r="E3916">
            <v>709091</v>
          </cell>
        </row>
        <row r="3917">
          <cell r="C3917" t="str">
            <v>42THS4219219</v>
          </cell>
          <cell r="D3917" t="str">
            <v>Tê thép hàn SCH40 D219</v>
          </cell>
          <cell r="E3917">
            <v>709091</v>
          </cell>
        </row>
        <row r="3918">
          <cell r="C3918" t="str">
            <v>42THS42721</v>
          </cell>
          <cell r="D3918" t="str">
            <v>Tê thép hàn SCH40 D27/21</v>
          </cell>
          <cell r="E3918">
            <v>17455</v>
          </cell>
        </row>
        <row r="3919">
          <cell r="C3919" t="str">
            <v>42THS42727</v>
          </cell>
          <cell r="D3919" t="str">
            <v>Tê thép hàn SCH40 D27</v>
          </cell>
          <cell r="E3919">
            <v>17455</v>
          </cell>
        </row>
        <row r="3920">
          <cell r="C3920" t="str">
            <v>42THS4273168</v>
          </cell>
          <cell r="D3920" t="str">
            <v>Tê thép hàn SCH40 D273/168</v>
          </cell>
          <cell r="E3920">
            <v>1145455</v>
          </cell>
        </row>
        <row r="3921">
          <cell r="C3921" t="str">
            <v>42THS4325325</v>
          </cell>
          <cell r="D3921" t="str">
            <v>Tê thép hàn SCH40 D325</v>
          </cell>
          <cell r="E3921">
            <v>1778182</v>
          </cell>
        </row>
        <row r="3922">
          <cell r="C3922" t="str">
            <v>42THS43421</v>
          </cell>
          <cell r="D3922" t="str">
            <v>Tê thép hàn SCH40 D34/21</v>
          </cell>
          <cell r="E3922">
            <v>24000</v>
          </cell>
        </row>
        <row r="3923">
          <cell r="C3923" t="str">
            <v>42THS43427</v>
          </cell>
          <cell r="D3923" t="str">
            <v>Tê thép hàn SCH40 D34/27</v>
          </cell>
          <cell r="E3923">
            <v>24000</v>
          </cell>
        </row>
        <row r="3924">
          <cell r="C3924" t="str">
            <v>42THS43434</v>
          </cell>
          <cell r="D3924" t="str">
            <v>Tê thép hàn SCH40 D34</v>
          </cell>
          <cell r="E3924">
            <v>24000</v>
          </cell>
        </row>
        <row r="3925">
          <cell r="C3925" t="str">
            <v>42THS44221</v>
          </cell>
          <cell r="D3925" t="str">
            <v>Tê thép hàn SCH40 D42/21</v>
          </cell>
          <cell r="E3925">
            <v>32727</v>
          </cell>
        </row>
        <row r="3926">
          <cell r="C3926" t="str">
            <v>42THS44227</v>
          </cell>
          <cell r="D3926" t="str">
            <v>Tê thép hàn SCH40 D42/27</v>
          </cell>
          <cell r="E3926">
            <v>32727</v>
          </cell>
        </row>
        <row r="3927">
          <cell r="C3927" t="str">
            <v>42THS44242</v>
          </cell>
          <cell r="D3927" t="str">
            <v>Tê thép hàn SCH40 D42</v>
          </cell>
          <cell r="E3927">
            <v>32727</v>
          </cell>
        </row>
        <row r="3928">
          <cell r="C3928" t="str">
            <v>42THS44821</v>
          </cell>
          <cell r="D3928" t="str">
            <v>Tê thép hàn SCH40 D48/21</v>
          </cell>
          <cell r="E3928">
            <v>39273</v>
          </cell>
        </row>
        <row r="3929">
          <cell r="C3929" t="str">
            <v>42THS44827</v>
          </cell>
          <cell r="D3929" t="str">
            <v>Tê thép hàn SCH40 D48/27</v>
          </cell>
          <cell r="E3929">
            <v>39273</v>
          </cell>
        </row>
        <row r="3930">
          <cell r="C3930" t="str">
            <v>42THS44834</v>
          </cell>
          <cell r="D3930" t="str">
            <v>Tê thép hàn SCH40 D48/34</v>
          </cell>
          <cell r="E3930">
            <v>39273</v>
          </cell>
        </row>
        <row r="3931">
          <cell r="C3931" t="str">
            <v>42THS44842</v>
          </cell>
          <cell r="D3931" t="str">
            <v>Tê thép hàn SCH40 D48/42</v>
          </cell>
          <cell r="E3931">
            <v>39273</v>
          </cell>
        </row>
        <row r="3932">
          <cell r="C3932" t="str">
            <v>42THS44848</v>
          </cell>
          <cell r="D3932" t="str">
            <v>Tê thép hàn SCH40 D48</v>
          </cell>
          <cell r="E3932">
            <v>39273</v>
          </cell>
        </row>
        <row r="3933">
          <cell r="C3933" t="str">
            <v>42THS46027</v>
          </cell>
          <cell r="D3933" t="str">
            <v>Tê thép hàn SCH40 D60/27</v>
          </cell>
          <cell r="E3933">
            <v>51273</v>
          </cell>
        </row>
        <row r="3934">
          <cell r="C3934" t="str">
            <v>42THS46034</v>
          </cell>
          <cell r="D3934" t="str">
            <v>Tê thép hàn SCH40 D60/34</v>
          </cell>
          <cell r="E3934">
            <v>51273</v>
          </cell>
        </row>
        <row r="3935">
          <cell r="C3935" t="str">
            <v>42THS46042</v>
          </cell>
          <cell r="D3935" t="str">
            <v>Tê thép hàn SCH40 D60/42</v>
          </cell>
          <cell r="E3935">
            <v>51273</v>
          </cell>
        </row>
        <row r="3936">
          <cell r="C3936" t="str">
            <v>42THS46048</v>
          </cell>
          <cell r="D3936" t="str">
            <v>Tê thép hàn SCH40 D60/48</v>
          </cell>
          <cell r="E3936">
            <v>51273</v>
          </cell>
        </row>
        <row r="3937">
          <cell r="C3937" t="str">
            <v>42THS46060</v>
          </cell>
          <cell r="D3937" t="str">
            <v>Tê thép hàn SCH40 D60</v>
          </cell>
          <cell r="E3937">
            <v>51273</v>
          </cell>
        </row>
        <row r="3938">
          <cell r="C3938" t="str">
            <v>42THS47634</v>
          </cell>
          <cell r="D3938" t="str">
            <v>Tê thép hàn SCH40 D76/34</v>
          </cell>
          <cell r="E3938">
            <v>87273</v>
          </cell>
        </row>
        <row r="3939">
          <cell r="C3939" t="str">
            <v>42THS47642</v>
          </cell>
          <cell r="D3939" t="str">
            <v>Tê thép hàn SCH40 D76/42</v>
          </cell>
          <cell r="E3939">
            <v>87273</v>
          </cell>
        </row>
        <row r="3940">
          <cell r="C3940" t="str">
            <v>42THS47648</v>
          </cell>
          <cell r="D3940" t="str">
            <v>Tê thép hàn SCH40 D76/48</v>
          </cell>
          <cell r="E3940">
            <v>87273</v>
          </cell>
        </row>
        <row r="3941">
          <cell r="C3941" t="str">
            <v>42THS47660</v>
          </cell>
          <cell r="D3941" t="str">
            <v>Tê thép hàn SCH40 D76/60</v>
          </cell>
          <cell r="E3941">
            <v>87273</v>
          </cell>
        </row>
        <row r="3942">
          <cell r="C3942" t="str">
            <v>42THS47676</v>
          </cell>
          <cell r="D3942" t="str">
            <v>Tê thép hàn SCH40 D76</v>
          </cell>
          <cell r="E3942">
            <v>87273</v>
          </cell>
        </row>
        <row r="3943">
          <cell r="C3943" t="str">
            <v>42THS49034</v>
          </cell>
          <cell r="D3943" t="str">
            <v>Tê thép hàn SCH40 D90/34</v>
          </cell>
          <cell r="E3943">
            <v>109091</v>
          </cell>
        </row>
        <row r="3944">
          <cell r="C3944" t="str">
            <v>42THS49042</v>
          </cell>
          <cell r="D3944" t="str">
            <v>Tê thép hàn SCH40 D90/42</v>
          </cell>
          <cell r="E3944">
            <v>109091</v>
          </cell>
        </row>
        <row r="3945">
          <cell r="C3945" t="str">
            <v>42THS49048</v>
          </cell>
          <cell r="D3945" t="str">
            <v>Tê thép hàn SCH40 D90/48</v>
          </cell>
          <cell r="E3945">
            <v>109091</v>
          </cell>
        </row>
        <row r="3946">
          <cell r="C3946" t="str">
            <v>42THS49076</v>
          </cell>
          <cell r="D3946" t="str">
            <v>Tê thép hàn SCH40 D90/76</v>
          </cell>
          <cell r="E3946">
            <v>109091</v>
          </cell>
        </row>
        <row r="3947">
          <cell r="C3947" t="str">
            <v>42THS49090</v>
          </cell>
          <cell r="D3947" t="str">
            <v>Tê thép hàn SCH40 D90</v>
          </cell>
          <cell r="E3947">
            <v>109091</v>
          </cell>
        </row>
        <row r="3948">
          <cell r="C3948" t="str">
            <v>42THS82727</v>
          </cell>
          <cell r="D3948" t="str">
            <v>Tê thép hàn SCH80 D27</v>
          </cell>
          <cell r="E3948">
            <v>0</v>
          </cell>
        </row>
        <row r="3949">
          <cell r="C3949" t="str">
            <v>42THS83434</v>
          </cell>
          <cell r="D3949" t="str">
            <v>Tê thép hàn SCH80 D34</v>
          </cell>
          <cell r="E3949">
            <v>0</v>
          </cell>
        </row>
        <row r="3950">
          <cell r="C3950" t="str">
            <v>42TI1515</v>
          </cell>
          <cell r="D3950" t="str">
            <v>Tê Inox DN 15</v>
          </cell>
          <cell r="E3950">
            <v>16800</v>
          </cell>
        </row>
        <row r="3951">
          <cell r="C3951" t="str">
            <v>42TI2020</v>
          </cell>
          <cell r="D3951" t="str">
            <v>Tê Inox DN 20</v>
          </cell>
          <cell r="E3951">
            <v>28800</v>
          </cell>
        </row>
        <row r="3952">
          <cell r="C3952" t="str">
            <v>42TI2515</v>
          </cell>
          <cell r="D3952" t="str">
            <v>Tê Inox DN 25/15</v>
          </cell>
          <cell r="E3952">
            <v>48000</v>
          </cell>
        </row>
        <row r="3953">
          <cell r="C3953" t="str">
            <v>42TI2520</v>
          </cell>
          <cell r="D3953" t="str">
            <v>Tê Inox DN 25/20</v>
          </cell>
          <cell r="E3953">
            <v>48000</v>
          </cell>
        </row>
        <row r="3954">
          <cell r="C3954" t="str">
            <v>42TI2525</v>
          </cell>
          <cell r="D3954" t="str">
            <v>Tê Inox DN 25</v>
          </cell>
          <cell r="E3954">
            <v>42000</v>
          </cell>
        </row>
        <row r="3955">
          <cell r="C3955" t="str">
            <v>42TI3232</v>
          </cell>
          <cell r="D3955" t="str">
            <v>Tê Inox DN 32</v>
          </cell>
          <cell r="E3955">
            <v>62400</v>
          </cell>
        </row>
        <row r="3956">
          <cell r="C3956" t="str">
            <v>42TI4040</v>
          </cell>
          <cell r="D3956" t="str">
            <v>Tê Inox DN 40</v>
          </cell>
          <cell r="E3956">
            <v>72000</v>
          </cell>
        </row>
        <row r="3957">
          <cell r="C3957" t="str">
            <v>42TI5050</v>
          </cell>
          <cell r="D3957" t="str">
            <v>Tê Inox DN 50</v>
          </cell>
          <cell r="E3957">
            <v>120000</v>
          </cell>
        </row>
        <row r="3958">
          <cell r="C3958" t="str">
            <v>42TI6565</v>
          </cell>
          <cell r="D3958" t="str">
            <v>Tê Inox DN 65</v>
          </cell>
          <cell r="E3958">
            <v>240000</v>
          </cell>
        </row>
        <row r="3959">
          <cell r="C3959" t="str">
            <v>42TPLOC048</v>
          </cell>
          <cell r="D3959" t="str">
            <v>ống lọc PVC TP 48 Co</v>
          </cell>
          <cell r="E3959">
            <v>0</v>
          </cell>
        </row>
        <row r="3960">
          <cell r="C3960" t="str">
            <v>42TPVCTQ200110</v>
          </cell>
          <cell r="D3960" t="str">
            <v>Tê nhựa PVC đúc D200/110</v>
          </cell>
          <cell r="E3960">
            <v>358200</v>
          </cell>
        </row>
        <row r="3961">
          <cell r="C3961" t="str">
            <v>42TPVCTQ225160</v>
          </cell>
          <cell r="D3961" t="str">
            <v>Tê nhựa PVC đúc D225/160</v>
          </cell>
          <cell r="E3961">
            <v>680400</v>
          </cell>
        </row>
        <row r="3962">
          <cell r="C3962" t="str">
            <v>42TPVCTQ225225</v>
          </cell>
          <cell r="D3962" t="str">
            <v>Tê nhựa PVC đúc D225</v>
          </cell>
          <cell r="E3962">
            <v>741600</v>
          </cell>
        </row>
        <row r="3963">
          <cell r="C3963" t="str">
            <v>42TPVCTQ250110</v>
          </cell>
          <cell r="D3963" t="str">
            <v>Tê nhựa PVC đúc D250/110</v>
          </cell>
          <cell r="E3963">
            <v>561600</v>
          </cell>
        </row>
        <row r="3964">
          <cell r="C3964" t="str">
            <v>42TPVCTQ250200</v>
          </cell>
          <cell r="D3964" t="str">
            <v>Tê nhựa PVC đúc D250/200</v>
          </cell>
          <cell r="E3964">
            <v>704400</v>
          </cell>
        </row>
        <row r="3965">
          <cell r="C3965" t="str">
            <v>42TPVCTQ250250</v>
          </cell>
          <cell r="D3965" t="str">
            <v>Tê nhựa PVC đúc D250</v>
          </cell>
          <cell r="E3965">
            <v>876000</v>
          </cell>
        </row>
        <row r="3966">
          <cell r="C3966" t="str">
            <v>42TPVCTQ315315</v>
          </cell>
          <cell r="D3966" t="str">
            <v>Tê nhựa PVC đúc D315</v>
          </cell>
          <cell r="E3966">
            <v>3196800</v>
          </cell>
        </row>
        <row r="3967">
          <cell r="C3967" t="str">
            <v>42TRNDZ15</v>
          </cell>
          <cell r="D3967" t="str">
            <v>Tê thép mạ kẽm ren ngoài DN 15</v>
          </cell>
          <cell r="E3967">
            <v>10700</v>
          </cell>
        </row>
        <row r="3968">
          <cell r="C3968" t="str">
            <v>42TRNI15</v>
          </cell>
          <cell r="D3968" t="str">
            <v>Tê Inox ren ngoài DN 15</v>
          </cell>
          <cell r="E3968">
            <v>17100</v>
          </cell>
        </row>
        <row r="3969">
          <cell r="C3969" t="str">
            <v>42TRTW2112</v>
          </cell>
          <cell r="D3969" t="str">
            <v>Tê ren trong WF 21 x 1/2"</v>
          </cell>
          <cell r="E3969">
            <v>7900</v>
          </cell>
        </row>
        <row r="3970">
          <cell r="C3970" t="str">
            <v>42TRTW2712</v>
          </cell>
          <cell r="D3970" t="str">
            <v>Tê ren trong WF 27 x 1/2"</v>
          </cell>
          <cell r="E3970">
            <v>9900</v>
          </cell>
        </row>
        <row r="3971">
          <cell r="C3971" t="str">
            <v>42TRTW2734</v>
          </cell>
          <cell r="D3971" t="str">
            <v>Tê ren trong WF 27 x 3/4"</v>
          </cell>
          <cell r="E3971">
            <v>10400</v>
          </cell>
        </row>
        <row r="3972">
          <cell r="C3972" t="str">
            <v>42TTM110</v>
          </cell>
          <cell r="D3972" t="str">
            <v>Tê nhựa TM D110</v>
          </cell>
          <cell r="E3972">
            <v>15500</v>
          </cell>
        </row>
        <row r="3973">
          <cell r="C3973" t="str">
            <v>42TTM140</v>
          </cell>
          <cell r="D3973" t="str">
            <v>Tê nhựa TM D140</v>
          </cell>
          <cell r="E3973">
            <v>34600</v>
          </cell>
        </row>
        <row r="3974">
          <cell r="C3974" t="str">
            <v>42TTM60</v>
          </cell>
          <cell r="D3974" t="str">
            <v>Tê nhựa TM D60</v>
          </cell>
          <cell r="E3974">
            <v>5200</v>
          </cell>
        </row>
        <row r="3975">
          <cell r="C3975" t="str">
            <v>42TTM75</v>
          </cell>
          <cell r="D3975" t="str">
            <v>Tê nhựa TM D75</v>
          </cell>
          <cell r="E3975">
            <v>6600</v>
          </cell>
        </row>
        <row r="3976">
          <cell r="C3976" t="str">
            <v>42TTM90</v>
          </cell>
          <cell r="D3976" t="str">
            <v>Tê nhựa TM D90</v>
          </cell>
          <cell r="E3976">
            <v>8000</v>
          </cell>
        </row>
        <row r="3977">
          <cell r="C3977" t="str">
            <v>42TTMT11034</v>
          </cell>
          <cell r="D3977" t="str">
            <v>Tê nhựa TM D110/34</v>
          </cell>
          <cell r="E3977">
            <v>17500</v>
          </cell>
        </row>
        <row r="3978">
          <cell r="C3978" t="str">
            <v>42TTMT11042</v>
          </cell>
          <cell r="D3978" t="str">
            <v>Tê nhựa TM D110/42</v>
          </cell>
          <cell r="E3978">
            <v>17500</v>
          </cell>
        </row>
        <row r="3979">
          <cell r="C3979" t="str">
            <v>42TTMT11048</v>
          </cell>
          <cell r="D3979" t="str">
            <v>Tê nhựa TM D110/48</v>
          </cell>
          <cell r="E3979">
            <v>17500</v>
          </cell>
        </row>
        <row r="3980">
          <cell r="C3980" t="str">
            <v>42TTMT11060</v>
          </cell>
          <cell r="D3980" t="str">
            <v>Tê nhựa TM D110/60</v>
          </cell>
          <cell r="E3980">
            <v>17500</v>
          </cell>
        </row>
        <row r="3981">
          <cell r="C3981" t="str">
            <v>42TTMT11076</v>
          </cell>
          <cell r="D3981" t="str">
            <v>Tê nhựa TM D110/76</v>
          </cell>
          <cell r="E3981">
            <v>17500</v>
          </cell>
        </row>
        <row r="3982">
          <cell r="C3982" t="str">
            <v>42TTMT11090</v>
          </cell>
          <cell r="D3982" t="str">
            <v>Tê nhựa TM D110/90</v>
          </cell>
          <cell r="E3982">
            <v>17500</v>
          </cell>
        </row>
        <row r="3983">
          <cell r="C3983" t="str">
            <v>42TTMT6034</v>
          </cell>
          <cell r="D3983" t="str">
            <v>Tê nhựa TM D60/34</v>
          </cell>
          <cell r="E3983">
            <v>6400</v>
          </cell>
        </row>
        <row r="3984">
          <cell r="C3984" t="str">
            <v>42TTMT6042</v>
          </cell>
          <cell r="D3984" t="str">
            <v>Tê nhựa TM D60/42</v>
          </cell>
          <cell r="E3984">
            <v>6400</v>
          </cell>
        </row>
        <row r="3985">
          <cell r="C3985" t="str">
            <v>42TTMT6048</v>
          </cell>
          <cell r="D3985" t="str">
            <v>Tê nhựa TM D60/48</v>
          </cell>
          <cell r="E3985">
            <v>6400</v>
          </cell>
        </row>
        <row r="3986">
          <cell r="C3986" t="str">
            <v>42TTMT7534</v>
          </cell>
          <cell r="D3986" t="str">
            <v>Tê nhựa TM D75/34</v>
          </cell>
          <cell r="E3986">
            <v>11400</v>
          </cell>
        </row>
        <row r="3987">
          <cell r="C3987" t="str">
            <v>42TTMT7542</v>
          </cell>
          <cell r="D3987" t="str">
            <v>Tê nhựa TM D75/42</v>
          </cell>
          <cell r="E3987">
            <v>11400</v>
          </cell>
        </row>
        <row r="3988">
          <cell r="C3988" t="str">
            <v>42TTMT7548</v>
          </cell>
          <cell r="D3988" t="str">
            <v>Tê nhựa TM D75/48</v>
          </cell>
          <cell r="E3988">
            <v>11400</v>
          </cell>
        </row>
        <row r="3989">
          <cell r="C3989" t="str">
            <v>42TTMT7560</v>
          </cell>
          <cell r="D3989" t="str">
            <v>Tê nhựa TM D75/60</v>
          </cell>
          <cell r="E3989">
            <v>11400</v>
          </cell>
        </row>
        <row r="3990">
          <cell r="C3990" t="str">
            <v>42TTMT9034</v>
          </cell>
          <cell r="D3990" t="str">
            <v>Tê nhựa TM D90/34</v>
          </cell>
          <cell r="E3990">
            <v>13600</v>
          </cell>
        </row>
        <row r="3991">
          <cell r="C3991" t="str">
            <v>42TTMT9042</v>
          </cell>
          <cell r="D3991" t="str">
            <v>Tê nhựa TM D90/42</v>
          </cell>
          <cell r="E3991">
            <v>13600</v>
          </cell>
        </row>
        <row r="3992">
          <cell r="C3992" t="str">
            <v>42TTMT9048</v>
          </cell>
          <cell r="D3992" t="str">
            <v>Tê nhựa TM D90/48</v>
          </cell>
          <cell r="E3992">
            <v>13600</v>
          </cell>
        </row>
        <row r="3993">
          <cell r="C3993" t="str">
            <v>42TTMT9060</v>
          </cell>
          <cell r="D3993" t="str">
            <v>Tê nhựa TM D90/60</v>
          </cell>
          <cell r="E3993">
            <v>13600</v>
          </cell>
        </row>
        <row r="3994">
          <cell r="C3994" t="str">
            <v>42TTMT9076</v>
          </cell>
          <cell r="D3994" t="str">
            <v>Tê nhựa TM D90/76</v>
          </cell>
          <cell r="E3994">
            <v>13600</v>
          </cell>
        </row>
        <row r="3995">
          <cell r="C3995" t="str">
            <v>42TTP110110</v>
          </cell>
          <cell r="D3995" t="str">
            <v>Tê Nhựa TP D110</v>
          </cell>
          <cell r="E3995">
            <v>62900</v>
          </cell>
        </row>
        <row r="3996">
          <cell r="C3996" t="str">
            <v>42TTP125</v>
          </cell>
          <cell r="D3996" t="str">
            <v>Tê nhựa TP D125</v>
          </cell>
          <cell r="E3996">
            <v>103900</v>
          </cell>
        </row>
        <row r="3997">
          <cell r="C3997" t="str">
            <v>42TTP140</v>
          </cell>
          <cell r="D3997" t="str">
            <v>Tê nhựa TP D140</v>
          </cell>
          <cell r="E3997">
            <v>168400</v>
          </cell>
        </row>
        <row r="3998">
          <cell r="C3998" t="str">
            <v>42TTP160</v>
          </cell>
          <cell r="D3998" t="str">
            <v>Tê nhựa TP D160</v>
          </cell>
          <cell r="E3998">
            <v>179100</v>
          </cell>
        </row>
        <row r="3999">
          <cell r="C3999" t="str">
            <v>42TTP200</v>
          </cell>
          <cell r="D3999" t="str">
            <v>Tê nhựa TP D200</v>
          </cell>
          <cell r="E3999">
            <v>421100</v>
          </cell>
        </row>
        <row r="4000">
          <cell r="C4000" t="str">
            <v>42TTP2121</v>
          </cell>
          <cell r="D4000" t="str">
            <v>Tê Nhựa TP D21</v>
          </cell>
          <cell r="E4000">
            <v>2100</v>
          </cell>
        </row>
        <row r="4001">
          <cell r="C4001" t="str">
            <v>42TTP2727</v>
          </cell>
          <cell r="D4001" t="str">
            <v>Tê Nhựa TP D27</v>
          </cell>
          <cell r="E4001">
            <v>3500</v>
          </cell>
        </row>
        <row r="4002">
          <cell r="C4002" t="str">
            <v>42TTP3434</v>
          </cell>
          <cell r="D4002" t="str">
            <v>Tê Nhựa TP D34</v>
          </cell>
          <cell r="E4002">
            <v>4700</v>
          </cell>
        </row>
        <row r="4003">
          <cell r="C4003" t="str">
            <v>42TTP4242</v>
          </cell>
          <cell r="D4003" t="str">
            <v>Tê Nhựa TP D42</v>
          </cell>
          <cell r="E4003">
            <v>6700</v>
          </cell>
        </row>
        <row r="4004">
          <cell r="C4004" t="str">
            <v>42TTP4848</v>
          </cell>
          <cell r="D4004" t="str">
            <v>Tê Nhựa TP D48</v>
          </cell>
          <cell r="E4004">
            <v>10000</v>
          </cell>
        </row>
        <row r="4005">
          <cell r="C4005" t="str">
            <v>42TTP6060</v>
          </cell>
          <cell r="D4005" t="str">
            <v>Tê Nhựa TP D60</v>
          </cell>
          <cell r="E4005">
            <v>15100</v>
          </cell>
        </row>
        <row r="4006">
          <cell r="C4006" t="str">
            <v>42TTP7575</v>
          </cell>
          <cell r="D4006" t="str">
            <v>Tê nhựa TP D75</v>
          </cell>
          <cell r="E4006">
            <v>25500</v>
          </cell>
        </row>
        <row r="4007">
          <cell r="C4007" t="str">
            <v>42TTP9048</v>
          </cell>
          <cell r="D4007" t="str">
            <v>Tê nhựa TP D90/48</v>
          </cell>
          <cell r="E4007">
            <v>28600</v>
          </cell>
        </row>
        <row r="4008">
          <cell r="C4008" t="str">
            <v>42TTP9060</v>
          </cell>
          <cell r="D4008" t="str">
            <v>Tê nhựa TP D90/60</v>
          </cell>
          <cell r="E4008">
            <v>38545</v>
          </cell>
        </row>
        <row r="4009">
          <cell r="C4009" t="str">
            <v>42TTP9090</v>
          </cell>
          <cell r="D4009" t="str">
            <v>Tê Nhựa TP D90</v>
          </cell>
          <cell r="E4009">
            <v>37100</v>
          </cell>
        </row>
        <row r="4010">
          <cell r="C4010" t="str">
            <v>42TTPT11048</v>
          </cell>
          <cell r="D4010" t="str">
            <v>Tê nhựa TP D110/48</v>
          </cell>
          <cell r="E4010">
            <v>38200</v>
          </cell>
        </row>
        <row r="4011">
          <cell r="C4011" t="str">
            <v>42TTPT11076</v>
          </cell>
          <cell r="D4011" t="str">
            <v>Tê nhựa TP D110/76</v>
          </cell>
          <cell r="E4011">
            <v>49455</v>
          </cell>
        </row>
        <row r="4012">
          <cell r="C4012" t="str">
            <v>42TTPT2721</v>
          </cell>
          <cell r="D4012" t="str">
            <v>Tê nhựa TP D27/21</v>
          </cell>
          <cell r="E4012">
            <v>2700</v>
          </cell>
        </row>
        <row r="4013">
          <cell r="C4013" t="str">
            <v>42TTPT3421</v>
          </cell>
          <cell r="D4013" t="str">
            <v>Tê nhựa TP D34/21</v>
          </cell>
          <cell r="E4013">
            <v>3500</v>
          </cell>
        </row>
        <row r="4014">
          <cell r="C4014" t="str">
            <v>42TTPT3427</v>
          </cell>
          <cell r="D4014" t="str">
            <v>Tê nhựa TP D34/27</v>
          </cell>
          <cell r="E4014">
            <v>3800</v>
          </cell>
        </row>
        <row r="4015">
          <cell r="C4015" t="str">
            <v>42TTPT4221</v>
          </cell>
          <cell r="D4015" t="str">
            <v>Tê nhựa TP D42/21</v>
          </cell>
          <cell r="E4015">
            <v>4600</v>
          </cell>
        </row>
        <row r="4016">
          <cell r="C4016" t="str">
            <v>42TTPT4227</v>
          </cell>
          <cell r="D4016" t="str">
            <v>Tê nhựa TP D42/27</v>
          </cell>
          <cell r="E4016">
            <v>5100</v>
          </cell>
        </row>
        <row r="4017">
          <cell r="C4017" t="str">
            <v>42TTPT4821</v>
          </cell>
          <cell r="D4017" t="str">
            <v>Tê nhựa TP D48/21</v>
          </cell>
          <cell r="E4017">
            <v>7500</v>
          </cell>
        </row>
        <row r="4018">
          <cell r="C4018" t="str">
            <v>42TTPT4827</v>
          </cell>
          <cell r="D4018" t="str">
            <v>Tê nhựa TP D48/27</v>
          </cell>
          <cell r="E4018">
            <v>7600</v>
          </cell>
        </row>
        <row r="4019">
          <cell r="C4019" t="str">
            <v>42TTPT4834</v>
          </cell>
          <cell r="D4019" t="str">
            <v>Tê nhựa TP D48/34</v>
          </cell>
          <cell r="E4019">
            <v>8000</v>
          </cell>
        </row>
        <row r="4020">
          <cell r="C4020" t="str">
            <v>42TTPT4842</v>
          </cell>
          <cell r="D4020" t="str">
            <v>Tê nhựa TP D48/42</v>
          </cell>
          <cell r="E4020">
            <v>10300</v>
          </cell>
        </row>
        <row r="4021">
          <cell r="C4021" t="str">
            <v>42TTPT6027</v>
          </cell>
          <cell r="D4021" t="str">
            <v>Tê nhựa TP D60/27</v>
          </cell>
          <cell r="E4021">
            <v>10500</v>
          </cell>
        </row>
        <row r="4022">
          <cell r="C4022" t="str">
            <v>42TTPT6034</v>
          </cell>
          <cell r="D4022" t="str">
            <v>Tê nhựa TP D60/34</v>
          </cell>
          <cell r="E4022">
            <v>11500</v>
          </cell>
        </row>
        <row r="4023">
          <cell r="C4023" t="str">
            <v>42TTPT6042</v>
          </cell>
          <cell r="D4023" t="str">
            <v>Tê nhựa TP D60/42</v>
          </cell>
          <cell r="E4023">
            <v>12700</v>
          </cell>
        </row>
        <row r="4024">
          <cell r="C4024" t="str">
            <v>42TTPT6048</v>
          </cell>
          <cell r="D4024" t="str">
            <v>Tê nhựa TP D60/48</v>
          </cell>
          <cell r="E4024">
            <v>13300</v>
          </cell>
        </row>
        <row r="4025">
          <cell r="C4025" t="str">
            <v>42TTPT7527</v>
          </cell>
          <cell r="D4025" t="str">
            <v>Tê nhựa TP D75/27</v>
          </cell>
          <cell r="E4025">
            <v>16800</v>
          </cell>
        </row>
        <row r="4026">
          <cell r="C4026" t="str">
            <v>42TTPT7534</v>
          </cell>
          <cell r="D4026" t="str">
            <v>Tê nhựa TP D75/34</v>
          </cell>
          <cell r="E4026">
            <v>17500</v>
          </cell>
        </row>
        <row r="4027">
          <cell r="C4027" t="str">
            <v>42TTPT7542</v>
          </cell>
          <cell r="D4027" t="str">
            <v>Tê nhựa TP D75/42</v>
          </cell>
          <cell r="E4027">
            <v>18700</v>
          </cell>
        </row>
        <row r="4028">
          <cell r="C4028" t="str">
            <v>42TTPT7548</v>
          </cell>
          <cell r="D4028" t="str">
            <v>Tê nhựa TP D75/48</v>
          </cell>
          <cell r="E4028">
            <v>21200</v>
          </cell>
        </row>
        <row r="4029">
          <cell r="C4029" t="str">
            <v>42TTPT7560</v>
          </cell>
          <cell r="D4029" t="str">
            <v>Tê nhựa TP D 75/60</v>
          </cell>
          <cell r="E4029">
            <v>23700</v>
          </cell>
        </row>
        <row r="4030">
          <cell r="C4030" t="str">
            <v>42TTPT9034</v>
          </cell>
          <cell r="D4030" t="str">
            <v>Tê nhựa TP D 90/34</v>
          </cell>
          <cell r="E4030">
            <v>28900</v>
          </cell>
        </row>
        <row r="4031">
          <cell r="C4031" t="str">
            <v>42TTPT9042</v>
          </cell>
          <cell r="D4031" t="str">
            <v>Tê nhựa TP D90/42</v>
          </cell>
          <cell r="E4031">
            <v>23500</v>
          </cell>
        </row>
        <row r="4032">
          <cell r="C4032" t="str">
            <v>42UBOT110</v>
          </cell>
          <cell r="D4032" t="str">
            <v>Ubot (gu giông) D110</v>
          </cell>
          <cell r="E4032">
            <v>5100</v>
          </cell>
        </row>
        <row r="4033">
          <cell r="C4033" t="str">
            <v>42UBOT125</v>
          </cell>
          <cell r="D4033" t="str">
            <v>Ubot (gu giông) D125</v>
          </cell>
          <cell r="E4033">
            <v>8600</v>
          </cell>
        </row>
        <row r="4034">
          <cell r="C4034" t="str">
            <v>42UBOT140</v>
          </cell>
          <cell r="D4034" t="str">
            <v>Ubot (gu giông) D140</v>
          </cell>
          <cell r="E4034">
            <v>9000</v>
          </cell>
        </row>
        <row r="4035">
          <cell r="C4035" t="str">
            <v>42UBOT160</v>
          </cell>
          <cell r="D4035" t="str">
            <v>Ubot (gu giông) D160</v>
          </cell>
          <cell r="E4035">
            <v>10200</v>
          </cell>
        </row>
        <row r="4036">
          <cell r="C4036" t="str">
            <v>42UBOT170</v>
          </cell>
          <cell r="D4036" t="str">
            <v>Ubot (gu giông) D170</v>
          </cell>
          <cell r="E4036">
            <v>15909</v>
          </cell>
        </row>
        <row r="4037">
          <cell r="C4037" t="str">
            <v>42UBOT200</v>
          </cell>
          <cell r="D4037" t="str">
            <v>Ubot (gu giông) D200</v>
          </cell>
          <cell r="E4037">
            <v>13200</v>
          </cell>
        </row>
        <row r="4038">
          <cell r="C4038" t="str">
            <v>42UBOT21</v>
          </cell>
          <cell r="D4038" t="str">
            <v>Ubot (gu giông) D21</v>
          </cell>
          <cell r="E4038">
            <v>1200</v>
          </cell>
        </row>
        <row r="4039">
          <cell r="C4039" t="str">
            <v>42UBOT250</v>
          </cell>
          <cell r="D4039" t="str">
            <v>Ubot (gu giông) D250</v>
          </cell>
          <cell r="E4039">
            <v>16800</v>
          </cell>
        </row>
        <row r="4040">
          <cell r="C4040" t="str">
            <v>42UBOT27.</v>
          </cell>
          <cell r="D4040" t="str">
            <v>Ubot (gu giông) D27</v>
          </cell>
          <cell r="E4040">
            <v>1500</v>
          </cell>
        </row>
        <row r="4041">
          <cell r="C4041" t="str">
            <v>42UBOT34</v>
          </cell>
          <cell r="D4041" t="str">
            <v>Ubot (gu giông) D34</v>
          </cell>
          <cell r="E4041">
            <v>1600</v>
          </cell>
        </row>
        <row r="4042">
          <cell r="C4042" t="str">
            <v>42UBOT42</v>
          </cell>
          <cell r="D4042" t="str">
            <v>Ubot (gu giông) D42</v>
          </cell>
          <cell r="E4042">
            <v>1700</v>
          </cell>
        </row>
        <row r="4043">
          <cell r="C4043" t="str">
            <v>42UBOT48</v>
          </cell>
          <cell r="D4043" t="str">
            <v>Ubot (gu giông) D48</v>
          </cell>
          <cell r="E4043">
            <v>3000</v>
          </cell>
        </row>
        <row r="4044">
          <cell r="C4044" t="str">
            <v>42UBOT60</v>
          </cell>
          <cell r="D4044" t="str">
            <v>Ubot (gu giông) D60</v>
          </cell>
          <cell r="E4044">
            <v>3600</v>
          </cell>
        </row>
        <row r="4045">
          <cell r="C4045" t="str">
            <v>42UBOT76</v>
          </cell>
          <cell r="D4045" t="str">
            <v>Ubot (gu giông) D76</v>
          </cell>
          <cell r="E4045">
            <v>4100</v>
          </cell>
        </row>
        <row r="4046">
          <cell r="C4046" t="str">
            <v>42UBOT90</v>
          </cell>
          <cell r="D4046" t="str">
            <v>Ubot (gu giông) D90</v>
          </cell>
          <cell r="E4046">
            <v>4400</v>
          </cell>
        </row>
        <row r="4047">
          <cell r="C4047" t="str">
            <v>42V1CBTQ100</v>
          </cell>
          <cell r="D4047" t="str">
            <v>Van 1 chiều cánh bướm TQ DN 100</v>
          </cell>
          <cell r="E4047">
            <v>288000</v>
          </cell>
        </row>
        <row r="4048">
          <cell r="C4048" t="str">
            <v>42V1CBTQ125</v>
          </cell>
          <cell r="D4048" t="str">
            <v>Van 1 chiều cánh bướm TQ DN 125</v>
          </cell>
          <cell r="E4048">
            <v>360000</v>
          </cell>
        </row>
        <row r="4049">
          <cell r="C4049" t="str">
            <v>42V1CBTQ150</v>
          </cell>
          <cell r="D4049" t="str">
            <v>Van 1 chiều cánh bướm TQ DN 150</v>
          </cell>
          <cell r="E4049">
            <v>480000</v>
          </cell>
        </row>
        <row r="4050">
          <cell r="C4050" t="str">
            <v>42V1CBTQ200</v>
          </cell>
          <cell r="D4050" t="str">
            <v>Van 1 chiều cánh bướm TQ DN 200</v>
          </cell>
          <cell r="E4050">
            <v>840000</v>
          </cell>
        </row>
        <row r="4051">
          <cell r="C4051" t="str">
            <v>42V1CBTQ300</v>
          </cell>
          <cell r="D4051" t="str">
            <v>Van 1 chiều cánh bướm TQ DN 300</v>
          </cell>
          <cell r="E4051">
            <v>2124000</v>
          </cell>
        </row>
        <row r="4052">
          <cell r="C4052" t="str">
            <v>42V1CBTQ50</v>
          </cell>
          <cell r="D4052" t="str">
            <v>Van 1 chiều cánh bướm TQ DN 50</v>
          </cell>
          <cell r="E4052">
            <v>132000</v>
          </cell>
        </row>
        <row r="4053">
          <cell r="C4053" t="str">
            <v>42V1CBTQ65</v>
          </cell>
          <cell r="D4053" t="str">
            <v>Van 1 chiều cánh bướm TQ DN 65</v>
          </cell>
          <cell r="E4053">
            <v>177600</v>
          </cell>
        </row>
        <row r="4054">
          <cell r="C4054" t="str">
            <v>42V1CBTQ80</v>
          </cell>
          <cell r="D4054" t="str">
            <v>Van 1 chiều cánh bướm TQ DN 80</v>
          </cell>
          <cell r="E4054">
            <v>228000</v>
          </cell>
        </row>
        <row r="4055">
          <cell r="C4055" t="str">
            <v>42V1CHGMBTQ100</v>
          </cell>
          <cell r="D4055" t="str">
            <v>Van 1 chiều hơi gang MB TQ DN 100</v>
          </cell>
          <cell r="E4055">
            <v>1265455</v>
          </cell>
        </row>
        <row r="4056">
          <cell r="C4056" t="str">
            <v>42V1CHGMBTQ125</v>
          </cell>
          <cell r="D4056" t="str">
            <v>Van 1 chiều hơi gang MB TQ DN 125</v>
          </cell>
          <cell r="E4056">
            <v>1854545</v>
          </cell>
        </row>
        <row r="4057">
          <cell r="C4057" t="str">
            <v>42V1CHGMBTQ50</v>
          </cell>
          <cell r="D4057" t="str">
            <v>Van 1 chiều hơi gang MB TQ DN 50</v>
          </cell>
          <cell r="E4057">
            <v>379636</v>
          </cell>
        </row>
        <row r="4058">
          <cell r="C4058" t="str">
            <v>42V1CHGMBTQ80</v>
          </cell>
          <cell r="D4058" t="str">
            <v>Van 1 chiều hơi gang MB TQ DN 80</v>
          </cell>
          <cell r="E4058">
            <v>916364</v>
          </cell>
        </row>
        <row r="4059">
          <cell r="C4059" t="str">
            <v>42V1CLCP100</v>
          </cell>
          <cell r="D4059" t="str">
            <v>Van 1 chiều lá CP DN 100</v>
          </cell>
          <cell r="E4059">
            <v>864300</v>
          </cell>
        </row>
        <row r="4060">
          <cell r="C4060" t="str">
            <v>42V1CLCP15</v>
          </cell>
          <cell r="D4060" t="str">
            <v>Van 1 chiều lá CP DN 15</v>
          </cell>
          <cell r="E4060">
            <v>28600</v>
          </cell>
        </row>
        <row r="4061">
          <cell r="C4061" t="str">
            <v>42V1CLCP20</v>
          </cell>
          <cell r="D4061" t="str">
            <v>Van 1 chiều lá CP DN 20</v>
          </cell>
          <cell r="E4061">
            <v>42600</v>
          </cell>
        </row>
        <row r="4062">
          <cell r="C4062" t="str">
            <v>42V1CLCP25</v>
          </cell>
          <cell r="D4062" t="str">
            <v>Van 1 chiều lá CP DN 25</v>
          </cell>
          <cell r="E4062">
            <v>73500</v>
          </cell>
        </row>
        <row r="4063">
          <cell r="C4063" t="str">
            <v>42V1CLCP32</v>
          </cell>
          <cell r="D4063" t="str">
            <v>Van 1 chiều lá CP DN 32</v>
          </cell>
          <cell r="E4063">
            <v>147300</v>
          </cell>
        </row>
        <row r="4064">
          <cell r="C4064" t="str">
            <v>42V1CLCP40</v>
          </cell>
          <cell r="D4064" t="str">
            <v>Van 1 chiều lá CP DN 40</v>
          </cell>
          <cell r="E4064">
            <v>201700</v>
          </cell>
        </row>
        <row r="4065">
          <cell r="C4065" t="str">
            <v>42V1CLCP50</v>
          </cell>
          <cell r="D4065" t="str">
            <v>Van 1 chiều lá CP DN 50</v>
          </cell>
          <cell r="E4065">
            <v>296700</v>
          </cell>
        </row>
        <row r="4066">
          <cell r="C4066" t="str">
            <v>42V1CLCP65</v>
          </cell>
          <cell r="D4066" t="str">
            <v>Van 1 chiều lá CP DN 65</v>
          </cell>
          <cell r="E4066">
            <v>520700</v>
          </cell>
        </row>
        <row r="4067">
          <cell r="C4067" t="str">
            <v>42V1CLCP80</v>
          </cell>
          <cell r="D4067" t="str">
            <v>Van 1 chiều lá CP DN 80</v>
          </cell>
          <cell r="E4067">
            <v>735200</v>
          </cell>
        </row>
        <row r="4068">
          <cell r="C4068" t="str">
            <v>42V1CLI15</v>
          </cell>
          <cell r="D4068" t="str">
            <v>Van 1 chiều lá Inox DN 15</v>
          </cell>
          <cell r="E4068">
            <v>121000</v>
          </cell>
        </row>
        <row r="4069">
          <cell r="C4069" t="str">
            <v>42V1CLI20</v>
          </cell>
          <cell r="D4069" t="str">
            <v>Van 1 chiều lá Inox DN 20</v>
          </cell>
          <cell r="E4069">
            <v>143000</v>
          </cell>
        </row>
        <row r="4070">
          <cell r="C4070" t="str">
            <v>42V1CLI25</v>
          </cell>
          <cell r="D4070" t="str">
            <v>Van 1 chiều lá Inox DN 25</v>
          </cell>
          <cell r="E4070">
            <v>198000</v>
          </cell>
        </row>
        <row r="4071">
          <cell r="C4071" t="str">
            <v>42V1CLI32</v>
          </cell>
          <cell r="D4071" t="str">
            <v>Van 1 chiều lá Inox DN 32</v>
          </cell>
          <cell r="E4071">
            <v>275000</v>
          </cell>
        </row>
        <row r="4072">
          <cell r="C4072" t="str">
            <v>42V1CLI40</v>
          </cell>
          <cell r="D4072" t="str">
            <v>Van 1 chiều lá Inox DN 40</v>
          </cell>
          <cell r="E4072">
            <v>429000</v>
          </cell>
        </row>
        <row r="4073">
          <cell r="C4073" t="str">
            <v>42V1CLI50</v>
          </cell>
          <cell r="D4073" t="str">
            <v>Van 1 chiều lá Inox DN 50</v>
          </cell>
          <cell r="E4073">
            <v>506000</v>
          </cell>
        </row>
        <row r="4074">
          <cell r="C4074" t="str">
            <v>42V1CLLMBAUT100</v>
          </cell>
          <cell r="D4074" t="str">
            <v>Van 1 chiều lá lật mặt bích AUT DN 100</v>
          </cell>
          <cell r="E4074">
            <v>2356364</v>
          </cell>
        </row>
        <row r="4075">
          <cell r="C4075" t="str">
            <v>42V1CLLMBAUT125</v>
          </cell>
          <cell r="D4075" t="str">
            <v>Van 1 chiều lá lật mặt bích AUT DN 125</v>
          </cell>
          <cell r="E4075">
            <v>3632727</v>
          </cell>
        </row>
        <row r="4076">
          <cell r="C4076" t="str">
            <v>42V1CLLMBAUT150</v>
          </cell>
          <cell r="D4076" t="str">
            <v>Van 1 chiều lá lật mặt bích AUT DN 150</v>
          </cell>
          <cell r="E4076">
            <v>4045091</v>
          </cell>
        </row>
        <row r="4077">
          <cell r="C4077" t="str">
            <v>42V1CLLMBAUT200</v>
          </cell>
          <cell r="D4077" t="str">
            <v>Van 1 chiều lá lật mặt bích AUT DN 200</v>
          </cell>
          <cell r="E4077">
            <v>7314545</v>
          </cell>
        </row>
        <row r="4078">
          <cell r="C4078" t="str">
            <v>42V1CLLMBAUT50</v>
          </cell>
          <cell r="D4078" t="str">
            <v>Van 1 chiều lá lật mặt bích AUT DN 50</v>
          </cell>
          <cell r="E4078">
            <v>1138909</v>
          </cell>
        </row>
        <row r="4079">
          <cell r="C4079" t="str">
            <v>42V1CLLMBAUT65</v>
          </cell>
          <cell r="D4079" t="str">
            <v>Van 1 chiều lá lật mặt bích AUT DN 65</v>
          </cell>
          <cell r="E4079">
            <v>1482545</v>
          </cell>
        </row>
        <row r="4080">
          <cell r="C4080" t="str">
            <v>42V1CLLMBAUT80</v>
          </cell>
          <cell r="D4080" t="str">
            <v>Van 1 chiều lá lật mặt bích AUT DN 80</v>
          </cell>
          <cell r="E4080">
            <v>1747636</v>
          </cell>
        </row>
        <row r="4081">
          <cell r="C4081" t="str">
            <v>42V1CLMBV15</v>
          </cell>
          <cell r="D4081" t="str">
            <v>Van 1 chiều lá MBV DN 15</v>
          </cell>
          <cell r="E4081">
            <v>32700</v>
          </cell>
        </row>
        <row r="4082">
          <cell r="C4082" t="str">
            <v>42V1CLMBV20</v>
          </cell>
          <cell r="D4082" t="str">
            <v>Van 1 chiều lá MBV DN 20</v>
          </cell>
          <cell r="E4082">
            <v>43100</v>
          </cell>
        </row>
        <row r="4083">
          <cell r="C4083" t="str">
            <v>42V1CLMBV50</v>
          </cell>
          <cell r="D4083" t="str">
            <v>Van 1 chiều lá MBV DN 50</v>
          </cell>
          <cell r="E4083">
            <v>298200</v>
          </cell>
        </row>
        <row r="4084">
          <cell r="C4084" t="str">
            <v>42V1CLMBV65</v>
          </cell>
          <cell r="D4084" t="str">
            <v>Van 1 chiều lá MBV DN 65</v>
          </cell>
          <cell r="E4084">
            <v>559500</v>
          </cell>
        </row>
        <row r="4085">
          <cell r="C4085" t="str">
            <v>42V1CLMH100</v>
          </cell>
          <cell r="D4085" t="str">
            <v>Van 1 chiều lá MIHA DN 100</v>
          </cell>
          <cell r="E4085">
            <v>1617900</v>
          </cell>
        </row>
        <row r="4086">
          <cell r="C4086" t="str">
            <v>42V1CLMH15</v>
          </cell>
          <cell r="D4086" t="str">
            <v>Van 1 chiều lá MIHA DN 15</v>
          </cell>
          <cell r="E4086">
            <v>46400</v>
          </cell>
        </row>
        <row r="4087">
          <cell r="C4087" t="str">
            <v>42V1CLMH20</v>
          </cell>
          <cell r="D4087" t="str">
            <v>Van 1 chiều lá MIHA DN 20</v>
          </cell>
          <cell r="E4087">
            <v>65300</v>
          </cell>
        </row>
        <row r="4088">
          <cell r="C4088" t="str">
            <v>42V1CLMH25</v>
          </cell>
          <cell r="D4088" t="str">
            <v>Van 1 chiều lá MIHA DN 25</v>
          </cell>
          <cell r="E4088">
            <v>101300</v>
          </cell>
        </row>
        <row r="4089">
          <cell r="C4089" t="str">
            <v>42V1CLMH32</v>
          </cell>
          <cell r="D4089" t="str">
            <v>Van 1 chiều lá MIHA DN 32</v>
          </cell>
          <cell r="E4089">
            <v>172100</v>
          </cell>
        </row>
        <row r="4090">
          <cell r="C4090" t="str">
            <v>42V1CLMH40</v>
          </cell>
          <cell r="D4090" t="str">
            <v>Van 1 chiều lá MIHA DN 40</v>
          </cell>
          <cell r="E4090">
            <v>236100</v>
          </cell>
        </row>
        <row r="4091">
          <cell r="C4091" t="str">
            <v>42V1CLMH50</v>
          </cell>
          <cell r="D4091" t="str">
            <v>Van 1 chiều lá MIHA DN 50</v>
          </cell>
          <cell r="E4091">
            <v>369600</v>
          </cell>
        </row>
        <row r="4092">
          <cell r="C4092" t="str">
            <v>42V1CLMH65</v>
          </cell>
          <cell r="D4092" t="str">
            <v>Van 1 chiều lá MIHA DN 65</v>
          </cell>
          <cell r="E4092">
            <v>656900</v>
          </cell>
        </row>
        <row r="4093">
          <cell r="C4093" t="str">
            <v>42V1CLMH80</v>
          </cell>
          <cell r="D4093" t="str">
            <v>Van 1 chiều lá MIHA DN 80</v>
          </cell>
          <cell r="E4093">
            <v>891000</v>
          </cell>
        </row>
        <row r="4094">
          <cell r="C4094" t="str">
            <v>42V1CLMI100</v>
          </cell>
          <cell r="D4094" t="str">
            <v>Van 1 chiều lá MI DN 100</v>
          </cell>
          <cell r="E4094">
            <v>1369400</v>
          </cell>
        </row>
        <row r="4095">
          <cell r="C4095" t="str">
            <v>42V1CLMI15</v>
          </cell>
          <cell r="D4095" t="str">
            <v>Van 1 chiều lá MI DN 15</v>
          </cell>
          <cell r="E4095">
            <v>25200</v>
          </cell>
        </row>
        <row r="4096">
          <cell r="C4096" t="str">
            <v>42V1CLMI20</v>
          </cell>
          <cell r="D4096" t="str">
            <v>Van 1 chiều lá MI DN 20</v>
          </cell>
          <cell r="E4096">
            <v>38600</v>
          </cell>
        </row>
        <row r="4097">
          <cell r="C4097" t="str">
            <v>42V1CLMI25</v>
          </cell>
          <cell r="D4097" t="str">
            <v>Van 1 chiều lá MI DN 25</v>
          </cell>
          <cell r="E4097">
            <v>58900</v>
          </cell>
        </row>
        <row r="4098">
          <cell r="C4098" t="str">
            <v>42V1CLMI32</v>
          </cell>
          <cell r="D4098" t="str">
            <v>Van 1 chiều lá MI DN 32</v>
          </cell>
          <cell r="E4098">
            <v>131400</v>
          </cell>
        </row>
        <row r="4099">
          <cell r="C4099" t="str">
            <v>42V1CLMI40</v>
          </cell>
          <cell r="D4099" t="str">
            <v>Van 1 chiều lá MI DN 40</v>
          </cell>
          <cell r="E4099">
            <v>169500</v>
          </cell>
        </row>
        <row r="4100">
          <cell r="C4100" t="str">
            <v>42V1CLMI50</v>
          </cell>
          <cell r="D4100" t="str">
            <v>Van 1 chiều lá MI DN 50</v>
          </cell>
          <cell r="E4100">
            <v>262100</v>
          </cell>
        </row>
        <row r="4101">
          <cell r="C4101" t="str">
            <v>42V1CLMI65</v>
          </cell>
          <cell r="D4101" t="str">
            <v>Van 1 chiều lá MI DN 65</v>
          </cell>
          <cell r="E4101">
            <v>511900</v>
          </cell>
        </row>
        <row r="4102">
          <cell r="C4102" t="str">
            <v>42V1CLMI80</v>
          </cell>
          <cell r="D4102" t="str">
            <v>Van 1 chiều lá MI DN 80</v>
          </cell>
          <cell r="E4102">
            <v>703300</v>
          </cell>
        </row>
        <row r="4103">
          <cell r="C4103" t="str">
            <v>42V1CLSW15</v>
          </cell>
          <cell r="D4103" t="str">
            <v>Van 1 chiều lá SANWA DN 15</v>
          </cell>
          <cell r="E4103">
            <v>79800</v>
          </cell>
        </row>
        <row r="4104">
          <cell r="C4104" t="str">
            <v>42V1CLSW20</v>
          </cell>
          <cell r="D4104" t="str">
            <v>Van 1 chiều lá SANWA DN 20</v>
          </cell>
          <cell r="E4104">
            <v>115500</v>
          </cell>
        </row>
        <row r="4105">
          <cell r="C4105" t="str">
            <v>42V1CLSW25</v>
          </cell>
          <cell r="D4105" t="str">
            <v>Van 1 chiều lá SANWA DN 25</v>
          </cell>
          <cell r="E4105">
            <v>175600</v>
          </cell>
        </row>
        <row r="4106">
          <cell r="C4106" t="str">
            <v>42V1CLSW32</v>
          </cell>
          <cell r="D4106" t="str">
            <v>Van 1 chiều lá SANWA DN 32</v>
          </cell>
          <cell r="E4106">
            <v>309600</v>
          </cell>
        </row>
        <row r="4107">
          <cell r="C4107" t="str">
            <v>42V1CLSW40</v>
          </cell>
          <cell r="D4107" t="str">
            <v>Van 1 chiều lá SANWA DN 40</v>
          </cell>
          <cell r="E4107">
            <v>397400</v>
          </cell>
        </row>
        <row r="4108">
          <cell r="C4108" t="str">
            <v>42V1CLSW50</v>
          </cell>
          <cell r="D4108" t="str">
            <v>Van 1 chiều lá SANWA DN 50</v>
          </cell>
          <cell r="E4108">
            <v>600600</v>
          </cell>
        </row>
        <row r="4109">
          <cell r="C4109" t="str">
            <v>42V1CLXMBAUT65</v>
          </cell>
          <cell r="D4109" t="str">
            <v>Van 1 chiều lò xo mặt bích AUT DN 65</v>
          </cell>
          <cell r="E4109">
            <v>1148727</v>
          </cell>
        </row>
        <row r="4110">
          <cell r="C4110" t="str">
            <v>42V1CLXMH100</v>
          </cell>
          <cell r="D4110" t="str">
            <v>Van 1 chiều lò xo MIHA DN 100</v>
          </cell>
          <cell r="E4110">
            <v>1317900</v>
          </cell>
        </row>
        <row r="4111">
          <cell r="C4111" t="str">
            <v>42V1CLXMH15</v>
          </cell>
          <cell r="D4111" t="str">
            <v>Van 1 chiều lò xo MIHA DN 15</v>
          </cell>
          <cell r="E4111">
            <v>47300</v>
          </cell>
        </row>
        <row r="4112">
          <cell r="C4112" t="str">
            <v>42V1CLXMH20</v>
          </cell>
          <cell r="D4112" t="str">
            <v>Van 1 chiều lò xo MIHA DN 20</v>
          </cell>
          <cell r="E4112">
            <v>75300</v>
          </cell>
        </row>
        <row r="4113">
          <cell r="C4113" t="str">
            <v>42V1CLXMH25</v>
          </cell>
          <cell r="D4113" t="str">
            <v>Van 1 chiều lò xo MIHA DN 25</v>
          </cell>
          <cell r="E4113">
            <v>107400</v>
          </cell>
        </row>
        <row r="4114">
          <cell r="C4114" t="str">
            <v>42V1CLXMH32</v>
          </cell>
          <cell r="D4114" t="str">
            <v>Van 1 chiều lò xo MIHA DN 32</v>
          </cell>
          <cell r="E4114">
            <v>185900</v>
          </cell>
        </row>
        <row r="4115">
          <cell r="C4115" t="str">
            <v>42V1CLXMH40</v>
          </cell>
          <cell r="D4115" t="str">
            <v>Van 1 chiều lò xo MIHA DN 40</v>
          </cell>
          <cell r="E4115">
            <v>237600</v>
          </cell>
        </row>
        <row r="4116">
          <cell r="C4116" t="str">
            <v>42V1CLXMH50</v>
          </cell>
          <cell r="D4116" t="str">
            <v>Van 1 chiều lò xo MIHA DN 50</v>
          </cell>
          <cell r="E4116">
            <v>369000</v>
          </cell>
        </row>
        <row r="4117">
          <cell r="C4117" t="str">
            <v>42V1CLXMH65</v>
          </cell>
          <cell r="D4117" t="str">
            <v>Van 1 chiều lò xo MIHA DN 65</v>
          </cell>
          <cell r="E4117">
            <v>602100</v>
          </cell>
        </row>
        <row r="4118">
          <cell r="C4118" t="str">
            <v>42V1CLXMH80</v>
          </cell>
          <cell r="D4118" t="str">
            <v>Van 1 chiều lò xo MIHA DN 80</v>
          </cell>
          <cell r="E4118">
            <v>693600</v>
          </cell>
        </row>
        <row r="4119">
          <cell r="C4119" t="str">
            <v>42V1CLXY100</v>
          </cell>
          <cell r="D4119" t="str">
            <v>Van 1 chiều lò xo Italia DN 100</v>
          </cell>
          <cell r="E4119">
            <v>1850000</v>
          </cell>
        </row>
        <row r="4120">
          <cell r="C4120" t="str">
            <v>42V1CLXY15</v>
          </cell>
          <cell r="D4120" t="str">
            <v>Van 1 chiều lò xo Italia DN 15</v>
          </cell>
          <cell r="E4120">
            <v>70000</v>
          </cell>
        </row>
        <row r="4121">
          <cell r="C4121" t="str">
            <v>42V1CLXY20</v>
          </cell>
          <cell r="D4121" t="str">
            <v>Van 1 chiều lò xo Italia DN 20</v>
          </cell>
          <cell r="E4121">
            <v>90000</v>
          </cell>
        </row>
        <row r="4122">
          <cell r="C4122" t="str">
            <v>42V1CLXY25.</v>
          </cell>
          <cell r="D4122" t="str">
            <v>Van 1 chiều lò xo Italia DN 25</v>
          </cell>
          <cell r="E4122">
            <v>135000</v>
          </cell>
        </row>
        <row r="4123">
          <cell r="C4123" t="str">
            <v>42V1CLXY32</v>
          </cell>
          <cell r="D4123" t="str">
            <v>Van 1 chiều lò xo Italia DN 32</v>
          </cell>
          <cell r="E4123">
            <v>250000</v>
          </cell>
        </row>
        <row r="4124">
          <cell r="C4124" t="str">
            <v>42V1CLXY40</v>
          </cell>
          <cell r="D4124" t="str">
            <v>Van 1 chiều lò xo Italia DN 40</v>
          </cell>
          <cell r="E4124">
            <v>450000</v>
          </cell>
        </row>
        <row r="4125">
          <cell r="C4125" t="str">
            <v>42V1CLXY50</v>
          </cell>
          <cell r="D4125" t="str">
            <v>Van 1 chiều lò xo Italia DN 50</v>
          </cell>
          <cell r="E4125">
            <v>650000</v>
          </cell>
        </row>
        <row r="4126">
          <cell r="C4126" t="str">
            <v>42V1CLXY65</v>
          </cell>
          <cell r="D4126" t="str">
            <v>Van 1 chiều lò xo Italia DN 65</v>
          </cell>
          <cell r="E4126">
            <v>790000</v>
          </cell>
        </row>
        <row r="4127">
          <cell r="C4127" t="str">
            <v>42V1CLXY80</v>
          </cell>
          <cell r="D4127" t="str">
            <v>Van 1 chiều lò xo Italia DN 80</v>
          </cell>
          <cell r="E4127">
            <v>1350000</v>
          </cell>
        </row>
        <row r="4128">
          <cell r="C4128" t="str">
            <v>42V1CLY100</v>
          </cell>
          <cell r="D4128" t="str">
            <v>Van 1 chiều lá ren đồng Italia DN 100</v>
          </cell>
          <cell r="E4128">
            <v>2300000</v>
          </cell>
        </row>
        <row r="4129">
          <cell r="C4129" t="str">
            <v>42V1CLY15</v>
          </cell>
          <cell r="D4129" t="str">
            <v>Van 1 chiều lá ren đồng Italia DN 15</v>
          </cell>
          <cell r="E4129">
            <v>102000</v>
          </cell>
        </row>
        <row r="4130">
          <cell r="C4130" t="str">
            <v>42V1CLY20</v>
          </cell>
          <cell r="D4130" t="str">
            <v>Van 1 chiều lá ren đồng Italia DN 20</v>
          </cell>
          <cell r="E4130">
            <v>136000</v>
          </cell>
        </row>
        <row r="4131">
          <cell r="C4131" t="str">
            <v>42V1CLY25</v>
          </cell>
          <cell r="D4131" t="str">
            <v>Van 1 chiều lá ren đồng Italia DN 25</v>
          </cell>
          <cell r="E4131">
            <v>265000</v>
          </cell>
        </row>
        <row r="4132">
          <cell r="C4132" t="str">
            <v>42V1CLY32</v>
          </cell>
          <cell r="D4132" t="str">
            <v>Van 1 chiều lá ren đồng Italia DN 32</v>
          </cell>
          <cell r="E4132">
            <v>345000</v>
          </cell>
        </row>
        <row r="4133">
          <cell r="C4133" t="str">
            <v>42V1CLY40</v>
          </cell>
          <cell r="D4133" t="str">
            <v>Van 1 chiều lá ren đồng Italia DN 40</v>
          </cell>
          <cell r="E4133">
            <v>462000</v>
          </cell>
        </row>
        <row r="4134">
          <cell r="C4134" t="str">
            <v>42V1CLY50</v>
          </cell>
          <cell r="D4134" t="str">
            <v>Van 1 chiều lá ren đồng Italia DN 50</v>
          </cell>
          <cell r="E4134">
            <v>650000</v>
          </cell>
        </row>
        <row r="4135">
          <cell r="C4135" t="str">
            <v>42V1CLY65</v>
          </cell>
          <cell r="D4135" t="str">
            <v>Van 1 chiều lá ren đồng Italia DN 65</v>
          </cell>
          <cell r="E4135">
            <v>1050000</v>
          </cell>
        </row>
        <row r="4136">
          <cell r="C4136" t="str">
            <v>42V1CLY80</v>
          </cell>
          <cell r="D4136" t="str">
            <v>Van 1 chiều lá ren đồng Italia DN 80</v>
          </cell>
          <cell r="E4136">
            <v>1555000</v>
          </cell>
        </row>
        <row r="4137">
          <cell r="C4137" t="str">
            <v>42V1CMBI65</v>
          </cell>
          <cell r="D4137" t="str">
            <v>Van 1 chiều MB Inox DN 65</v>
          </cell>
          <cell r="E4137">
            <v>2760000</v>
          </cell>
        </row>
        <row r="4138">
          <cell r="C4138" t="str">
            <v>42V1CMBI80</v>
          </cell>
          <cell r="D4138" t="str">
            <v>Van 1 chiều MB Inox DN 80</v>
          </cell>
          <cell r="E4138">
            <v>3120000</v>
          </cell>
        </row>
        <row r="4139">
          <cell r="C4139" t="str">
            <v>42V1CMBLLS100</v>
          </cell>
          <cell r="D4139" t="str">
            <v>Van 1 chiều MB lá lật SHINYI DN 100</v>
          </cell>
          <cell r="E4139">
            <v>2357636</v>
          </cell>
        </row>
        <row r="4140">
          <cell r="C4140" t="str">
            <v>42V1CMBLLS150</v>
          </cell>
          <cell r="D4140" t="str">
            <v>Van 1 chiều MB lá lật SHINYI DN 150</v>
          </cell>
          <cell r="E4140">
            <v>4602455</v>
          </cell>
        </row>
        <row r="4141">
          <cell r="C4141" t="str">
            <v>42V1CMBLLS200</v>
          </cell>
          <cell r="D4141" t="str">
            <v>Van 1 chiều MB lá lật SHINYI DN 200</v>
          </cell>
          <cell r="E4141">
            <v>8461636</v>
          </cell>
        </row>
        <row r="4142">
          <cell r="C4142" t="str">
            <v>42V1CMBLLS50</v>
          </cell>
          <cell r="D4142" t="str">
            <v>Van 1 chiều MB lá lật SHINYI DN 50</v>
          </cell>
          <cell r="E4142">
            <v>1137636</v>
          </cell>
        </row>
        <row r="4143">
          <cell r="C4143" t="str">
            <v>42V1CMBLLS65</v>
          </cell>
          <cell r="D4143" t="str">
            <v>Van 1 chiều MB lá lật SHINYI DN 65</v>
          </cell>
          <cell r="E4143">
            <v>1352000</v>
          </cell>
        </row>
        <row r="4144">
          <cell r="C4144" t="str">
            <v>42V1CMBLLS80</v>
          </cell>
          <cell r="D4144" t="str">
            <v>Van 1 chiều MB lá lật SHINYI DN 80</v>
          </cell>
          <cell r="E4144">
            <v>1869636</v>
          </cell>
        </row>
        <row r="4145">
          <cell r="C4145" t="str">
            <v>42V1CMBLXS100</v>
          </cell>
          <cell r="D4145" t="str">
            <v>Van 1 chiều MB lò xo SHINYI DN 100</v>
          </cell>
          <cell r="E4145">
            <v>2357636</v>
          </cell>
        </row>
        <row r="4146">
          <cell r="C4146" t="str">
            <v>42V1CMBLXS125</v>
          </cell>
          <cell r="D4146" t="str">
            <v>Van 1 chiều MB lò xo SHINYI DN 125</v>
          </cell>
          <cell r="E4146">
            <v>3338455</v>
          </cell>
        </row>
        <row r="4147">
          <cell r="C4147" t="str">
            <v>42V1CMBLXS150</v>
          </cell>
          <cell r="D4147" t="str">
            <v>Van 1 chiều MB lò xo SHINYI DN 150</v>
          </cell>
          <cell r="E4147">
            <v>4602455</v>
          </cell>
        </row>
        <row r="4148">
          <cell r="C4148" t="str">
            <v>42V1CMBLXS200</v>
          </cell>
          <cell r="D4148" t="str">
            <v>Van 1 chiều MB lò xo SHINYI DN 200</v>
          </cell>
          <cell r="E4148">
            <v>8461636</v>
          </cell>
        </row>
        <row r="4149">
          <cell r="C4149" t="str">
            <v>42V1CMBLXS250</v>
          </cell>
          <cell r="D4149" t="str">
            <v>Van 1 chiều MB lò xo SHINYI DN 250</v>
          </cell>
          <cell r="E4149">
            <v>12725636</v>
          </cell>
        </row>
        <row r="4150">
          <cell r="C4150" t="str">
            <v>42V1CMBLXS50</v>
          </cell>
          <cell r="D4150" t="str">
            <v>Van 1 chiều MB lò xo SHINYI DN 50</v>
          </cell>
          <cell r="E4150">
            <v>1205636</v>
          </cell>
        </row>
        <row r="4151">
          <cell r="C4151" t="str">
            <v>42V1CMBLXS65</v>
          </cell>
          <cell r="D4151" t="str">
            <v>Van 1 chiều MB lò xo SHINYI DN 65</v>
          </cell>
          <cell r="E4151">
            <v>1418455</v>
          </cell>
        </row>
        <row r="4152">
          <cell r="C4152" t="str">
            <v>42V1CMBLXS80</v>
          </cell>
          <cell r="D4152" t="str">
            <v>Van 1 chiều MB lò xo SHINYI DN 80</v>
          </cell>
          <cell r="E4152">
            <v>1838455</v>
          </cell>
        </row>
        <row r="4153">
          <cell r="C4153" t="str">
            <v>42V1CMBTQ100</v>
          </cell>
          <cell r="D4153" t="str">
            <v>Van 1 chiều MB TQ DN 100</v>
          </cell>
          <cell r="E4153">
            <v>981818</v>
          </cell>
        </row>
        <row r="4154">
          <cell r="C4154" t="str">
            <v>42V1CMBTQ125</v>
          </cell>
          <cell r="D4154" t="str">
            <v>Van 1 chiều MB TQ DN 125</v>
          </cell>
          <cell r="E4154">
            <v>1527273</v>
          </cell>
        </row>
        <row r="4155">
          <cell r="C4155" t="str">
            <v>42V1CMBTQ150</v>
          </cell>
          <cell r="D4155" t="str">
            <v>Van 1 chiều MB TQ DN 150</v>
          </cell>
          <cell r="E4155">
            <v>1963636</v>
          </cell>
        </row>
        <row r="4156">
          <cell r="C4156" t="str">
            <v>42V1CMBTQ200</v>
          </cell>
          <cell r="D4156" t="str">
            <v>Van 1 chiều MB TQ DN 200</v>
          </cell>
          <cell r="E4156">
            <v>3109091</v>
          </cell>
        </row>
        <row r="4157">
          <cell r="C4157" t="str">
            <v>42V1CMBTQ250</v>
          </cell>
          <cell r="D4157" t="str">
            <v>Van 1 chiều MB TQ DN 250</v>
          </cell>
          <cell r="E4157">
            <v>4690909</v>
          </cell>
        </row>
        <row r="4158">
          <cell r="C4158" t="str">
            <v>42V1CMBTQ300</v>
          </cell>
          <cell r="D4158" t="str">
            <v>Van 1 chiều MB TQ DN 300</v>
          </cell>
          <cell r="E4158">
            <v>6545455</v>
          </cell>
        </row>
        <row r="4159">
          <cell r="C4159" t="str">
            <v>42V1CMBTQ40.</v>
          </cell>
          <cell r="D4159" t="str">
            <v>Van 1 chiều MB TQ DN 40</v>
          </cell>
          <cell r="E4159">
            <v>381818</v>
          </cell>
        </row>
        <row r="4160">
          <cell r="C4160" t="str">
            <v>42V1CMBTQ400</v>
          </cell>
          <cell r="D4160" t="str">
            <v>Van 1 chiều MB TQ DN 400</v>
          </cell>
          <cell r="E4160">
            <v>18000000</v>
          </cell>
        </row>
        <row r="4161">
          <cell r="C4161" t="str">
            <v>42V1CMBTQ50</v>
          </cell>
          <cell r="D4161" t="str">
            <v>Van 1 chiều MB TQ DN 50</v>
          </cell>
          <cell r="E4161">
            <v>490909</v>
          </cell>
        </row>
        <row r="4162">
          <cell r="C4162" t="str">
            <v>42V1CMBTQ65</v>
          </cell>
          <cell r="D4162" t="str">
            <v>Van 1 chiều MB TQ DN 65</v>
          </cell>
          <cell r="E4162">
            <v>687273</v>
          </cell>
        </row>
        <row r="4163">
          <cell r="C4163" t="str">
            <v>42V1CMBTQ80</v>
          </cell>
          <cell r="D4163" t="str">
            <v>Van 1 chiều MB TQ DN 80</v>
          </cell>
          <cell r="E4163">
            <v>796364</v>
          </cell>
        </row>
        <row r="4164">
          <cell r="C4164" t="str">
            <v>42VATMBS100</v>
          </cell>
          <cell r="D4164" t="str">
            <v>Van an toàn MB SHINYI DN 100</v>
          </cell>
          <cell r="E4164">
            <v>11252000</v>
          </cell>
        </row>
        <row r="4165">
          <cell r="C4165" t="str">
            <v>42VATMBS150</v>
          </cell>
          <cell r="D4165" t="str">
            <v>Van an toàn MB SHINYI DN 150</v>
          </cell>
          <cell r="E4165">
            <v>19740000</v>
          </cell>
        </row>
        <row r="4166">
          <cell r="C4166" t="str">
            <v>42VATMBS50</v>
          </cell>
          <cell r="D4166" t="str">
            <v>Van an toàn MB SHINYI DN 50</v>
          </cell>
          <cell r="E4166">
            <v>7238455</v>
          </cell>
        </row>
        <row r="4167">
          <cell r="C4167" t="str">
            <v>42VATMBS65</v>
          </cell>
          <cell r="D4167" t="str">
            <v>Van an toàn MB SHINYI DN 65</v>
          </cell>
          <cell r="E4167">
            <v>7830455</v>
          </cell>
        </row>
        <row r="4168">
          <cell r="C4168" t="str">
            <v>42VATMBS80</v>
          </cell>
          <cell r="D4168" t="str">
            <v>Van an toàn MB SHINYI DN 80</v>
          </cell>
          <cell r="E4168">
            <v>9277636</v>
          </cell>
        </row>
        <row r="4169">
          <cell r="C4169" t="str">
            <v>42VATMBTQ100</v>
          </cell>
          <cell r="D4169" t="str">
            <v>Van an toàn MB TQ DN 100</v>
          </cell>
          <cell r="E4169">
            <v>6545455</v>
          </cell>
        </row>
        <row r="4170">
          <cell r="C4170" t="str">
            <v>42VATMBTQ25</v>
          </cell>
          <cell r="D4170" t="str">
            <v>Van an toàn MB TQ DN 25</v>
          </cell>
          <cell r="E4170">
            <v>1723636</v>
          </cell>
        </row>
        <row r="4171">
          <cell r="C4171" t="str">
            <v>42VATMBTQ65</v>
          </cell>
          <cell r="D4171" t="str">
            <v>Van an toàn MB TQ DN 65</v>
          </cell>
          <cell r="E4171">
            <v>3567273</v>
          </cell>
        </row>
        <row r="4172">
          <cell r="C4172" t="str">
            <v>42VATMBTQ80</v>
          </cell>
          <cell r="D4172" t="str">
            <v>Van an toàn MB TQ DN 80</v>
          </cell>
          <cell r="E4172">
            <v>4003636</v>
          </cell>
        </row>
        <row r="4173">
          <cell r="C4173" t="str">
            <v>42VATRTQ15</v>
          </cell>
          <cell r="D4173" t="str">
            <v>Van an toàn lắp ren TQ DN 15</v>
          </cell>
          <cell r="E4173">
            <v>229091</v>
          </cell>
        </row>
        <row r="4174">
          <cell r="C4174" t="str">
            <v>42VATRTQ20</v>
          </cell>
          <cell r="D4174" t="str">
            <v>Van an toàn lắp ren TQ DN 20</v>
          </cell>
          <cell r="E4174">
            <v>289091</v>
          </cell>
        </row>
        <row r="4175">
          <cell r="C4175" t="str">
            <v>42VATRTQ25</v>
          </cell>
          <cell r="D4175" t="str">
            <v>Van an toàn lắp ren TQ DN 25</v>
          </cell>
          <cell r="E4175">
            <v>365455</v>
          </cell>
        </row>
        <row r="4176">
          <cell r="C4176" t="str">
            <v>42VATRTQ32</v>
          </cell>
          <cell r="D4176" t="str">
            <v>Van an toàn lắp ren TQ DN 32</v>
          </cell>
          <cell r="E4176">
            <v>409091</v>
          </cell>
        </row>
        <row r="4177">
          <cell r="C4177" t="str">
            <v>42VATRTQ40</v>
          </cell>
          <cell r="D4177" t="str">
            <v>Van an toàn lắp ren TQ DN 40</v>
          </cell>
          <cell r="E4177">
            <v>545455</v>
          </cell>
        </row>
        <row r="4178">
          <cell r="C4178" t="str">
            <v>42VATRTQ50</v>
          </cell>
          <cell r="D4178" t="str">
            <v>Van an toàn lắp ren TQ DN 50</v>
          </cell>
          <cell r="E4178">
            <v>763636</v>
          </cell>
        </row>
        <row r="4179">
          <cell r="C4179" t="str">
            <v>42VBAN80</v>
          </cell>
          <cell r="D4179" t="str">
            <v>Van bi ANA DN 80</v>
          </cell>
          <cell r="E4179">
            <v>1577000</v>
          </cell>
        </row>
        <row r="4180">
          <cell r="C4180" t="str">
            <v>42VBDS100</v>
          </cell>
          <cell r="D4180" t="str">
            <v>Van bướm điện SHINYI DN 100</v>
          </cell>
          <cell r="E4180">
            <v>10157636</v>
          </cell>
        </row>
        <row r="4181">
          <cell r="C4181" t="str">
            <v>42VBDTQ100</v>
          </cell>
          <cell r="D4181" t="str">
            <v>Van bướm điện TQ DN 100</v>
          </cell>
          <cell r="E4181">
            <v>14727273</v>
          </cell>
        </row>
        <row r="4182">
          <cell r="C4182" t="str">
            <v>42VBDTQ50</v>
          </cell>
          <cell r="D4182" t="str">
            <v>Van bướm điện TQ DN 50</v>
          </cell>
          <cell r="E4182">
            <v>6545455</v>
          </cell>
        </row>
        <row r="4183">
          <cell r="C4183" t="str">
            <v>42VBGHQ100</v>
          </cell>
          <cell r="D4183" t="str">
            <v>Van bướm tay gạt HQ DN 100</v>
          </cell>
          <cell r="E4183">
            <v>829091</v>
          </cell>
        </row>
        <row r="4184">
          <cell r="C4184" t="str">
            <v>42VBGHQ125</v>
          </cell>
          <cell r="D4184" t="str">
            <v>Van bướm tay gạt HQ DN 125</v>
          </cell>
          <cell r="E4184">
            <v>981818</v>
          </cell>
        </row>
        <row r="4185">
          <cell r="C4185" t="str">
            <v>42VBGHQ150</v>
          </cell>
          <cell r="D4185" t="str">
            <v>Van bướm tay gạt HQ DN 150</v>
          </cell>
          <cell r="E4185">
            <v>1418182</v>
          </cell>
        </row>
        <row r="4186">
          <cell r="C4186" t="str">
            <v>42VBGHQ200</v>
          </cell>
          <cell r="D4186" t="str">
            <v>Van bướm tay gạt HQ DN 200</v>
          </cell>
          <cell r="E4186">
            <v>1963636</v>
          </cell>
        </row>
        <row r="4187">
          <cell r="C4187" t="str">
            <v>42VBGHQ300</v>
          </cell>
          <cell r="D4187" t="str">
            <v>Van bướm tay gạt HQ DN 300</v>
          </cell>
          <cell r="E4187">
            <v>5449091</v>
          </cell>
        </row>
        <row r="4188">
          <cell r="C4188" t="str">
            <v>42VBGHQ50</v>
          </cell>
          <cell r="D4188" t="str">
            <v>Van bướm tay gạt HQ DN 50</v>
          </cell>
          <cell r="E4188">
            <v>349091</v>
          </cell>
        </row>
        <row r="4189">
          <cell r="C4189" t="str">
            <v>42VBGHQ65</v>
          </cell>
          <cell r="D4189" t="str">
            <v>Van bướm tay gạt HQ DN 65</v>
          </cell>
          <cell r="E4189">
            <v>392727</v>
          </cell>
        </row>
        <row r="4190">
          <cell r="C4190" t="str">
            <v>42VBGHQ80</v>
          </cell>
          <cell r="D4190" t="str">
            <v>Van bướm tay gạt HQ DN 80</v>
          </cell>
          <cell r="E4190">
            <v>632727</v>
          </cell>
        </row>
        <row r="4191">
          <cell r="C4191" t="str">
            <v>42VBGI65</v>
          </cell>
          <cell r="D4191" t="str">
            <v>Van bướm tay gạt Inox DN 65</v>
          </cell>
          <cell r="E4191">
            <v>1200000</v>
          </cell>
        </row>
        <row r="4192">
          <cell r="C4192" t="str">
            <v>42VBGI80</v>
          </cell>
          <cell r="D4192" t="str">
            <v>Van bướm tay gạt Inox DN 80</v>
          </cell>
          <cell r="E4192">
            <v>1380000</v>
          </cell>
        </row>
        <row r="4193">
          <cell r="C4193" t="str">
            <v>42VBGS100</v>
          </cell>
          <cell r="D4193" t="str">
            <v>Van bướm tay gạt SHINYI DN 100</v>
          </cell>
          <cell r="E4193">
            <v>1253636</v>
          </cell>
        </row>
        <row r="4194">
          <cell r="C4194" t="str">
            <v>42VBGS125</v>
          </cell>
          <cell r="D4194" t="str">
            <v>Van bướm tay gạt SHINYI DN 125</v>
          </cell>
          <cell r="E4194">
            <v>1660000</v>
          </cell>
        </row>
        <row r="4195">
          <cell r="C4195" t="str">
            <v>42VBGS150</v>
          </cell>
          <cell r="D4195" t="str">
            <v>Van bướm tay gạt SHINYI DN 150</v>
          </cell>
          <cell r="E4195">
            <v>2202455</v>
          </cell>
        </row>
        <row r="4196">
          <cell r="C4196" t="str">
            <v>42VBGS50</v>
          </cell>
          <cell r="D4196" t="str">
            <v>Van bướm tay gạt SHINYI DN 50</v>
          </cell>
          <cell r="E4196">
            <v>645636</v>
          </cell>
        </row>
        <row r="4197">
          <cell r="C4197" t="str">
            <v>42VBGS65</v>
          </cell>
          <cell r="D4197" t="str">
            <v>Van bướm tay gạt SHINYI DN 65</v>
          </cell>
          <cell r="E4197">
            <v>782455</v>
          </cell>
        </row>
        <row r="4198">
          <cell r="C4198" t="str">
            <v>42VBGS80</v>
          </cell>
          <cell r="D4198" t="str">
            <v>Van bướm tay gạt SHINYI DN 80</v>
          </cell>
          <cell r="E4198">
            <v>914455</v>
          </cell>
        </row>
        <row r="4199">
          <cell r="C4199" t="str">
            <v>42VBGTQ100</v>
          </cell>
          <cell r="D4199" t="str">
            <v>Van bướm tay gạt TQ DN 100</v>
          </cell>
          <cell r="E4199">
            <v>207273</v>
          </cell>
        </row>
        <row r="4200">
          <cell r="C4200" t="str">
            <v>42VBGTQ125</v>
          </cell>
          <cell r="D4200" t="str">
            <v>Van bướm tay gạt TQ DN 125</v>
          </cell>
          <cell r="E4200">
            <v>283636</v>
          </cell>
        </row>
        <row r="4201">
          <cell r="C4201" t="str">
            <v>42VBGTQ150</v>
          </cell>
          <cell r="D4201" t="str">
            <v>Van bướm tay gạt TQ DN 150</v>
          </cell>
          <cell r="E4201">
            <v>349091</v>
          </cell>
        </row>
        <row r="4202">
          <cell r="C4202" t="str">
            <v>42VBGTQ200</v>
          </cell>
          <cell r="D4202" t="str">
            <v>Van bướm tay gạt TQ DN 200</v>
          </cell>
          <cell r="E4202">
            <v>654545</v>
          </cell>
        </row>
        <row r="4203">
          <cell r="C4203" t="str">
            <v>42VBGTQ250</v>
          </cell>
          <cell r="D4203" t="str">
            <v>Van bướm tay gạt TQ DN 250</v>
          </cell>
          <cell r="E4203">
            <v>1309091</v>
          </cell>
        </row>
        <row r="4204">
          <cell r="C4204" t="str">
            <v>42VBGTQ300</v>
          </cell>
          <cell r="D4204" t="str">
            <v>Van bướm tay gạt TQ DN 300</v>
          </cell>
          <cell r="E4204">
            <v>2181818</v>
          </cell>
        </row>
        <row r="4205">
          <cell r="C4205" t="str">
            <v>42VBGTQ40</v>
          </cell>
          <cell r="D4205" t="str">
            <v>Van bướm tay gạt TQ DN 40</v>
          </cell>
          <cell r="E4205">
            <v>130909</v>
          </cell>
        </row>
        <row r="4206">
          <cell r="C4206" t="str">
            <v>42VBGTQ50</v>
          </cell>
          <cell r="D4206" t="str">
            <v>Van bướm tay gạt TQ DN 50</v>
          </cell>
          <cell r="E4206">
            <v>141818</v>
          </cell>
        </row>
        <row r="4207">
          <cell r="C4207" t="str">
            <v>42VBGTQ65</v>
          </cell>
          <cell r="D4207" t="str">
            <v>Van bướm tay gạt TQ DN 65</v>
          </cell>
          <cell r="E4207">
            <v>163636</v>
          </cell>
        </row>
        <row r="4208">
          <cell r="C4208" t="str">
            <v>42VBGTQ80</v>
          </cell>
          <cell r="D4208" t="str">
            <v>Van bướm tay gạt TQ DN 80</v>
          </cell>
          <cell r="E4208">
            <v>174545</v>
          </cell>
        </row>
        <row r="4209">
          <cell r="C4209" t="str">
            <v>42VBI15</v>
          </cell>
          <cell r="D4209" t="str">
            <v>Van bi Inox DN 15</v>
          </cell>
          <cell r="E4209">
            <v>84000</v>
          </cell>
        </row>
        <row r="4210">
          <cell r="C4210" t="str">
            <v>42VBI20</v>
          </cell>
          <cell r="D4210" t="str">
            <v>Van bi Inox DN 20</v>
          </cell>
          <cell r="E4210">
            <v>132000</v>
          </cell>
        </row>
        <row r="4211">
          <cell r="C4211" t="str">
            <v>42VBI25</v>
          </cell>
          <cell r="D4211" t="str">
            <v>Van bi Inox DN 25</v>
          </cell>
          <cell r="E4211">
            <v>192000</v>
          </cell>
        </row>
        <row r="4212">
          <cell r="C4212" t="str">
            <v>42VBI32</v>
          </cell>
          <cell r="D4212" t="str">
            <v>Van bi Inox DN 32</v>
          </cell>
          <cell r="E4212">
            <v>276000</v>
          </cell>
        </row>
        <row r="4213">
          <cell r="C4213" t="str">
            <v>42VBI40</v>
          </cell>
          <cell r="D4213" t="str">
            <v>Van bi Inox DN 40</v>
          </cell>
          <cell r="E4213">
            <v>336000</v>
          </cell>
        </row>
        <row r="4214">
          <cell r="C4214" t="str">
            <v>42VBI50</v>
          </cell>
          <cell r="D4214" t="str">
            <v>Van bi Inox DN 50</v>
          </cell>
          <cell r="E4214">
            <v>420000</v>
          </cell>
        </row>
        <row r="4215">
          <cell r="C4215" t="str">
            <v>42VBI65</v>
          </cell>
          <cell r="D4215" t="str">
            <v>Van bi Inox DN 65</v>
          </cell>
          <cell r="E4215">
            <v>1560000</v>
          </cell>
        </row>
        <row r="4216">
          <cell r="C4216" t="str">
            <v>42VBMBI100</v>
          </cell>
          <cell r="D4216" t="str">
            <v>Van bi MB Inox DN 100</v>
          </cell>
          <cell r="E4216">
            <v>3360000</v>
          </cell>
        </row>
        <row r="4217">
          <cell r="C4217" t="str">
            <v>42VBMBI20</v>
          </cell>
          <cell r="D4217" t="str">
            <v>Van bi MB Inox DN 20</v>
          </cell>
          <cell r="E4217">
            <v>660000</v>
          </cell>
        </row>
        <row r="4218">
          <cell r="C4218" t="str">
            <v>42VBMBI25</v>
          </cell>
          <cell r="D4218" t="str">
            <v>Van bi MB Inox DN 25</v>
          </cell>
          <cell r="E4218">
            <v>720000</v>
          </cell>
        </row>
        <row r="4219">
          <cell r="C4219" t="str">
            <v>42VBMBI40</v>
          </cell>
          <cell r="D4219" t="str">
            <v>Van bi MB Inox DN 40</v>
          </cell>
          <cell r="E4219">
            <v>1080000</v>
          </cell>
        </row>
        <row r="4220">
          <cell r="C4220" t="str">
            <v>42VBMBI65</v>
          </cell>
          <cell r="D4220" t="str">
            <v>Van bi MB Inox DN 65</v>
          </cell>
          <cell r="E4220">
            <v>1800000</v>
          </cell>
        </row>
        <row r="4221">
          <cell r="C4221" t="str">
            <v>42VBMBV20</v>
          </cell>
          <cell r="D4221" t="str">
            <v>Van bi ren đồng MBV DN 20</v>
          </cell>
          <cell r="E4221">
            <v>65800</v>
          </cell>
        </row>
        <row r="4222">
          <cell r="C4222" t="str">
            <v>42VBMBV32</v>
          </cell>
          <cell r="D4222" t="str">
            <v>Van bi ren đồng MBV DN 32</v>
          </cell>
          <cell r="E4222">
            <v>216600</v>
          </cell>
        </row>
        <row r="4223">
          <cell r="C4223" t="str">
            <v>42VBMBV40</v>
          </cell>
          <cell r="D4223" t="str">
            <v>Van bi ren đồng MBV DN 40</v>
          </cell>
          <cell r="E4223">
            <v>297300</v>
          </cell>
        </row>
        <row r="4224">
          <cell r="C4224" t="str">
            <v>42VBMBV50</v>
          </cell>
          <cell r="D4224" t="str">
            <v>Van bi ren đồng MBV DN 50</v>
          </cell>
          <cell r="E4224">
            <v>460900</v>
          </cell>
        </row>
        <row r="4225">
          <cell r="C4225" t="str">
            <v>42VBMH10</v>
          </cell>
          <cell r="D4225" t="str">
            <v>Van bi MIHA DN 10</v>
          </cell>
          <cell r="E4225">
            <v>53700</v>
          </cell>
        </row>
        <row r="4226">
          <cell r="C4226" t="str">
            <v>42VBMH12</v>
          </cell>
          <cell r="D4226" t="str">
            <v>Van bi MIHA DN 12</v>
          </cell>
          <cell r="E4226">
            <v>51600</v>
          </cell>
        </row>
        <row r="4227">
          <cell r="C4227" t="str">
            <v>42VBMH15</v>
          </cell>
          <cell r="D4227" t="str">
            <v>Van bi MIHA DN 15</v>
          </cell>
          <cell r="E4227">
            <v>62800</v>
          </cell>
        </row>
        <row r="4228">
          <cell r="C4228" t="str">
            <v>42VBMH1620</v>
          </cell>
          <cell r="D4228" t="str">
            <v>Van bi MIHA 2000 PN16 DN 20</v>
          </cell>
          <cell r="E4228">
            <v>0</v>
          </cell>
        </row>
        <row r="4229">
          <cell r="C4229" t="str">
            <v>42VBMH20</v>
          </cell>
          <cell r="D4229" t="str">
            <v>Van bi MIHA DN 20</v>
          </cell>
          <cell r="E4229">
            <v>89700</v>
          </cell>
        </row>
        <row r="4230">
          <cell r="C4230" t="str">
            <v>42VBMH25</v>
          </cell>
          <cell r="D4230" t="str">
            <v>Van bi MIHA DN 25</v>
          </cell>
          <cell r="E4230">
            <v>132000</v>
          </cell>
        </row>
        <row r="4231">
          <cell r="C4231" t="str">
            <v>42VBMH32</v>
          </cell>
          <cell r="D4231" t="str">
            <v>Van bi MIHA DN 32</v>
          </cell>
          <cell r="E4231">
            <v>251900</v>
          </cell>
        </row>
        <row r="4232">
          <cell r="C4232" t="str">
            <v>42VBMH40</v>
          </cell>
          <cell r="D4232" t="str">
            <v>Van bi MIHA DN 40</v>
          </cell>
          <cell r="E4232">
            <v>365400</v>
          </cell>
        </row>
        <row r="4233">
          <cell r="C4233" t="str">
            <v>42VBMH50</v>
          </cell>
          <cell r="D4233" t="str">
            <v>Van bi MIHA DN 50</v>
          </cell>
          <cell r="E4233">
            <v>497900</v>
          </cell>
        </row>
        <row r="4234">
          <cell r="C4234" t="str">
            <v>42VBMH65</v>
          </cell>
          <cell r="D4234" t="str">
            <v>Van bi MIHA DN 65</v>
          </cell>
          <cell r="E4234">
            <v>1182000</v>
          </cell>
        </row>
        <row r="4235">
          <cell r="C4235" t="str">
            <v>42VBMH8.</v>
          </cell>
          <cell r="D4235" t="str">
            <v>Van bi MIHA DN 8</v>
          </cell>
          <cell r="E4235">
            <v>53700</v>
          </cell>
        </row>
        <row r="4236">
          <cell r="C4236" t="str">
            <v>42VBMH80</v>
          </cell>
          <cell r="D4236" t="str">
            <v>Van bi MIHA DN 80</v>
          </cell>
          <cell r="E4236">
            <v>1650800</v>
          </cell>
        </row>
        <row r="4237">
          <cell r="C4237" t="str">
            <v>42VBMI15</v>
          </cell>
          <cell r="D4237" t="str">
            <v>Van bi ren đồng MI DN 15</v>
          </cell>
          <cell r="E4237">
            <v>45300</v>
          </cell>
        </row>
        <row r="4238">
          <cell r="C4238" t="str">
            <v>42VBMI20</v>
          </cell>
          <cell r="D4238" t="str">
            <v>Van bi ren đồng MI DN 20</v>
          </cell>
          <cell r="E4238">
            <v>59700</v>
          </cell>
        </row>
        <row r="4239">
          <cell r="C4239" t="str">
            <v>42VBMI40</v>
          </cell>
          <cell r="D4239" t="str">
            <v>Van bi ren đồng MI DN 40</v>
          </cell>
          <cell r="E4239">
            <v>298600</v>
          </cell>
        </row>
        <row r="4240">
          <cell r="C4240" t="str">
            <v>42VBMI50</v>
          </cell>
          <cell r="D4240" t="str">
            <v>Van bi ren đồng MI DN 50</v>
          </cell>
          <cell r="E4240">
            <v>441000</v>
          </cell>
        </row>
        <row r="4241">
          <cell r="C4241" t="str">
            <v>42VBNMBTQ100</v>
          </cell>
          <cell r="D4241" t="str">
            <v>Van ba ngả MB TQ DN 100</v>
          </cell>
          <cell r="E4241">
            <v>1963636</v>
          </cell>
        </row>
        <row r="4242">
          <cell r="C4242" t="str">
            <v>42VBNMBTQ50</v>
          </cell>
          <cell r="D4242" t="str">
            <v>Van ba ngả MB TQ DN 50</v>
          </cell>
          <cell r="E4242">
            <v>872727</v>
          </cell>
        </row>
        <row r="4243">
          <cell r="C4243" t="str">
            <v>42VBSN15</v>
          </cell>
          <cell r="D4243" t="str">
            <v>Van bi SANO DN 15</v>
          </cell>
          <cell r="E4243">
            <v>27500</v>
          </cell>
        </row>
        <row r="4244">
          <cell r="C4244" t="str">
            <v>42VBSN20</v>
          </cell>
          <cell r="D4244" t="str">
            <v>Van bi SANO DN 20</v>
          </cell>
          <cell r="E4244">
            <v>30800</v>
          </cell>
        </row>
        <row r="4245">
          <cell r="C4245" t="str">
            <v>42VBSN25</v>
          </cell>
          <cell r="D4245" t="str">
            <v>Van bi SANO DN 25</v>
          </cell>
          <cell r="E4245">
            <v>61700</v>
          </cell>
        </row>
        <row r="4246">
          <cell r="C4246" t="str">
            <v>42VBSR100</v>
          </cell>
          <cell r="D4246" t="str">
            <v>Van bi SERA CP DN 100</v>
          </cell>
          <cell r="E4246">
            <v>1848000</v>
          </cell>
        </row>
        <row r="4247">
          <cell r="C4247" t="str">
            <v>42VBSR15</v>
          </cell>
          <cell r="D4247" t="str">
            <v>Van bi SERA CP DN 15</v>
          </cell>
          <cell r="E4247">
            <v>55000</v>
          </cell>
        </row>
        <row r="4248">
          <cell r="C4248" t="str">
            <v>42VBSR20</v>
          </cell>
          <cell r="D4248" t="str">
            <v>Van bi SERA CP DN 20</v>
          </cell>
          <cell r="E4248">
            <v>70400</v>
          </cell>
        </row>
        <row r="4249">
          <cell r="C4249" t="str">
            <v>42VBSR25</v>
          </cell>
          <cell r="D4249" t="str">
            <v>Van bi SERA CP DN 25</v>
          </cell>
          <cell r="E4249">
            <v>115500</v>
          </cell>
        </row>
        <row r="4250">
          <cell r="C4250" t="str">
            <v>42VBSR32</v>
          </cell>
          <cell r="D4250" t="str">
            <v>Van bi SERA CP DN 32</v>
          </cell>
          <cell r="E4250">
            <v>187000</v>
          </cell>
        </row>
        <row r="4251">
          <cell r="C4251" t="str">
            <v>42VBSR40</v>
          </cell>
          <cell r="D4251" t="str">
            <v>Van bi SERA CP DN 40</v>
          </cell>
          <cell r="E4251">
            <v>253000</v>
          </cell>
        </row>
        <row r="4252">
          <cell r="C4252" t="str">
            <v>42VBSR50</v>
          </cell>
          <cell r="D4252" t="str">
            <v>Van bi SERA CP DN 50</v>
          </cell>
          <cell r="E4252">
            <v>390500</v>
          </cell>
        </row>
        <row r="4253">
          <cell r="C4253" t="str">
            <v>42VBSR65</v>
          </cell>
          <cell r="D4253" t="str">
            <v>Van bi SERA CP DN 65</v>
          </cell>
          <cell r="E4253">
            <v>770000</v>
          </cell>
        </row>
        <row r="4254">
          <cell r="C4254" t="str">
            <v>42VBSR80</v>
          </cell>
          <cell r="D4254" t="str">
            <v>Van bi SERA CP DN 80</v>
          </cell>
          <cell r="E4254">
            <v>1023000</v>
          </cell>
        </row>
        <row r="4255">
          <cell r="C4255" t="str">
            <v>42VBSW15</v>
          </cell>
          <cell r="D4255" t="str">
            <v>Van bi SANWA DN 15</v>
          </cell>
          <cell r="E4255">
            <v>64700</v>
          </cell>
        </row>
        <row r="4256">
          <cell r="C4256" t="str">
            <v>42VBSW20</v>
          </cell>
          <cell r="D4256" t="str">
            <v>Van bi SANWA DN 20</v>
          </cell>
          <cell r="E4256">
            <v>92400</v>
          </cell>
        </row>
        <row r="4257">
          <cell r="C4257" t="str">
            <v>42VBSW25</v>
          </cell>
          <cell r="D4257" t="str">
            <v>Van bi SANWA DN 25</v>
          </cell>
          <cell r="E4257">
            <v>138600</v>
          </cell>
        </row>
        <row r="4258">
          <cell r="C4258" t="str">
            <v>42VBSW32</v>
          </cell>
          <cell r="D4258" t="str">
            <v>Van bi SANWA DN 32</v>
          </cell>
          <cell r="E4258">
            <v>323400</v>
          </cell>
        </row>
        <row r="4259">
          <cell r="C4259" t="str">
            <v>42VBSW40</v>
          </cell>
          <cell r="D4259" t="str">
            <v>Van bi SANWA DN 40</v>
          </cell>
          <cell r="E4259">
            <v>369600</v>
          </cell>
        </row>
        <row r="4260">
          <cell r="C4260" t="str">
            <v>42VBSW50</v>
          </cell>
          <cell r="D4260" t="str">
            <v>Van bi SANWA DN 50</v>
          </cell>
          <cell r="E4260">
            <v>665300</v>
          </cell>
        </row>
        <row r="4261">
          <cell r="C4261" t="str">
            <v>42VBSWN15</v>
          </cell>
          <cell r="D4261" t="str">
            <v>Van bi SANWA tay nơ DN 15</v>
          </cell>
          <cell r="E4261">
            <v>62900</v>
          </cell>
        </row>
        <row r="4262">
          <cell r="C4262" t="str">
            <v>42VBSWN20</v>
          </cell>
          <cell r="D4262" t="str">
            <v>Van bi SANWA tay nơ DN 20</v>
          </cell>
          <cell r="E4262">
            <v>87800</v>
          </cell>
        </row>
        <row r="4263">
          <cell r="C4263" t="str">
            <v>42VBTBTN15</v>
          </cell>
          <cell r="D4263" t="str">
            <v>Van bi TUBO tay nơ DN 15</v>
          </cell>
          <cell r="E4263">
            <v>35900</v>
          </cell>
        </row>
        <row r="4264">
          <cell r="C4264" t="str">
            <v>42VBTBTN20</v>
          </cell>
          <cell r="D4264" t="str">
            <v>Van bi TUBO tay nơ DN 20</v>
          </cell>
          <cell r="E4264">
            <v>35900</v>
          </cell>
        </row>
        <row r="4265">
          <cell r="C4265" t="str">
            <v>42VBTGAUT100</v>
          </cell>
          <cell r="D4265" t="str">
            <v>Van bướm tay gạt AUT DN 100</v>
          </cell>
          <cell r="E4265">
            <v>991636</v>
          </cell>
        </row>
        <row r="4266">
          <cell r="C4266" t="str">
            <v>42VBTGAUT125</v>
          </cell>
          <cell r="D4266" t="str">
            <v>Van bướm tay gạt AUT DN 125</v>
          </cell>
          <cell r="E4266">
            <v>1413818</v>
          </cell>
        </row>
        <row r="4267">
          <cell r="C4267" t="str">
            <v>42VBTGAUT150</v>
          </cell>
          <cell r="D4267" t="str">
            <v>Van bướm tay gạt AUT DN 150</v>
          </cell>
          <cell r="E4267">
            <v>1718182</v>
          </cell>
        </row>
        <row r="4268">
          <cell r="C4268" t="str">
            <v>42VBTGAUT200</v>
          </cell>
          <cell r="D4268" t="str">
            <v>Van bướm tay gạt AUT DN 200</v>
          </cell>
          <cell r="E4268">
            <v>3063273</v>
          </cell>
        </row>
        <row r="4269">
          <cell r="C4269" t="str">
            <v>42VBTGAUT65</v>
          </cell>
          <cell r="D4269" t="str">
            <v>Van bướm tay gạt AUT DN 65</v>
          </cell>
          <cell r="E4269">
            <v>618545</v>
          </cell>
        </row>
        <row r="4270">
          <cell r="C4270" t="str">
            <v>42VBTGAUT80</v>
          </cell>
          <cell r="D4270" t="str">
            <v>Van bướm tay gạt AUT DN 80</v>
          </cell>
          <cell r="E4270">
            <v>736364</v>
          </cell>
        </row>
        <row r="4271">
          <cell r="C4271" t="str">
            <v>42VBTNMH15</v>
          </cell>
          <cell r="D4271" t="str">
            <v>Van bi Miha tay nơ DN 15</v>
          </cell>
          <cell r="E4271">
            <v>62800</v>
          </cell>
        </row>
        <row r="4272">
          <cell r="C4272" t="str">
            <v>42VBTQHQ100</v>
          </cell>
          <cell r="D4272" t="str">
            <v>Van bướm tay quay HQ DN 100</v>
          </cell>
          <cell r="E4272">
            <v>981818</v>
          </cell>
        </row>
        <row r="4273">
          <cell r="C4273" t="str">
            <v>42VBTQHQ125</v>
          </cell>
          <cell r="D4273" t="str">
            <v>Van bướm tay quay HQ DN 125</v>
          </cell>
          <cell r="E4273">
            <v>1254545</v>
          </cell>
        </row>
        <row r="4274">
          <cell r="C4274" t="str">
            <v>42VBTQHQ300</v>
          </cell>
          <cell r="D4274" t="str">
            <v>Van bướm tay quay HQ DN 300</v>
          </cell>
          <cell r="E4274">
            <v>5563636</v>
          </cell>
        </row>
        <row r="4275">
          <cell r="C4275" t="str">
            <v>42VBTQS100</v>
          </cell>
          <cell r="D4275" t="str">
            <v>Van bướm tay quay SHINYI DN 100</v>
          </cell>
          <cell r="E4275">
            <v>1676000</v>
          </cell>
        </row>
        <row r="4276">
          <cell r="C4276" t="str">
            <v>42VBTQS150</v>
          </cell>
          <cell r="D4276" t="str">
            <v>Van bướm tay quay SHINYI DN 150</v>
          </cell>
          <cell r="E4276">
            <v>2626455</v>
          </cell>
        </row>
        <row r="4277">
          <cell r="C4277" t="str">
            <v>42VBTQS200</v>
          </cell>
          <cell r="D4277" t="str">
            <v>Van bướm tay quay SHINYI DN 200</v>
          </cell>
          <cell r="E4277">
            <v>4192000</v>
          </cell>
        </row>
        <row r="4278">
          <cell r="C4278" t="str">
            <v>42VBTQS250</v>
          </cell>
          <cell r="D4278" t="str">
            <v>Van bướm tay quay SHINYI DN 250</v>
          </cell>
          <cell r="E4278">
            <v>6321636</v>
          </cell>
        </row>
        <row r="4279">
          <cell r="C4279" t="str">
            <v>42VBTQS300</v>
          </cell>
          <cell r="D4279" t="str">
            <v>Van bướm tay quay SHINYI DN 300</v>
          </cell>
          <cell r="E4279">
            <v>8840000</v>
          </cell>
        </row>
        <row r="4280">
          <cell r="C4280" t="str">
            <v>42VBTQS80</v>
          </cell>
          <cell r="D4280" t="str">
            <v>Van bướm tay quay SHINYI DN 80</v>
          </cell>
          <cell r="E4280">
            <v>1356000</v>
          </cell>
        </row>
        <row r="4281">
          <cell r="C4281" t="str">
            <v>42VBTQTQ100</v>
          </cell>
          <cell r="D4281" t="str">
            <v>Van bướm tay quay TQ DN 100</v>
          </cell>
          <cell r="E4281">
            <v>381818</v>
          </cell>
        </row>
        <row r="4282">
          <cell r="C4282" t="str">
            <v>42VBTQTQ125</v>
          </cell>
          <cell r="D4282" t="str">
            <v>Van bướm tay quay TQ DN 125</v>
          </cell>
          <cell r="E4282">
            <v>445091</v>
          </cell>
        </row>
        <row r="4283">
          <cell r="C4283" t="str">
            <v>42VBTQTQ150</v>
          </cell>
          <cell r="D4283" t="str">
            <v>Van bướm tay quay TQ DN 150</v>
          </cell>
          <cell r="E4283">
            <v>545455</v>
          </cell>
        </row>
        <row r="4284">
          <cell r="C4284" t="str">
            <v>42VBTQTQ200</v>
          </cell>
          <cell r="D4284" t="str">
            <v>Van bướm tay quay TQ DN 200</v>
          </cell>
          <cell r="E4284">
            <v>921818</v>
          </cell>
        </row>
        <row r="4285">
          <cell r="C4285" t="str">
            <v>42VBTQTQ250</v>
          </cell>
          <cell r="D4285" t="str">
            <v>Van bướm tay quay TQ DN 250</v>
          </cell>
          <cell r="E4285">
            <v>1320000</v>
          </cell>
        </row>
        <row r="4286">
          <cell r="C4286" t="str">
            <v>42VBTQTQ300</v>
          </cell>
          <cell r="D4286" t="str">
            <v>Van bướm tay quay TQ DN 300</v>
          </cell>
          <cell r="E4286">
            <v>1963636</v>
          </cell>
        </row>
        <row r="4287">
          <cell r="C4287" t="str">
            <v>42VBTQTQ400</v>
          </cell>
          <cell r="D4287" t="str">
            <v>Van bướm tay quay TQ DN 400</v>
          </cell>
          <cell r="E4287">
            <v>4947273</v>
          </cell>
        </row>
        <row r="4288">
          <cell r="C4288" t="str">
            <v>42VBTQTQ450</v>
          </cell>
          <cell r="D4288" t="str">
            <v>Van bướm tay quay TQ DN 450</v>
          </cell>
          <cell r="E4288">
            <v>6556364</v>
          </cell>
        </row>
        <row r="4289">
          <cell r="C4289" t="str">
            <v>42VBTQTQ500</v>
          </cell>
          <cell r="D4289" t="str">
            <v>Van bướm tay quay TQ DN 500</v>
          </cell>
          <cell r="E4289">
            <v>7936364</v>
          </cell>
        </row>
        <row r="4290">
          <cell r="C4290" t="str">
            <v>42VBTQTQ80</v>
          </cell>
          <cell r="D4290" t="str">
            <v>Van bướm tay quay TQ DN 80</v>
          </cell>
          <cell r="E4290">
            <v>327273</v>
          </cell>
        </row>
        <row r="4291">
          <cell r="C4291" t="str">
            <v>42VBTUR152</v>
          </cell>
          <cell r="D4291" t="str">
            <v>Van bi Turia loại 2 DN 15</v>
          </cell>
          <cell r="E4291">
            <v>20727</v>
          </cell>
        </row>
        <row r="4292">
          <cell r="C4292" t="str">
            <v>42VBTUR202</v>
          </cell>
          <cell r="D4292" t="str">
            <v>Van bi Turia loại 2 DN 20</v>
          </cell>
          <cell r="E4292">
            <v>25455</v>
          </cell>
        </row>
        <row r="4293">
          <cell r="C4293" t="str">
            <v>42VBTUR252</v>
          </cell>
          <cell r="D4293" t="str">
            <v>Van bi Turia loại 2 DN 25</v>
          </cell>
          <cell r="E4293">
            <v>48273</v>
          </cell>
        </row>
        <row r="4294">
          <cell r="C4294" t="str">
            <v>42VBTURATN15</v>
          </cell>
          <cell r="D4294" t="str">
            <v>Van bi TURA tay nơ DN 15</v>
          </cell>
          <cell r="E4294">
            <v>35900</v>
          </cell>
        </row>
        <row r="4295">
          <cell r="C4295" t="str">
            <v>42VBTURATN20</v>
          </cell>
          <cell r="D4295" t="str">
            <v>Van bi TURA tay nơ DN 20</v>
          </cell>
          <cell r="E4295">
            <v>43800</v>
          </cell>
        </row>
        <row r="4296">
          <cell r="C4296" t="str">
            <v>42VBY100</v>
          </cell>
          <cell r="D4296" t="str">
            <v>Van bi Italia DN 100</v>
          </cell>
          <cell r="E4296">
            <v>2800000</v>
          </cell>
        </row>
        <row r="4297">
          <cell r="C4297" t="str">
            <v>42VBY15</v>
          </cell>
          <cell r="D4297" t="str">
            <v>Van bi Italia DN 15</v>
          </cell>
          <cell r="E4297">
            <v>94091</v>
          </cell>
        </row>
        <row r="4298">
          <cell r="C4298" t="str">
            <v>42VBY20</v>
          </cell>
          <cell r="D4298" t="str">
            <v>Van bi Italia DN 20</v>
          </cell>
          <cell r="E4298">
            <v>148455</v>
          </cell>
        </row>
        <row r="4299">
          <cell r="C4299" t="str">
            <v>42VBY25.</v>
          </cell>
          <cell r="D4299" t="str">
            <v>Van bi Italia DN 25</v>
          </cell>
          <cell r="E4299">
            <v>224727</v>
          </cell>
        </row>
        <row r="4300">
          <cell r="C4300" t="str">
            <v>42VBY32</v>
          </cell>
          <cell r="D4300" t="str">
            <v>Van bi Italia DN 32</v>
          </cell>
          <cell r="E4300">
            <v>350091</v>
          </cell>
        </row>
        <row r="4301">
          <cell r="C4301" t="str">
            <v>42VBY40</v>
          </cell>
          <cell r="D4301" t="str">
            <v>Van bi Italia DN 40</v>
          </cell>
          <cell r="E4301">
            <v>533000</v>
          </cell>
        </row>
        <row r="4302">
          <cell r="C4302" t="str">
            <v>42VBY50</v>
          </cell>
          <cell r="D4302" t="str">
            <v>Van bi Italia DN 50</v>
          </cell>
          <cell r="E4302">
            <v>820364</v>
          </cell>
        </row>
        <row r="4303">
          <cell r="C4303" t="str">
            <v>42VBY65</v>
          </cell>
          <cell r="D4303" t="str">
            <v>Van bi Italia DN 65</v>
          </cell>
          <cell r="E4303">
            <v>1400000</v>
          </cell>
        </row>
        <row r="4304">
          <cell r="C4304" t="str">
            <v>42VBY80</v>
          </cell>
          <cell r="D4304" t="str">
            <v>Van bi Italia DN 80</v>
          </cell>
          <cell r="E4304">
            <v>1850000</v>
          </cell>
        </row>
        <row r="4305">
          <cell r="C4305" t="str">
            <v>42VCDMI100</v>
          </cell>
          <cell r="D4305" t="str">
            <v>Van cửa đồng MI DN 100</v>
          </cell>
          <cell r="E4305">
            <v>1419800</v>
          </cell>
        </row>
        <row r="4306">
          <cell r="C4306" t="str">
            <v>42VCDMI15</v>
          </cell>
          <cell r="D4306" t="str">
            <v>Van cửa đồng MI DN 15</v>
          </cell>
          <cell r="E4306">
            <v>57400</v>
          </cell>
        </row>
        <row r="4307">
          <cell r="C4307" t="str">
            <v>42VCDMI20</v>
          </cell>
          <cell r="D4307" t="str">
            <v>Van cửa đồng MI DN 20</v>
          </cell>
          <cell r="E4307">
            <v>72200</v>
          </cell>
        </row>
        <row r="4308">
          <cell r="C4308" t="str">
            <v>42VCDMI25</v>
          </cell>
          <cell r="D4308" t="str">
            <v>Van cửa đồng MI DN 25</v>
          </cell>
          <cell r="E4308">
            <v>104000</v>
          </cell>
        </row>
        <row r="4309">
          <cell r="C4309" t="str">
            <v>42VCDMI32</v>
          </cell>
          <cell r="D4309" t="str">
            <v>Van cửa đồng MI DN 32</v>
          </cell>
          <cell r="E4309">
            <v>171000</v>
          </cell>
        </row>
        <row r="4310">
          <cell r="C4310" t="str">
            <v>42VCDMI40</v>
          </cell>
          <cell r="D4310" t="str">
            <v>Van cửa đồng MI DN 40</v>
          </cell>
          <cell r="E4310">
            <v>225800</v>
          </cell>
        </row>
        <row r="4311">
          <cell r="C4311" t="str">
            <v>42VCDMI50</v>
          </cell>
          <cell r="D4311" t="str">
            <v>Van cửa đồng MI DN 50</v>
          </cell>
          <cell r="E4311">
            <v>289400</v>
          </cell>
        </row>
        <row r="4312">
          <cell r="C4312" t="str">
            <v>42VCDMI65</v>
          </cell>
          <cell r="D4312" t="str">
            <v>Van cửa đồng MI DN 65</v>
          </cell>
          <cell r="E4312">
            <v>712800</v>
          </cell>
        </row>
        <row r="4313">
          <cell r="C4313" t="str">
            <v>42VCDMI80</v>
          </cell>
          <cell r="D4313" t="str">
            <v>Van cửa đồng MI DN 80</v>
          </cell>
          <cell r="E4313">
            <v>915500</v>
          </cell>
        </row>
        <row r="4314">
          <cell r="C4314" t="str">
            <v>42VCHA100</v>
          </cell>
          <cell r="D4314" t="str">
            <v>Van cửa MIHA DN 100</v>
          </cell>
          <cell r="E4314">
            <v>2778300</v>
          </cell>
        </row>
        <row r="4315">
          <cell r="C4315" t="str">
            <v>42VCHA15</v>
          </cell>
          <cell r="D4315" t="str">
            <v>Van cửa MIHA DN 15</v>
          </cell>
          <cell r="E4315">
            <v>80100</v>
          </cell>
        </row>
        <row r="4316">
          <cell r="C4316" t="str">
            <v>42VCHA20</v>
          </cell>
          <cell r="D4316" t="str">
            <v>Van cửa MIHA DN 20</v>
          </cell>
          <cell r="E4316">
            <v>101600</v>
          </cell>
        </row>
        <row r="4317">
          <cell r="C4317" t="str">
            <v>42VCHA25</v>
          </cell>
          <cell r="D4317" t="str">
            <v>Van cửa MIHA DN 25</v>
          </cell>
          <cell r="E4317">
            <v>144600</v>
          </cell>
        </row>
        <row r="4318">
          <cell r="C4318" t="str">
            <v>42VCHA32</v>
          </cell>
          <cell r="D4318" t="str">
            <v>Van cửa MIHA DN 32</v>
          </cell>
          <cell r="E4318">
            <v>233800</v>
          </cell>
        </row>
        <row r="4319">
          <cell r="C4319" t="str">
            <v>42VCHA40</v>
          </cell>
          <cell r="D4319" t="str">
            <v>Van cửa MIHA DN 40</v>
          </cell>
          <cell r="E4319">
            <v>315200</v>
          </cell>
        </row>
        <row r="4320">
          <cell r="C4320" t="str">
            <v>42VCHA50</v>
          </cell>
          <cell r="D4320" t="str">
            <v>Van cửa MIHA DN 50</v>
          </cell>
          <cell r="E4320">
            <v>477300</v>
          </cell>
        </row>
        <row r="4321">
          <cell r="C4321" t="str">
            <v>42VCHA65</v>
          </cell>
          <cell r="D4321" t="str">
            <v>Van cửa MIHA DN 65</v>
          </cell>
          <cell r="E4321">
            <v>892400</v>
          </cell>
        </row>
        <row r="4322">
          <cell r="C4322" t="str">
            <v>42VCHA80</v>
          </cell>
          <cell r="D4322" t="str">
            <v>Van cửa MIHA DN 80</v>
          </cell>
          <cell r="E4322">
            <v>1307000</v>
          </cell>
        </row>
        <row r="4323">
          <cell r="C4323" t="str">
            <v>42VCI15</v>
          </cell>
          <cell r="D4323" t="str">
            <v>Van cửa Inox DN 15</v>
          </cell>
          <cell r="E4323">
            <v>180000</v>
          </cell>
        </row>
        <row r="4324">
          <cell r="C4324" t="str">
            <v>42VCI20</v>
          </cell>
          <cell r="D4324" t="str">
            <v>Van cửa Inox DN 20</v>
          </cell>
          <cell r="E4324">
            <v>228000</v>
          </cell>
        </row>
        <row r="4325">
          <cell r="C4325" t="str">
            <v>42VCI25</v>
          </cell>
          <cell r="D4325" t="str">
            <v>Van cửa Inox DN 25</v>
          </cell>
          <cell r="E4325">
            <v>276000</v>
          </cell>
        </row>
        <row r="4326">
          <cell r="C4326" t="str">
            <v>42VCI40</v>
          </cell>
          <cell r="D4326" t="str">
            <v>Van cửa Inox DN 40</v>
          </cell>
          <cell r="E4326">
            <v>600000</v>
          </cell>
        </row>
        <row r="4327">
          <cell r="C4327" t="str">
            <v>42VCMBV100</v>
          </cell>
          <cell r="D4327" t="str">
            <v>Van cửa MBV DN 100</v>
          </cell>
          <cell r="E4327">
            <v>1803700</v>
          </cell>
        </row>
        <row r="4328">
          <cell r="C4328" t="str">
            <v>42VCMBV15</v>
          </cell>
          <cell r="D4328" t="str">
            <v>Van cửa MBV DN 15</v>
          </cell>
          <cell r="E4328">
            <v>64700</v>
          </cell>
        </row>
        <row r="4329">
          <cell r="C4329" t="str">
            <v>42VCMBV20</v>
          </cell>
          <cell r="D4329" t="str">
            <v>Van cửa MBV DN 20</v>
          </cell>
          <cell r="E4329">
            <v>81500</v>
          </cell>
        </row>
        <row r="4330">
          <cell r="C4330" t="str">
            <v>42VCMBV25</v>
          </cell>
          <cell r="D4330" t="str">
            <v>Van cửa MBV DN 25</v>
          </cell>
          <cell r="E4330">
            <v>108100</v>
          </cell>
        </row>
        <row r="4331">
          <cell r="C4331" t="str">
            <v>42VCMBV32</v>
          </cell>
          <cell r="D4331" t="str">
            <v>Van cửa MBV DN 32</v>
          </cell>
          <cell r="E4331">
            <v>180000</v>
          </cell>
        </row>
        <row r="4332">
          <cell r="C4332" t="str">
            <v>42VCMBV40</v>
          </cell>
          <cell r="D4332" t="str">
            <v>Van cửa MBV DN 40</v>
          </cell>
          <cell r="E4332">
            <v>230900</v>
          </cell>
        </row>
        <row r="4333">
          <cell r="C4333" t="str">
            <v>42VCMBV50</v>
          </cell>
          <cell r="D4333" t="str">
            <v>Van cửa MBV DN 50</v>
          </cell>
          <cell r="E4333">
            <v>324500</v>
          </cell>
        </row>
        <row r="4334">
          <cell r="C4334" t="str">
            <v>42VCMBV65</v>
          </cell>
          <cell r="D4334" t="str">
            <v>Van cửa MBV DN 65</v>
          </cell>
          <cell r="E4334">
            <v>770800</v>
          </cell>
        </row>
        <row r="4335">
          <cell r="C4335" t="str">
            <v>42VCMBV80</v>
          </cell>
          <cell r="D4335" t="str">
            <v>Van cửa MBV DN 80</v>
          </cell>
          <cell r="E4335">
            <v>1133600</v>
          </cell>
        </row>
        <row r="4336">
          <cell r="C4336" t="str">
            <v>42VCPPR110</v>
          </cell>
          <cell r="D4336" t="str">
            <v>Van cửa PPR D110</v>
          </cell>
          <cell r="E4336">
            <v>2803636</v>
          </cell>
        </row>
        <row r="4337">
          <cell r="C4337" t="str">
            <v>42VCPPR75</v>
          </cell>
          <cell r="D4337" t="str">
            <v>Van cửa PPR D75</v>
          </cell>
          <cell r="E4337">
            <v>1629091</v>
          </cell>
        </row>
        <row r="4338">
          <cell r="C4338" t="str">
            <v>42VCPPR90</v>
          </cell>
          <cell r="D4338" t="str">
            <v>Van cửa PPR D90</v>
          </cell>
          <cell r="E4338">
            <v>2018182</v>
          </cell>
        </row>
        <row r="4339">
          <cell r="C4339" t="str">
            <v>42VCS1100</v>
          </cell>
          <cell r="D4339" t="str">
            <v>Van cửa SANWA loại 1 DN 100</v>
          </cell>
          <cell r="E4339">
            <v>3003000</v>
          </cell>
        </row>
        <row r="4340">
          <cell r="C4340" t="str">
            <v>42VCS115</v>
          </cell>
          <cell r="D4340" t="str">
            <v>Van cửa SANWA loại I DN 15</v>
          </cell>
          <cell r="E4340">
            <v>98000</v>
          </cell>
        </row>
        <row r="4341">
          <cell r="C4341" t="str">
            <v>42VCS120</v>
          </cell>
          <cell r="D4341" t="str">
            <v>Van cửa SANWA loại I DN 20</v>
          </cell>
          <cell r="E4341">
            <v>134000</v>
          </cell>
        </row>
        <row r="4342">
          <cell r="C4342" t="str">
            <v>42VCS125</v>
          </cell>
          <cell r="D4342" t="str">
            <v>Van cửa SANWA loại I DN 25</v>
          </cell>
          <cell r="E4342">
            <v>194100</v>
          </cell>
        </row>
        <row r="4343">
          <cell r="C4343" t="str">
            <v>42VCS132</v>
          </cell>
          <cell r="D4343" t="str">
            <v>Van cửa SANWA loại I DN 32</v>
          </cell>
          <cell r="E4343">
            <v>305000</v>
          </cell>
        </row>
        <row r="4344">
          <cell r="C4344" t="str">
            <v>42VCS140</v>
          </cell>
          <cell r="D4344" t="str">
            <v>Van cửa SANWA loại I DN 40</v>
          </cell>
          <cell r="E4344">
            <v>388100</v>
          </cell>
        </row>
        <row r="4345">
          <cell r="C4345" t="str">
            <v>42VCS150</v>
          </cell>
          <cell r="D4345" t="str">
            <v>Van cửa SANWA loại I DN 50</v>
          </cell>
          <cell r="E4345">
            <v>572900</v>
          </cell>
        </row>
        <row r="4346">
          <cell r="C4346" t="str">
            <v>42VCS165</v>
          </cell>
          <cell r="D4346" t="str">
            <v>Van cửa SANWA loại I DN 65</v>
          </cell>
          <cell r="E4346">
            <v>1312100</v>
          </cell>
        </row>
        <row r="4347">
          <cell r="C4347" t="str">
            <v>42VCS180</v>
          </cell>
          <cell r="D4347" t="str">
            <v>Van cửa SANWA loại I DN 80</v>
          </cell>
          <cell r="E4347">
            <v>1848000</v>
          </cell>
        </row>
        <row r="4348">
          <cell r="C4348" t="str">
            <v>42VCSCP100</v>
          </cell>
          <cell r="D4348" t="str">
            <v>Van cửa SANWA CP DN 100</v>
          </cell>
          <cell r="E4348">
            <v>1216400</v>
          </cell>
        </row>
        <row r="4349">
          <cell r="C4349" t="str">
            <v>42VCSCP15</v>
          </cell>
          <cell r="D4349" t="str">
            <v>Van cửa SANWA CP DN 15</v>
          </cell>
          <cell r="E4349">
            <v>42300</v>
          </cell>
        </row>
        <row r="4350">
          <cell r="C4350" t="str">
            <v>42VCSCP20</v>
          </cell>
          <cell r="D4350" t="str">
            <v>Van cửa SANWA CP DN 20</v>
          </cell>
          <cell r="E4350">
            <v>54300</v>
          </cell>
        </row>
        <row r="4351">
          <cell r="C4351" t="str">
            <v>42VCSCP25</v>
          </cell>
          <cell r="D4351" t="str">
            <v>Van cửa SANWA CP DN 25</v>
          </cell>
          <cell r="E4351">
            <v>80000</v>
          </cell>
        </row>
        <row r="4352">
          <cell r="C4352" t="str">
            <v>42VCSCP32</v>
          </cell>
          <cell r="D4352" t="str">
            <v>Van cửa SANWA CP DN 32</v>
          </cell>
          <cell r="E4352">
            <v>137700</v>
          </cell>
        </row>
        <row r="4353">
          <cell r="C4353" t="str">
            <v>42VCSCP40</v>
          </cell>
          <cell r="D4353" t="str">
            <v>Van cửa SANWA CP DN 40</v>
          </cell>
          <cell r="E4353">
            <v>190000</v>
          </cell>
        </row>
        <row r="4354">
          <cell r="C4354" t="str">
            <v>42VCSCP50</v>
          </cell>
          <cell r="D4354" t="str">
            <v>Van cửa SANWA CP DN 50</v>
          </cell>
          <cell r="E4354">
            <v>265700</v>
          </cell>
        </row>
        <row r="4355">
          <cell r="C4355" t="str">
            <v>42VCSCP65</v>
          </cell>
          <cell r="D4355" t="str">
            <v>Van cửa SANWA CP DN 65</v>
          </cell>
          <cell r="E4355">
            <v>532500</v>
          </cell>
        </row>
        <row r="4356">
          <cell r="C4356" t="str">
            <v>42VCSCP80</v>
          </cell>
          <cell r="D4356" t="str">
            <v>Van cửa SANWA CP DN 80</v>
          </cell>
          <cell r="E4356">
            <v>735200</v>
          </cell>
        </row>
        <row r="4357">
          <cell r="C4357" t="str">
            <v>42VCSN15</v>
          </cell>
          <cell r="D4357" t="str">
            <v>Van cửa SANO DN 15</v>
          </cell>
          <cell r="E4357">
            <v>31400</v>
          </cell>
        </row>
        <row r="4358">
          <cell r="C4358" t="str">
            <v>42VCSN20</v>
          </cell>
          <cell r="D4358" t="str">
            <v>Van cửa SANO DN 20</v>
          </cell>
          <cell r="E4358">
            <v>39600</v>
          </cell>
        </row>
        <row r="4359">
          <cell r="C4359" t="str">
            <v>42VDDL15</v>
          </cell>
          <cell r="D4359" t="str">
            <v>Vòi đồng Đài Loan DN 15</v>
          </cell>
          <cell r="E4359">
            <v>61600</v>
          </cell>
        </row>
        <row r="4360">
          <cell r="C4360" t="str">
            <v>42VDDL20</v>
          </cell>
          <cell r="D4360" t="str">
            <v>Vòi đồng Đài Loan DN 20</v>
          </cell>
          <cell r="E4360">
            <v>62700</v>
          </cell>
        </row>
        <row r="4361">
          <cell r="C4361" t="str">
            <v>42VDSG15</v>
          </cell>
          <cell r="D4361" t="str">
            <v>Vòi đồng SG DN 15</v>
          </cell>
          <cell r="E4361">
            <v>35200</v>
          </cell>
        </row>
        <row r="4362">
          <cell r="C4362" t="str">
            <v>42VDSG20</v>
          </cell>
          <cell r="D4362" t="str">
            <v>Vòi đồng SG DN 20</v>
          </cell>
          <cell r="E4362">
            <v>37400</v>
          </cell>
        </row>
        <row r="4363">
          <cell r="C4363" t="str">
            <v>42VDSG25</v>
          </cell>
          <cell r="D4363" t="str">
            <v>Vòi đồng SG DN 25</v>
          </cell>
          <cell r="E4363">
            <v>66000</v>
          </cell>
        </row>
        <row r="4364">
          <cell r="C4364" t="str">
            <v>42VDT15</v>
          </cell>
          <cell r="D4364" t="str">
            <v>Van điện từ DN 15</v>
          </cell>
          <cell r="E4364">
            <v>294545</v>
          </cell>
        </row>
        <row r="4365">
          <cell r="C4365" t="str">
            <v>42VDT20</v>
          </cell>
          <cell r="D4365" t="str">
            <v>Van điện từ DN 20</v>
          </cell>
          <cell r="E4365">
            <v>327273</v>
          </cell>
        </row>
        <row r="4366">
          <cell r="C4366" t="str">
            <v>42VDT25</v>
          </cell>
          <cell r="D4366" t="str">
            <v>Van điện từ DN 25</v>
          </cell>
          <cell r="E4366">
            <v>436364</v>
          </cell>
        </row>
        <row r="4367">
          <cell r="C4367" t="str">
            <v>42VDT32</v>
          </cell>
          <cell r="D4367" t="str">
            <v>Van điện từ DN 32</v>
          </cell>
          <cell r="E4367">
            <v>872727</v>
          </cell>
        </row>
        <row r="4368">
          <cell r="C4368" t="str">
            <v>42VDT40</v>
          </cell>
          <cell r="D4368" t="str">
            <v>Van điện từ DN 40</v>
          </cell>
          <cell r="E4368">
            <v>1254545</v>
          </cell>
        </row>
        <row r="4369">
          <cell r="C4369" t="str">
            <v>42VDT50</v>
          </cell>
          <cell r="D4369" t="str">
            <v>Van điện từ DN 50</v>
          </cell>
          <cell r="E4369">
            <v>1472727</v>
          </cell>
        </row>
        <row r="4370">
          <cell r="C4370" t="str">
            <v>42VDUSA15</v>
          </cell>
          <cell r="D4370" t="str">
            <v>Vòi đồng USA DN 15</v>
          </cell>
          <cell r="E4370">
            <v>69300</v>
          </cell>
        </row>
        <row r="4371">
          <cell r="C4371" t="str">
            <v>42VDUSA20</v>
          </cell>
          <cell r="D4371" t="str">
            <v>Vòi đồng USA DN 20</v>
          </cell>
          <cell r="E4371">
            <v>71500</v>
          </cell>
        </row>
        <row r="4372">
          <cell r="C4372" t="str">
            <v>42VGAMBS100</v>
          </cell>
          <cell r="D4372" t="str">
            <v>Van giảm áp MB SHINYI DN 100</v>
          </cell>
          <cell r="E4372">
            <v>10214455</v>
          </cell>
        </row>
        <row r="4373">
          <cell r="C4373" t="str">
            <v>42VGAMBS150</v>
          </cell>
          <cell r="D4373" t="str">
            <v>Van giảm áp MB SHINYI DN 150</v>
          </cell>
          <cell r="E4373">
            <v>17132000</v>
          </cell>
        </row>
        <row r="4374">
          <cell r="C4374" t="str">
            <v>42VGAMBS50</v>
          </cell>
          <cell r="D4374" t="str">
            <v>Van giảm áp MB SHINYI DN 50</v>
          </cell>
          <cell r="E4374">
            <v>6345636</v>
          </cell>
        </row>
        <row r="4375">
          <cell r="C4375" t="str">
            <v>42VGAMBS65</v>
          </cell>
          <cell r="D4375" t="str">
            <v>Van giảm áp MB SHINYI DN 65</v>
          </cell>
          <cell r="E4375">
            <v>6916000</v>
          </cell>
        </row>
        <row r="4376">
          <cell r="C4376" t="str">
            <v>42VGAMBS80</v>
          </cell>
          <cell r="D4376" t="str">
            <v>Van giảm áp MB SHINYI DN 80</v>
          </cell>
          <cell r="E4376">
            <v>8312000</v>
          </cell>
        </row>
        <row r="4377">
          <cell r="C4377" t="str">
            <v>42VGAN115</v>
          </cell>
          <cell r="D4377" t="str">
            <v>Vòi gạt ANA  loại 1 DN 15</v>
          </cell>
          <cell r="E4377">
            <v>71300</v>
          </cell>
        </row>
        <row r="4378">
          <cell r="C4378" t="str">
            <v>42VGAN120</v>
          </cell>
          <cell r="D4378" t="str">
            <v>Vòi gạt ANA  loại 1 DN 20</v>
          </cell>
          <cell r="E4378">
            <v>122364</v>
          </cell>
        </row>
        <row r="4379">
          <cell r="C4379" t="str">
            <v>42VGAN215</v>
          </cell>
          <cell r="D4379" t="str">
            <v>Vòi gạt ANA loại 2 DN 15</v>
          </cell>
          <cell r="E4379">
            <v>31000</v>
          </cell>
        </row>
        <row r="4380">
          <cell r="C4380" t="str">
            <v>42VGAN220</v>
          </cell>
          <cell r="D4380" t="str">
            <v>Vòi gạt ANA loại 2 DN 20</v>
          </cell>
          <cell r="E4380">
            <v>37000</v>
          </cell>
        </row>
        <row r="4381">
          <cell r="C4381" t="str">
            <v>42VGANTN15</v>
          </cell>
          <cell r="D4381" t="str">
            <v>Vòi gạt ANA tay nơ loại 1 DN 15</v>
          </cell>
          <cell r="E4381">
            <v>71300</v>
          </cell>
        </row>
        <row r="4382">
          <cell r="C4382" t="str">
            <v>42VGATQ100</v>
          </cell>
          <cell r="D4382" t="str">
            <v>Van giảm áp TQ DN 100</v>
          </cell>
          <cell r="E4382">
            <v>2727273</v>
          </cell>
        </row>
        <row r="4383">
          <cell r="C4383" t="str">
            <v>42VGATQ125</v>
          </cell>
          <cell r="D4383" t="str">
            <v>Van giảm áp TQ DN 125</v>
          </cell>
          <cell r="E4383">
            <v>4592727</v>
          </cell>
        </row>
        <row r="4384">
          <cell r="C4384" t="str">
            <v>42VGATQ15.</v>
          </cell>
          <cell r="D4384" t="str">
            <v>Van giảm áp TQ DN 15</v>
          </cell>
          <cell r="E4384">
            <v>981818</v>
          </cell>
        </row>
        <row r="4385">
          <cell r="C4385" t="str">
            <v>42VGATQ150</v>
          </cell>
          <cell r="D4385" t="str">
            <v>Van giảm áp TQ DN 150</v>
          </cell>
          <cell r="E4385">
            <v>5650909</v>
          </cell>
        </row>
        <row r="4386">
          <cell r="C4386" t="str">
            <v>42VGATQ20</v>
          </cell>
          <cell r="D4386" t="str">
            <v>Van giảm áp TQ DN 20</v>
          </cell>
          <cell r="E4386">
            <v>927273</v>
          </cell>
        </row>
        <row r="4387">
          <cell r="C4387" t="str">
            <v>42VGATQ25</v>
          </cell>
          <cell r="D4387" t="str">
            <v>Van giảm áp TQ DN 25</v>
          </cell>
          <cell r="E4387">
            <v>1020000</v>
          </cell>
        </row>
        <row r="4388">
          <cell r="C4388" t="str">
            <v>42VGATQ32</v>
          </cell>
          <cell r="D4388" t="str">
            <v>Van giảm áp TQ DN 32</v>
          </cell>
          <cell r="E4388">
            <v>1112727</v>
          </cell>
        </row>
        <row r="4389">
          <cell r="C4389" t="str">
            <v>42VGATQ40</v>
          </cell>
          <cell r="D4389" t="str">
            <v>Van giảm áp TQ DN 40</v>
          </cell>
          <cell r="E4389">
            <v>1254545</v>
          </cell>
        </row>
        <row r="4390">
          <cell r="C4390" t="str">
            <v>42VGATQ50</v>
          </cell>
          <cell r="D4390" t="str">
            <v>Van giảm áp TQ DN 50</v>
          </cell>
          <cell r="E4390">
            <v>1472727</v>
          </cell>
        </row>
        <row r="4391">
          <cell r="C4391" t="str">
            <v>42VGATQ65</v>
          </cell>
          <cell r="D4391" t="str">
            <v>Van giảm áp TQ DN 65</v>
          </cell>
          <cell r="E4391">
            <v>2290909</v>
          </cell>
        </row>
        <row r="4392">
          <cell r="C4392" t="str">
            <v>42VGATQ80</v>
          </cell>
          <cell r="D4392" t="str">
            <v>Van giảm áp TQ DN 80</v>
          </cell>
          <cell r="E4392">
            <v>2509091</v>
          </cell>
        </row>
        <row r="4393">
          <cell r="C4393" t="str">
            <v>42VGAY100</v>
          </cell>
          <cell r="D4393" t="str">
            <v>Van giảm áp Italia DN 100</v>
          </cell>
          <cell r="E4393">
            <v>13068000</v>
          </cell>
        </row>
        <row r="4394">
          <cell r="C4394" t="str">
            <v>42VGAY15</v>
          </cell>
          <cell r="D4394" t="str">
            <v>Van giảm áp Italia DN 15</v>
          </cell>
          <cell r="E4394">
            <v>334818</v>
          </cell>
        </row>
        <row r="4395">
          <cell r="C4395" t="str">
            <v>42VGAY20</v>
          </cell>
          <cell r="D4395" t="str">
            <v>Van giảm áp Italia DN 20</v>
          </cell>
          <cell r="E4395">
            <v>356455</v>
          </cell>
        </row>
        <row r="4396">
          <cell r="C4396" t="str">
            <v>42VGAY25</v>
          </cell>
          <cell r="D4396" t="str">
            <v>Van giảm áp Italia DN 25</v>
          </cell>
          <cell r="E4396">
            <v>820818</v>
          </cell>
        </row>
        <row r="4397">
          <cell r="C4397" t="str">
            <v>42VGAY32</v>
          </cell>
          <cell r="D4397" t="str">
            <v>Van giảm áp Italia DN 32</v>
          </cell>
          <cell r="E4397">
            <v>1593000</v>
          </cell>
        </row>
        <row r="4398">
          <cell r="C4398" t="str">
            <v>42VGAY40</v>
          </cell>
          <cell r="D4398" t="str">
            <v>Van giảm áp Italia DN 40</v>
          </cell>
          <cell r="E4398">
            <v>1960273</v>
          </cell>
        </row>
        <row r="4399">
          <cell r="C4399" t="str">
            <v>42VGAY50</v>
          </cell>
          <cell r="D4399" t="str">
            <v>Van giảm áp Italia DN 50</v>
          </cell>
          <cell r="E4399">
            <v>2851273</v>
          </cell>
        </row>
        <row r="4400">
          <cell r="C4400" t="str">
            <v>42VGAY65</v>
          </cell>
          <cell r="D4400" t="str">
            <v>Van giảm áp Italia DN 65</v>
          </cell>
          <cell r="E4400">
            <v>5227273</v>
          </cell>
        </row>
        <row r="4401">
          <cell r="C4401" t="str">
            <v>42VGAY80</v>
          </cell>
          <cell r="D4401" t="str">
            <v>Van giảm áp Italia DN 80</v>
          </cell>
          <cell r="E4401">
            <v>6890455</v>
          </cell>
        </row>
        <row r="4402">
          <cell r="C4402" t="str">
            <v>42VGBTCCTARV100</v>
          </cell>
          <cell r="D4402" t="str">
            <v>Van gang bích ty chìm có tay ARV DN 100</v>
          </cell>
          <cell r="E4402">
            <v>1760000</v>
          </cell>
        </row>
        <row r="4403">
          <cell r="C4403" t="str">
            <v>42VGBTCCTARV125</v>
          </cell>
          <cell r="D4403" t="str">
            <v>Van gang bích ty chìm có tay ARV DN 125</v>
          </cell>
          <cell r="E4403">
            <v>2472000</v>
          </cell>
        </row>
        <row r="4404">
          <cell r="C4404" t="str">
            <v>42VGBTCCTARV150</v>
          </cell>
          <cell r="D4404" t="str">
            <v>Van gang bích ty chìm có tay ARV DN 150</v>
          </cell>
          <cell r="E4404">
            <v>2890000</v>
          </cell>
        </row>
        <row r="4405">
          <cell r="C4405" t="str">
            <v>42VGBTCCTARV200</v>
          </cell>
          <cell r="D4405" t="str">
            <v>Van gang bích ty chìm có tay ARV DN 200</v>
          </cell>
          <cell r="E4405">
            <v>4942000</v>
          </cell>
        </row>
        <row r="4406">
          <cell r="C4406" t="str">
            <v>42VGBTCCTARV250</v>
          </cell>
          <cell r="D4406" t="str">
            <v>Van gang bích ty chìm có tay ARV DN 250</v>
          </cell>
          <cell r="E4406">
            <v>7705000</v>
          </cell>
        </row>
        <row r="4407">
          <cell r="C4407" t="str">
            <v>42VGBTCCTARV300</v>
          </cell>
          <cell r="D4407" t="str">
            <v>Van gang bích ty chìm có tay ARV DN 300</v>
          </cell>
          <cell r="E4407">
            <v>9883000</v>
          </cell>
        </row>
        <row r="4408">
          <cell r="C4408" t="str">
            <v>42VGBTCCTARV350</v>
          </cell>
          <cell r="D4408" t="str">
            <v>Van gang bích ty chìm có tay ARV DN 350</v>
          </cell>
          <cell r="E4408">
            <v>18843000</v>
          </cell>
        </row>
        <row r="4409">
          <cell r="C4409" t="str">
            <v>42VGBTCCTARV400</v>
          </cell>
          <cell r="D4409" t="str">
            <v>Van gang bích ty chìm có tay ARV DN 400</v>
          </cell>
          <cell r="E4409">
            <v>22068000</v>
          </cell>
        </row>
        <row r="4410">
          <cell r="C4410" t="str">
            <v>42VGBTCCTARV50</v>
          </cell>
          <cell r="D4410" t="str">
            <v>Van gang bích ty chìm có tay ARV DN 50</v>
          </cell>
          <cell r="E4410">
            <v>964000</v>
          </cell>
        </row>
        <row r="4411">
          <cell r="C4411" t="str">
            <v>42VGBTCCTARV65</v>
          </cell>
          <cell r="D4411" t="str">
            <v>Van gang bích ty chìm có tay ARV DN 65</v>
          </cell>
          <cell r="E4411">
            <v>1258000</v>
          </cell>
        </row>
        <row r="4412">
          <cell r="C4412" t="str">
            <v>42VGBTCCTARV80</v>
          </cell>
          <cell r="D4412" t="str">
            <v>Van gang bích ty chìm có tay ARV DN 80</v>
          </cell>
          <cell r="E4412">
            <v>1383000</v>
          </cell>
        </row>
        <row r="4413">
          <cell r="C4413" t="str">
            <v>42VGBTCCTAUT100</v>
          </cell>
          <cell r="D4413" t="str">
            <v>Van gang bích ty chìm có tay AUT DN 100</v>
          </cell>
          <cell r="E4413">
            <v>2032364</v>
          </cell>
        </row>
        <row r="4414">
          <cell r="C4414" t="str">
            <v>42VGBTCCTAUT150</v>
          </cell>
          <cell r="D4414" t="str">
            <v>Van gang bích ty chìm có tay AUT DN 150</v>
          </cell>
          <cell r="E4414">
            <v>3338182</v>
          </cell>
        </row>
        <row r="4415">
          <cell r="C4415" t="str">
            <v>42VGBTCCTAUT200</v>
          </cell>
          <cell r="D4415" t="str">
            <v>Van gang bích ty chìm có tay AUT DN 200</v>
          </cell>
          <cell r="E4415">
            <v>5566909</v>
          </cell>
        </row>
        <row r="4416">
          <cell r="C4416" t="str">
            <v>42VGBTCCTAUT50</v>
          </cell>
          <cell r="D4416" t="str">
            <v>Van gang bích ty chìm có tay AUT DN 50</v>
          </cell>
          <cell r="E4416">
            <v>1129091</v>
          </cell>
        </row>
        <row r="4417">
          <cell r="C4417" t="str">
            <v>42VGBTCCTAUT80</v>
          </cell>
          <cell r="D4417" t="str">
            <v>Van gang bích ty chìm có tay AUT DN 80</v>
          </cell>
          <cell r="E4417">
            <v>1570909</v>
          </cell>
        </row>
        <row r="4418">
          <cell r="C4418" t="str">
            <v>42VGBTCCTS100</v>
          </cell>
          <cell r="D4418" t="str">
            <v>Van gang bích ty chìm có tay SHINYI DN 100</v>
          </cell>
          <cell r="E4418">
            <v>2544000</v>
          </cell>
        </row>
        <row r="4419">
          <cell r="C4419" t="str">
            <v>42VGBTCCTS125</v>
          </cell>
          <cell r="D4419" t="str">
            <v>Van gang bích ty chìm có tay SHINYI DN 125</v>
          </cell>
          <cell r="E4419">
            <v>3668000</v>
          </cell>
        </row>
        <row r="4420">
          <cell r="C4420" t="str">
            <v>42VGBTCCTS150</v>
          </cell>
          <cell r="D4420" t="str">
            <v>Van gang bích ty chìm có tay SHINYI DN 150</v>
          </cell>
          <cell r="E4420">
            <v>4402455</v>
          </cell>
        </row>
        <row r="4421">
          <cell r="C4421" t="str">
            <v>42VGBTCCTS200</v>
          </cell>
          <cell r="D4421" t="str">
            <v>Van gang bích ty chìm có tay SHINYI DN 200</v>
          </cell>
          <cell r="E4421">
            <v>6910455</v>
          </cell>
        </row>
        <row r="4422">
          <cell r="C4422" t="str">
            <v>42VGBTCCTS250</v>
          </cell>
          <cell r="D4422" t="str">
            <v>Van gang bích ty chìm có tay SHINYI DN 250</v>
          </cell>
          <cell r="E4422">
            <v>9408000</v>
          </cell>
        </row>
        <row r="4423">
          <cell r="C4423" t="str">
            <v>42VGBTCCTS300</v>
          </cell>
          <cell r="D4423" t="str">
            <v>Van gang bích ty chìm có tay SHINYI DN 300</v>
          </cell>
          <cell r="E4423">
            <v>13413636</v>
          </cell>
        </row>
        <row r="4424">
          <cell r="C4424" t="str">
            <v>42VGBTCCTS350</v>
          </cell>
          <cell r="D4424" t="str">
            <v>Van gang bích ty chìm có tay SHINYI DN 350</v>
          </cell>
          <cell r="E4424">
            <v>16714455</v>
          </cell>
        </row>
        <row r="4425">
          <cell r="C4425" t="str">
            <v>42VGBTCCTS400</v>
          </cell>
          <cell r="D4425" t="str">
            <v>Van gang bích ty chìm có tay SHINYI DN 400</v>
          </cell>
          <cell r="E4425">
            <v>30871273</v>
          </cell>
        </row>
        <row r="4426">
          <cell r="C4426" t="str">
            <v>42VGBTCCTS50</v>
          </cell>
          <cell r="D4426" t="str">
            <v>Van gang bích ty chìm có tay SHINYI DN 50</v>
          </cell>
          <cell r="E4426">
            <v>1500000</v>
          </cell>
        </row>
        <row r="4427">
          <cell r="C4427" t="str">
            <v>42VGBTCCTS65</v>
          </cell>
          <cell r="D4427" t="str">
            <v>Van gang bích ty chìm có tay SHINYI DN 65</v>
          </cell>
          <cell r="E4427">
            <v>1689636</v>
          </cell>
        </row>
        <row r="4428">
          <cell r="C4428" t="str">
            <v>42VGBTCCTS80</v>
          </cell>
          <cell r="D4428" t="str">
            <v>Van gang bích ty chìm có tay SHINYI DN 80</v>
          </cell>
          <cell r="E4428">
            <v>2228000</v>
          </cell>
        </row>
        <row r="4429">
          <cell r="C4429" t="str">
            <v>42VGBTCCTTQ100</v>
          </cell>
          <cell r="D4429" t="str">
            <v>Van gang bích ty chìm có tay TQ DN 100</v>
          </cell>
          <cell r="E4429">
            <v>1320000</v>
          </cell>
        </row>
        <row r="4430">
          <cell r="C4430" t="str">
            <v>42VGBTCCTTQ125</v>
          </cell>
          <cell r="D4430" t="str">
            <v>Van gang bích ty chìm có tay TQ DN 125</v>
          </cell>
          <cell r="E4430">
            <v>1920000</v>
          </cell>
        </row>
        <row r="4431">
          <cell r="C4431" t="str">
            <v>42VGBTCCTTQ150</v>
          </cell>
          <cell r="D4431" t="str">
            <v>Van gang bích ty chìm có tay TQ DN 150</v>
          </cell>
          <cell r="E4431">
            <v>2520000</v>
          </cell>
        </row>
        <row r="4432">
          <cell r="C4432" t="str">
            <v>42VGBTCCTTQ200</v>
          </cell>
          <cell r="D4432" t="str">
            <v>Van gang bích ty chìm có tay TQ DN 200</v>
          </cell>
          <cell r="E4432">
            <v>3900000</v>
          </cell>
        </row>
        <row r="4433">
          <cell r="C4433" t="str">
            <v>42VGBTCCTTQ250</v>
          </cell>
          <cell r="D4433" t="str">
            <v>Van gang bích ty chìm có tay TQ DN 250</v>
          </cell>
          <cell r="E4433">
            <v>4909091</v>
          </cell>
        </row>
        <row r="4434">
          <cell r="C4434" t="str">
            <v>42VGBTCCTTQ300</v>
          </cell>
          <cell r="D4434" t="str">
            <v>Van gang bích ty chìm có tay TQ DN 300</v>
          </cell>
          <cell r="E4434">
            <v>7309091</v>
          </cell>
        </row>
        <row r="4435">
          <cell r="C4435" t="str">
            <v>42VGBTCCTTQ40</v>
          </cell>
          <cell r="D4435" t="str">
            <v>Van gang bích ty chìm có tay TQ DN 40</v>
          </cell>
          <cell r="E4435">
            <v>490909</v>
          </cell>
        </row>
        <row r="4436">
          <cell r="C4436" t="str">
            <v>42VGBTCCTTQ50</v>
          </cell>
          <cell r="D4436" t="str">
            <v>Van gang bích ty chìm có tay TQ DN 50</v>
          </cell>
          <cell r="E4436">
            <v>708000</v>
          </cell>
        </row>
        <row r="4437">
          <cell r="C4437" t="str">
            <v>42VGBTCCTTQ65</v>
          </cell>
          <cell r="D4437" t="str">
            <v>Van gang bích ty chìm có tay TQ DN 65</v>
          </cell>
          <cell r="E4437">
            <v>900000</v>
          </cell>
        </row>
        <row r="4438">
          <cell r="C4438" t="str">
            <v>42VGBTCCTTQ80</v>
          </cell>
          <cell r="D4438" t="str">
            <v>Van gang bích ty chìm có tay TQ DN 80</v>
          </cell>
          <cell r="E4438">
            <v>1020000</v>
          </cell>
        </row>
        <row r="4439">
          <cell r="C4439" t="str">
            <v>42VGBTCKTAUT100</v>
          </cell>
          <cell r="D4439" t="str">
            <v>Van gang bích ty chìm không tay AUT DN 100</v>
          </cell>
          <cell r="E4439">
            <v>2032364</v>
          </cell>
        </row>
        <row r="4440">
          <cell r="C4440" t="str">
            <v>42VGBTCKTS100</v>
          </cell>
          <cell r="D4440" t="str">
            <v>Van gang bích ty chìm không tay SHINYI DN 100</v>
          </cell>
          <cell r="E4440">
            <v>2370455</v>
          </cell>
        </row>
        <row r="4441">
          <cell r="C4441" t="str">
            <v>42VGBTCKTS150</v>
          </cell>
          <cell r="D4441" t="str">
            <v>Van gang bích ty chìm không tay SHINYI DN 150</v>
          </cell>
          <cell r="E4441">
            <v>4157636</v>
          </cell>
        </row>
        <row r="4442">
          <cell r="C4442" t="str">
            <v>42VGBTCKTS200</v>
          </cell>
          <cell r="D4442" t="str">
            <v>Van gang bích ty chìm không tay SHINYI DN 200</v>
          </cell>
          <cell r="E4442">
            <v>6553636</v>
          </cell>
        </row>
        <row r="4443">
          <cell r="C4443" t="str">
            <v>42VGBTCKTS50</v>
          </cell>
          <cell r="D4443" t="str">
            <v>Van gang bích ty chìm không tay SHINYI DN 50</v>
          </cell>
          <cell r="E4443">
            <v>1390455</v>
          </cell>
        </row>
        <row r="4444">
          <cell r="C4444" t="str">
            <v>42VGBTCKTS65</v>
          </cell>
          <cell r="D4444" t="str">
            <v>Van gang bích ty chìm không tay SHINYI DN 65</v>
          </cell>
          <cell r="E4444">
            <v>1578455</v>
          </cell>
        </row>
        <row r="4445">
          <cell r="C4445" t="str">
            <v>42VGBTCKTS80</v>
          </cell>
          <cell r="D4445" t="str">
            <v>Van gang bích ty chìm không tay SHINYI DN 80</v>
          </cell>
          <cell r="E4445">
            <v>2110455</v>
          </cell>
        </row>
        <row r="4446">
          <cell r="C4446" t="str">
            <v>42VGBTCKTTQ100</v>
          </cell>
          <cell r="D4446" t="str">
            <v>Van gang bích ty chìm không tay TQ DN 100</v>
          </cell>
          <cell r="E4446">
            <v>1192364</v>
          </cell>
        </row>
        <row r="4447">
          <cell r="C4447" t="str">
            <v>42VGBTCKTTQ125</v>
          </cell>
          <cell r="D4447" t="str">
            <v>Van gang bích ty chìm không tay TQ DN 125</v>
          </cell>
          <cell r="E4447">
            <v>1669091</v>
          </cell>
        </row>
        <row r="4448">
          <cell r="C4448" t="str">
            <v>42VGBTCKTTQ150</v>
          </cell>
          <cell r="D4448" t="str">
            <v>Van gang bích ty chìm không tay TQ DN 150</v>
          </cell>
          <cell r="E4448">
            <v>2179636</v>
          </cell>
        </row>
        <row r="4449">
          <cell r="C4449" t="str">
            <v>42VGBTCKTTQ200</v>
          </cell>
          <cell r="D4449" t="str">
            <v>Van gang bích ty chìm không tay TQ DN 200</v>
          </cell>
          <cell r="E4449">
            <v>3490909</v>
          </cell>
        </row>
        <row r="4450">
          <cell r="C4450" t="str">
            <v>42VGBTCKTTQ250</v>
          </cell>
          <cell r="D4450" t="str">
            <v>Van gang bích ty chìm không tay TQ DN 250</v>
          </cell>
          <cell r="E4450">
            <v>5109818</v>
          </cell>
        </row>
        <row r="4451">
          <cell r="C4451" t="str">
            <v>42VGBTCKTTQ50</v>
          </cell>
          <cell r="D4451" t="str">
            <v>Van gang bích ty chìm không tay TQ DN 50</v>
          </cell>
          <cell r="E4451">
            <v>632727</v>
          </cell>
        </row>
        <row r="4452">
          <cell r="C4452" t="str">
            <v>42VGBTCKTTQ65</v>
          </cell>
          <cell r="D4452" t="str">
            <v>Van gang bích ty chìm không tay TQ DN 65</v>
          </cell>
          <cell r="E4452">
            <v>759273</v>
          </cell>
        </row>
        <row r="4453">
          <cell r="C4453" t="str">
            <v>42VGBTCKTTQ80</v>
          </cell>
          <cell r="D4453" t="str">
            <v>Van gang bích ty chìm không tay TQ DN 80</v>
          </cell>
          <cell r="E4453">
            <v>954545</v>
          </cell>
        </row>
        <row r="4454">
          <cell r="C4454" t="str">
            <v>42VGBTNCTS100</v>
          </cell>
          <cell r="D4454" t="str">
            <v>Van gang bích ty nổi có tay SHINYI DN 100</v>
          </cell>
          <cell r="E4454">
            <v>3633636</v>
          </cell>
        </row>
        <row r="4455">
          <cell r="C4455" t="str">
            <v>42VGBTNCTS150</v>
          </cell>
          <cell r="D4455" t="str">
            <v>Van gang bích ty nổi có tay SHINYI DN 150</v>
          </cell>
          <cell r="E4455">
            <v>6113636</v>
          </cell>
        </row>
        <row r="4456">
          <cell r="C4456" t="str">
            <v>42VGBTNCTS80</v>
          </cell>
          <cell r="D4456" t="str">
            <v>Van gang bích ty nổi có tay SHINYI DN 80</v>
          </cell>
          <cell r="E4456">
            <v>2900000</v>
          </cell>
        </row>
        <row r="4457">
          <cell r="C4457" t="str">
            <v>42VGBTNCTTQ100</v>
          </cell>
          <cell r="D4457" t="str">
            <v>Van gang bích ty nổi có tay TQ DN 100</v>
          </cell>
          <cell r="E4457">
            <v>1036364</v>
          </cell>
        </row>
        <row r="4458">
          <cell r="C4458" t="str">
            <v>42VGBTNCTTQ125</v>
          </cell>
          <cell r="D4458" t="str">
            <v>Van gang bích ty nổi có tay TQ DN 125</v>
          </cell>
          <cell r="E4458">
            <v>1418182</v>
          </cell>
        </row>
        <row r="4459">
          <cell r="C4459" t="str">
            <v>42VGBTNCTTQ150</v>
          </cell>
          <cell r="D4459" t="str">
            <v>Van gang bích ty nổi có tay TQ DN 150</v>
          </cell>
          <cell r="E4459">
            <v>1909091</v>
          </cell>
        </row>
        <row r="4460">
          <cell r="C4460" t="str">
            <v>42VGBTNCTTQ200</v>
          </cell>
          <cell r="D4460" t="str">
            <v>Van gang bích ty nổi có tay TQ DN 200</v>
          </cell>
          <cell r="E4460">
            <v>3272727</v>
          </cell>
        </row>
        <row r="4461">
          <cell r="C4461" t="str">
            <v>42VGBTNCTTQ250</v>
          </cell>
          <cell r="D4461" t="str">
            <v>Van gang bích ty nổi có tay TQ DN 250</v>
          </cell>
          <cell r="E4461">
            <v>4690909</v>
          </cell>
        </row>
        <row r="4462">
          <cell r="C4462" t="str">
            <v>42VGBTNCTTQ300</v>
          </cell>
          <cell r="D4462" t="str">
            <v>Van gang bích ty nổi có tay TQ DN 300</v>
          </cell>
          <cell r="E4462">
            <v>7090909</v>
          </cell>
        </row>
        <row r="4463">
          <cell r="C4463" t="str">
            <v>42VGBTNCTTQ350</v>
          </cell>
          <cell r="D4463" t="str">
            <v>Van gang bích ty nổi có tay TQ DN 350</v>
          </cell>
          <cell r="E4463">
            <v>11454545</v>
          </cell>
        </row>
        <row r="4464">
          <cell r="C4464" t="str">
            <v>42VGBTNCTTQ40.</v>
          </cell>
          <cell r="D4464" t="str">
            <v>Van gang bích ty nổi có tay TQ DN 40</v>
          </cell>
          <cell r="E4464">
            <v>490909</v>
          </cell>
        </row>
        <row r="4465">
          <cell r="C4465" t="str">
            <v>42VGBTNCTTQ400</v>
          </cell>
          <cell r="D4465" t="str">
            <v>Van gang bích ty nổi có tay TQ DN 400</v>
          </cell>
          <cell r="E4465">
            <v>14803636</v>
          </cell>
        </row>
        <row r="4466">
          <cell r="C4466" t="str">
            <v>42VGBTNCTTQ50.</v>
          </cell>
          <cell r="D4466" t="str">
            <v>Van gang bích ty nổi có tay TQ DN 50</v>
          </cell>
          <cell r="E4466">
            <v>523636</v>
          </cell>
        </row>
        <row r="4467">
          <cell r="C4467" t="str">
            <v>42VGBTNCTTQ500</v>
          </cell>
          <cell r="D4467" t="str">
            <v>Van gang bích ty nổi có tay TQ DN 500</v>
          </cell>
          <cell r="E4467">
            <v>19636364</v>
          </cell>
        </row>
        <row r="4468">
          <cell r="C4468" t="str">
            <v>42VGBTNCTTQ600</v>
          </cell>
          <cell r="D4468" t="str">
            <v>Van gang bích ty nổi có tay TQ DN 600</v>
          </cell>
          <cell r="E4468">
            <v>25745455</v>
          </cell>
        </row>
        <row r="4469">
          <cell r="C4469" t="str">
            <v>42VGBTNCTTQ65</v>
          </cell>
          <cell r="D4469" t="str">
            <v>Van gang bích ty nổi có tay TQ DN 65</v>
          </cell>
          <cell r="E4469">
            <v>709091</v>
          </cell>
        </row>
        <row r="4470">
          <cell r="C4470" t="str">
            <v>42VGBTNCTTQ80</v>
          </cell>
          <cell r="D4470" t="str">
            <v>Van gang bích ty nổi có tay TQ DN 80</v>
          </cell>
          <cell r="E4470">
            <v>818182</v>
          </cell>
        </row>
        <row r="4471">
          <cell r="C4471" t="str">
            <v>42VGDL15</v>
          </cell>
          <cell r="D4471" t="str">
            <v>Vòi gạt DALING DN 15</v>
          </cell>
          <cell r="E4471">
            <v>38100</v>
          </cell>
        </row>
        <row r="4472">
          <cell r="C4472" t="str">
            <v>42VGDL20</v>
          </cell>
          <cell r="D4472" t="str">
            <v>Vòi gạt DALING DN 20</v>
          </cell>
          <cell r="E4472">
            <v>47000</v>
          </cell>
        </row>
        <row r="4473">
          <cell r="C4473" t="str">
            <v>42VGMSW15</v>
          </cell>
          <cell r="D4473" t="str">
            <v>Vòi gạt MASSANWA DN 15</v>
          </cell>
          <cell r="E4473">
            <v>53400</v>
          </cell>
        </row>
        <row r="4474">
          <cell r="C4474" t="str">
            <v>42VGMSW20</v>
          </cell>
          <cell r="D4474" t="str">
            <v>Vòi gạt MASSANWA DN 20</v>
          </cell>
          <cell r="E4474">
            <v>68200</v>
          </cell>
        </row>
        <row r="4475">
          <cell r="C4475" t="str">
            <v>42VGR100</v>
          </cell>
          <cell r="D4475" t="str">
            <v>Van gang ren DN 100</v>
          </cell>
          <cell r="E4475">
            <v>468000</v>
          </cell>
        </row>
        <row r="4476">
          <cell r="C4476" t="str">
            <v>42VGR32</v>
          </cell>
          <cell r="D4476" t="str">
            <v>Van gang ren DN 32</v>
          </cell>
          <cell r="E4476">
            <v>120000</v>
          </cell>
        </row>
        <row r="4477">
          <cell r="C4477" t="str">
            <v>42VGR40</v>
          </cell>
          <cell r="D4477" t="str">
            <v>Van gang ren DN 40</v>
          </cell>
          <cell r="E4477">
            <v>134400</v>
          </cell>
        </row>
        <row r="4478">
          <cell r="C4478" t="str">
            <v>42VGR50</v>
          </cell>
          <cell r="D4478" t="str">
            <v>Van gang ren DN 50</v>
          </cell>
          <cell r="E4478">
            <v>168000</v>
          </cell>
        </row>
        <row r="4479">
          <cell r="C4479" t="str">
            <v>42VGR65</v>
          </cell>
          <cell r="D4479" t="str">
            <v>Van gang ren DN 65</v>
          </cell>
          <cell r="E4479">
            <v>300000</v>
          </cell>
        </row>
        <row r="4480">
          <cell r="C4480" t="str">
            <v>42VGR80</v>
          </cell>
          <cell r="D4480" t="str">
            <v>Van gang ren DN 80</v>
          </cell>
          <cell r="E4480">
            <v>348000</v>
          </cell>
        </row>
        <row r="4481">
          <cell r="C4481" t="str">
            <v>42VGRNAN15</v>
          </cell>
          <cell r="D4481" t="str">
            <v>Van góc (van ba ngả ren ngoài ) ANA DN 15</v>
          </cell>
          <cell r="E4481">
            <v>66900</v>
          </cell>
        </row>
        <row r="4482">
          <cell r="C4482" t="str">
            <v>42VGRNAN20</v>
          </cell>
          <cell r="D4482" t="str">
            <v>Van góc (van ba ngả ren ngoài ) ANA DN 20</v>
          </cell>
          <cell r="E4482">
            <v>0</v>
          </cell>
        </row>
        <row r="4483">
          <cell r="C4483" t="str">
            <v>42VGRNSAN15</v>
          </cell>
          <cell r="D4483" t="str">
            <v>Van góc ren ngoài SANWA DN 15</v>
          </cell>
          <cell r="E4483">
            <v>126000</v>
          </cell>
        </row>
        <row r="4484">
          <cell r="C4484" t="str">
            <v>42VGSN15</v>
          </cell>
          <cell r="D4484" t="str">
            <v>Vòi gạt SANO DN 15</v>
          </cell>
          <cell r="E4484">
            <v>35200</v>
          </cell>
        </row>
        <row r="4485">
          <cell r="C4485" t="str">
            <v>42VGSN20</v>
          </cell>
          <cell r="D4485" t="str">
            <v>Vòi gạt SANO DN 20</v>
          </cell>
          <cell r="E4485">
            <v>47900</v>
          </cell>
        </row>
        <row r="4486">
          <cell r="C4486" t="str">
            <v>42VGSW15</v>
          </cell>
          <cell r="D4486" t="str">
            <v>Vòi gạt SANWA DN 15</v>
          </cell>
          <cell r="E4486">
            <v>88200</v>
          </cell>
        </row>
        <row r="4487">
          <cell r="C4487" t="str">
            <v>42VGSW20</v>
          </cell>
          <cell r="D4487" t="str">
            <v>Vòi gạt SANWA DN 20</v>
          </cell>
          <cell r="E4487">
            <v>119300</v>
          </cell>
        </row>
        <row r="4488">
          <cell r="C4488" t="str">
            <v>42VGSWM115</v>
          </cell>
          <cell r="D4488" t="str">
            <v>Vòi gạt SANWA mầu DN 15</v>
          </cell>
          <cell r="E4488">
            <v>69300</v>
          </cell>
        </row>
        <row r="4489">
          <cell r="C4489" t="str">
            <v>42VGTQ15</v>
          </cell>
          <cell r="D4489" t="str">
            <v>Vòi gạt TQ DN 15</v>
          </cell>
          <cell r="E4489">
            <v>12000</v>
          </cell>
        </row>
        <row r="4490">
          <cell r="C4490" t="str">
            <v>42VGTQ20</v>
          </cell>
          <cell r="D4490" t="str">
            <v>Vòi gạt TQ DN 20</v>
          </cell>
          <cell r="E4490">
            <v>15000</v>
          </cell>
        </row>
        <row r="4491">
          <cell r="C4491" t="str">
            <v>42VGY115</v>
          </cell>
          <cell r="D4491" t="str">
            <v>Vòi gạt Italia DN 15</v>
          </cell>
          <cell r="E4491">
            <v>75000</v>
          </cell>
        </row>
        <row r="4492">
          <cell r="C4492" t="str">
            <v>42VGY120</v>
          </cell>
          <cell r="D4492" t="str">
            <v>Vòi gạt Italia DN 20</v>
          </cell>
          <cell r="E4492">
            <v>114000</v>
          </cell>
        </row>
        <row r="4493">
          <cell r="C4493" t="str">
            <v>42VHGR15</v>
          </cell>
          <cell r="D4493" t="str">
            <v>Van hơi gang ren TQ DN 15</v>
          </cell>
          <cell r="E4493">
            <v>76364</v>
          </cell>
        </row>
        <row r="4494">
          <cell r="C4494" t="str">
            <v>42VHGR20</v>
          </cell>
          <cell r="D4494" t="str">
            <v>Van hơi gang ren TQ DN 20</v>
          </cell>
          <cell r="E4494">
            <v>109091</v>
          </cell>
        </row>
        <row r="4495">
          <cell r="C4495" t="str">
            <v>42VHGR25</v>
          </cell>
          <cell r="D4495" t="str">
            <v>Van hơi gang ren TQ DN 25</v>
          </cell>
          <cell r="E4495">
            <v>141818</v>
          </cell>
        </row>
        <row r="4496">
          <cell r="C4496" t="str">
            <v>42VHGR32</v>
          </cell>
          <cell r="D4496" t="str">
            <v>Van hơi gang ren TQ DN 32</v>
          </cell>
          <cell r="E4496">
            <v>185455</v>
          </cell>
        </row>
        <row r="4497">
          <cell r="C4497" t="str">
            <v>42VHGR40</v>
          </cell>
          <cell r="D4497" t="str">
            <v>Van hơi gang ren TQ DN 40</v>
          </cell>
          <cell r="E4497">
            <v>272727</v>
          </cell>
        </row>
        <row r="4498">
          <cell r="C4498" t="str">
            <v>42VHGR50</v>
          </cell>
          <cell r="D4498" t="str">
            <v>Van hơi gang ren TQ DN 50</v>
          </cell>
          <cell r="E4498">
            <v>381818</v>
          </cell>
        </row>
        <row r="4499">
          <cell r="C4499" t="str">
            <v>42VHIMB100</v>
          </cell>
          <cell r="D4499" t="str">
            <v>Van hơi Inox MB DN 100</v>
          </cell>
          <cell r="E4499">
            <v>3840000</v>
          </cell>
        </row>
        <row r="4500">
          <cell r="C4500" t="str">
            <v>42VHIMB40</v>
          </cell>
          <cell r="D4500" t="str">
            <v>Van hơi Inox MB DN 40</v>
          </cell>
          <cell r="E4500">
            <v>1524000</v>
          </cell>
        </row>
        <row r="4501">
          <cell r="C4501" t="str">
            <v>42VHIR15</v>
          </cell>
          <cell r="D4501" t="str">
            <v>Van hơi Inox ren DN 15</v>
          </cell>
          <cell r="E4501">
            <v>156000</v>
          </cell>
        </row>
        <row r="4502">
          <cell r="C4502" t="str">
            <v>42VHIR20</v>
          </cell>
          <cell r="D4502" t="str">
            <v>Van hơi Inox ren DN 20</v>
          </cell>
          <cell r="E4502">
            <v>192000</v>
          </cell>
        </row>
        <row r="4503">
          <cell r="C4503" t="str">
            <v>42VHIR25</v>
          </cell>
          <cell r="D4503" t="str">
            <v>Van hơi Inox ren DN 25</v>
          </cell>
          <cell r="E4503">
            <v>282000</v>
          </cell>
        </row>
        <row r="4504">
          <cell r="C4504" t="str">
            <v>42VHIR32</v>
          </cell>
          <cell r="D4504" t="str">
            <v>Van hơi Inox ren DN 32</v>
          </cell>
          <cell r="E4504">
            <v>468000</v>
          </cell>
        </row>
        <row r="4505">
          <cell r="C4505" t="str">
            <v>42VHIR50</v>
          </cell>
          <cell r="D4505" t="str">
            <v>Van hơi Inox ren DN 50</v>
          </cell>
          <cell r="E4505">
            <v>540000</v>
          </cell>
        </row>
        <row r="4506">
          <cell r="C4506" t="str">
            <v>42VHLR25</v>
          </cell>
          <cell r="D4506" t="str">
            <v>Van hồi lưu ren DN 25</v>
          </cell>
          <cell r="E4506">
            <v>654545</v>
          </cell>
        </row>
        <row r="4507">
          <cell r="C4507" t="str">
            <v>42VHO15</v>
          </cell>
          <cell r="D4507" t="str">
            <v>Van hơI ren đồng TQ DN 15</v>
          </cell>
          <cell r="E4507">
            <v>84000</v>
          </cell>
        </row>
        <row r="4508">
          <cell r="C4508" t="str">
            <v>42VHO20</v>
          </cell>
          <cell r="D4508" t="str">
            <v>Van hơI ren đồng TQ DN 20</v>
          </cell>
          <cell r="E4508">
            <v>132000</v>
          </cell>
        </row>
        <row r="4509">
          <cell r="C4509" t="str">
            <v>42VHO25</v>
          </cell>
          <cell r="D4509" t="str">
            <v>Van hơI ren đồng TQ DN 25</v>
          </cell>
          <cell r="E4509">
            <v>162000</v>
          </cell>
        </row>
        <row r="4510">
          <cell r="C4510" t="str">
            <v>42VHO32</v>
          </cell>
          <cell r="D4510" t="str">
            <v>Van hơI ren đồng TQ DN 32</v>
          </cell>
          <cell r="E4510">
            <v>228000</v>
          </cell>
        </row>
        <row r="4511">
          <cell r="C4511" t="str">
            <v>42VHO40</v>
          </cell>
          <cell r="D4511" t="str">
            <v>Van hơI ren đồng TQ DN 40</v>
          </cell>
          <cell r="E4511">
            <v>258000</v>
          </cell>
        </row>
        <row r="4512">
          <cell r="C4512" t="str">
            <v>42VHO50</v>
          </cell>
          <cell r="D4512" t="str">
            <v>Van hơI ren đồng TQ DN 50</v>
          </cell>
          <cell r="E4512">
            <v>576000</v>
          </cell>
        </row>
        <row r="4513">
          <cell r="C4513" t="str">
            <v>42VHTTMB100</v>
          </cell>
          <cell r="D4513" t="str">
            <v>Van hơi thân thép MB PN25 DN 100</v>
          </cell>
          <cell r="E4513">
            <v>1876364</v>
          </cell>
        </row>
        <row r="4514">
          <cell r="C4514" t="str">
            <v>42VHTTMB15</v>
          </cell>
          <cell r="D4514" t="str">
            <v>Van hơi thân thép MB PN25 DN 15</v>
          </cell>
          <cell r="E4514">
            <v>352364</v>
          </cell>
        </row>
        <row r="4515">
          <cell r="C4515" t="str">
            <v>42VHTTMB20</v>
          </cell>
          <cell r="D4515" t="str">
            <v>Van hơi thân thép MB PN25 DN 20</v>
          </cell>
          <cell r="E4515">
            <v>380727</v>
          </cell>
        </row>
        <row r="4516">
          <cell r="C4516" t="str">
            <v>42VHTTMB25</v>
          </cell>
          <cell r="D4516" t="str">
            <v>Van hơi thân thép MB PN25 DN 25</v>
          </cell>
          <cell r="E4516">
            <v>400364</v>
          </cell>
        </row>
        <row r="4517">
          <cell r="C4517" t="str">
            <v>42VHTTMB32</v>
          </cell>
          <cell r="D4517" t="str">
            <v>Van hơi thân thép MB PN25 DN 32</v>
          </cell>
          <cell r="E4517">
            <v>595636</v>
          </cell>
        </row>
        <row r="4518">
          <cell r="C4518" t="str">
            <v>42VHTTMB40</v>
          </cell>
          <cell r="D4518" t="str">
            <v>Van hơi thân thép MB PN25 DN 40</v>
          </cell>
          <cell r="E4518">
            <v>712364</v>
          </cell>
        </row>
        <row r="4519">
          <cell r="C4519" t="str">
            <v>42VHTTMB50</v>
          </cell>
          <cell r="D4519" t="str">
            <v>Van hơi thân thép MB PN25 DN 50</v>
          </cell>
          <cell r="E4519">
            <v>810545</v>
          </cell>
        </row>
        <row r="4520">
          <cell r="C4520" t="str">
            <v>42VHTTMB65</v>
          </cell>
          <cell r="D4520" t="str">
            <v>Van hơi thân thép MB PN25 DN 65</v>
          </cell>
          <cell r="E4520">
            <v>1162909</v>
          </cell>
        </row>
        <row r="4521">
          <cell r="C4521" t="str">
            <v>42VHTTMB80</v>
          </cell>
          <cell r="D4521" t="str">
            <v>Van hơi thân thép MB PN25 DN 80</v>
          </cell>
          <cell r="E4521">
            <v>1341818</v>
          </cell>
        </row>
        <row r="4522">
          <cell r="C4522" t="str">
            <v>42VHYN20.</v>
          </cell>
          <cell r="D4522" t="str">
            <v>Van hơI yên ngựa PN16 DN 20</v>
          </cell>
          <cell r="E4522">
            <v>152727</v>
          </cell>
        </row>
        <row r="4523">
          <cell r="C4523" t="str">
            <v>42VHYN200</v>
          </cell>
          <cell r="D4523" t="str">
            <v>Van hơI yên ngựa PN16 DN 200</v>
          </cell>
          <cell r="E4523">
            <v>5236364</v>
          </cell>
        </row>
        <row r="4524">
          <cell r="C4524" t="str">
            <v>42VHYN25</v>
          </cell>
          <cell r="D4524" t="str">
            <v>Van hơI yên ngựa PN16 DN 25</v>
          </cell>
          <cell r="E4524">
            <v>169091</v>
          </cell>
        </row>
        <row r="4525">
          <cell r="C4525" t="str">
            <v>42VHYN32</v>
          </cell>
          <cell r="D4525" t="str">
            <v>Van hơI yên ngựa PN16 DN 32</v>
          </cell>
          <cell r="E4525">
            <v>229091</v>
          </cell>
        </row>
        <row r="4526">
          <cell r="C4526" t="str">
            <v>42VHYN40</v>
          </cell>
          <cell r="D4526" t="str">
            <v>Van hơI yên ngựa PN16 DN 40</v>
          </cell>
          <cell r="E4526">
            <v>261818</v>
          </cell>
        </row>
        <row r="4527">
          <cell r="C4527" t="str">
            <v>42VHYN50</v>
          </cell>
          <cell r="D4527" t="str">
            <v>Van hơI yên ngựa PN16 DN 50</v>
          </cell>
          <cell r="E4527">
            <v>332727</v>
          </cell>
        </row>
        <row r="4528">
          <cell r="C4528" t="str">
            <v>42VMBI200</v>
          </cell>
          <cell r="D4528" t="str">
            <v>Van mặt bích Inox DN 200</v>
          </cell>
          <cell r="E4528">
            <v>13200000</v>
          </cell>
        </row>
        <row r="4529">
          <cell r="C4529" t="str">
            <v>42VNDL110</v>
          </cell>
          <cell r="D4529" t="str">
            <v>Van nhựa Đài Loan D110</v>
          </cell>
          <cell r="E4529">
            <v>495800</v>
          </cell>
        </row>
        <row r="4530">
          <cell r="C4530" t="str">
            <v>42VNDL140</v>
          </cell>
          <cell r="D4530" t="str">
            <v>Van nhựa Đài Loan D140</v>
          </cell>
          <cell r="E4530">
            <v>675600</v>
          </cell>
        </row>
        <row r="4531">
          <cell r="C4531" t="str">
            <v>42VNDL21</v>
          </cell>
          <cell r="D4531" t="str">
            <v>Van nhựa Đài Loan D21</v>
          </cell>
          <cell r="E4531">
            <v>13700</v>
          </cell>
        </row>
        <row r="4532">
          <cell r="C4532" t="str">
            <v>42VNDL27</v>
          </cell>
          <cell r="D4532" t="str">
            <v>Van nhựa Đài Loan D27</v>
          </cell>
          <cell r="E4532">
            <v>17200</v>
          </cell>
        </row>
        <row r="4533">
          <cell r="C4533" t="str">
            <v>42VNDL34</v>
          </cell>
          <cell r="D4533" t="str">
            <v>Van nhựa Đài Loan D34</v>
          </cell>
          <cell r="E4533">
            <v>25700</v>
          </cell>
        </row>
        <row r="4534">
          <cell r="C4534" t="str">
            <v>42VNDL42</v>
          </cell>
          <cell r="D4534" t="str">
            <v>Van nhựa Đài Loan D42</v>
          </cell>
          <cell r="E4534">
            <v>39300</v>
          </cell>
        </row>
        <row r="4535">
          <cell r="C4535" t="str">
            <v>42VNDL48</v>
          </cell>
          <cell r="D4535" t="str">
            <v>Van nhựa Đài Loan D48</v>
          </cell>
          <cell r="E4535">
            <v>57300</v>
          </cell>
        </row>
        <row r="4536">
          <cell r="C4536" t="str">
            <v>42VNDL60</v>
          </cell>
          <cell r="D4536" t="str">
            <v>Van nhựa Đài Loan D60</v>
          </cell>
          <cell r="E4536">
            <v>78800</v>
          </cell>
        </row>
        <row r="4537">
          <cell r="C4537" t="str">
            <v>42VNDL76</v>
          </cell>
          <cell r="D4537" t="str">
            <v>Van nhựa Đài Loan D76</v>
          </cell>
          <cell r="E4537">
            <v>230900</v>
          </cell>
        </row>
        <row r="4538">
          <cell r="C4538" t="str">
            <v>42VNDL90</v>
          </cell>
          <cell r="D4538" t="str">
            <v>Van nhựa Đài Loan D90</v>
          </cell>
          <cell r="E4538">
            <v>273300</v>
          </cell>
        </row>
        <row r="4539">
          <cell r="C4539" t="str">
            <v>42VNSG21</v>
          </cell>
          <cell r="D4539" t="str">
            <v>Van nhựa SG D21</v>
          </cell>
          <cell r="E4539">
            <v>3600</v>
          </cell>
        </row>
        <row r="4540">
          <cell r="C4540" t="str">
            <v>42VNSG27</v>
          </cell>
          <cell r="D4540" t="str">
            <v>Van nhựa SG D27</v>
          </cell>
          <cell r="E4540">
            <v>4800</v>
          </cell>
        </row>
        <row r="4541">
          <cell r="C4541" t="str">
            <v>42VNSG34</v>
          </cell>
          <cell r="D4541" t="str">
            <v>Van nhựa SG D34</v>
          </cell>
          <cell r="E4541">
            <v>8400</v>
          </cell>
        </row>
        <row r="4542">
          <cell r="C4542" t="str">
            <v>42VNSG42</v>
          </cell>
          <cell r="D4542" t="str">
            <v>Van nhựa SG D42</v>
          </cell>
          <cell r="E4542">
            <v>14400</v>
          </cell>
        </row>
        <row r="4543">
          <cell r="C4543" t="str">
            <v>42VNSG48</v>
          </cell>
          <cell r="D4543" t="str">
            <v>Van nhựa SG D48</v>
          </cell>
          <cell r="E4543">
            <v>20400</v>
          </cell>
        </row>
        <row r="4544">
          <cell r="C4544" t="str">
            <v>42VNSG60</v>
          </cell>
          <cell r="D4544" t="str">
            <v>Van nhựa SG D60</v>
          </cell>
          <cell r="E4544">
            <v>34200</v>
          </cell>
        </row>
        <row r="4545">
          <cell r="C4545" t="str">
            <v>42VTQ15</v>
          </cell>
          <cell r="D4545" t="str">
            <v>Vòi TQ DN 15</v>
          </cell>
          <cell r="E4545">
            <v>14900</v>
          </cell>
        </row>
        <row r="4546">
          <cell r="C4546" t="str">
            <v>42VTQ20</v>
          </cell>
          <cell r="D4546" t="str">
            <v>Vòi TQ DN 20</v>
          </cell>
          <cell r="E4546">
            <v>20100</v>
          </cell>
        </row>
        <row r="4547">
          <cell r="C4547" t="str">
            <v>42VTQ25</v>
          </cell>
          <cell r="D4547" t="str">
            <v>Vòi TQ DN 25</v>
          </cell>
          <cell r="E4547">
            <v>41600</v>
          </cell>
        </row>
        <row r="4548">
          <cell r="C4548" t="str">
            <v>42VXKMB100</v>
          </cell>
          <cell r="D4548" t="str">
            <v>Van xả khi gang MB TQ DN 100</v>
          </cell>
          <cell r="E4548">
            <v>649091</v>
          </cell>
        </row>
        <row r="4549">
          <cell r="C4549" t="str">
            <v>42VXKMB50</v>
          </cell>
          <cell r="D4549" t="str">
            <v>Van xả khi gang MB TQ DN 50</v>
          </cell>
          <cell r="E4549">
            <v>329455</v>
          </cell>
        </row>
        <row r="4550">
          <cell r="C4550" t="str">
            <v>42VXKMB65</v>
          </cell>
          <cell r="D4550" t="str">
            <v>Van xả khi gang MB TQ DN 65</v>
          </cell>
          <cell r="E4550">
            <v>458182</v>
          </cell>
        </row>
        <row r="4551">
          <cell r="C4551" t="str">
            <v>42VXKMB80</v>
          </cell>
          <cell r="D4551" t="str">
            <v>Van xả khi gang MB TQ DN 80</v>
          </cell>
          <cell r="E4551">
            <v>554182</v>
          </cell>
        </row>
        <row r="4552">
          <cell r="C4552" t="str">
            <v>42VXKMBS100</v>
          </cell>
          <cell r="D4552" t="str">
            <v>Van xả khí MB SHINYI DN 100</v>
          </cell>
          <cell r="E4552">
            <v>3200000</v>
          </cell>
        </row>
        <row r="4553">
          <cell r="C4553" t="str">
            <v>42VXKMBS25</v>
          </cell>
          <cell r="D4553" t="str">
            <v>Van xả khí MB SHINYI DN 25</v>
          </cell>
          <cell r="E4553">
            <v>663273</v>
          </cell>
        </row>
        <row r="4554">
          <cell r="C4554" t="str">
            <v>42VXKMBS32</v>
          </cell>
          <cell r="D4554" t="str">
            <v>Van xả khí MB SHINYI DN 32</v>
          </cell>
          <cell r="E4554">
            <v>852000</v>
          </cell>
        </row>
        <row r="4555">
          <cell r="C4555" t="str">
            <v>42VXKMBS50</v>
          </cell>
          <cell r="D4555" t="str">
            <v>Van xả khí MB SHINYI DN 50</v>
          </cell>
          <cell r="E4555">
            <v>1503273</v>
          </cell>
        </row>
        <row r="4556">
          <cell r="C4556" t="str">
            <v>42VXKMBS65</v>
          </cell>
          <cell r="D4556" t="str">
            <v>Van xả khí MB SHINYI DN 65</v>
          </cell>
          <cell r="E4556">
            <v>1621636</v>
          </cell>
        </row>
        <row r="4557">
          <cell r="C4557" t="str">
            <v>42VXKMBS80</v>
          </cell>
          <cell r="D4557" t="str">
            <v>Van xả khí MB SHINYI DN 80</v>
          </cell>
          <cell r="E4557">
            <v>2030455</v>
          </cell>
        </row>
        <row r="4558">
          <cell r="C4558" t="str">
            <v>42VXKMBTQ150</v>
          </cell>
          <cell r="D4558" t="str">
            <v>Van xả khi gang MB TQ DN 150</v>
          </cell>
          <cell r="E4558">
            <v>1145455</v>
          </cell>
        </row>
        <row r="4559">
          <cell r="C4559" t="str">
            <v>42VXKRTQ15</v>
          </cell>
          <cell r="D4559" t="str">
            <v>Van xả khi đồng ren TQ DN 15</v>
          </cell>
          <cell r="E4559">
            <v>103636</v>
          </cell>
        </row>
        <row r="4560">
          <cell r="C4560" t="str">
            <v>42VXKRTQ20</v>
          </cell>
          <cell r="D4560" t="str">
            <v>Van xả khi đồng ren TQ DN 20</v>
          </cell>
          <cell r="E4560">
            <v>109091</v>
          </cell>
        </row>
        <row r="4561">
          <cell r="C4561" t="str">
            <v>42VXKRTQ25</v>
          </cell>
          <cell r="D4561" t="str">
            <v>Van xả khi đồng ren TQ DN 25</v>
          </cell>
          <cell r="E4561">
            <v>136364</v>
          </cell>
        </row>
        <row r="4562">
          <cell r="C4562" t="str">
            <v>42VXKY15</v>
          </cell>
          <cell r="D4562" t="str">
            <v>Van xả khí Italia DN 15</v>
          </cell>
          <cell r="E4562">
            <v>156636</v>
          </cell>
        </row>
        <row r="4563">
          <cell r="C4563" t="str">
            <v>42VXKY20</v>
          </cell>
          <cell r="D4563" t="str">
            <v>Van xả khí Italia DN 20</v>
          </cell>
          <cell r="E4563">
            <v>167455</v>
          </cell>
        </row>
        <row r="4564">
          <cell r="C4564" t="str">
            <v>42VXKY25</v>
          </cell>
          <cell r="D4564" t="str">
            <v>Van xả khí Italia DN 25</v>
          </cell>
          <cell r="E4564">
            <v>178273</v>
          </cell>
        </row>
        <row r="4565">
          <cell r="C4565" t="str">
            <v>42VXKY32</v>
          </cell>
          <cell r="D4565" t="str">
            <v>Van xả khí Italia DN 32</v>
          </cell>
          <cell r="E4565">
            <v>367636</v>
          </cell>
        </row>
        <row r="4566">
          <cell r="C4566" t="str">
            <v>42XPTP110</v>
          </cell>
          <cell r="D4566" t="str">
            <v>Xi phông TP D110</v>
          </cell>
          <cell r="E4566">
            <v>143100</v>
          </cell>
        </row>
        <row r="4567">
          <cell r="C4567" t="str">
            <v>42XPTP42</v>
          </cell>
          <cell r="D4567" t="str">
            <v>Xi phông TP D42</v>
          </cell>
          <cell r="E4567">
            <v>29000</v>
          </cell>
        </row>
        <row r="4568">
          <cell r="C4568" t="str">
            <v>42XPTP48</v>
          </cell>
          <cell r="D4568" t="str">
            <v>Xi phông TP D48</v>
          </cell>
          <cell r="E4568">
            <v>39636</v>
          </cell>
        </row>
        <row r="4569">
          <cell r="C4569" t="str">
            <v>42XPTP60</v>
          </cell>
          <cell r="D4569" t="str">
            <v>Xi phông TP D60</v>
          </cell>
          <cell r="E4569">
            <v>58100</v>
          </cell>
        </row>
        <row r="4570">
          <cell r="C4570" t="str">
            <v>42XPTP76</v>
          </cell>
          <cell r="D4570" t="str">
            <v>Xi phông TP D76</v>
          </cell>
          <cell r="E4570">
            <v>101400</v>
          </cell>
        </row>
        <row r="4571">
          <cell r="C4571" t="str">
            <v>42XPTP90</v>
          </cell>
          <cell r="D4571" t="str">
            <v>Xi phông TP D90</v>
          </cell>
          <cell r="E4571">
            <v>128900</v>
          </cell>
        </row>
        <row r="4572">
          <cell r="C4572" t="str">
            <v>42YDH42</v>
          </cell>
          <cell r="D4572" t="str">
            <v>Y Đạt Hoà D42</v>
          </cell>
          <cell r="E4572">
            <v>7273</v>
          </cell>
        </row>
        <row r="4573">
          <cell r="C4573" t="str">
            <v>42YDH48</v>
          </cell>
          <cell r="D4573" t="str">
            <v>Y Đạt Hoà D48</v>
          </cell>
          <cell r="E4573">
            <v>9909</v>
          </cell>
        </row>
        <row r="4574">
          <cell r="C4574" t="str">
            <v>42YGCC2P20090</v>
          </cell>
          <cell r="D4574" t="str">
            <v>Y nhựa PVC hàn C2 D200/90 (phủ composite)</v>
          </cell>
          <cell r="E4574">
            <v>429182</v>
          </cell>
        </row>
        <row r="4575">
          <cell r="C4575" t="str">
            <v>42YGCC3200140</v>
          </cell>
          <cell r="D4575" t="str">
            <v>Y nhựa PVC hàn C3 D200/140 (phủ composite)</v>
          </cell>
          <cell r="E4575">
            <v>790182</v>
          </cell>
        </row>
        <row r="4576">
          <cell r="C4576" t="str">
            <v>42YGCC3200160</v>
          </cell>
          <cell r="D4576" t="str">
            <v>Y nhựa PVC hàn C3 D200/160 (phủ composite)</v>
          </cell>
          <cell r="E4576">
            <v>849636</v>
          </cell>
        </row>
        <row r="4577">
          <cell r="C4577" t="str">
            <v>42YGCC3250250</v>
          </cell>
          <cell r="D4577" t="str">
            <v>Y nhựa PVC hàn C3 D250 (phủ composite)</v>
          </cell>
          <cell r="E4577">
            <v>1975091</v>
          </cell>
        </row>
        <row r="4578">
          <cell r="C4578" t="str">
            <v>42YGCC3P200200</v>
          </cell>
          <cell r="D4578" t="str">
            <v>Y nhựa PVC hàn C3 D200 (phủ composite)</v>
          </cell>
          <cell r="E4578">
            <v>1037727</v>
          </cell>
        </row>
        <row r="4579">
          <cell r="C4579" t="str">
            <v>42YGCC4200110</v>
          </cell>
          <cell r="D4579" t="str">
            <v>Y nhựa PVC hàn C4 D200/110 (phủ composite)</v>
          </cell>
          <cell r="E4579">
            <v>779727</v>
          </cell>
        </row>
        <row r="4580">
          <cell r="C4580" t="str">
            <v>42YGCC420075</v>
          </cell>
          <cell r="D4580" t="str">
            <v>Y nhựa PVC hàn C4 D200/75 (phủ composite)</v>
          </cell>
          <cell r="E4580">
            <v>649545</v>
          </cell>
        </row>
        <row r="4581">
          <cell r="C4581" t="str">
            <v>42YGCC4250200</v>
          </cell>
          <cell r="D4581" t="str">
            <v>Y nhựa PVC hàn C4 D250/200 (phủ composite)</v>
          </cell>
          <cell r="E4581">
            <v>2025455</v>
          </cell>
        </row>
        <row r="4582">
          <cell r="C4582" t="str">
            <v>42YLMBS100</v>
          </cell>
          <cell r="D4582" t="str">
            <v>Y lọc MB SHINYI DN 100</v>
          </cell>
          <cell r="E4582">
            <v>2428000</v>
          </cell>
        </row>
        <row r="4583">
          <cell r="C4583" t="str">
            <v>42YLMBS125</v>
          </cell>
          <cell r="D4583" t="str">
            <v>Y lọc MB SHINYI DN 125</v>
          </cell>
          <cell r="E4583">
            <v>3217636</v>
          </cell>
        </row>
        <row r="4584">
          <cell r="C4584" t="str">
            <v>42YLMBS150</v>
          </cell>
          <cell r="D4584" t="str">
            <v>Y lọc MB SHINYI DN 150</v>
          </cell>
          <cell r="E4584">
            <v>4145636</v>
          </cell>
        </row>
        <row r="4585">
          <cell r="C4585" t="str">
            <v>42YLMBS200</v>
          </cell>
          <cell r="D4585" t="str">
            <v>Y lọc MB SHINYI DN 200</v>
          </cell>
          <cell r="E4585">
            <v>6341636</v>
          </cell>
        </row>
        <row r="4586">
          <cell r="C4586" t="str">
            <v>42YLMBS50</v>
          </cell>
          <cell r="D4586" t="str">
            <v>Y lọc MB SHINYI DN 50</v>
          </cell>
          <cell r="E4586">
            <v>1018455</v>
          </cell>
        </row>
        <row r="4587">
          <cell r="C4587" t="str">
            <v>42YLMBS65</v>
          </cell>
          <cell r="D4587" t="str">
            <v>Y lọc MB SHINYI DN 65</v>
          </cell>
          <cell r="E4587">
            <v>1316000</v>
          </cell>
        </row>
        <row r="4588">
          <cell r="C4588" t="str">
            <v>42YLMBS80</v>
          </cell>
          <cell r="D4588" t="str">
            <v>Y lọc MB SHINYI DN 80</v>
          </cell>
          <cell r="E4588">
            <v>1577636</v>
          </cell>
        </row>
        <row r="4589">
          <cell r="C4589" t="str">
            <v>42YLO100</v>
          </cell>
          <cell r="D4589" t="str">
            <v>Y lọc MB 100</v>
          </cell>
          <cell r="E4589">
            <v>523636</v>
          </cell>
        </row>
        <row r="4590">
          <cell r="C4590" t="str">
            <v>42YLO125</v>
          </cell>
          <cell r="D4590" t="str">
            <v>Y lọc MB 125</v>
          </cell>
          <cell r="E4590">
            <v>818182</v>
          </cell>
        </row>
        <row r="4591">
          <cell r="C4591" t="str">
            <v>42YLO150</v>
          </cell>
          <cell r="D4591" t="str">
            <v>Y lọc MB 150</v>
          </cell>
          <cell r="E4591">
            <v>1090909</v>
          </cell>
        </row>
        <row r="4592">
          <cell r="C4592" t="str">
            <v>42YLO200</v>
          </cell>
          <cell r="D4592" t="str">
            <v>Y lọc MB 200</v>
          </cell>
          <cell r="E4592">
            <v>1854545</v>
          </cell>
        </row>
        <row r="4593">
          <cell r="C4593" t="str">
            <v>42YLO40</v>
          </cell>
          <cell r="D4593" t="str">
            <v>Y lọc MB 40</v>
          </cell>
          <cell r="E4593">
            <v>305455</v>
          </cell>
        </row>
        <row r="4594">
          <cell r="C4594" t="str">
            <v>42YLO50</v>
          </cell>
          <cell r="D4594" t="str">
            <v>Y lọc MB 50</v>
          </cell>
          <cell r="E4594">
            <v>327273</v>
          </cell>
        </row>
        <row r="4595">
          <cell r="C4595" t="str">
            <v>42YLO65</v>
          </cell>
          <cell r="D4595" t="str">
            <v>Y lọc MB 65</v>
          </cell>
          <cell r="E4595">
            <v>381818</v>
          </cell>
        </row>
        <row r="4596">
          <cell r="C4596" t="str">
            <v>42YLO80</v>
          </cell>
          <cell r="D4596" t="str">
            <v>Y lọc MB 80</v>
          </cell>
          <cell r="E4596">
            <v>458182</v>
          </cell>
        </row>
        <row r="4597">
          <cell r="C4597" t="str">
            <v>42YLRDTQ15</v>
          </cell>
          <cell r="D4597" t="str">
            <v>Van y lọc ren đồng TQ DN 15</v>
          </cell>
          <cell r="E4597">
            <v>76364</v>
          </cell>
        </row>
        <row r="4598">
          <cell r="C4598" t="str">
            <v>42YLRDTQ20</v>
          </cell>
          <cell r="D4598" t="str">
            <v>Van y lọc ren đồng TQ DN 20</v>
          </cell>
          <cell r="E4598">
            <v>109091</v>
          </cell>
        </row>
        <row r="4599">
          <cell r="C4599" t="str">
            <v>42YLRDTQ25</v>
          </cell>
          <cell r="D4599" t="str">
            <v>Van y lọc ren đồng TQ DN 25</v>
          </cell>
          <cell r="E4599">
            <v>130909</v>
          </cell>
        </row>
        <row r="4600">
          <cell r="C4600" t="str">
            <v>42YLRDTQ32</v>
          </cell>
          <cell r="D4600" t="str">
            <v>Van y lọc ren đồng TQ DN 32</v>
          </cell>
          <cell r="E4600">
            <v>207273</v>
          </cell>
        </row>
        <row r="4601">
          <cell r="C4601" t="str">
            <v>42YLRDTQ40</v>
          </cell>
          <cell r="D4601" t="str">
            <v>Van y lọc ren đồng TQ DN 40</v>
          </cell>
          <cell r="E4601">
            <v>283636</v>
          </cell>
        </row>
        <row r="4602">
          <cell r="C4602" t="str">
            <v>42YLRDTQ50</v>
          </cell>
          <cell r="D4602" t="str">
            <v>Van y lọc ren đồng TQ DN 50</v>
          </cell>
          <cell r="E4602">
            <v>381818</v>
          </cell>
        </row>
        <row r="4603">
          <cell r="C4603" t="str">
            <v>42YLRG15</v>
          </cell>
          <cell r="D4603" t="str">
            <v>Y lọc ren gang DN 15</v>
          </cell>
          <cell r="E4603">
            <v>96000</v>
          </cell>
        </row>
        <row r="4604">
          <cell r="C4604" t="str">
            <v>42YLRG20</v>
          </cell>
          <cell r="D4604" t="str">
            <v>Y lọc ren gang DN 20</v>
          </cell>
          <cell r="E4604">
            <v>120000</v>
          </cell>
        </row>
        <row r="4605">
          <cell r="C4605" t="str">
            <v>42YLRG25</v>
          </cell>
          <cell r="D4605" t="str">
            <v>Y lọc ren gang DN 25</v>
          </cell>
          <cell r="E4605">
            <v>144000</v>
          </cell>
        </row>
        <row r="4606">
          <cell r="C4606" t="str">
            <v>42YLRG32</v>
          </cell>
          <cell r="D4606" t="str">
            <v>Y lọc ren gang DN 32</v>
          </cell>
          <cell r="E4606">
            <v>212400</v>
          </cell>
        </row>
        <row r="4607">
          <cell r="C4607" t="str">
            <v>42YLRG40</v>
          </cell>
          <cell r="D4607" t="str">
            <v>Y lọc ren gang DN 40</v>
          </cell>
          <cell r="E4607">
            <v>336000</v>
          </cell>
        </row>
        <row r="4608">
          <cell r="C4608" t="str">
            <v>42YLRG50</v>
          </cell>
          <cell r="D4608" t="str">
            <v>Y lọc ren gang DN 50</v>
          </cell>
          <cell r="E4608">
            <v>384000</v>
          </cell>
        </row>
        <row r="4609">
          <cell r="C4609" t="str">
            <v>42YLRI15</v>
          </cell>
          <cell r="D4609" t="str">
            <v>Y lọc ren Inox DN 15</v>
          </cell>
          <cell r="E4609">
            <v>138000</v>
          </cell>
        </row>
        <row r="4610">
          <cell r="C4610" t="str">
            <v>42YLRI20</v>
          </cell>
          <cell r="D4610" t="str">
            <v>Y lọc ren Inox DN 20</v>
          </cell>
          <cell r="E4610">
            <v>156000</v>
          </cell>
        </row>
        <row r="4611">
          <cell r="C4611" t="str">
            <v>42YLRI25</v>
          </cell>
          <cell r="D4611" t="str">
            <v>Y lọc ren Inox DN 25</v>
          </cell>
          <cell r="E4611">
            <v>192000</v>
          </cell>
        </row>
        <row r="4612">
          <cell r="C4612" t="str">
            <v>42YLRI32</v>
          </cell>
          <cell r="D4612" t="str">
            <v>Y lọc ren Inox DN 32</v>
          </cell>
          <cell r="E4612">
            <v>300000</v>
          </cell>
        </row>
        <row r="4613">
          <cell r="C4613" t="str">
            <v>42YLRI40</v>
          </cell>
          <cell r="D4613" t="str">
            <v>Y lọc ren Inox DN 40</v>
          </cell>
          <cell r="E4613">
            <v>420000</v>
          </cell>
        </row>
        <row r="4614">
          <cell r="C4614" t="str">
            <v>42YLRI50</v>
          </cell>
          <cell r="D4614" t="str">
            <v>Y lọc ren Inox DN50</v>
          </cell>
          <cell r="E4614">
            <v>600000</v>
          </cell>
        </row>
        <row r="4615">
          <cell r="C4615" t="str">
            <v>42YLRY15</v>
          </cell>
          <cell r="D4615" t="str">
            <v>Y lọc ren Italia DN 15</v>
          </cell>
          <cell r="E4615">
            <v>125455</v>
          </cell>
        </row>
        <row r="4616">
          <cell r="C4616" t="str">
            <v>42YLRY20</v>
          </cell>
          <cell r="D4616" t="str">
            <v>Y lọc ren Italia DN 20</v>
          </cell>
          <cell r="E4616">
            <v>182455</v>
          </cell>
        </row>
        <row r="4617">
          <cell r="C4617" t="str">
            <v>42YLRY25</v>
          </cell>
          <cell r="D4617" t="str">
            <v>Y lọc ren Italia DN 25</v>
          </cell>
          <cell r="E4617">
            <v>228000</v>
          </cell>
        </row>
        <row r="4618">
          <cell r="C4618" t="str">
            <v>42YLRY32</v>
          </cell>
          <cell r="D4618" t="str">
            <v>Y lọc ren Italia DN 32</v>
          </cell>
          <cell r="E4618">
            <v>370545</v>
          </cell>
        </row>
        <row r="4619">
          <cell r="C4619" t="str">
            <v>42YLRY40</v>
          </cell>
          <cell r="D4619" t="str">
            <v>Y lọc ren Italia DN 40</v>
          </cell>
          <cell r="E4619">
            <v>478818</v>
          </cell>
        </row>
        <row r="4620">
          <cell r="C4620" t="str">
            <v>42YLRY50</v>
          </cell>
          <cell r="D4620" t="str">
            <v>Y lọc ren Italia DN 50</v>
          </cell>
          <cell r="E4620">
            <v>798000</v>
          </cell>
        </row>
        <row r="4621">
          <cell r="C4621" t="str">
            <v>42YTM110</v>
          </cell>
          <cell r="D4621" t="str">
            <v>Y nhựa TM D110</v>
          </cell>
          <cell r="E4621">
            <v>20200</v>
          </cell>
        </row>
        <row r="4622">
          <cell r="C4622" t="str">
            <v>42YTM90</v>
          </cell>
          <cell r="D4622" t="str">
            <v>Y nhựa TM D90</v>
          </cell>
          <cell r="E4622">
            <v>15000</v>
          </cell>
        </row>
        <row r="4623">
          <cell r="C4623" t="str">
            <v>42YTP110110</v>
          </cell>
          <cell r="D4623" t="str">
            <v>Y Tiền Phong 110</v>
          </cell>
          <cell r="E4623">
            <v>69300</v>
          </cell>
        </row>
        <row r="4624">
          <cell r="C4624" t="str">
            <v>42YTP125125</v>
          </cell>
          <cell r="D4624" t="str">
            <v>Y Tiền Phong 125</v>
          </cell>
          <cell r="E4624">
            <v>136400</v>
          </cell>
        </row>
        <row r="4625">
          <cell r="C4625" t="str">
            <v>42YTP140140</v>
          </cell>
          <cell r="D4625" t="str">
            <v>Y Tiền Phong 140</v>
          </cell>
          <cell r="E4625">
            <v>221700</v>
          </cell>
        </row>
        <row r="4626">
          <cell r="C4626" t="str">
            <v>42YTP160160</v>
          </cell>
          <cell r="D4626" t="str">
            <v>Y Tiền Phong 160</v>
          </cell>
          <cell r="E4626">
            <v>314500</v>
          </cell>
        </row>
        <row r="4627">
          <cell r="C4627" t="str">
            <v>42YTP34</v>
          </cell>
          <cell r="D4627" t="str">
            <v>Y Tiền Phong 34</v>
          </cell>
          <cell r="E4627">
            <v>5600</v>
          </cell>
        </row>
        <row r="4628">
          <cell r="C4628" t="str">
            <v>42YTP42</v>
          </cell>
          <cell r="D4628" t="str">
            <v>Y Tiền Phong 42</v>
          </cell>
          <cell r="E4628">
            <v>7500</v>
          </cell>
        </row>
        <row r="4629">
          <cell r="C4629" t="str">
            <v>42YTP60</v>
          </cell>
          <cell r="D4629" t="str">
            <v>Y Tiền Phong 60</v>
          </cell>
          <cell r="E4629">
            <v>19500</v>
          </cell>
        </row>
        <row r="4630">
          <cell r="C4630" t="str">
            <v>42YTP76</v>
          </cell>
          <cell r="D4630" t="str">
            <v>Y Tiền Phong 75</v>
          </cell>
          <cell r="E4630">
            <v>37500</v>
          </cell>
        </row>
        <row r="4631">
          <cell r="C4631" t="str">
            <v>42YTP90</v>
          </cell>
          <cell r="D4631" t="str">
            <v>Y Tiền Phong 90</v>
          </cell>
          <cell r="E4631">
            <v>45900</v>
          </cell>
        </row>
        <row r="4632">
          <cell r="C4632" t="str">
            <v>42YTPC1P125110</v>
          </cell>
          <cell r="D4632" t="str">
            <v>Y PVC TP hàn C1 phi 125/110 (phủ composite)</v>
          </cell>
          <cell r="E4632">
            <v>175000</v>
          </cell>
        </row>
        <row r="4633">
          <cell r="C4633" t="str">
            <v>42YTPC1P12542</v>
          </cell>
          <cell r="D4633" t="str">
            <v>Y PVC TP hàn C1 phi 125/42 (phủ composite)</v>
          </cell>
          <cell r="E4633">
            <v>118000</v>
          </cell>
        </row>
        <row r="4634">
          <cell r="C4634" t="str">
            <v>42YTPC1P160110</v>
          </cell>
          <cell r="D4634" t="str">
            <v>Y PVC TP hàn C1 phi 160/110 (phủ composite)</v>
          </cell>
          <cell r="E4634">
            <v>269636</v>
          </cell>
        </row>
        <row r="4635">
          <cell r="C4635" t="str">
            <v>42YTPC1P9060</v>
          </cell>
          <cell r="D4635" t="str">
            <v>Y PVC TP hàn C1 phi 90/60 (phủ composite)</v>
          </cell>
          <cell r="E4635">
            <v>55727</v>
          </cell>
        </row>
        <row r="4636">
          <cell r="C4636" t="str">
            <v>42ZB100.</v>
          </cell>
          <cell r="D4636" t="str">
            <v>Zoăng bích DN 100</v>
          </cell>
          <cell r="E4636">
            <v>5100</v>
          </cell>
        </row>
        <row r="4637">
          <cell r="C4637" t="str">
            <v>42ZB1000</v>
          </cell>
          <cell r="D4637" t="str">
            <v>Zoăng bích DN 1000</v>
          </cell>
          <cell r="E4637">
            <v>120000</v>
          </cell>
        </row>
        <row r="4638">
          <cell r="C4638" t="str">
            <v>42ZB125</v>
          </cell>
          <cell r="D4638" t="str">
            <v>Zoăng bích DN 125</v>
          </cell>
          <cell r="E4638">
            <v>5800</v>
          </cell>
        </row>
        <row r="4639">
          <cell r="C4639" t="str">
            <v>42ZB15.</v>
          </cell>
          <cell r="D4639" t="str">
            <v>Zoăng bích DN 15</v>
          </cell>
          <cell r="E4639">
            <v>2300</v>
          </cell>
        </row>
        <row r="4640">
          <cell r="C4640" t="str">
            <v>42ZB150</v>
          </cell>
          <cell r="D4640" t="str">
            <v>Zoăng bích DN 150</v>
          </cell>
          <cell r="E4640">
            <v>6600</v>
          </cell>
        </row>
        <row r="4641">
          <cell r="C4641" t="str">
            <v>42ZB20.</v>
          </cell>
          <cell r="D4641" t="str">
            <v>Zoăng bích DN 20</v>
          </cell>
          <cell r="E4641">
            <v>2500</v>
          </cell>
        </row>
        <row r="4642">
          <cell r="C4642" t="str">
            <v>42ZB200</v>
          </cell>
          <cell r="D4642" t="str">
            <v>Zoăng bích DN 200</v>
          </cell>
          <cell r="E4642">
            <v>8400</v>
          </cell>
        </row>
        <row r="4643">
          <cell r="C4643" t="str">
            <v>42ZB25.</v>
          </cell>
          <cell r="D4643" t="str">
            <v>Zoăng bích DN 25</v>
          </cell>
          <cell r="E4643">
            <v>2800</v>
          </cell>
        </row>
        <row r="4644">
          <cell r="C4644" t="str">
            <v>42ZB250</v>
          </cell>
          <cell r="D4644" t="str">
            <v>Zoăng bích DN 250</v>
          </cell>
          <cell r="E4644">
            <v>13200</v>
          </cell>
        </row>
        <row r="4645">
          <cell r="C4645" t="str">
            <v>42ZB300</v>
          </cell>
          <cell r="D4645" t="str">
            <v>Zoăng bích DN 300</v>
          </cell>
          <cell r="E4645">
            <v>18000</v>
          </cell>
        </row>
        <row r="4646">
          <cell r="C4646" t="str">
            <v>42ZB32</v>
          </cell>
          <cell r="D4646" t="str">
            <v>Zoăng bích DN 32</v>
          </cell>
          <cell r="E4646">
            <v>3000</v>
          </cell>
        </row>
        <row r="4647">
          <cell r="C4647" t="str">
            <v>42ZB350</v>
          </cell>
          <cell r="D4647" t="str">
            <v>Zoăng bích DN 350</v>
          </cell>
          <cell r="E4647">
            <v>24000</v>
          </cell>
        </row>
        <row r="4648">
          <cell r="C4648" t="str">
            <v>42ZB40.</v>
          </cell>
          <cell r="D4648" t="str">
            <v>Zoăng bích DN 40</v>
          </cell>
          <cell r="E4648">
            <v>3400</v>
          </cell>
        </row>
        <row r="4649">
          <cell r="C4649" t="str">
            <v>42ZB400</v>
          </cell>
          <cell r="D4649" t="str">
            <v>Zoăng bích DN 400</v>
          </cell>
          <cell r="E4649">
            <v>30000</v>
          </cell>
        </row>
        <row r="4650">
          <cell r="C4650" t="str">
            <v>42ZB450</v>
          </cell>
          <cell r="D4650" t="str">
            <v>Zoăng bích DN 450</v>
          </cell>
          <cell r="E4650">
            <v>42000</v>
          </cell>
        </row>
        <row r="4651">
          <cell r="C4651" t="str">
            <v>42ZB50.</v>
          </cell>
          <cell r="D4651" t="str">
            <v>Zoăng bích DN 50</v>
          </cell>
          <cell r="E4651">
            <v>3600</v>
          </cell>
        </row>
        <row r="4652">
          <cell r="C4652" t="str">
            <v>42ZB500</v>
          </cell>
          <cell r="D4652" t="str">
            <v>Zoăng bích DN 500</v>
          </cell>
          <cell r="E4652">
            <v>66000</v>
          </cell>
        </row>
        <row r="4653">
          <cell r="C4653" t="str">
            <v>42ZB600</v>
          </cell>
          <cell r="D4653" t="str">
            <v>Zoăng bích DN 600</v>
          </cell>
          <cell r="E4653">
            <v>90000</v>
          </cell>
        </row>
        <row r="4654">
          <cell r="C4654" t="str">
            <v>42ZB65</v>
          </cell>
          <cell r="D4654" t="str">
            <v>Zoăng bích DN 65</v>
          </cell>
          <cell r="E4654">
            <v>4200</v>
          </cell>
        </row>
        <row r="4655">
          <cell r="C4655" t="str">
            <v>42ZB80.</v>
          </cell>
          <cell r="D4655" t="str">
            <v>Zoăng bích DN 80</v>
          </cell>
          <cell r="E4655">
            <v>4600</v>
          </cell>
        </row>
        <row r="4656">
          <cell r="C4656" t="str">
            <v>42ZB800</v>
          </cell>
          <cell r="D4656" t="str">
            <v>Zoăng bích DN 800</v>
          </cell>
          <cell r="E4656">
            <v>80000</v>
          </cell>
        </row>
        <row r="4657">
          <cell r="C4657" t="str">
            <v>42ZCS42</v>
          </cell>
          <cell r="D4657" t="str">
            <v>Zoăng cao su 42</v>
          </cell>
          <cell r="E4657">
            <v>3000</v>
          </cell>
        </row>
        <row r="4658">
          <cell r="C4658" t="str">
            <v>42ZDH</v>
          </cell>
          <cell r="D4658" t="str">
            <v>Zoăng đồng hồ</v>
          </cell>
          <cell r="E4658">
            <v>455</v>
          </cell>
        </row>
        <row r="4659">
          <cell r="C4659" t="str">
            <v>42ZDM</v>
          </cell>
          <cell r="D4659" t="str">
            <v>Zoăng dây mềm</v>
          </cell>
          <cell r="E4659">
            <v>455</v>
          </cell>
        </row>
        <row r="4660">
          <cell r="C4660" t="str">
            <v>42ZNO110</v>
          </cell>
          <cell r="D4660" t="str">
            <v>Zoăng nối ống nhựa 110</v>
          </cell>
          <cell r="E4660">
            <v>21182</v>
          </cell>
        </row>
        <row r="4661">
          <cell r="C4661" t="str">
            <v>42ZNO125</v>
          </cell>
          <cell r="D4661" t="str">
            <v>Zoăng nối ống nhựa 125</v>
          </cell>
          <cell r="E4661">
            <v>25818</v>
          </cell>
        </row>
        <row r="4662">
          <cell r="C4662" t="str">
            <v>42ZNO140</v>
          </cell>
          <cell r="D4662" t="str">
            <v>Zoăng nối ống nhựa 140</v>
          </cell>
          <cell r="E4662">
            <v>28818</v>
          </cell>
        </row>
        <row r="4663">
          <cell r="C4663" t="str">
            <v>42ZNO160</v>
          </cell>
          <cell r="D4663" t="str">
            <v>Zoăng nối ống nhựa 160</v>
          </cell>
          <cell r="E4663">
            <v>39455</v>
          </cell>
        </row>
        <row r="4664">
          <cell r="C4664" t="str">
            <v>42ZNO180</v>
          </cell>
          <cell r="D4664" t="str">
            <v>Zoăng nối ống nhựa 180</v>
          </cell>
          <cell r="E4664">
            <v>49182</v>
          </cell>
        </row>
        <row r="4665">
          <cell r="C4665" t="str">
            <v>42ZNO200</v>
          </cell>
          <cell r="D4665" t="str">
            <v>Zoăng nối ống nhựa 200</v>
          </cell>
          <cell r="E4665">
            <v>49727</v>
          </cell>
        </row>
        <row r="4666">
          <cell r="C4666" t="str">
            <v>42ZNO225</v>
          </cell>
          <cell r="D4666" t="str">
            <v>Zoăng nối ống nhựa 225</v>
          </cell>
          <cell r="E4666">
            <v>63091</v>
          </cell>
        </row>
        <row r="4667">
          <cell r="C4667" t="str">
            <v>42ZNO250</v>
          </cell>
          <cell r="D4667" t="str">
            <v>Zoăng nối ống nhựa 250</v>
          </cell>
          <cell r="E4667">
            <v>79091</v>
          </cell>
        </row>
        <row r="4668">
          <cell r="C4668" t="str">
            <v>42ZNO280</v>
          </cell>
          <cell r="D4668" t="str">
            <v>Zoăng nối ống nhựa 280</v>
          </cell>
          <cell r="E4668">
            <v>113091</v>
          </cell>
        </row>
        <row r="4669">
          <cell r="C4669" t="str">
            <v>42ZNO315</v>
          </cell>
          <cell r="D4669" t="str">
            <v>Zoăng nối ống nhựa 315</v>
          </cell>
          <cell r="E4669">
            <v>148182</v>
          </cell>
        </row>
        <row r="4670">
          <cell r="C4670" t="str">
            <v>42ZNO355</v>
          </cell>
          <cell r="D4670" t="str">
            <v>Zoăng nối ống nhựa 355</v>
          </cell>
          <cell r="E4670">
            <v>158909</v>
          </cell>
        </row>
        <row r="4671">
          <cell r="C4671" t="str">
            <v>42ZNO400</v>
          </cell>
          <cell r="D4671" t="str">
            <v>Zoăng nối ống nhựa 400</v>
          </cell>
          <cell r="E4671">
            <v>215364</v>
          </cell>
        </row>
        <row r="4672">
          <cell r="C4672" t="str">
            <v>42ZNO500</v>
          </cell>
          <cell r="D4672" t="str">
            <v>Zoăng nối ống nhựa 500</v>
          </cell>
          <cell r="E4672">
            <v>550727</v>
          </cell>
        </row>
        <row r="4673">
          <cell r="C4673" t="str">
            <v>42ZNO75</v>
          </cell>
          <cell r="D4673" t="str">
            <v>Zoăng nối ống nhựa 75</v>
          </cell>
          <cell r="E4673">
            <v>13727</v>
          </cell>
        </row>
        <row r="4674">
          <cell r="C4674" t="str">
            <v>42ZNO90</v>
          </cell>
          <cell r="D4674" t="str">
            <v>Zoăng nối ống nhựa 90</v>
          </cell>
          <cell r="E4674">
            <v>16727</v>
          </cell>
        </row>
        <row r="4675">
          <cell r="C4675" t="str">
            <v>42ZRC100</v>
          </cell>
          <cell r="D4675" t="str">
            <v>Zoăng rắc co D100</v>
          </cell>
          <cell r="E4675">
            <v>4800</v>
          </cell>
        </row>
        <row r="4676">
          <cell r="C4676" t="str">
            <v>42ZRC15</v>
          </cell>
          <cell r="D4676" t="str">
            <v>Zoăng rắc co D15</v>
          </cell>
          <cell r="E4676">
            <v>1000</v>
          </cell>
        </row>
        <row r="4677">
          <cell r="C4677" t="str">
            <v>42ZRC20</v>
          </cell>
          <cell r="D4677" t="str">
            <v>Zoăng rắc co D20</v>
          </cell>
          <cell r="E4677">
            <v>1200</v>
          </cell>
        </row>
        <row r="4678">
          <cell r="C4678" t="str">
            <v>42ZRC25</v>
          </cell>
          <cell r="D4678" t="str">
            <v>Zoăng rắc co D25</v>
          </cell>
          <cell r="E4678">
            <v>1600</v>
          </cell>
        </row>
        <row r="4679">
          <cell r="C4679" t="str">
            <v>42ZRC32</v>
          </cell>
          <cell r="D4679" t="str">
            <v>Zoăng rắc co D32</v>
          </cell>
          <cell r="E4679">
            <v>1800</v>
          </cell>
        </row>
        <row r="4680">
          <cell r="C4680" t="str">
            <v>42ZRC40</v>
          </cell>
          <cell r="D4680" t="str">
            <v>Zoăng rắc co D40</v>
          </cell>
          <cell r="E4680">
            <v>2000</v>
          </cell>
        </row>
        <row r="4681">
          <cell r="C4681" t="str">
            <v>42ZRC50</v>
          </cell>
          <cell r="D4681" t="str">
            <v>Zoăng rắc co D50</v>
          </cell>
          <cell r="E4681">
            <v>2400</v>
          </cell>
        </row>
        <row r="4682">
          <cell r="C4682" t="str">
            <v>42ZRC65</v>
          </cell>
          <cell r="D4682" t="str">
            <v>Zoăng rắc co D65</v>
          </cell>
          <cell r="E4682">
            <v>3600</v>
          </cell>
        </row>
        <row r="4683">
          <cell r="C4683" t="str">
            <v>42ZRC80</v>
          </cell>
          <cell r="D4683" t="str">
            <v>Zoăng rắc co D80</v>
          </cell>
          <cell r="E4683">
            <v>4200</v>
          </cell>
        </row>
        <row r="4684">
          <cell r="C4684" t="str">
            <v>42ZSE</v>
          </cell>
          <cell r="D4684" t="str">
            <v>Zoăng sen</v>
          </cell>
          <cell r="E4684">
            <v>273</v>
          </cell>
        </row>
        <row r="4685">
          <cell r="C4685" t="str">
            <v>42ZX</v>
          </cell>
          <cell r="D4685" t="str">
            <v>Zoăng Xịt</v>
          </cell>
          <cell r="E4685">
            <v>273</v>
          </cell>
        </row>
        <row r="4686">
          <cell r="C4686" t="str">
            <v>43BTML110</v>
          </cell>
          <cell r="D4686" t="str">
            <v>Bịt PE Malaysia D110</v>
          </cell>
          <cell r="E4686">
            <v>436000</v>
          </cell>
        </row>
        <row r="4687">
          <cell r="C4687" t="str">
            <v>43BTML20</v>
          </cell>
          <cell r="D4687" t="str">
            <v>Bịt PE Malaysia D20</v>
          </cell>
          <cell r="E4687">
            <v>10000</v>
          </cell>
        </row>
        <row r="4688">
          <cell r="C4688" t="str">
            <v>43BTML25</v>
          </cell>
          <cell r="D4688" t="str">
            <v>Bịt PE Malaysia D25</v>
          </cell>
          <cell r="E4688">
            <v>12000</v>
          </cell>
        </row>
        <row r="4689">
          <cell r="C4689" t="str">
            <v>43BTML32</v>
          </cell>
          <cell r="D4689" t="str">
            <v>Bịt PE Malaysia D32</v>
          </cell>
          <cell r="E4689">
            <v>18000</v>
          </cell>
        </row>
        <row r="4690">
          <cell r="C4690" t="str">
            <v>43BTML40</v>
          </cell>
          <cell r="D4690" t="str">
            <v>Bịt PE Malaysia D40</v>
          </cell>
          <cell r="E4690">
            <v>33000</v>
          </cell>
        </row>
        <row r="4691">
          <cell r="C4691" t="str">
            <v>43BTML50</v>
          </cell>
          <cell r="D4691" t="str">
            <v>Bịt PE Malaysia D50</v>
          </cell>
          <cell r="E4691">
            <v>56000</v>
          </cell>
        </row>
        <row r="4692">
          <cell r="C4692" t="str">
            <v>43BTML63</v>
          </cell>
          <cell r="D4692" t="str">
            <v>Bịt PE Malaysia D63</v>
          </cell>
          <cell r="E4692">
            <v>77000</v>
          </cell>
        </row>
        <row r="4693">
          <cell r="C4693" t="str">
            <v>43BTML75</v>
          </cell>
          <cell r="D4693" t="str">
            <v>Bịt PE Malaysia D75</v>
          </cell>
          <cell r="E4693">
            <v>109000</v>
          </cell>
        </row>
        <row r="4694">
          <cell r="C4694" t="str">
            <v>43BTML90</v>
          </cell>
          <cell r="D4694" t="str">
            <v>Bịt PE Malaysia D90</v>
          </cell>
          <cell r="E4694">
            <v>170000</v>
          </cell>
        </row>
        <row r="4695">
          <cell r="C4695" t="str">
            <v>43BTTQDD110</v>
          </cell>
          <cell r="D4695" t="str">
            <v>Bịt HDPE TQ hàn đối đầu phi 110</v>
          </cell>
          <cell r="E4695">
            <v>38703.703703703701</v>
          </cell>
        </row>
        <row r="4696">
          <cell r="C4696" t="str">
            <v>43BTTQDD125</v>
          </cell>
          <cell r="D4696" t="str">
            <v>Bịt HDPE TQ hàn đối đầu phi 125</v>
          </cell>
          <cell r="E4696">
            <v>61666.666666666664</v>
          </cell>
        </row>
        <row r="4697">
          <cell r="C4697" t="str">
            <v>43BTTQDD160</v>
          </cell>
          <cell r="D4697" t="str">
            <v>Bịt HDPE TQ hàn đối đầu phi 160</v>
          </cell>
          <cell r="E4697">
            <v>85740.74074074073</v>
          </cell>
        </row>
        <row r="4698">
          <cell r="C4698" t="str">
            <v>43BTTQDD200</v>
          </cell>
          <cell r="D4698" t="str">
            <v>Bịt HDPE TQ hàn đối đầu phi 200</v>
          </cell>
          <cell r="E4698">
            <v>153055.55555555553</v>
          </cell>
        </row>
        <row r="4699">
          <cell r="C4699" t="str">
            <v>43BTTQDD75</v>
          </cell>
          <cell r="D4699" t="str">
            <v>Bịt HDPE TQ hàn đối đầu phi 75</v>
          </cell>
          <cell r="E4699">
            <v>21851.85185185185</v>
          </cell>
        </row>
        <row r="4700">
          <cell r="C4700" t="str">
            <v>43BTTQDD90</v>
          </cell>
          <cell r="D4700" t="str">
            <v>Bịt HDPE TQ hàn đối đầu phi 90</v>
          </cell>
          <cell r="E4700">
            <v>24074.074074074073</v>
          </cell>
        </row>
        <row r="4701">
          <cell r="C4701" t="str">
            <v>43CHTQDD110</v>
          </cell>
          <cell r="D4701" t="str">
            <v>Chếch HDPE TQ hàn đối đầu phi 110</v>
          </cell>
          <cell r="E4701">
            <v>86944.444444444438</v>
          </cell>
        </row>
        <row r="4702">
          <cell r="C4702" t="str">
            <v>43CHTQDD125</v>
          </cell>
          <cell r="D4702" t="str">
            <v>Chếch HDPE TQ hàn đối đầu phi 125</v>
          </cell>
          <cell r="E4702">
            <v>151388.88888888888</v>
          </cell>
        </row>
        <row r="4703">
          <cell r="C4703" t="str">
            <v>43CHTQDD140</v>
          </cell>
          <cell r="D4703" t="str">
            <v>Chếch HDPE TQ hàn đối đầu phi 140</v>
          </cell>
          <cell r="E4703">
            <v>199074.07407407407</v>
          </cell>
        </row>
        <row r="4704">
          <cell r="C4704" t="str">
            <v>43CHTQDD160</v>
          </cell>
          <cell r="D4704" t="str">
            <v>Chếch HDPE TQ hàn đối đầu phi 160</v>
          </cell>
          <cell r="E4704">
            <v>207407.40740740739</v>
          </cell>
        </row>
        <row r="4705">
          <cell r="C4705" t="str">
            <v>43CHTQDD180</v>
          </cell>
          <cell r="D4705" t="str">
            <v>Chếch HDPE TQ hàn đối đầu phi 180</v>
          </cell>
          <cell r="E4705">
            <v>381296.29629629629</v>
          </cell>
        </row>
        <row r="4706">
          <cell r="C4706" t="str">
            <v>43CHTQDD200</v>
          </cell>
          <cell r="D4706" t="str">
            <v>Chếch HDPE TQ hàn đối đầu phi 200</v>
          </cell>
          <cell r="E4706">
            <v>392500</v>
          </cell>
        </row>
        <row r="4707">
          <cell r="C4707" t="str">
            <v>43CHTQDD225</v>
          </cell>
          <cell r="D4707" t="str">
            <v>Chếch HDPE TQ hàn đối đầu phi 225</v>
          </cell>
          <cell r="E4707">
            <v>672777.77777777775</v>
          </cell>
        </row>
        <row r="4708">
          <cell r="C4708" t="str">
            <v>43CHTQDD250</v>
          </cell>
          <cell r="D4708" t="str">
            <v>Chếch HDPE TQ hàn đối đầu phi 250</v>
          </cell>
          <cell r="E4708">
            <v>684074.07407407404</v>
          </cell>
        </row>
        <row r="4709">
          <cell r="C4709" t="str">
            <v>43CHTQDD280</v>
          </cell>
          <cell r="D4709" t="str">
            <v>Chếch HDPE TQ hàn đối đầu phi 280</v>
          </cell>
          <cell r="E4709">
            <v>1138148.1481481481</v>
          </cell>
        </row>
        <row r="4710">
          <cell r="C4710" t="str">
            <v>43CHTQDD315</v>
          </cell>
          <cell r="D4710" t="str">
            <v>Chếch HDPE TQ hàn đối đầu phi 315</v>
          </cell>
          <cell r="E4710">
            <v>1149444.4444444443</v>
          </cell>
        </row>
        <row r="4711">
          <cell r="C4711" t="str">
            <v>43CHTQDD355</v>
          </cell>
          <cell r="D4711" t="str">
            <v>Chếch HDPE TQ hàn đối đầu phi 355</v>
          </cell>
          <cell r="E4711">
            <v>1653981.4814814813</v>
          </cell>
        </row>
        <row r="4712">
          <cell r="C4712" t="str">
            <v>43CHTQDD63.</v>
          </cell>
          <cell r="D4712" t="str">
            <v>Chếch HDPE TQ hàn đối đầu phi 63</v>
          </cell>
          <cell r="E4712">
            <v>33055.555555555555</v>
          </cell>
        </row>
        <row r="4713">
          <cell r="C4713" t="str">
            <v>43CHTQDD75</v>
          </cell>
          <cell r="D4713" t="str">
            <v>Chếch HDPE TQ hàn đối đầu phi 75</v>
          </cell>
          <cell r="E4713">
            <v>47685.185185185182</v>
          </cell>
        </row>
        <row r="4714">
          <cell r="C4714" t="str">
            <v>43CHTQDD90</v>
          </cell>
          <cell r="D4714" t="str">
            <v>Chếch HDPE TQ hàn đối đầu phi 90</v>
          </cell>
          <cell r="E4714">
            <v>58888.888888888883</v>
          </cell>
        </row>
        <row r="4715">
          <cell r="C4715" t="str">
            <v>43CNML11090</v>
          </cell>
          <cell r="D4715" t="str">
            <v>Côn PE Malaysia 110/90</v>
          </cell>
          <cell r="E4715">
            <v>629000</v>
          </cell>
        </row>
        <row r="4716">
          <cell r="C4716" t="str">
            <v>43CNML2520</v>
          </cell>
          <cell r="D4716" t="str">
            <v>Côn PE Malaysia 25/20</v>
          </cell>
          <cell r="E4716">
            <v>23000</v>
          </cell>
        </row>
        <row r="4717">
          <cell r="C4717" t="str">
            <v>43CNML3220</v>
          </cell>
          <cell r="D4717" t="str">
            <v>Côn PE Malaysia 32/20</v>
          </cell>
          <cell r="E4717">
            <v>37000</v>
          </cell>
        </row>
        <row r="4718">
          <cell r="C4718" t="str">
            <v>43CNML3225</v>
          </cell>
          <cell r="D4718" t="str">
            <v>Côn PE Malaysia 32/25</v>
          </cell>
          <cell r="E4718">
            <v>37000</v>
          </cell>
        </row>
        <row r="4719">
          <cell r="C4719" t="str">
            <v>43CNML4020</v>
          </cell>
          <cell r="D4719" t="str">
            <v>Côn PE Malaysia 40/20</v>
          </cell>
          <cell r="E4719">
            <v>49000</v>
          </cell>
        </row>
        <row r="4720">
          <cell r="C4720" t="str">
            <v>43CNML4025</v>
          </cell>
          <cell r="D4720" t="str">
            <v>Côn PE Malaysia 40/25</v>
          </cell>
          <cell r="E4720">
            <v>49000</v>
          </cell>
        </row>
        <row r="4721">
          <cell r="C4721" t="str">
            <v>43CNML4032</v>
          </cell>
          <cell r="D4721" t="str">
            <v>Côn PE Malaysia 40/32</v>
          </cell>
          <cell r="E4721">
            <v>55000</v>
          </cell>
        </row>
        <row r="4722">
          <cell r="C4722" t="str">
            <v>43CNML5025</v>
          </cell>
          <cell r="D4722" t="str">
            <v>Côn PE Malaysia 50/25</v>
          </cell>
          <cell r="E4722">
            <v>64000</v>
          </cell>
        </row>
        <row r="4723">
          <cell r="C4723" t="str">
            <v>43CNML5032</v>
          </cell>
          <cell r="D4723" t="str">
            <v>Côn PE Malaysia 50/32</v>
          </cell>
          <cell r="E4723">
            <v>64000</v>
          </cell>
        </row>
        <row r="4724">
          <cell r="C4724" t="str">
            <v>43CNML5040</v>
          </cell>
          <cell r="D4724" t="str">
            <v>Côn PE Malaysia 50/40</v>
          </cell>
          <cell r="E4724">
            <v>79000</v>
          </cell>
        </row>
        <row r="4725">
          <cell r="C4725" t="str">
            <v>43CNML6325</v>
          </cell>
          <cell r="D4725" t="str">
            <v>Côn PE Malaysia 63/25</v>
          </cell>
          <cell r="E4725">
            <v>97000</v>
          </cell>
        </row>
        <row r="4726">
          <cell r="C4726" t="str">
            <v>43CNML6332</v>
          </cell>
          <cell r="D4726" t="str">
            <v>Côn PE Malaysia 63/32</v>
          </cell>
          <cell r="E4726">
            <v>97000</v>
          </cell>
        </row>
        <row r="4727">
          <cell r="C4727" t="str">
            <v>43CNML6340</v>
          </cell>
          <cell r="D4727" t="str">
            <v>Côn PE Malaysia 63/40</v>
          </cell>
          <cell r="E4727">
            <v>104000</v>
          </cell>
        </row>
        <row r="4728">
          <cell r="C4728" t="str">
            <v>43CNML6350</v>
          </cell>
          <cell r="D4728" t="str">
            <v>Côn PE Malaysia 63/50</v>
          </cell>
          <cell r="E4728">
            <v>109000</v>
          </cell>
        </row>
        <row r="4729">
          <cell r="C4729" t="str">
            <v>43CNML7540</v>
          </cell>
          <cell r="D4729" t="str">
            <v>Côn PE Malaysia 75/40</v>
          </cell>
          <cell r="E4729">
            <v>188000</v>
          </cell>
        </row>
        <row r="4730">
          <cell r="C4730" t="str">
            <v>43CNML7550</v>
          </cell>
          <cell r="D4730" t="str">
            <v>Côn PE Malaysia 75/50</v>
          </cell>
          <cell r="E4730">
            <v>188000</v>
          </cell>
        </row>
        <row r="4731">
          <cell r="C4731" t="str">
            <v>43CNML7563</v>
          </cell>
          <cell r="D4731" t="str">
            <v>Côn PE Malaysia 75/63</v>
          </cell>
          <cell r="E4731">
            <v>188000</v>
          </cell>
        </row>
        <row r="4732">
          <cell r="C4732" t="str">
            <v>43CNML9063</v>
          </cell>
          <cell r="D4732" t="str">
            <v>Côn PE Malaysia 90/63</v>
          </cell>
          <cell r="E4732">
            <v>249000</v>
          </cell>
        </row>
        <row r="4733">
          <cell r="C4733" t="str">
            <v>43CNML9075</v>
          </cell>
          <cell r="D4733" t="str">
            <v>Côn PE Malaysia 90/75</v>
          </cell>
          <cell r="E4733">
            <v>297000</v>
          </cell>
        </row>
        <row r="4734">
          <cell r="C4734" t="str">
            <v>43CNTQDD11040</v>
          </cell>
          <cell r="D4734" t="str">
            <v>Côn HDPE TQ hàn đối đầu phi 110/40</v>
          </cell>
          <cell r="E4734">
            <v>0</v>
          </cell>
        </row>
        <row r="4735">
          <cell r="C4735" t="str">
            <v>43CNTQDD11050</v>
          </cell>
          <cell r="D4735" t="str">
            <v>Côn HDPE TQ hàn đối đầu phi 110/50</v>
          </cell>
          <cell r="E4735">
            <v>48796.296296296292</v>
          </cell>
        </row>
        <row r="4736">
          <cell r="C4736" t="str">
            <v>43CNTQDD11063</v>
          </cell>
          <cell r="D4736" t="str">
            <v>Côn HDPE TQ hàn đối đầu phi 110/63</v>
          </cell>
          <cell r="E4736">
            <v>51574.074074074073</v>
          </cell>
        </row>
        <row r="4737">
          <cell r="C4737" t="str">
            <v>43CNTQDD11075</v>
          </cell>
          <cell r="D4737" t="str">
            <v>Côn HDPE TQ hàn đối đầu phi 110/75</v>
          </cell>
          <cell r="E4737">
            <v>54351.851851851847</v>
          </cell>
        </row>
        <row r="4738">
          <cell r="C4738" t="str">
            <v>43CNTQDD11090</v>
          </cell>
          <cell r="D4738" t="str">
            <v>Côn HDPE TQ hàn đối đầu phi 110/90</v>
          </cell>
          <cell r="E4738">
            <v>57222.222222222219</v>
          </cell>
        </row>
        <row r="4739">
          <cell r="C4739" t="str">
            <v>43CNTQDD125110</v>
          </cell>
          <cell r="D4739" t="str">
            <v>Côn HDPE TQ hàn đối đầu phi 125/110</v>
          </cell>
          <cell r="E4739">
            <v>98148.148148148146</v>
          </cell>
        </row>
        <row r="4740">
          <cell r="C4740" t="str">
            <v>43CNTQDD12563</v>
          </cell>
          <cell r="D4740" t="str">
            <v>Côn HDPE TQ hàn đối đầu phi 125/63</v>
          </cell>
          <cell r="E4740">
            <v>75648.148148148146</v>
          </cell>
        </row>
        <row r="4741">
          <cell r="C4741" t="str">
            <v>43CNTQDD12575</v>
          </cell>
          <cell r="D4741" t="str">
            <v>Côn HDPE TQ hàn đối đầu phi 125/75</v>
          </cell>
          <cell r="E4741">
            <v>81296.296296296292</v>
          </cell>
        </row>
        <row r="4742">
          <cell r="C4742" t="str">
            <v>43CNTQDD12590</v>
          </cell>
          <cell r="D4742" t="str">
            <v>Côn HDPE TQ hàn đối đầu phi 125/90</v>
          </cell>
          <cell r="E4742">
            <v>84074.074074074073</v>
          </cell>
        </row>
        <row r="4743">
          <cell r="C4743" t="str">
            <v>43CNTQDD140110</v>
          </cell>
          <cell r="D4743" t="str">
            <v>Côn HDPE TQ hàn đối đầu phi 140/110</v>
          </cell>
          <cell r="E4743">
            <v>112129.62962962962</v>
          </cell>
        </row>
        <row r="4744">
          <cell r="C4744" t="str">
            <v>43CNTQDD140125</v>
          </cell>
          <cell r="D4744" t="str">
            <v>Côn HDPE TQ hàn đối đầu phi 140/125</v>
          </cell>
          <cell r="E4744">
            <v>117777.77777777777</v>
          </cell>
        </row>
        <row r="4745">
          <cell r="C4745" t="str">
            <v>43CNTQDD14063</v>
          </cell>
          <cell r="D4745" t="str">
            <v>Côn HDPE TQ hàn đối đầu phi 140/63</v>
          </cell>
          <cell r="E4745">
            <v>106574.07407407407</v>
          </cell>
        </row>
        <row r="4746">
          <cell r="C4746" t="str">
            <v>43CNTQDD14075</v>
          </cell>
          <cell r="D4746" t="str">
            <v>Côn HDPE TQ hàn đối đầu phi 140/75</v>
          </cell>
          <cell r="E4746">
            <v>109351.85185185184</v>
          </cell>
        </row>
        <row r="4747">
          <cell r="C4747" t="str">
            <v>43CNTQDD14090</v>
          </cell>
          <cell r="D4747" t="str">
            <v>Côn HDPE TQ hàn đối đầu phi 140/90</v>
          </cell>
          <cell r="E4747">
            <v>109351.85185185184</v>
          </cell>
        </row>
        <row r="4748">
          <cell r="C4748" t="str">
            <v>43CNTQDD160110</v>
          </cell>
          <cell r="D4748" t="str">
            <v>Côn HDPE TQ hàn đối đầu phi 160/110</v>
          </cell>
          <cell r="E4748">
            <v>154166.66666666666</v>
          </cell>
        </row>
        <row r="4749">
          <cell r="C4749" t="str">
            <v>43CNTQDD160125</v>
          </cell>
          <cell r="D4749" t="str">
            <v>Côn HDPE TQ hàn đối đầu phi 160/125</v>
          </cell>
          <cell r="E4749">
            <v>159814.8148148148</v>
          </cell>
        </row>
        <row r="4750">
          <cell r="C4750" t="str">
            <v>43CNTQDD160140</v>
          </cell>
          <cell r="D4750" t="str">
            <v>Côn HDPE TQ hàn đối đầu phi 160/140</v>
          </cell>
          <cell r="E4750">
            <v>207407.40740740739</v>
          </cell>
        </row>
        <row r="4751">
          <cell r="C4751" t="str">
            <v>43CNTQDD16063</v>
          </cell>
          <cell r="D4751" t="str">
            <v>Côn HDPE TQ hàn đối đầu phi 160/63</v>
          </cell>
          <cell r="E4751">
            <v>123333.33333333333</v>
          </cell>
        </row>
        <row r="4752">
          <cell r="C4752" t="str">
            <v>43CNTQDD16075</v>
          </cell>
          <cell r="D4752" t="str">
            <v>Côn HDPE TQ hàn đối đầu phi 160/75</v>
          </cell>
          <cell r="E4752">
            <v>131759.25925925924</v>
          </cell>
        </row>
        <row r="4753">
          <cell r="C4753" t="str">
            <v>43CNTQDD16090</v>
          </cell>
          <cell r="D4753" t="str">
            <v>Côn HDPE TQ hàn đối đầu phi 160/90</v>
          </cell>
          <cell r="E4753">
            <v>142962.96296296295</v>
          </cell>
        </row>
        <row r="4754">
          <cell r="C4754" t="str">
            <v>43CNTQDD180125</v>
          </cell>
          <cell r="D4754" t="str">
            <v>Côn HDPE TQ hàn đối đầu phi 180/125</v>
          </cell>
          <cell r="E4754">
            <v>221481.48148148146</v>
          </cell>
        </row>
        <row r="4755">
          <cell r="C4755" t="str">
            <v>43CNTQDD200110</v>
          </cell>
          <cell r="D4755" t="str">
            <v>Côn HDPE TQ hàn đối đầu phi 200/110</v>
          </cell>
          <cell r="E4755">
            <v>227037.03703703702</v>
          </cell>
        </row>
        <row r="4756">
          <cell r="C4756" t="str">
            <v>43CNTQDD200160</v>
          </cell>
          <cell r="D4756" t="str">
            <v>Côn HDPE TQ hàn đối đầu phi 200/160</v>
          </cell>
          <cell r="E4756">
            <v>252314.8148148148</v>
          </cell>
        </row>
        <row r="4757">
          <cell r="C4757" t="str">
            <v>43CNTQDD20063</v>
          </cell>
          <cell r="D4757" t="str">
            <v>Côn HDPE TQ hàn đối đầu phi 200/63</v>
          </cell>
          <cell r="E4757">
            <v>196203.70370370368</v>
          </cell>
        </row>
        <row r="4758">
          <cell r="C4758" t="str">
            <v>43CNTQDD20090</v>
          </cell>
          <cell r="D4758" t="str">
            <v>Côn HDPE TQ hàn đối đầu phi 200/90</v>
          </cell>
          <cell r="E4758">
            <v>224259.25925925924</v>
          </cell>
        </row>
        <row r="4759">
          <cell r="C4759" t="str">
            <v>43CNTQDD225110</v>
          </cell>
          <cell r="D4759" t="str">
            <v>Côn HDPE TQ hàn đối đầu phi 225/110</v>
          </cell>
          <cell r="E4759">
            <v>297129.62962962961</v>
          </cell>
        </row>
        <row r="4760">
          <cell r="C4760" t="str">
            <v>43CNTQDD225160</v>
          </cell>
          <cell r="D4760" t="str">
            <v>Côn HDPE TQ hàn đối đầu phi 225/160</v>
          </cell>
          <cell r="E4760">
            <v>361666.66666666663</v>
          </cell>
        </row>
        <row r="4761">
          <cell r="C4761" t="str">
            <v>43CNTQDD225200</v>
          </cell>
          <cell r="D4761" t="str">
            <v>Côn HDPE TQ hàn đối đầu phi 225/200</v>
          </cell>
          <cell r="E4761">
            <v>426111.11111111107</v>
          </cell>
        </row>
        <row r="4762">
          <cell r="C4762" t="str">
            <v>43CNTQDD22590</v>
          </cell>
          <cell r="D4762" t="str">
            <v>Côn HDPE TQ hàn đối đầu phi 225/90</v>
          </cell>
          <cell r="E4762">
            <v>347592.59259259258</v>
          </cell>
        </row>
        <row r="4763">
          <cell r="C4763" t="str">
            <v>43CNTQDD250110</v>
          </cell>
          <cell r="D4763" t="str">
            <v>Côn HDPE TQ hàn đối đầu phi 250/110</v>
          </cell>
          <cell r="E4763">
            <v>426111.11111111107</v>
          </cell>
        </row>
        <row r="4764">
          <cell r="C4764" t="str">
            <v>43CNTQDD250125</v>
          </cell>
          <cell r="D4764" t="str">
            <v>Côn HDPE TQ hàn đối đầu phi 250/125</v>
          </cell>
          <cell r="E4764">
            <v>426111.11111111107</v>
          </cell>
        </row>
        <row r="4765">
          <cell r="C4765" t="str">
            <v>43CNTQDD250160</v>
          </cell>
          <cell r="D4765" t="str">
            <v>Côn HDPE TQ hàn đối đầu phi 250/160</v>
          </cell>
          <cell r="E4765">
            <v>448518.51851851848</v>
          </cell>
        </row>
        <row r="4766">
          <cell r="C4766" t="str">
            <v>43CNTQDD250200</v>
          </cell>
          <cell r="D4766" t="str">
            <v>Côn HDPE TQ hàn đối đầu phi 250/200</v>
          </cell>
          <cell r="E4766">
            <v>482222.22222222219</v>
          </cell>
        </row>
        <row r="4767">
          <cell r="C4767" t="str">
            <v>43CNTQDD250225</v>
          </cell>
          <cell r="D4767" t="str">
            <v>Côn HDPE TQ hàn đối đầu phi 250/225</v>
          </cell>
          <cell r="E4767">
            <v>504629.62962962961</v>
          </cell>
        </row>
        <row r="4768">
          <cell r="C4768" t="str">
            <v>43CNTQDD280160</v>
          </cell>
          <cell r="D4768" t="str">
            <v>Côn HDPE TQ hàn đối đầu phi 280/160</v>
          </cell>
          <cell r="E4768">
            <v>728888.88888888888</v>
          </cell>
        </row>
        <row r="4769">
          <cell r="C4769" t="str">
            <v>43CNTQDD280225</v>
          </cell>
          <cell r="D4769" t="str">
            <v>Côn HDPE TQ hàn đối đầu phi 280/225</v>
          </cell>
          <cell r="E4769">
            <v>1009259.2592592592</v>
          </cell>
        </row>
        <row r="4770">
          <cell r="C4770" t="str">
            <v>43CNTQDD280250</v>
          </cell>
          <cell r="D4770" t="str">
            <v>Côn HDPE TQ hàn đối đầu phi 280/250</v>
          </cell>
          <cell r="E4770">
            <v>1037222.2222222221</v>
          </cell>
        </row>
        <row r="4771">
          <cell r="C4771" t="str">
            <v>43CNTQDD315110</v>
          </cell>
          <cell r="D4771" t="str">
            <v>Côn HDPE TQ hàn đối đầu phi 315/110</v>
          </cell>
          <cell r="E4771">
            <v>616759.25925925921</v>
          </cell>
        </row>
        <row r="4772">
          <cell r="C4772" t="str">
            <v>43CNTQDD315160</v>
          </cell>
          <cell r="D4772" t="str">
            <v>Côn HDPE TQ hàn đối đầu phi 315/160</v>
          </cell>
          <cell r="E4772">
            <v>661574.07407407404</v>
          </cell>
        </row>
        <row r="4773">
          <cell r="C4773" t="str">
            <v>43CNTQDD315200</v>
          </cell>
          <cell r="D4773" t="str">
            <v>Côn HDPE TQ hàn đối đầu phi 315/200</v>
          </cell>
          <cell r="E4773">
            <v>672777.77777777775</v>
          </cell>
        </row>
        <row r="4774">
          <cell r="C4774" t="str">
            <v>43CNTQDD315225</v>
          </cell>
          <cell r="D4774" t="str">
            <v>Côn HDPE TQ hàn đối đầu phi 315/225</v>
          </cell>
          <cell r="E4774">
            <v>560648.14814814809</v>
          </cell>
        </row>
        <row r="4775">
          <cell r="C4775" t="str">
            <v>43CNTQDD315250</v>
          </cell>
          <cell r="D4775" t="str">
            <v>Côn HDPE TQ hàn đối đầu phi 315/250</v>
          </cell>
          <cell r="E4775">
            <v>785000</v>
          </cell>
        </row>
        <row r="4776">
          <cell r="C4776" t="str">
            <v>43CNTQDD315280</v>
          </cell>
          <cell r="D4776" t="str">
            <v>Côn HDPE TQ hàn đối đầu phi 315/280</v>
          </cell>
          <cell r="E4776">
            <v>785000</v>
          </cell>
        </row>
        <row r="4777">
          <cell r="C4777" t="str">
            <v>43CNTQDD400160</v>
          </cell>
          <cell r="D4777" t="str">
            <v>Côn HDPE TQ hàn đối đầu phi 400/160</v>
          </cell>
          <cell r="E4777">
            <v>1233518.5185185184</v>
          </cell>
        </row>
        <row r="4778">
          <cell r="C4778" t="str">
            <v>43CNTQDD400315</v>
          </cell>
          <cell r="D4778" t="str">
            <v>Côn HDPE TQ hàn đối đầu phi 400/315</v>
          </cell>
          <cell r="E4778">
            <v>1323240.7407407407</v>
          </cell>
        </row>
        <row r="4779">
          <cell r="C4779" t="str">
            <v>43CNTQDD7550</v>
          </cell>
          <cell r="D4779" t="str">
            <v>Côn HDPE TQ hàn đối đầu phi 75/50</v>
          </cell>
          <cell r="E4779">
            <v>27500</v>
          </cell>
        </row>
        <row r="4780">
          <cell r="C4780" t="str">
            <v>43CNTQDD7563</v>
          </cell>
          <cell r="D4780" t="str">
            <v>Côn HDPE TQ hàn đối đầu phi 75/63</v>
          </cell>
          <cell r="E4780">
            <v>30277.777777777777</v>
          </cell>
        </row>
        <row r="4781">
          <cell r="C4781" t="str">
            <v>43CNTQDD9050</v>
          </cell>
          <cell r="D4781" t="str">
            <v>Côn HDPE TQ hàn đối đầu phi 90/50</v>
          </cell>
          <cell r="E4781">
            <v>30277.777777777777</v>
          </cell>
        </row>
        <row r="4782">
          <cell r="C4782" t="str">
            <v>43CNTQDD9063</v>
          </cell>
          <cell r="D4782" t="str">
            <v>Côn HDPE TQ hàn đối đầu phi 90/63</v>
          </cell>
          <cell r="E4782">
            <v>32499.999999999996</v>
          </cell>
        </row>
        <row r="4783">
          <cell r="C4783" t="str">
            <v>43CNTQDD9075</v>
          </cell>
          <cell r="D4783" t="str">
            <v>Côn HDPE TQ hàn đối đầu phi 90/75</v>
          </cell>
          <cell r="E4783">
            <v>35925.925925925927</v>
          </cell>
        </row>
        <row r="4784">
          <cell r="C4784" t="str">
            <v>43CTML110</v>
          </cell>
          <cell r="D4784" t="str">
            <v>Cút HDPE Malaysia D110</v>
          </cell>
          <cell r="E4784">
            <v>756000</v>
          </cell>
        </row>
        <row r="4785">
          <cell r="C4785" t="str">
            <v>43CTML20</v>
          </cell>
          <cell r="D4785" t="str">
            <v>Cút HDPE Malaysia D20</v>
          </cell>
          <cell r="E4785">
            <v>21000</v>
          </cell>
        </row>
        <row r="4786">
          <cell r="C4786" t="str">
            <v>43CTML25</v>
          </cell>
          <cell r="D4786" t="str">
            <v>Cút HDPE Malaysia D25</v>
          </cell>
          <cell r="E4786">
            <v>24000</v>
          </cell>
        </row>
        <row r="4787">
          <cell r="C4787" t="str">
            <v>43CTML32</v>
          </cell>
          <cell r="D4787" t="str">
            <v>Cút HDPE Malaysia D32</v>
          </cell>
          <cell r="E4787">
            <v>35000</v>
          </cell>
        </row>
        <row r="4788">
          <cell r="C4788" t="str">
            <v>43CTML40</v>
          </cell>
          <cell r="D4788" t="str">
            <v>Cút HDPE Malaysia D40</v>
          </cell>
          <cell r="E4788">
            <v>67000</v>
          </cell>
        </row>
        <row r="4789">
          <cell r="C4789" t="str">
            <v>43CTML50</v>
          </cell>
          <cell r="D4789" t="str">
            <v>Cút HDPE Malaysia D50</v>
          </cell>
          <cell r="E4789">
            <v>100000</v>
          </cell>
        </row>
        <row r="4790">
          <cell r="C4790" t="str">
            <v>43CTML63</v>
          </cell>
          <cell r="D4790" t="str">
            <v>Cút HDPE Malaysia D63</v>
          </cell>
          <cell r="E4790">
            <v>145000</v>
          </cell>
        </row>
        <row r="4791">
          <cell r="C4791" t="str">
            <v>43CTML75</v>
          </cell>
          <cell r="D4791" t="str">
            <v>Cút HDPE Malaysia D75</v>
          </cell>
          <cell r="E4791">
            <v>225000</v>
          </cell>
        </row>
        <row r="4792">
          <cell r="C4792" t="str">
            <v>43CTML90</v>
          </cell>
          <cell r="D4792" t="str">
            <v>Cút HDPE Malaysia D90</v>
          </cell>
          <cell r="E4792">
            <v>327000</v>
          </cell>
        </row>
        <row r="4793">
          <cell r="C4793" t="str">
            <v>43CTRNML2012</v>
          </cell>
          <cell r="D4793" t="str">
            <v>Cút RN PE Malaysia D20 x 1/2"</v>
          </cell>
          <cell r="E4793">
            <v>13000</v>
          </cell>
        </row>
        <row r="4794">
          <cell r="C4794" t="str">
            <v>43CTRNML2034</v>
          </cell>
          <cell r="D4794" t="str">
            <v>Cút RN PE Malaysia D20 x 3/4"</v>
          </cell>
          <cell r="E4794">
            <v>13000</v>
          </cell>
        </row>
        <row r="4795">
          <cell r="C4795" t="str">
            <v>43CTRNML251.</v>
          </cell>
          <cell r="D4795" t="str">
            <v>Cút RN PE Malaysia D25 x 1"</v>
          </cell>
          <cell r="E4795">
            <v>19000</v>
          </cell>
        </row>
        <row r="4796">
          <cell r="C4796" t="str">
            <v>43CTRNML2512</v>
          </cell>
          <cell r="D4796" t="str">
            <v>Cút RN PE Malaysia D25 x 1/2"</v>
          </cell>
          <cell r="E4796">
            <v>17000</v>
          </cell>
        </row>
        <row r="4797">
          <cell r="C4797" t="str">
            <v>43CTRNML2534</v>
          </cell>
          <cell r="D4797" t="str">
            <v>Cút RN PE Malaysia D25 x 3/4"</v>
          </cell>
          <cell r="E4797">
            <v>17000</v>
          </cell>
        </row>
        <row r="4798">
          <cell r="C4798" t="str">
            <v>43CTRNML321</v>
          </cell>
          <cell r="D4798" t="str">
            <v>Cút RN PE Malaysia D32 x 1"</v>
          </cell>
          <cell r="E4798">
            <v>29000</v>
          </cell>
        </row>
        <row r="4799">
          <cell r="C4799" t="str">
            <v>43CTRNML3234</v>
          </cell>
          <cell r="D4799" t="str">
            <v>Cút RN PE Malaysia D32 x 3/4"</v>
          </cell>
          <cell r="E4799">
            <v>24000</v>
          </cell>
        </row>
        <row r="4800">
          <cell r="C4800" t="str">
            <v>43CTRNML40114</v>
          </cell>
          <cell r="D4800" t="str">
            <v>Cút RN PE Malaysia D40 x 1 1/4"</v>
          </cell>
          <cell r="E4800">
            <v>59000</v>
          </cell>
        </row>
        <row r="4801">
          <cell r="C4801" t="str">
            <v>43CTRNML50112</v>
          </cell>
          <cell r="D4801" t="str">
            <v>Cút RN PE Malaysia D50 x 1 1/2"</v>
          </cell>
          <cell r="E4801">
            <v>84000</v>
          </cell>
        </row>
        <row r="4802">
          <cell r="C4802" t="str">
            <v>43CTRNML632</v>
          </cell>
          <cell r="D4802" t="str">
            <v>Cút RN PE Malaysia D63 x 2"</v>
          </cell>
          <cell r="E4802">
            <v>125000</v>
          </cell>
        </row>
        <row r="4803">
          <cell r="C4803" t="str">
            <v>43CTRNML75212</v>
          </cell>
          <cell r="D4803" t="str">
            <v>Cút RN PE Malaysia D75 x 2 1/2"</v>
          </cell>
          <cell r="E4803">
            <v>249000</v>
          </cell>
        </row>
        <row r="4804">
          <cell r="C4804" t="str">
            <v>43CTRTML2012</v>
          </cell>
          <cell r="D4804" t="str">
            <v>Cút RT PE Malaysia D20 x 1/2"</v>
          </cell>
          <cell r="E4804">
            <v>16000</v>
          </cell>
        </row>
        <row r="4805">
          <cell r="C4805" t="str">
            <v>43CTRTML2034</v>
          </cell>
          <cell r="D4805" t="str">
            <v>Cút RT PE Malaysia D20 x 3/4"</v>
          </cell>
          <cell r="E4805">
            <v>16000</v>
          </cell>
        </row>
        <row r="4806">
          <cell r="C4806" t="str">
            <v>43CTRTML251.</v>
          </cell>
          <cell r="D4806" t="str">
            <v>Cút RT PE Malaysia D25 x 1"</v>
          </cell>
          <cell r="E4806">
            <v>21000</v>
          </cell>
        </row>
        <row r="4807">
          <cell r="C4807" t="str">
            <v>43CTRTML2512</v>
          </cell>
          <cell r="D4807" t="str">
            <v>Cút RT PE Malaysia D25 x 1/2"</v>
          </cell>
          <cell r="E4807">
            <v>21000</v>
          </cell>
        </row>
        <row r="4808">
          <cell r="C4808" t="str">
            <v>43CTRTML2534</v>
          </cell>
          <cell r="D4808" t="str">
            <v>Cút RT PE Malaysia D25 x 3/4"</v>
          </cell>
          <cell r="E4808">
            <v>21000</v>
          </cell>
        </row>
        <row r="4809">
          <cell r="C4809" t="str">
            <v>43CTRTML321</v>
          </cell>
          <cell r="D4809" t="str">
            <v>Cút RT PE Malaysia D32 x 1"</v>
          </cell>
          <cell r="E4809">
            <v>31000</v>
          </cell>
        </row>
        <row r="4810">
          <cell r="C4810" t="str">
            <v>43CTRTML3234</v>
          </cell>
          <cell r="D4810" t="str">
            <v>Cút RT PE Malaysia D32 x 3/4"</v>
          </cell>
          <cell r="E4810">
            <v>31000</v>
          </cell>
        </row>
        <row r="4811">
          <cell r="C4811" t="str">
            <v>43CTRTML40114</v>
          </cell>
          <cell r="D4811" t="str">
            <v>Cút RT PE Malaysia D40 x 1 1/4"</v>
          </cell>
          <cell r="E4811">
            <v>52000</v>
          </cell>
        </row>
        <row r="4812">
          <cell r="C4812" t="str">
            <v>43CTRTML50112</v>
          </cell>
          <cell r="D4812" t="str">
            <v>Cút RT PE Malaysia D50 x 1 1/2"</v>
          </cell>
          <cell r="E4812">
            <v>97000</v>
          </cell>
        </row>
        <row r="4813">
          <cell r="C4813" t="str">
            <v>43CTRTML502</v>
          </cell>
          <cell r="D4813" t="str">
            <v>Cút RT PE Malaysia D50 x 2"</v>
          </cell>
          <cell r="E4813">
            <v>145000</v>
          </cell>
        </row>
        <row r="4814">
          <cell r="C4814" t="str">
            <v>43CTRTML632</v>
          </cell>
          <cell r="D4814" t="str">
            <v>Cút RT PE Malaysia D63 x 2"</v>
          </cell>
          <cell r="E4814">
            <v>200000</v>
          </cell>
        </row>
        <row r="4815">
          <cell r="C4815" t="str">
            <v>43CTTQDD110</v>
          </cell>
          <cell r="D4815" t="str">
            <v>Cút HDPE TQ hàn đối đầu phi 110</v>
          </cell>
          <cell r="E4815">
            <v>114907.4074074074</v>
          </cell>
        </row>
        <row r="4816">
          <cell r="C4816" t="str">
            <v>43CTTQDD125</v>
          </cell>
          <cell r="D4816" t="str">
            <v>Cút HDPE TQ hàn đối đầu phi 125</v>
          </cell>
          <cell r="E4816">
            <v>189537.03703703702</v>
          </cell>
        </row>
        <row r="4817">
          <cell r="C4817" t="str">
            <v>43CTTQDD140</v>
          </cell>
          <cell r="D4817" t="str">
            <v>Cút HDPE TQ hàn đối đầu phi 140</v>
          </cell>
          <cell r="E4817">
            <v>260740.74074074073</v>
          </cell>
        </row>
        <row r="4818">
          <cell r="C4818" t="str">
            <v>43CTTQDD160</v>
          </cell>
          <cell r="D4818" t="str">
            <v>Cút HDPE TQ hàn đối đầu phi 160</v>
          </cell>
          <cell r="E4818">
            <v>285925.9259259259</v>
          </cell>
        </row>
        <row r="4819">
          <cell r="C4819" t="str">
            <v>43CTTQDD180</v>
          </cell>
          <cell r="D4819" t="str">
            <v>Cút HDPE TQ hàn đối đầu phi 180</v>
          </cell>
          <cell r="E4819">
            <v>532685.18518518517</v>
          </cell>
        </row>
        <row r="4820">
          <cell r="C4820" t="str">
            <v>43CTTQDD200</v>
          </cell>
          <cell r="D4820" t="str">
            <v>Cút HDPE TQ hàn đối đầu phi 200</v>
          </cell>
          <cell r="E4820">
            <v>510185.18518518517</v>
          </cell>
        </row>
        <row r="4821">
          <cell r="C4821" t="str">
            <v>43CTTQDD225</v>
          </cell>
          <cell r="D4821" t="str">
            <v>Cút HDPE TQ hàn đối đầu phi 225</v>
          </cell>
          <cell r="E4821">
            <v>953148.14814814809</v>
          </cell>
        </row>
        <row r="4822">
          <cell r="C4822" t="str">
            <v>43CTTQDD250</v>
          </cell>
          <cell r="D4822" t="str">
            <v>Cút HDPE TQ hàn đối đầu phi 250</v>
          </cell>
          <cell r="E4822">
            <v>953148.14814814809</v>
          </cell>
        </row>
        <row r="4823">
          <cell r="C4823" t="str">
            <v>43CTTQDD280</v>
          </cell>
          <cell r="D4823" t="str">
            <v>Cút HDPE TQ hàn đối đầu phi 280</v>
          </cell>
          <cell r="E4823">
            <v>1626018.5185185184</v>
          </cell>
        </row>
        <row r="4824">
          <cell r="C4824" t="str">
            <v>43CTTQDD315</v>
          </cell>
          <cell r="D4824" t="str">
            <v>Cút HDPE TQ hàn đối đầu phi 315</v>
          </cell>
          <cell r="E4824">
            <v>1653981.4814814813</v>
          </cell>
        </row>
        <row r="4825">
          <cell r="C4825" t="str">
            <v>43CTTQDD355</v>
          </cell>
          <cell r="D4825" t="str">
            <v>Cút HDPE TQ hàn đối đầu phi 355</v>
          </cell>
          <cell r="E4825">
            <v>2410925.9259259258</v>
          </cell>
        </row>
        <row r="4826">
          <cell r="C4826" t="str">
            <v>43CTTQDD400</v>
          </cell>
          <cell r="D4826" t="str">
            <v>Cút HDPE TQ hàn đối đầu phi 400</v>
          </cell>
          <cell r="E4826">
            <v>3476203.7037037034</v>
          </cell>
        </row>
        <row r="4827">
          <cell r="C4827" t="str">
            <v>43CTTQDD75</v>
          </cell>
          <cell r="D4827" t="str">
            <v>Cút HDPE TQ hàn đối đầu phi 75</v>
          </cell>
          <cell r="E4827">
            <v>59444.444444444438</v>
          </cell>
        </row>
        <row r="4828">
          <cell r="C4828" t="str">
            <v>43CTTQDD90</v>
          </cell>
          <cell r="D4828" t="str">
            <v>Cút HDPE TQ hàn đối đầu phi 90</v>
          </cell>
          <cell r="E4828">
            <v>76296.296296296292</v>
          </cell>
        </row>
        <row r="4829">
          <cell r="C4829" t="str">
            <v>43DKTML1101.</v>
          </cell>
          <cell r="D4829" t="str">
            <v>Đai khởi thuỷ PE Malaysia D110 x 1"</v>
          </cell>
          <cell r="E4829">
            <v>143000</v>
          </cell>
        </row>
        <row r="4830">
          <cell r="C4830" t="str">
            <v>43DKTML110112</v>
          </cell>
          <cell r="D4830" t="str">
            <v>Đai khởi thuỷ PE Malaysia D110 x 1 1/2"</v>
          </cell>
          <cell r="E4830">
            <v>152000</v>
          </cell>
        </row>
        <row r="4831">
          <cell r="C4831" t="str">
            <v>43DKTML110114</v>
          </cell>
          <cell r="D4831" t="str">
            <v>Đai khởi thuỷ PE Malaysia D110 x 1 1/4"</v>
          </cell>
          <cell r="E4831">
            <v>143000</v>
          </cell>
        </row>
        <row r="4832">
          <cell r="C4832" t="str">
            <v>43DKTML1102</v>
          </cell>
          <cell r="D4832" t="str">
            <v>Đai khởi thuỷ PE Malaysia D110 x 2"</v>
          </cell>
          <cell r="E4832">
            <v>152000</v>
          </cell>
        </row>
        <row r="4833">
          <cell r="C4833" t="str">
            <v>43DKTML11034</v>
          </cell>
          <cell r="D4833" t="str">
            <v>Đai khởi thuỷ PE Malaysia D110 x 3/4"</v>
          </cell>
          <cell r="E4833">
            <v>133000</v>
          </cell>
        </row>
        <row r="4834">
          <cell r="C4834" t="str">
            <v>43DKTML1251.</v>
          </cell>
          <cell r="D4834" t="str">
            <v>Đai khởi thuỷ PE Malaysia D125 x 1"</v>
          </cell>
          <cell r="E4834">
            <v>169000</v>
          </cell>
        </row>
        <row r="4835">
          <cell r="C4835" t="str">
            <v>43DKTML1252</v>
          </cell>
          <cell r="D4835" t="str">
            <v>Đai khởi thuỷ PE Malaysia D125 x 2"</v>
          </cell>
          <cell r="E4835">
            <v>176000</v>
          </cell>
        </row>
        <row r="4836">
          <cell r="C4836" t="str">
            <v>43DKTML12534</v>
          </cell>
          <cell r="D4836" t="str">
            <v>Đai khởi thuỷ PE Malaysia D125 x 3/4"</v>
          </cell>
          <cell r="E4836">
            <v>169000</v>
          </cell>
        </row>
        <row r="4837">
          <cell r="C4837" t="str">
            <v>43DKTML1601.</v>
          </cell>
          <cell r="D4837" t="str">
            <v>Đai khởi thuỷ PE Malaysia D160 x 1"</v>
          </cell>
          <cell r="E4837">
            <v>233000</v>
          </cell>
        </row>
        <row r="4838">
          <cell r="C4838" t="str">
            <v>43DKTML160114</v>
          </cell>
          <cell r="D4838" t="str">
            <v>Đai khởi thuỷ PE Malaysia D160 x 1 1/4"</v>
          </cell>
          <cell r="E4838">
            <v>233000</v>
          </cell>
        </row>
        <row r="4839">
          <cell r="C4839" t="str">
            <v>43DKTML16012</v>
          </cell>
          <cell r="D4839" t="str">
            <v>Đai khởi thuỷ PE Malaysia D160 x 1/2"</v>
          </cell>
          <cell r="E4839">
            <v>233000</v>
          </cell>
        </row>
        <row r="4840">
          <cell r="C4840" t="str">
            <v>43DKTML1602</v>
          </cell>
          <cell r="D4840" t="str">
            <v>Đai khởi thuỷ PE Malaysia D160 x 2"</v>
          </cell>
          <cell r="E4840">
            <v>248000</v>
          </cell>
        </row>
        <row r="4841">
          <cell r="C4841" t="str">
            <v>43DKTML16034</v>
          </cell>
          <cell r="D4841" t="str">
            <v>Đai khởi thuỷ PE Malaysia D160 x 3/4"</v>
          </cell>
          <cell r="E4841">
            <v>233000</v>
          </cell>
        </row>
        <row r="4842">
          <cell r="C4842" t="str">
            <v>43DKTML2252</v>
          </cell>
          <cell r="D4842" t="str">
            <v>Đai khởi thuỷ PE Malaysia D225 x 2"</v>
          </cell>
          <cell r="E4842">
            <v>545000</v>
          </cell>
        </row>
        <row r="4843">
          <cell r="C4843" t="str">
            <v>43DKTML22534</v>
          </cell>
          <cell r="D4843" t="str">
            <v>Đai khởi thuỷ PE Malaysia D225 x 3/4"</v>
          </cell>
          <cell r="E4843">
            <v>545000</v>
          </cell>
        </row>
        <row r="4844">
          <cell r="C4844" t="str">
            <v>43DKTML321.</v>
          </cell>
          <cell r="D4844" t="str">
            <v>Đai khởi thuỷ PE Malaysia D32 x 1"</v>
          </cell>
          <cell r="E4844">
            <v>31000</v>
          </cell>
        </row>
        <row r="4845">
          <cell r="C4845" t="str">
            <v>43DKTML3212</v>
          </cell>
          <cell r="D4845" t="str">
            <v>Đai khởi thuỷ PE Malaysia D32 x 1/2"</v>
          </cell>
          <cell r="E4845">
            <v>29000</v>
          </cell>
        </row>
        <row r="4846">
          <cell r="C4846" t="str">
            <v>43DKTML3234</v>
          </cell>
          <cell r="D4846" t="str">
            <v>Đai khởi thuỷ PE Malaysia D32 x 3/4"</v>
          </cell>
          <cell r="E4846">
            <v>29000</v>
          </cell>
        </row>
        <row r="4847">
          <cell r="C4847" t="str">
            <v>43DKTML401.</v>
          </cell>
          <cell r="D4847" t="str">
            <v>Đai khởi thuỷ PE Malaysia D40 x 1"</v>
          </cell>
          <cell r="E4847">
            <v>36000</v>
          </cell>
        </row>
        <row r="4848">
          <cell r="C4848" t="str">
            <v>43DKTML4012</v>
          </cell>
          <cell r="D4848" t="str">
            <v>Đai khởi thuỷ PE Malaysia D40 x 1/2"</v>
          </cell>
          <cell r="E4848">
            <v>36000</v>
          </cell>
        </row>
        <row r="4849">
          <cell r="C4849" t="str">
            <v>43DKTML4034</v>
          </cell>
          <cell r="D4849" t="str">
            <v>Đai khởi thuỷ PE Malaysia D40 x 3/4"</v>
          </cell>
          <cell r="E4849">
            <v>36000</v>
          </cell>
        </row>
        <row r="4850">
          <cell r="C4850" t="str">
            <v>43DKTML501.</v>
          </cell>
          <cell r="D4850" t="str">
            <v>Đai khởi thuỷ PE Malaysia D50 x 1"</v>
          </cell>
          <cell r="E4850">
            <v>40000</v>
          </cell>
        </row>
        <row r="4851">
          <cell r="C4851" t="str">
            <v>43DKTML5012</v>
          </cell>
          <cell r="D4851" t="str">
            <v>Đai khởi thuỷ PE Malaysia D50 x 1/2"</v>
          </cell>
          <cell r="E4851">
            <v>40000</v>
          </cell>
        </row>
        <row r="4852">
          <cell r="C4852" t="str">
            <v>43DKTML5034</v>
          </cell>
          <cell r="D4852" t="str">
            <v>Đai khởi thuỷ PE Malaysia D50 x 3/4"</v>
          </cell>
          <cell r="E4852">
            <v>40000</v>
          </cell>
        </row>
        <row r="4853">
          <cell r="C4853" t="str">
            <v>43DKTML631.</v>
          </cell>
          <cell r="D4853" t="str">
            <v>Đai khởi thuỷ PE Malaysia D63 x 1"</v>
          </cell>
          <cell r="E4853">
            <v>55000</v>
          </cell>
        </row>
        <row r="4854">
          <cell r="C4854" t="str">
            <v>43DKTML63114</v>
          </cell>
          <cell r="D4854" t="str">
            <v>Đai khởi thuỷ PE Malaysia D63 x 1 1/4"</v>
          </cell>
          <cell r="E4854">
            <v>60000</v>
          </cell>
        </row>
        <row r="4855">
          <cell r="C4855" t="str">
            <v>43DKTML6312</v>
          </cell>
          <cell r="D4855" t="str">
            <v>Đai khởi thuỷ PE Malaysia D63 x 1/2"</v>
          </cell>
          <cell r="E4855">
            <v>55000</v>
          </cell>
        </row>
        <row r="4856">
          <cell r="C4856" t="str">
            <v>43DKTML6334</v>
          </cell>
          <cell r="D4856" t="str">
            <v>Đai khởi thuỷ PE Malaysia D63 x 3/4"</v>
          </cell>
          <cell r="E4856">
            <v>55000</v>
          </cell>
        </row>
        <row r="4857">
          <cell r="C4857" t="str">
            <v>43DKTML751.</v>
          </cell>
          <cell r="D4857" t="str">
            <v>Đai khởi thuỷ PE Malaysia D75 x 1"</v>
          </cell>
          <cell r="E4857">
            <v>85000</v>
          </cell>
        </row>
        <row r="4858">
          <cell r="C4858" t="str">
            <v>43DKTML7512</v>
          </cell>
          <cell r="D4858" t="str">
            <v>Đai khởi thuỷ PE Malaysia D75 x 1/2"</v>
          </cell>
          <cell r="E4858">
            <v>78000</v>
          </cell>
        </row>
        <row r="4859">
          <cell r="C4859" t="str">
            <v>43DKTML752</v>
          </cell>
          <cell r="D4859" t="str">
            <v>Đai khởi thuỷ PE Malaysia D75 x 2"</v>
          </cell>
          <cell r="E4859">
            <v>92000</v>
          </cell>
        </row>
        <row r="4860">
          <cell r="C4860" t="str">
            <v>43DKTML7534</v>
          </cell>
          <cell r="D4860" t="str">
            <v>Đai khởi thuỷ PE Malaysia D75 x 3/4"</v>
          </cell>
          <cell r="E4860">
            <v>78000</v>
          </cell>
        </row>
        <row r="4861">
          <cell r="C4861" t="str">
            <v>43DKTML901.</v>
          </cell>
          <cell r="D4861" t="str">
            <v>Đai khởi thuỷ PE Malaysia D90 x 1"</v>
          </cell>
          <cell r="E4861">
            <v>95000</v>
          </cell>
        </row>
        <row r="4862">
          <cell r="C4862" t="str">
            <v>43DKTML90112</v>
          </cell>
          <cell r="D4862" t="str">
            <v>Đai khởi thuỷ PE Malaysia D90 x 1 1/2"</v>
          </cell>
          <cell r="E4862">
            <v>104000</v>
          </cell>
        </row>
        <row r="4863">
          <cell r="C4863" t="str">
            <v>43DKTML90114</v>
          </cell>
          <cell r="D4863" t="str">
            <v>Đai khởi thuỷ PE Malaysia D90 x 1 1/4"</v>
          </cell>
          <cell r="E4863">
            <v>104000</v>
          </cell>
        </row>
        <row r="4864">
          <cell r="C4864" t="str">
            <v>43DKTML9012</v>
          </cell>
          <cell r="D4864" t="str">
            <v>Đai khởi thuỷ PE Malaysia D90 x 1/2"</v>
          </cell>
          <cell r="E4864">
            <v>97000</v>
          </cell>
        </row>
        <row r="4865">
          <cell r="C4865" t="str">
            <v>43DKTML902</v>
          </cell>
          <cell r="D4865" t="str">
            <v>Đai khởi thuỷ PE Malaysia D90 x 2"</v>
          </cell>
          <cell r="E4865">
            <v>116000</v>
          </cell>
        </row>
        <row r="4866">
          <cell r="C4866" t="str">
            <v>43DKTML9034</v>
          </cell>
          <cell r="D4866" t="str">
            <v>Đai khởi thuỷ PE Malaysia D90 x 3/4"</v>
          </cell>
          <cell r="E4866">
            <v>97000</v>
          </cell>
        </row>
        <row r="4867">
          <cell r="C4867" t="str">
            <v>43DNBTQDD110</v>
          </cell>
          <cell r="D4867" t="str">
            <v>Đầu nối bích HDPE TQ hàn đối đầu phi 110</v>
          </cell>
          <cell r="E4867">
            <v>62777.777777777774</v>
          </cell>
        </row>
        <row r="4868">
          <cell r="C4868" t="str">
            <v>43DNBTQDD125</v>
          </cell>
          <cell r="D4868" t="str">
            <v>Đầu nối bích HDPE TQ hàn đối đầu phi 125</v>
          </cell>
          <cell r="E4868">
            <v>116666.66666666666</v>
          </cell>
        </row>
        <row r="4869">
          <cell r="C4869" t="str">
            <v>43DNBTQDD140</v>
          </cell>
          <cell r="D4869" t="str">
            <v>Đầu nối bích HDPE TQ hàn đối đầu phi 140</v>
          </cell>
          <cell r="E4869">
            <v>141851.85185185185</v>
          </cell>
        </row>
        <row r="4870">
          <cell r="C4870" t="str">
            <v>43DNBTQDD160</v>
          </cell>
          <cell r="D4870" t="str">
            <v>Đầu nối bích HDPE TQ hàn đối đầu phi 160</v>
          </cell>
          <cell r="E4870">
            <v>139074.07407407407</v>
          </cell>
        </row>
        <row r="4871">
          <cell r="C4871" t="str">
            <v>43DNBTQDD180</v>
          </cell>
          <cell r="D4871" t="str">
            <v>Đầu nối bích HDPE TQ hàn đối đầu phi 180</v>
          </cell>
          <cell r="E4871">
            <v>243888.88888888888</v>
          </cell>
        </row>
        <row r="4872">
          <cell r="C4872" t="str">
            <v>43DNBTQDD200</v>
          </cell>
          <cell r="D4872" t="str">
            <v>Đầu nối bích HDPE TQ hàn đối đầu phi 200</v>
          </cell>
          <cell r="E4872">
            <v>227592.59259259258</v>
          </cell>
        </row>
        <row r="4873">
          <cell r="C4873" t="str">
            <v>43DNBTQDD225</v>
          </cell>
          <cell r="D4873" t="str">
            <v>Đầu nối bích HDPE TQ hàn đối đầu phi 225</v>
          </cell>
          <cell r="E4873">
            <v>330833.33333333331</v>
          </cell>
        </row>
        <row r="4874">
          <cell r="C4874" t="str">
            <v>43DNBTQDD250</v>
          </cell>
          <cell r="D4874" t="str">
            <v>Đầu nối bích HDPE TQ hàn đối đầu phi 250</v>
          </cell>
          <cell r="E4874">
            <v>392500</v>
          </cell>
        </row>
        <row r="4875">
          <cell r="C4875" t="str">
            <v>43DNBTQDD280</v>
          </cell>
          <cell r="D4875" t="str">
            <v>Đầu nối bích HDPE TQ hàn đối đầu phi 280</v>
          </cell>
          <cell r="E4875">
            <v>644814.81481481472</v>
          </cell>
        </row>
        <row r="4876">
          <cell r="C4876" t="str">
            <v>43DNBTQDD315</v>
          </cell>
          <cell r="D4876" t="str">
            <v>Đầu nối bích HDPE TQ hàn đối đầu phi 315</v>
          </cell>
          <cell r="E4876">
            <v>594351.8518518518</v>
          </cell>
        </row>
        <row r="4877">
          <cell r="C4877" t="str">
            <v>43DNBTQDD355</v>
          </cell>
          <cell r="D4877" t="str">
            <v>Đầu nối bích HDPE TQ hàn đối đầu phi 355</v>
          </cell>
          <cell r="E4877">
            <v>782129.62962962955</v>
          </cell>
        </row>
        <row r="4878">
          <cell r="C4878" t="str">
            <v>43DNBTQDD400</v>
          </cell>
          <cell r="D4878" t="str">
            <v>Đầu nối bích HDPE TQ hàn đối đầu phi 400</v>
          </cell>
          <cell r="E4878">
            <v>1138148.1481481481</v>
          </cell>
        </row>
        <row r="4879">
          <cell r="C4879" t="str">
            <v>43DNBTQDD450</v>
          </cell>
          <cell r="D4879" t="str">
            <v>Đầu nối bích HDPE TQ hàn đối đầu phi 450</v>
          </cell>
          <cell r="E4879">
            <v>1525092.5925925926</v>
          </cell>
        </row>
        <row r="4880">
          <cell r="C4880" t="str">
            <v>43DNBTQDD63.</v>
          </cell>
          <cell r="D4880" t="str">
            <v>Đầu nối bích HDPE TQ hàn đối đầu phi 63</v>
          </cell>
          <cell r="E4880">
            <v>25185.185185185182</v>
          </cell>
        </row>
        <row r="4881">
          <cell r="C4881" t="str">
            <v>43DNBTQDD75</v>
          </cell>
          <cell r="D4881" t="str">
            <v>Đầu nối bích HDPE TQ hàn đối đầu phi 75</v>
          </cell>
          <cell r="E4881">
            <v>42592.592592592591</v>
          </cell>
        </row>
        <row r="4882">
          <cell r="C4882" t="str">
            <v>43DNBTQDD90</v>
          </cell>
          <cell r="D4882" t="str">
            <v>Đầu nối bích HDPE TQ hàn đối đầu phi 90</v>
          </cell>
          <cell r="E4882">
            <v>44814.81481481481</v>
          </cell>
        </row>
        <row r="4883">
          <cell r="C4883" t="str">
            <v>43KNRNML1104</v>
          </cell>
          <cell r="D4883" t="str">
            <v>Khâu nối RN PE Malaysia D110 x 4"</v>
          </cell>
          <cell r="E4883">
            <v>349000</v>
          </cell>
        </row>
        <row r="4884">
          <cell r="C4884" t="str">
            <v>43KNRNML2012</v>
          </cell>
          <cell r="D4884" t="str">
            <v>Khâu nối RN PE Malaysia D20 x 1/2"</v>
          </cell>
          <cell r="E4884">
            <v>11000</v>
          </cell>
        </row>
        <row r="4885">
          <cell r="C4885" t="str">
            <v>43KNRNML2034</v>
          </cell>
          <cell r="D4885" t="str">
            <v>Khâu nối RN PE Malaysia D20 x 3/4"</v>
          </cell>
          <cell r="E4885">
            <v>11000</v>
          </cell>
        </row>
        <row r="4886">
          <cell r="C4886" t="str">
            <v>43KNRNML2510</v>
          </cell>
          <cell r="D4886" t="str">
            <v>Khâu nối RN PE Malaysia D25 x 1"</v>
          </cell>
          <cell r="E4886">
            <v>15000</v>
          </cell>
        </row>
        <row r="4887">
          <cell r="C4887" t="str">
            <v>43KNRNML2512</v>
          </cell>
          <cell r="D4887" t="str">
            <v>Khâu nối RN PE Malaysia D25 x 1/2"</v>
          </cell>
          <cell r="E4887">
            <v>15000</v>
          </cell>
        </row>
        <row r="4888">
          <cell r="C4888" t="str">
            <v>43KNRNML2534</v>
          </cell>
          <cell r="D4888" t="str">
            <v>Khâu nối RN PE Malaysia D25 x 3/4"</v>
          </cell>
          <cell r="E4888">
            <v>15000</v>
          </cell>
        </row>
        <row r="4889">
          <cell r="C4889" t="str">
            <v>43KNRNML3210</v>
          </cell>
          <cell r="D4889" t="str">
            <v>Khâu nối RN PE Malaysia D32 x 1"</v>
          </cell>
          <cell r="E4889">
            <v>20000</v>
          </cell>
        </row>
        <row r="4890">
          <cell r="C4890" t="str">
            <v>43KNRNML32114</v>
          </cell>
          <cell r="D4890" t="str">
            <v>Khâu nối RN PE Malaysia D32 x 1 1/4"</v>
          </cell>
          <cell r="E4890">
            <v>39000</v>
          </cell>
        </row>
        <row r="4891">
          <cell r="C4891" t="str">
            <v>43KNRNML3234</v>
          </cell>
          <cell r="D4891" t="str">
            <v>Khâu nối RN PE Malaysia D32 x 3/4"</v>
          </cell>
          <cell r="E4891">
            <v>20000</v>
          </cell>
        </row>
        <row r="4892">
          <cell r="C4892" t="str">
            <v>43KNRNML4010</v>
          </cell>
          <cell r="D4892" t="str">
            <v>Khâu nối RN PE Malaysia D40x 1"</v>
          </cell>
          <cell r="E4892">
            <v>44000</v>
          </cell>
        </row>
        <row r="4893">
          <cell r="C4893" t="str">
            <v>43KNRNML40112</v>
          </cell>
          <cell r="D4893" t="str">
            <v>Khâu nối RN PE Malaysia D40x 1 1/2"</v>
          </cell>
          <cell r="E4893">
            <v>50000</v>
          </cell>
        </row>
        <row r="4894">
          <cell r="C4894" t="str">
            <v>43KNRNML40114</v>
          </cell>
          <cell r="D4894" t="str">
            <v>Khâu nối RN PE Malaysia D40x 1 1/4"</v>
          </cell>
          <cell r="E4894">
            <v>49000</v>
          </cell>
        </row>
        <row r="4895">
          <cell r="C4895" t="str">
            <v>43KNRNML4034</v>
          </cell>
          <cell r="D4895" t="str">
            <v>Khâu nối RN PE Malaysia D40x 3/4"</v>
          </cell>
          <cell r="E4895">
            <v>44000</v>
          </cell>
        </row>
        <row r="4896">
          <cell r="C4896" t="str">
            <v>43KNRNML50112</v>
          </cell>
          <cell r="D4896" t="str">
            <v>Khâu nối RN PE Malaysia D50 x 1 1/2"</v>
          </cell>
          <cell r="E4896">
            <v>52000</v>
          </cell>
        </row>
        <row r="4897">
          <cell r="C4897" t="str">
            <v>43KNRNML50114</v>
          </cell>
          <cell r="D4897" t="str">
            <v>Khâu nối RN PE Malaysia D50 x 1 1/4"</v>
          </cell>
          <cell r="E4897">
            <v>52000</v>
          </cell>
        </row>
        <row r="4898">
          <cell r="C4898" t="str">
            <v>43KNRNML502</v>
          </cell>
          <cell r="D4898" t="str">
            <v>Khâu nối RN PE Malaysia D50 x 2"</v>
          </cell>
          <cell r="E4898">
            <v>59000</v>
          </cell>
        </row>
        <row r="4899">
          <cell r="C4899" t="str">
            <v>43KNRNML63112</v>
          </cell>
          <cell r="D4899" t="str">
            <v>Khâu nối RN PE Malaysia D63 x 1 1/2"</v>
          </cell>
          <cell r="E4899">
            <v>72000</v>
          </cell>
        </row>
        <row r="4900">
          <cell r="C4900" t="str">
            <v>43KNRNML632</v>
          </cell>
          <cell r="D4900" t="str">
            <v>Khâu nối RN PE Malaysia D63 x 2"</v>
          </cell>
          <cell r="E4900">
            <v>76000</v>
          </cell>
        </row>
        <row r="4901">
          <cell r="C4901" t="str">
            <v>43KNRNML7520</v>
          </cell>
          <cell r="D4901" t="str">
            <v>Khâu nối RN PE Malaysia D75 x 2"</v>
          </cell>
          <cell r="E4901">
            <v>120000</v>
          </cell>
        </row>
        <row r="4902">
          <cell r="C4902" t="str">
            <v>43KNRNML75212</v>
          </cell>
          <cell r="D4902" t="str">
            <v>Khâu nối RN PE Malaysia D75 x 2 1/2"</v>
          </cell>
          <cell r="E4902">
            <v>120000</v>
          </cell>
        </row>
        <row r="4903">
          <cell r="C4903" t="str">
            <v>43KNRNML903</v>
          </cell>
          <cell r="D4903" t="str">
            <v>Khâu nối RN PE Malaysia D90 x 3"</v>
          </cell>
          <cell r="E4903">
            <v>176000</v>
          </cell>
        </row>
        <row r="4904">
          <cell r="C4904" t="str">
            <v>43KNRTML1104</v>
          </cell>
          <cell r="D4904" t="str">
            <v>Khâu nối RT PE Malaysia D110 x 4"</v>
          </cell>
          <cell r="E4904">
            <v>437000</v>
          </cell>
        </row>
        <row r="4905">
          <cell r="C4905" t="str">
            <v>43KNRTML2012</v>
          </cell>
          <cell r="D4905" t="str">
            <v>Khâu nối RT PE Malaysia D20 x 1/2"</v>
          </cell>
          <cell r="E4905">
            <v>12000</v>
          </cell>
        </row>
        <row r="4906">
          <cell r="C4906" t="str">
            <v>43KNRTML2034</v>
          </cell>
          <cell r="D4906" t="str">
            <v>Khâu nối RT PE Malaysia D20 x 3/4</v>
          </cell>
          <cell r="E4906">
            <v>12000</v>
          </cell>
        </row>
        <row r="4907">
          <cell r="C4907" t="str">
            <v>43KNRTML2510</v>
          </cell>
          <cell r="D4907" t="str">
            <v>Khâu nối RT PE Malaysia D25 x 1"</v>
          </cell>
          <cell r="E4907">
            <v>16000</v>
          </cell>
        </row>
        <row r="4908">
          <cell r="C4908" t="str">
            <v>43KNRTML2512</v>
          </cell>
          <cell r="D4908" t="str">
            <v>Khâu nối RT PE Malaysia D25 x 1/2"</v>
          </cell>
          <cell r="E4908">
            <v>16000</v>
          </cell>
        </row>
        <row r="4909">
          <cell r="C4909" t="str">
            <v>43KNRTML2534</v>
          </cell>
          <cell r="D4909" t="str">
            <v>Khâu nối RT PE Malaysia D25 x 3/4"</v>
          </cell>
          <cell r="E4909">
            <v>16000</v>
          </cell>
        </row>
        <row r="4910">
          <cell r="C4910" t="str">
            <v>43KNRTML321</v>
          </cell>
          <cell r="D4910" t="str">
            <v>Khâu nối RT PE Malaysia D32 x 1"</v>
          </cell>
          <cell r="E4910">
            <v>22000</v>
          </cell>
        </row>
        <row r="4911">
          <cell r="C4911" t="str">
            <v>43KNRTML3234</v>
          </cell>
          <cell r="D4911" t="str">
            <v>Khâu nối RT PE Malaysia D32 x 3/4</v>
          </cell>
          <cell r="E4911">
            <v>22000</v>
          </cell>
        </row>
        <row r="4912">
          <cell r="C4912" t="str">
            <v>43KNRTML401.</v>
          </cell>
          <cell r="D4912" t="str">
            <v>Khâu nối RT PE Malaysia D40 x 1"</v>
          </cell>
          <cell r="E4912">
            <v>41000</v>
          </cell>
        </row>
        <row r="4913">
          <cell r="C4913" t="str">
            <v>43KNRTML40114</v>
          </cell>
          <cell r="D4913" t="str">
            <v>Khâu nối RT PE Malaysia D40 x 1 1/4"</v>
          </cell>
          <cell r="E4913">
            <v>41000</v>
          </cell>
        </row>
        <row r="4914">
          <cell r="C4914" t="str">
            <v>43KNRTML50112</v>
          </cell>
          <cell r="D4914" t="str">
            <v>Khâu nối RT PE Malaysia D50 x 1 1/2"</v>
          </cell>
          <cell r="E4914">
            <v>76000</v>
          </cell>
        </row>
        <row r="4915">
          <cell r="C4915" t="str">
            <v>43KNRTML632</v>
          </cell>
          <cell r="D4915" t="str">
            <v>Khâu nối RT PE Malaysia D63 x 2"</v>
          </cell>
          <cell r="E4915">
            <v>117000</v>
          </cell>
        </row>
        <row r="4916">
          <cell r="C4916" t="str">
            <v>43KNRTML7520</v>
          </cell>
          <cell r="D4916" t="str">
            <v>Khâu nối RT PE Malaysia D75 x 2"</v>
          </cell>
          <cell r="E4916">
            <v>170000</v>
          </cell>
        </row>
        <row r="4917">
          <cell r="C4917" t="str">
            <v>43KNRTML75212</v>
          </cell>
          <cell r="D4917" t="str">
            <v>Khâu nối RT PE Malaysia D75 x 2 1/2"</v>
          </cell>
          <cell r="E4917">
            <v>170000</v>
          </cell>
        </row>
        <row r="4918">
          <cell r="C4918" t="str">
            <v>43KNRTML903</v>
          </cell>
          <cell r="D4918" t="str">
            <v>Khâu nối RT PE Malaysia D90 x 3"</v>
          </cell>
          <cell r="E4918">
            <v>266000</v>
          </cell>
        </row>
        <row r="4919">
          <cell r="C4919" t="str">
            <v>43MSML110</v>
          </cell>
          <cell r="D4919" t="str">
            <v>Măng sông PE Malaysia D110</v>
          </cell>
          <cell r="E4919">
            <v>630000</v>
          </cell>
        </row>
        <row r="4920">
          <cell r="C4920" t="str">
            <v>43MSML20</v>
          </cell>
          <cell r="D4920" t="str">
            <v>Măng sông PE Malaysia D20</v>
          </cell>
          <cell r="E4920">
            <v>18000</v>
          </cell>
        </row>
        <row r="4921">
          <cell r="C4921" t="str">
            <v>43MSML25</v>
          </cell>
          <cell r="D4921" t="str">
            <v>Măng sông PE Malaysia D25</v>
          </cell>
          <cell r="E4921">
            <v>24000</v>
          </cell>
        </row>
        <row r="4922">
          <cell r="C4922" t="str">
            <v>43MSML32</v>
          </cell>
          <cell r="D4922" t="str">
            <v>Măng sông PE Malaysia D32</v>
          </cell>
          <cell r="E4922">
            <v>34000</v>
          </cell>
        </row>
        <row r="4923">
          <cell r="C4923" t="str">
            <v>43MSML40</v>
          </cell>
          <cell r="D4923" t="str">
            <v>Măng sông PE Malaysia D40</v>
          </cell>
          <cell r="E4923">
            <v>60000</v>
          </cell>
        </row>
        <row r="4924">
          <cell r="C4924" t="str">
            <v>43MSML50</v>
          </cell>
          <cell r="D4924" t="str">
            <v>Măng sông PE Malaysia D50</v>
          </cell>
          <cell r="E4924">
            <v>83000</v>
          </cell>
        </row>
        <row r="4925">
          <cell r="C4925" t="str">
            <v>43MSML63</v>
          </cell>
          <cell r="D4925" t="str">
            <v>Măng sông PE Malaysia D63</v>
          </cell>
          <cell r="E4925">
            <v>128000</v>
          </cell>
        </row>
        <row r="4926">
          <cell r="C4926" t="str">
            <v>43MSML75</v>
          </cell>
          <cell r="D4926" t="str">
            <v>Măng sông PE Malaysia D75</v>
          </cell>
          <cell r="E4926">
            <v>200000</v>
          </cell>
        </row>
        <row r="4927">
          <cell r="C4927" t="str">
            <v>43MSML90</v>
          </cell>
          <cell r="D4927" t="str">
            <v>Măng sông PE Malaysia D90</v>
          </cell>
          <cell r="E4927">
            <v>293000</v>
          </cell>
        </row>
        <row r="4928">
          <cell r="C4928" t="str">
            <v>43THPETQDD110</v>
          </cell>
          <cell r="D4928" t="str">
            <v>Thập HDPE TQ hàn đối đầu phi 110</v>
          </cell>
          <cell r="E4928">
            <v>313981.48148148146</v>
          </cell>
        </row>
        <row r="4929">
          <cell r="C4929" t="str">
            <v>43THPETQDD160</v>
          </cell>
          <cell r="D4929" t="str">
            <v>Thập HDPE TQ hàn đối đầu phi 160</v>
          </cell>
          <cell r="E4929">
            <v>650370.37037037034</v>
          </cell>
        </row>
        <row r="4930">
          <cell r="C4930" t="str">
            <v>43THPETQDD200</v>
          </cell>
          <cell r="D4930" t="str">
            <v>Thập HDPE TQ hàn đối đầu phi 200</v>
          </cell>
          <cell r="E4930">
            <v>1121388.8888888888</v>
          </cell>
        </row>
        <row r="4931">
          <cell r="C4931" t="str">
            <v>43THPETQDD250</v>
          </cell>
          <cell r="D4931" t="str">
            <v>Thập HDPE TQ hàn đối đầu phi 250</v>
          </cell>
          <cell r="E4931">
            <v>1990462.9629629629</v>
          </cell>
        </row>
        <row r="4932">
          <cell r="C4932" t="str">
            <v>43THPETQDD315</v>
          </cell>
          <cell r="D4932" t="str">
            <v>Thập HDPE TQ hàn đối đầu phi 315</v>
          </cell>
          <cell r="E4932">
            <v>3251944.444444444</v>
          </cell>
        </row>
        <row r="4933">
          <cell r="C4933" t="str">
            <v>43TML110110</v>
          </cell>
          <cell r="D4933" t="str">
            <v>Tê HDPE Malaysia D110</v>
          </cell>
          <cell r="E4933">
            <v>950000</v>
          </cell>
        </row>
        <row r="4934">
          <cell r="C4934" t="str">
            <v>43TML2020</v>
          </cell>
          <cell r="D4934" t="str">
            <v>Tê HDPE Malaysia D20</v>
          </cell>
          <cell r="E4934">
            <v>24000</v>
          </cell>
        </row>
        <row r="4935">
          <cell r="C4935" t="str">
            <v>43TML2520</v>
          </cell>
          <cell r="D4935" t="str">
            <v>Tê thu PE Malaysia D25/20</v>
          </cell>
          <cell r="E4935">
            <v>40000</v>
          </cell>
        </row>
        <row r="4936">
          <cell r="C4936" t="str">
            <v>43TML2525</v>
          </cell>
          <cell r="D4936" t="str">
            <v>Tê HDPE Malaysia D25</v>
          </cell>
          <cell r="E4936">
            <v>33000</v>
          </cell>
        </row>
        <row r="4937">
          <cell r="C4937" t="str">
            <v>43TML3220</v>
          </cell>
          <cell r="D4937" t="str">
            <v>Tê thu PE Malaysia D32/20</v>
          </cell>
          <cell r="E4937">
            <v>52000</v>
          </cell>
        </row>
        <row r="4938">
          <cell r="C4938" t="str">
            <v>43TML3225</v>
          </cell>
          <cell r="D4938" t="str">
            <v>Tê thu PE Malaysia D32/25</v>
          </cell>
          <cell r="E4938">
            <v>52000</v>
          </cell>
        </row>
        <row r="4939">
          <cell r="C4939" t="str">
            <v>43TML3232</v>
          </cell>
          <cell r="D4939" t="str">
            <v>Tê HDPE Malaysia D32</v>
          </cell>
          <cell r="E4939">
            <v>50000</v>
          </cell>
        </row>
        <row r="4940">
          <cell r="C4940" t="str">
            <v>43TML4025</v>
          </cell>
          <cell r="D4940" t="str">
            <v>Tê thu PE Malaysia D40/25</v>
          </cell>
          <cell r="E4940">
            <v>96000</v>
          </cell>
        </row>
        <row r="4941">
          <cell r="C4941" t="str">
            <v>43TML4032</v>
          </cell>
          <cell r="D4941" t="str">
            <v>Tê thu PE Malaysia D40/32</v>
          </cell>
          <cell r="E4941">
            <v>96000</v>
          </cell>
        </row>
        <row r="4942">
          <cell r="C4942" t="str">
            <v>43TML4040</v>
          </cell>
          <cell r="D4942" t="str">
            <v>Tê HDPE Malaysia D40</v>
          </cell>
          <cell r="E4942">
            <v>100000</v>
          </cell>
        </row>
        <row r="4943">
          <cell r="C4943" t="str">
            <v>43TML5020</v>
          </cell>
          <cell r="D4943" t="str">
            <v>Tê thu PE Malaysia D50/20</v>
          </cell>
          <cell r="E4943">
            <v>121000</v>
          </cell>
        </row>
        <row r="4944">
          <cell r="C4944" t="str">
            <v>43TML5025</v>
          </cell>
          <cell r="D4944" t="str">
            <v>Tê thu PE Malaysia D50/25</v>
          </cell>
          <cell r="E4944">
            <v>133000</v>
          </cell>
        </row>
        <row r="4945">
          <cell r="C4945" t="str">
            <v>43TML5032</v>
          </cell>
          <cell r="D4945" t="str">
            <v>Tê thu PE Malaysia D50/32</v>
          </cell>
          <cell r="E4945">
            <v>133000</v>
          </cell>
        </row>
        <row r="4946">
          <cell r="C4946" t="str">
            <v>43TML5040</v>
          </cell>
          <cell r="D4946" t="str">
            <v>Tê thu PE Malaysia D50/40</v>
          </cell>
          <cell r="E4946">
            <v>140000</v>
          </cell>
        </row>
        <row r="4947">
          <cell r="C4947" t="str">
            <v>43TML5050</v>
          </cell>
          <cell r="D4947" t="str">
            <v>Tê HDPE Malaysia D50</v>
          </cell>
          <cell r="E4947">
            <v>143000</v>
          </cell>
        </row>
        <row r="4948">
          <cell r="C4948" t="str">
            <v>43TML6325</v>
          </cell>
          <cell r="D4948" t="str">
            <v>Tê thu PE Malaysia D63/25</v>
          </cell>
          <cell r="E4948">
            <v>270000</v>
          </cell>
        </row>
        <row r="4949">
          <cell r="C4949" t="str">
            <v>43TML6332</v>
          </cell>
          <cell r="D4949" t="str">
            <v>Tê thu PE Malaysia D63/32</v>
          </cell>
          <cell r="E4949">
            <v>297000</v>
          </cell>
        </row>
        <row r="4950">
          <cell r="C4950" t="str">
            <v>43TML6340</v>
          </cell>
          <cell r="D4950" t="str">
            <v>Tê thu PE Malaysia 63/40</v>
          </cell>
          <cell r="E4950">
            <v>200000</v>
          </cell>
        </row>
        <row r="4951">
          <cell r="C4951" t="str">
            <v>43TML6350</v>
          </cell>
          <cell r="D4951" t="str">
            <v>Tê thu PE Malaysia 63/50</v>
          </cell>
          <cell r="E4951">
            <v>200000</v>
          </cell>
        </row>
        <row r="4952">
          <cell r="C4952" t="str">
            <v>43TML6363</v>
          </cell>
          <cell r="D4952" t="str">
            <v>Tê HDPE Malaysia D63</v>
          </cell>
          <cell r="E4952">
            <v>218000</v>
          </cell>
        </row>
        <row r="4953">
          <cell r="C4953" t="str">
            <v>43TML7540</v>
          </cell>
          <cell r="D4953" t="str">
            <v>Tê thu PE Malaysia 75/40</v>
          </cell>
          <cell r="E4953">
            <v>370000</v>
          </cell>
        </row>
        <row r="4954">
          <cell r="C4954" t="str">
            <v>43TML7550</v>
          </cell>
          <cell r="D4954" t="str">
            <v>Tê thu PE Malaysia 75/50</v>
          </cell>
          <cell r="E4954">
            <v>370000</v>
          </cell>
        </row>
        <row r="4955">
          <cell r="C4955" t="str">
            <v>43TML7563</v>
          </cell>
          <cell r="D4955" t="str">
            <v>Tê thu PE Malaysia 75/63</v>
          </cell>
          <cell r="E4955">
            <v>410000</v>
          </cell>
        </row>
        <row r="4956">
          <cell r="C4956" t="str">
            <v>43TML7575</v>
          </cell>
          <cell r="D4956" t="str">
            <v>Tê HDPE Malaysia D75</v>
          </cell>
          <cell r="E4956">
            <v>329000</v>
          </cell>
        </row>
        <row r="4957">
          <cell r="C4957" t="str">
            <v>43TML9090</v>
          </cell>
          <cell r="D4957" t="str">
            <v>Tê HDPE Malaysia D90</v>
          </cell>
          <cell r="E4957">
            <v>479000</v>
          </cell>
        </row>
        <row r="4958">
          <cell r="C4958" t="str">
            <v>43TRNML2012</v>
          </cell>
          <cell r="D4958" t="str">
            <v>Tê RN PE Malaysia D20 x 1/2"</v>
          </cell>
          <cell r="E4958">
            <v>24000</v>
          </cell>
        </row>
        <row r="4959">
          <cell r="C4959" t="str">
            <v>43TRNML2034</v>
          </cell>
          <cell r="D4959" t="str">
            <v>Tê RN PE Malaysia D20 x 3/4"</v>
          </cell>
          <cell r="E4959">
            <v>24000</v>
          </cell>
        </row>
        <row r="4960">
          <cell r="C4960" t="str">
            <v>43TRNML251.</v>
          </cell>
          <cell r="D4960" t="str">
            <v>Tê RN PE Malaysia D25 x 1"</v>
          </cell>
          <cell r="E4960">
            <v>34000</v>
          </cell>
        </row>
        <row r="4961">
          <cell r="C4961" t="str">
            <v>43TRNML2512</v>
          </cell>
          <cell r="D4961" t="str">
            <v>Tê RN PE Malaysia D25 x 1/2"</v>
          </cell>
          <cell r="E4961">
            <v>34000</v>
          </cell>
        </row>
        <row r="4962">
          <cell r="C4962" t="str">
            <v>43TRNML2534</v>
          </cell>
          <cell r="D4962" t="str">
            <v>Tê RN PE Malaysia D25 x 3/4"</v>
          </cell>
          <cell r="E4962">
            <v>34000</v>
          </cell>
        </row>
        <row r="4963">
          <cell r="C4963" t="str">
            <v>43TRNML321.</v>
          </cell>
          <cell r="D4963" t="str">
            <v>Tê RN PE Malaysia D32 x 1"</v>
          </cell>
          <cell r="E4963">
            <v>52000</v>
          </cell>
        </row>
        <row r="4964">
          <cell r="C4964" t="str">
            <v>43TRNML3234</v>
          </cell>
          <cell r="D4964" t="str">
            <v>Tê RN PE Malaysia D32 x 3/4"</v>
          </cell>
          <cell r="E4964">
            <v>52000</v>
          </cell>
        </row>
        <row r="4965">
          <cell r="C4965" t="str">
            <v>43TRNML50112</v>
          </cell>
          <cell r="D4965" t="str">
            <v>Tê RN PE Malaysia D50 x 1 1/2"</v>
          </cell>
          <cell r="E4965">
            <v>133000</v>
          </cell>
        </row>
        <row r="4966">
          <cell r="C4966" t="str">
            <v>43TRNML632</v>
          </cell>
          <cell r="D4966" t="str">
            <v>Tê RN PE Malaysia D63 x 2"</v>
          </cell>
          <cell r="E4966">
            <v>218000</v>
          </cell>
        </row>
        <row r="4967">
          <cell r="C4967" t="str">
            <v>43TRNML75212</v>
          </cell>
          <cell r="D4967" t="str">
            <v>Tê RN PE Malaysia D75 x 2 1/2"</v>
          </cell>
          <cell r="E4967">
            <v>321000</v>
          </cell>
        </row>
        <row r="4968">
          <cell r="C4968" t="str">
            <v>43TRNML903</v>
          </cell>
          <cell r="D4968" t="str">
            <v>Tê RN PE Malaysia D90 x 3"</v>
          </cell>
          <cell r="E4968">
            <v>455000</v>
          </cell>
        </row>
        <row r="4969">
          <cell r="C4969" t="str">
            <v>43TRTML2012</v>
          </cell>
          <cell r="D4969" t="str">
            <v>Tê RT PE Malaysia 20 x 1/2"</v>
          </cell>
          <cell r="E4969">
            <v>24000</v>
          </cell>
        </row>
        <row r="4970">
          <cell r="C4970" t="str">
            <v>43TRTML2034</v>
          </cell>
          <cell r="D4970" t="str">
            <v>Tê RT PE Malaysia 20 x 3/4"</v>
          </cell>
          <cell r="E4970">
            <v>24000</v>
          </cell>
        </row>
        <row r="4971">
          <cell r="C4971" t="str">
            <v>43TRTML251.</v>
          </cell>
          <cell r="D4971" t="str">
            <v>Tê RT PE Malaysia 25 x 1"</v>
          </cell>
          <cell r="E4971">
            <v>38000</v>
          </cell>
        </row>
        <row r="4972">
          <cell r="C4972" t="str">
            <v>43TRTML2512</v>
          </cell>
          <cell r="D4972" t="str">
            <v>Tê RT PE Malaysia 25 x 1/2"</v>
          </cell>
          <cell r="E4972">
            <v>34000</v>
          </cell>
        </row>
        <row r="4973">
          <cell r="C4973" t="str">
            <v>43TRTML2534</v>
          </cell>
          <cell r="D4973" t="str">
            <v>Tê RT PE Malaysia 25 x 3/4"</v>
          </cell>
          <cell r="E4973">
            <v>34000</v>
          </cell>
        </row>
        <row r="4974">
          <cell r="C4974" t="str">
            <v>43TRTML321</v>
          </cell>
          <cell r="D4974" t="str">
            <v>Tê RT PE Malaysia 32 x 1"</v>
          </cell>
          <cell r="E4974">
            <v>52000</v>
          </cell>
        </row>
        <row r="4975">
          <cell r="C4975" t="str">
            <v>43TRTML3234</v>
          </cell>
          <cell r="D4975" t="str">
            <v>Tê RT PE Malaysia 32 x 3/4"</v>
          </cell>
          <cell r="E4975">
            <v>52000</v>
          </cell>
        </row>
        <row r="4976">
          <cell r="C4976" t="str">
            <v>43TRTML401.</v>
          </cell>
          <cell r="D4976" t="str">
            <v>Tê RT PE Malaysia 40 x 1"</v>
          </cell>
          <cell r="E4976">
            <v>100000</v>
          </cell>
        </row>
        <row r="4977">
          <cell r="C4977" t="str">
            <v>43TRTML40114</v>
          </cell>
          <cell r="D4977" t="str">
            <v>Tê RT PE Malaysia 40 x 1 1/4"</v>
          </cell>
          <cell r="E4977">
            <v>100000</v>
          </cell>
        </row>
        <row r="4978">
          <cell r="C4978" t="str">
            <v>43TRTML50112</v>
          </cell>
          <cell r="D4978" t="str">
            <v>Tê RT PE Malaysia 50 x 1 1/2"</v>
          </cell>
          <cell r="E4978">
            <v>155000</v>
          </cell>
        </row>
        <row r="4979">
          <cell r="C4979" t="str">
            <v>43TRTML632</v>
          </cell>
          <cell r="D4979" t="str">
            <v>Tê RT PE Malaysia 63 x 2"</v>
          </cell>
          <cell r="E4979">
            <v>237000</v>
          </cell>
        </row>
        <row r="4980">
          <cell r="C4980" t="str">
            <v>43TRTML75212</v>
          </cell>
          <cell r="D4980" t="str">
            <v>Tê RT PE Malaysia 75 x 2 1/2"</v>
          </cell>
          <cell r="E4980">
            <v>334000</v>
          </cell>
        </row>
        <row r="4981">
          <cell r="C4981" t="str">
            <v>43TRTML903</v>
          </cell>
          <cell r="D4981" t="str">
            <v>Tê RT PE Malaysia 90x3"</v>
          </cell>
          <cell r="E4981">
            <v>520000</v>
          </cell>
        </row>
        <row r="4982">
          <cell r="C4982" t="str">
            <v>43TTQDD110110</v>
          </cell>
          <cell r="D4982" t="str">
            <v>Tê HDPE TQ hàn đối đầu phi 110</v>
          </cell>
          <cell r="E4982">
            <v>142962.96296296295</v>
          </cell>
        </row>
        <row r="4983">
          <cell r="C4983" t="str">
            <v>43TTQDD11050</v>
          </cell>
          <cell r="D4983" t="str">
            <v>Tê HDPE TQ hàn đối đầu phi 110/50</v>
          </cell>
          <cell r="E4983">
            <v>98703.703703703693</v>
          </cell>
        </row>
        <row r="4984">
          <cell r="C4984" t="str">
            <v>43TTQDD11063</v>
          </cell>
          <cell r="D4984" t="str">
            <v>Tê HDPE TQ hàn đối đầu phi 110/63</v>
          </cell>
          <cell r="E4984">
            <v>103703.70370370369</v>
          </cell>
        </row>
        <row r="4985">
          <cell r="C4985" t="str">
            <v>43TTQDD11075</v>
          </cell>
          <cell r="D4985" t="str">
            <v>Tê HDPE TQ hàn đối đầu phi 110/75</v>
          </cell>
          <cell r="E4985">
            <v>120555.55555555555</v>
          </cell>
        </row>
        <row r="4986">
          <cell r="C4986" t="str">
            <v>43TTQDD11090</v>
          </cell>
          <cell r="D4986" t="str">
            <v>Tê HDPE TQ hàn đối đầu phi 110/90</v>
          </cell>
          <cell r="E4986">
            <v>126111.11111111111</v>
          </cell>
        </row>
        <row r="4987">
          <cell r="C4987" t="str">
            <v>43TTQDD125110</v>
          </cell>
          <cell r="D4987" t="str">
            <v>Tê HDPE TQ hàn đối đầu phi 125/110</v>
          </cell>
          <cell r="E4987">
            <v>263518.51851851848</v>
          </cell>
        </row>
        <row r="4988">
          <cell r="C4988" t="str">
            <v>43TTQDD125125</v>
          </cell>
          <cell r="D4988" t="str">
            <v>Tê HDPE TQ hàn đối đầu phi 125</v>
          </cell>
          <cell r="E4988">
            <v>260740.74074074073</v>
          </cell>
        </row>
        <row r="4989">
          <cell r="C4989" t="str">
            <v>43TTQDD12563</v>
          </cell>
          <cell r="D4989" t="str">
            <v>Tê HDPE TQ hàn đối đầu phi 125/63</v>
          </cell>
          <cell r="E4989">
            <v>210277.77777777775</v>
          </cell>
        </row>
        <row r="4990">
          <cell r="C4990" t="str">
            <v>43TTQDD12575</v>
          </cell>
          <cell r="D4990" t="str">
            <v>Tê HDPE TQ hàn đối đầu phi 125/75</v>
          </cell>
          <cell r="E4990">
            <v>221481.48148148146</v>
          </cell>
        </row>
        <row r="4991">
          <cell r="C4991" t="str">
            <v>43TTQDD12590</v>
          </cell>
          <cell r="D4991" t="str">
            <v>Tê HDPE TQ hàn đối đầu phi 125/90</v>
          </cell>
          <cell r="E4991">
            <v>235462.96296296295</v>
          </cell>
        </row>
        <row r="4992">
          <cell r="C4992" t="str">
            <v>43TTQDD140110</v>
          </cell>
          <cell r="D4992" t="str">
            <v>Tê HDPE TQ hàn đối đầu phi 140/110</v>
          </cell>
          <cell r="E4992">
            <v>322407.40740740736</v>
          </cell>
        </row>
        <row r="4993">
          <cell r="C4993" t="str">
            <v>43TTQDD140140</v>
          </cell>
          <cell r="D4993" t="str">
            <v>Tê HDPE TQ hàn đối đầu phi 140</v>
          </cell>
          <cell r="E4993">
            <v>353240.74074074073</v>
          </cell>
        </row>
        <row r="4994">
          <cell r="C4994" t="str">
            <v>43TTQDD14063</v>
          </cell>
          <cell r="D4994" t="str">
            <v>Tê HDPE TQ hàn đối đầu phi 140/63</v>
          </cell>
          <cell r="E4994">
            <v>269166.66666666663</v>
          </cell>
        </row>
        <row r="4995">
          <cell r="C4995" t="str">
            <v>43TTQDD14075</v>
          </cell>
          <cell r="D4995" t="str">
            <v>Tê HDPE TQ hàn đối đầu phi 140/75</v>
          </cell>
          <cell r="E4995">
            <v>291574.07407407404</v>
          </cell>
        </row>
        <row r="4996">
          <cell r="C4996" t="str">
            <v>43TTQDD14090</v>
          </cell>
          <cell r="D4996" t="str">
            <v>Tê HDPE TQ hàn đối đầu phi 140/90</v>
          </cell>
          <cell r="E4996">
            <v>302777.77777777775</v>
          </cell>
        </row>
        <row r="4997">
          <cell r="C4997" t="str">
            <v>43TTQDD160110</v>
          </cell>
          <cell r="D4997" t="str">
            <v>Tê HDPE TQ hàn đối đầu phi 160/110</v>
          </cell>
          <cell r="E4997">
            <v>330833.33333333331</v>
          </cell>
        </row>
        <row r="4998">
          <cell r="C4998" t="str">
            <v>43TTQDD160160</v>
          </cell>
          <cell r="D4998" t="str">
            <v>Tê HDPE TQ hàn đối đầu phi 160</v>
          </cell>
          <cell r="E4998">
            <v>375648.14814814815</v>
          </cell>
        </row>
        <row r="4999">
          <cell r="C4999" t="str">
            <v>43TTQDD16050</v>
          </cell>
          <cell r="D4999" t="str">
            <v>Tê HDPE TQ hàn đối đầu phi 160/50</v>
          </cell>
          <cell r="E4999">
            <v>252314.8148148148</v>
          </cell>
        </row>
        <row r="5000">
          <cell r="C5000" t="str">
            <v>43TTQDD16063</v>
          </cell>
          <cell r="D5000" t="str">
            <v>Tê HDPE TQ hàn đối đầu phi 160/63</v>
          </cell>
          <cell r="E5000">
            <v>291574.07407407404</v>
          </cell>
        </row>
        <row r="5001">
          <cell r="C5001" t="str">
            <v>43TTQDD16075</v>
          </cell>
          <cell r="D5001" t="str">
            <v>Tê HDPE TQ hàn đối đầu phi 160/75</v>
          </cell>
          <cell r="E5001">
            <v>297129.62962962961</v>
          </cell>
        </row>
        <row r="5002">
          <cell r="C5002" t="str">
            <v>43TTQDD16090</v>
          </cell>
          <cell r="D5002" t="str">
            <v>Tê HDPE TQ hàn đối đầu phi 160/90</v>
          </cell>
          <cell r="E5002">
            <v>266296.29629629629</v>
          </cell>
        </row>
        <row r="5003">
          <cell r="C5003" t="str">
            <v>43TTQDD180160</v>
          </cell>
          <cell r="D5003" t="str">
            <v>Tê HDPE TQ hàn đối đầu phi 180/160</v>
          </cell>
          <cell r="E5003">
            <v>869074.07407407404</v>
          </cell>
        </row>
        <row r="5004">
          <cell r="C5004" t="str">
            <v>43TTQDD180180</v>
          </cell>
          <cell r="D5004" t="str">
            <v>Tê HDPE TQ hàn đối đầu phi 180</v>
          </cell>
          <cell r="E5004">
            <v>695277.77777777775</v>
          </cell>
        </row>
        <row r="5005">
          <cell r="C5005" t="str">
            <v>43TTQDD18090</v>
          </cell>
          <cell r="D5005" t="str">
            <v>Tê HDPE TQ hàn đối đầu phi 180/90</v>
          </cell>
          <cell r="E5005">
            <v>518611.11111111107</v>
          </cell>
        </row>
        <row r="5006">
          <cell r="C5006" t="str">
            <v>43TTQDD200110</v>
          </cell>
          <cell r="D5006" t="str">
            <v>Tê HDPE TQ hàn đối đầu phi 200/110</v>
          </cell>
          <cell r="E5006">
            <v>611111.11111111112</v>
          </cell>
        </row>
        <row r="5007">
          <cell r="C5007" t="str">
            <v>43TTQDD200160</v>
          </cell>
          <cell r="D5007" t="str">
            <v>Tê HDPE TQ hàn đối đầu phi 200/160</v>
          </cell>
          <cell r="E5007">
            <v>644814.81481481472</v>
          </cell>
        </row>
        <row r="5008">
          <cell r="C5008" t="str">
            <v>43TTQDD200200</v>
          </cell>
          <cell r="D5008" t="str">
            <v>Tê HDPE TQ hàn đối đầu phi 200</v>
          </cell>
          <cell r="E5008">
            <v>672777.77777777775</v>
          </cell>
        </row>
        <row r="5009">
          <cell r="C5009" t="str">
            <v>43TTQDD20090</v>
          </cell>
          <cell r="D5009" t="str">
            <v>Tê HDPE TQ hàn đối đầu phi 200/90</v>
          </cell>
          <cell r="E5009">
            <v>510185.18518518517</v>
          </cell>
        </row>
        <row r="5010">
          <cell r="C5010" t="str">
            <v>43TTQDD225110</v>
          </cell>
          <cell r="D5010" t="str">
            <v>Tê HDPE TQ hàn đối đầu phi 225/110</v>
          </cell>
          <cell r="E5010">
            <v>947592.59259259258</v>
          </cell>
        </row>
        <row r="5011">
          <cell r="C5011" t="str">
            <v>43TTQDD225160</v>
          </cell>
          <cell r="D5011" t="str">
            <v>Tê HDPE TQ hàn đối đầu phi 225/160</v>
          </cell>
          <cell r="E5011">
            <v>1261574.0740740739</v>
          </cell>
        </row>
        <row r="5012">
          <cell r="C5012" t="str">
            <v>43TTQDD225225</v>
          </cell>
          <cell r="D5012" t="str">
            <v>Tê HDPE TQ hàn đối đầu phi 225</v>
          </cell>
          <cell r="E5012">
            <v>1401666.6666666665</v>
          </cell>
        </row>
        <row r="5013">
          <cell r="C5013" t="str">
            <v>43TTQDD22590</v>
          </cell>
          <cell r="D5013" t="str">
            <v>Tê HDPE TQ hàn đối đầu phi 225/90</v>
          </cell>
          <cell r="E5013">
            <v>936296.29629629629</v>
          </cell>
        </row>
        <row r="5014">
          <cell r="C5014" t="str">
            <v>43TTQDD250110</v>
          </cell>
          <cell r="D5014" t="str">
            <v>Tê HDPE TQ hàn đối đầu phi 250/110</v>
          </cell>
          <cell r="E5014">
            <v>717685.18518518517</v>
          </cell>
        </row>
        <row r="5015">
          <cell r="C5015" t="str">
            <v>43TTQDD250160</v>
          </cell>
          <cell r="D5015" t="str">
            <v>Tê HDPE TQ hàn đối đầu phi 250/160</v>
          </cell>
          <cell r="E5015">
            <v>869074.07407407404</v>
          </cell>
        </row>
        <row r="5016">
          <cell r="C5016" t="str">
            <v>43TTQDD250200</v>
          </cell>
          <cell r="D5016" t="str">
            <v>Tê HDPE TQ hàn đối đầu phi 250/200</v>
          </cell>
          <cell r="E5016">
            <v>998055.5555555555</v>
          </cell>
        </row>
        <row r="5017">
          <cell r="C5017" t="str">
            <v>43TTQDD250225</v>
          </cell>
          <cell r="D5017" t="str">
            <v>Tê HDPE TQ hàn đối đầu phi 250/225</v>
          </cell>
          <cell r="E5017">
            <v>1468981.4814814813</v>
          </cell>
        </row>
        <row r="5018">
          <cell r="C5018" t="str">
            <v>43TTQDD250250</v>
          </cell>
          <cell r="D5018" t="str">
            <v>Tê HDPE TQ hàn đối đầu phi 250</v>
          </cell>
          <cell r="E5018">
            <v>1222314.8148148148</v>
          </cell>
        </row>
        <row r="5019">
          <cell r="C5019" t="str">
            <v>43TTQDD25090</v>
          </cell>
          <cell r="D5019" t="str">
            <v>Tê HDPE TQ hàn đối đầu phi 250/90</v>
          </cell>
          <cell r="E5019">
            <v>700833.33333333326</v>
          </cell>
        </row>
        <row r="5020">
          <cell r="C5020" t="str">
            <v>43TTQDD280110</v>
          </cell>
          <cell r="D5020" t="str">
            <v>Tê HDPE TQ hàn đối đầu phi 280/110</v>
          </cell>
          <cell r="E5020">
            <v>1317592.5925925926</v>
          </cell>
        </row>
        <row r="5021">
          <cell r="C5021" t="str">
            <v>43TTQDD280160</v>
          </cell>
          <cell r="D5021" t="str">
            <v>Tê HDPE TQ hàn đối đầu phi 280/160</v>
          </cell>
          <cell r="E5021">
            <v>1418518.5185185184</v>
          </cell>
        </row>
        <row r="5022">
          <cell r="C5022" t="str">
            <v>43TTQDD280225</v>
          </cell>
          <cell r="D5022" t="str">
            <v>Tê HDPE TQ hàn đối đầu phi 280/225</v>
          </cell>
          <cell r="E5022">
            <v>1754907.4074074072</v>
          </cell>
        </row>
        <row r="5023">
          <cell r="C5023" t="str">
            <v>43TTQDD280280</v>
          </cell>
          <cell r="D5023" t="str">
            <v>Tê HDPE TQ hàn đối đầu phi 280</v>
          </cell>
          <cell r="E5023">
            <v>2130555.5555555555</v>
          </cell>
        </row>
        <row r="5024">
          <cell r="C5024" t="str">
            <v>43TTQDD315110</v>
          </cell>
          <cell r="D5024" t="str">
            <v>Tê HDPE TQ hàn đối đầu phi 315/110</v>
          </cell>
          <cell r="E5024">
            <v>1121388.8888888888</v>
          </cell>
        </row>
        <row r="5025">
          <cell r="C5025" t="str">
            <v>43TTQDD315160</v>
          </cell>
          <cell r="D5025" t="str">
            <v>Tê HDPE TQ hàn đối đầu phi 315/160</v>
          </cell>
          <cell r="E5025">
            <v>1278333.3333333333</v>
          </cell>
        </row>
        <row r="5026">
          <cell r="C5026" t="str">
            <v>43TTQDD315225</v>
          </cell>
          <cell r="D5026" t="str">
            <v>Tê HDPE TQ hàn đối đầu phi 315/225</v>
          </cell>
          <cell r="E5026">
            <v>2270740.7407407407</v>
          </cell>
        </row>
        <row r="5027">
          <cell r="C5027" t="str">
            <v>43TTQDD315250</v>
          </cell>
          <cell r="D5027" t="str">
            <v>Tê HDPE TQ hàn đối đầu phi 315/250</v>
          </cell>
          <cell r="E5027">
            <v>1766111.111111111</v>
          </cell>
        </row>
        <row r="5028">
          <cell r="C5028" t="str">
            <v>43TTQDD315280</v>
          </cell>
          <cell r="D5028" t="str">
            <v>Tê HDPE TQ hàn đối đầu phi 315/280</v>
          </cell>
          <cell r="E5028">
            <v>2691296.2962962962</v>
          </cell>
        </row>
        <row r="5029">
          <cell r="C5029" t="str">
            <v>43TTQDD315315</v>
          </cell>
          <cell r="D5029" t="str">
            <v>Tê HDPE TQ hàn đối đầu phi 315</v>
          </cell>
          <cell r="E5029">
            <v>2007222.222222222</v>
          </cell>
        </row>
        <row r="5030">
          <cell r="C5030" t="str">
            <v>43TTQDD31590</v>
          </cell>
          <cell r="D5030" t="str">
            <v>Tê HDPE TQ hàn đối đầu phi 315/90</v>
          </cell>
          <cell r="E5030">
            <v>1205462.9629629629</v>
          </cell>
        </row>
        <row r="5031">
          <cell r="C5031" t="str">
            <v>43TTQDD355355</v>
          </cell>
          <cell r="D5031" t="str">
            <v>Tê HDPE TQ hàn đối đầu phi 355</v>
          </cell>
          <cell r="E5031">
            <v>2803425.9259259258</v>
          </cell>
        </row>
        <row r="5032">
          <cell r="C5032" t="str">
            <v>43TTQDD400160</v>
          </cell>
          <cell r="D5032" t="str">
            <v>Tê HDPE TQ hàn đối đầu phi 400/160</v>
          </cell>
          <cell r="E5032">
            <v>2859444.444444444</v>
          </cell>
        </row>
        <row r="5033">
          <cell r="C5033" t="str">
            <v>43TTQDD400200</v>
          </cell>
          <cell r="D5033" t="str">
            <v>Tê HDPE TQ hàn đối đầu phi 400/200</v>
          </cell>
          <cell r="E5033">
            <v>2915555.5555555555</v>
          </cell>
        </row>
        <row r="5034">
          <cell r="C5034" t="str">
            <v>43TTQDD400250</v>
          </cell>
          <cell r="D5034" t="str">
            <v>Tê HDPE TQ hàn đối đầu phi 400/250</v>
          </cell>
          <cell r="E5034">
            <v>3924814.8148148144</v>
          </cell>
        </row>
        <row r="5035">
          <cell r="C5035" t="str">
            <v>43TTQDD400400</v>
          </cell>
          <cell r="D5035" t="str">
            <v>Tê HDPE TQ hàn đối đầu phi 400</v>
          </cell>
          <cell r="E5035">
            <v>4513518.5185185187</v>
          </cell>
        </row>
        <row r="5036">
          <cell r="C5036" t="str">
            <v>43TTQDD450250</v>
          </cell>
          <cell r="D5036" t="str">
            <v>Tê HDPE TQ hàn đối đầu phi 450/250</v>
          </cell>
          <cell r="E5036">
            <v>6335740.7407407407</v>
          </cell>
        </row>
        <row r="5037">
          <cell r="C5037" t="str">
            <v>43TTQDD450315</v>
          </cell>
          <cell r="D5037" t="str">
            <v>Tê HDPE TQ hàn đối đầu phi 450/315</v>
          </cell>
          <cell r="E5037">
            <v>7176759.2592592584</v>
          </cell>
        </row>
        <row r="5038">
          <cell r="C5038" t="str">
            <v>43TTQDD450450</v>
          </cell>
          <cell r="D5038" t="str">
            <v>Tê HDPE TQ hàn đối đầu phi 450</v>
          </cell>
          <cell r="E5038">
            <v>9307314.8148148134</v>
          </cell>
        </row>
        <row r="5039">
          <cell r="C5039" t="str">
            <v>43TTQDD6350</v>
          </cell>
          <cell r="D5039" t="str">
            <v>Tê HDPE TQ hàn đối đầu phi 63/50</v>
          </cell>
          <cell r="E5039">
            <v>0</v>
          </cell>
        </row>
        <row r="5040">
          <cell r="C5040" t="str">
            <v>43TTQDD6363</v>
          </cell>
          <cell r="D5040" t="str">
            <v>Tê HDPE TQ hàn đối đầu phi 63</v>
          </cell>
          <cell r="E5040">
            <v>46574.074074074073</v>
          </cell>
        </row>
        <row r="5041">
          <cell r="C5041" t="str">
            <v>43TTQDD7550</v>
          </cell>
          <cell r="D5041" t="str">
            <v>Tê HDPE TQ hàn đối đầu phi 75/50</v>
          </cell>
          <cell r="E5041">
            <v>62777.777777777774</v>
          </cell>
        </row>
        <row r="5042">
          <cell r="C5042" t="str">
            <v>43TTQDD7563</v>
          </cell>
          <cell r="D5042" t="str">
            <v>Tê HDPE TQ hàn đối đầu phi 75/63</v>
          </cell>
          <cell r="E5042">
            <v>74537.037037037036</v>
          </cell>
        </row>
        <row r="5043">
          <cell r="C5043" t="str">
            <v>43TTQDD7575</v>
          </cell>
          <cell r="D5043" t="str">
            <v>Tê HDPE TQ hàn đối đầu phi 75</v>
          </cell>
          <cell r="E5043">
            <v>81296.296296296292</v>
          </cell>
        </row>
        <row r="5044">
          <cell r="C5044" t="str">
            <v>43TTQDD9050</v>
          </cell>
          <cell r="D5044" t="str">
            <v>Tê HDPE TQ hàn đối đầu phi 90/50</v>
          </cell>
          <cell r="E5044">
            <v>74537.037037037036</v>
          </cell>
        </row>
        <row r="5045">
          <cell r="C5045" t="str">
            <v>43TTQDD9063</v>
          </cell>
          <cell r="D5045" t="str">
            <v>Tê HDPE TQ hàn đối đầu phi 90/63</v>
          </cell>
          <cell r="E5045">
            <v>78518.518518518511</v>
          </cell>
        </row>
        <row r="5046">
          <cell r="C5046" t="str">
            <v>43TTQDD9075</v>
          </cell>
          <cell r="D5046" t="str">
            <v>Tê HDPE TQ hàn đối đầu phi 90/75</v>
          </cell>
          <cell r="E5046">
            <v>88611.111111111109</v>
          </cell>
        </row>
        <row r="5047">
          <cell r="C5047" t="str">
            <v>43TTQDD9090</v>
          </cell>
          <cell r="D5047" t="str">
            <v>Tê HDPE TQ hàn đối đầu phi 90</v>
          </cell>
          <cell r="E5047">
            <v>98148.148148148146</v>
          </cell>
        </row>
        <row r="5048">
          <cell r="C5048" t="str">
            <v>43VCTQ20</v>
          </cell>
          <cell r="D5048" t="str">
            <v>Van cửa HDPE TQ phi 20</v>
          </cell>
          <cell r="E5048">
            <v>75600</v>
          </cell>
        </row>
        <row r="5049">
          <cell r="C5049" t="str">
            <v>43VCTQ25</v>
          </cell>
          <cell r="D5049" t="str">
            <v>Van cửa HDPE TQ phi 25</v>
          </cell>
          <cell r="E5049">
            <v>118500</v>
          </cell>
        </row>
        <row r="5050">
          <cell r="C5050" t="str">
            <v>43VCTQ32</v>
          </cell>
          <cell r="D5050" t="str">
            <v>Van cửa HDPE TQ phi 32</v>
          </cell>
          <cell r="E5050">
            <v>170500</v>
          </cell>
        </row>
        <row r="5051">
          <cell r="C5051" t="str">
            <v>43VCTQ40</v>
          </cell>
          <cell r="D5051" t="str">
            <v>Van cửa HDPE TQ phi 40</v>
          </cell>
          <cell r="E5051">
            <v>264600</v>
          </cell>
        </row>
        <row r="5052">
          <cell r="C5052" t="str">
            <v>43VCTQ50</v>
          </cell>
          <cell r="D5052" t="str">
            <v>Van cửa HDPE TQ phi 50</v>
          </cell>
          <cell r="E5052">
            <v>411500</v>
          </cell>
        </row>
        <row r="5053">
          <cell r="C5053" t="str">
            <v>43VCTQ63</v>
          </cell>
          <cell r="D5053" t="str">
            <v>Van cửa HDPE TQ phi 63</v>
          </cell>
          <cell r="E5053">
            <v>689900</v>
          </cell>
        </row>
        <row r="5054">
          <cell r="C5054" t="str">
            <v>43YTQDD110110</v>
          </cell>
          <cell r="D5054" t="str">
            <v>Y HDPE TQ hàn đối đầu D110</v>
          </cell>
          <cell r="E5054">
            <v>1121388.8888888888</v>
          </cell>
        </row>
        <row r="5055">
          <cell r="C5055" t="str">
            <v>43YTQDD160110</v>
          </cell>
          <cell r="D5055" t="str">
            <v>Y HDPE TQ hàn đối đầu phi 160/110</v>
          </cell>
          <cell r="E5055">
            <v>3604074.0740740737</v>
          </cell>
        </row>
        <row r="5056">
          <cell r="C5056" t="str">
            <v>43YTQDD160160</v>
          </cell>
          <cell r="D5056" t="str">
            <v>Y HDPE TQ hàn đối đầu D160</v>
          </cell>
          <cell r="E5056">
            <v>1906296.2962962962</v>
          </cell>
        </row>
        <row r="5057">
          <cell r="C5057" t="str">
            <v>44MHATQ63160</v>
          </cell>
          <cell r="D5057" t="str">
            <v>Máy hàn PE CP 160 (tay quay)</v>
          </cell>
          <cell r="E5057">
            <v>10909091</v>
          </cell>
        </row>
        <row r="5058">
          <cell r="C5058" t="str">
            <v>44MHATQ63200</v>
          </cell>
          <cell r="D5058" t="str">
            <v>Máy hàn PE CP 200 (tay quay)</v>
          </cell>
          <cell r="E5058">
            <v>13636364</v>
          </cell>
        </row>
        <row r="5059">
          <cell r="C5059" t="str">
            <v>44MHATQ90250</v>
          </cell>
          <cell r="D5059" t="str">
            <v>Máy hàn PE CP 250 (tay quay)</v>
          </cell>
          <cell r="E5059">
            <v>22727273</v>
          </cell>
        </row>
        <row r="5060">
          <cell r="C5060" t="str">
            <v>44MHPETD20110</v>
          </cell>
          <cell r="D5060" t="str">
            <v>Máy hàn PE 20-110 (+2 Bàn gia nhiệt)</v>
          </cell>
          <cell r="E5060">
            <v>7272727</v>
          </cell>
        </row>
        <row r="5061">
          <cell r="C5061" t="str">
            <v>44MHPETD63160</v>
          </cell>
          <cell r="D5061" t="str">
            <v>Máy hàn PE CP 63-160 (tay đẩy)</v>
          </cell>
          <cell r="E5061">
            <v>10909091</v>
          </cell>
        </row>
        <row r="5062">
          <cell r="C5062" t="str">
            <v>44MHPETL250315</v>
          </cell>
          <cell r="D5062" t="str">
            <v>Máy hàn PE CP 250-315 (thuỷ lực lớn)</v>
          </cell>
          <cell r="E5062">
            <v>54545455</v>
          </cell>
        </row>
        <row r="5063">
          <cell r="C5063" t="str">
            <v>44MHPETL315450</v>
          </cell>
          <cell r="D5063" t="str">
            <v>Máy hàn PE CP 315-450 (thuỷ lực lớn)</v>
          </cell>
          <cell r="E5063">
            <v>100000000</v>
          </cell>
        </row>
        <row r="5064">
          <cell r="C5064" t="str">
            <v>44MHPETL8001200</v>
          </cell>
          <cell r="D5064" t="str">
            <v>Máy hàn PE CP 630-1200 (thuỷ lực lớn)</v>
          </cell>
          <cell r="E5064">
            <v>772727273</v>
          </cell>
        </row>
        <row r="5065">
          <cell r="C5065" t="str">
            <v>44MHPPR140160</v>
          </cell>
          <cell r="D5065" t="str">
            <v>Máy hàn ống PPR DISMY 140-160 (cầm tay)</v>
          </cell>
          <cell r="E5065">
            <v>4545455</v>
          </cell>
        </row>
        <row r="5066">
          <cell r="C5066" t="str">
            <v>44MHPPR2063</v>
          </cell>
          <cell r="D5066" t="str">
            <v>Máy hàn ống PPR DISMY 20-63 (cầm tay)</v>
          </cell>
          <cell r="E5066">
            <v>1363636</v>
          </cell>
        </row>
        <row r="5067">
          <cell r="C5067" t="str">
            <v>44MHPPR63160</v>
          </cell>
          <cell r="D5067" t="str">
            <v>Máy hàn ống PPR DISMY 63-160 (quay tay)</v>
          </cell>
          <cell r="E5067">
            <v>27272727</v>
          </cell>
        </row>
        <row r="5068">
          <cell r="C5068" t="str">
            <v>44MHPPR75110</v>
          </cell>
          <cell r="D5068" t="str">
            <v>Máy hàn ống PPR DISMY 75-110 (cầm tay)</v>
          </cell>
          <cell r="E5068">
            <v>2272727</v>
          </cell>
        </row>
        <row r="5069">
          <cell r="C5069" t="str">
            <v>72.V1CLDMPN1615</v>
          </cell>
          <cell r="D5069" t="str">
            <v>Van 1 chiều lá ren đồng DISMY PN16 - DN15</v>
          </cell>
          <cell r="E5069">
            <v>58500</v>
          </cell>
        </row>
        <row r="5070">
          <cell r="C5070" t="str">
            <v>72.V1CLDMPN1620</v>
          </cell>
          <cell r="D5070" t="str">
            <v>Van 1 chiều lá ren đồng DISMY PN16 - DN20</v>
          </cell>
          <cell r="E5070">
            <v>82300</v>
          </cell>
        </row>
        <row r="5071">
          <cell r="C5071" t="str">
            <v>72.V1CLDMPN1625</v>
          </cell>
          <cell r="D5071" t="str">
            <v>Van 1 chiều lá ren đồng DISMY PN16 - DN25</v>
          </cell>
          <cell r="E5071">
            <v>127500</v>
          </cell>
        </row>
        <row r="5072">
          <cell r="C5072" t="str">
            <v>72.V1CLDMPN1632</v>
          </cell>
          <cell r="D5072" t="str">
            <v>Van 1 chiều lá ren đồng DISMY PN16 - DN32</v>
          </cell>
          <cell r="E5072">
            <v>216500</v>
          </cell>
        </row>
        <row r="5073">
          <cell r="C5073" t="str">
            <v>72.V1CLDMPN1640</v>
          </cell>
          <cell r="D5073" t="str">
            <v>Van 1 chiều lá ren đồng DISMY PN16 - DN40</v>
          </cell>
          <cell r="E5073">
            <v>297200</v>
          </cell>
        </row>
        <row r="5074">
          <cell r="C5074" t="str">
            <v>72.V1CLDMPN1650</v>
          </cell>
          <cell r="D5074" t="str">
            <v>Van 1 chiều lá ren đồng DISMY PN16 - DN50</v>
          </cell>
          <cell r="E5074">
            <v>465200</v>
          </cell>
        </row>
        <row r="5075">
          <cell r="C5075" t="str">
            <v>72.VBRTDCP15</v>
          </cell>
          <cell r="D5075" t="str">
            <v>Van bi ren đồng tay dài CP PN10 - DN15</v>
          </cell>
          <cell r="E5075">
            <v>71800</v>
          </cell>
        </row>
        <row r="5076">
          <cell r="C5076" t="str">
            <v>72.VBRTDCP20</v>
          </cell>
          <cell r="D5076" t="str">
            <v>Van bi ren đồng tay dài CP PN10 - DN20</v>
          </cell>
          <cell r="E5076">
            <v>85100</v>
          </cell>
        </row>
        <row r="5077">
          <cell r="C5077" t="str">
            <v>72.VBRTDCP25</v>
          </cell>
          <cell r="D5077" t="str">
            <v>Van bi ren đồng tay dài CP PN10 - DN25</v>
          </cell>
          <cell r="E5077">
            <v>147300</v>
          </cell>
        </row>
        <row r="5078">
          <cell r="C5078" t="str">
            <v>72.VBRTDCP32</v>
          </cell>
          <cell r="D5078" t="str">
            <v>Van bi ren đồng tay dài CP PN10 - DN32</v>
          </cell>
          <cell r="E5078">
            <v>280400</v>
          </cell>
        </row>
        <row r="5079">
          <cell r="C5079" t="str">
            <v>72.VBRTDCP40</v>
          </cell>
          <cell r="D5079" t="str">
            <v>Van bi ren đồng tay dài CP PN10 - DN40</v>
          </cell>
          <cell r="E5079">
            <v>384900</v>
          </cell>
        </row>
        <row r="5080">
          <cell r="C5080" t="str">
            <v>72.VBRTDCP50</v>
          </cell>
          <cell r="D5080" t="str">
            <v>Van bi ren đồng tay dài CP PN10 - DN50</v>
          </cell>
          <cell r="E5080">
            <v>596700</v>
          </cell>
        </row>
        <row r="5081">
          <cell r="C5081" t="str">
            <v>72.VBRTDDMPN2015</v>
          </cell>
          <cell r="D5081" t="str">
            <v>Van bi ren đồng tay dài DISMY PN20 - DN15</v>
          </cell>
          <cell r="E5081">
            <v>101909</v>
          </cell>
        </row>
        <row r="5082">
          <cell r="C5082" t="str">
            <v>72.VBRTDDMPN2020</v>
          </cell>
          <cell r="D5082" t="str">
            <v>Van bi ren đồng tay dài DISMY PN20 - DN20</v>
          </cell>
          <cell r="E5082">
            <v>150818</v>
          </cell>
        </row>
        <row r="5083">
          <cell r="C5083" t="str">
            <v>72.VBRTDDMPN2025</v>
          </cell>
          <cell r="D5083" t="str">
            <v>Van bi ren đồng tay dài DISMY PN20 - DN25</v>
          </cell>
          <cell r="E5083">
            <v>188182</v>
          </cell>
        </row>
        <row r="5084">
          <cell r="C5084" t="str">
            <v>72.VBRTDDMPN2032</v>
          </cell>
          <cell r="D5084" t="str">
            <v>Van bi ren đồng tay dài DISMY PN20 - DN32</v>
          </cell>
          <cell r="E5084">
            <v>346091</v>
          </cell>
        </row>
        <row r="5085">
          <cell r="C5085" t="str">
            <v>72.VBRTDDMPN2040</v>
          </cell>
          <cell r="D5085" t="str">
            <v>Van bi ren đồng tay dài DISMY PN20 - DN40</v>
          </cell>
          <cell r="E5085">
            <v>474000</v>
          </cell>
        </row>
        <row r="5086">
          <cell r="C5086" t="str">
            <v>72.VBRTDDMPN2050</v>
          </cell>
          <cell r="D5086" t="str">
            <v>Van bi ren đồng tay dài DISMY PN20 - DN50</v>
          </cell>
          <cell r="E5086">
            <v>716455</v>
          </cell>
        </row>
        <row r="5087">
          <cell r="C5087" t="str">
            <v>72.VBRTNCP15</v>
          </cell>
          <cell r="D5087" t="str">
            <v>Van bi ren đồng tay nơ CP PN10 - DN15</v>
          </cell>
          <cell r="E5087">
            <v>71800</v>
          </cell>
        </row>
        <row r="5088">
          <cell r="C5088" t="str">
            <v>72.VBRTNCP20</v>
          </cell>
          <cell r="D5088" t="str">
            <v>Van bi ren đồng tay nơ CP PN10 - DN20</v>
          </cell>
          <cell r="E5088">
            <v>85100</v>
          </cell>
        </row>
        <row r="5089">
          <cell r="C5089" t="str">
            <v>72.VBRTNDMPN2015</v>
          </cell>
          <cell r="D5089" t="str">
            <v>Van bi ren đồng tay nơ DISMY PN20 - DN15</v>
          </cell>
          <cell r="E5089">
            <v>101182</v>
          </cell>
        </row>
        <row r="5090">
          <cell r="C5090" t="str">
            <v>72.VBRTNDMPN2020</v>
          </cell>
          <cell r="D5090" t="str">
            <v>Van bi ren đồng tay nơ DISMY PN20 - DN20</v>
          </cell>
          <cell r="E5090">
            <v>159182</v>
          </cell>
        </row>
        <row r="5091">
          <cell r="C5091" t="str">
            <v>72.VBRTNDMPN1615</v>
          </cell>
          <cell r="D5091" t="str">
            <v>Van bi ren đồng tay nơ DISMY PN16 - DN15</v>
          </cell>
          <cell r="E5091">
            <v>79000</v>
          </cell>
        </row>
        <row r="5092">
          <cell r="C5092" t="str">
            <v>72.VBRTNDMPN1620</v>
          </cell>
          <cell r="D5092" t="str">
            <v>Van bi ren đồng tay nơ DISMY PN16 - DN20</v>
          </cell>
          <cell r="E5092">
            <v>112900</v>
          </cell>
        </row>
        <row r="5093">
          <cell r="C5093" t="str">
            <v>72.VCRCP15</v>
          </cell>
          <cell r="D5093" t="str">
            <v>Van cửa ren đồng CP PN10 - DN15</v>
          </cell>
          <cell r="E5093">
            <v>81400</v>
          </cell>
        </row>
        <row r="5094">
          <cell r="C5094" t="str">
            <v>72.VCRCP20</v>
          </cell>
          <cell r="D5094" t="str">
            <v>Van cửa ren đồng CP PN10 - DN20</v>
          </cell>
          <cell r="E5094">
            <v>102500</v>
          </cell>
        </row>
        <row r="5095">
          <cell r="C5095" t="str">
            <v>72.VCRCP25</v>
          </cell>
          <cell r="D5095" t="str">
            <v>Van cửa ren đồng CP PN10 - DN25</v>
          </cell>
          <cell r="E5095">
            <v>136000</v>
          </cell>
        </row>
        <row r="5096">
          <cell r="C5096" t="str">
            <v>72.VCRCP32</v>
          </cell>
          <cell r="D5096" t="str">
            <v>Van cửa ren đồng CP PN10 - DN32</v>
          </cell>
          <cell r="E5096">
            <v>226500</v>
          </cell>
        </row>
        <row r="5097">
          <cell r="C5097" t="str">
            <v>72.VCRCP40</v>
          </cell>
          <cell r="D5097" t="str">
            <v>Van cửa ren đồng CP PN10 - DN40</v>
          </cell>
          <cell r="E5097">
            <v>290600</v>
          </cell>
        </row>
        <row r="5098">
          <cell r="C5098" t="str">
            <v>72.VCRCP50</v>
          </cell>
          <cell r="D5098" t="str">
            <v>Van cửa ren đồng CP PN10 - DN50</v>
          </cell>
          <cell r="E5098">
            <v>408400</v>
          </cell>
        </row>
        <row r="5099">
          <cell r="C5099" t="str">
            <v>72.VCRDMPN1615</v>
          </cell>
          <cell r="D5099" t="str">
            <v>Van cửa ren đồng DISMY PN16 - DN15</v>
          </cell>
          <cell r="E5099">
            <v>100800</v>
          </cell>
        </row>
        <row r="5100">
          <cell r="C5100" t="str">
            <v>72.VCRDMPN1620</v>
          </cell>
          <cell r="D5100" t="str">
            <v>Van cửa ren đồng DISMY PN16 - DN20</v>
          </cell>
          <cell r="E5100">
            <v>127800</v>
          </cell>
        </row>
        <row r="5101">
          <cell r="C5101" t="str">
            <v>72.VCRDMPN1625</v>
          </cell>
          <cell r="D5101" t="str">
            <v>Van cửa ren đồng DISMY PN16 - DN25</v>
          </cell>
          <cell r="E5101">
            <v>182000</v>
          </cell>
        </row>
        <row r="5102">
          <cell r="C5102" t="str">
            <v>72.VCRDMPN1632</v>
          </cell>
          <cell r="D5102" t="str">
            <v>Van cửa ren đồng DISMY PN16 - DN32</v>
          </cell>
          <cell r="E5102">
            <v>294300</v>
          </cell>
        </row>
        <row r="5103">
          <cell r="C5103" t="str">
            <v>72.VCRDMPN1640</v>
          </cell>
          <cell r="D5103" t="str">
            <v>Van cửa ren đồng DISMY PN16 - DN40</v>
          </cell>
          <cell r="E5103">
            <v>396700</v>
          </cell>
        </row>
        <row r="5104">
          <cell r="C5104" t="str">
            <v>72.VCRDMPN1650</v>
          </cell>
          <cell r="D5104" t="str">
            <v>Van cửa ren đồng DISMY PN16 - DN50</v>
          </cell>
          <cell r="E5104">
            <v>600800</v>
          </cell>
        </row>
        <row r="5105">
          <cell r="C5105" t="str">
            <v>72.VCRDMPN2015</v>
          </cell>
          <cell r="D5105" t="str">
            <v>Van cửa ren đồng DISMY PN20 - DN15</v>
          </cell>
          <cell r="E5105">
            <v>118909</v>
          </cell>
        </row>
        <row r="5106">
          <cell r="C5106" t="str">
            <v>72.VCRDMPN2020</v>
          </cell>
          <cell r="D5106" t="str">
            <v>Van cửa ren đồng DISMY PN20 - DN20</v>
          </cell>
          <cell r="E5106">
            <v>174455</v>
          </cell>
        </row>
        <row r="5107">
          <cell r="C5107" t="str">
            <v>72.VCRDMPN2025</v>
          </cell>
          <cell r="D5107" t="str">
            <v>Van cửa ren đồng DISMY PN20 - DN25</v>
          </cell>
          <cell r="E5107">
            <v>229818</v>
          </cell>
        </row>
        <row r="5108">
          <cell r="C5108" t="str">
            <v>72.VCRDMPN2032</v>
          </cell>
          <cell r="D5108" t="str">
            <v>Van cửa ren đồng DISMY PN20 - DN32</v>
          </cell>
          <cell r="E5108">
            <v>389909</v>
          </cell>
        </row>
        <row r="5109">
          <cell r="C5109" t="str">
            <v>72.VCRDMPN2040</v>
          </cell>
          <cell r="D5109" t="str">
            <v>Van cửa ren đồng DISMY PN20 - DN40</v>
          </cell>
          <cell r="E5109">
            <v>476091</v>
          </cell>
        </row>
        <row r="5110">
          <cell r="C5110" t="str">
            <v>72.VCRDMPN2050</v>
          </cell>
          <cell r="D5110" t="str">
            <v>Van cửa ren đồng DISMY PN20 - DN50</v>
          </cell>
          <cell r="E5110">
            <v>769364</v>
          </cell>
        </row>
        <row r="5111">
          <cell r="C5111" t="str">
            <v>72.VGCP15</v>
          </cell>
          <cell r="D5111" t="str">
            <v>Vòi gạt đồng tay dài CP PN10 - DN15</v>
          </cell>
          <cell r="E5111">
            <v>57600</v>
          </cell>
        </row>
        <row r="5112">
          <cell r="C5112" t="str">
            <v>72.VGCP20</v>
          </cell>
          <cell r="D5112" t="str">
            <v>Vòi gạt đồng tay dài CP PN10 - DN20</v>
          </cell>
          <cell r="E5112">
            <v>70000</v>
          </cell>
        </row>
        <row r="5113">
          <cell r="C5113" t="str">
            <v>72.VGDMPN1615</v>
          </cell>
          <cell r="D5113" t="str">
            <v>Vòi gạt đồng tay dài DISMY PN16- DN15</v>
          </cell>
          <cell r="E5113">
            <v>81300</v>
          </cell>
        </row>
        <row r="5114">
          <cell r="C5114" t="str">
            <v>72.VGDMPN1620</v>
          </cell>
          <cell r="D5114" t="str">
            <v>Vòi gạt đồng tay dài DISMY PN16- DN20</v>
          </cell>
          <cell r="E5114">
            <v>97400</v>
          </cell>
        </row>
        <row r="5115">
          <cell r="C5115" t="str">
            <v>72.VGMCP15</v>
          </cell>
          <cell r="D5115" t="str">
            <v>Vòi gạt đồng mạ tay dài CP PN10 - DN15</v>
          </cell>
          <cell r="E5115">
            <v>61300</v>
          </cell>
        </row>
        <row r="5116">
          <cell r="C5116" t="str">
            <v>72.VGMCP20</v>
          </cell>
          <cell r="D5116" t="str">
            <v>Vòi gạt đồng mạ tay dài CP PN10 - DN20</v>
          </cell>
          <cell r="E5116">
            <v>74000</v>
          </cell>
        </row>
        <row r="5117">
          <cell r="C5117" t="str">
            <v>72.VGMDMPN1615</v>
          </cell>
          <cell r="D5117" t="str">
            <v>Vòi gạt đồng mạ tay dài DISMY PN16 - DN15</v>
          </cell>
          <cell r="E5117">
            <v>84200</v>
          </cell>
        </row>
        <row r="5118">
          <cell r="C5118" t="str">
            <v>72.VGMDMPN1620</v>
          </cell>
          <cell r="D5118" t="str">
            <v>Vòi gạt đồng mạ tay dài DISMY PN16 - DN20</v>
          </cell>
          <cell r="E5118">
            <v>100800</v>
          </cell>
        </row>
        <row r="5119">
          <cell r="C5119" t="str">
            <v>72.VLXCP15</v>
          </cell>
          <cell r="D5119" t="str">
            <v>Van 1 chiều lò xo ren đồng CP PN10 - DN15</v>
          </cell>
          <cell r="E5119">
            <v>48900</v>
          </cell>
        </row>
        <row r="5120">
          <cell r="C5120" t="str">
            <v>72.VLXCP20</v>
          </cell>
          <cell r="D5120" t="str">
            <v>Van 1 chiều lò xo ren đồng CP PN10 - DN20</v>
          </cell>
          <cell r="E5120">
            <v>74400</v>
          </cell>
        </row>
        <row r="5121">
          <cell r="C5121" t="str">
            <v>72.VLXCP25</v>
          </cell>
          <cell r="D5121" t="str">
            <v>Van 1 chiều lò xo ren đồng CP PN10 - DN25</v>
          </cell>
          <cell r="E5121">
            <v>96500</v>
          </cell>
        </row>
        <row r="5122">
          <cell r="C5122" t="str">
            <v>72.VLXCP32</v>
          </cell>
          <cell r="D5122" t="str">
            <v>Van 1 chiều lò xo ren đồng CP PN10 - DN32</v>
          </cell>
          <cell r="E5122">
            <v>172400</v>
          </cell>
        </row>
        <row r="5123">
          <cell r="C5123" t="str">
            <v>72.VLXCP40</v>
          </cell>
          <cell r="D5123" t="str">
            <v>Van 1 chiều lò xo ren đồng CP PN10 - DN40</v>
          </cell>
          <cell r="E5123">
            <v>257900</v>
          </cell>
        </row>
        <row r="5124">
          <cell r="C5124" t="str">
            <v>72.VLXCP50</v>
          </cell>
          <cell r="D5124" t="str">
            <v>Van 1 chiều lò xo ren đồng CP PN10 - DN50</v>
          </cell>
          <cell r="E5124">
            <v>369000</v>
          </cell>
        </row>
        <row r="5125">
          <cell r="C5125" t="str">
            <v>72.VLXDMPN2015</v>
          </cell>
          <cell r="D5125" t="str">
            <v>Van 1 chiều lò xo ren đồng DISMY PN20 - DN15</v>
          </cell>
          <cell r="E5125">
            <v>73455</v>
          </cell>
        </row>
        <row r="5126">
          <cell r="C5126" t="str">
            <v>72.VLXDMPN2020</v>
          </cell>
          <cell r="D5126" t="str">
            <v>Van 1 chiều lò xo ren đồng DISMY PN20 - DN20</v>
          </cell>
          <cell r="E5126">
            <v>108909</v>
          </cell>
        </row>
        <row r="5127">
          <cell r="C5127" t="str">
            <v>72.VLXDMPN2025</v>
          </cell>
          <cell r="D5127" t="str">
            <v>Van 1 chiều lò xo ren đồng DISMY PN20 - DN25</v>
          </cell>
          <cell r="E5127">
            <v>141636</v>
          </cell>
        </row>
        <row r="5128">
          <cell r="C5128" t="str">
            <v>72.VLXDMPN2032</v>
          </cell>
          <cell r="D5128" t="str">
            <v>Van 1 chiều lò xo ren đồng DISMY PN20 - DN32</v>
          </cell>
          <cell r="E5128">
            <v>252636</v>
          </cell>
        </row>
        <row r="5129">
          <cell r="C5129" t="str">
            <v>72.VLXDMPN2040</v>
          </cell>
          <cell r="D5129" t="str">
            <v>Van 1 chiều lò xo ren đồng DISMY PN20 - DN40</v>
          </cell>
          <cell r="E5129">
            <v>326000</v>
          </cell>
        </row>
        <row r="5130">
          <cell r="C5130" t="str">
            <v>72.VLXDMPN2050</v>
          </cell>
          <cell r="D5130" t="str">
            <v>Van 1 chiều lò xo ren đồng DISMY PN20 - DN50</v>
          </cell>
          <cell r="E5130">
            <v>625727</v>
          </cell>
        </row>
        <row r="5131">
          <cell r="C5131" t="str">
            <v>6.QHIN</v>
          </cell>
          <cell r="D5131" t="str">
            <v>Que hàn inox</v>
          </cell>
          <cell r="E5131">
            <v>208000</v>
          </cell>
        </row>
        <row r="5132">
          <cell r="C5132" t="str">
            <v>91O348</v>
          </cell>
          <cell r="D5132" t="str">
            <v>ống PVC CP C3 D48</v>
          </cell>
          <cell r="E5132">
            <v>32800</v>
          </cell>
        </row>
        <row r="5133">
          <cell r="C5133" t="str">
            <v>91O360</v>
          </cell>
          <cell r="D5133" t="str">
            <v>ống PVC CP C3 D60</v>
          </cell>
          <cell r="E5133">
            <v>46500</v>
          </cell>
        </row>
        <row r="5134">
          <cell r="C5134" t="str">
            <v>91O375</v>
          </cell>
          <cell r="D5134" t="str">
            <v>ống PVC CP C3 D75</v>
          </cell>
          <cell r="E5134">
            <v>68100</v>
          </cell>
        </row>
        <row r="5135">
          <cell r="C5135" t="str">
            <v>91O390</v>
          </cell>
          <cell r="D5135" t="str">
            <v>ống PVC CP C3 D90</v>
          </cell>
          <cell r="E5135">
            <v>78800</v>
          </cell>
        </row>
        <row r="5136">
          <cell r="C5136" t="str">
            <v>91O4110</v>
          </cell>
          <cell r="D5136" t="str">
            <v>ống PVC CP C4 D110</v>
          </cell>
          <cell r="E5136">
            <v>147900</v>
          </cell>
        </row>
        <row r="5137">
          <cell r="C5137" t="str">
            <v>91O434</v>
          </cell>
          <cell r="D5137" t="str">
            <v>ống PVC CP C4 D34</v>
          </cell>
          <cell r="E5137">
            <v>29600</v>
          </cell>
        </row>
        <row r="5138">
          <cell r="C5138" t="str">
            <v>91O442</v>
          </cell>
          <cell r="D5138" t="str">
            <v>ống PVC CP C4 D42</v>
          </cell>
          <cell r="E5138">
            <v>32700</v>
          </cell>
        </row>
        <row r="5139">
          <cell r="C5139" t="str">
            <v>91O448</v>
          </cell>
          <cell r="D5139" t="str">
            <v>ống PVC CP C4 D48</v>
          </cell>
          <cell r="E5139">
            <v>41000</v>
          </cell>
        </row>
        <row r="5140">
          <cell r="C5140" t="str">
            <v>91O460</v>
          </cell>
          <cell r="D5140" t="str">
            <v>ống PVC CP C4 D60</v>
          </cell>
          <cell r="E5140">
            <v>58500</v>
          </cell>
        </row>
        <row r="5141">
          <cell r="C5141" t="str">
            <v>91O475</v>
          </cell>
          <cell r="D5141" t="str">
            <v>ống PVC CP C4 D75</v>
          </cell>
          <cell r="E5141">
            <v>85600</v>
          </cell>
        </row>
        <row r="5142">
          <cell r="C5142" t="str">
            <v>91O490</v>
          </cell>
          <cell r="D5142" t="str">
            <v>ống PVC CP C4 D90</v>
          </cell>
          <cell r="E5142">
            <v>98000</v>
          </cell>
        </row>
        <row r="5143">
          <cell r="C5143" t="str">
            <v>91OT110</v>
          </cell>
          <cell r="D5143" t="str">
            <v>ống PVC CP Thoát D110</v>
          </cell>
          <cell r="E5143">
            <v>58700</v>
          </cell>
        </row>
        <row r="5144">
          <cell r="C5144" t="str">
            <v>91OT21</v>
          </cell>
          <cell r="D5144" t="str">
            <v>ống PVC CP Thoát D21</v>
          </cell>
          <cell r="E5144">
            <v>6000</v>
          </cell>
        </row>
        <row r="5145">
          <cell r="C5145" t="str">
            <v>91OT27</v>
          </cell>
          <cell r="D5145" t="str">
            <v>ống PVC CP Thoát D27</v>
          </cell>
          <cell r="E5145">
            <v>7800</v>
          </cell>
        </row>
        <row r="5146">
          <cell r="C5146" t="str">
            <v>91OT34</v>
          </cell>
          <cell r="D5146" t="str">
            <v>ống PVC CP Thoát D34</v>
          </cell>
          <cell r="E5146">
            <v>9900</v>
          </cell>
        </row>
        <row r="5147">
          <cell r="C5147" t="str">
            <v>91OT42</v>
          </cell>
          <cell r="D5147" t="str">
            <v>ống PVC CP Thoát D42</v>
          </cell>
          <cell r="E5147">
            <v>15000</v>
          </cell>
        </row>
        <row r="5148">
          <cell r="C5148" t="str">
            <v>91OT48</v>
          </cell>
          <cell r="D5148" t="str">
            <v>ống PVC CP Thoát D48</v>
          </cell>
          <cell r="E5148">
            <v>17400</v>
          </cell>
        </row>
        <row r="5149">
          <cell r="C5149" t="str">
            <v>91OT60</v>
          </cell>
          <cell r="D5149" t="str">
            <v>ống PVC CP Thoát D60</v>
          </cell>
          <cell r="E5149">
            <v>22900</v>
          </cell>
        </row>
        <row r="5150">
          <cell r="C5150" t="str">
            <v>91OT75</v>
          </cell>
          <cell r="D5150" t="str">
            <v>ống PVC CP Thoát D75</v>
          </cell>
          <cell r="E5150">
            <v>32000</v>
          </cell>
        </row>
        <row r="5151">
          <cell r="C5151" t="str">
            <v>91OT90</v>
          </cell>
          <cell r="D5151" t="str">
            <v>ống PVC CP Thoát D90</v>
          </cell>
          <cell r="E5151">
            <v>39000</v>
          </cell>
        </row>
        <row r="5152">
          <cell r="C5152" t="str">
            <v>91OPN8110</v>
          </cell>
          <cell r="D5152" t="str">
            <v>Ống PVC CP PN8 D110</v>
          </cell>
          <cell r="E5152">
            <v>95000</v>
          </cell>
        </row>
        <row r="5153">
          <cell r="C5153" t="str">
            <v>22BCB125110</v>
          </cell>
          <cell r="D5153" t="str">
            <v>Bạc CB PVC DISMY D125/110</v>
          </cell>
          <cell r="E5153">
            <v>43400</v>
          </cell>
        </row>
        <row r="5154">
          <cell r="C5154" t="str">
            <v>22BCB12575</v>
          </cell>
          <cell r="D5154" t="str">
            <v>Bạc CB PVC DISMY D125/75</v>
          </cell>
          <cell r="E5154">
            <v>43400</v>
          </cell>
        </row>
        <row r="5155">
          <cell r="C5155" t="str">
            <v>22BCB140110</v>
          </cell>
          <cell r="D5155" t="str">
            <v>Bạc CB PVC DISMY D140/110</v>
          </cell>
          <cell r="E5155">
            <v>49800</v>
          </cell>
        </row>
        <row r="5156">
          <cell r="C5156" t="str">
            <v>22BCB14075</v>
          </cell>
          <cell r="D5156" t="str">
            <v>Bạc CB PVC DISMY D140/75</v>
          </cell>
          <cell r="E5156">
            <v>37600</v>
          </cell>
        </row>
        <row r="5157">
          <cell r="C5157" t="str">
            <v>22BCB14090</v>
          </cell>
          <cell r="D5157" t="str">
            <v>Bạc CB PVC DISMY D140/90</v>
          </cell>
          <cell r="E5157">
            <v>49800</v>
          </cell>
        </row>
        <row r="5158">
          <cell r="C5158" t="str">
            <v>22BCB160110</v>
          </cell>
          <cell r="D5158" t="str">
            <v>Bạc CB PVC DISMY D160/110</v>
          </cell>
          <cell r="E5158">
            <v>82000</v>
          </cell>
        </row>
        <row r="5159">
          <cell r="C5159" t="str">
            <v>22BCB16090</v>
          </cell>
          <cell r="D5159" t="str">
            <v>Bạc CB PVC DISMY D160/90</v>
          </cell>
          <cell r="E5159">
            <v>74600</v>
          </cell>
        </row>
        <row r="5160">
          <cell r="C5160" t="str">
            <v>22BCB200160</v>
          </cell>
          <cell r="D5160" t="str">
            <v>Bạc CB PVC DISMY D200/160</v>
          </cell>
          <cell r="E5160">
            <v>117200</v>
          </cell>
        </row>
        <row r="5161">
          <cell r="C5161" t="str">
            <v>22BTX125</v>
          </cell>
          <cell r="D5161" t="str">
            <v>Bịt xả thông tắc PVC DISMY D125</v>
          </cell>
          <cell r="E5161">
            <v>42700</v>
          </cell>
        </row>
        <row r="5162">
          <cell r="C5162" t="str">
            <v>22BTX140</v>
          </cell>
          <cell r="D5162" t="str">
            <v>Bịt xả thông tắc PVC DISMY D140</v>
          </cell>
          <cell r="E5162">
            <v>56500</v>
          </cell>
        </row>
        <row r="5163">
          <cell r="C5163" t="str">
            <v>22BTX160</v>
          </cell>
          <cell r="D5163" t="str">
            <v>Bịt xả thông tắc PVC DISMY D160</v>
          </cell>
          <cell r="E5163">
            <v>75700</v>
          </cell>
        </row>
        <row r="5164">
          <cell r="C5164" t="str">
            <v>22CH125</v>
          </cell>
          <cell r="D5164" t="str">
            <v>Chếch PVC DISMY D125</v>
          </cell>
          <cell r="E5164">
            <v>61800</v>
          </cell>
        </row>
        <row r="5165">
          <cell r="C5165" t="str">
            <v>22CH140</v>
          </cell>
          <cell r="D5165" t="str">
            <v>Chếch PVC DISMY D140</v>
          </cell>
          <cell r="E5165">
            <v>76800</v>
          </cell>
        </row>
        <row r="5166">
          <cell r="C5166" t="str">
            <v>22CH160</v>
          </cell>
          <cell r="D5166" t="str">
            <v>Chếch PVC DISMY D160</v>
          </cell>
          <cell r="E5166">
            <v>117200</v>
          </cell>
        </row>
        <row r="5167">
          <cell r="C5167" t="str">
            <v>22CH200</v>
          </cell>
          <cell r="D5167" t="str">
            <v>Chếch PVC DISMY D200</v>
          </cell>
          <cell r="E5167">
            <v>282500</v>
          </cell>
        </row>
        <row r="5168">
          <cell r="C5168" t="str">
            <v>22CH250</v>
          </cell>
          <cell r="D5168" t="str">
            <v>Chếch PVC DISMY D250</v>
          </cell>
          <cell r="E5168">
            <v>453000</v>
          </cell>
        </row>
        <row r="5169">
          <cell r="C5169" t="str">
            <v>22CT125</v>
          </cell>
          <cell r="D5169" t="str">
            <v>Cút PVC DISMY D125</v>
          </cell>
          <cell r="E5169">
            <v>82100</v>
          </cell>
        </row>
        <row r="5170">
          <cell r="C5170" t="str">
            <v>22CT140</v>
          </cell>
          <cell r="D5170" t="str">
            <v>Cút PVC DISMY D140</v>
          </cell>
          <cell r="E5170">
            <v>113100</v>
          </cell>
        </row>
        <row r="5171">
          <cell r="C5171" t="str">
            <v>22CT160</v>
          </cell>
          <cell r="D5171" t="str">
            <v>Cút PVC DISMY D160</v>
          </cell>
          <cell r="E5171">
            <v>136400</v>
          </cell>
        </row>
        <row r="5172">
          <cell r="C5172" t="str">
            <v>22CT200</v>
          </cell>
          <cell r="D5172" t="str">
            <v>Cút PVC DISMY D200</v>
          </cell>
          <cell r="E5172">
            <v>375000</v>
          </cell>
        </row>
        <row r="5173">
          <cell r="C5173" t="str">
            <v>22CT250</v>
          </cell>
          <cell r="D5173" t="str">
            <v>Cút PVC DISMY D250</v>
          </cell>
          <cell r="E5173">
            <v>639500</v>
          </cell>
        </row>
        <row r="5174">
          <cell r="C5174" t="str">
            <v>22KEO1000</v>
          </cell>
          <cell r="D5174" t="str">
            <v>Keo dán PVC DISMY 1KG</v>
          </cell>
          <cell r="E5174">
            <v>138400</v>
          </cell>
        </row>
        <row r="5175">
          <cell r="C5175" t="str">
            <v>22MB140</v>
          </cell>
          <cell r="D5175" t="str">
            <v>Mặt Bích PVC DISMY D140</v>
          </cell>
          <cell r="E5175">
            <v>257800</v>
          </cell>
        </row>
        <row r="5176">
          <cell r="C5176" t="str">
            <v>22MB160</v>
          </cell>
          <cell r="D5176" t="str">
            <v>Mặt Bích PVC DISMY D160</v>
          </cell>
          <cell r="E5176">
            <v>361300</v>
          </cell>
        </row>
        <row r="5177">
          <cell r="C5177" t="str">
            <v>22T125</v>
          </cell>
          <cell r="D5177" t="str">
            <v>Tê PVC DISMY D125</v>
          </cell>
          <cell r="E5177">
            <v>131100</v>
          </cell>
        </row>
        <row r="5178">
          <cell r="C5178" t="str">
            <v>22T140</v>
          </cell>
          <cell r="D5178" t="str">
            <v>Tê PVC DISMY D140</v>
          </cell>
          <cell r="E5178">
            <v>168400</v>
          </cell>
        </row>
        <row r="5179">
          <cell r="C5179" t="str">
            <v>22T160</v>
          </cell>
          <cell r="D5179" t="str">
            <v>Tê PVC DISMY D160</v>
          </cell>
          <cell r="E5179">
            <v>179100</v>
          </cell>
        </row>
        <row r="5180">
          <cell r="C5180" t="str">
            <v>22T200</v>
          </cell>
          <cell r="D5180" t="str">
            <v>Tê PVC DISMY D200</v>
          </cell>
          <cell r="E5180">
            <v>478600</v>
          </cell>
        </row>
        <row r="5181">
          <cell r="C5181" t="str">
            <v>22Y125</v>
          </cell>
          <cell r="D5181" t="str">
            <v>Y PVC DISMY D125</v>
          </cell>
          <cell r="E5181">
            <v>136400</v>
          </cell>
        </row>
        <row r="5182">
          <cell r="C5182" t="str">
            <v>22Y140</v>
          </cell>
          <cell r="D5182" t="str">
            <v>Y PVC DISMY D140</v>
          </cell>
          <cell r="E5182">
            <v>221700</v>
          </cell>
        </row>
        <row r="5183">
          <cell r="C5183" t="str">
            <v>22Y160</v>
          </cell>
          <cell r="D5183" t="str">
            <v>Y PVC DISMY D160</v>
          </cell>
          <cell r="E5183">
            <v>314500</v>
          </cell>
        </row>
        <row r="5184">
          <cell r="C5184" t="str">
            <v>22Y200</v>
          </cell>
          <cell r="D5184" t="str">
            <v>Y PVC DISMY D200</v>
          </cell>
          <cell r="E5184">
            <v>650200</v>
          </cell>
        </row>
        <row r="5185">
          <cell r="C5185" t="str">
            <v>22YT125110</v>
          </cell>
          <cell r="D5185" t="str">
            <v>Y thu PVC DISMY D125/110</v>
          </cell>
          <cell r="E5185">
            <v>111300</v>
          </cell>
        </row>
        <row r="5186">
          <cell r="C5186" t="str">
            <v>22YT140110</v>
          </cell>
          <cell r="D5186" t="str">
            <v>Y thu PVC DISMY D140/110</v>
          </cell>
          <cell r="E5186">
            <v>149100</v>
          </cell>
        </row>
        <row r="5187">
          <cell r="C5187" t="str">
            <v>22YT14090</v>
          </cell>
          <cell r="D5187" t="str">
            <v>Y thu PVC DISMY D140/90</v>
          </cell>
          <cell r="E5187">
            <v>140700</v>
          </cell>
        </row>
        <row r="5188">
          <cell r="C5188" t="str">
            <v>22YT160110</v>
          </cell>
          <cell r="D5188" t="str">
            <v>Y thu PVC DISMY D160/110</v>
          </cell>
          <cell r="E5188">
            <v>272800</v>
          </cell>
        </row>
        <row r="5189">
          <cell r="C5189" t="str">
            <v>23MSC1125</v>
          </cell>
          <cell r="D5189" t="str">
            <v>Măng sông nong PVC DISMY C1 D125</v>
          </cell>
          <cell r="E5189">
            <v>28479</v>
          </cell>
        </row>
        <row r="5190">
          <cell r="C5190" t="str">
            <v>23MSC1140</v>
          </cell>
          <cell r="D5190" t="str">
            <v>Măng sông nong PVC DISMY C1 D140</v>
          </cell>
          <cell r="E5190">
            <v>32600</v>
          </cell>
        </row>
        <row r="5191">
          <cell r="C5191" t="str">
            <v>23MSC1160</v>
          </cell>
          <cell r="D5191" t="str">
            <v>Măng sông nong PVC DISMY C1 D160</v>
          </cell>
          <cell r="E5191">
            <v>48100</v>
          </cell>
        </row>
        <row r="5192">
          <cell r="C5192" t="str">
            <v>23MSC1200</v>
          </cell>
          <cell r="D5192" t="str">
            <v>Măng sông nong PVC DISMY C1 D200</v>
          </cell>
          <cell r="E5192">
            <v>93500</v>
          </cell>
        </row>
        <row r="5193">
          <cell r="C5193" t="str">
            <v>23MSC1225</v>
          </cell>
          <cell r="D5193" t="str">
            <v>Măng sông nong PVC DISMY C1 D225</v>
          </cell>
          <cell r="E5193">
            <v>150000</v>
          </cell>
        </row>
        <row r="5194">
          <cell r="C5194" t="str">
            <v>23MSC1250</v>
          </cell>
          <cell r="D5194" t="str">
            <v>Măng sông nong PVC DISMY C1 D250</v>
          </cell>
          <cell r="E5194">
            <v>163700</v>
          </cell>
        </row>
        <row r="5195">
          <cell r="C5195" t="str">
            <v>23MSC1315</v>
          </cell>
          <cell r="D5195" t="str">
            <v>Măng sông nong PVC DISMY C1 D315</v>
          </cell>
          <cell r="E5195">
            <v>341200</v>
          </cell>
        </row>
        <row r="5196">
          <cell r="C5196" t="str">
            <v>23MSC2125</v>
          </cell>
          <cell r="D5196" t="str">
            <v>Măng sông nong PVC DISMY C2 D125</v>
          </cell>
          <cell r="E5196">
            <v>30900</v>
          </cell>
        </row>
        <row r="5197">
          <cell r="C5197" t="str">
            <v>23MSC2140</v>
          </cell>
          <cell r="D5197" t="str">
            <v>Măng sông nong PVC DISMY C2 D140</v>
          </cell>
          <cell r="E5197">
            <v>51000</v>
          </cell>
        </row>
        <row r="5198">
          <cell r="C5198" t="str">
            <v>23MSC2160</v>
          </cell>
          <cell r="D5198" t="str">
            <v>Măng sông nong PVC DISMY C2 D160</v>
          </cell>
          <cell r="E5198">
            <v>64100</v>
          </cell>
        </row>
        <row r="5199">
          <cell r="C5199" t="str">
            <v>23MSC2200</v>
          </cell>
          <cell r="D5199" t="str">
            <v>Măng sông nong PVC DISMY C2 D200</v>
          </cell>
          <cell r="E5199">
            <v>107500</v>
          </cell>
        </row>
        <row r="5200">
          <cell r="C5200" t="str">
            <v>23MSC2250</v>
          </cell>
          <cell r="D5200" t="str">
            <v>Măng sông nong PVC DISMY C2 D250</v>
          </cell>
          <cell r="E5200">
            <v>224000</v>
          </cell>
        </row>
        <row r="5201">
          <cell r="C5201" t="str">
            <v>23MSC3125</v>
          </cell>
          <cell r="D5201" t="str">
            <v>Măng sông nong PVC DISMY C3 D125</v>
          </cell>
          <cell r="E5201">
            <v>43500</v>
          </cell>
        </row>
        <row r="5202">
          <cell r="C5202" t="str">
            <v>23MSC3140</v>
          </cell>
          <cell r="D5202" t="str">
            <v>Măng sông nong PVC DISMY C3 D140</v>
          </cell>
          <cell r="E5202">
            <v>60300</v>
          </cell>
        </row>
        <row r="5203">
          <cell r="C5203" t="str">
            <v>23MSC3160</v>
          </cell>
          <cell r="D5203" t="str">
            <v>Măng sông nong PVC DISMY C3 D160</v>
          </cell>
          <cell r="E5203">
            <v>87000</v>
          </cell>
        </row>
        <row r="5204">
          <cell r="C5204" t="str">
            <v>23MSC3200</v>
          </cell>
          <cell r="D5204" t="str">
            <v>Măng sông nong PVC DISMY C3 D200</v>
          </cell>
          <cell r="E5204">
            <v>154500</v>
          </cell>
        </row>
        <row r="5205">
          <cell r="C5205" t="str">
            <v>23MSC3225</v>
          </cell>
          <cell r="D5205" t="str">
            <v>Măng sông nong PVC DISMY C3 D225</v>
          </cell>
          <cell r="E5205">
            <v>234800</v>
          </cell>
        </row>
        <row r="5206">
          <cell r="C5206" t="str">
            <v>23MSC3250</v>
          </cell>
          <cell r="D5206" t="str">
            <v>Măng sông nong PVC DISMY C3 D250</v>
          </cell>
          <cell r="E5206">
            <v>315800</v>
          </cell>
        </row>
        <row r="5207">
          <cell r="C5207" t="str">
            <v>23MSC4125</v>
          </cell>
          <cell r="D5207" t="str">
            <v>Măng sông nong PVC DISMY C4 D125</v>
          </cell>
          <cell r="E5207">
            <v>68300</v>
          </cell>
        </row>
        <row r="5208">
          <cell r="C5208" t="str">
            <v>23MSC4140</v>
          </cell>
          <cell r="D5208" t="str">
            <v>Măng sông nong PVC DISMY C4 D140</v>
          </cell>
          <cell r="E5208">
            <v>77000</v>
          </cell>
        </row>
        <row r="5209">
          <cell r="C5209" t="str">
            <v>23MSC4160</v>
          </cell>
          <cell r="D5209" t="str">
            <v>Măng sông nong PVC DISMY C4 D160</v>
          </cell>
          <cell r="E5209">
            <v>117000</v>
          </cell>
        </row>
        <row r="5210">
          <cell r="C5210" t="str">
            <v>23MSC1280</v>
          </cell>
          <cell r="D5210" t="str">
            <v>Măng sông nong PVC DISMY C1 D280</v>
          </cell>
          <cell r="E5210">
            <v>286200</v>
          </cell>
        </row>
        <row r="5211">
          <cell r="C5211" t="str">
            <v>23MSC2315</v>
          </cell>
          <cell r="D5211" t="str">
            <v>Măng sông nong PVC DISMY C2 D315</v>
          </cell>
          <cell r="E5211">
            <v>437500</v>
          </cell>
        </row>
        <row r="5212">
          <cell r="C5212" t="str">
            <v>23MSC3280</v>
          </cell>
          <cell r="D5212" t="str">
            <v>Măng sông nong PVC DISMY C3 D280</v>
          </cell>
          <cell r="E5212">
            <v>435000</v>
          </cell>
        </row>
        <row r="5213">
          <cell r="C5213" t="str">
            <v>23MSC4200</v>
          </cell>
          <cell r="D5213" t="str">
            <v>Măng sông nong PVC DISMY C4 D200</v>
          </cell>
          <cell r="E5213">
            <v>210000</v>
          </cell>
        </row>
        <row r="5214">
          <cell r="C5214" t="str">
            <v>21C2T125</v>
          </cell>
          <cell r="D5214" t="str">
            <v>Ống C=2 u.PVC DISMY thoát PN4 D125</v>
          </cell>
          <cell r="E5214">
            <v>65600</v>
          </cell>
        </row>
        <row r="5215">
          <cell r="C5215" t="str">
            <v>21C20125</v>
          </cell>
          <cell r="D5215" t="str">
            <v>Ống C=2 u.PVC DISMY C0 PN5 D125</v>
          </cell>
          <cell r="E5215">
            <v>82700</v>
          </cell>
        </row>
        <row r="5216">
          <cell r="C5216" t="str">
            <v>21C21125</v>
          </cell>
          <cell r="D5216" t="str">
            <v>Ống C=2 u.PVC DISMY C1 PN6 D125</v>
          </cell>
          <cell r="E5216">
            <v>96800</v>
          </cell>
        </row>
        <row r="5217">
          <cell r="C5217" t="str">
            <v>21C22125</v>
          </cell>
          <cell r="D5217" t="str">
            <v>Ống C=2 u.PVC DISMY C2 PN7.5 D125</v>
          </cell>
          <cell r="E5217">
            <v>114700</v>
          </cell>
        </row>
        <row r="5218">
          <cell r="C5218" t="str">
            <v>21C2PN8125</v>
          </cell>
          <cell r="D5218" t="str">
            <v>Ống C=2 u.PVC DISMY PN8 D125</v>
          </cell>
          <cell r="E5218">
            <v>126000</v>
          </cell>
        </row>
        <row r="5219">
          <cell r="C5219" t="str">
            <v>21C23125</v>
          </cell>
          <cell r="D5219" t="str">
            <v>Ống C=2 u.PVC DISMY C3 PN10 D125</v>
          </cell>
          <cell r="E5219">
            <v>145500</v>
          </cell>
        </row>
        <row r="5220">
          <cell r="C5220" t="str">
            <v>21C24125</v>
          </cell>
          <cell r="D5220" t="str">
            <v>Ống C=2 u.PVC DISMY C4 PN12.5 D125</v>
          </cell>
          <cell r="E5220">
            <v>183300</v>
          </cell>
        </row>
        <row r="5221">
          <cell r="C5221" t="str">
            <v>21C25125</v>
          </cell>
          <cell r="D5221" t="str">
            <v>Ống C=2 u.PVC DISMY C5 PN16 D125</v>
          </cell>
          <cell r="E5221">
            <v>224600</v>
          </cell>
        </row>
        <row r="5222">
          <cell r="C5222" t="str">
            <v>21C2T140</v>
          </cell>
          <cell r="D5222" t="str">
            <v>Ống C=2 u.PVC DISMY thoát PN4 D140</v>
          </cell>
          <cell r="E5222">
            <v>80800</v>
          </cell>
        </row>
        <row r="5223">
          <cell r="C5223" t="str">
            <v>21C20140</v>
          </cell>
          <cell r="D5223" t="str">
            <v>Ống C=2 u.PVC DISMY C0 PN5 D140</v>
          </cell>
          <cell r="E5223">
            <v>102800</v>
          </cell>
        </row>
        <row r="5224">
          <cell r="C5224" t="str">
            <v>21C21140</v>
          </cell>
          <cell r="D5224" t="str">
            <v>Ống C=2 u.PVC DISMY C1 PN6 D140</v>
          </cell>
          <cell r="E5224">
            <v>120900</v>
          </cell>
        </row>
        <row r="5225">
          <cell r="C5225" t="str">
            <v>21C22140</v>
          </cell>
          <cell r="D5225" t="str">
            <v>Ống C=2 u.PVC DISMY C2 PN7.5 D140</v>
          </cell>
          <cell r="E5225">
            <v>142600</v>
          </cell>
        </row>
        <row r="5226">
          <cell r="C5226" t="str">
            <v>21C2PN8140</v>
          </cell>
          <cell r="D5226" t="str">
            <v>Ống C=2 u.PVC DISMY PN8 D140</v>
          </cell>
          <cell r="E5226">
            <v>154700</v>
          </cell>
        </row>
        <row r="5227">
          <cell r="C5227" t="str">
            <v>21C23140</v>
          </cell>
          <cell r="D5227" t="str">
            <v>Ống C=2 u.PVC DISMY C3 PN10 D140</v>
          </cell>
          <cell r="E5227">
            <v>190800</v>
          </cell>
        </row>
        <row r="5228">
          <cell r="C5228" t="str">
            <v>21C24140</v>
          </cell>
          <cell r="D5228" t="str">
            <v>Ống C=2 u.PVC DISMY C4 PN12.5 D140</v>
          </cell>
          <cell r="E5228">
            <v>233500</v>
          </cell>
        </row>
        <row r="5229">
          <cell r="C5229" t="str">
            <v>21C25140</v>
          </cell>
          <cell r="D5229" t="str">
            <v>Ống C=2 u.PVC DISMY C5 PN16 D140</v>
          </cell>
          <cell r="E5229">
            <v>287200</v>
          </cell>
        </row>
        <row r="5230">
          <cell r="C5230" t="str">
            <v>21C2T160</v>
          </cell>
          <cell r="D5230" t="str">
            <v>Ống C=2 u.PVC DISMY thoát PN4 D160</v>
          </cell>
          <cell r="E5230">
            <v>104900</v>
          </cell>
        </row>
        <row r="5231">
          <cell r="C5231" t="str">
            <v>21C20160</v>
          </cell>
          <cell r="D5231" t="str">
            <v>Ống C=2 u.PVC DISMY C0 PN5 D160</v>
          </cell>
          <cell r="E5231">
            <v>137300</v>
          </cell>
        </row>
        <row r="5232">
          <cell r="C5232" t="str">
            <v>21C21160</v>
          </cell>
          <cell r="D5232" t="str">
            <v>Ống C=2 u.PVC DISMY C1 PN6 D160</v>
          </cell>
          <cell r="E5232">
            <v>160000</v>
          </cell>
        </row>
        <row r="5233">
          <cell r="C5233" t="str">
            <v>21C22160</v>
          </cell>
          <cell r="D5233" t="str">
            <v>Ống C=2 u.PVC DISMY C2 PN7.5 D160</v>
          </cell>
          <cell r="E5233">
            <v>184700</v>
          </cell>
        </row>
        <row r="5234">
          <cell r="C5234" t="str">
            <v>21C2PN8160</v>
          </cell>
          <cell r="D5234" t="str">
            <v>Ống C=2 u.PVC DISMY PN8 D160</v>
          </cell>
          <cell r="E5234">
            <v>201700</v>
          </cell>
        </row>
        <row r="5235">
          <cell r="C5235" t="str">
            <v>21C23160</v>
          </cell>
          <cell r="D5235" t="str">
            <v>Ống C=2 u.PVC DISMY C3 PN10 D160</v>
          </cell>
          <cell r="E5235">
            <v>238900</v>
          </cell>
        </row>
        <row r="5236">
          <cell r="C5236" t="str">
            <v>21C24160</v>
          </cell>
          <cell r="D5236" t="str">
            <v>Ống C=2 u.PVC DISMY C4 PN12.5 D160</v>
          </cell>
          <cell r="E5236">
            <v>303000</v>
          </cell>
        </row>
        <row r="5237">
          <cell r="C5237" t="str">
            <v>21C25160</v>
          </cell>
          <cell r="D5237" t="str">
            <v>Ống C=2 u.PVC DISMY C5 PN16 D160</v>
          </cell>
          <cell r="E5237">
            <v>372100</v>
          </cell>
        </row>
        <row r="5238">
          <cell r="C5238" t="str">
            <v>21C2T180</v>
          </cell>
          <cell r="D5238" t="str">
            <v>Ống C=2 u.PVC DISMY thoát PN4 D180</v>
          </cell>
          <cell r="E5238">
            <v>131800</v>
          </cell>
        </row>
        <row r="5239">
          <cell r="C5239" t="str">
            <v>21C20180</v>
          </cell>
          <cell r="D5239" t="str">
            <v>Ống C=2 u.PVC DISMY C0 PN5 D180</v>
          </cell>
          <cell r="E5239">
            <v>169000</v>
          </cell>
        </row>
        <row r="5240">
          <cell r="C5240" t="str">
            <v>21C21180</v>
          </cell>
          <cell r="D5240" t="str">
            <v>Ống C=2 u.PVC DISMY C1 PN6 D180</v>
          </cell>
          <cell r="E5240">
            <v>196100</v>
          </cell>
        </row>
        <row r="5241">
          <cell r="C5241" t="str">
            <v>21C22180</v>
          </cell>
          <cell r="D5241" t="str">
            <v>Ống C=2 u.PVC DISMY C2 PN7.5 D180</v>
          </cell>
          <cell r="E5241">
            <v>233200</v>
          </cell>
        </row>
        <row r="5242">
          <cell r="C5242" t="str">
            <v>21C2PN8180</v>
          </cell>
          <cell r="D5242" t="str">
            <v>Ống C=2 u.PVC DISMY PN8 D180</v>
          </cell>
          <cell r="E5242">
            <v>256100</v>
          </cell>
        </row>
        <row r="5243">
          <cell r="C5243" t="str">
            <v>21C23180</v>
          </cell>
          <cell r="D5243" t="str">
            <v>Ống C=2 u.PVC DISMY C3 PN10 D180</v>
          </cell>
          <cell r="E5243">
            <v>298100</v>
          </cell>
        </row>
        <row r="5244">
          <cell r="C5244" t="str">
            <v>21C24180</v>
          </cell>
          <cell r="D5244" t="str">
            <v>Ống C=2 u.PVC DISMY C4 PN12.5 D180</v>
          </cell>
          <cell r="E5244">
            <v>381400</v>
          </cell>
        </row>
        <row r="5245">
          <cell r="C5245" t="str">
            <v>21C25180</v>
          </cell>
          <cell r="D5245" t="str">
            <v>Ống C=2 u.PVC DISMY C5 PN16 D180</v>
          </cell>
          <cell r="E5245">
            <v>472600</v>
          </cell>
        </row>
        <row r="5246">
          <cell r="C5246" t="str">
            <v>21C2T200</v>
          </cell>
          <cell r="D5246" t="str">
            <v>Ống C=2 u.PVC DISMY thoát PN4 D200</v>
          </cell>
          <cell r="E5246">
            <v>196700</v>
          </cell>
        </row>
        <row r="5247">
          <cell r="C5247" t="str">
            <v>21C20200</v>
          </cell>
          <cell r="D5247" t="str">
            <v>Ống C=2 u.PVC DISMY C0 PN5 D200</v>
          </cell>
          <cell r="E5247">
            <v>206200</v>
          </cell>
        </row>
        <row r="5248">
          <cell r="C5248" t="str">
            <v>21C21200</v>
          </cell>
          <cell r="D5248" t="str">
            <v>Ống C=2 u.PVC DISMY C1 PN6 D200</v>
          </cell>
          <cell r="E5248">
            <v>249200</v>
          </cell>
        </row>
        <row r="5249">
          <cell r="C5249" t="str">
            <v>21C22200</v>
          </cell>
          <cell r="D5249" t="str">
            <v>Ống C=2 u.PVC DISMY C2 PN7.5 D200</v>
          </cell>
          <cell r="E5249">
            <v>289800</v>
          </cell>
        </row>
        <row r="5250">
          <cell r="C5250" t="str">
            <v>21C2PN8200</v>
          </cell>
          <cell r="D5250" t="str">
            <v>Ống C=2 u.PVC DISMY PN8 D200</v>
          </cell>
          <cell r="E5250">
            <v>321600</v>
          </cell>
        </row>
        <row r="5251">
          <cell r="C5251" t="str">
            <v>11OUVL2023</v>
          </cell>
          <cell r="D5251" t="str">
            <v>Ống PPR DISMY UV lạnh D20x2.3</v>
          </cell>
          <cell r="E5251">
            <v>26636</v>
          </cell>
        </row>
        <row r="5252">
          <cell r="C5252" t="str">
            <v>11OUVL2528</v>
          </cell>
          <cell r="D5252" t="str">
            <v>Ống PPR DISMY UV lạnh D25x2.8</v>
          </cell>
          <cell r="E5252">
            <v>47455</v>
          </cell>
        </row>
        <row r="5253">
          <cell r="C5253" t="str">
            <v>11OUVL3229</v>
          </cell>
          <cell r="D5253" t="str">
            <v>Ống PPR DISMY UV lạnh D32x2.9</v>
          </cell>
          <cell r="E5253">
            <v>61545</v>
          </cell>
        </row>
        <row r="5254">
          <cell r="C5254" t="str">
            <v>11OUVL4037</v>
          </cell>
          <cell r="D5254" t="str">
            <v>Ống PPR DISMY UV lạnh D40x3.7</v>
          </cell>
          <cell r="E5254">
            <v>82727</v>
          </cell>
        </row>
        <row r="5255">
          <cell r="C5255" t="str">
            <v>11OUVL5046</v>
          </cell>
          <cell r="D5255" t="str">
            <v>Ống PPR DISMY UV lạnh D50x4.6</v>
          </cell>
          <cell r="E5255">
            <v>121273</v>
          </cell>
        </row>
        <row r="5256">
          <cell r="C5256" t="str">
            <v>11OUVL6358</v>
          </cell>
          <cell r="D5256" t="str">
            <v>Ống PPR DISMY UV lạnh D63x5.8</v>
          </cell>
          <cell r="E5256">
            <v>193273</v>
          </cell>
        </row>
        <row r="5257">
          <cell r="C5257" t="str">
            <v>11OUVN2034</v>
          </cell>
          <cell r="D5257" t="str">
            <v>Ống PPR DISMY UV nóng D20x3.4</v>
          </cell>
          <cell r="E5257">
            <v>32909</v>
          </cell>
        </row>
        <row r="5258">
          <cell r="C5258" t="str">
            <v>11OUVN2542</v>
          </cell>
          <cell r="D5258" t="str">
            <v>Ống PPR DISMY UV nóng D25x4.2</v>
          </cell>
          <cell r="E5258">
            <v>58364</v>
          </cell>
        </row>
        <row r="5259">
          <cell r="C5259" t="str">
            <v>11OUVN3254</v>
          </cell>
          <cell r="D5259" t="str">
            <v>Ống PPR DISMY UV nóng D32x5.4</v>
          </cell>
          <cell r="E5259">
            <v>85000</v>
          </cell>
        </row>
        <row r="5260">
          <cell r="C5260" t="str">
            <v>11OUVN4067</v>
          </cell>
          <cell r="D5260" t="str">
            <v>Ống PPR DISMY UV nóng D40x6.7</v>
          </cell>
          <cell r="E5260">
            <v>131727</v>
          </cell>
        </row>
        <row r="5261">
          <cell r="C5261" t="str">
            <v>11OUVN5083</v>
          </cell>
          <cell r="D5261" t="str">
            <v>Ống PPR DISMY UV nóng D50x8.3</v>
          </cell>
          <cell r="E5261">
            <v>204727</v>
          </cell>
        </row>
        <row r="5262">
          <cell r="C5262" t="str">
            <v>11OUVN63105</v>
          </cell>
          <cell r="D5262" t="str">
            <v>Ống PPR DISMY UV nóng D63x10.5</v>
          </cell>
          <cell r="E5262">
            <v>323364</v>
          </cell>
        </row>
        <row r="5263">
          <cell r="C5263" t="str">
            <v>12BTUV20</v>
          </cell>
          <cell r="D5263" t="str">
            <v>Bịt chụp PPR UV D20</v>
          </cell>
          <cell r="E5263">
            <v>3364</v>
          </cell>
        </row>
        <row r="5264">
          <cell r="C5264" t="str">
            <v>12BTUV25</v>
          </cell>
          <cell r="D5264" t="str">
            <v>Bịt chụp PPR UV D25</v>
          </cell>
          <cell r="E5264">
            <v>5727</v>
          </cell>
        </row>
        <row r="5265">
          <cell r="C5265" t="str">
            <v>12BTUV32</v>
          </cell>
          <cell r="D5265" t="str">
            <v>Bịt chụp PPR UV D32</v>
          </cell>
          <cell r="E5265">
            <v>7727</v>
          </cell>
        </row>
        <row r="5266">
          <cell r="C5266" t="str">
            <v>12BTUV40</v>
          </cell>
          <cell r="D5266" t="str">
            <v>Bịt chụp PPR UV D40</v>
          </cell>
          <cell r="E5266">
            <v>11273</v>
          </cell>
        </row>
        <row r="5267">
          <cell r="C5267" t="str">
            <v>12CTUV2020</v>
          </cell>
          <cell r="D5267" t="str">
            <v>Cút PPR UV D20</v>
          </cell>
          <cell r="E5267">
            <v>6636</v>
          </cell>
        </row>
        <row r="5268">
          <cell r="C5268" t="str">
            <v>12CTUV2525</v>
          </cell>
          <cell r="D5268" t="str">
            <v>Cút PPR UV D25</v>
          </cell>
          <cell r="E5268">
            <v>8818</v>
          </cell>
        </row>
        <row r="5269">
          <cell r="C5269" t="str">
            <v>12CTUV3232</v>
          </cell>
          <cell r="D5269" t="str">
            <v>Cút PPR UV D32</v>
          </cell>
          <cell r="E5269">
            <v>15455</v>
          </cell>
        </row>
        <row r="5270">
          <cell r="C5270" t="str">
            <v>12CTUV4040</v>
          </cell>
          <cell r="D5270" t="str">
            <v>Cút PPR UV D40</v>
          </cell>
          <cell r="E5270">
            <v>25273</v>
          </cell>
        </row>
        <row r="5271">
          <cell r="C5271" t="str">
            <v>12CTUV5050</v>
          </cell>
          <cell r="D5271" t="str">
            <v>Cút PPR UV D50</v>
          </cell>
          <cell r="E5271">
            <v>44091</v>
          </cell>
        </row>
        <row r="5272">
          <cell r="C5272" t="str">
            <v>12CTUV6363</v>
          </cell>
          <cell r="D5272" t="str">
            <v>Cút PPR UV D63</v>
          </cell>
          <cell r="E5272">
            <v>134909</v>
          </cell>
        </row>
        <row r="5273">
          <cell r="C5273" t="str">
            <v>12CHUV2020</v>
          </cell>
          <cell r="D5273" t="str">
            <v>Chếch PPR UV D20</v>
          </cell>
          <cell r="E5273">
            <v>5545</v>
          </cell>
        </row>
        <row r="5274">
          <cell r="C5274" t="str">
            <v>12CHUV2525</v>
          </cell>
          <cell r="D5274" t="str">
            <v>Chếch PPR UV D25</v>
          </cell>
          <cell r="E5274">
            <v>8818</v>
          </cell>
        </row>
        <row r="5275">
          <cell r="C5275" t="str">
            <v>12CHUV3232</v>
          </cell>
          <cell r="D5275" t="str">
            <v>Chếch PPR UV D32</v>
          </cell>
          <cell r="E5275">
            <v>13455</v>
          </cell>
        </row>
        <row r="5276">
          <cell r="C5276" t="str">
            <v>12CHUV4040</v>
          </cell>
          <cell r="D5276" t="str">
            <v>Chếch PPR UV D40</v>
          </cell>
          <cell r="E5276">
            <v>25818</v>
          </cell>
        </row>
        <row r="5277">
          <cell r="C5277" t="str">
            <v>12CHUV5050</v>
          </cell>
          <cell r="D5277" t="str">
            <v>Chếch PPR UV D50</v>
          </cell>
          <cell r="E5277">
            <v>50364</v>
          </cell>
        </row>
        <row r="5278">
          <cell r="C5278" t="str">
            <v>12CHUV6363</v>
          </cell>
          <cell r="D5278" t="str">
            <v>Chếch PPR UV D63</v>
          </cell>
          <cell r="E5278">
            <v>116545</v>
          </cell>
        </row>
        <row r="5279">
          <cell r="C5279" t="str">
            <v>12MSUV20</v>
          </cell>
          <cell r="D5279" t="str">
            <v>Măng sông PPR UV D20</v>
          </cell>
          <cell r="E5279">
            <v>3455</v>
          </cell>
        </row>
        <row r="5280">
          <cell r="C5280" t="str">
            <v>12MSUV25</v>
          </cell>
          <cell r="D5280" t="str">
            <v>Măng sông PPR UV D25</v>
          </cell>
          <cell r="E5280">
            <v>5909</v>
          </cell>
        </row>
        <row r="5281">
          <cell r="C5281" t="str">
            <v>12MSUV32</v>
          </cell>
          <cell r="D5281" t="str">
            <v>Măng sông PPR UV D32</v>
          </cell>
          <cell r="E5281">
            <v>9091</v>
          </cell>
        </row>
        <row r="5282">
          <cell r="C5282" t="str">
            <v>12MSUV40</v>
          </cell>
          <cell r="D5282" t="str">
            <v>Măng sông PPR UV D40</v>
          </cell>
          <cell r="E5282">
            <v>14545</v>
          </cell>
        </row>
        <row r="5283">
          <cell r="C5283" t="str">
            <v>12MSUV50</v>
          </cell>
          <cell r="D5283" t="str">
            <v>Măng sông PPR UV D50</v>
          </cell>
          <cell r="E5283">
            <v>26636</v>
          </cell>
        </row>
        <row r="5284">
          <cell r="C5284" t="str">
            <v>12MSUV63</v>
          </cell>
          <cell r="D5284" t="str">
            <v>Măng sông PPR UV D63</v>
          </cell>
          <cell r="E5284">
            <v>55455</v>
          </cell>
        </row>
        <row r="5285">
          <cell r="C5285" t="str">
            <v>12CNUV2520</v>
          </cell>
          <cell r="D5285" t="str">
            <v>Côn PPR UV D25/20</v>
          </cell>
          <cell r="E5285">
            <v>5455</v>
          </cell>
        </row>
        <row r="5286">
          <cell r="C5286" t="str">
            <v>12CNUV3220</v>
          </cell>
          <cell r="D5286" t="str">
            <v>Côn PPR UV D32/20</v>
          </cell>
          <cell r="E5286">
            <v>7818</v>
          </cell>
        </row>
        <row r="5287">
          <cell r="C5287" t="str">
            <v>12CNUV4020</v>
          </cell>
          <cell r="D5287" t="str">
            <v>Côn PPR UV D40/20</v>
          </cell>
          <cell r="E5287">
            <v>12000</v>
          </cell>
        </row>
        <row r="5288">
          <cell r="C5288" t="str">
            <v>12CNUV5020</v>
          </cell>
          <cell r="D5288" t="str">
            <v>Côn PPR UV D50/20</v>
          </cell>
          <cell r="E5288">
            <v>21545</v>
          </cell>
        </row>
        <row r="5289">
          <cell r="C5289" t="str">
            <v>12CNUV6320</v>
          </cell>
          <cell r="D5289" t="str">
            <v>Côn PPR UV D63/20</v>
          </cell>
          <cell r="E5289">
            <v>41727</v>
          </cell>
        </row>
        <row r="5290">
          <cell r="C5290" t="str">
            <v>12TUV2020</v>
          </cell>
          <cell r="D5290" t="str">
            <v>Tê đều PPR UV D20</v>
          </cell>
          <cell r="E5290">
            <v>7818</v>
          </cell>
        </row>
        <row r="5291">
          <cell r="C5291" t="str">
            <v>12TUV2525</v>
          </cell>
          <cell r="D5291" t="str">
            <v>Tê đều PPR UV D25</v>
          </cell>
          <cell r="E5291">
            <v>12000</v>
          </cell>
        </row>
        <row r="5292">
          <cell r="C5292" t="str">
            <v>12TUV3232</v>
          </cell>
          <cell r="D5292" t="str">
            <v>Tê đều PPR UV D32</v>
          </cell>
          <cell r="E5292">
            <v>19727</v>
          </cell>
        </row>
        <row r="5293">
          <cell r="C5293" t="str">
            <v>12TUV4040</v>
          </cell>
          <cell r="D5293" t="str">
            <v>Tê đều PPR UV D40</v>
          </cell>
          <cell r="E5293">
            <v>31637</v>
          </cell>
        </row>
        <row r="5294">
          <cell r="C5294" t="str">
            <v>12TUV5050</v>
          </cell>
          <cell r="D5294" t="str">
            <v>Tê đều PPR UV D50</v>
          </cell>
          <cell r="E5294">
            <v>63182</v>
          </cell>
        </row>
        <row r="5295">
          <cell r="C5295" t="str">
            <v>12TUV6363</v>
          </cell>
          <cell r="D5295" t="str">
            <v>Tê đều PPR UV D63</v>
          </cell>
          <cell r="E5295">
            <v>151637</v>
          </cell>
        </row>
        <row r="5296">
          <cell r="C5296" t="str">
            <v>12TUV2520</v>
          </cell>
          <cell r="D5296" t="str">
            <v>Tê thu PPR UV D25/20</v>
          </cell>
          <cell r="E5296">
            <v>12000</v>
          </cell>
        </row>
        <row r="5297">
          <cell r="C5297" t="str">
            <v>12TUV3220</v>
          </cell>
          <cell r="D5297" t="str">
            <v>Tê thu PPR UV D32/20</v>
          </cell>
          <cell r="E5297">
            <v>21182</v>
          </cell>
        </row>
        <row r="5298">
          <cell r="C5298" t="str">
            <v>12TUV4020</v>
          </cell>
          <cell r="D5298" t="str">
            <v>Tê thu PPR UV D40/20</v>
          </cell>
          <cell r="E5298">
            <v>46455</v>
          </cell>
        </row>
        <row r="5299">
          <cell r="C5299" t="str">
            <v>12TUV5020</v>
          </cell>
          <cell r="D5299" t="str">
            <v>Tê thu PPR UV D50/20</v>
          </cell>
          <cell r="E5299">
            <v>82364</v>
          </cell>
        </row>
        <row r="5300">
          <cell r="C5300" t="str">
            <v>12TUV6320</v>
          </cell>
          <cell r="D5300" t="str">
            <v>Tê thu PPR UV D63/20</v>
          </cell>
          <cell r="E5300">
            <v>143364</v>
          </cell>
        </row>
        <row r="5301">
          <cell r="C5301" t="str">
            <v>13RCUV20</v>
          </cell>
          <cell r="D5301" t="str">
            <v>Rắc co PPR UV D20</v>
          </cell>
          <cell r="E5301">
            <v>43455</v>
          </cell>
        </row>
        <row r="5302">
          <cell r="C5302" t="str">
            <v>13RCUV25</v>
          </cell>
          <cell r="D5302" t="str">
            <v>Rắc co PPR UV D25</v>
          </cell>
          <cell r="E5302">
            <v>67273</v>
          </cell>
        </row>
        <row r="5303">
          <cell r="C5303" t="str">
            <v>13RCUV32</v>
          </cell>
          <cell r="D5303" t="str">
            <v>Rắc co PPR UV D32</v>
          </cell>
          <cell r="E5303">
            <v>96727</v>
          </cell>
        </row>
        <row r="5304">
          <cell r="C5304" t="str">
            <v>13RCUV40</v>
          </cell>
          <cell r="D5304" t="str">
            <v>Rắc co PPR UV D40</v>
          </cell>
          <cell r="E5304">
            <v>108273</v>
          </cell>
        </row>
        <row r="5305">
          <cell r="C5305" t="str">
            <v>13RCUV50</v>
          </cell>
          <cell r="D5305" t="str">
            <v>Rắc co PPR UV D50</v>
          </cell>
          <cell r="E5305">
            <v>165364</v>
          </cell>
        </row>
        <row r="5306">
          <cell r="C5306" t="str">
            <v>12MSRTUV2012</v>
          </cell>
          <cell r="D5306" t="str">
            <v>Măng sông RT PPR UV D20x1/2"</v>
          </cell>
          <cell r="E5306">
            <v>43273</v>
          </cell>
        </row>
        <row r="5307">
          <cell r="C5307" t="str">
            <v>12MSRTUV2512</v>
          </cell>
          <cell r="D5307" t="str">
            <v>Măng sông RT PPR UV D25x1/2"</v>
          </cell>
          <cell r="E5307">
            <v>53545</v>
          </cell>
        </row>
        <row r="5308">
          <cell r="C5308" t="str">
            <v>12MSRTUV2534</v>
          </cell>
          <cell r="D5308" t="str">
            <v>Măng sông RT PPR UV D25x3/4"</v>
          </cell>
          <cell r="E5308">
            <v>59091</v>
          </cell>
        </row>
        <row r="5309">
          <cell r="C5309" t="str">
            <v>12MSRTUV321</v>
          </cell>
          <cell r="D5309" t="str">
            <v>Măng sông RT PPR UV D32x1"</v>
          </cell>
          <cell r="E5309">
            <v>96364</v>
          </cell>
        </row>
        <row r="5310">
          <cell r="C5310" t="str">
            <v>12MSRTUV40114</v>
          </cell>
          <cell r="D5310" t="str">
            <v>Măng sông RT PPR UV D40x1-1/4"</v>
          </cell>
          <cell r="E5310">
            <v>251455</v>
          </cell>
        </row>
        <row r="5311">
          <cell r="C5311" t="str">
            <v>12MSRTUV50112</v>
          </cell>
          <cell r="D5311" t="str">
            <v>Măng sông RT PPR UV D50x1-1/2"</v>
          </cell>
          <cell r="E5311">
            <v>334909</v>
          </cell>
        </row>
        <row r="5312">
          <cell r="C5312" t="str">
            <v>12MSRTUV632</v>
          </cell>
          <cell r="D5312" t="str">
            <v>Măng sông RT PPR UV D63x2"</v>
          </cell>
          <cell r="E5312">
            <v>641364</v>
          </cell>
        </row>
        <row r="5313">
          <cell r="C5313" t="str">
            <v>12MSRNUV2012</v>
          </cell>
          <cell r="D5313" t="str">
            <v>Măng sông RN PPR UV D20x1/2"</v>
          </cell>
          <cell r="E5313">
            <v>55000</v>
          </cell>
        </row>
        <row r="5314">
          <cell r="C5314" t="str">
            <v>12MSRNUV2512</v>
          </cell>
          <cell r="D5314" t="str">
            <v>Măng sông RN PPR UV D25x1/2"</v>
          </cell>
          <cell r="E5314">
            <v>64091</v>
          </cell>
        </row>
        <row r="5315">
          <cell r="C5315" t="str">
            <v>12MSRNUV2534</v>
          </cell>
          <cell r="D5315" t="str">
            <v>Măng sông RN PPR UV D25x3/4"</v>
          </cell>
          <cell r="E5315">
            <v>77000</v>
          </cell>
        </row>
        <row r="5316">
          <cell r="C5316" t="str">
            <v>12MSRNUV321</v>
          </cell>
          <cell r="D5316" t="str">
            <v>Măng sông RN PPR UV D32x1"</v>
          </cell>
          <cell r="E5316">
            <v>113182</v>
          </cell>
        </row>
        <row r="5317">
          <cell r="C5317" t="str">
            <v>12MSRNUV40114</v>
          </cell>
          <cell r="D5317" t="str">
            <v>Măng sông RN PPR UV D40x1-1/4"</v>
          </cell>
          <cell r="E5317">
            <v>345636</v>
          </cell>
        </row>
        <row r="5318">
          <cell r="C5318" t="str">
            <v>12MSRNUV50112</v>
          </cell>
          <cell r="D5318" t="str">
            <v>Măng sông RN PPR UV D50x1-1/2"</v>
          </cell>
          <cell r="E5318">
            <v>431000</v>
          </cell>
        </row>
        <row r="5319">
          <cell r="C5319" t="str">
            <v>12MSRNUV632</v>
          </cell>
          <cell r="D5319" t="str">
            <v>Măng sông RN PPR UV D63x2"</v>
          </cell>
          <cell r="E5319">
            <v>695455</v>
          </cell>
        </row>
        <row r="5320">
          <cell r="C5320" t="str">
            <v>12CTRTUV2012</v>
          </cell>
          <cell r="D5320" t="str">
            <v xml:space="preserve"> Cút RT PPR UV D20x1/2"</v>
          </cell>
          <cell r="E5320">
            <v>48182</v>
          </cell>
        </row>
        <row r="5321">
          <cell r="C5321" t="str">
            <v>12CTRTUV2512</v>
          </cell>
          <cell r="D5321" t="str">
            <v>Cút RT PPR UV D25x1/2"</v>
          </cell>
          <cell r="E5321">
            <v>54727</v>
          </cell>
        </row>
        <row r="5322">
          <cell r="C5322" t="str">
            <v>12CTRTUV2534</v>
          </cell>
          <cell r="D5322" t="str">
            <v>Cút RT PPR UV D25x3/4"</v>
          </cell>
          <cell r="E5322">
            <v>73727</v>
          </cell>
        </row>
        <row r="5323">
          <cell r="C5323" t="str">
            <v>12CTRTUV321</v>
          </cell>
          <cell r="D5323" t="str">
            <v>Cút RT PPR UV D32x1"</v>
          </cell>
          <cell r="E5323">
            <v>136182</v>
          </cell>
        </row>
        <row r="5324">
          <cell r="C5324" t="str">
            <v>12CTRNUV2012</v>
          </cell>
          <cell r="D5324" t="str">
            <v>Cút RN PPR UV D20x1/2"</v>
          </cell>
          <cell r="E5324">
            <v>67818</v>
          </cell>
        </row>
        <row r="5325">
          <cell r="C5325" t="str">
            <v>12CTRNUV2512</v>
          </cell>
          <cell r="D5325" t="str">
            <v>Cút RN PPR UV D25x1/2"</v>
          </cell>
          <cell r="E5325">
            <v>76727</v>
          </cell>
        </row>
        <row r="5326">
          <cell r="C5326" t="str">
            <v>12CTRNUV2534</v>
          </cell>
          <cell r="D5326" t="str">
            <v>Cút RN PPR UV D25x3/4"</v>
          </cell>
          <cell r="E5326">
            <v>89455</v>
          </cell>
        </row>
        <row r="5327">
          <cell r="C5327" t="str">
            <v>12CTRNUV321</v>
          </cell>
          <cell r="D5327" t="str">
            <v>Cút RN PPR UV D32x1"</v>
          </cell>
          <cell r="E5327">
            <v>144273</v>
          </cell>
        </row>
        <row r="5328">
          <cell r="C5328" t="str">
            <v>12TRTUV2012</v>
          </cell>
          <cell r="D5328" t="str">
            <v>Tê RT PPR UV D20x1/2"</v>
          </cell>
          <cell r="E5328">
            <v>48545</v>
          </cell>
        </row>
        <row r="5329">
          <cell r="C5329" t="str">
            <v>12TRTUV2512</v>
          </cell>
          <cell r="D5329" t="str">
            <v>Tê RT PPR UV D25x1/2"</v>
          </cell>
          <cell r="E5329">
            <v>52000</v>
          </cell>
        </row>
        <row r="5330">
          <cell r="C5330" t="str">
            <v>12TRTUV2534</v>
          </cell>
          <cell r="D5330" t="str">
            <v>Tê RT PPR UV D25x3/4"</v>
          </cell>
          <cell r="E5330">
            <v>75818</v>
          </cell>
        </row>
        <row r="5331">
          <cell r="C5331" t="str">
            <v>12TRNUV2012</v>
          </cell>
          <cell r="D5331" t="str">
            <v>Tê RN PPR UV D20x1/2"</v>
          </cell>
          <cell r="E5331">
            <v>60000</v>
          </cell>
        </row>
        <row r="5332">
          <cell r="C5332" t="str">
            <v>12TRNUV2512</v>
          </cell>
          <cell r="D5332" t="str">
            <v>Tê RN PPR UV D25x1/2"</v>
          </cell>
          <cell r="E5332">
            <v>65000</v>
          </cell>
        </row>
        <row r="5333">
          <cell r="C5333" t="str">
            <v>12TRNUV2534</v>
          </cell>
          <cell r="D5333" t="str">
            <v>Tê RN PPR UV D25x3/4"</v>
          </cell>
          <cell r="E5333">
            <v>82636</v>
          </cell>
        </row>
        <row r="5334">
          <cell r="C5334" t="str">
            <v>13RCRTUV2012</v>
          </cell>
          <cell r="D5334" t="str">
            <v>Rắc co RT PPR UV D20x1/2"</v>
          </cell>
          <cell r="E5334">
            <v>103273</v>
          </cell>
        </row>
        <row r="5335">
          <cell r="C5335" t="str">
            <v>13RCRNUV2012</v>
          </cell>
          <cell r="D5335" t="str">
            <v>Rắc co RN PPR UV D20x1/2"</v>
          </cell>
          <cell r="E5335">
            <v>110182</v>
          </cell>
        </row>
        <row r="5336">
          <cell r="C5336" t="str">
            <v>13RCRNUV2534</v>
          </cell>
          <cell r="D5336" t="str">
            <v>Rắc co RN PPR UV D25x3/4"</v>
          </cell>
          <cell r="E5336">
            <v>171545</v>
          </cell>
        </row>
        <row r="5337">
          <cell r="C5337" t="str">
            <v>13RCRNUV321</v>
          </cell>
          <cell r="D5337" t="str">
            <v>Rắc co RN PPR UV D32x1"</v>
          </cell>
          <cell r="E5337">
            <v>274909</v>
          </cell>
        </row>
        <row r="5338">
          <cell r="C5338" t="str">
            <v>13RCRNUV40114</v>
          </cell>
          <cell r="D5338" t="str">
            <v>Rắc co RN PPR UV D40x1-1/4"</v>
          </cell>
          <cell r="E5338">
            <v>421273</v>
          </cell>
        </row>
        <row r="5339">
          <cell r="C5339" t="str">
            <v>13RCRNUV50112</v>
          </cell>
          <cell r="D5339" t="str">
            <v>Rắc co RN PPR UV D50x1-1/2"</v>
          </cell>
          <cell r="E5339">
            <v>706182</v>
          </cell>
        </row>
        <row r="5340">
          <cell r="C5340" t="str">
            <v>13RCRNUV632</v>
          </cell>
          <cell r="D5340" t="str">
            <v>Rắc co RN PPR UV D63x2"</v>
          </cell>
          <cell r="E5340">
            <v>955273</v>
          </cell>
        </row>
        <row r="5341">
          <cell r="C5341" t="str">
            <v>13VCUV20</v>
          </cell>
          <cell r="D5341" t="str">
            <v>Van cửa kiểu 2 PPR UV D20</v>
          </cell>
          <cell r="E5341">
            <v>228000</v>
          </cell>
        </row>
        <row r="5342">
          <cell r="C5342" t="str">
            <v>13VCUV25</v>
          </cell>
          <cell r="D5342" t="str">
            <v>Van cửa kiểu 2 PPR UV D25</v>
          </cell>
          <cell r="E5342">
            <v>265727</v>
          </cell>
        </row>
        <row r="5343">
          <cell r="C5343" t="str">
            <v>13VCUV32</v>
          </cell>
          <cell r="D5343" t="str">
            <v>Van cửa kiểu 2 PPR UV D32</v>
          </cell>
          <cell r="E5343">
            <v>377091</v>
          </cell>
        </row>
        <row r="5344">
          <cell r="C5344" t="str">
            <v>13VCUV40</v>
          </cell>
          <cell r="D5344" t="str">
            <v>Van cửa kiểu 2 PPR UV D40</v>
          </cell>
          <cell r="E5344">
            <v>633273</v>
          </cell>
        </row>
        <row r="5345">
          <cell r="C5345" t="str">
            <v>13VCUV50</v>
          </cell>
          <cell r="D5345" t="str">
            <v>Van cửa kiểu 2 PPR UV D50</v>
          </cell>
          <cell r="E5345">
            <v>987545</v>
          </cell>
        </row>
        <row r="5346">
          <cell r="C5346" t="str">
            <v>13VCUV63</v>
          </cell>
          <cell r="D5346" t="str">
            <v>Van cửa kiểu 2 PPR UV D63</v>
          </cell>
          <cell r="E5346">
            <v>1521636</v>
          </cell>
        </row>
        <row r="5347">
          <cell r="C5347" t="str">
            <v>11ONX140233</v>
          </cell>
          <cell r="D5347" t="str">
            <v>ống nóng PPR DISMY xanh D140x23,3</v>
          </cell>
          <cell r="E5347">
            <v>1340091</v>
          </cell>
        </row>
        <row r="5348">
          <cell r="C5348" t="str">
            <v>12CNUV3225</v>
          </cell>
          <cell r="D5348" t="str">
            <v>Côn PPR UV D32/25</v>
          </cell>
          <cell r="E5348">
            <v>7818</v>
          </cell>
        </row>
        <row r="5349">
          <cell r="C5349" t="str">
            <v>12CNUV4025</v>
          </cell>
          <cell r="D5349" t="str">
            <v>Côn PPR UV D40/25</v>
          </cell>
          <cell r="E5349">
            <v>12000</v>
          </cell>
        </row>
        <row r="5350">
          <cell r="C5350" t="str">
            <v>12CNUV4032</v>
          </cell>
          <cell r="D5350" t="str">
            <v>Côn PPR UV D40/32</v>
          </cell>
          <cell r="E5350">
            <v>12000</v>
          </cell>
        </row>
        <row r="5351">
          <cell r="C5351" t="str">
            <v>12CNUV5025</v>
          </cell>
          <cell r="D5351" t="str">
            <v>Côn PPR UV D50/25</v>
          </cell>
          <cell r="E5351">
            <v>21545</v>
          </cell>
        </row>
        <row r="5352">
          <cell r="C5352" t="str">
            <v>12CNUV5032</v>
          </cell>
          <cell r="D5352" t="str">
            <v>Côn PPR UV D50/32</v>
          </cell>
          <cell r="E5352">
            <v>21545</v>
          </cell>
        </row>
        <row r="5353">
          <cell r="C5353" t="str">
            <v>12CNUV5040</v>
          </cell>
          <cell r="D5353" t="str">
            <v>Côn PPR UV D50/40</v>
          </cell>
          <cell r="E5353">
            <v>21545</v>
          </cell>
        </row>
        <row r="5354">
          <cell r="C5354" t="str">
            <v>12CNX140125</v>
          </cell>
          <cell r="D5354" t="str">
            <v>Côn PPR DISMY xanh D140x125</v>
          </cell>
          <cell r="E5354">
            <v>834364</v>
          </cell>
        </row>
        <row r="5355">
          <cell r="C5355" t="str">
            <v>12OTNUV25</v>
          </cell>
          <cell r="D5355" t="str">
            <v>ống tránh ngắn PPR DISMY UV D25</v>
          </cell>
          <cell r="E5355">
            <v>25091</v>
          </cell>
        </row>
        <row r="5356">
          <cell r="C5356" t="str">
            <v>12TUV3225</v>
          </cell>
          <cell r="D5356" t="str">
            <v>Tê thu PPR UV D32/25</v>
          </cell>
          <cell r="E5356">
            <v>21182</v>
          </cell>
        </row>
        <row r="5357">
          <cell r="C5357" t="str">
            <v>12TUV4025</v>
          </cell>
          <cell r="D5357" t="str">
            <v>Tê thu PPR UV D40/25</v>
          </cell>
          <cell r="E5357">
            <v>46455</v>
          </cell>
        </row>
        <row r="5358">
          <cell r="C5358" t="str">
            <v>12TUV4032</v>
          </cell>
          <cell r="D5358" t="str">
            <v>Tê thu PPR UV D40/32</v>
          </cell>
          <cell r="E5358">
            <v>46455</v>
          </cell>
        </row>
        <row r="5359">
          <cell r="C5359" t="str">
            <v>12TUV5025</v>
          </cell>
          <cell r="D5359" t="str">
            <v>Tê thu PPR UV D50/25</v>
          </cell>
          <cell r="E5359">
            <v>82364</v>
          </cell>
        </row>
        <row r="5360">
          <cell r="C5360" t="str">
            <v>12TUV5032</v>
          </cell>
          <cell r="D5360" t="str">
            <v>Tê thu PPR UV D50/32</v>
          </cell>
          <cell r="E5360">
            <v>82364</v>
          </cell>
        </row>
        <row r="5361">
          <cell r="C5361" t="str">
            <v>12TUV5040</v>
          </cell>
          <cell r="D5361" t="str">
            <v>Tê thu PPR UV D50/40</v>
          </cell>
          <cell r="E5361">
            <v>82364</v>
          </cell>
        </row>
        <row r="5362">
          <cell r="C5362" t="str">
            <v>13RCRTG632</v>
          </cell>
          <cell r="D5362" t="str">
            <v>Rắc co RT PPR DISMY ghi D63x2</v>
          </cell>
          <cell r="E5362">
            <v>773091</v>
          </cell>
        </row>
        <row r="5363">
          <cell r="C5363" t="str">
            <v>21C23200</v>
          </cell>
          <cell r="D5363" t="str">
            <v>Ống C=2 u.PVC DISMY C3 PN10 D200</v>
          </cell>
          <cell r="E5363">
            <v>369700</v>
          </cell>
        </row>
        <row r="5364">
          <cell r="C5364" t="str">
            <v>21C24200</v>
          </cell>
          <cell r="D5364" t="str">
            <v>Ống C=2 u.PVC DISMY C4 PN12.5 D200</v>
          </cell>
          <cell r="E5364">
            <v>473900</v>
          </cell>
        </row>
        <row r="5365">
          <cell r="C5365" t="str">
            <v>21C25200</v>
          </cell>
          <cell r="D5365" t="str">
            <v>Ống C=2 u.PVC DISMY C5 PN16 D200</v>
          </cell>
          <cell r="E5365">
            <v>584100</v>
          </cell>
        </row>
        <row r="5366">
          <cell r="C5366" t="str">
            <v>21C2T225</v>
          </cell>
          <cell r="D5366" t="str">
            <v>Ống C=2 u.PVC DISMY thoát PN4 D225</v>
          </cell>
          <cell r="E5366">
            <v>204300</v>
          </cell>
        </row>
        <row r="5367">
          <cell r="C5367" t="str">
            <v>21C20225</v>
          </cell>
          <cell r="D5367" t="str">
            <v>Ống C=2 u.PVC DISMY C0 PN5 D225</v>
          </cell>
          <cell r="E5367">
            <v>252800</v>
          </cell>
        </row>
        <row r="5368">
          <cell r="C5368" t="str">
            <v>23CHZEEC3P160</v>
          </cell>
          <cell r="D5368" t="str">
            <v>Chếch nối zoăng PVC DISMY EE C3 D160 hàn phủ composite</v>
          </cell>
          <cell r="E5368">
            <v>402727</v>
          </cell>
        </row>
        <row r="5369">
          <cell r="C5369" t="str">
            <v>23CTC3P280</v>
          </cell>
          <cell r="D5369" t="str">
            <v>Cút PVC DISMY C3 D280 hàn phủ composite</v>
          </cell>
          <cell r="E5369">
            <v>1271909</v>
          </cell>
        </row>
        <row r="5370">
          <cell r="C5370" t="str">
            <v>21C21225</v>
          </cell>
          <cell r="D5370" t="str">
            <v>Ống C=2 u.PVC DISMY C1 PN6 D225</v>
          </cell>
          <cell r="E5370">
            <v>303800</v>
          </cell>
        </row>
        <row r="5371">
          <cell r="C5371" t="str">
            <v>21C22225</v>
          </cell>
          <cell r="D5371" t="str">
            <v>Ống C=2 u.PVC DISMY C2 PN7.5 D225</v>
          </cell>
          <cell r="E5371">
            <v>360100</v>
          </cell>
        </row>
        <row r="5372">
          <cell r="C5372" t="str">
            <v>21C2PN8225</v>
          </cell>
          <cell r="D5372" t="str">
            <v>Ống C=2 u.PVC DISMY PN8 D225</v>
          </cell>
          <cell r="E5372">
            <v>397100</v>
          </cell>
        </row>
        <row r="5373">
          <cell r="C5373" t="str">
            <v>21C23225</v>
          </cell>
          <cell r="D5373" t="str">
            <v>Ống C=2 u.PVC DISMY C3 PN10 D225</v>
          </cell>
          <cell r="E5373">
            <v>467700</v>
          </cell>
        </row>
        <row r="5374">
          <cell r="C5374" t="str">
            <v>23TC1P12590</v>
          </cell>
          <cell r="D5374" t="str">
            <v>Tê PVC DISMY C1 D125/90 hàn phủ composite</v>
          </cell>
          <cell r="E5374">
            <v>126727</v>
          </cell>
        </row>
        <row r="5375">
          <cell r="C5375" t="str">
            <v>23TC1P140110</v>
          </cell>
          <cell r="D5375" t="str">
            <v>Tê PVC DISMY C1 D140/110 hàn phủ composite</v>
          </cell>
          <cell r="E5375">
            <v>137909</v>
          </cell>
        </row>
        <row r="5376">
          <cell r="C5376" t="str">
            <v>23TC1P14090</v>
          </cell>
          <cell r="D5376" t="str">
            <v>Tê PVC DISMY C1 D140/90 hàn phủ composite</v>
          </cell>
          <cell r="E5376">
            <v>137909</v>
          </cell>
        </row>
        <row r="5377">
          <cell r="C5377" t="str">
            <v>23TC1P200140</v>
          </cell>
          <cell r="D5377" t="str">
            <v>Tê PVC DISMY C1 D200/140 hàn phủ composite</v>
          </cell>
          <cell r="E5377">
            <v>321364</v>
          </cell>
        </row>
        <row r="5378">
          <cell r="C5378" t="str">
            <v>23TC3P250110</v>
          </cell>
          <cell r="D5378" t="str">
            <v>Tê PVC DISMY C3 D250/110 hàn phủ composite</v>
          </cell>
          <cell r="E5378">
            <v>474000</v>
          </cell>
        </row>
        <row r="5379">
          <cell r="C5379" t="str">
            <v>23YC1P280280</v>
          </cell>
          <cell r="D5379" t="str">
            <v>Y PVC DISMY C1 D280 hàn phủ composite</v>
          </cell>
          <cell r="E5379">
            <v>1684000</v>
          </cell>
        </row>
        <row r="5380">
          <cell r="C5380" t="str">
            <v>23YC3P160140</v>
          </cell>
          <cell r="D5380" t="str">
            <v>Y PVC DISMY C3 D160/140 hàn phủ composite</v>
          </cell>
          <cell r="E5380">
            <v>510364</v>
          </cell>
        </row>
        <row r="5381">
          <cell r="C5381" t="str">
            <v>23YC3P250110</v>
          </cell>
          <cell r="D5381" t="str">
            <v>Y PVC DISMY C3 D250/110 hàn phủ composite</v>
          </cell>
          <cell r="E5381">
            <v>628364</v>
          </cell>
        </row>
        <row r="5382">
          <cell r="C5382" t="str">
            <v>23YC3P250200</v>
          </cell>
          <cell r="D5382" t="str">
            <v>Y PVC DISMY C3 D250/200 hàn phủ composite</v>
          </cell>
          <cell r="E5382">
            <v>754909</v>
          </cell>
        </row>
        <row r="5383">
          <cell r="C5383" t="str">
            <v>23YC4P200110</v>
          </cell>
          <cell r="D5383" t="str">
            <v>Y PVC DISMY C4 D200/110 hàn phủ composite</v>
          </cell>
          <cell r="E5383">
            <v>779727</v>
          </cell>
        </row>
        <row r="5384">
          <cell r="C5384" t="str">
            <v>31O1006630</v>
          </cell>
          <cell r="D5384" t="str">
            <v>ống PE100 DISMY phi 630 x 24,1 PN6 (6m)</v>
          </cell>
          <cell r="E5384">
            <v>3424545</v>
          </cell>
        </row>
        <row r="5385">
          <cell r="C5385" t="str">
            <v>31O1008630</v>
          </cell>
          <cell r="D5385" t="str">
            <v>ống PE100 DISMY phi 630 x 30,0 PN8 (6m)</v>
          </cell>
          <cell r="E5385">
            <v>4210909</v>
          </cell>
        </row>
        <row r="5386">
          <cell r="C5386" t="str">
            <v>31O1008710</v>
          </cell>
          <cell r="D5386" t="str">
            <v>ống PE100 DISMY phi 710 x 33,9 PN8 (6m)</v>
          </cell>
          <cell r="E5386">
            <v>5369091</v>
          </cell>
        </row>
        <row r="5387">
          <cell r="C5387" t="str">
            <v>33CH10250</v>
          </cell>
          <cell r="D5387" t="str">
            <v>Chếch hàn HDPE DISMY PN10 phi 250</v>
          </cell>
          <cell r="E5387">
            <v>1225364</v>
          </cell>
        </row>
        <row r="5388">
          <cell r="C5388" t="str">
            <v>33CH10355</v>
          </cell>
          <cell r="D5388" t="str">
            <v>Chếch hàn HDPE DISMY PN10 phi 355</v>
          </cell>
          <cell r="E5388">
            <v>3196909</v>
          </cell>
        </row>
        <row r="5389">
          <cell r="C5389" t="str">
            <v>33CT10160</v>
          </cell>
          <cell r="D5389" t="str">
            <v>Cút hàn HDPE DISMY PN10 phi 160</v>
          </cell>
          <cell r="E5389">
            <v>486364</v>
          </cell>
        </row>
        <row r="5390">
          <cell r="C5390" t="str">
            <v>41HP10058</v>
          </cell>
          <cell r="D5390" t="str">
            <v>ống thép mạ kẽm Hòa Phát DN 100 x 5,8 mm</v>
          </cell>
          <cell r="E5390">
            <v>406109</v>
          </cell>
        </row>
        <row r="5391">
          <cell r="C5391" t="str">
            <v>41HP4036</v>
          </cell>
          <cell r="D5391" t="str">
            <v>ống thép mạ kẽm Hòa Phát D40 x 3,6mm</v>
          </cell>
          <cell r="E5391">
            <v>104163</v>
          </cell>
        </row>
        <row r="5392">
          <cell r="C5392" t="str">
            <v>41HP5025</v>
          </cell>
          <cell r="D5392" t="str">
            <v>ống thép mạ kẽm Hòa Phát DN 50 x 2,5mm</v>
          </cell>
          <cell r="E5392">
            <v>93283</v>
          </cell>
        </row>
        <row r="5393">
          <cell r="C5393" t="str">
            <v>41HP5040</v>
          </cell>
          <cell r="D5393" t="str">
            <v>ống thép mạ kẽm Hòa Phát DN 50 x 4,0 mm</v>
          </cell>
          <cell r="E5393">
            <v>145395</v>
          </cell>
        </row>
        <row r="5394">
          <cell r="C5394" t="str">
            <v>41HP6530</v>
          </cell>
          <cell r="D5394" t="str">
            <v>ống thép mạ kẽm Hòa Phát DN 65 x 3,0mm</v>
          </cell>
          <cell r="E5394">
            <v>141617</v>
          </cell>
        </row>
        <row r="5395">
          <cell r="C5395" t="str">
            <v>41HP6540</v>
          </cell>
          <cell r="D5395" t="str">
            <v>ống thép mạ kẽm Hòa Phát DN 65 x 4,0 mm</v>
          </cell>
          <cell r="E5395">
            <v>186215</v>
          </cell>
        </row>
        <row r="5396">
          <cell r="C5396" t="str">
            <v>41HP6550</v>
          </cell>
          <cell r="D5396" t="str">
            <v>ống thép mạ kẽm Hòa Phát D65 x 5,0mm</v>
          </cell>
          <cell r="E5396">
            <v>229495</v>
          </cell>
        </row>
        <row r="5397">
          <cell r="C5397" t="str">
            <v>41HP8045</v>
          </cell>
          <cell r="D5397" t="str">
            <v>ống thép mạ kẽm Hòa Phát DN 80 x 4,5mm</v>
          </cell>
          <cell r="E5397">
            <v>247212</v>
          </cell>
        </row>
        <row r="5398">
          <cell r="C5398" t="str">
            <v>41HPA010021</v>
          </cell>
          <cell r="D5398" t="str">
            <v>ống thép mạ kẽm Hòa Phát A0 DN 100 x 2,1mm</v>
          </cell>
          <cell r="E5398">
            <v>152091</v>
          </cell>
        </row>
        <row r="5399">
          <cell r="C5399" t="str">
            <v>41HPA010029</v>
          </cell>
          <cell r="D5399" t="str">
            <v>ống thép mạ kẽm Hòa Phát A0 DN 100 x 2,9 mm</v>
          </cell>
          <cell r="E5399">
            <v>208522</v>
          </cell>
        </row>
        <row r="5400">
          <cell r="C5400" t="str">
            <v>41HPL12529</v>
          </cell>
          <cell r="D5400" t="str">
            <v>ống thép mạ kẽm Hòa Phát BSL1 DN 25 x 2,9mm</v>
          </cell>
          <cell r="E5400">
            <v>57723</v>
          </cell>
        </row>
        <row r="5401">
          <cell r="C5401" t="str">
            <v>41HPL13229</v>
          </cell>
          <cell r="D5401" t="str">
            <v>ống thép mạ kẽm Hòa Phát BSL1 DN 32 x 2,9mm</v>
          </cell>
          <cell r="E5401">
            <v>74126</v>
          </cell>
        </row>
        <row r="5402">
          <cell r="C5402" t="str">
            <v>41HPL22526</v>
          </cell>
          <cell r="D5402" t="str">
            <v>ống thép mạ kẽm Hòa Phát BSL2 DN 25 x 2,6mm</v>
          </cell>
          <cell r="E5402">
            <v>52226</v>
          </cell>
        </row>
        <row r="5403">
          <cell r="C5403" t="str">
            <v>41HPL23226</v>
          </cell>
          <cell r="D5403" t="str">
            <v>ống thép mạ kẽm Hòa Phát BSL2 DN 32 x 2,6mm</v>
          </cell>
          <cell r="E5403">
            <v>66964</v>
          </cell>
        </row>
        <row r="5404">
          <cell r="C5404" t="str">
            <v>41MA12730</v>
          </cell>
          <cell r="D5404" t="str">
            <v>ống thép mạ D127 x 3,0mm</v>
          </cell>
          <cell r="E5404">
            <v>241491</v>
          </cell>
        </row>
        <row r="5405">
          <cell r="C5405" t="str">
            <v>41MA12732</v>
          </cell>
          <cell r="D5405" t="str">
            <v>ống thép mạ D127 x 3,2mm</v>
          </cell>
          <cell r="E5405">
            <v>257133</v>
          </cell>
        </row>
        <row r="5406">
          <cell r="C5406" t="str">
            <v>41MA12736</v>
          </cell>
          <cell r="D5406" t="str">
            <v>ống thép mạ D127 x 3,6mm</v>
          </cell>
          <cell r="E5406">
            <v>288813</v>
          </cell>
        </row>
        <row r="5407">
          <cell r="C5407" t="str">
            <v>41MA12738</v>
          </cell>
          <cell r="D5407" t="str">
            <v>ống thép mạ D127 x 3,8mm</v>
          </cell>
          <cell r="E5407">
            <v>303885</v>
          </cell>
        </row>
        <row r="5408">
          <cell r="C5408" t="str">
            <v>41MA12742</v>
          </cell>
          <cell r="D5408" t="str">
            <v>ống thép mạ D127 x 4,2mm</v>
          </cell>
          <cell r="E5408">
            <v>335310</v>
          </cell>
        </row>
        <row r="5409">
          <cell r="C5409" t="str">
            <v>41MA141516</v>
          </cell>
          <cell r="D5409" t="str">
            <v>Ống thép mạ D141 x 5,16mm</v>
          </cell>
          <cell r="E5409">
            <v>472500</v>
          </cell>
        </row>
        <row r="5410">
          <cell r="C5410" t="str">
            <v>41MA141635</v>
          </cell>
          <cell r="D5410" t="str">
            <v>Ống thép mạ D141 x 6,35mm</v>
          </cell>
          <cell r="E5410">
            <v>593727</v>
          </cell>
        </row>
        <row r="5411">
          <cell r="C5411" t="str">
            <v>41MA165478</v>
          </cell>
          <cell r="D5411" t="str">
            <v>ống thép mạ D165 x 4,78mm</v>
          </cell>
          <cell r="E5411">
            <v>515070</v>
          </cell>
        </row>
        <row r="5412">
          <cell r="C5412" t="str">
            <v>41MA165516</v>
          </cell>
          <cell r="D5412" t="str">
            <v>ống thép mạ D165 x 5,16mm</v>
          </cell>
          <cell r="E5412">
            <v>554698</v>
          </cell>
        </row>
        <row r="5413">
          <cell r="C5413" t="str">
            <v>41MA165556</v>
          </cell>
          <cell r="D5413" t="str">
            <v>ống thép mạ D165 x 5,56mm</v>
          </cell>
          <cell r="E5413">
            <v>596202</v>
          </cell>
        </row>
        <row r="5414">
          <cell r="C5414" t="str">
            <v>41MA168711</v>
          </cell>
          <cell r="D5414" t="str">
            <v>ống thép mạ D168 x 7,11mm</v>
          </cell>
          <cell r="E5414">
            <v>770778</v>
          </cell>
        </row>
        <row r="5415">
          <cell r="C5415" t="str">
            <v>41MA219792</v>
          </cell>
          <cell r="D5415" t="str">
            <v>Ống thép mạ D219 x 7,92mm</v>
          </cell>
          <cell r="E5415">
            <v>1124863</v>
          </cell>
        </row>
        <row r="5416">
          <cell r="C5416" t="str">
            <v>41MA273709</v>
          </cell>
          <cell r="D5416" t="str">
            <v>ống thép mạ D273 x 7,09mm</v>
          </cell>
          <cell r="E5416">
            <v>1268182</v>
          </cell>
        </row>
        <row r="5417">
          <cell r="C5417" t="str">
            <v>41MA27380</v>
          </cell>
          <cell r="D5417" t="str">
            <v>ống thép mạ D273 x 8mm</v>
          </cell>
          <cell r="E5417">
            <v>1257294</v>
          </cell>
        </row>
        <row r="5418">
          <cell r="C5418" t="str">
            <v>41MA273927</v>
          </cell>
          <cell r="D5418" t="str">
            <v>ống thép mạ D273 x 9,27mm</v>
          </cell>
          <cell r="E5418">
            <v>1644273</v>
          </cell>
        </row>
        <row r="5419">
          <cell r="C5419" t="str">
            <v>72.RDDM15</v>
          </cell>
          <cell r="D5419" t="str">
            <v>Rọ đồng DISMY DN15</v>
          </cell>
          <cell r="E5419">
            <v>44500</v>
          </cell>
        </row>
        <row r="5420">
          <cell r="C5420" t="str">
            <v>72.RDDM20</v>
          </cell>
          <cell r="D5420" t="str">
            <v>Rọ đồng DISMY DN20</v>
          </cell>
          <cell r="E5420">
            <v>78500</v>
          </cell>
        </row>
        <row r="5421">
          <cell r="C5421" t="str">
            <v>72.RDDM25</v>
          </cell>
          <cell r="D5421" t="str">
            <v>Rọ đồng DISMY DN25</v>
          </cell>
          <cell r="E5421">
            <v>121500</v>
          </cell>
        </row>
        <row r="5422">
          <cell r="C5422" t="str">
            <v>72.RDDM32</v>
          </cell>
          <cell r="D5422" t="str">
            <v>Rọ đồng DISMY DN32</v>
          </cell>
          <cell r="E5422">
            <v>185600</v>
          </cell>
        </row>
        <row r="5423">
          <cell r="C5423" t="str">
            <v>72.RDDM40</v>
          </cell>
          <cell r="D5423" t="str">
            <v>Rọ đồng DISMY DN40</v>
          </cell>
          <cell r="E5423">
            <v>259200</v>
          </cell>
        </row>
        <row r="5424">
          <cell r="C5424" t="str">
            <v>72.RDDM50</v>
          </cell>
          <cell r="D5424" t="str">
            <v>Rọ đồng DISMY DN50</v>
          </cell>
          <cell r="E5424">
            <v>375300</v>
          </cell>
        </row>
        <row r="5425">
          <cell r="C5425" t="str">
            <v>72.VBRTDDMPN1615</v>
          </cell>
          <cell r="D5425" t="str">
            <v>Van bi ren đồng tay dài DISMY PN16 - DN15</v>
          </cell>
          <cell r="E5425">
            <v>79000</v>
          </cell>
        </row>
        <row r="5426">
          <cell r="C5426" t="str">
            <v>72.VBRTDDMPN1620</v>
          </cell>
          <cell r="D5426" t="str">
            <v>Van bi ren đồng tay dài DISMY PN16 - DN20</v>
          </cell>
          <cell r="E5426">
            <v>112900</v>
          </cell>
        </row>
        <row r="5427">
          <cell r="C5427" t="str">
            <v>72.VBRTDDMPN1625</v>
          </cell>
          <cell r="D5427" t="str">
            <v>Van bi ren đồng tay dài DISMY PN16 - DN25</v>
          </cell>
          <cell r="E5427">
            <v>166100</v>
          </cell>
        </row>
        <row r="5428">
          <cell r="C5428" t="str">
            <v>72.VBRTDDMPN1632</v>
          </cell>
          <cell r="D5428" t="str">
            <v>Van bi ren đồng tay dài DISMY PN16 - DN32</v>
          </cell>
          <cell r="E5428">
            <v>317000</v>
          </cell>
        </row>
        <row r="5429">
          <cell r="C5429" t="str">
            <v>72.VBRTDDMPN1640</v>
          </cell>
          <cell r="D5429" t="str">
            <v>Van bi ren đồng tay dài DISMY PN16 - DN40</v>
          </cell>
          <cell r="E5429">
            <v>459900</v>
          </cell>
        </row>
        <row r="5430">
          <cell r="C5430" t="str">
            <v>72.VBRTDDMPN1650</v>
          </cell>
          <cell r="D5430" t="str">
            <v>Van bi ren đồng tay dài DISMY PN16 - DN50</v>
          </cell>
          <cell r="E5430">
            <v>626700</v>
          </cell>
        </row>
        <row r="5431">
          <cell r="C5431" t="str">
            <v>72.VLXDMPN1615</v>
          </cell>
          <cell r="D5431" t="str">
            <v>Van 1 chiều lò xo ren đồng DISMY PN16 - DN15</v>
          </cell>
          <cell r="E5431">
            <v>62500</v>
          </cell>
        </row>
        <row r="5432">
          <cell r="C5432" t="str">
            <v>72.VLXDMPN1620</v>
          </cell>
          <cell r="D5432" t="str">
            <v>Van 1 chiều lò xo ren đồng DISMY PN16 - DN20</v>
          </cell>
          <cell r="E5432">
            <v>99600</v>
          </cell>
        </row>
        <row r="5433">
          <cell r="C5433" t="str">
            <v>72.VLXDMPN1625</v>
          </cell>
          <cell r="D5433" t="str">
            <v>Van 1 chiều lò xo ren đồng DISMY PN16 - DN25</v>
          </cell>
          <cell r="E5433">
            <v>142200</v>
          </cell>
        </row>
        <row r="5434">
          <cell r="C5434" t="str">
            <v>72.VLXDMPN1632</v>
          </cell>
          <cell r="D5434" t="str">
            <v>Van 1 chiều lò xo ren đồng DISMY PN16 - DN32</v>
          </cell>
          <cell r="E5434">
            <v>259900</v>
          </cell>
        </row>
        <row r="5435">
          <cell r="C5435" t="str">
            <v>72.VLXDMPN1640</v>
          </cell>
          <cell r="D5435" t="str">
            <v>Van 1 chiều lò xo ren đồng DISMY PN16 - DN40</v>
          </cell>
          <cell r="E5435">
            <v>332200</v>
          </cell>
        </row>
        <row r="5436">
          <cell r="C5436" t="str">
            <v>72.VLXDMPN1650</v>
          </cell>
          <cell r="D5436" t="str">
            <v>Van 1 chiều lò xo ren đồng DISMY PN16 - DN50</v>
          </cell>
          <cell r="E5436">
            <v>516000</v>
          </cell>
        </row>
        <row r="5437">
          <cell r="C5437" t="str">
            <v>21C24225</v>
          </cell>
          <cell r="D5437" t="str">
            <v>Ống C=2 u.PVC DISMY C4 PN12.5 D225</v>
          </cell>
          <cell r="E5437">
            <v>599800</v>
          </cell>
        </row>
        <row r="5438">
          <cell r="C5438" t="str">
            <v>72.VBRKKPN1615</v>
          </cell>
          <cell r="D5438" t="str">
            <v>Van bi ren đồng không tay khóa Dismy PN16 - DN15</v>
          </cell>
          <cell r="E5438">
            <v>110000</v>
          </cell>
        </row>
        <row r="5439">
          <cell r="C5439" t="str">
            <v>43CHTQDD22.5225</v>
          </cell>
          <cell r="D5439" t="str">
            <v>Chếch HDPE TQ hàn đối đầu 22,5 độ phi 225</v>
          </cell>
          <cell r="E5439">
            <v>616759.25925925921</v>
          </cell>
        </row>
        <row r="5440">
          <cell r="C5440" t="str">
            <v>43CHTQDD400</v>
          </cell>
          <cell r="D5440" t="str">
            <v>Chếch HDPE TQ hàn đối đầu phi 400</v>
          </cell>
          <cell r="E5440">
            <v>2382870.3703703703</v>
          </cell>
        </row>
        <row r="5441">
          <cell r="C5441" t="str">
            <v>43CHTQDD22.5400</v>
          </cell>
          <cell r="D5441" t="str">
            <v>Chếch HDPE TQ hàn đối đầu 22,5 độ phi 400</v>
          </cell>
          <cell r="E5441">
            <v>2298796.2962962962</v>
          </cell>
        </row>
        <row r="5442">
          <cell r="C5442" t="str">
            <v>23TC3P315315</v>
          </cell>
          <cell r="D5442" t="str">
            <v>Tê PVC DISMY C3 D315 hàn phủ composite</v>
          </cell>
          <cell r="E5442">
            <v>3412364</v>
          </cell>
        </row>
        <row r="5443">
          <cell r="C5443" t="str">
            <v>42KEPD15L29</v>
          </cell>
          <cell r="D5443" t="str">
            <v>Kép đồng 15 -L29mm</v>
          </cell>
          <cell r="E5443">
            <v>5800</v>
          </cell>
        </row>
        <row r="5444">
          <cell r="C5444" t="str">
            <v>42MSD15L25</v>
          </cell>
          <cell r="D5444" t="str">
            <v>Măng sông đồng 15-L25mm</v>
          </cell>
          <cell r="E5444">
            <v>6800</v>
          </cell>
        </row>
        <row r="5445">
          <cell r="C5445" t="str">
            <v>72.VGDMPN1015TN</v>
          </cell>
          <cell r="D5445" t="str">
            <v>Vòi gạt đồng tay dài DISMY PN10 - DN15 TN</v>
          </cell>
          <cell r="E5445">
            <v>72700</v>
          </cell>
        </row>
        <row r="5446">
          <cell r="C5446" t="str">
            <v>72.VGDMPN1020TN</v>
          </cell>
          <cell r="D5446" t="str">
            <v>Vòi gạt đồng tay dài DISMY PN10 - DN20 TN</v>
          </cell>
          <cell r="E5446">
            <v>84000</v>
          </cell>
        </row>
        <row r="5447">
          <cell r="C5447" t="str">
            <v>72.VGTDDMPN1615TN</v>
          </cell>
          <cell r="D5447" t="str">
            <v>Vòi gạt đồng tay dài DISMY PN16 - DN15 TN</v>
          </cell>
          <cell r="E5447">
            <v>90000</v>
          </cell>
        </row>
        <row r="5448">
          <cell r="C5448" t="str">
            <v>72.VGTDDMPN1620TN</v>
          </cell>
          <cell r="D5448" t="str">
            <v>Vòi gạt đồng tay dài DISMY PN16 - DN20 TN</v>
          </cell>
          <cell r="E5448">
            <v>106600</v>
          </cell>
        </row>
        <row r="5449">
          <cell r="C5449" t="str">
            <v>72.VGMDMPN1015TN</v>
          </cell>
          <cell r="D5449" t="str">
            <v>Vòi gạt đồng mạ tay dài DISMY PN10 - DN15 TN</v>
          </cell>
          <cell r="E5449">
            <v>77000</v>
          </cell>
        </row>
        <row r="5450">
          <cell r="C5450" t="str">
            <v>72.VGMDMPN1020TN</v>
          </cell>
          <cell r="D5450" t="str">
            <v>Vòi gạt đồng mạ tay dài DISMY PN10 - DN20 TN</v>
          </cell>
          <cell r="E5450">
            <v>89000</v>
          </cell>
        </row>
        <row r="5451">
          <cell r="C5451" t="str">
            <v>72.VGMDM1615TN</v>
          </cell>
          <cell r="D5451" t="str">
            <v>Vòi gạt đồng mạ tay dài DISMY PN16 - DN15 TN</v>
          </cell>
          <cell r="E5451">
            <v>94400</v>
          </cell>
        </row>
        <row r="5452">
          <cell r="C5452" t="str">
            <v>72.VGMDM1620TN</v>
          </cell>
          <cell r="D5452" t="str">
            <v>Vòi gạt đồng mạ tay dài DISMY PN16 - DN20 TN</v>
          </cell>
          <cell r="E5452">
            <v>111600</v>
          </cell>
        </row>
        <row r="5453">
          <cell r="C5453" t="str">
            <v>42V1CLAN100</v>
          </cell>
          <cell r="D5453" t="str">
            <v>Van 1 chiều lá ren đồng ANA DN 100</v>
          </cell>
          <cell r="E5453">
            <v>3126700</v>
          </cell>
        </row>
        <row r="5454">
          <cell r="C5454" t="str">
            <v>42V1CLAN15</v>
          </cell>
          <cell r="D5454" t="str">
            <v>Van 1 chiều lá ren đồng ANA DN 15</v>
          </cell>
          <cell r="E5454">
            <v>73100</v>
          </cell>
        </row>
        <row r="5455">
          <cell r="C5455" t="str">
            <v>42V1CLAN20</v>
          </cell>
          <cell r="D5455" t="str">
            <v>Van 1 chiều lá ren đồng ANA DN 20</v>
          </cell>
          <cell r="E5455">
            <v>102100</v>
          </cell>
        </row>
        <row r="5456">
          <cell r="C5456" t="str">
            <v>42V1CLAN25</v>
          </cell>
          <cell r="D5456" t="str">
            <v>Van 1 chiều lá ren đồng ANA DN 25</v>
          </cell>
          <cell r="E5456">
            <v>176000</v>
          </cell>
        </row>
        <row r="5457">
          <cell r="C5457" t="str">
            <v>42V1CLAN32</v>
          </cell>
          <cell r="D5457" t="str">
            <v>Van 1 chiều lá ren đồng ANA DN 32</v>
          </cell>
          <cell r="E5457">
            <v>268400</v>
          </cell>
        </row>
        <row r="5458">
          <cell r="C5458" t="str">
            <v>42V1CLAN40</v>
          </cell>
          <cell r="D5458" t="str">
            <v>Van 1 chiều lá ren đồng ANA DN 40</v>
          </cell>
          <cell r="E5458">
            <v>334400</v>
          </cell>
        </row>
        <row r="5459">
          <cell r="C5459" t="str">
            <v>42V1CLAN50</v>
          </cell>
          <cell r="D5459" t="str">
            <v>Van 1 chiều lá ren đồng ANA DN 50</v>
          </cell>
          <cell r="E5459">
            <v>505200</v>
          </cell>
        </row>
        <row r="5460">
          <cell r="C5460" t="str">
            <v>42V1CLAN65</v>
          </cell>
          <cell r="D5460" t="str">
            <v>Van 1 chiều lá ren đồng ANA DN 65</v>
          </cell>
          <cell r="E5460">
            <v>1144000</v>
          </cell>
        </row>
        <row r="5461">
          <cell r="C5461" t="str">
            <v>42V1CLAN80</v>
          </cell>
          <cell r="D5461" t="str">
            <v>Van 1 chiều lá ren đồng ANA DN 80</v>
          </cell>
          <cell r="E5461">
            <v>1564700</v>
          </cell>
        </row>
        <row r="5462">
          <cell r="C5462" t="str">
            <v>42VBAN15</v>
          </cell>
          <cell r="D5462" t="str">
            <v>Van bi ANA DN 15</v>
          </cell>
          <cell r="E5462">
            <v>59000</v>
          </cell>
        </row>
        <row r="5463">
          <cell r="C5463" t="str">
            <v>42VBAN20</v>
          </cell>
          <cell r="D5463" t="str">
            <v>Van bi ANA DN 20</v>
          </cell>
          <cell r="E5463">
            <v>81900</v>
          </cell>
        </row>
        <row r="5464">
          <cell r="C5464" t="str">
            <v>42VBAN25</v>
          </cell>
          <cell r="D5464" t="str">
            <v>Van bi ANA DN 25</v>
          </cell>
          <cell r="E5464">
            <v>130273</v>
          </cell>
        </row>
        <row r="5465">
          <cell r="C5465" t="str">
            <v>42VBAN32</v>
          </cell>
          <cell r="D5465" t="str">
            <v>Van bi ANA DN 32</v>
          </cell>
          <cell r="E5465">
            <v>284300</v>
          </cell>
        </row>
        <row r="5466">
          <cell r="C5466" t="str">
            <v>42VBAN40</v>
          </cell>
          <cell r="D5466" t="str">
            <v>Van bi ANA DN 40</v>
          </cell>
          <cell r="E5466">
            <v>363455</v>
          </cell>
        </row>
        <row r="5467">
          <cell r="C5467" t="str">
            <v>42VBAN50</v>
          </cell>
          <cell r="D5467" t="str">
            <v>Van bi ANA DN 50</v>
          </cell>
          <cell r="E5467">
            <v>546500</v>
          </cell>
        </row>
        <row r="5468">
          <cell r="C5468" t="str">
            <v>42VBAN65</v>
          </cell>
          <cell r="D5468" t="str">
            <v>Van bi ANA DN 65</v>
          </cell>
          <cell r="E5468">
            <v>1377200</v>
          </cell>
        </row>
        <row r="5469">
          <cell r="C5469" t="str">
            <v>42VBTNAN15</v>
          </cell>
          <cell r="D5469" t="str">
            <v>Van bi ANA tay nơ DN 15</v>
          </cell>
          <cell r="E5469">
            <v>55500</v>
          </cell>
        </row>
        <row r="5470">
          <cell r="C5470" t="str">
            <v>42VBTNAN20</v>
          </cell>
          <cell r="D5470" t="str">
            <v>Van bi ANA tay nơ DN 20</v>
          </cell>
          <cell r="E5470">
            <v>75700</v>
          </cell>
        </row>
        <row r="5471">
          <cell r="C5471" t="str">
            <v>42VCAN100</v>
          </cell>
          <cell r="D5471" t="str">
            <v>Van cửa ren đồng ANA DN 100</v>
          </cell>
          <cell r="E5471">
            <v>2919900</v>
          </cell>
        </row>
        <row r="5472">
          <cell r="C5472" t="str">
            <v>42VCAN15</v>
          </cell>
          <cell r="D5472" t="str">
            <v>Van cửa ren đồng ANA DN 15</v>
          </cell>
          <cell r="E5472">
            <v>81455</v>
          </cell>
        </row>
        <row r="5473">
          <cell r="C5473" t="str">
            <v>42VCAN20</v>
          </cell>
          <cell r="D5473" t="str">
            <v>Van cửa ren đồng ANA DN 20</v>
          </cell>
          <cell r="E5473">
            <v>127636</v>
          </cell>
        </row>
        <row r="5474">
          <cell r="C5474" t="str">
            <v>42VCAN25</v>
          </cell>
          <cell r="D5474" t="str">
            <v>Van cửa ren đồng ANA DN 25</v>
          </cell>
          <cell r="E5474">
            <v>196300</v>
          </cell>
        </row>
        <row r="5475">
          <cell r="C5475" t="str">
            <v>42VCAN32</v>
          </cell>
          <cell r="D5475" t="str">
            <v>Van cửa ren đồng ANA DN 32</v>
          </cell>
          <cell r="E5475">
            <v>301000</v>
          </cell>
        </row>
        <row r="5476">
          <cell r="C5476" t="str">
            <v>42VCAN40</v>
          </cell>
          <cell r="D5476" t="str">
            <v>Van cửa ren đồng ANA DN 40</v>
          </cell>
          <cell r="E5476">
            <v>389900</v>
          </cell>
        </row>
        <row r="5477">
          <cell r="C5477" t="str">
            <v>42VCAN50</v>
          </cell>
          <cell r="D5477" t="str">
            <v>Van cửa ren đồng ANA DN 50</v>
          </cell>
          <cell r="E5477">
            <v>521000</v>
          </cell>
        </row>
        <row r="5478">
          <cell r="C5478" t="str">
            <v>42VCAN65</v>
          </cell>
          <cell r="D5478" t="str">
            <v>Van cửa ren đồng ANA DN 65</v>
          </cell>
          <cell r="E5478">
            <v>1362300</v>
          </cell>
        </row>
        <row r="5479">
          <cell r="C5479" t="str">
            <v>42VCAN80</v>
          </cell>
          <cell r="D5479" t="str">
            <v>Van cửa ren đồng ANA DN 80</v>
          </cell>
          <cell r="E5479">
            <v>1605200</v>
          </cell>
        </row>
        <row r="5480">
          <cell r="C5480" t="str">
            <v>42PY15</v>
          </cell>
          <cell r="D5480" t="str">
            <v>Van phao Italia loại I DN 15</v>
          </cell>
          <cell r="E5480">
            <v>161900</v>
          </cell>
        </row>
        <row r="5481">
          <cell r="C5481" t="str">
            <v>42PY20</v>
          </cell>
          <cell r="D5481" t="str">
            <v>Van phao Italia loại I DN 20</v>
          </cell>
          <cell r="E5481">
            <v>251100</v>
          </cell>
        </row>
        <row r="5482">
          <cell r="C5482" t="str">
            <v>42PY25.</v>
          </cell>
          <cell r="D5482" t="str">
            <v>Van phao Italia loại I DN 25</v>
          </cell>
          <cell r="E5482">
            <v>468800</v>
          </cell>
        </row>
        <row r="5483">
          <cell r="C5483" t="str">
            <v>42PY32</v>
          </cell>
          <cell r="D5483" t="str">
            <v>Van phao Italia loại I DN 32</v>
          </cell>
          <cell r="E5483">
            <v>826700</v>
          </cell>
        </row>
        <row r="5484">
          <cell r="C5484" t="str">
            <v>42PY40</v>
          </cell>
          <cell r="D5484" t="str">
            <v>Van phao Italia loại I DN 40</v>
          </cell>
          <cell r="E5484">
            <v>1116000</v>
          </cell>
        </row>
        <row r="5485">
          <cell r="C5485" t="str">
            <v>42PY50</v>
          </cell>
          <cell r="D5485" t="str">
            <v>Van phao Italia loại I DN 50</v>
          </cell>
          <cell r="E5485">
            <v>1550000</v>
          </cell>
        </row>
        <row r="5486">
          <cell r="C5486" t="str">
            <v>42PY65</v>
          </cell>
          <cell r="D5486" t="str">
            <v>Van phao Italia loại I DN 65</v>
          </cell>
          <cell r="E5486">
            <v>4908400</v>
          </cell>
        </row>
        <row r="5487">
          <cell r="C5487" t="str">
            <v>42PY80</v>
          </cell>
          <cell r="D5487" t="str">
            <v>Van phao Italia loại I DN 80</v>
          </cell>
          <cell r="E5487">
            <v>6716700</v>
          </cell>
        </row>
        <row r="5488">
          <cell r="C5488" t="str">
            <v>21C25225</v>
          </cell>
          <cell r="D5488" t="str">
            <v>Ống C=2 u.PVC DISMY C5 PN16 D225</v>
          </cell>
          <cell r="E5488">
            <v>741400</v>
          </cell>
        </row>
        <row r="5489">
          <cell r="C5489" t="str">
            <v>21C2T250</v>
          </cell>
          <cell r="D5489" t="str">
            <v>Ống C=2 u.PVC DISMY thoát PN4 D250</v>
          </cell>
          <cell r="E5489">
            <v>265800</v>
          </cell>
        </row>
        <row r="5490">
          <cell r="C5490" t="str">
            <v>21C20250</v>
          </cell>
          <cell r="D5490" t="str">
            <v>Ống C=2 u.PVC DISMY C0 PN5 D250</v>
          </cell>
          <cell r="E5490">
            <v>331400</v>
          </cell>
        </row>
        <row r="5491">
          <cell r="C5491" t="str">
            <v>21C21250</v>
          </cell>
          <cell r="D5491" t="str">
            <v>Ống C=2 u.PVC DISMY C1 PN6 D250</v>
          </cell>
          <cell r="E5491">
            <v>399600</v>
          </cell>
        </row>
        <row r="5492">
          <cell r="C5492" t="str">
            <v>21C22250</v>
          </cell>
          <cell r="D5492" t="str">
            <v>Ống C=2 u.PVC DISMY C2 PN7.5 D250</v>
          </cell>
          <cell r="E5492">
            <v>466300</v>
          </cell>
        </row>
        <row r="5493">
          <cell r="C5493" t="str">
            <v>21C2PN8250</v>
          </cell>
          <cell r="D5493" t="str">
            <v>Ống C=2 u.PVC DISMY PN8 D250</v>
          </cell>
          <cell r="E5493">
            <v>492100</v>
          </cell>
        </row>
        <row r="5494">
          <cell r="C5494" t="str">
            <v>21C23250</v>
          </cell>
          <cell r="D5494" t="str">
            <v>Ống C=2 u.PVC DISMY C3 PN10 D250</v>
          </cell>
          <cell r="E5494">
            <v>602700</v>
          </cell>
        </row>
        <row r="5495">
          <cell r="C5495" t="str">
            <v>21C24250</v>
          </cell>
          <cell r="D5495" t="str">
            <v>Ống C=2 u.PVC DISMY C4 PN12.5 D250</v>
          </cell>
          <cell r="E5495">
            <v>761900</v>
          </cell>
        </row>
        <row r="5496">
          <cell r="C5496" t="str">
            <v>21C25250</v>
          </cell>
          <cell r="D5496" t="str">
            <v>Ống C=2 u.PVC DISMY C5 PN16 D250</v>
          </cell>
          <cell r="E5496">
            <v>943600</v>
          </cell>
        </row>
        <row r="5497">
          <cell r="C5497" t="str">
            <v>21C20280</v>
          </cell>
          <cell r="D5497" t="str">
            <v>Ống C=2 u.PVC DISMY C0 PN5 D280</v>
          </cell>
          <cell r="E5497">
            <v>397400</v>
          </cell>
        </row>
        <row r="5498">
          <cell r="C5498" t="str">
            <v>21C21280</v>
          </cell>
          <cell r="D5498" t="str">
            <v>Ống C=2 u.PVC DISMY C1 PN6 D280</v>
          </cell>
          <cell r="E5498">
            <v>475200</v>
          </cell>
        </row>
        <row r="5499">
          <cell r="C5499" t="str">
            <v>21C22280</v>
          </cell>
          <cell r="D5499" t="str">
            <v>Ống C=2 u.PVC DISMY C2 PN7.5 D280</v>
          </cell>
          <cell r="E5499">
            <v>559800</v>
          </cell>
        </row>
        <row r="5500">
          <cell r="C5500" t="str">
            <v>21C2PN8280</v>
          </cell>
          <cell r="D5500" t="str">
            <v>Ống C=2 u.PVC DISMY PN8 D280</v>
          </cell>
          <cell r="E5500">
            <v>613200</v>
          </cell>
        </row>
        <row r="5501">
          <cell r="C5501" t="str">
            <v>21C23280</v>
          </cell>
          <cell r="D5501" t="str">
            <v>Ống C=2 u.PVC DISMY C3 PN10 D280</v>
          </cell>
          <cell r="E5501">
            <v>719100</v>
          </cell>
        </row>
        <row r="5502">
          <cell r="C5502" t="str">
            <v>21C24280</v>
          </cell>
          <cell r="D5502" t="str">
            <v>Ống C=2 u.PVC DISMY C4 PN12.5 D280</v>
          </cell>
          <cell r="E5502">
            <v>986400</v>
          </cell>
        </row>
        <row r="5503">
          <cell r="C5503" t="str">
            <v>72.VBRTKPN1615</v>
          </cell>
          <cell r="D5503" t="str">
            <v>Van bi ren đồng tay khóa Dismy PN16 - DN15</v>
          </cell>
          <cell r="E5503">
            <v>121400</v>
          </cell>
        </row>
        <row r="5504">
          <cell r="C5504" t="str">
            <v>72.KEPD15L29</v>
          </cell>
          <cell r="D5504" t="str">
            <v>Kép đồng 15-L=29mm</v>
          </cell>
          <cell r="E5504">
            <v>13500</v>
          </cell>
        </row>
        <row r="5505">
          <cell r="C5505" t="str">
            <v>72.MSD15L25</v>
          </cell>
          <cell r="D5505" t="str">
            <v>Măng sông đồng 15-L=25mm</v>
          </cell>
          <cell r="E5505">
            <v>10800</v>
          </cell>
        </row>
        <row r="5506">
          <cell r="C5506" t="str">
            <v>72.NDHL37</v>
          </cell>
          <cell r="D5506" t="str">
            <v>Nối đồng hồ L37</v>
          </cell>
          <cell r="E5506">
            <v>27800</v>
          </cell>
        </row>
        <row r="5507">
          <cell r="C5507" t="str">
            <v>95O2112</v>
          </cell>
          <cell r="D5507" t="str">
            <v>Ống u.PVC Dismy D21x1.2mm</v>
          </cell>
          <cell r="E5507">
            <v>6400</v>
          </cell>
        </row>
        <row r="5508">
          <cell r="C5508" t="str">
            <v>95O2114</v>
          </cell>
          <cell r="D5508" t="str">
            <v>Ống u.PVC Dismy D21x1.4mm</v>
          </cell>
          <cell r="E5508">
            <v>7500</v>
          </cell>
        </row>
        <row r="5509">
          <cell r="C5509" t="str">
            <v>95O2116</v>
          </cell>
          <cell r="D5509" t="str">
            <v>Ống u.PVC Dismy D21x1.6mm</v>
          </cell>
          <cell r="E5509">
            <v>8800</v>
          </cell>
        </row>
        <row r="5510">
          <cell r="C5510" t="str">
            <v>95O2120</v>
          </cell>
          <cell r="D5510" t="str">
            <v>Ống u.PVC Dismy D21x2.0mm</v>
          </cell>
          <cell r="E5510">
            <v>10500</v>
          </cell>
        </row>
        <row r="5511">
          <cell r="C5511" t="str">
            <v>95O2130</v>
          </cell>
          <cell r="D5511" t="str">
            <v>Ống u.PVC Dismy D21x3.0mm</v>
          </cell>
          <cell r="E5511">
            <v>14600</v>
          </cell>
        </row>
        <row r="5512">
          <cell r="C5512" t="str">
            <v>95O2713</v>
          </cell>
          <cell r="D5512" t="str">
            <v>Ống u.PVC Dismy D27x1.3mm</v>
          </cell>
          <cell r="E5512">
            <v>9000</v>
          </cell>
        </row>
        <row r="5513">
          <cell r="C5513" t="str">
            <v>95O2716</v>
          </cell>
          <cell r="D5513" t="str">
            <v>Ống u.PVC Dismy D27x1.6mm</v>
          </cell>
          <cell r="E5513">
            <v>11000</v>
          </cell>
        </row>
        <row r="5514">
          <cell r="C5514" t="str">
            <v>95O2718</v>
          </cell>
          <cell r="D5514" t="str">
            <v>Ống u.PVC Dismy D27x1.8mm</v>
          </cell>
          <cell r="E5514">
            <v>12500</v>
          </cell>
        </row>
        <row r="5515">
          <cell r="C5515" t="str">
            <v>95O2720</v>
          </cell>
          <cell r="D5515" t="str">
            <v>Ống u.PVC Dismy D27x2.0mm</v>
          </cell>
          <cell r="E5515">
            <v>13500</v>
          </cell>
        </row>
        <row r="5516">
          <cell r="C5516" t="str">
            <v>95O2730</v>
          </cell>
          <cell r="D5516" t="str">
            <v>Ống u.PVC Dismy D27x3.0mm</v>
          </cell>
          <cell r="E5516">
            <v>19400</v>
          </cell>
        </row>
        <row r="5517">
          <cell r="C5517" t="str">
            <v>95O3414</v>
          </cell>
          <cell r="D5517" t="str">
            <v>Ống u.PVC Dismy D34x1.4mm</v>
          </cell>
          <cell r="E5517">
            <v>12300</v>
          </cell>
        </row>
        <row r="5518">
          <cell r="C5518" t="str">
            <v>95O3416</v>
          </cell>
          <cell r="D5518" t="str">
            <v>Ống u.PVC Dismy D34x1.6mm</v>
          </cell>
          <cell r="E5518">
            <v>14000</v>
          </cell>
        </row>
        <row r="5519">
          <cell r="C5519" t="str">
            <v>95O3418</v>
          </cell>
          <cell r="D5519" t="str">
            <v>Ống u.PVC Dismy D34x1.8mm</v>
          </cell>
          <cell r="E5519">
            <v>15700</v>
          </cell>
        </row>
        <row r="5520">
          <cell r="C5520" t="str">
            <v>95O3420</v>
          </cell>
          <cell r="D5520" t="str">
            <v>Ống u.PVC Dismy D34x2.0mm</v>
          </cell>
          <cell r="E5520">
            <v>17500</v>
          </cell>
        </row>
        <row r="5521">
          <cell r="C5521" t="str">
            <v>95O3430</v>
          </cell>
          <cell r="D5521" t="str">
            <v>Ống u.PVC Dismy D34x3.0mm</v>
          </cell>
          <cell r="E5521">
            <v>24700</v>
          </cell>
        </row>
        <row r="5522">
          <cell r="C5522" t="str">
            <v>95O4214</v>
          </cell>
          <cell r="D5522" t="str">
            <v>Ống u.PVC Dismy D42x1.4mm</v>
          </cell>
          <cell r="E5522">
            <v>15200</v>
          </cell>
        </row>
        <row r="5523">
          <cell r="C5523" t="str">
            <v>95O4218</v>
          </cell>
          <cell r="D5523" t="str">
            <v>Ống u.PVC Dismy D42x1.8mm</v>
          </cell>
          <cell r="E5523">
            <v>19900</v>
          </cell>
        </row>
        <row r="5524">
          <cell r="C5524" t="str">
            <v>95O4221</v>
          </cell>
          <cell r="D5524" t="str">
            <v>Ống u.PVC Dismy D42x2.1mm</v>
          </cell>
          <cell r="E5524">
            <v>23000</v>
          </cell>
        </row>
        <row r="5525">
          <cell r="C5525" t="str">
            <v>95O4230</v>
          </cell>
          <cell r="D5525" t="str">
            <v>Ống u.PVC Dismy D42x3.0mm</v>
          </cell>
          <cell r="E5525">
            <v>31700</v>
          </cell>
        </row>
        <row r="5526">
          <cell r="C5526" t="str">
            <v>95O4915</v>
          </cell>
          <cell r="D5526" t="str">
            <v>Ống u.PVC Dismy D49x1.5mm</v>
          </cell>
          <cell r="E5526">
            <v>19100</v>
          </cell>
        </row>
        <row r="5527">
          <cell r="C5527" t="str">
            <v>95O4918</v>
          </cell>
          <cell r="D5527" t="str">
            <v>Ống u.PVC Dismy D49x1.8mm</v>
          </cell>
          <cell r="E5527">
            <v>22800</v>
          </cell>
        </row>
        <row r="5528">
          <cell r="C5528" t="str">
            <v>95O4920</v>
          </cell>
          <cell r="D5528" t="str">
            <v>Ống u.PVC Dismy D49x2.0mm</v>
          </cell>
          <cell r="E5528">
            <v>25100</v>
          </cell>
        </row>
        <row r="5529">
          <cell r="C5529" t="str">
            <v>95O4924</v>
          </cell>
          <cell r="D5529" t="str">
            <v>Ống u.PVC Dismy D49x2.4mm</v>
          </cell>
          <cell r="E5529">
            <v>30200</v>
          </cell>
        </row>
        <row r="5530">
          <cell r="C5530" t="str">
            <v>95O4930</v>
          </cell>
          <cell r="D5530" t="str">
            <v>Ống u.PVC Dismy D49x3.0mm</v>
          </cell>
          <cell r="E5530">
            <v>37000</v>
          </cell>
        </row>
        <row r="5531">
          <cell r="C5531" t="str">
            <v>95O6015</v>
          </cell>
          <cell r="D5531" t="str">
            <v>Ống u.PVC Dismy D60x1.5mm</v>
          </cell>
          <cell r="E5531">
            <v>24200</v>
          </cell>
        </row>
        <row r="5532">
          <cell r="C5532" t="str">
            <v>95O6016</v>
          </cell>
          <cell r="D5532" t="str">
            <v>Ống u.PVC Dismy D60x1.6mm</v>
          </cell>
          <cell r="E5532">
            <v>25600</v>
          </cell>
        </row>
        <row r="5533">
          <cell r="C5533" t="str">
            <v>95O6018</v>
          </cell>
          <cell r="D5533" t="str">
            <v>Ống u.PVC Dismy D60x1.8mm</v>
          </cell>
          <cell r="E5533">
            <v>28700</v>
          </cell>
        </row>
        <row r="5534">
          <cell r="C5534" t="str">
            <v>95O6020</v>
          </cell>
          <cell r="D5534" t="str">
            <v>Ống u.PVC Dismy D60x2.0mm</v>
          </cell>
          <cell r="E5534">
            <v>32000</v>
          </cell>
        </row>
        <row r="5535">
          <cell r="C5535" t="str">
            <v>95O6023</v>
          </cell>
          <cell r="D5535" t="str">
            <v>Ống u.PVC Dismy D60x2.3mm</v>
          </cell>
          <cell r="E5535">
            <v>36300</v>
          </cell>
        </row>
        <row r="5536">
          <cell r="C5536" t="str">
            <v>95O6025</v>
          </cell>
          <cell r="D5536" t="str">
            <v>Ống u.PVC Dismy D60x2.5mm</v>
          </cell>
          <cell r="E5536">
            <v>38400</v>
          </cell>
        </row>
        <row r="5537">
          <cell r="C5537" t="str">
            <v>95O6028</v>
          </cell>
          <cell r="D5537" t="str">
            <v>Ống u.PVC Dismy D60x2.8mm</v>
          </cell>
          <cell r="E5537">
            <v>44000</v>
          </cell>
        </row>
        <row r="5538">
          <cell r="C5538" t="str">
            <v>95O6030</v>
          </cell>
          <cell r="D5538" t="str">
            <v>Ống u.PVC Dismy D60x3.0mm</v>
          </cell>
          <cell r="E5538">
            <v>46500</v>
          </cell>
        </row>
        <row r="5539">
          <cell r="C5539" t="str">
            <v>95O6035</v>
          </cell>
          <cell r="D5539" t="str">
            <v>Ống u.PVC Dismy D60x3.5mm</v>
          </cell>
          <cell r="E5539">
            <v>54300</v>
          </cell>
        </row>
        <row r="5540">
          <cell r="C5540" t="str">
            <v>95O6040</v>
          </cell>
          <cell r="D5540" t="str">
            <v>Ống u.PVC Dismy D60x4.0mm</v>
          </cell>
          <cell r="E5540">
            <v>58300</v>
          </cell>
        </row>
        <row r="5541">
          <cell r="C5541" t="str">
            <v>95O9017</v>
          </cell>
          <cell r="D5541" t="str">
            <v>Ống u.PVC Dismy D90x1.7mm</v>
          </cell>
          <cell r="E5541">
            <v>40700</v>
          </cell>
        </row>
        <row r="5542">
          <cell r="C5542" t="str">
            <v>95O9020</v>
          </cell>
          <cell r="D5542" t="str">
            <v>Ống u.PVC Dismy D90x2.0mm</v>
          </cell>
          <cell r="E5542">
            <v>47600</v>
          </cell>
        </row>
        <row r="5543">
          <cell r="C5543" t="str">
            <v>95O9026</v>
          </cell>
          <cell r="D5543" t="str">
            <v>Ống u.PVC Dismy D90x2.6mm</v>
          </cell>
          <cell r="E5543">
            <v>61200</v>
          </cell>
        </row>
        <row r="5544">
          <cell r="C5544" t="str">
            <v>95O9029</v>
          </cell>
          <cell r="D5544" t="str">
            <v>Ống u.PVC Dismy D90x2.9mm</v>
          </cell>
          <cell r="E5544">
            <v>68900</v>
          </cell>
        </row>
        <row r="5545">
          <cell r="C5545" t="str">
            <v>95O9038</v>
          </cell>
          <cell r="D5545" t="str">
            <v>Ống u.PVC Dismy D90x3.8mm</v>
          </cell>
          <cell r="E5545">
            <v>89100</v>
          </cell>
        </row>
        <row r="5546">
          <cell r="C5546" t="str">
            <v>95O9050</v>
          </cell>
          <cell r="D5546" t="str">
            <v>Ống u.PVC Dismy D90x5.0mm</v>
          </cell>
          <cell r="E5546">
            <v>115000</v>
          </cell>
        </row>
        <row r="5547">
          <cell r="C5547" t="str">
            <v>95O11420</v>
          </cell>
          <cell r="D5547" t="str">
            <v>Ống u.PVC Dismy D114x2.0mm</v>
          </cell>
          <cell r="E5547">
            <v>61600</v>
          </cell>
        </row>
        <row r="5548">
          <cell r="C5548" t="str">
            <v>95O11426</v>
          </cell>
          <cell r="D5548" t="str">
            <v>Ống u.PVC Dismy D114x2.6mm</v>
          </cell>
          <cell r="E5548">
            <v>79600</v>
          </cell>
        </row>
        <row r="5549">
          <cell r="C5549" t="str">
            <v>95O11432</v>
          </cell>
          <cell r="D5549" t="str">
            <v>Ống u.PVC Dismy D114x3.2mm</v>
          </cell>
          <cell r="E5549">
            <v>97100</v>
          </cell>
        </row>
        <row r="5550">
          <cell r="C5550" t="str">
            <v>95O11435</v>
          </cell>
          <cell r="D5550" t="str">
            <v>Ống u.PVC Dismy D114x3.5mm</v>
          </cell>
          <cell r="E5550">
            <v>100900</v>
          </cell>
        </row>
        <row r="5551">
          <cell r="C5551" t="str">
            <v>95O11440</v>
          </cell>
          <cell r="D5551" t="str">
            <v>Ống u.PVC Dismy D114x4.0mm</v>
          </cell>
          <cell r="E5551">
            <v>121000</v>
          </cell>
        </row>
        <row r="5552">
          <cell r="C5552" t="str">
            <v>95O11450</v>
          </cell>
          <cell r="D5552" t="str">
            <v>Ống u.PVC Dismy D114x5.0mm</v>
          </cell>
          <cell r="E5552">
            <v>146400</v>
          </cell>
        </row>
        <row r="5553">
          <cell r="C5553" t="str">
            <v>95O16835</v>
          </cell>
          <cell r="D5553" t="str">
            <v>Ống u.PVC Dismy D168x3.5mm</v>
          </cell>
          <cell r="E5553">
            <v>163800</v>
          </cell>
        </row>
        <row r="5554">
          <cell r="C5554" t="str">
            <v>95O16843</v>
          </cell>
          <cell r="D5554" t="str">
            <v>Ống u.PVC Dismy D168x4.3mm</v>
          </cell>
          <cell r="E5554">
            <v>191600</v>
          </cell>
        </row>
        <row r="5555">
          <cell r="C5555" t="str">
            <v>95O16845</v>
          </cell>
          <cell r="D5555" t="str">
            <v>Ống u.PVC Dismy D168x4.5mm</v>
          </cell>
          <cell r="E5555">
            <v>210500</v>
          </cell>
        </row>
        <row r="5556">
          <cell r="C5556" t="str">
            <v>95O16850</v>
          </cell>
          <cell r="D5556" t="str">
            <v>Ống u.PVC Dismy D168x5.0mm</v>
          </cell>
          <cell r="E5556">
            <v>235000</v>
          </cell>
        </row>
        <row r="5557">
          <cell r="C5557" t="str">
            <v>95O16870</v>
          </cell>
          <cell r="D5557" t="str">
            <v>Ống u.PVC Dismy D168x7.0mm</v>
          </cell>
          <cell r="E5557">
            <v>308000</v>
          </cell>
        </row>
        <row r="5558">
          <cell r="C5558" t="str">
            <v>95O16873</v>
          </cell>
          <cell r="D5558" t="str">
            <v>Ống u.PVC Dismy D168x7.3mm</v>
          </cell>
          <cell r="E5558">
            <v>320000</v>
          </cell>
        </row>
        <row r="5559">
          <cell r="C5559" t="str">
            <v>95O16890</v>
          </cell>
          <cell r="D5559" t="str">
            <v>Ống u.PVC Dismy D168x9.0mm</v>
          </cell>
          <cell r="E5559">
            <v>431000</v>
          </cell>
        </row>
        <row r="5560">
          <cell r="C5560" t="str">
            <v>95O22051</v>
          </cell>
          <cell r="D5560" t="str">
            <v>Ống u.PVC Dismy D220x5.1mm</v>
          </cell>
          <cell r="E5560">
            <v>296500</v>
          </cell>
        </row>
        <row r="5561">
          <cell r="C5561" t="str">
            <v>95O22066</v>
          </cell>
          <cell r="D5561" t="str">
            <v>Ống u.PVC Dismy D220x6.6mm</v>
          </cell>
          <cell r="E5561">
            <v>397000</v>
          </cell>
        </row>
        <row r="5562">
          <cell r="C5562" t="str">
            <v>95O22087</v>
          </cell>
          <cell r="D5562" t="str">
            <v>Ống u.PVC Dismy D220x8.7mm</v>
          </cell>
          <cell r="E5562">
            <v>497200</v>
          </cell>
        </row>
        <row r="5563">
          <cell r="C5563" t="str">
            <v>95O6316</v>
          </cell>
          <cell r="D5563" t="str">
            <v>Ống u.PVC Dismy D63x1.6mm</v>
          </cell>
          <cell r="E5563">
            <v>30100</v>
          </cell>
        </row>
        <row r="5564">
          <cell r="C5564" t="str">
            <v>95O6330</v>
          </cell>
          <cell r="D5564" t="str">
            <v>Ống u.PVC Dismy D63x3.0mm</v>
          </cell>
          <cell r="E5564">
            <v>53300</v>
          </cell>
        </row>
        <row r="5565">
          <cell r="C5565" t="str">
            <v>95O7522</v>
          </cell>
          <cell r="D5565" t="str">
            <v>Ống u.PVC Dismy D75x2.2mm</v>
          </cell>
          <cell r="E5565">
            <v>48600</v>
          </cell>
        </row>
        <row r="5566">
          <cell r="C5566" t="str">
            <v>95O7529</v>
          </cell>
          <cell r="D5566" t="str">
            <v>Ống u.PVC Dismy D75x2.9mm</v>
          </cell>
          <cell r="E5566">
            <v>57500</v>
          </cell>
        </row>
        <row r="5567">
          <cell r="C5567" t="str">
            <v>95O7536</v>
          </cell>
          <cell r="D5567" t="str">
            <v>Ống u.PVC Dismy D75x3.6mm</v>
          </cell>
          <cell r="E5567">
            <v>76200</v>
          </cell>
        </row>
        <row r="5568">
          <cell r="C5568" t="str">
            <v>95O7618</v>
          </cell>
          <cell r="D5568" t="str">
            <v>Ống u.PVC Dismy D76x1.8mm</v>
          </cell>
          <cell r="E5568">
            <v>36600</v>
          </cell>
        </row>
        <row r="5569">
          <cell r="C5569" t="str">
            <v>95O7622</v>
          </cell>
          <cell r="D5569" t="str">
            <v>Ống u.PVC Dismy D76x2.2mm</v>
          </cell>
          <cell r="E5569">
            <v>44600</v>
          </cell>
        </row>
        <row r="5570">
          <cell r="C5570" t="str">
            <v>95O7630</v>
          </cell>
          <cell r="D5570" t="str">
            <v>Ống u.PVC Dismy D76x3.0mm</v>
          </cell>
          <cell r="E5570">
            <v>58000</v>
          </cell>
        </row>
        <row r="5571">
          <cell r="C5571" t="str">
            <v>95O7637</v>
          </cell>
          <cell r="D5571" t="str">
            <v>Ống u.PVC Dismy D76x3.7mm</v>
          </cell>
          <cell r="E5571">
            <v>73700</v>
          </cell>
        </row>
        <row r="5572">
          <cell r="C5572" t="str">
            <v>95O11027</v>
          </cell>
          <cell r="D5572" t="str">
            <v>Ống u.PVC Dismy D110x2.7mm</v>
          </cell>
          <cell r="E5572">
            <v>84900</v>
          </cell>
        </row>
        <row r="5573">
          <cell r="C5573" t="str">
            <v>95O11032</v>
          </cell>
          <cell r="D5573" t="str">
            <v>Ống u.PVC Dismy D110x3.2mm</v>
          </cell>
          <cell r="E5573">
            <v>101600</v>
          </cell>
        </row>
        <row r="5574">
          <cell r="C5574" t="str">
            <v>95O11042</v>
          </cell>
          <cell r="D5574" t="str">
            <v>Ống u.PVC Dismy D110x4.2mm</v>
          </cell>
          <cell r="E5574">
            <v>130000</v>
          </cell>
        </row>
        <row r="5575">
          <cell r="C5575" t="str">
            <v>95O11053</v>
          </cell>
          <cell r="D5575" t="str">
            <v>Ống u.PVC Dismy D110x5.3mm</v>
          </cell>
          <cell r="E5575">
            <v>161700</v>
          </cell>
        </row>
        <row r="5576">
          <cell r="C5576" t="str">
            <v>95O12535</v>
          </cell>
          <cell r="D5576" t="str">
            <v>Ống u.PVC Dismy D125x3.5mm</v>
          </cell>
          <cell r="E5576">
            <v>122500</v>
          </cell>
        </row>
        <row r="5577">
          <cell r="C5577" t="str">
            <v>95O12548</v>
          </cell>
          <cell r="D5577" t="str">
            <v>Ống u.PVC Dismy D125x4.8mm</v>
          </cell>
          <cell r="E5577">
            <v>175000</v>
          </cell>
        </row>
        <row r="5578">
          <cell r="C5578" t="str">
            <v>95O12560</v>
          </cell>
          <cell r="D5578" t="str">
            <v>Ống u.PVC Dismy D125x6.0mm</v>
          </cell>
          <cell r="E5578">
            <v>220400</v>
          </cell>
        </row>
        <row r="5579">
          <cell r="C5579" t="str">
            <v>95O13035</v>
          </cell>
          <cell r="D5579" t="str">
            <v>Ống u.PVC Dismy D130x3.5mm</v>
          </cell>
          <cell r="E5579">
            <v>120500</v>
          </cell>
        </row>
        <row r="5580">
          <cell r="C5580" t="str">
            <v>95O13040</v>
          </cell>
          <cell r="D5580" t="str">
            <v>Ống u.PVC Dismy D130x4.0mm</v>
          </cell>
          <cell r="E5580">
            <v>132000</v>
          </cell>
        </row>
        <row r="5581">
          <cell r="C5581" t="str">
            <v>95O13050</v>
          </cell>
          <cell r="D5581" t="str">
            <v>Ống u.PVC Dismy D130x5.0mm</v>
          </cell>
          <cell r="E5581">
            <v>167200</v>
          </cell>
        </row>
        <row r="5582">
          <cell r="C5582" t="str">
            <v>95O14035</v>
          </cell>
          <cell r="D5582" t="str">
            <v>Ống u.PVC Dismy D140x3.5mm</v>
          </cell>
          <cell r="E5582">
            <v>134200</v>
          </cell>
        </row>
        <row r="5583">
          <cell r="C5583" t="str">
            <v>95O14040</v>
          </cell>
          <cell r="D5583" t="str">
            <v>Ống u.PVC Dismy D140x4.0mm</v>
          </cell>
          <cell r="E5583">
            <v>156000</v>
          </cell>
        </row>
        <row r="5584">
          <cell r="C5584" t="str">
            <v>95O14050</v>
          </cell>
          <cell r="D5584" t="str">
            <v>Ống u.PVC Dismy D140x5.0mm</v>
          </cell>
          <cell r="E5584">
            <v>199000</v>
          </cell>
        </row>
        <row r="5585">
          <cell r="C5585" t="str">
            <v>95O14054</v>
          </cell>
          <cell r="D5585" t="str">
            <v>Ống u.PVC Dismy D140x5.4mm</v>
          </cell>
          <cell r="E5585">
            <v>209000</v>
          </cell>
        </row>
        <row r="5586">
          <cell r="C5586" t="str">
            <v>95O14067</v>
          </cell>
          <cell r="D5586" t="str">
            <v>Ống u.PVC Dismy D140x6.7mm</v>
          </cell>
          <cell r="E5586">
            <v>258200</v>
          </cell>
        </row>
        <row r="5587">
          <cell r="C5587" t="str">
            <v>95O15040</v>
          </cell>
          <cell r="D5587" t="str">
            <v>Ống u.PVC Dismy D150x4.0mm</v>
          </cell>
          <cell r="E5587">
            <v>171300</v>
          </cell>
        </row>
        <row r="5588">
          <cell r="C5588" t="str">
            <v>95O15050</v>
          </cell>
          <cell r="D5588" t="str">
            <v>Ống u.PVC Dismy D150x5.0mm</v>
          </cell>
          <cell r="E5588">
            <v>213000</v>
          </cell>
        </row>
        <row r="5589">
          <cell r="C5589" t="str">
            <v>95O16040</v>
          </cell>
          <cell r="D5589" t="str">
            <v>Ống u.PVC Dismy D160x4.0mm</v>
          </cell>
          <cell r="E5589">
            <v>182000</v>
          </cell>
        </row>
        <row r="5590">
          <cell r="C5590" t="str">
            <v>95O16047</v>
          </cell>
          <cell r="D5590" t="str">
            <v>Ống u.PVC Dismy D160x4.7mm</v>
          </cell>
          <cell r="E5590">
            <v>213200</v>
          </cell>
        </row>
        <row r="5591">
          <cell r="C5591" t="str">
            <v>95O16062</v>
          </cell>
          <cell r="D5591" t="str">
            <v>Ống u.PVC Dismy D160x6.2mm</v>
          </cell>
          <cell r="E5591">
            <v>274800</v>
          </cell>
        </row>
        <row r="5592">
          <cell r="C5592" t="str">
            <v>95O16077</v>
          </cell>
          <cell r="D5592" t="str">
            <v>Ống u.PVC Dismy D160x7.7mm</v>
          </cell>
          <cell r="E5592">
            <v>338600</v>
          </cell>
        </row>
        <row r="5593">
          <cell r="C5593" t="str">
            <v>95O20050</v>
          </cell>
          <cell r="D5593" t="str">
            <v>Ống u.PVC Dismy D200x5.0mm</v>
          </cell>
          <cell r="E5593">
            <v>280500</v>
          </cell>
        </row>
        <row r="5594">
          <cell r="C5594" t="str">
            <v>95O20059</v>
          </cell>
          <cell r="D5594" t="str">
            <v>Ống u.PVC Dismy D200x5.9mm</v>
          </cell>
          <cell r="E5594">
            <v>331900</v>
          </cell>
        </row>
        <row r="5595">
          <cell r="C5595" t="str">
            <v>95O20077</v>
          </cell>
          <cell r="D5595" t="str">
            <v>Ống u.PVC Dismy D200x7.7mm</v>
          </cell>
          <cell r="E5595">
            <v>428000</v>
          </cell>
        </row>
        <row r="5596">
          <cell r="C5596" t="str">
            <v>95O20096</v>
          </cell>
          <cell r="D5596" t="str">
            <v>Ống u.PVC Dismy D200x9.6mm</v>
          </cell>
          <cell r="E5596">
            <v>525600</v>
          </cell>
        </row>
        <row r="5597">
          <cell r="C5597" t="str">
            <v>95O25062</v>
          </cell>
          <cell r="D5597" t="str">
            <v>Ống u.PVC Dismy D250x6.2mm</v>
          </cell>
          <cell r="E5597">
            <v>486900</v>
          </cell>
        </row>
        <row r="5598">
          <cell r="C5598" t="str">
            <v>95O25073</v>
          </cell>
          <cell r="D5598" t="str">
            <v>Ống u.PVC Dismy D250x7.3mm</v>
          </cell>
          <cell r="E5598">
            <v>513000</v>
          </cell>
        </row>
        <row r="5599">
          <cell r="C5599" t="str">
            <v>95O25077</v>
          </cell>
          <cell r="D5599" t="str">
            <v>Ống u.PVC Dismy D250x7.7mm</v>
          </cell>
          <cell r="E5599">
            <v>560500</v>
          </cell>
        </row>
        <row r="5600">
          <cell r="C5600" t="str">
            <v>95O25096</v>
          </cell>
          <cell r="D5600" t="str">
            <v>Ống u.PVC Dismy D250x9.6mm</v>
          </cell>
          <cell r="E5600">
            <v>725000</v>
          </cell>
        </row>
        <row r="5601">
          <cell r="C5601" t="str">
            <v>95O250119</v>
          </cell>
          <cell r="D5601" t="str">
            <v>Ống u.PVC Dismy D250x11.9mm</v>
          </cell>
          <cell r="E5601">
            <v>812000</v>
          </cell>
        </row>
        <row r="5602">
          <cell r="C5602" t="str">
            <v>95O28069</v>
          </cell>
          <cell r="D5602" t="str">
            <v>Ống u.PVC Dismy D280x6.9mm</v>
          </cell>
          <cell r="E5602">
            <v>571800</v>
          </cell>
        </row>
        <row r="5603">
          <cell r="C5603" t="str">
            <v>95O28082</v>
          </cell>
          <cell r="D5603" t="str">
            <v>Ống u.PVC Dismy D280x8.2mm</v>
          </cell>
          <cell r="E5603">
            <v>644400</v>
          </cell>
        </row>
        <row r="5604">
          <cell r="C5604" t="str">
            <v>95O28086</v>
          </cell>
          <cell r="D5604" t="str">
            <v>Ống u.PVC Dismy D280x8.6mm</v>
          </cell>
          <cell r="E5604">
            <v>673200</v>
          </cell>
        </row>
        <row r="5605">
          <cell r="C5605" t="str">
            <v>95O280107</v>
          </cell>
          <cell r="D5605" t="str">
            <v>Ống u.PVC Dismy D280x10.7mm</v>
          </cell>
          <cell r="E5605">
            <v>865300</v>
          </cell>
        </row>
        <row r="5606">
          <cell r="C5606" t="str">
            <v>95O280134</v>
          </cell>
          <cell r="D5606" t="str">
            <v>Ống u.PVC Dismy D280x13.4mm</v>
          </cell>
          <cell r="E5606">
            <v>1024300</v>
          </cell>
        </row>
        <row r="5607">
          <cell r="C5607" t="str">
            <v>95O31562</v>
          </cell>
          <cell r="D5607" t="str">
            <v>Ống u.PVC Dismy D315x6.2mm</v>
          </cell>
          <cell r="E5607">
            <v>551200</v>
          </cell>
        </row>
        <row r="5608">
          <cell r="C5608" t="str">
            <v>95O31577</v>
          </cell>
          <cell r="D5608" t="str">
            <v>Ống u.PVC Dismy D315x7.7mm</v>
          </cell>
          <cell r="E5608">
            <v>729700</v>
          </cell>
        </row>
        <row r="5609">
          <cell r="C5609" t="str">
            <v>95O31592</v>
          </cell>
          <cell r="D5609" t="str">
            <v>Ống u.PVC Dismy D315x9.2mm</v>
          </cell>
          <cell r="E5609">
            <v>811700</v>
          </cell>
        </row>
        <row r="5610">
          <cell r="C5610" t="str">
            <v>95O315121</v>
          </cell>
          <cell r="D5610" t="str">
            <v>Ống u.PVC Dismy D315x12.1mm</v>
          </cell>
          <cell r="E5610">
            <v>1081000</v>
          </cell>
        </row>
        <row r="5611">
          <cell r="C5611" t="str">
            <v>95O315150</v>
          </cell>
          <cell r="D5611" t="str">
            <v>Ống u.PVC Dismy D315x15.0mm</v>
          </cell>
          <cell r="E5611">
            <v>1287100</v>
          </cell>
        </row>
        <row r="5612">
          <cell r="C5612" t="str">
            <v>21C25280</v>
          </cell>
          <cell r="D5612" t="str">
            <v>Ống C=2 u.PVC DISMY C5 PN16 D280</v>
          </cell>
          <cell r="E5612">
            <v>1132300</v>
          </cell>
        </row>
        <row r="5613">
          <cell r="C5613" t="str">
            <v>21C2T315</v>
          </cell>
          <cell r="D5613" t="str">
            <v>Ống C=2 u.PVC DISMY thoát PN4 D315</v>
          </cell>
          <cell r="E5613">
            <v>436500</v>
          </cell>
        </row>
        <row r="5614">
          <cell r="C5614" t="str">
            <v>21C20315</v>
          </cell>
          <cell r="D5614" t="str">
            <v>Ống C=2 u.PVC DISMY C0 PN5 D315</v>
          </cell>
          <cell r="E5614">
            <v>502300</v>
          </cell>
        </row>
        <row r="5615">
          <cell r="C5615" t="str">
            <v>21C21315</v>
          </cell>
          <cell r="D5615" t="str">
            <v>Ống C=2 u.PVC DISMY C1 PN6 D315</v>
          </cell>
          <cell r="E5615">
            <v>596300</v>
          </cell>
        </row>
        <row r="5616">
          <cell r="C5616" t="str">
            <v>21C22315</v>
          </cell>
          <cell r="D5616" t="str">
            <v>Ống C=2 u.PVC DISMY C2 PN7.5 D315</v>
          </cell>
          <cell r="E5616">
            <v>715400</v>
          </cell>
        </row>
        <row r="5617">
          <cell r="C5617" t="str">
            <v>21C2PN8315</v>
          </cell>
          <cell r="D5617" t="str">
            <v>Ống C=2 u.PVC DISMY PN8 D315</v>
          </cell>
          <cell r="E5617">
            <v>776600</v>
          </cell>
        </row>
        <row r="5618">
          <cell r="C5618" t="str">
            <v>21C23315</v>
          </cell>
          <cell r="D5618" t="str">
            <v>Ống C=2 u.PVC DISMY C3 PN10 D315</v>
          </cell>
          <cell r="E5618">
            <v>898900</v>
          </cell>
        </row>
        <row r="5619">
          <cell r="C5619" t="str">
            <v>21C24315</v>
          </cell>
          <cell r="D5619" t="str">
            <v>Ống C=2 u.PVC DISMY C4 PN12.5 D315</v>
          </cell>
          <cell r="E5619">
            <v>1244500</v>
          </cell>
        </row>
        <row r="5620">
          <cell r="C5620" t="str">
            <v>21C25315</v>
          </cell>
          <cell r="D5620" t="str">
            <v>Ống C=2 u.PVC DISMY C5 PN16 D315</v>
          </cell>
          <cell r="E5620">
            <v>1434000</v>
          </cell>
        </row>
        <row r="5621">
          <cell r="C5621" t="str">
            <v>21C20355</v>
          </cell>
          <cell r="D5621" t="str">
            <v>Ống C=2 u.PVC DISMY C0 PN5 D355</v>
          </cell>
          <cell r="E5621">
            <v>634500</v>
          </cell>
        </row>
        <row r="5622">
          <cell r="C5622" t="str">
            <v>21C21355</v>
          </cell>
          <cell r="D5622" t="str">
            <v>Ống C=2 u.PVC DISMY C1 PN6 D355</v>
          </cell>
          <cell r="E5622">
            <v>779100</v>
          </cell>
        </row>
        <row r="5623">
          <cell r="C5623" t="str">
            <v>21C22355</v>
          </cell>
          <cell r="D5623" t="str">
            <v>Ống C=2 u.PVC DISMY C2 PN7.5 D355</v>
          </cell>
          <cell r="E5623">
            <v>926900</v>
          </cell>
        </row>
        <row r="5624">
          <cell r="C5624" t="str">
            <v>21C2PN8355</v>
          </cell>
          <cell r="D5624" t="str">
            <v>Ống C=2 u.PVC DISMY PN8 D355</v>
          </cell>
          <cell r="E5624">
            <v>981600</v>
          </cell>
        </row>
        <row r="5625">
          <cell r="C5625" t="str">
            <v>21C23355</v>
          </cell>
          <cell r="D5625" t="str">
            <v>Ống C=2 u.PVC DISMY C3 PN10 D355</v>
          </cell>
          <cell r="E5625">
            <v>1202700</v>
          </cell>
        </row>
        <row r="5626">
          <cell r="C5626" t="str">
            <v>21C24355</v>
          </cell>
          <cell r="D5626" t="str">
            <v>Ống C=2 u.PVC DISMY C4 PN12.5 D355</v>
          </cell>
          <cell r="E5626">
            <v>1479000</v>
          </cell>
        </row>
        <row r="5627">
          <cell r="C5627" t="str">
            <v>21C25355</v>
          </cell>
          <cell r="D5627" t="str">
            <v>Ống C=2 u.PVC DISMY C5 PN16 D355</v>
          </cell>
          <cell r="E5627">
            <v>1825200</v>
          </cell>
        </row>
        <row r="5628">
          <cell r="C5628" t="str">
            <v>21C20400</v>
          </cell>
          <cell r="D5628" t="str">
            <v>Ống C=2 u.PVC DISMY C0 PN5 D400</v>
          </cell>
          <cell r="E5628">
            <v>796300</v>
          </cell>
        </row>
        <row r="5629">
          <cell r="C5629" t="str">
            <v>21C21400</v>
          </cell>
          <cell r="D5629" t="str">
            <v>Ống C=2 u.PVC DISMY C1 PN6 D400</v>
          </cell>
          <cell r="E5629">
            <v>990100</v>
          </cell>
        </row>
        <row r="5630">
          <cell r="C5630" t="str">
            <v>21C22400</v>
          </cell>
          <cell r="D5630" t="str">
            <v>Ống C=2 u.PVC DISMY C2 PN7.5 D400</v>
          </cell>
          <cell r="E5630">
            <v>1177400</v>
          </cell>
        </row>
        <row r="5631">
          <cell r="C5631" t="str">
            <v>21C2PN8400</v>
          </cell>
          <cell r="D5631" t="str">
            <v>Ống C=2 u.PVC DISMY PN8 D400</v>
          </cell>
          <cell r="E5631">
            <v>1249400</v>
          </cell>
        </row>
        <row r="5632">
          <cell r="C5632" t="str">
            <v>21C23400</v>
          </cell>
          <cell r="D5632" t="str">
            <v>Ống C=2 u.PVC DISMY C3 PN10 D400</v>
          </cell>
          <cell r="E5632">
            <v>1524400</v>
          </cell>
        </row>
        <row r="5633">
          <cell r="C5633" t="str">
            <v>21C24400</v>
          </cell>
          <cell r="D5633" t="str">
            <v>Ống C=2 u.PVC DISMY C4 PN12.5 D400</v>
          </cell>
          <cell r="E5633">
            <v>1883100</v>
          </cell>
        </row>
        <row r="5634">
          <cell r="C5634" t="str">
            <v>21C25400</v>
          </cell>
          <cell r="D5634" t="str">
            <v>Ống C=2 u.PVC DISMY C5 PN16 D400</v>
          </cell>
          <cell r="E5634">
            <v>2308800</v>
          </cell>
        </row>
        <row r="5635">
          <cell r="C5635" t="str">
            <v>21C20450</v>
          </cell>
          <cell r="D5635" t="str">
            <v>Ống C=2 u.PVC DISMY C0 PN5 D450</v>
          </cell>
          <cell r="E5635">
            <v>1010500</v>
          </cell>
        </row>
        <row r="5636">
          <cell r="C5636" t="str">
            <v>21C21450</v>
          </cell>
          <cell r="D5636" t="str">
            <v>Ống C=2 u.PVC DISMY C1 PN6 D450</v>
          </cell>
          <cell r="E5636">
            <v>1251400</v>
          </cell>
        </row>
        <row r="5637">
          <cell r="C5637" t="str">
            <v>21C22450</v>
          </cell>
          <cell r="D5637" t="str">
            <v>Ống C=2 u.PVC DISMY C2 PN7.5 D450</v>
          </cell>
          <cell r="E5637">
            <v>1493100</v>
          </cell>
        </row>
        <row r="5638">
          <cell r="C5638" t="str">
            <v>21C2PN8450</v>
          </cell>
          <cell r="D5638" t="str">
            <v>Ống C=2 u.PVC DISMY PN8 D450</v>
          </cell>
          <cell r="E5638">
            <v>1572900</v>
          </cell>
        </row>
        <row r="5639">
          <cell r="C5639" t="str">
            <v>21C23450</v>
          </cell>
          <cell r="D5639" t="str">
            <v>Ống C=2 u.PVC DISMY C3 PN10 D450</v>
          </cell>
          <cell r="E5639">
            <v>1928000</v>
          </cell>
        </row>
        <row r="5640">
          <cell r="C5640" t="str">
            <v>21C24450</v>
          </cell>
          <cell r="D5640" t="str">
            <v>Ống C=2 u.PVC DISMY C4 PN12.5 D450</v>
          </cell>
          <cell r="E5640">
            <v>2388400</v>
          </cell>
        </row>
        <row r="5641">
          <cell r="C5641" t="str">
            <v>21C20500</v>
          </cell>
          <cell r="D5641" t="str">
            <v>Ống C=2 u.PVC DISMY C0 PN5 D500</v>
          </cell>
          <cell r="E5641">
            <v>1325200</v>
          </cell>
        </row>
        <row r="5642">
          <cell r="C5642" t="str">
            <v>21C21500</v>
          </cell>
          <cell r="D5642" t="str">
            <v>Ống C=2 u.PVC DISMY C1 PN6 D500</v>
          </cell>
          <cell r="E5642">
            <v>1580300</v>
          </cell>
        </row>
        <row r="5643">
          <cell r="C5643" t="str">
            <v>21C22500</v>
          </cell>
          <cell r="D5643" t="str">
            <v>Ống C=2 u.PVC DISMY C2 PN7.5 D500</v>
          </cell>
          <cell r="E5643">
            <v>1828600</v>
          </cell>
        </row>
        <row r="5644">
          <cell r="C5644" t="str">
            <v>21C2PN8500</v>
          </cell>
          <cell r="D5644" t="str">
            <v>Ống C=2 u.PVC DISMY PN8 D500</v>
          </cell>
          <cell r="E5644">
            <v>1833500</v>
          </cell>
        </row>
        <row r="5645">
          <cell r="C5645" t="str">
            <v>21C23500</v>
          </cell>
          <cell r="D5645" t="str">
            <v>Ống C=2 u.PVC DISMY C3 PN10 D500</v>
          </cell>
          <cell r="E5645">
            <v>2364200</v>
          </cell>
        </row>
        <row r="5646">
          <cell r="C5646" t="str">
            <v>21C24500</v>
          </cell>
          <cell r="D5646" t="str">
            <v>Ống C=2 u.PVC DISMY C4 PN12.5 D500</v>
          </cell>
          <cell r="E5646">
            <v>2802200</v>
          </cell>
        </row>
        <row r="5647">
          <cell r="C5647" t="str">
            <v>21C25500</v>
          </cell>
          <cell r="D5647" t="str">
            <v>Ống C=2 u.PVC DISMY C5 PN16 D500</v>
          </cell>
          <cell r="E5647">
            <v>3586800</v>
          </cell>
        </row>
        <row r="5648">
          <cell r="C5648" t="str">
            <v>21C20560</v>
          </cell>
          <cell r="D5648" t="str">
            <v>Ống C=2 u.PVC DISMY C0 PN5 D560</v>
          </cell>
          <cell r="E5648">
            <v>1760300</v>
          </cell>
        </row>
        <row r="5649">
          <cell r="C5649" t="str">
            <v>21C21560</v>
          </cell>
          <cell r="D5649" t="str">
            <v>Ống C=2 u.PVC DISMY C1 PN6 D560</v>
          </cell>
          <cell r="E5649">
            <v>1918500</v>
          </cell>
        </row>
        <row r="5650">
          <cell r="C5650" t="str">
            <v>21C22560</v>
          </cell>
          <cell r="D5650" t="str">
            <v>Ống C=2 u.PVC DISMY C2 PN7.5 D560</v>
          </cell>
          <cell r="E5650">
            <v>2302300</v>
          </cell>
        </row>
        <row r="5651">
          <cell r="C5651" t="str">
            <v>21C2PN8560</v>
          </cell>
          <cell r="D5651" t="str">
            <v>Ống C=2 u.PVC DISMY PN8 D560</v>
          </cell>
          <cell r="E5651">
            <v>2669500</v>
          </cell>
        </row>
        <row r="5652">
          <cell r="C5652" t="str">
            <v>21C23560</v>
          </cell>
          <cell r="D5652" t="str">
            <v>Ống C=2 u.PVC DISMY C3 PN10 D560</v>
          </cell>
          <cell r="E5652">
            <v>2947300</v>
          </cell>
        </row>
        <row r="5653">
          <cell r="C5653" t="str">
            <v>21C24560</v>
          </cell>
          <cell r="D5653" t="str">
            <v>Ống C=2 u.PVC DISMY C4 PN12.5 D560</v>
          </cell>
          <cell r="E5653">
            <v>3517400</v>
          </cell>
        </row>
        <row r="5654">
          <cell r="C5654" t="str">
            <v>21C20630</v>
          </cell>
          <cell r="D5654" t="str">
            <v>Ống C=2 u.PVC DISMY C0 PN5 D630</v>
          </cell>
          <cell r="E5654">
            <v>2225900</v>
          </cell>
        </row>
        <row r="5655">
          <cell r="C5655" t="str">
            <v>21C21630</v>
          </cell>
          <cell r="D5655" t="str">
            <v>Ống C=2 u.PVC DISMY C1 PN6 D630</v>
          </cell>
          <cell r="E5655">
            <v>2427500</v>
          </cell>
        </row>
        <row r="5656">
          <cell r="C5656" t="str">
            <v>21C22630</v>
          </cell>
          <cell r="D5656" t="str">
            <v>Ống C=2 u.PVC DISMY C2 PN7.5 D630</v>
          </cell>
          <cell r="E5656">
            <v>2909900</v>
          </cell>
        </row>
        <row r="5657">
          <cell r="C5657" t="str">
            <v>21C2PN8630</v>
          </cell>
          <cell r="D5657" t="str">
            <v>Ống C=2 u.PVC DISMY PN8 D630</v>
          </cell>
          <cell r="E5657">
            <v>3450500</v>
          </cell>
        </row>
        <row r="5658">
          <cell r="C5658" t="str">
            <v>21C23630</v>
          </cell>
          <cell r="D5658" t="str">
            <v>Ống C=2 u.PVC DISMY  C3 PN10 D630</v>
          </cell>
          <cell r="E5658">
            <v>3733300</v>
          </cell>
        </row>
        <row r="5659">
          <cell r="C5659" t="str">
            <v>21C24630</v>
          </cell>
          <cell r="D5659" t="str">
            <v>Ống C=2 u.PVC DISMY  C4 PN12.5 D630</v>
          </cell>
          <cell r="E5659">
            <v>4434000</v>
          </cell>
        </row>
        <row r="5660">
          <cell r="C5660" t="str">
            <v>23MSC2225</v>
          </cell>
          <cell r="D5660" t="str">
            <v>Măng sông nong PVC DISMY C2 D225</v>
          </cell>
          <cell r="E5660">
            <v>178500</v>
          </cell>
        </row>
        <row r="5661">
          <cell r="C5661" t="str">
            <v>23MSC4225</v>
          </cell>
          <cell r="D5661" t="str">
            <v>Măng sông nong PVC DISMY C4 D225</v>
          </cell>
          <cell r="E5661">
            <v>279800</v>
          </cell>
        </row>
        <row r="5662">
          <cell r="C5662" t="str">
            <v>23MSC4250</v>
          </cell>
          <cell r="D5662" t="str">
            <v>Măng sông nong PVC DISMY C4 D250</v>
          </cell>
          <cell r="E5662">
            <v>374200</v>
          </cell>
        </row>
        <row r="5663">
          <cell r="C5663" t="str">
            <v>23MSC2280</v>
          </cell>
          <cell r="D5663" t="str">
            <v>Măng sông nong PVC DISMY C2 D280</v>
          </cell>
          <cell r="E5663">
            <v>308393</v>
          </cell>
        </row>
        <row r="5664">
          <cell r="C5664" t="str">
            <v>23MSC4280</v>
          </cell>
          <cell r="D5664" t="str">
            <v>Măng sông nong PVC DISMY C4 D280</v>
          </cell>
          <cell r="E5664">
            <v>544200</v>
          </cell>
        </row>
        <row r="5665">
          <cell r="C5665" t="str">
            <v>23MSC3315</v>
          </cell>
          <cell r="D5665" t="str">
            <v>Măng sông nong PVC DISMY C3 D315</v>
          </cell>
          <cell r="E5665">
            <v>568200</v>
          </cell>
        </row>
        <row r="5666">
          <cell r="C5666" t="str">
            <v>23MSC4315</v>
          </cell>
          <cell r="D5666" t="str">
            <v>Măng sông nong PVC DISMY C4 D315</v>
          </cell>
          <cell r="E5666">
            <v>854300</v>
          </cell>
        </row>
        <row r="5667">
          <cell r="C5667" t="str">
            <v>91O0125</v>
          </cell>
          <cell r="D5667" t="str">
            <v>ống PVC CP C0 D125</v>
          </cell>
          <cell r="E5667">
            <v>81800</v>
          </cell>
        </row>
        <row r="5668">
          <cell r="C5668" t="str">
            <v>91O0140</v>
          </cell>
          <cell r="D5668" t="str">
            <v>ống PVC CP C0 D140</v>
          </cell>
          <cell r="E5668">
            <v>102000</v>
          </cell>
        </row>
        <row r="5669">
          <cell r="C5669" t="str">
            <v>91O0160</v>
          </cell>
          <cell r="D5669" t="str">
            <v>ống PVC CP C0 D160</v>
          </cell>
          <cell r="E5669">
            <v>135800</v>
          </cell>
        </row>
        <row r="5670">
          <cell r="C5670" t="str">
            <v>91O0180</v>
          </cell>
          <cell r="D5670" t="str">
            <v>ống PVC CP C0 D180</v>
          </cell>
          <cell r="E5670">
            <v>167000</v>
          </cell>
        </row>
        <row r="5671">
          <cell r="C5671" t="str">
            <v>91O0200</v>
          </cell>
          <cell r="D5671" t="str">
            <v>ống PVC CP C0 D200</v>
          </cell>
          <cell r="E5671">
            <v>204000</v>
          </cell>
        </row>
        <row r="5672">
          <cell r="C5672" t="str">
            <v>91O0225</v>
          </cell>
          <cell r="D5672" t="str">
            <v>ống PVC CP C0 D225</v>
          </cell>
          <cell r="E5672">
            <v>250000</v>
          </cell>
        </row>
        <row r="5673">
          <cell r="C5673" t="str">
            <v>91O0250</v>
          </cell>
          <cell r="D5673" t="str">
            <v>ống PVC CP C0 D250</v>
          </cell>
          <cell r="E5673">
            <v>328200</v>
          </cell>
        </row>
        <row r="5674">
          <cell r="C5674" t="str">
            <v>91O0280</v>
          </cell>
          <cell r="D5674" t="str">
            <v>ống PVC CP C0 D280</v>
          </cell>
          <cell r="E5674">
            <v>393500</v>
          </cell>
        </row>
        <row r="5675">
          <cell r="C5675" t="str">
            <v>91O0315</v>
          </cell>
          <cell r="D5675" t="str">
            <v>ống PVC CP C0 D315</v>
          </cell>
          <cell r="E5675">
            <v>496900</v>
          </cell>
        </row>
        <row r="5676">
          <cell r="C5676" t="str">
            <v>91O0355</v>
          </cell>
          <cell r="D5676" t="str">
            <v>ống PVC CP C0 D355</v>
          </cell>
          <cell r="E5676">
            <v>627800</v>
          </cell>
        </row>
        <row r="5677">
          <cell r="C5677" t="str">
            <v>91O0400</v>
          </cell>
          <cell r="D5677" t="str">
            <v>ống PVC CP C0 D400</v>
          </cell>
          <cell r="E5677">
            <v>787800</v>
          </cell>
        </row>
        <row r="5678">
          <cell r="C5678" t="str">
            <v>91O0450</v>
          </cell>
          <cell r="D5678" t="str">
            <v>ống PVC CP C0 D450</v>
          </cell>
          <cell r="E5678">
            <v>1000000</v>
          </cell>
        </row>
        <row r="5679">
          <cell r="C5679" t="str">
            <v>91O1125</v>
          </cell>
          <cell r="D5679" t="str">
            <v>ống PVC CP C1 D125</v>
          </cell>
          <cell r="E5679">
            <v>95800</v>
          </cell>
        </row>
        <row r="5680">
          <cell r="C5680" t="str">
            <v>91O1140</v>
          </cell>
          <cell r="D5680" t="str">
            <v>ống PVC CP C1 D140</v>
          </cell>
          <cell r="E5680">
            <v>119700</v>
          </cell>
        </row>
        <row r="5681">
          <cell r="C5681" t="str">
            <v>91O1160</v>
          </cell>
          <cell r="D5681" t="str">
            <v>ống PVC CP C1 D160</v>
          </cell>
          <cell r="E5681">
            <v>158500</v>
          </cell>
        </row>
        <row r="5682">
          <cell r="C5682" t="str">
            <v>91O1180</v>
          </cell>
          <cell r="D5682" t="str">
            <v>ống PVC CP C1 D180</v>
          </cell>
          <cell r="E5682">
            <v>194000</v>
          </cell>
        </row>
        <row r="5683">
          <cell r="C5683" t="str">
            <v>91O1200</v>
          </cell>
          <cell r="D5683" t="str">
            <v>ống PVC CP C1 D200</v>
          </cell>
          <cell r="E5683">
            <v>246500</v>
          </cell>
        </row>
        <row r="5684">
          <cell r="C5684" t="str">
            <v>91O1225</v>
          </cell>
          <cell r="D5684" t="str">
            <v>ống PVC CP C1 D225</v>
          </cell>
          <cell r="E5684">
            <v>300500</v>
          </cell>
        </row>
        <row r="5685">
          <cell r="C5685" t="str">
            <v>91O1250</v>
          </cell>
          <cell r="D5685" t="str">
            <v>ống PVC CP C1 D250</v>
          </cell>
          <cell r="E5685">
            <v>395300</v>
          </cell>
        </row>
        <row r="5686">
          <cell r="C5686" t="str">
            <v>91O1280</v>
          </cell>
          <cell r="D5686" t="str">
            <v>ống PVC CP C1 D280</v>
          </cell>
          <cell r="E5686">
            <v>470000</v>
          </cell>
        </row>
        <row r="5687">
          <cell r="C5687" t="str">
            <v>91O1315</v>
          </cell>
          <cell r="D5687" t="str">
            <v>ống PVC CP C1 D315</v>
          </cell>
          <cell r="E5687">
            <v>590300</v>
          </cell>
        </row>
        <row r="5688">
          <cell r="C5688" t="str">
            <v>91O1355</v>
          </cell>
          <cell r="D5688" t="str">
            <v>ống PVC CP C1 D355</v>
          </cell>
          <cell r="E5688">
            <v>770900</v>
          </cell>
        </row>
        <row r="5689">
          <cell r="C5689" t="str">
            <v>91O1400</v>
          </cell>
          <cell r="D5689" t="str">
            <v>ống PVC CP C1 D400</v>
          </cell>
          <cell r="E5689">
            <v>979600</v>
          </cell>
        </row>
        <row r="5690">
          <cell r="C5690" t="str">
            <v>91O1450</v>
          </cell>
          <cell r="D5690" t="str">
            <v>ống PVC CP C1 D450</v>
          </cell>
          <cell r="E5690">
            <v>1238000</v>
          </cell>
        </row>
        <row r="5691">
          <cell r="C5691" t="str">
            <v>91O2125</v>
          </cell>
          <cell r="D5691" t="str">
            <v>ống PVC CP C2 D125</v>
          </cell>
          <cell r="E5691">
            <v>113700</v>
          </cell>
        </row>
        <row r="5692">
          <cell r="C5692" t="str">
            <v>91O2140</v>
          </cell>
          <cell r="D5692" t="str">
            <v>ống PVC CP C2 D140</v>
          </cell>
          <cell r="E5692">
            <v>141000</v>
          </cell>
        </row>
        <row r="5693">
          <cell r="C5693" t="str">
            <v>91O2160</v>
          </cell>
          <cell r="D5693" t="str">
            <v>ống PVC CP C2 D160</v>
          </cell>
          <cell r="E5693">
            <v>182500</v>
          </cell>
        </row>
        <row r="5694">
          <cell r="C5694" t="str">
            <v>91O2180</v>
          </cell>
          <cell r="D5694" t="str">
            <v>ống PVC CP C2 D180</v>
          </cell>
          <cell r="E5694">
            <v>231000</v>
          </cell>
        </row>
        <row r="5695">
          <cell r="C5695" t="str">
            <v>91O2200</v>
          </cell>
          <cell r="D5695" t="str">
            <v>ống PVC CP C2 D200</v>
          </cell>
          <cell r="E5695">
            <v>286500</v>
          </cell>
        </row>
        <row r="5696">
          <cell r="C5696" t="str">
            <v>91O2225</v>
          </cell>
          <cell r="D5696" t="str">
            <v>ống PVC CP C2 D225</v>
          </cell>
          <cell r="E5696">
            <v>356500</v>
          </cell>
        </row>
        <row r="5697">
          <cell r="C5697" t="str">
            <v>91O2250</v>
          </cell>
          <cell r="D5697" t="str">
            <v>ống PVC CP C2 D250</v>
          </cell>
          <cell r="E5697">
            <v>461500</v>
          </cell>
        </row>
        <row r="5698">
          <cell r="C5698" t="str">
            <v>91O2280</v>
          </cell>
          <cell r="D5698" t="str">
            <v>ống PVC CP C2 D280</v>
          </cell>
          <cell r="E5698">
            <v>553800</v>
          </cell>
        </row>
        <row r="5699">
          <cell r="C5699" t="str">
            <v>91O2315</v>
          </cell>
          <cell r="D5699" t="str">
            <v>ống PVC CP C2 D315</v>
          </cell>
          <cell r="E5699">
            <v>708000</v>
          </cell>
        </row>
        <row r="5700">
          <cell r="C5700" t="str">
            <v>91O2355</v>
          </cell>
          <cell r="D5700" t="str">
            <v>ống PVC CP C2 D355</v>
          </cell>
          <cell r="E5700">
            <v>917200</v>
          </cell>
        </row>
        <row r="5701">
          <cell r="C5701" t="str">
            <v>91O2400</v>
          </cell>
          <cell r="D5701" t="str">
            <v>ống PVC CP C2 D400</v>
          </cell>
          <cell r="E5701">
            <v>1165000</v>
          </cell>
        </row>
        <row r="5702">
          <cell r="C5702" t="str">
            <v>91O2450</v>
          </cell>
          <cell r="D5702" t="str">
            <v>ống PVC CP C2 D450</v>
          </cell>
          <cell r="E5702">
            <v>1477800</v>
          </cell>
        </row>
        <row r="5703">
          <cell r="C5703" t="str">
            <v>91O3125</v>
          </cell>
          <cell r="D5703" t="str">
            <v>ống PVC CP C3 D125</v>
          </cell>
          <cell r="E5703">
            <v>146000</v>
          </cell>
        </row>
        <row r="5704">
          <cell r="C5704" t="str">
            <v>91O3140</v>
          </cell>
          <cell r="D5704" t="str">
            <v>ống PVC CP C3 D140</v>
          </cell>
          <cell r="E5704">
            <v>190000</v>
          </cell>
        </row>
        <row r="5705">
          <cell r="C5705" t="str">
            <v>91O3160</v>
          </cell>
          <cell r="D5705" t="str">
            <v>ống PVC CP C3 D160</v>
          </cell>
          <cell r="E5705">
            <v>236000</v>
          </cell>
        </row>
        <row r="5706">
          <cell r="C5706" t="str">
            <v>91O3180</v>
          </cell>
          <cell r="D5706" t="str">
            <v>ống PVC CP C3 D180</v>
          </cell>
          <cell r="E5706">
            <v>295000</v>
          </cell>
        </row>
        <row r="5707">
          <cell r="C5707" t="str">
            <v>91O3200</v>
          </cell>
          <cell r="D5707" t="str">
            <v>ống PVC CP C3 D200</v>
          </cell>
          <cell r="E5707">
            <v>366000</v>
          </cell>
        </row>
        <row r="5708">
          <cell r="C5708" t="str">
            <v>91O3225</v>
          </cell>
          <cell r="D5708" t="str">
            <v>ống PVC CP C3 D225</v>
          </cell>
          <cell r="E5708">
            <v>462700</v>
          </cell>
        </row>
        <row r="5709">
          <cell r="C5709" t="str">
            <v>91O3250</v>
          </cell>
          <cell r="D5709" t="str">
            <v>ống PVC CP C3 D250</v>
          </cell>
          <cell r="E5709">
            <v>596500</v>
          </cell>
        </row>
        <row r="5710">
          <cell r="C5710" t="str">
            <v>91O3280</v>
          </cell>
          <cell r="D5710" t="str">
            <v>ống PVC CP C3 D280</v>
          </cell>
          <cell r="E5710">
            <v>711800</v>
          </cell>
        </row>
        <row r="5711">
          <cell r="C5711" t="str">
            <v>91O3315</v>
          </cell>
          <cell r="D5711" t="str">
            <v>ống PVC CP C3 D315</v>
          </cell>
          <cell r="E5711">
            <v>889300</v>
          </cell>
        </row>
        <row r="5712">
          <cell r="C5712" t="str">
            <v>91O3355</v>
          </cell>
          <cell r="D5712" t="str">
            <v>ống PVC CP C3 D355</v>
          </cell>
          <cell r="E5712">
            <v>1190000</v>
          </cell>
        </row>
        <row r="5713">
          <cell r="C5713" t="str">
            <v>91O3400</v>
          </cell>
          <cell r="D5713" t="str">
            <v>ống PVC CP C3 D400</v>
          </cell>
          <cell r="E5713">
            <v>1508000</v>
          </cell>
        </row>
        <row r="5714">
          <cell r="C5714" t="str">
            <v>91O3450</v>
          </cell>
          <cell r="D5714" t="str">
            <v>ống PVC CP C3 D450</v>
          </cell>
          <cell r="E5714">
            <v>1907600</v>
          </cell>
        </row>
        <row r="5715">
          <cell r="C5715" t="str">
            <v>91O4125</v>
          </cell>
          <cell r="D5715" t="str">
            <v>ống PVC CP C4 D125</v>
          </cell>
          <cell r="E5715">
            <v>181000</v>
          </cell>
        </row>
        <row r="5716">
          <cell r="C5716" t="str">
            <v>91O4140</v>
          </cell>
          <cell r="D5716" t="str">
            <v>ống PVC CP C4 D140</v>
          </cell>
          <cell r="E5716">
            <v>231000</v>
          </cell>
        </row>
        <row r="5717">
          <cell r="C5717" t="str">
            <v>91O4160</v>
          </cell>
          <cell r="D5717" t="str">
            <v>ống PVC CP C4 D160</v>
          </cell>
          <cell r="E5717">
            <v>300000</v>
          </cell>
        </row>
        <row r="5718">
          <cell r="C5718" t="str">
            <v>91O4180</v>
          </cell>
          <cell r="D5718" t="str">
            <v>ống PVC CP C4 D180</v>
          </cell>
          <cell r="E5718">
            <v>378000</v>
          </cell>
        </row>
        <row r="5719">
          <cell r="C5719" t="str">
            <v>91O4200</v>
          </cell>
          <cell r="D5719" t="str">
            <v>ống PVC CP C4 D200</v>
          </cell>
          <cell r="E5719">
            <v>468800</v>
          </cell>
        </row>
        <row r="5720">
          <cell r="C5720" t="str">
            <v>91O4225</v>
          </cell>
          <cell r="D5720" t="str">
            <v>ống PVC CP C4 D225</v>
          </cell>
          <cell r="E5720">
            <v>593500</v>
          </cell>
        </row>
        <row r="5721">
          <cell r="C5721" t="str">
            <v>91O4250</v>
          </cell>
          <cell r="D5721" t="str">
            <v>ống PVC CP C4 D250</v>
          </cell>
          <cell r="E5721">
            <v>754000</v>
          </cell>
        </row>
        <row r="5722">
          <cell r="C5722" t="str">
            <v>91O4280</v>
          </cell>
          <cell r="D5722" t="str">
            <v>ống PVC CP C4 D280</v>
          </cell>
          <cell r="E5722">
            <v>976000</v>
          </cell>
        </row>
        <row r="5723">
          <cell r="C5723" t="str">
            <v>91O4315</v>
          </cell>
          <cell r="D5723" t="str">
            <v>ống PVC CP C4 D315</v>
          </cell>
          <cell r="E5723">
            <v>1231500</v>
          </cell>
        </row>
        <row r="5724">
          <cell r="C5724" t="str">
            <v>91O4355</v>
          </cell>
          <cell r="D5724" t="str">
            <v>ống PVC CP C4 D355</v>
          </cell>
          <cell r="E5724">
            <v>1463500</v>
          </cell>
        </row>
        <row r="5725">
          <cell r="C5725" t="str">
            <v>91O4400</v>
          </cell>
          <cell r="D5725" t="str">
            <v>ống PVC CP C4 D400</v>
          </cell>
          <cell r="E5725">
            <v>1863800</v>
          </cell>
        </row>
        <row r="5726">
          <cell r="C5726" t="str">
            <v>91O4450</v>
          </cell>
          <cell r="D5726" t="str">
            <v>ống PVC CP C4 D450</v>
          </cell>
          <cell r="E5726">
            <v>2365000</v>
          </cell>
        </row>
        <row r="5727">
          <cell r="C5727" t="str">
            <v>91OT125</v>
          </cell>
          <cell r="D5727" t="str">
            <v>ống PVC CP Thoát D125</v>
          </cell>
          <cell r="E5727">
            <v>65200</v>
          </cell>
        </row>
        <row r="5728">
          <cell r="C5728" t="str">
            <v>91OT140</v>
          </cell>
          <cell r="D5728" t="str">
            <v>ống PVC CP Thoát D140</v>
          </cell>
          <cell r="E5728">
            <v>80000</v>
          </cell>
        </row>
        <row r="5729">
          <cell r="C5729" t="str">
            <v>91OT160</v>
          </cell>
          <cell r="D5729" t="str">
            <v>ống PVC CP Thoát D160</v>
          </cell>
          <cell r="E5729">
            <v>104000</v>
          </cell>
        </row>
        <row r="5730">
          <cell r="C5730" t="str">
            <v>95O9035</v>
          </cell>
          <cell r="D5730" t="str">
            <v>Ống u.PVC Dismy D90x3.5mm</v>
          </cell>
          <cell r="E5730">
            <v>81100</v>
          </cell>
        </row>
        <row r="5731">
          <cell r="C5731" t="str">
            <v>95O7625</v>
          </cell>
          <cell r="D5731" t="str">
            <v>Ống u.PVC Dismy D76x2.5mm</v>
          </cell>
          <cell r="E5731">
            <v>52600</v>
          </cell>
        </row>
        <row r="5732">
          <cell r="C5732" t="str">
            <v>95O15035</v>
          </cell>
          <cell r="D5732" t="str">
            <v>Ống u.PVC Dismy D150x3.5mm</v>
          </cell>
          <cell r="E5732">
            <v>150500</v>
          </cell>
        </row>
        <row r="5733">
          <cell r="C5733" t="str">
            <v>12VMBX140</v>
          </cell>
          <cell r="D5733" t="str">
            <v>Vành lắp bích PPR DISMY xanh D140</v>
          </cell>
          <cell r="E5733">
            <v>1532182</v>
          </cell>
        </row>
        <row r="5734">
          <cell r="C5734" t="str">
            <v>11OLG11010</v>
          </cell>
          <cell r="D5734" t="str">
            <v>Ống lạnh PPR DISMY ghi D110x10</v>
          </cell>
          <cell r="E5734">
            <v>521727</v>
          </cell>
        </row>
        <row r="5735">
          <cell r="C5735" t="str">
            <v>43KNRTML40112</v>
          </cell>
          <cell r="D5735" t="str">
            <v>Khâu nối RT PE Malaysia D40 x 1 1/2"</v>
          </cell>
          <cell r="E5735">
            <v>76000</v>
          </cell>
        </row>
        <row r="5736">
          <cell r="C5736" t="str">
            <v>43TML9063</v>
          </cell>
          <cell r="D5736" t="str">
            <v>Tê HDPE Malaysia D90/63</v>
          </cell>
          <cell r="E5736">
            <v>545000</v>
          </cell>
        </row>
        <row r="5737">
          <cell r="C5737" t="str">
            <v>43TML9075</v>
          </cell>
          <cell r="D5737" t="str">
            <v>Tê HDPE Malaysia D90/75</v>
          </cell>
          <cell r="E5737">
            <v>605000</v>
          </cell>
        </row>
        <row r="5738">
          <cell r="C5738" t="str">
            <v>43TML11090</v>
          </cell>
          <cell r="D5738" t="str">
            <v>Tê HDPE Malaysia D110/90</v>
          </cell>
          <cell r="E5738">
            <v>1265000</v>
          </cell>
        </row>
        <row r="5739">
          <cell r="C5739" t="str">
            <v>43CTRNML502</v>
          </cell>
          <cell r="D5739" t="str">
            <v>Cút RN PE Malaysia D50 x 2"</v>
          </cell>
          <cell r="E5739">
            <v>84000</v>
          </cell>
        </row>
        <row r="5740">
          <cell r="C5740" t="str">
            <v>43DKTML75114</v>
          </cell>
          <cell r="D5740" t="str">
            <v>Đai khởi thuỷ PE Malaysia D75 x 1 1/4"</v>
          </cell>
          <cell r="E5740">
            <v>88000</v>
          </cell>
        </row>
        <row r="5741">
          <cell r="C5741" t="str">
            <v>43DKTML75112</v>
          </cell>
          <cell r="D5741" t="str">
            <v>Đai khởi thuỷ PE Malaysia D75 x 1 1/2"</v>
          </cell>
          <cell r="E5741">
            <v>100000</v>
          </cell>
        </row>
        <row r="5742">
          <cell r="C5742" t="str">
            <v>43DKTML11012</v>
          </cell>
          <cell r="D5742" t="str">
            <v>Đai khởi thuỷ PE Malaysia D110 x 1/2"</v>
          </cell>
          <cell r="E5742">
            <v>133000</v>
          </cell>
        </row>
        <row r="5743">
          <cell r="C5743" t="str">
            <v>91OT180</v>
          </cell>
          <cell r="D5743" t="str">
            <v>ống PVC CP Thoát D180</v>
          </cell>
          <cell r="E5743">
            <v>130500</v>
          </cell>
        </row>
        <row r="5744">
          <cell r="C5744" t="str">
            <v>11ONUVX2034</v>
          </cell>
          <cell r="D5744" t="str">
            <v>ống nóng PPR DISMY UV xanh D20x3,4</v>
          </cell>
          <cell r="E5744">
            <v>32909</v>
          </cell>
        </row>
        <row r="5745">
          <cell r="C5745" t="str">
            <v>11ONUVX3254</v>
          </cell>
          <cell r="D5745" t="str">
            <v>ống nóng PPR DISMY UV xanh D32x5,4</v>
          </cell>
          <cell r="E5745">
            <v>85000</v>
          </cell>
        </row>
        <row r="5746">
          <cell r="C5746" t="str">
            <v>11ONUVX4067</v>
          </cell>
          <cell r="D5746" t="str">
            <v>ống nóng PPR DISMY UV xanh D40x6,7</v>
          </cell>
          <cell r="E5746">
            <v>131727</v>
          </cell>
        </row>
        <row r="5747">
          <cell r="C5747" t="str">
            <v>11OLUVX2023</v>
          </cell>
          <cell r="D5747" t="str">
            <v>ống lạnh PPR DISMY UV xanh D20x2,3</v>
          </cell>
          <cell r="E5747">
            <v>26636</v>
          </cell>
        </row>
        <row r="5748">
          <cell r="C5748" t="str">
            <v>11OLUVX2528</v>
          </cell>
          <cell r="D5748" t="str">
            <v>ống lạnh PPR DISMY UV xanh D25x2,8</v>
          </cell>
          <cell r="E5748">
            <v>47455</v>
          </cell>
        </row>
        <row r="5749">
          <cell r="C5749" t="str">
            <v>11OLUVX3229</v>
          </cell>
          <cell r="D5749" t="str">
            <v>ống lạnh PPR DISMY UV xanh D32x2,9</v>
          </cell>
          <cell r="E5749">
            <v>61545</v>
          </cell>
        </row>
        <row r="5750">
          <cell r="C5750" t="str">
            <v>11OLUVX4037</v>
          </cell>
          <cell r="D5750" t="str">
            <v>ống lạnh PPR DISMY UV xanh D40x3,7</v>
          </cell>
          <cell r="E5750">
            <v>82727</v>
          </cell>
        </row>
        <row r="5751">
          <cell r="C5751" t="str">
            <v>72.VGCVTKS1534PN16</v>
          </cell>
          <cell r="D5751" t="str">
            <v>Van góc đồng có van 1 chiều tay khóa sau đồng hồ DISMY DN15 x 3/4" PN16</v>
          </cell>
          <cell r="E5751">
            <v>190800</v>
          </cell>
        </row>
        <row r="5752">
          <cell r="C5752" t="str">
            <v>72.VGCVTKT1534PN16</v>
          </cell>
          <cell r="D5752" t="str">
            <v>Van góc đồng có van 1 chiều tay khóa trước đồng hồ DISMY DN15 x 3/4" PN16</v>
          </cell>
          <cell r="E5752">
            <v>190800</v>
          </cell>
        </row>
        <row r="5753">
          <cell r="C5753" t="str">
            <v>72.VGCVTNS1534PN16</v>
          </cell>
          <cell r="D5753" t="str">
            <v>Van góc đồng có van 1 chiều tay nơ sau đồng hồ DISMY DN15 x 3/4" PN16</v>
          </cell>
          <cell r="E5753">
            <v>171100</v>
          </cell>
        </row>
        <row r="5754">
          <cell r="C5754" t="str">
            <v>72.VGCVTNT1534PN16</v>
          </cell>
          <cell r="D5754" t="str">
            <v>Van góc đồng có van 1 chiều tay nơ trước đồng hồ DISMYDN15 x 3/4" PN16</v>
          </cell>
          <cell r="E5754">
            <v>171100</v>
          </cell>
        </row>
        <row r="5755">
          <cell r="C5755" t="str">
            <v>72.VGKVTK1534PN16</v>
          </cell>
          <cell r="D5755" t="str">
            <v>Van góc đồng không van 1 chiều tay khóa DISMY DN15 x 3/4" PN16</v>
          </cell>
          <cell r="E5755">
            <v>179000</v>
          </cell>
        </row>
        <row r="5756">
          <cell r="C5756" t="str">
            <v>72.VGKVTN1534PN16</v>
          </cell>
          <cell r="D5756" t="str">
            <v>Van góc đồng không van 1 chiều tay nơ DISMY DN15 x 3/4" PN16</v>
          </cell>
          <cell r="E5756">
            <v>159400</v>
          </cell>
        </row>
        <row r="5757">
          <cell r="C5757" t="str">
            <v>12CTRTGM2012</v>
          </cell>
          <cell r="D5757" t="str">
            <v>Cút RT PPR DISMY ghi D20x1/2" mạ</v>
          </cell>
          <cell r="E5757">
            <v>40182</v>
          </cell>
        </row>
        <row r="5758">
          <cell r="C5758" t="str">
            <v>12CTRTGM2512</v>
          </cell>
          <cell r="D5758" t="str">
            <v>Cút RT PPR DISMY ghi D25x1/2" mạ</v>
          </cell>
          <cell r="E5758">
            <v>45636</v>
          </cell>
        </row>
        <row r="5759">
          <cell r="C5759" t="str">
            <v>12CTRTGM2534</v>
          </cell>
          <cell r="D5759" t="str">
            <v>Cút RT PPR DISMY ghi D25x3/4" mạ</v>
          </cell>
          <cell r="E5759">
            <v>61455</v>
          </cell>
        </row>
        <row r="5760">
          <cell r="C5760" t="str">
            <v>12CTRTGM321</v>
          </cell>
          <cell r="D5760" t="str">
            <v>Cút RT PPR DISMY ghi D32x1" mạ</v>
          </cell>
          <cell r="E5760">
            <v>113545</v>
          </cell>
        </row>
        <row r="5761">
          <cell r="C5761" t="str">
            <v>12CTRNGM2012</v>
          </cell>
          <cell r="D5761" t="str">
            <v>Cút RN PPR DISMY ghi D20x1/2" mạ</v>
          </cell>
          <cell r="E5761">
            <v>56545</v>
          </cell>
        </row>
        <row r="5762">
          <cell r="C5762" t="str">
            <v>12CTRNGM2512</v>
          </cell>
          <cell r="D5762" t="str">
            <v>Cút RN PPR DISMY ghi D25x1/2" mạ</v>
          </cell>
          <cell r="E5762">
            <v>63909</v>
          </cell>
        </row>
        <row r="5763">
          <cell r="C5763" t="str">
            <v>12CTRNGM2534</v>
          </cell>
          <cell r="D5763" t="str">
            <v>Cút RN PPR DISMY ghi D25x3/4" mạ</v>
          </cell>
          <cell r="E5763">
            <v>74545</v>
          </cell>
        </row>
        <row r="5764">
          <cell r="C5764" t="str">
            <v>12CTRNGM321</v>
          </cell>
          <cell r="D5764" t="str">
            <v>Cút RN PPR DISMY ghi D32x1" mạ</v>
          </cell>
          <cell r="E5764">
            <v>120273</v>
          </cell>
        </row>
        <row r="5765">
          <cell r="C5765" t="str">
            <v>12TRNGM2012</v>
          </cell>
          <cell r="D5765" t="str">
            <v>Tê RN PPR DISMY ghi D20x1/2" mạ</v>
          </cell>
          <cell r="E5765">
            <v>50000</v>
          </cell>
        </row>
        <row r="5766">
          <cell r="C5766" t="str">
            <v>12TRNGM2512</v>
          </cell>
          <cell r="D5766" t="str">
            <v>Tê RN PPR DISMY ghi D25x1/2" mạ</v>
          </cell>
          <cell r="E5766">
            <v>54182</v>
          </cell>
        </row>
        <row r="5767">
          <cell r="C5767" t="str">
            <v>12TRNGM2534</v>
          </cell>
          <cell r="D5767" t="str">
            <v>Tê RN PPR DISMY ghi D25x3/4" mạ</v>
          </cell>
          <cell r="E5767">
            <v>68909</v>
          </cell>
        </row>
        <row r="5768">
          <cell r="C5768" t="str">
            <v>12TRTGM2012</v>
          </cell>
          <cell r="D5768" t="str">
            <v>Tê RT PPR DISMY ghi D20x1/2" mạ</v>
          </cell>
          <cell r="E5768">
            <v>40545</v>
          </cell>
        </row>
        <row r="5769">
          <cell r="C5769" t="str">
            <v>12TRTGM2512</v>
          </cell>
          <cell r="D5769" t="str">
            <v>Tê RT PPR DISMY ghi D25x1/2" mạ</v>
          </cell>
          <cell r="E5769">
            <v>43364</v>
          </cell>
        </row>
        <row r="5770">
          <cell r="C5770" t="str">
            <v>12TRTGM2534</v>
          </cell>
          <cell r="D5770" t="str">
            <v>Tê RT PPR DISMY ghi D25x3/4" mạ</v>
          </cell>
          <cell r="E5770">
            <v>63182</v>
          </cell>
        </row>
        <row r="5771">
          <cell r="C5771" t="str">
            <v>12MSRNGM2012</v>
          </cell>
          <cell r="D5771" t="str">
            <v>Măng sông RN PPR DISMY ghi D20x1/2" mạ</v>
          </cell>
          <cell r="E5771">
            <v>45818</v>
          </cell>
        </row>
        <row r="5772">
          <cell r="C5772" t="str">
            <v>12MSRNGM2512</v>
          </cell>
          <cell r="D5772" t="str">
            <v>Măng sông RN PPR DISMY ghi D25x1/2" mạ</v>
          </cell>
          <cell r="E5772">
            <v>53455</v>
          </cell>
        </row>
        <row r="5773">
          <cell r="C5773" t="str">
            <v>12MSRNGM2534</v>
          </cell>
          <cell r="D5773" t="str">
            <v>Măng sông RN PPR DISMY ghi D25x3/4" mạ</v>
          </cell>
          <cell r="E5773">
            <v>64182</v>
          </cell>
        </row>
        <row r="5774">
          <cell r="C5774" t="str">
            <v>12MSRNGM321</v>
          </cell>
          <cell r="D5774" t="str">
            <v>Măng sông RN PPR DISMY ghi D32x1" mạ</v>
          </cell>
          <cell r="E5774">
            <v>94364</v>
          </cell>
        </row>
        <row r="5775">
          <cell r="C5775" t="str">
            <v>12MSRNGM40114</v>
          </cell>
          <cell r="D5775" t="str">
            <v>Măng sông RN PPR DISMY ghi D40x1 1/4" mạ</v>
          </cell>
          <cell r="E5775">
            <v>288000</v>
          </cell>
        </row>
        <row r="5776">
          <cell r="C5776" t="str">
            <v>12MSRNGM50112</v>
          </cell>
          <cell r="D5776" t="str">
            <v>Măng sông RN PPR DISMY ghi D50x1 1/2" mạ</v>
          </cell>
          <cell r="E5776">
            <v>360000</v>
          </cell>
        </row>
        <row r="5777">
          <cell r="C5777" t="str">
            <v>12MSRNGM632</v>
          </cell>
          <cell r="D5777" t="str">
            <v>Măng sông RN PPR DISMY ghi D63x2" mạ</v>
          </cell>
          <cell r="E5777">
            <v>579545</v>
          </cell>
        </row>
        <row r="5778">
          <cell r="C5778" t="str">
            <v>12MSRNGM75212</v>
          </cell>
          <cell r="D5778" t="str">
            <v>Măng sông RN PPR DISMY ghi D75x2 1/2" mạ</v>
          </cell>
          <cell r="E5778">
            <v>888273</v>
          </cell>
        </row>
        <row r="5779">
          <cell r="C5779" t="str">
            <v>12MSRNGM903</v>
          </cell>
          <cell r="D5779" t="str">
            <v>Măng sông RN PPR DISMY ghi D90x3" mạ</v>
          </cell>
          <cell r="E5779">
            <v>1795545</v>
          </cell>
        </row>
        <row r="5780">
          <cell r="C5780" t="str">
            <v>12MSRTGM2012</v>
          </cell>
          <cell r="D5780" t="str">
            <v>Măng sông RT PPR DISMY ghi D20x1/2" mạ</v>
          </cell>
          <cell r="E5780">
            <v>36091</v>
          </cell>
        </row>
        <row r="5781">
          <cell r="C5781" t="str">
            <v>12MSRTGM2512</v>
          </cell>
          <cell r="D5781" t="str">
            <v>Măng sông RT PPR DISMY ghi D25x1/2" mạ</v>
          </cell>
          <cell r="E5781">
            <v>44636</v>
          </cell>
        </row>
        <row r="5782">
          <cell r="C5782" t="str">
            <v>12MSRTGM2534</v>
          </cell>
          <cell r="D5782" t="str">
            <v>Măng sông RT PPR DISMY ghi D25x3/4" mạ</v>
          </cell>
          <cell r="E5782">
            <v>49273</v>
          </cell>
        </row>
        <row r="5783">
          <cell r="C5783" t="str">
            <v>12MSRTGM321</v>
          </cell>
          <cell r="D5783" t="str">
            <v>Măng sông RT PPR DISMY ghi D32x1" mạ</v>
          </cell>
          <cell r="E5783">
            <v>80364</v>
          </cell>
        </row>
        <row r="5784">
          <cell r="C5784" t="str">
            <v>12MSRTGM40114</v>
          </cell>
          <cell r="D5784" t="str">
            <v>Măng sông RT PPR DISMY ghi D40x1 1/4" mạ</v>
          </cell>
          <cell r="E5784">
            <v>209636</v>
          </cell>
        </row>
        <row r="5785">
          <cell r="C5785" t="str">
            <v>12MSRTGM50112</v>
          </cell>
          <cell r="D5785" t="str">
            <v>Măng sông RT PPR DISMY ghi D50x1 1/2" mạ</v>
          </cell>
          <cell r="E5785">
            <v>279091</v>
          </cell>
        </row>
        <row r="5786">
          <cell r="C5786" t="str">
            <v>12MSRTGM632</v>
          </cell>
          <cell r="D5786" t="str">
            <v>Măng sông RT PPR DISMY ghi D63x2" mạ</v>
          </cell>
          <cell r="E5786">
            <v>534455</v>
          </cell>
        </row>
        <row r="5787">
          <cell r="C5787" t="str">
            <v>12MSRTGM75212</v>
          </cell>
          <cell r="D5787" t="str">
            <v>Măng sông RT PPR DISMY ghi D75x2 1/2" mạ</v>
          </cell>
          <cell r="E5787">
            <v>760818</v>
          </cell>
        </row>
        <row r="5788">
          <cell r="C5788" t="str">
            <v>12MSRTGM903</v>
          </cell>
          <cell r="D5788" t="str">
            <v>Măng sông RT PPR DISMY ghi D90x3'' mạ</v>
          </cell>
          <cell r="E5788">
            <v>1525727</v>
          </cell>
        </row>
        <row r="5789">
          <cell r="C5789" t="str">
            <v>12MSRTGM1104</v>
          </cell>
          <cell r="D5789" t="str">
            <v>Măng sông RT PPR DISMY ghi D110x4'' mạ</v>
          </cell>
          <cell r="E5789">
            <v>2802545</v>
          </cell>
        </row>
        <row r="5790">
          <cell r="C5790" t="str">
            <v>13RCRTGM2012</v>
          </cell>
          <cell r="D5790" t="str">
            <v>Rắc co RT PPR DISMY ghi D20x1/2" mạ</v>
          </cell>
          <cell r="E5790">
            <v>91727</v>
          </cell>
        </row>
        <row r="5791">
          <cell r="C5791" t="str">
            <v>13RCRTGM2534</v>
          </cell>
          <cell r="D5791" t="str">
            <v>Rắc co RT PPR DISMY ghi D25x3/4" mạ</v>
          </cell>
          <cell r="E5791">
            <v>143000</v>
          </cell>
        </row>
        <row r="5792">
          <cell r="C5792" t="str">
            <v>13RCRTGM321</v>
          </cell>
          <cell r="D5792" t="str">
            <v>Rắc co RT PPR DISMY ghi D32x1" mạ</v>
          </cell>
          <cell r="E5792">
            <v>212545</v>
          </cell>
        </row>
        <row r="5793">
          <cell r="C5793" t="str">
            <v>13RCRTGM40114</v>
          </cell>
          <cell r="D5793" t="str">
            <v>Rắc co RT PPR DISMY ghi D40x1 1/4" mạ</v>
          </cell>
          <cell r="E5793">
            <v>333091</v>
          </cell>
        </row>
        <row r="5794">
          <cell r="C5794" t="str">
            <v>13RCRTGM50112</v>
          </cell>
          <cell r="D5794" t="str">
            <v>Rắc co RT PPR DISMY ghi D50x1 1/2" mạ</v>
          </cell>
          <cell r="E5794">
            <v>580000</v>
          </cell>
        </row>
        <row r="5795">
          <cell r="C5795" t="str">
            <v>13RCRTGM632</v>
          </cell>
          <cell r="D5795" t="str">
            <v>Rắc co RT PPR DISMY ghi D63x2 mạ</v>
          </cell>
          <cell r="E5795">
            <v>773091</v>
          </cell>
        </row>
        <row r="5796">
          <cell r="C5796" t="str">
            <v>13RCRNGM2012</v>
          </cell>
          <cell r="D5796" t="str">
            <v>Rắc co RN PPR DISMY ghi D20x1/2" mạ</v>
          </cell>
          <cell r="E5796">
            <v>91818</v>
          </cell>
        </row>
        <row r="5797">
          <cell r="C5797" t="str">
            <v>13RCRNGM2534</v>
          </cell>
          <cell r="D5797" t="str">
            <v>Rắc co RN PPR DISMY ghi D25x3/4" mạ</v>
          </cell>
          <cell r="E5797">
            <v>142545</v>
          </cell>
        </row>
        <row r="5798">
          <cell r="C5798" t="str">
            <v>13RCRNGM321</v>
          </cell>
          <cell r="D5798" t="str">
            <v>Rắc co RN PPR DISMY ghi D32x1" mạ</v>
          </cell>
          <cell r="E5798">
            <v>224727</v>
          </cell>
        </row>
        <row r="5799">
          <cell r="C5799" t="str">
            <v>13RCRNGM40114</v>
          </cell>
          <cell r="D5799" t="str">
            <v>Rắc co RN PPR DISMY ghi D40x1 1/4" mạ</v>
          </cell>
          <cell r="E5799">
            <v>333455</v>
          </cell>
        </row>
        <row r="5800">
          <cell r="C5800" t="str">
            <v>13RCRNGM50112</v>
          </cell>
          <cell r="D5800" t="str">
            <v>Rắc co RN PPR DISMY ghi D50x1 1/2" mạ</v>
          </cell>
          <cell r="E5800">
            <v>588545</v>
          </cell>
        </row>
        <row r="5801">
          <cell r="C5801" t="str">
            <v>13RCRNGM632</v>
          </cell>
          <cell r="D5801" t="str">
            <v>Rắc co RN PPR DISMY ghi D63x2" mạ</v>
          </cell>
          <cell r="E5801">
            <v>796091</v>
          </cell>
        </row>
        <row r="5802">
          <cell r="C5802" t="str">
            <v>13VC1GM20</v>
          </cell>
          <cell r="D5802" t="str">
            <v>Van cửa PPR DISMY ghi D20 kiểu 1 mạ</v>
          </cell>
          <cell r="E5802">
            <v>141545</v>
          </cell>
        </row>
        <row r="5803">
          <cell r="C5803" t="str">
            <v>13VC1GM25</v>
          </cell>
          <cell r="D5803" t="str">
            <v>Van cửa PPR DISMY ghi D25 kiểu 1 mạ</v>
          </cell>
          <cell r="E5803">
            <v>194364</v>
          </cell>
        </row>
        <row r="5804">
          <cell r="C5804" t="str">
            <v>13VC1GM32</v>
          </cell>
          <cell r="D5804" t="str">
            <v>Van cửa PPR DISMY ghi D32 kiểu 1 mạ</v>
          </cell>
          <cell r="E5804">
            <v>223000</v>
          </cell>
        </row>
        <row r="5805">
          <cell r="C5805" t="str">
            <v>13VC1GM40</v>
          </cell>
          <cell r="D5805" t="str">
            <v>Van cửa PPR DISMY ghi D40 kiểu 1 mạ</v>
          </cell>
          <cell r="E5805">
            <v>343545</v>
          </cell>
        </row>
        <row r="5806">
          <cell r="C5806" t="str">
            <v>13VC1GM50</v>
          </cell>
          <cell r="D5806" t="str">
            <v>Van cửa PPR DISMY ghi D50 kiểu 1 mạ</v>
          </cell>
          <cell r="E5806">
            <v>584273</v>
          </cell>
        </row>
        <row r="5807">
          <cell r="C5807" t="str">
            <v>13VC2GM20</v>
          </cell>
          <cell r="D5807" t="str">
            <v>Van cửa PPR DISMY ghi D20 kiểu 2 mạ</v>
          </cell>
          <cell r="E5807">
            <v>190000</v>
          </cell>
        </row>
        <row r="5808">
          <cell r="C5808" t="str">
            <v>13VC2GM25</v>
          </cell>
          <cell r="D5808" t="str">
            <v>Van cửa PPR DISMY ghi D25 kiểu 2 mạ</v>
          </cell>
          <cell r="E5808">
            <v>221455</v>
          </cell>
        </row>
        <row r="5809">
          <cell r="C5809" t="str">
            <v>13VC2GM32</v>
          </cell>
          <cell r="D5809" t="str">
            <v>Van cửa PPR DISMY ghi D32 kiểu 2 mạ</v>
          </cell>
          <cell r="E5809">
            <v>314273</v>
          </cell>
        </row>
        <row r="5810">
          <cell r="C5810" t="str">
            <v>13VC2GM40</v>
          </cell>
          <cell r="D5810" t="str">
            <v>Van cửa PPR DISMY ghi D40 kiểu 2 mạ</v>
          </cell>
          <cell r="E5810">
            <v>527727</v>
          </cell>
        </row>
        <row r="5811">
          <cell r="C5811" t="str">
            <v>13VC2GM50</v>
          </cell>
          <cell r="D5811" t="str">
            <v>Van cửa PPR DISMY ghi D50 kiểu 2 mạ</v>
          </cell>
          <cell r="E5811">
            <v>823000</v>
          </cell>
        </row>
        <row r="5812">
          <cell r="C5812" t="str">
            <v>13VC2GM63</v>
          </cell>
          <cell r="D5812" t="str">
            <v>Van cửa PPR DISMY ghi D63 kiểu 2 mạ</v>
          </cell>
          <cell r="E5812">
            <v>1268091</v>
          </cell>
        </row>
        <row r="5813">
          <cell r="C5813" t="str">
            <v>11OLUVX5046</v>
          </cell>
          <cell r="D5813" t="str">
            <v>ống lạnh PPR DISMY UV xanh D50x4,6</v>
          </cell>
          <cell r="E5813">
            <v>121273</v>
          </cell>
        </row>
        <row r="5814">
          <cell r="C5814" t="str">
            <v>11OLUVX6358</v>
          </cell>
          <cell r="D5814" t="str">
            <v>ống lạnh PPR DISMY UV xanh D63x5,8</v>
          </cell>
          <cell r="E5814">
            <v>193273</v>
          </cell>
        </row>
        <row r="5815">
          <cell r="C5815" t="str">
            <v>11ONUVX2542</v>
          </cell>
          <cell r="D5815" t="str">
            <v>ống nóng PPR DISMY UV xanh D25x4,2</v>
          </cell>
          <cell r="E5815">
            <v>58364</v>
          </cell>
        </row>
        <row r="5816">
          <cell r="C5816" t="str">
            <v>11ONUVX5083</v>
          </cell>
          <cell r="D5816" t="str">
            <v>ống nóng PPR DISMY UV xanh D50x8,3</v>
          </cell>
          <cell r="E5816">
            <v>204727</v>
          </cell>
        </row>
        <row r="5817">
          <cell r="C5817" t="str">
            <v>11ONUVX63105</v>
          </cell>
          <cell r="D5817" t="str">
            <v>ống nóng PPR DISMY UV xanh D63x10,5</v>
          </cell>
          <cell r="E5817">
            <v>323364</v>
          </cell>
        </row>
        <row r="5818">
          <cell r="C5818" t="str">
            <v>42BCBTP12575</v>
          </cell>
          <cell r="D5818" t="str">
            <v>Bạc CB TP 125/75</v>
          </cell>
          <cell r="E5818">
            <v>43400</v>
          </cell>
        </row>
        <row r="5819">
          <cell r="C5819" t="str">
            <v>42BCBTP140110</v>
          </cell>
          <cell r="D5819" t="str">
            <v>Bạc CB TP 140/110</v>
          </cell>
          <cell r="E5819">
            <v>49800</v>
          </cell>
        </row>
        <row r="5820">
          <cell r="C5820" t="str">
            <v>42BCBTP14075</v>
          </cell>
          <cell r="D5820" t="str">
            <v>Bạc CB TP 140/75</v>
          </cell>
          <cell r="E5820">
            <v>37600</v>
          </cell>
        </row>
        <row r="5821">
          <cell r="C5821" t="str">
            <v>42BCBTP200160</v>
          </cell>
          <cell r="D5821" t="str">
            <v>Bạc CB TP 200/160</v>
          </cell>
          <cell r="E5821">
            <v>117200</v>
          </cell>
        </row>
        <row r="5822">
          <cell r="C5822" t="str">
            <v>42BCBTP250160</v>
          </cell>
          <cell r="D5822" t="str">
            <v>Bạc CB TP 250/160</v>
          </cell>
          <cell r="E5822">
            <v>225900</v>
          </cell>
        </row>
        <row r="5823">
          <cell r="C5823" t="str">
            <v>42BCBTP250200</v>
          </cell>
          <cell r="D5823" t="str">
            <v>Bạc CB TP 250/200</v>
          </cell>
          <cell r="E5823">
            <v>241000</v>
          </cell>
        </row>
        <row r="5824">
          <cell r="C5824" t="str">
            <v>42BCBTP315160</v>
          </cell>
          <cell r="D5824" t="str">
            <v>Bạc CB TP 315/160</v>
          </cell>
          <cell r="E5824">
            <v>437100</v>
          </cell>
        </row>
        <row r="5825">
          <cell r="C5825" t="str">
            <v>42BCBTP315200</v>
          </cell>
          <cell r="D5825" t="str">
            <v>Bạc CB TP 315/200</v>
          </cell>
          <cell r="E5825">
            <v>431800</v>
          </cell>
        </row>
        <row r="5826">
          <cell r="C5826" t="str">
            <v>42BCBTP315250</v>
          </cell>
          <cell r="D5826" t="str">
            <v>Bạc CB TP 315/250</v>
          </cell>
          <cell r="E5826">
            <v>478600</v>
          </cell>
        </row>
        <row r="5827">
          <cell r="C5827" t="str">
            <v>42BCTP11060</v>
          </cell>
          <cell r="D5827" t="str">
            <v>Bạc Tiền Phong D110/60</v>
          </cell>
          <cell r="E5827">
            <v>28200</v>
          </cell>
        </row>
        <row r="5828">
          <cell r="C5828" t="str">
            <v>42BCTP11076</v>
          </cell>
          <cell r="D5828" t="str">
            <v>Bạc Tiền Phong D110/76</v>
          </cell>
          <cell r="E5828">
            <v>30100</v>
          </cell>
        </row>
        <row r="5829">
          <cell r="C5829" t="str">
            <v>42BCTP11090</v>
          </cell>
          <cell r="D5829" t="str">
            <v>Bạc Tiền Phong D110/90</v>
          </cell>
          <cell r="E5829">
            <v>31800</v>
          </cell>
        </row>
        <row r="5830">
          <cell r="C5830" t="str">
            <v>42BCTP9060</v>
          </cell>
          <cell r="D5830" t="str">
            <v>Bạc Tiền Phong D90/60</v>
          </cell>
          <cell r="E5830">
            <v>15500</v>
          </cell>
        </row>
        <row r="5831">
          <cell r="C5831" t="str">
            <v>42BCTP9076</v>
          </cell>
          <cell r="D5831" t="str">
            <v>Bạc Tiền Phong D90/76</v>
          </cell>
          <cell r="E5831">
            <v>13800</v>
          </cell>
        </row>
        <row r="5832">
          <cell r="C5832" t="str">
            <v>42BTTP140</v>
          </cell>
          <cell r="D5832" t="str">
            <v>Bịt TP D140</v>
          </cell>
          <cell r="E5832">
            <v>59900</v>
          </cell>
        </row>
        <row r="5833">
          <cell r="C5833" t="str">
            <v>42BTTP21</v>
          </cell>
          <cell r="D5833" t="str">
            <v>Bịt TP D21</v>
          </cell>
          <cell r="E5833">
            <v>950</v>
          </cell>
        </row>
        <row r="5834">
          <cell r="C5834" t="str">
            <v>42BTTP34</v>
          </cell>
          <cell r="D5834" t="str">
            <v>Bịt TP D34</v>
          </cell>
          <cell r="E5834">
            <v>1800</v>
          </cell>
        </row>
        <row r="5835">
          <cell r="C5835" t="str">
            <v>42BTTP48</v>
          </cell>
          <cell r="D5835" t="str">
            <v>Bịt TP D48</v>
          </cell>
          <cell r="E5835">
            <v>3100</v>
          </cell>
        </row>
        <row r="5836">
          <cell r="C5836" t="str">
            <v>42BTXTP125</v>
          </cell>
          <cell r="D5836" t="str">
            <v>Bịt xả thông tắc TP D125</v>
          </cell>
          <cell r="E5836">
            <v>42700</v>
          </cell>
        </row>
        <row r="5837">
          <cell r="C5837" t="str">
            <v>42BTXTP140</v>
          </cell>
          <cell r="D5837" t="str">
            <v>Bịt xả thông tắc TP D140</v>
          </cell>
          <cell r="E5837">
            <v>56500</v>
          </cell>
        </row>
        <row r="5838">
          <cell r="C5838" t="str">
            <v>42BTXTP160</v>
          </cell>
          <cell r="D5838" t="str">
            <v>Bịt xả thông tắc TP D160</v>
          </cell>
          <cell r="E5838">
            <v>75700</v>
          </cell>
        </row>
        <row r="5839">
          <cell r="C5839" t="str">
            <v>42BTXTP200</v>
          </cell>
          <cell r="D5839" t="str">
            <v>Bịt xả thông tắc TP D200</v>
          </cell>
          <cell r="E5839">
            <v>265800</v>
          </cell>
        </row>
        <row r="5840">
          <cell r="C5840" t="str">
            <v>42BTXTP250</v>
          </cell>
          <cell r="D5840" t="str">
            <v>Bịt xả thông tắc TP D250</v>
          </cell>
          <cell r="E5840">
            <v>875000</v>
          </cell>
        </row>
        <row r="5841">
          <cell r="C5841" t="str">
            <v>42CHTP125</v>
          </cell>
          <cell r="D5841" t="str">
            <v>Chếch TP 125</v>
          </cell>
          <cell r="E5841">
            <v>61800</v>
          </cell>
        </row>
        <row r="5842">
          <cell r="C5842" t="str">
            <v>42CHTP160</v>
          </cell>
          <cell r="D5842" t="str">
            <v>Chếch TP 160</v>
          </cell>
          <cell r="E5842">
            <v>102000</v>
          </cell>
        </row>
        <row r="5843">
          <cell r="C5843" t="str">
            <v>42CHTP200</v>
          </cell>
          <cell r="D5843" t="str">
            <v>Chếch TP 200</v>
          </cell>
          <cell r="E5843">
            <v>195500</v>
          </cell>
        </row>
        <row r="5844">
          <cell r="C5844" t="str">
            <v>42CHTP250</v>
          </cell>
          <cell r="D5844" t="str">
            <v>Chếch TP 250</v>
          </cell>
          <cell r="E5844">
            <v>453200</v>
          </cell>
        </row>
        <row r="5845">
          <cell r="C5845" t="str">
            <v>42CNTP11034</v>
          </cell>
          <cell r="D5845" t="str">
            <v>Côn đúc TP D110/34</v>
          </cell>
          <cell r="E5845">
            <v>20100</v>
          </cell>
        </row>
        <row r="5846">
          <cell r="C5846" t="str">
            <v>42CNTP11075</v>
          </cell>
          <cell r="D5846" t="str">
            <v>Côn thu TP 110/75 PN10</v>
          </cell>
          <cell r="E5846">
            <v>32000</v>
          </cell>
        </row>
        <row r="5847">
          <cell r="C5847" t="str">
            <v>42CNTP160110</v>
          </cell>
          <cell r="D5847" t="str">
            <v>Côn thu TP 160/110 PN10</v>
          </cell>
          <cell r="E5847">
            <v>121500</v>
          </cell>
        </row>
        <row r="5848">
          <cell r="C5848" t="str">
            <v>42CNTP160140</v>
          </cell>
          <cell r="D5848" t="str">
            <v>Côn thu TP 160/140 PN10</v>
          </cell>
          <cell r="E5848">
            <v>151500</v>
          </cell>
        </row>
        <row r="5849">
          <cell r="C5849" t="str">
            <v>42CNTP200160</v>
          </cell>
          <cell r="D5849" t="str">
            <v>Côn thu TP 200/160 PN10</v>
          </cell>
          <cell r="E5849">
            <v>186900</v>
          </cell>
        </row>
        <row r="5850">
          <cell r="C5850" t="str">
            <v>42CNTP2721</v>
          </cell>
          <cell r="D5850" t="str">
            <v>Côn đúc TP D27/21</v>
          </cell>
          <cell r="E5850">
            <v>1200</v>
          </cell>
        </row>
        <row r="5851">
          <cell r="C5851" t="str">
            <v>42CNTP4221</v>
          </cell>
          <cell r="D5851" t="str">
            <v>Côn đúc TP D42/21</v>
          </cell>
          <cell r="E5851">
            <v>2600</v>
          </cell>
        </row>
        <row r="5852">
          <cell r="C5852" t="str">
            <v>42CNTP4227</v>
          </cell>
          <cell r="D5852" t="str">
            <v>Côn đúc TP D42/27</v>
          </cell>
          <cell r="E5852">
            <v>2700</v>
          </cell>
        </row>
        <row r="5853">
          <cell r="C5853" t="str">
            <v>42CNTP4234</v>
          </cell>
          <cell r="D5853" t="str">
            <v>Côn đúc TP D42/34</v>
          </cell>
          <cell r="E5853">
            <v>2900</v>
          </cell>
        </row>
        <row r="5854">
          <cell r="C5854" t="str">
            <v>42CNTP6021</v>
          </cell>
          <cell r="D5854" t="str">
            <v>Côn đúc TP D60/21</v>
          </cell>
          <cell r="E5854">
            <v>4800</v>
          </cell>
        </row>
        <row r="5855">
          <cell r="C5855" t="str">
            <v>42CNTP6027</v>
          </cell>
          <cell r="D5855" t="str">
            <v>Côn đúc TP D60/27</v>
          </cell>
          <cell r="E5855">
            <v>5800</v>
          </cell>
        </row>
        <row r="5856">
          <cell r="C5856" t="str">
            <v>42CNTP6048</v>
          </cell>
          <cell r="D5856" t="str">
            <v>Côn đúc TP D60/48</v>
          </cell>
          <cell r="E5856">
            <v>6200</v>
          </cell>
        </row>
        <row r="5857">
          <cell r="C5857" t="str">
            <v>42CNTP7534</v>
          </cell>
          <cell r="D5857" t="str">
            <v>Côn đúc TP D75/34</v>
          </cell>
          <cell r="E5857">
            <v>9200</v>
          </cell>
        </row>
        <row r="5858">
          <cell r="C5858" t="str">
            <v>42CNTP7542</v>
          </cell>
          <cell r="D5858" t="str">
            <v>Côn đúc TP D75/42</v>
          </cell>
          <cell r="E5858">
            <v>9200</v>
          </cell>
        </row>
        <row r="5859">
          <cell r="C5859" t="str">
            <v>42CNTP7548</v>
          </cell>
          <cell r="D5859" t="str">
            <v>Côn đúc TP D75/48</v>
          </cell>
          <cell r="E5859">
            <v>9200</v>
          </cell>
        </row>
        <row r="5860">
          <cell r="C5860" t="str">
            <v>42CNTP7560</v>
          </cell>
          <cell r="D5860" t="str">
            <v>Côn đúc TP D75/60</v>
          </cell>
          <cell r="E5860">
            <v>9700</v>
          </cell>
        </row>
        <row r="5861">
          <cell r="C5861" t="str">
            <v>42CNTP9034</v>
          </cell>
          <cell r="D5861" t="str">
            <v>Côn đúc TP D90/34</v>
          </cell>
          <cell r="E5861">
            <v>11600</v>
          </cell>
        </row>
        <row r="5862">
          <cell r="C5862" t="str">
            <v>42CNTP9042</v>
          </cell>
          <cell r="D5862" t="str">
            <v>Côn đúc TP D90/42</v>
          </cell>
          <cell r="E5862">
            <v>12700</v>
          </cell>
        </row>
        <row r="5863">
          <cell r="C5863" t="str">
            <v>42CNTP9048</v>
          </cell>
          <cell r="D5863" t="str">
            <v>Côn đúc TP D90/48</v>
          </cell>
          <cell r="E5863">
            <v>12700</v>
          </cell>
        </row>
        <row r="5864">
          <cell r="C5864" t="str">
            <v>42CNTP9060</v>
          </cell>
          <cell r="D5864" t="str">
            <v>Côn thu TP 90/60 PN10</v>
          </cell>
          <cell r="E5864">
            <v>19800</v>
          </cell>
        </row>
        <row r="5865">
          <cell r="C5865" t="str">
            <v>42CNTP9075</v>
          </cell>
          <cell r="D5865" t="str">
            <v>Côn đúc TP D90/75</v>
          </cell>
          <cell r="E5865">
            <v>14300</v>
          </cell>
        </row>
        <row r="5866">
          <cell r="C5866" t="str">
            <v>42CTTP250</v>
          </cell>
          <cell r="D5866" t="str">
            <v>Cút TP 250</v>
          </cell>
          <cell r="E5866">
            <v>639500</v>
          </cell>
        </row>
        <row r="5867">
          <cell r="C5867" t="str">
            <v>42CUTTP20</v>
          </cell>
          <cell r="D5867" t="str">
            <v>Cút TP D20</v>
          </cell>
          <cell r="E5867">
            <v>279400</v>
          </cell>
        </row>
        <row r="5868">
          <cell r="C5868" t="str">
            <v>42DNTSTP110</v>
          </cell>
          <cell r="D5868" t="str">
            <v>Đầu nối thông sàn Tiền Phong D110</v>
          </cell>
          <cell r="E5868">
            <v>27100</v>
          </cell>
        </row>
        <row r="5869">
          <cell r="C5869" t="str">
            <v>42DNTSTP60</v>
          </cell>
          <cell r="D5869" t="str">
            <v>Đầu nối thông sàn Tiền Phong D60</v>
          </cell>
          <cell r="E5869">
            <v>13300</v>
          </cell>
        </row>
        <row r="5870">
          <cell r="C5870" t="str">
            <v>42DNTSTP75</v>
          </cell>
          <cell r="D5870" t="str">
            <v>Đầu nối thông sàn Tiền Phong D75</v>
          </cell>
          <cell r="E5870">
            <v>18500</v>
          </cell>
        </row>
        <row r="5871">
          <cell r="C5871" t="str">
            <v>42DNTSTP90</v>
          </cell>
          <cell r="D5871" t="str">
            <v>Đầu nối thông sàn Tiền Phong D90</v>
          </cell>
          <cell r="E5871">
            <v>22100</v>
          </cell>
        </row>
        <row r="5872">
          <cell r="C5872" t="str">
            <v>42LXTP20</v>
          </cell>
          <cell r="D5872" t="str">
            <v>Lò xo TP D20</v>
          </cell>
          <cell r="E5872">
            <v>8100</v>
          </cell>
        </row>
        <row r="5873">
          <cell r="C5873" t="str">
            <v>42MASTP20</v>
          </cell>
          <cell r="D5873" t="str">
            <v>Măng sông TP D20</v>
          </cell>
          <cell r="E5873">
            <v>164700</v>
          </cell>
        </row>
        <row r="5874">
          <cell r="C5874" t="str">
            <v>42MBTP110</v>
          </cell>
          <cell r="D5874" t="str">
            <v>Mặt bích TP D110</v>
          </cell>
          <cell r="E5874">
            <v>151500</v>
          </cell>
        </row>
        <row r="5875">
          <cell r="C5875" t="str">
            <v>42MBTP125</v>
          </cell>
          <cell r="D5875" t="str">
            <v>Mặt bích TP D125</v>
          </cell>
          <cell r="E5875">
            <v>208500</v>
          </cell>
        </row>
        <row r="5876">
          <cell r="C5876" t="str">
            <v>42MBTP140</v>
          </cell>
          <cell r="D5876" t="str">
            <v>Mặt bích TP D140</v>
          </cell>
          <cell r="E5876">
            <v>257800</v>
          </cell>
        </row>
        <row r="5877">
          <cell r="C5877" t="str">
            <v>42MBTP160</v>
          </cell>
          <cell r="D5877" t="str">
            <v>Mặt bích TP D160</v>
          </cell>
          <cell r="E5877">
            <v>361300</v>
          </cell>
        </row>
        <row r="5878">
          <cell r="C5878" t="str">
            <v>42MBTP200</v>
          </cell>
          <cell r="D5878" t="str">
            <v>Mặt bích TP D200</v>
          </cell>
          <cell r="E5878">
            <v>631500</v>
          </cell>
        </row>
        <row r="5879">
          <cell r="C5879" t="str">
            <v>42MBTP60</v>
          </cell>
          <cell r="D5879" t="str">
            <v>Mặt bích TP D60</v>
          </cell>
          <cell r="E5879">
            <v>80600</v>
          </cell>
        </row>
        <row r="5880">
          <cell r="C5880" t="str">
            <v>42MBTP76</v>
          </cell>
          <cell r="D5880" t="str">
            <v>Mặt bích TP D76</v>
          </cell>
          <cell r="E5880">
            <v>112700</v>
          </cell>
        </row>
        <row r="5881">
          <cell r="C5881" t="str">
            <v>42MBTP90</v>
          </cell>
          <cell r="D5881" t="str">
            <v>Mặt bích TP D90</v>
          </cell>
          <cell r="E5881">
            <v>112400</v>
          </cell>
        </row>
        <row r="5882">
          <cell r="C5882" t="str">
            <v>42MSTP140</v>
          </cell>
          <cell r="D5882" t="str">
            <v>Măng sông nhựa TP D140</v>
          </cell>
          <cell r="E5882">
            <v>52300</v>
          </cell>
        </row>
        <row r="5883">
          <cell r="C5883" t="str">
            <v>42MSTP160</v>
          </cell>
          <cell r="D5883" t="str">
            <v>Măng sông nhựa TP D160</v>
          </cell>
          <cell r="E5883">
            <v>74500</v>
          </cell>
        </row>
        <row r="5884">
          <cell r="C5884" t="str">
            <v>42MSTP200</v>
          </cell>
          <cell r="D5884" t="str">
            <v>Măng sông nhựa TP D200</v>
          </cell>
          <cell r="E5884">
            <v>164700</v>
          </cell>
        </row>
        <row r="5885">
          <cell r="C5885" t="str">
            <v>42RNTP60</v>
          </cell>
          <cell r="D5885" t="str">
            <v>Ren Ngoài TP 60</v>
          </cell>
          <cell r="E5885">
            <v>8600</v>
          </cell>
        </row>
        <row r="5886">
          <cell r="C5886" t="str">
            <v>42RTTP75</v>
          </cell>
          <cell r="D5886" t="str">
            <v>Ren Trong TP 75</v>
          </cell>
          <cell r="E5886">
            <v>15400</v>
          </cell>
        </row>
        <row r="5887">
          <cell r="C5887" t="str">
            <v>42TCTP110</v>
          </cell>
          <cell r="D5887" t="str">
            <v>Tê cong TP 110</v>
          </cell>
          <cell r="E5887">
            <v>71700</v>
          </cell>
        </row>
        <row r="5888">
          <cell r="C5888" t="str">
            <v>42TCTP90</v>
          </cell>
          <cell r="D5888" t="str">
            <v>Tê cong TP 90</v>
          </cell>
          <cell r="E5888">
            <v>43000</v>
          </cell>
        </row>
        <row r="5889">
          <cell r="C5889" t="str">
            <v>42TCXTP140110</v>
          </cell>
          <cell r="D5889" t="str">
            <v>Tứ chạc xiên 45 độ TP D140/110</v>
          </cell>
          <cell r="E5889">
            <v>181300</v>
          </cell>
        </row>
        <row r="5890">
          <cell r="C5890" t="str">
            <v>42TTP250</v>
          </cell>
          <cell r="D5890" t="str">
            <v>Tê nhựa TP D250</v>
          </cell>
          <cell r="E5890">
            <v>802600</v>
          </cell>
        </row>
        <row r="5891">
          <cell r="C5891" t="str">
            <v>42TTPT11042</v>
          </cell>
          <cell r="D5891" t="str">
            <v>Tê nhựa TP D110/42</v>
          </cell>
          <cell r="E5891">
            <v>36400</v>
          </cell>
        </row>
        <row r="5892">
          <cell r="C5892" t="str">
            <v>42TTPT11060</v>
          </cell>
          <cell r="D5892" t="str">
            <v>Tê nhựa TP D110/60</v>
          </cell>
          <cell r="E5892">
            <v>42300</v>
          </cell>
        </row>
        <row r="5893">
          <cell r="C5893" t="str">
            <v>42TTPT11075</v>
          </cell>
          <cell r="D5893" t="str">
            <v>Tê nhựa TP D110/75</v>
          </cell>
          <cell r="E5893">
            <v>44700</v>
          </cell>
        </row>
        <row r="5894">
          <cell r="C5894" t="str">
            <v>42TTPT11090</v>
          </cell>
          <cell r="D5894" t="str">
            <v>Tê nhựa TP D110/90</v>
          </cell>
          <cell r="E5894">
            <v>53500</v>
          </cell>
        </row>
        <row r="5895">
          <cell r="C5895" t="str">
            <v>42TTPT140110</v>
          </cell>
          <cell r="D5895" t="str">
            <v>Tê nhựa TP D140/110</v>
          </cell>
          <cell r="E5895">
            <v>115100</v>
          </cell>
        </row>
        <row r="5896">
          <cell r="C5896" t="str">
            <v>42TTPT14090</v>
          </cell>
          <cell r="D5896" t="str">
            <v>Tê nhựa TP D140/90</v>
          </cell>
          <cell r="E5896">
            <v>105000</v>
          </cell>
        </row>
        <row r="5897">
          <cell r="C5897" t="str">
            <v>42TTPT160110</v>
          </cell>
          <cell r="D5897" t="str">
            <v>Tê nhựa TP D160/110</v>
          </cell>
          <cell r="E5897">
            <v>156800</v>
          </cell>
        </row>
        <row r="5898">
          <cell r="C5898" t="str">
            <v>42TTPT4234</v>
          </cell>
          <cell r="D5898" t="str">
            <v>Tê nhựa TP D42/34</v>
          </cell>
          <cell r="E5898">
            <v>6200</v>
          </cell>
        </row>
        <row r="5899">
          <cell r="C5899" t="str">
            <v>42TTPT616090</v>
          </cell>
          <cell r="D5899" t="str">
            <v>Tê nhựa TP PN6 D160/90</v>
          </cell>
          <cell r="E5899">
            <v>144000</v>
          </cell>
        </row>
        <row r="5900">
          <cell r="C5900" t="str">
            <v>42TTPT9048</v>
          </cell>
          <cell r="D5900" t="str">
            <v>Tê nhựa TP D90/48</v>
          </cell>
          <cell r="E5900">
            <v>28600</v>
          </cell>
        </row>
        <row r="5901">
          <cell r="C5901" t="str">
            <v>42TTPT9060</v>
          </cell>
          <cell r="D5901" t="str">
            <v>Tê nhựa TP D90/60</v>
          </cell>
          <cell r="E5901">
            <v>34800</v>
          </cell>
        </row>
        <row r="5902">
          <cell r="C5902" t="str">
            <v>42TTPT9075</v>
          </cell>
          <cell r="D5902" t="str">
            <v>Tê nhựa TP D90/75</v>
          </cell>
          <cell r="E5902">
            <v>36400</v>
          </cell>
        </row>
        <row r="5903">
          <cell r="C5903" t="str">
            <v>42VCTP27</v>
          </cell>
          <cell r="D5903" t="str">
            <v>Van nhựa PVC TP D27</v>
          </cell>
          <cell r="E5903">
            <v>29800</v>
          </cell>
        </row>
        <row r="5904">
          <cell r="C5904" t="str">
            <v>42VCTP34</v>
          </cell>
          <cell r="D5904" t="str">
            <v>Van nhựa PVC TP D34</v>
          </cell>
          <cell r="E5904">
            <v>42700</v>
          </cell>
        </row>
        <row r="5905">
          <cell r="C5905" t="str">
            <v>42YTP.11060</v>
          </cell>
          <cell r="D5905" t="str">
            <v>Y Tiền Phong 110/60</v>
          </cell>
          <cell r="E5905">
            <v>48800</v>
          </cell>
        </row>
        <row r="5906">
          <cell r="C5906" t="str">
            <v>42YTP.11075</v>
          </cell>
          <cell r="D5906" t="str">
            <v>Y Tiền Phong 110/75</v>
          </cell>
          <cell r="E5906">
            <v>61800</v>
          </cell>
        </row>
        <row r="5907">
          <cell r="C5907" t="str">
            <v>42YTP.11090</v>
          </cell>
          <cell r="D5907" t="str">
            <v>Y Tiền Phong 110/90</v>
          </cell>
          <cell r="E5907">
            <v>65600</v>
          </cell>
        </row>
        <row r="5908">
          <cell r="C5908" t="str">
            <v>42YTP.125110</v>
          </cell>
          <cell r="D5908" t="str">
            <v>Y Tiền Phong 125/110</v>
          </cell>
          <cell r="E5908">
            <v>111300</v>
          </cell>
        </row>
        <row r="5909">
          <cell r="C5909" t="str">
            <v>42YTP.14090</v>
          </cell>
          <cell r="D5909" t="str">
            <v>Y Tiền Phong 140/90</v>
          </cell>
          <cell r="E5909">
            <v>140700</v>
          </cell>
        </row>
        <row r="5910">
          <cell r="C5910" t="str">
            <v>42YTP.9060</v>
          </cell>
          <cell r="D5910" t="str">
            <v>Y Tiền Phong 90/60</v>
          </cell>
          <cell r="E5910">
            <v>35800</v>
          </cell>
        </row>
        <row r="5911">
          <cell r="C5911" t="str">
            <v>42YTP.9075</v>
          </cell>
          <cell r="D5911" t="str">
            <v>Y Tiền Phong 90/75</v>
          </cell>
          <cell r="E5911">
            <v>44700</v>
          </cell>
        </row>
        <row r="5912">
          <cell r="C5912" t="str">
            <v>42YTP11060</v>
          </cell>
          <cell r="D5912" t="str">
            <v>Y Tiền Phong 110/60</v>
          </cell>
          <cell r="E5912">
            <v>48800</v>
          </cell>
        </row>
        <row r="5913">
          <cell r="C5913" t="str">
            <v>42YTP11075</v>
          </cell>
          <cell r="D5913" t="str">
            <v>Y Tiền Phong 110/75</v>
          </cell>
          <cell r="E5913">
            <v>61800</v>
          </cell>
        </row>
        <row r="5914">
          <cell r="C5914" t="str">
            <v>42YTP11090</v>
          </cell>
          <cell r="D5914" t="str">
            <v>Y Tiền Phong 110/90</v>
          </cell>
          <cell r="E5914">
            <v>65600</v>
          </cell>
        </row>
        <row r="5915">
          <cell r="C5915" t="str">
            <v>42YTP125110</v>
          </cell>
          <cell r="D5915" t="str">
            <v>Y Tiền Phong 125/110</v>
          </cell>
          <cell r="E5915">
            <v>111300</v>
          </cell>
        </row>
        <row r="5916">
          <cell r="C5916" t="str">
            <v>42YTP12575</v>
          </cell>
          <cell r="D5916" t="str">
            <v>Y Tiền Phong 125/75</v>
          </cell>
          <cell r="E5916">
            <v>88400</v>
          </cell>
        </row>
        <row r="5917">
          <cell r="C5917" t="str">
            <v>42YTP140110</v>
          </cell>
          <cell r="D5917" t="str">
            <v>Y Tiền Phong 140/110</v>
          </cell>
          <cell r="E5917">
            <v>149100</v>
          </cell>
        </row>
        <row r="5918">
          <cell r="C5918" t="str">
            <v>42YTP14090</v>
          </cell>
          <cell r="D5918" t="str">
            <v>Y Tiền Phong 140/90</v>
          </cell>
          <cell r="E5918">
            <v>140700</v>
          </cell>
        </row>
        <row r="5919">
          <cell r="C5919" t="str">
            <v>42YTP160110</v>
          </cell>
          <cell r="D5919" t="str">
            <v>Y Tiền Phong 160/110</v>
          </cell>
          <cell r="E5919">
            <v>272800</v>
          </cell>
        </row>
        <row r="5920">
          <cell r="C5920" t="str">
            <v>42YTP200110</v>
          </cell>
          <cell r="D5920" t="str">
            <v>Y Tiền Phong 200/110</v>
          </cell>
          <cell r="E5920">
            <v>381500</v>
          </cell>
        </row>
        <row r="5921">
          <cell r="C5921" t="str">
            <v>42YTP200140</v>
          </cell>
          <cell r="D5921" t="str">
            <v>Y Tiền Phong 200/140</v>
          </cell>
          <cell r="E5921">
            <v>441300</v>
          </cell>
        </row>
        <row r="5922">
          <cell r="C5922" t="str">
            <v>42YTP200200</v>
          </cell>
          <cell r="D5922" t="str">
            <v>Y Tiền Phong 200</v>
          </cell>
          <cell r="E5922">
            <v>650200</v>
          </cell>
        </row>
        <row r="5923">
          <cell r="C5923" t="str">
            <v>42YTP250200</v>
          </cell>
          <cell r="D5923" t="str">
            <v>Y Tiền Phong 250/200</v>
          </cell>
          <cell r="E5923">
            <v>821800</v>
          </cell>
        </row>
        <row r="5924">
          <cell r="C5924" t="str">
            <v>42YTP250250</v>
          </cell>
          <cell r="D5924" t="str">
            <v>Y Tiền Phong 250</v>
          </cell>
          <cell r="E5924">
            <v>1197000</v>
          </cell>
        </row>
        <row r="5925">
          <cell r="C5925" t="str">
            <v>42YTP4848</v>
          </cell>
          <cell r="D5925" t="str">
            <v>Y Tiền Phong 48</v>
          </cell>
          <cell r="E5925">
            <v>14500</v>
          </cell>
        </row>
        <row r="5926">
          <cell r="C5926" t="str">
            <v>43BTTP32</v>
          </cell>
          <cell r="D5926" t="str">
            <v>Bịt HDPE Tiền phong D32</v>
          </cell>
          <cell r="E5926">
            <v>17000</v>
          </cell>
        </row>
        <row r="5927">
          <cell r="C5927" t="str">
            <v>43BTTP40</v>
          </cell>
          <cell r="D5927" t="str">
            <v>Bịt HDPE Tiền phong D40 PN16</v>
          </cell>
          <cell r="E5927">
            <v>29727</v>
          </cell>
        </row>
        <row r="5928">
          <cell r="C5928" t="str">
            <v>43BTTP50</v>
          </cell>
          <cell r="D5928" t="str">
            <v>Bịt HDPE Tiền phong D50</v>
          </cell>
          <cell r="E5928">
            <v>42636</v>
          </cell>
        </row>
        <row r="5929">
          <cell r="C5929" t="str">
            <v>43BTTP63</v>
          </cell>
          <cell r="D5929" t="str">
            <v>Bịt HDPE Tiền phong D63</v>
          </cell>
          <cell r="E5929">
            <v>63909</v>
          </cell>
        </row>
        <row r="5930">
          <cell r="C5930" t="str">
            <v>43BTTP90</v>
          </cell>
          <cell r="D5930" t="str">
            <v>Bịt HDPE Tiền phong D90</v>
          </cell>
          <cell r="E5930">
            <v>153364</v>
          </cell>
        </row>
        <row r="5931">
          <cell r="C5931" t="str">
            <v>43CHTPDD110</v>
          </cell>
          <cell r="D5931" t="str">
            <v>Chếch HDPE Tiền Phong hàn đối đầu phi 110</v>
          </cell>
          <cell r="E5931">
            <v>141182</v>
          </cell>
        </row>
        <row r="5932">
          <cell r="C5932" t="str">
            <v>43CHTPDD90</v>
          </cell>
          <cell r="D5932" t="str">
            <v>Chếch HDPE Tiền Phong hàn đối đầu phi 90</v>
          </cell>
          <cell r="E5932">
            <v>124182</v>
          </cell>
        </row>
        <row r="5933">
          <cell r="C5933" t="str">
            <v>43CNTP16.2520</v>
          </cell>
          <cell r="D5933" t="str">
            <v>Côn HDPE Tiền Phong D25/20 PN16</v>
          </cell>
          <cell r="E5933">
            <v>25364</v>
          </cell>
        </row>
        <row r="5934">
          <cell r="C5934" t="str">
            <v>43CNTP16.4032</v>
          </cell>
          <cell r="D5934" t="str">
            <v>Côn HDPE Tiền Phong D40/32 PN16</v>
          </cell>
          <cell r="E5934">
            <v>43636</v>
          </cell>
        </row>
        <row r="5935">
          <cell r="C5935" t="str">
            <v>43CNTP5040</v>
          </cell>
          <cell r="D5935" t="str">
            <v>Côn HDPE Tiền Phong D50 x 40</v>
          </cell>
          <cell r="E5935">
            <v>57818</v>
          </cell>
        </row>
        <row r="5936">
          <cell r="C5936" t="str">
            <v>43CNTP6340</v>
          </cell>
          <cell r="D5936" t="str">
            <v>Côn HDPE Tiền Phong 63/40 PN16</v>
          </cell>
          <cell r="E5936">
            <v>79909</v>
          </cell>
        </row>
        <row r="5937">
          <cell r="C5937" t="str">
            <v>43CNTP6350</v>
          </cell>
          <cell r="D5937" t="str">
            <v>Côn HDPE Tiền Phong D63 x 50</v>
          </cell>
          <cell r="E5937">
            <v>80909</v>
          </cell>
        </row>
        <row r="5938">
          <cell r="C5938" t="str">
            <v>43CNTP9063</v>
          </cell>
          <cell r="D5938" t="str">
            <v>Côn HDPE Tiền Phong D90 x 63</v>
          </cell>
          <cell r="E5938">
            <v>174909</v>
          </cell>
        </row>
        <row r="5939">
          <cell r="C5939" t="str">
            <v>43CTRNTP2012</v>
          </cell>
          <cell r="D5939" t="str">
            <v>Cút RN HDPE Tiền Phong D20 x 1/2''</v>
          </cell>
          <cell r="E5939">
            <v>12545</v>
          </cell>
        </row>
        <row r="5940">
          <cell r="C5940" t="str">
            <v>43CTTP20</v>
          </cell>
          <cell r="D5940" t="str">
            <v>Cút HDPE Tiền Phong D20 PN16</v>
          </cell>
          <cell r="E5940">
            <v>21091</v>
          </cell>
        </row>
        <row r="5941">
          <cell r="C5941" t="str">
            <v>43CTTP32</v>
          </cell>
          <cell r="D5941" t="str">
            <v>Cút HDPE Tiền Phong D32</v>
          </cell>
          <cell r="E5941">
            <v>33091</v>
          </cell>
        </row>
        <row r="5942">
          <cell r="C5942" t="str">
            <v>43CTTP40</v>
          </cell>
          <cell r="D5942" t="str">
            <v>Cút HDPE Tiền Phong D40</v>
          </cell>
          <cell r="E5942">
            <v>52636</v>
          </cell>
        </row>
        <row r="5943">
          <cell r="C5943" t="str">
            <v>43CTTP50</v>
          </cell>
          <cell r="D5943" t="str">
            <v>Cút HDPE Tiền Phong D50</v>
          </cell>
          <cell r="E5943">
            <v>68182</v>
          </cell>
        </row>
        <row r="5944">
          <cell r="C5944" t="str">
            <v>43CTTP63</v>
          </cell>
          <cell r="D5944" t="str">
            <v>Cút HDPE Tiền Phong D63</v>
          </cell>
          <cell r="E5944">
            <v>114364</v>
          </cell>
        </row>
        <row r="5945">
          <cell r="C5945" t="str">
            <v>43CTTP75</v>
          </cell>
          <cell r="D5945" t="str">
            <v>Cút HDPE Tiền Phong D75</v>
          </cell>
          <cell r="E5945">
            <v>158091</v>
          </cell>
        </row>
        <row r="5946">
          <cell r="C5946" t="str">
            <v>43CTTPDD110</v>
          </cell>
          <cell r="D5946" t="str">
            <v>Cút HDPE Tiền Phong hàn đối đầu phi 110</v>
          </cell>
          <cell r="E5946">
            <v>216000</v>
          </cell>
        </row>
        <row r="5947">
          <cell r="C5947" t="str">
            <v>43CTTPDD160</v>
          </cell>
          <cell r="D5947" t="str">
            <v>Cút HDPE Tiền Phong hàn đối đầu phi 160</v>
          </cell>
          <cell r="E5947">
            <v>591818</v>
          </cell>
        </row>
        <row r="5948">
          <cell r="C5948" t="str">
            <v>43CTTPDD90</v>
          </cell>
          <cell r="D5948" t="str">
            <v>Cút HDPE Tiền Phong hàn đối đầu phi 90</v>
          </cell>
          <cell r="E5948">
            <v>126364</v>
          </cell>
        </row>
        <row r="5949">
          <cell r="C5949" t="str">
            <v>43DKTTP1611010</v>
          </cell>
          <cell r="D5949" t="str">
            <v>Đai khởi thủy PE Tiền Phong D110 x 1'' PN16</v>
          </cell>
          <cell r="E5949">
            <v>122636</v>
          </cell>
        </row>
        <row r="5950">
          <cell r="C5950" t="str">
            <v>43DKTTP166310</v>
          </cell>
          <cell r="D5950" t="str">
            <v>Đai khởi thủy PE Tiền Phong D63 x 1'' PN16</v>
          </cell>
          <cell r="E5950">
            <v>53727</v>
          </cell>
        </row>
        <row r="5951">
          <cell r="C5951" t="str">
            <v>43DKTTP4012</v>
          </cell>
          <cell r="D5951" t="str">
            <v>Đai khởi thuỷ PE Tiền Phong D40x1/2''</v>
          </cell>
          <cell r="E5951">
            <v>31000</v>
          </cell>
        </row>
        <row r="5952">
          <cell r="C5952" t="str">
            <v>43DKTTP5012</v>
          </cell>
          <cell r="D5952" t="str">
            <v>Đai khởi thuỷ PE Tiền Phong D50x1/2''</v>
          </cell>
          <cell r="E5952">
            <v>37818</v>
          </cell>
        </row>
        <row r="5953">
          <cell r="C5953" t="str">
            <v>43DKTTP6312</v>
          </cell>
          <cell r="D5953" t="str">
            <v>Đai khởi thuỷ PE Tiền Phong D63x1/2''</v>
          </cell>
          <cell r="E5953">
            <v>53727</v>
          </cell>
        </row>
        <row r="5954">
          <cell r="C5954" t="str">
            <v>43DKTTP9012</v>
          </cell>
          <cell r="D5954" t="str">
            <v>Đai khởi thuỷ PE Tiền Phong D90x1/2''</v>
          </cell>
          <cell r="E5954">
            <v>81636</v>
          </cell>
        </row>
        <row r="5955">
          <cell r="C5955" t="str">
            <v>43DNBTP110</v>
          </cell>
          <cell r="D5955" t="str">
            <v>Đầu nối bích (BU) HDPE Tiền phong phi 110</v>
          </cell>
          <cell r="E5955">
            <v>141545</v>
          </cell>
        </row>
        <row r="5956">
          <cell r="C5956" t="str">
            <v>43DNBTP200.</v>
          </cell>
          <cell r="D5956" t="str">
            <v>Đầu nối bích (BU) HDPE Tiền Phong D200</v>
          </cell>
          <cell r="E5956">
            <v>472727</v>
          </cell>
        </row>
        <row r="5957">
          <cell r="C5957" t="str">
            <v>43DNBTP90</v>
          </cell>
          <cell r="D5957" t="str">
            <v>Đầu nối bích (BU) HDPE Tiền Phong D90</v>
          </cell>
          <cell r="E5957">
            <v>106364</v>
          </cell>
        </row>
        <row r="5958">
          <cell r="C5958" t="str">
            <v>43KNRNTP16.2012</v>
          </cell>
          <cell r="D5958" t="str">
            <v>Khâu nối RN PE Tiền Phong 20x1/2" PN16</v>
          </cell>
          <cell r="E5958">
            <v>12000</v>
          </cell>
        </row>
        <row r="5959">
          <cell r="C5959" t="str">
            <v>43KNRNTP16502</v>
          </cell>
          <cell r="D5959" t="str">
            <v>Khâu nối RN PE Tiền Phong D50 X 2" PN16</v>
          </cell>
          <cell r="E5959">
            <v>52636</v>
          </cell>
        </row>
        <row r="5960">
          <cell r="C5960" t="str">
            <v>43KNRNTP2534</v>
          </cell>
          <cell r="D5960" t="str">
            <v>Khâu nối RN PE Tiền Phong 25x3/4"</v>
          </cell>
          <cell r="E5960">
            <v>13909</v>
          </cell>
        </row>
        <row r="5961">
          <cell r="C5961" t="str">
            <v>43KNRNTP321</v>
          </cell>
          <cell r="D5961" t="str">
            <v>Khâu nối RN PE Tiền Phong 32x1"</v>
          </cell>
          <cell r="E5961">
            <v>16909</v>
          </cell>
        </row>
        <row r="5962">
          <cell r="C5962" t="str">
            <v>43KNRNTP3234</v>
          </cell>
          <cell r="D5962" t="str">
            <v>Khâu nối RN PE Tiền Phong 32x3/4</v>
          </cell>
          <cell r="E5962">
            <v>16727</v>
          </cell>
        </row>
        <row r="5963">
          <cell r="C5963" t="str">
            <v>43KNRNTP50112</v>
          </cell>
          <cell r="D5963" t="str">
            <v>Khâu nối RN PE Tiền Phong 50x1 1/2"</v>
          </cell>
          <cell r="E5963">
            <v>34909</v>
          </cell>
        </row>
        <row r="5964">
          <cell r="C5964" t="str">
            <v>43KNRNTP632</v>
          </cell>
          <cell r="D5964" t="str">
            <v>Khâu nối RN PE Tiền Phong 63 x 2"</v>
          </cell>
          <cell r="E5964">
            <v>61364</v>
          </cell>
        </row>
        <row r="5965">
          <cell r="C5965" t="str">
            <v>43MSTP16.63</v>
          </cell>
          <cell r="D5965" t="str">
            <v>Măng sông HDPE Tiền Phong D63 PN16</v>
          </cell>
          <cell r="E5965">
            <v>84273</v>
          </cell>
        </row>
        <row r="5966">
          <cell r="C5966" t="str">
            <v>43MSTP20</v>
          </cell>
          <cell r="D5966" t="str">
            <v>Măng sông HDPE Tiền Phong D20</v>
          </cell>
          <cell r="E5966">
            <v>17000</v>
          </cell>
        </row>
        <row r="5967">
          <cell r="C5967" t="str">
            <v>43MSTP32</v>
          </cell>
          <cell r="D5967" t="str">
            <v>Măng sông HDPE Tiền Phong D32</v>
          </cell>
          <cell r="E5967">
            <v>33091</v>
          </cell>
        </row>
        <row r="5968">
          <cell r="C5968" t="str">
            <v>43MSTP40</v>
          </cell>
          <cell r="D5968" t="str">
            <v>Măng sông HDPE Tiền Phong D40</v>
          </cell>
          <cell r="E5968">
            <v>49182</v>
          </cell>
        </row>
        <row r="5969">
          <cell r="C5969" t="str">
            <v>43MSTP50</v>
          </cell>
          <cell r="D5969" t="str">
            <v>Măng sông HDPE Tiền Phong D50</v>
          </cell>
          <cell r="E5969">
            <v>63982</v>
          </cell>
        </row>
        <row r="5970">
          <cell r="C5970" t="str">
            <v>43MSTP63</v>
          </cell>
          <cell r="D5970" t="str">
            <v>Măng sông HDPE Tiền Phong D63</v>
          </cell>
          <cell r="E5970">
            <v>84273</v>
          </cell>
        </row>
        <row r="5971">
          <cell r="C5971" t="str">
            <v>43MSTP90</v>
          </cell>
          <cell r="D5971" t="str">
            <v>Măng sông HDPE Tiền Phong D90</v>
          </cell>
          <cell r="E5971">
            <v>235364</v>
          </cell>
        </row>
        <row r="5972">
          <cell r="C5972" t="str">
            <v>43TTP16.20</v>
          </cell>
          <cell r="D5972" t="str">
            <v>Tê HDPE Tiền Phong D20 PN16</v>
          </cell>
          <cell r="E5972">
            <v>21455</v>
          </cell>
        </row>
        <row r="5973">
          <cell r="C5973" t="str">
            <v>43TTP3225</v>
          </cell>
          <cell r="D5973" t="str">
            <v>Tê HDPE Tiền Phong D32/25</v>
          </cell>
          <cell r="E5973">
            <v>53727</v>
          </cell>
        </row>
        <row r="5974">
          <cell r="C5974" t="str">
            <v>43TTP3232</v>
          </cell>
          <cell r="D5974" t="str">
            <v>Tê HDPE Tiền Phong D32</v>
          </cell>
          <cell r="E5974">
            <v>35636</v>
          </cell>
        </row>
        <row r="5975">
          <cell r="C5975" t="str">
            <v>43TTP4032</v>
          </cell>
          <cell r="D5975" t="str">
            <v>Tê HDPE Tiền Phong D40 x 32</v>
          </cell>
          <cell r="E5975">
            <v>65273</v>
          </cell>
        </row>
        <row r="5976">
          <cell r="C5976" t="str">
            <v>43TTP4040</v>
          </cell>
          <cell r="D5976" t="str">
            <v>Tê HDPE Tiền Phong D40 PN16</v>
          </cell>
          <cell r="E5976">
            <v>69545</v>
          </cell>
        </row>
        <row r="5977">
          <cell r="C5977" t="str">
            <v>43TTP5050</v>
          </cell>
          <cell r="D5977" t="str">
            <v>Tê HDPE Tiền Phong D50</v>
          </cell>
          <cell r="E5977">
            <v>111455</v>
          </cell>
        </row>
        <row r="5978">
          <cell r="C5978" t="str">
            <v>91OT200</v>
          </cell>
          <cell r="D5978" t="str">
            <v>ống PVC CP Thoát D200</v>
          </cell>
          <cell r="E5978">
            <v>194000</v>
          </cell>
        </row>
        <row r="5979">
          <cell r="C5979" t="str">
            <v>91OT225</v>
          </cell>
          <cell r="D5979" t="str">
            <v>ống PVC CP Thoát D225</v>
          </cell>
          <cell r="E5979">
            <v>202000</v>
          </cell>
        </row>
        <row r="5980">
          <cell r="C5980" t="str">
            <v>91OT250</v>
          </cell>
          <cell r="D5980" t="str">
            <v>ống PVC CP Thoát D250</v>
          </cell>
          <cell r="E5980">
            <v>265000</v>
          </cell>
        </row>
        <row r="5981">
          <cell r="C5981" t="str">
            <v>91OPN8125</v>
          </cell>
          <cell r="D5981" t="str">
            <v>Ống PVC CP PN8 D125</v>
          </cell>
          <cell r="E5981">
            <v>124500</v>
          </cell>
        </row>
        <row r="5982">
          <cell r="C5982" t="str">
            <v>91OPN8140</v>
          </cell>
          <cell r="D5982" t="str">
            <v>Ống PVC CP PN8 D140</v>
          </cell>
          <cell r="E5982">
            <v>153000</v>
          </cell>
        </row>
        <row r="5983">
          <cell r="C5983" t="str">
            <v>91OPN8160</v>
          </cell>
          <cell r="D5983" t="str">
            <v>Ống PVC CP PN8 D160</v>
          </cell>
          <cell r="E5983">
            <v>199000</v>
          </cell>
        </row>
        <row r="5984">
          <cell r="C5984" t="str">
            <v>91OPN8180</v>
          </cell>
          <cell r="D5984" t="str">
            <v>Ống PVC CP PN8 D180</v>
          </cell>
          <cell r="E5984">
            <v>253000</v>
          </cell>
        </row>
        <row r="5985">
          <cell r="C5985" t="str">
            <v>91OPN8200</v>
          </cell>
          <cell r="D5985" t="str">
            <v>Ống PVC CP PN8 D200</v>
          </cell>
          <cell r="E5985">
            <v>317200</v>
          </cell>
        </row>
        <row r="5986">
          <cell r="C5986" t="str">
            <v>91OPN8225</v>
          </cell>
          <cell r="D5986" t="str">
            <v>Ống PVC CP PN8 D225</v>
          </cell>
          <cell r="E5986">
            <v>392000</v>
          </cell>
        </row>
        <row r="5987">
          <cell r="C5987" t="str">
            <v>91OPN8250</v>
          </cell>
          <cell r="D5987" t="str">
            <v>Ống PVC CP PN8 D250</v>
          </cell>
          <cell r="E5987">
            <v>485500</v>
          </cell>
        </row>
        <row r="5988">
          <cell r="C5988" t="str">
            <v>91OPN8280</v>
          </cell>
          <cell r="D5988" t="str">
            <v>Ống PVC CP PN8 D280</v>
          </cell>
          <cell r="E5988">
            <v>605300</v>
          </cell>
        </row>
        <row r="5989">
          <cell r="C5989" t="str">
            <v>91OPN8315</v>
          </cell>
          <cell r="D5989" t="str">
            <v>Ống PVC CP PN8 D315</v>
          </cell>
          <cell r="E5989">
            <v>766500</v>
          </cell>
        </row>
        <row r="5990">
          <cell r="C5990" t="str">
            <v>91OPN8355</v>
          </cell>
          <cell r="D5990" t="str">
            <v>Ống PVC CP PN8 D355</v>
          </cell>
          <cell r="E5990">
            <v>968800</v>
          </cell>
        </row>
        <row r="5991">
          <cell r="C5991" t="str">
            <v>91OPN8400</v>
          </cell>
          <cell r="D5991" t="str">
            <v>Ống PVC CP PN8 D400</v>
          </cell>
          <cell r="E5991">
            <v>1233100</v>
          </cell>
        </row>
        <row r="5992">
          <cell r="C5992" t="str">
            <v>91OPN8450</v>
          </cell>
          <cell r="D5992" t="str">
            <v>Ống PVC CP PN8 D450</v>
          </cell>
          <cell r="E5992">
            <v>1552500</v>
          </cell>
        </row>
        <row r="5993">
          <cell r="C5993" t="str">
            <v>95O11429</v>
          </cell>
          <cell r="D5993" t="str">
            <v>Ống u.PVC Dismy D114x2.9mm</v>
          </cell>
          <cell r="E5993">
            <v>86667</v>
          </cell>
        </row>
        <row r="5994">
          <cell r="C5994" t="str">
            <v>95O20035</v>
          </cell>
          <cell r="D5994" t="str">
            <v>Ống u.PVC Dismy D200x3.5mm</v>
          </cell>
          <cell r="E5994">
            <v>195093</v>
          </cell>
        </row>
        <row r="5995">
          <cell r="C5995" t="str">
            <v>32DNB25110</v>
          </cell>
          <cell r="D5995" t="str">
            <v>Đầu nối bích (BU) HDPE DISMY phi 110 PN25</v>
          </cell>
          <cell r="E5995">
            <v>72000</v>
          </cell>
        </row>
        <row r="5996">
          <cell r="C5996" t="str">
            <v>32DNB25160</v>
          </cell>
          <cell r="D5996" t="str">
            <v>Đầu nối bích (BU) HDPE DISMY phi 160 PN25</v>
          </cell>
          <cell r="E5996">
            <v>215000</v>
          </cell>
        </row>
        <row r="5997">
          <cell r="C5997" t="str">
            <v>21C2Z0200</v>
          </cell>
          <cell r="D5997" t="str">
            <v>Ống nong zoăng C=2 u.PVC DISMY C0 PN5 D200</v>
          </cell>
          <cell r="E5997">
            <v>206200</v>
          </cell>
        </row>
        <row r="5998">
          <cell r="C5998" t="str">
            <v>21C2Z0280</v>
          </cell>
          <cell r="D5998" t="str">
            <v>Ống nong zoăng C=2 u.PVC DISMY C0 PN5 D280</v>
          </cell>
          <cell r="E5998">
            <v>397400</v>
          </cell>
        </row>
        <row r="5999">
          <cell r="C5999" t="str">
            <v>21C2Z0315</v>
          </cell>
          <cell r="D5999" t="str">
            <v>Ống nong zoăng C=2 u.PVC DISMY C0 PN5 D315</v>
          </cell>
          <cell r="E5999">
            <v>502300</v>
          </cell>
        </row>
        <row r="6000">
          <cell r="C6000" t="str">
            <v>21C2Z1110</v>
          </cell>
          <cell r="D6000" t="str">
            <v>Ống nong zoăng C=2 u.PVC DISMY C1 PN6 D110</v>
          </cell>
          <cell r="E6000">
            <v>78300</v>
          </cell>
        </row>
        <row r="6001">
          <cell r="C6001" t="str">
            <v>21C2Z1125</v>
          </cell>
          <cell r="D6001" t="str">
            <v>Ống nong zoăng C=2 u.PVC DISMY C1 PN6 D125</v>
          </cell>
          <cell r="E6001">
            <v>96800</v>
          </cell>
        </row>
        <row r="6002">
          <cell r="C6002" t="str">
            <v>21C2Z1140</v>
          </cell>
          <cell r="D6002" t="str">
            <v>Ống nong zoăng C=2 u.PVC DISMY C1 PN6 D140</v>
          </cell>
          <cell r="E6002">
            <v>120900</v>
          </cell>
        </row>
        <row r="6003">
          <cell r="C6003" t="str">
            <v>21C2Z1160</v>
          </cell>
          <cell r="D6003" t="str">
            <v>Ống nong zoăng C=2 u.PVC DISMY C1 PN6 D160</v>
          </cell>
          <cell r="E6003">
            <v>160000</v>
          </cell>
        </row>
        <row r="6004">
          <cell r="C6004" t="str">
            <v>21C2Z1200</v>
          </cell>
          <cell r="D6004" t="str">
            <v>Ống nong zoăng C=2 u.PVC DISMY C1 PN6 D200</v>
          </cell>
          <cell r="E6004">
            <v>249200</v>
          </cell>
        </row>
        <row r="6005">
          <cell r="C6005" t="str">
            <v>21C2Z1225</v>
          </cell>
          <cell r="D6005" t="str">
            <v>Ống nong zoăng C=2 u.PVC DISMY C1 PN6 D225</v>
          </cell>
          <cell r="E6005">
            <v>303800</v>
          </cell>
        </row>
        <row r="6006">
          <cell r="C6006" t="str">
            <v>21C2Z1250</v>
          </cell>
          <cell r="D6006" t="str">
            <v>Ống nong zoăng C=2 u.PVC DISMY C1 PN6 D250</v>
          </cell>
          <cell r="E6006">
            <v>399600</v>
          </cell>
        </row>
        <row r="6007">
          <cell r="C6007" t="str">
            <v>21C2Z1315</v>
          </cell>
          <cell r="D6007" t="str">
            <v>Ống nong zoăng C=2 u.PVC DISMY C1 PN6 D315</v>
          </cell>
          <cell r="E6007">
            <v>596300</v>
          </cell>
        </row>
        <row r="6008">
          <cell r="C6008" t="str">
            <v>21C2Z1400</v>
          </cell>
          <cell r="D6008" t="str">
            <v>Ống nong zoăng C=2 u.PVC DISMY C1 PN6 D400</v>
          </cell>
          <cell r="E6008">
            <v>990100</v>
          </cell>
        </row>
        <row r="6009">
          <cell r="C6009" t="str">
            <v>21C2Z1450</v>
          </cell>
          <cell r="D6009" t="str">
            <v>Ống nong zoăng C=2 u.PVC DISMY C1 PN6 D450</v>
          </cell>
          <cell r="E6009">
            <v>1251400</v>
          </cell>
        </row>
        <row r="6010">
          <cell r="C6010" t="str">
            <v>21C2Z2110</v>
          </cell>
          <cell r="D6010" t="str">
            <v>Ống nong zoăng C=2 u.PVC DISMY C2 PN7.5 D110</v>
          </cell>
          <cell r="E6010">
            <v>89100</v>
          </cell>
        </row>
        <row r="6011">
          <cell r="C6011" t="str">
            <v>21C2Z2125</v>
          </cell>
          <cell r="D6011" t="str">
            <v>Ống nong zoăng C=2 u.PVC DISMY C2 PN7.5 D125</v>
          </cell>
          <cell r="E6011">
            <v>114700</v>
          </cell>
        </row>
        <row r="6012">
          <cell r="C6012" t="str">
            <v>21C2Z2140</v>
          </cell>
          <cell r="D6012" t="str">
            <v>Ống nong zoăng C=2 u.PVC DISMY C2 PN7.5 D140</v>
          </cell>
          <cell r="E6012">
            <v>142600</v>
          </cell>
        </row>
        <row r="6013">
          <cell r="C6013" t="str">
            <v>21C2Z2160</v>
          </cell>
          <cell r="D6013" t="str">
            <v>Ống nong zoăng C=2 u.PVC DISMY C2 PN7.5 D160</v>
          </cell>
          <cell r="E6013">
            <v>184700</v>
          </cell>
        </row>
        <row r="6014">
          <cell r="C6014" t="str">
            <v>21C2Z2200</v>
          </cell>
          <cell r="D6014" t="str">
            <v>Ống nong zoăng C=2 u.PVC DISMY C2 PN7.5 D200</v>
          </cell>
          <cell r="E6014">
            <v>289800</v>
          </cell>
        </row>
        <row r="6015">
          <cell r="C6015" t="str">
            <v>21C2Z2225</v>
          </cell>
          <cell r="D6015" t="str">
            <v>Ống nong zoăng C=2 u.PVC DISMY C2 PN7.5 D225</v>
          </cell>
          <cell r="E6015">
            <v>360100</v>
          </cell>
        </row>
        <row r="6016">
          <cell r="C6016" t="str">
            <v>21C2Z2250</v>
          </cell>
          <cell r="D6016" t="str">
            <v>Ống nong zoăng C=2 u.PVC DISMY C2 PN7.5 D250</v>
          </cell>
          <cell r="E6016">
            <v>466300</v>
          </cell>
        </row>
        <row r="6017">
          <cell r="C6017" t="str">
            <v>21C2Z2315</v>
          </cell>
          <cell r="D6017" t="str">
            <v>Ống nong zoăng C=2 u.PVC DISMY C2 PN7.5 D315</v>
          </cell>
          <cell r="E6017">
            <v>715400</v>
          </cell>
        </row>
        <row r="6018">
          <cell r="C6018" t="str">
            <v>21C2Z2355</v>
          </cell>
          <cell r="D6018" t="str">
            <v>Ống nong zoăng C=2 u.PVC DISMY C2 PN7.5 D355</v>
          </cell>
          <cell r="E6018">
            <v>926900</v>
          </cell>
        </row>
        <row r="6019">
          <cell r="C6019" t="str">
            <v>21C2Z2400</v>
          </cell>
          <cell r="D6019" t="str">
            <v>Ống nong zoăng C=2 u.PVC DISMY C2 PN7.5 D400</v>
          </cell>
          <cell r="E6019">
            <v>1177400</v>
          </cell>
        </row>
        <row r="6020">
          <cell r="C6020" t="str">
            <v>21C2Z2450</v>
          </cell>
          <cell r="D6020" t="str">
            <v>Ống nong zoăng C=2 u.PVC DISMY C2 PN7.5 D450</v>
          </cell>
          <cell r="E6020">
            <v>1493100</v>
          </cell>
        </row>
        <row r="6021">
          <cell r="C6021" t="str">
            <v>21C2Z3110</v>
          </cell>
          <cell r="D6021" t="str">
            <v>Ống nong zoăng C=2 u.PVC DISMY C3 PN10 D110</v>
          </cell>
          <cell r="E6021">
            <v>124800</v>
          </cell>
        </row>
        <row r="6022">
          <cell r="C6022" t="str">
            <v>21C2Z3125</v>
          </cell>
          <cell r="D6022" t="str">
            <v>Ống nong zoăng C=2 u.PVC DISMY C3 PN10 D125</v>
          </cell>
          <cell r="E6022">
            <v>145500</v>
          </cell>
        </row>
        <row r="6023">
          <cell r="C6023" t="str">
            <v>21C2Z3140</v>
          </cell>
          <cell r="D6023" t="str">
            <v>Ống nong zoăng C=2 u.PVC DISMY C3 PN10 D140</v>
          </cell>
          <cell r="E6023">
            <v>190800</v>
          </cell>
        </row>
        <row r="6024">
          <cell r="C6024" t="str">
            <v>21C2Z3160</v>
          </cell>
          <cell r="D6024" t="str">
            <v>Ống nong zoăng C=2 u.PVC DISMY C3 PN10 D160</v>
          </cell>
          <cell r="E6024">
            <v>238900</v>
          </cell>
        </row>
        <row r="6025">
          <cell r="C6025" t="str">
            <v>21C2Z3200</v>
          </cell>
          <cell r="D6025" t="str">
            <v>Ống nong zoăng C=2 u.PVC DISMY C3 PN10 D200</v>
          </cell>
          <cell r="E6025">
            <v>369700</v>
          </cell>
        </row>
        <row r="6026">
          <cell r="C6026" t="str">
            <v>21C2Z3225</v>
          </cell>
          <cell r="D6026" t="str">
            <v>Ống nong zoăng C=2 u.PVC DISMY C3 PN10 D225</v>
          </cell>
          <cell r="E6026">
            <v>467700</v>
          </cell>
        </row>
        <row r="6027">
          <cell r="C6027" t="str">
            <v>21C2Z3250</v>
          </cell>
          <cell r="D6027" t="str">
            <v>Ống nong zoăng C=2 u.PVC DISMY C3 PN10 D250</v>
          </cell>
          <cell r="E6027">
            <v>602700</v>
          </cell>
        </row>
        <row r="6028">
          <cell r="C6028" t="str">
            <v>21C2Z3315</v>
          </cell>
          <cell r="D6028" t="str">
            <v>Ống nong zoăng C=2 u.PVC DISMY C3 PN10 D315</v>
          </cell>
          <cell r="E6028">
            <v>898900</v>
          </cell>
        </row>
        <row r="6029">
          <cell r="C6029" t="str">
            <v>21C2Z3400</v>
          </cell>
          <cell r="D6029" t="str">
            <v>Ống nong zoăng C=2 u.PVC DISMY C3 PN10 D400</v>
          </cell>
          <cell r="E6029">
            <v>1524400</v>
          </cell>
        </row>
        <row r="6030">
          <cell r="C6030" t="str">
            <v>21C2Z4110</v>
          </cell>
          <cell r="D6030" t="str">
            <v>Ống nong zoăng C=2 u.PVC DISMY C4 PN12.5 D110</v>
          </cell>
          <cell r="E6030">
            <v>149400</v>
          </cell>
        </row>
        <row r="6031">
          <cell r="C6031" t="str">
            <v>21C2Z4125</v>
          </cell>
          <cell r="D6031" t="str">
            <v>Ống nong zoăng C=2 u.PVC DISMY C4 PN12.5 D125</v>
          </cell>
          <cell r="E6031">
            <v>183300</v>
          </cell>
        </row>
        <row r="6032">
          <cell r="C6032" t="str">
            <v>21C2Z4140</v>
          </cell>
          <cell r="D6032" t="str">
            <v>Ống nong zoăng C=2 u.PVC DISMY C4 PN12.5 D140</v>
          </cell>
          <cell r="E6032">
            <v>233500</v>
          </cell>
        </row>
        <row r="6033">
          <cell r="C6033" t="str">
            <v>21C2Z4160</v>
          </cell>
          <cell r="D6033" t="str">
            <v>Ống nong zoăng C=2 u.PVC DISMY C4 PN12.5 D160</v>
          </cell>
          <cell r="E6033">
            <v>303000</v>
          </cell>
        </row>
        <row r="6034">
          <cell r="C6034" t="str">
            <v>21C2Z4200</v>
          </cell>
          <cell r="D6034" t="str">
            <v>Ống nong zoăng C=2 u.PVC DISMY C4 PN12.5 D200</v>
          </cell>
          <cell r="E6034">
            <v>473900</v>
          </cell>
        </row>
        <row r="6035">
          <cell r="C6035" t="str">
            <v>21C2Z4225</v>
          </cell>
          <cell r="D6035" t="str">
            <v>Ống nong zoăng C=2 u.PVC DISMY C4 PN12.5 D225</v>
          </cell>
          <cell r="E6035">
            <v>599800</v>
          </cell>
        </row>
        <row r="6036">
          <cell r="C6036" t="str">
            <v>21C2Z4250</v>
          </cell>
          <cell r="D6036" t="str">
            <v>Ống nong zoăng C=2 u.PVC DISMY C4 PN12.5 D250</v>
          </cell>
          <cell r="E6036">
            <v>761900</v>
          </cell>
        </row>
        <row r="6037">
          <cell r="C6037" t="str">
            <v>21C2Z4315</v>
          </cell>
          <cell r="D6037" t="str">
            <v>Ống nong zoăng C=2 u.PVC DISMY C4 PN12.5 D315</v>
          </cell>
          <cell r="E6037">
            <v>1244500</v>
          </cell>
        </row>
        <row r="6038">
          <cell r="C6038" t="str">
            <v>21C2Z4400</v>
          </cell>
          <cell r="D6038" t="str">
            <v>Ống nong zoăng C=2 u.PVC DISMY C4 PN12.5 D400</v>
          </cell>
          <cell r="E6038">
            <v>1883100</v>
          </cell>
        </row>
        <row r="6039">
          <cell r="C6039" t="str">
            <v>21C2Z5110</v>
          </cell>
          <cell r="D6039" t="str">
            <v>Ống nong zoăng C=2 u.PVC DISMY C5 PN16 D110</v>
          </cell>
          <cell r="E6039">
            <v>184400</v>
          </cell>
        </row>
        <row r="6040">
          <cell r="C6040" t="str">
            <v>21C2Z5250</v>
          </cell>
          <cell r="D6040" t="str">
            <v>Ống nong zoăng C=2 u.PVC DISMY C5 PN16 D250</v>
          </cell>
          <cell r="E6040">
            <v>943600</v>
          </cell>
        </row>
        <row r="6041">
          <cell r="C6041" t="str">
            <v>21C2Z5355</v>
          </cell>
          <cell r="D6041" t="str">
            <v>Ống nong zoăng C=2 u.PVC DISMY C5 PN16 D355</v>
          </cell>
          <cell r="E6041">
            <v>1825200</v>
          </cell>
        </row>
        <row r="6042">
          <cell r="C6042" t="str">
            <v>21C2ZT200</v>
          </cell>
          <cell r="D6042" t="str">
            <v>Ống nong zoăng C=2 u.PVC DISMY thoát PN4 D200</v>
          </cell>
          <cell r="E6042">
            <v>196700</v>
          </cell>
        </row>
        <row r="6043">
          <cell r="C6043" t="str">
            <v>21C2ZT225</v>
          </cell>
          <cell r="D6043" t="str">
            <v>Ống nong zoăng C=2 u.PVC DISMY thoát PN4 D225</v>
          </cell>
          <cell r="E6043">
            <v>204300</v>
          </cell>
        </row>
        <row r="6044">
          <cell r="C6044" t="str">
            <v>21C2ZT250</v>
          </cell>
          <cell r="D6044" t="str">
            <v>Ống nong zoăng C=2 u.PVC DISMY thoát PN4 D250</v>
          </cell>
          <cell r="E6044">
            <v>265800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h mục full"/>
      <sheetName val="Gộp Data"/>
      <sheetName val="Sheet2"/>
    </sheetNames>
    <sheetDataSet>
      <sheetData sheetId="0">
        <row r="4">
          <cell r="A4" t="str">
            <v>Mã vật tư</v>
          </cell>
        </row>
        <row r="5">
          <cell r="A5" t="str">
            <v>11OLG2023</v>
          </cell>
        </row>
        <row r="6">
          <cell r="A6" t="str">
            <v>11OLG2528</v>
          </cell>
        </row>
        <row r="7">
          <cell r="A7" t="str">
            <v>11OLG3229</v>
          </cell>
        </row>
        <row r="8">
          <cell r="A8" t="str">
            <v>11OLG4037</v>
          </cell>
        </row>
        <row r="9">
          <cell r="A9" t="str">
            <v>11OLG5046</v>
          </cell>
        </row>
        <row r="10">
          <cell r="A10" t="str">
            <v>11OLG6358</v>
          </cell>
        </row>
        <row r="11">
          <cell r="A11" t="str">
            <v>11OLG7568</v>
          </cell>
        </row>
        <row r="12">
          <cell r="A12" t="str">
            <v>11OLX11010</v>
          </cell>
        </row>
        <row r="13">
          <cell r="A13" t="str">
            <v>11OLX125114</v>
          </cell>
        </row>
        <row r="14">
          <cell r="A14" t="str">
            <v>11OLX140127</v>
          </cell>
        </row>
        <row r="15">
          <cell r="A15" t="str">
            <v>11OLX160146</v>
          </cell>
        </row>
        <row r="16">
          <cell r="A16" t="str">
            <v>11OLX2023</v>
          </cell>
        </row>
        <row r="17">
          <cell r="A17" t="str">
            <v>11OLX2528</v>
          </cell>
        </row>
        <row r="18">
          <cell r="A18" t="str">
            <v>11OLX3229</v>
          </cell>
        </row>
        <row r="19">
          <cell r="A19" t="str">
            <v>11OLX4037</v>
          </cell>
        </row>
        <row r="20">
          <cell r="A20" t="str">
            <v>11OLX5046</v>
          </cell>
        </row>
        <row r="21">
          <cell r="A21" t="str">
            <v>11OLX6358</v>
          </cell>
        </row>
        <row r="22">
          <cell r="A22" t="str">
            <v>11OLX7568</v>
          </cell>
        </row>
        <row r="23">
          <cell r="A23" t="str">
            <v>11OLX9082</v>
          </cell>
        </row>
        <row r="24">
          <cell r="A24" t="str">
            <v>11OLXPN16110</v>
          </cell>
        </row>
        <row r="25">
          <cell r="A25" t="str">
            <v>11OLXPN16125171</v>
          </cell>
        </row>
        <row r="26">
          <cell r="A26" t="str">
            <v>11OLXPN16140192</v>
          </cell>
        </row>
        <row r="27">
          <cell r="A27" t="str">
            <v>11OLXPN16160219</v>
          </cell>
        </row>
        <row r="28">
          <cell r="A28" t="str">
            <v>11OLXPN162028</v>
          </cell>
        </row>
        <row r="29">
          <cell r="A29" t="str">
            <v>11OLXPN162535</v>
          </cell>
        </row>
        <row r="30">
          <cell r="A30" t="str">
            <v>11OLXPN163244</v>
          </cell>
        </row>
        <row r="31">
          <cell r="A31" t="str">
            <v>11OLXPN164055</v>
          </cell>
        </row>
        <row r="32">
          <cell r="A32" t="str">
            <v>11OLXPN165069</v>
          </cell>
        </row>
        <row r="33">
          <cell r="A33" t="str">
            <v>11OLXPN166386</v>
          </cell>
        </row>
        <row r="34">
          <cell r="A34" t="str">
            <v>11OLXPN1675103</v>
          </cell>
        </row>
        <row r="35">
          <cell r="A35" t="str">
            <v>11OLXPN1690123</v>
          </cell>
        </row>
        <row r="36">
          <cell r="A36" t="str">
            <v>11ONG2034</v>
          </cell>
        </row>
        <row r="37">
          <cell r="A37" t="str">
            <v>11ONG2542</v>
          </cell>
        </row>
        <row r="38">
          <cell r="A38" t="str">
            <v>11ONG3254</v>
          </cell>
        </row>
        <row r="39">
          <cell r="A39" t="str">
            <v>11ONG4067</v>
          </cell>
        </row>
        <row r="40">
          <cell r="A40" t="str">
            <v>11ONG5083</v>
          </cell>
        </row>
        <row r="41">
          <cell r="A41" t="str">
            <v>11ONG63105</v>
          </cell>
        </row>
        <row r="42">
          <cell r="A42" t="str">
            <v>11ONX110183</v>
          </cell>
        </row>
        <row r="43">
          <cell r="A43" t="str">
            <v>11ONX125208</v>
          </cell>
        </row>
        <row r="44">
          <cell r="A44" t="str">
            <v>11ONX140233</v>
          </cell>
        </row>
        <row r="45">
          <cell r="A45" t="str">
            <v>11ONX160266</v>
          </cell>
        </row>
        <row r="46">
          <cell r="A46" t="str">
            <v>11ONX2034</v>
          </cell>
        </row>
        <row r="47">
          <cell r="A47" t="str">
            <v>11ONX2542</v>
          </cell>
        </row>
        <row r="48">
          <cell r="A48" t="str">
            <v>11ONX3254</v>
          </cell>
        </row>
        <row r="49">
          <cell r="A49" t="str">
            <v>11ONX4067</v>
          </cell>
        </row>
        <row r="50">
          <cell r="A50" t="str">
            <v>11ONX5083</v>
          </cell>
        </row>
        <row r="51">
          <cell r="A51" t="str">
            <v>11ONX63105</v>
          </cell>
        </row>
        <row r="52">
          <cell r="A52" t="str">
            <v>11ONX75125</v>
          </cell>
        </row>
        <row r="53">
          <cell r="A53" t="str">
            <v>11ONX9015</v>
          </cell>
        </row>
        <row r="54">
          <cell r="A54" t="str">
            <v>11OUVL2023</v>
          </cell>
        </row>
        <row r="55">
          <cell r="A55" t="str">
            <v>11OUVL2528</v>
          </cell>
        </row>
        <row r="56">
          <cell r="A56" t="str">
            <v>11OUVL3229</v>
          </cell>
        </row>
        <row r="57">
          <cell r="A57" t="str">
            <v>11OUVL4037</v>
          </cell>
        </row>
        <row r="58">
          <cell r="A58" t="str">
            <v>11OUVL5046</v>
          </cell>
        </row>
        <row r="59">
          <cell r="A59" t="str">
            <v>11OUVN2034</v>
          </cell>
        </row>
        <row r="60">
          <cell r="A60" t="str">
            <v>11OUVN2542</v>
          </cell>
        </row>
        <row r="61">
          <cell r="A61" t="str">
            <v>11OUVN3254</v>
          </cell>
        </row>
        <row r="62">
          <cell r="A62" t="str">
            <v>11OUVN4067</v>
          </cell>
        </row>
        <row r="63">
          <cell r="A63" t="str">
            <v>11OUVN5083</v>
          </cell>
        </row>
        <row r="64">
          <cell r="A64" t="str">
            <v>12BTG20</v>
          </cell>
        </row>
        <row r="65">
          <cell r="A65" t="str">
            <v>12BTG25</v>
          </cell>
        </row>
        <row r="66">
          <cell r="A66" t="str">
            <v>12BTG32</v>
          </cell>
        </row>
        <row r="67">
          <cell r="A67" t="str">
            <v>12BTG40</v>
          </cell>
        </row>
        <row r="68">
          <cell r="A68" t="str">
            <v>12BTG50</v>
          </cell>
        </row>
        <row r="69">
          <cell r="A69" t="str">
            <v>12BTG63</v>
          </cell>
        </row>
        <row r="70">
          <cell r="A70" t="str">
            <v>12BTUV20</v>
          </cell>
        </row>
        <row r="71">
          <cell r="A71" t="str">
            <v>12BTUV25</v>
          </cell>
        </row>
        <row r="72">
          <cell r="A72" t="str">
            <v>12BTUV32</v>
          </cell>
        </row>
        <row r="73">
          <cell r="A73" t="str">
            <v>12BTUV40</v>
          </cell>
        </row>
        <row r="74">
          <cell r="A74" t="str">
            <v>12BTUV50</v>
          </cell>
        </row>
        <row r="75">
          <cell r="A75" t="str">
            <v>12BTUV63</v>
          </cell>
        </row>
        <row r="76">
          <cell r="A76" t="str">
            <v>12BTX20</v>
          </cell>
        </row>
        <row r="77">
          <cell r="A77" t="str">
            <v>12BTX25</v>
          </cell>
        </row>
        <row r="78">
          <cell r="A78" t="str">
            <v>12BTX32</v>
          </cell>
        </row>
        <row r="79">
          <cell r="A79" t="str">
            <v>12BTX40</v>
          </cell>
        </row>
        <row r="80">
          <cell r="A80" t="str">
            <v>12BTX50</v>
          </cell>
        </row>
        <row r="81">
          <cell r="A81" t="str">
            <v>12BTX63</v>
          </cell>
        </row>
        <row r="82">
          <cell r="A82" t="str">
            <v>12BTX90</v>
          </cell>
        </row>
        <row r="83">
          <cell r="A83" t="str">
            <v>12CHG20</v>
          </cell>
        </row>
        <row r="84">
          <cell r="A84" t="str">
            <v>12CHG25</v>
          </cell>
        </row>
        <row r="85">
          <cell r="A85" t="str">
            <v>12CHG32</v>
          </cell>
        </row>
        <row r="86">
          <cell r="A86" t="str">
            <v>12CHG40</v>
          </cell>
        </row>
        <row r="87">
          <cell r="A87" t="str">
            <v>12CHG50</v>
          </cell>
        </row>
        <row r="88">
          <cell r="A88" t="str">
            <v>12CHG63</v>
          </cell>
        </row>
        <row r="89">
          <cell r="A89" t="str">
            <v>12CHG75</v>
          </cell>
        </row>
        <row r="90">
          <cell r="A90" t="str">
            <v>12CHUV2020</v>
          </cell>
        </row>
        <row r="91">
          <cell r="A91" t="str">
            <v>12CHUV2525</v>
          </cell>
        </row>
        <row r="92">
          <cell r="A92" t="str">
            <v>12CHUV3232</v>
          </cell>
        </row>
        <row r="93">
          <cell r="A93" t="str">
            <v>12CHUV4040</v>
          </cell>
        </row>
        <row r="94">
          <cell r="A94" t="str">
            <v>12CHUV5050</v>
          </cell>
        </row>
        <row r="95">
          <cell r="A95" t="str">
            <v>12CHUV6363</v>
          </cell>
        </row>
        <row r="96">
          <cell r="A96" t="str">
            <v>12CHX110</v>
          </cell>
        </row>
        <row r="97">
          <cell r="A97" t="str">
            <v>12CHX125</v>
          </cell>
        </row>
        <row r="98">
          <cell r="A98" t="str">
            <v>12CHX20</v>
          </cell>
        </row>
        <row r="99">
          <cell r="A99" t="str">
            <v>12CHX25</v>
          </cell>
        </row>
        <row r="100">
          <cell r="A100" t="str">
            <v>12CHX32</v>
          </cell>
        </row>
        <row r="101">
          <cell r="A101" t="str">
            <v>12CHX40</v>
          </cell>
        </row>
        <row r="102">
          <cell r="A102" t="str">
            <v>12CHX50</v>
          </cell>
        </row>
        <row r="103">
          <cell r="A103" t="str">
            <v>12CHX63</v>
          </cell>
        </row>
        <row r="104">
          <cell r="A104" t="str">
            <v>12CHX75</v>
          </cell>
        </row>
        <row r="105">
          <cell r="A105" t="str">
            <v>12CHX90</v>
          </cell>
        </row>
        <row r="106">
          <cell r="A106" t="str">
            <v>12CNG2520</v>
          </cell>
        </row>
        <row r="107">
          <cell r="A107" t="str">
            <v>12CNG3220</v>
          </cell>
        </row>
        <row r="108">
          <cell r="A108" t="str">
            <v>12CNG3225</v>
          </cell>
        </row>
        <row r="109">
          <cell r="A109" t="str">
            <v>12CNG4020</v>
          </cell>
        </row>
        <row r="110">
          <cell r="A110" t="str">
            <v>12CNG4025</v>
          </cell>
        </row>
        <row r="111">
          <cell r="A111" t="str">
            <v>12CNG4032</v>
          </cell>
        </row>
        <row r="112">
          <cell r="A112" t="str">
            <v>12CNG5020</v>
          </cell>
        </row>
        <row r="113">
          <cell r="A113" t="str">
            <v>12CNG5025</v>
          </cell>
        </row>
        <row r="114">
          <cell r="A114" t="str">
            <v>12CNG5032</v>
          </cell>
        </row>
        <row r="115">
          <cell r="A115" t="str">
            <v>12CNG5040</v>
          </cell>
        </row>
        <row r="116">
          <cell r="A116" t="str">
            <v>12CNG6320</v>
          </cell>
        </row>
        <row r="117">
          <cell r="A117" t="str">
            <v>12CNG6325</v>
          </cell>
        </row>
        <row r="118">
          <cell r="A118" t="str">
            <v>12CNG6332</v>
          </cell>
        </row>
        <row r="119">
          <cell r="A119" t="str">
            <v>12CNG6340</v>
          </cell>
        </row>
        <row r="120">
          <cell r="A120" t="str">
            <v>12CNG6350</v>
          </cell>
        </row>
        <row r="121">
          <cell r="A121" t="str">
            <v>12CNG7563</v>
          </cell>
        </row>
        <row r="122">
          <cell r="A122" t="str">
            <v>12CNUV2520</v>
          </cell>
        </row>
        <row r="123">
          <cell r="A123" t="str">
            <v>12CNUV3220</v>
          </cell>
        </row>
        <row r="124">
          <cell r="A124" t="str">
            <v>12CNUV3225</v>
          </cell>
        </row>
        <row r="125">
          <cell r="A125" t="str">
            <v>12CNUV4020</v>
          </cell>
        </row>
        <row r="126">
          <cell r="A126" t="str">
            <v>12CNUV4025</v>
          </cell>
        </row>
        <row r="127">
          <cell r="A127" t="str">
            <v>12CNUV4032</v>
          </cell>
        </row>
        <row r="128">
          <cell r="A128" t="str">
            <v>12CNUV5020</v>
          </cell>
        </row>
        <row r="129">
          <cell r="A129" t="str">
            <v>12CNUV5025</v>
          </cell>
        </row>
        <row r="130">
          <cell r="A130" t="str">
            <v>12CNUV5032</v>
          </cell>
        </row>
        <row r="131">
          <cell r="A131" t="str">
            <v>12CNUV5040</v>
          </cell>
        </row>
        <row r="132">
          <cell r="A132" t="str">
            <v>12CNUV6320</v>
          </cell>
        </row>
        <row r="133">
          <cell r="A133" t="str">
            <v>12CNUV6325</v>
          </cell>
        </row>
        <row r="134">
          <cell r="A134" t="str">
            <v>12CNUV6332</v>
          </cell>
        </row>
        <row r="135">
          <cell r="A135" t="str">
            <v>12CNUV6340</v>
          </cell>
        </row>
        <row r="136">
          <cell r="A136" t="str">
            <v>12CNUV6350</v>
          </cell>
        </row>
        <row r="137">
          <cell r="A137" t="str">
            <v>12CNX11063</v>
          </cell>
        </row>
        <row r="138">
          <cell r="A138" t="str">
            <v>12CNX11075</v>
          </cell>
        </row>
        <row r="139">
          <cell r="A139" t="str">
            <v>12CNX11090</v>
          </cell>
        </row>
        <row r="140">
          <cell r="A140" t="str">
            <v>12CNX125110</v>
          </cell>
        </row>
        <row r="141">
          <cell r="A141" t="str">
            <v>12CNX12590</v>
          </cell>
        </row>
        <row r="142">
          <cell r="A142" t="str">
            <v>12CNX140110</v>
          </cell>
        </row>
        <row r="143">
          <cell r="A143" t="str">
            <v>12CNX140125</v>
          </cell>
        </row>
        <row r="144">
          <cell r="A144" t="str">
            <v>12CNX14090</v>
          </cell>
        </row>
        <row r="145">
          <cell r="A145" t="str">
            <v>12CNX160110</v>
          </cell>
        </row>
        <row r="146">
          <cell r="A146" t="str">
            <v>12CNX160125</v>
          </cell>
        </row>
        <row r="147">
          <cell r="A147" t="str">
            <v>12CNX160140</v>
          </cell>
        </row>
        <row r="148">
          <cell r="A148" t="str">
            <v>12CNX16090</v>
          </cell>
        </row>
        <row r="149">
          <cell r="A149" t="str">
            <v>12CNX2520</v>
          </cell>
        </row>
        <row r="150">
          <cell r="A150" t="str">
            <v>12CNX3220</v>
          </cell>
        </row>
        <row r="151">
          <cell r="A151" t="str">
            <v>12CNX3225</v>
          </cell>
        </row>
        <row r="152">
          <cell r="A152" t="str">
            <v>12CNX4020</v>
          </cell>
        </row>
        <row r="153">
          <cell r="A153" t="str">
            <v>12CNX4025</v>
          </cell>
        </row>
        <row r="154">
          <cell r="A154" t="str">
            <v>12CNX4032</v>
          </cell>
        </row>
        <row r="155">
          <cell r="A155" t="str">
            <v>12CNX5020</v>
          </cell>
        </row>
        <row r="156">
          <cell r="A156" t="str">
            <v>12CNX5025</v>
          </cell>
        </row>
        <row r="157">
          <cell r="A157" t="str">
            <v>12CNX5032</v>
          </cell>
        </row>
        <row r="158">
          <cell r="A158" t="str">
            <v>12CNX5040</v>
          </cell>
        </row>
        <row r="159">
          <cell r="A159" t="str">
            <v>12CNX6320</v>
          </cell>
        </row>
        <row r="160">
          <cell r="A160" t="str">
            <v>12CNX6325</v>
          </cell>
        </row>
        <row r="161">
          <cell r="A161" t="str">
            <v>12CNX6332</v>
          </cell>
        </row>
        <row r="162">
          <cell r="A162" t="str">
            <v>12CNX6340</v>
          </cell>
        </row>
        <row r="163">
          <cell r="A163" t="str">
            <v>12CNX6350</v>
          </cell>
        </row>
        <row r="164">
          <cell r="A164" t="str">
            <v>12CNX7563</v>
          </cell>
        </row>
        <row r="165">
          <cell r="A165" t="str">
            <v>12CNX9063</v>
          </cell>
        </row>
        <row r="166">
          <cell r="A166" t="str">
            <v>12CNX9075</v>
          </cell>
        </row>
        <row r="167">
          <cell r="A167" t="str">
            <v>12CTG2020</v>
          </cell>
        </row>
        <row r="168">
          <cell r="A168" t="str">
            <v>12CTG2520</v>
          </cell>
        </row>
        <row r="169">
          <cell r="A169" t="str">
            <v>12CTG2525</v>
          </cell>
        </row>
        <row r="170">
          <cell r="A170" t="str">
            <v>12CTG3220</v>
          </cell>
        </row>
        <row r="171">
          <cell r="A171" t="str">
            <v>12CTG3225</v>
          </cell>
        </row>
        <row r="172">
          <cell r="A172" t="str">
            <v>12CTG3232</v>
          </cell>
        </row>
        <row r="173">
          <cell r="A173" t="str">
            <v>12CTG4040</v>
          </cell>
        </row>
        <row r="174">
          <cell r="A174" t="str">
            <v>12CTG5050</v>
          </cell>
        </row>
        <row r="175">
          <cell r="A175" t="str">
            <v>12CTG6363</v>
          </cell>
        </row>
        <row r="176">
          <cell r="A176" t="str">
            <v>12CTG7575</v>
          </cell>
        </row>
        <row r="177">
          <cell r="A177" t="str">
            <v>12CTRNG2012</v>
          </cell>
        </row>
        <row r="178">
          <cell r="A178" t="str">
            <v>12CTRNG2512</v>
          </cell>
        </row>
        <row r="179">
          <cell r="A179" t="str">
            <v>12CTRNG2534</v>
          </cell>
        </row>
        <row r="180">
          <cell r="A180" t="str">
            <v>12CTRNG321</v>
          </cell>
        </row>
        <row r="181">
          <cell r="A181" t="str">
            <v>12CTRNUV2012</v>
          </cell>
        </row>
        <row r="182">
          <cell r="A182" t="str">
            <v>12CTRNUV2512</v>
          </cell>
        </row>
        <row r="183">
          <cell r="A183" t="str">
            <v>12CTRNUV2534</v>
          </cell>
        </row>
        <row r="184">
          <cell r="A184" t="str">
            <v>12CTRNUV321</v>
          </cell>
        </row>
        <row r="185">
          <cell r="A185" t="str">
            <v>12CTRNX2012</v>
          </cell>
        </row>
        <row r="186">
          <cell r="A186" t="str">
            <v>12CTRNX2512</v>
          </cell>
        </row>
        <row r="187">
          <cell r="A187" t="str">
            <v>12CTRNX2534</v>
          </cell>
        </row>
        <row r="188">
          <cell r="A188" t="str">
            <v>12CTRNX321</v>
          </cell>
        </row>
        <row r="189">
          <cell r="A189" t="str">
            <v>12CTRTG2012</v>
          </cell>
        </row>
        <row r="190">
          <cell r="A190" t="str">
            <v>12CTRTG2512</v>
          </cell>
        </row>
        <row r="191">
          <cell r="A191" t="str">
            <v>12CTRTG2534</v>
          </cell>
        </row>
        <row r="192">
          <cell r="A192" t="str">
            <v>12CTRTG321</v>
          </cell>
        </row>
        <row r="193">
          <cell r="A193" t="str">
            <v>12CTRTUV2012</v>
          </cell>
        </row>
        <row r="194">
          <cell r="A194" t="str">
            <v>12CTRTUV2512</v>
          </cell>
        </row>
        <row r="195">
          <cell r="A195" t="str">
            <v>12CTRTUV2534</v>
          </cell>
        </row>
        <row r="196">
          <cell r="A196" t="str">
            <v>12CTRTUV321</v>
          </cell>
        </row>
        <row r="197">
          <cell r="A197" t="str">
            <v>12CTRTX2012</v>
          </cell>
        </row>
        <row r="198">
          <cell r="A198" t="str">
            <v>12CTRTX2512</v>
          </cell>
        </row>
        <row r="199">
          <cell r="A199" t="str">
            <v>12CTRTX2534</v>
          </cell>
        </row>
        <row r="200">
          <cell r="A200" t="str">
            <v>12CTRTX321</v>
          </cell>
        </row>
        <row r="201">
          <cell r="A201" t="str">
            <v>12CTUV2020</v>
          </cell>
        </row>
        <row r="202">
          <cell r="A202" t="str">
            <v>12CTUV2525</v>
          </cell>
        </row>
        <row r="203">
          <cell r="A203" t="str">
            <v>12CTUV3232</v>
          </cell>
        </row>
        <row r="204">
          <cell r="A204" t="str">
            <v>12CTUV4040</v>
          </cell>
        </row>
        <row r="205">
          <cell r="A205" t="str">
            <v>12CTUV5050</v>
          </cell>
        </row>
        <row r="206">
          <cell r="A206" t="str">
            <v>12CTUV6363</v>
          </cell>
        </row>
        <row r="207">
          <cell r="A207" t="str">
            <v>12CTX110</v>
          </cell>
        </row>
        <row r="208">
          <cell r="A208" t="str">
            <v>12CTX125</v>
          </cell>
        </row>
        <row r="209">
          <cell r="A209" t="str">
            <v>12CTX140</v>
          </cell>
        </row>
        <row r="210">
          <cell r="A210" t="str">
            <v>12CTX160</v>
          </cell>
        </row>
        <row r="211">
          <cell r="A211" t="str">
            <v>12CTX2020</v>
          </cell>
        </row>
        <row r="212">
          <cell r="A212" t="str">
            <v>12CTX2520</v>
          </cell>
        </row>
        <row r="213">
          <cell r="A213" t="str">
            <v>12CTX2525</v>
          </cell>
        </row>
        <row r="214">
          <cell r="A214" t="str">
            <v>12CTX3220</v>
          </cell>
        </row>
        <row r="215">
          <cell r="A215" t="str">
            <v>12CTX3225</v>
          </cell>
        </row>
        <row r="216">
          <cell r="A216" t="str">
            <v>12CTX3232</v>
          </cell>
        </row>
        <row r="217">
          <cell r="A217" t="str">
            <v>12CTX4040</v>
          </cell>
        </row>
        <row r="218">
          <cell r="A218" t="str">
            <v>12CTX5050</v>
          </cell>
        </row>
        <row r="219">
          <cell r="A219" t="str">
            <v>12CTX6363</v>
          </cell>
        </row>
        <row r="220">
          <cell r="A220" t="str">
            <v>12CTX7575</v>
          </cell>
        </row>
        <row r="221">
          <cell r="A221" t="str">
            <v>12CTX9090</v>
          </cell>
        </row>
        <row r="222">
          <cell r="A222" t="str">
            <v>12MSG20</v>
          </cell>
        </row>
        <row r="223">
          <cell r="A223" t="str">
            <v>12MSG25</v>
          </cell>
        </row>
        <row r="224">
          <cell r="A224" t="str">
            <v>12MSG32</v>
          </cell>
        </row>
        <row r="225">
          <cell r="A225" t="str">
            <v>12MSG40</v>
          </cell>
        </row>
        <row r="226">
          <cell r="A226" t="str">
            <v>12MSG50</v>
          </cell>
        </row>
        <row r="227">
          <cell r="A227" t="str">
            <v>12MSG63</v>
          </cell>
        </row>
        <row r="228">
          <cell r="A228" t="str">
            <v>12MSG75</v>
          </cell>
        </row>
        <row r="229">
          <cell r="A229" t="str">
            <v>12MSRNG2012</v>
          </cell>
        </row>
        <row r="230">
          <cell r="A230" t="str">
            <v>12MSRNG2512</v>
          </cell>
        </row>
        <row r="231">
          <cell r="A231" t="str">
            <v>12MSRNG2534</v>
          </cell>
        </row>
        <row r="232">
          <cell r="A232" t="str">
            <v>12MSRNG321</v>
          </cell>
        </row>
        <row r="233">
          <cell r="A233" t="str">
            <v>12MSRNG40114</v>
          </cell>
        </row>
        <row r="234">
          <cell r="A234" t="str">
            <v>12MSRNG50112</v>
          </cell>
        </row>
        <row r="235">
          <cell r="A235" t="str">
            <v>12MSRNG632</v>
          </cell>
        </row>
        <row r="236">
          <cell r="A236" t="str">
            <v>12MSRNG75212</v>
          </cell>
        </row>
        <row r="237">
          <cell r="A237" t="str">
            <v>12MSRNG903</v>
          </cell>
        </row>
        <row r="238">
          <cell r="A238" t="str">
            <v>12MSRNUV2012</v>
          </cell>
        </row>
        <row r="239">
          <cell r="A239" t="str">
            <v>12MSRNUV2512</v>
          </cell>
        </row>
        <row r="240">
          <cell r="A240" t="str">
            <v>12MSRNUV2534</v>
          </cell>
        </row>
        <row r="241">
          <cell r="A241" t="str">
            <v>12MSRNUV321</v>
          </cell>
        </row>
        <row r="242">
          <cell r="A242" t="str">
            <v>12MSRNUV40114</v>
          </cell>
        </row>
        <row r="243">
          <cell r="A243" t="str">
            <v>12MSRNUV50112</v>
          </cell>
        </row>
        <row r="244">
          <cell r="A244" t="str">
            <v>12MSRNX1104</v>
          </cell>
        </row>
        <row r="245">
          <cell r="A245" t="str">
            <v>12MSRNX2012</v>
          </cell>
        </row>
        <row r="246">
          <cell r="A246" t="str">
            <v>12MSRNX2512</v>
          </cell>
        </row>
        <row r="247">
          <cell r="A247" t="str">
            <v>12MSRNX2534</v>
          </cell>
        </row>
        <row r="248">
          <cell r="A248" t="str">
            <v>12MSRNX321</v>
          </cell>
        </row>
        <row r="249">
          <cell r="A249" t="str">
            <v>12MSRNX40114</v>
          </cell>
        </row>
        <row r="250">
          <cell r="A250" t="str">
            <v>12MSRNX50112</v>
          </cell>
        </row>
        <row r="251">
          <cell r="A251" t="str">
            <v>12MSRNX632</v>
          </cell>
        </row>
        <row r="252">
          <cell r="A252" t="str">
            <v>12MSRNX75212</v>
          </cell>
        </row>
        <row r="253">
          <cell r="A253" t="str">
            <v>12MSRNX903</v>
          </cell>
        </row>
        <row r="254">
          <cell r="A254" t="str">
            <v>12MSRTG2012</v>
          </cell>
        </row>
        <row r="255">
          <cell r="A255" t="str">
            <v>12MSRTG2512</v>
          </cell>
        </row>
        <row r="256">
          <cell r="A256" t="str">
            <v>12MSRTG2534</v>
          </cell>
        </row>
        <row r="257">
          <cell r="A257" t="str">
            <v>12MSRTG321</v>
          </cell>
        </row>
        <row r="258">
          <cell r="A258" t="str">
            <v>12MSRTG40114</v>
          </cell>
        </row>
        <row r="259">
          <cell r="A259" t="str">
            <v>12MSRTG50112</v>
          </cell>
        </row>
        <row r="260">
          <cell r="A260" t="str">
            <v>12MSRTG632</v>
          </cell>
        </row>
        <row r="261">
          <cell r="A261" t="str">
            <v>12MSRTUV2012</v>
          </cell>
        </row>
        <row r="262">
          <cell r="A262" t="str">
            <v>12MSRTUV2512</v>
          </cell>
        </row>
        <row r="263">
          <cell r="A263" t="str">
            <v>12MSRTUV2534</v>
          </cell>
        </row>
        <row r="264">
          <cell r="A264" t="str">
            <v>12MSRTUV321</v>
          </cell>
        </row>
        <row r="265">
          <cell r="A265" t="str">
            <v>12MSRTUV40114</v>
          </cell>
        </row>
        <row r="266">
          <cell r="A266" t="str">
            <v>12MSRTUV50112</v>
          </cell>
        </row>
        <row r="267">
          <cell r="A267" t="str">
            <v>12MSRTX1104</v>
          </cell>
        </row>
        <row r="268">
          <cell r="A268" t="str">
            <v>12MSRTX2012</v>
          </cell>
        </row>
        <row r="269">
          <cell r="A269" t="str">
            <v>12MSRTX2512</v>
          </cell>
        </row>
        <row r="270">
          <cell r="A270" t="str">
            <v>12MSRTX2534</v>
          </cell>
        </row>
        <row r="271">
          <cell r="A271" t="str">
            <v>12MSRTX321</v>
          </cell>
        </row>
        <row r="272">
          <cell r="A272" t="str">
            <v>12MSRTX40114</v>
          </cell>
        </row>
        <row r="273">
          <cell r="A273" t="str">
            <v>12MSRTX50112</v>
          </cell>
        </row>
        <row r="274">
          <cell r="A274" t="str">
            <v>12MSRTX632</v>
          </cell>
        </row>
        <row r="275">
          <cell r="A275" t="str">
            <v>12MSRTX75212</v>
          </cell>
        </row>
        <row r="276">
          <cell r="A276" t="str">
            <v>12MSRTX903</v>
          </cell>
        </row>
        <row r="277">
          <cell r="A277" t="str">
            <v>12MSUV20</v>
          </cell>
        </row>
        <row r="278">
          <cell r="A278" t="str">
            <v>12MSUV25</v>
          </cell>
        </row>
        <row r="279">
          <cell r="A279" t="str">
            <v>12MSUV32</v>
          </cell>
        </row>
        <row r="280">
          <cell r="A280" t="str">
            <v>12MSUV40</v>
          </cell>
        </row>
        <row r="281">
          <cell r="A281" t="str">
            <v>12MSUV50</v>
          </cell>
        </row>
        <row r="282">
          <cell r="A282" t="str">
            <v>12MSUV63</v>
          </cell>
        </row>
        <row r="283">
          <cell r="A283" t="str">
            <v>12MSX110</v>
          </cell>
        </row>
        <row r="284">
          <cell r="A284" t="str">
            <v>12MSX125</v>
          </cell>
        </row>
        <row r="285">
          <cell r="A285" t="str">
            <v>12MSX140</v>
          </cell>
        </row>
        <row r="286">
          <cell r="A286" t="str">
            <v>12MSX160</v>
          </cell>
        </row>
        <row r="287">
          <cell r="A287" t="str">
            <v>12MSX20</v>
          </cell>
        </row>
        <row r="288">
          <cell r="A288" t="str">
            <v>12MSX25</v>
          </cell>
        </row>
        <row r="289">
          <cell r="A289" t="str">
            <v>12MSX32</v>
          </cell>
        </row>
        <row r="290">
          <cell r="A290" t="str">
            <v>12MSX40</v>
          </cell>
        </row>
        <row r="291">
          <cell r="A291" t="str">
            <v>12MSX50</v>
          </cell>
        </row>
        <row r="292">
          <cell r="A292" t="str">
            <v>12MSX63</v>
          </cell>
        </row>
        <row r="293">
          <cell r="A293" t="str">
            <v>12MSX75</v>
          </cell>
        </row>
        <row r="294">
          <cell r="A294" t="str">
            <v>12MSX90</v>
          </cell>
        </row>
        <row r="295">
          <cell r="A295" t="str">
            <v>12OTNG20</v>
          </cell>
        </row>
        <row r="296">
          <cell r="A296" t="str">
            <v>12OTNG25</v>
          </cell>
        </row>
        <row r="297">
          <cell r="A297" t="str">
            <v>12OTNUV20</v>
          </cell>
        </row>
        <row r="298">
          <cell r="A298" t="str">
            <v>12OTNUV25</v>
          </cell>
        </row>
        <row r="299">
          <cell r="A299" t="str">
            <v>12OTNX20</v>
          </cell>
        </row>
        <row r="300">
          <cell r="A300" t="str">
            <v>12OTNX25</v>
          </cell>
        </row>
        <row r="301">
          <cell r="A301" t="str">
            <v>12TG2020</v>
          </cell>
        </row>
        <row r="302">
          <cell r="A302" t="str">
            <v>12TG2520</v>
          </cell>
        </row>
        <row r="303">
          <cell r="A303" t="str">
            <v>12TG2525</v>
          </cell>
        </row>
        <row r="304">
          <cell r="A304" t="str">
            <v>12TG3220</v>
          </cell>
        </row>
        <row r="305">
          <cell r="A305" t="str">
            <v>12TG3225</v>
          </cell>
        </row>
        <row r="306">
          <cell r="A306" t="str">
            <v>12TG3232</v>
          </cell>
        </row>
        <row r="307">
          <cell r="A307" t="str">
            <v>12TG4020</v>
          </cell>
        </row>
        <row r="308">
          <cell r="A308" t="str">
            <v>12TG4025</v>
          </cell>
        </row>
        <row r="309">
          <cell r="A309" t="str">
            <v>12TG4032</v>
          </cell>
        </row>
        <row r="310">
          <cell r="A310" t="str">
            <v>12TG4040</v>
          </cell>
        </row>
        <row r="311">
          <cell r="A311" t="str">
            <v>12TG5020</v>
          </cell>
        </row>
        <row r="312">
          <cell r="A312" t="str">
            <v>12TG5025</v>
          </cell>
        </row>
        <row r="313">
          <cell r="A313" t="str">
            <v>12TG5032</v>
          </cell>
        </row>
        <row r="314">
          <cell r="A314" t="str">
            <v>12TG5040</v>
          </cell>
        </row>
        <row r="315">
          <cell r="A315" t="str">
            <v>12TG5050</v>
          </cell>
        </row>
        <row r="316">
          <cell r="A316" t="str">
            <v>12TG6320</v>
          </cell>
        </row>
        <row r="317">
          <cell r="A317" t="str">
            <v>12TG6325</v>
          </cell>
        </row>
        <row r="318">
          <cell r="A318" t="str">
            <v>12TG6332</v>
          </cell>
        </row>
        <row r="319">
          <cell r="A319" t="str">
            <v>12TG6340</v>
          </cell>
        </row>
        <row r="320">
          <cell r="A320" t="str">
            <v>12TG6350</v>
          </cell>
        </row>
        <row r="321">
          <cell r="A321" t="str">
            <v>12TG6363</v>
          </cell>
        </row>
        <row r="322">
          <cell r="A322" t="str">
            <v>12TG7550</v>
          </cell>
        </row>
        <row r="323">
          <cell r="A323" t="str">
            <v>12TG7563</v>
          </cell>
        </row>
        <row r="324">
          <cell r="A324" t="str">
            <v>12TG7575</v>
          </cell>
        </row>
        <row r="325">
          <cell r="A325" t="str">
            <v>12TRNG2012</v>
          </cell>
        </row>
        <row r="326">
          <cell r="A326" t="str">
            <v>12TRNG2512</v>
          </cell>
        </row>
        <row r="327">
          <cell r="A327" t="str">
            <v>12TRNG2534</v>
          </cell>
        </row>
        <row r="328">
          <cell r="A328" t="str">
            <v>12TRNUV2012</v>
          </cell>
        </row>
        <row r="329">
          <cell r="A329" t="str">
            <v>12TRNUV2512</v>
          </cell>
        </row>
        <row r="330">
          <cell r="A330" t="str">
            <v>12TRNUV2534</v>
          </cell>
        </row>
        <row r="331">
          <cell r="A331" t="str">
            <v>12TRNX2012</v>
          </cell>
        </row>
        <row r="332">
          <cell r="A332" t="str">
            <v>12TRNX2512</v>
          </cell>
        </row>
        <row r="333">
          <cell r="A333" t="str">
            <v>12TRNX2534</v>
          </cell>
        </row>
        <row r="334">
          <cell r="A334" t="str">
            <v>12TRTG2012</v>
          </cell>
        </row>
        <row r="335">
          <cell r="A335" t="str">
            <v>12TRTG2512</v>
          </cell>
        </row>
        <row r="336">
          <cell r="A336" t="str">
            <v>12TRTG2534</v>
          </cell>
        </row>
        <row r="337">
          <cell r="A337" t="str">
            <v>12TRTUV2012</v>
          </cell>
        </row>
        <row r="338">
          <cell r="A338" t="str">
            <v>12TRTUV2512</v>
          </cell>
        </row>
        <row r="339">
          <cell r="A339" t="str">
            <v>12TRTUV2534</v>
          </cell>
        </row>
        <row r="340">
          <cell r="A340" t="str">
            <v>12TRTX2012</v>
          </cell>
        </row>
        <row r="341">
          <cell r="A341" t="str">
            <v>12TRTX2512</v>
          </cell>
        </row>
        <row r="342">
          <cell r="A342" t="str">
            <v>12TRTX2534</v>
          </cell>
        </row>
        <row r="343">
          <cell r="A343" t="str">
            <v>12TUV2020</v>
          </cell>
        </row>
        <row r="344">
          <cell r="A344" t="str">
            <v>12TUV2520</v>
          </cell>
        </row>
        <row r="345">
          <cell r="A345" t="str">
            <v>12TUV2525</v>
          </cell>
        </row>
        <row r="346">
          <cell r="A346" t="str">
            <v>12TUV3220</v>
          </cell>
        </row>
        <row r="347">
          <cell r="A347" t="str">
            <v>12TUV3225</v>
          </cell>
        </row>
        <row r="348">
          <cell r="A348" t="str">
            <v>12TUV3232</v>
          </cell>
        </row>
        <row r="349">
          <cell r="A349" t="str">
            <v>12TUV4020</v>
          </cell>
        </row>
        <row r="350">
          <cell r="A350" t="str">
            <v>12TUV4025</v>
          </cell>
        </row>
        <row r="351">
          <cell r="A351" t="str">
            <v>12TUV4032</v>
          </cell>
        </row>
        <row r="352">
          <cell r="A352" t="str">
            <v>12TUV4040</v>
          </cell>
        </row>
        <row r="353">
          <cell r="A353" t="str">
            <v>12TUV5020</v>
          </cell>
        </row>
        <row r="354">
          <cell r="A354" t="str">
            <v>12TUV5025</v>
          </cell>
        </row>
        <row r="355">
          <cell r="A355" t="str">
            <v>12TUV5032</v>
          </cell>
        </row>
        <row r="356">
          <cell r="A356" t="str">
            <v>12TUV5040</v>
          </cell>
        </row>
        <row r="357">
          <cell r="A357" t="str">
            <v>12TUV5050</v>
          </cell>
        </row>
        <row r="358">
          <cell r="A358" t="str">
            <v>12TUV6320</v>
          </cell>
        </row>
        <row r="359">
          <cell r="A359" t="str">
            <v>12TUV6363</v>
          </cell>
        </row>
        <row r="360">
          <cell r="A360" t="str">
            <v>12TX110110</v>
          </cell>
        </row>
        <row r="361">
          <cell r="A361" t="str">
            <v>12TX11063</v>
          </cell>
        </row>
        <row r="362">
          <cell r="A362" t="str">
            <v>12TX11075</v>
          </cell>
        </row>
        <row r="363">
          <cell r="A363" t="str">
            <v>12TX11090</v>
          </cell>
        </row>
        <row r="364">
          <cell r="A364" t="str">
            <v>12TX125110</v>
          </cell>
        </row>
        <row r="365">
          <cell r="A365" t="str">
            <v>12TX125125</v>
          </cell>
        </row>
        <row r="366">
          <cell r="A366" t="str">
            <v>12TX140110</v>
          </cell>
        </row>
        <row r="367">
          <cell r="A367" t="str">
            <v>12TX140125</v>
          </cell>
        </row>
        <row r="368">
          <cell r="A368" t="str">
            <v>12TX140140</v>
          </cell>
        </row>
        <row r="369">
          <cell r="A369" t="str">
            <v>12TX14090</v>
          </cell>
        </row>
        <row r="370">
          <cell r="A370" t="str">
            <v>12TX160110</v>
          </cell>
        </row>
        <row r="371">
          <cell r="A371" t="str">
            <v>12TX160125</v>
          </cell>
        </row>
        <row r="372">
          <cell r="A372" t="str">
            <v>12TX160140</v>
          </cell>
        </row>
        <row r="373">
          <cell r="A373" t="str">
            <v>12TX160160</v>
          </cell>
        </row>
        <row r="374">
          <cell r="A374" t="str">
            <v>12TX16090</v>
          </cell>
        </row>
        <row r="375">
          <cell r="A375" t="str">
            <v>12TX2020</v>
          </cell>
        </row>
        <row r="376">
          <cell r="A376" t="str">
            <v>12TX2520</v>
          </cell>
        </row>
        <row r="377">
          <cell r="A377" t="str">
            <v>12TX2525</v>
          </cell>
        </row>
        <row r="378">
          <cell r="A378" t="str">
            <v>12TX3220</v>
          </cell>
        </row>
        <row r="379">
          <cell r="A379" t="str">
            <v>12TX3225</v>
          </cell>
        </row>
        <row r="380">
          <cell r="A380" t="str">
            <v>12TX3232</v>
          </cell>
        </row>
        <row r="381">
          <cell r="A381" t="str">
            <v>12TX4020</v>
          </cell>
        </row>
        <row r="382">
          <cell r="A382" t="str">
            <v>12TX4025</v>
          </cell>
        </row>
        <row r="383">
          <cell r="A383" t="str">
            <v>12TX4032</v>
          </cell>
        </row>
        <row r="384">
          <cell r="A384" t="str">
            <v>12TX4040</v>
          </cell>
        </row>
        <row r="385">
          <cell r="A385" t="str">
            <v>12TX5020</v>
          </cell>
        </row>
        <row r="386">
          <cell r="A386" t="str">
            <v>12TX5025</v>
          </cell>
        </row>
        <row r="387">
          <cell r="A387" t="str">
            <v>12TX5032</v>
          </cell>
        </row>
        <row r="388">
          <cell r="A388" t="str">
            <v>12TX5040</v>
          </cell>
        </row>
        <row r="389">
          <cell r="A389" t="str">
            <v>12TX5050</v>
          </cell>
        </row>
        <row r="390">
          <cell r="A390" t="str">
            <v>12TX6320</v>
          </cell>
        </row>
        <row r="391">
          <cell r="A391" t="str">
            <v>12TX6325</v>
          </cell>
        </row>
        <row r="392">
          <cell r="A392" t="str">
            <v>12TX6332</v>
          </cell>
        </row>
        <row r="393">
          <cell r="A393" t="str">
            <v>12TX6340</v>
          </cell>
        </row>
        <row r="394">
          <cell r="A394" t="str">
            <v>12TX6350</v>
          </cell>
        </row>
        <row r="395">
          <cell r="A395" t="str">
            <v>12TX6363</v>
          </cell>
        </row>
        <row r="396">
          <cell r="A396" t="str">
            <v>12TX7550</v>
          </cell>
        </row>
        <row r="397">
          <cell r="A397" t="str">
            <v>12TX7563</v>
          </cell>
        </row>
        <row r="398">
          <cell r="A398" t="str">
            <v>12TX7575</v>
          </cell>
        </row>
        <row r="399">
          <cell r="A399" t="str">
            <v>12TX9050</v>
          </cell>
        </row>
        <row r="400">
          <cell r="A400" t="str">
            <v>12TX9063</v>
          </cell>
        </row>
        <row r="401">
          <cell r="A401" t="str">
            <v>12TX9075</v>
          </cell>
        </row>
        <row r="402">
          <cell r="A402" t="str">
            <v>12TX9090</v>
          </cell>
        </row>
        <row r="403">
          <cell r="A403" t="str">
            <v>12VMBG63</v>
          </cell>
        </row>
        <row r="404">
          <cell r="A404" t="str">
            <v>12VMBG75</v>
          </cell>
        </row>
        <row r="405">
          <cell r="A405" t="str">
            <v>12VMBG90</v>
          </cell>
        </row>
        <row r="406">
          <cell r="A406" t="str">
            <v>12VMBUV63</v>
          </cell>
        </row>
        <row r="407">
          <cell r="A407" t="str">
            <v>12VMBX110</v>
          </cell>
        </row>
        <row r="408">
          <cell r="A408" t="str">
            <v>12VMBX140</v>
          </cell>
        </row>
        <row r="409">
          <cell r="A409" t="str">
            <v>12VMBX160</v>
          </cell>
        </row>
        <row r="410">
          <cell r="A410" t="str">
            <v>12VMBX50</v>
          </cell>
        </row>
        <row r="411">
          <cell r="A411" t="str">
            <v>12VMBX63</v>
          </cell>
        </row>
        <row r="412">
          <cell r="A412" t="str">
            <v>12VMBX75</v>
          </cell>
        </row>
        <row r="413">
          <cell r="A413" t="str">
            <v>12VMBX90</v>
          </cell>
        </row>
        <row r="414">
          <cell r="A414" t="str">
            <v>13RCNG20</v>
          </cell>
        </row>
        <row r="415">
          <cell r="A415" t="str">
            <v>13RCNG25</v>
          </cell>
        </row>
        <row r="416">
          <cell r="A416" t="str">
            <v>13RCNG32</v>
          </cell>
        </row>
        <row r="417">
          <cell r="A417" t="str">
            <v>13RCNG40</v>
          </cell>
        </row>
        <row r="418">
          <cell r="A418" t="str">
            <v>13RCNG50</v>
          </cell>
        </row>
        <row r="419">
          <cell r="A419" t="str">
            <v>13RCNG63</v>
          </cell>
        </row>
        <row r="420">
          <cell r="A420" t="str">
            <v>13RCNX20</v>
          </cell>
        </row>
        <row r="421">
          <cell r="A421" t="str">
            <v>13RCNX25</v>
          </cell>
        </row>
        <row r="422">
          <cell r="A422" t="str">
            <v>13RCNX32</v>
          </cell>
        </row>
        <row r="423">
          <cell r="A423" t="str">
            <v>13RCNX40</v>
          </cell>
        </row>
        <row r="424">
          <cell r="A424" t="str">
            <v>13RCNX50</v>
          </cell>
        </row>
        <row r="425">
          <cell r="A425" t="str">
            <v>13RCNX63</v>
          </cell>
        </row>
        <row r="426">
          <cell r="A426" t="str">
            <v>13RCRNG2012</v>
          </cell>
        </row>
        <row r="427">
          <cell r="A427" t="str">
            <v>13RCRNG2534</v>
          </cell>
        </row>
        <row r="428">
          <cell r="A428" t="str">
            <v>13RCRNG321</v>
          </cell>
        </row>
        <row r="429">
          <cell r="A429" t="str">
            <v>13RCRNG40114</v>
          </cell>
        </row>
        <row r="430">
          <cell r="A430" t="str">
            <v>13RCRNG50112</v>
          </cell>
        </row>
        <row r="431">
          <cell r="A431" t="str">
            <v>13RCRNG632</v>
          </cell>
        </row>
        <row r="432">
          <cell r="A432" t="str">
            <v>13RCRNUV2012</v>
          </cell>
        </row>
        <row r="433">
          <cell r="A433" t="str">
            <v>13RCRNUV2534</v>
          </cell>
        </row>
        <row r="434">
          <cell r="A434" t="str">
            <v>13RCRNUV321</v>
          </cell>
        </row>
        <row r="435">
          <cell r="A435" t="str">
            <v>13RCRNUV40114</v>
          </cell>
        </row>
        <row r="436">
          <cell r="A436" t="str">
            <v>13RCRNUV50112</v>
          </cell>
        </row>
        <row r="437">
          <cell r="A437" t="str">
            <v>13RCRNX2012</v>
          </cell>
        </row>
        <row r="438">
          <cell r="A438" t="str">
            <v>13RCRNX2534</v>
          </cell>
        </row>
        <row r="439">
          <cell r="A439" t="str">
            <v>13RCRNX321</v>
          </cell>
        </row>
        <row r="440">
          <cell r="A440" t="str">
            <v>13RCRNX40114</v>
          </cell>
        </row>
        <row r="441">
          <cell r="A441" t="str">
            <v>13RCRNX50112</v>
          </cell>
        </row>
        <row r="442">
          <cell r="A442" t="str">
            <v>13RCRNX632</v>
          </cell>
        </row>
        <row r="443">
          <cell r="A443" t="str">
            <v>13RCRTG2012</v>
          </cell>
        </row>
        <row r="444">
          <cell r="A444" t="str">
            <v>13RCRTG2534</v>
          </cell>
        </row>
        <row r="445">
          <cell r="A445" t="str">
            <v>13RCRTG321</v>
          </cell>
        </row>
        <row r="446">
          <cell r="A446" t="str">
            <v>13RCRTG40114</v>
          </cell>
        </row>
        <row r="447">
          <cell r="A447" t="str">
            <v>13RCRTG50112</v>
          </cell>
        </row>
        <row r="448">
          <cell r="A448" t="str">
            <v>13RCRTG632</v>
          </cell>
        </row>
        <row r="449">
          <cell r="A449" t="str">
            <v>13RCRTUV2012</v>
          </cell>
        </row>
        <row r="450">
          <cell r="A450" t="str">
            <v>13RCRTUV2534</v>
          </cell>
        </row>
        <row r="451">
          <cell r="A451" t="str">
            <v>13RCRTUV321</v>
          </cell>
        </row>
        <row r="452">
          <cell r="A452" t="str">
            <v>13RCRTUV40114</v>
          </cell>
        </row>
        <row r="453">
          <cell r="A453" t="str">
            <v>13RCRTUV50112</v>
          </cell>
        </row>
        <row r="454">
          <cell r="A454" t="str">
            <v>13RCRTX2012</v>
          </cell>
        </row>
        <row r="455">
          <cell r="A455" t="str">
            <v>13RCRTX2534</v>
          </cell>
        </row>
        <row r="456">
          <cell r="A456" t="str">
            <v>13RCRTX321</v>
          </cell>
        </row>
        <row r="457">
          <cell r="A457" t="str">
            <v>13RCRTX40114</v>
          </cell>
        </row>
        <row r="458">
          <cell r="A458" t="str">
            <v>13RCRTX50112</v>
          </cell>
        </row>
        <row r="459">
          <cell r="A459" t="str">
            <v>13RCRTX632</v>
          </cell>
        </row>
        <row r="460">
          <cell r="A460" t="str">
            <v>13RCUV20</v>
          </cell>
        </row>
        <row r="461">
          <cell r="A461" t="str">
            <v>13RCUV25</v>
          </cell>
        </row>
        <row r="462">
          <cell r="A462" t="str">
            <v>13RCUV32</v>
          </cell>
        </row>
        <row r="463">
          <cell r="A463" t="str">
            <v>13RCUV40</v>
          </cell>
        </row>
        <row r="464">
          <cell r="A464" t="str">
            <v>13RCUV50</v>
          </cell>
        </row>
        <row r="465">
          <cell r="A465" t="str">
            <v>13RCUV63</v>
          </cell>
        </row>
        <row r="466">
          <cell r="A466" t="str">
            <v>13VC1G20</v>
          </cell>
        </row>
        <row r="467">
          <cell r="A467" t="str">
            <v>13VC1G25</v>
          </cell>
        </row>
        <row r="468">
          <cell r="A468" t="str">
            <v>13VC1G32</v>
          </cell>
        </row>
        <row r="469">
          <cell r="A469" t="str">
            <v>13VC1G40</v>
          </cell>
        </row>
        <row r="470">
          <cell r="A470" t="str">
            <v>13VC1G50</v>
          </cell>
        </row>
        <row r="471">
          <cell r="A471" t="str">
            <v>13VC1X20</v>
          </cell>
        </row>
        <row r="472">
          <cell r="A472" t="str">
            <v>13VC1X25</v>
          </cell>
        </row>
        <row r="473">
          <cell r="A473" t="str">
            <v>13VC1X32</v>
          </cell>
        </row>
        <row r="474">
          <cell r="A474" t="str">
            <v>13VC1X40</v>
          </cell>
        </row>
        <row r="475">
          <cell r="A475" t="str">
            <v>13VC1X50</v>
          </cell>
        </row>
        <row r="476">
          <cell r="A476" t="str">
            <v>13VC2G20</v>
          </cell>
        </row>
        <row r="477">
          <cell r="A477" t="str">
            <v>13VC2G25</v>
          </cell>
        </row>
        <row r="478">
          <cell r="A478" t="str">
            <v>13VC2G32</v>
          </cell>
        </row>
        <row r="479">
          <cell r="A479" t="str">
            <v>13VC2G40</v>
          </cell>
        </row>
        <row r="480">
          <cell r="A480" t="str">
            <v>13VC2G50</v>
          </cell>
        </row>
        <row r="481">
          <cell r="A481" t="str">
            <v>13VC2G63</v>
          </cell>
        </row>
        <row r="482">
          <cell r="A482" t="str">
            <v>13VC2X20</v>
          </cell>
        </row>
        <row r="483">
          <cell r="A483" t="str">
            <v>13VC2X25</v>
          </cell>
        </row>
        <row r="484">
          <cell r="A484" t="str">
            <v>13VC2X32</v>
          </cell>
        </row>
        <row r="485">
          <cell r="A485" t="str">
            <v>13VC2X40</v>
          </cell>
        </row>
        <row r="486">
          <cell r="A486" t="str">
            <v>13VC2X50</v>
          </cell>
        </row>
        <row r="487">
          <cell r="A487" t="str">
            <v>13VC2X63</v>
          </cell>
        </row>
        <row r="488">
          <cell r="A488" t="str">
            <v>13VCUV20</v>
          </cell>
        </row>
        <row r="489">
          <cell r="A489" t="str">
            <v>13VCUV25</v>
          </cell>
        </row>
        <row r="490">
          <cell r="A490" t="str">
            <v>13VCUV32</v>
          </cell>
        </row>
        <row r="491">
          <cell r="A491" t="str">
            <v>13VCUV40</v>
          </cell>
        </row>
        <row r="492">
          <cell r="A492" t="str">
            <v>13VCUV50</v>
          </cell>
        </row>
        <row r="493">
          <cell r="A493" t="str">
            <v>13VCUV63</v>
          </cell>
        </row>
        <row r="494">
          <cell r="A494" t="str">
            <v>21C20110</v>
          </cell>
        </row>
        <row r="495">
          <cell r="A495" t="str">
            <v>21C20125</v>
          </cell>
        </row>
        <row r="496">
          <cell r="A496" t="str">
            <v>21C20140</v>
          </cell>
        </row>
        <row r="497">
          <cell r="A497" t="str">
            <v>21C20160</v>
          </cell>
        </row>
        <row r="498">
          <cell r="A498" t="str">
            <v>21C20180</v>
          </cell>
        </row>
        <row r="499">
          <cell r="A499" t="str">
            <v>21C20200</v>
          </cell>
        </row>
        <row r="500">
          <cell r="A500" t="str">
            <v>21C20225</v>
          </cell>
        </row>
        <row r="501">
          <cell r="A501" t="str">
            <v>21C20250</v>
          </cell>
        </row>
        <row r="502">
          <cell r="A502" t="str">
            <v>21C20280</v>
          </cell>
        </row>
        <row r="503">
          <cell r="A503" t="str">
            <v>21C20315</v>
          </cell>
        </row>
        <row r="504">
          <cell r="A504" t="str">
            <v>21C20355</v>
          </cell>
        </row>
        <row r="505">
          <cell r="A505" t="str">
            <v>21C20400</v>
          </cell>
        </row>
        <row r="506">
          <cell r="A506" t="str">
            <v>21C20450</v>
          </cell>
        </row>
        <row r="507">
          <cell r="A507" t="str">
            <v>21C20500</v>
          </cell>
        </row>
        <row r="508">
          <cell r="A508" t="str">
            <v>21C20560</v>
          </cell>
        </row>
        <row r="509">
          <cell r="A509" t="str">
            <v>21C20630</v>
          </cell>
        </row>
        <row r="510">
          <cell r="A510" t="str">
            <v>21C21110</v>
          </cell>
        </row>
        <row r="511">
          <cell r="A511" t="str">
            <v>21C21125</v>
          </cell>
        </row>
        <row r="512">
          <cell r="A512" t="str">
            <v>21C21140</v>
          </cell>
        </row>
        <row r="513">
          <cell r="A513" t="str">
            <v>21C21160</v>
          </cell>
        </row>
        <row r="514">
          <cell r="A514" t="str">
            <v>21C21180</v>
          </cell>
        </row>
        <row r="515">
          <cell r="A515" t="str">
            <v>21C21200</v>
          </cell>
        </row>
        <row r="516">
          <cell r="A516" t="str">
            <v>21C21225</v>
          </cell>
        </row>
        <row r="517">
          <cell r="A517" t="str">
            <v>21C21250</v>
          </cell>
        </row>
        <row r="518">
          <cell r="A518" t="str">
            <v>21C21280</v>
          </cell>
        </row>
        <row r="519">
          <cell r="A519" t="str">
            <v>21C21315</v>
          </cell>
        </row>
        <row r="520">
          <cell r="A520" t="str">
            <v>21C21355</v>
          </cell>
        </row>
        <row r="521">
          <cell r="A521" t="str">
            <v>21C21400</v>
          </cell>
        </row>
        <row r="522">
          <cell r="A522" t="str">
            <v>21C21450</v>
          </cell>
        </row>
        <row r="523">
          <cell r="A523" t="str">
            <v>21C21500</v>
          </cell>
        </row>
        <row r="524">
          <cell r="A524" t="str">
            <v>21C21560</v>
          </cell>
        </row>
        <row r="525">
          <cell r="A525" t="str">
            <v>21C21630</v>
          </cell>
        </row>
        <row r="526">
          <cell r="A526" t="str">
            <v>21C22110</v>
          </cell>
        </row>
        <row r="527">
          <cell r="A527" t="str">
            <v>21C22125</v>
          </cell>
        </row>
        <row r="528">
          <cell r="A528" t="str">
            <v>21C22140</v>
          </cell>
        </row>
        <row r="529">
          <cell r="A529" t="str">
            <v>21C22160</v>
          </cell>
        </row>
        <row r="530">
          <cell r="A530" t="str">
            <v>21C22180</v>
          </cell>
        </row>
        <row r="531">
          <cell r="A531" t="str">
            <v>21C22200</v>
          </cell>
        </row>
        <row r="532">
          <cell r="A532" t="str">
            <v>21C22225</v>
          </cell>
        </row>
        <row r="533">
          <cell r="A533" t="str">
            <v>21C22250</v>
          </cell>
        </row>
        <row r="534">
          <cell r="A534" t="str">
            <v>21C22280</v>
          </cell>
        </row>
        <row r="535">
          <cell r="A535" t="str">
            <v>21C22315</v>
          </cell>
        </row>
        <row r="536">
          <cell r="A536" t="str">
            <v>21C22355</v>
          </cell>
        </row>
        <row r="537">
          <cell r="A537" t="str">
            <v>21C22400</v>
          </cell>
        </row>
        <row r="538">
          <cell r="A538" t="str">
            <v>21C22450</v>
          </cell>
        </row>
        <row r="539">
          <cell r="A539" t="str">
            <v>21C22500</v>
          </cell>
        </row>
        <row r="540">
          <cell r="A540" t="str">
            <v>21C22560</v>
          </cell>
        </row>
        <row r="541">
          <cell r="A541" t="str">
            <v>21C22630</v>
          </cell>
        </row>
        <row r="542">
          <cell r="A542" t="str">
            <v>21C23110</v>
          </cell>
        </row>
        <row r="543">
          <cell r="A543" t="str">
            <v>21C23125</v>
          </cell>
        </row>
        <row r="544">
          <cell r="A544" t="str">
            <v>21C23140</v>
          </cell>
        </row>
        <row r="545">
          <cell r="A545" t="str">
            <v>21C23160</v>
          </cell>
        </row>
        <row r="546">
          <cell r="A546" t="str">
            <v>21C23180</v>
          </cell>
        </row>
        <row r="547">
          <cell r="A547" t="str">
            <v>21C23200</v>
          </cell>
        </row>
        <row r="548">
          <cell r="A548" t="str">
            <v>21C23225</v>
          </cell>
        </row>
        <row r="549">
          <cell r="A549" t="str">
            <v>21C23250</v>
          </cell>
        </row>
        <row r="550">
          <cell r="A550" t="str">
            <v>21C23280</v>
          </cell>
        </row>
        <row r="551">
          <cell r="A551" t="str">
            <v>21C23315</v>
          </cell>
        </row>
        <row r="552">
          <cell r="A552" t="str">
            <v>21C23355</v>
          </cell>
        </row>
        <row r="553">
          <cell r="A553" t="str">
            <v>21C23400</v>
          </cell>
        </row>
        <row r="554">
          <cell r="A554" t="str">
            <v>21C23450</v>
          </cell>
        </row>
        <row r="555">
          <cell r="A555" t="str">
            <v>21C23500</v>
          </cell>
        </row>
        <row r="556">
          <cell r="A556" t="str">
            <v>21C23560</v>
          </cell>
        </row>
        <row r="557">
          <cell r="A557" t="str">
            <v>21C23630</v>
          </cell>
        </row>
        <row r="558">
          <cell r="A558" t="str">
            <v>21C24110</v>
          </cell>
        </row>
        <row r="559">
          <cell r="A559" t="str">
            <v>21C24125</v>
          </cell>
        </row>
        <row r="560">
          <cell r="A560" t="str">
            <v>21C24140</v>
          </cell>
        </row>
        <row r="561">
          <cell r="A561" t="str">
            <v>21C24160</v>
          </cell>
        </row>
        <row r="562">
          <cell r="A562" t="str">
            <v>21C24180</v>
          </cell>
        </row>
        <row r="563">
          <cell r="A563" t="str">
            <v>21C24200</v>
          </cell>
        </row>
        <row r="564">
          <cell r="A564" t="str">
            <v>21C24225</v>
          </cell>
        </row>
        <row r="565">
          <cell r="A565" t="str">
            <v>21C24250</v>
          </cell>
        </row>
        <row r="566">
          <cell r="A566" t="str">
            <v>21C24280</v>
          </cell>
        </row>
        <row r="567">
          <cell r="A567" t="str">
            <v>21C24315</v>
          </cell>
        </row>
        <row r="568">
          <cell r="A568" t="str">
            <v>21C24355</v>
          </cell>
        </row>
        <row r="569">
          <cell r="A569" t="str">
            <v>21C24400</v>
          </cell>
        </row>
        <row r="570">
          <cell r="A570" t="str">
            <v>21C24450</v>
          </cell>
        </row>
        <row r="571">
          <cell r="A571" t="str">
            <v>21C24500</v>
          </cell>
        </row>
        <row r="572">
          <cell r="A572" t="str">
            <v>21C24560</v>
          </cell>
        </row>
        <row r="573">
          <cell r="A573" t="str">
            <v>21C24630</v>
          </cell>
        </row>
        <row r="574">
          <cell r="A574" t="str">
            <v>21C25110</v>
          </cell>
        </row>
        <row r="575">
          <cell r="A575" t="str">
            <v>21C25125</v>
          </cell>
        </row>
        <row r="576">
          <cell r="A576" t="str">
            <v>21C25140</v>
          </cell>
        </row>
        <row r="577">
          <cell r="A577" t="str">
            <v>21C25160</v>
          </cell>
        </row>
        <row r="578">
          <cell r="A578" t="str">
            <v>21C25180</v>
          </cell>
        </row>
        <row r="579">
          <cell r="A579" t="str">
            <v>21C25200</v>
          </cell>
        </row>
        <row r="580">
          <cell r="A580" t="str">
            <v>21C25225</v>
          </cell>
        </row>
        <row r="581">
          <cell r="A581" t="str">
            <v>21C25250</v>
          </cell>
        </row>
        <row r="582">
          <cell r="A582" t="str">
            <v>21C25280</v>
          </cell>
        </row>
        <row r="583">
          <cell r="A583" t="str">
            <v>21C25315</v>
          </cell>
        </row>
        <row r="584">
          <cell r="A584" t="str">
            <v>21C25355</v>
          </cell>
        </row>
        <row r="585">
          <cell r="A585" t="str">
            <v>21C25400</v>
          </cell>
        </row>
        <row r="586">
          <cell r="A586" t="str">
            <v>21C25500</v>
          </cell>
        </row>
        <row r="587">
          <cell r="A587" t="str">
            <v>21C2PN8110</v>
          </cell>
        </row>
        <row r="588">
          <cell r="A588" t="str">
            <v>21C2PN8125</v>
          </cell>
        </row>
        <row r="589">
          <cell r="A589" t="str">
            <v>21C2PN8140</v>
          </cell>
        </row>
        <row r="590">
          <cell r="A590" t="str">
            <v>21C2PN8160</v>
          </cell>
        </row>
        <row r="591">
          <cell r="A591" t="str">
            <v>21C2PN8180</v>
          </cell>
        </row>
        <row r="592">
          <cell r="A592" t="str">
            <v>21C2PN8200</v>
          </cell>
        </row>
        <row r="593">
          <cell r="A593" t="str">
            <v>21C2PN8225</v>
          </cell>
        </row>
        <row r="594">
          <cell r="A594" t="str">
            <v>21C2PN8250</v>
          </cell>
        </row>
        <row r="595">
          <cell r="A595" t="str">
            <v>21C2PN8280</v>
          </cell>
        </row>
        <row r="596">
          <cell r="A596" t="str">
            <v>21C2PN8315</v>
          </cell>
        </row>
        <row r="597">
          <cell r="A597" t="str">
            <v>21C2PN8355</v>
          </cell>
        </row>
        <row r="598">
          <cell r="A598" t="str">
            <v>21C2PN8400</v>
          </cell>
        </row>
        <row r="599">
          <cell r="A599" t="str">
            <v>21C2PN8450</v>
          </cell>
        </row>
        <row r="600">
          <cell r="A600" t="str">
            <v>21C2PN8500</v>
          </cell>
        </row>
        <row r="601">
          <cell r="A601" t="str">
            <v>21C2PN8560</v>
          </cell>
        </row>
        <row r="602">
          <cell r="A602" t="str">
            <v>21C2PN8630</v>
          </cell>
        </row>
        <row r="603">
          <cell r="A603" t="str">
            <v>21C2T110</v>
          </cell>
        </row>
        <row r="604">
          <cell r="A604" t="str">
            <v>21C2T125</v>
          </cell>
        </row>
        <row r="605">
          <cell r="A605" t="str">
            <v>21C2T140</v>
          </cell>
        </row>
        <row r="606">
          <cell r="A606" t="str">
            <v>21C2T160</v>
          </cell>
        </row>
        <row r="607">
          <cell r="A607" t="str">
            <v>21C2T180</v>
          </cell>
        </row>
        <row r="608">
          <cell r="A608" t="str">
            <v>21C2T200</v>
          </cell>
        </row>
        <row r="609">
          <cell r="A609" t="str">
            <v>21C2T225</v>
          </cell>
        </row>
        <row r="610">
          <cell r="A610" t="str">
            <v>21C2T250</v>
          </cell>
        </row>
        <row r="611">
          <cell r="A611" t="str">
            <v>21C2T315</v>
          </cell>
        </row>
        <row r="612">
          <cell r="A612" t="str">
            <v>21O021</v>
          </cell>
        </row>
        <row r="613">
          <cell r="A613" t="str">
            <v>21O027</v>
          </cell>
        </row>
        <row r="614">
          <cell r="A614" t="str">
            <v>21O034</v>
          </cell>
        </row>
        <row r="615">
          <cell r="A615" t="str">
            <v>21O042</v>
          </cell>
        </row>
        <row r="616">
          <cell r="A616" t="str">
            <v>21O048</v>
          </cell>
        </row>
        <row r="617">
          <cell r="A617" t="str">
            <v>21O060</v>
          </cell>
        </row>
        <row r="618">
          <cell r="A618" t="str">
            <v>21O075</v>
          </cell>
        </row>
        <row r="619">
          <cell r="A619" t="str">
            <v>21O090</v>
          </cell>
        </row>
        <row r="620">
          <cell r="A620" t="str">
            <v>21O121</v>
          </cell>
        </row>
        <row r="621">
          <cell r="A621" t="str">
            <v>21O127</v>
          </cell>
        </row>
        <row r="622">
          <cell r="A622" t="str">
            <v>21O134</v>
          </cell>
        </row>
        <row r="623">
          <cell r="A623" t="str">
            <v>21O142</v>
          </cell>
        </row>
        <row r="624">
          <cell r="A624" t="str">
            <v>21O148</v>
          </cell>
        </row>
        <row r="625">
          <cell r="A625" t="str">
            <v>21O160</v>
          </cell>
        </row>
        <row r="626">
          <cell r="A626" t="str">
            <v>21O175</v>
          </cell>
        </row>
        <row r="627">
          <cell r="A627" t="str">
            <v>21O190</v>
          </cell>
        </row>
        <row r="628">
          <cell r="A628" t="str">
            <v>21O221</v>
          </cell>
        </row>
        <row r="629">
          <cell r="A629" t="str">
            <v>21O227</v>
          </cell>
        </row>
        <row r="630">
          <cell r="A630" t="str">
            <v>21O234</v>
          </cell>
        </row>
        <row r="631">
          <cell r="A631" t="str">
            <v>21O242</v>
          </cell>
        </row>
        <row r="632">
          <cell r="A632" t="str">
            <v>21O248</v>
          </cell>
        </row>
        <row r="633">
          <cell r="A633" t="str">
            <v>21O260</v>
          </cell>
        </row>
        <row r="634">
          <cell r="A634" t="str">
            <v>21O275</v>
          </cell>
        </row>
        <row r="635">
          <cell r="A635" t="str">
            <v>21O290</v>
          </cell>
        </row>
        <row r="636">
          <cell r="A636" t="str">
            <v>21O321</v>
          </cell>
        </row>
        <row r="637">
          <cell r="A637" t="str">
            <v>21O327</v>
          </cell>
        </row>
        <row r="638">
          <cell r="A638" t="str">
            <v>21O334</v>
          </cell>
        </row>
        <row r="639">
          <cell r="A639" t="str">
            <v>21O342</v>
          </cell>
        </row>
        <row r="640">
          <cell r="A640" t="str">
            <v>21O348</v>
          </cell>
        </row>
        <row r="641">
          <cell r="A641" t="str">
            <v>21O360</v>
          </cell>
        </row>
        <row r="642">
          <cell r="A642" t="str">
            <v>21O375</v>
          </cell>
        </row>
        <row r="643">
          <cell r="A643" t="str">
            <v>21O390</v>
          </cell>
        </row>
        <row r="644">
          <cell r="A644" t="str">
            <v>21O434</v>
          </cell>
        </row>
        <row r="645">
          <cell r="A645" t="str">
            <v>21O442</v>
          </cell>
        </row>
        <row r="646">
          <cell r="A646" t="str">
            <v>21O448</v>
          </cell>
        </row>
        <row r="647">
          <cell r="A647" t="str">
            <v>21O460</v>
          </cell>
        </row>
        <row r="648">
          <cell r="A648" t="str">
            <v>21O475</v>
          </cell>
        </row>
        <row r="649">
          <cell r="A649" t="str">
            <v>21O490</v>
          </cell>
        </row>
        <row r="650">
          <cell r="A650" t="str">
            <v>21O542</v>
          </cell>
        </row>
        <row r="651">
          <cell r="A651" t="str">
            <v>21O548</v>
          </cell>
        </row>
        <row r="652">
          <cell r="A652" t="str">
            <v>21O560</v>
          </cell>
        </row>
        <row r="653">
          <cell r="A653" t="str">
            <v>21O575</v>
          </cell>
        </row>
        <row r="654">
          <cell r="A654" t="str">
            <v>21O590</v>
          </cell>
        </row>
        <row r="655">
          <cell r="A655" t="str">
            <v>21OT21</v>
          </cell>
        </row>
        <row r="656">
          <cell r="A656" t="str">
            <v>21OT27</v>
          </cell>
        </row>
        <row r="657">
          <cell r="A657" t="str">
            <v>21OT34</v>
          </cell>
        </row>
        <row r="658">
          <cell r="A658" t="str">
            <v>21OT42</v>
          </cell>
        </row>
        <row r="659">
          <cell r="A659" t="str">
            <v>21OT48</v>
          </cell>
        </row>
        <row r="660">
          <cell r="A660" t="str">
            <v>21OT60</v>
          </cell>
        </row>
        <row r="661">
          <cell r="A661" t="str">
            <v>21OT75</v>
          </cell>
        </row>
        <row r="662">
          <cell r="A662" t="str">
            <v>21OT90</v>
          </cell>
        </row>
        <row r="663">
          <cell r="A663" t="str">
            <v>21OZ290</v>
          </cell>
        </row>
        <row r="664">
          <cell r="A664" t="str">
            <v>21OZ390</v>
          </cell>
        </row>
        <row r="665">
          <cell r="A665" t="str">
            <v>21OZ490</v>
          </cell>
        </row>
        <row r="666">
          <cell r="A666" t="str">
            <v>22BCB11060</v>
          </cell>
        </row>
        <row r="667">
          <cell r="A667" t="str">
            <v>22BCB11075</v>
          </cell>
        </row>
        <row r="668">
          <cell r="A668" t="str">
            <v>22BCB11090</v>
          </cell>
        </row>
        <row r="669">
          <cell r="A669" t="str">
            <v>22BCB125110</v>
          </cell>
        </row>
        <row r="670">
          <cell r="A670" t="str">
            <v>22BCB12575</v>
          </cell>
        </row>
        <row r="671">
          <cell r="A671" t="str">
            <v>22BCB140110</v>
          </cell>
        </row>
        <row r="672">
          <cell r="A672" t="str">
            <v>22BCB14075</v>
          </cell>
        </row>
        <row r="673">
          <cell r="A673" t="str">
            <v>22BCB14090</v>
          </cell>
        </row>
        <row r="674">
          <cell r="A674" t="str">
            <v>22BCB160110</v>
          </cell>
        </row>
        <row r="675">
          <cell r="A675" t="str">
            <v>22BCB16090</v>
          </cell>
        </row>
        <row r="676">
          <cell r="A676" t="str">
            <v>22BCB200160</v>
          </cell>
        </row>
        <row r="677">
          <cell r="A677" t="str">
            <v>22BCB9060</v>
          </cell>
        </row>
        <row r="678">
          <cell r="A678" t="str">
            <v>22BCB9075</v>
          </cell>
        </row>
        <row r="679">
          <cell r="A679" t="str">
            <v>22BTX110</v>
          </cell>
        </row>
        <row r="680">
          <cell r="A680" t="str">
            <v>22BTX125</v>
          </cell>
        </row>
        <row r="681">
          <cell r="A681" t="str">
            <v>22BTX140</v>
          </cell>
        </row>
        <row r="682">
          <cell r="A682" t="str">
            <v>22BTX160</v>
          </cell>
        </row>
        <row r="683">
          <cell r="A683" t="str">
            <v>22BTX60</v>
          </cell>
        </row>
        <row r="684">
          <cell r="A684" t="str">
            <v>22BTX75</v>
          </cell>
        </row>
        <row r="685">
          <cell r="A685" t="str">
            <v>22BTX90</v>
          </cell>
        </row>
        <row r="686">
          <cell r="A686" t="str">
            <v>22CH110</v>
          </cell>
        </row>
        <row r="687">
          <cell r="A687" t="str">
            <v>22CH125</v>
          </cell>
        </row>
        <row r="688">
          <cell r="A688" t="str">
            <v>22CH140</v>
          </cell>
        </row>
        <row r="689">
          <cell r="A689" t="str">
            <v>22CH160</v>
          </cell>
        </row>
        <row r="690">
          <cell r="A690" t="str">
            <v>22CH200</v>
          </cell>
        </row>
        <row r="691">
          <cell r="A691" t="str">
            <v>22CH21</v>
          </cell>
        </row>
        <row r="692">
          <cell r="A692" t="str">
            <v>22CH250</v>
          </cell>
        </row>
        <row r="693">
          <cell r="A693" t="str">
            <v>22CH27</v>
          </cell>
        </row>
        <row r="694">
          <cell r="A694" t="str">
            <v>22CH34</v>
          </cell>
        </row>
        <row r="695">
          <cell r="A695" t="str">
            <v>22CH42</v>
          </cell>
        </row>
        <row r="696">
          <cell r="A696" t="str">
            <v>22CH48</v>
          </cell>
        </row>
        <row r="697">
          <cell r="A697" t="str">
            <v>22CH60</v>
          </cell>
        </row>
        <row r="698">
          <cell r="A698" t="str">
            <v>22CH75</v>
          </cell>
        </row>
        <row r="699">
          <cell r="A699" t="str">
            <v>22CH90</v>
          </cell>
        </row>
        <row r="700">
          <cell r="A700" t="str">
            <v>22CN.1106010</v>
          </cell>
        </row>
        <row r="701">
          <cell r="A701" t="str">
            <v>22CN.1107510</v>
          </cell>
        </row>
        <row r="702">
          <cell r="A702" t="str">
            <v>22CN.1109010</v>
          </cell>
        </row>
        <row r="703">
          <cell r="A703" t="str">
            <v>22CN.906010</v>
          </cell>
        </row>
        <row r="704">
          <cell r="A704" t="str">
            <v>22CN11034</v>
          </cell>
        </row>
        <row r="705">
          <cell r="A705" t="str">
            <v>22CN11042</v>
          </cell>
        </row>
        <row r="706">
          <cell r="A706" t="str">
            <v>22CN11048</v>
          </cell>
        </row>
        <row r="707">
          <cell r="A707" t="str">
            <v>22CN11060</v>
          </cell>
        </row>
        <row r="708">
          <cell r="A708" t="str">
            <v>22CN11075</v>
          </cell>
        </row>
        <row r="709">
          <cell r="A709" t="str">
            <v>22CN11090</v>
          </cell>
        </row>
        <row r="710">
          <cell r="A710" t="str">
            <v>22CN2721</v>
          </cell>
        </row>
        <row r="711">
          <cell r="A711" t="str">
            <v>22CN3421</v>
          </cell>
        </row>
        <row r="712">
          <cell r="A712" t="str">
            <v>22CN3427</v>
          </cell>
        </row>
        <row r="713">
          <cell r="A713" t="str">
            <v>22CN4221</v>
          </cell>
        </row>
        <row r="714">
          <cell r="A714" t="str">
            <v>22CN4227</v>
          </cell>
        </row>
        <row r="715">
          <cell r="A715" t="str">
            <v>22CN4234</v>
          </cell>
        </row>
        <row r="716">
          <cell r="A716" t="str">
            <v>22CN4821</v>
          </cell>
        </row>
        <row r="717">
          <cell r="A717" t="str">
            <v>22CN4827</v>
          </cell>
        </row>
        <row r="718">
          <cell r="A718" t="str">
            <v>22CN4834</v>
          </cell>
        </row>
        <row r="719">
          <cell r="A719" t="str">
            <v>22CN4842</v>
          </cell>
        </row>
        <row r="720">
          <cell r="A720" t="str">
            <v>22CN6021</v>
          </cell>
        </row>
        <row r="721">
          <cell r="A721" t="str">
            <v>22CN6027</v>
          </cell>
        </row>
        <row r="722">
          <cell r="A722" t="str">
            <v>22CN6034</v>
          </cell>
        </row>
        <row r="723">
          <cell r="A723" t="str">
            <v>22CN6042</v>
          </cell>
        </row>
        <row r="724">
          <cell r="A724" t="str">
            <v>22CN6048</v>
          </cell>
        </row>
        <row r="725">
          <cell r="A725" t="str">
            <v>22CN7534</v>
          </cell>
        </row>
        <row r="726">
          <cell r="A726" t="str">
            <v>22CN7542</v>
          </cell>
        </row>
        <row r="727">
          <cell r="A727" t="str">
            <v>22CN7548</v>
          </cell>
        </row>
        <row r="728">
          <cell r="A728" t="str">
            <v>22CN7560</v>
          </cell>
        </row>
        <row r="729">
          <cell r="A729" t="str">
            <v>22CN9034</v>
          </cell>
        </row>
        <row r="730">
          <cell r="A730" t="str">
            <v>22CN9042</v>
          </cell>
        </row>
        <row r="731">
          <cell r="A731" t="str">
            <v>22CN9048</v>
          </cell>
        </row>
        <row r="732">
          <cell r="A732" t="str">
            <v>22CN9060</v>
          </cell>
        </row>
        <row r="733">
          <cell r="A733" t="str">
            <v>22CN9075</v>
          </cell>
        </row>
        <row r="734">
          <cell r="A734" t="str">
            <v>22CT110</v>
          </cell>
        </row>
        <row r="735">
          <cell r="A735" t="str">
            <v>22CT125</v>
          </cell>
        </row>
        <row r="736">
          <cell r="A736" t="str">
            <v>22CT140</v>
          </cell>
        </row>
        <row r="737">
          <cell r="A737" t="str">
            <v>22CT160</v>
          </cell>
        </row>
        <row r="738">
          <cell r="A738" t="str">
            <v>22CT200</v>
          </cell>
        </row>
        <row r="739">
          <cell r="A739" t="str">
            <v>22CT21</v>
          </cell>
        </row>
        <row r="740">
          <cell r="A740" t="str">
            <v>22CT250</v>
          </cell>
        </row>
        <row r="741">
          <cell r="A741" t="str">
            <v>22CT27</v>
          </cell>
        </row>
        <row r="742">
          <cell r="A742" t="str">
            <v>22CT34</v>
          </cell>
        </row>
        <row r="743">
          <cell r="A743" t="str">
            <v>22CT42</v>
          </cell>
        </row>
        <row r="744">
          <cell r="A744" t="str">
            <v>22CT48</v>
          </cell>
        </row>
        <row r="745">
          <cell r="A745" t="str">
            <v>22CT60</v>
          </cell>
        </row>
        <row r="746">
          <cell r="A746" t="str">
            <v>22CT75</v>
          </cell>
        </row>
        <row r="747">
          <cell r="A747" t="str">
            <v>22CT90</v>
          </cell>
        </row>
        <row r="748">
          <cell r="A748" t="str">
            <v>22CTRT2112</v>
          </cell>
        </row>
        <row r="749">
          <cell r="A749" t="str">
            <v>22CTRT2712</v>
          </cell>
        </row>
        <row r="750">
          <cell r="A750" t="str">
            <v>22CTRT2734</v>
          </cell>
        </row>
        <row r="751">
          <cell r="A751" t="str">
            <v>22KEO1000</v>
          </cell>
        </row>
        <row r="752">
          <cell r="A752" t="str">
            <v>22KEO15</v>
          </cell>
        </row>
        <row r="753">
          <cell r="A753" t="str">
            <v>22KEO50.</v>
          </cell>
        </row>
        <row r="754">
          <cell r="A754" t="str">
            <v>22MB110</v>
          </cell>
        </row>
        <row r="755">
          <cell r="A755" t="str">
            <v>22MB140</v>
          </cell>
        </row>
        <row r="756">
          <cell r="A756" t="str">
            <v>22MB160</v>
          </cell>
        </row>
        <row r="757">
          <cell r="A757" t="str">
            <v>22MB60</v>
          </cell>
        </row>
        <row r="758">
          <cell r="A758" t="str">
            <v>22MB75</v>
          </cell>
        </row>
        <row r="759">
          <cell r="A759" t="str">
            <v>22MB90</v>
          </cell>
        </row>
        <row r="760">
          <cell r="A760" t="str">
            <v>22MS110</v>
          </cell>
        </row>
        <row r="761">
          <cell r="A761" t="str">
            <v>22MS1621</v>
          </cell>
        </row>
        <row r="762">
          <cell r="A762" t="str">
            <v>22MS1627</v>
          </cell>
        </row>
        <row r="763">
          <cell r="A763" t="str">
            <v>22MS1634</v>
          </cell>
        </row>
        <row r="764">
          <cell r="A764" t="str">
            <v>22MS21</v>
          </cell>
        </row>
        <row r="765">
          <cell r="A765" t="str">
            <v>22MS27</v>
          </cell>
        </row>
        <row r="766">
          <cell r="A766" t="str">
            <v>22MS34</v>
          </cell>
        </row>
        <row r="767">
          <cell r="A767" t="str">
            <v>22MS42</v>
          </cell>
        </row>
        <row r="768">
          <cell r="A768" t="str">
            <v>22MS48</v>
          </cell>
        </row>
        <row r="769">
          <cell r="A769" t="str">
            <v>22MS60</v>
          </cell>
        </row>
        <row r="770">
          <cell r="A770" t="str">
            <v>22MS6110</v>
          </cell>
        </row>
        <row r="771">
          <cell r="A771" t="str">
            <v>22MS690</v>
          </cell>
        </row>
        <row r="772">
          <cell r="A772" t="str">
            <v>22MS75</v>
          </cell>
        </row>
        <row r="773">
          <cell r="A773" t="str">
            <v>22MS90</v>
          </cell>
        </row>
        <row r="774">
          <cell r="A774" t="str">
            <v>22MSRT2112</v>
          </cell>
        </row>
        <row r="775">
          <cell r="A775" t="str">
            <v>22MSRT2712</v>
          </cell>
        </row>
        <row r="776">
          <cell r="A776" t="str">
            <v>22MSRT2734</v>
          </cell>
        </row>
        <row r="777">
          <cell r="A777" t="str">
            <v>22RN21</v>
          </cell>
        </row>
        <row r="778">
          <cell r="A778" t="str">
            <v>22RN27</v>
          </cell>
        </row>
        <row r="779">
          <cell r="A779" t="str">
            <v>22RN34</v>
          </cell>
        </row>
        <row r="780">
          <cell r="A780" t="str">
            <v>22RN42</v>
          </cell>
        </row>
        <row r="781">
          <cell r="A781" t="str">
            <v>22RN48</v>
          </cell>
        </row>
        <row r="782">
          <cell r="A782" t="str">
            <v>22RN60</v>
          </cell>
        </row>
        <row r="783">
          <cell r="A783" t="str">
            <v>22RT21</v>
          </cell>
        </row>
        <row r="784">
          <cell r="A784" t="str">
            <v>22RT27</v>
          </cell>
        </row>
        <row r="785">
          <cell r="A785" t="str">
            <v>22RT34</v>
          </cell>
        </row>
        <row r="786">
          <cell r="A786" t="str">
            <v>22RT42</v>
          </cell>
        </row>
        <row r="787">
          <cell r="A787" t="str">
            <v>22RT48</v>
          </cell>
        </row>
        <row r="788">
          <cell r="A788" t="str">
            <v>22RT60</v>
          </cell>
        </row>
        <row r="789">
          <cell r="A789" t="str">
            <v>22T110</v>
          </cell>
        </row>
        <row r="790">
          <cell r="A790" t="str">
            <v>22T125</v>
          </cell>
        </row>
        <row r="791">
          <cell r="A791" t="str">
            <v>22T140</v>
          </cell>
        </row>
        <row r="792">
          <cell r="A792" t="str">
            <v>22T160</v>
          </cell>
        </row>
        <row r="793">
          <cell r="A793" t="str">
            <v>22T200</v>
          </cell>
        </row>
        <row r="794">
          <cell r="A794" t="str">
            <v>22T21</v>
          </cell>
        </row>
        <row r="795">
          <cell r="A795" t="str">
            <v>22T27</v>
          </cell>
        </row>
        <row r="796">
          <cell r="A796" t="str">
            <v>22T34</v>
          </cell>
        </row>
        <row r="797">
          <cell r="A797" t="str">
            <v>22T42</v>
          </cell>
        </row>
        <row r="798">
          <cell r="A798" t="str">
            <v>22T48</v>
          </cell>
        </row>
        <row r="799">
          <cell r="A799" t="str">
            <v>22T60</v>
          </cell>
        </row>
        <row r="800">
          <cell r="A800" t="str">
            <v>22T75</v>
          </cell>
        </row>
        <row r="801">
          <cell r="A801" t="str">
            <v>22T90</v>
          </cell>
        </row>
        <row r="802">
          <cell r="A802" t="str">
            <v>22TCO110</v>
          </cell>
        </row>
        <row r="803">
          <cell r="A803" t="str">
            <v>22TCO90</v>
          </cell>
        </row>
        <row r="804">
          <cell r="A804" t="str">
            <v>22TRT2112</v>
          </cell>
        </row>
        <row r="805">
          <cell r="A805" t="str">
            <v>22TRT2712</v>
          </cell>
        </row>
        <row r="806">
          <cell r="A806" t="str">
            <v>22TRT2734</v>
          </cell>
        </row>
        <row r="807">
          <cell r="A807" t="str">
            <v>22TT11042</v>
          </cell>
        </row>
        <row r="808">
          <cell r="A808" t="str">
            <v>22TT11048</v>
          </cell>
        </row>
        <row r="809">
          <cell r="A809" t="str">
            <v>22TT11060</v>
          </cell>
        </row>
        <row r="810">
          <cell r="A810" t="str">
            <v>22TT11075</v>
          </cell>
        </row>
        <row r="811">
          <cell r="A811" t="str">
            <v>22TT11090</v>
          </cell>
        </row>
        <row r="812">
          <cell r="A812" t="str">
            <v>22TT2721</v>
          </cell>
        </row>
        <row r="813">
          <cell r="A813" t="str">
            <v>22TT3421</v>
          </cell>
        </row>
        <row r="814">
          <cell r="A814" t="str">
            <v>22TT3427</v>
          </cell>
        </row>
        <row r="815">
          <cell r="A815" t="str">
            <v>22TT4221</v>
          </cell>
        </row>
        <row r="816">
          <cell r="A816" t="str">
            <v>22TT4227</v>
          </cell>
        </row>
        <row r="817">
          <cell r="A817" t="str">
            <v>22TT4234</v>
          </cell>
        </row>
        <row r="818">
          <cell r="A818" t="str">
            <v>22TT4821</v>
          </cell>
        </row>
        <row r="819">
          <cell r="A819" t="str">
            <v>22TT4827</v>
          </cell>
        </row>
        <row r="820">
          <cell r="A820" t="str">
            <v>22TT4834</v>
          </cell>
        </row>
        <row r="821">
          <cell r="A821" t="str">
            <v>22TT4842</v>
          </cell>
        </row>
        <row r="822">
          <cell r="A822" t="str">
            <v>22TT6027</v>
          </cell>
        </row>
        <row r="823">
          <cell r="A823" t="str">
            <v>22TT6034</v>
          </cell>
        </row>
        <row r="824">
          <cell r="A824" t="str">
            <v>22TT6042</v>
          </cell>
        </row>
        <row r="825">
          <cell r="A825" t="str">
            <v>22TT6048</v>
          </cell>
        </row>
        <row r="826">
          <cell r="A826" t="str">
            <v>22TT7534</v>
          </cell>
        </row>
        <row r="827">
          <cell r="A827" t="str">
            <v>22TT7542</v>
          </cell>
        </row>
        <row r="828">
          <cell r="A828" t="str">
            <v>22TT7548</v>
          </cell>
        </row>
        <row r="829">
          <cell r="A829" t="str">
            <v>22TT7560</v>
          </cell>
        </row>
        <row r="830">
          <cell r="A830" t="str">
            <v>22TT9034</v>
          </cell>
        </row>
        <row r="831">
          <cell r="A831" t="str">
            <v>22TT9042</v>
          </cell>
        </row>
        <row r="832">
          <cell r="A832" t="str">
            <v>22TT9048</v>
          </cell>
        </row>
        <row r="833">
          <cell r="A833" t="str">
            <v>22TT9060</v>
          </cell>
        </row>
        <row r="834">
          <cell r="A834" t="str">
            <v>22TT9075</v>
          </cell>
        </row>
        <row r="835">
          <cell r="A835" t="str">
            <v>22XP60</v>
          </cell>
        </row>
        <row r="836">
          <cell r="A836" t="str">
            <v>22XP75</v>
          </cell>
        </row>
        <row r="837">
          <cell r="A837" t="str">
            <v>22Y110</v>
          </cell>
        </row>
        <row r="838">
          <cell r="A838" t="str">
            <v>22Y125</v>
          </cell>
        </row>
        <row r="839">
          <cell r="A839" t="str">
            <v>22Y140</v>
          </cell>
        </row>
        <row r="840">
          <cell r="A840" t="str">
            <v>22Y160</v>
          </cell>
        </row>
        <row r="841">
          <cell r="A841" t="str">
            <v>22Y200</v>
          </cell>
        </row>
        <row r="842">
          <cell r="A842" t="str">
            <v>22Y60</v>
          </cell>
        </row>
        <row r="843">
          <cell r="A843" t="str">
            <v>22Y75</v>
          </cell>
        </row>
        <row r="844">
          <cell r="A844" t="str">
            <v>22Y90</v>
          </cell>
        </row>
        <row r="845">
          <cell r="A845" t="str">
            <v>22YT11060</v>
          </cell>
        </row>
        <row r="846">
          <cell r="A846" t="str">
            <v>22YT11075</v>
          </cell>
        </row>
        <row r="847">
          <cell r="A847" t="str">
            <v>22YT11090</v>
          </cell>
        </row>
        <row r="848">
          <cell r="A848" t="str">
            <v>22YT125110</v>
          </cell>
        </row>
        <row r="849">
          <cell r="A849" t="str">
            <v>22YT140110</v>
          </cell>
        </row>
        <row r="850">
          <cell r="A850" t="str">
            <v>22YT14090</v>
          </cell>
        </row>
        <row r="851">
          <cell r="A851" t="str">
            <v>22YT160110</v>
          </cell>
        </row>
        <row r="852">
          <cell r="A852" t="str">
            <v>22YT9060</v>
          </cell>
        </row>
        <row r="853">
          <cell r="A853" t="str">
            <v>22YT9075</v>
          </cell>
        </row>
        <row r="854">
          <cell r="A854" t="str">
            <v>23CHC1200</v>
          </cell>
        </row>
        <row r="855">
          <cell r="A855" t="str">
            <v>23CHC1225</v>
          </cell>
        </row>
        <row r="856">
          <cell r="A856" t="str">
            <v>23CHC1250</v>
          </cell>
        </row>
        <row r="857">
          <cell r="A857" t="str">
            <v>23CHC1280</v>
          </cell>
        </row>
        <row r="858">
          <cell r="A858" t="str">
            <v>23CHC1315</v>
          </cell>
        </row>
        <row r="859">
          <cell r="A859" t="str">
            <v>23CHC1P280</v>
          </cell>
        </row>
        <row r="860">
          <cell r="A860" t="str">
            <v>23CHC1P315</v>
          </cell>
        </row>
        <row r="861">
          <cell r="A861" t="str">
            <v>23CHC1P400</v>
          </cell>
        </row>
        <row r="862">
          <cell r="A862" t="str">
            <v>23CHC2225</v>
          </cell>
        </row>
        <row r="863">
          <cell r="A863" t="str">
            <v>23CHC2315</v>
          </cell>
        </row>
        <row r="864">
          <cell r="A864" t="str">
            <v>23CHC2P200</v>
          </cell>
        </row>
        <row r="865">
          <cell r="A865" t="str">
            <v>23CHC2P315</v>
          </cell>
        </row>
        <row r="866">
          <cell r="A866" t="str">
            <v>23CHC3315</v>
          </cell>
        </row>
        <row r="867">
          <cell r="A867" t="str">
            <v>23CHC3P315</v>
          </cell>
        </row>
        <row r="868">
          <cell r="A868" t="str">
            <v>23CHC3P400</v>
          </cell>
        </row>
        <row r="869">
          <cell r="A869" t="str">
            <v>23CHZEEC2P500</v>
          </cell>
        </row>
        <row r="870">
          <cell r="A870" t="str">
            <v>23CHZEEC3110</v>
          </cell>
        </row>
        <row r="871">
          <cell r="A871" t="str">
            <v>23CHZEEC3160</v>
          </cell>
        </row>
        <row r="872">
          <cell r="A872" t="str">
            <v>23CHZEEC3P160</v>
          </cell>
        </row>
        <row r="873">
          <cell r="A873" t="str">
            <v>23CHZEEC3P225</v>
          </cell>
        </row>
        <row r="874">
          <cell r="A874" t="str">
            <v>23CHZEEC3P315</v>
          </cell>
        </row>
        <row r="875">
          <cell r="A875" t="str">
            <v>23CHZEEC4P225</v>
          </cell>
        </row>
        <row r="876">
          <cell r="A876" t="str">
            <v>23CNC1P315110</v>
          </cell>
        </row>
        <row r="877">
          <cell r="A877" t="str">
            <v>23CNZEEC3P315160</v>
          </cell>
        </row>
        <row r="878">
          <cell r="A878" t="str">
            <v>23CTC0400</v>
          </cell>
        </row>
        <row r="879">
          <cell r="A879" t="str">
            <v>23CTC1200</v>
          </cell>
        </row>
        <row r="880">
          <cell r="A880" t="str">
            <v>23CTC1225</v>
          </cell>
        </row>
        <row r="881">
          <cell r="A881" t="str">
            <v>23CTC1250</v>
          </cell>
        </row>
        <row r="882">
          <cell r="A882" t="str">
            <v>23CTC1280</v>
          </cell>
        </row>
        <row r="883">
          <cell r="A883" t="str">
            <v>23CTC1315</v>
          </cell>
        </row>
        <row r="884">
          <cell r="A884" t="str">
            <v>23CTC1P225</v>
          </cell>
        </row>
        <row r="885">
          <cell r="A885" t="str">
            <v>23CTC1P250</v>
          </cell>
        </row>
        <row r="886">
          <cell r="A886" t="str">
            <v>23CTC1P280</v>
          </cell>
        </row>
        <row r="887">
          <cell r="A887" t="str">
            <v>23CTC1P315</v>
          </cell>
        </row>
        <row r="888">
          <cell r="A888" t="str">
            <v>23CTC1P355</v>
          </cell>
        </row>
        <row r="889">
          <cell r="A889" t="str">
            <v>23CTC1P400</v>
          </cell>
        </row>
        <row r="890">
          <cell r="A890" t="str">
            <v>23CTC2225</v>
          </cell>
        </row>
        <row r="891">
          <cell r="A891" t="str">
            <v>23CTC2315</v>
          </cell>
        </row>
        <row r="892">
          <cell r="A892" t="str">
            <v>23CTC2P200</v>
          </cell>
        </row>
        <row r="893">
          <cell r="A893" t="str">
            <v>23CTC2P280280</v>
          </cell>
        </row>
        <row r="894">
          <cell r="A894" t="str">
            <v>23CTC2P315</v>
          </cell>
        </row>
        <row r="895">
          <cell r="A895" t="str">
            <v>23CTC2P355</v>
          </cell>
        </row>
        <row r="896">
          <cell r="A896" t="str">
            <v>23CTC2P400</v>
          </cell>
        </row>
        <row r="897">
          <cell r="A897" t="str">
            <v>23CTC3P225</v>
          </cell>
        </row>
        <row r="898">
          <cell r="A898" t="str">
            <v>23CTC3P280</v>
          </cell>
        </row>
        <row r="899">
          <cell r="A899" t="str">
            <v>23CTC3P315</v>
          </cell>
        </row>
        <row r="900">
          <cell r="A900" t="str">
            <v>23CTC3P400</v>
          </cell>
        </row>
        <row r="901">
          <cell r="A901" t="str">
            <v>23CTZEEC2P400</v>
          </cell>
        </row>
        <row r="902">
          <cell r="A902" t="str">
            <v>23CTZEEC3110</v>
          </cell>
        </row>
        <row r="903">
          <cell r="A903" t="str">
            <v>23CTZEEC3160</v>
          </cell>
        </row>
        <row r="904">
          <cell r="A904" t="str">
            <v>23CTZEEC3P225</v>
          </cell>
        </row>
        <row r="905">
          <cell r="A905" t="str">
            <v>23CTZEEC3P315</v>
          </cell>
        </row>
        <row r="906">
          <cell r="A906" t="str">
            <v>23CTZEEC4P225</v>
          </cell>
        </row>
        <row r="907">
          <cell r="A907" t="str">
            <v>23MBZC3110</v>
          </cell>
        </row>
        <row r="908">
          <cell r="A908" t="str">
            <v>23MBZC3160</v>
          </cell>
        </row>
        <row r="909">
          <cell r="A909" t="str">
            <v>23MBZC4160</v>
          </cell>
        </row>
        <row r="910">
          <cell r="A910" t="str">
            <v>23MSC1110</v>
          </cell>
        </row>
        <row r="911">
          <cell r="A911" t="str">
            <v>23MSC1125</v>
          </cell>
        </row>
        <row r="912">
          <cell r="A912" t="str">
            <v>23MSC1140</v>
          </cell>
        </row>
        <row r="913">
          <cell r="A913" t="str">
            <v>23MSC1160</v>
          </cell>
        </row>
        <row r="914">
          <cell r="A914" t="str">
            <v>23MSC1200</v>
          </cell>
        </row>
        <row r="915">
          <cell r="A915" t="str">
            <v>23MSC121</v>
          </cell>
        </row>
        <row r="916">
          <cell r="A916" t="str">
            <v>23MSC1225</v>
          </cell>
        </row>
        <row r="917">
          <cell r="A917" t="str">
            <v>23MSC1250</v>
          </cell>
        </row>
        <row r="918">
          <cell r="A918" t="str">
            <v>23MSC127</v>
          </cell>
        </row>
        <row r="919">
          <cell r="A919" t="str">
            <v>23MSC1280</v>
          </cell>
        </row>
        <row r="920">
          <cell r="A920" t="str">
            <v>23MSC1315</v>
          </cell>
        </row>
        <row r="921">
          <cell r="A921" t="str">
            <v>23MSC134</v>
          </cell>
        </row>
        <row r="922">
          <cell r="A922" t="str">
            <v>23MSC142</v>
          </cell>
        </row>
        <row r="923">
          <cell r="A923" t="str">
            <v>23MSC148</v>
          </cell>
        </row>
        <row r="924">
          <cell r="A924" t="str">
            <v>23MSC160</v>
          </cell>
        </row>
        <row r="925">
          <cell r="A925" t="str">
            <v>23MSC175</v>
          </cell>
        </row>
        <row r="926">
          <cell r="A926" t="str">
            <v>23MSC190</v>
          </cell>
        </row>
        <row r="927">
          <cell r="A927" t="str">
            <v>23MSC2125</v>
          </cell>
        </row>
        <row r="928">
          <cell r="A928" t="str">
            <v>23MSC2140</v>
          </cell>
        </row>
        <row r="929">
          <cell r="A929" t="str">
            <v>23MSC2160</v>
          </cell>
        </row>
        <row r="930">
          <cell r="A930" t="str">
            <v>23MSC2200</v>
          </cell>
        </row>
        <row r="931">
          <cell r="A931" t="str">
            <v>23MSC2250</v>
          </cell>
        </row>
        <row r="932">
          <cell r="A932" t="str">
            <v>23MSC2315</v>
          </cell>
        </row>
        <row r="933">
          <cell r="A933" t="str">
            <v>23MSC2355</v>
          </cell>
        </row>
        <row r="934">
          <cell r="A934" t="str">
            <v>23MSC2400</v>
          </cell>
        </row>
        <row r="935">
          <cell r="A935" t="str">
            <v>23MSC248</v>
          </cell>
        </row>
        <row r="936">
          <cell r="A936" t="str">
            <v>23MSC3125</v>
          </cell>
        </row>
        <row r="937">
          <cell r="A937" t="str">
            <v>23MSC3140</v>
          </cell>
        </row>
        <row r="938">
          <cell r="A938" t="str">
            <v>23MSC3160</v>
          </cell>
        </row>
        <row r="939">
          <cell r="A939" t="str">
            <v>23MSC3200</v>
          </cell>
        </row>
        <row r="940">
          <cell r="A940" t="str">
            <v>23MSC3250</v>
          </cell>
        </row>
        <row r="941">
          <cell r="A941" t="str">
            <v>23MSC3280</v>
          </cell>
        </row>
        <row r="942">
          <cell r="A942" t="str">
            <v>23MSC3315</v>
          </cell>
        </row>
        <row r="943">
          <cell r="A943" t="str">
            <v>23MSC3400</v>
          </cell>
        </row>
        <row r="944">
          <cell r="A944" t="str">
            <v>23MSC4110</v>
          </cell>
        </row>
        <row r="945">
          <cell r="A945" t="str">
            <v>23MSC4125</v>
          </cell>
        </row>
        <row r="946">
          <cell r="A946" t="str">
            <v>23MSC4140</v>
          </cell>
        </row>
        <row r="947">
          <cell r="A947" t="str">
            <v>23MSC4160</v>
          </cell>
        </row>
        <row r="948">
          <cell r="A948" t="str">
            <v>23MSC4200</v>
          </cell>
        </row>
        <row r="949">
          <cell r="A949" t="str">
            <v>23MSC4250</v>
          </cell>
        </row>
        <row r="950">
          <cell r="A950" t="str">
            <v>23MSC4315</v>
          </cell>
        </row>
        <row r="951">
          <cell r="A951" t="str">
            <v>23MSC5200</v>
          </cell>
        </row>
        <row r="952">
          <cell r="A952" t="str">
            <v>23MSC5225</v>
          </cell>
        </row>
        <row r="953">
          <cell r="A953" t="str">
            <v>23MSC5250</v>
          </cell>
        </row>
        <row r="954">
          <cell r="A954" t="str">
            <v>23TC1125110</v>
          </cell>
        </row>
        <row r="955">
          <cell r="A955" t="str">
            <v>23TC112590</v>
          </cell>
        </row>
        <row r="956">
          <cell r="A956" t="str">
            <v>23TC1140125</v>
          </cell>
        </row>
        <row r="957">
          <cell r="A957" t="str">
            <v>23TC114048</v>
          </cell>
        </row>
        <row r="958">
          <cell r="A958" t="str">
            <v>23TC1200110</v>
          </cell>
        </row>
        <row r="959">
          <cell r="A959" t="str">
            <v>23TC1200140</v>
          </cell>
        </row>
        <row r="960">
          <cell r="A960" t="str">
            <v>23TC1200160</v>
          </cell>
        </row>
        <row r="961">
          <cell r="A961" t="str">
            <v>23TC1200200</v>
          </cell>
        </row>
        <row r="962">
          <cell r="A962" t="str">
            <v>23TC120090</v>
          </cell>
        </row>
        <row r="963">
          <cell r="A963" t="str">
            <v>23TC1225160</v>
          </cell>
        </row>
        <row r="964">
          <cell r="A964" t="str">
            <v>23TC1225180</v>
          </cell>
        </row>
        <row r="965">
          <cell r="A965" t="str">
            <v>23TC1225225</v>
          </cell>
        </row>
        <row r="966">
          <cell r="A966" t="str">
            <v>23TC1250140</v>
          </cell>
        </row>
        <row r="967">
          <cell r="A967" t="str">
            <v>23TC1250200</v>
          </cell>
        </row>
        <row r="968">
          <cell r="A968" t="str">
            <v>23TC1250250</v>
          </cell>
        </row>
        <row r="969">
          <cell r="A969" t="str">
            <v>23TC1280280</v>
          </cell>
        </row>
        <row r="970">
          <cell r="A970" t="str">
            <v>23TC1315160</v>
          </cell>
        </row>
        <row r="971">
          <cell r="A971" t="str">
            <v>23TC1315315</v>
          </cell>
        </row>
        <row r="972">
          <cell r="A972" t="str">
            <v>23TC1P12590</v>
          </cell>
        </row>
        <row r="973">
          <cell r="A973" t="str">
            <v>23TC1P140110</v>
          </cell>
        </row>
        <row r="974">
          <cell r="A974" t="str">
            <v>23TC1P14090</v>
          </cell>
        </row>
        <row r="975">
          <cell r="A975" t="str">
            <v>23TC1P200140</v>
          </cell>
        </row>
        <row r="976">
          <cell r="A976" t="str">
            <v>23TC1P250160</v>
          </cell>
        </row>
        <row r="977">
          <cell r="A977" t="str">
            <v>23TC1P250200</v>
          </cell>
        </row>
        <row r="978">
          <cell r="A978" t="str">
            <v>23TC1P250250</v>
          </cell>
        </row>
        <row r="979">
          <cell r="A979" t="str">
            <v>23TC1P315200</v>
          </cell>
        </row>
        <row r="980">
          <cell r="A980" t="str">
            <v>23TC1P315250</v>
          </cell>
        </row>
        <row r="981">
          <cell r="A981" t="str">
            <v>23TC1P315315</v>
          </cell>
        </row>
        <row r="982">
          <cell r="A982" t="str">
            <v>23TC1P355250</v>
          </cell>
        </row>
        <row r="983">
          <cell r="A983" t="str">
            <v>23TC1P400400</v>
          </cell>
        </row>
        <row r="984">
          <cell r="A984" t="str">
            <v>23TC2225</v>
          </cell>
        </row>
        <row r="985">
          <cell r="A985" t="str">
            <v>23TC2P12590</v>
          </cell>
        </row>
        <row r="986">
          <cell r="A986" t="str">
            <v>23TC2P140110</v>
          </cell>
        </row>
        <row r="987">
          <cell r="A987" t="str">
            <v>23TC2P200110</v>
          </cell>
        </row>
        <row r="988">
          <cell r="A988" t="str">
            <v>23TC2P200140</v>
          </cell>
        </row>
        <row r="989">
          <cell r="A989" t="str">
            <v>23TC2P200160</v>
          </cell>
        </row>
        <row r="990">
          <cell r="A990" t="str">
            <v>23TC2P20090</v>
          </cell>
        </row>
        <row r="991">
          <cell r="A991" t="str">
            <v>23TC2P250250</v>
          </cell>
        </row>
        <row r="992">
          <cell r="A992" t="str">
            <v>23TC2P315110</v>
          </cell>
        </row>
        <row r="993">
          <cell r="A993" t="str">
            <v>23TC2P315200</v>
          </cell>
        </row>
        <row r="994">
          <cell r="A994" t="str">
            <v>23TC2P400400</v>
          </cell>
        </row>
        <row r="995">
          <cell r="A995" t="str">
            <v>23TC3250250</v>
          </cell>
        </row>
        <row r="996">
          <cell r="A996" t="str">
            <v>23TC3P140110</v>
          </cell>
        </row>
        <row r="997">
          <cell r="A997" t="str">
            <v>23TC3P14090</v>
          </cell>
        </row>
        <row r="998">
          <cell r="A998" t="str">
            <v>23TC3P160110</v>
          </cell>
        </row>
        <row r="999">
          <cell r="A999" t="str">
            <v>23TC3P200110</v>
          </cell>
        </row>
        <row r="1000">
          <cell r="A1000" t="str">
            <v>23TC3P200160</v>
          </cell>
        </row>
        <row r="1001">
          <cell r="A1001" t="str">
            <v>23TC3P200200</v>
          </cell>
        </row>
        <row r="1002">
          <cell r="A1002" t="str">
            <v>23TC3P225225</v>
          </cell>
        </row>
        <row r="1003">
          <cell r="A1003" t="str">
            <v>23TC3P250110</v>
          </cell>
        </row>
        <row r="1004">
          <cell r="A1004" t="str">
            <v>23TC3P250200</v>
          </cell>
        </row>
        <row r="1005">
          <cell r="A1005" t="str">
            <v>23TC3P250250</v>
          </cell>
        </row>
        <row r="1006">
          <cell r="A1006" t="str">
            <v>23TC3P25090</v>
          </cell>
        </row>
        <row r="1007">
          <cell r="A1007" t="str">
            <v>23TC3P315315</v>
          </cell>
        </row>
        <row r="1008">
          <cell r="A1008" t="str">
            <v>23TC4P16060</v>
          </cell>
        </row>
        <row r="1009">
          <cell r="A1009" t="str">
            <v>23TC4P200140</v>
          </cell>
        </row>
        <row r="1010">
          <cell r="A1010" t="str">
            <v>23TC4P20090</v>
          </cell>
        </row>
        <row r="1011">
          <cell r="A1011" t="str">
            <v>23TC4P250160</v>
          </cell>
        </row>
        <row r="1012">
          <cell r="A1012" t="str">
            <v>23TZEEEC1P160140</v>
          </cell>
        </row>
        <row r="1013">
          <cell r="A1013" t="str">
            <v>23TZEEEC2P160140</v>
          </cell>
        </row>
        <row r="1014">
          <cell r="A1014" t="str">
            <v>23TZEEEC3140</v>
          </cell>
        </row>
        <row r="1015">
          <cell r="A1015" t="str">
            <v>23TZEEEC3P16090</v>
          </cell>
        </row>
        <row r="1016">
          <cell r="A1016" t="str">
            <v>23VC21</v>
          </cell>
        </row>
        <row r="1017">
          <cell r="A1017" t="str">
            <v>23VC27</v>
          </cell>
        </row>
        <row r="1018">
          <cell r="A1018" t="str">
            <v>23VC34</v>
          </cell>
        </row>
        <row r="1019">
          <cell r="A1019" t="str">
            <v>23VC42</v>
          </cell>
        </row>
        <row r="1020">
          <cell r="A1020" t="str">
            <v>23VC48</v>
          </cell>
        </row>
        <row r="1021">
          <cell r="A1021" t="str">
            <v>23VC60</v>
          </cell>
        </row>
        <row r="1022">
          <cell r="A1022" t="str">
            <v>23YC1125110</v>
          </cell>
        </row>
        <row r="1023">
          <cell r="A1023" t="str">
            <v>23YC1200200</v>
          </cell>
        </row>
        <row r="1024">
          <cell r="A1024" t="str">
            <v>23YC1225225</v>
          </cell>
        </row>
        <row r="1025">
          <cell r="A1025" t="str">
            <v>23YC1250160</v>
          </cell>
        </row>
        <row r="1026">
          <cell r="A1026" t="str">
            <v>23YC1250250</v>
          </cell>
        </row>
        <row r="1027">
          <cell r="A1027" t="str">
            <v>23YC1315315</v>
          </cell>
        </row>
        <row r="1028">
          <cell r="A1028" t="str">
            <v>23YC1P200200</v>
          </cell>
        </row>
        <row r="1029">
          <cell r="A1029" t="str">
            <v>23YC1P250250</v>
          </cell>
        </row>
        <row r="1030">
          <cell r="A1030" t="str">
            <v>23YC1P280280</v>
          </cell>
        </row>
        <row r="1031">
          <cell r="A1031" t="str">
            <v>23YC1P315315</v>
          </cell>
        </row>
        <row r="1032">
          <cell r="A1032" t="str">
            <v>23YC2140110</v>
          </cell>
        </row>
        <row r="1033">
          <cell r="A1033" t="str">
            <v>23YC2P225110</v>
          </cell>
        </row>
        <row r="1034">
          <cell r="A1034" t="str">
            <v>23YC2P250250</v>
          </cell>
        </row>
        <row r="1035">
          <cell r="A1035" t="str">
            <v>23YC2P400400</v>
          </cell>
        </row>
        <row r="1036">
          <cell r="A1036" t="str">
            <v>23YC3P140125</v>
          </cell>
        </row>
        <row r="1037">
          <cell r="A1037" t="str">
            <v>23YC3P14075</v>
          </cell>
        </row>
        <row r="1038">
          <cell r="A1038" t="str">
            <v>23YC3P160140</v>
          </cell>
        </row>
        <row r="1039">
          <cell r="A1039" t="str">
            <v>23YC3P16075</v>
          </cell>
        </row>
        <row r="1040">
          <cell r="A1040" t="str">
            <v>23YC3P200110</v>
          </cell>
        </row>
        <row r="1041">
          <cell r="A1041" t="str">
            <v>23YC3P200160</v>
          </cell>
        </row>
        <row r="1042">
          <cell r="A1042" t="str">
            <v>23YC3P250110</v>
          </cell>
        </row>
        <row r="1043">
          <cell r="A1043" t="str">
            <v>23YC3P250140</v>
          </cell>
        </row>
        <row r="1044">
          <cell r="A1044" t="str">
            <v>23YC3P250200</v>
          </cell>
        </row>
        <row r="1045">
          <cell r="A1045" t="str">
            <v>23YC3P250250</v>
          </cell>
        </row>
        <row r="1046">
          <cell r="A1046" t="str">
            <v>23YC3P25090</v>
          </cell>
        </row>
        <row r="1047">
          <cell r="A1047" t="str">
            <v>23YC4P160125</v>
          </cell>
        </row>
        <row r="1048">
          <cell r="A1048" t="str">
            <v>23YC4P160140</v>
          </cell>
        </row>
        <row r="1049">
          <cell r="A1049" t="str">
            <v>23YC4P200110</v>
          </cell>
        </row>
        <row r="1050">
          <cell r="A1050" t="str">
            <v>23YC4P200125</v>
          </cell>
        </row>
        <row r="1051">
          <cell r="A1051" t="str">
            <v>23YC4P200140</v>
          </cell>
        </row>
        <row r="1052">
          <cell r="A1052" t="str">
            <v>23YC4P200160</v>
          </cell>
        </row>
        <row r="1053">
          <cell r="A1053" t="str">
            <v>23YC4P20075</v>
          </cell>
        </row>
        <row r="1054">
          <cell r="A1054" t="str">
            <v>23YC4P20090</v>
          </cell>
        </row>
        <row r="1055">
          <cell r="A1055" t="str">
            <v>23YC4P250200</v>
          </cell>
        </row>
        <row r="1056">
          <cell r="A1056" t="str">
            <v>23YC5P315315</v>
          </cell>
        </row>
        <row r="1057">
          <cell r="A1057" t="str">
            <v>31O100101000</v>
          </cell>
        </row>
        <row r="1058">
          <cell r="A1058" t="str">
            <v>31O10010110</v>
          </cell>
        </row>
        <row r="1059">
          <cell r="A1059" t="str">
            <v>31O10010125</v>
          </cell>
        </row>
        <row r="1060">
          <cell r="A1060" t="str">
            <v>31O10010140</v>
          </cell>
        </row>
        <row r="1061">
          <cell r="A1061" t="str">
            <v>31O10010160</v>
          </cell>
        </row>
        <row r="1062">
          <cell r="A1062" t="str">
            <v>31O10010180</v>
          </cell>
        </row>
        <row r="1063">
          <cell r="A1063" t="str">
            <v>31O10010200</v>
          </cell>
        </row>
        <row r="1064">
          <cell r="A1064" t="str">
            <v>31O10010225</v>
          </cell>
        </row>
        <row r="1065">
          <cell r="A1065" t="str">
            <v>31O1001025.</v>
          </cell>
        </row>
        <row r="1066">
          <cell r="A1066" t="str">
            <v>31O10010250</v>
          </cell>
        </row>
        <row r="1067">
          <cell r="A1067" t="str">
            <v>31O10010280</v>
          </cell>
        </row>
        <row r="1068">
          <cell r="A1068" t="str">
            <v>31O10010315</v>
          </cell>
        </row>
        <row r="1069">
          <cell r="A1069" t="str">
            <v>31O1001032</v>
          </cell>
        </row>
        <row r="1070">
          <cell r="A1070" t="str">
            <v>31O10010355</v>
          </cell>
        </row>
        <row r="1071">
          <cell r="A1071" t="str">
            <v>31O1001040.</v>
          </cell>
        </row>
        <row r="1072">
          <cell r="A1072" t="str">
            <v>31O10010400</v>
          </cell>
        </row>
        <row r="1073">
          <cell r="A1073" t="str">
            <v>31O10010450</v>
          </cell>
        </row>
        <row r="1074">
          <cell r="A1074" t="str">
            <v>31O1001050.</v>
          </cell>
        </row>
        <row r="1075">
          <cell r="A1075" t="str">
            <v>31O10010500</v>
          </cell>
        </row>
        <row r="1076">
          <cell r="A1076" t="str">
            <v>31O10010560</v>
          </cell>
        </row>
        <row r="1077">
          <cell r="A1077" t="str">
            <v>31O1001063.</v>
          </cell>
        </row>
        <row r="1078">
          <cell r="A1078" t="str">
            <v>31O10010630</v>
          </cell>
        </row>
        <row r="1079">
          <cell r="A1079" t="str">
            <v>31O1001075</v>
          </cell>
        </row>
        <row r="1080">
          <cell r="A1080" t="str">
            <v>31O10010800</v>
          </cell>
        </row>
        <row r="1081">
          <cell r="A1081" t="str">
            <v>31O1001090</v>
          </cell>
        </row>
        <row r="1082">
          <cell r="A1082" t="str">
            <v>31O100125110</v>
          </cell>
        </row>
        <row r="1083">
          <cell r="A1083" t="str">
            <v>31O100125125</v>
          </cell>
        </row>
        <row r="1084">
          <cell r="A1084" t="str">
            <v>31O100125140</v>
          </cell>
        </row>
        <row r="1085">
          <cell r="A1085" t="str">
            <v>31O100125160</v>
          </cell>
        </row>
        <row r="1086">
          <cell r="A1086" t="str">
            <v>31O100125180</v>
          </cell>
        </row>
        <row r="1087">
          <cell r="A1087" t="str">
            <v>31O10012520.</v>
          </cell>
        </row>
        <row r="1088">
          <cell r="A1088" t="str">
            <v>31O100125200</v>
          </cell>
        </row>
        <row r="1089">
          <cell r="A1089" t="str">
            <v>31O100125225</v>
          </cell>
        </row>
        <row r="1090">
          <cell r="A1090" t="str">
            <v>31O10012525.</v>
          </cell>
        </row>
        <row r="1091">
          <cell r="A1091" t="str">
            <v>31O100125250</v>
          </cell>
        </row>
        <row r="1092">
          <cell r="A1092" t="str">
            <v>31O100125280</v>
          </cell>
        </row>
        <row r="1093">
          <cell r="A1093" t="str">
            <v>31O100125315</v>
          </cell>
        </row>
        <row r="1094">
          <cell r="A1094" t="str">
            <v>31O10012532</v>
          </cell>
        </row>
        <row r="1095">
          <cell r="A1095" t="str">
            <v>31O100125355</v>
          </cell>
        </row>
        <row r="1096">
          <cell r="A1096" t="str">
            <v>31O10012540.</v>
          </cell>
        </row>
        <row r="1097">
          <cell r="A1097" t="str">
            <v>31O100125400</v>
          </cell>
        </row>
        <row r="1098">
          <cell r="A1098" t="str">
            <v>31O100125450</v>
          </cell>
        </row>
        <row r="1099">
          <cell r="A1099" t="str">
            <v>31O10012550.</v>
          </cell>
        </row>
        <row r="1100">
          <cell r="A1100" t="str">
            <v>31O100125500</v>
          </cell>
        </row>
        <row r="1101">
          <cell r="A1101" t="str">
            <v>31O10012563.</v>
          </cell>
        </row>
        <row r="1102">
          <cell r="A1102" t="str">
            <v>31O100125630</v>
          </cell>
        </row>
        <row r="1103">
          <cell r="A1103" t="str">
            <v>31O10012575</v>
          </cell>
        </row>
        <row r="1104">
          <cell r="A1104" t="str">
            <v>31O100125800</v>
          </cell>
        </row>
        <row r="1105">
          <cell r="A1105" t="str">
            <v>31O10012590</v>
          </cell>
        </row>
        <row r="1106">
          <cell r="A1106" t="str">
            <v>31O10016110</v>
          </cell>
        </row>
        <row r="1107">
          <cell r="A1107" t="str">
            <v>31O10016125</v>
          </cell>
        </row>
        <row r="1108">
          <cell r="A1108" t="str">
            <v>31O10016140</v>
          </cell>
        </row>
        <row r="1109">
          <cell r="A1109" t="str">
            <v>31O10016160</v>
          </cell>
        </row>
        <row r="1110">
          <cell r="A1110" t="str">
            <v>31O10016180</v>
          </cell>
        </row>
        <row r="1111">
          <cell r="A1111" t="str">
            <v>31O1001620.</v>
          </cell>
        </row>
        <row r="1112">
          <cell r="A1112" t="str">
            <v>31O10016200</v>
          </cell>
        </row>
        <row r="1113">
          <cell r="A1113" t="str">
            <v>31O10016225</v>
          </cell>
        </row>
        <row r="1114">
          <cell r="A1114" t="str">
            <v>31O1001625.</v>
          </cell>
        </row>
        <row r="1115">
          <cell r="A1115" t="str">
            <v>31O10016250</v>
          </cell>
        </row>
        <row r="1116">
          <cell r="A1116" t="str">
            <v>31O10016280</v>
          </cell>
        </row>
        <row r="1117">
          <cell r="A1117" t="str">
            <v>31O10016315</v>
          </cell>
        </row>
        <row r="1118">
          <cell r="A1118" t="str">
            <v>31O1001632</v>
          </cell>
        </row>
        <row r="1119">
          <cell r="A1119" t="str">
            <v>31O10016355</v>
          </cell>
        </row>
        <row r="1120">
          <cell r="A1120" t="str">
            <v>31O1001640.</v>
          </cell>
        </row>
        <row r="1121">
          <cell r="A1121" t="str">
            <v>31O10016400</v>
          </cell>
        </row>
        <row r="1122">
          <cell r="A1122" t="str">
            <v>31O10016450</v>
          </cell>
        </row>
        <row r="1123">
          <cell r="A1123" t="str">
            <v>31O1001650.</v>
          </cell>
        </row>
        <row r="1124">
          <cell r="A1124" t="str">
            <v>31O10016500</v>
          </cell>
        </row>
        <row r="1125">
          <cell r="A1125" t="str">
            <v>31O1001663.</v>
          </cell>
        </row>
        <row r="1126">
          <cell r="A1126" t="str">
            <v>31O10016630</v>
          </cell>
        </row>
        <row r="1127">
          <cell r="A1127" t="str">
            <v>31O1001675</v>
          </cell>
        </row>
        <row r="1128">
          <cell r="A1128" t="str">
            <v>31O1001690</v>
          </cell>
        </row>
        <row r="1129">
          <cell r="A1129" t="str">
            <v>31O10020110</v>
          </cell>
        </row>
        <row r="1130">
          <cell r="A1130" t="str">
            <v>31O10020125</v>
          </cell>
        </row>
        <row r="1131">
          <cell r="A1131" t="str">
            <v>31O10020140</v>
          </cell>
        </row>
        <row r="1132">
          <cell r="A1132" t="str">
            <v>31O10020160</v>
          </cell>
        </row>
        <row r="1133">
          <cell r="A1133" t="str">
            <v>31O10020180</v>
          </cell>
        </row>
        <row r="1134">
          <cell r="A1134" t="str">
            <v>31O1002020.</v>
          </cell>
        </row>
        <row r="1135">
          <cell r="A1135" t="str">
            <v>31O10020200</v>
          </cell>
        </row>
        <row r="1136">
          <cell r="A1136" t="str">
            <v>31O10020225</v>
          </cell>
        </row>
        <row r="1137">
          <cell r="A1137" t="str">
            <v>31O1002025.</v>
          </cell>
        </row>
        <row r="1138">
          <cell r="A1138" t="str">
            <v>31O10020250</v>
          </cell>
        </row>
        <row r="1139">
          <cell r="A1139" t="str">
            <v>31O10020280</v>
          </cell>
        </row>
        <row r="1140">
          <cell r="A1140" t="str">
            <v>31O10020315</v>
          </cell>
        </row>
        <row r="1141">
          <cell r="A1141" t="str">
            <v>31O1002032</v>
          </cell>
        </row>
        <row r="1142">
          <cell r="A1142" t="str">
            <v>31O10020355</v>
          </cell>
        </row>
        <row r="1143">
          <cell r="A1143" t="str">
            <v>31O1002040.</v>
          </cell>
        </row>
        <row r="1144">
          <cell r="A1144" t="str">
            <v>31O10020400</v>
          </cell>
        </row>
        <row r="1145">
          <cell r="A1145" t="str">
            <v>31O10020450</v>
          </cell>
        </row>
        <row r="1146">
          <cell r="A1146" t="str">
            <v>31O1002050</v>
          </cell>
        </row>
        <row r="1147">
          <cell r="A1147" t="str">
            <v>31O1002063</v>
          </cell>
        </row>
        <row r="1148">
          <cell r="A1148" t="str">
            <v>31O1002075</v>
          </cell>
        </row>
        <row r="1149">
          <cell r="A1149" t="str">
            <v>31O1002090</v>
          </cell>
        </row>
        <row r="1150">
          <cell r="A1150" t="str">
            <v>31O10025110</v>
          </cell>
        </row>
        <row r="1151">
          <cell r="A1151" t="str">
            <v>31O10025140</v>
          </cell>
        </row>
        <row r="1152">
          <cell r="A1152" t="str">
            <v>31O10025160</v>
          </cell>
        </row>
        <row r="1153">
          <cell r="A1153" t="str">
            <v>31O10025180</v>
          </cell>
        </row>
        <row r="1154">
          <cell r="A1154" t="str">
            <v>31O1002550</v>
          </cell>
        </row>
        <row r="1155">
          <cell r="A1155" t="str">
            <v>31O1002575</v>
          </cell>
        </row>
        <row r="1156">
          <cell r="A1156" t="str">
            <v>31O1002590</v>
          </cell>
        </row>
        <row r="1157">
          <cell r="A1157" t="str">
            <v>31O1004500</v>
          </cell>
        </row>
        <row r="1158">
          <cell r="A1158" t="str">
            <v>31O1004710</v>
          </cell>
        </row>
        <row r="1159">
          <cell r="A1159" t="str">
            <v>31O1006110</v>
          </cell>
        </row>
        <row r="1160">
          <cell r="A1160" t="str">
            <v>31O1006125</v>
          </cell>
        </row>
        <row r="1161">
          <cell r="A1161" t="str">
            <v>31O1006140</v>
          </cell>
        </row>
        <row r="1162">
          <cell r="A1162" t="str">
            <v>31O1006160</v>
          </cell>
        </row>
        <row r="1163">
          <cell r="A1163" t="str">
            <v>31O1006180</v>
          </cell>
        </row>
        <row r="1164">
          <cell r="A1164" t="str">
            <v>31O1006200</v>
          </cell>
        </row>
        <row r="1165">
          <cell r="A1165" t="str">
            <v>31O1006225</v>
          </cell>
        </row>
        <row r="1166">
          <cell r="A1166" t="str">
            <v>31O1006250</v>
          </cell>
        </row>
        <row r="1167">
          <cell r="A1167" t="str">
            <v>31O1006280</v>
          </cell>
        </row>
        <row r="1168">
          <cell r="A1168" t="str">
            <v>31O1006315</v>
          </cell>
        </row>
        <row r="1169">
          <cell r="A1169" t="str">
            <v>31O1006355</v>
          </cell>
        </row>
        <row r="1170">
          <cell r="A1170" t="str">
            <v>31O100640.</v>
          </cell>
        </row>
        <row r="1171">
          <cell r="A1171" t="str">
            <v>31O1006400</v>
          </cell>
        </row>
        <row r="1172">
          <cell r="A1172" t="str">
            <v>31O1006450</v>
          </cell>
        </row>
        <row r="1173">
          <cell r="A1173" t="str">
            <v>31O100650.</v>
          </cell>
        </row>
        <row r="1174">
          <cell r="A1174" t="str">
            <v>31O1006500</v>
          </cell>
        </row>
        <row r="1175">
          <cell r="A1175" t="str">
            <v>31O1006560</v>
          </cell>
        </row>
        <row r="1176">
          <cell r="A1176" t="str">
            <v>31O100663.</v>
          </cell>
        </row>
        <row r="1177">
          <cell r="A1177" t="str">
            <v>31O1006630</v>
          </cell>
        </row>
        <row r="1178">
          <cell r="A1178" t="str">
            <v>31O100675</v>
          </cell>
        </row>
        <row r="1179">
          <cell r="A1179" t="str">
            <v>31O1006800</v>
          </cell>
        </row>
        <row r="1180">
          <cell r="A1180" t="str">
            <v>31O100690</v>
          </cell>
        </row>
        <row r="1181">
          <cell r="A1181" t="str">
            <v>31O1008110</v>
          </cell>
        </row>
        <row r="1182">
          <cell r="A1182" t="str">
            <v>31O1008125</v>
          </cell>
        </row>
        <row r="1183">
          <cell r="A1183" t="str">
            <v>31O1008140</v>
          </cell>
        </row>
        <row r="1184">
          <cell r="A1184" t="str">
            <v>31O1008160</v>
          </cell>
        </row>
        <row r="1185">
          <cell r="A1185" t="str">
            <v>31O1008180</v>
          </cell>
        </row>
        <row r="1186">
          <cell r="A1186" t="str">
            <v>31O1008200</v>
          </cell>
        </row>
        <row r="1187">
          <cell r="A1187" t="str">
            <v>31O1008225</v>
          </cell>
        </row>
        <row r="1188">
          <cell r="A1188" t="str">
            <v>31O100825.</v>
          </cell>
        </row>
        <row r="1189">
          <cell r="A1189" t="str">
            <v>31O1008250</v>
          </cell>
        </row>
        <row r="1190">
          <cell r="A1190" t="str">
            <v>31O1008280</v>
          </cell>
        </row>
        <row r="1191">
          <cell r="A1191" t="str">
            <v>31O1008315</v>
          </cell>
        </row>
        <row r="1192">
          <cell r="A1192" t="str">
            <v>31O100832</v>
          </cell>
        </row>
        <row r="1193">
          <cell r="A1193" t="str">
            <v>31O1008355</v>
          </cell>
        </row>
        <row r="1194">
          <cell r="A1194" t="str">
            <v>31O100840.</v>
          </cell>
        </row>
        <row r="1195">
          <cell r="A1195" t="str">
            <v>31O1008400</v>
          </cell>
        </row>
        <row r="1196">
          <cell r="A1196" t="str">
            <v>31O1008450</v>
          </cell>
        </row>
        <row r="1197">
          <cell r="A1197" t="str">
            <v>31O100850.</v>
          </cell>
        </row>
        <row r="1198">
          <cell r="A1198" t="str">
            <v>31O1008500</v>
          </cell>
        </row>
        <row r="1199">
          <cell r="A1199" t="str">
            <v>31O1008560</v>
          </cell>
        </row>
        <row r="1200">
          <cell r="A1200" t="str">
            <v>31O100863.</v>
          </cell>
        </row>
        <row r="1201">
          <cell r="A1201" t="str">
            <v>31O1008630</v>
          </cell>
        </row>
        <row r="1202">
          <cell r="A1202" t="str">
            <v>31O1008710</v>
          </cell>
        </row>
        <row r="1203">
          <cell r="A1203" t="str">
            <v>31O100875</v>
          </cell>
        </row>
        <row r="1204">
          <cell r="A1204" t="str">
            <v>31O1008800</v>
          </cell>
        </row>
        <row r="1205">
          <cell r="A1205" t="str">
            <v>31O100890</v>
          </cell>
        </row>
        <row r="1206">
          <cell r="A1206" t="str">
            <v>31O80101000</v>
          </cell>
        </row>
        <row r="1207">
          <cell r="A1207" t="str">
            <v>31O8010110</v>
          </cell>
        </row>
        <row r="1208">
          <cell r="A1208" t="str">
            <v>31O8010125</v>
          </cell>
        </row>
        <row r="1209">
          <cell r="A1209" t="str">
            <v>31O8010140</v>
          </cell>
        </row>
        <row r="1210">
          <cell r="A1210" t="str">
            <v>31O8010160</v>
          </cell>
        </row>
        <row r="1211">
          <cell r="A1211" t="str">
            <v>31O8010180</v>
          </cell>
        </row>
        <row r="1212">
          <cell r="A1212" t="str">
            <v>31O8010200</v>
          </cell>
        </row>
        <row r="1213">
          <cell r="A1213" t="str">
            <v>31O8010225</v>
          </cell>
        </row>
        <row r="1214">
          <cell r="A1214" t="str">
            <v>31O801025.</v>
          </cell>
        </row>
        <row r="1215">
          <cell r="A1215" t="str">
            <v>31O8010250</v>
          </cell>
        </row>
        <row r="1216">
          <cell r="A1216" t="str">
            <v>31O8010280</v>
          </cell>
        </row>
        <row r="1217">
          <cell r="A1217" t="str">
            <v>31O8010315</v>
          </cell>
        </row>
        <row r="1218">
          <cell r="A1218" t="str">
            <v>31O801032</v>
          </cell>
        </row>
        <row r="1219">
          <cell r="A1219" t="str">
            <v>31O8010355</v>
          </cell>
        </row>
        <row r="1220">
          <cell r="A1220" t="str">
            <v>31O801040.</v>
          </cell>
        </row>
        <row r="1221">
          <cell r="A1221" t="str">
            <v>31O8010400</v>
          </cell>
        </row>
        <row r="1222">
          <cell r="A1222" t="str">
            <v>31O8010450</v>
          </cell>
        </row>
        <row r="1223">
          <cell r="A1223" t="str">
            <v>31O801050.</v>
          </cell>
        </row>
        <row r="1224">
          <cell r="A1224" t="str">
            <v>31O8010500</v>
          </cell>
        </row>
        <row r="1225">
          <cell r="A1225" t="str">
            <v>31O8010560</v>
          </cell>
        </row>
        <row r="1226">
          <cell r="A1226" t="str">
            <v>31O801063.</v>
          </cell>
        </row>
        <row r="1227">
          <cell r="A1227" t="str">
            <v>31O8010630</v>
          </cell>
        </row>
        <row r="1228">
          <cell r="A1228" t="str">
            <v>31O8010710</v>
          </cell>
        </row>
        <row r="1229">
          <cell r="A1229" t="str">
            <v>31O801075</v>
          </cell>
        </row>
        <row r="1230">
          <cell r="A1230" t="str">
            <v>31O8010800</v>
          </cell>
        </row>
        <row r="1231">
          <cell r="A1231" t="str">
            <v>31O801090.</v>
          </cell>
        </row>
        <row r="1232">
          <cell r="A1232" t="str">
            <v>31O8010900</v>
          </cell>
        </row>
        <row r="1233">
          <cell r="A1233" t="str">
            <v>31O801251000</v>
          </cell>
        </row>
        <row r="1234">
          <cell r="A1234" t="str">
            <v>31O80125110</v>
          </cell>
        </row>
        <row r="1235">
          <cell r="A1235" t="str">
            <v>31O80125125</v>
          </cell>
        </row>
        <row r="1236">
          <cell r="A1236" t="str">
            <v>31O80125140</v>
          </cell>
        </row>
        <row r="1237">
          <cell r="A1237" t="str">
            <v>31O80125160</v>
          </cell>
        </row>
        <row r="1238">
          <cell r="A1238" t="str">
            <v>31O80125180</v>
          </cell>
        </row>
        <row r="1239">
          <cell r="A1239" t="str">
            <v>31O8012519</v>
          </cell>
        </row>
        <row r="1240">
          <cell r="A1240" t="str">
            <v>31O8012520.</v>
          </cell>
        </row>
        <row r="1241">
          <cell r="A1241" t="str">
            <v>31O80125200</v>
          </cell>
        </row>
        <row r="1242">
          <cell r="A1242" t="str">
            <v>31O80125225</v>
          </cell>
        </row>
        <row r="1243">
          <cell r="A1243" t="str">
            <v>31O8012525.</v>
          </cell>
        </row>
        <row r="1244">
          <cell r="A1244" t="str">
            <v>31O80125250</v>
          </cell>
        </row>
        <row r="1245">
          <cell r="A1245" t="str">
            <v>31O80125280</v>
          </cell>
        </row>
        <row r="1246">
          <cell r="A1246" t="str">
            <v>31O80125315</v>
          </cell>
        </row>
        <row r="1247">
          <cell r="A1247" t="str">
            <v>31O8012532</v>
          </cell>
        </row>
        <row r="1248">
          <cell r="A1248" t="str">
            <v>31O80125355</v>
          </cell>
        </row>
        <row r="1249">
          <cell r="A1249" t="str">
            <v>31O8012540.</v>
          </cell>
        </row>
        <row r="1250">
          <cell r="A1250" t="str">
            <v>31O80125400</v>
          </cell>
        </row>
        <row r="1251">
          <cell r="A1251" t="str">
            <v>31O80125450</v>
          </cell>
        </row>
        <row r="1252">
          <cell r="A1252" t="str">
            <v>31O8012550.</v>
          </cell>
        </row>
        <row r="1253">
          <cell r="A1253" t="str">
            <v>31O80125500</v>
          </cell>
        </row>
        <row r="1254">
          <cell r="A1254" t="str">
            <v>31O80125560</v>
          </cell>
        </row>
        <row r="1255">
          <cell r="A1255" t="str">
            <v>31O8012563.</v>
          </cell>
        </row>
        <row r="1256">
          <cell r="A1256" t="str">
            <v>31O80125630</v>
          </cell>
        </row>
        <row r="1257">
          <cell r="A1257" t="str">
            <v>31O80125710</v>
          </cell>
        </row>
        <row r="1258">
          <cell r="A1258" t="str">
            <v>31O8012575</v>
          </cell>
        </row>
        <row r="1259">
          <cell r="A1259" t="str">
            <v>31O80125800</v>
          </cell>
        </row>
        <row r="1260">
          <cell r="A1260" t="str">
            <v>31O8012590.</v>
          </cell>
        </row>
        <row r="1261">
          <cell r="A1261" t="str">
            <v>31O80125900</v>
          </cell>
        </row>
        <row r="1262">
          <cell r="A1262" t="str">
            <v>31O8016110</v>
          </cell>
        </row>
        <row r="1263">
          <cell r="A1263" t="str">
            <v>31O8016125</v>
          </cell>
        </row>
        <row r="1264">
          <cell r="A1264" t="str">
            <v>31O8016140</v>
          </cell>
        </row>
        <row r="1265">
          <cell r="A1265" t="str">
            <v>31O8016160</v>
          </cell>
        </row>
        <row r="1266">
          <cell r="A1266" t="str">
            <v>31O8016180</v>
          </cell>
        </row>
        <row r="1267">
          <cell r="A1267" t="str">
            <v>31O801620.</v>
          </cell>
        </row>
        <row r="1268">
          <cell r="A1268" t="str">
            <v>31O8016200</v>
          </cell>
        </row>
        <row r="1269">
          <cell r="A1269" t="str">
            <v>31O8016225</v>
          </cell>
        </row>
        <row r="1270">
          <cell r="A1270" t="str">
            <v>31O801625.</v>
          </cell>
        </row>
        <row r="1271">
          <cell r="A1271" t="str">
            <v>31O8016250</v>
          </cell>
        </row>
        <row r="1272">
          <cell r="A1272" t="str">
            <v>31O8016280</v>
          </cell>
        </row>
        <row r="1273">
          <cell r="A1273" t="str">
            <v>31O8016315</v>
          </cell>
        </row>
        <row r="1274">
          <cell r="A1274" t="str">
            <v>31O801632</v>
          </cell>
        </row>
        <row r="1275">
          <cell r="A1275" t="str">
            <v>31O8016355</v>
          </cell>
        </row>
        <row r="1276">
          <cell r="A1276" t="str">
            <v>31O801640.</v>
          </cell>
        </row>
        <row r="1277">
          <cell r="A1277" t="str">
            <v>31O8016400</v>
          </cell>
        </row>
        <row r="1278">
          <cell r="A1278" t="str">
            <v>31O8016450</v>
          </cell>
        </row>
        <row r="1279">
          <cell r="A1279" t="str">
            <v>31O801650.</v>
          </cell>
        </row>
        <row r="1280">
          <cell r="A1280" t="str">
            <v>31O8016500</v>
          </cell>
        </row>
        <row r="1281">
          <cell r="A1281" t="str">
            <v>31O801663</v>
          </cell>
        </row>
        <row r="1282">
          <cell r="A1282" t="str">
            <v>31O801675</v>
          </cell>
        </row>
        <row r="1283">
          <cell r="A1283" t="str">
            <v>31O801690</v>
          </cell>
        </row>
        <row r="1284">
          <cell r="A1284" t="str">
            <v>31O8061000</v>
          </cell>
        </row>
        <row r="1285">
          <cell r="A1285" t="str">
            <v>31O806110</v>
          </cell>
        </row>
        <row r="1286">
          <cell r="A1286" t="str">
            <v>31O806125</v>
          </cell>
        </row>
        <row r="1287">
          <cell r="A1287" t="str">
            <v>31O806140</v>
          </cell>
        </row>
        <row r="1288">
          <cell r="A1288" t="str">
            <v>31O806160</v>
          </cell>
        </row>
        <row r="1289">
          <cell r="A1289" t="str">
            <v>31O806180</v>
          </cell>
        </row>
        <row r="1290">
          <cell r="A1290" t="str">
            <v>31O806200</v>
          </cell>
        </row>
        <row r="1291">
          <cell r="A1291" t="str">
            <v>31O806225</v>
          </cell>
        </row>
        <row r="1292">
          <cell r="A1292" t="str">
            <v>31O806250</v>
          </cell>
        </row>
        <row r="1293">
          <cell r="A1293" t="str">
            <v>31O806280</v>
          </cell>
        </row>
        <row r="1294">
          <cell r="A1294" t="str">
            <v>31O806315</v>
          </cell>
        </row>
        <row r="1295">
          <cell r="A1295" t="str">
            <v>31O806355</v>
          </cell>
        </row>
        <row r="1296">
          <cell r="A1296" t="str">
            <v>31O80640.</v>
          </cell>
        </row>
        <row r="1297">
          <cell r="A1297" t="str">
            <v>31O806400</v>
          </cell>
        </row>
        <row r="1298">
          <cell r="A1298" t="str">
            <v>31O806450</v>
          </cell>
        </row>
        <row r="1299">
          <cell r="A1299" t="str">
            <v>31O80650.</v>
          </cell>
        </row>
        <row r="1300">
          <cell r="A1300" t="str">
            <v>31O806500</v>
          </cell>
        </row>
        <row r="1301">
          <cell r="A1301" t="str">
            <v>31O806560</v>
          </cell>
        </row>
        <row r="1302">
          <cell r="A1302" t="str">
            <v>31O80663.</v>
          </cell>
        </row>
        <row r="1303">
          <cell r="A1303" t="str">
            <v>31O806630</v>
          </cell>
        </row>
        <row r="1304">
          <cell r="A1304" t="str">
            <v>31O806710</v>
          </cell>
        </row>
        <row r="1305">
          <cell r="A1305" t="str">
            <v>31O80675</v>
          </cell>
        </row>
        <row r="1306">
          <cell r="A1306" t="str">
            <v>31O806800</v>
          </cell>
        </row>
        <row r="1307">
          <cell r="A1307" t="str">
            <v>31O80690.</v>
          </cell>
        </row>
        <row r="1308">
          <cell r="A1308" t="str">
            <v>31O806900</v>
          </cell>
        </row>
        <row r="1309">
          <cell r="A1309" t="str">
            <v>31O8081000</v>
          </cell>
        </row>
        <row r="1310">
          <cell r="A1310" t="str">
            <v>31O808110</v>
          </cell>
        </row>
        <row r="1311">
          <cell r="A1311" t="str">
            <v>31O808125</v>
          </cell>
        </row>
        <row r="1312">
          <cell r="A1312" t="str">
            <v>31O808140</v>
          </cell>
        </row>
        <row r="1313">
          <cell r="A1313" t="str">
            <v>31O808160</v>
          </cell>
        </row>
        <row r="1314">
          <cell r="A1314" t="str">
            <v>31O808180</v>
          </cell>
        </row>
        <row r="1315">
          <cell r="A1315" t="str">
            <v>31O808200</v>
          </cell>
        </row>
        <row r="1316">
          <cell r="A1316" t="str">
            <v>31O808225</v>
          </cell>
        </row>
        <row r="1317">
          <cell r="A1317" t="str">
            <v>31O808250</v>
          </cell>
        </row>
        <row r="1318">
          <cell r="A1318" t="str">
            <v>31O808280</v>
          </cell>
        </row>
        <row r="1319">
          <cell r="A1319" t="str">
            <v>31O808315</v>
          </cell>
        </row>
        <row r="1320">
          <cell r="A1320" t="str">
            <v>31O80832</v>
          </cell>
        </row>
        <row r="1321">
          <cell r="A1321" t="str">
            <v>31O808355</v>
          </cell>
        </row>
        <row r="1322">
          <cell r="A1322" t="str">
            <v>31O80840.</v>
          </cell>
        </row>
        <row r="1323">
          <cell r="A1323" t="str">
            <v>31O808400</v>
          </cell>
        </row>
        <row r="1324">
          <cell r="A1324" t="str">
            <v>31O808450</v>
          </cell>
        </row>
        <row r="1325">
          <cell r="A1325" t="str">
            <v>31O80850.</v>
          </cell>
        </row>
        <row r="1326">
          <cell r="A1326" t="str">
            <v>31O808500</v>
          </cell>
        </row>
        <row r="1327">
          <cell r="A1327" t="str">
            <v>31O808560</v>
          </cell>
        </row>
        <row r="1328">
          <cell r="A1328" t="str">
            <v>31O80863.</v>
          </cell>
        </row>
        <row r="1329">
          <cell r="A1329" t="str">
            <v>31O808630</v>
          </cell>
        </row>
        <row r="1330">
          <cell r="A1330" t="str">
            <v>31O808710</v>
          </cell>
        </row>
        <row r="1331">
          <cell r="A1331" t="str">
            <v>31O80875</v>
          </cell>
        </row>
        <row r="1332">
          <cell r="A1332" t="str">
            <v>31O808800</v>
          </cell>
        </row>
        <row r="1333">
          <cell r="A1333" t="str">
            <v>31O80890.</v>
          </cell>
        </row>
        <row r="1334">
          <cell r="A1334" t="str">
            <v>31O808900</v>
          </cell>
        </row>
        <row r="1335">
          <cell r="A1335" t="str">
            <v>32DNB.9025</v>
          </cell>
        </row>
        <row r="1336">
          <cell r="A1336" t="str">
            <v>32DNB110</v>
          </cell>
        </row>
        <row r="1337">
          <cell r="A1337" t="str">
            <v>32DNB125</v>
          </cell>
        </row>
        <row r="1338">
          <cell r="A1338" t="str">
            <v>32DNB140</v>
          </cell>
        </row>
        <row r="1339">
          <cell r="A1339" t="str">
            <v>32DNB160</v>
          </cell>
        </row>
        <row r="1340">
          <cell r="A1340" t="str">
            <v>32DNB180</v>
          </cell>
        </row>
        <row r="1341">
          <cell r="A1341" t="str">
            <v>32DNB200</v>
          </cell>
        </row>
        <row r="1342">
          <cell r="A1342" t="str">
            <v>32DNB225</v>
          </cell>
        </row>
        <row r="1343">
          <cell r="A1343" t="str">
            <v>32DNB250</v>
          </cell>
        </row>
        <row r="1344">
          <cell r="A1344" t="str">
            <v>32DNB25110</v>
          </cell>
        </row>
        <row r="1345">
          <cell r="A1345" t="str">
            <v>32DNB25140</v>
          </cell>
        </row>
        <row r="1346">
          <cell r="A1346" t="str">
            <v>32DNB25180</v>
          </cell>
        </row>
        <row r="1347">
          <cell r="A1347" t="str">
            <v>32DNB2575</v>
          </cell>
        </row>
        <row r="1348">
          <cell r="A1348" t="str">
            <v>32DNB75</v>
          </cell>
        </row>
        <row r="1349">
          <cell r="A1349" t="str">
            <v>32DNB90</v>
          </cell>
        </row>
        <row r="1350">
          <cell r="A1350" t="str">
            <v>33CH10110</v>
          </cell>
        </row>
        <row r="1351">
          <cell r="A1351" t="str">
            <v>33CH10125</v>
          </cell>
        </row>
        <row r="1352">
          <cell r="A1352" t="str">
            <v>33CH10160</v>
          </cell>
        </row>
        <row r="1353">
          <cell r="A1353" t="str">
            <v>33CH10180</v>
          </cell>
        </row>
        <row r="1354">
          <cell r="A1354" t="str">
            <v>33CH10200</v>
          </cell>
        </row>
        <row r="1355">
          <cell r="A1355" t="str">
            <v>33CH10225</v>
          </cell>
        </row>
        <row r="1356">
          <cell r="A1356" t="str">
            <v>33CH10250</v>
          </cell>
        </row>
        <row r="1357">
          <cell r="A1357" t="str">
            <v>33CH10280</v>
          </cell>
        </row>
        <row r="1358">
          <cell r="A1358" t="str">
            <v>33CH10315</v>
          </cell>
        </row>
        <row r="1359">
          <cell r="A1359" t="str">
            <v>33CH10355</v>
          </cell>
        </row>
        <row r="1360">
          <cell r="A1360" t="str">
            <v>33CH10400</v>
          </cell>
        </row>
        <row r="1361">
          <cell r="A1361" t="str">
            <v>33CH10630</v>
          </cell>
        </row>
        <row r="1362">
          <cell r="A1362" t="str">
            <v>33CH1090</v>
          </cell>
        </row>
        <row r="1363">
          <cell r="A1363" t="str">
            <v>33CH6450</v>
          </cell>
        </row>
        <row r="1364">
          <cell r="A1364" t="str">
            <v>33CH6560</v>
          </cell>
        </row>
        <row r="1365">
          <cell r="A1365" t="str">
            <v>33CH8160</v>
          </cell>
        </row>
        <row r="1366">
          <cell r="A1366" t="str">
            <v>33CH8200</v>
          </cell>
        </row>
        <row r="1367">
          <cell r="A1367" t="str">
            <v>33CH8315</v>
          </cell>
        </row>
        <row r="1368">
          <cell r="A1368" t="str">
            <v>33CH8400</v>
          </cell>
        </row>
        <row r="1369">
          <cell r="A1369" t="str">
            <v>33CH8500</v>
          </cell>
        </row>
        <row r="1370">
          <cell r="A1370" t="str">
            <v>33CHH10225.</v>
          </cell>
        </row>
        <row r="1371">
          <cell r="A1371" t="str">
            <v>33CT101000</v>
          </cell>
        </row>
        <row r="1372">
          <cell r="A1372" t="str">
            <v>33CT10110</v>
          </cell>
        </row>
        <row r="1373">
          <cell r="A1373" t="str">
            <v>33CT10125</v>
          </cell>
        </row>
        <row r="1374">
          <cell r="A1374" t="str">
            <v>33CT10160</v>
          </cell>
        </row>
        <row r="1375">
          <cell r="A1375" t="str">
            <v>33CT10200</v>
          </cell>
        </row>
        <row r="1376">
          <cell r="A1376" t="str">
            <v>33CT10225</v>
          </cell>
        </row>
        <row r="1377">
          <cell r="A1377" t="str">
            <v>33CT10250</v>
          </cell>
        </row>
        <row r="1378">
          <cell r="A1378" t="str">
            <v>33CT10280</v>
          </cell>
        </row>
        <row r="1379">
          <cell r="A1379" t="str">
            <v>33CT10315</v>
          </cell>
        </row>
        <row r="1380">
          <cell r="A1380" t="str">
            <v>33CT10400</v>
          </cell>
        </row>
        <row r="1381">
          <cell r="A1381" t="str">
            <v>33CT1075</v>
          </cell>
        </row>
        <row r="1382">
          <cell r="A1382" t="str">
            <v>33CT1090</v>
          </cell>
        </row>
        <row r="1383">
          <cell r="A1383" t="str">
            <v>33CT6450</v>
          </cell>
        </row>
        <row r="1384">
          <cell r="A1384" t="str">
            <v>33CT6560</v>
          </cell>
        </row>
        <row r="1385">
          <cell r="A1385" t="str">
            <v>33CT8400</v>
          </cell>
        </row>
        <row r="1386">
          <cell r="A1386" t="str">
            <v>33CT8500</v>
          </cell>
        </row>
        <row r="1387">
          <cell r="A1387" t="str">
            <v>33T1010001000</v>
          </cell>
        </row>
        <row r="1388">
          <cell r="A1388" t="str">
            <v>33T10110110</v>
          </cell>
        </row>
        <row r="1389">
          <cell r="A1389" t="str">
            <v>33T1011075</v>
          </cell>
        </row>
        <row r="1390">
          <cell r="A1390" t="str">
            <v>33T1012510</v>
          </cell>
        </row>
        <row r="1391">
          <cell r="A1391" t="str">
            <v>33T1012575</v>
          </cell>
        </row>
        <row r="1392">
          <cell r="A1392" t="str">
            <v>33T1012590</v>
          </cell>
        </row>
        <row r="1393">
          <cell r="A1393" t="str">
            <v>33T10160110</v>
          </cell>
        </row>
        <row r="1394">
          <cell r="A1394" t="str">
            <v>33T10160160</v>
          </cell>
        </row>
        <row r="1395">
          <cell r="A1395" t="str">
            <v>33T1016063</v>
          </cell>
        </row>
        <row r="1396">
          <cell r="A1396" t="str">
            <v>33T1016075</v>
          </cell>
        </row>
        <row r="1397">
          <cell r="A1397" t="str">
            <v>33T1016090</v>
          </cell>
        </row>
        <row r="1398">
          <cell r="A1398" t="str">
            <v>33T10200200</v>
          </cell>
        </row>
        <row r="1399">
          <cell r="A1399" t="str">
            <v>33T10225110</v>
          </cell>
        </row>
        <row r="1400">
          <cell r="A1400" t="str">
            <v>33T10225225</v>
          </cell>
        </row>
        <row r="1401">
          <cell r="A1401" t="str">
            <v>33T1022575</v>
          </cell>
        </row>
        <row r="1402">
          <cell r="A1402" t="str">
            <v>33T1022590</v>
          </cell>
        </row>
        <row r="1403">
          <cell r="A1403" t="str">
            <v>33T10250250</v>
          </cell>
        </row>
        <row r="1404">
          <cell r="A1404" t="str">
            <v>33T1025075</v>
          </cell>
        </row>
        <row r="1405">
          <cell r="A1405" t="str">
            <v>33T1025090</v>
          </cell>
        </row>
        <row r="1406">
          <cell r="A1406" t="str">
            <v>33T10280280</v>
          </cell>
        </row>
        <row r="1407">
          <cell r="A1407" t="str">
            <v>33T10400400</v>
          </cell>
        </row>
        <row r="1408">
          <cell r="A1408" t="str">
            <v>33T107575</v>
          </cell>
        </row>
        <row r="1409">
          <cell r="A1409" t="str">
            <v>33T109075</v>
          </cell>
        </row>
        <row r="1410">
          <cell r="A1410" t="str">
            <v>33T109090</v>
          </cell>
        </row>
        <row r="1411">
          <cell r="A1411" t="str">
            <v>33T8225225</v>
          </cell>
        </row>
        <row r="1412">
          <cell r="A1412" t="str">
            <v>33T8315315</v>
          </cell>
        </row>
        <row r="1413">
          <cell r="A1413" t="str">
            <v>33Y10110110</v>
          </cell>
        </row>
        <row r="1414">
          <cell r="A1414" t="str">
            <v>33Y10140140</v>
          </cell>
        </row>
        <row r="1415">
          <cell r="A1415" t="str">
            <v>33Y10160160</v>
          </cell>
        </row>
        <row r="1416">
          <cell r="A1416" t="str">
            <v>33Y109090</v>
          </cell>
        </row>
        <row r="1417">
          <cell r="A1417" t="str">
            <v>72.KEPD15L29</v>
          </cell>
        </row>
        <row r="1418">
          <cell r="A1418" t="str">
            <v>72.MSD15L25</v>
          </cell>
        </row>
        <row r="1419">
          <cell r="A1419" t="str">
            <v>72.NDHL37</v>
          </cell>
        </row>
        <row r="1420">
          <cell r="A1420" t="str">
            <v>72.RDDM15</v>
          </cell>
        </row>
        <row r="1421">
          <cell r="A1421" t="str">
            <v>72.RDDM20</v>
          </cell>
        </row>
        <row r="1422">
          <cell r="A1422" t="str">
            <v>72.RDDM25</v>
          </cell>
        </row>
        <row r="1423">
          <cell r="A1423" t="str">
            <v>72.RDDM32</v>
          </cell>
        </row>
        <row r="1424">
          <cell r="A1424" t="str">
            <v>72.RDDM40</v>
          </cell>
        </row>
        <row r="1425">
          <cell r="A1425" t="str">
            <v>72.RDDM50</v>
          </cell>
        </row>
        <row r="1426">
          <cell r="A1426" t="str">
            <v>72.V1CLDMPN1615</v>
          </cell>
        </row>
        <row r="1427">
          <cell r="A1427" t="str">
            <v>72.V1CLDMPN1620</v>
          </cell>
        </row>
        <row r="1428">
          <cell r="A1428" t="str">
            <v>72.V1CLDMPN1625</v>
          </cell>
        </row>
        <row r="1429">
          <cell r="A1429" t="str">
            <v>72.V1CLDMPN1632</v>
          </cell>
        </row>
        <row r="1430">
          <cell r="A1430" t="str">
            <v>72.V1CLDMPN1640</v>
          </cell>
        </row>
        <row r="1431">
          <cell r="A1431" t="str">
            <v>72.V1CLDMPN1650</v>
          </cell>
        </row>
        <row r="1432">
          <cell r="A1432" t="str">
            <v>72.VBRKKPN1615</v>
          </cell>
        </row>
        <row r="1433">
          <cell r="A1433" t="str">
            <v>72.VBRTDCP15</v>
          </cell>
        </row>
        <row r="1434">
          <cell r="A1434" t="str">
            <v>72.VBRTDCP20</v>
          </cell>
        </row>
        <row r="1435">
          <cell r="A1435" t="str">
            <v>72.VBRTDCP25</v>
          </cell>
        </row>
        <row r="1436">
          <cell r="A1436" t="str">
            <v>72.VBRTDCP32</v>
          </cell>
        </row>
        <row r="1437">
          <cell r="A1437" t="str">
            <v>72.VBRTDCP40</v>
          </cell>
        </row>
        <row r="1438">
          <cell r="A1438" t="str">
            <v>72.VBRTDCP50</v>
          </cell>
        </row>
        <row r="1439">
          <cell r="A1439" t="str">
            <v>72.VBRTDDMPN1615</v>
          </cell>
        </row>
        <row r="1440">
          <cell r="A1440" t="str">
            <v>72.VBRTDDMPN1620</v>
          </cell>
        </row>
        <row r="1441">
          <cell r="A1441" t="str">
            <v>72.VBRTDDMPN1625</v>
          </cell>
        </row>
        <row r="1442">
          <cell r="A1442" t="str">
            <v>72.VBRTDDMPN1632</v>
          </cell>
        </row>
        <row r="1443">
          <cell r="A1443" t="str">
            <v>72.VBRTDDMPN1640</v>
          </cell>
        </row>
        <row r="1444">
          <cell r="A1444" t="str">
            <v>72.VBRTDDMPN1650</v>
          </cell>
        </row>
        <row r="1445">
          <cell r="A1445" t="str">
            <v>72.VBRTKPN1615</v>
          </cell>
        </row>
        <row r="1446">
          <cell r="A1446" t="str">
            <v>72.VBRTNCP15</v>
          </cell>
        </row>
        <row r="1447">
          <cell r="A1447" t="str">
            <v>72.VBRTNCP20</v>
          </cell>
        </row>
        <row r="1448">
          <cell r="A1448" t="str">
            <v>72.VBRTNDMPN1615</v>
          </cell>
        </row>
        <row r="1449">
          <cell r="A1449" t="str">
            <v>72.VBRTNDMPN1620</v>
          </cell>
        </row>
        <row r="1450">
          <cell r="A1450" t="str">
            <v>72.VCRCP15</v>
          </cell>
        </row>
        <row r="1451">
          <cell r="A1451" t="str">
            <v>72.VCRCP20</v>
          </cell>
        </row>
        <row r="1452">
          <cell r="A1452" t="str">
            <v>72.VCRCP25</v>
          </cell>
        </row>
        <row r="1453">
          <cell r="A1453" t="str">
            <v>72.VCRCP32</v>
          </cell>
        </row>
        <row r="1454">
          <cell r="A1454" t="str">
            <v>72.VCRCP40</v>
          </cell>
        </row>
        <row r="1455">
          <cell r="A1455" t="str">
            <v>72.VCRCP50</v>
          </cell>
        </row>
        <row r="1456">
          <cell r="A1456" t="str">
            <v>72.VCRDMPN1615</v>
          </cell>
        </row>
        <row r="1457">
          <cell r="A1457" t="str">
            <v>72.VCRDMPN1620</v>
          </cell>
        </row>
        <row r="1458">
          <cell r="A1458" t="str">
            <v>72.VCRDMPN1625</v>
          </cell>
        </row>
        <row r="1459">
          <cell r="A1459" t="str">
            <v>72.VCRDMPN1632</v>
          </cell>
        </row>
        <row r="1460">
          <cell r="A1460" t="str">
            <v>72.VCRDMPN1640</v>
          </cell>
        </row>
        <row r="1461">
          <cell r="A1461" t="str">
            <v>72.VCRDMPN1650</v>
          </cell>
        </row>
        <row r="1462">
          <cell r="A1462" t="str">
            <v>72.VGCVTKS1534PN16</v>
          </cell>
        </row>
        <row r="1463">
          <cell r="A1463" t="str">
            <v>72.VGCVTNS1534PN16</v>
          </cell>
        </row>
        <row r="1464">
          <cell r="A1464" t="str">
            <v>72.VGKVTK1534PN16</v>
          </cell>
        </row>
        <row r="1465">
          <cell r="A1465" t="str">
            <v>72.VGKVTN1534PN16</v>
          </cell>
        </row>
        <row r="1468">
          <cell r="A1468" t="str">
            <v>72.VGDMPN1015TN</v>
          </cell>
        </row>
        <row r="1469">
          <cell r="A1469" t="str">
            <v>72.VGDMPN1020TN</v>
          </cell>
        </row>
        <row r="1470">
          <cell r="A1470" t="str">
            <v>72.VGTDDMPN1615TN</v>
          </cell>
        </row>
        <row r="1471">
          <cell r="A1471" t="str">
            <v>72.VGTDDMPN1620TN</v>
          </cell>
        </row>
        <row r="1472">
          <cell r="A1472" t="str">
            <v>72.VGMDMPN1015TN</v>
          </cell>
        </row>
        <row r="1473">
          <cell r="A1473" t="str">
            <v>72.VGMDMPN1020TN</v>
          </cell>
        </row>
        <row r="1474">
          <cell r="A1474" t="str">
            <v>72.VGMDM1615TN</v>
          </cell>
        </row>
        <row r="1475">
          <cell r="A1475" t="str">
            <v>72.VGMDM1620TN</v>
          </cell>
        </row>
        <row r="1476">
          <cell r="A1476" t="str">
            <v>72.VLXCP15</v>
          </cell>
        </row>
        <row r="1477">
          <cell r="A1477" t="str">
            <v>72.VLXCP20</v>
          </cell>
        </row>
        <row r="1478">
          <cell r="A1478" t="str">
            <v>72.VLXCP25</v>
          </cell>
        </row>
        <row r="1479">
          <cell r="A1479" t="str">
            <v>72.VLXCP32</v>
          </cell>
        </row>
        <row r="1480">
          <cell r="A1480" t="str">
            <v>72.VLXCP40</v>
          </cell>
        </row>
        <row r="1481">
          <cell r="A1481" t="str">
            <v>72.VLXCP50</v>
          </cell>
        </row>
        <row r="1482">
          <cell r="A1482" t="str">
            <v>72.VLXDMPN1615</v>
          </cell>
        </row>
        <row r="1483">
          <cell r="A1483" t="str">
            <v>72.VLXDMPN1620</v>
          </cell>
        </row>
        <row r="1484">
          <cell r="A1484" t="str">
            <v>72.VLXDMPN1625</v>
          </cell>
        </row>
        <row r="1485">
          <cell r="A1485" t="str">
            <v>72.VLXDMPN1632</v>
          </cell>
        </row>
        <row r="1486">
          <cell r="A1486" t="str">
            <v>72.VLXDMPN1640</v>
          </cell>
        </row>
        <row r="1487">
          <cell r="A1487" t="str">
            <v>72.VLXDMPN1650</v>
          </cell>
        </row>
        <row r="1488">
          <cell r="A1488" t="str">
            <v>91O0110</v>
          </cell>
        </row>
        <row r="1489">
          <cell r="A1489" t="str">
            <v>91O0125</v>
          </cell>
        </row>
        <row r="1490">
          <cell r="A1490" t="str">
            <v>91O0140</v>
          </cell>
        </row>
        <row r="1491">
          <cell r="A1491" t="str">
            <v>91O0160</v>
          </cell>
        </row>
        <row r="1492">
          <cell r="A1492" t="str">
            <v>91O0180</v>
          </cell>
        </row>
        <row r="1493">
          <cell r="A1493" t="str">
            <v>91O0200</v>
          </cell>
        </row>
        <row r="1494">
          <cell r="A1494" t="str">
            <v>91O021</v>
          </cell>
        </row>
        <row r="1495">
          <cell r="A1495" t="str">
            <v>91O0225</v>
          </cell>
        </row>
        <row r="1496">
          <cell r="A1496" t="str">
            <v>91O0250</v>
          </cell>
        </row>
        <row r="1497">
          <cell r="A1497" t="str">
            <v>91O027</v>
          </cell>
        </row>
        <row r="1498">
          <cell r="A1498" t="str">
            <v>91O0280</v>
          </cell>
        </row>
        <row r="1499">
          <cell r="A1499" t="str">
            <v>91O0315</v>
          </cell>
        </row>
        <row r="1500">
          <cell r="A1500" t="str">
            <v>91O034</v>
          </cell>
        </row>
        <row r="1501">
          <cell r="A1501" t="str">
            <v>91O0355</v>
          </cell>
        </row>
        <row r="1502">
          <cell r="A1502" t="str">
            <v>91O0400</v>
          </cell>
        </row>
        <row r="1503">
          <cell r="A1503" t="str">
            <v>91O042</v>
          </cell>
        </row>
        <row r="1504">
          <cell r="A1504" t="str">
            <v>91O0450</v>
          </cell>
        </row>
        <row r="1505">
          <cell r="A1505" t="str">
            <v>91O048</v>
          </cell>
        </row>
        <row r="1506">
          <cell r="A1506" t="str">
            <v>91O060</v>
          </cell>
        </row>
        <row r="1507">
          <cell r="A1507" t="str">
            <v>91O075</v>
          </cell>
        </row>
        <row r="1508">
          <cell r="A1508" t="str">
            <v>91O090</v>
          </cell>
        </row>
        <row r="1509">
          <cell r="A1509" t="str">
            <v>91O1110</v>
          </cell>
        </row>
        <row r="1510">
          <cell r="A1510" t="str">
            <v>91O1125</v>
          </cell>
        </row>
        <row r="1511">
          <cell r="A1511" t="str">
            <v>91O1140</v>
          </cell>
        </row>
        <row r="1512">
          <cell r="A1512" t="str">
            <v>91O1160</v>
          </cell>
        </row>
        <row r="1513">
          <cell r="A1513" t="str">
            <v>91O1180</v>
          </cell>
        </row>
        <row r="1514">
          <cell r="A1514" t="str">
            <v>91O1200</v>
          </cell>
        </row>
        <row r="1515">
          <cell r="A1515" t="str">
            <v>91O121</v>
          </cell>
        </row>
        <row r="1516">
          <cell r="A1516" t="str">
            <v>91O1225</v>
          </cell>
        </row>
        <row r="1517">
          <cell r="A1517" t="str">
            <v>91O1250</v>
          </cell>
        </row>
        <row r="1518">
          <cell r="A1518" t="str">
            <v>91O127</v>
          </cell>
        </row>
        <row r="1519">
          <cell r="A1519" t="str">
            <v>91O1280</v>
          </cell>
        </row>
        <row r="1520">
          <cell r="A1520" t="str">
            <v>91O1315</v>
          </cell>
        </row>
        <row r="1521">
          <cell r="A1521" t="str">
            <v>91O134</v>
          </cell>
        </row>
        <row r="1522">
          <cell r="A1522" t="str">
            <v>91O1355</v>
          </cell>
        </row>
        <row r="1523">
          <cell r="A1523" t="str">
            <v>91O1400</v>
          </cell>
        </row>
        <row r="1524">
          <cell r="A1524" t="str">
            <v>91O142</v>
          </cell>
        </row>
        <row r="1525">
          <cell r="A1525" t="str">
            <v>91O1450</v>
          </cell>
        </row>
        <row r="1526">
          <cell r="A1526" t="str">
            <v>91O148</v>
          </cell>
        </row>
        <row r="1527">
          <cell r="A1527" t="str">
            <v>91O160</v>
          </cell>
        </row>
        <row r="1528">
          <cell r="A1528" t="str">
            <v>91O175</v>
          </cell>
        </row>
        <row r="1529">
          <cell r="A1529" t="str">
            <v>91O190</v>
          </cell>
        </row>
        <row r="1530">
          <cell r="A1530" t="str">
            <v>91O2110</v>
          </cell>
        </row>
        <row r="1531">
          <cell r="A1531" t="str">
            <v>91O2125</v>
          </cell>
        </row>
        <row r="1532">
          <cell r="A1532" t="str">
            <v>91O2140</v>
          </cell>
        </row>
        <row r="1533">
          <cell r="A1533" t="str">
            <v>91O2160</v>
          </cell>
        </row>
        <row r="1534">
          <cell r="A1534" t="str">
            <v>91O2180</v>
          </cell>
        </row>
        <row r="1535">
          <cell r="A1535" t="str">
            <v>91O2200</v>
          </cell>
        </row>
        <row r="1536">
          <cell r="A1536" t="str">
            <v>91O221</v>
          </cell>
        </row>
        <row r="1537">
          <cell r="A1537" t="str">
            <v>91O2225</v>
          </cell>
        </row>
        <row r="1538">
          <cell r="A1538" t="str">
            <v>91O2250</v>
          </cell>
        </row>
        <row r="1539">
          <cell r="A1539" t="str">
            <v>91O227</v>
          </cell>
        </row>
        <row r="1540">
          <cell r="A1540" t="str">
            <v>91O2280</v>
          </cell>
        </row>
        <row r="1541">
          <cell r="A1541" t="str">
            <v>91O2315</v>
          </cell>
        </row>
        <row r="1542">
          <cell r="A1542" t="str">
            <v>91O234</v>
          </cell>
        </row>
        <row r="1543">
          <cell r="A1543" t="str">
            <v>91O2355</v>
          </cell>
        </row>
        <row r="1544">
          <cell r="A1544" t="str">
            <v>91O2400</v>
          </cell>
        </row>
        <row r="1545">
          <cell r="A1545" t="str">
            <v>91O242</v>
          </cell>
        </row>
        <row r="1546">
          <cell r="A1546" t="str">
            <v>91O2450</v>
          </cell>
        </row>
        <row r="1547">
          <cell r="A1547" t="str">
            <v>91O248</v>
          </cell>
        </row>
        <row r="1548">
          <cell r="A1548" t="str">
            <v>91O2500</v>
          </cell>
        </row>
        <row r="1549">
          <cell r="A1549" t="str">
            <v>91O260</v>
          </cell>
        </row>
        <row r="1550">
          <cell r="A1550" t="str">
            <v>91O275</v>
          </cell>
        </row>
        <row r="1551">
          <cell r="A1551" t="str">
            <v>91O290</v>
          </cell>
        </row>
        <row r="1552">
          <cell r="A1552" t="str">
            <v>91O3110</v>
          </cell>
        </row>
        <row r="1553">
          <cell r="A1553" t="str">
            <v>91O3125</v>
          </cell>
        </row>
        <row r="1554">
          <cell r="A1554" t="str">
            <v>91O3140</v>
          </cell>
        </row>
        <row r="1555">
          <cell r="A1555" t="str">
            <v>91O3160</v>
          </cell>
        </row>
        <row r="1556">
          <cell r="A1556" t="str">
            <v>91O3180</v>
          </cell>
        </row>
        <row r="1557">
          <cell r="A1557" t="str">
            <v>91O3200</v>
          </cell>
        </row>
        <row r="1558">
          <cell r="A1558" t="str">
            <v>91O321</v>
          </cell>
        </row>
        <row r="1559">
          <cell r="A1559" t="str">
            <v>91O3225</v>
          </cell>
        </row>
        <row r="1560">
          <cell r="A1560" t="str">
            <v>91O3250</v>
          </cell>
        </row>
        <row r="1561">
          <cell r="A1561" t="str">
            <v>91O327</v>
          </cell>
        </row>
        <row r="1562">
          <cell r="A1562" t="str">
            <v>91O3280</v>
          </cell>
        </row>
        <row r="1563">
          <cell r="A1563" t="str">
            <v>91O3315</v>
          </cell>
        </row>
        <row r="1564">
          <cell r="A1564" t="str">
            <v>91O334</v>
          </cell>
        </row>
        <row r="1565">
          <cell r="A1565" t="str">
            <v>91O3355</v>
          </cell>
        </row>
        <row r="1566">
          <cell r="A1566" t="str">
            <v>91O3400</v>
          </cell>
        </row>
        <row r="1567">
          <cell r="A1567" t="str">
            <v>91O342</v>
          </cell>
        </row>
        <row r="1568">
          <cell r="A1568" t="str">
            <v>91O3450</v>
          </cell>
        </row>
        <row r="1569">
          <cell r="A1569" t="str">
            <v>91O348</v>
          </cell>
        </row>
        <row r="1570">
          <cell r="A1570" t="str">
            <v>91O360</v>
          </cell>
        </row>
        <row r="1571">
          <cell r="A1571" t="str">
            <v>91O3630</v>
          </cell>
        </row>
        <row r="1572">
          <cell r="A1572" t="str">
            <v>91O375</v>
          </cell>
        </row>
        <row r="1573">
          <cell r="A1573" t="str">
            <v>91O390</v>
          </cell>
        </row>
        <row r="1574">
          <cell r="A1574" t="str">
            <v>91O4110</v>
          </cell>
        </row>
        <row r="1575">
          <cell r="A1575" t="str">
            <v>91O4125</v>
          </cell>
        </row>
        <row r="1576">
          <cell r="A1576" t="str">
            <v>91O4140</v>
          </cell>
        </row>
        <row r="1577">
          <cell r="A1577" t="str">
            <v>91O4160</v>
          </cell>
        </row>
        <row r="1578">
          <cell r="A1578" t="str">
            <v>91O4180</v>
          </cell>
        </row>
        <row r="1579">
          <cell r="A1579" t="str">
            <v>91O4200</v>
          </cell>
        </row>
        <row r="1580">
          <cell r="A1580" t="str">
            <v>91O4225</v>
          </cell>
        </row>
        <row r="1581">
          <cell r="A1581" t="str">
            <v>91O4250</v>
          </cell>
        </row>
        <row r="1582">
          <cell r="A1582" t="str">
            <v>91O4280</v>
          </cell>
        </row>
        <row r="1583">
          <cell r="A1583" t="str">
            <v>91O4315</v>
          </cell>
        </row>
        <row r="1584">
          <cell r="A1584" t="str">
            <v>91O434</v>
          </cell>
        </row>
        <row r="1585">
          <cell r="A1585" t="str">
            <v>91O4355</v>
          </cell>
        </row>
        <row r="1586">
          <cell r="A1586" t="str">
            <v>91O4400</v>
          </cell>
        </row>
        <row r="1587">
          <cell r="A1587" t="str">
            <v>91O442</v>
          </cell>
        </row>
        <row r="1588">
          <cell r="A1588" t="str">
            <v>91O4450</v>
          </cell>
        </row>
        <row r="1589">
          <cell r="A1589" t="str">
            <v>91O448</v>
          </cell>
        </row>
        <row r="1590">
          <cell r="A1590" t="str">
            <v>91O460</v>
          </cell>
        </row>
        <row r="1591">
          <cell r="A1591" t="str">
            <v>91O475</v>
          </cell>
        </row>
        <row r="1592">
          <cell r="A1592" t="str">
            <v>91O490</v>
          </cell>
        </row>
        <row r="1593">
          <cell r="A1593" t="str">
            <v>91O5200</v>
          </cell>
        </row>
        <row r="1594">
          <cell r="A1594" t="str">
            <v>91O5250</v>
          </cell>
        </row>
        <row r="1595">
          <cell r="A1595" t="str">
            <v>91O5315</v>
          </cell>
        </row>
        <row r="1596">
          <cell r="A1596" t="str">
            <v>91OPN8110</v>
          </cell>
        </row>
        <row r="1597">
          <cell r="A1597" t="str">
            <v>91OPN8125</v>
          </cell>
        </row>
        <row r="1598">
          <cell r="A1598" t="str">
            <v>91OPN8140</v>
          </cell>
        </row>
        <row r="1599">
          <cell r="A1599" t="str">
            <v>91OPN8160</v>
          </cell>
        </row>
        <row r="1600">
          <cell r="A1600" t="str">
            <v>91OPN8180</v>
          </cell>
        </row>
        <row r="1601">
          <cell r="A1601" t="str">
            <v>91OPN8200</v>
          </cell>
        </row>
        <row r="1602">
          <cell r="A1602" t="str">
            <v>91OPN8225</v>
          </cell>
        </row>
        <row r="1603">
          <cell r="A1603" t="str">
            <v>91OPN8250</v>
          </cell>
        </row>
        <row r="1604">
          <cell r="A1604" t="str">
            <v>91OPN8280</v>
          </cell>
        </row>
        <row r="1605">
          <cell r="A1605" t="str">
            <v>91OPN8315</v>
          </cell>
        </row>
        <row r="1606">
          <cell r="A1606" t="str">
            <v>91OPN8355</v>
          </cell>
        </row>
        <row r="1607">
          <cell r="A1607" t="str">
            <v>91OPN8400</v>
          </cell>
        </row>
        <row r="1608">
          <cell r="A1608" t="str">
            <v>91OPN8450</v>
          </cell>
        </row>
        <row r="1609">
          <cell r="A1609" t="str">
            <v>91OT110</v>
          </cell>
        </row>
        <row r="1610">
          <cell r="A1610" t="str">
            <v>91OT125</v>
          </cell>
        </row>
        <row r="1611">
          <cell r="A1611" t="str">
            <v>91OT140</v>
          </cell>
        </row>
        <row r="1612">
          <cell r="A1612" t="str">
            <v>91OT160</v>
          </cell>
        </row>
        <row r="1613">
          <cell r="A1613" t="str">
            <v>91OT180</v>
          </cell>
        </row>
        <row r="1614">
          <cell r="A1614" t="str">
            <v>91OT200</v>
          </cell>
        </row>
        <row r="1615">
          <cell r="A1615" t="str">
            <v>91OT21</v>
          </cell>
        </row>
        <row r="1616">
          <cell r="A1616" t="str">
            <v>91OT225</v>
          </cell>
        </row>
        <row r="1617">
          <cell r="A1617" t="str">
            <v>91OT250</v>
          </cell>
        </row>
        <row r="1618">
          <cell r="A1618" t="str">
            <v>91OT27</v>
          </cell>
        </row>
        <row r="1619">
          <cell r="A1619" t="str">
            <v>91OT280</v>
          </cell>
        </row>
        <row r="1620">
          <cell r="A1620" t="str">
            <v>91OT34</v>
          </cell>
        </row>
        <row r="1621">
          <cell r="A1621" t="str">
            <v>91OT355</v>
          </cell>
        </row>
        <row r="1622">
          <cell r="A1622" t="str">
            <v>91OT400</v>
          </cell>
        </row>
        <row r="1623">
          <cell r="A1623" t="str">
            <v>91OT42</v>
          </cell>
        </row>
        <row r="1624">
          <cell r="A1624" t="str">
            <v>91OT48</v>
          </cell>
        </row>
        <row r="1625">
          <cell r="A1625" t="str">
            <v>91OT60</v>
          </cell>
        </row>
        <row r="1626">
          <cell r="A1626" t="str">
            <v>91OT75</v>
          </cell>
        </row>
        <row r="1627">
          <cell r="A1627" t="str">
            <v>91OT90</v>
          </cell>
        </row>
        <row r="1628">
          <cell r="A1628" t="str">
            <v>91OZ2110</v>
          </cell>
        </row>
        <row r="1629">
          <cell r="A1629" t="str">
            <v>91OZ2160</v>
          </cell>
        </row>
        <row r="1630">
          <cell r="A1630" t="str">
            <v>91OZ2250</v>
          </cell>
        </row>
        <row r="1631">
          <cell r="A1631" t="str">
            <v>91OZ2315</v>
          </cell>
        </row>
        <row r="1632">
          <cell r="A1632" t="str">
            <v>95O11027</v>
          </cell>
        </row>
        <row r="1633">
          <cell r="A1633" t="str">
            <v>95O11032</v>
          </cell>
        </row>
        <row r="1634">
          <cell r="A1634" t="str">
            <v>95O11042</v>
          </cell>
        </row>
        <row r="1635">
          <cell r="A1635" t="str">
            <v>95O11053</v>
          </cell>
        </row>
        <row r="1636">
          <cell r="A1636" t="str">
            <v>95O11420</v>
          </cell>
        </row>
        <row r="1637">
          <cell r="A1637" t="str">
            <v>95O11426</v>
          </cell>
        </row>
        <row r="1638">
          <cell r="A1638" t="str">
            <v>95O11432</v>
          </cell>
        </row>
        <row r="1639">
          <cell r="A1639" t="str">
            <v>95O11435</v>
          </cell>
        </row>
        <row r="1640">
          <cell r="A1640" t="str">
            <v>95O11440</v>
          </cell>
        </row>
        <row r="1641">
          <cell r="A1641" t="str">
            <v>95O11450</v>
          </cell>
        </row>
        <row r="1642">
          <cell r="A1642" t="str">
            <v>95O12535</v>
          </cell>
        </row>
        <row r="1643">
          <cell r="A1643" t="str">
            <v>95O12548</v>
          </cell>
        </row>
        <row r="1644">
          <cell r="A1644" t="str">
            <v>95O12560</v>
          </cell>
        </row>
        <row r="1645">
          <cell r="A1645" t="str">
            <v>95O13035</v>
          </cell>
        </row>
        <row r="1646">
          <cell r="A1646" t="str">
            <v>95O13040</v>
          </cell>
        </row>
        <row r="1647">
          <cell r="A1647" t="str">
            <v>95O13050</v>
          </cell>
        </row>
        <row r="1648">
          <cell r="A1648" t="str">
            <v>95O14035</v>
          </cell>
        </row>
        <row r="1649">
          <cell r="A1649" t="str">
            <v>95O14040</v>
          </cell>
        </row>
        <row r="1650">
          <cell r="A1650" t="str">
            <v>95O14050</v>
          </cell>
        </row>
        <row r="1651">
          <cell r="A1651" t="str">
            <v>95O14054</v>
          </cell>
        </row>
        <row r="1652">
          <cell r="A1652" t="str">
            <v>95O14067</v>
          </cell>
        </row>
        <row r="1653">
          <cell r="A1653" t="str">
            <v>95O15035</v>
          </cell>
        </row>
        <row r="1654">
          <cell r="A1654" t="str">
            <v>95O15040</v>
          </cell>
        </row>
        <row r="1655">
          <cell r="A1655" t="str">
            <v>95O15050</v>
          </cell>
        </row>
        <row r="1656">
          <cell r="A1656" t="str">
            <v>95O16040</v>
          </cell>
        </row>
        <row r="1657">
          <cell r="A1657" t="str">
            <v>95O16047</v>
          </cell>
        </row>
        <row r="1658">
          <cell r="A1658" t="str">
            <v>95O16062</v>
          </cell>
        </row>
        <row r="1659">
          <cell r="A1659" t="str">
            <v>95O16077</v>
          </cell>
        </row>
        <row r="1660">
          <cell r="A1660" t="str">
            <v>95O16835</v>
          </cell>
        </row>
        <row r="1661">
          <cell r="A1661" t="str">
            <v>95O16843</v>
          </cell>
        </row>
        <row r="1662">
          <cell r="A1662" t="str">
            <v>95O16845</v>
          </cell>
        </row>
        <row r="1663">
          <cell r="A1663" t="str">
            <v>95O16850</v>
          </cell>
        </row>
        <row r="1664">
          <cell r="A1664" t="str">
            <v>95O16870</v>
          </cell>
        </row>
        <row r="1665">
          <cell r="A1665" t="str">
            <v>95O16873</v>
          </cell>
        </row>
        <row r="1666">
          <cell r="A1666" t="str">
            <v>95O16890</v>
          </cell>
        </row>
        <row r="1667">
          <cell r="A1667" t="str">
            <v>95O20050</v>
          </cell>
        </row>
        <row r="1668">
          <cell r="A1668" t="str">
            <v>95O20059</v>
          </cell>
        </row>
        <row r="1669">
          <cell r="A1669" t="str">
            <v>95O20077</v>
          </cell>
        </row>
        <row r="1670">
          <cell r="A1670" t="str">
            <v>95O20096</v>
          </cell>
        </row>
        <row r="1671">
          <cell r="A1671" t="str">
            <v>95O2112</v>
          </cell>
        </row>
        <row r="1672">
          <cell r="A1672" t="str">
            <v>95O2114</v>
          </cell>
        </row>
        <row r="1673">
          <cell r="A1673" t="str">
            <v>95O2116</v>
          </cell>
        </row>
        <row r="1674">
          <cell r="A1674" t="str">
            <v>95O2120</v>
          </cell>
        </row>
        <row r="1675">
          <cell r="A1675" t="str">
            <v>95O2130</v>
          </cell>
        </row>
        <row r="1676">
          <cell r="A1676" t="str">
            <v>95O22051</v>
          </cell>
        </row>
        <row r="1677">
          <cell r="A1677" t="str">
            <v>95O22066</v>
          </cell>
        </row>
        <row r="1678">
          <cell r="A1678" t="str">
            <v>95O22087</v>
          </cell>
        </row>
        <row r="1679">
          <cell r="A1679" t="str">
            <v>95O250119</v>
          </cell>
        </row>
        <row r="1680">
          <cell r="A1680" t="str">
            <v>95O25062</v>
          </cell>
        </row>
        <row r="1681">
          <cell r="A1681" t="str">
            <v>95O25073</v>
          </cell>
        </row>
        <row r="1682">
          <cell r="A1682" t="str">
            <v>95O25077</v>
          </cell>
        </row>
        <row r="1683">
          <cell r="A1683" t="str">
            <v>95O25096</v>
          </cell>
        </row>
        <row r="1684">
          <cell r="A1684" t="str">
            <v>95O2713</v>
          </cell>
        </row>
        <row r="1685">
          <cell r="A1685" t="str">
            <v>95O2716</v>
          </cell>
        </row>
        <row r="1686">
          <cell r="A1686" t="str">
            <v>95O2718</v>
          </cell>
        </row>
        <row r="1687">
          <cell r="A1687" t="str">
            <v>95O2720</v>
          </cell>
        </row>
        <row r="1688">
          <cell r="A1688" t="str">
            <v>95O2730</v>
          </cell>
        </row>
        <row r="1689">
          <cell r="A1689" t="str">
            <v>95O280107</v>
          </cell>
        </row>
        <row r="1690">
          <cell r="A1690" t="str">
            <v>95O280134</v>
          </cell>
        </row>
        <row r="1691">
          <cell r="A1691" t="str">
            <v>95O28069</v>
          </cell>
        </row>
        <row r="1692">
          <cell r="A1692" t="str">
            <v>95O28082</v>
          </cell>
        </row>
        <row r="1693">
          <cell r="A1693" t="str">
            <v>95O28086</v>
          </cell>
        </row>
        <row r="1694">
          <cell r="A1694" t="str">
            <v>95O315121</v>
          </cell>
        </row>
        <row r="1695">
          <cell r="A1695" t="str">
            <v>95O315150</v>
          </cell>
        </row>
        <row r="1696">
          <cell r="A1696" t="str">
            <v>95O31562</v>
          </cell>
        </row>
        <row r="1697">
          <cell r="A1697" t="str">
            <v>95O31577</v>
          </cell>
        </row>
        <row r="1698">
          <cell r="A1698" t="str">
            <v>95O31592</v>
          </cell>
        </row>
        <row r="1699">
          <cell r="A1699" t="str">
            <v>95O3414</v>
          </cell>
        </row>
        <row r="1700">
          <cell r="A1700" t="str">
            <v>95O3416</v>
          </cell>
        </row>
        <row r="1701">
          <cell r="A1701" t="str">
            <v>95O3418</v>
          </cell>
        </row>
        <row r="1702">
          <cell r="A1702" t="str">
            <v>95O3420</v>
          </cell>
        </row>
        <row r="1703">
          <cell r="A1703" t="str">
            <v>95O3430</v>
          </cell>
        </row>
        <row r="1704">
          <cell r="A1704" t="str">
            <v>95O4214</v>
          </cell>
        </row>
        <row r="1705">
          <cell r="A1705" t="str">
            <v>95O4218</v>
          </cell>
        </row>
        <row r="1706">
          <cell r="A1706" t="str">
            <v>95O4221</v>
          </cell>
        </row>
        <row r="1707">
          <cell r="A1707" t="str">
            <v>95O4230</v>
          </cell>
        </row>
        <row r="1708">
          <cell r="A1708" t="str">
            <v>95O4915</v>
          </cell>
        </row>
        <row r="1709">
          <cell r="A1709" t="str">
            <v>95O4918</v>
          </cell>
        </row>
        <row r="1710">
          <cell r="A1710" t="str">
            <v>95O4920</v>
          </cell>
        </row>
        <row r="1711">
          <cell r="A1711" t="str">
            <v>95O4924</v>
          </cell>
        </row>
        <row r="1712">
          <cell r="A1712" t="str">
            <v>95O4930</v>
          </cell>
        </row>
        <row r="1713">
          <cell r="A1713" t="str">
            <v>95O6015</v>
          </cell>
        </row>
        <row r="1714">
          <cell r="A1714" t="str">
            <v>95O6016</v>
          </cell>
        </row>
        <row r="1715">
          <cell r="A1715" t="str">
            <v>95O6018</v>
          </cell>
        </row>
        <row r="1716">
          <cell r="A1716" t="str">
            <v>95O6020</v>
          </cell>
        </row>
        <row r="1717">
          <cell r="A1717" t="str">
            <v>95O6023</v>
          </cell>
        </row>
        <row r="1718">
          <cell r="A1718" t="str">
            <v>95O6025</v>
          </cell>
        </row>
        <row r="1719">
          <cell r="A1719" t="str">
            <v>95O6028</v>
          </cell>
        </row>
        <row r="1720">
          <cell r="A1720" t="str">
            <v>95O6030</v>
          </cell>
        </row>
        <row r="1721">
          <cell r="A1721" t="str">
            <v>95O6035</v>
          </cell>
        </row>
        <row r="1722">
          <cell r="A1722" t="str">
            <v>95O6040</v>
          </cell>
        </row>
        <row r="1723">
          <cell r="A1723" t="str">
            <v>95O6316</v>
          </cell>
        </row>
        <row r="1724">
          <cell r="A1724" t="str">
            <v>95O6330</v>
          </cell>
        </row>
        <row r="1725">
          <cell r="A1725" t="str">
            <v>95O7522</v>
          </cell>
        </row>
        <row r="1726">
          <cell r="A1726" t="str">
            <v>95O7529</v>
          </cell>
        </row>
        <row r="1727">
          <cell r="A1727" t="str">
            <v>95O7536</v>
          </cell>
        </row>
        <row r="1728">
          <cell r="A1728" t="str">
            <v>95O7618</v>
          </cell>
        </row>
        <row r="1729">
          <cell r="A1729" t="str">
            <v>95O7622</v>
          </cell>
        </row>
        <row r="1730">
          <cell r="A1730" t="str">
            <v>95O7625</v>
          </cell>
        </row>
        <row r="1731">
          <cell r="A1731" t="str">
            <v>95O7630</v>
          </cell>
        </row>
        <row r="1732">
          <cell r="A1732" t="str">
            <v>95O7637</v>
          </cell>
        </row>
        <row r="1733">
          <cell r="A1733" t="str">
            <v>95O9017</v>
          </cell>
        </row>
        <row r="1734">
          <cell r="A1734" t="str">
            <v>95O9020</v>
          </cell>
        </row>
        <row r="1735">
          <cell r="A1735" t="str">
            <v>95O9026</v>
          </cell>
        </row>
        <row r="1736">
          <cell r="A1736" t="str">
            <v>95O9029</v>
          </cell>
        </row>
        <row r="1737">
          <cell r="A1737" t="str">
            <v>95O9035</v>
          </cell>
        </row>
        <row r="1738">
          <cell r="A1738" t="str">
            <v>95O9038</v>
          </cell>
        </row>
        <row r="1739">
          <cell r="A1739" t="str">
            <v>95O9050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B5" t="str">
            <v>Mã vật tư</v>
          </cell>
          <cell r="C5" t="str">
            <v>Tên vật tư</v>
          </cell>
          <cell r="D5" t="str">
            <v>Tồn đầu</v>
          </cell>
          <cell r="E5" t="str">
            <v>Dư đầu</v>
          </cell>
          <cell r="F5" t="str">
            <v>Sl nhập</v>
          </cell>
          <cell r="G5" t="str">
            <v>Tiền nhập</v>
          </cell>
          <cell r="H5" t="str">
            <v>Sl xuất</v>
          </cell>
          <cell r="I5" t="str">
            <v>Tiền xuất</v>
          </cell>
          <cell r="J5" t="str">
            <v>Tồn cuối</v>
          </cell>
        </row>
        <row r="6">
          <cell r="B6" t="str">
            <v/>
          </cell>
          <cell r="C6" t="str">
            <v>Tổng cộng</v>
          </cell>
          <cell r="D6">
            <v>4192208.7</v>
          </cell>
          <cell r="E6">
            <v>51886104130</v>
          </cell>
          <cell r="F6">
            <v>30371175.600000001</v>
          </cell>
          <cell r="G6">
            <v>371932691451</v>
          </cell>
          <cell r="H6">
            <v>27379331.300000001</v>
          </cell>
          <cell r="I6">
            <v>357912859138</v>
          </cell>
          <cell r="J6">
            <v>7184053</v>
          </cell>
        </row>
        <row r="7">
          <cell r="B7" t="str">
            <v/>
          </cell>
          <cell r="C7" t="str">
            <v/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B8" t="str">
            <v>11OLG2023</v>
          </cell>
          <cell r="C8" t="str">
            <v>Ống lạnh PPR DISMY ghi PN10 D20x2,3</v>
          </cell>
          <cell r="D8">
            <v>13276</v>
          </cell>
          <cell r="E8">
            <v>60791855</v>
          </cell>
          <cell r="F8">
            <v>32604</v>
          </cell>
          <cell r="G8">
            <v>110371420</v>
          </cell>
          <cell r="H8">
            <v>36680</v>
          </cell>
          <cell r="I8">
            <v>131325285</v>
          </cell>
          <cell r="J8">
            <v>9200</v>
          </cell>
        </row>
        <row r="9">
          <cell r="B9" t="str">
            <v>11OLG2528</v>
          </cell>
          <cell r="C9" t="str">
            <v>Ống lạnh PPR DISMY ghi PN10 D25x2,8</v>
          </cell>
          <cell r="D9">
            <v>25931</v>
          </cell>
          <cell r="E9">
            <v>172722122</v>
          </cell>
          <cell r="F9">
            <v>81448</v>
          </cell>
          <cell r="G9">
            <v>534148908</v>
          </cell>
          <cell r="H9">
            <v>80807</v>
          </cell>
          <cell r="I9">
            <v>520368058</v>
          </cell>
          <cell r="J9">
            <v>26572</v>
          </cell>
        </row>
        <row r="10">
          <cell r="B10" t="str">
            <v>11OLG3229</v>
          </cell>
          <cell r="C10" t="str">
            <v>Ống lạnh PPR DISMY ghi PN10 D32x2,9</v>
          </cell>
          <cell r="D10">
            <v>4512</v>
          </cell>
          <cell r="E10">
            <v>42194171</v>
          </cell>
          <cell r="F10">
            <v>11624</v>
          </cell>
          <cell r="G10">
            <v>103266831</v>
          </cell>
          <cell r="H10">
            <v>10348</v>
          </cell>
          <cell r="I10">
            <v>92707081</v>
          </cell>
          <cell r="J10">
            <v>5788</v>
          </cell>
        </row>
        <row r="11">
          <cell r="B11" t="str">
            <v>11OLG4037</v>
          </cell>
          <cell r="C11" t="str">
            <v>Ống lạnh PPR DISMY ghi PN10 D40x3,7</v>
          </cell>
          <cell r="D11">
            <v>1296</v>
          </cell>
          <cell r="E11">
            <v>17036972</v>
          </cell>
          <cell r="F11">
            <v>6432</v>
          </cell>
          <cell r="G11">
            <v>89889580</v>
          </cell>
          <cell r="H11">
            <v>5448</v>
          </cell>
          <cell r="I11">
            <v>75307126</v>
          </cell>
          <cell r="J11">
            <v>2280</v>
          </cell>
        </row>
        <row r="12">
          <cell r="B12" t="str">
            <v>11OLG5046</v>
          </cell>
          <cell r="C12" t="str">
            <v>Ống lạnh PPR DISMY ghi PN10 D50x4,6</v>
          </cell>
          <cell r="D12">
            <v>5104</v>
          </cell>
          <cell r="E12">
            <v>115908370</v>
          </cell>
          <cell r="F12">
            <v>5000</v>
          </cell>
          <cell r="G12">
            <v>105759069</v>
          </cell>
          <cell r="H12">
            <v>6256</v>
          </cell>
          <cell r="I12">
            <v>135769239</v>
          </cell>
          <cell r="J12">
            <v>3848</v>
          </cell>
        </row>
        <row r="13">
          <cell r="B13" t="str">
            <v>11OLG6358</v>
          </cell>
          <cell r="C13" t="str">
            <v>Ống lạnh PPR DISMY ghi PN10 D63x5,8</v>
          </cell>
          <cell r="D13">
            <v>116</v>
          </cell>
          <cell r="E13">
            <v>3513585</v>
          </cell>
          <cell r="F13">
            <v>856</v>
          </cell>
          <cell r="G13">
            <v>22485379</v>
          </cell>
          <cell r="H13">
            <v>324</v>
          </cell>
          <cell r="I13">
            <v>3634743</v>
          </cell>
          <cell r="J13">
            <v>648</v>
          </cell>
        </row>
        <row r="14">
          <cell r="B14" t="str">
            <v>11OLG7568</v>
          </cell>
          <cell r="C14" t="str">
            <v>Ống lạnh PPR DISMY ghi PN10 D75x6,8</v>
          </cell>
          <cell r="D14">
            <v>380</v>
          </cell>
          <cell r="E14">
            <v>15998029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380</v>
          </cell>
        </row>
        <row r="15">
          <cell r="B15" t="str">
            <v>11OLUVX2023</v>
          </cell>
          <cell r="C15" t="str">
            <v>Ống lạnh PPR DISMY UV xanh PN10 D20x2.3</v>
          </cell>
          <cell r="D15">
            <v>0</v>
          </cell>
          <cell r="E15">
            <v>0</v>
          </cell>
          <cell r="F15">
            <v>996</v>
          </cell>
          <cell r="G15">
            <v>4605568</v>
          </cell>
          <cell r="H15">
            <v>520</v>
          </cell>
          <cell r="I15">
            <v>2404514</v>
          </cell>
          <cell r="J15">
            <v>476</v>
          </cell>
        </row>
        <row r="16">
          <cell r="B16" t="str">
            <v>11OLUVX2528</v>
          </cell>
          <cell r="C16" t="str">
            <v>Ống lạnh PPR DISMY UV xanh PN10 D25x2.8</v>
          </cell>
          <cell r="D16">
            <v>0</v>
          </cell>
          <cell r="E16">
            <v>0</v>
          </cell>
          <cell r="F16">
            <v>984</v>
          </cell>
          <cell r="G16">
            <v>6869295</v>
          </cell>
          <cell r="H16">
            <v>520</v>
          </cell>
          <cell r="I16">
            <v>3630115</v>
          </cell>
          <cell r="J16">
            <v>464</v>
          </cell>
        </row>
        <row r="17">
          <cell r="B17" t="str">
            <v>11OLUVX3229</v>
          </cell>
          <cell r="C17" t="str">
            <v>Ống lạnh PPR DISMY UV xanh PN10 D32x2.9</v>
          </cell>
          <cell r="D17">
            <v>0</v>
          </cell>
          <cell r="E17">
            <v>0</v>
          </cell>
          <cell r="F17">
            <v>1968</v>
          </cell>
          <cell r="G17">
            <v>18575811</v>
          </cell>
          <cell r="H17">
            <v>520</v>
          </cell>
          <cell r="I17">
            <v>4908242</v>
          </cell>
          <cell r="J17">
            <v>1448</v>
          </cell>
        </row>
        <row r="18">
          <cell r="B18" t="str">
            <v>11OLUVX4037</v>
          </cell>
          <cell r="C18" t="str">
            <v>Ống lạnh PPR DISMY UV xanh PN10 D40x3.7</v>
          </cell>
          <cell r="D18">
            <v>0</v>
          </cell>
          <cell r="E18">
            <v>0</v>
          </cell>
          <cell r="F18">
            <v>928</v>
          </cell>
          <cell r="G18">
            <v>13810779</v>
          </cell>
          <cell r="H18">
            <v>260</v>
          </cell>
          <cell r="I18">
            <v>3869399</v>
          </cell>
          <cell r="J18">
            <v>668</v>
          </cell>
        </row>
        <row r="19">
          <cell r="B19" t="str">
            <v>11OLX11010</v>
          </cell>
          <cell r="C19" t="str">
            <v>Ống lạnh PPR DISMY xanh PN10 D110x10</v>
          </cell>
          <cell r="D19">
            <v>676</v>
          </cell>
          <cell r="E19">
            <v>74123633</v>
          </cell>
          <cell r="F19">
            <v>1440</v>
          </cell>
          <cell r="G19">
            <v>149285931</v>
          </cell>
          <cell r="H19">
            <v>1432</v>
          </cell>
          <cell r="I19">
            <v>150152690</v>
          </cell>
          <cell r="J19">
            <v>684</v>
          </cell>
        </row>
        <row r="20">
          <cell r="B20" t="str">
            <v>11OLX125114</v>
          </cell>
          <cell r="C20" t="str">
            <v>Ống lạnh PPR DISMY xanh PN10 D125x11,4</v>
          </cell>
          <cell r="D20">
            <v>24</v>
          </cell>
          <cell r="E20">
            <v>2890473</v>
          </cell>
          <cell r="F20">
            <v>0</v>
          </cell>
          <cell r="G20">
            <v>0</v>
          </cell>
          <cell r="H20">
            <v>24</v>
          </cell>
          <cell r="I20">
            <v>2890473</v>
          </cell>
          <cell r="J20">
            <v>0</v>
          </cell>
        </row>
        <row r="21">
          <cell r="B21" t="str">
            <v>11OLX140127</v>
          </cell>
          <cell r="C21" t="str">
            <v>Ống lạnh PPR DISMY xanh PN10 D140x12,7</v>
          </cell>
          <cell r="D21">
            <v>724</v>
          </cell>
          <cell r="E21">
            <v>122935646</v>
          </cell>
          <cell r="F21">
            <v>0</v>
          </cell>
          <cell r="G21">
            <v>0</v>
          </cell>
          <cell r="H21">
            <v>168</v>
          </cell>
          <cell r="I21">
            <v>28526504</v>
          </cell>
          <cell r="J21">
            <v>556</v>
          </cell>
        </row>
        <row r="22">
          <cell r="B22" t="str">
            <v>11OLX160146</v>
          </cell>
          <cell r="C22" t="str">
            <v>Ống lạnh PPR DISMY xanh PN10 D160x14,6</v>
          </cell>
          <cell r="D22">
            <v>64</v>
          </cell>
          <cell r="E22">
            <v>12635595</v>
          </cell>
          <cell r="F22">
            <v>308</v>
          </cell>
          <cell r="G22">
            <v>65335603</v>
          </cell>
          <cell r="H22">
            <v>188</v>
          </cell>
          <cell r="I22">
            <v>37278689</v>
          </cell>
          <cell r="J22">
            <v>184</v>
          </cell>
        </row>
        <row r="23">
          <cell r="B23" t="str">
            <v>11OLX2023</v>
          </cell>
          <cell r="C23" t="str">
            <v>Ống lạnh PPR DISMY xanh PN10 D20x2,3</v>
          </cell>
          <cell r="D23">
            <v>33318</v>
          </cell>
          <cell r="E23">
            <v>150463223</v>
          </cell>
          <cell r="F23">
            <v>299082</v>
          </cell>
          <cell r="G23">
            <v>1323332763</v>
          </cell>
          <cell r="H23">
            <v>294183</v>
          </cell>
          <cell r="I23">
            <v>1287758376</v>
          </cell>
          <cell r="J23">
            <v>38217</v>
          </cell>
        </row>
        <row r="24">
          <cell r="B24" t="str">
            <v>11OLX2528</v>
          </cell>
          <cell r="C24" t="str">
            <v>Ống lạnh PPR DISMY xanh PN10 D25x2,8</v>
          </cell>
          <cell r="D24">
            <v>54740</v>
          </cell>
          <cell r="E24">
            <v>391201631</v>
          </cell>
          <cell r="F24">
            <v>1152468</v>
          </cell>
          <cell r="G24">
            <v>7669842349</v>
          </cell>
          <cell r="H24">
            <v>1044124</v>
          </cell>
          <cell r="I24">
            <v>6804439761</v>
          </cell>
          <cell r="J24">
            <v>163084</v>
          </cell>
        </row>
        <row r="25">
          <cell r="B25" t="str">
            <v>11OLX3229</v>
          </cell>
          <cell r="C25" t="str">
            <v>Ống lạnh PPR DISMY xanh PN10 D32x2,9</v>
          </cell>
          <cell r="D25">
            <v>14575</v>
          </cell>
          <cell r="E25">
            <v>141579878</v>
          </cell>
          <cell r="F25">
            <v>131612</v>
          </cell>
          <cell r="G25">
            <v>1080275080</v>
          </cell>
          <cell r="H25">
            <v>120785</v>
          </cell>
          <cell r="I25">
            <v>1097085799</v>
          </cell>
          <cell r="J25">
            <v>25402</v>
          </cell>
        </row>
        <row r="26">
          <cell r="B26" t="str">
            <v>11OLX4037</v>
          </cell>
          <cell r="C26" t="str">
            <v>Ống lạnh PPR DISMY xanh PN10 D40x3,7</v>
          </cell>
          <cell r="D26">
            <v>6684</v>
          </cell>
          <cell r="E26">
            <v>99572803</v>
          </cell>
          <cell r="F26">
            <v>80956</v>
          </cell>
          <cell r="G26">
            <v>1163060445</v>
          </cell>
          <cell r="H26">
            <v>75306</v>
          </cell>
          <cell r="I26">
            <v>1082805888</v>
          </cell>
          <cell r="J26">
            <v>12334</v>
          </cell>
        </row>
        <row r="27">
          <cell r="B27" t="str">
            <v>11OLX5046</v>
          </cell>
          <cell r="C27" t="str">
            <v>Ống lạnh PPR DISMY xanh PN10 D50x4,6</v>
          </cell>
          <cell r="D27">
            <v>6151</v>
          </cell>
          <cell r="E27">
            <v>147855849</v>
          </cell>
          <cell r="F27">
            <v>114283</v>
          </cell>
          <cell r="G27">
            <v>2527097639</v>
          </cell>
          <cell r="H27">
            <v>102910</v>
          </cell>
          <cell r="I27">
            <v>2285395552</v>
          </cell>
          <cell r="J27">
            <v>17524</v>
          </cell>
        </row>
        <row r="28">
          <cell r="B28" t="str">
            <v>11OLX6358</v>
          </cell>
          <cell r="C28" t="str">
            <v>Ống lạnh PPR DISMY xanh PN10 D63x5,8</v>
          </cell>
          <cell r="D28">
            <v>4876</v>
          </cell>
          <cell r="E28">
            <v>170910524</v>
          </cell>
          <cell r="F28">
            <v>6348</v>
          </cell>
          <cell r="G28">
            <v>146370679</v>
          </cell>
          <cell r="H28">
            <v>9332</v>
          </cell>
          <cell r="I28">
            <v>301453348</v>
          </cell>
          <cell r="J28">
            <v>1892</v>
          </cell>
        </row>
        <row r="29">
          <cell r="B29" t="str">
            <v>11OLX7568</v>
          </cell>
          <cell r="C29" t="str">
            <v>Ống lạnh PPR DISMY xanh PN10 D75x6,8</v>
          </cell>
          <cell r="D29">
            <v>480</v>
          </cell>
          <cell r="E29">
            <v>24411744</v>
          </cell>
          <cell r="F29">
            <v>2254</v>
          </cell>
          <cell r="G29">
            <v>109754856</v>
          </cell>
          <cell r="H29">
            <v>1938</v>
          </cell>
          <cell r="I29">
            <v>90059295</v>
          </cell>
          <cell r="J29">
            <v>796</v>
          </cell>
        </row>
        <row r="30">
          <cell r="B30" t="str">
            <v>11OLX9082</v>
          </cell>
          <cell r="C30" t="str">
            <v>Ống lạnh PPR DISMY xanh PN10 D90x8,2</v>
          </cell>
          <cell r="D30">
            <v>628</v>
          </cell>
          <cell r="E30">
            <v>46656013</v>
          </cell>
          <cell r="F30">
            <v>3036</v>
          </cell>
          <cell r="G30">
            <v>211745532</v>
          </cell>
          <cell r="H30">
            <v>3232</v>
          </cell>
          <cell r="I30">
            <v>221433814</v>
          </cell>
          <cell r="J30">
            <v>432</v>
          </cell>
        </row>
        <row r="31">
          <cell r="B31" t="str">
            <v>11OLXPN16110</v>
          </cell>
          <cell r="C31" t="str">
            <v>Ống lạnh PPR DISMY xanh PN16 D110x15,1</v>
          </cell>
          <cell r="D31">
            <v>424</v>
          </cell>
          <cell r="E31">
            <v>64219677</v>
          </cell>
          <cell r="F31">
            <v>0</v>
          </cell>
          <cell r="G31">
            <v>0</v>
          </cell>
          <cell r="H31">
            <v>112</v>
          </cell>
          <cell r="I31">
            <v>16963688</v>
          </cell>
          <cell r="J31">
            <v>312</v>
          </cell>
        </row>
        <row r="32">
          <cell r="B32" t="str">
            <v>11OLXPN16125171</v>
          </cell>
          <cell r="C32" t="str">
            <v>Ống lạnh PPR DISMY xanh PN16 D125 x 17,1</v>
          </cell>
          <cell r="D32">
            <v>288</v>
          </cell>
          <cell r="E32">
            <v>55517854</v>
          </cell>
          <cell r="F32">
            <v>0</v>
          </cell>
          <cell r="G32">
            <v>0</v>
          </cell>
          <cell r="H32">
            <v>68</v>
          </cell>
          <cell r="I32">
            <v>13108382</v>
          </cell>
          <cell r="J32">
            <v>220</v>
          </cell>
        </row>
        <row r="33">
          <cell r="B33" t="str">
            <v>11OLXPN16140192</v>
          </cell>
          <cell r="C33" t="str">
            <v>Ống lạnh PPR DISMY xanh PN16 D140x19,2</v>
          </cell>
          <cell r="D33">
            <v>328</v>
          </cell>
          <cell r="E33">
            <v>80505289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328</v>
          </cell>
        </row>
        <row r="34">
          <cell r="B34" t="str">
            <v>11OLXPN16160219</v>
          </cell>
          <cell r="C34" t="str">
            <v>Ống lạnh PPR DISMY xanh PN16 D160x21,9</v>
          </cell>
          <cell r="D34">
            <v>316</v>
          </cell>
          <cell r="E34">
            <v>101065439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316</v>
          </cell>
        </row>
        <row r="35">
          <cell r="B35" t="str">
            <v>11OLXPN162028</v>
          </cell>
          <cell r="C35" t="str">
            <v>Ống lạnh PPR DISMY xanh PN16 D20x2,8</v>
          </cell>
          <cell r="D35">
            <v>5380</v>
          </cell>
          <cell r="E35">
            <v>29498704</v>
          </cell>
          <cell r="F35">
            <v>200</v>
          </cell>
          <cell r="G35">
            <v>1096606</v>
          </cell>
          <cell r="H35">
            <v>2284</v>
          </cell>
          <cell r="I35">
            <v>12523240</v>
          </cell>
          <cell r="J35">
            <v>3296</v>
          </cell>
        </row>
        <row r="36">
          <cell r="B36" t="str">
            <v>11OLXPN162535</v>
          </cell>
          <cell r="C36" t="str">
            <v>Ống lạnh PPR DISMY xanh PN16 D25x3,5</v>
          </cell>
          <cell r="D36">
            <v>696</v>
          </cell>
          <cell r="E36">
            <v>5394546</v>
          </cell>
          <cell r="F36">
            <v>16008</v>
          </cell>
          <cell r="G36">
            <v>132029054</v>
          </cell>
          <cell r="H36">
            <v>10616</v>
          </cell>
          <cell r="I36">
            <v>87847852</v>
          </cell>
          <cell r="J36">
            <v>6088</v>
          </cell>
        </row>
        <row r="37">
          <cell r="B37" t="str">
            <v>11OLXPN163244</v>
          </cell>
          <cell r="C37" t="str">
            <v>Ống lạnh PPR DISMY xanh PN16 D32x4,4</v>
          </cell>
          <cell r="D37">
            <v>300</v>
          </cell>
          <cell r="E37">
            <v>3876330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300</v>
          </cell>
        </row>
        <row r="38">
          <cell r="B38" t="str">
            <v>11OLXPN164055</v>
          </cell>
          <cell r="C38" t="str">
            <v>Ống lạnh PPR DISMY xanh PN16 D40x5,5</v>
          </cell>
          <cell r="D38">
            <v>300</v>
          </cell>
          <cell r="E38">
            <v>6028786</v>
          </cell>
          <cell r="F38">
            <v>552</v>
          </cell>
          <cell r="G38">
            <v>11092992</v>
          </cell>
          <cell r="H38">
            <v>40</v>
          </cell>
          <cell r="I38">
            <v>803839</v>
          </cell>
          <cell r="J38">
            <v>812</v>
          </cell>
        </row>
        <row r="39">
          <cell r="B39" t="str">
            <v>11OLXPN165069</v>
          </cell>
          <cell r="C39" t="str">
            <v>Ống lạnh PPR DISMY xanh PN16 D50x6,9</v>
          </cell>
          <cell r="D39">
            <v>0</v>
          </cell>
          <cell r="E39">
            <v>0</v>
          </cell>
          <cell r="F39">
            <v>2144</v>
          </cell>
          <cell r="G39">
            <v>64361541</v>
          </cell>
          <cell r="H39">
            <v>0</v>
          </cell>
          <cell r="I39">
            <v>0</v>
          </cell>
          <cell r="J39">
            <v>2144</v>
          </cell>
        </row>
        <row r="40">
          <cell r="B40" t="str">
            <v>11OLXPN166386</v>
          </cell>
          <cell r="C40" t="str">
            <v>Ống lạnh PPR DISMY xanh PN16 D63x8,6</v>
          </cell>
          <cell r="D40">
            <v>64</v>
          </cell>
          <cell r="E40">
            <v>3176578</v>
          </cell>
          <cell r="F40">
            <v>1008</v>
          </cell>
          <cell r="G40">
            <v>49976079</v>
          </cell>
          <cell r="H40">
            <v>124</v>
          </cell>
          <cell r="I40">
            <v>6148255</v>
          </cell>
          <cell r="J40">
            <v>948</v>
          </cell>
        </row>
        <row r="41">
          <cell r="B41" t="str">
            <v>11OLXPN1675103</v>
          </cell>
          <cell r="C41" t="str">
            <v>Ống lạnh PPR DISMY xanh PN16 D75x10,3</v>
          </cell>
          <cell r="D41">
            <v>312</v>
          </cell>
          <cell r="E41">
            <v>22201525</v>
          </cell>
          <cell r="F41">
            <v>708</v>
          </cell>
          <cell r="G41">
            <v>48824970</v>
          </cell>
          <cell r="H41">
            <v>428</v>
          </cell>
          <cell r="I41">
            <v>29901401</v>
          </cell>
          <cell r="J41">
            <v>592</v>
          </cell>
        </row>
        <row r="42">
          <cell r="B42" t="str">
            <v>11OLXPN1690123</v>
          </cell>
          <cell r="C42" t="str">
            <v>Ống lạnh PPR DISMY xanh PN16 D90x12,3</v>
          </cell>
          <cell r="D42">
            <v>240</v>
          </cell>
          <cell r="E42">
            <v>24354218</v>
          </cell>
          <cell r="F42">
            <v>740</v>
          </cell>
          <cell r="G42">
            <v>75140138</v>
          </cell>
          <cell r="H42">
            <v>256</v>
          </cell>
          <cell r="I42">
            <v>25987553</v>
          </cell>
          <cell r="J42">
            <v>724</v>
          </cell>
        </row>
        <row r="43">
          <cell r="B43" t="str">
            <v>11ONG2034</v>
          </cell>
          <cell r="C43" t="str">
            <v>Ống nóng PPR DISMY ghi PN20 D20x3,4</v>
          </cell>
          <cell r="D43">
            <v>13092</v>
          </cell>
          <cell r="E43">
            <v>80690373</v>
          </cell>
          <cell r="F43">
            <v>8156</v>
          </cell>
          <cell r="G43">
            <v>47743150</v>
          </cell>
          <cell r="H43">
            <v>16940</v>
          </cell>
          <cell r="I43">
            <v>103122496</v>
          </cell>
          <cell r="J43">
            <v>4308</v>
          </cell>
        </row>
        <row r="44">
          <cell r="B44" t="str">
            <v>11ONG2542</v>
          </cell>
          <cell r="C44" t="str">
            <v>Ống nóng PPR DISMY ghi PN20 D25x4,2</v>
          </cell>
          <cell r="D44">
            <v>-176</v>
          </cell>
          <cell r="E44">
            <v>-1651409</v>
          </cell>
          <cell r="F44">
            <v>190232</v>
          </cell>
          <cell r="G44">
            <v>1783851160</v>
          </cell>
          <cell r="H44">
            <v>127108</v>
          </cell>
          <cell r="I44">
            <v>1216574235</v>
          </cell>
          <cell r="J44">
            <v>62948</v>
          </cell>
        </row>
        <row r="45">
          <cell r="B45" t="str">
            <v>11ONG3254</v>
          </cell>
          <cell r="C45" t="str">
            <v>Ống nóng PPR DISMY ghi PN20 D32x5,4</v>
          </cell>
          <cell r="D45">
            <v>2640</v>
          </cell>
          <cell r="E45">
            <v>41379551</v>
          </cell>
          <cell r="F45">
            <v>8652</v>
          </cell>
          <cell r="G45">
            <v>93943017</v>
          </cell>
          <cell r="H45">
            <v>8472</v>
          </cell>
          <cell r="I45">
            <v>93903687</v>
          </cell>
          <cell r="J45">
            <v>2820</v>
          </cell>
        </row>
        <row r="46">
          <cell r="B46" t="str">
            <v>11ONG4067</v>
          </cell>
          <cell r="C46" t="str">
            <v>Ống nóng PPR DISMY ghi PN20 D40x6,7</v>
          </cell>
          <cell r="D46">
            <v>2472</v>
          </cell>
          <cell r="E46">
            <v>55839081</v>
          </cell>
          <cell r="F46">
            <v>580</v>
          </cell>
          <cell r="G46">
            <v>3794889</v>
          </cell>
          <cell r="H46">
            <v>848</v>
          </cell>
          <cell r="I46">
            <v>9848641</v>
          </cell>
          <cell r="J46">
            <v>2204</v>
          </cell>
        </row>
        <row r="47">
          <cell r="B47" t="str">
            <v>11ONG5083</v>
          </cell>
          <cell r="C47" t="str">
            <v>Ống nóng PPR DISMY ghi PN20 D50x8,3</v>
          </cell>
          <cell r="D47">
            <v>268</v>
          </cell>
          <cell r="E47">
            <v>8907804</v>
          </cell>
          <cell r="F47">
            <v>660</v>
          </cell>
          <cell r="G47">
            <v>15289514</v>
          </cell>
          <cell r="H47">
            <v>532</v>
          </cell>
          <cell r="I47">
            <v>11035041</v>
          </cell>
          <cell r="J47">
            <v>396</v>
          </cell>
        </row>
        <row r="48">
          <cell r="B48" t="str">
            <v>11ONG63105</v>
          </cell>
          <cell r="C48" t="str">
            <v>Ống nóng PPR DISMY ghi PN20 D63x10,5</v>
          </cell>
          <cell r="D48">
            <v>472</v>
          </cell>
          <cell r="E48">
            <v>25085660</v>
          </cell>
          <cell r="F48">
            <v>200</v>
          </cell>
          <cell r="G48">
            <v>0</v>
          </cell>
          <cell r="H48">
            <v>200</v>
          </cell>
          <cell r="I48">
            <v>0</v>
          </cell>
          <cell r="J48">
            <v>472</v>
          </cell>
        </row>
        <row r="49">
          <cell r="B49" t="str">
            <v>11ONUVX2034</v>
          </cell>
          <cell r="C49" t="str">
            <v>Ống nóng PPR DISMY UV xanh PN20 D20x3.4</v>
          </cell>
          <cell r="D49">
            <v>0</v>
          </cell>
          <cell r="E49">
            <v>0</v>
          </cell>
          <cell r="F49">
            <v>1080</v>
          </cell>
          <cell r="G49">
            <v>6836433</v>
          </cell>
          <cell r="H49">
            <v>520</v>
          </cell>
          <cell r="I49">
            <v>3291616</v>
          </cell>
          <cell r="J49">
            <v>560</v>
          </cell>
        </row>
        <row r="50">
          <cell r="B50" t="str">
            <v>11ONUVX2542</v>
          </cell>
          <cell r="C50" t="str">
            <v>Ống nóng PPR DISMY UV xanh PN20 D25x4,2</v>
          </cell>
          <cell r="D50">
            <v>0</v>
          </cell>
          <cell r="E50">
            <v>0</v>
          </cell>
          <cell r="F50">
            <v>33476</v>
          </cell>
          <cell r="G50">
            <v>313407261</v>
          </cell>
          <cell r="H50">
            <v>22800</v>
          </cell>
          <cell r="I50">
            <v>220766157</v>
          </cell>
          <cell r="J50">
            <v>10676</v>
          </cell>
        </row>
        <row r="51">
          <cell r="B51" t="str">
            <v>11ONUVX3254</v>
          </cell>
          <cell r="C51" t="str">
            <v>Ống nóng PPR DISMY UV xanh PN20 D32x5.4</v>
          </cell>
          <cell r="D51">
            <v>0</v>
          </cell>
          <cell r="E51">
            <v>0</v>
          </cell>
          <cell r="F51">
            <v>564</v>
          </cell>
          <cell r="G51">
            <v>8929563</v>
          </cell>
          <cell r="H51">
            <v>520</v>
          </cell>
          <cell r="I51">
            <v>8232930</v>
          </cell>
          <cell r="J51">
            <v>44</v>
          </cell>
        </row>
        <row r="52">
          <cell r="B52" t="str">
            <v>11ONUVX4067</v>
          </cell>
          <cell r="C52" t="str">
            <v>Ống nóng PPR DISMY UV xanh PN20 D40x6.7</v>
          </cell>
          <cell r="D52">
            <v>0</v>
          </cell>
          <cell r="E52">
            <v>0</v>
          </cell>
          <cell r="F52">
            <v>632</v>
          </cell>
          <cell r="G52">
            <v>15631105</v>
          </cell>
          <cell r="H52">
            <v>260</v>
          </cell>
          <cell r="I52">
            <v>6430518</v>
          </cell>
          <cell r="J52">
            <v>372</v>
          </cell>
        </row>
        <row r="53">
          <cell r="B53" t="str">
            <v>11ONX110183</v>
          </cell>
          <cell r="C53" t="str">
            <v>Ống nóng PPR DISMY xanh PN20 D110x18,3</v>
          </cell>
          <cell r="D53">
            <v>228</v>
          </cell>
          <cell r="E53">
            <v>43844596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228</v>
          </cell>
        </row>
        <row r="54">
          <cell r="B54" t="str">
            <v>11ONX125208</v>
          </cell>
          <cell r="C54" t="str">
            <v>Ống nóng PPR DISMY xanh PN20 D125x20,8</v>
          </cell>
          <cell r="D54">
            <v>36</v>
          </cell>
          <cell r="E54">
            <v>8710582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36</v>
          </cell>
        </row>
        <row r="55">
          <cell r="B55" t="str">
            <v>11ONX140233</v>
          </cell>
          <cell r="C55" t="str">
            <v>Ống nóng PPR DISMY xanh PN20 D140x23,3</v>
          </cell>
          <cell r="D55">
            <v>0</v>
          </cell>
          <cell r="E55">
            <v>0</v>
          </cell>
          <cell r="F55">
            <v>96</v>
          </cell>
          <cell r="G55">
            <v>0</v>
          </cell>
          <cell r="H55">
            <v>52</v>
          </cell>
          <cell r="I55">
            <v>0</v>
          </cell>
          <cell r="J55">
            <v>44</v>
          </cell>
        </row>
        <row r="56">
          <cell r="B56" t="str">
            <v>11ONX160266</v>
          </cell>
          <cell r="C56" t="str">
            <v>Ống nóng PPR DISMY xanh PN20 D160x26,6</v>
          </cell>
          <cell r="D56">
            <v>52</v>
          </cell>
          <cell r="E56">
            <v>20755287</v>
          </cell>
          <cell r="F56">
            <v>0</v>
          </cell>
          <cell r="G56">
            <v>0</v>
          </cell>
          <cell r="H56">
            <v>4</v>
          </cell>
          <cell r="I56">
            <v>1596561</v>
          </cell>
          <cell r="J56">
            <v>48</v>
          </cell>
        </row>
        <row r="57">
          <cell r="B57" t="str">
            <v>11ONX2034</v>
          </cell>
          <cell r="C57" t="str">
            <v>Ống nóng PPR DISMY xanh PN20 D20x3,4</v>
          </cell>
          <cell r="D57">
            <v>6856</v>
          </cell>
          <cell r="E57">
            <v>44202822</v>
          </cell>
          <cell r="F57">
            <v>337326</v>
          </cell>
          <cell r="G57">
            <v>1756869686</v>
          </cell>
          <cell r="H57">
            <v>275222</v>
          </cell>
          <cell r="I57">
            <v>1676133620</v>
          </cell>
          <cell r="J57">
            <v>68960</v>
          </cell>
        </row>
        <row r="58">
          <cell r="B58" t="str">
            <v>11ONX2542</v>
          </cell>
          <cell r="C58" t="str">
            <v>Ống nóng PPR DISMY xanh PN20 D25x4,2</v>
          </cell>
          <cell r="D58">
            <v>42940</v>
          </cell>
          <cell r="E58">
            <v>438503308</v>
          </cell>
          <cell r="F58">
            <v>966854</v>
          </cell>
          <cell r="G58">
            <v>8948146501</v>
          </cell>
          <cell r="H58">
            <v>884974</v>
          </cell>
          <cell r="I58">
            <v>8081998854</v>
          </cell>
          <cell r="J58">
            <v>124820</v>
          </cell>
        </row>
        <row r="59">
          <cell r="B59" t="str">
            <v>11ONX3254</v>
          </cell>
          <cell r="C59" t="str">
            <v>Ống nóng PPR DISMY xanh PN20 D32x5,4</v>
          </cell>
          <cell r="D59">
            <v>3020</v>
          </cell>
          <cell r="E59">
            <v>48977009</v>
          </cell>
          <cell r="F59">
            <v>55468</v>
          </cell>
          <cell r="G59">
            <v>679229000</v>
          </cell>
          <cell r="H59">
            <v>48388</v>
          </cell>
          <cell r="I59">
            <v>680399424</v>
          </cell>
          <cell r="J59">
            <v>10100</v>
          </cell>
        </row>
        <row r="60">
          <cell r="B60" t="str">
            <v>11ONX4067</v>
          </cell>
          <cell r="C60" t="str">
            <v>Ống nóng PPR DISMY xanh PN20 D40x6,7</v>
          </cell>
          <cell r="D60">
            <v>2076</v>
          </cell>
          <cell r="E60">
            <v>49457242</v>
          </cell>
          <cell r="F60">
            <v>7048</v>
          </cell>
          <cell r="G60">
            <v>143379836</v>
          </cell>
          <cell r="H60">
            <v>8552</v>
          </cell>
          <cell r="I60">
            <v>173655812</v>
          </cell>
          <cell r="J60">
            <v>572</v>
          </cell>
        </row>
        <row r="61">
          <cell r="B61" t="str">
            <v>11ONX5083</v>
          </cell>
          <cell r="C61" t="str">
            <v>Ống nóng PPR DISMY xanh PN20 D50x8,3</v>
          </cell>
          <cell r="D61">
            <v>216</v>
          </cell>
          <cell r="E61">
            <v>8330964</v>
          </cell>
          <cell r="F61">
            <v>8696</v>
          </cell>
          <cell r="G61">
            <v>268988103</v>
          </cell>
          <cell r="H61">
            <v>6996</v>
          </cell>
          <cell r="I61">
            <v>206018968</v>
          </cell>
          <cell r="J61">
            <v>1916</v>
          </cell>
        </row>
        <row r="62">
          <cell r="B62" t="str">
            <v>11ONX63105</v>
          </cell>
          <cell r="C62" t="str">
            <v>Ống nóng PPR DISMY xanh PN20 D63x10,5</v>
          </cell>
          <cell r="D62">
            <v>1120</v>
          </cell>
          <cell r="E62">
            <v>77807112</v>
          </cell>
          <cell r="F62">
            <v>2472</v>
          </cell>
          <cell r="G62">
            <v>64950533</v>
          </cell>
          <cell r="H62">
            <v>2536</v>
          </cell>
          <cell r="I62">
            <v>132542792</v>
          </cell>
          <cell r="J62">
            <v>1056</v>
          </cell>
        </row>
        <row r="63">
          <cell r="B63" t="str">
            <v>11ONX75125</v>
          </cell>
          <cell r="C63" t="str">
            <v>Ống nóng PPR DISMY xanh PN20 D75x12,5</v>
          </cell>
          <cell r="D63">
            <v>0</v>
          </cell>
          <cell r="E63">
            <v>0</v>
          </cell>
          <cell r="F63">
            <v>1608</v>
          </cell>
          <cell r="G63">
            <v>130051180</v>
          </cell>
          <cell r="H63">
            <v>1028</v>
          </cell>
          <cell r="I63">
            <v>84141523</v>
          </cell>
          <cell r="J63">
            <v>580</v>
          </cell>
        </row>
        <row r="64">
          <cell r="B64" t="str">
            <v>11ONX9015</v>
          </cell>
          <cell r="C64" t="str">
            <v>Ống nóng PPR DISMY xanh PN20 D90x15</v>
          </cell>
          <cell r="D64">
            <v>148</v>
          </cell>
          <cell r="E64">
            <v>17372785</v>
          </cell>
          <cell r="F64">
            <v>616</v>
          </cell>
          <cell r="G64">
            <v>73571636</v>
          </cell>
          <cell r="H64">
            <v>544</v>
          </cell>
          <cell r="I64">
            <v>64734006</v>
          </cell>
          <cell r="J64">
            <v>220</v>
          </cell>
        </row>
        <row r="65">
          <cell r="B65" t="str">
            <v>11OUVL2023</v>
          </cell>
          <cell r="C65" t="str">
            <v>Ống lạnh PPR DISMY UV đen PN10 D20x2.3</v>
          </cell>
          <cell r="D65">
            <v>2835</v>
          </cell>
          <cell r="E65">
            <v>10381057</v>
          </cell>
          <cell r="F65">
            <v>8761</v>
          </cell>
          <cell r="G65">
            <v>37733909</v>
          </cell>
          <cell r="H65">
            <v>6656</v>
          </cell>
          <cell r="I65">
            <v>27526163</v>
          </cell>
          <cell r="J65">
            <v>4940</v>
          </cell>
        </row>
        <row r="66">
          <cell r="B66" t="str">
            <v>11OUVL2528</v>
          </cell>
          <cell r="C66" t="str">
            <v>Ống lạnh PPR DISMY UV  đen PN10 D25x2.8</v>
          </cell>
          <cell r="D66">
            <v>712</v>
          </cell>
          <cell r="E66">
            <v>4550391</v>
          </cell>
          <cell r="F66">
            <v>13052</v>
          </cell>
          <cell r="G66">
            <v>89280217</v>
          </cell>
          <cell r="H66">
            <v>10760</v>
          </cell>
          <cell r="I66">
            <v>73270221</v>
          </cell>
          <cell r="J66">
            <v>3004</v>
          </cell>
        </row>
        <row r="67">
          <cell r="B67" t="str">
            <v>11OUVL3229</v>
          </cell>
          <cell r="C67" t="str">
            <v>Ống lạnh PPR DISMY UV  đen PN10 D32x2.9</v>
          </cell>
          <cell r="D67">
            <v>576</v>
          </cell>
          <cell r="E67">
            <v>4380387</v>
          </cell>
          <cell r="F67">
            <v>6576</v>
          </cell>
          <cell r="G67">
            <v>55789800</v>
          </cell>
          <cell r="H67">
            <v>4272</v>
          </cell>
          <cell r="I67">
            <v>36004305</v>
          </cell>
          <cell r="J67">
            <v>2880</v>
          </cell>
        </row>
        <row r="68">
          <cell r="B68" t="str">
            <v>11OUVL4037</v>
          </cell>
          <cell r="C68" t="str">
            <v>Ống lạnh PPR DISMY UV đen PN10 D40x3.7</v>
          </cell>
          <cell r="D68">
            <v>8</v>
          </cell>
          <cell r="E68">
            <v>99102</v>
          </cell>
          <cell r="F68">
            <v>4836</v>
          </cell>
          <cell r="G68">
            <v>68703499</v>
          </cell>
          <cell r="H68">
            <v>3728</v>
          </cell>
          <cell r="I68">
            <v>53376737</v>
          </cell>
          <cell r="J68">
            <v>1116</v>
          </cell>
        </row>
        <row r="69">
          <cell r="B69" t="str">
            <v>11OUVL5046</v>
          </cell>
          <cell r="C69" t="str">
            <v>Ống lạnh PPR DISMY UV đen PN10 D50x4.6</v>
          </cell>
          <cell r="D69">
            <v>888</v>
          </cell>
          <cell r="E69">
            <v>20494497</v>
          </cell>
          <cell r="F69">
            <v>17244</v>
          </cell>
          <cell r="G69">
            <v>375126727</v>
          </cell>
          <cell r="H69">
            <v>14744</v>
          </cell>
          <cell r="I69">
            <v>324140143</v>
          </cell>
          <cell r="J69">
            <v>3388</v>
          </cell>
        </row>
        <row r="70">
          <cell r="B70" t="str">
            <v>11OUVL6358</v>
          </cell>
          <cell r="C70" t="str">
            <v>Ống lạnh PPR DISMY UV đen PN10 D63x5.8</v>
          </cell>
          <cell r="D70">
            <v>0</v>
          </cell>
          <cell r="E70">
            <v>0</v>
          </cell>
          <cell r="F70">
            <v>1060</v>
          </cell>
          <cell r="G70">
            <v>33615946</v>
          </cell>
          <cell r="H70">
            <v>16</v>
          </cell>
          <cell r="I70">
            <v>507411</v>
          </cell>
          <cell r="J70">
            <v>1044</v>
          </cell>
        </row>
        <row r="71">
          <cell r="B71" t="str">
            <v>11OUVN2034</v>
          </cell>
          <cell r="C71" t="str">
            <v>Ống nóng PPR DISMY UV đen PN20 D20x3.4</v>
          </cell>
          <cell r="D71">
            <v>996</v>
          </cell>
          <cell r="E71">
            <v>5565691</v>
          </cell>
          <cell r="F71">
            <v>3204</v>
          </cell>
          <cell r="G71">
            <v>20297333</v>
          </cell>
          <cell r="H71">
            <v>840</v>
          </cell>
          <cell r="I71">
            <v>4693957</v>
          </cell>
          <cell r="J71">
            <v>3360</v>
          </cell>
        </row>
        <row r="72">
          <cell r="B72" t="str">
            <v>11OUVN2542</v>
          </cell>
          <cell r="C72" t="str">
            <v>Ống nóng PPR DISMY UV đen PN20 D25x4.2</v>
          </cell>
          <cell r="D72">
            <v>220</v>
          </cell>
          <cell r="E72">
            <v>2135624</v>
          </cell>
          <cell r="F72">
            <v>79752</v>
          </cell>
          <cell r="G72">
            <v>713997088</v>
          </cell>
          <cell r="H72">
            <v>49636</v>
          </cell>
          <cell r="I72">
            <v>449819477</v>
          </cell>
          <cell r="J72">
            <v>30336</v>
          </cell>
        </row>
        <row r="73">
          <cell r="B73" t="str">
            <v>11OUVN3254</v>
          </cell>
          <cell r="C73" t="str">
            <v>Ống nóng PPR DISMY UV đen PN20 D32x5.4</v>
          </cell>
          <cell r="D73">
            <v>788</v>
          </cell>
          <cell r="E73">
            <v>10255735</v>
          </cell>
          <cell r="F73">
            <v>1032</v>
          </cell>
          <cell r="G73">
            <v>15166151</v>
          </cell>
          <cell r="H73">
            <v>1504</v>
          </cell>
          <cell r="I73">
            <v>20674810</v>
          </cell>
          <cell r="J73">
            <v>316</v>
          </cell>
        </row>
        <row r="74">
          <cell r="B74" t="str">
            <v>11OUVN4067</v>
          </cell>
          <cell r="C74" t="str">
            <v>Ống nóng PPR DISMY UV đen PN20 D40x6.7</v>
          </cell>
          <cell r="D74">
            <v>340</v>
          </cell>
          <cell r="E74">
            <v>9468185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340</v>
          </cell>
        </row>
        <row r="75">
          <cell r="B75" t="str">
            <v>11OUVN5083</v>
          </cell>
          <cell r="C75" t="str">
            <v>Ống nóng PPR DISMY UV đen PN20 D50x8.3</v>
          </cell>
          <cell r="D75">
            <v>1084</v>
          </cell>
          <cell r="E75">
            <v>35604845</v>
          </cell>
          <cell r="F75">
            <v>0</v>
          </cell>
          <cell r="G75">
            <v>0</v>
          </cell>
          <cell r="H75">
            <v>552</v>
          </cell>
          <cell r="I75">
            <v>18130881</v>
          </cell>
          <cell r="J75">
            <v>532</v>
          </cell>
        </row>
        <row r="76">
          <cell r="B76" t="str">
            <v>11OUVN63105</v>
          </cell>
          <cell r="C76" t="str">
            <v>Ống nóng PPR DISMY UV đen PN20 D63x10.5</v>
          </cell>
          <cell r="D76">
            <v>0</v>
          </cell>
          <cell r="E76">
            <v>0</v>
          </cell>
          <cell r="F76">
            <v>952</v>
          </cell>
          <cell r="G76">
            <v>50555227</v>
          </cell>
          <cell r="H76">
            <v>0</v>
          </cell>
          <cell r="I76">
            <v>0</v>
          </cell>
          <cell r="J76">
            <v>952</v>
          </cell>
        </row>
        <row r="77">
          <cell r="B77" t="str">
            <v>12BTG20</v>
          </cell>
          <cell r="C77" t="str">
            <v>Đầu bịt PPR DISMY ghi D20</v>
          </cell>
          <cell r="D77">
            <v>2945</v>
          </cell>
          <cell r="E77">
            <v>708887</v>
          </cell>
          <cell r="F77">
            <v>191</v>
          </cell>
          <cell r="G77">
            <v>45975</v>
          </cell>
          <cell r="H77">
            <v>1772</v>
          </cell>
          <cell r="I77">
            <v>426535</v>
          </cell>
          <cell r="J77">
            <v>1364</v>
          </cell>
        </row>
        <row r="78">
          <cell r="B78" t="str">
            <v>12BTG25</v>
          </cell>
          <cell r="C78" t="str">
            <v>Đầu bịt PPR DISMY ghi D25</v>
          </cell>
          <cell r="D78">
            <v>4058</v>
          </cell>
          <cell r="E78">
            <v>2332751</v>
          </cell>
          <cell r="F78">
            <v>9844</v>
          </cell>
          <cell r="G78">
            <v>5748715</v>
          </cell>
          <cell r="H78">
            <v>3694</v>
          </cell>
          <cell r="I78">
            <v>2132131</v>
          </cell>
          <cell r="J78">
            <v>10208</v>
          </cell>
        </row>
        <row r="79">
          <cell r="B79" t="str">
            <v>12BTG32</v>
          </cell>
          <cell r="C79" t="str">
            <v>Đầu bịt PPR DISMY ghi D32</v>
          </cell>
          <cell r="D79">
            <v>1017</v>
          </cell>
          <cell r="E79">
            <v>883125</v>
          </cell>
          <cell r="F79">
            <v>142</v>
          </cell>
          <cell r="G79">
            <v>123308</v>
          </cell>
          <cell r="H79">
            <v>397</v>
          </cell>
          <cell r="I79">
            <v>344739</v>
          </cell>
          <cell r="J79">
            <v>762</v>
          </cell>
        </row>
        <row r="80">
          <cell r="B80" t="str">
            <v>12BTG40</v>
          </cell>
          <cell r="C80" t="str">
            <v>Đầu bịt PPR DISMY ghi D40</v>
          </cell>
          <cell r="D80">
            <v>945</v>
          </cell>
          <cell r="E80">
            <v>1251217</v>
          </cell>
          <cell r="F80">
            <v>140</v>
          </cell>
          <cell r="G80">
            <v>145644</v>
          </cell>
          <cell r="H80">
            <v>236</v>
          </cell>
          <cell r="I80">
            <v>312472</v>
          </cell>
          <cell r="J80">
            <v>849</v>
          </cell>
        </row>
        <row r="81">
          <cell r="B81" t="str">
            <v>12BTG50</v>
          </cell>
          <cell r="C81" t="str">
            <v>Đầu bịt PPR DISMY ghi D50</v>
          </cell>
          <cell r="D81">
            <v>751</v>
          </cell>
          <cell r="E81">
            <v>1789834</v>
          </cell>
          <cell r="F81">
            <v>130</v>
          </cell>
          <cell r="G81">
            <v>190661</v>
          </cell>
          <cell r="H81">
            <v>185</v>
          </cell>
          <cell r="I81">
            <v>440906</v>
          </cell>
          <cell r="J81">
            <v>696</v>
          </cell>
        </row>
        <row r="82">
          <cell r="B82" t="str">
            <v>12BTG63</v>
          </cell>
          <cell r="C82" t="str">
            <v>Đầu bịt PPR DISMY ghi D63</v>
          </cell>
          <cell r="D82">
            <v>465</v>
          </cell>
          <cell r="E82">
            <v>1729174</v>
          </cell>
          <cell r="F82">
            <v>0</v>
          </cell>
          <cell r="G82">
            <v>0</v>
          </cell>
          <cell r="H82">
            <v>61</v>
          </cell>
          <cell r="I82">
            <v>226838</v>
          </cell>
          <cell r="J82">
            <v>404</v>
          </cell>
        </row>
        <row r="83">
          <cell r="B83" t="str">
            <v>12BTUV20</v>
          </cell>
          <cell r="C83" t="str">
            <v>Đầu bịt PPR DISMY UV D20</v>
          </cell>
          <cell r="D83">
            <v>835</v>
          </cell>
          <cell r="E83">
            <v>142224</v>
          </cell>
          <cell r="F83">
            <v>0</v>
          </cell>
          <cell r="G83">
            <v>0</v>
          </cell>
          <cell r="H83">
            <v>1</v>
          </cell>
          <cell r="I83">
            <v>170</v>
          </cell>
          <cell r="J83">
            <v>834</v>
          </cell>
        </row>
        <row r="84">
          <cell r="B84" t="str">
            <v>12BTUV25</v>
          </cell>
          <cell r="C84" t="str">
            <v>Đầu bịt PPR DISMY UV D25</v>
          </cell>
          <cell r="D84">
            <v>3104</v>
          </cell>
          <cell r="E84">
            <v>1936437</v>
          </cell>
          <cell r="F84">
            <v>0</v>
          </cell>
          <cell r="G84">
            <v>0</v>
          </cell>
          <cell r="H84">
            <v>14</v>
          </cell>
          <cell r="I84">
            <v>8735</v>
          </cell>
          <cell r="J84">
            <v>3090</v>
          </cell>
        </row>
        <row r="85">
          <cell r="B85" t="str">
            <v>12BTUV32</v>
          </cell>
          <cell r="C85" t="str">
            <v>Đầu bịt PPR DISMY UV D32</v>
          </cell>
          <cell r="D85">
            <v>304</v>
          </cell>
          <cell r="E85">
            <v>209338</v>
          </cell>
          <cell r="F85">
            <v>0</v>
          </cell>
          <cell r="G85">
            <v>0</v>
          </cell>
          <cell r="H85">
            <v>25</v>
          </cell>
          <cell r="I85">
            <v>17215</v>
          </cell>
          <cell r="J85">
            <v>279</v>
          </cell>
        </row>
        <row r="86">
          <cell r="B86" t="str">
            <v>12BTUV40</v>
          </cell>
          <cell r="C86" t="str">
            <v>Đầu bịt PPR DISMY UV D40</v>
          </cell>
          <cell r="D86">
            <v>92</v>
          </cell>
          <cell r="E86">
            <v>91410</v>
          </cell>
          <cell r="F86">
            <v>0</v>
          </cell>
          <cell r="G86">
            <v>0</v>
          </cell>
          <cell r="H86">
            <v>1</v>
          </cell>
          <cell r="I86">
            <v>994</v>
          </cell>
          <cell r="J86">
            <v>91</v>
          </cell>
        </row>
        <row r="87">
          <cell r="B87" t="str">
            <v>12BTUV50</v>
          </cell>
          <cell r="C87" t="str">
            <v>Đầu bịt PPR DISMY UV D50</v>
          </cell>
          <cell r="D87">
            <v>587</v>
          </cell>
          <cell r="E87">
            <v>1143580</v>
          </cell>
          <cell r="F87">
            <v>0</v>
          </cell>
          <cell r="G87">
            <v>0</v>
          </cell>
          <cell r="H87">
            <v>1</v>
          </cell>
          <cell r="I87">
            <v>1948</v>
          </cell>
          <cell r="J87">
            <v>586</v>
          </cell>
        </row>
        <row r="88">
          <cell r="B88" t="str">
            <v>12BTUV63</v>
          </cell>
          <cell r="C88" t="str">
            <v>Đầu bịt PPR DISMY UV D63</v>
          </cell>
          <cell r="D88">
            <v>201</v>
          </cell>
          <cell r="E88">
            <v>560905</v>
          </cell>
          <cell r="F88">
            <v>0</v>
          </cell>
          <cell r="G88">
            <v>0</v>
          </cell>
          <cell r="H88">
            <v>1</v>
          </cell>
          <cell r="I88">
            <v>2791</v>
          </cell>
          <cell r="J88">
            <v>200</v>
          </cell>
        </row>
        <row r="89">
          <cell r="B89" t="str">
            <v>12BTX20</v>
          </cell>
          <cell r="C89" t="str">
            <v>Đầu bịt PPR DISMY xanh D20</v>
          </cell>
          <cell r="D89">
            <v>7312</v>
          </cell>
          <cell r="E89">
            <v>1832099</v>
          </cell>
          <cell r="F89">
            <v>20502</v>
          </cell>
          <cell r="G89">
            <v>5675838</v>
          </cell>
          <cell r="H89">
            <v>21219</v>
          </cell>
          <cell r="I89">
            <v>5328381</v>
          </cell>
          <cell r="J89">
            <v>6595</v>
          </cell>
        </row>
        <row r="90">
          <cell r="B90" t="str">
            <v>12BTX25</v>
          </cell>
          <cell r="C90" t="str">
            <v>Đầu bịt PPR DISMY xanh D25</v>
          </cell>
          <cell r="D90">
            <v>10940</v>
          </cell>
          <cell r="E90">
            <v>6062561</v>
          </cell>
          <cell r="F90">
            <v>74700</v>
          </cell>
          <cell r="G90">
            <v>39177069</v>
          </cell>
          <cell r="H90">
            <v>56953</v>
          </cell>
          <cell r="I90">
            <v>30530264</v>
          </cell>
          <cell r="J90">
            <v>28687</v>
          </cell>
        </row>
        <row r="91">
          <cell r="B91" t="str">
            <v>12BTX32</v>
          </cell>
          <cell r="C91" t="str">
            <v>Đầu bịt PPR DISMY xanh D32</v>
          </cell>
          <cell r="D91">
            <v>4062</v>
          </cell>
          <cell r="E91">
            <v>3922778</v>
          </cell>
          <cell r="F91">
            <v>6864</v>
          </cell>
          <cell r="G91">
            <v>5386180</v>
          </cell>
          <cell r="H91">
            <v>6837</v>
          </cell>
          <cell r="I91">
            <v>6179317</v>
          </cell>
          <cell r="J91">
            <v>4089</v>
          </cell>
        </row>
        <row r="92">
          <cell r="B92" t="str">
            <v>12BTX40</v>
          </cell>
          <cell r="C92" t="str">
            <v>Đầu bịt PPR DISMY xanh D40</v>
          </cell>
          <cell r="D92">
            <v>1980</v>
          </cell>
          <cell r="E92">
            <v>4138318</v>
          </cell>
          <cell r="F92">
            <v>5757</v>
          </cell>
          <cell r="G92">
            <v>8122710</v>
          </cell>
          <cell r="H92">
            <v>4364</v>
          </cell>
          <cell r="I92">
            <v>7443045</v>
          </cell>
          <cell r="J92">
            <v>3373</v>
          </cell>
        </row>
        <row r="93">
          <cell r="B93" t="str">
            <v>12BTX50</v>
          </cell>
          <cell r="C93" t="str">
            <v>Đầu bịt PPR DISMY xanh D50</v>
          </cell>
          <cell r="D93">
            <v>728</v>
          </cell>
          <cell r="E93">
            <v>2063054</v>
          </cell>
          <cell r="F93">
            <v>4451</v>
          </cell>
          <cell r="G93">
            <v>12244736</v>
          </cell>
          <cell r="H93">
            <v>3280</v>
          </cell>
          <cell r="I93">
            <v>9203896</v>
          </cell>
          <cell r="J93">
            <v>1899</v>
          </cell>
        </row>
        <row r="94">
          <cell r="B94" t="str">
            <v>12BTX63</v>
          </cell>
          <cell r="C94" t="str">
            <v>Đầu bịt PPR DISMY xanh D63</v>
          </cell>
          <cell r="D94">
            <v>316</v>
          </cell>
          <cell r="E94">
            <v>1539474</v>
          </cell>
          <cell r="F94">
            <v>1434</v>
          </cell>
          <cell r="G94">
            <v>6145756</v>
          </cell>
          <cell r="H94">
            <v>610</v>
          </cell>
          <cell r="I94">
            <v>2725741</v>
          </cell>
          <cell r="J94">
            <v>1140</v>
          </cell>
        </row>
        <row r="95">
          <cell r="B95" t="str">
            <v>12CHG20</v>
          </cell>
          <cell r="C95" t="str">
            <v>Nối góc 45° PPR DISMY ghi D20</v>
          </cell>
          <cell r="D95">
            <v>5882</v>
          </cell>
          <cell r="E95">
            <v>4484507</v>
          </cell>
          <cell r="F95">
            <v>8580</v>
          </cell>
          <cell r="G95">
            <v>1633972</v>
          </cell>
          <cell r="H95">
            <v>5490</v>
          </cell>
          <cell r="I95">
            <v>4128320</v>
          </cell>
          <cell r="J95">
            <v>8972</v>
          </cell>
        </row>
        <row r="96">
          <cell r="B96" t="str">
            <v>12CHG25</v>
          </cell>
          <cell r="C96" t="str">
            <v>Nối góc 45° PPR DISMY ghi D25</v>
          </cell>
          <cell r="D96">
            <v>14102</v>
          </cell>
          <cell r="E96">
            <v>14131165</v>
          </cell>
          <cell r="F96">
            <v>26970</v>
          </cell>
          <cell r="G96">
            <v>24335513</v>
          </cell>
          <cell r="H96">
            <v>24136</v>
          </cell>
          <cell r="I96">
            <v>21582455</v>
          </cell>
          <cell r="J96">
            <v>16936</v>
          </cell>
        </row>
        <row r="97">
          <cell r="B97" t="str">
            <v>12CHG32</v>
          </cell>
          <cell r="C97" t="str">
            <v>Nối góc 45° PPR DISMY ghi D32</v>
          </cell>
          <cell r="D97">
            <v>923</v>
          </cell>
          <cell r="E97">
            <v>2017108</v>
          </cell>
          <cell r="F97">
            <v>2493</v>
          </cell>
          <cell r="G97">
            <v>5182346</v>
          </cell>
          <cell r="H97">
            <v>1573</v>
          </cell>
          <cell r="I97">
            <v>3275604</v>
          </cell>
          <cell r="J97">
            <v>1843</v>
          </cell>
        </row>
        <row r="98">
          <cell r="B98" t="str">
            <v>12CHG40</v>
          </cell>
          <cell r="C98" t="str">
            <v>Nối góc 45° PPR DISMY ghi D40</v>
          </cell>
          <cell r="D98">
            <v>720</v>
          </cell>
          <cell r="E98">
            <v>1954376</v>
          </cell>
          <cell r="F98">
            <v>2200</v>
          </cell>
          <cell r="G98">
            <v>6609426</v>
          </cell>
          <cell r="H98">
            <v>1502</v>
          </cell>
          <cell r="I98">
            <v>4208713</v>
          </cell>
          <cell r="J98">
            <v>1418</v>
          </cell>
        </row>
        <row r="99">
          <cell r="B99" t="str">
            <v>12CHG50</v>
          </cell>
          <cell r="C99" t="str">
            <v>Nối góc 45° PPR DISMY ghi D50</v>
          </cell>
          <cell r="D99">
            <v>1345</v>
          </cell>
          <cell r="E99">
            <v>6111203</v>
          </cell>
          <cell r="F99">
            <v>1112</v>
          </cell>
          <cell r="G99">
            <v>4442686</v>
          </cell>
          <cell r="H99">
            <v>922</v>
          </cell>
          <cell r="I99">
            <v>4027971</v>
          </cell>
          <cell r="J99">
            <v>1535</v>
          </cell>
        </row>
        <row r="100">
          <cell r="B100" t="str">
            <v>12CHG63</v>
          </cell>
          <cell r="C100" t="str">
            <v>Nối góc 45° PPR DISMY ghi D63</v>
          </cell>
          <cell r="D100">
            <v>419</v>
          </cell>
          <cell r="E100">
            <v>3114647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419</v>
          </cell>
        </row>
        <row r="101">
          <cell r="B101" t="str">
            <v>12CHG75</v>
          </cell>
          <cell r="C101" t="str">
            <v>Nối góc 45° PPR DISMY ghi D75</v>
          </cell>
          <cell r="D101">
            <v>11</v>
          </cell>
          <cell r="E101">
            <v>148436</v>
          </cell>
          <cell r="F101">
            <v>0</v>
          </cell>
          <cell r="G101">
            <v>0</v>
          </cell>
          <cell r="H101">
            <v>6</v>
          </cell>
          <cell r="I101">
            <v>80965</v>
          </cell>
          <cell r="J101">
            <v>5</v>
          </cell>
        </row>
        <row r="102">
          <cell r="B102" t="str">
            <v>12CHUV2020</v>
          </cell>
          <cell r="C102" t="str">
            <v>Nối góc 45° PPR DISMY UV D20</v>
          </cell>
          <cell r="D102">
            <v>856</v>
          </cell>
          <cell r="E102">
            <v>427694</v>
          </cell>
          <cell r="F102">
            <v>0</v>
          </cell>
          <cell r="G102">
            <v>0</v>
          </cell>
          <cell r="H102">
            <v>621</v>
          </cell>
          <cell r="I102">
            <v>310278</v>
          </cell>
          <cell r="J102">
            <v>235</v>
          </cell>
        </row>
        <row r="103">
          <cell r="B103" t="str">
            <v>12CHUV2525</v>
          </cell>
          <cell r="C103" t="str">
            <v>Nối góc 45° PPR DISMY UV D25</v>
          </cell>
          <cell r="D103">
            <v>449</v>
          </cell>
          <cell r="E103">
            <v>491092</v>
          </cell>
          <cell r="F103">
            <v>10220</v>
          </cell>
          <cell r="G103">
            <v>8099125</v>
          </cell>
          <cell r="H103">
            <v>4271</v>
          </cell>
          <cell r="I103">
            <v>3613945</v>
          </cell>
          <cell r="J103">
            <v>6398</v>
          </cell>
        </row>
        <row r="104">
          <cell r="B104" t="str">
            <v>12CHUV3232</v>
          </cell>
          <cell r="C104" t="str">
            <v>Nối góc 45° PPR DISMY UV D32</v>
          </cell>
          <cell r="D104">
            <v>233</v>
          </cell>
          <cell r="E104">
            <v>326766</v>
          </cell>
          <cell r="F104">
            <v>1200</v>
          </cell>
          <cell r="G104">
            <v>2004856</v>
          </cell>
          <cell r="H104">
            <v>767</v>
          </cell>
          <cell r="I104">
            <v>1241730</v>
          </cell>
          <cell r="J104">
            <v>666</v>
          </cell>
        </row>
        <row r="105">
          <cell r="B105" t="str">
            <v>12CHUV4040</v>
          </cell>
          <cell r="C105" t="str">
            <v>Nối góc 45° PPR DISMY UV D40</v>
          </cell>
          <cell r="D105">
            <v>860</v>
          </cell>
          <cell r="E105">
            <v>2784189</v>
          </cell>
          <cell r="F105">
            <v>0</v>
          </cell>
          <cell r="G105">
            <v>0</v>
          </cell>
          <cell r="H105">
            <v>701</v>
          </cell>
          <cell r="I105">
            <v>2269437</v>
          </cell>
          <cell r="J105">
            <v>159</v>
          </cell>
        </row>
        <row r="106">
          <cell r="B106" t="str">
            <v>12CHUV5050</v>
          </cell>
          <cell r="C106" t="str">
            <v>Nối góc 45° PPR DISMY UV D50</v>
          </cell>
          <cell r="D106">
            <v>1511</v>
          </cell>
          <cell r="E106">
            <v>6879404</v>
          </cell>
          <cell r="F106">
            <v>1975</v>
          </cell>
          <cell r="G106">
            <v>5939728</v>
          </cell>
          <cell r="H106">
            <v>2090</v>
          </cell>
          <cell r="I106">
            <v>8526398</v>
          </cell>
          <cell r="J106">
            <v>1396</v>
          </cell>
        </row>
        <row r="107">
          <cell r="B107" t="str">
            <v>12CHUV6363</v>
          </cell>
          <cell r="C107" t="str">
            <v>Nối góc 45° PPR DISMY UV D63</v>
          </cell>
          <cell r="D107">
            <v>95</v>
          </cell>
          <cell r="E107">
            <v>529940</v>
          </cell>
          <cell r="F107">
            <v>716</v>
          </cell>
          <cell r="G107">
            <v>5213325</v>
          </cell>
          <cell r="H107">
            <v>1</v>
          </cell>
          <cell r="I107">
            <v>7082</v>
          </cell>
          <cell r="J107">
            <v>810</v>
          </cell>
        </row>
        <row r="108">
          <cell r="B108" t="str">
            <v>12CHX110</v>
          </cell>
          <cell r="C108" t="str">
            <v>Nối góc 45° PPR DISMY xanh D110</v>
          </cell>
          <cell r="D108">
            <v>425</v>
          </cell>
          <cell r="E108">
            <v>12730276</v>
          </cell>
          <cell r="F108">
            <v>10</v>
          </cell>
          <cell r="G108">
            <v>299536</v>
          </cell>
          <cell r="H108">
            <v>35</v>
          </cell>
          <cell r="I108">
            <v>299536</v>
          </cell>
          <cell r="J108">
            <v>400</v>
          </cell>
        </row>
        <row r="109">
          <cell r="B109" t="str">
            <v>12CHX125</v>
          </cell>
          <cell r="C109" t="str">
            <v>Nối góc 45° PPR DISMY xanh D125</v>
          </cell>
          <cell r="D109">
            <v>119</v>
          </cell>
          <cell r="E109">
            <v>5302648</v>
          </cell>
          <cell r="F109">
            <v>0</v>
          </cell>
          <cell r="G109">
            <v>0</v>
          </cell>
          <cell r="H109">
            <v>5</v>
          </cell>
          <cell r="I109">
            <v>222800</v>
          </cell>
          <cell r="J109">
            <v>114</v>
          </cell>
        </row>
        <row r="110">
          <cell r="B110" t="str">
            <v>12CHX20</v>
          </cell>
          <cell r="C110" t="str">
            <v>Nối góc 45° PPR DISMY xanh D20</v>
          </cell>
          <cell r="D110">
            <v>2776</v>
          </cell>
          <cell r="E110">
            <v>2067965</v>
          </cell>
          <cell r="F110">
            <v>52455</v>
          </cell>
          <cell r="G110">
            <v>43786141</v>
          </cell>
          <cell r="H110">
            <v>37324</v>
          </cell>
          <cell r="I110">
            <v>32355582</v>
          </cell>
          <cell r="J110">
            <v>17907</v>
          </cell>
        </row>
        <row r="111">
          <cell r="B111" t="str">
            <v>12CHX25</v>
          </cell>
          <cell r="C111" t="str">
            <v>Nối góc 45° PPR DISMY xanh D25</v>
          </cell>
          <cell r="D111">
            <v>42333</v>
          </cell>
          <cell r="E111">
            <v>43918747</v>
          </cell>
          <cell r="F111">
            <v>275305</v>
          </cell>
          <cell r="G111">
            <v>249469649</v>
          </cell>
          <cell r="H111">
            <v>217967</v>
          </cell>
          <cell r="I111">
            <v>208346197</v>
          </cell>
          <cell r="J111">
            <v>99671</v>
          </cell>
        </row>
        <row r="112">
          <cell r="B112" t="str">
            <v>12CHX32</v>
          </cell>
          <cell r="C112" t="str">
            <v>Nối góc 45° PPR DISMY xanh D32</v>
          </cell>
          <cell r="D112">
            <v>4942</v>
          </cell>
          <cell r="E112">
            <v>9852896</v>
          </cell>
          <cell r="F112">
            <v>30984</v>
          </cell>
          <cell r="G112">
            <v>57340425</v>
          </cell>
          <cell r="H112">
            <v>22059</v>
          </cell>
          <cell r="I112">
            <v>42968733</v>
          </cell>
          <cell r="J112">
            <v>13867</v>
          </cell>
        </row>
        <row r="113">
          <cell r="B113" t="str">
            <v>12CHX40</v>
          </cell>
          <cell r="C113" t="str">
            <v>Nối góc 45° PPR DISMY xanh D40</v>
          </cell>
          <cell r="D113">
            <v>5390</v>
          </cell>
          <cell r="E113">
            <v>15169095</v>
          </cell>
          <cell r="F113">
            <v>15068</v>
          </cell>
          <cell r="G113">
            <v>42880610</v>
          </cell>
          <cell r="H113">
            <v>13348</v>
          </cell>
          <cell r="I113">
            <v>38421865</v>
          </cell>
          <cell r="J113">
            <v>7110</v>
          </cell>
        </row>
        <row r="114">
          <cell r="B114" t="str">
            <v>12CHX50</v>
          </cell>
          <cell r="C114" t="str">
            <v>Nối góc 45° PPR DISMY xanh D50</v>
          </cell>
          <cell r="D114">
            <v>3830</v>
          </cell>
          <cell r="E114">
            <v>17353081</v>
          </cell>
          <cell r="F114">
            <v>25365</v>
          </cell>
          <cell r="G114">
            <v>91777259</v>
          </cell>
          <cell r="H114">
            <v>17527</v>
          </cell>
          <cell r="I114">
            <v>76561798</v>
          </cell>
          <cell r="J114">
            <v>11668</v>
          </cell>
        </row>
        <row r="115">
          <cell r="B115" t="str">
            <v>12CHX63</v>
          </cell>
          <cell r="C115" t="str">
            <v>Nối góc 45° PPR DISMY xanh D63</v>
          </cell>
          <cell r="D115">
            <v>786</v>
          </cell>
          <cell r="E115">
            <v>6751890</v>
          </cell>
          <cell r="F115">
            <v>689</v>
          </cell>
          <cell r="G115">
            <v>5465742</v>
          </cell>
          <cell r="H115">
            <v>559</v>
          </cell>
          <cell r="I115">
            <v>4597764</v>
          </cell>
          <cell r="J115">
            <v>916</v>
          </cell>
        </row>
        <row r="116">
          <cell r="B116" t="str">
            <v>12CHX75</v>
          </cell>
          <cell r="C116" t="str">
            <v>Nối góc 45° PPR DISMY xanh D75</v>
          </cell>
          <cell r="D116">
            <v>179</v>
          </cell>
          <cell r="E116">
            <v>2516965</v>
          </cell>
          <cell r="F116">
            <v>0</v>
          </cell>
          <cell r="G116">
            <v>0</v>
          </cell>
          <cell r="H116">
            <v>51</v>
          </cell>
          <cell r="I116">
            <v>717124</v>
          </cell>
          <cell r="J116">
            <v>128</v>
          </cell>
        </row>
        <row r="117">
          <cell r="B117" t="str">
            <v>12CHX90</v>
          </cell>
          <cell r="C117" t="str">
            <v>Nối góc 45° PPR DISMY xanh D90</v>
          </cell>
          <cell r="D117">
            <v>132</v>
          </cell>
          <cell r="E117">
            <v>2462364</v>
          </cell>
          <cell r="F117">
            <v>0</v>
          </cell>
          <cell r="G117">
            <v>0</v>
          </cell>
          <cell r="H117">
            <v>40</v>
          </cell>
          <cell r="I117">
            <v>671553</v>
          </cell>
          <cell r="J117">
            <v>92</v>
          </cell>
        </row>
        <row r="118">
          <cell r="B118" t="str">
            <v>12CNG2520</v>
          </cell>
          <cell r="C118" t="str">
            <v>Nối thẳng chuyển bậc PPR DISMY ghi D25/20</v>
          </cell>
          <cell r="D118">
            <v>105</v>
          </cell>
          <cell r="E118">
            <v>60520</v>
          </cell>
          <cell r="F118">
            <v>9809</v>
          </cell>
          <cell r="G118">
            <v>6977604</v>
          </cell>
          <cell r="H118">
            <v>2245</v>
          </cell>
          <cell r="I118">
            <v>1565898</v>
          </cell>
          <cell r="J118">
            <v>7669</v>
          </cell>
        </row>
        <row r="119">
          <cell r="B119" t="str">
            <v>12CNG3220</v>
          </cell>
          <cell r="C119" t="str">
            <v>Nối thẳng chuyển bậc PPR DISMY ghi D32/20</v>
          </cell>
          <cell r="D119">
            <v>590</v>
          </cell>
          <cell r="E119">
            <v>569968</v>
          </cell>
          <cell r="F119">
            <v>2731</v>
          </cell>
          <cell r="G119">
            <v>3386660</v>
          </cell>
          <cell r="H119">
            <v>1357</v>
          </cell>
          <cell r="I119">
            <v>1611872</v>
          </cell>
          <cell r="J119">
            <v>1964</v>
          </cell>
        </row>
        <row r="120">
          <cell r="B120" t="str">
            <v>12CNG3225</v>
          </cell>
          <cell r="C120" t="str">
            <v>Nối thẳng chuyển bậc PPR DISMY ghi D32/25</v>
          </cell>
          <cell r="D120">
            <v>1935</v>
          </cell>
          <cell r="E120">
            <v>2192491</v>
          </cell>
          <cell r="F120">
            <v>5865</v>
          </cell>
          <cell r="G120">
            <v>6105440</v>
          </cell>
          <cell r="H120">
            <v>3643</v>
          </cell>
          <cell r="I120">
            <v>3967657</v>
          </cell>
          <cell r="J120">
            <v>4157</v>
          </cell>
        </row>
        <row r="121">
          <cell r="B121" t="str">
            <v>12CNG4020</v>
          </cell>
          <cell r="C121" t="str">
            <v>Nối thẳng chuyển bậc PPR DISMY ghi D40/20</v>
          </cell>
          <cell r="D121">
            <v>573</v>
          </cell>
          <cell r="E121">
            <v>733163</v>
          </cell>
          <cell r="F121">
            <v>224</v>
          </cell>
          <cell r="G121">
            <v>142026</v>
          </cell>
          <cell r="H121">
            <v>64</v>
          </cell>
          <cell r="I121">
            <v>81888</v>
          </cell>
          <cell r="J121">
            <v>733</v>
          </cell>
        </row>
        <row r="122">
          <cell r="B122" t="str">
            <v>12CNG4025</v>
          </cell>
          <cell r="C122" t="str">
            <v>Nối thẳng chuyển bậc PPR DISMY ghi D40/25</v>
          </cell>
          <cell r="D122">
            <v>1271</v>
          </cell>
          <cell r="E122">
            <v>2120172</v>
          </cell>
          <cell r="F122">
            <v>556</v>
          </cell>
          <cell r="G122">
            <v>93414</v>
          </cell>
          <cell r="H122">
            <v>575</v>
          </cell>
          <cell r="I122">
            <v>919130</v>
          </cell>
          <cell r="J122">
            <v>1252</v>
          </cell>
        </row>
        <row r="123">
          <cell r="B123" t="str">
            <v>12CNG4032</v>
          </cell>
          <cell r="C123" t="str">
            <v>Nối thẳng chuyển bậc PPR DISMY ghi D40/32</v>
          </cell>
          <cell r="D123">
            <v>808</v>
          </cell>
          <cell r="E123">
            <v>1371076</v>
          </cell>
          <cell r="F123">
            <v>90</v>
          </cell>
          <cell r="G123">
            <v>152719</v>
          </cell>
          <cell r="H123">
            <v>488</v>
          </cell>
          <cell r="I123">
            <v>787352</v>
          </cell>
          <cell r="J123">
            <v>410</v>
          </cell>
        </row>
        <row r="124">
          <cell r="B124" t="str">
            <v>12CNG5020</v>
          </cell>
          <cell r="C124" t="str">
            <v>Nối thẳng chuyển bậc PPR DISMY ghi D50/20</v>
          </cell>
          <cell r="D124">
            <v>924</v>
          </cell>
          <cell r="E124">
            <v>1915474</v>
          </cell>
          <cell r="F124">
            <v>48</v>
          </cell>
          <cell r="G124">
            <v>99505</v>
          </cell>
          <cell r="H124">
            <v>96</v>
          </cell>
          <cell r="I124">
            <v>199009</v>
          </cell>
          <cell r="J124">
            <v>876</v>
          </cell>
        </row>
        <row r="125">
          <cell r="B125" t="str">
            <v>12CNG5025</v>
          </cell>
          <cell r="C125" t="str">
            <v>Nối thẳng chuyển bậc PPR DISMY ghi D50/25</v>
          </cell>
          <cell r="D125">
            <v>758</v>
          </cell>
          <cell r="E125">
            <v>1894489</v>
          </cell>
          <cell r="F125">
            <v>4975</v>
          </cell>
          <cell r="G125">
            <v>10210654</v>
          </cell>
          <cell r="H125">
            <v>837</v>
          </cell>
          <cell r="I125">
            <v>1976978</v>
          </cell>
          <cell r="J125">
            <v>4896</v>
          </cell>
        </row>
        <row r="126">
          <cell r="B126" t="str">
            <v>12CNG5032</v>
          </cell>
          <cell r="C126" t="str">
            <v>Nối thẳng chuyển bậc PPR DISMY ghi D50/32</v>
          </cell>
          <cell r="D126">
            <v>230</v>
          </cell>
          <cell r="E126">
            <v>537647</v>
          </cell>
          <cell r="F126">
            <v>645</v>
          </cell>
          <cell r="G126">
            <v>1681440</v>
          </cell>
          <cell r="H126">
            <v>455</v>
          </cell>
          <cell r="I126">
            <v>1148852</v>
          </cell>
          <cell r="J126">
            <v>420</v>
          </cell>
        </row>
        <row r="127">
          <cell r="B127" t="str">
            <v>12CNG5040</v>
          </cell>
          <cell r="C127" t="str">
            <v>Nối thẳng chuyển bậc PPR DISMY ghi D50/40</v>
          </cell>
          <cell r="D127">
            <v>1082</v>
          </cell>
          <cell r="E127">
            <v>3127723</v>
          </cell>
          <cell r="F127">
            <v>40</v>
          </cell>
          <cell r="G127">
            <v>115627</v>
          </cell>
          <cell r="H127">
            <v>315</v>
          </cell>
          <cell r="I127">
            <v>766032</v>
          </cell>
          <cell r="J127">
            <v>807</v>
          </cell>
        </row>
        <row r="128">
          <cell r="B128" t="str">
            <v>12CNG6320</v>
          </cell>
          <cell r="C128" t="str">
            <v>Nối thẳng chuyển bậc PPR DISMY ghi D63/20</v>
          </cell>
          <cell r="D128">
            <v>208</v>
          </cell>
          <cell r="E128">
            <v>882143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208</v>
          </cell>
        </row>
        <row r="129">
          <cell r="B129" t="str">
            <v>12CNG6325</v>
          </cell>
          <cell r="C129" t="str">
            <v>Nối thẳng chuyển bậc PPR DISMY ghi D63/25</v>
          </cell>
          <cell r="D129">
            <v>357</v>
          </cell>
          <cell r="E129">
            <v>1450155</v>
          </cell>
          <cell r="F129">
            <v>33</v>
          </cell>
          <cell r="G129">
            <v>0</v>
          </cell>
          <cell r="H129">
            <v>0</v>
          </cell>
          <cell r="I129">
            <v>0</v>
          </cell>
          <cell r="J129">
            <v>390</v>
          </cell>
        </row>
        <row r="130">
          <cell r="B130" t="str">
            <v>12CNG6332</v>
          </cell>
          <cell r="C130" t="str">
            <v>Nối thẳng chuyển bậc PPR DISMY ghi D63/32</v>
          </cell>
          <cell r="D130">
            <v>246</v>
          </cell>
          <cell r="E130">
            <v>1040732</v>
          </cell>
          <cell r="F130">
            <v>53</v>
          </cell>
          <cell r="G130">
            <v>0</v>
          </cell>
          <cell r="H130">
            <v>1</v>
          </cell>
          <cell r="I130">
            <v>4231</v>
          </cell>
          <cell r="J130">
            <v>298</v>
          </cell>
        </row>
        <row r="131">
          <cell r="B131" t="str">
            <v>12CNG6340</v>
          </cell>
          <cell r="C131" t="str">
            <v>Nối thẳng chuyển bậc PPR DISMY ghi D63/40</v>
          </cell>
          <cell r="D131">
            <v>75</v>
          </cell>
          <cell r="E131">
            <v>326092</v>
          </cell>
          <cell r="F131">
            <v>534</v>
          </cell>
          <cell r="G131">
            <v>2121522</v>
          </cell>
          <cell r="H131">
            <v>0</v>
          </cell>
          <cell r="I131">
            <v>0</v>
          </cell>
          <cell r="J131">
            <v>609</v>
          </cell>
        </row>
        <row r="132">
          <cell r="B132" t="str">
            <v>12CNG6350</v>
          </cell>
          <cell r="C132" t="str">
            <v>Nối thẳng chuyển bậc PPR DISMY ghi D63/50</v>
          </cell>
          <cell r="D132">
            <v>108</v>
          </cell>
          <cell r="E132">
            <v>487030</v>
          </cell>
          <cell r="F132">
            <v>0</v>
          </cell>
          <cell r="G132">
            <v>0</v>
          </cell>
          <cell r="H132">
            <v>12</v>
          </cell>
          <cell r="I132">
            <v>45095</v>
          </cell>
          <cell r="J132">
            <v>96</v>
          </cell>
        </row>
        <row r="133">
          <cell r="B133" t="str">
            <v>12CNUV2520</v>
          </cell>
          <cell r="C133" t="str">
            <v>Nối thẳng chuyển bậc PPR DISMY UV D25/20</v>
          </cell>
          <cell r="D133">
            <v>1136</v>
          </cell>
          <cell r="E133">
            <v>559734</v>
          </cell>
          <cell r="F133">
            <v>0</v>
          </cell>
          <cell r="G133">
            <v>0</v>
          </cell>
          <cell r="H133">
            <v>189</v>
          </cell>
          <cell r="I133">
            <v>93125</v>
          </cell>
          <cell r="J133">
            <v>947</v>
          </cell>
        </row>
        <row r="134">
          <cell r="B134" t="str">
            <v>12CNUV3220</v>
          </cell>
          <cell r="C134" t="str">
            <v>Nối thẳng chuyển bậc PPR DISMY UV D32/20</v>
          </cell>
          <cell r="D134">
            <v>630</v>
          </cell>
          <cell r="E134">
            <v>564113</v>
          </cell>
          <cell r="F134">
            <v>0</v>
          </cell>
          <cell r="G134">
            <v>0</v>
          </cell>
          <cell r="H134">
            <v>113</v>
          </cell>
          <cell r="I134">
            <v>101181</v>
          </cell>
          <cell r="J134">
            <v>517</v>
          </cell>
        </row>
        <row r="135">
          <cell r="B135" t="str">
            <v>12CNUV3225</v>
          </cell>
          <cell r="C135" t="str">
            <v>Nối thẳng chuyển bậc PPR DISMY UV D32/25</v>
          </cell>
          <cell r="D135">
            <v>642</v>
          </cell>
          <cell r="E135">
            <v>547400</v>
          </cell>
          <cell r="F135">
            <v>1125</v>
          </cell>
          <cell r="G135">
            <v>1284188</v>
          </cell>
          <cell r="H135">
            <v>1209</v>
          </cell>
          <cell r="I135">
            <v>1199613</v>
          </cell>
          <cell r="J135">
            <v>558</v>
          </cell>
        </row>
        <row r="136">
          <cell r="B136" t="str">
            <v>12CNUV4020</v>
          </cell>
          <cell r="C136" t="str">
            <v>Nối thẳng chuyển bậc PPR DISMY UV D40/20</v>
          </cell>
          <cell r="D136">
            <v>719</v>
          </cell>
          <cell r="E136">
            <v>736772</v>
          </cell>
          <cell r="F136">
            <v>0</v>
          </cell>
          <cell r="G136">
            <v>0</v>
          </cell>
          <cell r="H136">
            <v>145</v>
          </cell>
          <cell r="I136">
            <v>148584</v>
          </cell>
          <cell r="J136">
            <v>574</v>
          </cell>
        </row>
        <row r="137">
          <cell r="B137" t="str">
            <v>12CNUV4025</v>
          </cell>
          <cell r="C137" t="str">
            <v>Nối thẳng chuyển bậc PPR DISMY UV D40/25</v>
          </cell>
          <cell r="D137">
            <v>1105</v>
          </cell>
          <cell r="E137">
            <v>1789223</v>
          </cell>
          <cell r="F137">
            <v>0</v>
          </cell>
          <cell r="G137">
            <v>0</v>
          </cell>
          <cell r="H137">
            <v>444</v>
          </cell>
          <cell r="I137">
            <v>718926</v>
          </cell>
          <cell r="J137">
            <v>661</v>
          </cell>
        </row>
        <row r="138">
          <cell r="B138" t="str">
            <v>12CNUV4032</v>
          </cell>
          <cell r="C138" t="str">
            <v>Nối thẳng chuyển bậc PPR DISMY UV D40/32</v>
          </cell>
          <cell r="D138">
            <v>941</v>
          </cell>
          <cell r="E138">
            <v>1093984</v>
          </cell>
          <cell r="F138">
            <v>0</v>
          </cell>
          <cell r="G138">
            <v>0</v>
          </cell>
          <cell r="H138">
            <v>276</v>
          </cell>
          <cell r="I138">
            <v>318544</v>
          </cell>
          <cell r="J138">
            <v>665</v>
          </cell>
        </row>
        <row r="139">
          <cell r="B139" t="str">
            <v>12CNUV5020</v>
          </cell>
          <cell r="C139" t="str">
            <v>Nối thẳng chuyển bậc PPR DISMY UV D50/20</v>
          </cell>
          <cell r="D139">
            <v>201</v>
          </cell>
          <cell r="E139">
            <v>336390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201</v>
          </cell>
        </row>
        <row r="140">
          <cell r="B140" t="str">
            <v>12CNUV5025</v>
          </cell>
          <cell r="C140" t="str">
            <v>Nối thẳng chuyển bậc PPR DISMY UV D50/25</v>
          </cell>
          <cell r="D140">
            <v>989</v>
          </cell>
          <cell r="E140">
            <v>2379608</v>
          </cell>
          <cell r="F140">
            <v>2490</v>
          </cell>
          <cell r="G140">
            <v>4963875</v>
          </cell>
          <cell r="H140">
            <v>955</v>
          </cell>
          <cell r="I140">
            <v>2237642</v>
          </cell>
          <cell r="J140">
            <v>2524</v>
          </cell>
        </row>
        <row r="141">
          <cell r="B141" t="str">
            <v>12CNUV5032</v>
          </cell>
          <cell r="C141" t="str">
            <v>Nối thẳng chuyển bậc PPR DISMY UV D50/32</v>
          </cell>
          <cell r="D141">
            <v>1001</v>
          </cell>
          <cell r="E141">
            <v>2919609</v>
          </cell>
          <cell r="F141">
            <v>0</v>
          </cell>
          <cell r="G141">
            <v>0</v>
          </cell>
          <cell r="H141">
            <v>315</v>
          </cell>
          <cell r="I141">
            <v>743755</v>
          </cell>
          <cell r="J141">
            <v>686</v>
          </cell>
        </row>
        <row r="142">
          <cell r="B142" t="str">
            <v>12CNUV5040</v>
          </cell>
          <cell r="C142" t="str">
            <v>Nối thẳng chuyển bậc PPR DISMY UV D50/40</v>
          </cell>
          <cell r="D142">
            <v>757</v>
          </cell>
          <cell r="E142">
            <v>1948962</v>
          </cell>
          <cell r="F142">
            <v>0</v>
          </cell>
          <cell r="G142">
            <v>0</v>
          </cell>
          <cell r="H142">
            <v>443</v>
          </cell>
          <cell r="I142">
            <v>1140543</v>
          </cell>
          <cell r="J142">
            <v>314</v>
          </cell>
        </row>
        <row r="143">
          <cell r="B143" t="str">
            <v>12CNUV6320</v>
          </cell>
          <cell r="C143" t="str">
            <v>Nối thẳng chuyển bậc PPR DISMY UV D63/20</v>
          </cell>
          <cell r="D143">
            <v>242</v>
          </cell>
          <cell r="E143">
            <v>815757</v>
          </cell>
          <cell r="F143">
            <v>0</v>
          </cell>
          <cell r="G143">
            <v>0</v>
          </cell>
          <cell r="H143">
            <v>1</v>
          </cell>
          <cell r="I143">
            <v>3371</v>
          </cell>
          <cell r="J143">
            <v>241</v>
          </cell>
        </row>
        <row r="144">
          <cell r="B144" t="str">
            <v>12CNUV6325</v>
          </cell>
          <cell r="C144" t="str">
            <v>Nối thẳng chuyển bậc PPR DISMY UV D63/25</v>
          </cell>
          <cell r="D144">
            <v>238</v>
          </cell>
          <cell r="E144">
            <v>760070</v>
          </cell>
          <cell r="F144">
            <v>8</v>
          </cell>
          <cell r="G144">
            <v>25549</v>
          </cell>
          <cell r="H144">
            <v>1</v>
          </cell>
          <cell r="I144">
            <v>3194</v>
          </cell>
          <cell r="J144">
            <v>245</v>
          </cell>
        </row>
        <row r="145">
          <cell r="B145" t="str">
            <v>12CNUV6332</v>
          </cell>
          <cell r="C145" t="str">
            <v>Nối thẳng chuyển bậc PPR DISMY UV D63/32</v>
          </cell>
          <cell r="D145">
            <v>290</v>
          </cell>
          <cell r="E145">
            <v>941855</v>
          </cell>
          <cell r="F145">
            <v>0</v>
          </cell>
          <cell r="G145">
            <v>0</v>
          </cell>
          <cell r="H145">
            <v>3</v>
          </cell>
          <cell r="I145">
            <v>9744</v>
          </cell>
          <cell r="J145">
            <v>287</v>
          </cell>
        </row>
        <row r="146">
          <cell r="B146" t="str">
            <v>12CNUV6340</v>
          </cell>
          <cell r="C146" t="str">
            <v>Nối thẳng chuyển bậc PPR DISMY UV D63/40</v>
          </cell>
          <cell r="D146">
            <v>294</v>
          </cell>
          <cell r="E146">
            <v>980740</v>
          </cell>
          <cell r="F146">
            <v>0</v>
          </cell>
          <cell r="G146">
            <v>0</v>
          </cell>
          <cell r="H146">
            <v>1</v>
          </cell>
          <cell r="I146">
            <v>3336</v>
          </cell>
          <cell r="J146">
            <v>293</v>
          </cell>
        </row>
        <row r="147">
          <cell r="B147" t="str">
            <v>12CNUV6350</v>
          </cell>
          <cell r="C147" t="str">
            <v>Nối thẳng chuyển bậc PPR DISMY UV D63/50</v>
          </cell>
          <cell r="D147">
            <v>193</v>
          </cell>
          <cell r="E147">
            <v>666259</v>
          </cell>
          <cell r="F147">
            <v>0</v>
          </cell>
          <cell r="G147">
            <v>0</v>
          </cell>
          <cell r="H147">
            <v>1</v>
          </cell>
          <cell r="I147">
            <v>3452</v>
          </cell>
          <cell r="J147">
            <v>192</v>
          </cell>
        </row>
        <row r="148">
          <cell r="B148" t="str">
            <v>12CNX11063</v>
          </cell>
          <cell r="C148" t="str">
            <v>Nối thẳng chuyển bậc PPR DISMY xanh D110/63</v>
          </cell>
          <cell r="D148">
            <v>0</v>
          </cell>
          <cell r="E148">
            <v>0</v>
          </cell>
          <cell r="F148">
            <v>123</v>
          </cell>
          <cell r="G148">
            <v>2720309</v>
          </cell>
          <cell r="H148">
            <v>77</v>
          </cell>
          <cell r="I148">
            <v>1636608</v>
          </cell>
          <cell r="J148">
            <v>46</v>
          </cell>
        </row>
        <row r="149">
          <cell r="B149" t="str">
            <v>12CNX11075</v>
          </cell>
          <cell r="C149" t="str">
            <v>Nối thẳng chuyển bậc PPR DISMY xanh D110/75</v>
          </cell>
          <cell r="D149">
            <v>1565</v>
          </cell>
          <cell r="E149">
            <v>26798246</v>
          </cell>
          <cell r="F149">
            <v>9</v>
          </cell>
          <cell r="G149">
            <v>154111</v>
          </cell>
          <cell r="H149">
            <v>40</v>
          </cell>
          <cell r="I149">
            <v>684938</v>
          </cell>
          <cell r="J149">
            <v>1534</v>
          </cell>
        </row>
        <row r="150">
          <cell r="B150" t="str">
            <v>12CNX11090</v>
          </cell>
          <cell r="C150" t="str">
            <v>Nối thẳng chuyển bậc PPR DISMY xanh D110/90</v>
          </cell>
          <cell r="D150">
            <v>410</v>
          </cell>
          <cell r="E150">
            <v>7305860</v>
          </cell>
          <cell r="F150">
            <v>0</v>
          </cell>
          <cell r="G150">
            <v>0</v>
          </cell>
          <cell r="H150">
            <v>92</v>
          </cell>
          <cell r="I150">
            <v>1639362</v>
          </cell>
          <cell r="J150">
            <v>318</v>
          </cell>
        </row>
        <row r="151">
          <cell r="B151" t="str">
            <v>12CNX125110</v>
          </cell>
          <cell r="C151" t="str">
            <v>Nối thẳng chuyển bậc PPR DISMY xanh D125/110</v>
          </cell>
          <cell r="D151">
            <v>0</v>
          </cell>
          <cell r="E151">
            <v>0</v>
          </cell>
          <cell r="F151">
            <v>220</v>
          </cell>
          <cell r="G151">
            <v>7180887</v>
          </cell>
          <cell r="H151">
            <v>24</v>
          </cell>
          <cell r="I151">
            <v>783368</v>
          </cell>
          <cell r="J151">
            <v>196</v>
          </cell>
        </row>
        <row r="152">
          <cell r="B152" t="str">
            <v>12CNX12590</v>
          </cell>
          <cell r="C152" t="str">
            <v>Nối thẳng chuyển bậc PPR DISMY xanh D125/90</v>
          </cell>
          <cell r="D152">
            <v>133</v>
          </cell>
          <cell r="E152">
            <v>3357281</v>
          </cell>
          <cell r="F152">
            <v>0</v>
          </cell>
          <cell r="G152">
            <v>0</v>
          </cell>
          <cell r="H152">
            <v>20</v>
          </cell>
          <cell r="I152">
            <v>504854</v>
          </cell>
          <cell r="J152">
            <v>113</v>
          </cell>
        </row>
        <row r="153">
          <cell r="B153" t="str">
            <v>12CNX140110</v>
          </cell>
          <cell r="C153" t="str">
            <v>Nối thẳng chuyển bậc PPR DISMY xanh D140/110</v>
          </cell>
          <cell r="D153">
            <v>29</v>
          </cell>
          <cell r="E153">
            <v>877160</v>
          </cell>
          <cell r="F153">
            <v>105</v>
          </cell>
          <cell r="G153">
            <v>3521238</v>
          </cell>
          <cell r="H153">
            <v>14</v>
          </cell>
          <cell r="I153">
            <v>442489</v>
          </cell>
          <cell r="J153">
            <v>120</v>
          </cell>
        </row>
        <row r="154">
          <cell r="B154" t="str">
            <v>12CNX140125</v>
          </cell>
          <cell r="C154" t="str">
            <v>Nối thẳng chuyển bậc PPR DISMY xanh D140/125</v>
          </cell>
          <cell r="D154">
            <v>59</v>
          </cell>
          <cell r="E154">
            <v>1804273</v>
          </cell>
          <cell r="F154">
            <v>195</v>
          </cell>
          <cell r="G154">
            <v>0</v>
          </cell>
          <cell r="H154">
            <v>2</v>
          </cell>
          <cell r="I154">
            <v>61162</v>
          </cell>
          <cell r="J154">
            <v>252</v>
          </cell>
        </row>
        <row r="155">
          <cell r="B155" t="str">
            <v>12CNX14090</v>
          </cell>
          <cell r="C155" t="str">
            <v>Nối thẳng chuyển bậc PPR DISMY xanh D140/90</v>
          </cell>
          <cell r="D155">
            <v>39</v>
          </cell>
          <cell r="E155">
            <v>1121436</v>
          </cell>
          <cell r="F155">
            <v>290</v>
          </cell>
          <cell r="G155">
            <v>9565322</v>
          </cell>
          <cell r="H155">
            <v>18</v>
          </cell>
          <cell r="I155">
            <v>566795</v>
          </cell>
          <cell r="J155">
            <v>311</v>
          </cell>
        </row>
        <row r="156">
          <cell r="B156" t="str">
            <v>12CNX160110</v>
          </cell>
          <cell r="C156" t="str">
            <v>Nối thẳng chuyển bậc PPR DISMY xanh D160/110</v>
          </cell>
          <cell r="D156">
            <v>46</v>
          </cell>
          <cell r="E156">
            <v>2316948</v>
          </cell>
          <cell r="F156">
            <v>0</v>
          </cell>
          <cell r="G156">
            <v>0</v>
          </cell>
          <cell r="H156">
            <v>10</v>
          </cell>
          <cell r="I156">
            <v>503684</v>
          </cell>
          <cell r="J156">
            <v>36</v>
          </cell>
        </row>
        <row r="157">
          <cell r="B157" t="str">
            <v>12CNX160125</v>
          </cell>
          <cell r="C157" t="str">
            <v>Nối thẳng chuyển bậc PPR DISMY xanh D160/125</v>
          </cell>
          <cell r="D157">
            <v>17</v>
          </cell>
          <cell r="E157">
            <v>704217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17</v>
          </cell>
        </row>
        <row r="158">
          <cell r="B158" t="str">
            <v>12CNX160140</v>
          </cell>
          <cell r="C158" t="str">
            <v>Nối thẳng chuyển bậc PPR DISMY xanh D160/140</v>
          </cell>
          <cell r="D158">
            <v>7</v>
          </cell>
          <cell r="E158">
            <v>313390</v>
          </cell>
          <cell r="F158">
            <v>0</v>
          </cell>
          <cell r="G158">
            <v>0</v>
          </cell>
          <cell r="H158">
            <v>1</v>
          </cell>
          <cell r="I158">
            <v>44770</v>
          </cell>
          <cell r="J158">
            <v>6</v>
          </cell>
        </row>
        <row r="159">
          <cell r="B159" t="str">
            <v>12CNX16090</v>
          </cell>
          <cell r="C159" t="str">
            <v>Nối thẳng chuyển bậc PPR DISMY xanh D160/90</v>
          </cell>
          <cell r="D159">
            <v>18</v>
          </cell>
          <cell r="E159">
            <v>748125</v>
          </cell>
          <cell r="F159">
            <v>0</v>
          </cell>
          <cell r="G159">
            <v>0</v>
          </cell>
          <cell r="H159">
            <v>1</v>
          </cell>
          <cell r="I159">
            <v>41563</v>
          </cell>
          <cell r="J159">
            <v>17</v>
          </cell>
        </row>
        <row r="160">
          <cell r="B160" t="str">
            <v>12CNX2520</v>
          </cell>
          <cell r="C160" t="str">
            <v>Nối thẳng chuyển bậc PPR DISMY xanh D25/20</v>
          </cell>
          <cell r="D160">
            <v>10231</v>
          </cell>
          <cell r="E160">
            <v>6432469</v>
          </cell>
          <cell r="F160">
            <v>55534</v>
          </cell>
          <cell r="G160">
            <v>36927982</v>
          </cell>
          <cell r="H160">
            <v>38582</v>
          </cell>
          <cell r="I160">
            <v>26383996</v>
          </cell>
          <cell r="J160">
            <v>27183</v>
          </cell>
        </row>
        <row r="161">
          <cell r="B161" t="str">
            <v>12CNX3220</v>
          </cell>
          <cell r="C161" t="str">
            <v>Nối thẳng chuyển bậc PPR DISMY xanh D32/20</v>
          </cell>
          <cell r="D161">
            <v>2514</v>
          </cell>
          <cell r="E161">
            <v>2715147</v>
          </cell>
          <cell r="F161">
            <v>5335</v>
          </cell>
          <cell r="G161">
            <v>6586858</v>
          </cell>
          <cell r="H161">
            <v>4774</v>
          </cell>
          <cell r="I161">
            <v>5254489</v>
          </cell>
          <cell r="J161">
            <v>3075</v>
          </cell>
        </row>
        <row r="162">
          <cell r="B162" t="str">
            <v>12CNX3225</v>
          </cell>
          <cell r="C162" t="str">
            <v>Nối thẳng chuyển bậc PPR DISMY xanh D32/25</v>
          </cell>
          <cell r="D162">
            <v>6758</v>
          </cell>
          <cell r="E162">
            <v>8166412</v>
          </cell>
          <cell r="F162">
            <v>37379</v>
          </cell>
          <cell r="G162">
            <v>44107730</v>
          </cell>
          <cell r="H162">
            <v>26363</v>
          </cell>
          <cell r="I162">
            <v>32490024</v>
          </cell>
          <cell r="J162">
            <v>17774</v>
          </cell>
        </row>
        <row r="163">
          <cell r="B163" t="str">
            <v>12CNX4020</v>
          </cell>
          <cell r="C163" t="str">
            <v>Nối thẳng chuyển bậc PPR DISMY xanh D40/20</v>
          </cell>
          <cell r="D163">
            <v>4089</v>
          </cell>
          <cell r="E163">
            <v>5276316</v>
          </cell>
          <cell r="F163">
            <v>492</v>
          </cell>
          <cell r="G163">
            <v>634862</v>
          </cell>
          <cell r="H163">
            <v>1735</v>
          </cell>
          <cell r="I163">
            <v>2238789</v>
          </cell>
          <cell r="J163">
            <v>2846</v>
          </cell>
        </row>
        <row r="164">
          <cell r="B164" t="str">
            <v>12CNX4025</v>
          </cell>
          <cell r="C164" t="str">
            <v>Nối thẳng chuyển bậc PPR DISMY xanh D40/25</v>
          </cell>
          <cell r="D164">
            <v>3027</v>
          </cell>
          <cell r="E164">
            <v>4208281</v>
          </cell>
          <cell r="F164">
            <v>17466</v>
          </cell>
          <cell r="G164">
            <v>26987981</v>
          </cell>
          <cell r="H164">
            <v>10628</v>
          </cell>
          <cell r="I164">
            <v>15977816</v>
          </cell>
          <cell r="J164">
            <v>9865</v>
          </cell>
        </row>
        <row r="165">
          <cell r="B165" t="str">
            <v>12CNX4032</v>
          </cell>
          <cell r="C165" t="str">
            <v>Nối thẳng chuyển bậc PPR DISMY xanh D40/32</v>
          </cell>
          <cell r="D165">
            <v>2064</v>
          </cell>
          <cell r="E165">
            <v>3077118</v>
          </cell>
          <cell r="F165">
            <v>6602</v>
          </cell>
          <cell r="G165">
            <v>11210250</v>
          </cell>
          <cell r="H165">
            <v>4491</v>
          </cell>
          <cell r="I165">
            <v>7124455</v>
          </cell>
          <cell r="J165">
            <v>4175</v>
          </cell>
        </row>
        <row r="166">
          <cell r="B166" t="str">
            <v>12CNX5020</v>
          </cell>
          <cell r="C166" t="str">
            <v>Nối thẳng chuyển bậc PPR DISMY xanh D50/20</v>
          </cell>
          <cell r="D166">
            <v>250</v>
          </cell>
          <cell r="E166">
            <v>619670</v>
          </cell>
          <cell r="F166">
            <v>3040</v>
          </cell>
          <cell r="G166">
            <v>7276576</v>
          </cell>
          <cell r="H166">
            <v>1565</v>
          </cell>
          <cell r="I166">
            <v>3814357</v>
          </cell>
          <cell r="J166">
            <v>1725</v>
          </cell>
        </row>
        <row r="167">
          <cell r="B167" t="str">
            <v>12CNX5025</v>
          </cell>
          <cell r="C167" t="str">
            <v>Nối thẳng chuyển bậc PPR DISMY xanh D50/25</v>
          </cell>
          <cell r="D167">
            <v>10046</v>
          </cell>
          <cell r="E167">
            <v>24124349</v>
          </cell>
          <cell r="F167">
            <v>16000</v>
          </cell>
          <cell r="G167">
            <v>36887141</v>
          </cell>
          <cell r="H167">
            <v>17006</v>
          </cell>
          <cell r="I167">
            <v>39808589</v>
          </cell>
          <cell r="J167">
            <v>9040</v>
          </cell>
        </row>
        <row r="168">
          <cell r="B168" t="str">
            <v>12CNX5032</v>
          </cell>
          <cell r="C168" t="str">
            <v>Nối thẳng chuyển bậc PPR DISMY xanh D50/32</v>
          </cell>
          <cell r="D168">
            <v>1692</v>
          </cell>
          <cell r="E168">
            <v>4990237</v>
          </cell>
          <cell r="F168">
            <v>11196</v>
          </cell>
          <cell r="G168">
            <v>29771201</v>
          </cell>
          <cell r="H168">
            <v>6524</v>
          </cell>
          <cell r="I168">
            <v>18627630</v>
          </cell>
          <cell r="J168">
            <v>6364</v>
          </cell>
        </row>
        <row r="169">
          <cell r="B169" t="str">
            <v>12CNX5040</v>
          </cell>
          <cell r="C169" t="str">
            <v>Nối thẳng chuyển bậc PPR DISMY xanh D50/40</v>
          </cell>
          <cell r="D169">
            <v>1499</v>
          </cell>
          <cell r="E169">
            <v>3823662</v>
          </cell>
          <cell r="F169">
            <v>8437</v>
          </cell>
          <cell r="G169">
            <v>24095535</v>
          </cell>
          <cell r="H169">
            <v>5304</v>
          </cell>
          <cell r="I169">
            <v>14454877</v>
          </cell>
          <cell r="J169">
            <v>4632</v>
          </cell>
        </row>
        <row r="170">
          <cell r="B170" t="str">
            <v>12CNX6320</v>
          </cell>
          <cell r="C170" t="str">
            <v>Nối thẳng chuyển bậc PPR DISMY xanh D63/20</v>
          </cell>
          <cell r="D170">
            <v>402</v>
          </cell>
          <cell r="E170">
            <v>1804463</v>
          </cell>
          <cell r="F170">
            <v>0</v>
          </cell>
          <cell r="G170">
            <v>0</v>
          </cell>
          <cell r="H170">
            <v>77</v>
          </cell>
          <cell r="I170">
            <v>345630</v>
          </cell>
          <cell r="J170">
            <v>325</v>
          </cell>
        </row>
        <row r="171">
          <cell r="B171" t="str">
            <v>12CNX6325</v>
          </cell>
          <cell r="C171" t="str">
            <v>Nối thẳng chuyển bậc PPR DISMY xanh D63/25</v>
          </cell>
          <cell r="D171">
            <v>219</v>
          </cell>
          <cell r="E171">
            <v>930463</v>
          </cell>
          <cell r="F171">
            <v>1418</v>
          </cell>
          <cell r="G171">
            <v>5368607</v>
          </cell>
          <cell r="H171">
            <v>436</v>
          </cell>
          <cell r="I171">
            <v>1782092</v>
          </cell>
          <cell r="J171">
            <v>1201</v>
          </cell>
        </row>
        <row r="172">
          <cell r="B172" t="str">
            <v>12CNX6332</v>
          </cell>
          <cell r="C172" t="str">
            <v>Nối thẳng chuyển bậc PPR DISMY xanh D63/32</v>
          </cell>
          <cell r="D172">
            <v>103</v>
          </cell>
          <cell r="E172">
            <v>425593</v>
          </cell>
          <cell r="F172">
            <v>823</v>
          </cell>
          <cell r="G172">
            <v>3483989</v>
          </cell>
          <cell r="H172">
            <v>348</v>
          </cell>
          <cell r="I172">
            <v>1669419</v>
          </cell>
          <cell r="J172">
            <v>578</v>
          </cell>
        </row>
        <row r="173">
          <cell r="B173" t="str">
            <v>12CNX6340</v>
          </cell>
          <cell r="C173" t="str">
            <v>Nối thẳng chuyển bậc PPR DISMY xanh D63/40</v>
          </cell>
          <cell r="D173">
            <v>146</v>
          </cell>
          <cell r="E173">
            <v>716575</v>
          </cell>
          <cell r="F173">
            <v>582</v>
          </cell>
          <cell r="G173">
            <v>2748899</v>
          </cell>
          <cell r="H173">
            <v>291</v>
          </cell>
          <cell r="I173">
            <v>1386450</v>
          </cell>
          <cell r="J173">
            <v>437</v>
          </cell>
        </row>
        <row r="174">
          <cell r="B174" t="str">
            <v>12CNX6350</v>
          </cell>
          <cell r="C174" t="str">
            <v>Nối thẳng chuyển bậc PPR DISMY xanh D63/50</v>
          </cell>
          <cell r="D174">
            <v>348</v>
          </cell>
          <cell r="E174">
            <v>1691057</v>
          </cell>
          <cell r="F174">
            <v>862</v>
          </cell>
          <cell r="G174">
            <v>3836267</v>
          </cell>
          <cell r="H174">
            <v>685</v>
          </cell>
          <cell r="I174">
            <v>3063639</v>
          </cell>
          <cell r="J174">
            <v>525</v>
          </cell>
        </row>
        <row r="175">
          <cell r="B175" t="str">
            <v>12CNX7563</v>
          </cell>
          <cell r="C175" t="str">
            <v>Nối thẳng chuyển bậc PPR DISMY xanh D75/63</v>
          </cell>
          <cell r="D175">
            <v>418</v>
          </cell>
          <cell r="E175">
            <v>2994056</v>
          </cell>
          <cell r="F175">
            <v>0</v>
          </cell>
          <cell r="G175">
            <v>0</v>
          </cell>
          <cell r="H175">
            <v>270</v>
          </cell>
          <cell r="I175">
            <v>1833678</v>
          </cell>
          <cell r="J175">
            <v>148</v>
          </cell>
        </row>
        <row r="176">
          <cell r="B176" t="str">
            <v>12CNX9063</v>
          </cell>
          <cell r="C176" t="str">
            <v>Nối thẳng chuyển bậc PPR DISMY xanh D90/63</v>
          </cell>
          <cell r="D176">
            <v>119</v>
          </cell>
          <cell r="E176">
            <v>1257334</v>
          </cell>
          <cell r="F176">
            <v>203</v>
          </cell>
          <cell r="G176">
            <v>2146355</v>
          </cell>
          <cell r="H176">
            <v>152</v>
          </cell>
          <cell r="I176">
            <v>1553677</v>
          </cell>
          <cell r="J176">
            <v>170</v>
          </cell>
        </row>
        <row r="177">
          <cell r="B177" t="str">
            <v>12CNX9075</v>
          </cell>
          <cell r="C177" t="str">
            <v>Nối thẳng chuyển bậc PPR DISMY xanh D90/75</v>
          </cell>
          <cell r="D177">
            <v>788</v>
          </cell>
          <cell r="E177">
            <v>8413943</v>
          </cell>
          <cell r="F177">
            <v>0</v>
          </cell>
          <cell r="G177">
            <v>0</v>
          </cell>
          <cell r="H177">
            <v>57</v>
          </cell>
          <cell r="I177">
            <v>597946</v>
          </cell>
          <cell r="J177">
            <v>731</v>
          </cell>
        </row>
        <row r="178">
          <cell r="B178" t="str">
            <v>12CTG2020</v>
          </cell>
          <cell r="C178" t="str">
            <v>Nối góc 90° PPR DISMY ghi D20</v>
          </cell>
          <cell r="D178">
            <v>21690</v>
          </cell>
          <cell r="E178">
            <v>19203797</v>
          </cell>
          <cell r="F178">
            <v>28801</v>
          </cell>
          <cell r="G178">
            <v>25909453</v>
          </cell>
          <cell r="H178">
            <v>34778</v>
          </cell>
          <cell r="I178">
            <v>30939468</v>
          </cell>
          <cell r="J178">
            <v>15713</v>
          </cell>
        </row>
        <row r="179">
          <cell r="B179" t="str">
            <v>12CTG2520</v>
          </cell>
          <cell r="C179" t="str">
            <v>Nối góc 90° chuyển bậc PPR DISMY ghi D25/20</v>
          </cell>
          <cell r="D179">
            <v>419</v>
          </cell>
          <cell r="E179">
            <v>409474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419</v>
          </cell>
        </row>
        <row r="180">
          <cell r="B180" t="str">
            <v>12CTG2525</v>
          </cell>
          <cell r="C180" t="str">
            <v>Nối góc 90° PPR DISMY ghi D25</v>
          </cell>
          <cell r="D180">
            <v>10416</v>
          </cell>
          <cell r="E180">
            <v>13624166</v>
          </cell>
          <cell r="F180">
            <v>195103</v>
          </cell>
          <cell r="G180">
            <v>251842421</v>
          </cell>
          <cell r="H180">
            <v>143759</v>
          </cell>
          <cell r="I180">
            <v>174056210</v>
          </cell>
          <cell r="J180">
            <v>61760</v>
          </cell>
        </row>
        <row r="181">
          <cell r="B181" t="str">
            <v>12CTG3220</v>
          </cell>
          <cell r="C181" t="str">
            <v>Nối góc 90° chuyển bậc PPR DISMY ghi D32/20</v>
          </cell>
          <cell r="D181">
            <v>528</v>
          </cell>
          <cell r="E181">
            <v>736599</v>
          </cell>
          <cell r="F181">
            <v>1</v>
          </cell>
          <cell r="G181">
            <v>1395</v>
          </cell>
          <cell r="H181">
            <v>0</v>
          </cell>
          <cell r="I181">
            <v>0</v>
          </cell>
          <cell r="J181">
            <v>529</v>
          </cell>
        </row>
        <row r="182">
          <cell r="B182" t="str">
            <v>12CTG3225</v>
          </cell>
          <cell r="C182" t="str">
            <v>Nối góc 90° chuyển bậc PPR DISMY ghi D32/25</v>
          </cell>
          <cell r="D182">
            <v>559</v>
          </cell>
          <cell r="E182">
            <v>801421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559</v>
          </cell>
        </row>
        <row r="183">
          <cell r="B183" t="str">
            <v>12CTG3232</v>
          </cell>
          <cell r="C183" t="str">
            <v>Nối góc 90° PPR DISMY ghi D32</v>
          </cell>
          <cell r="D183">
            <v>1572</v>
          </cell>
          <cell r="E183">
            <v>3278759</v>
          </cell>
          <cell r="F183">
            <v>10480</v>
          </cell>
          <cell r="G183">
            <v>22963928</v>
          </cell>
          <cell r="H183">
            <v>6615</v>
          </cell>
          <cell r="I183">
            <v>15170222</v>
          </cell>
          <cell r="J183">
            <v>5437</v>
          </cell>
        </row>
        <row r="184">
          <cell r="B184" t="str">
            <v>12CTG4040</v>
          </cell>
          <cell r="C184" t="str">
            <v>Nối góc 90° PPR DISMY ghi D40</v>
          </cell>
          <cell r="D184">
            <v>293</v>
          </cell>
          <cell r="E184">
            <v>898505</v>
          </cell>
          <cell r="F184">
            <v>3548</v>
          </cell>
          <cell r="G184">
            <v>11561122</v>
          </cell>
          <cell r="H184">
            <v>2115</v>
          </cell>
          <cell r="I184">
            <v>7093184</v>
          </cell>
          <cell r="J184">
            <v>1726</v>
          </cell>
        </row>
        <row r="185">
          <cell r="B185" t="str">
            <v>12CTG5050</v>
          </cell>
          <cell r="C185" t="str">
            <v>Nối góc 90° PPR DISMY ghi D50</v>
          </cell>
          <cell r="D185">
            <v>1060</v>
          </cell>
          <cell r="E185">
            <v>6300912</v>
          </cell>
          <cell r="F185">
            <v>2635</v>
          </cell>
          <cell r="G185">
            <v>15963070</v>
          </cell>
          <cell r="H185">
            <v>2031</v>
          </cell>
          <cell r="I185">
            <v>11851540</v>
          </cell>
          <cell r="J185">
            <v>1664</v>
          </cell>
        </row>
        <row r="186">
          <cell r="B186" t="str">
            <v>12CTG6363</v>
          </cell>
          <cell r="C186" t="str">
            <v>Nối góc 90° PPR DISMY ghi D63</v>
          </cell>
          <cell r="D186">
            <v>1678</v>
          </cell>
          <cell r="E186">
            <v>17343065</v>
          </cell>
          <cell r="F186">
            <v>7</v>
          </cell>
          <cell r="G186">
            <v>72349</v>
          </cell>
          <cell r="H186">
            <v>88</v>
          </cell>
          <cell r="I186">
            <v>868187</v>
          </cell>
          <cell r="J186">
            <v>1597</v>
          </cell>
        </row>
        <row r="187">
          <cell r="B187" t="str">
            <v>12CTG7575</v>
          </cell>
          <cell r="C187" t="str">
            <v>Nối góc 90° PPR DISMY ghi D75</v>
          </cell>
          <cell r="D187">
            <v>3</v>
          </cell>
          <cell r="E187">
            <v>50808</v>
          </cell>
          <cell r="F187">
            <v>0</v>
          </cell>
          <cell r="G187">
            <v>0</v>
          </cell>
          <cell r="H187">
            <v>3</v>
          </cell>
          <cell r="I187">
            <v>50808</v>
          </cell>
          <cell r="J187">
            <v>0</v>
          </cell>
        </row>
        <row r="188">
          <cell r="B188" t="str">
            <v>12CTG9090</v>
          </cell>
          <cell r="C188" t="str">
            <v>Nối góc 90° PPR DISMY ghi D90</v>
          </cell>
          <cell r="D188">
            <v>0</v>
          </cell>
          <cell r="E188">
            <v>0</v>
          </cell>
          <cell r="F188">
            <v>195</v>
          </cell>
          <cell r="G188">
            <v>5035893</v>
          </cell>
          <cell r="H188">
            <v>0</v>
          </cell>
          <cell r="I188">
            <v>0</v>
          </cell>
          <cell r="J188">
            <v>195</v>
          </cell>
        </row>
        <row r="189">
          <cell r="B189" t="str">
            <v>12CTRNG2012</v>
          </cell>
          <cell r="C189" t="str">
            <v>Nối góc 90° ren ngoài PPR DISMY ghi D20x1/2"</v>
          </cell>
          <cell r="D189">
            <v>996</v>
          </cell>
          <cell r="E189">
            <v>10535967</v>
          </cell>
          <cell r="F189">
            <v>2097</v>
          </cell>
          <cell r="G189">
            <v>9732603</v>
          </cell>
          <cell r="H189">
            <v>1712</v>
          </cell>
          <cell r="I189">
            <v>18330283</v>
          </cell>
          <cell r="J189">
            <v>1381</v>
          </cell>
        </row>
        <row r="190">
          <cell r="B190" t="str">
            <v>12CTRNG2512</v>
          </cell>
          <cell r="C190" t="str">
            <v>Nối góc 90° ren ngoài PPR DISMY ghi D25x1/2"</v>
          </cell>
          <cell r="D190">
            <v>1774</v>
          </cell>
          <cell r="E190">
            <v>18999833</v>
          </cell>
          <cell r="F190">
            <v>2924</v>
          </cell>
          <cell r="G190">
            <v>18003325</v>
          </cell>
          <cell r="H190">
            <v>3006</v>
          </cell>
          <cell r="I190">
            <v>32733135</v>
          </cell>
          <cell r="J190">
            <v>1692</v>
          </cell>
        </row>
        <row r="191">
          <cell r="B191" t="str">
            <v>12CTRNG2534</v>
          </cell>
          <cell r="C191" t="str">
            <v>Nối góc 90° ren ngoài PPR DISMY ghi D25x3/4"</v>
          </cell>
          <cell r="D191">
            <v>841</v>
          </cell>
          <cell r="E191">
            <v>13276040</v>
          </cell>
          <cell r="F191">
            <v>5041</v>
          </cell>
          <cell r="G191">
            <v>82814584</v>
          </cell>
          <cell r="H191">
            <v>755</v>
          </cell>
          <cell r="I191">
            <v>13108549</v>
          </cell>
          <cell r="J191">
            <v>5127</v>
          </cell>
        </row>
        <row r="192">
          <cell r="B192" t="str">
            <v>12CTRNG321</v>
          </cell>
          <cell r="C192" t="str">
            <v>Nối góc 90° ren ngoài PPR DISMY ghi D32x1"</v>
          </cell>
          <cell r="D192">
            <v>390</v>
          </cell>
          <cell r="E192">
            <v>8385363</v>
          </cell>
          <cell r="F192">
            <v>55</v>
          </cell>
          <cell r="G192">
            <v>1182551</v>
          </cell>
          <cell r="H192">
            <v>195</v>
          </cell>
          <cell r="I192">
            <v>4192681</v>
          </cell>
          <cell r="J192">
            <v>250</v>
          </cell>
        </row>
        <row r="193">
          <cell r="B193" t="str">
            <v>12CTRNGM2012</v>
          </cell>
          <cell r="C193" t="str">
            <v>Nối góc 90° ren ngoài PPR DISMY ghi D20x1/2" mạ</v>
          </cell>
          <cell r="D193">
            <v>0</v>
          </cell>
          <cell r="E193">
            <v>0</v>
          </cell>
          <cell r="F193">
            <v>1025</v>
          </cell>
          <cell r="G193">
            <v>11862262</v>
          </cell>
          <cell r="H193">
            <v>1</v>
          </cell>
          <cell r="I193">
            <v>11573</v>
          </cell>
          <cell r="J193">
            <v>1024</v>
          </cell>
        </row>
        <row r="194">
          <cell r="B194" t="str">
            <v>12CTRNGM2512</v>
          </cell>
          <cell r="C194" t="str">
            <v>Nối góc 90° ren ngoài PPR DISMY ghi D25x1/2" mạ</v>
          </cell>
          <cell r="D194">
            <v>0</v>
          </cell>
          <cell r="E194">
            <v>0</v>
          </cell>
          <cell r="F194">
            <v>6055</v>
          </cell>
          <cell r="G194">
            <v>73121141</v>
          </cell>
          <cell r="H194">
            <v>1301</v>
          </cell>
          <cell r="I194">
            <v>15681425</v>
          </cell>
          <cell r="J194">
            <v>4754</v>
          </cell>
        </row>
        <row r="195">
          <cell r="B195" t="str">
            <v>12CTRNGM2534</v>
          </cell>
          <cell r="C195" t="str">
            <v>Nối góc 90° ren ngoài PPR DISMY ghi D25x3/4" mạ</v>
          </cell>
          <cell r="D195">
            <v>0</v>
          </cell>
          <cell r="E195">
            <v>0</v>
          </cell>
          <cell r="F195">
            <v>2017</v>
          </cell>
          <cell r="G195">
            <v>37490871</v>
          </cell>
          <cell r="H195">
            <v>1</v>
          </cell>
          <cell r="I195">
            <v>18587</v>
          </cell>
          <cell r="J195">
            <v>2016</v>
          </cell>
        </row>
        <row r="196">
          <cell r="B196" t="str">
            <v>12CTRNUV2012</v>
          </cell>
          <cell r="C196" t="str">
            <v>Nối góc 90° ren ngoài PPR DISMY UV D20x1/2"</v>
          </cell>
          <cell r="D196">
            <v>187</v>
          </cell>
          <cell r="E196">
            <v>1769948</v>
          </cell>
          <cell r="F196">
            <v>0</v>
          </cell>
          <cell r="G196">
            <v>0</v>
          </cell>
          <cell r="H196">
            <v>31</v>
          </cell>
          <cell r="I196">
            <v>293414</v>
          </cell>
          <cell r="J196">
            <v>156</v>
          </cell>
        </row>
        <row r="197">
          <cell r="B197" t="str">
            <v>12CTRNUV2512</v>
          </cell>
          <cell r="C197" t="str">
            <v>Nối góc 90° ren ngoài PPR DISMY UV D25x1/2"</v>
          </cell>
          <cell r="D197">
            <v>1013</v>
          </cell>
          <cell r="E197">
            <v>11003586</v>
          </cell>
          <cell r="F197">
            <v>0</v>
          </cell>
          <cell r="G197">
            <v>0</v>
          </cell>
          <cell r="H197">
            <v>92</v>
          </cell>
          <cell r="I197">
            <v>999338</v>
          </cell>
          <cell r="J197">
            <v>921</v>
          </cell>
        </row>
        <row r="198">
          <cell r="B198" t="str">
            <v>12CTRNUV2534</v>
          </cell>
          <cell r="C198" t="str">
            <v>Nối góc 90° ren ngoài PPR DISMY UV D25x3/4"</v>
          </cell>
          <cell r="D198">
            <v>1248</v>
          </cell>
          <cell r="E198">
            <v>19809575</v>
          </cell>
          <cell r="F198">
            <v>0</v>
          </cell>
          <cell r="G198">
            <v>0</v>
          </cell>
          <cell r="H198">
            <v>880</v>
          </cell>
          <cell r="I198">
            <v>12952738</v>
          </cell>
          <cell r="J198">
            <v>368</v>
          </cell>
        </row>
        <row r="199">
          <cell r="B199" t="str">
            <v>12CTRNUV321</v>
          </cell>
          <cell r="C199" t="str">
            <v>Nối góc 90° ren ngoài PPR DISMY UV D32x1"</v>
          </cell>
          <cell r="D199">
            <v>27</v>
          </cell>
          <cell r="E199">
            <v>571682</v>
          </cell>
          <cell r="F199">
            <v>0</v>
          </cell>
          <cell r="G199">
            <v>0</v>
          </cell>
          <cell r="H199">
            <v>1</v>
          </cell>
          <cell r="I199">
            <v>21173</v>
          </cell>
          <cell r="J199">
            <v>26</v>
          </cell>
        </row>
        <row r="200">
          <cell r="B200" t="str">
            <v>12CTRNX2012</v>
          </cell>
          <cell r="C200" t="str">
            <v>Nối góc 90° ren ngoài PPR DISMY xanh D20x1/2"</v>
          </cell>
          <cell r="D200">
            <v>2913</v>
          </cell>
          <cell r="E200">
            <v>30003603</v>
          </cell>
          <cell r="F200">
            <v>9519</v>
          </cell>
          <cell r="G200">
            <v>99787165</v>
          </cell>
          <cell r="H200">
            <v>7645</v>
          </cell>
          <cell r="I200">
            <v>82300774</v>
          </cell>
          <cell r="J200">
            <v>4787</v>
          </cell>
        </row>
        <row r="201">
          <cell r="B201" t="str">
            <v>12CTRNX2512</v>
          </cell>
          <cell r="C201" t="str">
            <v>Nối góc 90° ren ngoài PPR DISMY xanh D25x1/2"</v>
          </cell>
          <cell r="D201">
            <v>1915</v>
          </cell>
          <cell r="E201">
            <v>20333972</v>
          </cell>
          <cell r="F201">
            <v>20809</v>
          </cell>
          <cell r="G201">
            <v>232615736</v>
          </cell>
          <cell r="H201">
            <v>13509</v>
          </cell>
          <cell r="I201">
            <v>151189817</v>
          </cell>
          <cell r="J201">
            <v>9215</v>
          </cell>
        </row>
        <row r="202">
          <cell r="B202" t="str">
            <v>12CTRNX2534</v>
          </cell>
          <cell r="C202" t="str">
            <v>Nối góc 90° ren ngoài PPR DISMY xanh D25x3/4"</v>
          </cell>
          <cell r="D202">
            <v>597</v>
          </cell>
          <cell r="E202">
            <v>9434665</v>
          </cell>
          <cell r="F202">
            <v>9916</v>
          </cell>
          <cell r="G202">
            <v>172593979</v>
          </cell>
          <cell r="H202">
            <v>5874</v>
          </cell>
          <cell r="I202">
            <v>103654534</v>
          </cell>
          <cell r="J202">
            <v>4639</v>
          </cell>
        </row>
        <row r="203">
          <cell r="B203" t="str">
            <v>12CTRNX321</v>
          </cell>
          <cell r="C203" t="str">
            <v>Nối góc 90° ren ngoài PPR DISMY xanh D32x1"</v>
          </cell>
          <cell r="D203">
            <v>488</v>
          </cell>
          <cell r="E203">
            <v>12028299</v>
          </cell>
          <cell r="F203">
            <v>142</v>
          </cell>
          <cell r="G203">
            <v>3500038</v>
          </cell>
          <cell r="H203">
            <v>198</v>
          </cell>
          <cell r="I203">
            <v>4880335</v>
          </cell>
          <cell r="J203">
            <v>432</v>
          </cell>
        </row>
        <row r="204">
          <cell r="B204" t="str">
            <v>12CTRTG2012</v>
          </cell>
          <cell r="C204" t="str">
            <v>Nối góc 90° ren trong PPR DISMY ghi D20x1/2"</v>
          </cell>
          <cell r="D204">
            <v>3042</v>
          </cell>
          <cell r="E204">
            <v>22684340</v>
          </cell>
          <cell r="F204">
            <v>6468</v>
          </cell>
          <cell r="G204">
            <v>47148016</v>
          </cell>
          <cell r="H204">
            <v>9552</v>
          </cell>
          <cell r="I204">
            <v>70140136</v>
          </cell>
          <cell r="J204">
            <v>-42</v>
          </cell>
        </row>
        <row r="205">
          <cell r="B205" t="str">
            <v>12CTRTG2512</v>
          </cell>
          <cell r="C205" t="str">
            <v>Nối góc 90° ren trong PPR DISMY ghi D25x1/2"</v>
          </cell>
          <cell r="D205">
            <v>7678</v>
          </cell>
          <cell r="E205">
            <v>58654828</v>
          </cell>
          <cell r="F205">
            <v>15729</v>
          </cell>
          <cell r="G205">
            <v>122348017</v>
          </cell>
          <cell r="H205">
            <v>23407</v>
          </cell>
          <cell r="I205">
            <v>181002845</v>
          </cell>
          <cell r="J205">
            <v>0</v>
          </cell>
        </row>
        <row r="206">
          <cell r="B206" t="str">
            <v>12CTRTG2534</v>
          </cell>
          <cell r="C206" t="str">
            <v>Nối góc 90° ren trong PPR DISMY ghi D25x3/4"</v>
          </cell>
          <cell r="D206">
            <v>2781</v>
          </cell>
          <cell r="E206">
            <v>26946065</v>
          </cell>
          <cell r="F206">
            <v>3467</v>
          </cell>
          <cell r="G206">
            <v>37033668</v>
          </cell>
          <cell r="H206">
            <v>6118</v>
          </cell>
          <cell r="I206">
            <v>62392955</v>
          </cell>
          <cell r="J206">
            <v>130</v>
          </cell>
        </row>
        <row r="207">
          <cell r="B207" t="str">
            <v>12CTRTG321</v>
          </cell>
          <cell r="C207" t="str">
            <v>Nối góc 90° ren trong PPR DISMY ghi D32x1"</v>
          </cell>
          <cell r="D207">
            <v>515</v>
          </cell>
          <cell r="E207">
            <v>13090537</v>
          </cell>
          <cell r="F207">
            <v>50</v>
          </cell>
          <cell r="G207">
            <v>1270926</v>
          </cell>
          <cell r="H207">
            <v>130</v>
          </cell>
          <cell r="I207">
            <v>3304408</v>
          </cell>
          <cell r="J207">
            <v>435</v>
          </cell>
        </row>
        <row r="208">
          <cell r="B208" t="str">
            <v>12CTRTGM2012</v>
          </cell>
          <cell r="C208" t="str">
            <v>Nối góc 90° ren trong PPR DISMY ghi D20x1/2" mạ</v>
          </cell>
          <cell r="D208">
            <v>0</v>
          </cell>
          <cell r="E208">
            <v>0</v>
          </cell>
          <cell r="F208">
            <v>7202</v>
          </cell>
          <cell r="G208">
            <v>58067219</v>
          </cell>
          <cell r="H208">
            <v>5039</v>
          </cell>
          <cell r="I208">
            <v>40305187</v>
          </cell>
          <cell r="J208">
            <v>2163</v>
          </cell>
        </row>
        <row r="209">
          <cell r="B209" t="str">
            <v>12CTRTGM2512</v>
          </cell>
          <cell r="C209" t="str">
            <v>Nối góc 90° ren trong PPR DISMY ghi D25x1/2" mạ</v>
          </cell>
          <cell r="D209">
            <v>0</v>
          </cell>
          <cell r="E209">
            <v>0</v>
          </cell>
          <cell r="F209">
            <v>38681</v>
          </cell>
          <cell r="G209">
            <v>241417973</v>
          </cell>
          <cell r="H209">
            <v>28072</v>
          </cell>
          <cell r="I209">
            <v>184534820</v>
          </cell>
          <cell r="J209">
            <v>10609</v>
          </cell>
        </row>
        <row r="210">
          <cell r="B210" t="str">
            <v>12CTRTGM2534</v>
          </cell>
          <cell r="C210" t="str">
            <v>Nối góc 90° ren trong PPR DISMY ghi D25x3/4" mạ</v>
          </cell>
          <cell r="D210">
            <v>0</v>
          </cell>
          <cell r="E210">
            <v>0</v>
          </cell>
          <cell r="F210">
            <v>6412</v>
          </cell>
          <cell r="G210">
            <v>73622106</v>
          </cell>
          <cell r="H210">
            <v>191</v>
          </cell>
          <cell r="I210">
            <v>2182331</v>
          </cell>
          <cell r="J210">
            <v>6221</v>
          </cell>
        </row>
        <row r="211">
          <cell r="B211" t="str">
            <v>12CTRTKGM2512</v>
          </cell>
          <cell r="C211" t="str">
            <v>Nối góc 90° ren trong  kép PPR DISMY ghi D25x1/2" mạ</v>
          </cell>
          <cell r="D211">
            <v>0</v>
          </cell>
          <cell r="E211">
            <v>0</v>
          </cell>
          <cell r="F211">
            <v>303</v>
          </cell>
          <cell r="G211">
            <v>3605639</v>
          </cell>
          <cell r="H211">
            <v>66</v>
          </cell>
          <cell r="I211">
            <v>785387</v>
          </cell>
          <cell r="J211">
            <v>237</v>
          </cell>
        </row>
        <row r="212">
          <cell r="B212" t="str">
            <v>12CTRTKX2512</v>
          </cell>
          <cell r="C212" t="str">
            <v>Nối góc 90° ren trong kép PPR DISMY xanh D25 x 1/2"</v>
          </cell>
          <cell r="D212">
            <v>0</v>
          </cell>
          <cell r="E212">
            <v>0</v>
          </cell>
          <cell r="F212">
            <v>300</v>
          </cell>
          <cell r="G212">
            <v>3433072</v>
          </cell>
          <cell r="H212">
            <v>130</v>
          </cell>
          <cell r="I212">
            <v>1487664</v>
          </cell>
          <cell r="J212">
            <v>170</v>
          </cell>
        </row>
        <row r="213">
          <cell r="B213" t="str">
            <v>12CTRTUV2012</v>
          </cell>
          <cell r="C213" t="str">
            <v>Nối góc 90° ren trong PPR DISMY UV D20x1/2"</v>
          </cell>
          <cell r="D213">
            <v>1581</v>
          </cell>
          <cell r="E213">
            <v>10954944</v>
          </cell>
          <cell r="F213">
            <v>0</v>
          </cell>
          <cell r="G213">
            <v>0</v>
          </cell>
          <cell r="H213">
            <v>150</v>
          </cell>
          <cell r="I213">
            <v>1039367</v>
          </cell>
          <cell r="J213">
            <v>1431</v>
          </cell>
        </row>
        <row r="214">
          <cell r="B214" t="str">
            <v>12CTRTUV2512</v>
          </cell>
          <cell r="C214" t="str">
            <v>Nối góc 90° ren trong PPR DISMY UV D25x1/2"</v>
          </cell>
          <cell r="D214">
            <v>1569</v>
          </cell>
          <cell r="E214">
            <v>12177943</v>
          </cell>
          <cell r="F214">
            <v>3879</v>
          </cell>
          <cell r="G214">
            <v>30426473</v>
          </cell>
          <cell r="H214">
            <v>2947</v>
          </cell>
          <cell r="I214">
            <v>22813456</v>
          </cell>
          <cell r="J214">
            <v>2501</v>
          </cell>
        </row>
        <row r="215">
          <cell r="B215" t="str">
            <v>12CTRTUV2534</v>
          </cell>
          <cell r="C215" t="str">
            <v>Nối góc 90° ren trong PPR DISMY UV D25x3/4"</v>
          </cell>
          <cell r="D215">
            <v>1511</v>
          </cell>
          <cell r="E215">
            <v>14660814</v>
          </cell>
          <cell r="F215">
            <v>5925</v>
          </cell>
          <cell r="G215">
            <v>63347463</v>
          </cell>
          <cell r="H215">
            <v>3891</v>
          </cell>
          <cell r="I215">
            <v>39921082</v>
          </cell>
          <cell r="J215">
            <v>3545</v>
          </cell>
        </row>
        <row r="216">
          <cell r="B216" t="str">
            <v>12CTRTUV321</v>
          </cell>
          <cell r="C216" t="str">
            <v>Nối góc 90° ren trong PPR DISMY UV D32x1"</v>
          </cell>
          <cell r="D216">
            <v>1266</v>
          </cell>
          <cell r="E216">
            <v>33448994</v>
          </cell>
          <cell r="F216">
            <v>0</v>
          </cell>
          <cell r="G216">
            <v>0</v>
          </cell>
          <cell r="H216">
            <v>7</v>
          </cell>
          <cell r="I216">
            <v>184947</v>
          </cell>
          <cell r="J216">
            <v>1259</v>
          </cell>
        </row>
        <row r="217">
          <cell r="B217" t="str">
            <v>12CTRTX2012</v>
          </cell>
          <cell r="C217" t="str">
            <v>Nối góc 90° ren trong PPR DISMY xanh D20x1/2"</v>
          </cell>
          <cell r="D217">
            <v>11731</v>
          </cell>
          <cell r="E217">
            <v>83032644</v>
          </cell>
          <cell r="F217">
            <v>222188</v>
          </cell>
          <cell r="G217">
            <v>1541019196</v>
          </cell>
          <cell r="H217">
            <v>158201</v>
          </cell>
          <cell r="I217">
            <v>1169329850</v>
          </cell>
          <cell r="J217">
            <v>75718</v>
          </cell>
        </row>
        <row r="218">
          <cell r="B218" t="str">
            <v>12CTRTX2512</v>
          </cell>
          <cell r="C218" t="str">
            <v>Nối góc 90° ren trong PPR DISMY xanh D25x1/2"</v>
          </cell>
          <cell r="D218">
            <v>64506</v>
          </cell>
          <cell r="E218">
            <v>485850641</v>
          </cell>
          <cell r="F218">
            <v>370051</v>
          </cell>
          <cell r="G218">
            <v>2835908806</v>
          </cell>
          <cell r="H218">
            <v>391084</v>
          </cell>
          <cell r="I218">
            <v>2968833746</v>
          </cell>
          <cell r="J218">
            <v>43473</v>
          </cell>
        </row>
        <row r="219">
          <cell r="B219" t="str">
            <v>12CTRTX2534</v>
          </cell>
          <cell r="C219" t="str">
            <v>Nối góc 90° ren trong PPR DISMY xanh D25x3/4"</v>
          </cell>
          <cell r="D219">
            <v>3627</v>
          </cell>
          <cell r="E219">
            <v>35171202</v>
          </cell>
          <cell r="F219">
            <v>32148</v>
          </cell>
          <cell r="G219">
            <v>348717137</v>
          </cell>
          <cell r="H219">
            <v>25688</v>
          </cell>
          <cell r="I219">
            <v>274161694</v>
          </cell>
          <cell r="J219">
            <v>10087</v>
          </cell>
        </row>
        <row r="220">
          <cell r="B220" t="str">
            <v>12CTRTX321</v>
          </cell>
          <cell r="C220" t="str">
            <v>Nối góc 90° ren trong PPR DISMY xanh D32x1"</v>
          </cell>
          <cell r="D220">
            <v>355</v>
          </cell>
          <cell r="E220">
            <v>9502252</v>
          </cell>
          <cell r="F220">
            <v>853</v>
          </cell>
          <cell r="G220">
            <v>23393875</v>
          </cell>
          <cell r="H220">
            <v>873</v>
          </cell>
          <cell r="I220">
            <v>23708614</v>
          </cell>
          <cell r="J220">
            <v>335</v>
          </cell>
        </row>
        <row r="221">
          <cell r="B221" t="str">
            <v>12CTUV2020</v>
          </cell>
          <cell r="C221" t="str">
            <v>Nối góc 90° PPR DISMY UV D20</v>
          </cell>
          <cell r="D221">
            <v>676</v>
          </cell>
          <cell r="E221">
            <v>504663</v>
          </cell>
          <cell r="F221">
            <v>2440</v>
          </cell>
          <cell r="G221">
            <v>2174367</v>
          </cell>
          <cell r="H221">
            <v>2698</v>
          </cell>
          <cell r="I221">
            <v>2308906</v>
          </cell>
          <cell r="J221">
            <v>418</v>
          </cell>
        </row>
        <row r="222">
          <cell r="B222" t="str">
            <v>12CTUV2525</v>
          </cell>
          <cell r="C222" t="str">
            <v>Nối góc 90° PPR DISMY UV D25</v>
          </cell>
          <cell r="D222">
            <v>2274</v>
          </cell>
          <cell r="E222">
            <v>3168920</v>
          </cell>
          <cell r="F222">
            <v>45840</v>
          </cell>
          <cell r="G222">
            <v>49464458</v>
          </cell>
          <cell r="H222">
            <v>27737</v>
          </cell>
          <cell r="I222">
            <v>30300837</v>
          </cell>
          <cell r="J222">
            <v>20377</v>
          </cell>
        </row>
        <row r="223">
          <cell r="B223" t="str">
            <v>12CTUV3232</v>
          </cell>
          <cell r="C223" t="str">
            <v>Nối góc 90° PPR DISMY UV D32</v>
          </cell>
          <cell r="D223">
            <v>1000</v>
          </cell>
          <cell r="E223">
            <v>2143070</v>
          </cell>
          <cell r="F223">
            <v>3196</v>
          </cell>
          <cell r="G223">
            <v>6741614</v>
          </cell>
          <cell r="H223">
            <v>2287</v>
          </cell>
          <cell r="I223">
            <v>4765767</v>
          </cell>
          <cell r="J223">
            <v>1909</v>
          </cell>
        </row>
        <row r="224">
          <cell r="B224" t="str">
            <v>12CTUV4040</v>
          </cell>
          <cell r="C224" t="str">
            <v>Nối góc 90° PPR DISMY UV D40</v>
          </cell>
          <cell r="D224">
            <v>277</v>
          </cell>
          <cell r="E224">
            <v>826671</v>
          </cell>
          <cell r="F224">
            <v>1104</v>
          </cell>
          <cell r="G224">
            <v>2922842</v>
          </cell>
          <cell r="H224">
            <v>840</v>
          </cell>
          <cell r="I224">
            <v>2317047</v>
          </cell>
          <cell r="J224">
            <v>541</v>
          </cell>
        </row>
        <row r="225">
          <cell r="B225" t="str">
            <v>12CTUV5050</v>
          </cell>
          <cell r="C225" t="str">
            <v>Nối góc 90° PPR DISMY UV D50</v>
          </cell>
          <cell r="D225">
            <v>610</v>
          </cell>
          <cell r="E225">
            <v>4040995</v>
          </cell>
          <cell r="F225">
            <v>5368</v>
          </cell>
          <cell r="G225">
            <v>25156147</v>
          </cell>
          <cell r="H225">
            <v>3511</v>
          </cell>
          <cell r="I225">
            <v>17697504</v>
          </cell>
          <cell r="J225">
            <v>2467</v>
          </cell>
        </row>
        <row r="226">
          <cell r="B226" t="str">
            <v>12CTUV6363</v>
          </cell>
          <cell r="C226" t="str">
            <v>Nối góc 90° PPR DISMY UV D63</v>
          </cell>
          <cell r="D226">
            <v>47</v>
          </cell>
          <cell r="E226">
            <v>370931</v>
          </cell>
          <cell r="F226">
            <v>505</v>
          </cell>
          <cell r="G226">
            <v>4842781</v>
          </cell>
          <cell r="H226">
            <v>13</v>
          </cell>
          <cell r="I226">
            <v>104186</v>
          </cell>
          <cell r="J226">
            <v>539</v>
          </cell>
        </row>
        <row r="227">
          <cell r="B227" t="str">
            <v>12CTX110</v>
          </cell>
          <cell r="C227" t="str">
            <v>Nối góc 90° PPR DISMY xanh D110</v>
          </cell>
          <cell r="D227">
            <v>137</v>
          </cell>
          <cell r="E227">
            <v>6840391</v>
          </cell>
          <cell r="F227">
            <v>449</v>
          </cell>
          <cell r="G227">
            <v>21020380</v>
          </cell>
          <cell r="H227">
            <v>358</v>
          </cell>
          <cell r="I227">
            <v>16783190</v>
          </cell>
          <cell r="J227">
            <v>228</v>
          </cell>
        </row>
        <row r="228">
          <cell r="B228" t="str">
            <v>12CTX125</v>
          </cell>
          <cell r="C228" t="str">
            <v>Nối góc 90° PPR DISMY xanh D125</v>
          </cell>
          <cell r="D228">
            <v>2</v>
          </cell>
          <cell r="E228">
            <v>140400</v>
          </cell>
          <cell r="F228">
            <v>213</v>
          </cell>
          <cell r="G228">
            <v>17190513</v>
          </cell>
          <cell r="H228">
            <v>61</v>
          </cell>
          <cell r="I228">
            <v>4917144</v>
          </cell>
          <cell r="J228">
            <v>154</v>
          </cell>
        </row>
        <row r="229">
          <cell r="B229" t="str">
            <v>12CTX140</v>
          </cell>
          <cell r="C229" t="str">
            <v>Nối góc 90° PPR DISMY xanh D140</v>
          </cell>
          <cell r="D229">
            <v>8</v>
          </cell>
          <cell r="E229">
            <v>703402</v>
          </cell>
          <cell r="F229">
            <v>230</v>
          </cell>
          <cell r="G229">
            <v>18441844</v>
          </cell>
          <cell r="H229">
            <v>43</v>
          </cell>
          <cell r="I229">
            <v>3503233</v>
          </cell>
          <cell r="J229">
            <v>195</v>
          </cell>
        </row>
        <row r="230">
          <cell r="B230" t="str">
            <v>12CTX160</v>
          </cell>
          <cell r="C230" t="str">
            <v>Nối góc 90° PPR DISMY xanh D160</v>
          </cell>
          <cell r="D230">
            <v>53</v>
          </cell>
          <cell r="E230">
            <v>7235458</v>
          </cell>
          <cell r="F230">
            <v>260</v>
          </cell>
          <cell r="G230">
            <v>30832247</v>
          </cell>
          <cell r="H230">
            <v>133</v>
          </cell>
          <cell r="I230">
            <v>16418638</v>
          </cell>
          <cell r="J230">
            <v>180</v>
          </cell>
        </row>
        <row r="231">
          <cell r="B231" t="str">
            <v>12CTX2020</v>
          </cell>
          <cell r="C231" t="str">
            <v>Nối góc 90° PPR DISMY xanh D20</v>
          </cell>
          <cell r="D231">
            <v>81692</v>
          </cell>
          <cell r="E231">
            <v>74048325</v>
          </cell>
          <cell r="F231">
            <v>473096</v>
          </cell>
          <cell r="G231">
            <v>387153672</v>
          </cell>
          <cell r="H231">
            <v>362536</v>
          </cell>
          <cell r="I231">
            <v>326163758</v>
          </cell>
          <cell r="J231">
            <v>192252</v>
          </cell>
        </row>
        <row r="232">
          <cell r="B232" t="str">
            <v>12CTX2520</v>
          </cell>
          <cell r="C232" t="str">
            <v>Nối góc 90° chuyển bậc PPR DISMY xanh D25x20</v>
          </cell>
          <cell r="D232">
            <v>2653</v>
          </cell>
          <cell r="E232">
            <v>3224295</v>
          </cell>
          <cell r="F232">
            <v>2040</v>
          </cell>
          <cell r="G232">
            <v>1855444</v>
          </cell>
          <cell r="H232">
            <v>756</v>
          </cell>
          <cell r="I232">
            <v>918797</v>
          </cell>
          <cell r="J232">
            <v>3937</v>
          </cell>
        </row>
        <row r="233">
          <cell r="B233" t="str">
            <v>12CTX2525</v>
          </cell>
          <cell r="C233" t="str">
            <v>Nối góc 90° PPR DISMY xanh D25</v>
          </cell>
          <cell r="D233">
            <v>134656</v>
          </cell>
          <cell r="E233">
            <v>181814118</v>
          </cell>
          <cell r="F233">
            <v>1159068</v>
          </cell>
          <cell r="G233">
            <v>1447245699</v>
          </cell>
          <cell r="H233">
            <v>1132141</v>
          </cell>
          <cell r="I233">
            <v>1411782174</v>
          </cell>
          <cell r="J233">
            <v>161583</v>
          </cell>
        </row>
        <row r="234">
          <cell r="B234" t="str">
            <v>12CTX3220</v>
          </cell>
          <cell r="C234" t="str">
            <v>Nối góc 90° chuyển bậc PPR DISMY xanh D32x20</v>
          </cell>
          <cell r="D234">
            <v>541</v>
          </cell>
          <cell r="E234">
            <v>787373</v>
          </cell>
          <cell r="F234">
            <v>0</v>
          </cell>
          <cell r="G234">
            <v>0</v>
          </cell>
          <cell r="H234">
            <v>60</v>
          </cell>
          <cell r="I234">
            <v>87324</v>
          </cell>
          <cell r="J234">
            <v>481</v>
          </cell>
        </row>
        <row r="235">
          <cell r="B235" t="str">
            <v>12CTX3225</v>
          </cell>
          <cell r="C235" t="str">
            <v>Nối góc 90° chuyển bậc PPR DISMY xanh D32x25</v>
          </cell>
          <cell r="D235">
            <v>10180</v>
          </cell>
          <cell r="E235">
            <v>14603275</v>
          </cell>
          <cell r="F235">
            <v>0</v>
          </cell>
          <cell r="G235">
            <v>0</v>
          </cell>
          <cell r="H235">
            <v>1060</v>
          </cell>
          <cell r="I235">
            <v>1520576</v>
          </cell>
          <cell r="J235">
            <v>9120</v>
          </cell>
        </row>
        <row r="236">
          <cell r="B236" t="str">
            <v>12CTX3232</v>
          </cell>
          <cell r="C236" t="str">
            <v>Nối góc 90° PPR DISMY xanh D32</v>
          </cell>
          <cell r="D236">
            <v>11770</v>
          </cell>
          <cell r="E236">
            <v>25836880</v>
          </cell>
          <cell r="F236">
            <v>78380</v>
          </cell>
          <cell r="G236">
            <v>165316231</v>
          </cell>
          <cell r="H236">
            <v>58414</v>
          </cell>
          <cell r="I236">
            <v>126031576</v>
          </cell>
          <cell r="J236">
            <v>31736</v>
          </cell>
        </row>
        <row r="237">
          <cell r="B237" t="str">
            <v>12CTX4040</v>
          </cell>
          <cell r="C237" t="str">
            <v>Nối góc 90° PPR DISMY xanh D40</v>
          </cell>
          <cell r="D237">
            <v>5399</v>
          </cell>
          <cell r="E237">
            <v>17353013</v>
          </cell>
          <cell r="F237">
            <v>24895</v>
          </cell>
          <cell r="G237">
            <v>71910916</v>
          </cell>
          <cell r="H237">
            <v>18030</v>
          </cell>
          <cell r="I237">
            <v>57218538</v>
          </cell>
          <cell r="J237">
            <v>12264</v>
          </cell>
        </row>
        <row r="238">
          <cell r="B238" t="str">
            <v>12CTX5050</v>
          </cell>
          <cell r="C238" t="str">
            <v>Nối góc 90° PPR DISMY xanh D50</v>
          </cell>
          <cell r="D238">
            <v>5631</v>
          </cell>
          <cell r="E238">
            <v>33709740</v>
          </cell>
          <cell r="F238">
            <v>37525</v>
          </cell>
          <cell r="G238">
            <v>218748527</v>
          </cell>
          <cell r="H238">
            <v>30194</v>
          </cell>
          <cell r="I238">
            <v>181473838</v>
          </cell>
          <cell r="J238">
            <v>12962</v>
          </cell>
        </row>
        <row r="239">
          <cell r="B239" t="str">
            <v>12CTX6363</v>
          </cell>
          <cell r="C239" t="str">
            <v>Nối góc 90° PPR DISMY xanh D63</v>
          </cell>
          <cell r="D239">
            <v>1168</v>
          </cell>
          <cell r="E239">
            <v>14402693</v>
          </cell>
          <cell r="F239">
            <v>2970</v>
          </cell>
          <cell r="G239">
            <v>30892384</v>
          </cell>
          <cell r="H239">
            <v>3167</v>
          </cell>
          <cell r="I239">
            <v>33147091</v>
          </cell>
          <cell r="J239">
            <v>971</v>
          </cell>
        </row>
        <row r="240">
          <cell r="B240" t="str">
            <v>12CTX7575</v>
          </cell>
          <cell r="C240" t="str">
            <v>Nối góc 90° PPR DISMY xanh D75</v>
          </cell>
          <cell r="D240">
            <v>404</v>
          </cell>
          <cell r="E240">
            <v>6909925</v>
          </cell>
          <cell r="F240">
            <v>571</v>
          </cell>
          <cell r="G240">
            <v>11324314</v>
          </cell>
          <cell r="H240">
            <v>681</v>
          </cell>
          <cell r="I240">
            <v>11937366</v>
          </cell>
          <cell r="J240">
            <v>294</v>
          </cell>
        </row>
        <row r="241">
          <cell r="B241" t="str">
            <v>12CTX9090</v>
          </cell>
          <cell r="C241" t="str">
            <v>Nối góc 90° PPR DISMY xanh D90</v>
          </cell>
          <cell r="D241">
            <v>97</v>
          </cell>
          <cell r="E241">
            <v>2785271</v>
          </cell>
          <cell r="F241">
            <v>990</v>
          </cell>
          <cell r="G241">
            <v>31310388</v>
          </cell>
          <cell r="H241">
            <v>627</v>
          </cell>
          <cell r="I241">
            <v>20085881</v>
          </cell>
          <cell r="J241">
            <v>460</v>
          </cell>
        </row>
        <row r="242">
          <cell r="B242" t="str">
            <v>12MSG20</v>
          </cell>
          <cell r="C242" t="str">
            <v>Nối thẳng PPR DISMY ghi D20</v>
          </cell>
          <cell r="D242">
            <v>5997</v>
          </cell>
          <cell r="E242">
            <v>3423438</v>
          </cell>
          <cell r="F242">
            <v>17994</v>
          </cell>
          <cell r="G242">
            <v>10159126</v>
          </cell>
          <cell r="H242">
            <v>15061</v>
          </cell>
          <cell r="I242">
            <v>8626251</v>
          </cell>
          <cell r="J242">
            <v>8930</v>
          </cell>
        </row>
        <row r="243">
          <cell r="B243" t="str">
            <v>12MSG25</v>
          </cell>
          <cell r="C243" t="str">
            <v>Nối thẳng PPR DISMY ghi D25</v>
          </cell>
          <cell r="D243">
            <v>82</v>
          </cell>
          <cell r="E243">
            <v>60598</v>
          </cell>
          <cell r="F243">
            <v>73251</v>
          </cell>
          <cell r="G243">
            <v>52654503</v>
          </cell>
          <cell r="H243">
            <v>38937</v>
          </cell>
          <cell r="I243">
            <v>27045617</v>
          </cell>
          <cell r="J243">
            <v>34396</v>
          </cell>
        </row>
        <row r="244">
          <cell r="B244" t="str">
            <v>12MSG32</v>
          </cell>
          <cell r="C244" t="str">
            <v>Nối thẳng PPR DISMY ghi D32</v>
          </cell>
          <cell r="D244">
            <v>611</v>
          </cell>
          <cell r="E244">
            <v>714175</v>
          </cell>
          <cell r="F244">
            <v>5070</v>
          </cell>
          <cell r="G244">
            <v>7399157</v>
          </cell>
          <cell r="H244">
            <v>3967</v>
          </cell>
          <cell r="I244">
            <v>5544691</v>
          </cell>
          <cell r="J244">
            <v>1714</v>
          </cell>
        </row>
        <row r="245">
          <cell r="B245" t="str">
            <v>12MSG40</v>
          </cell>
          <cell r="C245" t="str">
            <v>Nối thẳng PPR DISMY ghi D40</v>
          </cell>
          <cell r="D245">
            <v>5209</v>
          </cell>
          <cell r="E245">
            <v>9038252</v>
          </cell>
          <cell r="F245">
            <v>65</v>
          </cell>
          <cell r="G245">
            <v>112783</v>
          </cell>
          <cell r="H245">
            <v>892</v>
          </cell>
          <cell r="I245">
            <v>1506081</v>
          </cell>
          <cell r="J245">
            <v>4382</v>
          </cell>
        </row>
        <row r="246">
          <cell r="B246" t="str">
            <v>12MSG50</v>
          </cell>
          <cell r="C246" t="str">
            <v>Nối thẳng PPR DISMY ghi D50</v>
          </cell>
          <cell r="D246">
            <v>4027</v>
          </cell>
          <cell r="E246">
            <v>12125391</v>
          </cell>
          <cell r="F246">
            <v>34</v>
          </cell>
          <cell r="G246">
            <v>102375</v>
          </cell>
          <cell r="H246">
            <v>1251</v>
          </cell>
          <cell r="I246">
            <v>3694522</v>
          </cell>
          <cell r="J246">
            <v>2810</v>
          </cell>
        </row>
        <row r="247">
          <cell r="B247" t="str">
            <v>12MSG63</v>
          </cell>
          <cell r="C247" t="str">
            <v>Nối thẳng PPR DISMY ghi D63</v>
          </cell>
          <cell r="D247">
            <v>451</v>
          </cell>
          <cell r="E247">
            <v>2272662</v>
          </cell>
          <cell r="F247">
            <v>0</v>
          </cell>
          <cell r="G247">
            <v>0</v>
          </cell>
          <cell r="H247">
            <v>60</v>
          </cell>
          <cell r="I247">
            <v>302350</v>
          </cell>
          <cell r="J247">
            <v>391</v>
          </cell>
        </row>
        <row r="248">
          <cell r="B248" t="str">
            <v>12MSG75</v>
          </cell>
          <cell r="C248" t="str">
            <v>Nối thẳng PPR DISMY ghi D75</v>
          </cell>
          <cell r="D248">
            <v>31</v>
          </cell>
          <cell r="E248">
            <v>213235</v>
          </cell>
          <cell r="F248">
            <v>0</v>
          </cell>
          <cell r="G248">
            <v>0</v>
          </cell>
          <cell r="H248">
            <v>20</v>
          </cell>
          <cell r="I248">
            <v>137571</v>
          </cell>
          <cell r="J248">
            <v>11</v>
          </cell>
        </row>
        <row r="249">
          <cell r="B249" t="str">
            <v>12MSRNG2012</v>
          </cell>
          <cell r="C249" t="str">
            <v>Nối thẳng ren ngoài PPR DISMY ghi D20x1/2"</v>
          </cell>
          <cell r="D249">
            <v>748</v>
          </cell>
          <cell r="E249">
            <v>7106796</v>
          </cell>
          <cell r="F249">
            <v>1276</v>
          </cell>
          <cell r="G249">
            <v>13224483</v>
          </cell>
          <cell r="H249">
            <v>2024</v>
          </cell>
          <cell r="I249">
            <v>20331280</v>
          </cell>
          <cell r="J249">
            <v>0</v>
          </cell>
        </row>
        <row r="250">
          <cell r="B250" t="str">
            <v>12MSRNG2512</v>
          </cell>
          <cell r="C250" t="str">
            <v>Nối thẳng ren ngoài PPR DISMY ghi D25x1/2"</v>
          </cell>
          <cell r="D250">
            <v>1838</v>
          </cell>
          <cell r="E250">
            <v>18504759</v>
          </cell>
          <cell r="F250">
            <v>2455</v>
          </cell>
          <cell r="G250">
            <v>24147621</v>
          </cell>
          <cell r="H250">
            <v>3897</v>
          </cell>
          <cell r="I250">
            <v>40065370</v>
          </cell>
          <cell r="J250">
            <v>396</v>
          </cell>
        </row>
        <row r="251">
          <cell r="B251" t="str">
            <v>12MSRNG2534</v>
          </cell>
          <cell r="C251" t="str">
            <v>Nối thẳng ren ngoài PPR DISMY ghi D25x3/4"</v>
          </cell>
          <cell r="D251">
            <v>4605</v>
          </cell>
          <cell r="E251">
            <v>70522725</v>
          </cell>
          <cell r="F251">
            <v>2528</v>
          </cell>
          <cell r="G251">
            <v>43021076</v>
          </cell>
          <cell r="H251">
            <v>2686</v>
          </cell>
          <cell r="I251">
            <v>42099823</v>
          </cell>
          <cell r="J251">
            <v>4447</v>
          </cell>
        </row>
        <row r="252">
          <cell r="B252" t="str">
            <v>12MSRNG321</v>
          </cell>
          <cell r="C252" t="str">
            <v>Nối thẳng ren ngoài PPR DISMY ghi D32x1"</v>
          </cell>
          <cell r="D252">
            <v>661</v>
          </cell>
          <cell r="E252">
            <v>15022225</v>
          </cell>
          <cell r="F252">
            <v>104</v>
          </cell>
          <cell r="G252">
            <v>2363557</v>
          </cell>
          <cell r="H252">
            <v>709</v>
          </cell>
          <cell r="I252">
            <v>15840378</v>
          </cell>
          <cell r="J252">
            <v>56</v>
          </cell>
        </row>
        <row r="253">
          <cell r="B253" t="str">
            <v>12MSRNG40114</v>
          </cell>
          <cell r="C253" t="str">
            <v>Nối thẳng ren ngoài PPR DISMY ghi D40x1 1/4"</v>
          </cell>
          <cell r="D253">
            <v>340</v>
          </cell>
          <cell r="E253">
            <v>14699032</v>
          </cell>
          <cell r="F253">
            <v>33</v>
          </cell>
          <cell r="G253">
            <v>1426671</v>
          </cell>
          <cell r="H253">
            <v>288</v>
          </cell>
          <cell r="I253">
            <v>12450943</v>
          </cell>
          <cell r="J253">
            <v>85</v>
          </cell>
        </row>
        <row r="254">
          <cell r="B254" t="str">
            <v>12MSRNG50112</v>
          </cell>
          <cell r="C254" t="str">
            <v>Nối thẳng ren ngoài PPR DISMY ghi D50x1 1/2"</v>
          </cell>
          <cell r="D254">
            <v>272</v>
          </cell>
          <cell r="E254">
            <v>15270767</v>
          </cell>
          <cell r="F254">
            <v>31</v>
          </cell>
          <cell r="G254">
            <v>1740419</v>
          </cell>
          <cell r="H254">
            <v>303</v>
          </cell>
          <cell r="I254">
            <v>17011186</v>
          </cell>
          <cell r="J254">
            <v>0</v>
          </cell>
        </row>
        <row r="255">
          <cell r="B255" t="str">
            <v>12MSRNG632</v>
          </cell>
          <cell r="C255" t="str">
            <v>Nối thẳng ren ngoài PPR DISMY ghi D63x2"</v>
          </cell>
          <cell r="D255">
            <v>0</v>
          </cell>
          <cell r="E255">
            <v>0</v>
          </cell>
          <cell r="F255">
            <v>100</v>
          </cell>
          <cell r="G255">
            <v>10444500</v>
          </cell>
          <cell r="H255">
            <v>58</v>
          </cell>
          <cell r="I255">
            <v>6057810</v>
          </cell>
          <cell r="J255">
            <v>42</v>
          </cell>
        </row>
        <row r="256">
          <cell r="B256" t="str">
            <v>12MSRNG75212</v>
          </cell>
          <cell r="C256" t="str">
            <v>Nối thẳng ren ngoài PPR DISMY ghi D75x2 1/2"</v>
          </cell>
          <cell r="D256">
            <v>6</v>
          </cell>
          <cell r="E256">
            <v>924227</v>
          </cell>
          <cell r="F256">
            <v>100</v>
          </cell>
          <cell r="G256">
            <v>15645599</v>
          </cell>
          <cell r="H256">
            <v>69</v>
          </cell>
          <cell r="I256">
            <v>10781840</v>
          </cell>
          <cell r="J256">
            <v>37</v>
          </cell>
        </row>
        <row r="257">
          <cell r="B257" t="str">
            <v>12MSRNG903</v>
          </cell>
          <cell r="C257" t="str">
            <v>Nối thẳng ren ngoài PPR DISMY ghi D90x3"</v>
          </cell>
          <cell r="D257">
            <v>126</v>
          </cell>
          <cell r="E257">
            <v>33820610</v>
          </cell>
          <cell r="F257">
            <v>0</v>
          </cell>
          <cell r="G257">
            <v>0</v>
          </cell>
          <cell r="H257">
            <v>16</v>
          </cell>
          <cell r="I257">
            <v>4294681</v>
          </cell>
          <cell r="J257">
            <v>110</v>
          </cell>
        </row>
        <row r="258">
          <cell r="B258" t="str">
            <v>12MSRNGM2012</v>
          </cell>
          <cell r="C258" t="str">
            <v>Nối thẳng ren ngoài PPR DISMY ghi D20x1/2" mạ</v>
          </cell>
          <cell r="D258">
            <v>0</v>
          </cell>
          <cell r="E258">
            <v>0</v>
          </cell>
          <cell r="F258">
            <v>1688</v>
          </cell>
          <cell r="G258">
            <v>19142284</v>
          </cell>
          <cell r="H258">
            <v>473</v>
          </cell>
          <cell r="I258">
            <v>4683507</v>
          </cell>
          <cell r="J258">
            <v>1215</v>
          </cell>
        </row>
        <row r="259">
          <cell r="B259" t="str">
            <v>12MSRNGM2512</v>
          </cell>
          <cell r="C259" t="str">
            <v>Nối thẳng ren ngoài PPR DISMY ghi D25x1/2" mạ</v>
          </cell>
          <cell r="D259">
            <v>0</v>
          </cell>
          <cell r="E259">
            <v>0</v>
          </cell>
          <cell r="F259">
            <v>5449</v>
          </cell>
          <cell r="G259">
            <v>62367383</v>
          </cell>
          <cell r="H259">
            <v>16</v>
          </cell>
          <cell r="I259">
            <v>125694</v>
          </cell>
          <cell r="J259">
            <v>5433</v>
          </cell>
        </row>
        <row r="260">
          <cell r="B260" t="str">
            <v>12MSRNGM2534</v>
          </cell>
          <cell r="C260" t="str">
            <v>Nối thẳng ren ngoài PPR DISMY ghi D25x3/4" mạ</v>
          </cell>
          <cell r="D260">
            <v>0</v>
          </cell>
          <cell r="E260">
            <v>0</v>
          </cell>
          <cell r="F260">
            <v>2182</v>
          </cell>
          <cell r="G260">
            <v>39463519</v>
          </cell>
          <cell r="H260">
            <v>66</v>
          </cell>
          <cell r="I260">
            <v>1193672</v>
          </cell>
          <cell r="J260">
            <v>2116</v>
          </cell>
        </row>
        <row r="261">
          <cell r="B261" t="str">
            <v>12MSRNGM321</v>
          </cell>
          <cell r="C261" t="str">
            <v>Nối thẳng ren ngoài PPR DISMY ghi D32x1" mạ</v>
          </cell>
          <cell r="D261">
            <v>0</v>
          </cell>
          <cell r="E261">
            <v>0</v>
          </cell>
          <cell r="F261">
            <v>997</v>
          </cell>
          <cell r="G261">
            <v>27037037</v>
          </cell>
          <cell r="H261">
            <v>26</v>
          </cell>
          <cell r="I261">
            <v>705078</v>
          </cell>
          <cell r="J261">
            <v>971</v>
          </cell>
        </row>
        <row r="262">
          <cell r="B262" t="str">
            <v>12MSRNGM50112</v>
          </cell>
          <cell r="C262" t="str">
            <v>Nối thẳng ren ngoài PPR DISMY ghi D50x1 1/2" mạ</v>
          </cell>
          <cell r="D262">
            <v>0</v>
          </cell>
          <cell r="E262">
            <v>0</v>
          </cell>
          <cell r="F262">
            <v>500</v>
          </cell>
          <cell r="G262">
            <v>33428822</v>
          </cell>
          <cell r="H262">
            <v>63</v>
          </cell>
          <cell r="I262">
            <v>3409738</v>
          </cell>
          <cell r="J262">
            <v>437</v>
          </cell>
        </row>
        <row r="263">
          <cell r="B263" t="str">
            <v>12MSRNUV2012</v>
          </cell>
          <cell r="C263" t="str">
            <v>Nối thẳng ren ngoài PPR DISMY UV D20x1/2"</v>
          </cell>
          <cell r="D263">
            <v>210</v>
          </cell>
          <cell r="E263">
            <v>1797320</v>
          </cell>
          <cell r="F263">
            <v>1991</v>
          </cell>
          <cell r="G263">
            <v>21725489</v>
          </cell>
          <cell r="H263">
            <v>167</v>
          </cell>
          <cell r="I263">
            <v>1431599</v>
          </cell>
          <cell r="J263">
            <v>2034</v>
          </cell>
        </row>
        <row r="264">
          <cell r="B264" t="str">
            <v>12MSRNUV2512</v>
          </cell>
          <cell r="C264" t="str">
            <v>Nối thẳng ren ngoài PPR DISMY UV D25x1/2"</v>
          </cell>
          <cell r="D264">
            <v>0</v>
          </cell>
          <cell r="E264">
            <v>0</v>
          </cell>
          <cell r="F264">
            <v>1211</v>
          </cell>
          <cell r="G264">
            <v>12209302</v>
          </cell>
          <cell r="H264">
            <v>685</v>
          </cell>
          <cell r="I264">
            <v>6896088</v>
          </cell>
          <cell r="J264">
            <v>526</v>
          </cell>
        </row>
        <row r="265">
          <cell r="B265" t="str">
            <v>12MSRNUV2534</v>
          </cell>
          <cell r="C265" t="str">
            <v>Nối thẳng ren ngoài PPR DISMY UV D25x3/4"</v>
          </cell>
          <cell r="D265">
            <v>409</v>
          </cell>
          <cell r="E265">
            <v>6281450</v>
          </cell>
          <cell r="F265">
            <v>5861</v>
          </cell>
          <cell r="G265">
            <v>102158462</v>
          </cell>
          <cell r="H265">
            <v>2872</v>
          </cell>
          <cell r="I265">
            <v>48377267</v>
          </cell>
          <cell r="J265">
            <v>3398</v>
          </cell>
        </row>
        <row r="266">
          <cell r="B266" t="str">
            <v>12MSRNUV321</v>
          </cell>
          <cell r="C266" t="str">
            <v>Nối thẳng ren ngoài PPR DISMY UV D32x1"</v>
          </cell>
          <cell r="D266">
            <v>44</v>
          </cell>
          <cell r="E266">
            <v>932371</v>
          </cell>
          <cell r="F266">
            <v>250</v>
          </cell>
          <cell r="G266">
            <v>5586691</v>
          </cell>
          <cell r="H266">
            <v>174</v>
          </cell>
          <cell r="I266">
            <v>3837452</v>
          </cell>
          <cell r="J266">
            <v>120</v>
          </cell>
        </row>
        <row r="267">
          <cell r="B267" t="str">
            <v>12MSRNUV40114</v>
          </cell>
          <cell r="C267" t="str">
            <v>Nối thẳng ren ngoài PPR DISMY UV D40x1-1/4"</v>
          </cell>
          <cell r="D267">
            <v>169</v>
          </cell>
          <cell r="E267">
            <v>7833449</v>
          </cell>
          <cell r="F267">
            <v>959</v>
          </cell>
          <cell r="G267">
            <v>43787714</v>
          </cell>
          <cell r="H267">
            <v>106</v>
          </cell>
          <cell r="I267">
            <v>4910059</v>
          </cell>
          <cell r="J267">
            <v>1022</v>
          </cell>
        </row>
        <row r="268">
          <cell r="B268" t="str">
            <v>12MSRNUV50112</v>
          </cell>
          <cell r="C268" t="str">
            <v>Nối thẳng ren ngoài PPR DISMY UV D50x1-1/2"</v>
          </cell>
          <cell r="D268">
            <v>198</v>
          </cell>
          <cell r="E268">
            <v>11433733</v>
          </cell>
          <cell r="F268">
            <v>1129</v>
          </cell>
          <cell r="G268">
            <v>67991242</v>
          </cell>
          <cell r="H268">
            <v>651</v>
          </cell>
          <cell r="I268">
            <v>36594401</v>
          </cell>
          <cell r="J268">
            <v>676</v>
          </cell>
        </row>
        <row r="269">
          <cell r="B269" t="str">
            <v>12MSRNX1104</v>
          </cell>
          <cell r="C269" t="str">
            <v>Nối thẳng ren ngoài PPR DISMY xanh D110x4"</v>
          </cell>
          <cell r="D269">
            <v>116</v>
          </cell>
          <cell r="E269">
            <v>46832796</v>
          </cell>
          <cell r="F269">
            <v>0</v>
          </cell>
          <cell r="G269">
            <v>0</v>
          </cell>
          <cell r="H269">
            <v>24</v>
          </cell>
          <cell r="I269">
            <v>9689544</v>
          </cell>
          <cell r="J269">
            <v>92</v>
          </cell>
        </row>
        <row r="270">
          <cell r="B270" t="str">
            <v>12MSRNX2012</v>
          </cell>
          <cell r="C270" t="str">
            <v>Nối thẳng ren ngoài PPR DISMY xanh D20x1/2"</v>
          </cell>
          <cell r="D270">
            <v>5616</v>
          </cell>
          <cell r="E270">
            <v>56704705</v>
          </cell>
          <cell r="F270">
            <v>21257</v>
          </cell>
          <cell r="G270">
            <v>218987422</v>
          </cell>
          <cell r="H270">
            <v>14808</v>
          </cell>
          <cell r="I270">
            <v>153894169</v>
          </cell>
          <cell r="J270">
            <v>12065</v>
          </cell>
        </row>
        <row r="271">
          <cell r="B271" t="str">
            <v>12MSRNX2512</v>
          </cell>
          <cell r="C271" t="str">
            <v>Nối thẳng ren ngoài PPR DISMY xanh D25x1/2"</v>
          </cell>
          <cell r="D271">
            <v>4040</v>
          </cell>
          <cell r="E271">
            <v>40663186</v>
          </cell>
          <cell r="F271">
            <v>26125</v>
          </cell>
          <cell r="G271">
            <v>278873519</v>
          </cell>
          <cell r="H271">
            <v>18888</v>
          </cell>
          <cell r="I271">
            <v>200556595</v>
          </cell>
          <cell r="J271">
            <v>11277</v>
          </cell>
        </row>
        <row r="272">
          <cell r="B272" t="str">
            <v>12MSRNX2534</v>
          </cell>
          <cell r="C272" t="str">
            <v>Nối thẳng ren ngoài PPR DISMY xanh D25x3/4"</v>
          </cell>
          <cell r="D272">
            <v>3090</v>
          </cell>
          <cell r="E272">
            <v>47214585</v>
          </cell>
          <cell r="F272">
            <v>38924</v>
          </cell>
          <cell r="G272">
            <v>678102222</v>
          </cell>
          <cell r="H272">
            <v>31251</v>
          </cell>
          <cell r="I272">
            <v>529535172</v>
          </cell>
          <cell r="J272">
            <v>10763</v>
          </cell>
        </row>
        <row r="273">
          <cell r="B273" t="str">
            <v>12MSRNX321</v>
          </cell>
          <cell r="C273" t="str">
            <v>Nối thẳng ren ngoài PPR DISMY xanh D32x1"</v>
          </cell>
          <cell r="D273">
            <v>2069</v>
          </cell>
          <cell r="E273">
            <v>45326336</v>
          </cell>
          <cell r="F273">
            <v>11439</v>
          </cell>
          <cell r="G273">
            <v>273671139</v>
          </cell>
          <cell r="H273">
            <v>10338</v>
          </cell>
          <cell r="I273">
            <v>239039938</v>
          </cell>
          <cell r="J273">
            <v>3170</v>
          </cell>
        </row>
        <row r="274">
          <cell r="B274" t="str">
            <v>12MSRNX40114</v>
          </cell>
          <cell r="C274" t="str">
            <v>Nối thẳng ren ngoài PPR DISMY xanh D40x1 1/4"</v>
          </cell>
          <cell r="D274">
            <v>113</v>
          </cell>
          <cell r="E274">
            <v>5056360</v>
          </cell>
          <cell r="F274">
            <v>2705</v>
          </cell>
          <cell r="G274">
            <v>124862895</v>
          </cell>
          <cell r="H274">
            <v>2475</v>
          </cell>
          <cell r="I274">
            <v>112997043</v>
          </cell>
          <cell r="J274">
            <v>343</v>
          </cell>
        </row>
        <row r="275">
          <cell r="B275" t="str">
            <v>12MSRNX50112</v>
          </cell>
          <cell r="C275" t="str">
            <v>Nối thẳng ren ngoài PPR DISMY xanh D50x1 1/2"</v>
          </cell>
          <cell r="D275">
            <v>1346</v>
          </cell>
          <cell r="E275">
            <v>77697995</v>
          </cell>
          <cell r="F275">
            <v>6991</v>
          </cell>
          <cell r="G275">
            <v>419166832</v>
          </cell>
          <cell r="H275">
            <v>6073</v>
          </cell>
          <cell r="I275">
            <v>356727216</v>
          </cell>
          <cell r="J275">
            <v>2264</v>
          </cell>
        </row>
        <row r="276">
          <cell r="B276" t="str">
            <v>12MSRNX632</v>
          </cell>
          <cell r="C276" t="str">
            <v>Nối thẳng ren ngoài PPR DISMY xanh D63x2"</v>
          </cell>
          <cell r="D276">
            <v>160</v>
          </cell>
          <cell r="E276">
            <v>15858704</v>
          </cell>
          <cell r="F276">
            <v>1621</v>
          </cell>
          <cell r="G276">
            <v>184204593</v>
          </cell>
          <cell r="H276">
            <v>1090</v>
          </cell>
          <cell r="I276">
            <v>112252128</v>
          </cell>
          <cell r="J276">
            <v>691</v>
          </cell>
        </row>
        <row r="277">
          <cell r="B277" t="str">
            <v>12MSRNX75212</v>
          </cell>
          <cell r="C277" t="str">
            <v>Nối thẳng ren ngoài PPR DISMY xanh D75x2 1/2"</v>
          </cell>
          <cell r="D277">
            <v>114</v>
          </cell>
          <cell r="E277">
            <v>17505234</v>
          </cell>
          <cell r="F277">
            <v>434</v>
          </cell>
          <cell r="G277">
            <v>67419577</v>
          </cell>
          <cell r="H277">
            <v>263</v>
          </cell>
          <cell r="I277">
            <v>40033269</v>
          </cell>
          <cell r="J277">
            <v>285</v>
          </cell>
        </row>
        <row r="278">
          <cell r="B278" t="str">
            <v>12MSRNX903</v>
          </cell>
          <cell r="C278" t="str">
            <v>Nối thẳng ren ngoài PPR DISMY xanh D90x3"</v>
          </cell>
          <cell r="D278">
            <v>87</v>
          </cell>
          <cell r="E278">
            <v>23145885</v>
          </cell>
          <cell r="F278">
            <v>245</v>
          </cell>
          <cell r="G278">
            <v>65460351</v>
          </cell>
          <cell r="H278">
            <v>138</v>
          </cell>
          <cell r="I278">
            <v>36790943</v>
          </cell>
          <cell r="J278">
            <v>194</v>
          </cell>
        </row>
        <row r="279">
          <cell r="B279" t="str">
            <v>12MSRTG2012</v>
          </cell>
          <cell r="C279" t="str">
            <v>Nối thẳng ren trong PPR DISMY ghi D20x1/2"</v>
          </cell>
          <cell r="D279">
            <v>805</v>
          </cell>
          <cell r="E279">
            <v>5851444</v>
          </cell>
          <cell r="F279">
            <v>3294</v>
          </cell>
          <cell r="G279">
            <v>21168937</v>
          </cell>
          <cell r="H279">
            <v>3387</v>
          </cell>
          <cell r="I279">
            <v>24218957</v>
          </cell>
          <cell r="J279">
            <v>712</v>
          </cell>
        </row>
        <row r="280">
          <cell r="B280" t="str">
            <v>12MSRTG2512</v>
          </cell>
          <cell r="C280" t="str">
            <v>Nối thẳng ren trong PPR DISMY ghi D25x1/2"</v>
          </cell>
          <cell r="D280">
            <v>5081</v>
          </cell>
          <cell r="E280">
            <v>34544183</v>
          </cell>
          <cell r="F280">
            <v>4931</v>
          </cell>
          <cell r="G280">
            <v>36278871</v>
          </cell>
          <cell r="H280">
            <v>10011</v>
          </cell>
          <cell r="I280">
            <v>70815904</v>
          </cell>
          <cell r="J280">
            <v>1</v>
          </cell>
        </row>
        <row r="281">
          <cell r="B281" t="str">
            <v>12MSRTG2534</v>
          </cell>
          <cell r="C281" t="str">
            <v>Nối thẳng ren trong PPR DISMY ghi D25x3/4"</v>
          </cell>
          <cell r="D281">
            <v>1123</v>
          </cell>
          <cell r="E281">
            <v>10362112</v>
          </cell>
          <cell r="F281">
            <v>7211</v>
          </cell>
          <cell r="G281">
            <v>60107503</v>
          </cell>
          <cell r="H281">
            <v>4408</v>
          </cell>
          <cell r="I281">
            <v>38096612</v>
          </cell>
          <cell r="J281">
            <v>3926</v>
          </cell>
        </row>
        <row r="282">
          <cell r="B282" t="str">
            <v>12MSRTG321</v>
          </cell>
          <cell r="C282" t="str">
            <v>Nối thẳng ren trong PPR DISMY ghi D32x1"</v>
          </cell>
          <cell r="D282">
            <v>1539</v>
          </cell>
          <cell r="E282">
            <v>35993171</v>
          </cell>
          <cell r="F282">
            <v>201</v>
          </cell>
          <cell r="G282">
            <v>3297620</v>
          </cell>
          <cell r="H282">
            <v>320</v>
          </cell>
          <cell r="I282">
            <v>7483962</v>
          </cell>
          <cell r="J282">
            <v>1420</v>
          </cell>
        </row>
        <row r="283">
          <cell r="B283" t="str">
            <v>12MSRTG40114</v>
          </cell>
          <cell r="C283" t="str">
            <v>Nối thẳng ren trong PPR DISMY ghi D40x1 1/4"</v>
          </cell>
          <cell r="D283">
            <v>620</v>
          </cell>
          <cell r="E283">
            <v>21942637</v>
          </cell>
          <cell r="F283">
            <v>59</v>
          </cell>
          <cell r="G283">
            <v>2088090</v>
          </cell>
          <cell r="H283">
            <v>60</v>
          </cell>
          <cell r="I283">
            <v>2123481</v>
          </cell>
          <cell r="J283">
            <v>619</v>
          </cell>
        </row>
        <row r="284">
          <cell r="B284" t="str">
            <v>12MSRTG50112</v>
          </cell>
          <cell r="C284" t="str">
            <v>Nối thẳng ren trong PPR DISMY ghi D50x1 1/2"</v>
          </cell>
          <cell r="D284">
            <v>133</v>
          </cell>
          <cell r="E284">
            <v>5854763</v>
          </cell>
          <cell r="F284">
            <v>145</v>
          </cell>
          <cell r="G284">
            <v>1100519</v>
          </cell>
          <cell r="H284">
            <v>136</v>
          </cell>
          <cell r="I284">
            <v>5986825</v>
          </cell>
          <cell r="J284">
            <v>142</v>
          </cell>
        </row>
        <row r="285">
          <cell r="B285" t="str">
            <v>12MSRTG632</v>
          </cell>
          <cell r="C285" t="str">
            <v>Nối thẳng ren trong PPR DISMY ghi D63x2"</v>
          </cell>
          <cell r="D285">
            <v>0</v>
          </cell>
          <cell r="E285">
            <v>0</v>
          </cell>
          <cell r="F285">
            <v>4</v>
          </cell>
          <cell r="G285">
            <v>391948</v>
          </cell>
          <cell r="H285">
            <v>0</v>
          </cell>
          <cell r="I285">
            <v>0</v>
          </cell>
          <cell r="J285">
            <v>4</v>
          </cell>
        </row>
        <row r="286">
          <cell r="B286" t="str">
            <v>12MSRTGM2012</v>
          </cell>
          <cell r="C286" t="str">
            <v>Nối thẳng ren trong PPR DISMY ghi D20x1/2" mạ</v>
          </cell>
          <cell r="D286">
            <v>0</v>
          </cell>
          <cell r="E286">
            <v>0</v>
          </cell>
          <cell r="F286">
            <v>2458</v>
          </cell>
          <cell r="G286">
            <v>19345056</v>
          </cell>
          <cell r="H286">
            <v>131</v>
          </cell>
          <cell r="I286">
            <v>1031001</v>
          </cell>
          <cell r="J286">
            <v>2327</v>
          </cell>
        </row>
        <row r="287">
          <cell r="B287" t="str">
            <v>12MSRTGM2512</v>
          </cell>
          <cell r="C287" t="str">
            <v>Nối thẳng ren trong PPR DISMY ghi D25x1/2" mạ</v>
          </cell>
          <cell r="D287">
            <v>0</v>
          </cell>
          <cell r="E287">
            <v>0</v>
          </cell>
          <cell r="F287">
            <v>9992</v>
          </cell>
          <cell r="G287">
            <v>78553928</v>
          </cell>
          <cell r="H287">
            <v>3485</v>
          </cell>
          <cell r="I287">
            <v>14505219</v>
          </cell>
          <cell r="J287">
            <v>6507</v>
          </cell>
        </row>
        <row r="288">
          <cell r="B288" t="str">
            <v>12MSRTGM2534</v>
          </cell>
          <cell r="C288" t="str">
            <v>Nối thẳng ren trong PPR DISMY ghi D25x3/4" mạ</v>
          </cell>
          <cell r="D288">
            <v>0</v>
          </cell>
          <cell r="E288">
            <v>0</v>
          </cell>
          <cell r="F288">
            <v>3065</v>
          </cell>
          <cell r="G288">
            <v>33604857</v>
          </cell>
          <cell r="H288">
            <v>1</v>
          </cell>
          <cell r="I288">
            <v>10964</v>
          </cell>
          <cell r="J288">
            <v>3064</v>
          </cell>
        </row>
        <row r="289">
          <cell r="B289" t="str">
            <v>12MSRTGM50112</v>
          </cell>
          <cell r="C289" t="str">
            <v>Nối thẳng ren trong PPR DISMY ghi D50x1 1/2" mạ</v>
          </cell>
          <cell r="D289">
            <v>0</v>
          </cell>
          <cell r="E289">
            <v>0</v>
          </cell>
          <cell r="F289">
            <v>200</v>
          </cell>
          <cell r="G289">
            <v>11561888</v>
          </cell>
          <cell r="H289">
            <v>0</v>
          </cell>
          <cell r="I289">
            <v>0</v>
          </cell>
          <cell r="J289">
            <v>200</v>
          </cell>
        </row>
        <row r="290">
          <cell r="B290" t="str">
            <v>12MSRTUV2012</v>
          </cell>
          <cell r="C290" t="str">
            <v>Nối thẳng ren trong PPR DISMY UV D20x1/2"</v>
          </cell>
          <cell r="D290">
            <v>1250</v>
          </cell>
          <cell r="E290">
            <v>8655205</v>
          </cell>
          <cell r="F290">
            <v>0</v>
          </cell>
          <cell r="G290">
            <v>0</v>
          </cell>
          <cell r="H290">
            <v>282</v>
          </cell>
          <cell r="I290">
            <v>1952613</v>
          </cell>
          <cell r="J290">
            <v>968</v>
          </cell>
        </row>
        <row r="291">
          <cell r="B291" t="str">
            <v>12MSRTUV2512</v>
          </cell>
          <cell r="C291" t="str">
            <v>Nối thẳng ren trong PPR DISMY UV D25x1/2"</v>
          </cell>
          <cell r="D291">
            <v>2980</v>
          </cell>
          <cell r="E291">
            <v>21839794</v>
          </cell>
          <cell r="F291">
            <v>0</v>
          </cell>
          <cell r="G291">
            <v>0</v>
          </cell>
          <cell r="H291">
            <v>1176</v>
          </cell>
          <cell r="I291">
            <v>8574694</v>
          </cell>
          <cell r="J291">
            <v>1804</v>
          </cell>
        </row>
        <row r="292">
          <cell r="B292" t="str">
            <v>12MSRTUV2534</v>
          </cell>
          <cell r="C292" t="str">
            <v>Nối thẳng ren trong PPR DISMY UV D25x3/4"</v>
          </cell>
          <cell r="D292">
            <v>1415</v>
          </cell>
          <cell r="E292">
            <v>13216345</v>
          </cell>
          <cell r="F292">
            <v>3168</v>
          </cell>
          <cell r="G292">
            <v>32537223</v>
          </cell>
          <cell r="H292">
            <v>2458</v>
          </cell>
          <cell r="I292">
            <v>24006671</v>
          </cell>
          <cell r="J292">
            <v>2125</v>
          </cell>
        </row>
        <row r="293">
          <cell r="B293" t="str">
            <v>12MSRTUV321</v>
          </cell>
          <cell r="C293" t="str">
            <v>Nối thẳng ren trong PPR DISMY UV D32x1"</v>
          </cell>
          <cell r="D293">
            <v>306</v>
          </cell>
          <cell r="E293">
            <v>7263667</v>
          </cell>
          <cell r="F293">
            <v>0</v>
          </cell>
          <cell r="G293">
            <v>0</v>
          </cell>
          <cell r="H293">
            <v>186</v>
          </cell>
          <cell r="I293">
            <v>4415170</v>
          </cell>
          <cell r="J293">
            <v>120</v>
          </cell>
        </row>
        <row r="294">
          <cell r="B294" t="str">
            <v>12MSRTUV40114</v>
          </cell>
          <cell r="C294" t="str">
            <v>Nối thẳng ren trong PPR DISMY UV D40x1-1/4"</v>
          </cell>
          <cell r="D294">
            <v>62</v>
          </cell>
          <cell r="E294">
            <v>2155725</v>
          </cell>
          <cell r="F294">
            <v>150</v>
          </cell>
          <cell r="G294">
            <v>5166848</v>
          </cell>
          <cell r="H294">
            <v>76</v>
          </cell>
          <cell r="I294">
            <v>2637965</v>
          </cell>
          <cell r="J294">
            <v>136</v>
          </cell>
        </row>
        <row r="295">
          <cell r="B295" t="str">
            <v>12MSRTUV50112</v>
          </cell>
          <cell r="C295" t="str">
            <v>Nối thẳng ren trong PPR DISMY UV D50x1-1/2"</v>
          </cell>
          <cell r="D295">
            <v>510</v>
          </cell>
          <cell r="E295">
            <v>24194727</v>
          </cell>
          <cell r="F295">
            <v>0</v>
          </cell>
          <cell r="G295">
            <v>0</v>
          </cell>
          <cell r="H295">
            <v>199</v>
          </cell>
          <cell r="I295">
            <v>9440689</v>
          </cell>
          <cell r="J295">
            <v>311</v>
          </cell>
        </row>
        <row r="296">
          <cell r="B296" t="str">
            <v>12MSRTUV632</v>
          </cell>
          <cell r="C296" t="str">
            <v>Nối thẳng ren trong PPR DISMY UV D63x2"</v>
          </cell>
          <cell r="D296">
            <v>0</v>
          </cell>
          <cell r="E296">
            <v>0</v>
          </cell>
          <cell r="F296">
            <v>298</v>
          </cell>
          <cell r="G296">
            <v>28281646</v>
          </cell>
          <cell r="H296">
            <v>1</v>
          </cell>
          <cell r="I296">
            <v>94905</v>
          </cell>
          <cell r="J296">
            <v>297</v>
          </cell>
        </row>
        <row r="297">
          <cell r="B297" t="str">
            <v>12MSRTX1104</v>
          </cell>
          <cell r="C297" t="str">
            <v>Nối thẳng ren trong PPR DISMY xanh D110x4''</v>
          </cell>
          <cell r="D297">
            <v>152</v>
          </cell>
          <cell r="E297">
            <v>55760887</v>
          </cell>
          <cell r="F297">
            <v>2</v>
          </cell>
          <cell r="G297">
            <v>733696</v>
          </cell>
          <cell r="H297">
            <v>4</v>
          </cell>
          <cell r="I297">
            <v>1467392</v>
          </cell>
          <cell r="J297">
            <v>150</v>
          </cell>
        </row>
        <row r="298">
          <cell r="B298" t="str">
            <v>12MSRTX2012</v>
          </cell>
          <cell r="C298" t="str">
            <v>Nối thẳng ren trong PPR DISMY xanh D20x1/2"</v>
          </cell>
          <cell r="D298">
            <v>7006</v>
          </cell>
          <cell r="E298">
            <v>48219936</v>
          </cell>
          <cell r="F298">
            <v>44511</v>
          </cell>
          <cell r="G298">
            <v>327983231</v>
          </cell>
          <cell r="H298">
            <v>28434</v>
          </cell>
          <cell r="I298">
            <v>203845024</v>
          </cell>
          <cell r="J298">
            <v>23083</v>
          </cell>
        </row>
        <row r="299">
          <cell r="B299" t="str">
            <v>12MSRTX2512</v>
          </cell>
          <cell r="C299" t="str">
            <v>Nối thẳng ren trong PPR DISMY xanh D25x1/2"</v>
          </cell>
          <cell r="D299">
            <v>12932</v>
          </cell>
          <cell r="E299">
            <v>91759165</v>
          </cell>
          <cell r="F299">
            <v>125047</v>
          </cell>
          <cell r="G299">
            <v>925627488</v>
          </cell>
          <cell r="H299">
            <v>88460</v>
          </cell>
          <cell r="I299">
            <v>635450828</v>
          </cell>
          <cell r="J299">
            <v>49519</v>
          </cell>
        </row>
        <row r="300">
          <cell r="B300" t="str">
            <v>12MSRTX2534</v>
          </cell>
          <cell r="C300" t="str">
            <v>Nối thẳng ren trong PPR DISMY xanh D25x3/4"</v>
          </cell>
          <cell r="D300">
            <v>3557</v>
          </cell>
          <cell r="E300">
            <v>32893419</v>
          </cell>
          <cell r="F300">
            <v>41310</v>
          </cell>
          <cell r="G300">
            <v>439320604</v>
          </cell>
          <cell r="H300">
            <v>31103</v>
          </cell>
          <cell r="I300">
            <v>320355164</v>
          </cell>
          <cell r="J300">
            <v>13764</v>
          </cell>
        </row>
        <row r="301">
          <cell r="B301" t="str">
            <v>12MSRTX321</v>
          </cell>
          <cell r="C301" t="str">
            <v>Nối thẳng ren trong PPR DISMY xanh D32x1"</v>
          </cell>
          <cell r="D301">
            <v>863</v>
          </cell>
          <cell r="E301">
            <v>22237070</v>
          </cell>
          <cell r="F301">
            <v>6516</v>
          </cell>
          <cell r="G301">
            <v>180277208</v>
          </cell>
          <cell r="H301">
            <v>4185</v>
          </cell>
          <cell r="I301">
            <v>111944419</v>
          </cell>
          <cell r="J301">
            <v>3194</v>
          </cell>
        </row>
        <row r="302">
          <cell r="B302" t="str">
            <v>12MSRTX40114</v>
          </cell>
          <cell r="C302" t="str">
            <v>Nối thẳng ren trong PPR DISMY xanh D40x1 1/4"</v>
          </cell>
          <cell r="D302">
            <v>235</v>
          </cell>
          <cell r="E302">
            <v>8217010</v>
          </cell>
          <cell r="F302">
            <v>2338</v>
          </cell>
          <cell r="G302">
            <v>86113104</v>
          </cell>
          <cell r="H302">
            <v>1860</v>
          </cell>
          <cell r="I302">
            <v>67163111</v>
          </cell>
          <cell r="J302">
            <v>713</v>
          </cell>
        </row>
        <row r="303">
          <cell r="B303" t="str">
            <v>12MSRTX50112</v>
          </cell>
          <cell r="C303" t="str">
            <v>Nối thẳng ren trong PPR DISMY xanh D50x1 1/2"</v>
          </cell>
          <cell r="D303">
            <v>842</v>
          </cell>
          <cell r="E303">
            <v>39981341</v>
          </cell>
          <cell r="F303">
            <v>4543</v>
          </cell>
          <cell r="G303">
            <v>238141334</v>
          </cell>
          <cell r="H303">
            <v>3655</v>
          </cell>
          <cell r="I303">
            <v>182889459</v>
          </cell>
          <cell r="J303">
            <v>1730</v>
          </cell>
        </row>
        <row r="304">
          <cell r="B304" t="str">
            <v>12MSRTX632</v>
          </cell>
          <cell r="C304" t="str">
            <v>Nối thẳng ren trong PPR DISMY xanh D63x2"</v>
          </cell>
          <cell r="D304">
            <v>437</v>
          </cell>
          <cell r="E304">
            <v>42990708</v>
          </cell>
          <cell r="F304">
            <v>598</v>
          </cell>
          <cell r="G304">
            <v>57138555</v>
          </cell>
          <cell r="H304">
            <v>279</v>
          </cell>
          <cell r="I304">
            <v>26395587</v>
          </cell>
          <cell r="J304">
            <v>756</v>
          </cell>
        </row>
        <row r="305">
          <cell r="B305" t="str">
            <v>12MSRTX75212</v>
          </cell>
          <cell r="C305" t="str">
            <v>Nối thẳng ren trong PPR DISMY xanh D75x2 1/2"</v>
          </cell>
          <cell r="D305">
            <v>51</v>
          </cell>
          <cell r="E305">
            <v>7836081</v>
          </cell>
          <cell r="F305">
            <v>0</v>
          </cell>
          <cell r="G305">
            <v>0</v>
          </cell>
          <cell r="H305">
            <v>20</v>
          </cell>
          <cell r="I305">
            <v>2765675</v>
          </cell>
          <cell r="J305">
            <v>31</v>
          </cell>
        </row>
        <row r="306">
          <cell r="B306" t="str">
            <v>12MSRTX903</v>
          </cell>
          <cell r="C306" t="str">
            <v>Nối thẳng ren trong PPR DISMY xanh D90x3''</v>
          </cell>
          <cell r="D306">
            <v>34</v>
          </cell>
          <cell r="E306">
            <v>6295576</v>
          </cell>
          <cell r="F306">
            <v>8</v>
          </cell>
          <cell r="G306">
            <v>1481312</v>
          </cell>
          <cell r="H306">
            <v>9</v>
          </cell>
          <cell r="I306">
            <v>1666476</v>
          </cell>
          <cell r="J306">
            <v>33</v>
          </cell>
        </row>
        <row r="307">
          <cell r="B307" t="str">
            <v>12MSUV20</v>
          </cell>
          <cell r="C307" t="str">
            <v>Nối thẳng PPR DISMY UV D20</v>
          </cell>
          <cell r="D307">
            <v>1588</v>
          </cell>
          <cell r="E307">
            <v>719750</v>
          </cell>
          <cell r="F307">
            <v>0</v>
          </cell>
          <cell r="G307">
            <v>0</v>
          </cell>
          <cell r="H307">
            <v>957</v>
          </cell>
          <cell r="I307">
            <v>433752</v>
          </cell>
          <cell r="J307">
            <v>631</v>
          </cell>
        </row>
        <row r="308">
          <cell r="B308" t="str">
            <v>12MSUV25</v>
          </cell>
          <cell r="C308" t="str">
            <v>Nối thẳng PPR DISMY UV D25</v>
          </cell>
          <cell r="D308">
            <v>437</v>
          </cell>
          <cell r="E308">
            <v>343824</v>
          </cell>
          <cell r="F308">
            <v>14200</v>
          </cell>
          <cell r="G308">
            <v>7419229</v>
          </cell>
          <cell r="H308">
            <v>10370</v>
          </cell>
          <cell r="I308">
            <v>5814343</v>
          </cell>
          <cell r="J308">
            <v>4267</v>
          </cell>
        </row>
        <row r="309">
          <cell r="B309" t="str">
            <v>12MSUV32</v>
          </cell>
          <cell r="C309" t="str">
            <v>Nối thẳng PPR DISMY UV D32</v>
          </cell>
          <cell r="D309">
            <v>377</v>
          </cell>
          <cell r="E309">
            <v>320584</v>
          </cell>
          <cell r="F309">
            <v>1680</v>
          </cell>
          <cell r="G309">
            <v>1646285</v>
          </cell>
          <cell r="H309">
            <v>1642</v>
          </cell>
          <cell r="I309">
            <v>1552294</v>
          </cell>
          <cell r="J309">
            <v>415</v>
          </cell>
        </row>
        <row r="310">
          <cell r="B310" t="str">
            <v>12MSUV40</v>
          </cell>
          <cell r="C310" t="str">
            <v>Nối thẳng PPR DISMY UV D40</v>
          </cell>
          <cell r="D310">
            <v>35</v>
          </cell>
          <cell r="E310">
            <v>43057</v>
          </cell>
          <cell r="F310">
            <v>1200</v>
          </cell>
          <cell r="G310">
            <v>1945005</v>
          </cell>
          <cell r="H310">
            <v>954</v>
          </cell>
          <cell r="I310">
            <v>1535719</v>
          </cell>
          <cell r="J310">
            <v>281</v>
          </cell>
        </row>
        <row r="311">
          <cell r="B311" t="str">
            <v>12MSUV50</v>
          </cell>
          <cell r="C311" t="str">
            <v>Nối thẳng PPR DISMY UV D50</v>
          </cell>
          <cell r="D311">
            <v>830</v>
          </cell>
          <cell r="E311">
            <v>1949619</v>
          </cell>
          <cell r="F311">
            <v>2495</v>
          </cell>
          <cell r="G311">
            <v>4948608</v>
          </cell>
          <cell r="H311">
            <v>1982</v>
          </cell>
          <cell r="I311">
            <v>4267985</v>
          </cell>
          <cell r="J311">
            <v>1343</v>
          </cell>
        </row>
        <row r="312">
          <cell r="B312" t="str">
            <v>12MSUV63</v>
          </cell>
          <cell r="C312" t="str">
            <v>Nối thẳng PPR DISMY UV D63</v>
          </cell>
          <cell r="D312">
            <v>60</v>
          </cell>
          <cell r="E312">
            <v>230973</v>
          </cell>
          <cell r="F312">
            <v>543</v>
          </cell>
          <cell r="G312">
            <v>2535185</v>
          </cell>
          <cell r="H312">
            <v>5</v>
          </cell>
          <cell r="I312">
            <v>19990</v>
          </cell>
          <cell r="J312">
            <v>598</v>
          </cell>
        </row>
        <row r="313">
          <cell r="B313" t="str">
            <v>12MSX110</v>
          </cell>
          <cell r="C313" t="str">
            <v>Nối thẳng PPR DISMY xanh D110</v>
          </cell>
          <cell r="D313">
            <v>183</v>
          </cell>
          <cell r="E313">
            <v>4023753</v>
          </cell>
          <cell r="F313">
            <v>563</v>
          </cell>
          <cell r="G313">
            <v>12425347</v>
          </cell>
          <cell r="H313">
            <v>461</v>
          </cell>
          <cell r="I313">
            <v>9211711</v>
          </cell>
          <cell r="J313">
            <v>285</v>
          </cell>
        </row>
        <row r="314">
          <cell r="B314" t="str">
            <v>12MSX125</v>
          </cell>
          <cell r="C314" t="str">
            <v>Nối thẳng PPR DISMY xanh D125</v>
          </cell>
          <cell r="D314">
            <v>0</v>
          </cell>
          <cell r="E314">
            <v>0</v>
          </cell>
          <cell r="F314">
            <v>250</v>
          </cell>
          <cell r="G314">
            <v>7000963</v>
          </cell>
          <cell r="H314">
            <v>24</v>
          </cell>
          <cell r="I314">
            <v>672092</v>
          </cell>
          <cell r="J314">
            <v>226</v>
          </cell>
        </row>
        <row r="315">
          <cell r="B315" t="str">
            <v>12MSX140</v>
          </cell>
          <cell r="C315" t="str">
            <v>Nối thẳng PPR DISMY xanh D140</v>
          </cell>
          <cell r="D315">
            <v>0</v>
          </cell>
          <cell r="E315">
            <v>0</v>
          </cell>
          <cell r="F315">
            <v>310</v>
          </cell>
          <cell r="G315">
            <v>14055197</v>
          </cell>
          <cell r="H315">
            <v>42</v>
          </cell>
          <cell r="I315">
            <v>1904252</v>
          </cell>
          <cell r="J315">
            <v>268</v>
          </cell>
        </row>
        <row r="316">
          <cell r="B316" t="str">
            <v>12MSX160</v>
          </cell>
          <cell r="C316" t="str">
            <v>Nối thẳng PPR DISMY xanh D160</v>
          </cell>
          <cell r="D316">
            <v>32</v>
          </cell>
          <cell r="E316">
            <v>1950383</v>
          </cell>
          <cell r="F316">
            <v>302</v>
          </cell>
          <cell r="G316">
            <v>19796940</v>
          </cell>
          <cell r="H316">
            <v>106</v>
          </cell>
          <cell r="I316">
            <v>6836732</v>
          </cell>
          <cell r="J316">
            <v>228</v>
          </cell>
        </row>
        <row r="317">
          <cell r="B317" t="str">
            <v>12MSX20</v>
          </cell>
          <cell r="C317" t="str">
            <v>Nối thẳng PPR DISMY xanh D20</v>
          </cell>
          <cell r="D317">
            <v>34695</v>
          </cell>
          <cell r="E317">
            <v>20099831</v>
          </cell>
          <cell r="F317">
            <v>115914</v>
          </cell>
          <cell r="G317">
            <v>59593795</v>
          </cell>
          <cell r="H317">
            <v>95095</v>
          </cell>
          <cell r="I317">
            <v>55129318</v>
          </cell>
          <cell r="J317">
            <v>55514</v>
          </cell>
        </row>
        <row r="318">
          <cell r="B318" t="str">
            <v>12MSX25</v>
          </cell>
          <cell r="C318" t="str">
            <v>Nối thẳng PPR DISMY xanh D25</v>
          </cell>
          <cell r="D318">
            <v>52609</v>
          </cell>
          <cell r="E318">
            <v>39668915</v>
          </cell>
          <cell r="F318">
            <v>463231</v>
          </cell>
          <cell r="G318">
            <v>308707400</v>
          </cell>
          <cell r="H318">
            <v>382275</v>
          </cell>
          <cell r="I318">
            <v>276624922</v>
          </cell>
          <cell r="J318">
            <v>133565</v>
          </cell>
        </row>
        <row r="319">
          <cell r="B319" t="str">
            <v>12MSX32</v>
          </cell>
          <cell r="C319" t="str">
            <v>Nối thẳng PPR DISMY xanh D32</v>
          </cell>
          <cell r="D319">
            <v>9634</v>
          </cell>
          <cell r="E319">
            <v>11504746</v>
          </cell>
          <cell r="F319">
            <v>44430</v>
          </cell>
          <cell r="G319">
            <v>53646848</v>
          </cell>
          <cell r="H319">
            <v>35311</v>
          </cell>
          <cell r="I319">
            <v>43292492</v>
          </cell>
          <cell r="J319">
            <v>18753</v>
          </cell>
        </row>
        <row r="320">
          <cell r="B320" t="str">
            <v>12MSX40</v>
          </cell>
          <cell r="C320" t="str">
            <v>Nối thẳng PPR DISMY xanh D40</v>
          </cell>
          <cell r="D320">
            <v>8106</v>
          </cell>
          <cell r="E320">
            <v>14329705</v>
          </cell>
          <cell r="F320">
            <v>10343</v>
          </cell>
          <cell r="G320">
            <v>18016785</v>
          </cell>
          <cell r="H320">
            <v>12043</v>
          </cell>
          <cell r="I320">
            <v>20997022</v>
          </cell>
          <cell r="J320">
            <v>6406</v>
          </cell>
        </row>
        <row r="321">
          <cell r="B321" t="str">
            <v>12MSX50</v>
          </cell>
          <cell r="C321" t="str">
            <v>Nối thẳng PPR DISMY xanh D50</v>
          </cell>
          <cell r="D321">
            <v>4336</v>
          </cell>
          <cell r="E321">
            <v>14113634</v>
          </cell>
          <cell r="F321">
            <v>18120</v>
          </cell>
          <cell r="G321">
            <v>55854465</v>
          </cell>
          <cell r="H321">
            <v>14055</v>
          </cell>
          <cell r="I321">
            <v>44998057</v>
          </cell>
          <cell r="J321">
            <v>8401</v>
          </cell>
        </row>
        <row r="322">
          <cell r="B322" t="str">
            <v>12MSX63</v>
          </cell>
          <cell r="C322" t="str">
            <v>Nối thẳng PPR DISMY xanh D63</v>
          </cell>
          <cell r="D322">
            <v>490</v>
          </cell>
          <cell r="E322">
            <v>3416851</v>
          </cell>
          <cell r="F322">
            <v>3350</v>
          </cell>
          <cell r="G322">
            <v>18072049</v>
          </cell>
          <cell r="H322">
            <v>2545</v>
          </cell>
          <cell r="I322">
            <v>13944896</v>
          </cell>
          <cell r="J322">
            <v>1295</v>
          </cell>
        </row>
        <row r="323">
          <cell r="B323" t="str">
            <v>12MSX75</v>
          </cell>
          <cell r="C323" t="str">
            <v>Nối thẳng PPR DISMY xanh D75</v>
          </cell>
          <cell r="D323">
            <v>50</v>
          </cell>
          <cell r="E323">
            <v>384582</v>
          </cell>
          <cell r="F323">
            <v>1261</v>
          </cell>
          <cell r="G323">
            <v>10919691</v>
          </cell>
          <cell r="H323">
            <v>647</v>
          </cell>
          <cell r="I323">
            <v>5348046</v>
          </cell>
          <cell r="J323">
            <v>664</v>
          </cell>
        </row>
        <row r="324">
          <cell r="B324" t="str">
            <v>12MSX90</v>
          </cell>
          <cell r="C324" t="str">
            <v>Nối thẳng PPR DISMY xanh D90</v>
          </cell>
          <cell r="D324">
            <v>29</v>
          </cell>
          <cell r="E324">
            <v>377663</v>
          </cell>
          <cell r="F324">
            <v>1729</v>
          </cell>
          <cell r="G324">
            <v>23007405</v>
          </cell>
          <cell r="H324">
            <v>933</v>
          </cell>
          <cell r="I324">
            <v>12769054</v>
          </cell>
          <cell r="J324">
            <v>825</v>
          </cell>
        </row>
        <row r="325">
          <cell r="B325" t="str">
            <v>12OTDX25</v>
          </cell>
          <cell r="C325" t="str">
            <v>ống tránh dài PPR DISMY xanh D25</v>
          </cell>
          <cell r="D325">
            <v>0</v>
          </cell>
          <cell r="E325">
            <v>0</v>
          </cell>
          <cell r="F325">
            <v>600</v>
          </cell>
          <cell r="G325">
            <v>1349804</v>
          </cell>
          <cell r="H325">
            <v>600</v>
          </cell>
          <cell r="I325">
            <v>1349804</v>
          </cell>
          <cell r="J325">
            <v>0</v>
          </cell>
        </row>
        <row r="326">
          <cell r="B326" t="str">
            <v>12OTNG20</v>
          </cell>
          <cell r="C326" t="str">
            <v>ống tránh ngắn PPR DISMY ghi D20</v>
          </cell>
          <cell r="D326">
            <v>348</v>
          </cell>
          <cell r="E326">
            <v>457168</v>
          </cell>
          <cell r="F326">
            <v>2238</v>
          </cell>
          <cell r="G326">
            <v>3113920</v>
          </cell>
          <cell r="H326">
            <v>1562</v>
          </cell>
          <cell r="I326">
            <v>2175762</v>
          </cell>
          <cell r="J326">
            <v>1024</v>
          </cell>
        </row>
        <row r="327">
          <cell r="B327" t="str">
            <v>12OTNG25</v>
          </cell>
          <cell r="C327" t="str">
            <v>ống tránh ngắn PPR DISMY ghi D25</v>
          </cell>
          <cell r="D327">
            <v>2520</v>
          </cell>
          <cell r="E327">
            <v>6025662</v>
          </cell>
          <cell r="F327">
            <v>8120</v>
          </cell>
          <cell r="G327">
            <v>16464557</v>
          </cell>
          <cell r="H327">
            <v>7318</v>
          </cell>
          <cell r="I327">
            <v>15930605</v>
          </cell>
          <cell r="J327">
            <v>3322</v>
          </cell>
        </row>
        <row r="328">
          <cell r="B328" t="str">
            <v>12OTNUV20</v>
          </cell>
          <cell r="C328" t="str">
            <v>ống tránh ngắn PPR DISMY UV D20</v>
          </cell>
          <cell r="D328">
            <v>520</v>
          </cell>
          <cell r="E328">
            <v>565566</v>
          </cell>
          <cell r="F328">
            <v>0</v>
          </cell>
          <cell r="G328">
            <v>0</v>
          </cell>
          <cell r="H328">
            <v>1</v>
          </cell>
          <cell r="I328">
            <v>1088</v>
          </cell>
          <cell r="J328">
            <v>519</v>
          </cell>
        </row>
        <row r="329">
          <cell r="B329" t="str">
            <v>12OTNUV25</v>
          </cell>
          <cell r="C329" t="str">
            <v>ống tránh ngắn PPR DISMY UV D25</v>
          </cell>
          <cell r="D329">
            <v>682</v>
          </cell>
          <cell r="E329">
            <v>1187759</v>
          </cell>
          <cell r="F329">
            <v>0</v>
          </cell>
          <cell r="G329">
            <v>0</v>
          </cell>
          <cell r="H329">
            <v>61</v>
          </cell>
          <cell r="I329">
            <v>106236</v>
          </cell>
          <cell r="J329">
            <v>621</v>
          </cell>
        </row>
        <row r="330">
          <cell r="B330" t="str">
            <v>12OTNX20</v>
          </cell>
          <cell r="C330" t="str">
            <v>ống tránh ngắn PPR DISMY xanh D20</v>
          </cell>
          <cell r="D330">
            <v>2722</v>
          </cell>
          <cell r="E330">
            <v>4152384</v>
          </cell>
          <cell r="F330">
            <v>23882</v>
          </cell>
          <cell r="G330">
            <v>34705249</v>
          </cell>
          <cell r="H330">
            <v>17052</v>
          </cell>
          <cell r="I330">
            <v>25859103</v>
          </cell>
          <cell r="J330">
            <v>9552</v>
          </cell>
        </row>
        <row r="331">
          <cell r="B331" t="str">
            <v>12OTNX25</v>
          </cell>
          <cell r="C331" t="str">
            <v>ống tránh ngắn PPR DISMY xanh D25</v>
          </cell>
          <cell r="D331">
            <v>7910</v>
          </cell>
          <cell r="E331">
            <v>17368672</v>
          </cell>
          <cell r="F331">
            <v>74149</v>
          </cell>
          <cell r="G331">
            <v>150579844</v>
          </cell>
          <cell r="H331">
            <v>55148</v>
          </cell>
          <cell r="I331">
            <v>115813674</v>
          </cell>
          <cell r="J331">
            <v>26911</v>
          </cell>
        </row>
        <row r="332">
          <cell r="B332" t="str">
            <v>12TG2020</v>
          </cell>
          <cell r="C332" t="str">
            <v>Ba chạc 90° PPR DISMY ghi D20</v>
          </cell>
          <cell r="D332">
            <v>914</v>
          </cell>
          <cell r="E332">
            <v>1015646</v>
          </cell>
          <cell r="F332">
            <v>14460</v>
          </cell>
          <cell r="G332">
            <v>16209582</v>
          </cell>
          <cell r="H332">
            <v>9543</v>
          </cell>
          <cell r="I332">
            <v>11006881</v>
          </cell>
          <cell r="J332">
            <v>5831</v>
          </cell>
        </row>
        <row r="333">
          <cell r="B333" t="str">
            <v>12TG2520</v>
          </cell>
          <cell r="C333" t="str">
            <v>Ba chạc 90°chuyển bậc PPR DISMY ghi D25x20</v>
          </cell>
          <cell r="D333">
            <v>2679</v>
          </cell>
          <cell r="E333">
            <v>3768666</v>
          </cell>
          <cell r="F333">
            <v>100</v>
          </cell>
          <cell r="G333">
            <v>140674</v>
          </cell>
          <cell r="H333">
            <v>518</v>
          </cell>
          <cell r="I333">
            <v>697742</v>
          </cell>
          <cell r="J333">
            <v>2261</v>
          </cell>
        </row>
        <row r="334">
          <cell r="B334" t="str">
            <v>12TG2525</v>
          </cell>
          <cell r="C334" t="str">
            <v>Ba chạc 90° PPR DISMY ghi D25</v>
          </cell>
          <cell r="D334">
            <v>7198</v>
          </cell>
          <cell r="E334">
            <v>12323273</v>
          </cell>
          <cell r="F334">
            <v>47498</v>
          </cell>
          <cell r="G334">
            <v>65396201</v>
          </cell>
          <cell r="H334">
            <v>33714</v>
          </cell>
          <cell r="I334">
            <v>48673457</v>
          </cell>
          <cell r="J334">
            <v>20982</v>
          </cell>
        </row>
        <row r="335">
          <cell r="B335" t="str">
            <v>12TG3220</v>
          </cell>
          <cell r="C335" t="str">
            <v>Ba chạc 90°chuyển bậc PPR DISMY ghi D32x20</v>
          </cell>
          <cell r="D335">
            <v>167</v>
          </cell>
          <cell r="E335">
            <v>411482</v>
          </cell>
          <cell r="F335">
            <v>218</v>
          </cell>
          <cell r="G335">
            <v>537142</v>
          </cell>
          <cell r="H335">
            <v>277</v>
          </cell>
          <cell r="I335">
            <v>675126</v>
          </cell>
          <cell r="J335">
            <v>108</v>
          </cell>
        </row>
        <row r="336">
          <cell r="B336" t="str">
            <v>12TG3225</v>
          </cell>
          <cell r="C336" t="str">
            <v>Ba chạc 90°chuyển bậc PPR DISMY ghi D32x25</v>
          </cell>
          <cell r="D336">
            <v>144</v>
          </cell>
          <cell r="E336">
            <v>407743</v>
          </cell>
          <cell r="F336">
            <v>3965</v>
          </cell>
          <cell r="G336">
            <v>10142732</v>
          </cell>
          <cell r="H336">
            <v>1452</v>
          </cell>
          <cell r="I336">
            <v>4064598</v>
          </cell>
          <cell r="J336">
            <v>2657</v>
          </cell>
        </row>
        <row r="337">
          <cell r="B337" t="str">
            <v>12TG3232</v>
          </cell>
          <cell r="C337" t="str">
            <v>Ba chạc 90° PPR DISMY ghi D32</v>
          </cell>
          <cell r="D337">
            <v>431</v>
          </cell>
          <cell r="E337">
            <v>899749</v>
          </cell>
          <cell r="F337">
            <v>2334</v>
          </cell>
          <cell r="G337">
            <v>6001415</v>
          </cell>
          <cell r="H337">
            <v>1363</v>
          </cell>
          <cell r="I337">
            <v>3297166</v>
          </cell>
          <cell r="J337">
            <v>1402</v>
          </cell>
        </row>
        <row r="338">
          <cell r="B338" t="str">
            <v>12TG4020</v>
          </cell>
          <cell r="C338" t="str">
            <v>Ba chạc 90°chuyển bậc PPR DISMY ghi D40x20</v>
          </cell>
          <cell r="D338">
            <v>1725</v>
          </cell>
          <cell r="E338">
            <v>5820472</v>
          </cell>
          <cell r="F338">
            <v>115</v>
          </cell>
          <cell r="G338">
            <v>388031</v>
          </cell>
          <cell r="H338">
            <v>315</v>
          </cell>
          <cell r="I338">
            <v>1062869</v>
          </cell>
          <cell r="J338">
            <v>1525</v>
          </cell>
        </row>
        <row r="339">
          <cell r="B339" t="str">
            <v>12TG4025</v>
          </cell>
          <cell r="C339" t="str">
            <v>Ba chạc 90°chuyển bậc PPR DISMY ghi D40x25</v>
          </cell>
          <cell r="D339">
            <v>411</v>
          </cell>
          <cell r="E339">
            <v>1282704</v>
          </cell>
          <cell r="F339">
            <v>1579</v>
          </cell>
          <cell r="G339">
            <v>4487286</v>
          </cell>
          <cell r="H339">
            <v>1237</v>
          </cell>
          <cell r="I339">
            <v>3293934</v>
          </cell>
          <cell r="J339">
            <v>753</v>
          </cell>
        </row>
        <row r="340">
          <cell r="B340" t="str">
            <v>12TG4032</v>
          </cell>
          <cell r="C340" t="str">
            <v>Ba chạc 90°chuyển bậc PPR DISMY ghi D40x32</v>
          </cell>
          <cell r="D340">
            <v>1472</v>
          </cell>
          <cell r="E340">
            <v>5345464</v>
          </cell>
          <cell r="F340">
            <v>84</v>
          </cell>
          <cell r="G340">
            <v>305040</v>
          </cell>
          <cell r="H340">
            <v>273</v>
          </cell>
          <cell r="I340">
            <v>984118</v>
          </cell>
          <cell r="J340">
            <v>1283</v>
          </cell>
        </row>
        <row r="341">
          <cell r="B341" t="str">
            <v>12TG4040</v>
          </cell>
          <cell r="C341" t="str">
            <v>Ba chạc 90° PPR DISMY ghi D40</v>
          </cell>
          <cell r="D341">
            <v>1096</v>
          </cell>
          <cell r="E341">
            <v>4087746</v>
          </cell>
          <cell r="F341">
            <v>98</v>
          </cell>
          <cell r="G341">
            <v>345378</v>
          </cell>
          <cell r="H341">
            <v>656</v>
          </cell>
          <cell r="I341">
            <v>2437223</v>
          </cell>
          <cell r="J341">
            <v>538</v>
          </cell>
        </row>
        <row r="342">
          <cell r="B342" t="str">
            <v>12TG5020</v>
          </cell>
          <cell r="C342" t="str">
            <v>Ba chạc 90°chuyển bậc PPR DISMY ghi D50x20</v>
          </cell>
          <cell r="D342">
            <v>90</v>
          </cell>
          <cell r="E342">
            <v>462585</v>
          </cell>
          <cell r="F342">
            <v>1908</v>
          </cell>
          <cell r="G342">
            <v>9423401</v>
          </cell>
          <cell r="H342">
            <v>88</v>
          </cell>
          <cell r="I342">
            <v>452305</v>
          </cell>
          <cell r="J342">
            <v>1910</v>
          </cell>
        </row>
        <row r="343">
          <cell r="B343" t="str">
            <v>12TG5025</v>
          </cell>
          <cell r="C343" t="str">
            <v>Ba chạc 90°chuyển bậc PPR DISMY ghi D50x25</v>
          </cell>
          <cell r="D343">
            <v>108</v>
          </cell>
          <cell r="E343">
            <v>612800</v>
          </cell>
          <cell r="F343">
            <v>3065</v>
          </cell>
          <cell r="G343">
            <v>16321379</v>
          </cell>
          <cell r="H343">
            <v>1838</v>
          </cell>
          <cell r="I343">
            <v>9901702</v>
          </cell>
          <cell r="J343">
            <v>1335</v>
          </cell>
        </row>
        <row r="344">
          <cell r="B344" t="str">
            <v>12TG5032</v>
          </cell>
          <cell r="C344" t="str">
            <v>Ba chạc 90°chuyển bậc PPR DISMY ghi D50x32</v>
          </cell>
          <cell r="D344">
            <v>1153</v>
          </cell>
          <cell r="E344">
            <v>7288668</v>
          </cell>
          <cell r="F344">
            <v>76</v>
          </cell>
          <cell r="G344">
            <v>372258</v>
          </cell>
          <cell r="H344">
            <v>337</v>
          </cell>
          <cell r="I344">
            <v>2102779</v>
          </cell>
          <cell r="J344">
            <v>892</v>
          </cell>
        </row>
        <row r="345">
          <cell r="B345" t="str">
            <v>12TG5040</v>
          </cell>
          <cell r="C345" t="str">
            <v>Ba chạc 90°chuyển bậc PPR DISMY ghi D50x40</v>
          </cell>
          <cell r="D345">
            <v>141</v>
          </cell>
          <cell r="E345">
            <v>763664</v>
          </cell>
          <cell r="F345">
            <v>1049</v>
          </cell>
          <cell r="G345">
            <v>5498451</v>
          </cell>
          <cell r="H345">
            <v>327</v>
          </cell>
          <cell r="I345">
            <v>1858883</v>
          </cell>
          <cell r="J345">
            <v>863</v>
          </cell>
        </row>
        <row r="346">
          <cell r="B346" t="str">
            <v>12TG5050</v>
          </cell>
          <cell r="C346" t="str">
            <v>Ba chạc 90° PPR DISMY ghi D50</v>
          </cell>
          <cell r="D346">
            <v>683</v>
          </cell>
          <cell r="E346">
            <v>4339261</v>
          </cell>
          <cell r="F346">
            <v>939</v>
          </cell>
          <cell r="G346">
            <v>6124275</v>
          </cell>
          <cell r="H346">
            <v>864</v>
          </cell>
          <cell r="I346">
            <v>5527693</v>
          </cell>
          <cell r="J346">
            <v>758</v>
          </cell>
        </row>
        <row r="347">
          <cell r="B347" t="str">
            <v>12TG6320</v>
          </cell>
          <cell r="C347" t="str">
            <v>Ba chạc 90°chuyển bậc PPR DISMY ghi D63x20</v>
          </cell>
          <cell r="D347">
            <v>60</v>
          </cell>
          <cell r="E347">
            <v>512006</v>
          </cell>
          <cell r="F347">
            <v>666</v>
          </cell>
          <cell r="G347">
            <v>5309419</v>
          </cell>
          <cell r="H347">
            <v>5</v>
          </cell>
          <cell r="I347">
            <v>42667</v>
          </cell>
          <cell r="J347">
            <v>721</v>
          </cell>
        </row>
        <row r="348">
          <cell r="B348" t="str">
            <v>12TG6325</v>
          </cell>
          <cell r="C348" t="str">
            <v>Ba chạc 90°chuyển bậc PPR DISMY ghi D63x25</v>
          </cell>
          <cell r="D348">
            <v>16</v>
          </cell>
          <cell r="E348">
            <v>131412</v>
          </cell>
          <cell r="F348">
            <v>695</v>
          </cell>
          <cell r="G348">
            <v>5698993</v>
          </cell>
          <cell r="H348">
            <v>5</v>
          </cell>
          <cell r="I348">
            <v>41066</v>
          </cell>
          <cell r="J348">
            <v>706</v>
          </cell>
        </row>
        <row r="349">
          <cell r="B349" t="str">
            <v>12TG6332</v>
          </cell>
          <cell r="C349" t="str">
            <v>Ba chạc 90°chuyển bậc PPR DISMY ghi D63x32</v>
          </cell>
          <cell r="D349">
            <v>181</v>
          </cell>
          <cell r="E349">
            <v>1855944</v>
          </cell>
          <cell r="F349">
            <v>415</v>
          </cell>
          <cell r="G349">
            <v>3396739</v>
          </cell>
          <cell r="H349">
            <v>10</v>
          </cell>
          <cell r="I349">
            <v>102538</v>
          </cell>
          <cell r="J349">
            <v>586</v>
          </cell>
        </row>
        <row r="350">
          <cell r="B350" t="str">
            <v>12TG6340</v>
          </cell>
          <cell r="C350" t="str">
            <v>Ba chạc 90°chuyển bậc PPR DISMY ghi D63x40</v>
          </cell>
          <cell r="D350">
            <v>34</v>
          </cell>
          <cell r="E350">
            <v>275648</v>
          </cell>
          <cell r="F350">
            <v>514</v>
          </cell>
          <cell r="G350">
            <v>4076374</v>
          </cell>
          <cell r="H350">
            <v>5</v>
          </cell>
          <cell r="I350">
            <v>40536</v>
          </cell>
          <cell r="J350">
            <v>543</v>
          </cell>
        </row>
        <row r="351">
          <cell r="B351" t="str">
            <v>12TG6350</v>
          </cell>
          <cell r="C351" t="str">
            <v>Ba chạc 90°chuyển bậc PPR DISMY ghi D63x50</v>
          </cell>
          <cell r="D351">
            <v>50</v>
          </cell>
          <cell r="E351">
            <v>538344</v>
          </cell>
          <cell r="F351">
            <v>506</v>
          </cell>
          <cell r="G351">
            <v>5433806</v>
          </cell>
          <cell r="H351">
            <v>0</v>
          </cell>
          <cell r="I351">
            <v>0</v>
          </cell>
          <cell r="J351">
            <v>556</v>
          </cell>
        </row>
        <row r="352">
          <cell r="B352" t="str">
            <v>12TG6363</v>
          </cell>
          <cell r="C352" t="str">
            <v>Ba chạc 90° PPR DISMY ghi D63</v>
          </cell>
          <cell r="D352">
            <v>280</v>
          </cell>
          <cell r="E352">
            <v>3147130</v>
          </cell>
          <cell r="F352">
            <v>312</v>
          </cell>
          <cell r="G352">
            <v>3506423</v>
          </cell>
          <cell r="H352">
            <v>9</v>
          </cell>
          <cell r="I352">
            <v>78679</v>
          </cell>
          <cell r="J352">
            <v>583</v>
          </cell>
        </row>
        <row r="353">
          <cell r="B353" t="str">
            <v>12TG7550</v>
          </cell>
          <cell r="C353" t="str">
            <v>Ba chạc 90°chuyển bậc PPR DISMY ghi D75x50</v>
          </cell>
          <cell r="D353">
            <v>21</v>
          </cell>
          <cell r="E353">
            <v>325128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21</v>
          </cell>
        </row>
        <row r="354">
          <cell r="B354" t="str">
            <v>12TG7563</v>
          </cell>
          <cell r="C354" t="str">
            <v>Ba chạc 90°chuyển bậc PPR DISMY ghi D75x63</v>
          </cell>
          <cell r="D354">
            <v>17</v>
          </cell>
          <cell r="E354">
            <v>227461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17</v>
          </cell>
        </row>
        <row r="355">
          <cell r="B355" t="str">
            <v>12TG7575</v>
          </cell>
          <cell r="C355" t="str">
            <v>Ba chạc 90° PPR DISMY ghi D75</v>
          </cell>
          <cell r="D355">
            <v>20</v>
          </cell>
          <cell r="E355">
            <v>361934</v>
          </cell>
          <cell r="F355">
            <v>0</v>
          </cell>
          <cell r="G355">
            <v>0</v>
          </cell>
          <cell r="H355">
            <v>1</v>
          </cell>
          <cell r="I355">
            <v>18097</v>
          </cell>
          <cell r="J355">
            <v>19</v>
          </cell>
        </row>
        <row r="356">
          <cell r="B356" t="str">
            <v>12TRNG2012</v>
          </cell>
          <cell r="C356" t="str">
            <v>Ba chạc 90° ren ngoài PPR DISMY ghi D20x1/2"</v>
          </cell>
          <cell r="D356">
            <v>497</v>
          </cell>
          <cell r="E356">
            <v>5408349</v>
          </cell>
          <cell r="F356">
            <v>320</v>
          </cell>
          <cell r="G356">
            <v>1523479</v>
          </cell>
          <cell r="H356">
            <v>65</v>
          </cell>
          <cell r="I356">
            <v>707330</v>
          </cell>
          <cell r="J356">
            <v>752</v>
          </cell>
        </row>
        <row r="357">
          <cell r="B357" t="str">
            <v>12TRNG2512</v>
          </cell>
          <cell r="C357" t="str">
            <v>Ba chạc 90° ren ngoài PPR DISMY ghi D25x1/2"</v>
          </cell>
          <cell r="D357">
            <v>760</v>
          </cell>
          <cell r="E357">
            <v>8625622</v>
          </cell>
          <cell r="F357">
            <v>319</v>
          </cell>
          <cell r="G357">
            <v>1766458</v>
          </cell>
          <cell r="H357">
            <v>839</v>
          </cell>
          <cell r="I357">
            <v>9178235</v>
          </cell>
          <cell r="J357">
            <v>240</v>
          </cell>
        </row>
        <row r="358">
          <cell r="B358" t="str">
            <v>12TRNG2534</v>
          </cell>
          <cell r="C358" t="str">
            <v>Ba chạc 90° ren ngoài PPR DISMY ghi D25x3/4"</v>
          </cell>
          <cell r="D358">
            <v>489</v>
          </cell>
          <cell r="E358">
            <v>8141543</v>
          </cell>
          <cell r="F358">
            <v>141</v>
          </cell>
          <cell r="G358">
            <v>2200218</v>
          </cell>
          <cell r="H358">
            <v>624</v>
          </cell>
          <cell r="I358">
            <v>10243267</v>
          </cell>
          <cell r="J358">
            <v>6</v>
          </cell>
        </row>
        <row r="359">
          <cell r="B359" t="str">
            <v>12TRNGM2012</v>
          </cell>
          <cell r="C359" t="str">
            <v>Ba chạc 90° ren ngoài PPR DISMY ghi D20x1/2" mạ</v>
          </cell>
          <cell r="D359">
            <v>0</v>
          </cell>
          <cell r="E359">
            <v>0</v>
          </cell>
          <cell r="F359">
            <v>328</v>
          </cell>
          <cell r="G359">
            <v>3942936</v>
          </cell>
          <cell r="H359">
            <v>1</v>
          </cell>
          <cell r="I359">
            <v>12021</v>
          </cell>
          <cell r="J359">
            <v>327</v>
          </cell>
        </row>
        <row r="360">
          <cell r="B360" t="str">
            <v>12TRNGM2512</v>
          </cell>
          <cell r="C360" t="str">
            <v>Ba chạc 90° ren ngoài PPR DISMY ghi D25x1/2" mạ</v>
          </cell>
          <cell r="D360">
            <v>0</v>
          </cell>
          <cell r="E360">
            <v>0</v>
          </cell>
          <cell r="F360">
            <v>575</v>
          </cell>
          <cell r="G360">
            <v>7350777</v>
          </cell>
          <cell r="H360">
            <v>68</v>
          </cell>
          <cell r="I360">
            <v>869309</v>
          </cell>
          <cell r="J360">
            <v>507</v>
          </cell>
        </row>
        <row r="361">
          <cell r="B361" t="str">
            <v>12TRNGM2534</v>
          </cell>
          <cell r="C361" t="str">
            <v>Ba chạc 90° ren ngoài PPR DISMY ghi D25x3/4" mạ</v>
          </cell>
          <cell r="D361">
            <v>0</v>
          </cell>
          <cell r="E361">
            <v>0</v>
          </cell>
          <cell r="F361">
            <v>1003</v>
          </cell>
          <cell r="G361">
            <v>20163594</v>
          </cell>
          <cell r="H361">
            <v>0</v>
          </cell>
          <cell r="I361">
            <v>0</v>
          </cell>
          <cell r="J361">
            <v>1003</v>
          </cell>
        </row>
        <row r="362">
          <cell r="B362" t="str">
            <v>12TRNUV2012</v>
          </cell>
          <cell r="C362" t="str">
            <v>Ba chạc 90° ren ngoài PPR DISMY UV D20x1/2"</v>
          </cell>
          <cell r="D362">
            <v>894</v>
          </cell>
          <cell r="E362">
            <v>8721297</v>
          </cell>
          <cell r="F362">
            <v>0</v>
          </cell>
          <cell r="G362">
            <v>0</v>
          </cell>
          <cell r="H362">
            <v>1</v>
          </cell>
          <cell r="I362">
            <v>9755</v>
          </cell>
          <cell r="J362">
            <v>893</v>
          </cell>
        </row>
        <row r="363">
          <cell r="B363" t="str">
            <v>12TRNUV2512</v>
          </cell>
          <cell r="C363" t="str">
            <v>Ba chạc 90° ren ngoài PPR DISMY UV D25x1/2"</v>
          </cell>
          <cell r="D363">
            <v>699</v>
          </cell>
          <cell r="E363">
            <v>7972073</v>
          </cell>
          <cell r="F363">
            <v>1</v>
          </cell>
          <cell r="G363">
            <v>11405</v>
          </cell>
          <cell r="H363">
            <v>14</v>
          </cell>
          <cell r="I363">
            <v>159670</v>
          </cell>
          <cell r="J363">
            <v>686</v>
          </cell>
        </row>
        <row r="364">
          <cell r="B364" t="str">
            <v>12TRNUV2534</v>
          </cell>
          <cell r="C364" t="str">
            <v>Ba chạc 90° ren ngoài PPR DISMY UV D25x3/4"</v>
          </cell>
          <cell r="D364">
            <v>67</v>
          </cell>
          <cell r="E364">
            <v>1016046</v>
          </cell>
          <cell r="F364">
            <v>450</v>
          </cell>
          <cell r="G364">
            <v>8320498</v>
          </cell>
          <cell r="H364">
            <v>62</v>
          </cell>
          <cell r="I364">
            <v>943503</v>
          </cell>
          <cell r="J364">
            <v>455</v>
          </cell>
        </row>
        <row r="365">
          <cell r="B365" t="str">
            <v>12TRNX2012</v>
          </cell>
          <cell r="C365" t="str">
            <v>Ba chạc 90° ren ngoài PPR DISMY xanh D20x1/2"</v>
          </cell>
          <cell r="D365">
            <v>843</v>
          </cell>
          <cell r="E365">
            <v>9053141</v>
          </cell>
          <cell r="F365">
            <v>303</v>
          </cell>
          <cell r="G365">
            <v>1718271</v>
          </cell>
          <cell r="H365">
            <v>652</v>
          </cell>
          <cell r="I365">
            <v>5713251</v>
          </cell>
          <cell r="J365">
            <v>494</v>
          </cell>
        </row>
        <row r="366">
          <cell r="B366" t="str">
            <v>12TRNX2512</v>
          </cell>
          <cell r="C366" t="str">
            <v>Ba chạc 90° ren ngoài PPR DISMY xanh D25x1/2"</v>
          </cell>
          <cell r="D366">
            <v>575</v>
          </cell>
          <cell r="E366">
            <v>6536742</v>
          </cell>
          <cell r="F366">
            <v>2904</v>
          </cell>
          <cell r="G366">
            <v>32549598</v>
          </cell>
          <cell r="H366">
            <v>2729</v>
          </cell>
          <cell r="I366">
            <v>34188020</v>
          </cell>
          <cell r="J366">
            <v>750</v>
          </cell>
        </row>
        <row r="367">
          <cell r="B367" t="str">
            <v>12TRNX2534</v>
          </cell>
          <cell r="C367" t="str">
            <v>Ba chạc 90° ren ngoài PPR DISMY xanh D25x3/4"</v>
          </cell>
          <cell r="D367">
            <v>785</v>
          </cell>
          <cell r="E367">
            <v>12777814</v>
          </cell>
          <cell r="F367">
            <v>715</v>
          </cell>
          <cell r="G367">
            <v>10716669</v>
          </cell>
          <cell r="H367">
            <v>825</v>
          </cell>
          <cell r="I367">
            <v>13535466</v>
          </cell>
          <cell r="J367">
            <v>675</v>
          </cell>
        </row>
        <row r="368">
          <cell r="B368" t="str">
            <v>12TRTG2012</v>
          </cell>
          <cell r="C368" t="str">
            <v>Ba chạc 90° ren trong PPR DISMY ghi D20x1/2"</v>
          </cell>
          <cell r="D368">
            <v>2222</v>
          </cell>
          <cell r="E368">
            <v>15977515</v>
          </cell>
          <cell r="F368">
            <v>641</v>
          </cell>
          <cell r="G368">
            <v>4867988</v>
          </cell>
          <cell r="H368">
            <v>2849</v>
          </cell>
          <cell r="I368">
            <v>20743404</v>
          </cell>
          <cell r="J368">
            <v>14</v>
          </cell>
        </row>
        <row r="369">
          <cell r="B369" t="str">
            <v>12TRTG2512</v>
          </cell>
          <cell r="C369" t="str">
            <v>Ba chạc 90° ren trong PPR DISMY ghi D25x1/2"</v>
          </cell>
          <cell r="D369">
            <v>1652</v>
          </cell>
          <cell r="E369">
            <v>13332482</v>
          </cell>
          <cell r="F369">
            <v>4938</v>
          </cell>
          <cell r="G369">
            <v>39208895</v>
          </cell>
          <cell r="H369">
            <v>6588</v>
          </cell>
          <cell r="I369">
            <v>52525463</v>
          </cell>
          <cell r="J369">
            <v>2</v>
          </cell>
        </row>
        <row r="370">
          <cell r="B370" t="str">
            <v>12TRTG2534</v>
          </cell>
          <cell r="C370" t="str">
            <v>Ba chạc 90° ren trong PPR DISMY ghi D25x3/4"</v>
          </cell>
          <cell r="D370">
            <v>806</v>
          </cell>
          <cell r="E370">
            <v>8065428</v>
          </cell>
          <cell r="F370">
            <v>79</v>
          </cell>
          <cell r="G370">
            <v>790532</v>
          </cell>
          <cell r="H370">
            <v>876</v>
          </cell>
          <cell r="I370">
            <v>8765899</v>
          </cell>
          <cell r="J370">
            <v>9</v>
          </cell>
        </row>
        <row r="371">
          <cell r="B371" t="str">
            <v>12TRTGM2012</v>
          </cell>
          <cell r="C371" t="str">
            <v>Ba chạc 90° ren trong PPR DISMY ghi D20x1/2" mạ</v>
          </cell>
          <cell r="D371">
            <v>0</v>
          </cell>
          <cell r="E371">
            <v>0</v>
          </cell>
          <cell r="F371">
            <v>4388</v>
          </cell>
          <cell r="G371">
            <v>35906770</v>
          </cell>
          <cell r="H371">
            <v>940</v>
          </cell>
          <cell r="I371">
            <v>6905639</v>
          </cell>
          <cell r="J371">
            <v>3448</v>
          </cell>
        </row>
        <row r="372">
          <cell r="B372" t="str">
            <v>12TRTGM2512</v>
          </cell>
          <cell r="C372" t="str">
            <v>Ba chạc 90° ren trong PPR DISMY ghi D25x1/2" mạ</v>
          </cell>
          <cell r="D372">
            <v>0</v>
          </cell>
          <cell r="E372">
            <v>0</v>
          </cell>
          <cell r="F372">
            <v>8717</v>
          </cell>
          <cell r="G372">
            <v>73867295</v>
          </cell>
          <cell r="H372">
            <v>6496</v>
          </cell>
          <cell r="I372">
            <v>41503551</v>
          </cell>
          <cell r="J372">
            <v>2221</v>
          </cell>
        </row>
        <row r="373">
          <cell r="B373" t="str">
            <v>12TRTGM2534</v>
          </cell>
          <cell r="C373" t="str">
            <v>Ba chạc 90° ren trong PPR DISMY ghi D25x3/4" mạ</v>
          </cell>
          <cell r="D373">
            <v>0</v>
          </cell>
          <cell r="E373">
            <v>0</v>
          </cell>
          <cell r="F373">
            <v>958</v>
          </cell>
          <cell r="G373">
            <v>11390540</v>
          </cell>
          <cell r="H373">
            <v>0</v>
          </cell>
          <cell r="I373">
            <v>0</v>
          </cell>
          <cell r="J373">
            <v>958</v>
          </cell>
        </row>
        <row r="374">
          <cell r="B374" t="str">
            <v>12TRTUV2012</v>
          </cell>
          <cell r="C374" t="str">
            <v>Ba chạc 90° ren trong PPR DISMY UV D20x1/2"</v>
          </cell>
          <cell r="D374">
            <v>938</v>
          </cell>
          <cell r="E374">
            <v>6685571</v>
          </cell>
          <cell r="F374">
            <v>0</v>
          </cell>
          <cell r="G374">
            <v>0</v>
          </cell>
          <cell r="H374">
            <v>155</v>
          </cell>
          <cell r="I374">
            <v>1104758</v>
          </cell>
          <cell r="J374">
            <v>783</v>
          </cell>
        </row>
        <row r="375">
          <cell r="B375" t="str">
            <v>12TRTUV2512</v>
          </cell>
          <cell r="C375" t="str">
            <v>Ba chạc 90° ren trong PPR DISMY UV D25x1/2"</v>
          </cell>
          <cell r="D375">
            <v>398</v>
          </cell>
          <cell r="E375">
            <v>3197253</v>
          </cell>
          <cell r="F375">
            <v>1091</v>
          </cell>
          <cell r="G375">
            <v>8005258</v>
          </cell>
          <cell r="H375">
            <v>682</v>
          </cell>
          <cell r="I375">
            <v>5226867</v>
          </cell>
          <cell r="J375">
            <v>807</v>
          </cell>
        </row>
        <row r="376">
          <cell r="B376" t="str">
            <v>12TRTUV2534</v>
          </cell>
          <cell r="C376" t="str">
            <v>Ba chạc 90° ren trong PPR DISMY UV D25x3/4"</v>
          </cell>
          <cell r="D376">
            <v>509</v>
          </cell>
          <cell r="E376">
            <v>5243147</v>
          </cell>
          <cell r="F376">
            <v>0</v>
          </cell>
          <cell r="G376">
            <v>0</v>
          </cell>
          <cell r="H376">
            <v>174</v>
          </cell>
          <cell r="I376">
            <v>1792354</v>
          </cell>
          <cell r="J376">
            <v>335</v>
          </cell>
        </row>
        <row r="377">
          <cell r="B377" t="str">
            <v>12TRTX2012</v>
          </cell>
          <cell r="C377" t="str">
            <v>Ba chạc 90° ren trong PPR DISMY xanh D20x1/2"</v>
          </cell>
          <cell r="D377">
            <v>2869</v>
          </cell>
          <cell r="E377">
            <v>20639533</v>
          </cell>
          <cell r="F377">
            <v>30136</v>
          </cell>
          <cell r="G377">
            <v>235480583</v>
          </cell>
          <cell r="H377">
            <v>19928</v>
          </cell>
          <cell r="I377">
            <v>151768431</v>
          </cell>
          <cell r="J377">
            <v>13077</v>
          </cell>
        </row>
        <row r="378">
          <cell r="B378" t="str">
            <v>12TRTX2512</v>
          </cell>
          <cell r="C378" t="str">
            <v>Ba chạc 90° ren trong PPR DISMY xanh D25x1/2"</v>
          </cell>
          <cell r="D378">
            <v>10139</v>
          </cell>
          <cell r="E378">
            <v>80094345</v>
          </cell>
          <cell r="F378">
            <v>132821</v>
          </cell>
          <cell r="G378">
            <v>1002489964</v>
          </cell>
          <cell r="H378">
            <v>95003</v>
          </cell>
          <cell r="I378">
            <v>756678828</v>
          </cell>
          <cell r="J378">
            <v>47957</v>
          </cell>
        </row>
        <row r="379">
          <cell r="B379" t="str">
            <v>12TRTX2534</v>
          </cell>
          <cell r="C379" t="str">
            <v>Ba chạc 90° ren trong PPR DISMY xanh D25x3/4"</v>
          </cell>
          <cell r="D379">
            <v>972</v>
          </cell>
          <cell r="E379">
            <v>9716838</v>
          </cell>
          <cell r="F379">
            <v>8633</v>
          </cell>
          <cell r="G379">
            <v>96655841</v>
          </cell>
          <cell r="H379">
            <v>4443</v>
          </cell>
          <cell r="I379">
            <v>46951581</v>
          </cell>
          <cell r="J379">
            <v>5162</v>
          </cell>
        </row>
        <row r="380">
          <cell r="B380" t="str">
            <v>12TUV2020</v>
          </cell>
          <cell r="C380" t="str">
            <v>Ba chạc 90° PPR DISMY UV D20</v>
          </cell>
          <cell r="D380">
            <v>2410</v>
          </cell>
          <cell r="E380">
            <v>2469097</v>
          </cell>
          <cell r="F380">
            <v>0</v>
          </cell>
          <cell r="G380">
            <v>0</v>
          </cell>
          <cell r="H380">
            <v>276</v>
          </cell>
          <cell r="I380">
            <v>282768</v>
          </cell>
          <cell r="J380">
            <v>2134</v>
          </cell>
        </row>
        <row r="381">
          <cell r="B381" t="str">
            <v>12TUV2520</v>
          </cell>
          <cell r="C381" t="str">
            <v>Ba chạc 90°chuyển bậc PPR DISMY UV D25/20</v>
          </cell>
          <cell r="D381">
            <v>686</v>
          </cell>
          <cell r="E381">
            <v>746112</v>
          </cell>
          <cell r="F381">
            <v>0</v>
          </cell>
          <cell r="G381">
            <v>0</v>
          </cell>
          <cell r="H381">
            <v>148</v>
          </cell>
          <cell r="I381">
            <v>160970</v>
          </cell>
          <cell r="J381">
            <v>538</v>
          </cell>
        </row>
        <row r="382">
          <cell r="B382" t="str">
            <v>12TUV2525</v>
          </cell>
          <cell r="C382" t="str">
            <v>Ba chạc 90° PPR DISMY UV D25</v>
          </cell>
          <cell r="D382">
            <v>2187</v>
          </cell>
          <cell r="E382">
            <v>3612510</v>
          </cell>
          <cell r="F382">
            <v>7340</v>
          </cell>
          <cell r="G382">
            <v>9408633</v>
          </cell>
          <cell r="H382">
            <v>6056</v>
          </cell>
          <cell r="I382">
            <v>8493416</v>
          </cell>
          <cell r="J382">
            <v>3471</v>
          </cell>
        </row>
        <row r="383">
          <cell r="B383" t="str">
            <v>12TUV3220</v>
          </cell>
          <cell r="C383" t="str">
            <v>Ba chạc 90°chuyển bậc PPR DISMY UV D32/20</v>
          </cell>
          <cell r="D383">
            <v>358</v>
          </cell>
          <cell r="E383">
            <v>688092</v>
          </cell>
          <cell r="F383">
            <v>1</v>
          </cell>
          <cell r="G383">
            <v>1922</v>
          </cell>
          <cell r="H383">
            <v>146</v>
          </cell>
          <cell r="I383">
            <v>280618</v>
          </cell>
          <cell r="J383">
            <v>213</v>
          </cell>
        </row>
        <row r="384">
          <cell r="B384" t="str">
            <v>12TUV3225</v>
          </cell>
          <cell r="C384" t="str">
            <v>Ba chạc 90°chuyển bậc PPR DISMY UV D32/25</v>
          </cell>
          <cell r="D384">
            <v>618</v>
          </cell>
          <cell r="E384">
            <v>1573562</v>
          </cell>
          <cell r="F384">
            <v>0</v>
          </cell>
          <cell r="G384">
            <v>0</v>
          </cell>
          <cell r="H384">
            <v>364</v>
          </cell>
          <cell r="I384">
            <v>911544</v>
          </cell>
          <cell r="J384">
            <v>254</v>
          </cell>
        </row>
        <row r="385">
          <cell r="B385" t="str">
            <v>12TUV3232</v>
          </cell>
          <cell r="C385" t="str">
            <v>Ba chạc 90° PPR DISMY UV D32</v>
          </cell>
          <cell r="D385">
            <v>608</v>
          </cell>
          <cell r="E385">
            <v>1300006</v>
          </cell>
          <cell r="F385">
            <v>6128</v>
          </cell>
          <cell r="G385">
            <v>7818509</v>
          </cell>
          <cell r="H385">
            <v>2905</v>
          </cell>
          <cell r="I385">
            <v>1434352</v>
          </cell>
          <cell r="J385">
            <v>3831</v>
          </cell>
        </row>
        <row r="386">
          <cell r="B386" t="str">
            <v>12TUV4020</v>
          </cell>
          <cell r="C386" t="str">
            <v>Ba chạc 90°chuyển bậc PPR DISMY UV D40/20</v>
          </cell>
          <cell r="D386">
            <v>147</v>
          </cell>
          <cell r="E386">
            <v>384281</v>
          </cell>
          <cell r="F386">
            <v>935</v>
          </cell>
          <cell r="G386">
            <v>2580334</v>
          </cell>
          <cell r="H386">
            <v>133</v>
          </cell>
          <cell r="I386">
            <v>347825</v>
          </cell>
          <cell r="J386">
            <v>949</v>
          </cell>
        </row>
        <row r="387">
          <cell r="B387" t="str">
            <v>12TUV4025</v>
          </cell>
          <cell r="C387" t="str">
            <v>Ba chạc 90°chuyển bậc PPR DISMY UV D40/25</v>
          </cell>
          <cell r="D387">
            <v>506</v>
          </cell>
          <cell r="E387">
            <v>1444018</v>
          </cell>
          <cell r="F387">
            <v>904</v>
          </cell>
          <cell r="G387">
            <v>2199104</v>
          </cell>
          <cell r="H387">
            <v>419</v>
          </cell>
          <cell r="I387">
            <v>1171966</v>
          </cell>
          <cell r="J387">
            <v>991</v>
          </cell>
        </row>
        <row r="388">
          <cell r="B388" t="str">
            <v>12TUV4032</v>
          </cell>
          <cell r="C388" t="str">
            <v>Ba chạc 90°chuyển bậc PPR DISMY UV D40/32</v>
          </cell>
          <cell r="D388">
            <v>131</v>
          </cell>
          <cell r="E388">
            <v>367744</v>
          </cell>
          <cell r="F388">
            <v>800</v>
          </cell>
          <cell r="G388">
            <v>2639878</v>
          </cell>
          <cell r="H388">
            <v>157</v>
          </cell>
          <cell r="I388">
            <v>507194</v>
          </cell>
          <cell r="J388">
            <v>774</v>
          </cell>
        </row>
        <row r="389">
          <cell r="B389" t="str">
            <v>12TUV4040</v>
          </cell>
          <cell r="C389" t="str">
            <v>Ba chạc 90° PPR DISMY UV D40</v>
          </cell>
          <cell r="D389">
            <v>1097</v>
          </cell>
          <cell r="E389">
            <v>4151643</v>
          </cell>
          <cell r="F389">
            <v>0</v>
          </cell>
          <cell r="G389">
            <v>0</v>
          </cell>
          <cell r="H389">
            <v>482</v>
          </cell>
          <cell r="I389">
            <v>1824148</v>
          </cell>
          <cell r="J389">
            <v>615</v>
          </cell>
        </row>
        <row r="390">
          <cell r="B390" t="str">
            <v>12TUV5020</v>
          </cell>
          <cell r="C390" t="str">
            <v>Ba chạc 90°chuyển bậc PPR DISMY UV D50/20</v>
          </cell>
          <cell r="D390">
            <v>88</v>
          </cell>
          <cell r="E390">
            <v>348452</v>
          </cell>
          <cell r="F390">
            <v>404</v>
          </cell>
          <cell r="G390">
            <v>1809186</v>
          </cell>
          <cell r="H390">
            <v>89</v>
          </cell>
          <cell r="I390">
            <v>352930</v>
          </cell>
          <cell r="J390">
            <v>403</v>
          </cell>
        </row>
        <row r="391">
          <cell r="B391" t="str">
            <v>12TUV5025</v>
          </cell>
          <cell r="C391" t="str">
            <v>Ba chạc 90°chuyển bậc PPR DISMY UV D50/25</v>
          </cell>
          <cell r="D391">
            <v>71</v>
          </cell>
          <cell r="E391">
            <v>272010</v>
          </cell>
          <cell r="F391">
            <v>3368</v>
          </cell>
          <cell r="G391">
            <v>14565799</v>
          </cell>
          <cell r="H391">
            <v>2193</v>
          </cell>
          <cell r="I391">
            <v>9315946</v>
          </cell>
          <cell r="J391">
            <v>1246</v>
          </cell>
        </row>
        <row r="392">
          <cell r="B392" t="str">
            <v>12TUV5032</v>
          </cell>
          <cell r="C392" t="str">
            <v>Ba chạc 90°chuyển bậc PPR DISMY UV D50/32</v>
          </cell>
          <cell r="D392">
            <v>362</v>
          </cell>
          <cell r="E392">
            <v>2227305</v>
          </cell>
          <cell r="F392">
            <v>463</v>
          </cell>
          <cell r="G392">
            <v>2199420</v>
          </cell>
          <cell r="H392">
            <v>210</v>
          </cell>
          <cell r="I392">
            <v>1291031</v>
          </cell>
          <cell r="J392">
            <v>615</v>
          </cell>
        </row>
        <row r="393">
          <cell r="B393" t="str">
            <v>12TUV5040</v>
          </cell>
          <cell r="C393" t="str">
            <v>Ba chạc 90°chuyển bậc PPR DISMY UV D50/40</v>
          </cell>
          <cell r="D393">
            <v>512</v>
          </cell>
          <cell r="E393">
            <v>2858815</v>
          </cell>
          <cell r="F393">
            <v>0</v>
          </cell>
          <cell r="G393">
            <v>0</v>
          </cell>
          <cell r="H393">
            <v>234</v>
          </cell>
          <cell r="I393">
            <v>1306567</v>
          </cell>
          <cell r="J393">
            <v>278</v>
          </cell>
        </row>
        <row r="394">
          <cell r="B394" t="str">
            <v>12TUV5050</v>
          </cell>
          <cell r="C394" t="str">
            <v>Ba chạc 90° PPR DISMY UV D50</v>
          </cell>
          <cell r="D394">
            <v>850</v>
          </cell>
          <cell r="E394">
            <v>5676820</v>
          </cell>
          <cell r="F394">
            <v>2256</v>
          </cell>
          <cell r="G394">
            <v>10729516</v>
          </cell>
          <cell r="H394">
            <v>1484</v>
          </cell>
          <cell r="I394">
            <v>8253504</v>
          </cell>
          <cell r="J394">
            <v>1622</v>
          </cell>
        </row>
        <row r="395">
          <cell r="B395" t="str">
            <v>12TUV6320</v>
          </cell>
          <cell r="C395" t="str">
            <v>Ba chạc 90°chuyển bậc PPR DISMY UV D63/20</v>
          </cell>
          <cell r="D395">
            <v>89</v>
          </cell>
          <cell r="E395">
            <v>591925</v>
          </cell>
          <cell r="F395">
            <v>469</v>
          </cell>
          <cell r="G395">
            <v>3465271</v>
          </cell>
          <cell r="H395">
            <v>1</v>
          </cell>
          <cell r="I395">
            <v>7271</v>
          </cell>
          <cell r="J395">
            <v>557</v>
          </cell>
        </row>
        <row r="396">
          <cell r="B396" t="str">
            <v>12TUV6325</v>
          </cell>
          <cell r="C396" t="str">
            <v>Ba chạc 90°chuyển bậc PPR DISMY UV D63/25</v>
          </cell>
          <cell r="D396">
            <v>96</v>
          </cell>
          <cell r="E396">
            <v>602575</v>
          </cell>
          <cell r="F396">
            <v>484</v>
          </cell>
          <cell r="G396">
            <v>3678325</v>
          </cell>
          <cell r="H396">
            <v>1</v>
          </cell>
          <cell r="I396">
            <v>7381</v>
          </cell>
          <cell r="J396">
            <v>579</v>
          </cell>
        </row>
        <row r="397">
          <cell r="B397" t="str">
            <v>12TUV6332</v>
          </cell>
          <cell r="C397" t="str">
            <v>Ba chạc 90°chuyển bậc PPR DISMY UV D63/32</v>
          </cell>
          <cell r="D397">
            <v>89</v>
          </cell>
          <cell r="E397">
            <v>577081</v>
          </cell>
          <cell r="F397">
            <v>537</v>
          </cell>
          <cell r="G397">
            <v>4226375</v>
          </cell>
          <cell r="H397">
            <v>5</v>
          </cell>
          <cell r="I397">
            <v>38366</v>
          </cell>
          <cell r="J397">
            <v>621</v>
          </cell>
        </row>
        <row r="398">
          <cell r="B398" t="str">
            <v>12TUV6340</v>
          </cell>
          <cell r="C398" t="str">
            <v>Ba chạc 90°chuyển bậc PPR DISMY UV D63/40</v>
          </cell>
          <cell r="D398">
            <v>97</v>
          </cell>
          <cell r="E398">
            <v>601142</v>
          </cell>
          <cell r="F398">
            <v>1051</v>
          </cell>
          <cell r="G398">
            <v>7878397</v>
          </cell>
          <cell r="H398">
            <v>1</v>
          </cell>
          <cell r="I398">
            <v>7386</v>
          </cell>
          <cell r="J398">
            <v>1147</v>
          </cell>
        </row>
        <row r="399">
          <cell r="B399" t="str">
            <v>12TUV6350</v>
          </cell>
          <cell r="C399" t="str">
            <v>Ba chạc 90°chuyển bậc PPR DISMY UV D63/50</v>
          </cell>
          <cell r="D399">
            <v>92</v>
          </cell>
          <cell r="E399">
            <v>757247</v>
          </cell>
          <cell r="F399">
            <v>670</v>
          </cell>
          <cell r="G399">
            <v>6668375</v>
          </cell>
          <cell r="H399">
            <v>1</v>
          </cell>
          <cell r="I399">
            <v>9745</v>
          </cell>
          <cell r="J399">
            <v>761</v>
          </cell>
        </row>
        <row r="400">
          <cell r="B400" t="str">
            <v>12TUV6363</v>
          </cell>
          <cell r="C400" t="str">
            <v>Ba chạc 90° PPR DISMY UV D63</v>
          </cell>
          <cell r="D400">
            <v>63</v>
          </cell>
          <cell r="E400">
            <v>540906</v>
          </cell>
          <cell r="F400">
            <v>506</v>
          </cell>
          <cell r="G400">
            <v>5270485</v>
          </cell>
          <cell r="H400">
            <v>2</v>
          </cell>
          <cell r="I400">
            <v>18802</v>
          </cell>
          <cell r="J400">
            <v>567</v>
          </cell>
        </row>
        <row r="401">
          <cell r="B401" t="str">
            <v>12TX110110</v>
          </cell>
          <cell r="C401" t="str">
            <v>Ba chạc 90° PPR DISMY xanh D110</v>
          </cell>
          <cell r="D401">
            <v>73</v>
          </cell>
          <cell r="E401">
            <v>3237910</v>
          </cell>
          <cell r="F401">
            <v>197</v>
          </cell>
          <cell r="G401">
            <v>8373244</v>
          </cell>
          <cell r="H401">
            <v>115</v>
          </cell>
          <cell r="I401">
            <v>4878764</v>
          </cell>
          <cell r="J401">
            <v>155</v>
          </cell>
        </row>
        <row r="402">
          <cell r="B402" t="str">
            <v>12TX11063</v>
          </cell>
          <cell r="C402" t="str">
            <v>Ba chạc 90°chuyển bậc PPR DISMY xanh D110x63</v>
          </cell>
          <cell r="D402">
            <v>63</v>
          </cell>
          <cell r="E402">
            <v>2879843</v>
          </cell>
          <cell r="F402">
            <v>300</v>
          </cell>
          <cell r="G402">
            <v>11908769</v>
          </cell>
          <cell r="H402">
            <v>87</v>
          </cell>
          <cell r="I402">
            <v>2339428</v>
          </cell>
          <cell r="J402">
            <v>276</v>
          </cell>
        </row>
        <row r="403">
          <cell r="B403" t="str">
            <v>12TX11075</v>
          </cell>
          <cell r="C403" t="str">
            <v>Ba chạc 90°chuyển bậc PPR DISMY xanh D110x75</v>
          </cell>
          <cell r="D403">
            <v>45</v>
          </cell>
          <cell r="E403">
            <v>2453017</v>
          </cell>
          <cell r="F403">
            <v>22</v>
          </cell>
          <cell r="G403">
            <v>1199248</v>
          </cell>
          <cell r="H403">
            <v>20</v>
          </cell>
          <cell r="I403">
            <v>981201</v>
          </cell>
          <cell r="J403">
            <v>47</v>
          </cell>
        </row>
        <row r="404">
          <cell r="B404" t="str">
            <v>12TX11090</v>
          </cell>
          <cell r="C404" t="str">
            <v>Ba chạc 90°chuyển bậc PPR DISMY xanh D110x90</v>
          </cell>
          <cell r="D404">
            <v>113</v>
          </cell>
          <cell r="E404">
            <v>4679111</v>
          </cell>
          <cell r="F404">
            <v>0</v>
          </cell>
          <cell r="G404">
            <v>0</v>
          </cell>
          <cell r="H404">
            <v>39</v>
          </cell>
          <cell r="I404">
            <v>1614914</v>
          </cell>
          <cell r="J404">
            <v>74</v>
          </cell>
        </row>
        <row r="405">
          <cell r="B405" t="str">
            <v>12TX125110</v>
          </cell>
          <cell r="C405" t="str">
            <v>Ba chạc 90°chuyển bậc PPR DISMY xanh D125x110</v>
          </cell>
          <cell r="D405">
            <v>2</v>
          </cell>
          <cell r="E405">
            <v>156447</v>
          </cell>
          <cell r="F405">
            <v>204</v>
          </cell>
          <cell r="G405">
            <v>20195834</v>
          </cell>
          <cell r="H405">
            <v>24</v>
          </cell>
          <cell r="I405">
            <v>2334428</v>
          </cell>
          <cell r="J405">
            <v>182</v>
          </cell>
        </row>
        <row r="406">
          <cell r="B406" t="str">
            <v>12TX125125</v>
          </cell>
          <cell r="C406" t="str">
            <v>Ba chạc 90° PPR DISMY xanh D125</v>
          </cell>
          <cell r="D406">
            <v>56</v>
          </cell>
          <cell r="E406">
            <v>3558824</v>
          </cell>
          <cell r="F406">
            <v>10</v>
          </cell>
          <cell r="G406">
            <v>635504</v>
          </cell>
          <cell r="H406">
            <v>66</v>
          </cell>
          <cell r="I406">
            <v>2923319</v>
          </cell>
          <cell r="J406">
            <v>0</v>
          </cell>
        </row>
        <row r="407">
          <cell r="B407" t="str">
            <v>12TX140110</v>
          </cell>
          <cell r="C407" t="str">
            <v>Ba chạc 90°chuyển bậc PPR DISMY xanh D140x110</v>
          </cell>
          <cell r="D407">
            <v>23</v>
          </cell>
          <cell r="E407">
            <v>2071517</v>
          </cell>
          <cell r="F407">
            <v>276</v>
          </cell>
          <cell r="G407">
            <v>25216496</v>
          </cell>
          <cell r="H407">
            <v>12</v>
          </cell>
          <cell r="I407">
            <v>1080792</v>
          </cell>
          <cell r="J407">
            <v>287</v>
          </cell>
        </row>
        <row r="408">
          <cell r="B408" t="str">
            <v>12TX140125</v>
          </cell>
          <cell r="C408" t="str">
            <v>Ba chạc 90°chuyển bậc PPR DISMY xanh D140x125</v>
          </cell>
          <cell r="D408">
            <v>31</v>
          </cell>
          <cell r="E408">
            <v>2728954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31</v>
          </cell>
        </row>
        <row r="409">
          <cell r="B409" t="str">
            <v>12TX140140</v>
          </cell>
          <cell r="C409" t="str">
            <v>Ba chạc 90° PPR DISMY xanh D140</v>
          </cell>
          <cell r="D409">
            <v>5</v>
          </cell>
          <cell r="E409">
            <v>632661</v>
          </cell>
          <cell r="F409">
            <v>269</v>
          </cell>
          <cell r="G409">
            <v>27146732</v>
          </cell>
          <cell r="H409">
            <v>31</v>
          </cell>
          <cell r="I409">
            <v>3210571</v>
          </cell>
          <cell r="J409">
            <v>243</v>
          </cell>
        </row>
        <row r="410">
          <cell r="B410" t="str">
            <v>12TX14090</v>
          </cell>
          <cell r="C410" t="str">
            <v>Ba chạc 90°chuyển bậc PPR DISMY xanh D140x90</v>
          </cell>
          <cell r="D410">
            <v>20</v>
          </cell>
          <cell r="E410">
            <v>1924363</v>
          </cell>
          <cell r="F410">
            <v>208</v>
          </cell>
          <cell r="G410">
            <v>19970712</v>
          </cell>
          <cell r="H410">
            <v>73</v>
          </cell>
          <cell r="I410">
            <v>7010265</v>
          </cell>
          <cell r="J410">
            <v>155</v>
          </cell>
        </row>
        <row r="411">
          <cell r="B411" t="str">
            <v>12TX160110</v>
          </cell>
          <cell r="C411" t="str">
            <v>Ba chạc 90°chuyển bậc PPR DISMY xanh D160x110</v>
          </cell>
          <cell r="D411">
            <v>7</v>
          </cell>
          <cell r="E411">
            <v>932131</v>
          </cell>
          <cell r="F411">
            <v>240</v>
          </cell>
          <cell r="G411">
            <v>32129360</v>
          </cell>
          <cell r="H411">
            <v>8</v>
          </cell>
          <cell r="I411">
            <v>532646</v>
          </cell>
          <cell r="J411">
            <v>239</v>
          </cell>
        </row>
        <row r="412">
          <cell r="B412" t="str">
            <v>12TX160125</v>
          </cell>
          <cell r="C412" t="str">
            <v>Ba chạc 90°chuyển bậc PPR DISMY xanh D160x125</v>
          </cell>
          <cell r="D412">
            <v>30</v>
          </cell>
          <cell r="E412">
            <v>3737987</v>
          </cell>
          <cell r="F412">
            <v>0</v>
          </cell>
          <cell r="G412">
            <v>0</v>
          </cell>
          <cell r="H412">
            <v>17</v>
          </cell>
          <cell r="I412">
            <v>0</v>
          </cell>
          <cell r="J412">
            <v>13</v>
          </cell>
        </row>
        <row r="413">
          <cell r="B413" t="str">
            <v>12TX160140</v>
          </cell>
          <cell r="C413" t="str">
            <v>Ba chạc 90°chuyển bậc PPR DISMY xanh D160x140</v>
          </cell>
          <cell r="D413">
            <v>25</v>
          </cell>
          <cell r="E413">
            <v>3163350</v>
          </cell>
          <cell r="F413">
            <v>0</v>
          </cell>
          <cell r="G413">
            <v>0</v>
          </cell>
          <cell r="H413">
            <v>25</v>
          </cell>
          <cell r="I413">
            <v>0</v>
          </cell>
          <cell r="J413">
            <v>0</v>
          </cell>
        </row>
        <row r="414">
          <cell r="B414" t="str">
            <v>12TX160160</v>
          </cell>
          <cell r="C414" t="str">
            <v>Ba chạc 90°chuyển bậc PPR DISMY xanh D160</v>
          </cell>
          <cell r="D414">
            <v>97</v>
          </cell>
          <cell r="E414">
            <v>16452229</v>
          </cell>
          <cell r="F414">
            <v>0</v>
          </cell>
          <cell r="G414">
            <v>0</v>
          </cell>
          <cell r="H414">
            <v>16</v>
          </cell>
          <cell r="I414">
            <v>2035328</v>
          </cell>
          <cell r="J414">
            <v>81</v>
          </cell>
        </row>
        <row r="415">
          <cell r="B415" t="str">
            <v>12TX16090</v>
          </cell>
          <cell r="C415" t="str">
            <v>Ba chạc 90°chuyển bậc PPR DISMY xanh D160x90</v>
          </cell>
          <cell r="D415">
            <v>0</v>
          </cell>
          <cell r="E415">
            <v>0</v>
          </cell>
          <cell r="F415">
            <v>154</v>
          </cell>
          <cell r="G415">
            <v>20236575</v>
          </cell>
          <cell r="H415">
            <v>3</v>
          </cell>
          <cell r="I415">
            <v>0</v>
          </cell>
          <cell r="J415">
            <v>151</v>
          </cell>
        </row>
        <row r="416">
          <cell r="B416" t="str">
            <v>12TX2020</v>
          </cell>
          <cell r="C416" t="str">
            <v>Ba chạc 90° PPR DISMY xanh D20</v>
          </cell>
          <cell r="D416">
            <v>12883</v>
          </cell>
          <cell r="E416">
            <v>13548244</v>
          </cell>
          <cell r="F416">
            <v>148651</v>
          </cell>
          <cell r="G416">
            <v>131960014</v>
          </cell>
          <cell r="H416">
            <v>92375</v>
          </cell>
          <cell r="I416">
            <v>97750134</v>
          </cell>
          <cell r="J416">
            <v>69159</v>
          </cell>
        </row>
        <row r="417">
          <cell r="B417" t="str">
            <v>12TX2520</v>
          </cell>
          <cell r="C417" t="str">
            <v>Ba chạc 90°chuyển bậc PPR DISMY xanh D25x20</v>
          </cell>
          <cell r="D417">
            <v>3758</v>
          </cell>
          <cell r="E417">
            <v>5588718</v>
          </cell>
          <cell r="F417">
            <v>28314</v>
          </cell>
          <cell r="G417">
            <v>40961253</v>
          </cell>
          <cell r="H417">
            <v>20236</v>
          </cell>
          <cell r="I417">
            <v>30471653</v>
          </cell>
          <cell r="J417">
            <v>11836</v>
          </cell>
        </row>
        <row r="418">
          <cell r="B418" t="str">
            <v>12TX2525</v>
          </cell>
          <cell r="C418" t="str">
            <v>Ba chạc 90° PPR DISMY xanh D25</v>
          </cell>
          <cell r="D418">
            <v>56904</v>
          </cell>
          <cell r="E418">
            <v>97365549</v>
          </cell>
          <cell r="F418">
            <v>380800</v>
          </cell>
          <cell r="G418">
            <v>577398680</v>
          </cell>
          <cell r="H418">
            <v>346759</v>
          </cell>
          <cell r="I418">
            <v>542057362</v>
          </cell>
          <cell r="J418">
            <v>90945</v>
          </cell>
        </row>
        <row r="419">
          <cell r="B419" t="str">
            <v>12TX3220</v>
          </cell>
          <cell r="C419" t="str">
            <v>Ba chạc 90°chuyển bậc PPR DISMY xanh D32x20</v>
          </cell>
          <cell r="D419">
            <v>1653</v>
          </cell>
          <cell r="E419">
            <v>5483757</v>
          </cell>
          <cell r="F419">
            <v>8655</v>
          </cell>
          <cell r="G419">
            <v>23358267</v>
          </cell>
          <cell r="H419">
            <v>6628</v>
          </cell>
          <cell r="I419">
            <v>19033947</v>
          </cell>
          <cell r="J419">
            <v>3680</v>
          </cell>
        </row>
        <row r="420">
          <cell r="B420" t="str">
            <v>12TX3225</v>
          </cell>
          <cell r="C420" t="str">
            <v>Ba chạc 90°chuyển bậc PPR DISMY xanh D32x25</v>
          </cell>
          <cell r="D420">
            <v>3490</v>
          </cell>
          <cell r="E420">
            <v>9446965</v>
          </cell>
          <cell r="F420">
            <v>23545</v>
          </cell>
          <cell r="G420">
            <v>59301712</v>
          </cell>
          <cell r="H420">
            <v>17476</v>
          </cell>
          <cell r="I420">
            <v>45575977</v>
          </cell>
          <cell r="J420">
            <v>9559</v>
          </cell>
        </row>
        <row r="421">
          <cell r="B421" t="str">
            <v>12TX3232</v>
          </cell>
          <cell r="C421" t="str">
            <v>Ba chạc 90° PPR DISMY xanh D32</v>
          </cell>
          <cell r="D421">
            <v>3432</v>
          </cell>
          <cell r="E421">
            <v>7644106</v>
          </cell>
          <cell r="F421">
            <v>16376</v>
          </cell>
          <cell r="G421">
            <v>36863982</v>
          </cell>
          <cell r="H421">
            <v>11769</v>
          </cell>
          <cell r="I421">
            <v>27335713</v>
          </cell>
          <cell r="J421">
            <v>8039</v>
          </cell>
        </row>
        <row r="422">
          <cell r="B422" t="str">
            <v>12TX4020</v>
          </cell>
          <cell r="C422" t="str">
            <v>Ba chạc 90°chuyển bậc PPR DISMY xanh D40x20</v>
          </cell>
          <cell r="D422">
            <v>1553</v>
          </cell>
          <cell r="E422">
            <v>4727579</v>
          </cell>
          <cell r="F422">
            <v>4238</v>
          </cell>
          <cell r="G422">
            <v>16200856</v>
          </cell>
          <cell r="H422">
            <v>3170</v>
          </cell>
          <cell r="I422">
            <v>11011872</v>
          </cell>
          <cell r="J422">
            <v>2621</v>
          </cell>
        </row>
        <row r="423">
          <cell r="B423" t="str">
            <v>12TX4025</v>
          </cell>
          <cell r="C423" t="str">
            <v>Ba chạc 90°chuyển bậc PPR DISMY xanh D40x25</v>
          </cell>
          <cell r="D423">
            <v>5199</v>
          </cell>
          <cell r="E423">
            <v>15072419</v>
          </cell>
          <cell r="F423">
            <v>15730</v>
          </cell>
          <cell r="G423">
            <v>39116466</v>
          </cell>
          <cell r="H423">
            <v>13641</v>
          </cell>
          <cell r="I423">
            <v>38693962</v>
          </cell>
          <cell r="J423">
            <v>7288</v>
          </cell>
        </row>
        <row r="424">
          <cell r="B424" t="str">
            <v>12TX4032</v>
          </cell>
          <cell r="C424" t="str">
            <v>Ba chạc 90°chuyển bậc PPR DISMY xanh D40x32</v>
          </cell>
          <cell r="D424">
            <v>505</v>
          </cell>
          <cell r="E424">
            <v>2072870</v>
          </cell>
          <cell r="F424">
            <v>1745</v>
          </cell>
          <cell r="G424">
            <v>6728420</v>
          </cell>
          <cell r="H424">
            <v>1433</v>
          </cell>
          <cell r="I424">
            <v>5677190</v>
          </cell>
          <cell r="J424">
            <v>817</v>
          </cell>
        </row>
        <row r="425">
          <cell r="B425" t="str">
            <v>12TX4040</v>
          </cell>
          <cell r="C425" t="str">
            <v>Ba chạc 90° PPR DISMY xanh D40</v>
          </cell>
          <cell r="D425">
            <v>2888</v>
          </cell>
          <cell r="E425">
            <v>12450385</v>
          </cell>
          <cell r="F425">
            <v>5035</v>
          </cell>
          <cell r="G425">
            <v>17658773</v>
          </cell>
          <cell r="H425">
            <v>5687</v>
          </cell>
          <cell r="I425">
            <v>21815969</v>
          </cell>
          <cell r="J425">
            <v>2236</v>
          </cell>
        </row>
        <row r="426">
          <cell r="B426" t="str">
            <v>12TX5020</v>
          </cell>
          <cell r="C426" t="str">
            <v>Ba chạc 90°chuyển bậc PPR DISMY xanh D50x20</v>
          </cell>
          <cell r="D426">
            <v>309</v>
          </cell>
          <cell r="E426">
            <v>2037000</v>
          </cell>
          <cell r="F426">
            <v>1327</v>
          </cell>
          <cell r="G426">
            <v>7959305</v>
          </cell>
          <cell r="H426">
            <v>573</v>
          </cell>
          <cell r="I426">
            <v>3434012</v>
          </cell>
          <cell r="J426">
            <v>1063</v>
          </cell>
        </row>
        <row r="427">
          <cell r="B427" t="str">
            <v>12TX5025</v>
          </cell>
          <cell r="C427" t="str">
            <v>Ba chạc 90°chuyển bậc PPR DISMY xanh D50x25</v>
          </cell>
          <cell r="D427">
            <v>3423</v>
          </cell>
          <cell r="E427">
            <v>18754325</v>
          </cell>
          <cell r="F427">
            <v>30912</v>
          </cell>
          <cell r="G427">
            <v>147738526</v>
          </cell>
          <cell r="H427">
            <v>21539</v>
          </cell>
          <cell r="I427">
            <v>114280609</v>
          </cell>
          <cell r="J427">
            <v>12796</v>
          </cell>
        </row>
        <row r="428">
          <cell r="B428" t="str">
            <v>12TX5032</v>
          </cell>
          <cell r="C428" t="str">
            <v>Ba chạc 90°chuyển bậc PPR DISMY xanh D50x32</v>
          </cell>
          <cell r="D428">
            <v>891</v>
          </cell>
          <cell r="E428">
            <v>5555831</v>
          </cell>
          <cell r="F428">
            <v>4105</v>
          </cell>
          <cell r="G428">
            <v>23702321</v>
          </cell>
          <cell r="H428">
            <v>2582</v>
          </cell>
          <cell r="I428">
            <v>15531736</v>
          </cell>
          <cell r="J428">
            <v>2414</v>
          </cell>
        </row>
        <row r="429">
          <cell r="B429" t="str">
            <v>12TX5040</v>
          </cell>
          <cell r="C429" t="str">
            <v>Ba chạc 90°chuyển bậc PPR DISMY xanh D50x40</v>
          </cell>
          <cell r="D429">
            <v>936</v>
          </cell>
          <cell r="E429">
            <v>5744202</v>
          </cell>
          <cell r="F429">
            <v>933</v>
          </cell>
          <cell r="G429">
            <v>5802832</v>
          </cell>
          <cell r="H429">
            <v>1414</v>
          </cell>
          <cell r="I429">
            <v>8709070</v>
          </cell>
          <cell r="J429">
            <v>455</v>
          </cell>
        </row>
        <row r="430">
          <cell r="B430" t="str">
            <v>12TX5050</v>
          </cell>
          <cell r="C430" t="str">
            <v>Ba chạc 90° PPR DISMY xanh D50</v>
          </cell>
          <cell r="D430">
            <v>3132</v>
          </cell>
          <cell r="E430">
            <v>20946967</v>
          </cell>
          <cell r="F430">
            <v>15548</v>
          </cell>
          <cell r="G430">
            <v>86690194</v>
          </cell>
          <cell r="H430">
            <v>10775</v>
          </cell>
          <cell r="I430">
            <v>69293586</v>
          </cell>
          <cell r="J430">
            <v>7905</v>
          </cell>
        </row>
        <row r="431">
          <cell r="B431" t="str">
            <v>12TX6320</v>
          </cell>
          <cell r="C431" t="str">
            <v>Ba chạc 90°chuyển bậc PPR DISMY xanh D63x20</v>
          </cell>
          <cell r="D431">
            <v>372</v>
          </cell>
          <cell r="E431">
            <v>3219551</v>
          </cell>
          <cell r="F431">
            <v>653</v>
          </cell>
          <cell r="G431">
            <v>5391203</v>
          </cell>
          <cell r="H431">
            <v>320</v>
          </cell>
          <cell r="I431">
            <v>2737095</v>
          </cell>
          <cell r="J431">
            <v>705</v>
          </cell>
        </row>
        <row r="432">
          <cell r="B432" t="str">
            <v>12TX6325</v>
          </cell>
          <cell r="C432" t="str">
            <v>Ba chạc 90°chuyển bậc PPR DISMY xanh D63x25</v>
          </cell>
          <cell r="D432">
            <v>1918</v>
          </cell>
          <cell r="E432">
            <v>18480342</v>
          </cell>
          <cell r="F432">
            <v>3403</v>
          </cell>
          <cell r="G432">
            <v>28748186</v>
          </cell>
          <cell r="H432">
            <v>3972</v>
          </cell>
          <cell r="I432">
            <v>36525189</v>
          </cell>
          <cell r="J432">
            <v>1349</v>
          </cell>
        </row>
        <row r="433">
          <cell r="B433" t="str">
            <v>12TX6332</v>
          </cell>
          <cell r="C433" t="str">
            <v>Ba chạc 90°chuyển bậc PPR DISMY xanh D63x32</v>
          </cell>
          <cell r="D433">
            <v>313</v>
          </cell>
          <cell r="E433">
            <v>2658779</v>
          </cell>
          <cell r="F433">
            <v>555</v>
          </cell>
          <cell r="G433">
            <v>4662562</v>
          </cell>
          <cell r="H433">
            <v>212</v>
          </cell>
          <cell r="I433">
            <v>1743295</v>
          </cell>
          <cell r="J433">
            <v>656</v>
          </cell>
        </row>
        <row r="434">
          <cell r="B434" t="str">
            <v>12TX6340</v>
          </cell>
          <cell r="C434" t="str">
            <v>Ba chạc 90°chuyển bậc PPR DISMY xanh D63x40</v>
          </cell>
          <cell r="D434">
            <v>542</v>
          </cell>
          <cell r="E434">
            <v>4251302</v>
          </cell>
          <cell r="F434">
            <v>608</v>
          </cell>
          <cell r="G434">
            <v>4839237</v>
          </cell>
          <cell r="H434">
            <v>199</v>
          </cell>
          <cell r="I434">
            <v>1523401</v>
          </cell>
          <cell r="J434">
            <v>951</v>
          </cell>
        </row>
        <row r="435">
          <cell r="B435" t="str">
            <v>12TX6350</v>
          </cell>
          <cell r="C435" t="str">
            <v>Ba chạc 90°chuyển bậc PPR DISMY xanh D63x50</v>
          </cell>
          <cell r="D435">
            <v>194</v>
          </cell>
          <cell r="E435">
            <v>2600814</v>
          </cell>
          <cell r="F435">
            <v>681</v>
          </cell>
          <cell r="G435">
            <v>7387148</v>
          </cell>
          <cell r="H435">
            <v>191</v>
          </cell>
          <cell r="I435">
            <v>2242406</v>
          </cell>
          <cell r="J435">
            <v>684</v>
          </cell>
        </row>
        <row r="436">
          <cell r="B436" t="str">
            <v>12TX6363</v>
          </cell>
          <cell r="C436" t="str">
            <v>Ba chạc 90° PPR DISMY xanh D63</v>
          </cell>
          <cell r="D436">
            <v>493</v>
          </cell>
          <cell r="E436">
            <v>6571782</v>
          </cell>
          <cell r="F436">
            <v>1652</v>
          </cell>
          <cell r="G436">
            <v>19223950</v>
          </cell>
          <cell r="H436">
            <v>1289</v>
          </cell>
          <cell r="I436">
            <v>15208096</v>
          </cell>
          <cell r="J436">
            <v>856</v>
          </cell>
        </row>
        <row r="437">
          <cell r="B437" t="str">
            <v>12TX7540</v>
          </cell>
          <cell r="C437" t="str">
            <v>Ba chạc 90°chuyển bậc PPR DISMY xanh D75x40</v>
          </cell>
          <cell r="D437">
            <v>51</v>
          </cell>
          <cell r="E437">
            <v>744262</v>
          </cell>
          <cell r="F437">
            <v>0</v>
          </cell>
          <cell r="G437">
            <v>0</v>
          </cell>
          <cell r="H437">
            <v>39</v>
          </cell>
          <cell r="I437">
            <v>569142</v>
          </cell>
          <cell r="J437">
            <v>12</v>
          </cell>
        </row>
        <row r="438">
          <cell r="B438" t="str">
            <v>12TX7550</v>
          </cell>
          <cell r="C438" t="str">
            <v>Ba chạc 90°chuyển bậc PPR DISMY xanh D75x50</v>
          </cell>
          <cell r="D438">
            <v>187</v>
          </cell>
          <cell r="E438">
            <v>3881918</v>
          </cell>
          <cell r="F438">
            <v>8</v>
          </cell>
          <cell r="G438">
            <v>166071</v>
          </cell>
          <cell r="H438">
            <v>69</v>
          </cell>
          <cell r="I438">
            <v>1370091</v>
          </cell>
          <cell r="J438">
            <v>126</v>
          </cell>
        </row>
        <row r="439">
          <cell r="B439" t="str">
            <v>12TX7563</v>
          </cell>
          <cell r="C439" t="str">
            <v>Ba chạc 90°chuyển bậc PPR DISMY xanh D75x63</v>
          </cell>
          <cell r="D439">
            <v>214</v>
          </cell>
          <cell r="E439">
            <v>3461288</v>
          </cell>
          <cell r="F439">
            <v>3</v>
          </cell>
          <cell r="G439">
            <v>48523</v>
          </cell>
          <cell r="H439">
            <v>104</v>
          </cell>
          <cell r="I439">
            <v>1665946</v>
          </cell>
          <cell r="J439">
            <v>113</v>
          </cell>
        </row>
        <row r="440">
          <cell r="B440" t="str">
            <v>12TX7575</v>
          </cell>
          <cell r="C440" t="str">
            <v>Ba chạc 90° PPR DISMY xanh D75</v>
          </cell>
          <cell r="D440">
            <v>21</v>
          </cell>
          <cell r="E440">
            <v>322953</v>
          </cell>
          <cell r="F440">
            <v>209</v>
          </cell>
          <cell r="G440">
            <v>4062921</v>
          </cell>
          <cell r="H440">
            <v>175</v>
          </cell>
          <cell r="I440">
            <v>2908449</v>
          </cell>
          <cell r="J440">
            <v>55</v>
          </cell>
        </row>
        <row r="441">
          <cell r="B441" t="str">
            <v>12TX9050</v>
          </cell>
          <cell r="C441" t="str">
            <v>Ba chạc 90°chuyển bậc PPR DISMY xanh D90x50</v>
          </cell>
          <cell r="D441">
            <v>54</v>
          </cell>
          <cell r="E441">
            <v>1416363</v>
          </cell>
          <cell r="F441">
            <v>14</v>
          </cell>
          <cell r="G441">
            <v>367206</v>
          </cell>
          <cell r="H441">
            <v>32</v>
          </cell>
          <cell r="I441">
            <v>839327</v>
          </cell>
          <cell r="J441">
            <v>36</v>
          </cell>
        </row>
        <row r="442">
          <cell r="B442" t="str">
            <v>12TX9063</v>
          </cell>
          <cell r="C442" t="str">
            <v>Ba chạc 90°chuyển bậc PPR DISMY xanh D90x63</v>
          </cell>
          <cell r="D442">
            <v>51</v>
          </cell>
          <cell r="E442">
            <v>1431868</v>
          </cell>
          <cell r="F442">
            <v>362</v>
          </cell>
          <cell r="G442">
            <v>9591366</v>
          </cell>
          <cell r="H442">
            <v>180</v>
          </cell>
          <cell r="I442">
            <v>4786452</v>
          </cell>
          <cell r="J442">
            <v>233</v>
          </cell>
        </row>
        <row r="443">
          <cell r="B443" t="str">
            <v>12TX9075</v>
          </cell>
          <cell r="C443" t="str">
            <v>Ba chạc 90°chuyển bậc PPR DISMY xanh D90x75</v>
          </cell>
          <cell r="D443">
            <v>74</v>
          </cell>
          <cell r="E443">
            <v>2005203</v>
          </cell>
          <cell r="F443">
            <v>50</v>
          </cell>
          <cell r="G443">
            <v>1354859</v>
          </cell>
          <cell r="H443">
            <v>33</v>
          </cell>
          <cell r="I443">
            <v>894203</v>
          </cell>
          <cell r="J443">
            <v>91</v>
          </cell>
        </row>
        <row r="444">
          <cell r="B444" t="str">
            <v>12TX9090</v>
          </cell>
          <cell r="C444" t="str">
            <v>Ba chạc 90° PPR DISMY xanh D90</v>
          </cell>
          <cell r="D444">
            <v>122</v>
          </cell>
          <cell r="E444">
            <v>4331431</v>
          </cell>
          <cell r="F444">
            <v>298</v>
          </cell>
          <cell r="G444">
            <v>8447352</v>
          </cell>
          <cell r="H444">
            <v>117</v>
          </cell>
          <cell r="I444">
            <v>3723870</v>
          </cell>
          <cell r="J444">
            <v>303</v>
          </cell>
        </row>
        <row r="445">
          <cell r="B445" t="str">
            <v>12VMBG63</v>
          </cell>
          <cell r="C445" t="str">
            <v>Mặt bích PPR DISMY ghi D63</v>
          </cell>
          <cell r="D445">
            <v>300</v>
          </cell>
          <cell r="E445">
            <v>1116732</v>
          </cell>
          <cell r="F445">
            <v>0</v>
          </cell>
          <cell r="G445">
            <v>0</v>
          </cell>
          <cell r="H445">
            <v>10</v>
          </cell>
          <cell r="I445">
            <v>37224</v>
          </cell>
          <cell r="J445">
            <v>290</v>
          </cell>
        </row>
        <row r="446">
          <cell r="B446" t="str">
            <v>12VMBG75</v>
          </cell>
          <cell r="C446" t="str">
            <v>Mặt bích PPR DISMY ghi D75</v>
          </cell>
          <cell r="D446">
            <v>106</v>
          </cell>
          <cell r="E446">
            <v>536958</v>
          </cell>
          <cell r="F446">
            <v>0</v>
          </cell>
          <cell r="G446">
            <v>0</v>
          </cell>
          <cell r="H446">
            <v>33</v>
          </cell>
          <cell r="I446">
            <v>167166</v>
          </cell>
          <cell r="J446">
            <v>73</v>
          </cell>
        </row>
        <row r="447">
          <cell r="B447" t="str">
            <v>12VMBG90</v>
          </cell>
          <cell r="C447" t="str">
            <v>Mặt bích PPR DISMY ghi D90</v>
          </cell>
          <cell r="D447">
            <v>53</v>
          </cell>
          <cell r="E447">
            <v>431130</v>
          </cell>
          <cell r="F447">
            <v>0</v>
          </cell>
          <cell r="G447">
            <v>0</v>
          </cell>
          <cell r="H447">
            <v>2</v>
          </cell>
          <cell r="I447">
            <v>16269</v>
          </cell>
          <cell r="J447">
            <v>51</v>
          </cell>
        </row>
        <row r="448">
          <cell r="B448" t="str">
            <v>12VMBX110</v>
          </cell>
          <cell r="C448" t="str">
            <v>Mặt bích PPR DISMY xanh D110</v>
          </cell>
          <cell r="D448">
            <v>475</v>
          </cell>
          <cell r="E448">
            <v>6529944</v>
          </cell>
          <cell r="F448">
            <v>619</v>
          </cell>
          <cell r="G448">
            <v>7488497</v>
          </cell>
          <cell r="H448">
            <v>569</v>
          </cell>
          <cell r="I448">
            <v>7415412</v>
          </cell>
          <cell r="J448">
            <v>525</v>
          </cell>
        </row>
        <row r="449">
          <cell r="B449" t="str">
            <v>12VMBX125</v>
          </cell>
          <cell r="C449" t="str">
            <v>Mặt bích PPR DISMY xanh D125</v>
          </cell>
          <cell r="D449">
            <v>0</v>
          </cell>
          <cell r="E449">
            <v>0</v>
          </cell>
          <cell r="F449">
            <v>258</v>
          </cell>
          <cell r="G449">
            <v>136430</v>
          </cell>
          <cell r="H449">
            <v>5</v>
          </cell>
          <cell r="I449">
            <v>136430</v>
          </cell>
          <cell r="J449">
            <v>253</v>
          </cell>
        </row>
        <row r="450">
          <cell r="B450" t="str">
            <v>12VMBX140</v>
          </cell>
          <cell r="C450" t="str">
            <v>Mặt bích PPR DISMY xanh D140</v>
          </cell>
          <cell r="D450">
            <v>23</v>
          </cell>
          <cell r="E450">
            <v>765998</v>
          </cell>
          <cell r="F450">
            <v>163</v>
          </cell>
          <cell r="G450">
            <v>11693543</v>
          </cell>
          <cell r="H450">
            <v>150</v>
          </cell>
          <cell r="I450">
            <v>9981267</v>
          </cell>
          <cell r="J450">
            <v>36</v>
          </cell>
        </row>
        <row r="451">
          <cell r="B451" t="str">
            <v>12VMBX160</v>
          </cell>
          <cell r="C451" t="str">
            <v>Mặt bích PPR DISMY xanh D160</v>
          </cell>
          <cell r="D451">
            <v>25</v>
          </cell>
          <cell r="E451">
            <v>1967972</v>
          </cell>
          <cell r="F451">
            <v>432</v>
          </cell>
          <cell r="G451">
            <v>46728200</v>
          </cell>
          <cell r="H451">
            <v>312</v>
          </cell>
          <cell r="I451">
            <v>32848848</v>
          </cell>
          <cell r="J451">
            <v>145</v>
          </cell>
        </row>
        <row r="452">
          <cell r="B452" t="str">
            <v>12VMBX50</v>
          </cell>
          <cell r="C452" t="str">
            <v>Mặt bích PPR DISMY xanh D50</v>
          </cell>
          <cell r="D452">
            <v>1287</v>
          </cell>
          <cell r="E452">
            <v>2453474</v>
          </cell>
          <cell r="F452">
            <v>0</v>
          </cell>
          <cell r="G452">
            <v>0</v>
          </cell>
          <cell r="H452">
            <v>67</v>
          </cell>
          <cell r="I452">
            <v>127728</v>
          </cell>
          <cell r="J452">
            <v>1220</v>
          </cell>
        </row>
        <row r="453">
          <cell r="B453" t="str">
            <v>12VMBX63</v>
          </cell>
          <cell r="C453" t="str">
            <v>Mặt bích PPR DISMY xanh D63</v>
          </cell>
          <cell r="D453">
            <v>70</v>
          </cell>
          <cell r="E453">
            <v>260735</v>
          </cell>
          <cell r="F453">
            <v>203</v>
          </cell>
          <cell r="G453">
            <v>776132</v>
          </cell>
          <cell r="H453">
            <v>139</v>
          </cell>
          <cell r="I453">
            <v>486517</v>
          </cell>
          <cell r="J453">
            <v>134</v>
          </cell>
        </row>
        <row r="454">
          <cell r="B454" t="str">
            <v>12VMBX75</v>
          </cell>
          <cell r="C454" t="str">
            <v>Mặt bích PPR DISMY xanh D75</v>
          </cell>
          <cell r="D454">
            <v>111</v>
          </cell>
          <cell r="E454">
            <v>690672</v>
          </cell>
          <cell r="F454">
            <v>452</v>
          </cell>
          <cell r="G454">
            <v>2468089</v>
          </cell>
          <cell r="H454">
            <v>334</v>
          </cell>
          <cell r="I454">
            <v>1798912</v>
          </cell>
          <cell r="J454">
            <v>229</v>
          </cell>
        </row>
        <row r="455">
          <cell r="B455" t="str">
            <v>12VMBX90</v>
          </cell>
          <cell r="C455" t="str">
            <v>Mặt bích PPR DISMY xanh D90</v>
          </cell>
          <cell r="D455">
            <v>337</v>
          </cell>
          <cell r="E455">
            <v>3331671</v>
          </cell>
          <cell r="F455">
            <v>721</v>
          </cell>
          <cell r="G455">
            <v>5797452</v>
          </cell>
          <cell r="H455">
            <v>656</v>
          </cell>
          <cell r="I455">
            <v>5799279</v>
          </cell>
          <cell r="J455">
            <v>402</v>
          </cell>
        </row>
        <row r="456">
          <cell r="B456" t="str">
            <v>13RCNG20</v>
          </cell>
          <cell r="C456" t="str">
            <v>Rắc co nhựa PPR DISMY ghi D20</v>
          </cell>
          <cell r="D456">
            <v>208</v>
          </cell>
          <cell r="E456">
            <v>463866</v>
          </cell>
          <cell r="F456">
            <v>1957</v>
          </cell>
          <cell r="G456">
            <v>1588221</v>
          </cell>
          <cell r="H456">
            <v>450</v>
          </cell>
          <cell r="I456">
            <v>1010865</v>
          </cell>
          <cell r="J456">
            <v>1715</v>
          </cell>
        </row>
        <row r="457">
          <cell r="B457" t="str">
            <v>13RCNG25</v>
          </cell>
          <cell r="C457" t="str">
            <v>Rắc co nhựa PPR DISMY ghi D25</v>
          </cell>
          <cell r="D457">
            <v>72</v>
          </cell>
          <cell r="E457">
            <v>218531</v>
          </cell>
          <cell r="F457">
            <v>8472</v>
          </cell>
          <cell r="G457">
            <v>21195121</v>
          </cell>
          <cell r="H457">
            <v>4247</v>
          </cell>
          <cell r="I457">
            <v>13007808</v>
          </cell>
          <cell r="J457">
            <v>4297</v>
          </cell>
        </row>
        <row r="458">
          <cell r="B458" t="str">
            <v>13RCNG32</v>
          </cell>
          <cell r="C458" t="str">
            <v>Rắc co nhựa PPR DISMY ghi D32</v>
          </cell>
          <cell r="D458">
            <v>378</v>
          </cell>
          <cell r="E458">
            <v>1559425</v>
          </cell>
          <cell r="F458">
            <v>1322</v>
          </cell>
          <cell r="G458">
            <v>1427288</v>
          </cell>
          <cell r="H458">
            <v>550</v>
          </cell>
          <cell r="I458">
            <v>2320094</v>
          </cell>
          <cell r="J458">
            <v>1150</v>
          </cell>
        </row>
        <row r="459">
          <cell r="B459" t="str">
            <v>13RCNG40</v>
          </cell>
          <cell r="C459" t="str">
            <v>Rắc co nhựa PPR DISMY ghi D40</v>
          </cell>
          <cell r="D459">
            <v>339</v>
          </cell>
          <cell r="E459">
            <v>1793426</v>
          </cell>
          <cell r="F459">
            <v>40</v>
          </cell>
          <cell r="G459">
            <v>211614</v>
          </cell>
          <cell r="H459">
            <v>165</v>
          </cell>
          <cell r="I459">
            <v>872906</v>
          </cell>
          <cell r="J459">
            <v>214</v>
          </cell>
        </row>
        <row r="460">
          <cell r="B460" t="str">
            <v>13RCNG50</v>
          </cell>
          <cell r="C460" t="str">
            <v>Rắc co nhựa PPR DISMY ghi D50</v>
          </cell>
          <cell r="D460">
            <v>265</v>
          </cell>
          <cell r="E460">
            <v>2210132</v>
          </cell>
          <cell r="F460">
            <v>1044</v>
          </cell>
          <cell r="G460">
            <v>366965</v>
          </cell>
          <cell r="H460">
            <v>113</v>
          </cell>
          <cell r="I460">
            <v>942434</v>
          </cell>
          <cell r="J460">
            <v>1196</v>
          </cell>
        </row>
        <row r="461">
          <cell r="B461" t="str">
            <v>13RCNG63</v>
          </cell>
          <cell r="C461" t="str">
            <v>Rắc co nhựa PPR DISMY ghi D63</v>
          </cell>
          <cell r="D461">
            <v>161</v>
          </cell>
          <cell r="E461">
            <v>4956038</v>
          </cell>
          <cell r="F461">
            <v>506</v>
          </cell>
          <cell r="G461">
            <v>0</v>
          </cell>
          <cell r="H461">
            <v>9</v>
          </cell>
          <cell r="I461">
            <v>277046</v>
          </cell>
          <cell r="J461">
            <v>658</v>
          </cell>
        </row>
        <row r="462">
          <cell r="B462" t="str">
            <v>13RCNX20</v>
          </cell>
          <cell r="C462" t="str">
            <v>Rắc co nhựa PPR DISMY xanh D20</v>
          </cell>
          <cell r="D462">
            <v>3164</v>
          </cell>
          <cell r="E462">
            <v>6924817</v>
          </cell>
          <cell r="F462">
            <v>4915</v>
          </cell>
          <cell r="G462">
            <v>4334730</v>
          </cell>
          <cell r="H462">
            <v>3110</v>
          </cell>
          <cell r="I462">
            <v>6819065</v>
          </cell>
          <cell r="J462">
            <v>4969</v>
          </cell>
        </row>
        <row r="463">
          <cell r="B463" t="str">
            <v>13RCNX25</v>
          </cell>
          <cell r="C463" t="str">
            <v>Rắc co nhựa PPR DISMY xanh D25</v>
          </cell>
          <cell r="D463">
            <v>7332</v>
          </cell>
          <cell r="E463">
            <v>22202320</v>
          </cell>
          <cell r="F463">
            <v>26182</v>
          </cell>
          <cell r="G463">
            <v>69538859</v>
          </cell>
          <cell r="H463">
            <v>24556</v>
          </cell>
          <cell r="I463">
            <v>77283986</v>
          </cell>
          <cell r="J463">
            <v>8958</v>
          </cell>
        </row>
        <row r="464">
          <cell r="B464" t="str">
            <v>13RCNX32</v>
          </cell>
          <cell r="C464" t="str">
            <v>Rắc co nhựa PPR DISMY xanh D32</v>
          </cell>
          <cell r="D464">
            <v>2470</v>
          </cell>
          <cell r="E464">
            <v>10671134</v>
          </cell>
          <cell r="F464">
            <v>3878</v>
          </cell>
          <cell r="G464">
            <v>17874176</v>
          </cell>
          <cell r="H464">
            <v>5181</v>
          </cell>
          <cell r="I464">
            <v>22345728</v>
          </cell>
          <cell r="J464">
            <v>1167</v>
          </cell>
        </row>
        <row r="465">
          <cell r="B465" t="str">
            <v>13RCNX40</v>
          </cell>
          <cell r="C465" t="str">
            <v>Rắc co nhựa PPR DISMY xanh D40</v>
          </cell>
          <cell r="D465">
            <v>1374</v>
          </cell>
          <cell r="E465">
            <v>8294374</v>
          </cell>
          <cell r="F465">
            <v>1913</v>
          </cell>
          <cell r="G465">
            <v>4332475</v>
          </cell>
          <cell r="H465">
            <v>1521</v>
          </cell>
          <cell r="I465">
            <v>9213959</v>
          </cell>
          <cell r="J465">
            <v>1766</v>
          </cell>
        </row>
        <row r="466">
          <cell r="B466" t="str">
            <v>13RCNX50</v>
          </cell>
          <cell r="C466" t="str">
            <v>Rắc co nhựa PPR DISMY xanh D50</v>
          </cell>
          <cell r="D466">
            <v>2078</v>
          </cell>
          <cell r="E466">
            <v>18252351</v>
          </cell>
          <cell r="F466">
            <v>544</v>
          </cell>
          <cell r="G466">
            <v>386852</v>
          </cell>
          <cell r="H466">
            <v>1728</v>
          </cell>
          <cell r="I466">
            <v>14656315</v>
          </cell>
          <cell r="J466">
            <v>894</v>
          </cell>
        </row>
        <row r="467">
          <cell r="B467" t="str">
            <v>13RCNX63</v>
          </cell>
          <cell r="C467" t="str">
            <v>Rắc co nhựa PPR DISMY xanh D63</v>
          </cell>
          <cell r="D467">
            <v>111</v>
          </cell>
          <cell r="E467">
            <v>3429340</v>
          </cell>
          <cell r="F467">
            <v>719</v>
          </cell>
          <cell r="G467">
            <v>14508786</v>
          </cell>
          <cell r="H467">
            <v>352</v>
          </cell>
          <cell r="I467">
            <v>11819871</v>
          </cell>
          <cell r="J467">
            <v>478</v>
          </cell>
        </row>
        <row r="468">
          <cell r="B468" t="str">
            <v>13RCRNG2012</v>
          </cell>
          <cell r="C468" t="str">
            <v>Rắc co ren ngoài PPR DISMY ghi D20x1/2"</v>
          </cell>
          <cell r="D468">
            <v>204</v>
          </cell>
          <cell r="E468">
            <v>4580168</v>
          </cell>
          <cell r="F468">
            <v>411</v>
          </cell>
          <cell r="G468">
            <v>4507907</v>
          </cell>
          <cell r="H468">
            <v>274</v>
          </cell>
          <cell r="I468">
            <v>6162365</v>
          </cell>
          <cell r="J468">
            <v>341</v>
          </cell>
        </row>
        <row r="469">
          <cell r="B469" t="str">
            <v>13RCRNG2534</v>
          </cell>
          <cell r="C469" t="str">
            <v>Rắc co ren ngoài PPR DISMY ghi D25x3/4"</v>
          </cell>
          <cell r="D469">
            <v>1188</v>
          </cell>
          <cell r="E469">
            <v>36027329</v>
          </cell>
          <cell r="F469">
            <v>0</v>
          </cell>
          <cell r="G469">
            <v>0</v>
          </cell>
          <cell r="H469">
            <v>1186</v>
          </cell>
          <cell r="I469">
            <v>35966677</v>
          </cell>
          <cell r="J469">
            <v>2</v>
          </cell>
        </row>
        <row r="470">
          <cell r="B470" t="str">
            <v>13RCRNG321</v>
          </cell>
          <cell r="C470" t="str">
            <v>Rắc co ren ngoài PPR DISMY ghi D32x1"</v>
          </cell>
          <cell r="D470">
            <v>39</v>
          </cell>
          <cell r="E470">
            <v>1810075</v>
          </cell>
          <cell r="F470">
            <v>601</v>
          </cell>
          <cell r="G470">
            <v>29554483</v>
          </cell>
          <cell r="H470">
            <v>640</v>
          </cell>
          <cell r="I470">
            <v>31364558</v>
          </cell>
          <cell r="J470">
            <v>0</v>
          </cell>
        </row>
        <row r="471">
          <cell r="B471" t="str">
            <v>13RCRNG40114</v>
          </cell>
          <cell r="C471" t="str">
            <v>Rắc co ren ngoài PPR DISMY ghi D40x1 1/4"</v>
          </cell>
          <cell r="D471">
            <v>651</v>
          </cell>
          <cell r="E471">
            <v>38505418</v>
          </cell>
          <cell r="F471">
            <v>37</v>
          </cell>
          <cell r="G471">
            <v>0</v>
          </cell>
          <cell r="H471">
            <v>86</v>
          </cell>
          <cell r="I471">
            <v>5086736</v>
          </cell>
          <cell r="J471">
            <v>602</v>
          </cell>
        </row>
        <row r="472">
          <cell r="B472" t="str">
            <v>13RCRNG50112</v>
          </cell>
          <cell r="C472" t="str">
            <v>Rắc co ren ngoài PPR DISMY ghi D50x1 1/2"</v>
          </cell>
          <cell r="D472">
            <v>210</v>
          </cell>
          <cell r="E472">
            <v>20181745</v>
          </cell>
          <cell r="F472">
            <v>62</v>
          </cell>
          <cell r="G472">
            <v>5285695</v>
          </cell>
          <cell r="H472">
            <v>167</v>
          </cell>
          <cell r="I472">
            <v>16049292</v>
          </cell>
          <cell r="J472">
            <v>105</v>
          </cell>
        </row>
        <row r="473">
          <cell r="B473" t="str">
            <v>13RCRNG632</v>
          </cell>
          <cell r="C473" t="str">
            <v>Rắc co ren ngoài PPR DISMY ghi D63x2"</v>
          </cell>
          <cell r="D473">
            <v>168</v>
          </cell>
          <cell r="E473">
            <v>31014702</v>
          </cell>
          <cell r="F473">
            <v>1</v>
          </cell>
          <cell r="G473">
            <v>0</v>
          </cell>
          <cell r="H473">
            <v>10</v>
          </cell>
          <cell r="I473">
            <v>1846113</v>
          </cell>
          <cell r="J473">
            <v>159</v>
          </cell>
        </row>
        <row r="474">
          <cell r="B474" t="str">
            <v>13RCRNGM2534</v>
          </cell>
          <cell r="C474" t="str">
            <v>Rắc co ren ngoài PPR DISMY ghi D25x3/4" mạ</v>
          </cell>
          <cell r="D474">
            <v>0</v>
          </cell>
          <cell r="E474">
            <v>0</v>
          </cell>
          <cell r="F474">
            <v>1406</v>
          </cell>
          <cell r="G474">
            <v>50524580</v>
          </cell>
          <cell r="H474">
            <v>260</v>
          </cell>
          <cell r="I474">
            <v>9401704</v>
          </cell>
          <cell r="J474">
            <v>1146</v>
          </cell>
        </row>
        <row r="475">
          <cell r="B475" t="str">
            <v>13RCRNGM321</v>
          </cell>
          <cell r="C475" t="str">
            <v>Rắc co ren ngoài PPR DISMY ghi D32x1" mạ</v>
          </cell>
          <cell r="D475">
            <v>0</v>
          </cell>
          <cell r="E475">
            <v>0</v>
          </cell>
          <cell r="F475">
            <v>998</v>
          </cell>
          <cell r="G475">
            <v>58149995</v>
          </cell>
          <cell r="H475">
            <v>566</v>
          </cell>
          <cell r="I475">
            <v>32596055</v>
          </cell>
          <cell r="J475">
            <v>432</v>
          </cell>
        </row>
        <row r="476">
          <cell r="B476" t="str">
            <v>13RCRNUV2012</v>
          </cell>
          <cell r="C476" t="str">
            <v>Rắc co ren ngoài PPR DISMY UV D20x1/2"</v>
          </cell>
          <cell r="D476">
            <v>509</v>
          </cell>
          <cell r="E476">
            <v>11114523</v>
          </cell>
          <cell r="F476">
            <v>0</v>
          </cell>
          <cell r="G476">
            <v>0</v>
          </cell>
          <cell r="H476">
            <v>1</v>
          </cell>
          <cell r="I476">
            <v>21836</v>
          </cell>
          <cell r="J476">
            <v>508</v>
          </cell>
        </row>
        <row r="477">
          <cell r="B477" t="str">
            <v>13RCRNUV2534</v>
          </cell>
          <cell r="C477" t="str">
            <v>Rắc co ren ngoài PPR DISMY UV D25x3/4"</v>
          </cell>
          <cell r="D477">
            <v>375</v>
          </cell>
          <cell r="E477">
            <v>10725820</v>
          </cell>
          <cell r="F477">
            <v>400</v>
          </cell>
          <cell r="G477">
            <v>13198485</v>
          </cell>
          <cell r="H477">
            <v>392</v>
          </cell>
          <cell r="I477">
            <v>11196205</v>
          </cell>
          <cell r="J477">
            <v>383</v>
          </cell>
        </row>
        <row r="478">
          <cell r="B478" t="str">
            <v>13RCRNUV321</v>
          </cell>
          <cell r="C478" t="str">
            <v>Rắc co ren ngoài PPR DISMY UV D32x1"</v>
          </cell>
          <cell r="D478">
            <v>287</v>
          </cell>
          <cell r="E478">
            <v>12604757</v>
          </cell>
          <cell r="F478">
            <v>668</v>
          </cell>
          <cell r="G478">
            <v>35149501</v>
          </cell>
          <cell r="H478">
            <v>620</v>
          </cell>
          <cell r="I478">
            <v>29455509</v>
          </cell>
          <cell r="J478">
            <v>335</v>
          </cell>
        </row>
        <row r="479">
          <cell r="B479" t="str">
            <v>13RCRNUV40114</v>
          </cell>
          <cell r="C479" t="str">
            <v>Rắc co ren ngoài PPR DISMY UV D40x1-1/4"</v>
          </cell>
          <cell r="D479">
            <v>184</v>
          </cell>
          <cell r="E479">
            <v>10759241</v>
          </cell>
          <cell r="F479">
            <v>0</v>
          </cell>
          <cell r="G479">
            <v>0</v>
          </cell>
          <cell r="H479">
            <v>72</v>
          </cell>
          <cell r="I479">
            <v>4210136</v>
          </cell>
          <cell r="J479">
            <v>112</v>
          </cell>
        </row>
        <row r="480">
          <cell r="B480" t="str">
            <v>13RCRNUV50112</v>
          </cell>
          <cell r="C480" t="str">
            <v>Rắc co ren ngoài PPR DISMY UV D50x1-1/2"</v>
          </cell>
          <cell r="D480">
            <v>33</v>
          </cell>
          <cell r="E480">
            <v>3148930</v>
          </cell>
          <cell r="F480">
            <v>400</v>
          </cell>
          <cell r="G480">
            <v>44753199</v>
          </cell>
          <cell r="H480">
            <v>375</v>
          </cell>
          <cell r="I480">
            <v>40996031</v>
          </cell>
          <cell r="J480">
            <v>58</v>
          </cell>
        </row>
        <row r="481">
          <cell r="B481" t="str">
            <v>13RCRNX2012</v>
          </cell>
          <cell r="C481" t="str">
            <v>Rắc co ren ngoài PPR DISMY xanh D20x1/2"</v>
          </cell>
          <cell r="D481">
            <v>661</v>
          </cell>
          <cell r="E481">
            <v>15305187</v>
          </cell>
          <cell r="F481">
            <v>1100</v>
          </cell>
          <cell r="G481">
            <v>25001898</v>
          </cell>
          <cell r="H481">
            <v>1264</v>
          </cell>
          <cell r="I481">
            <v>28970292</v>
          </cell>
          <cell r="J481">
            <v>497</v>
          </cell>
        </row>
        <row r="482">
          <cell r="B482" t="str">
            <v>13RCRNX2534</v>
          </cell>
          <cell r="C482" t="str">
            <v>Rắc co ren ngoài PPR DISMY xanh D25x3/4"</v>
          </cell>
          <cell r="D482">
            <v>978</v>
          </cell>
          <cell r="E482">
            <v>29714687</v>
          </cell>
          <cell r="F482">
            <v>8530</v>
          </cell>
          <cell r="G482">
            <v>215136841</v>
          </cell>
          <cell r="H482">
            <v>7443</v>
          </cell>
          <cell r="I482">
            <v>219121451</v>
          </cell>
          <cell r="J482">
            <v>2065</v>
          </cell>
        </row>
        <row r="483">
          <cell r="B483" t="str">
            <v>13RCRNX321</v>
          </cell>
          <cell r="C483" t="str">
            <v>Rắc co ren ngoài PPR DISMY xanh D32x1"</v>
          </cell>
          <cell r="D483">
            <v>51</v>
          </cell>
          <cell r="E483">
            <v>2405627</v>
          </cell>
          <cell r="F483">
            <v>4689</v>
          </cell>
          <cell r="G483">
            <v>237903822</v>
          </cell>
          <cell r="H483">
            <v>4287</v>
          </cell>
          <cell r="I483">
            <v>215327544</v>
          </cell>
          <cell r="J483">
            <v>453</v>
          </cell>
        </row>
        <row r="484">
          <cell r="B484" t="str">
            <v>13RCRNX40114</v>
          </cell>
          <cell r="C484" t="str">
            <v>Rắc co ren ngoài PPR DISMY xanh D40x1 1/4"</v>
          </cell>
          <cell r="D484">
            <v>749</v>
          </cell>
          <cell r="E484">
            <v>44450373</v>
          </cell>
          <cell r="F484">
            <v>0</v>
          </cell>
          <cell r="G484">
            <v>0</v>
          </cell>
          <cell r="H484">
            <v>441</v>
          </cell>
          <cell r="I484">
            <v>26171719</v>
          </cell>
          <cell r="J484">
            <v>308</v>
          </cell>
        </row>
        <row r="485">
          <cell r="B485" t="str">
            <v>13RCRNX50112</v>
          </cell>
          <cell r="C485" t="str">
            <v>Rắc co ren ngoài PPR DISMY xanh D50x1 1/2"</v>
          </cell>
          <cell r="D485">
            <v>33</v>
          </cell>
          <cell r="E485">
            <v>3439630</v>
          </cell>
          <cell r="F485">
            <v>2625</v>
          </cell>
          <cell r="G485">
            <v>240452381</v>
          </cell>
          <cell r="H485">
            <v>2180</v>
          </cell>
          <cell r="I485">
            <v>236958604</v>
          </cell>
          <cell r="J485">
            <v>478</v>
          </cell>
        </row>
        <row r="486">
          <cell r="B486" t="str">
            <v>13RCRNX632</v>
          </cell>
          <cell r="C486" t="str">
            <v>Rắc co ren ngoài PPR DISMY xanh D63x2"</v>
          </cell>
          <cell r="D486">
            <v>84</v>
          </cell>
          <cell r="E486">
            <v>14379283</v>
          </cell>
          <cell r="F486">
            <v>490</v>
          </cell>
          <cell r="G486">
            <v>82222266</v>
          </cell>
          <cell r="H486">
            <v>475</v>
          </cell>
          <cell r="I486">
            <v>79112828</v>
          </cell>
          <cell r="J486">
            <v>99</v>
          </cell>
        </row>
        <row r="487">
          <cell r="B487" t="str">
            <v>13RCRTG2012</v>
          </cell>
          <cell r="C487" t="str">
            <v>Rắc co ren trong PPR DISMY ghi D20x1/2"</v>
          </cell>
          <cell r="D487">
            <v>766</v>
          </cell>
          <cell r="E487">
            <v>14992336</v>
          </cell>
          <cell r="F487">
            <v>50</v>
          </cell>
          <cell r="G487">
            <v>0</v>
          </cell>
          <cell r="H487">
            <v>340</v>
          </cell>
          <cell r="I487">
            <v>6654558</v>
          </cell>
          <cell r="J487">
            <v>476</v>
          </cell>
        </row>
        <row r="488">
          <cell r="B488" t="str">
            <v>13RCRTG2534</v>
          </cell>
          <cell r="C488" t="str">
            <v>Rắc co ren trong PPR DISMY ghi D25x3/4"</v>
          </cell>
          <cell r="D488">
            <v>88</v>
          </cell>
          <cell r="E488">
            <v>2195281</v>
          </cell>
          <cell r="F488">
            <v>600</v>
          </cell>
          <cell r="G488">
            <v>13067999</v>
          </cell>
          <cell r="H488">
            <v>239</v>
          </cell>
          <cell r="I488">
            <v>6163834</v>
          </cell>
          <cell r="J488">
            <v>449</v>
          </cell>
        </row>
        <row r="489">
          <cell r="B489" t="str">
            <v>13RCRTG321</v>
          </cell>
          <cell r="C489" t="str">
            <v>Rắc co ren trong PPR DISMY ghi D32x1"</v>
          </cell>
          <cell r="D489">
            <v>1169</v>
          </cell>
          <cell r="E489">
            <v>48405386</v>
          </cell>
          <cell r="F489">
            <v>80</v>
          </cell>
          <cell r="G489">
            <v>0</v>
          </cell>
          <cell r="H489">
            <v>96</v>
          </cell>
          <cell r="I489">
            <v>3478231</v>
          </cell>
          <cell r="J489">
            <v>1153</v>
          </cell>
        </row>
        <row r="490">
          <cell r="B490" t="str">
            <v>13RCRTG40114</v>
          </cell>
          <cell r="C490" t="str">
            <v>Rắc co ren trong PPR DISMY ghi D40x1 1/4"</v>
          </cell>
          <cell r="D490">
            <v>581</v>
          </cell>
          <cell r="E490">
            <v>32101711</v>
          </cell>
          <cell r="F490">
            <v>44</v>
          </cell>
          <cell r="G490">
            <v>0</v>
          </cell>
          <cell r="H490">
            <v>120</v>
          </cell>
          <cell r="I490">
            <v>6630302</v>
          </cell>
          <cell r="J490">
            <v>505</v>
          </cell>
        </row>
        <row r="491">
          <cell r="B491" t="str">
            <v>13RCRTG50112</v>
          </cell>
          <cell r="C491" t="str">
            <v>Rắc co ren trong PPR DISMY ghi D50x1 1/2"</v>
          </cell>
          <cell r="D491">
            <v>322</v>
          </cell>
          <cell r="E491">
            <v>24404425</v>
          </cell>
          <cell r="F491">
            <v>30</v>
          </cell>
          <cell r="G491">
            <v>0</v>
          </cell>
          <cell r="H491">
            <v>63</v>
          </cell>
          <cell r="I491">
            <v>4774778</v>
          </cell>
          <cell r="J491">
            <v>289</v>
          </cell>
        </row>
        <row r="492">
          <cell r="B492" t="str">
            <v>13RCRTG632</v>
          </cell>
          <cell r="C492" t="str">
            <v>Rắc co ren trong PPR DISMY ghi D63x2</v>
          </cell>
          <cell r="D492">
            <v>26</v>
          </cell>
          <cell r="E492">
            <v>3901846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26</v>
          </cell>
        </row>
        <row r="493">
          <cell r="B493" t="str">
            <v>13RCRTUV2012</v>
          </cell>
          <cell r="C493" t="str">
            <v>Rắc co RT PPR DISMY UV D20x1/2"</v>
          </cell>
          <cell r="D493">
            <v>498</v>
          </cell>
          <cell r="E493">
            <v>8849482</v>
          </cell>
          <cell r="F493">
            <v>0</v>
          </cell>
          <cell r="G493">
            <v>0</v>
          </cell>
          <cell r="H493">
            <v>1</v>
          </cell>
          <cell r="I493">
            <v>17770</v>
          </cell>
          <cell r="J493">
            <v>497</v>
          </cell>
        </row>
        <row r="494">
          <cell r="B494" t="str">
            <v>13RCRTUV2534</v>
          </cell>
          <cell r="C494" t="str">
            <v>Rắc co RT PPR UV D25x3/4"</v>
          </cell>
          <cell r="D494">
            <v>263</v>
          </cell>
          <cell r="E494">
            <v>6292243</v>
          </cell>
          <cell r="F494">
            <v>0</v>
          </cell>
          <cell r="G494">
            <v>0</v>
          </cell>
          <cell r="H494">
            <v>49</v>
          </cell>
          <cell r="I494">
            <v>957000</v>
          </cell>
          <cell r="J494">
            <v>214</v>
          </cell>
        </row>
        <row r="495">
          <cell r="B495" t="str">
            <v>13RCRTUV321</v>
          </cell>
          <cell r="C495" t="str">
            <v>Rắc co RT PPR DISMY UV D32x1'</v>
          </cell>
          <cell r="D495">
            <v>751</v>
          </cell>
          <cell r="E495">
            <v>30585193</v>
          </cell>
          <cell r="F495">
            <v>0</v>
          </cell>
          <cell r="G495">
            <v>0</v>
          </cell>
          <cell r="H495">
            <v>77</v>
          </cell>
          <cell r="I495">
            <v>2891546</v>
          </cell>
          <cell r="J495">
            <v>674</v>
          </cell>
        </row>
        <row r="496">
          <cell r="B496" t="str">
            <v>13RCRTUV40114</v>
          </cell>
          <cell r="C496" t="str">
            <v>Rắc co RT PPR UV D40x11/4"</v>
          </cell>
          <cell r="D496">
            <v>229</v>
          </cell>
          <cell r="E496">
            <v>12418626</v>
          </cell>
          <cell r="F496">
            <v>0</v>
          </cell>
          <cell r="G496">
            <v>0</v>
          </cell>
          <cell r="H496">
            <v>7</v>
          </cell>
          <cell r="I496">
            <v>379609</v>
          </cell>
          <cell r="J496">
            <v>222</v>
          </cell>
        </row>
        <row r="497">
          <cell r="B497" t="str">
            <v>13RCRTUV50112</v>
          </cell>
          <cell r="C497" t="str">
            <v>Rắc co RT PPR UV D50x11/2"</v>
          </cell>
          <cell r="D497">
            <v>120</v>
          </cell>
          <cell r="E497">
            <v>8937763</v>
          </cell>
          <cell r="F497">
            <v>0</v>
          </cell>
          <cell r="G497">
            <v>0</v>
          </cell>
          <cell r="H497">
            <v>1</v>
          </cell>
          <cell r="I497">
            <v>74481</v>
          </cell>
          <cell r="J497">
            <v>119</v>
          </cell>
        </row>
        <row r="498">
          <cell r="B498" t="str">
            <v>13RCRTX2012</v>
          </cell>
          <cell r="C498" t="str">
            <v>Rắc co ren trong PPR DISMY xanh D20x1/2"</v>
          </cell>
          <cell r="D498">
            <v>1611</v>
          </cell>
          <cell r="E498">
            <v>31269181</v>
          </cell>
          <cell r="F498">
            <v>500</v>
          </cell>
          <cell r="G498">
            <v>9881025</v>
          </cell>
          <cell r="H498">
            <v>1788</v>
          </cell>
          <cell r="I498">
            <v>28826247</v>
          </cell>
          <cell r="J498">
            <v>323</v>
          </cell>
        </row>
        <row r="499">
          <cell r="B499" t="str">
            <v>13RCRTX2534</v>
          </cell>
          <cell r="C499" t="str">
            <v>Rắc co ren trong PPR DISMY xanh D25x3/4"</v>
          </cell>
          <cell r="D499">
            <v>402</v>
          </cell>
          <cell r="E499">
            <v>10494413</v>
          </cell>
          <cell r="F499">
            <v>2549</v>
          </cell>
          <cell r="G499">
            <v>69512510</v>
          </cell>
          <cell r="H499">
            <v>2137</v>
          </cell>
          <cell r="I499">
            <v>57200750</v>
          </cell>
          <cell r="J499">
            <v>814</v>
          </cell>
        </row>
        <row r="500">
          <cell r="B500" t="str">
            <v>13RCRTX321</v>
          </cell>
          <cell r="C500" t="str">
            <v>Rắc co ren trong PPR DISMY xanh D32x1"</v>
          </cell>
          <cell r="D500">
            <v>163</v>
          </cell>
          <cell r="E500">
            <v>7011301</v>
          </cell>
          <cell r="F500">
            <v>128</v>
          </cell>
          <cell r="G500">
            <v>2313143</v>
          </cell>
          <cell r="H500">
            <v>169</v>
          </cell>
          <cell r="I500">
            <v>7099757</v>
          </cell>
          <cell r="J500">
            <v>122</v>
          </cell>
        </row>
        <row r="501">
          <cell r="B501" t="str">
            <v>13RCRTX40114</v>
          </cell>
          <cell r="C501" t="str">
            <v>Rắc co ren trong PPR DISMY xanh D40x1 1/4"</v>
          </cell>
          <cell r="D501">
            <v>230</v>
          </cell>
          <cell r="E501">
            <v>12475143</v>
          </cell>
          <cell r="F501">
            <v>43</v>
          </cell>
          <cell r="G501">
            <v>0</v>
          </cell>
          <cell r="H501">
            <v>21</v>
          </cell>
          <cell r="I501">
            <v>1139035</v>
          </cell>
          <cell r="J501">
            <v>252</v>
          </cell>
        </row>
        <row r="502">
          <cell r="B502" t="str">
            <v>13RCRTX50112</v>
          </cell>
          <cell r="C502" t="str">
            <v>Rắc co ren trong PPR DISMY xanh D50x1 1/2"</v>
          </cell>
          <cell r="D502">
            <v>467</v>
          </cell>
          <cell r="E502">
            <v>35737915</v>
          </cell>
          <cell r="F502">
            <v>30</v>
          </cell>
          <cell r="G502">
            <v>0</v>
          </cell>
          <cell r="H502">
            <v>260</v>
          </cell>
          <cell r="I502">
            <v>19896911</v>
          </cell>
          <cell r="J502">
            <v>237</v>
          </cell>
        </row>
        <row r="503">
          <cell r="B503" t="str">
            <v>13RCRTX632</v>
          </cell>
          <cell r="C503" t="str">
            <v>Rắc co ren trong PPR DISMY xanh D63x2''</v>
          </cell>
          <cell r="D503">
            <v>46</v>
          </cell>
          <cell r="E503">
            <v>6903266</v>
          </cell>
          <cell r="F503">
            <v>50</v>
          </cell>
          <cell r="G503">
            <v>8126805</v>
          </cell>
          <cell r="H503">
            <v>69</v>
          </cell>
          <cell r="I503">
            <v>9954591</v>
          </cell>
          <cell r="J503">
            <v>27</v>
          </cell>
        </row>
        <row r="504">
          <cell r="B504" t="str">
            <v>13RCUV20</v>
          </cell>
          <cell r="C504" t="str">
            <v>Rắc co nhựa PPR DISMY UV D20</v>
          </cell>
          <cell r="D504">
            <v>258</v>
          </cell>
          <cell r="E504">
            <v>560268</v>
          </cell>
          <cell r="F504">
            <v>0</v>
          </cell>
          <cell r="G504">
            <v>0</v>
          </cell>
          <cell r="H504">
            <v>25</v>
          </cell>
          <cell r="I504">
            <v>54290</v>
          </cell>
          <cell r="J504">
            <v>233</v>
          </cell>
        </row>
        <row r="505">
          <cell r="B505" t="str">
            <v>13RCUV25</v>
          </cell>
          <cell r="C505" t="str">
            <v>Rắc co nhựa PPR DISMY UV D25</v>
          </cell>
          <cell r="D505">
            <v>813</v>
          </cell>
          <cell r="E505">
            <v>5387854</v>
          </cell>
          <cell r="F505">
            <v>5485</v>
          </cell>
          <cell r="G505">
            <v>12015214</v>
          </cell>
          <cell r="H505">
            <v>2656</v>
          </cell>
          <cell r="I505">
            <v>10978234</v>
          </cell>
          <cell r="J505">
            <v>3642</v>
          </cell>
        </row>
        <row r="506">
          <cell r="B506" t="str">
            <v>13RCUV32</v>
          </cell>
          <cell r="C506" t="str">
            <v>Rắc co nhựa PPR DISMY UV D32</v>
          </cell>
          <cell r="D506">
            <v>221</v>
          </cell>
          <cell r="E506">
            <v>876045</v>
          </cell>
          <cell r="F506">
            <v>293</v>
          </cell>
          <cell r="G506">
            <v>0</v>
          </cell>
          <cell r="H506">
            <v>153</v>
          </cell>
          <cell r="I506">
            <v>606492</v>
          </cell>
          <cell r="J506">
            <v>361</v>
          </cell>
        </row>
        <row r="507">
          <cell r="B507" t="str">
            <v>13RCUV40</v>
          </cell>
          <cell r="C507" t="str">
            <v>Rắc co nhựa PPR DISMY UV D40</v>
          </cell>
          <cell r="D507">
            <v>100</v>
          </cell>
          <cell r="E507">
            <v>529493</v>
          </cell>
          <cell r="F507">
            <v>888</v>
          </cell>
          <cell r="G507">
            <v>2655670</v>
          </cell>
          <cell r="H507">
            <v>100</v>
          </cell>
          <cell r="I507">
            <v>529479</v>
          </cell>
          <cell r="J507">
            <v>888</v>
          </cell>
        </row>
        <row r="508">
          <cell r="B508" t="str">
            <v>13RCUV50</v>
          </cell>
          <cell r="C508" t="str">
            <v>Rắc co nhựa PPR DISMY UV D50</v>
          </cell>
          <cell r="D508">
            <v>740</v>
          </cell>
          <cell r="E508">
            <v>5779065</v>
          </cell>
          <cell r="F508">
            <v>711</v>
          </cell>
          <cell r="G508">
            <v>6914344</v>
          </cell>
          <cell r="H508">
            <v>823</v>
          </cell>
          <cell r="I508">
            <v>6606190</v>
          </cell>
          <cell r="J508">
            <v>628</v>
          </cell>
        </row>
        <row r="509">
          <cell r="B509" t="str">
            <v>13RCUV63</v>
          </cell>
          <cell r="C509" t="str">
            <v>Rắc co nhựa PPR DISMY UV D63</v>
          </cell>
          <cell r="D509">
            <v>70</v>
          </cell>
          <cell r="E509">
            <v>2053491</v>
          </cell>
          <cell r="F509">
            <v>500</v>
          </cell>
          <cell r="G509">
            <v>0</v>
          </cell>
          <cell r="H509">
            <v>1</v>
          </cell>
          <cell r="I509">
            <v>29336</v>
          </cell>
          <cell r="J509">
            <v>569</v>
          </cell>
        </row>
        <row r="510">
          <cell r="B510" t="str">
            <v>13VC1G20</v>
          </cell>
          <cell r="C510" t="str">
            <v>Van cửa kiểu 1 PPR DISMY ghi D20</v>
          </cell>
          <cell r="D510">
            <v>18</v>
          </cell>
          <cell r="E510">
            <v>554622</v>
          </cell>
          <cell r="F510">
            <v>1154</v>
          </cell>
          <cell r="G510">
            <v>40008595</v>
          </cell>
          <cell r="H510">
            <v>48</v>
          </cell>
          <cell r="I510">
            <v>1661292</v>
          </cell>
          <cell r="J510">
            <v>1124</v>
          </cell>
        </row>
        <row r="511">
          <cell r="B511" t="str">
            <v>13VC1G25</v>
          </cell>
          <cell r="C511" t="str">
            <v>Van cửa kiểu 1 PPR DISMY ghi D25</v>
          </cell>
          <cell r="D511">
            <v>9</v>
          </cell>
          <cell r="E511">
            <v>381660</v>
          </cell>
          <cell r="F511">
            <v>1090</v>
          </cell>
          <cell r="G511">
            <v>47129588</v>
          </cell>
          <cell r="H511">
            <v>1087</v>
          </cell>
          <cell r="I511">
            <v>46992473</v>
          </cell>
          <cell r="J511">
            <v>12</v>
          </cell>
        </row>
        <row r="512">
          <cell r="B512" t="str">
            <v>13VC1G32</v>
          </cell>
          <cell r="C512" t="str">
            <v>Van cửa kiểu 1 PPR DISMY ghi D32</v>
          </cell>
          <cell r="D512">
            <v>119</v>
          </cell>
          <cell r="E512">
            <v>4626978</v>
          </cell>
          <cell r="F512">
            <v>0</v>
          </cell>
          <cell r="G512">
            <v>0</v>
          </cell>
          <cell r="H512">
            <v>104</v>
          </cell>
          <cell r="I512">
            <v>4043746</v>
          </cell>
          <cell r="J512">
            <v>15</v>
          </cell>
        </row>
        <row r="513">
          <cell r="B513" t="str">
            <v>13VC1G40</v>
          </cell>
          <cell r="C513" t="str">
            <v>Van cửa kiểu 1 PPR DISMY ghi D40</v>
          </cell>
          <cell r="D513">
            <v>85</v>
          </cell>
          <cell r="E513">
            <v>4745976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85</v>
          </cell>
        </row>
        <row r="514">
          <cell r="B514" t="str">
            <v>13VC1G50</v>
          </cell>
          <cell r="C514" t="str">
            <v>Van cửa kiểu 1 PPR DISMY ghi D50</v>
          </cell>
          <cell r="D514">
            <v>34</v>
          </cell>
          <cell r="E514">
            <v>2596082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34</v>
          </cell>
        </row>
        <row r="515">
          <cell r="B515" t="str">
            <v>13VC1GM25</v>
          </cell>
          <cell r="C515" t="str">
            <v>Van cửa kiểu 1 PPR DISMY ghi D25 mạ</v>
          </cell>
          <cell r="D515">
            <v>0</v>
          </cell>
          <cell r="E515">
            <v>0</v>
          </cell>
          <cell r="F515">
            <v>990</v>
          </cell>
          <cell r="G515">
            <v>45289734</v>
          </cell>
          <cell r="H515">
            <v>195</v>
          </cell>
          <cell r="I515">
            <v>8920706</v>
          </cell>
          <cell r="J515">
            <v>795</v>
          </cell>
        </row>
        <row r="516">
          <cell r="B516" t="str">
            <v>13VC1X20</v>
          </cell>
          <cell r="C516" t="str">
            <v>Van cửa kiểu 1 PPR DISMY xanh D20</v>
          </cell>
          <cell r="D516">
            <v>710</v>
          </cell>
          <cell r="E516">
            <v>25632271</v>
          </cell>
          <cell r="F516">
            <v>4646</v>
          </cell>
          <cell r="G516">
            <v>174639802</v>
          </cell>
          <cell r="H516">
            <v>3863</v>
          </cell>
          <cell r="I516">
            <v>143497313</v>
          </cell>
          <cell r="J516">
            <v>1493</v>
          </cell>
        </row>
        <row r="517">
          <cell r="B517" t="str">
            <v>13VC1X25</v>
          </cell>
          <cell r="C517" t="str">
            <v>Van cửa kiểu 1 PPR DISMY xanh D25</v>
          </cell>
          <cell r="D517">
            <v>3887</v>
          </cell>
          <cell r="E517">
            <v>160279691</v>
          </cell>
          <cell r="F517">
            <v>4591</v>
          </cell>
          <cell r="G517">
            <v>206043930</v>
          </cell>
          <cell r="H517">
            <v>6777</v>
          </cell>
          <cell r="I517">
            <v>286379958</v>
          </cell>
          <cell r="J517">
            <v>1701</v>
          </cell>
        </row>
        <row r="518">
          <cell r="B518" t="str">
            <v>13VC1X32</v>
          </cell>
          <cell r="C518" t="str">
            <v>Van cửa kiểu 1 PPR DISMY xanh D32</v>
          </cell>
          <cell r="D518">
            <v>1052</v>
          </cell>
          <cell r="E518">
            <v>40045893</v>
          </cell>
          <cell r="F518">
            <v>12</v>
          </cell>
          <cell r="G518">
            <v>456797</v>
          </cell>
          <cell r="H518">
            <v>427</v>
          </cell>
          <cell r="I518">
            <v>15493041</v>
          </cell>
          <cell r="J518">
            <v>637</v>
          </cell>
        </row>
        <row r="519">
          <cell r="B519" t="str">
            <v>13VC1X40</v>
          </cell>
          <cell r="C519" t="str">
            <v>Van cửa kiểu 1 PPR DISMY xanh D40</v>
          </cell>
          <cell r="D519">
            <v>660</v>
          </cell>
          <cell r="E519">
            <v>36851105</v>
          </cell>
          <cell r="F519">
            <v>0</v>
          </cell>
          <cell r="G519">
            <v>0</v>
          </cell>
          <cell r="H519">
            <v>168</v>
          </cell>
          <cell r="I519">
            <v>9380280</v>
          </cell>
          <cell r="J519">
            <v>492</v>
          </cell>
        </row>
        <row r="520">
          <cell r="B520" t="str">
            <v>13VC1X50</v>
          </cell>
          <cell r="C520" t="str">
            <v>Van cửa kiểu 1 PPR DISMY xanh D50</v>
          </cell>
          <cell r="D520">
            <v>7</v>
          </cell>
          <cell r="E520">
            <v>544643</v>
          </cell>
          <cell r="F520">
            <v>499</v>
          </cell>
          <cell r="G520">
            <v>58242625</v>
          </cell>
          <cell r="H520">
            <v>255</v>
          </cell>
          <cell r="I520">
            <v>29625996</v>
          </cell>
          <cell r="J520">
            <v>251</v>
          </cell>
        </row>
        <row r="521">
          <cell r="B521" t="str">
            <v>13VC2G20</v>
          </cell>
          <cell r="C521" t="str">
            <v>Van cửa kiểu 2 PPR DISMY ghi D20</v>
          </cell>
          <cell r="D521">
            <v>324</v>
          </cell>
          <cell r="E521">
            <v>12401154</v>
          </cell>
          <cell r="F521">
            <v>1626</v>
          </cell>
          <cell r="G521">
            <v>49524479</v>
          </cell>
          <cell r="H521">
            <v>1609</v>
          </cell>
          <cell r="I521">
            <v>61925633</v>
          </cell>
          <cell r="J521">
            <v>341</v>
          </cell>
        </row>
        <row r="522">
          <cell r="B522" t="str">
            <v>13VC2G25</v>
          </cell>
          <cell r="C522" t="str">
            <v>Van cửa kiểu 2 PPR DISMY ghi D25</v>
          </cell>
          <cell r="D522">
            <v>302</v>
          </cell>
          <cell r="E522">
            <v>16386326</v>
          </cell>
          <cell r="F522">
            <v>6166</v>
          </cell>
          <cell r="G522">
            <v>351780435</v>
          </cell>
          <cell r="H522">
            <v>6469</v>
          </cell>
          <cell r="I522">
            <v>368225145</v>
          </cell>
          <cell r="J522">
            <v>-1</v>
          </cell>
        </row>
        <row r="523">
          <cell r="B523" t="str">
            <v>13VC2G32</v>
          </cell>
          <cell r="C523" t="str">
            <v>Van cửa kiểu 2 PPR DISMY ghi D32</v>
          </cell>
          <cell r="D523">
            <v>252</v>
          </cell>
          <cell r="E523">
            <v>16211774</v>
          </cell>
          <cell r="F523">
            <v>99</v>
          </cell>
          <cell r="G523">
            <v>6368914</v>
          </cell>
          <cell r="H523">
            <v>351</v>
          </cell>
          <cell r="I523">
            <v>22580688</v>
          </cell>
          <cell r="J523">
            <v>0</v>
          </cell>
        </row>
        <row r="524">
          <cell r="B524" t="str">
            <v>13VC2G40</v>
          </cell>
          <cell r="C524" t="str">
            <v>Van cửa kiểu 2 PPR DISMY ghi D40</v>
          </cell>
          <cell r="D524">
            <v>1077</v>
          </cell>
          <cell r="E524">
            <v>108063423</v>
          </cell>
          <cell r="F524">
            <v>105</v>
          </cell>
          <cell r="G524">
            <v>2508436</v>
          </cell>
          <cell r="H524">
            <v>234</v>
          </cell>
          <cell r="I524">
            <v>23278285</v>
          </cell>
          <cell r="J524">
            <v>948</v>
          </cell>
        </row>
        <row r="525">
          <cell r="B525" t="str">
            <v>13VC2G50</v>
          </cell>
          <cell r="C525" t="str">
            <v>Van cửa kiểu 2 PPR DISMY ghi D50</v>
          </cell>
          <cell r="D525">
            <v>141</v>
          </cell>
          <cell r="E525">
            <v>17711819</v>
          </cell>
          <cell r="F525">
            <v>226</v>
          </cell>
          <cell r="G525">
            <v>13315268</v>
          </cell>
          <cell r="H525">
            <v>244</v>
          </cell>
          <cell r="I525">
            <v>30524624</v>
          </cell>
          <cell r="J525">
            <v>123</v>
          </cell>
        </row>
        <row r="526">
          <cell r="B526" t="str">
            <v>13VC2G63</v>
          </cell>
          <cell r="C526" t="str">
            <v>Van cửa kiểu 2 PPR DISMY ghi D63</v>
          </cell>
          <cell r="D526">
            <v>42</v>
          </cell>
          <cell r="E526">
            <v>8280624</v>
          </cell>
          <cell r="F526">
            <v>0</v>
          </cell>
          <cell r="G526">
            <v>0</v>
          </cell>
          <cell r="H526">
            <v>33</v>
          </cell>
          <cell r="I526">
            <v>6506205</v>
          </cell>
          <cell r="J526">
            <v>9</v>
          </cell>
        </row>
        <row r="527">
          <cell r="B527" t="str">
            <v>13VC2GM20</v>
          </cell>
          <cell r="C527" t="str">
            <v>Van cửa kiểu 2 PPR DISMY ghi D20 mạ</v>
          </cell>
          <cell r="D527">
            <v>0</v>
          </cell>
          <cell r="E527">
            <v>0</v>
          </cell>
          <cell r="F527">
            <v>1923</v>
          </cell>
          <cell r="G527">
            <v>78723257</v>
          </cell>
          <cell r="H527">
            <v>927</v>
          </cell>
          <cell r="I527">
            <v>37895868</v>
          </cell>
          <cell r="J527">
            <v>996</v>
          </cell>
        </row>
        <row r="528">
          <cell r="B528" t="str">
            <v>13VC2GM25</v>
          </cell>
          <cell r="C528" t="str">
            <v>Van cửa kiểu 2 PPR DISMY ghi D25 mạ</v>
          </cell>
          <cell r="D528">
            <v>0</v>
          </cell>
          <cell r="E528">
            <v>0</v>
          </cell>
          <cell r="F528">
            <v>7534</v>
          </cell>
          <cell r="G528">
            <v>364401783</v>
          </cell>
          <cell r="H528">
            <v>4284</v>
          </cell>
          <cell r="I528">
            <v>194748477</v>
          </cell>
          <cell r="J528">
            <v>3250</v>
          </cell>
        </row>
        <row r="529">
          <cell r="B529" t="str">
            <v>13VC2GM32</v>
          </cell>
          <cell r="C529" t="str">
            <v>Van cửa kiểu 2 PPR DISMY ghi D32 mạ</v>
          </cell>
          <cell r="D529">
            <v>0</v>
          </cell>
          <cell r="E529">
            <v>0</v>
          </cell>
          <cell r="F529">
            <v>1106</v>
          </cell>
          <cell r="G529">
            <v>68875408</v>
          </cell>
          <cell r="H529">
            <v>482</v>
          </cell>
          <cell r="I529">
            <v>37195276</v>
          </cell>
          <cell r="J529">
            <v>624</v>
          </cell>
        </row>
        <row r="530">
          <cell r="B530" t="str">
            <v>13VC2GM50</v>
          </cell>
          <cell r="C530" t="str">
            <v>Van cửa kiểu 2 PPR DISMY ghi D50 mạ</v>
          </cell>
          <cell r="D530">
            <v>0</v>
          </cell>
          <cell r="E530">
            <v>0</v>
          </cell>
          <cell r="F530">
            <v>192</v>
          </cell>
          <cell r="G530">
            <v>29555634</v>
          </cell>
          <cell r="H530">
            <v>25</v>
          </cell>
          <cell r="I530">
            <v>3848390</v>
          </cell>
          <cell r="J530">
            <v>167</v>
          </cell>
        </row>
        <row r="531">
          <cell r="B531" t="str">
            <v>13VC2GM63</v>
          </cell>
          <cell r="C531" t="str">
            <v>Van cửa kiểu 2 PPR DISMY ghi D63 mạ</v>
          </cell>
          <cell r="D531">
            <v>0</v>
          </cell>
          <cell r="E531">
            <v>0</v>
          </cell>
          <cell r="F531">
            <v>63</v>
          </cell>
          <cell r="G531">
            <v>0</v>
          </cell>
          <cell r="H531">
            <v>0</v>
          </cell>
          <cell r="I531">
            <v>0</v>
          </cell>
          <cell r="J531">
            <v>63</v>
          </cell>
        </row>
        <row r="532">
          <cell r="B532" t="str">
            <v>13VC2X20</v>
          </cell>
          <cell r="C532" t="str">
            <v>Van cửa kiểu 2 PPR DISMY xanh D20</v>
          </cell>
          <cell r="D532">
            <v>2819</v>
          </cell>
          <cell r="E532">
            <v>112928599</v>
          </cell>
          <cell r="F532">
            <v>22474</v>
          </cell>
          <cell r="G532">
            <v>929094784</v>
          </cell>
          <cell r="H532">
            <v>20001</v>
          </cell>
          <cell r="I532">
            <v>812819633</v>
          </cell>
          <cell r="J532">
            <v>5292</v>
          </cell>
        </row>
        <row r="533">
          <cell r="B533" t="str">
            <v>13VC2X25</v>
          </cell>
          <cell r="C533" t="str">
            <v>Van cửa kiểu 2 PPR DISMY xanh D25</v>
          </cell>
          <cell r="D533">
            <v>7006</v>
          </cell>
          <cell r="E533">
            <v>380568417</v>
          </cell>
          <cell r="F533">
            <v>132533</v>
          </cell>
          <cell r="G533">
            <v>7176193255</v>
          </cell>
          <cell r="H533">
            <v>120331</v>
          </cell>
          <cell r="I533">
            <v>6743428358</v>
          </cell>
          <cell r="J533">
            <v>19208</v>
          </cell>
        </row>
        <row r="534">
          <cell r="B534" t="str">
            <v>13VC2X32</v>
          </cell>
          <cell r="C534" t="str">
            <v>Van cửa kiểu 2 PPR DISMY xanh D32</v>
          </cell>
          <cell r="D534">
            <v>668</v>
          </cell>
          <cell r="E534">
            <v>46766904</v>
          </cell>
          <cell r="F534">
            <v>10315</v>
          </cell>
          <cell r="G534">
            <v>762268898</v>
          </cell>
          <cell r="H534">
            <v>8597</v>
          </cell>
          <cell r="I534">
            <v>618337783</v>
          </cell>
          <cell r="J534">
            <v>2386</v>
          </cell>
        </row>
        <row r="535">
          <cell r="B535" t="str">
            <v>13VC2X40</v>
          </cell>
          <cell r="C535" t="str">
            <v>Van cửa kiểu 2 PPR DISMY xanh D40</v>
          </cell>
          <cell r="D535">
            <v>946</v>
          </cell>
          <cell r="E535">
            <v>96793152</v>
          </cell>
          <cell r="F535">
            <v>2590</v>
          </cell>
          <cell r="G535">
            <v>268481691</v>
          </cell>
          <cell r="H535">
            <v>3224</v>
          </cell>
          <cell r="I535">
            <v>332357649</v>
          </cell>
          <cell r="J535">
            <v>312</v>
          </cell>
        </row>
        <row r="536">
          <cell r="B536" t="str">
            <v>13VC2X50</v>
          </cell>
          <cell r="C536" t="str">
            <v>Van cửa kiểu 2 PPR DISMY xanh D50</v>
          </cell>
          <cell r="D536">
            <v>1301</v>
          </cell>
          <cell r="E536">
            <v>166290483</v>
          </cell>
          <cell r="F536">
            <v>3909</v>
          </cell>
          <cell r="G536">
            <v>557716728</v>
          </cell>
          <cell r="H536">
            <v>4891</v>
          </cell>
          <cell r="I536">
            <v>664522343</v>
          </cell>
          <cell r="J536">
            <v>319</v>
          </cell>
        </row>
        <row r="537">
          <cell r="B537" t="str">
            <v>13VC2X63</v>
          </cell>
          <cell r="C537" t="str">
            <v>Van cửa kiểu 2 PPR DISMY xanh D63</v>
          </cell>
          <cell r="D537">
            <v>444</v>
          </cell>
          <cell r="E537">
            <v>103310974</v>
          </cell>
          <cell r="F537">
            <v>571</v>
          </cell>
          <cell r="G537">
            <v>51469415</v>
          </cell>
          <cell r="H537">
            <v>558</v>
          </cell>
          <cell r="I537">
            <v>118563823</v>
          </cell>
          <cell r="J537">
            <v>457</v>
          </cell>
        </row>
        <row r="538">
          <cell r="B538" t="str">
            <v>13VCUV20</v>
          </cell>
          <cell r="C538" t="str">
            <v>Van cửa kiểu 2 PPR DISMY UV D20</v>
          </cell>
          <cell r="D538">
            <v>425</v>
          </cell>
          <cell r="E538">
            <v>15050687</v>
          </cell>
          <cell r="F538">
            <v>0</v>
          </cell>
          <cell r="G538">
            <v>0</v>
          </cell>
          <cell r="H538">
            <v>245</v>
          </cell>
          <cell r="I538">
            <v>8676279</v>
          </cell>
          <cell r="J538">
            <v>180</v>
          </cell>
        </row>
        <row r="539">
          <cell r="B539" t="str">
            <v>13VCUV25</v>
          </cell>
          <cell r="C539" t="str">
            <v>Van cửa kiểu 2 PPR DISMY UV D25</v>
          </cell>
          <cell r="D539">
            <v>633</v>
          </cell>
          <cell r="E539">
            <v>35371251</v>
          </cell>
          <cell r="F539">
            <v>1153</v>
          </cell>
          <cell r="G539">
            <v>70325604</v>
          </cell>
          <cell r="H539">
            <v>1704</v>
          </cell>
          <cell r="I539">
            <v>99520106</v>
          </cell>
          <cell r="J539">
            <v>82</v>
          </cell>
        </row>
        <row r="540">
          <cell r="B540" t="str">
            <v>13VCUV32</v>
          </cell>
          <cell r="C540" t="str">
            <v>Van cửa kiểu 2 PPR DISMY UV D32</v>
          </cell>
          <cell r="D540">
            <v>292</v>
          </cell>
          <cell r="E540">
            <v>18928127</v>
          </cell>
          <cell r="F540">
            <v>256</v>
          </cell>
          <cell r="G540">
            <v>24619268</v>
          </cell>
          <cell r="H540">
            <v>398</v>
          </cell>
          <cell r="I540">
            <v>28561562</v>
          </cell>
          <cell r="J540">
            <v>150</v>
          </cell>
        </row>
        <row r="541">
          <cell r="B541" t="str">
            <v>13VCUV40</v>
          </cell>
          <cell r="C541" t="str">
            <v>Van cửa kiểu 2 PPR DISMY UV D40</v>
          </cell>
          <cell r="D541">
            <v>350</v>
          </cell>
          <cell r="E541">
            <v>30588209</v>
          </cell>
          <cell r="F541">
            <v>0</v>
          </cell>
          <cell r="G541">
            <v>0</v>
          </cell>
          <cell r="H541">
            <v>236</v>
          </cell>
          <cell r="I541">
            <v>19489061</v>
          </cell>
          <cell r="J541">
            <v>114</v>
          </cell>
        </row>
        <row r="542">
          <cell r="B542" t="str">
            <v>13VCUV50</v>
          </cell>
          <cell r="C542" t="str">
            <v>Van cửa kiểu 2 PPR DISMY UV D50</v>
          </cell>
          <cell r="D542">
            <v>52</v>
          </cell>
          <cell r="E542">
            <v>6814404</v>
          </cell>
          <cell r="F542">
            <v>991</v>
          </cell>
          <cell r="G542">
            <v>139056229</v>
          </cell>
          <cell r="H542">
            <v>667</v>
          </cell>
          <cell r="I542">
            <v>91174120</v>
          </cell>
          <cell r="J542">
            <v>376</v>
          </cell>
        </row>
        <row r="543">
          <cell r="B543" t="str">
            <v>13VCUV63</v>
          </cell>
          <cell r="C543" t="str">
            <v>Van cửa kiểu 2 PPR DISMY UV D63</v>
          </cell>
          <cell r="D543">
            <v>22</v>
          </cell>
          <cell r="E543">
            <v>4330352</v>
          </cell>
          <cell r="F543">
            <v>139</v>
          </cell>
          <cell r="G543">
            <v>0</v>
          </cell>
          <cell r="H543">
            <v>1</v>
          </cell>
          <cell r="I543">
            <v>196834</v>
          </cell>
          <cell r="J543">
            <v>160</v>
          </cell>
        </row>
        <row r="544">
          <cell r="B544" t="str">
            <v>14BTPVMBX160</v>
          </cell>
          <cell r="C544" t="str">
            <v>BTP chưa  tiện Vành lắp bích PPR DISMY xanh D160</v>
          </cell>
          <cell r="D544">
            <v>0</v>
          </cell>
          <cell r="E544">
            <v>0</v>
          </cell>
          <cell r="F544">
            <v>296</v>
          </cell>
          <cell r="G544">
            <v>32482983</v>
          </cell>
          <cell r="H544">
            <v>296</v>
          </cell>
          <cell r="I544">
            <v>32482983</v>
          </cell>
          <cell r="J544">
            <v>0</v>
          </cell>
        </row>
        <row r="545">
          <cell r="B545" t="str">
            <v>16CK</v>
          </cell>
          <cell r="C545" t="str">
            <v>Khác: Chiết khấu hàng PPR</v>
          </cell>
          <cell r="D545">
            <v>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7</v>
          </cell>
        </row>
        <row r="546">
          <cell r="B546" t="str">
            <v>21C20110</v>
          </cell>
          <cell r="C546" t="str">
            <v>Ống C=2 u.PVC DISMY C0 PN5 D110</v>
          </cell>
          <cell r="D546">
            <v>6092</v>
          </cell>
          <cell r="E546">
            <v>226232512</v>
          </cell>
          <cell r="F546">
            <v>33684</v>
          </cell>
          <cell r="G546">
            <v>1329098225</v>
          </cell>
          <cell r="H546">
            <v>35096</v>
          </cell>
          <cell r="I546">
            <v>1366032391</v>
          </cell>
          <cell r="J546">
            <v>4680</v>
          </cell>
        </row>
        <row r="547">
          <cell r="B547" t="str">
            <v>21C20125</v>
          </cell>
          <cell r="C547" t="str">
            <v>Ống C=2 u.PVC DISMY C0 PN5 D125</v>
          </cell>
          <cell r="D547">
            <v>488</v>
          </cell>
          <cell r="E547">
            <v>25445296</v>
          </cell>
          <cell r="F547">
            <v>2280</v>
          </cell>
          <cell r="G547">
            <v>77994478</v>
          </cell>
          <cell r="H547">
            <v>1984</v>
          </cell>
          <cell r="I547">
            <v>95132197</v>
          </cell>
          <cell r="J547">
            <v>784</v>
          </cell>
        </row>
        <row r="548">
          <cell r="B548" t="str">
            <v>21C20140</v>
          </cell>
          <cell r="C548" t="str">
            <v>Ống C=2 u.PVC DISMY C0 PN5 D140</v>
          </cell>
          <cell r="D548">
            <v>1112</v>
          </cell>
          <cell r="E548">
            <v>61577140</v>
          </cell>
          <cell r="F548">
            <v>4236</v>
          </cell>
          <cell r="G548">
            <v>252332163</v>
          </cell>
          <cell r="H548">
            <v>3832</v>
          </cell>
          <cell r="I548">
            <v>220713542</v>
          </cell>
          <cell r="J548">
            <v>1516</v>
          </cell>
        </row>
        <row r="549">
          <cell r="B549" t="str">
            <v>21C20160</v>
          </cell>
          <cell r="C549" t="str">
            <v>Ống C=2 u.PVC DISMY C0 PN5 D160</v>
          </cell>
          <cell r="D549">
            <v>896</v>
          </cell>
          <cell r="E549">
            <v>64707071</v>
          </cell>
          <cell r="F549">
            <v>2396</v>
          </cell>
          <cell r="G549">
            <v>183773083</v>
          </cell>
          <cell r="H549">
            <v>2652</v>
          </cell>
          <cell r="I549">
            <v>196123654</v>
          </cell>
          <cell r="J549">
            <v>640</v>
          </cell>
        </row>
        <row r="550">
          <cell r="B550" t="str">
            <v>21C20180</v>
          </cell>
          <cell r="C550" t="str">
            <v>Ống C=2 u.PVC DISMY C0 PN5 D180</v>
          </cell>
          <cell r="D550">
            <v>8</v>
          </cell>
          <cell r="E550">
            <v>492208</v>
          </cell>
          <cell r="F550">
            <v>0</v>
          </cell>
          <cell r="G550">
            <v>0</v>
          </cell>
          <cell r="H550">
            <v>8</v>
          </cell>
          <cell r="I550">
            <v>984416</v>
          </cell>
          <cell r="J550">
            <v>0</v>
          </cell>
        </row>
        <row r="551">
          <cell r="B551" t="str">
            <v>21C20200</v>
          </cell>
          <cell r="C551" t="str">
            <v>Ống C=2 u.PVC DISMY C0 PN5 D200</v>
          </cell>
          <cell r="D551">
            <v>780</v>
          </cell>
          <cell r="E551">
            <v>91233480</v>
          </cell>
          <cell r="F551">
            <v>3036</v>
          </cell>
          <cell r="G551">
            <v>296532675</v>
          </cell>
          <cell r="H551">
            <v>3156</v>
          </cell>
          <cell r="I551">
            <v>366679877</v>
          </cell>
          <cell r="J551">
            <v>660</v>
          </cell>
        </row>
        <row r="552">
          <cell r="B552" t="str">
            <v>21C20225</v>
          </cell>
          <cell r="C552" t="str">
            <v>Ống C=2 u.PVC DISMY C0 PN5 D225</v>
          </cell>
          <cell r="D552">
            <v>508</v>
          </cell>
          <cell r="E552">
            <v>67496629</v>
          </cell>
          <cell r="F552">
            <v>0</v>
          </cell>
          <cell r="G552">
            <v>0</v>
          </cell>
          <cell r="H552">
            <v>168</v>
          </cell>
          <cell r="I552">
            <v>22321722</v>
          </cell>
          <cell r="J552">
            <v>340</v>
          </cell>
        </row>
        <row r="553">
          <cell r="B553" t="str">
            <v>21C20250</v>
          </cell>
          <cell r="C553" t="str">
            <v>Ống C=2 u.PVC DISMY C0 PN5 D250</v>
          </cell>
          <cell r="D553">
            <v>76</v>
          </cell>
          <cell r="E553">
            <v>11541208</v>
          </cell>
          <cell r="F553">
            <v>1100</v>
          </cell>
          <cell r="G553">
            <v>206306087</v>
          </cell>
          <cell r="H553">
            <v>852</v>
          </cell>
          <cell r="I553">
            <v>157204801</v>
          </cell>
          <cell r="J553">
            <v>324</v>
          </cell>
        </row>
        <row r="554">
          <cell r="B554" t="str">
            <v>21C20315</v>
          </cell>
          <cell r="C554" t="str">
            <v>Ống C=2 u.PVC DISMY C0 PN5 D315</v>
          </cell>
          <cell r="D554">
            <v>0</v>
          </cell>
          <cell r="E554">
            <v>0</v>
          </cell>
          <cell r="F554">
            <v>1732</v>
          </cell>
          <cell r="G554">
            <v>494001015</v>
          </cell>
          <cell r="H554">
            <v>1424</v>
          </cell>
          <cell r="I554">
            <v>378227705</v>
          </cell>
          <cell r="J554">
            <v>308</v>
          </cell>
        </row>
        <row r="555">
          <cell r="B555" t="str">
            <v>21C20400</v>
          </cell>
          <cell r="C555" t="str">
            <v>Ống C=2 u.PVC DISMY C0 PN5 D400</v>
          </cell>
          <cell r="D555">
            <v>260</v>
          </cell>
          <cell r="E555">
            <v>101758209</v>
          </cell>
          <cell r="F555">
            <v>148</v>
          </cell>
          <cell r="G555">
            <v>68258728</v>
          </cell>
          <cell r="H555">
            <v>372</v>
          </cell>
          <cell r="I555">
            <v>153137837</v>
          </cell>
          <cell r="J555">
            <v>36</v>
          </cell>
        </row>
        <row r="556">
          <cell r="B556" t="str">
            <v>21C20450</v>
          </cell>
          <cell r="C556" t="str">
            <v>Ống C=2 u.PVC DISMY C0 PN5 D450</v>
          </cell>
          <cell r="D556">
            <v>60</v>
          </cell>
          <cell r="E556">
            <v>25211100</v>
          </cell>
          <cell r="F556">
            <v>0</v>
          </cell>
          <cell r="G556">
            <v>0</v>
          </cell>
          <cell r="H556">
            <v>36</v>
          </cell>
          <cell r="I556">
            <v>13445920</v>
          </cell>
          <cell r="J556">
            <v>24</v>
          </cell>
        </row>
        <row r="557">
          <cell r="B557" t="str">
            <v>21C211042</v>
          </cell>
          <cell r="C557" t="str">
            <v>ống PVC DISMY D110*4,2 mm, PN10, C=2</v>
          </cell>
          <cell r="D557">
            <v>42</v>
          </cell>
          <cell r="E557">
            <v>2298638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42</v>
          </cell>
        </row>
        <row r="558">
          <cell r="B558" t="str">
            <v>21C21110</v>
          </cell>
          <cell r="C558" t="str">
            <v>Ống C=2 u.PVC DISMY C1 PN6 D110</v>
          </cell>
          <cell r="D558">
            <v>9796</v>
          </cell>
          <cell r="E558">
            <v>439975038</v>
          </cell>
          <cell r="F558">
            <v>125752</v>
          </cell>
          <cell r="G558">
            <v>6008017315</v>
          </cell>
          <cell r="H558">
            <v>122180</v>
          </cell>
          <cell r="I558">
            <v>5699090350</v>
          </cell>
          <cell r="J558">
            <v>13368</v>
          </cell>
        </row>
        <row r="559">
          <cell r="B559" t="str">
            <v>21C21125</v>
          </cell>
          <cell r="C559" t="str">
            <v>Ống C=2 u.PVC DISMY C1 PN6 D125</v>
          </cell>
          <cell r="D559">
            <v>8</v>
          </cell>
          <cell r="E559">
            <v>527520</v>
          </cell>
          <cell r="F559">
            <v>5548</v>
          </cell>
          <cell r="G559">
            <v>314602278</v>
          </cell>
          <cell r="H559">
            <v>4264</v>
          </cell>
          <cell r="I559">
            <v>235674202</v>
          </cell>
          <cell r="J559">
            <v>1292</v>
          </cell>
        </row>
        <row r="560">
          <cell r="B560" t="str">
            <v>21C21140</v>
          </cell>
          <cell r="C560" t="str">
            <v>Ống C=2 u.PVC DISMY C1 PN6 D140</v>
          </cell>
          <cell r="D560">
            <v>1028</v>
          </cell>
          <cell r="E560">
            <v>72496294</v>
          </cell>
          <cell r="F560">
            <v>9148</v>
          </cell>
          <cell r="G560">
            <v>665951995</v>
          </cell>
          <cell r="H560">
            <v>9084</v>
          </cell>
          <cell r="I560">
            <v>652528422</v>
          </cell>
          <cell r="J560">
            <v>1092</v>
          </cell>
        </row>
        <row r="561">
          <cell r="B561" t="str">
            <v>21C21160</v>
          </cell>
          <cell r="C561" t="str">
            <v>Ống C=2 u.PVC DISMY C1 PN6 D160</v>
          </cell>
          <cell r="D561">
            <v>712</v>
          </cell>
          <cell r="E561">
            <v>64295024</v>
          </cell>
          <cell r="F561">
            <v>10062</v>
          </cell>
          <cell r="G561">
            <v>920294140</v>
          </cell>
          <cell r="H561">
            <v>9654</v>
          </cell>
          <cell r="I561">
            <v>867684086</v>
          </cell>
          <cell r="J561">
            <v>1120</v>
          </cell>
        </row>
        <row r="562">
          <cell r="B562" t="str">
            <v>21C21200</v>
          </cell>
          <cell r="C562" t="str">
            <v>Ống C=2 u.PVC DISMY C1 PN6 D200</v>
          </cell>
          <cell r="D562">
            <v>1124</v>
          </cell>
          <cell r="E562">
            <v>151122303</v>
          </cell>
          <cell r="F562">
            <v>9500</v>
          </cell>
          <cell r="G562">
            <v>1372211415</v>
          </cell>
          <cell r="H562">
            <v>9308</v>
          </cell>
          <cell r="I562">
            <v>1313082994</v>
          </cell>
          <cell r="J562">
            <v>1316</v>
          </cell>
        </row>
        <row r="563">
          <cell r="B563" t="str">
            <v>21C21250</v>
          </cell>
          <cell r="C563" t="str">
            <v>Ống C=2 u.PVC DISMY C1 PN6 D250</v>
          </cell>
          <cell r="D563">
            <v>784</v>
          </cell>
          <cell r="E563">
            <v>163563445</v>
          </cell>
          <cell r="F563">
            <v>1684</v>
          </cell>
          <cell r="G563">
            <v>378308302</v>
          </cell>
          <cell r="H563">
            <v>2100</v>
          </cell>
          <cell r="I563">
            <v>454238264</v>
          </cell>
          <cell r="J563">
            <v>368</v>
          </cell>
        </row>
        <row r="564">
          <cell r="B564" t="str">
            <v>21C21315</v>
          </cell>
          <cell r="C564" t="str">
            <v>Ống C=2 u.PVC DISMY C1 PN6 D315 (4m)</v>
          </cell>
          <cell r="D564">
            <v>584</v>
          </cell>
          <cell r="E564">
            <v>207064792</v>
          </cell>
          <cell r="F564">
            <v>1612</v>
          </cell>
          <cell r="G564">
            <v>566252265</v>
          </cell>
          <cell r="H564">
            <v>1934</v>
          </cell>
          <cell r="I564">
            <v>656585845</v>
          </cell>
          <cell r="J564">
            <v>262</v>
          </cell>
        </row>
        <row r="565">
          <cell r="B565" t="str">
            <v>21C216315</v>
          </cell>
          <cell r="C565" t="str">
            <v>Ống C=2 u.PVC DISMY C1 PN6 D315 (6m)</v>
          </cell>
          <cell r="D565">
            <v>0</v>
          </cell>
          <cell r="E565">
            <v>0</v>
          </cell>
          <cell r="F565">
            <v>108</v>
          </cell>
          <cell r="G565">
            <v>37773634</v>
          </cell>
          <cell r="H565">
            <v>102</v>
          </cell>
          <cell r="I565">
            <v>35675099</v>
          </cell>
          <cell r="J565">
            <v>6</v>
          </cell>
        </row>
        <row r="566">
          <cell r="B566" t="str">
            <v>21C22110</v>
          </cell>
          <cell r="C566" t="str">
            <v>Ống C=2 u.PVC DISMY C2 PN7.5 D110</v>
          </cell>
          <cell r="D566">
            <v>18328</v>
          </cell>
          <cell r="E566">
            <v>987234295</v>
          </cell>
          <cell r="F566">
            <v>199940</v>
          </cell>
          <cell r="G566">
            <v>10241787613</v>
          </cell>
          <cell r="H566">
            <v>192152</v>
          </cell>
          <cell r="I566">
            <v>9664541679</v>
          </cell>
          <cell r="J566">
            <v>26116</v>
          </cell>
        </row>
        <row r="567">
          <cell r="B567" t="str">
            <v>21C22125</v>
          </cell>
          <cell r="C567" t="str">
            <v>Ống C=2 u.PVC DISMY C2 PN7.5 D125</v>
          </cell>
          <cell r="D567">
            <v>840</v>
          </cell>
          <cell r="E567">
            <v>59977680</v>
          </cell>
          <cell r="F567">
            <v>12956</v>
          </cell>
          <cell r="G567">
            <v>804215826</v>
          </cell>
          <cell r="H567">
            <v>12300</v>
          </cell>
          <cell r="I567">
            <v>823004473</v>
          </cell>
          <cell r="J567">
            <v>1496</v>
          </cell>
        </row>
        <row r="568">
          <cell r="B568" t="str">
            <v>21C22140</v>
          </cell>
          <cell r="C568" t="str">
            <v>Ống C=2 u.PVC DISMY C2 PN7.5 D140</v>
          </cell>
          <cell r="D568">
            <v>2376</v>
          </cell>
          <cell r="E568">
            <v>186408219</v>
          </cell>
          <cell r="F568">
            <v>19276</v>
          </cell>
          <cell r="G568">
            <v>1541500099</v>
          </cell>
          <cell r="H568">
            <v>18593</v>
          </cell>
          <cell r="I568">
            <v>1523464869</v>
          </cell>
          <cell r="J568">
            <v>3059</v>
          </cell>
        </row>
        <row r="569">
          <cell r="B569" t="str">
            <v>21C22160</v>
          </cell>
          <cell r="C569" t="str">
            <v>Ống C=2 u.PVC DISMY C2 PN7.5 D160</v>
          </cell>
          <cell r="D569">
            <v>2568</v>
          </cell>
          <cell r="E569">
            <v>266773002</v>
          </cell>
          <cell r="F569">
            <v>18064</v>
          </cell>
          <cell r="G569">
            <v>1879450242</v>
          </cell>
          <cell r="H569">
            <v>17800</v>
          </cell>
          <cell r="I569">
            <v>1919523013</v>
          </cell>
          <cell r="J569">
            <v>2832</v>
          </cell>
        </row>
        <row r="570">
          <cell r="B570" t="str">
            <v>21C22200</v>
          </cell>
          <cell r="C570" t="str">
            <v>Ống C=2 u.PVC DISMY C2 PN7.5 D200</v>
          </cell>
          <cell r="D570">
            <v>112</v>
          </cell>
          <cell r="E570">
            <v>20042176</v>
          </cell>
          <cell r="F570">
            <v>11116</v>
          </cell>
          <cell r="G570">
            <v>1773991396</v>
          </cell>
          <cell r="H570">
            <v>9888</v>
          </cell>
          <cell r="I570">
            <v>1566801994</v>
          </cell>
          <cell r="J570">
            <v>1340</v>
          </cell>
        </row>
        <row r="571">
          <cell r="B571" t="str">
            <v>21C22250</v>
          </cell>
          <cell r="C571" t="str">
            <v>Ống C=2 u.PVC DISMY C2 PN7.5 D250</v>
          </cell>
          <cell r="D571">
            <v>244</v>
          </cell>
          <cell r="E571">
            <v>56894944</v>
          </cell>
          <cell r="F571">
            <v>1412</v>
          </cell>
          <cell r="G571">
            <v>363201184</v>
          </cell>
          <cell r="H571">
            <v>1464</v>
          </cell>
          <cell r="I571">
            <v>364361573</v>
          </cell>
          <cell r="J571">
            <v>192</v>
          </cell>
        </row>
        <row r="572">
          <cell r="B572" t="str">
            <v>21C22280</v>
          </cell>
          <cell r="C572" t="str">
            <v>Ống C=2 u.PVC DISMY C2 PN7.5 D280</v>
          </cell>
          <cell r="D572">
            <v>24</v>
          </cell>
          <cell r="E572">
            <v>6023736</v>
          </cell>
          <cell r="F572">
            <v>0</v>
          </cell>
          <cell r="G572">
            <v>0</v>
          </cell>
          <cell r="H572">
            <v>16</v>
          </cell>
          <cell r="I572">
            <v>4015824</v>
          </cell>
          <cell r="J572">
            <v>8</v>
          </cell>
        </row>
        <row r="573">
          <cell r="B573" t="str">
            <v>21C22315</v>
          </cell>
          <cell r="C573" t="str">
            <v>Ống C=2 u.PVC DISMY C2 PN7.5 D315</v>
          </cell>
          <cell r="D573">
            <v>340</v>
          </cell>
          <cell r="E573">
            <v>129958769</v>
          </cell>
          <cell r="F573">
            <v>1804</v>
          </cell>
          <cell r="G573">
            <v>746750372</v>
          </cell>
          <cell r="H573">
            <v>1688</v>
          </cell>
          <cell r="I573">
            <v>666039093</v>
          </cell>
          <cell r="J573">
            <v>456</v>
          </cell>
        </row>
        <row r="574">
          <cell r="B574" t="str">
            <v>21C22630</v>
          </cell>
          <cell r="C574" t="str">
            <v>Ống C=2 u.PVC DISMY C2 PN7.5 D630</v>
          </cell>
          <cell r="D574">
            <v>0</v>
          </cell>
          <cell r="E574">
            <v>0</v>
          </cell>
          <cell r="F574">
            <v>82</v>
          </cell>
          <cell r="G574">
            <v>124202211</v>
          </cell>
          <cell r="H574">
            <v>70</v>
          </cell>
          <cell r="I574">
            <v>106026278</v>
          </cell>
          <cell r="J574">
            <v>12</v>
          </cell>
        </row>
        <row r="575">
          <cell r="B575" t="str">
            <v>21C23110</v>
          </cell>
          <cell r="C575" t="str">
            <v>Ống C=2 u.PVC DISMY C3 PN10 D110</v>
          </cell>
          <cell r="D575">
            <v>6332</v>
          </cell>
          <cell r="E575">
            <v>394052113</v>
          </cell>
          <cell r="F575">
            <v>18972</v>
          </cell>
          <cell r="G575">
            <v>1264732678</v>
          </cell>
          <cell r="H575">
            <v>23204</v>
          </cell>
          <cell r="I575">
            <v>1469876020</v>
          </cell>
          <cell r="J575">
            <v>2100</v>
          </cell>
        </row>
        <row r="576">
          <cell r="B576" t="str">
            <v>21C23125</v>
          </cell>
          <cell r="C576" t="str">
            <v>Ống C=2 u.PVC DISMY C3 PN10 D125</v>
          </cell>
          <cell r="D576">
            <v>24</v>
          </cell>
          <cell r="E576">
            <v>2199960</v>
          </cell>
          <cell r="F576">
            <v>3096</v>
          </cell>
          <cell r="G576">
            <v>256300423</v>
          </cell>
          <cell r="H576">
            <v>2380</v>
          </cell>
          <cell r="I576">
            <v>195705890</v>
          </cell>
          <cell r="J576">
            <v>740</v>
          </cell>
        </row>
        <row r="577">
          <cell r="B577" t="str">
            <v>21C23140</v>
          </cell>
          <cell r="C577" t="str">
            <v>Ống C=2 u.PVC DISMY C3 PN10 D140</v>
          </cell>
          <cell r="D577">
            <v>28</v>
          </cell>
          <cell r="E577">
            <v>3054044</v>
          </cell>
          <cell r="F577">
            <v>5712</v>
          </cell>
          <cell r="G577">
            <v>593211117</v>
          </cell>
          <cell r="H577">
            <v>4336</v>
          </cell>
          <cell r="I577">
            <v>436466070</v>
          </cell>
          <cell r="J577">
            <v>1404</v>
          </cell>
        </row>
        <row r="578">
          <cell r="B578" t="str">
            <v>21C23160</v>
          </cell>
          <cell r="C578" t="str">
            <v>Ống C=2 u.PVC DISMY C3 PN10 D160</v>
          </cell>
          <cell r="D578">
            <v>400</v>
          </cell>
          <cell r="E578">
            <v>57252800</v>
          </cell>
          <cell r="F578">
            <v>8668</v>
          </cell>
          <cell r="G578">
            <v>1193065123</v>
          </cell>
          <cell r="H578">
            <v>7848</v>
          </cell>
          <cell r="I578">
            <v>1083765252</v>
          </cell>
          <cell r="J578">
            <v>1220</v>
          </cell>
        </row>
        <row r="579">
          <cell r="B579" t="str">
            <v>21C23200</v>
          </cell>
          <cell r="C579" t="str">
            <v>Ống C=2 u.PVC DISMY C3 PN10 D200</v>
          </cell>
          <cell r="D579">
            <v>216</v>
          </cell>
          <cell r="E579">
            <v>50791104</v>
          </cell>
          <cell r="F579">
            <v>7144</v>
          </cell>
          <cell r="G579">
            <v>1372912442</v>
          </cell>
          <cell r="H579">
            <v>6638</v>
          </cell>
          <cell r="I579">
            <v>1380717668</v>
          </cell>
          <cell r="J579">
            <v>722</v>
          </cell>
        </row>
        <row r="580">
          <cell r="B580" t="str">
            <v>21C23225</v>
          </cell>
          <cell r="C580" t="str">
            <v>Ống C=2 u.PVC DISMY C3 PN10 D225</v>
          </cell>
          <cell r="D580">
            <v>28</v>
          </cell>
          <cell r="E580">
            <v>5173028</v>
          </cell>
          <cell r="F580">
            <v>0</v>
          </cell>
          <cell r="G580">
            <v>0</v>
          </cell>
          <cell r="H580">
            <v>28</v>
          </cell>
          <cell r="I580">
            <v>5173028</v>
          </cell>
          <cell r="J580">
            <v>0</v>
          </cell>
        </row>
        <row r="581">
          <cell r="B581" t="str">
            <v>21C23250</v>
          </cell>
          <cell r="C581" t="str">
            <v>Ống C=2 u.PVC DISMY C3 PN10 D250</v>
          </cell>
          <cell r="D581">
            <v>384</v>
          </cell>
          <cell r="E581">
            <v>120232575</v>
          </cell>
          <cell r="F581">
            <v>1104</v>
          </cell>
          <cell r="G581">
            <v>375492267</v>
          </cell>
          <cell r="H581">
            <v>1412</v>
          </cell>
          <cell r="I581">
            <v>447696620</v>
          </cell>
          <cell r="J581">
            <v>76</v>
          </cell>
        </row>
        <row r="582">
          <cell r="B582" t="str">
            <v>21C23280</v>
          </cell>
          <cell r="C582" t="str">
            <v>Ống C=2 u.PVC DISMY C3 PN10 D280</v>
          </cell>
          <cell r="D582">
            <v>8</v>
          </cell>
          <cell r="E582">
            <v>2292984</v>
          </cell>
          <cell r="F582">
            <v>0</v>
          </cell>
          <cell r="G582">
            <v>0</v>
          </cell>
          <cell r="H582">
            <v>8</v>
          </cell>
          <cell r="I582">
            <v>2292984</v>
          </cell>
          <cell r="J582">
            <v>0</v>
          </cell>
        </row>
        <row r="583">
          <cell r="B583" t="str">
            <v>21C23315</v>
          </cell>
          <cell r="C583" t="str">
            <v>Ống C=2 u.PVC DISMY C3 PN10 D315</v>
          </cell>
          <cell r="D583">
            <v>60</v>
          </cell>
          <cell r="E583">
            <v>31825680</v>
          </cell>
          <cell r="F583">
            <v>1060</v>
          </cell>
          <cell r="G583">
            <v>573068385</v>
          </cell>
          <cell r="H583">
            <v>808</v>
          </cell>
          <cell r="I583">
            <v>438048985</v>
          </cell>
          <cell r="J583">
            <v>312</v>
          </cell>
        </row>
        <row r="584">
          <cell r="B584" t="str">
            <v>21C23630</v>
          </cell>
          <cell r="C584" t="str">
            <v>Ống C=2 u.PVC DISMY  C3 PN10 D630</v>
          </cell>
          <cell r="D584">
            <v>28</v>
          </cell>
          <cell r="E584">
            <v>36602272</v>
          </cell>
          <cell r="F584">
            <v>0</v>
          </cell>
          <cell r="G584">
            <v>0</v>
          </cell>
          <cell r="H584">
            <v>28</v>
          </cell>
          <cell r="I584">
            <v>36602272</v>
          </cell>
          <cell r="J584">
            <v>0</v>
          </cell>
        </row>
        <row r="585">
          <cell r="B585" t="str">
            <v>21C24110</v>
          </cell>
          <cell r="C585" t="str">
            <v>Ống C=2 u.PVC DISMY C4 PN12.5 D110</v>
          </cell>
          <cell r="D585">
            <v>16</v>
          </cell>
          <cell r="E585">
            <v>1331744</v>
          </cell>
          <cell r="F585">
            <v>2364</v>
          </cell>
          <cell r="G585">
            <v>177830078</v>
          </cell>
          <cell r="H585">
            <v>792</v>
          </cell>
          <cell r="I585">
            <v>59620237</v>
          </cell>
          <cell r="J585">
            <v>1588</v>
          </cell>
        </row>
        <row r="586">
          <cell r="B586" t="str">
            <v>21C24140</v>
          </cell>
          <cell r="C586" t="str">
            <v>Ống C=2 u.PVC DISMY C4 PN12.5 D140</v>
          </cell>
          <cell r="D586">
            <v>0</v>
          </cell>
          <cell r="E586">
            <v>0</v>
          </cell>
          <cell r="F586">
            <v>1356</v>
          </cell>
          <cell r="G586">
            <v>162802496</v>
          </cell>
          <cell r="H586">
            <v>300</v>
          </cell>
          <cell r="I586">
            <v>36018252</v>
          </cell>
          <cell r="J586">
            <v>1056</v>
          </cell>
        </row>
        <row r="587">
          <cell r="B587" t="str">
            <v>21C24160</v>
          </cell>
          <cell r="C587" t="str">
            <v>Ống C=2 u.PVC DISMY C4 PN12.5 D160</v>
          </cell>
          <cell r="D587">
            <v>328</v>
          </cell>
          <cell r="E587">
            <v>53577488</v>
          </cell>
          <cell r="F587">
            <v>712</v>
          </cell>
          <cell r="G587">
            <v>124123894</v>
          </cell>
          <cell r="H587">
            <v>552</v>
          </cell>
          <cell r="I587">
            <v>89838401</v>
          </cell>
          <cell r="J587">
            <v>488</v>
          </cell>
        </row>
        <row r="588">
          <cell r="B588" t="str">
            <v>21C24200</v>
          </cell>
          <cell r="C588" t="str">
            <v>Ống C=2 u.PVC DISMY C4 PN12.5 D200</v>
          </cell>
          <cell r="D588">
            <v>16</v>
          </cell>
          <cell r="E588">
            <v>3266752</v>
          </cell>
          <cell r="F588">
            <v>588</v>
          </cell>
          <cell r="G588">
            <v>160446246</v>
          </cell>
          <cell r="H588">
            <v>180</v>
          </cell>
          <cell r="I588">
            <v>44742652</v>
          </cell>
          <cell r="J588">
            <v>424</v>
          </cell>
        </row>
        <row r="589">
          <cell r="B589" t="str">
            <v>21C24250</v>
          </cell>
          <cell r="C589" t="str">
            <v>Ống C=2 u.PVC DISMY C4 PN12.5 D250</v>
          </cell>
          <cell r="D589">
            <v>348</v>
          </cell>
          <cell r="E589">
            <v>133237716</v>
          </cell>
          <cell r="F589">
            <v>0</v>
          </cell>
          <cell r="G589">
            <v>0</v>
          </cell>
          <cell r="H589">
            <v>56</v>
          </cell>
          <cell r="I589">
            <v>21440552</v>
          </cell>
          <cell r="J589">
            <v>292</v>
          </cell>
        </row>
        <row r="590">
          <cell r="B590" t="str">
            <v>21C24315</v>
          </cell>
          <cell r="C590" t="str">
            <v>Ống C=2 u.PVC DISMY C4 PN12.5 D315</v>
          </cell>
          <cell r="D590">
            <v>180</v>
          </cell>
          <cell r="E590">
            <v>119123280</v>
          </cell>
          <cell r="F590">
            <v>0</v>
          </cell>
          <cell r="G590">
            <v>0</v>
          </cell>
          <cell r="H590">
            <v>88</v>
          </cell>
          <cell r="I590">
            <v>58238048</v>
          </cell>
          <cell r="J590">
            <v>92</v>
          </cell>
        </row>
        <row r="591">
          <cell r="B591" t="str">
            <v>21C2PN8110</v>
          </cell>
          <cell r="C591" t="str">
            <v>Ống C=2 u.PVC DISMY PN8 D110</v>
          </cell>
          <cell r="D591">
            <v>3308</v>
          </cell>
          <cell r="E591">
            <v>182488085</v>
          </cell>
          <cell r="F591">
            <v>41576</v>
          </cell>
          <cell r="G591">
            <v>2295569162</v>
          </cell>
          <cell r="H591">
            <v>36124</v>
          </cell>
          <cell r="I591">
            <v>1978332653</v>
          </cell>
          <cell r="J591">
            <v>8760</v>
          </cell>
        </row>
        <row r="592">
          <cell r="B592" t="str">
            <v>21C2PN8125</v>
          </cell>
          <cell r="C592" t="str">
            <v>Ống C=2 u.PVC DISMY PN8 D125</v>
          </cell>
          <cell r="D592">
            <v>0</v>
          </cell>
          <cell r="E592">
            <v>0</v>
          </cell>
          <cell r="F592">
            <v>4484</v>
          </cell>
          <cell r="G592">
            <v>309915296</v>
          </cell>
          <cell r="H592">
            <v>3756</v>
          </cell>
          <cell r="I592">
            <v>258120383</v>
          </cell>
          <cell r="J592">
            <v>728</v>
          </cell>
        </row>
        <row r="593">
          <cell r="B593" t="str">
            <v>21C2PN8140</v>
          </cell>
          <cell r="C593" t="str">
            <v>Ống C=2 u.PVC DISMY PN8 D140</v>
          </cell>
          <cell r="D593">
            <v>788</v>
          </cell>
          <cell r="E593">
            <v>63931974</v>
          </cell>
          <cell r="F593">
            <v>11016</v>
          </cell>
          <cell r="G593">
            <v>887856641</v>
          </cell>
          <cell r="H593">
            <v>10280</v>
          </cell>
          <cell r="I593">
            <v>880463881</v>
          </cell>
          <cell r="J593">
            <v>1524</v>
          </cell>
        </row>
        <row r="594">
          <cell r="B594" t="str">
            <v>21C2PN8160</v>
          </cell>
          <cell r="C594" t="str">
            <v>Ống C=2 u.PVC DISMY PN8 D160</v>
          </cell>
          <cell r="D594">
            <v>1856</v>
          </cell>
          <cell r="E594">
            <v>193578586</v>
          </cell>
          <cell r="F594">
            <v>1664</v>
          </cell>
          <cell r="G594">
            <v>184815521</v>
          </cell>
          <cell r="H594">
            <v>2760</v>
          </cell>
          <cell r="I594">
            <v>285874788</v>
          </cell>
          <cell r="J594">
            <v>760</v>
          </cell>
        </row>
        <row r="595">
          <cell r="B595" t="str">
            <v>21C2PN8200</v>
          </cell>
          <cell r="C595" t="str">
            <v>Ống C=2 u.PVC DISMY PN8 D200</v>
          </cell>
          <cell r="D595">
            <v>1000</v>
          </cell>
          <cell r="E595">
            <v>165948399</v>
          </cell>
          <cell r="F595">
            <v>2092</v>
          </cell>
          <cell r="G595">
            <v>379252972</v>
          </cell>
          <cell r="H595">
            <v>2460</v>
          </cell>
          <cell r="I595">
            <v>431567376</v>
          </cell>
          <cell r="J595">
            <v>632</v>
          </cell>
        </row>
        <row r="596">
          <cell r="B596" t="str">
            <v>21C2PN8225</v>
          </cell>
          <cell r="C596" t="str">
            <v>Ống C=2 u.PVC DISMY PN8 D225</v>
          </cell>
          <cell r="D596">
            <v>0</v>
          </cell>
          <cell r="E596">
            <v>0</v>
          </cell>
          <cell r="F596">
            <v>328</v>
          </cell>
          <cell r="G596">
            <v>67553236</v>
          </cell>
          <cell r="H596">
            <v>312</v>
          </cell>
          <cell r="I596">
            <v>64257956</v>
          </cell>
          <cell r="J596">
            <v>16</v>
          </cell>
        </row>
        <row r="597">
          <cell r="B597" t="str">
            <v>21C2PN8315</v>
          </cell>
          <cell r="C597" t="str">
            <v>Ống C=2 u.PVC DISMY PN8 D315</v>
          </cell>
          <cell r="D597">
            <v>0</v>
          </cell>
          <cell r="E597">
            <v>0</v>
          </cell>
          <cell r="F597">
            <v>616</v>
          </cell>
          <cell r="G597">
            <v>265445645</v>
          </cell>
          <cell r="H597">
            <v>380</v>
          </cell>
          <cell r="I597">
            <v>163748937</v>
          </cell>
          <cell r="J597">
            <v>236</v>
          </cell>
        </row>
        <row r="598">
          <cell r="B598" t="str">
            <v>21C2T110</v>
          </cell>
          <cell r="C598" t="str">
            <v>Ống C=2 u.PVC DISMY thoát PN4 D110</v>
          </cell>
          <cell r="D598">
            <v>8988</v>
          </cell>
          <cell r="E598">
            <v>274529472</v>
          </cell>
          <cell r="F598">
            <v>49732</v>
          </cell>
          <cell r="G598">
            <v>1660062812</v>
          </cell>
          <cell r="H598">
            <v>50924</v>
          </cell>
          <cell r="I598">
            <v>1650016147</v>
          </cell>
          <cell r="J598">
            <v>7796</v>
          </cell>
        </row>
        <row r="599">
          <cell r="B599" t="str">
            <v>21C2T125</v>
          </cell>
          <cell r="C599" t="str">
            <v>Ống C=2 u.PVC DISMY thoát PN4 D125</v>
          </cell>
          <cell r="D599">
            <v>1096</v>
          </cell>
          <cell r="E599">
            <v>45279048</v>
          </cell>
          <cell r="F599">
            <v>488</v>
          </cell>
          <cell r="G599">
            <v>18828047</v>
          </cell>
          <cell r="H599">
            <v>1268</v>
          </cell>
          <cell r="I599">
            <v>50880585</v>
          </cell>
          <cell r="J599">
            <v>316</v>
          </cell>
        </row>
        <row r="600">
          <cell r="B600" t="str">
            <v>21C2T140</v>
          </cell>
          <cell r="C600" t="str">
            <v>Ống C=2 u.PVC DISMY thoát PN4 D140</v>
          </cell>
          <cell r="D600">
            <v>632</v>
          </cell>
          <cell r="E600">
            <v>32452568</v>
          </cell>
          <cell r="F600">
            <v>4376</v>
          </cell>
          <cell r="G600">
            <v>215655331</v>
          </cell>
          <cell r="H600">
            <v>4556</v>
          </cell>
          <cell r="I600">
            <v>220998093</v>
          </cell>
          <cell r="J600">
            <v>452</v>
          </cell>
        </row>
        <row r="601">
          <cell r="B601" t="str">
            <v>21C2T160</v>
          </cell>
          <cell r="C601" t="str">
            <v>Ống C=2 u.PVC DISMY thoát PN4 D160</v>
          </cell>
          <cell r="D601">
            <v>964</v>
          </cell>
          <cell r="E601">
            <v>61158574</v>
          </cell>
          <cell r="F601">
            <v>2304</v>
          </cell>
          <cell r="G601">
            <v>142416704</v>
          </cell>
          <cell r="H601">
            <v>2796</v>
          </cell>
          <cell r="I601">
            <v>174343047</v>
          </cell>
          <cell r="J601">
            <v>472</v>
          </cell>
        </row>
        <row r="602">
          <cell r="B602" t="str">
            <v>21C2T200</v>
          </cell>
          <cell r="C602" t="str">
            <v>Ống C=2 u.PVC DISMY thoát PN4 D200</v>
          </cell>
          <cell r="D602">
            <v>220</v>
          </cell>
          <cell r="E602">
            <v>22037400</v>
          </cell>
          <cell r="F602">
            <v>5232</v>
          </cell>
          <cell r="G602">
            <v>497231755</v>
          </cell>
          <cell r="H602">
            <v>4312</v>
          </cell>
          <cell r="I602">
            <v>395539412</v>
          </cell>
          <cell r="J602">
            <v>1140</v>
          </cell>
        </row>
        <row r="603">
          <cell r="B603" t="str">
            <v>21C2T225</v>
          </cell>
          <cell r="C603" t="str">
            <v>Ống C=2 u.PVC DISMY thoát PN4 D225</v>
          </cell>
          <cell r="D603">
            <v>152</v>
          </cell>
          <cell r="E603">
            <v>11933520</v>
          </cell>
          <cell r="F603">
            <v>92</v>
          </cell>
          <cell r="G603">
            <v>7222920</v>
          </cell>
          <cell r="H603">
            <v>112</v>
          </cell>
          <cell r="I603">
            <v>8793120</v>
          </cell>
          <cell r="J603">
            <v>132</v>
          </cell>
        </row>
        <row r="604">
          <cell r="B604" t="str">
            <v>21C2T250</v>
          </cell>
          <cell r="C604" t="str">
            <v>Ống C=2 u.PVC DISMY thoát PN4 D250</v>
          </cell>
          <cell r="D604">
            <v>80</v>
          </cell>
          <cell r="E604">
            <v>9758160</v>
          </cell>
          <cell r="F604">
            <v>492</v>
          </cell>
          <cell r="G604">
            <v>73306398</v>
          </cell>
          <cell r="H604">
            <v>300</v>
          </cell>
          <cell r="I604">
            <v>37153435</v>
          </cell>
          <cell r="J604">
            <v>272</v>
          </cell>
        </row>
        <row r="605">
          <cell r="B605" t="str">
            <v>21O021</v>
          </cell>
          <cell r="C605" t="str">
            <v>Ống C=2,5 u.PVC DISMY C0 PN10 D21</v>
          </cell>
          <cell r="D605">
            <v>12100</v>
          </cell>
          <cell r="E605">
            <v>50415745</v>
          </cell>
          <cell r="F605">
            <v>78762</v>
          </cell>
          <cell r="G605">
            <v>320440063</v>
          </cell>
          <cell r="H605">
            <v>83478</v>
          </cell>
          <cell r="I605">
            <v>336097203</v>
          </cell>
          <cell r="J605">
            <v>7384</v>
          </cell>
        </row>
        <row r="606">
          <cell r="B606" t="str">
            <v>21O027</v>
          </cell>
          <cell r="C606" t="str">
            <v>Ống C=2,5 u.PVC DISMY C0 PN10 D27</v>
          </cell>
          <cell r="D606">
            <v>12860</v>
          </cell>
          <cell r="E606">
            <v>75412726</v>
          </cell>
          <cell r="F606">
            <v>14768</v>
          </cell>
          <cell r="G606">
            <v>81634869</v>
          </cell>
          <cell r="H606">
            <v>25236</v>
          </cell>
          <cell r="I606">
            <v>143990891</v>
          </cell>
          <cell r="J606">
            <v>2392</v>
          </cell>
        </row>
        <row r="607">
          <cell r="B607" t="str">
            <v>21O034</v>
          </cell>
          <cell r="C607" t="str">
            <v>Ống C=2,5 u.PVC DISMY C0 PN8 D34</v>
          </cell>
          <cell r="D607">
            <v>9864</v>
          </cell>
          <cell r="E607">
            <v>74503512</v>
          </cell>
          <cell r="F607">
            <v>21756</v>
          </cell>
          <cell r="G607">
            <v>127700375</v>
          </cell>
          <cell r="H607">
            <v>22456</v>
          </cell>
          <cell r="I607">
            <v>170226498</v>
          </cell>
          <cell r="J607">
            <v>9164</v>
          </cell>
        </row>
        <row r="608">
          <cell r="B608" t="str">
            <v>21O042</v>
          </cell>
          <cell r="C608" t="str">
            <v>Ống C=2,5 u.PVC DISMY C0 PN6 D42</v>
          </cell>
          <cell r="D608">
            <v>6380</v>
          </cell>
          <cell r="E608">
            <v>66362772</v>
          </cell>
          <cell r="F608">
            <v>17788</v>
          </cell>
          <cell r="G608">
            <v>184205749</v>
          </cell>
          <cell r="H608">
            <v>20600</v>
          </cell>
          <cell r="I608">
            <v>197063534</v>
          </cell>
          <cell r="J608">
            <v>3568</v>
          </cell>
        </row>
        <row r="609">
          <cell r="B609" t="str">
            <v>21O048</v>
          </cell>
          <cell r="C609" t="str">
            <v>Ống C=2,5 u.PVC DISMY C0 PN6 D48</v>
          </cell>
          <cell r="D609">
            <v>4</v>
          </cell>
          <cell r="E609">
            <v>50751</v>
          </cell>
          <cell r="F609">
            <v>17608</v>
          </cell>
          <cell r="G609">
            <v>220510225</v>
          </cell>
          <cell r="H609">
            <v>12078</v>
          </cell>
          <cell r="I609">
            <v>152884853</v>
          </cell>
          <cell r="J609">
            <v>5534</v>
          </cell>
        </row>
        <row r="610">
          <cell r="B610" t="str">
            <v>21O060</v>
          </cell>
          <cell r="C610" t="str">
            <v>Ống C=2,5 u.PVC DISMY C0 PN5 D60</v>
          </cell>
          <cell r="D610">
            <v>1700</v>
          </cell>
          <cell r="E610">
            <v>25215993</v>
          </cell>
          <cell r="F610">
            <v>23832</v>
          </cell>
          <cell r="G610">
            <v>297719525</v>
          </cell>
          <cell r="H610">
            <v>20948</v>
          </cell>
          <cell r="I610">
            <v>299002545</v>
          </cell>
          <cell r="J610">
            <v>4584</v>
          </cell>
        </row>
        <row r="611">
          <cell r="B611" t="str">
            <v>21O075</v>
          </cell>
          <cell r="C611" t="str">
            <v>Ống C=2,5 u.PVC DISMY C0 PN5 D75</v>
          </cell>
          <cell r="D611">
            <v>4732</v>
          </cell>
          <cell r="E611">
            <v>96220133</v>
          </cell>
          <cell r="F611">
            <v>20320</v>
          </cell>
          <cell r="G611">
            <v>393535346</v>
          </cell>
          <cell r="H611">
            <v>21352</v>
          </cell>
          <cell r="I611">
            <v>452239446</v>
          </cell>
          <cell r="J611">
            <v>3700</v>
          </cell>
        </row>
        <row r="612">
          <cell r="B612" t="str">
            <v>21O090</v>
          </cell>
          <cell r="C612" t="str">
            <v>Ống C=2,5 u.PVC DISMY C0 PN4 D90</v>
          </cell>
          <cell r="D612">
            <v>6912</v>
          </cell>
          <cell r="E612">
            <v>164115723</v>
          </cell>
          <cell r="F612">
            <v>107380</v>
          </cell>
          <cell r="G612">
            <v>2775589595</v>
          </cell>
          <cell r="H612">
            <v>105024</v>
          </cell>
          <cell r="I612">
            <v>2665212076</v>
          </cell>
          <cell r="J612">
            <v>9268</v>
          </cell>
        </row>
        <row r="613">
          <cell r="B613" t="str">
            <v>21O121</v>
          </cell>
          <cell r="C613" t="str">
            <v>Ống C=2,5 u.PVC DISMY C1 PN12,5 D21</v>
          </cell>
          <cell r="D613">
            <v>22060</v>
          </cell>
          <cell r="E613">
            <v>111335305</v>
          </cell>
          <cell r="F613">
            <v>273428</v>
          </cell>
          <cell r="G613">
            <v>1369413788</v>
          </cell>
          <cell r="H613">
            <v>268852</v>
          </cell>
          <cell r="I613">
            <v>1323962780</v>
          </cell>
          <cell r="J613">
            <v>26636</v>
          </cell>
        </row>
        <row r="614">
          <cell r="B614" t="str">
            <v>21O127</v>
          </cell>
          <cell r="C614" t="str">
            <v>Ống C=2,5 u.PVC DISMY C1 PN12,5 D27</v>
          </cell>
          <cell r="D614">
            <v>3276</v>
          </cell>
          <cell r="E614">
            <v>22083867</v>
          </cell>
          <cell r="F614">
            <v>193664</v>
          </cell>
          <cell r="G614">
            <v>1259474413</v>
          </cell>
          <cell r="H614">
            <v>170238</v>
          </cell>
          <cell r="I614">
            <v>1171817219</v>
          </cell>
          <cell r="J614">
            <v>26702</v>
          </cell>
        </row>
        <row r="615">
          <cell r="B615" t="str">
            <v>21O134</v>
          </cell>
          <cell r="C615" t="str">
            <v>Ống C=2,5 u.PVC DISMY C1 PN10 D34</v>
          </cell>
          <cell r="D615">
            <v>14972</v>
          </cell>
          <cell r="E615">
            <v>140922733</v>
          </cell>
          <cell r="F615">
            <v>97660</v>
          </cell>
          <cell r="G615">
            <v>914961386</v>
          </cell>
          <cell r="H615">
            <v>102076</v>
          </cell>
          <cell r="I615">
            <v>951131321</v>
          </cell>
          <cell r="J615">
            <v>10556</v>
          </cell>
        </row>
        <row r="616">
          <cell r="B616" t="str">
            <v>21O142</v>
          </cell>
          <cell r="C616" t="str">
            <v>Ống C=2,5 u.PVC DISMY C1 PN8 D42</v>
          </cell>
          <cell r="D616">
            <v>6532</v>
          </cell>
          <cell r="E616">
            <v>74368408</v>
          </cell>
          <cell r="F616">
            <v>81176</v>
          </cell>
          <cell r="G616">
            <v>856094182</v>
          </cell>
          <cell r="H616">
            <v>76042</v>
          </cell>
          <cell r="I616">
            <v>847382881</v>
          </cell>
          <cell r="J616">
            <v>11666</v>
          </cell>
        </row>
        <row r="617">
          <cell r="B617" t="str">
            <v>21O148</v>
          </cell>
          <cell r="C617" t="str">
            <v>Ống C=2,5 u.PVC DISMY C1 PN8 D48</v>
          </cell>
          <cell r="D617">
            <v>5804</v>
          </cell>
          <cell r="E617">
            <v>86496850</v>
          </cell>
          <cell r="F617">
            <v>49342</v>
          </cell>
          <cell r="G617">
            <v>664200268</v>
          </cell>
          <cell r="H617">
            <v>47862</v>
          </cell>
          <cell r="I617">
            <v>701634591</v>
          </cell>
          <cell r="J617">
            <v>7284</v>
          </cell>
        </row>
        <row r="618">
          <cell r="B618" t="str">
            <v>21O160</v>
          </cell>
          <cell r="C618" t="str">
            <v>Ống C=2,5 u.PVC DISMY C1 PN6 D60</v>
          </cell>
          <cell r="D618">
            <v>10316</v>
          </cell>
          <cell r="E618">
            <v>179484842</v>
          </cell>
          <cell r="F618">
            <v>98128</v>
          </cell>
          <cell r="G618">
            <v>1591526911</v>
          </cell>
          <cell r="H618">
            <v>93948</v>
          </cell>
          <cell r="I618">
            <v>1633801870</v>
          </cell>
          <cell r="J618">
            <v>14496</v>
          </cell>
        </row>
        <row r="619">
          <cell r="B619" t="str">
            <v>21O175</v>
          </cell>
          <cell r="C619" t="str">
            <v>Ống C=2,5 u.PVC DISMY C1 PN6 D75</v>
          </cell>
          <cell r="D619">
            <v>15088</v>
          </cell>
          <cell r="E619">
            <v>366093910</v>
          </cell>
          <cell r="F619">
            <v>103008</v>
          </cell>
          <cell r="G619">
            <v>2635132161</v>
          </cell>
          <cell r="H619">
            <v>105496</v>
          </cell>
          <cell r="I619">
            <v>2735728319</v>
          </cell>
          <cell r="J619">
            <v>12600</v>
          </cell>
        </row>
        <row r="620">
          <cell r="B620" t="str">
            <v>21O190</v>
          </cell>
          <cell r="C620" t="str">
            <v>Ống C=2,5 u.PVC DISMY C1 PN5 D90</v>
          </cell>
          <cell r="D620">
            <v>6088</v>
          </cell>
          <cell r="E620">
            <v>176574044</v>
          </cell>
          <cell r="F620">
            <v>285812</v>
          </cell>
          <cell r="G620">
            <v>8045420740</v>
          </cell>
          <cell r="H620">
            <v>255144</v>
          </cell>
          <cell r="I620">
            <v>7790353338</v>
          </cell>
          <cell r="J620">
            <v>36756</v>
          </cell>
        </row>
        <row r="621">
          <cell r="B621" t="str">
            <v>21O221</v>
          </cell>
          <cell r="C621" t="str">
            <v>Ống C=2,5 u.PVC DISMY C2 PN16 D21</v>
          </cell>
          <cell r="D621">
            <v>31192</v>
          </cell>
          <cell r="E621">
            <v>163876132</v>
          </cell>
          <cell r="F621">
            <v>322716</v>
          </cell>
          <cell r="G621">
            <v>1471622143</v>
          </cell>
          <cell r="H621">
            <v>302996</v>
          </cell>
          <cell r="I621">
            <v>1507212369</v>
          </cell>
          <cell r="J621">
            <v>50912</v>
          </cell>
        </row>
        <row r="622">
          <cell r="B622" t="str">
            <v>21O227</v>
          </cell>
          <cell r="C622" t="str">
            <v>Ống C=2,5 u.PVC DISMY C2 PN16 D27</v>
          </cell>
          <cell r="D622">
            <v>16404</v>
          </cell>
          <cell r="E622">
            <v>133477258</v>
          </cell>
          <cell r="F622">
            <v>408180</v>
          </cell>
          <cell r="G622">
            <v>2983655005</v>
          </cell>
          <cell r="H622">
            <v>354468</v>
          </cell>
          <cell r="I622">
            <v>2767988751</v>
          </cell>
          <cell r="J622">
            <v>70116</v>
          </cell>
        </row>
        <row r="623">
          <cell r="B623" t="str">
            <v>21O234</v>
          </cell>
          <cell r="C623" t="str">
            <v>Ống C=2,5 u.PVC DISMY C2 PN12,5 D34</v>
          </cell>
          <cell r="D623">
            <v>8730</v>
          </cell>
          <cell r="E623">
            <v>93930099</v>
          </cell>
          <cell r="F623">
            <v>123036</v>
          </cell>
          <cell r="G623">
            <v>1145902560</v>
          </cell>
          <cell r="H623">
            <v>114734</v>
          </cell>
          <cell r="I623">
            <v>1115007672</v>
          </cell>
          <cell r="J623">
            <v>17032</v>
          </cell>
        </row>
        <row r="624">
          <cell r="B624" t="str">
            <v>21O242</v>
          </cell>
          <cell r="C624" t="str">
            <v>Ống C=2,5 u.PVC DISMY C2 PN10 D42</v>
          </cell>
          <cell r="D624">
            <v>16598</v>
          </cell>
          <cell r="E624">
            <v>209027641</v>
          </cell>
          <cell r="F624">
            <v>79216</v>
          </cell>
          <cell r="G624">
            <v>903856738</v>
          </cell>
          <cell r="H624">
            <v>84068</v>
          </cell>
          <cell r="I624">
            <v>1050114938</v>
          </cell>
          <cell r="J624">
            <v>11746</v>
          </cell>
        </row>
        <row r="625">
          <cell r="B625" t="str">
            <v>21O248</v>
          </cell>
          <cell r="C625" t="str">
            <v>Ống C=2,5 u.PVC DISMY C2 PN10 D48</v>
          </cell>
          <cell r="D625">
            <v>13272</v>
          </cell>
          <cell r="E625">
            <v>218353530</v>
          </cell>
          <cell r="F625">
            <v>115596</v>
          </cell>
          <cell r="G625">
            <v>1926581190</v>
          </cell>
          <cell r="H625">
            <v>117592</v>
          </cell>
          <cell r="I625">
            <v>1938977481</v>
          </cell>
          <cell r="J625">
            <v>11276</v>
          </cell>
        </row>
        <row r="626">
          <cell r="B626" t="str">
            <v>21O260</v>
          </cell>
          <cell r="C626" t="str">
            <v>Ống C=2,5 u.PVC DISMY C2 PN8 D60</v>
          </cell>
          <cell r="D626">
            <v>29030</v>
          </cell>
          <cell r="E626">
            <v>604194438</v>
          </cell>
          <cell r="F626">
            <v>115360</v>
          </cell>
          <cell r="G626">
            <v>2361634717</v>
          </cell>
          <cell r="H626">
            <v>125726</v>
          </cell>
          <cell r="I626">
            <v>2640622762</v>
          </cell>
          <cell r="J626">
            <v>18664</v>
          </cell>
        </row>
        <row r="627">
          <cell r="B627" t="str">
            <v>21O275</v>
          </cell>
          <cell r="C627" t="str">
            <v>Ống C=2,5 u.PVC DISMY C2 PN8 D75</v>
          </cell>
          <cell r="D627">
            <v>23374</v>
          </cell>
          <cell r="E627">
            <v>731927805</v>
          </cell>
          <cell r="F627">
            <v>106002</v>
          </cell>
          <cell r="G627">
            <v>3504304290</v>
          </cell>
          <cell r="H627">
            <v>118023</v>
          </cell>
          <cell r="I627">
            <v>3802420212</v>
          </cell>
          <cell r="J627">
            <v>11353</v>
          </cell>
        </row>
        <row r="628">
          <cell r="B628" t="str">
            <v>21O290</v>
          </cell>
          <cell r="C628" t="str">
            <v>Ống C=2,5 u.PVC DISMY C2 PN6 D90</v>
          </cell>
          <cell r="D628">
            <v>30492</v>
          </cell>
          <cell r="E628">
            <v>1100794707</v>
          </cell>
          <cell r="F628">
            <v>321478</v>
          </cell>
          <cell r="G628">
            <v>11658654845</v>
          </cell>
          <cell r="H628">
            <v>313590</v>
          </cell>
          <cell r="I628">
            <v>11973565788</v>
          </cell>
          <cell r="J628">
            <v>38380</v>
          </cell>
        </row>
        <row r="629">
          <cell r="B629" t="str">
            <v>21O321</v>
          </cell>
          <cell r="C629" t="str">
            <v>Ống C=2,5 u.PVC DISMY C3 PN25 D21</v>
          </cell>
          <cell r="D629">
            <v>5260</v>
          </cell>
          <cell r="E629">
            <v>34614306</v>
          </cell>
          <cell r="F629">
            <v>21552</v>
          </cell>
          <cell r="G629">
            <v>154483687</v>
          </cell>
          <cell r="H629">
            <v>19076</v>
          </cell>
          <cell r="I629">
            <v>128710152</v>
          </cell>
          <cell r="J629">
            <v>7736</v>
          </cell>
        </row>
        <row r="630">
          <cell r="B630" t="str">
            <v>21O3250</v>
          </cell>
          <cell r="C630" t="str">
            <v>Ống C=2,5 u.PVC DISMY C3 PN8 D250</v>
          </cell>
          <cell r="D630">
            <v>88</v>
          </cell>
          <cell r="E630">
            <v>27584929</v>
          </cell>
          <cell r="F630">
            <v>0</v>
          </cell>
          <cell r="G630">
            <v>0</v>
          </cell>
          <cell r="H630">
            <v>88</v>
          </cell>
          <cell r="I630">
            <v>27584929</v>
          </cell>
          <cell r="J630">
            <v>0</v>
          </cell>
        </row>
        <row r="631">
          <cell r="B631" t="str">
            <v>21O327</v>
          </cell>
          <cell r="C631" t="str">
            <v>Ống C=2,5 u.PVC DISMY C3 PN25 D27</v>
          </cell>
          <cell r="D631">
            <v>2680</v>
          </cell>
          <cell r="E631">
            <v>31688363</v>
          </cell>
          <cell r="F631">
            <v>8316</v>
          </cell>
          <cell r="G631">
            <v>92313531</v>
          </cell>
          <cell r="H631">
            <v>7768</v>
          </cell>
          <cell r="I631">
            <v>88001401</v>
          </cell>
          <cell r="J631">
            <v>3228</v>
          </cell>
        </row>
        <row r="632">
          <cell r="B632" t="str">
            <v>21O334</v>
          </cell>
          <cell r="C632" t="str">
            <v>Ống C=2,5 u.PVC DISMY C3 PN16 D34</v>
          </cell>
          <cell r="D632">
            <v>4484</v>
          </cell>
          <cell r="E632">
            <v>56592514</v>
          </cell>
          <cell r="F632">
            <v>4996</v>
          </cell>
          <cell r="G632">
            <v>100542</v>
          </cell>
          <cell r="H632">
            <v>4136</v>
          </cell>
          <cell r="I632">
            <v>52200046</v>
          </cell>
          <cell r="J632">
            <v>5344</v>
          </cell>
        </row>
        <row r="633">
          <cell r="B633" t="str">
            <v>21O342</v>
          </cell>
          <cell r="C633" t="str">
            <v>Ống C=2,5 u.PVC DISMY C3 PN12,5 D42</v>
          </cell>
          <cell r="D633">
            <v>1188</v>
          </cell>
          <cell r="E633">
            <v>20391268</v>
          </cell>
          <cell r="F633">
            <v>2396</v>
          </cell>
          <cell r="G633">
            <v>37733465</v>
          </cell>
          <cell r="H633">
            <v>2268</v>
          </cell>
          <cell r="I633">
            <v>33924556</v>
          </cell>
          <cell r="J633">
            <v>1316</v>
          </cell>
        </row>
        <row r="634">
          <cell r="B634" t="str">
            <v>21O348</v>
          </cell>
          <cell r="C634" t="str">
            <v>Ống C=2,5 u.PVC DISMY C3 PN12,5 D48</v>
          </cell>
          <cell r="D634">
            <v>2236</v>
          </cell>
          <cell r="E634">
            <v>45044499</v>
          </cell>
          <cell r="F634">
            <v>4336</v>
          </cell>
          <cell r="G634">
            <v>94830434</v>
          </cell>
          <cell r="H634">
            <v>3780</v>
          </cell>
          <cell r="I634">
            <v>78513284</v>
          </cell>
          <cell r="J634">
            <v>2792</v>
          </cell>
        </row>
        <row r="635">
          <cell r="B635" t="str">
            <v>21O360</v>
          </cell>
          <cell r="C635" t="str">
            <v>Ống C=2,5 u.PVC DISMY C3 PN10 D60</v>
          </cell>
          <cell r="D635">
            <v>1654</v>
          </cell>
          <cell r="E635">
            <v>43629731</v>
          </cell>
          <cell r="F635">
            <v>8064</v>
          </cell>
          <cell r="G635">
            <v>217114180</v>
          </cell>
          <cell r="H635">
            <v>8493</v>
          </cell>
          <cell r="I635">
            <v>223218194</v>
          </cell>
          <cell r="J635">
            <v>1225</v>
          </cell>
        </row>
        <row r="636">
          <cell r="B636" t="str">
            <v>21O375</v>
          </cell>
          <cell r="C636" t="str">
            <v>Ống C=2,5 u.PVC DISMY C3 PN10 D75</v>
          </cell>
          <cell r="D636">
            <v>2100</v>
          </cell>
          <cell r="E636">
            <v>91482039</v>
          </cell>
          <cell r="F636">
            <v>3468</v>
          </cell>
          <cell r="G636">
            <v>130698095</v>
          </cell>
          <cell r="H636">
            <v>3152</v>
          </cell>
          <cell r="I636">
            <v>122364986</v>
          </cell>
          <cell r="J636">
            <v>2416</v>
          </cell>
        </row>
        <row r="637">
          <cell r="B637" t="str">
            <v>21O390</v>
          </cell>
          <cell r="C637" t="str">
            <v>Ống C=2,5 u.PVC DISMY C3 PN8 D90</v>
          </cell>
          <cell r="D637">
            <v>1660</v>
          </cell>
          <cell r="E637">
            <v>74217582</v>
          </cell>
          <cell r="F637">
            <v>22056</v>
          </cell>
          <cell r="G637">
            <v>881562721</v>
          </cell>
          <cell r="H637">
            <v>17963</v>
          </cell>
          <cell r="I637">
            <v>802663475</v>
          </cell>
          <cell r="J637">
            <v>5753</v>
          </cell>
        </row>
        <row r="638">
          <cell r="B638" t="str">
            <v>21O448</v>
          </cell>
          <cell r="C638" t="str">
            <v>Ống C=2,5 u.PVC DISMY C4 PN16 D48</v>
          </cell>
          <cell r="D638">
            <v>1256</v>
          </cell>
          <cell r="E638">
            <v>23895868</v>
          </cell>
          <cell r="F638">
            <v>0</v>
          </cell>
          <cell r="G638">
            <v>0</v>
          </cell>
          <cell r="H638">
            <v>284</v>
          </cell>
          <cell r="I638">
            <v>5403205</v>
          </cell>
          <cell r="J638">
            <v>972</v>
          </cell>
        </row>
        <row r="639">
          <cell r="B639" t="str">
            <v>21O490</v>
          </cell>
          <cell r="C639" t="str">
            <v>Ống C=2,5 u.PVC DISMY C4 PN10 D90</v>
          </cell>
          <cell r="D639">
            <v>0</v>
          </cell>
          <cell r="E639">
            <v>0</v>
          </cell>
          <cell r="F639">
            <v>1292</v>
          </cell>
          <cell r="G639">
            <v>66928612</v>
          </cell>
          <cell r="H639">
            <v>1196</v>
          </cell>
          <cell r="I639">
            <v>61955589</v>
          </cell>
          <cell r="J639">
            <v>96</v>
          </cell>
        </row>
        <row r="640">
          <cell r="B640" t="str">
            <v>21O5390</v>
          </cell>
          <cell r="C640" t="str">
            <v>Ống C=2,5 u.PVC DISMY C3 PN8 D90 (5m)</v>
          </cell>
          <cell r="D640">
            <v>0</v>
          </cell>
          <cell r="E640">
            <v>0</v>
          </cell>
          <cell r="F640">
            <v>805</v>
          </cell>
          <cell r="G640">
            <v>35357753</v>
          </cell>
          <cell r="H640">
            <v>800</v>
          </cell>
          <cell r="I640">
            <v>35138140</v>
          </cell>
          <cell r="J640">
            <v>5</v>
          </cell>
        </row>
        <row r="641">
          <cell r="B641" t="str">
            <v>21O560</v>
          </cell>
          <cell r="C641" t="str">
            <v>Ống C=2,5 u.PVC DISMY C5 PN16 D60</v>
          </cell>
          <cell r="D641">
            <v>160</v>
          </cell>
          <cell r="E641">
            <v>4489869</v>
          </cell>
          <cell r="F641">
            <v>4</v>
          </cell>
          <cell r="G641">
            <v>112247</v>
          </cell>
          <cell r="H641">
            <v>112</v>
          </cell>
          <cell r="I641">
            <v>3142909</v>
          </cell>
          <cell r="J641">
            <v>52</v>
          </cell>
        </row>
        <row r="642">
          <cell r="B642" t="str">
            <v>21O590</v>
          </cell>
          <cell r="C642" t="str">
            <v>Ống C=2,5 u.PVC DISMY C5 PN12,5 D90</v>
          </cell>
          <cell r="D642">
            <v>40</v>
          </cell>
          <cell r="E642">
            <v>2385970</v>
          </cell>
          <cell r="F642">
            <v>0</v>
          </cell>
          <cell r="G642">
            <v>0</v>
          </cell>
          <cell r="H642">
            <v>40</v>
          </cell>
          <cell r="I642">
            <v>2385970</v>
          </cell>
          <cell r="J642">
            <v>0</v>
          </cell>
        </row>
        <row r="643">
          <cell r="B643" t="str">
            <v>21O6160</v>
          </cell>
          <cell r="C643" t="str">
            <v>Ống C=2,5 u.PVC DISMY C6 PN0 D160</v>
          </cell>
          <cell r="D643">
            <v>460</v>
          </cell>
          <cell r="E643">
            <v>41871012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460</v>
          </cell>
        </row>
        <row r="644">
          <cell r="B644" t="str">
            <v>21O6390</v>
          </cell>
          <cell r="C644" t="str">
            <v>Ống C=2,5 u.PVC DISMY C3 PN8 D90 (6m)</v>
          </cell>
          <cell r="D644">
            <v>0</v>
          </cell>
          <cell r="E644">
            <v>0</v>
          </cell>
          <cell r="F644">
            <v>870</v>
          </cell>
          <cell r="G644">
            <v>38212727</v>
          </cell>
          <cell r="H644">
            <v>864</v>
          </cell>
          <cell r="I644">
            <v>37949191</v>
          </cell>
          <cell r="J644">
            <v>6</v>
          </cell>
        </row>
        <row r="645">
          <cell r="B645" t="str">
            <v>21OT21</v>
          </cell>
          <cell r="C645" t="str">
            <v>Ống C=2,5 u.PVC DISMY thoát PN4 D21</v>
          </cell>
          <cell r="D645">
            <v>30756</v>
          </cell>
          <cell r="E645">
            <v>109513926</v>
          </cell>
          <cell r="F645">
            <v>227228</v>
          </cell>
          <cell r="G645">
            <v>814766869</v>
          </cell>
          <cell r="H645">
            <v>233212</v>
          </cell>
          <cell r="I645">
            <v>798059556</v>
          </cell>
          <cell r="J645">
            <v>24772</v>
          </cell>
        </row>
        <row r="646">
          <cell r="B646" t="str">
            <v>21OT27</v>
          </cell>
          <cell r="C646" t="str">
            <v>Ống C=2,5 u.PVC DISMY thoát PN4 D27</v>
          </cell>
          <cell r="D646">
            <v>9080</v>
          </cell>
          <cell r="E646">
            <v>41989834</v>
          </cell>
          <cell r="F646">
            <v>107716</v>
          </cell>
          <cell r="G646">
            <v>483673868</v>
          </cell>
          <cell r="H646">
            <v>109360</v>
          </cell>
          <cell r="I646">
            <v>467011505</v>
          </cell>
          <cell r="J646">
            <v>7436</v>
          </cell>
        </row>
        <row r="647">
          <cell r="B647" t="str">
            <v>21OT34</v>
          </cell>
          <cell r="C647" t="str">
            <v>Ống C=2,5 u.PVC DISMY thoát PN4 D34</v>
          </cell>
          <cell r="D647">
            <v>11684</v>
          </cell>
          <cell r="E647">
            <v>68618925</v>
          </cell>
          <cell r="F647">
            <v>53032</v>
          </cell>
          <cell r="G647">
            <v>310316475</v>
          </cell>
          <cell r="H647">
            <v>56596</v>
          </cell>
          <cell r="I647">
            <v>326748490</v>
          </cell>
          <cell r="J647">
            <v>8120</v>
          </cell>
        </row>
        <row r="648">
          <cell r="B648" t="str">
            <v>21OT42</v>
          </cell>
          <cell r="C648" t="str">
            <v>Ống C=2,5 u.PVC DISMY thoát PN4 D42</v>
          </cell>
          <cell r="D648">
            <v>4332</v>
          </cell>
          <cell r="E648">
            <v>36077385</v>
          </cell>
          <cell r="F648">
            <v>31176</v>
          </cell>
          <cell r="G648">
            <v>261357908</v>
          </cell>
          <cell r="H648">
            <v>29684</v>
          </cell>
          <cell r="I648">
            <v>244177627</v>
          </cell>
          <cell r="J648">
            <v>5824</v>
          </cell>
        </row>
        <row r="649">
          <cell r="B649" t="str">
            <v>21OT48</v>
          </cell>
          <cell r="C649" t="str">
            <v>Ống C=2,5 u.PVC DISMY thoát PN5 D48</v>
          </cell>
          <cell r="D649">
            <v>6548</v>
          </cell>
          <cell r="E649">
            <v>74301545</v>
          </cell>
          <cell r="F649">
            <v>23424</v>
          </cell>
          <cell r="G649">
            <v>264085679</v>
          </cell>
          <cell r="H649">
            <v>25816</v>
          </cell>
          <cell r="I649">
            <v>282748356</v>
          </cell>
          <cell r="J649">
            <v>4156</v>
          </cell>
        </row>
        <row r="650">
          <cell r="B650" t="str">
            <v>21OT60</v>
          </cell>
          <cell r="C650" t="str">
            <v>Ống C=2,5 u.PVC DISMY thoát PN4 D60</v>
          </cell>
          <cell r="D650">
            <v>8280</v>
          </cell>
          <cell r="E650">
            <v>114150925</v>
          </cell>
          <cell r="F650">
            <v>52724</v>
          </cell>
          <cell r="G650">
            <v>626053751</v>
          </cell>
          <cell r="H650">
            <v>53985</v>
          </cell>
          <cell r="I650">
            <v>712398542</v>
          </cell>
          <cell r="J650">
            <v>7019</v>
          </cell>
        </row>
        <row r="651">
          <cell r="B651" t="str">
            <v>21OT75</v>
          </cell>
          <cell r="C651" t="str">
            <v>Ống C=2,5 u.PVC DISMY thoát PN4 D75</v>
          </cell>
          <cell r="D651">
            <v>10584</v>
          </cell>
          <cell r="E651">
            <v>177297285</v>
          </cell>
          <cell r="F651">
            <v>45988</v>
          </cell>
          <cell r="G651">
            <v>825844518</v>
          </cell>
          <cell r="H651">
            <v>49508</v>
          </cell>
          <cell r="I651">
            <v>863987494</v>
          </cell>
          <cell r="J651">
            <v>7064</v>
          </cell>
        </row>
        <row r="652">
          <cell r="B652" t="str">
            <v>21OT90</v>
          </cell>
          <cell r="C652" t="str">
            <v>Ống C=2,5 u.PVC DISMY thoát PN3 D90</v>
          </cell>
          <cell r="D652">
            <v>6808</v>
          </cell>
          <cell r="E652">
            <v>134623499</v>
          </cell>
          <cell r="F652">
            <v>119808</v>
          </cell>
          <cell r="G652">
            <v>2587898661</v>
          </cell>
          <cell r="H652">
            <v>121572</v>
          </cell>
          <cell r="I652">
            <v>2547898578</v>
          </cell>
          <cell r="J652">
            <v>5044</v>
          </cell>
        </row>
        <row r="653">
          <cell r="B653" t="str">
            <v>21OZ2315</v>
          </cell>
          <cell r="C653" t="str">
            <v>Ống nong zoăng C=2,5 u.PVC DISMY C2 PN6 D315</v>
          </cell>
          <cell r="D653">
            <v>246</v>
          </cell>
          <cell r="E653">
            <v>91691220</v>
          </cell>
          <cell r="F653">
            <v>1890</v>
          </cell>
          <cell r="G653">
            <v>588539829</v>
          </cell>
          <cell r="H653">
            <v>1938</v>
          </cell>
          <cell r="I653">
            <v>660172404</v>
          </cell>
          <cell r="J653">
            <v>198</v>
          </cell>
        </row>
        <row r="654">
          <cell r="B654" t="str">
            <v>21OZ2400</v>
          </cell>
          <cell r="C654" t="str">
            <v>Ống nong zoăng C=2,5 u.PVC DISMY C2 PN6 D400</v>
          </cell>
          <cell r="D654">
            <v>30</v>
          </cell>
          <cell r="E654">
            <v>14475930</v>
          </cell>
          <cell r="F654">
            <v>0</v>
          </cell>
          <cell r="G654">
            <v>0</v>
          </cell>
          <cell r="H654">
            <v>30</v>
          </cell>
          <cell r="I654">
            <v>14475930</v>
          </cell>
          <cell r="J654">
            <v>0</v>
          </cell>
        </row>
        <row r="655">
          <cell r="B655" t="str">
            <v>21OZ3160</v>
          </cell>
          <cell r="C655" t="str">
            <v>Ống nong zoăng C=2,5 u.PVC DISMY C3 PN8 D160</v>
          </cell>
          <cell r="D655">
            <v>492</v>
          </cell>
          <cell r="E655">
            <v>58382555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492</v>
          </cell>
        </row>
        <row r="656">
          <cell r="B656" t="str">
            <v>22BCB11060</v>
          </cell>
          <cell r="C656" t="str">
            <v>Bạc chuyển bậc u.PVC DISMY D110/60</v>
          </cell>
          <cell r="D656">
            <v>650</v>
          </cell>
          <cell r="E656">
            <v>5081667</v>
          </cell>
          <cell r="F656">
            <v>211</v>
          </cell>
          <cell r="G656">
            <v>7818</v>
          </cell>
          <cell r="H656">
            <v>294</v>
          </cell>
          <cell r="I656">
            <v>2298477</v>
          </cell>
          <cell r="J656">
            <v>567</v>
          </cell>
        </row>
        <row r="657">
          <cell r="B657" t="str">
            <v>22BCB11075</v>
          </cell>
          <cell r="C657" t="str">
            <v>Bạc chuyển bậc u.PVC DISMY D110/75</v>
          </cell>
          <cell r="D657">
            <v>159</v>
          </cell>
          <cell r="E657">
            <v>1157233</v>
          </cell>
          <cell r="F657">
            <v>2012</v>
          </cell>
          <cell r="G657">
            <v>18675115</v>
          </cell>
          <cell r="H657">
            <v>330</v>
          </cell>
          <cell r="I657">
            <v>2884647</v>
          </cell>
          <cell r="J657">
            <v>1841</v>
          </cell>
        </row>
        <row r="658">
          <cell r="B658" t="str">
            <v>22BCB11090</v>
          </cell>
          <cell r="C658" t="str">
            <v>Bạc chuyển bậc u.PVC DISMY D110/90</v>
          </cell>
          <cell r="D658">
            <v>334</v>
          </cell>
          <cell r="E658">
            <v>3848165</v>
          </cell>
          <cell r="F658">
            <v>2325</v>
          </cell>
          <cell r="G658">
            <v>28443603</v>
          </cell>
          <cell r="H658">
            <v>1465</v>
          </cell>
          <cell r="I658">
            <v>17762379</v>
          </cell>
          <cell r="J658">
            <v>1194</v>
          </cell>
        </row>
        <row r="659">
          <cell r="B659" t="str">
            <v>22BCB125110</v>
          </cell>
          <cell r="C659" t="str">
            <v>Bạc chuyển bậc u.PVC DISMY D125/110</v>
          </cell>
          <cell r="D659">
            <v>238</v>
          </cell>
          <cell r="E659">
            <v>2532553</v>
          </cell>
          <cell r="F659">
            <v>1760</v>
          </cell>
          <cell r="G659">
            <v>20406095</v>
          </cell>
          <cell r="H659">
            <v>342</v>
          </cell>
          <cell r="I659">
            <v>3736574</v>
          </cell>
          <cell r="J659">
            <v>1656</v>
          </cell>
        </row>
        <row r="660">
          <cell r="B660" t="str">
            <v>22BCB12575</v>
          </cell>
          <cell r="C660" t="str">
            <v>Bạc chuyển bậc u.PVC DISMY D125/75</v>
          </cell>
          <cell r="D660">
            <v>1116</v>
          </cell>
          <cell r="E660">
            <v>10407668</v>
          </cell>
          <cell r="F660">
            <v>26</v>
          </cell>
          <cell r="G660">
            <v>102585</v>
          </cell>
          <cell r="H660">
            <v>155</v>
          </cell>
          <cell r="I660">
            <v>1445511</v>
          </cell>
          <cell r="J660">
            <v>987</v>
          </cell>
        </row>
        <row r="661">
          <cell r="B661" t="str">
            <v>22BCB140110</v>
          </cell>
          <cell r="C661" t="str">
            <v>Bạc chuyển bậc u.PVC DISMY D140/110</v>
          </cell>
          <cell r="D661">
            <v>311</v>
          </cell>
          <cell r="E661">
            <v>4679601</v>
          </cell>
          <cell r="F661">
            <v>300</v>
          </cell>
          <cell r="G661">
            <v>5201483</v>
          </cell>
          <cell r="H661">
            <v>302</v>
          </cell>
          <cell r="I661">
            <v>4586835</v>
          </cell>
          <cell r="J661">
            <v>309</v>
          </cell>
        </row>
        <row r="662">
          <cell r="B662" t="str">
            <v>22BCB14075</v>
          </cell>
          <cell r="C662" t="str">
            <v>Bạc chuyển bậc u.PVC DISMY D140/75</v>
          </cell>
          <cell r="D662">
            <v>650</v>
          </cell>
          <cell r="E662">
            <v>8142253</v>
          </cell>
          <cell r="F662">
            <v>14</v>
          </cell>
          <cell r="G662">
            <v>0</v>
          </cell>
          <cell r="H662">
            <v>114</v>
          </cell>
          <cell r="I662">
            <v>1428026</v>
          </cell>
          <cell r="J662">
            <v>550</v>
          </cell>
        </row>
        <row r="663">
          <cell r="B663" t="str">
            <v>22BCB14090</v>
          </cell>
          <cell r="C663" t="str">
            <v>Bạc chuyển bậc u.PVC DISMY D140/90</v>
          </cell>
          <cell r="D663">
            <v>656</v>
          </cell>
          <cell r="E663">
            <v>7693553</v>
          </cell>
          <cell r="F663">
            <v>3</v>
          </cell>
          <cell r="G663">
            <v>0</v>
          </cell>
          <cell r="H663">
            <v>167</v>
          </cell>
          <cell r="I663">
            <v>1958574</v>
          </cell>
          <cell r="J663">
            <v>492</v>
          </cell>
        </row>
        <row r="664">
          <cell r="B664" t="str">
            <v>22BCB160110</v>
          </cell>
          <cell r="C664" t="str">
            <v>Bạc chuyển bậc u.PVC DISMY D160/110</v>
          </cell>
          <cell r="D664">
            <v>503</v>
          </cell>
          <cell r="E664">
            <v>10909632</v>
          </cell>
          <cell r="F664">
            <v>10</v>
          </cell>
          <cell r="G664">
            <v>216891</v>
          </cell>
          <cell r="H664">
            <v>187</v>
          </cell>
          <cell r="I664">
            <v>3947422</v>
          </cell>
          <cell r="J664">
            <v>326</v>
          </cell>
        </row>
        <row r="665">
          <cell r="B665" t="str">
            <v>22BCB16090</v>
          </cell>
          <cell r="C665" t="str">
            <v>Bạc chuyển bậc u.PVC DISMY D160/90</v>
          </cell>
          <cell r="D665">
            <v>266</v>
          </cell>
          <cell r="E665">
            <v>5453736</v>
          </cell>
          <cell r="F665">
            <v>204</v>
          </cell>
          <cell r="G665">
            <v>8580328</v>
          </cell>
          <cell r="H665">
            <v>203</v>
          </cell>
          <cell r="I665">
            <v>4536679</v>
          </cell>
          <cell r="J665">
            <v>267</v>
          </cell>
        </row>
        <row r="666">
          <cell r="B666" t="str">
            <v>22BCB200160</v>
          </cell>
          <cell r="C666" t="str">
            <v>Bạc chuyển bậc u.PVC DISMY D200/160</v>
          </cell>
          <cell r="D666">
            <v>9</v>
          </cell>
          <cell r="E666">
            <v>317477</v>
          </cell>
          <cell r="F666">
            <v>151</v>
          </cell>
          <cell r="G666">
            <v>9141875</v>
          </cell>
          <cell r="H666">
            <v>55</v>
          </cell>
          <cell r="I666">
            <v>2956048</v>
          </cell>
          <cell r="J666">
            <v>105</v>
          </cell>
        </row>
        <row r="667">
          <cell r="B667" t="str">
            <v>22BCB9060</v>
          </cell>
          <cell r="C667" t="str">
            <v>Bạc chuyển bậc u.PVC DISMY D90/60</v>
          </cell>
          <cell r="D667">
            <v>792</v>
          </cell>
          <cell r="E667">
            <v>4378947</v>
          </cell>
          <cell r="F667">
            <v>5</v>
          </cell>
          <cell r="G667">
            <v>0</v>
          </cell>
          <cell r="H667">
            <v>591</v>
          </cell>
          <cell r="I667">
            <v>3267624</v>
          </cell>
          <cell r="J667">
            <v>206</v>
          </cell>
        </row>
        <row r="668">
          <cell r="B668" t="str">
            <v>22BCB9075</v>
          </cell>
          <cell r="C668" t="str">
            <v>Bạc chuyển bậc u.PVC DISMY D90/75</v>
          </cell>
          <cell r="D668">
            <v>1513</v>
          </cell>
          <cell r="E668">
            <v>8229974</v>
          </cell>
          <cell r="F668">
            <v>50</v>
          </cell>
          <cell r="G668">
            <v>135988</v>
          </cell>
          <cell r="H668">
            <v>367</v>
          </cell>
          <cell r="I668">
            <v>1996300</v>
          </cell>
          <cell r="J668">
            <v>1196</v>
          </cell>
        </row>
        <row r="669">
          <cell r="B669" t="str">
            <v>22BTX110</v>
          </cell>
          <cell r="C669" t="str">
            <v>Bịt xả thông tắc u.PVC DISMY D110</v>
          </cell>
          <cell r="D669">
            <v>767</v>
          </cell>
          <cell r="E669">
            <v>7306583</v>
          </cell>
          <cell r="F669">
            <v>11543</v>
          </cell>
          <cell r="G669">
            <v>114045322</v>
          </cell>
          <cell r="H669">
            <v>9365</v>
          </cell>
          <cell r="I669">
            <v>93233635</v>
          </cell>
          <cell r="J669">
            <v>2945</v>
          </cell>
        </row>
        <row r="670">
          <cell r="B670" t="str">
            <v>22BTX125</v>
          </cell>
          <cell r="C670" t="str">
            <v>Bịt xả thông tắc u.PVC DISMY D125</v>
          </cell>
          <cell r="D670">
            <v>279</v>
          </cell>
          <cell r="E670">
            <v>3607302</v>
          </cell>
          <cell r="F670">
            <v>529</v>
          </cell>
          <cell r="G670">
            <v>6715353</v>
          </cell>
          <cell r="H670">
            <v>504</v>
          </cell>
          <cell r="I670">
            <v>6488734</v>
          </cell>
          <cell r="J670">
            <v>304</v>
          </cell>
        </row>
        <row r="671">
          <cell r="B671" t="str">
            <v>22BTX140</v>
          </cell>
          <cell r="C671" t="str">
            <v>Bịt xả thông tắc u.PVC DISMY D140</v>
          </cell>
          <cell r="D671">
            <v>44</v>
          </cell>
          <cell r="E671">
            <v>788679</v>
          </cell>
          <cell r="F671">
            <v>2052</v>
          </cell>
          <cell r="G671">
            <v>42622720</v>
          </cell>
          <cell r="H671">
            <v>1651</v>
          </cell>
          <cell r="I671">
            <v>33863489</v>
          </cell>
          <cell r="J671">
            <v>445</v>
          </cell>
        </row>
        <row r="672">
          <cell r="B672" t="str">
            <v>22BTX160</v>
          </cell>
          <cell r="C672" t="str">
            <v>Bịt xả thông tắc u.PVC DISMY D160</v>
          </cell>
          <cell r="D672">
            <v>189</v>
          </cell>
          <cell r="E672">
            <v>3859798</v>
          </cell>
          <cell r="F672">
            <v>601</v>
          </cell>
          <cell r="G672">
            <v>15160518</v>
          </cell>
          <cell r="H672">
            <v>463</v>
          </cell>
          <cell r="I672">
            <v>10941568</v>
          </cell>
          <cell r="J672">
            <v>327</v>
          </cell>
        </row>
        <row r="673">
          <cell r="B673" t="str">
            <v>22BTX60</v>
          </cell>
          <cell r="C673" t="str">
            <v>Bịt xả thông tắc u.PVC DISMY D60</v>
          </cell>
          <cell r="D673">
            <v>1029</v>
          </cell>
          <cell r="E673">
            <v>2701818</v>
          </cell>
          <cell r="F673">
            <v>2170</v>
          </cell>
          <cell r="G673">
            <v>5899583</v>
          </cell>
          <cell r="H673">
            <v>1829</v>
          </cell>
          <cell r="I673">
            <v>5121439</v>
          </cell>
          <cell r="J673">
            <v>1370</v>
          </cell>
        </row>
        <row r="674">
          <cell r="B674" t="str">
            <v>22BTX75</v>
          </cell>
          <cell r="C674" t="str">
            <v>Bịt xả thông tắc u.PVC DISMY D75</v>
          </cell>
          <cell r="D674">
            <v>171</v>
          </cell>
          <cell r="E674">
            <v>710828</v>
          </cell>
          <cell r="F674">
            <v>4010</v>
          </cell>
          <cell r="G674">
            <v>18755398</v>
          </cell>
          <cell r="H674">
            <v>3235</v>
          </cell>
          <cell r="I674">
            <v>15379627</v>
          </cell>
          <cell r="J674">
            <v>946</v>
          </cell>
        </row>
        <row r="675">
          <cell r="B675" t="str">
            <v>22BTX90</v>
          </cell>
          <cell r="C675" t="str">
            <v>Bịt xả thông tắc u.PVC DISMY D90</v>
          </cell>
          <cell r="D675">
            <v>55</v>
          </cell>
          <cell r="E675">
            <v>341671</v>
          </cell>
          <cell r="F675">
            <v>5335</v>
          </cell>
          <cell r="G675">
            <v>34912472</v>
          </cell>
          <cell r="H675">
            <v>3893</v>
          </cell>
          <cell r="I675">
            <v>25602083</v>
          </cell>
          <cell r="J675">
            <v>1497</v>
          </cell>
        </row>
        <row r="676">
          <cell r="B676" t="str">
            <v>22CH110</v>
          </cell>
          <cell r="C676" t="str">
            <v>Nối góc 45° u.PVC DISMY D110 PN10</v>
          </cell>
          <cell r="D676">
            <v>2814</v>
          </cell>
          <cell r="E676">
            <v>43848461</v>
          </cell>
          <cell r="F676">
            <v>120793</v>
          </cell>
          <cell r="G676">
            <v>1985450289</v>
          </cell>
          <cell r="H676">
            <v>116087</v>
          </cell>
          <cell r="I676">
            <v>1880383630</v>
          </cell>
          <cell r="J676">
            <v>7520</v>
          </cell>
        </row>
        <row r="677">
          <cell r="B677" t="str">
            <v>22CH125</v>
          </cell>
          <cell r="C677" t="str">
            <v>Nối góc 45° u.PVC DISMY D125</v>
          </cell>
          <cell r="D677">
            <v>942</v>
          </cell>
          <cell r="E677">
            <v>22831109</v>
          </cell>
          <cell r="F677">
            <v>4227</v>
          </cell>
          <cell r="G677">
            <v>118765319</v>
          </cell>
          <cell r="H677">
            <v>3498</v>
          </cell>
          <cell r="I677">
            <v>96837598</v>
          </cell>
          <cell r="J677">
            <v>1671</v>
          </cell>
        </row>
        <row r="678">
          <cell r="B678" t="str">
            <v>22CH140</v>
          </cell>
          <cell r="C678" t="str">
            <v>Nối góc 45° u.PVC DISMY D140</v>
          </cell>
          <cell r="D678">
            <v>93</v>
          </cell>
          <cell r="E678">
            <v>3753602</v>
          </cell>
          <cell r="F678">
            <v>9168</v>
          </cell>
          <cell r="G678">
            <v>419212425</v>
          </cell>
          <cell r="H678">
            <v>7123</v>
          </cell>
          <cell r="I678">
            <v>311463025</v>
          </cell>
          <cell r="J678">
            <v>2138</v>
          </cell>
        </row>
        <row r="679">
          <cell r="B679" t="str">
            <v>22CH160</v>
          </cell>
          <cell r="C679" t="str">
            <v>Nối góc 45° u.PVC DISMY D160</v>
          </cell>
          <cell r="D679">
            <v>281</v>
          </cell>
          <cell r="E679">
            <v>16052411</v>
          </cell>
          <cell r="F679">
            <v>4033</v>
          </cell>
          <cell r="G679">
            <v>253533157</v>
          </cell>
          <cell r="H679">
            <v>3353</v>
          </cell>
          <cell r="I679">
            <v>200881361</v>
          </cell>
          <cell r="J679">
            <v>961</v>
          </cell>
        </row>
        <row r="680">
          <cell r="B680" t="str">
            <v>22CH200</v>
          </cell>
          <cell r="C680" t="str">
            <v>Nối góc 45° u.PVC DISMY D200</v>
          </cell>
          <cell r="D680">
            <v>329</v>
          </cell>
          <cell r="E680">
            <v>48426915</v>
          </cell>
          <cell r="F680">
            <v>1045</v>
          </cell>
          <cell r="G680">
            <v>155661886</v>
          </cell>
          <cell r="H680">
            <v>1373</v>
          </cell>
          <cell r="I680">
            <v>203949057</v>
          </cell>
          <cell r="J680">
            <v>1</v>
          </cell>
        </row>
        <row r="681">
          <cell r="B681" t="str">
            <v>22CH21</v>
          </cell>
          <cell r="C681" t="str">
            <v>Nối góc 45° u.PVC DISMY D21</v>
          </cell>
          <cell r="D681">
            <v>5611</v>
          </cell>
          <cell r="E681">
            <v>2180946</v>
          </cell>
          <cell r="F681">
            <v>139486</v>
          </cell>
          <cell r="G681">
            <v>61424518</v>
          </cell>
          <cell r="H681">
            <v>110597</v>
          </cell>
          <cell r="I681">
            <v>47791607</v>
          </cell>
          <cell r="J681">
            <v>34500</v>
          </cell>
        </row>
        <row r="682">
          <cell r="B682" t="str">
            <v>22CH250</v>
          </cell>
          <cell r="C682" t="str">
            <v>Nối góc 45° u.PVC DISMY D250</v>
          </cell>
          <cell r="D682">
            <v>187</v>
          </cell>
          <cell r="E682">
            <v>40443240</v>
          </cell>
          <cell r="F682">
            <v>153</v>
          </cell>
          <cell r="G682">
            <v>31149172</v>
          </cell>
          <cell r="H682">
            <v>280</v>
          </cell>
          <cell r="I682">
            <v>53164019</v>
          </cell>
          <cell r="J682">
            <v>60</v>
          </cell>
        </row>
        <row r="683">
          <cell r="B683" t="str">
            <v>22CH27</v>
          </cell>
          <cell r="C683" t="str">
            <v>Nối góc 45° u.PVC DISMY D27 PN10</v>
          </cell>
          <cell r="D683">
            <v>15849</v>
          </cell>
          <cell r="E683">
            <v>12029650</v>
          </cell>
          <cell r="F683">
            <v>134979</v>
          </cell>
          <cell r="G683">
            <v>112018016</v>
          </cell>
          <cell r="H683">
            <v>97035</v>
          </cell>
          <cell r="I683">
            <v>79159042</v>
          </cell>
          <cell r="J683">
            <v>53793</v>
          </cell>
        </row>
        <row r="684">
          <cell r="B684" t="str">
            <v>22CH34</v>
          </cell>
          <cell r="C684" t="str">
            <v>Nối góc 45° u.PVC DISMY D34 PN10</v>
          </cell>
          <cell r="D684">
            <v>22811</v>
          </cell>
          <cell r="E684">
            <v>24786714</v>
          </cell>
          <cell r="F684">
            <v>87418</v>
          </cell>
          <cell r="G684">
            <v>87188724</v>
          </cell>
          <cell r="H684">
            <v>84035</v>
          </cell>
          <cell r="I684">
            <v>89627543</v>
          </cell>
          <cell r="J684">
            <v>26194</v>
          </cell>
        </row>
        <row r="685">
          <cell r="B685" t="str">
            <v>22CH42</v>
          </cell>
          <cell r="C685" t="str">
            <v>Nối góc 45° u.PVC DISMY D42 PN10</v>
          </cell>
          <cell r="D685">
            <v>18031</v>
          </cell>
          <cell r="E685">
            <v>33462960</v>
          </cell>
          <cell r="F685">
            <v>87734</v>
          </cell>
          <cell r="G685">
            <v>147116702</v>
          </cell>
          <cell r="H685">
            <v>85476</v>
          </cell>
          <cell r="I685">
            <v>144571587</v>
          </cell>
          <cell r="J685">
            <v>20289</v>
          </cell>
        </row>
        <row r="686">
          <cell r="B686" t="str">
            <v>22CH48</v>
          </cell>
          <cell r="C686" t="str">
            <v>Nối góc 45° u.PVC DISMY D48 PN10</v>
          </cell>
          <cell r="D686">
            <v>17412</v>
          </cell>
          <cell r="E686">
            <v>42744360</v>
          </cell>
          <cell r="F686">
            <v>70467</v>
          </cell>
          <cell r="G686">
            <v>147915881</v>
          </cell>
          <cell r="H686">
            <v>62636</v>
          </cell>
          <cell r="I686">
            <v>149740841</v>
          </cell>
          <cell r="J686">
            <v>25243</v>
          </cell>
        </row>
        <row r="687">
          <cell r="B687" t="str">
            <v>22CH60</v>
          </cell>
          <cell r="C687" t="str">
            <v>Nối góc 45° u.PVC DISMY D60 PN8</v>
          </cell>
          <cell r="D687">
            <v>4354</v>
          </cell>
          <cell r="E687">
            <v>17277268</v>
          </cell>
          <cell r="F687">
            <v>114850</v>
          </cell>
          <cell r="G687">
            <v>484612766</v>
          </cell>
          <cell r="H687">
            <v>93854</v>
          </cell>
          <cell r="I687">
            <v>395758265</v>
          </cell>
          <cell r="J687">
            <v>25350</v>
          </cell>
        </row>
        <row r="688">
          <cell r="B688" t="str">
            <v>22CH6110</v>
          </cell>
          <cell r="C688" t="str">
            <v>Nối góc 45° u.PVC DISMY D110 PN6 (chưa xuất)</v>
          </cell>
          <cell r="D688">
            <v>0</v>
          </cell>
          <cell r="E688">
            <v>0</v>
          </cell>
          <cell r="F688">
            <v>6323</v>
          </cell>
          <cell r="G688">
            <v>92871044</v>
          </cell>
          <cell r="H688">
            <v>0</v>
          </cell>
          <cell r="I688">
            <v>0</v>
          </cell>
          <cell r="J688">
            <v>6323</v>
          </cell>
        </row>
        <row r="689">
          <cell r="B689" t="str">
            <v>22CH690</v>
          </cell>
          <cell r="C689" t="str">
            <v>Nối góc 45° u.PVC DISMY D90 PN6</v>
          </cell>
          <cell r="D689">
            <v>0</v>
          </cell>
          <cell r="E689">
            <v>0</v>
          </cell>
          <cell r="F689">
            <v>6885</v>
          </cell>
          <cell r="G689">
            <v>0</v>
          </cell>
          <cell r="H689">
            <v>0</v>
          </cell>
          <cell r="I689">
            <v>0</v>
          </cell>
          <cell r="J689">
            <v>6885</v>
          </cell>
        </row>
        <row r="690">
          <cell r="B690" t="str">
            <v>22CH75</v>
          </cell>
          <cell r="C690" t="str">
            <v>Nối góc 45° u.PVC DISMY D75 PN8</v>
          </cell>
          <cell r="D690">
            <v>1569</v>
          </cell>
          <cell r="E690">
            <v>11020261</v>
          </cell>
          <cell r="F690">
            <v>130215</v>
          </cell>
          <cell r="G690">
            <v>946012821</v>
          </cell>
          <cell r="H690">
            <v>103070</v>
          </cell>
          <cell r="I690">
            <v>762009449</v>
          </cell>
          <cell r="J690">
            <v>28714</v>
          </cell>
        </row>
        <row r="691">
          <cell r="B691" t="str">
            <v>22CH90</v>
          </cell>
          <cell r="C691" t="str">
            <v>Nối góc 45° u.PVC DISMY D90 PN10</v>
          </cell>
          <cell r="D691">
            <v>17643</v>
          </cell>
          <cell r="E691">
            <v>184964168</v>
          </cell>
          <cell r="F691">
            <v>284175</v>
          </cell>
          <cell r="G691">
            <v>2825450144</v>
          </cell>
          <cell r="H691">
            <v>243713</v>
          </cell>
          <cell r="I691">
            <v>2437467988</v>
          </cell>
          <cell r="J691">
            <v>58105</v>
          </cell>
        </row>
        <row r="692">
          <cell r="B692" t="str">
            <v>22CN.1106010</v>
          </cell>
          <cell r="C692" t="str">
            <v>Nối thẳng chuyển bậc u.PVC DISMY D110/60 PN10</v>
          </cell>
          <cell r="D692">
            <v>1291</v>
          </cell>
          <cell r="E692">
            <v>15121002</v>
          </cell>
          <cell r="F692">
            <v>0</v>
          </cell>
          <cell r="G692">
            <v>0</v>
          </cell>
          <cell r="H692">
            <v>16</v>
          </cell>
          <cell r="I692">
            <v>187402</v>
          </cell>
          <cell r="J692">
            <v>1275</v>
          </cell>
        </row>
        <row r="693">
          <cell r="B693" t="str">
            <v>22CN.1107510</v>
          </cell>
          <cell r="C693" t="str">
            <v>Nối thẳng chuyển bậc u.PVC DISMY D110/75 PN10</v>
          </cell>
          <cell r="D693">
            <v>849</v>
          </cell>
          <cell r="E693">
            <v>10059651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849</v>
          </cell>
        </row>
        <row r="694">
          <cell r="B694" t="str">
            <v>22CN.1109010</v>
          </cell>
          <cell r="C694" t="str">
            <v>Nối thẳng chuyển bậc u.PVC DISMY D110/90 PN10</v>
          </cell>
          <cell r="D694">
            <v>652</v>
          </cell>
          <cell r="E694">
            <v>7956309</v>
          </cell>
          <cell r="F694">
            <v>0</v>
          </cell>
          <cell r="G694">
            <v>0</v>
          </cell>
          <cell r="H694">
            <v>55</v>
          </cell>
          <cell r="I694">
            <v>671161</v>
          </cell>
          <cell r="J694">
            <v>597</v>
          </cell>
        </row>
        <row r="695">
          <cell r="B695" t="str">
            <v>22CN.906010</v>
          </cell>
          <cell r="C695" t="str">
            <v>Nối thẳng chuyển bậc u.PVC DISMY D90/60 PN10</v>
          </cell>
          <cell r="D695">
            <v>210</v>
          </cell>
          <cell r="E695">
            <v>1258427</v>
          </cell>
          <cell r="F695">
            <v>12</v>
          </cell>
          <cell r="G695">
            <v>71910</v>
          </cell>
          <cell r="H695">
            <v>177</v>
          </cell>
          <cell r="I695">
            <v>1060675</v>
          </cell>
          <cell r="J695">
            <v>45</v>
          </cell>
        </row>
        <row r="696">
          <cell r="B696" t="str">
            <v>22CN11034</v>
          </cell>
          <cell r="C696" t="str">
            <v>Nối thẳng chuyển bậc u.PVC DISMY D110/34</v>
          </cell>
          <cell r="D696">
            <v>788</v>
          </cell>
          <cell r="E696">
            <v>5923526</v>
          </cell>
          <cell r="F696">
            <v>6271</v>
          </cell>
          <cell r="G696">
            <v>54262137</v>
          </cell>
          <cell r="H696">
            <v>4235</v>
          </cell>
          <cell r="I696">
            <v>36243912</v>
          </cell>
          <cell r="J696">
            <v>2824</v>
          </cell>
        </row>
        <row r="697">
          <cell r="B697" t="str">
            <v>22CN11042</v>
          </cell>
          <cell r="C697" t="str">
            <v>Nối thẳng chuyển bậc u.PVC DISMY D110/42</v>
          </cell>
          <cell r="D697">
            <v>1026</v>
          </cell>
          <cell r="E697">
            <v>9451399</v>
          </cell>
          <cell r="F697">
            <v>6834</v>
          </cell>
          <cell r="G697">
            <v>60452556</v>
          </cell>
          <cell r="H697">
            <v>5523</v>
          </cell>
          <cell r="I697">
            <v>49669152</v>
          </cell>
          <cell r="J697">
            <v>2337</v>
          </cell>
        </row>
        <row r="698">
          <cell r="B698" t="str">
            <v>22CN11048</v>
          </cell>
          <cell r="C698" t="str">
            <v>Nối thẳng chuyển bậc u.PVC DISMY D110/48</v>
          </cell>
          <cell r="D698">
            <v>1841</v>
          </cell>
          <cell r="E698">
            <v>14084434</v>
          </cell>
          <cell r="F698">
            <v>4728</v>
          </cell>
          <cell r="G698">
            <v>39070899</v>
          </cell>
          <cell r="H698">
            <v>2357</v>
          </cell>
          <cell r="I698">
            <v>18479695</v>
          </cell>
          <cell r="J698">
            <v>4212</v>
          </cell>
        </row>
        <row r="699">
          <cell r="B699" t="str">
            <v>22CN11060</v>
          </cell>
          <cell r="C699" t="str">
            <v>Nối thẳng chuyển bậc u.PVC DISMY D110/60</v>
          </cell>
          <cell r="D699">
            <v>1242</v>
          </cell>
          <cell r="E699">
            <v>11848717</v>
          </cell>
          <cell r="F699">
            <v>8737</v>
          </cell>
          <cell r="G699">
            <v>88933254</v>
          </cell>
          <cell r="H699">
            <v>7073</v>
          </cell>
          <cell r="I699">
            <v>74100024</v>
          </cell>
          <cell r="J699">
            <v>2906</v>
          </cell>
        </row>
        <row r="700">
          <cell r="B700" t="str">
            <v>22CN11075</v>
          </cell>
          <cell r="C700" t="str">
            <v>Nối thẳng chuyển bậc u.PVC DISMY D110/75</v>
          </cell>
          <cell r="D700">
            <v>1361</v>
          </cell>
          <cell r="E700">
            <v>11795177</v>
          </cell>
          <cell r="F700">
            <v>7765</v>
          </cell>
          <cell r="G700">
            <v>73073629</v>
          </cell>
          <cell r="H700">
            <v>5829</v>
          </cell>
          <cell r="I700">
            <v>53664991</v>
          </cell>
          <cell r="J700">
            <v>3297</v>
          </cell>
        </row>
        <row r="701">
          <cell r="B701" t="str">
            <v>22CN11090</v>
          </cell>
          <cell r="C701" t="str">
            <v>Nối thẳng chuyển bậc u.PVC DISMY D110/90</v>
          </cell>
          <cell r="D701">
            <v>7396</v>
          </cell>
          <cell r="E701">
            <v>84790221</v>
          </cell>
          <cell r="F701">
            <v>34178</v>
          </cell>
          <cell r="G701">
            <v>342756146</v>
          </cell>
          <cell r="H701">
            <v>31103</v>
          </cell>
          <cell r="I701">
            <v>318506118</v>
          </cell>
          <cell r="J701">
            <v>10471</v>
          </cell>
        </row>
        <row r="702">
          <cell r="B702" t="str">
            <v>22CN2721</v>
          </cell>
          <cell r="C702" t="str">
            <v>Nối thẳng chuyển bậc u.PVC DISMY D27/21 PN10</v>
          </cell>
          <cell r="D702">
            <v>30129</v>
          </cell>
          <cell r="E702">
            <v>18289168</v>
          </cell>
          <cell r="F702">
            <v>123900</v>
          </cell>
          <cell r="G702">
            <v>51644402</v>
          </cell>
          <cell r="H702">
            <v>96578</v>
          </cell>
          <cell r="I702">
            <v>55234752</v>
          </cell>
          <cell r="J702">
            <v>57451</v>
          </cell>
        </row>
        <row r="703">
          <cell r="B703" t="str">
            <v>22CN3421</v>
          </cell>
          <cell r="C703" t="str">
            <v>Nối thẳng chuyển bậc u.PVC DISMY D34/21</v>
          </cell>
          <cell r="D703">
            <v>6609</v>
          </cell>
          <cell r="E703">
            <v>3661532</v>
          </cell>
          <cell r="F703">
            <v>38247</v>
          </cell>
          <cell r="G703">
            <v>26716942</v>
          </cell>
          <cell r="H703">
            <v>25251</v>
          </cell>
          <cell r="I703">
            <v>16999009</v>
          </cell>
          <cell r="J703">
            <v>19605</v>
          </cell>
        </row>
        <row r="704">
          <cell r="B704" t="str">
            <v>22CN3427</v>
          </cell>
          <cell r="C704" t="str">
            <v>Nối thẳng chuyển bậc u.PVC DISMY D34/27</v>
          </cell>
          <cell r="D704">
            <v>3657</v>
          </cell>
          <cell r="E704">
            <v>2795755</v>
          </cell>
          <cell r="F704">
            <v>71745</v>
          </cell>
          <cell r="G704">
            <v>60037757</v>
          </cell>
          <cell r="H704">
            <v>50469</v>
          </cell>
          <cell r="I704">
            <v>43115832</v>
          </cell>
          <cell r="J704">
            <v>24933</v>
          </cell>
        </row>
        <row r="705">
          <cell r="B705" t="str">
            <v>22CN4221</v>
          </cell>
          <cell r="C705" t="str">
            <v>Nối thẳng chuyển bậc u.PVC DISMY D42/21</v>
          </cell>
          <cell r="D705">
            <v>3379</v>
          </cell>
          <cell r="E705">
            <v>3868549</v>
          </cell>
          <cell r="F705">
            <v>19292</v>
          </cell>
          <cell r="G705">
            <v>23185466</v>
          </cell>
          <cell r="H705">
            <v>19223</v>
          </cell>
          <cell r="I705">
            <v>23190904</v>
          </cell>
          <cell r="J705">
            <v>3448</v>
          </cell>
        </row>
        <row r="706">
          <cell r="B706" t="str">
            <v>22CN4227</v>
          </cell>
          <cell r="C706" t="str">
            <v>Nối thẳng chuyển bậc u.PVC DISMY D42/27</v>
          </cell>
          <cell r="D706">
            <v>1947</v>
          </cell>
          <cell r="E706">
            <v>1878917</v>
          </cell>
          <cell r="F706">
            <v>20955</v>
          </cell>
          <cell r="G706">
            <v>25945006</v>
          </cell>
          <cell r="H706">
            <v>13600</v>
          </cell>
          <cell r="I706">
            <v>17083346</v>
          </cell>
          <cell r="J706">
            <v>9302</v>
          </cell>
        </row>
        <row r="707">
          <cell r="B707" t="str">
            <v>22CN4234</v>
          </cell>
          <cell r="C707" t="str">
            <v>Nối thẳng chuyển bậc u.PVC DISMY D42/34</v>
          </cell>
          <cell r="D707">
            <v>175</v>
          </cell>
          <cell r="E707">
            <v>185187</v>
          </cell>
          <cell r="F707">
            <v>31410</v>
          </cell>
          <cell r="G707">
            <v>38116219</v>
          </cell>
          <cell r="H707">
            <v>19474</v>
          </cell>
          <cell r="I707">
            <v>23378818</v>
          </cell>
          <cell r="J707">
            <v>12111</v>
          </cell>
        </row>
        <row r="708">
          <cell r="B708" t="str">
            <v>22CN4821</v>
          </cell>
          <cell r="C708" t="str">
            <v>Nối thẳng chuyển bậc u.PVC DISMY D48/21</v>
          </cell>
          <cell r="D708">
            <v>1386</v>
          </cell>
          <cell r="E708">
            <v>1671198</v>
          </cell>
          <cell r="F708">
            <v>11001</v>
          </cell>
          <cell r="G708">
            <v>16471558</v>
          </cell>
          <cell r="H708">
            <v>5151</v>
          </cell>
          <cell r="I708">
            <v>7125051</v>
          </cell>
          <cell r="J708">
            <v>7236</v>
          </cell>
        </row>
        <row r="709">
          <cell r="B709" t="str">
            <v>22CN4827</v>
          </cell>
          <cell r="C709" t="str">
            <v>Nối thẳng chuyển bậc u.PVC DISMY D48/27</v>
          </cell>
          <cell r="D709">
            <v>4401</v>
          </cell>
          <cell r="E709">
            <v>6232822</v>
          </cell>
          <cell r="F709">
            <v>33450</v>
          </cell>
          <cell r="G709">
            <v>57228644</v>
          </cell>
          <cell r="H709">
            <v>28612</v>
          </cell>
          <cell r="I709">
            <v>48093736</v>
          </cell>
          <cell r="J709">
            <v>9239</v>
          </cell>
        </row>
        <row r="710">
          <cell r="B710" t="str">
            <v>22CN4834</v>
          </cell>
          <cell r="C710" t="str">
            <v>Nối thẳng chuyển bậc u.PVC DISMY D48/34</v>
          </cell>
          <cell r="D710">
            <v>1790</v>
          </cell>
          <cell r="E710">
            <v>2255105</v>
          </cell>
          <cell r="F710">
            <v>24030</v>
          </cell>
          <cell r="G710">
            <v>42879943</v>
          </cell>
          <cell r="H710">
            <v>19359</v>
          </cell>
          <cell r="I710">
            <v>34258985</v>
          </cell>
          <cell r="J710">
            <v>6461</v>
          </cell>
        </row>
        <row r="711">
          <cell r="B711" t="str">
            <v>22CN4842</v>
          </cell>
          <cell r="C711" t="str">
            <v>Nối thẳng chuyển bậc u.PVC DISMY D48/42</v>
          </cell>
          <cell r="D711">
            <v>1982</v>
          </cell>
          <cell r="E711">
            <v>2735821</v>
          </cell>
          <cell r="F711">
            <v>17746</v>
          </cell>
          <cell r="G711">
            <v>32430297</v>
          </cell>
          <cell r="H711">
            <v>13418</v>
          </cell>
          <cell r="I711">
            <v>24257227</v>
          </cell>
          <cell r="J711">
            <v>6310</v>
          </cell>
        </row>
        <row r="712">
          <cell r="B712" t="str">
            <v>22CN6021</v>
          </cell>
          <cell r="C712" t="str">
            <v>Nối thẳng chuyển bậc u.PVC DISMY D60/21</v>
          </cell>
          <cell r="D712">
            <v>1073</v>
          </cell>
          <cell r="E712">
            <v>2232748</v>
          </cell>
          <cell r="F712">
            <v>3260</v>
          </cell>
          <cell r="G712">
            <v>8845980</v>
          </cell>
          <cell r="H712">
            <v>2973</v>
          </cell>
          <cell r="I712">
            <v>7227219</v>
          </cell>
          <cell r="J712">
            <v>1360</v>
          </cell>
        </row>
        <row r="713">
          <cell r="B713" t="str">
            <v>22CN6027</v>
          </cell>
          <cell r="C713" t="str">
            <v>Nối thẳng chuyển bậc u.PVC DISMY D60/27</v>
          </cell>
          <cell r="D713">
            <v>2043</v>
          </cell>
          <cell r="E713">
            <v>4293234</v>
          </cell>
          <cell r="F713">
            <v>7193</v>
          </cell>
          <cell r="G713">
            <v>18196993</v>
          </cell>
          <cell r="H713">
            <v>4398</v>
          </cell>
          <cell r="I713">
            <v>10062985</v>
          </cell>
          <cell r="J713">
            <v>4838</v>
          </cell>
        </row>
        <row r="714">
          <cell r="B714" t="str">
            <v>22CN6034</v>
          </cell>
          <cell r="C714" t="str">
            <v>Nối thẳng chuyển bậc u.PVC DISMY D60/34</v>
          </cell>
          <cell r="D714">
            <v>752</v>
          </cell>
          <cell r="E714">
            <v>1770336</v>
          </cell>
          <cell r="F714">
            <v>15197</v>
          </cell>
          <cell r="G714">
            <v>44094626</v>
          </cell>
          <cell r="H714">
            <v>10356</v>
          </cell>
          <cell r="I714">
            <v>30466353</v>
          </cell>
          <cell r="J714">
            <v>5593</v>
          </cell>
        </row>
        <row r="715">
          <cell r="B715" t="str">
            <v>22CN6042</v>
          </cell>
          <cell r="C715" t="str">
            <v>Nối thẳng chuyển bậc u.PVC DISMY D60/42</v>
          </cell>
          <cell r="D715">
            <v>1860</v>
          </cell>
          <cell r="E715">
            <v>4613182</v>
          </cell>
          <cell r="F715">
            <v>18332</v>
          </cell>
          <cell r="G715">
            <v>50787667</v>
          </cell>
          <cell r="H715">
            <v>12756</v>
          </cell>
          <cell r="I715">
            <v>37316074</v>
          </cell>
          <cell r="J715">
            <v>7436</v>
          </cell>
        </row>
        <row r="716">
          <cell r="B716" t="str">
            <v>22CN6048</v>
          </cell>
          <cell r="C716" t="str">
            <v>Nối thẳng chuyển bậc u.PVC DISMY D60/48</v>
          </cell>
          <cell r="D716">
            <v>1353</v>
          </cell>
          <cell r="E716">
            <v>3433768</v>
          </cell>
          <cell r="F716">
            <v>25940</v>
          </cell>
          <cell r="G716">
            <v>75001119</v>
          </cell>
          <cell r="H716">
            <v>18530</v>
          </cell>
          <cell r="I716">
            <v>54835458</v>
          </cell>
          <cell r="J716">
            <v>8763</v>
          </cell>
        </row>
        <row r="717">
          <cell r="B717" t="str">
            <v>22CN69060</v>
          </cell>
          <cell r="C717" t="str">
            <v>Nối thẳng chuyển bậc u.PVC DISMY D90/60 PN6</v>
          </cell>
          <cell r="D717">
            <v>0</v>
          </cell>
          <cell r="E717">
            <v>0</v>
          </cell>
          <cell r="F717">
            <v>18949</v>
          </cell>
          <cell r="G717">
            <v>102758187</v>
          </cell>
          <cell r="H717">
            <v>14165</v>
          </cell>
          <cell r="I717">
            <v>76893628</v>
          </cell>
          <cell r="J717">
            <v>4784</v>
          </cell>
        </row>
        <row r="718">
          <cell r="B718" t="str">
            <v>22CN7534</v>
          </cell>
          <cell r="C718" t="str">
            <v>Nối thẳng chuyển bậc u.PVC DISMY D75/34</v>
          </cell>
          <cell r="D718">
            <v>5192</v>
          </cell>
          <cell r="E718">
            <v>23642256</v>
          </cell>
          <cell r="F718">
            <v>5399</v>
          </cell>
          <cell r="G718">
            <v>21773512</v>
          </cell>
          <cell r="H718">
            <v>8340</v>
          </cell>
          <cell r="I718">
            <v>36343866</v>
          </cell>
          <cell r="J718">
            <v>2251</v>
          </cell>
        </row>
        <row r="719">
          <cell r="B719" t="str">
            <v>22CN7542</v>
          </cell>
          <cell r="C719" t="str">
            <v>Nối thẳng chuyển bậc u.PVC DISMY D75/42</v>
          </cell>
          <cell r="D719">
            <v>2116</v>
          </cell>
          <cell r="E719">
            <v>7542465</v>
          </cell>
          <cell r="F719">
            <v>12529</v>
          </cell>
          <cell r="G719">
            <v>51905237</v>
          </cell>
          <cell r="H719">
            <v>10792</v>
          </cell>
          <cell r="I719">
            <v>43676012</v>
          </cell>
          <cell r="J719">
            <v>3853</v>
          </cell>
        </row>
        <row r="720">
          <cell r="B720" t="str">
            <v>22CN7548</v>
          </cell>
          <cell r="C720" t="str">
            <v>Nối thẳng chuyển bậc u.PVC DISMY D75/48</v>
          </cell>
          <cell r="D720">
            <v>4078</v>
          </cell>
          <cell r="E720">
            <v>19112308</v>
          </cell>
          <cell r="F720">
            <v>7495</v>
          </cell>
          <cell r="G720">
            <v>33286419</v>
          </cell>
          <cell r="H720">
            <v>8051</v>
          </cell>
          <cell r="I720">
            <v>37131115</v>
          </cell>
          <cell r="J720">
            <v>3522</v>
          </cell>
        </row>
        <row r="721">
          <cell r="B721" t="str">
            <v>22CN7560</v>
          </cell>
          <cell r="C721" t="str">
            <v>Nối thẳng chuyển bậc u.PVC DISMY D75/60</v>
          </cell>
          <cell r="D721">
            <v>1839</v>
          </cell>
          <cell r="E721">
            <v>7494802</v>
          </cell>
          <cell r="F721">
            <v>12846</v>
          </cell>
          <cell r="G721">
            <v>65992898</v>
          </cell>
          <cell r="H721">
            <v>12197</v>
          </cell>
          <cell r="I721">
            <v>61754167</v>
          </cell>
          <cell r="J721">
            <v>2488</v>
          </cell>
        </row>
        <row r="722">
          <cell r="B722" t="str">
            <v>22CN9034</v>
          </cell>
          <cell r="C722" t="str">
            <v>Nối thẳng chuyển bậc u.PVC DISMY D90/34</v>
          </cell>
          <cell r="D722">
            <v>5535</v>
          </cell>
          <cell r="E722">
            <v>35244781</v>
          </cell>
          <cell r="F722">
            <v>25796</v>
          </cell>
          <cell r="G722">
            <v>142781051</v>
          </cell>
          <cell r="H722">
            <v>23812</v>
          </cell>
          <cell r="I722">
            <v>137006794</v>
          </cell>
          <cell r="J722">
            <v>7519</v>
          </cell>
        </row>
        <row r="723">
          <cell r="B723" t="str">
            <v>22CN9042</v>
          </cell>
          <cell r="C723" t="str">
            <v>Nối thẳng chuyển bậc u.PVC DISMY D90/42</v>
          </cell>
          <cell r="D723">
            <v>3639</v>
          </cell>
          <cell r="E723">
            <v>23365624</v>
          </cell>
          <cell r="F723">
            <v>21625</v>
          </cell>
          <cell r="G723">
            <v>109312553</v>
          </cell>
          <cell r="H723">
            <v>18653</v>
          </cell>
          <cell r="I723">
            <v>108509655</v>
          </cell>
          <cell r="J723">
            <v>6611</v>
          </cell>
        </row>
        <row r="724">
          <cell r="B724" t="str">
            <v>22CN9048</v>
          </cell>
          <cell r="C724" t="str">
            <v>Nối thẳng chuyển bậc u.PVC DISMY D90/48</v>
          </cell>
          <cell r="D724">
            <v>2218</v>
          </cell>
          <cell r="E724">
            <v>14179212</v>
          </cell>
          <cell r="F724">
            <v>12480</v>
          </cell>
          <cell r="G724">
            <v>73008289</v>
          </cell>
          <cell r="H724">
            <v>9738</v>
          </cell>
          <cell r="I724">
            <v>59099923</v>
          </cell>
          <cell r="J724">
            <v>4960</v>
          </cell>
        </row>
        <row r="725">
          <cell r="B725" t="str">
            <v>22CN9060</v>
          </cell>
          <cell r="C725" t="str">
            <v>Nối thẳng chuyển bậc u.PVC DISMY D90/60 PN10</v>
          </cell>
          <cell r="D725">
            <v>2152</v>
          </cell>
          <cell r="E725">
            <v>14051628</v>
          </cell>
          <cell r="F725">
            <v>140</v>
          </cell>
          <cell r="G725">
            <v>914140</v>
          </cell>
          <cell r="H725">
            <v>2328</v>
          </cell>
          <cell r="I725">
            <v>14965768</v>
          </cell>
          <cell r="J725">
            <v>-36</v>
          </cell>
        </row>
        <row r="726">
          <cell r="B726" t="str">
            <v>22CN9075</v>
          </cell>
          <cell r="C726" t="str">
            <v>Nối thẳng chuyển bậc u.PVC DISMY D90/75</v>
          </cell>
          <cell r="D726">
            <v>1610</v>
          </cell>
          <cell r="E726">
            <v>10364817</v>
          </cell>
          <cell r="F726">
            <v>26300</v>
          </cell>
          <cell r="G726">
            <v>175322313</v>
          </cell>
          <cell r="H726">
            <v>21996</v>
          </cell>
          <cell r="I726">
            <v>145547491</v>
          </cell>
          <cell r="J726">
            <v>5914</v>
          </cell>
        </row>
        <row r="727">
          <cell r="B727" t="str">
            <v>22CT1090</v>
          </cell>
          <cell r="C727" t="str">
            <v>Nối góc 90° u.PVC DISMY D90 PN10</v>
          </cell>
          <cell r="D727">
            <v>0</v>
          </cell>
          <cell r="E727">
            <v>0</v>
          </cell>
          <cell r="F727">
            <v>4285</v>
          </cell>
          <cell r="G727">
            <v>88710220</v>
          </cell>
          <cell r="H727">
            <v>1887</v>
          </cell>
          <cell r="I727">
            <v>36455726</v>
          </cell>
          <cell r="J727">
            <v>2398</v>
          </cell>
        </row>
        <row r="728">
          <cell r="B728" t="str">
            <v>22CT110</v>
          </cell>
          <cell r="C728" t="str">
            <v>Nối góc 90° u.PVC DISMY D110 PN10</v>
          </cell>
          <cell r="D728">
            <v>396</v>
          </cell>
          <cell r="E728">
            <v>7586366</v>
          </cell>
          <cell r="F728">
            <v>28352</v>
          </cell>
          <cell r="G728">
            <v>758602936</v>
          </cell>
          <cell r="H728">
            <v>18205</v>
          </cell>
          <cell r="I728">
            <v>425186235</v>
          </cell>
          <cell r="J728">
            <v>10543</v>
          </cell>
        </row>
        <row r="729">
          <cell r="B729" t="str">
            <v>22CT125</v>
          </cell>
          <cell r="C729" t="str">
            <v>Nối góc 90° u.PVC DISMY D125</v>
          </cell>
          <cell r="D729">
            <v>996</v>
          </cell>
          <cell r="E729">
            <v>32309324</v>
          </cell>
          <cell r="F729">
            <v>1695</v>
          </cell>
          <cell r="G729">
            <v>53347033</v>
          </cell>
          <cell r="H729">
            <v>1587</v>
          </cell>
          <cell r="I729">
            <v>50271612</v>
          </cell>
          <cell r="J729">
            <v>1104</v>
          </cell>
        </row>
        <row r="730">
          <cell r="B730" t="str">
            <v>22CT140</v>
          </cell>
          <cell r="C730" t="str">
            <v>Nối góc 90° u.PVC DISMY D140</v>
          </cell>
          <cell r="D730">
            <v>866</v>
          </cell>
          <cell r="E730">
            <v>47557106</v>
          </cell>
          <cell r="F730">
            <v>3486</v>
          </cell>
          <cell r="G730">
            <v>197296150</v>
          </cell>
          <cell r="H730">
            <v>3113</v>
          </cell>
          <cell r="I730">
            <v>164735348</v>
          </cell>
          <cell r="J730">
            <v>1239</v>
          </cell>
        </row>
        <row r="731">
          <cell r="B731" t="str">
            <v>22CT160</v>
          </cell>
          <cell r="C731" t="str">
            <v>Nối góc 90° u.PVC DISMY D160</v>
          </cell>
          <cell r="D731">
            <v>489</v>
          </cell>
          <cell r="E731">
            <v>34661529</v>
          </cell>
          <cell r="F731">
            <v>3075</v>
          </cell>
          <cell r="G731">
            <v>233538912</v>
          </cell>
          <cell r="H731">
            <v>2776</v>
          </cell>
          <cell r="I731">
            <v>195949727</v>
          </cell>
          <cell r="J731">
            <v>788</v>
          </cell>
        </row>
        <row r="732">
          <cell r="B732" t="str">
            <v>22CT1621</v>
          </cell>
          <cell r="C732" t="str">
            <v>Nối góc 90° u.PVC DISMY D21 PN16</v>
          </cell>
          <cell r="D732">
            <v>0</v>
          </cell>
          <cell r="E732">
            <v>0</v>
          </cell>
          <cell r="F732">
            <v>26550</v>
          </cell>
          <cell r="G732">
            <v>17795996</v>
          </cell>
          <cell r="H732">
            <v>0</v>
          </cell>
          <cell r="I732">
            <v>0</v>
          </cell>
          <cell r="J732">
            <v>26550</v>
          </cell>
        </row>
        <row r="733">
          <cell r="B733" t="str">
            <v>22CT1627</v>
          </cell>
          <cell r="C733" t="str">
            <v>Nối góc 90° u.PVC DISMY D27 PN16</v>
          </cell>
          <cell r="D733">
            <v>0</v>
          </cell>
          <cell r="E733">
            <v>0</v>
          </cell>
          <cell r="F733">
            <v>20000</v>
          </cell>
          <cell r="G733">
            <v>21717146</v>
          </cell>
          <cell r="H733">
            <v>0</v>
          </cell>
          <cell r="I733">
            <v>0</v>
          </cell>
          <cell r="J733">
            <v>20000</v>
          </cell>
        </row>
        <row r="734">
          <cell r="B734" t="str">
            <v>22CT200</v>
          </cell>
          <cell r="C734" t="str">
            <v>Nối góc 90° u.PVC DISMY D200</v>
          </cell>
          <cell r="D734">
            <v>319</v>
          </cell>
          <cell r="E734">
            <v>62834782</v>
          </cell>
          <cell r="F734">
            <v>352</v>
          </cell>
          <cell r="G734">
            <v>69862698</v>
          </cell>
          <cell r="H734">
            <v>671</v>
          </cell>
          <cell r="I734">
            <v>132697480</v>
          </cell>
          <cell r="J734">
            <v>0</v>
          </cell>
        </row>
        <row r="735">
          <cell r="B735" t="str">
            <v>22CT21</v>
          </cell>
          <cell r="C735" t="str">
            <v>Nối góc 90° u.PVC DISMY D21 PN10</v>
          </cell>
          <cell r="D735">
            <v>151389</v>
          </cell>
          <cell r="E735">
            <v>142752577</v>
          </cell>
          <cell r="F735">
            <v>806877</v>
          </cell>
          <cell r="G735">
            <v>446636488</v>
          </cell>
          <cell r="H735">
            <v>743045</v>
          </cell>
          <cell r="I735">
            <v>474556348</v>
          </cell>
          <cell r="J735">
            <v>215221</v>
          </cell>
        </row>
        <row r="736">
          <cell r="B736" t="str">
            <v>22CT250</v>
          </cell>
          <cell r="C736" t="str">
            <v>Nối góc 90° u.PVC DISMY D250</v>
          </cell>
          <cell r="D736">
            <v>97</v>
          </cell>
          <cell r="E736">
            <v>27774598</v>
          </cell>
          <cell r="F736">
            <v>0</v>
          </cell>
          <cell r="G736">
            <v>0</v>
          </cell>
          <cell r="H736">
            <v>97</v>
          </cell>
          <cell r="I736">
            <v>27774598</v>
          </cell>
          <cell r="J736">
            <v>0</v>
          </cell>
        </row>
        <row r="737">
          <cell r="B737" t="str">
            <v>22CT27</v>
          </cell>
          <cell r="C737" t="str">
            <v>Nối góc 90° u.PVC DISMY D27 PN10</v>
          </cell>
          <cell r="D737">
            <v>161334</v>
          </cell>
          <cell r="E737">
            <v>238756047</v>
          </cell>
          <cell r="F737">
            <v>791733</v>
          </cell>
          <cell r="G737">
            <v>771687747</v>
          </cell>
          <cell r="H737">
            <v>750150</v>
          </cell>
          <cell r="I737">
            <v>825369777</v>
          </cell>
          <cell r="J737">
            <v>202917</v>
          </cell>
        </row>
        <row r="738">
          <cell r="B738" t="str">
            <v>22CT34</v>
          </cell>
          <cell r="C738" t="str">
            <v>Nối góc 90° u.PVC DISMY D34 PN10</v>
          </cell>
          <cell r="D738">
            <v>55140</v>
          </cell>
          <cell r="E738">
            <v>71326821</v>
          </cell>
          <cell r="F738">
            <v>314019</v>
          </cell>
          <cell r="G738">
            <v>402671299</v>
          </cell>
          <cell r="H738">
            <v>293345</v>
          </cell>
          <cell r="I738">
            <v>370814294</v>
          </cell>
          <cell r="J738">
            <v>75814</v>
          </cell>
        </row>
        <row r="739">
          <cell r="B739" t="str">
            <v>22CT42</v>
          </cell>
          <cell r="C739" t="str">
            <v>Nối góc 90° u.PVC DISMY D42 PN10</v>
          </cell>
          <cell r="D739">
            <v>18466</v>
          </cell>
          <cell r="E739">
            <v>40679826</v>
          </cell>
          <cell r="F739">
            <v>224203</v>
          </cell>
          <cell r="G739">
            <v>450672420</v>
          </cell>
          <cell r="H739">
            <v>183186</v>
          </cell>
          <cell r="I739">
            <v>391217903</v>
          </cell>
          <cell r="J739">
            <v>59483</v>
          </cell>
        </row>
        <row r="740">
          <cell r="B740" t="str">
            <v>22CT48</v>
          </cell>
          <cell r="C740" t="str">
            <v>Nối góc 90° u.PVC DISMY D48 PN10</v>
          </cell>
          <cell r="D740">
            <v>9494</v>
          </cell>
          <cell r="E740">
            <v>28736450</v>
          </cell>
          <cell r="F740">
            <v>176933</v>
          </cell>
          <cell r="G740">
            <v>539828239</v>
          </cell>
          <cell r="H740">
            <v>138306</v>
          </cell>
          <cell r="I740">
            <v>451395586</v>
          </cell>
          <cell r="J740">
            <v>48121</v>
          </cell>
        </row>
        <row r="741">
          <cell r="B741" t="str">
            <v>22CT60</v>
          </cell>
          <cell r="C741" t="str">
            <v>Nối góc 90° u.PVC DISMY D60 PN8</v>
          </cell>
          <cell r="D741">
            <v>16543</v>
          </cell>
          <cell r="E741">
            <v>91935656</v>
          </cell>
          <cell r="F741">
            <v>168624</v>
          </cell>
          <cell r="G741">
            <v>901368782</v>
          </cell>
          <cell r="H741">
            <v>136207</v>
          </cell>
          <cell r="I741">
            <v>788912078</v>
          </cell>
          <cell r="J741">
            <v>48960</v>
          </cell>
        </row>
        <row r="742">
          <cell r="B742" t="str">
            <v>22CT6110</v>
          </cell>
          <cell r="C742" t="str">
            <v>Nối góc 90° u.PVC DISMY D110 PN6</v>
          </cell>
          <cell r="D742">
            <v>0</v>
          </cell>
          <cell r="E742">
            <v>0</v>
          </cell>
          <cell r="F742">
            <v>84816</v>
          </cell>
          <cell r="G742">
            <v>1582462376</v>
          </cell>
          <cell r="H742">
            <v>61686</v>
          </cell>
          <cell r="I742">
            <v>1211708684</v>
          </cell>
          <cell r="J742">
            <v>23130</v>
          </cell>
        </row>
        <row r="743">
          <cell r="B743" t="str">
            <v>22CT690</v>
          </cell>
          <cell r="C743" t="str">
            <v>Nối góc 90° u.PVC DISMY D90 PN6</v>
          </cell>
          <cell r="D743">
            <v>0</v>
          </cell>
          <cell r="E743">
            <v>0</v>
          </cell>
          <cell r="F743">
            <v>84315</v>
          </cell>
          <cell r="G743">
            <v>900488966</v>
          </cell>
          <cell r="H743">
            <v>66462</v>
          </cell>
          <cell r="I743">
            <v>687625098</v>
          </cell>
          <cell r="J743">
            <v>17853</v>
          </cell>
        </row>
        <row r="744">
          <cell r="B744" t="str">
            <v>22CT75</v>
          </cell>
          <cell r="C744" t="str">
            <v>Nối góc 90° u.PVC DISMY D75 PN8</v>
          </cell>
          <cell r="D744">
            <v>1367</v>
          </cell>
          <cell r="E744">
            <v>12642710</v>
          </cell>
          <cell r="F744">
            <v>125539</v>
          </cell>
          <cell r="G744">
            <v>1221007843</v>
          </cell>
          <cell r="H744">
            <v>107285</v>
          </cell>
          <cell r="I744">
            <v>1043939802</v>
          </cell>
          <cell r="J744">
            <v>19621</v>
          </cell>
        </row>
        <row r="745">
          <cell r="B745" t="str">
            <v>22CT90</v>
          </cell>
          <cell r="C745" t="str">
            <v>Cút PVC DISMY D90</v>
          </cell>
          <cell r="D745">
            <v>24</v>
          </cell>
          <cell r="E745">
            <v>321143</v>
          </cell>
          <cell r="F745">
            <v>193682</v>
          </cell>
          <cell r="G745">
            <v>2720864577</v>
          </cell>
          <cell r="H745">
            <v>193714</v>
          </cell>
          <cell r="I745">
            <v>2721294046</v>
          </cell>
          <cell r="J745">
            <v>-8</v>
          </cell>
        </row>
        <row r="746">
          <cell r="B746" t="str">
            <v>22CTRT2112</v>
          </cell>
          <cell r="C746" t="str">
            <v>Nối góc 90° ren trong đồng u.PVC DISMY D21x1/2"</v>
          </cell>
          <cell r="D746">
            <v>6590</v>
          </cell>
          <cell r="E746">
            <v>23632034</v>
          </cell>
          <cell r="F746">
            <v>40241</v>
          </cell>
          <cell r="G746">
            <v>121280094</v>
          </cell>
          <cell r="H746">
            <v>31409</v>
          </cell>
          <cell r="I746">
            <v>116327962</v>
          </cell>
          <cell r="J746">
            <v>15422</v>
          </cell>
        </row>
        <row r="747">
          <cell r="B747" t="str">
            <v>22CTRT2712</v>
          </cell>
          <cell r="C747" t="str">
            <v>Nối góc 90° ren trong đồng u.PVC DISMY D27x1/2"</v>
          </cell>
          <cell r="D747">
            <v>4108</v>
          </cell>
          <cell r="E747">
            <v>17901603</v>
          </cell>
          <cell r="F747">
            <v>77657</v>
          </cell>
          <cell r="G747">
            <v>284226690</v>
          </cell>
          <cell r="H747">
            <v>66048</v>
          </cell>
          <cell r="I747">
            <v>270384020</v>
          </cell>
          <cell r="J747">
            <v>15717</v>
          </cell>
        </row>
        <row r="748">
          <cell r="B748" t="str">
            <v>22CTRT2734</v>
          </cell>
          <cell r="C748" t="str">
            <v>Nối góc 90° ren trong đồng u.PVC DISMY D27x3/4"</v>
          </cell>
          <cell r="D748">
            <v>4783</v>
          </cell>
          <cell r="E748">
            <v>21369280</v>
          </cell>
          <cell r="F748">
            <v>10455</v>
          </cell>
          <cell r="G748">
            <v>35353432</v>
          </cell>
          <cell r="H748">
            <v>8885</v>
          </cell>
          <cell r="I748">
            <v>38309880</v>
          </cell>
          <cell r="J748">
            <v>6353</v>
          </cell>
        </row>
        <row r="749">
          <cell r="B749" t="str">
            <v>22KEO1000</v>
          </cell>
          <cell r="C749" t="str">
            <v>Keo dán cân u.PVC DISMY 1kg</v>
          </cell>
          <cell r="D749">
            <v>2127</v>
          </cell>
          <cell r="E749">
            <v>166793464</v>
          </cell>
          <cell r="F749">
            <v>12555</v>
          </cell>
          <cell r="G749">
            <v>1072856031</v>
          </cell>
          <cell r="H749">
            <v>13426</v>
          </cell>
          <cell r="I749">
            <v>1169784681</v>
          </cell>
          <cell r="J749">
            <v>1256</v>
          </cell>
        </row>
        <row r="750">
          <cell r="B750" t="str">
            <v>22KEO15</v>
          </cell>
          <cell r="C750" t="str">
            <v>Keo dán u.PVC DISMY 15g</v>
          </cell>
          <cell r="D750">
            <v>30</v>
          </cell>
          <cell r="E750">
            <v>37591</v>
          </cell>
          <cell r="F750">
            <v>0</v>
          </cell>
          <cell r="G750">
            <v>0</v>
          </cell>
          <cell r="H750">
            <v>2</v>
          </cell>
          <cell r="I750">
            <v>2506</v>
          </cell>
          <cell r="J750">
            <v>28</v>
          </cell>
        </row>
        <row r="751">
          <cell r="B751" t="str">
            <v>22KEO50.</v>
          </cell>
          <cell r="C751" t="str">
            <v>Keo dán u.PVC DISMY 50g</v>
          </cell>
          <cell r="D751">
            <v>14961</v>
          </cell>
          <cell r="E751">
            <v>60268220</v>
          </cell>
          <cell r="F751">
            <v>98739</v>
          </cell>
          <cell r="G751">
            <v>455320044</v>
          </cell>
          <cell r="H751">
            <v>103346</v>
          </cell>
          <cell r="I751">
            <v>474761365</v>
          </cell>
          <cell r="J751">
            <v>10354</v>
          </cell>
        </row>
        <row r="752">
          <cell r="B752" t="str">
            <v>22MB110</v>
          </cell>
          <cell r="C752" t="str">
            <v>Mặt bích u.PVC DISMY D110</v>
          </cell>
          <cell r="D752">
            <v>81</v>
          </cell>
          <cell r="E752">
            <v>3320824</v>
          </cell>
          <cell r="F752">
            <v>2468</v>
          </cell>
          <cell r="G752">
            <v>112132677</v>
          </cell>
          <cell r="H752">
            <v>1764</v>
          </cell>
          <cell r="I752">
            <v>79914503</v>
          </cell>
          <cell r="J752">
            <v>785</v>
          </cell>
        </row>
        <row r="753">
          <cell r="B753" t="str">
            <v>22MB140</v>
          </cell>
          <cell r="C753" t="str">
            <v>Mặt bích u.PVC DISMY D140</v>
          </cell>
          <cell r="D753">
            <v>121</v>
          </cell>
          <cell r="E753">
            <v>8223406</v>
          </cell>
          <cell r="F753">
            <v>1182</v>
          </cell>
          <cell r="G753">
            <v>84682047</v>
          </cell>
          <cell r="H753">
            <v>748</v>
          </cell>
          <cell r="I753">
            <v>53184227</v>
          </cell>
          <cell r="J753">
            <v>555</v>
          </cell>
        </row>
        <row r="754">
          <cell r="B754" t="str">
            <v>22MB160</v>
          </cell>
          <cell r="C754" t="str">
            <v>Mặt bích u.PVC DISMY D160</v>
          </cell>
          <cell r="D754">
            <v>209</v>
          </cell>
          <cell r="E754">
            <v>18459862</v>
          </cell>
          <cell r="F754">
            <v>926</v>
          </cell>
          <cell r="G754">
            <v>80069485</v>
          </cell>
          <cell r="H754">
            <v>762</v>
          </cell>
          <cell r="I754">
            <v>66278270</v>
          </cell>
          <cell r="J754">
            <v>373</v>
          </cell>
        </row>
        <row r="755">
          <cell r="B755" t="str">
            <v>22MB60</v>
          </cell>
          <cell r="C755" t="str">
            <v>Mặt bích u.PVC DISMY D60</v>
          </cell>
          <cell r="D755">
            <v>385</v>
          </cell>
          <cell r="E755">
            <v>5956362</v>
          </cell>
          <cell r="F755">
            <v>1805</v>
          </cell>
          <cell r="G755">
            <v>37085289</v>
          </cell>
          <cell r="H755">
            <v>1602</v>
          </cell>
          <cell r="I755">
            <v>31326317</v>
          </cell>
          <cell r="J755">
            <v>588</v>
          </cell>
        </row>
        <row r="756">
          <cell r="B756" t="str">
            <v>22MB75</v>
          </cell>
          <cell r="C756" t="str">
            <v>Mặt bích u.PVC DISMY D75</v>
          </cell>
          <cell r="D756">
            <v>587</v>
          </cell>
          <cell r="E756">
            <v>16636039</v>
          </cell>
          <cell r="F756">
            <v>0</v>
          </cell>
          <cell r="G756">
            <v>0</v>
          </cell>
          <cell r="H756">
            <v>347</v>
          </cell>
          <cell r="I756">
            <v>9834254</v>
          </cell>
          <cell r="J756">
            <v>240</v>
          </cell>
        </row>
        <row r="757">
          <cell r="B757" t="str">
            <v>22MB90</v>
          </cell>
          <cell r="C757" t="str">
            <v>Mặt bích u.PVC DISMY D90</v>
          </cell>
          <cell r="D757">
            <v>1216</v>
          </cell>
          <cell r="E757">
            <v>38853420</v>
          </cell>
          <cell r="F757">
            <v>48</v>
          </cell>
          <cell r="G757">
            <v>958555</v>
          </cell>
          <cell r="H757">
            <v>790</v>
          </cell>
          <cell r="I757">
            <v>25241942</v>
          </cell>
          <cell r="J757">
            <v>474</v>
          </cell>
        </row>
        <row r="758">
          <cell r="B758" t="str">
            <v>22MS110</v>
          </cell>
          <cell r="C758" t="str">
            <v>Nối thẳng ép phun u.PVC DISMY D110 PN10</v>
          </cell>
          <cell r="D758">
            <v>3321</v>
          </cell>
          <cell r="E758">
            <v>68389320</v>
          </cell>
          <cell r="F758">
            <v>4828</v>
          </cell>
          <cell r="G758">
            <v>94081325</v>
          </cell>
          <cell r="H758">
            <v>4421</v>
          </cell>
          <cell r="I758">
            <v>89756351</v>
          </cell>
          <cell r="J758">
            <v>3728</v>
          </cell>
        </row>
        <row r="759">
          <cell r="B759" t="str">
            <v>22MS1621</v>
          </cell>
          <cell r="C759" t="str">
            <v>Nối thẳng ép phun u.PVC DISMY D21 PN16</v>
          </cell>
          <cell r="D759">
            <v>0</v>
          </cell>
          <cell r="E759">
            <v>0</v>
          </cell>
          <cell r="F759">
            <v>10250</v>
          </cell>
          <cell r="G759">
            <v>4568812</v>
          </cell>
          <cell r="H759">
            <v>0</v>
          </cell>
          <cell r="I759">
            <v>0</v>
          </cell>
          <cell r="J759">
            <v>10250</v>
          </cell>
        </row>
        <row r="760">
          <cell r="B760" t="str">
            <v>22MS1627</v>
          </cell>
          <cell r="C760" t="str">
            <v>Nối thẳng ép phun u.PVC DISMY D27 PN16</v>
          </cell>
          <cell r="D760">
            <v>0</v>
          </cell>
          <cell r="E760">
            <v>0</v>
          </cell>
          <cell r="F760">
            <v>10500</v>
          </cell>
          <cell r="G760">
            <v>7847330</v>
          </cell>
          <cell r="H760">
            <v>0</v>
          </cell>
          <cell r="I760">
            <v>0</v>
          </cell>
          <cell r="J760">
            <v>10500</v>
          </cell>
        </row>
        <row r="761">
          <cell r="B761" t="str">
            <v>22MS1634</v>
          </cell>
          <cell r="C761" t="str">
            <v>Nối thẳng ép phun u.PVC DISMY D34 PN16</v>
          </cell>
          <cell r="D761">
            <v>0</v>
          </cell>
          <cell r="E761">
            <v>0</v>
          </cell>
          <cell r="F761">
            <v>16320</v>
          </cell>
          <cell r="G761">
            <v>17447715</v>
          </cell>
          <cell r="H761">
            <v>0</v>
          </cell>
          <cell r="I761">
            <v>0</v>
          </cell>
          <cell r="J761">
            <v>16320</v>
          </cell>
        </row>
        <row r="762">
          <cell r="B762" t="str">
            <v>22MS21</v>
          </cell>
          <cell r="C762" t="str">
            <v>Nối thẳng ép phun u.PVC DISMY D21 PN10</v>
          </cell>
          <cell r="D762">
            <v>56934</v>
          </cell>
          <cell r="E762">
            <v>21371221</v>
          </cell>
          <cell r="F762">
            <v>424200</v>
          </cell>
          <cell r="G762">
            <v>142568272</v>
          </cell>
          <cell r="H762">
            <v>357055</v>
          </cell>
          <cell r="I762">
            <v>129136815</v>
          </cell>
          <cell r="J762">
            <v>124079</v>
          </cell>
        </row>
        <row r="763">
          <cell r="B763" t="str">
            <v>22MS27</v>
          </cell>
          <cell r="C763" t="str">
            <v>Nối thẳng ép phun u.PVC DISMY D27 PN10</v>
          </cell>
          <cell r="D763">
            <v>15249</v>
          </cell>
          <cell r="E763">
            <v>10773767</v>
          </cell>
          <cell r="F763">
            <v>283961</v>
          </cell>
          <cell r="G763">
            <v>187321022</v>
          </cell>
          <cell r="H763">
            <v>232339</v>
          </cell>
          <cell r="I763">
            <v>153942761</v>
          </cell>
          <cell r="J763">
            <v>66871</v>
          </cell>
        </row>
        <row r="764">
          <cell r="B764" t="str">
            <v>22MS34</v>
          </cell>
          <cell r="C764" t="str">
            <v>Nối thẳng ép phun u.PVC DISMY D34 PN10</v>
          </cell>
          <cell r="D764">
            <v>24338</v>
          </cell>
          <cell r="E764">
            <v>21145065</v>
          </cell>
          <cell r="F764">
            <v>82183</v>
          </cell>
          <cell r="G764">
            <v>64672481</v>
          </cell>
          <cell r="H764">
            <v>73660</v>
          </cell>
          <cell r="I764">
            <v>62028492</v>
          </cell>
          <cell r="J764">
            <v>32861</v>
          </cell>
        </row>
        <row r="765">
          <cell r="B765" t="str">
            <v>22MS42</v>
          </cell>
          <cell r="C765" t="str">
            <v>Nối thẳng ép phun u.PVC DISMY D42 PN10</v>
          </cell>
          <cell r="D765">
            <v>4524</v>
          </cell>
          <cell r="E765">
            <v>6815266</v>
          </cell>
          <cell r="F765">
            <v>44158</v>
          </cell>
          <cell r="G765">
            <v>67971721</v>
          </cell>
          <cell r="H765">
            <v>33873</v>
          </cell>
          <cell r="I765">
            <v>54536268</v>
          </cell>
          <cell r="J765">
            <v>14809</v>
          </cell>
        </row>
        <row r="766">
          <cell r="B766" t="str">
            <v>22MS48</v>
          </cell>
          <cell r="C766" t="str">
            <v>Nối thẳng ép phun u.PVC DISMY D48 PN10</v>
          </cell>
          <cell r="D766">
            <v>494</v>
          </cell>
          <cell r="E766">
            <v>1022553</v>
          </cell>
          <cell r="F766">
            <v>46997</v>
          </cell>
          <cell r="G766">
            <v>95387345</v>
          </cell>
          <cell r="H766">
            <v>30903</v>
          </cell>
          <cell r="I766">
            <v>65887770</v>
          </cell>
          <cell r="J766">
            <v>16588</v>
          </cell>
        </row>
        <row r="767">
          <cell r="B767" t="str">
            <v>22MS60</v>
          </cell>
          <cell r="C767" t="str">
            <v>Nối thẳng ép phun u.PVC DISMY D60 PN10</v>
          </cell>
          <cell r="D767">
            <v>2718</v>
          </cell>
          <cell r="E767">
            <v>8988744</v>
          </cell>
          <cell r="F767">
            <v>36375</v>
          </cell>
          <cell r="G767">
            <v>128105294</v>
          </cell>
          <cell r="H767">
            <v>32595</v>
          </cell>
          <cell r="I767">
            <v>113401253</v>
          </cell>
          <cell r="J767">
            <v>6498</v>
          </cell>
        </row>
        <row r="768">
          <cell r="B768" t="str">
            <v>22MS6110</v>
          </cell>
          <cell r="C768" t="str">
            <v>Nối thẳng ép phun u.PVC DISMY D110 PN6</v>
          </cell>
          <cell r="D768">
            <v>4556</v>
          </cell>
          <cell r="E768">
            <v>60953387</v>
          </cell>
          <cell r="F768">
            <v>28250</v>
          </cell>
          <cell r="G768">
            <v>366862824</v>
          </cell>
          <cell r="H768">
            <v>25707</v>
          </cell>
          <cell r="I768">
            <v>341605693</v>
          </cell>
          <cell r="J768">
            <v>7099</v>
          </cell>
        </row>
        <row r="769">
          <cell r="B769" t="str">
            <v>22MS690</v>
          </cell>
          <cell r="C769" t="str">
            <v>Nối thẳng ép phun PVC DISMY D90 PN6</v>
          </cell>
          <cell r="D769">
            <v>15108</v>
          </cell>
          <cell r="E769">
            <v>95951886</v>
          </cell>
          <cell r="F769">
            <v>42255</v>
          </cell>
          <cell r="G769">
            <v>222499056</v>
          </cell>
          <cell r="H769">
            <v>44317</v>
          </cell>
          <cell r="I769">
            <v>258417189</v>
          </cell>
          <cell r="J769">
            <v>13046</v>
          </cell>
        </row>
        <row r="770">
          <cell r="B770" t="str">
            <v>22MS75</v>
          </cell>
          <cell r="C770" t="str">
            <v>Nối thẳng ép phun u.PVC DISMY D75</v>
          </cell>
          <cell r="D770">
            <v>5496</v>
          </cell>
          <cell r="E770">
            <v>32635875</v>
          </cell>
          <cell r="F770">
            <v>29705</v>
          </cell>
          <cell r="G770">
            <v>165662626</v>
          </cell>
          <cell r="H770">
            <v>22417</v>
          </cell>
          <cell r="I770">
            <v>129489552</v>
          </cell>
          <cell r="J770">
            <v>12784</v>
          </cell>
        </row>
        <row r="771">
          <cell r="B771" t="str">
            <v>22MS90</v>
          </cell>
          <cell r="C771" t="str">
            <v>Nối thẳng ép phun u.PVC DISMY D90 PN10</v>
          </cell>
          <cell r="D771">
            <v>3405</v>
          </cell>
          <cell r="E771">
            <v>36299373</v>
          </cell>
          <cell r="F771">
            <v>1523</v>
          </cell>
          <cell r="G771">
            <v>16011700</v>
          </cell>
          <cell r="H771">
            <v>3578</v>
          </cell>
          <cell r="I771">
            <v>37893816</v>
          </cell>
          <cell r="J771">
            <v>1350</v>
          </cell>
        </row>
        <row r="772">
          <cell r="B772" t="str">
            <v>22MSRT2112</v>
          </cell>
          <cell r="C772" t="str">
            <v>Nối thẳng ren trong đồng u.PVC DISMY D21x1/2"</v>
          </cell>
          <cell r="D772">
            <v>20</v>
          </cell>
          <cell r="E772">
            <v>67643</v>
          </cell>
          <cell r="F772">
            <v>35014</v>
          </cell>
          <cell r="G772">
            <v>104813154</v>
          </cell>
          <cell r="H772">
            <v>22713</v>
          </cell>
          <cell r="I772">
            <v>83423547</v>
          </cell>
          <cell r="J772">
            <v>12321</v>
          </cell>
        </row>
        <row r="773">
          <cell r="B773" t="str">
            <v>22MSRT2712</v>
          </cell>
          <cell r="C773" t="str">
            <v>Nối thẳng ren trong đồng u.PVC DISMY D27x1/2"</v>
          </cell>
          <cell r="D773">
            <v>11392</v>
          </cell>
          <cell r="E773">
            <v>40568566</v>
          </cell>
          <cell r="F773">
            <v>57422</v>
          </cell>
          <cell r="G773">
            <v>184626491</v>
          </cell>
          <cell r="H773">
            <v>48942</v>
          </cell>
          <cell r="I773">
            <v>173439637</v>
          </cell>
          <cell r="J773">
            <v>19872</v>
          </cell>
        </row>
        <row r="774">
          <cell r="B774" t="str">
            <v>22MSRT2734</v>
          </cell>
          <cell r="C774" t="str">
            <v>Nối thẳng ren trong đồng u.PVC DISMY D27x3/4"</v>
          </cell>
          <cell r="D774">
            <v>940</v>
          </cell>
          <cell r="E774">
            <v>3540285</v>
          </cell>
          <cell r="F774">
            <v>14646</v>
          </cell>
          <cell r="G774">
            <v>49971183</v>
          </cell>
          <cell r="H774">
            <v>9106</v>
          </cell>
          <cell r="I774">
            <v>35773823</v>
          </cell>
          <cell r="J774">
            <v>6480</v>
          </cell>
        </row>
        <row r="775">
          <cell r="B775" t="str">
            <v>22NXP6075</v>
          </cell>
          <cell r="C775" t="str">
            <v>Nắp xi phông PVC DISMY D60-75</v>
          </cell>
          <cell r="D775">
            <v>0</v>
          </cell>
          <cell r="E775">
            <v>0</v>
          </cell>
          <cell r="F775">
            <v>11485</v>
          </cell>
          <cell r="G775">
            <v>12069636</v>
          </cell>
          <cell r="H775">
            <v>4500</v>
          </cell>
          <cell r="I775">
            <v>4729069</v>
          </cell>
          <cell r="J775">
            <v>6985</v>
          </cell>
        </row>
        <row r="776">
          <cell r="B776" t="str">
            <v>22RN21</v>
          </cell>
          <cell r="C776" t="str">
            <v>Nối thẳng ren ngoài u.PVC DISMY D21 PN10</v>
          </cell>
          <cell r="D776">
            <v>26629</v>
          </cell>
          <cell r="E776">
            <v>13126340</v>
          </cell>
          <cell r="F776">
            <v>147922</v>
          </cell>
          <cell r="G776">
            <v>79815179</v>
          </cell>
          <cell r="H776">
            <v>120646</v>
          </cell>
          <cell r="I776">
            <v>61101979</v>
          </cell>
          <cell r="J776">
            <v>53905</v>
          </cell>
        </row>
        <row r="777">
          <cell r="B777" t="str">
            <v>22RN27</v>
          </cell>
          <cell r="C777" t="str">
            <v>Nối thẳng ren ngoài u.PVC DISMY D27 PN10</v>
          </cell>
          <cell r="D777">
            <v>17196</v>
          </cell>
          <cell r="E777">
            <v>13491034</v>
          </cell>
          <cell r="F777">
            <v>119443</v>
          </cell>
          <cell r="G777">
            <v>106857872</v>
          </cell>
          <cell r="H777">
            <v>99798</v>
          </cell>
          <cell r="I777">
            <v>84680719</v>
          </cell>
          <cell r="J777">
            <v>36841</v>
          </cell>
        </row>
        <row r="778">
          <cell r="B778" t="str">
            <v>22RN34</v>
          </cell>
          <cell r="C778" t="str">
            <v>Nối thẳng ren ngoài u.PVC DISMY D34</v>
          </cell>
          <cell r="D778">
            <v>3230</v>
          </cell>
          <cell r="E778">
            <v>2955114</v>
          </cell>
          <cell r="F778">
            <v>50145</v>
          </cell>
          <cell r="G778">
            <v>58256751</v>
          </cell>
          <cell r="H778">
            <v>38869</v>
          </cell>
          <cell r="I778">
            <v>45383290</v>
          </cell>
          <cell r="J778">
            <v>14506</v>
          </cell>
        </row>
        <row r="779">
          <cell r="B779" t="str">
            <v>22RN42</v>
          </cell>
          <cell r="C779" t="str">
            <v>Nối thẳng ren ngoài u.PVC DISMY D42</v>
          </cell>
          <cell r="D779">
            <v>559</v>
          </cell>
          <cell r="E779">
            <v>809783</v>
          </cell>
          <cell r="F779">
            <v>17760</v>
          </cell>
          <cell r="G779">
            <v>33081169</v>
          </cell>
          <cell r="H779">
            <v>11603</v>
          </cell>
          <cell r="I779">
            <v>21588501</v>
          </cell>
          <cell r="J779">
            <v>6716</v>
          </cell>
        </row>
        <row r="780">
          <cell r="B780" t="str">
            <v>22RN48</v>
          </cell>
          <cell r="C780" t="str">
            <v>Nối thẳng ren ngoài u.PVC DISMY D48</v>
          </cell>
          <cell r="D780">
            <v>12052</v>
          </cell>
          <cell r="E780">
            <v>26251870</v>
          </cell>
          <cell r="F780">
            <v>21119</v>
          </cell>
          <cell r="G780">
            <v>49199036</v>
          </cell>
          <cell r="H780">
            <v>29884</v>
          </cell>
          <cell r="I780">
            <v>67921871</v>
          </cell>
          <cell r="J780">
            <v>3287</v>
          </cell>
        </row>
        <row r="781">
          <cell r="B781" t="str">
            <v>22RN60</v>
          </cell>
          <cell r="C781" t="str">
            <v>Nối thẳng ren ngoài u.PVC DISMY D60</v>
          </cell>
          <cell r="D781">
            <v>2035</v>
          </cell>
          <cell r="E781">
            <v>6303198</v>
          </cell>
          <cell r="F781">
            <v>17121</v>
          </cell>
          <cell r="G781">
            <v>61037923</v>
          </cell>
          <cell r="H781">
            <v>9065</v>
          </cell>
          <cell r="I781">
            <v>32541720</v>
          </cell>
          <cell r="J781">
            <v>10091</v>
          </cell>
        </row>
        <row r="782">
          <cell r="B782" t="str">
            <v>22RT21</v>
          </cell>
          <cell r="C782" t="str">
            <v>Nối thẳng ren trong u.PVC DISMY D21 PN10</v>
          </cell>
          <cell r="D782">
            <v>29524</v>
          </cell>
          <cell r="E782">
            <v>12692146</v>
          </cell>
          <cell r="F782">
            <v>157688</v>
          </cell>
          <cell r="G782">
            <v>62204939</v>
          </cell>
          <cell r="H782">
            <v>129818</v>
          </cell>
          <cell r="I782">
            <v>57960770</v>
          </cell>
          <cell r="J782">
            <v>57394</v>
          </cell>
        </row>
        <row r="783">
          <cell r="B783" t="str">
            <v>22RT27</v>
          </cell>
          <cell r="C783" t="str">
            <v>Nối thẳng ren trong u.PVC DISMY D27</v>
          </cell>
          <cell r="D783">
            <v>3584</v>
          </cell>
          <cell r="E783">
            <v>1952487</v>
          </cell>
          <cell r="F783">
            <v>68800</v>
          </cell>
          <cell r="G783">
            <v>45766145</v>
          </cell>
          <cell r="H783">
            <v>50791</v>
          </cell>
          <cell r="I783">
            <v>32469657</v>
          </cell>
          <cell r="J783">
            <v>21593</v>
          </cell>
        </row>
        <row r="784">
          <cell r="B784" t="str">
            <v>22RT34</v>
          </cell>
          <cell r="C784" t="str">
            <v>Nối thẳng ren trong u.PVC DISMY D34</v>
          </cell>
          <cell r="D784">
            <v>9524</v>
          </cell>
          <cell r="E784">
            <v>8685028</v>
          </cell>
          <cell r="F784">
            <v>14192</v>
          </cell>
          <cell r="G784">
            <v>15880563</v>
          </cell>
          <cell r="H784">
            <v>19389</v>
          </cell>
          <cell r="I784">
            <v>18986617</v>
          </cell>
          <cell r="J784">
            <v>4327</v>
          </cell>
        </row>
        <row r="785">
          <cell r="B785" t="str">
            <v>22RT42</v>
          </cell>
          <cell r="C785" t="str">
            <v>Nối thẳng ren trong u.PVC DISMY D42</v>
          </cell>
          <cell r="D785">
            <v>3886</v>
          </cell>
          <cell r="E785">
            <v>6438469</v>
          </cell>
          <cell r="F785">
            <v>20294</v>
          </cell>
          <cell r="G785">
            <v>35996539</v>
          </cell>
          <cell r="H785">
            <v>9804</v>
          </cell>
          <cell r="I785">
            <v>16869170</v>
          </cell>
          <cell r="J785">
            <v>14376</v>
          </cell>
        </row>
        <row r="786">
          <cell r="B786" t="str">
            <v>22RT48</v>
          </cell>
          <cell r="C786" t="str">
            <v>Nối thẳng ren trong u.PVC DISMY D48</v>
          </cell>
          <cell r="D786">
            <v>6703</v>
          </cell>
          <cell r="E786">
            <v>13623613</v>
          </cell>
          <cell r="F786">
            <v>10722</v>
          </cell>
          <cell r="G786">
            <v>24721499</v>
          </cell>
          <cell r="H786">
            <v>7933</v>
          </cell>
          <cell r="I786">
            <v>15206533</v>
          </cell>
          <cell r="J786">
            <v>9492</v>
          </cell>
        </row>
        <row r="787">
          <cell r="B787" t="str">
            <v>22RT60</v>
          </cell>
          <cell r="C787" t="str">
            <v>Nối thẳng ren trong u.PVC DISMY D60</v>
          </cell>
          <cell r="D787">
            <v>1210</v>
          </cell>
          <cell r="E787">
            <v>3880344</v>
          </cell>
          <cell r="F787">
            <v>5290</v>
          </cell>
          <cell r="G787">
            <v>18253964</v>
          </cell>
          <cell r="H787">
            <v>4742</v>
          </cell>
          <cell r="I787">
            <v>16127864</v>
          </cell>
          <cell r="J787">
            <v>1758</v>
          </cell>
        </row>
        <row r="788">
          <cell r="B788" t="str">
            <v>22T110</v>
          </cell>
          <cell r="C788" t="str">
            <v>Ba chạc 90° u.PVC DISMY D110 PN10</v>
          </cell>
          <cell r="D788">
            <v>2104</v>
          </cell>
          <cell r="E788">
            <v>54026080</v>
          </cell>
          <cell r="F788">
            <v>18887</v>
          </cell>
          <cell r="G788">
            <v>508867390</v>
          </cell>
          <cell r="H788">
            <v>19026</v>
          </cell>
          <cell r="I788">
            <v>495178239</v>
          </cell>
          <cell r="J788">
            <v>1965</v>
          </cell>
        </row>
        <row r="789">
          <cell r="B789" t="str">
            <v>22T125</v>
          </cell>
          <cell r="C789" t="str">
            <v>Ba chạc 90° u.PVC DISMY D125</v>
          </cell>
          <cell r="D789">
            <v>143</v>
          </cell>
          <cell r="E789">
            <v>6344318</v>
          </cell>
          <cell r="F789">
            <v>1360</v>
          </cell>
          <cell r="G789">
            <v>58658354</v>
          </cell>
          <cell r="H789">
            <v>1036</v>
          </cell>
          <cell r="I789">
            <v>44838408</v>
          </cell>
          <cell r="J789">
            <v>467</v>
          </cell>
        </row>
        <row r="790">
          <cell r="B790" t="str">
            <v>22T140</v>
          </cell>
          <cell r="C790" t="str">
            <v>Ba chạc 90° u.PVC DISMY D140</v>
          </cell>
          <cell r="D790">
            <v>381</v>
          </cell>
          <cell r="E790">
            <v>30559200</v>
          </cell>
          <cell r="F790">
            <v>2254</v>
          </cell>
          <cell r="G790">
            <v>179715123</v>
          </cell>
          <cell r="H790">
            <v>1781</v>
          </cell>
          <cell r="I790">
            <v>136077436</v>
          </cell>
          <cell r="J790">
            <v>854</v>
          </cell>
        </row>
        <row r="791">
          <cell r="B791" t="str">
            <v>22T160</v>
          </cell>
          <cell r="C791" t="str">
            <v>Ba chạc 90° u.PVC DISMY D160</v>
          </cell>
          <cell r="D791">
            <v>110</v>
          </cell>
          <cell r="E791">
            <v>10013886</v>
          </cell>
          <cell r="F791">
            <v>1670</v>
          </cell>
          <cell r="G791">
            <v>177554381</v>
          </cell>
          <cell r="H791">
            <v>1350</v>
          </cell>
          <cell r="I791">
            <v>141368437</v>
          </cell>
          <cell r="J791">
            <v>430</v>
          </cell>
        </row>
        <row r="792">
          <cell r="B792" t="str">
            <v>22T1621</v>
          </cell>
          <cell r="C792" t="str">
            <v>Ba chạc 90° u.PVC  DISMY D21 PN16</v>
          </cell>
          <cell r="D792">
            <v>0</v>
          </cell>
          <cell r="E792">
            <v>0</v>
          </cell>
          <cell r="F792">
            <v>12600</v>
          </cell>
          <cell r="G792">
            <v>10007985</v>
          </cell>
          <cell r="H792">
            <v>0</v>
          </cell>
          <cell r="I792">
            <v>0</v>
          </cell>
          <cell r="J792">
            <v>12600</v>
          </cell>
        </row>
        <row r="793">
          <cell r="B793" t="str">
            <v>22T1627</v>
          </cell>
          <cell r="C793" t="str">
            <v>Ba chạc 90° u.PVC D27 PN16</v>
          </cell>
          <cell r="D793">
            <v>0</v>
          </cell>
          <cell r="E793">
            <v>0</v>
          </cell>
          <cell r="F793">
            <v>10530</v>
          </cell>
          <cell r="G793">
            <v>15986534</v>
          </cell>
          <cell r="H793">
            <v>0</v>
          </cell>
          <cell r="I793">
            <v>0</v>
          </cell>
          <cell r="J793">
            <v>10530</v>
          </cell>
        </row>
        <row r="794">
          <cell r="B794" t="str">
            <v>22T200</v>
          </cell>
          <cell r="C794" t="str">
            <v>Ba chạc 90° u.PVC DISMY D200</v>
          </cell>
          <cell r="D794">
            <v>237</v>
          </cell>
          <cell r="E794">
            <v>60933529</v>
          </cell>
          <cell r="F794">
            <v>301</v>
          </cell>
          <cell r="G794">
            <v>76928091</v>
          </cell>
          <cell r="H794">
            <v>449</v>
          </cell>
          <cell r="I794">
            <v>115116350</v>
          </cell>
          <cell r="J794">
            <v>89</v>
          </cell>
        </row>
        <row r="795">
          <cell r="B795" t="str">
            <v>22T21</v>
          </cell>
          <cell r="C795" t="str">
            <v>Ba chạc 90° u.PVC DISMY D21 PN10</v>
          </cell>
          <cell r="D795">
            <v>17540</v>
          </cell>
          <cell r="E795">
            <v>16748214</v>
          </cell>
          <cell r="F795">
            <v>298743</v>
          </cell>
          <cell r="G795">
            <v>236192058</v>
          </cell>
          <cell r="H795">
            <v>247420</v>
          </cell>
          <cell r="I795">
            <v>205348369</v>
          </cell>
          <cell r="J795">
            <v>68863</v>
          </cell>
        </row>
        <row r="796">
          <cell r="B796" t="str">
            <v>22T27</v>
          </cell>
          <cell r="C796" t="str">
            <v>Ba chạc 90° u.PVC DISMY D27 PN10</v>
          </cell>
          <cell r="D796">
            <v>4524</v>
          </cell>
          <cell r="E796">
            <v>7739536</v>
          </cell>
          <cell r="F796">
            <v>262628</v>
          </cell>
          <cell r="G796">
            <v>341106277</v>
          </cell>
          <cell r="H796">
            <v>208876</v>
          </cell>
          <cell r="I796">
            <v>267553844</v>
          </cell>
          <cell r="J796">
            <v>58276</v>
          </cell>
        </row>
        <row r="797">
          <cell r="B797" t="str">
            <v>22T34</v>
          </cell>
          <cell r="C797" t="str">
            <v>Ba chạc 90° u.PVC DISMY D34</v>
          </cell>
          <cell r="D797">
            <v>13297</v>
          </cell>
          <cell r="E797">
            <v>24299455</v>
          </cell>
          <cell r="F797">
            <v>65281</v>
          </cell>
          <cell r="G797">
            <v>108854491</v>
          </cell>
          <cell r="H797">
            <v>54167</v>
          </cell>
          <cell r="I797">
            <v>95058389</v>
          </cell>
          <cell r="J797">
            <v>24411</v>
          </cell>
        </row>
        <row r="798">
          <cell r="B798" t="str">
            <v>22T42</v>
          </cell>
          <cell r="C798" t="str">
            <v>Ba chạc 90° u.PVC DISMY D42 PN10</v>
          </cell>
          <cell r="D798">
            <v>9330</v>
          </cell>
          <cell r="E798">
            <v>28226072</v>
          </cell>
          <cell r="F798">
            <v>21350</v>
          </cell>
          <cell r="G798">
            <v>61288723</v>
          </cell>
          <cell r="H798">
            <v>24183</v>
          </cell>
          <cell r="I798">
            <v>72600300</v>
          </cell>
          <cell r="J798">
            <v>6497</v>
          </cell>
        </row>
        <row r="799">
          <cell r="B799" t="str">
            <v>22T48</v>
          </cell>
          <cell r="C799" t="str">
            <v>Ba chạc 90° u.PVC DISMY D48 PN10</v>
          </cell>
          <cell r="D799">
            <v>11013</v>
          </cell>
          <cell r="E799">
            <v>46797106</v>
          </cell>
          <cell r="F799">
            <v>35945</v>
          </cell>
          <cell r="G799">
            <v>148517183</v>
          </cell>
          <cell r="H799">
            <v>33201</v>
          </cell>
          <cell r="I799">
            <v>139766996</v>
          </cell>
          <cell r="J799">
            <v>13757</v>
          </cell>
        </row>
        <row r="800">
          <cell r="B800" t="str">
            <v>22T60</v>
          </cell>
          <cell r="C800" t="str">
            <v>Ba chạc 90° u.PVC DISMY D60 PN8</v>
          </cell>
          <cell r="D800">
            <v>5401</v>
          </cell>
          <cell r="E800">
            <v>40756287</v>
          </cell>
          <cell r="F800">
            <v>32071</v>
          </cell>
          <cell r="G800">
            <v>239556821</v>
          </cell>
          <cell r="H800">
            <v>27189</v>
          </cell>
          <cell r="I800">
            <v>210243143</v>
          </cell>
          <cell r="J800">
            <v>10283</v>
          </cell>
        </row>
        <row r="801">
          <cell r="B801" t="str">
            <v>22T6110</v>
          </cell>
          <cell r="C801" t="str">
            <v>Ba chạc 90° u.PVC DISMY  D110 PN6 (chưa xuất)</v>
          </cell>
          <cell r="D801">
            <v>0</v>
          </cell>
          <cell r="E801">
            <v>0</v>
          </cell>
          <cell r="F801">
            <v>4025</v>
          </cell>
          <cell r="G801">
            <v>100780424</v>
          </cell>
          <cell r="H801">
            <v>240</v>
          </cell>
          <cell r="I801">
            <v>6009267</v>
          </cell>
          <cell r="J801">
            <v>3785</v>
          </cell>
        </row>
        <row r="802">
          <cell r="B802" t="str">
            <v>22T690</v>
          </cell>
          <cell r="C802" t="str">
            <v>Ba chạc 90° u.PVC DISMY D90 PN6 (chưa xuất)</v>
          </cell>
          <cell r="D802">
            <v>0</v>
          </cell>
          <cell r="E802">
            <v>0</v>
          </cell>
          <cell r="F802">
            <v>8395</v>
          </cell>
          <cell r="G802">
            <v>135970080</v>
          </cell>
          <cell r="H802">
            <v>865</v>
          </cell>
          <cell r="I802">
            <v>14010022</v>
          </cell>
          <cell r="J802">
            <v>7530</v>
          </cell>
        </row>
        <row r="803">
          <cell r="B803" t="str">
            <v>22T75</v>
          </cell>
          <cell r="C803" t="str">
            <v>Ba chạc 90° u.PVC DISMY D75 PN8</v>
          </cell>
          <cell r="D803">
            <v>10087</v>
          </cell>
          <cell r="E803">
            <v>123619757</v>
          </cell>
          <cell r="F803">
            <v>27344</v>
          </cell>
          <cell r="G803">
            <v>325960989</v>
          </cell>
          <cell r="H803">
            <v>27726</v>
          </cell>
          <cell r="I803">
            <v>334602735</v>
          </cell>
          <cell r="J803">
            <v>9705</v>
          </cell>
        </row>
        <row r="804">
          <cell r="B804" t="str">
            <v>22T90</v>
          </cell>
          <cell r="C804" t="str">
            <v>Ba chạc 90° u.PVC DISMY D90</v>
          </cell>
          <cell r="D804">
            <v>-2</v>
          </cell>
          <cell r="E804">
            <v>-35094</v>
          </cell>
          <cell r="F804">
            <v>67561</v>
          </cell>
          <cell r="G804">
            <v>1183975117</v>
          </cell>
          <cell r="H804">
            <v>65343</v>
          </cell>
          <cell r="I804">
            <v>1134575872</v>
          </cell>
          <cell r="J804">
            <v>2216</v>
          </cell>
        </row>
        <row r="805">
          <cell r="B805" t="str">
            <v>22TCO110</v>
          </cell>
          <cell r="C805" t="str">
            <v>Ba chạc 90° cong u.PVC DISMY D110 PN6</v>
          </cell>
          <cell r="D805">
            <v>3361</v>
          </cell>
          <cell r="E805">
            <v>121388319</v>
          </cell>
          <cell r="F805">
            <v>17936</v>
          </cell>
          <cell r="G805">
            <v>588481913</v>
          </cell>
          <cell r="H805">
            <v>16398</v>
          </cell>
          <cell r="I805">
            <v>548009774</v>
          </cell>
          <cell r="J805">
            <v>4899</v>
          </cell>
        </row>
        <row r="806">
          <cell r="B806" t="str">
            <v>22TCO90</v>
          </cell>
          <cell r="C806" t="str">
            <v>Ba chạc 90° cong u.PVC DISMY D90 PN7</v>
          </cell>
          <cell r="D806">
            <v>1590</v>
          </cell>
          <cell r="E806">
            <v>36908982</v>
          </cell>
          <cell r="F806">
            <v>36948</v>
          </cell>
          <cell r="G806">
            <v>809249346</v>
          </cell>
          <cell r="H806">
            <v>29265</v>
          </cell>
          <cell r="I806">
            <v>653834004</v>
          </cell>
          <cell r="J806">
            <v>9273</v>
          </cell>
        </row>
        <row r="807">
          <cell r="B807" t="str">
            <v>22TRT2112</v>
          </cell>
          <cell r="C807" t="str">
            <v>Ba chạc 90° ren trong đồng u.PVC DISMY D21x1/2"</v>
          </cell>
          <cell r="D807">
            <v>2477</v>
          </cell>
          <cell r="E807">
            <v>10235841</v>
          </cell>
          <cell r="F807">
            <v>11118</v>
          </cell>
          <cell r="G807">
            <v>37222324</v>
          </cell>
          <cell r="H807">
            <v>9048</v>
          </cell>
          <cell r="I807">
            <v>39982008</v>
          </cell>
          <cell r="J807">
            <v>4547</v>
          </cell>
        </row>
        <row r="808">
          <cell r="B808" t="str">
            <v>22TRT2712</v>
          </cell>
          <cell r="C808" t="str">
            <v>Ba chạc 90° ren trong đồng u.PVC DISMY D27x1/2"</v>
          </cell>
          <cell r="D808">
            <v>5790</v>
          </cell>
          <cell r="E808">
            <v>29144644</v>
          </cell>
          <cell r="F808">
            <v>21284</v>
          </cell>
          <cell r="G808">
            <v>85282262</v>
          </cell>
          <cell r="H808">
            <v>19928</v>
          </cell>
          <cell r="I808">
            <v>95632790</v>
          </cell>
          <cell r="J808">
            <v>7146</v>
          </cell>
        </row>
        <row r="809">
          <cell r="B809" t="str">
            <v>22TRT2734</v>
          </cell>
          <cell r="C809" t="str">
            <v>Ba chạc 90° ren trong đồng u.PVC DISMY D27x3/4"</v>
          </cell>
          <cell r="D809">
            <v>1072</v>
          </cell>
          <cell r="E809">
            <v>4945038</v>
          </cell>
          <cell r="F809">
            <v>3861</v>
          </cell>
          <cell r="G809">
            <v>14441162</v>
          </cell>
          <cell r="H809">
            <v>3244</v>
          </cell>
          <cell r="I809">
            <v>14764354</v>
          </cell>
          <cell r="J809">
            <v>1689</v>
          </cell>
        </row>
        <row r="810">
          <cell r="B810" t="str">
            <v>22TT11042</v>
          </cell>
          <cell r="C810" t="str">
            <v>Ba chạc 90°chuyển bậc u.PVC DISMY D110/42</v>
          </cell>
          <cell r="D810">
            <v>435</v>
          </cell>
          <cell r="E810">
            <v>6248895</v>
          </cell>
          <cell r="F810">
            <v>4897</v>
          </cell>
          <cell r="G810">
            <v>80496739</v>
          </cell>
          <cell r="H810">
            <v>4435</v>
          </cell>
          <cell r="I810">
            <v>69354788</v>
          </cell>
          <cell r="J810">
            <v>897</v>
          </cell>
        </row>
        <row r="811">
          <cell r="B811" t="str">
            <v>22TT11048</v>
          </cell>
          <cell r="C811" t="str">
            <v>Ba chạc 90°chuyển bậc u.PVC DISMY D110/48 PN8</v>
          </cell>
          <cell r="D811">
            <v>924</v>
          </cell>
          <cell r="E811">
            <v>16628649</v>
          </cell>
          <cell r="F811">
            <v>3110</v>
          </cell>
          <cell r="G811">
            <v>46770684</v>
          </cell>
          <cell r="H811">
            <v>2432</v>
          </cell>
          <cell r="I811">
            <v>40269920</v>
          </cell>
          <cell r="J811">
            <v>1602</v>
          </cell>
        </row>
        <row r="812">
          <cell r="B812" t="str">
            <v>22TT11060</v>
          </cell>
          <cell r="C812" t="str">
            <v>Ba chạc 90°chuyển bậc u.PVC DISMY D110/60</v>
          </cell>
          <cell r="D812">
            <v>258</v>
          </cell>
          <cell r="E812">
            <v>4745580</v>
          </cell>
          <cell r="F812">
            <v>6414</v>
          </cell>
          <cell r="G812">
            <v>117446082</v>
          </cell>
          <cell r="H812">
            <v>4709</v>
          </cell>
          <cell r="I812">
            <v>90831071</v>
          </cell>
          <cell r="J812">
            <v>1963</v>
          </cell>
        </row>
        <row r="813">
          <cell r="B813" t="str">
            <v>22TT11075</v>
          </cell>
          <cell r="C813" t="str">
            <v>Ba chạc 90°chuyển bậc u.PVC DISMY D110/75</v>
          </cell>
          <cell r="D813">
            <v>745</v>
          </cell>
          <cell r="E813">
            <v>14713143</v>
          </cell>
          <cell r="F813">
            <v>2061</v>
          </cell>
          <cell r="G813">
            <v>40377491</v>
          </cell>
          <cell r="H813">
            <v>1812</v>
          </cell>
          <cell r="I813">
            <v>35100550</v>
          </cell>
          <cell r="J813">
            <v>994</v>
          </cell>
        </row>
        <row r="814">
          <cell r="B814" t="str">
            <v>22TT11090</v>
          </cell>
          <cell r="C814" t="str">
            <v>Ba chạc 90°chuyển bậc u.PVC DISMY D110/90 PN8</v>
          </cell>
          <cell r="D814">
            <v>268</v>
          </cell>
          <cell r="E814">
            <v>5593557</v>
          </cell>
          <cell r="F814">
            <v>7780</v>
          </cell>
          <cell r="G814">
            <v>180071363</v>
          </cell>
          <cell r="H814">
            <v>6390</v>
          </cell>
          <cell r="I814">
            <v>149752138</v>
          </cell>
          <cell r="J814">
            <v>1658</v>
          </cell>
        </row>
        <row r="815">
          <cell r="B815" t="str">
            <v>22TT2721</v>
          </cell>
          <cell r="C815" t="str">
            <v>Ba chạc 90°chuyển bậc u.PVC DISMY D27/21</v>
          </cell>
          <cell r="D815">
            <v>3323</v>
          </cell>
          <cell r="E815">
            <v>3716725</v>
          </cell>
          <cell r="F815">
            <v>55466</v>
          </cell>
          <cell r="G815">
            <v>61733513</v>
          </cell>
          <cell r="H815">
            <v>43327</v>
          </cell>
          <cell r="I815">
            <v>48707043</v>
          </cell>
          <cell r="J815">
            <v>15462</v>
          </cell>
        </row>
        <row r="816">
          <cell r="B816" t="str">
            <v>22TT3421</v>
          </cell>
          <cell r="C816" t="str">
            <v>Ba chạc 90°chuyển bậc u.PVC DISMY D34/21</v>
          </cell>
          <cell r="D816">
            <v>11240</v>
          </cell>
          <cell r="E816">
            <v>17255323</v>
          </cell>
          <cell r="F816">
            <v>27919</v>
          </cell>
          <cell r="G816">
            <v>37935451</v>
          </cell>
          <cell r="H816">
            <v>17128</v>
          </cell>
          <cell r="I816">
            <v>24750698</v>
          </cell>
          <cell r="J816">
            <v>22031</v>
          </cell>
        </row>
        <row r="817">
          <cell r="B817" t="str">
            <v>22TT3427</v>
          </cell>
          <cell r="C817" t="str">
            <v>Ba chạc 90°chuyển bậc u.PVC DISMY D34/27</v>
          </cell>
          <cell r="D817">
            <v>8559</v>
          </cell>
          <cell r="E817">
            <v>13318299</v>
          </cell>
          <cell r="F817">
            <v>18104</v>
          </cell>
          <cell r="G817">
            <v>28447759</v>
          </cell>
          <cell r="H817">
            <v>21262</v>
          </cell>
          <cell r="I817">
            <v>32714480</v>
          </cell>
          <cell r="J817">
            <v>5401</v>
          </cell>
        </row>
        <row r="818">
          <cell r="B818" t="str">
            <v>22TT4221</v>
          </cell>
          <cell r="C818" t="str">
            <v>Ba chạc 90°chuyển bậc u.PVC DISMY D42/21</v>
          </cell>
          <cell r="D818">
            <v>2648</v>
          </cell>
          <cell r="E818">
            <v>4481387</v>
          </cell>
          <cell r="F818">
            <v>10705</v>
          </cell>
          <cell r="G818">
            <v>22853332</v>
          </cell>
          <cell r="H818">
            <v>8202</v>
          </cell>
          <cell r="I818">
            <v>16498616</v>
          </cell>
          <cell r="J818">
            <v>5151</v>
          </cell>
        </row>
        <row r="819">
          <cell r="B819" t="str">
            <v>22TT4227</v>
          </cell>
          <cell r="C819" t="str">
            <v>Ba chạc 90°chuyển bậc u.PVC DISMY D42/27</v>
          </cell>
          <cell r="D819">
            <v>4961</v>
          </cell>
          <cell r="E819">
            <v>11322735</v>
          </cell>
          <cell r="F819">
            <v>9328</v>
          </cell>
          <cell r="G819">
            <v>21028768</v>
          </cell>
          <cell r="H819">
            <v>10227</v>
          </cell>
          <cell r="I819">
            <v>22781383</v>
          </cell>
          <cell r="J819">
            <v>4062</v>
          </cell>
        </row>
        <row r="820">
          <cell r="B820" t="str">
            <v>22TT4234</v>
          </cell>
          <cell r="C820" t="str">
            <v>Ba chạc 90°chuyển bậc u.PVC DISMY D42/34</v>
          </cell>
          <cell r="D820">
            <v>2307</v>
          </cell>
          <cell r="E820">
            <v>5120836</v>
          </cell>
          <cell r="F820">
            <v>5228</v>
          </cell>
          <cell r="G820">
            <v>13471801</v>
          </cell>
          <cell r="H820">
            <v>5316</v>
          </cell>
          <cell r="I820">
            <v>12955710</v>
          </cell>
          <cell r="J820">
            <v>2219</v>
          </cell>
        </row>
        <row r="821">
          <cell r="B821" t="str">
            <v>22TT4821</v>
          </cell>
          <cell r="C821" t="str">
            <v>Ba chạc 90°chuyển bậc u.PVC DISMY D48/21</v>
          </cell>
          <cell r="D821">
            <v>65</v>
          </cell>
          <cell r="E821">
            <v>175351</v>
          </cell>
          <cell r="F821">
            <v>11361</v>
          </cell>
          <cell r="G821">
            <v>33831583</v>
          </cell>
          <cell r="H821">
            <v>8855</v>
          </cell>
          <cell r="I821">
            <v>26679356</v>
          </cell>
          <cell r="J821">
            <v>2571</v>
          </cell>
        </row>
        <row r="822">
          <cell r="B822" t="str">
            <v>22TT4827</v>
          </cell>
          <cell r="C822" t="str">
            <v>Ba chạc 90°chuyển bậc u.PVC DISMY D48/27</v>
          </cell>
          <cell r="D822">
            <v>568</v>
          </cell>
          <cell r="E822">
            <v>1506855</v>
          </cell>
          <cell r="F822">
            <v>32148</v>
          </cell>
          <cell r="G822">
            <v>98830627</v>
          </cell>
          <cell r="H822">
            <v>25485</v>
          </cell>
          <cell r="I822">
            <v>76075623</v>
          </cell>
          <cell r="J822">
            <v>7231</v>
          </cell>
        </row>
        <row r="823">
          <cell r="B823" t="str">
            <v>22TT4834</v>
          </cell>
          <cell r="C823" t="str">
            <v>Ba chạc 90°chuyển bậc u.PVC DISMY D48/34</v>
          </cell>
          <cell r="D823">
            <v>79</v>
          </cell>
          <cell r="E823">
            <v>290123</v>
          </cell>
          <cell r="F823">
            <v>11850</v>
          </cell>
          <cell r="G823">
            <v>43192451</v>
          </cell>
          <cell r="H823">
            <v>6043</v>
          </cell>
          <cell r="I823">
            <v>22606205</v>
          </cell>
          <cell r="J823">
            <v>5886</v>
          </cell>
        </row>
        <row r="824">
          <cell r="B824" t="str">
            <v>22TT4842</v>
          </cell>
          <cell r="C824" t="str">
            <v>Ba chạc 90°chuyển bậc u.PVC DISMY D48/42</v>
          </cell>
          <cell r="D824">
            <v>1136</v>
          </cell>
          <cell r="E824">
            <v>3072050</v>
          </cell>
          <cell r="F824">
            <v>3921</v>
          </cell>
          <cell r="G824">
            <v>12491250</v>
          </cell>
          <cell r="H824">
            <v>2453</v>
          </cell>
          <cell r="I824">
            <v>8838845</v>
          </cell>
          <cell r="J824">
            <v>2604</v>
          </cell>
        </row>
        <row r="825">
          <cell r="B825" t="str">
            <v>22TT6027</v>
          </cell>
          <cell r="C825" t="str">
            <v>Ba chạc 90°chuyển bậc u.PVC DISMY D60/27</v>
          </cell>
          <cell r="D825">
            <v>1675</v>
          </cell>
          <cell r="E825">
            <v>6784056</v>
          </cell>
          <cell r="F825">
            <v>13219</v>
          </cell>
          <cell r="G825">
            <v>63175921</v>
          </cell>
          <cell r="H825">
            <v>8781</v>
          </cell>
          <cell r="I825">
            <v>40537212</v>
          </cell>
          <cell r="J825">
            <v>6113</v>
          </cell>
        </row>
        <row r="826">
          <cell r="B826" t="str">
            <v>22TT6034</v>
          </cell>
          <cell r="C826" t="str">
            <v>Ba chạc 90°chuyển bậc u.PVC DISMY D60/34</v>
          </cell>
          <cell r="D826">
            <v>1986</v>
          </cell>
          <cell r="E826">
            <v>9587222</v>
          </cell>
          <cell r="F826">
            <v>4051</v>
          </cell>
          <cell r="G826">
            <v>22691838</v>
          </cell>
          <cell r="H826">
            <v>4510</v>
          </cell>
          <cell r="I826">
            <v>23977043</v>
          </cell>
          <cell r="J826">
            <v>1527</v>
          </cell>
        </row>
        <row r="827">
          <cell r="B827" t="str">
            <v>22TT6042</v>
          </cell>
          <cell r="C827" t="str">
            <v>Ba chạc 90°chuyển bậc u.PVC DISMY D60/42</v>
          </cell>
          <cell r="D827">
            <v>1758</v>
          </cell>
          <cell r="E827">
            <v>9146697</v>
          </cell>
          <cell r="F827">
            <v>4485</v>
          </cell>
          <cell r="G827">
            <v>25652489</v>
          </cell>
          <cell r="H827">
            <v>3061</v>
          </cell>
          <cell r="I827">
            <v>16424184</v>
          </cell>
          <cell r="J827">
            <v>3182</v>
          </cell>
        </row>
        <row r="828">
          <cell r="B828" t="str">
            <v>22TT6048</v>
          </cell>
          <cell r="C828" t="str">
            <v>Ba chạc 90°chuyển bậc u.PVC DISMY D60/48</v>
          </cell>
          <cell r="D828">
            <v>795</v>
          </cell>
          <cell r="E828">
            <v>5044024</v>
          </cell>
          <cell r="F828">
            <v>3270</v>
          </cell>
          <cell r="G828">
            <v>20470163</v>
          </cell>
          <cell r="H828">
            <v>2519</v>
          </cell>
          <cell r="I828">
            <v>15379129</v>
          </cell>
          <cell r="J828">
            <v>1546</v>
          </cell>
        </row>
        <row r="829">
          <cell r="B829" t="str">
            <v>22TT69034</v>
          </cell>
          <cell r="C829" t="str">
            <v>Ba chạc 90°chuyển bậc u.PVC DISMY D90/34 PN6</v>
          </cell>
          <cell r="D829">
            <v>0</v>
          </cell>
          <cell r="E829">
            <v>0</v>
          </cell>
          <cell r="F829">
            <v>2190</v>
          </cell>
          <cell r="G829">
            <v>0</v>
          </cell>
          <cell r="H829">
            <v>0</v>
          </cell>
          <cell r="I829">
            <v>0</v>
          </cell>
          <cell r="J829">
            <v>2190</v>
          </cell>
        </row>
        <row r="830">
          <cell r="B830" t="str">
            <v>22TT7534</v>
          </cell>
          <cell r="C830" t="str">
            <v>Ba chạc 90°chuyển bậc u.PVC DISMY D75/34</v>
          </cell>
          <cell r="D830">
            <v>3117</v>
          </cell>
          <cell r="E830">
            <v>26550852</v>
          </cell>
          <cell r="F830">
            <v>5475</v>
          </cell>
          <cell r="G830">
            <v>42208186</v>
          </cell>
          <cell r="H830">
            <v>4482</v>
          </cell>
          <cell r="I830">
            <v>37211141</v>
          </cell>
          <cell r="J830">
            <v>4110</v>
          </cell>
        </row>
        <row r="831">
          <cell r="B831" t="str">
            <v>22TT7542</v>
          </cell>
          <cell r="C831" t="str">
            <v>Ba chạc 90°chuyển bậc u.PVC DISMY D75/42</v>
          </cell>
          <cell r="D831">
            <v>1048</v>
          </cell>
          <cell r="E831">
            <v>8817085</v>
          </cell>
          <cell r="F831">
            <v>6955</v>
          </cell>
          <cell r="G831">
            <v>57054142</v>
          </cell>
          <cell r="H831">
            <v>4159</v>
          </cell>
          <cell r="I831">
            <v>33898952</v>
          </cell>
          <cell r="J831">
            <v>3844</v>
          </cell>
        </row>
        <row r="832">
          <cell r="B832" t="str">
            <v>22TT7548</v>
          </cell>
          <cell r="C832" t="str">
            <v>Ba chạc 90°chuyển bậc u.PVC DISMY D75/48</v>
          </cell>
          <cell r="D832">
            <v>1878</v>
          </cell>
          <cell r="E832">
            <v>18427056</v>
          </cell>
          <cell r="F832">
            <v>3057</v>
          </cell>
          <cell r="G832">
            <v>26100403</v>
          </cell>
          <cell r="H832">
            <v>2498</v>
          </cell>
          <cell r="I832">
            <v>23562017</v>
          </cell>
          <cell r="J832">
            <v>2437</v>
          </cell>
        </row>
        <row r="833">
          <cell r="B833" t="str">
            <v>22TT7560</v>
          </cell>
          <cell r="C833" t="str">
            <v>Ba chạc 90°chuyển bậc u.PVC DISMY D75/60</v>
          </cell>
          <cell r="D833">
            <v>1198</v>
          </cell>
          <cell r="E833">
            <v>12753686</v>
          </cell>
          <cell r="F833">
            <v>4827</v>
          </cell>
          <cell r="G833">
            <v>50622587</v>
          </cell>
          <cell r="H833">
            <v>3645</v>
          </cell>
          <cell r="I833">
            <v>38351461</v>
          </cell>
          <cell r="J833">
            <v>2380</v>
          </cell>
        </row>
        <row r="834">
          <cell r="B834" t="str">
            <v>22TT9034</v>
          </cell>
          <cell r="C834" t="str">
            <v>Ba chạc 90°chuyển bậc u.PVC DISMY D90/34 PN7</v>
          </cell>
          <cell r="D834">
            <v>3256</v>
          </cell>
          <cell r="E834">
            <v>35117115</v>
          </cell>
          <cell r="F834">
            <v>11379</v>
          </cell>
          <cell r="G834">
            <v>115989807</v>
          </cell>
          <cell r="H834">
            <v>12783</v>
          </cell>
          <cell r="I834">
            <v>130604520</v>
          </cell>
          <cell r="J834">
            <v>1852</v>
          </cell>
        </row>
        <row r="835">
          <cell r="B835" t="str">
            <v>22TT9042</v>
          </cell>
          <cell r="C835" t="str">
            <v>Ba chạc 90°chuyển bậc u.PVC DISMY D90/42 PN7</v>
          </cell>
          <cell r="D835">
            <v>2732</v>
          </cell>
          <cell r="E835">
            <v>32357111</v>
          </cell>
          <cell r="F835">
            <v>11268</v>
          </cell>
          <cell r="G835">
            <v>116552403</v>
          </cell>
          <cell r="H835">
            <v>11605</v>
          </cell>
          <cell r="I835">
            <v>123188407</v>
          </cell>
          <cell r="J835">
            <v>2395</v>
          </cell>
        </row>
        <row r="836">
          <cell r="B836" t="str">
            <v>22TT9048</v>
          </cell>
          <cell r="C836" t="str">
            <v>Ba chạc 90°chuyển bậc u.PVC DISMY D90/48 PN7</v>
          </cell>
          <cell r="D836">
            <v>1074</v>
          </cell>
          <cell r="E836">
            <v>12562801</v>
          </cell>
          <cell r="F836">
            <v>6845</v>
          </cell>
          <cell r="G836">
            <v>73656558</v>
          </cell>
          <cell r="H836">
            <v>5351</v>
          </cell>
          <cell r="I836">
            <v>60365677</v>
          </cell>
          <cell r="J836">
            <v>2568</v>
          </cell>
        </row>
        <row r="837">
          <cell r="B837" t="str">
            <v>22TT9060</v>
          </cell>
          <cell r="C837" t="str">
            <v>Ba chạc 90°chuyển bậc u.PVC DISMY D90/60 PN7</v>
          </cell>
          <cell r="D837">
            <v>1266</v>
          </cell>
          <cell r="E837">
            <v>14179136</v>
          </cell>
          <cell r="F837">
            <v>8495</v>
          </cell>
          <cell r="G837">
            <v>121580271</v>
          </cell>
          <cell r="H837">
            <v>7763</v>
          </cell>
          <cell r="I837">
            <v>106132353</v>
          </cell>
          <cell r="J837">
            <v>1998</v>
          </cell>
        </row>
        <row r="838">
          <cell r="B838" t="str">
            <v>22TT9075</v>
          </cell>
          <cell r="C838" t="str">
            <v>Ba chạc 90°chuyển bậc u.PVC DISMY D90/75 PN7</v>
          </cell>
          <cell r="D838">
            <v>628</v>
          </cell>
          <cell r="E838">
            <v>8157641</v>
          </cell>
          <cell r="F838">
            <v>1867</v>
          </cell>
          <cell r="G838">
            <v>30587344</v>
          </cell>
          <cell r="H838">
            <v>2059</v>
          </cell>
          <cell r="I838">
            <v>30735344</v>
          </cell>
          <cell r="J838">
            <v>436</v>
          </cell>
        </row>
        <row r="839">
          <cell r="B839" t="str">
            <v>22XP60</v>
          </cell>
          <cell r="C839" t="str">
            <v>Xi Phông u.PVC DISMY D60</v>
          </cell>
          <cell r="D839">
            <v>328</v>
          </cell>
          <cell r="E839">
            <v>4146394</v>
          </cell>
          <cell r="F839">
            <v>4012</v>
          </cell>
          <cell r="G839">
            <v>54754094</v>
          </cell>
          <cell r="H839">
            <v>3445</v>
          </cell>
          <cell r="I839">
            <v>47020625</v>
          </cell>
          <cell r="J839">
            <v>895</v>
          </cell>
        </row>
        <row r="840">
          <cell r="B840" t="str">
            <v>22XP75</v>
          </cell>
          <cell r="C840" t="str">
            <v>Xi Phông u.PVC DISMY D75</v>
          </cell>
          <cell r="D840">
            <v>628</v>
          </cell>
          <cell r="E840">
            <v>13142024</v>
          </cell>
          <cell r="F840">
            <v>9537</v>
          </cell>
          <cell r="G840">
            <v>232478485</v>
          </cell>
          <cell r="H840">
            <v>7906</v>
          </cell>
          <cell r="I840">
            <v>193268374</v>
          </cell>
          <cell r="J840">
            <v>2259</v>
          </cell>
        </row>
        <row r="841">
          <cell r="B841" t="str">
            <v>22Y110</v>
          </cell>
          <cell r="C841" t="str">
            <v>Ba chạc 45° u.PVC DISMY D110 PN10</v>
          </cell>
          <cell r="D841">
            <v>-43</v>
          </cell>
          <cell r="E841">
            <v>-1559645</v>
          </cell>
          <cell r="F841">
            <v>38290</v>
          </cell>
          <cell r="G841">
            <v>1408977028</v>
          </cell>
          <cell r="H841">
            <v>29493</v>
          </cell>
          <cell r="I841">
            <v>1090625526</v>
          </cell>
          <cell r="J841">
            <v>8754</v>
          </cell>
        </row>
        <row r="842">
          <cell r="B842" t="str">
            <v>22Y125</v>
          </cell>
          <cell r="C842" t="str">
            <v>Ba chạc 45° u.PVC DISMY D125</v>
          </cell>
          <cell r="D842">
            <v>164</v>
          </cell>
          <cell r="E842">
            <v>9473324</v>
          </cell>
          <cell r="F842">
            <v>1037</v>
          </cell>
          <cell r="G842">
            <v>69466377</v>
          </cell>
          <cell r="H842">
            <v>799</v>
          </cell>
          <cell r="I842">
            <v>53736611</v>
          </cell>
          <cell r="J842">
            <v>402</v>
          </cell>
        </row>
        <row r="843">
          <cell r="B843" t="str">
            <v>22Y140</v>
          </cell>
          <cell r="C843" t="str">
            <v>Ba chạc 45° u.PVC DISMY D140</v>
          </cell>
          <cell r="D843">
            <v>154</v>
          </cell>
          <cell r="E843">
            <v>17353445</v>
          </cell>
          <cell r="F843">
            <v>2260</v>
          </cell>
          <cell r="G843">
            <v>263125662</v>
          </cell>
          <cell r="H843">
            <v>1923</v>
          </cell>
          <cell r="I843">
            <v>221557445</v>
          </cell>
          <cell r="J843">
            <v>491</v>
          </cell>
        </row>
        <row r="844">
          <cell r="B844" t="str">
            <v>22Y160</v>
          </cell>
          <cell r="C844" t="str">
            <v>Ba chạc 45° u.PVC DISMY D160</v>
          </cell>
          <cell r="D844">
            <v>288</v>
          </cell>
          <cell r="E844">
            <v>42207491</v>
          </cell>
          <cell r="F844">
            <v>765</v>
          </cell>
          <cell r="G844">
            <v>115261566</v>
          </cell>
          <cell r="H844">
            <v>729</v>
          </cell>
          <cell r="I844">
            <v>109677884</v>
          </cell>
          <cell r="J844">
            <v>324</v>
          </cell>
        </row>
        <row r="845">
          <cell r="B845" t="str">
            <v>22Y200</v>
          </cell>
          <cell r="C845" t="str">
            <v>Ba chạc 45° u.PVC DISMY D200</v>
          </cell>
          <cell r="D845">
            <v>118</v>
          </cell>
          <cell r="E845">
            <v>35735942</v>
          </cell>
          <cell r="F845">
            <v>398</v>
          </cell>
          <cell r="G845">
            <v>125508533</v>
          </cell>
          <cell r="H845">
            <v>493</v>
          </cell>
          <cell r="I845">
            <v>160587042</v>
          </cell>
          <cell r="J845">
            <v>23</v>
          </cell>
        </row>
        <row r="846">
          <cell r="B846" t="str">
            <v>22Y360</v>
          </cell>
          <cell r="C846" t="str">
            <v>Ba chạc 45° u.PVC DISMY D60 (3 đầu bát)</v>
          </cell>
          <cell r="D846">
            <v>0</v>
          </cell>
          <cell r="E846">
            <v>0</v>
          </cell>
          <cell r="F846">
            <v>4019</v>
          </cell>
          <cell r="G846">
            <v>38925439</v>
          </cell>
          <cell r="H846">
            <v>1200</v>
          </cell>
          <cell r="I846">
            <v>11778947</v>
          </cell>
          <cell r="J846">
            <v>2819</v>
          </cell>
        </row>
        <row r="847">
          <cell r="B847" t="str">
            <v>22Y60</v>
          </cell>
          <cell r="C847" t="str">
            <v>Ba chạc 45° u.PVC DISMY D60 (2 đầu bát)</v>
          </cell>
          <cell r="D847">
            <v>1232</v>
          </cell>
          <cell r="E847">
            <v>9691914</v>
          </cell>
          <cell r="F847">
            <v>14806</v>
          </cell>
          <cell r="G847">
            <v>135022258</v>
          </cell>
          <cell r="H847">
            <v>12901</v>
          </cell>
          <cell r="I847">
            <v>118115601</v>
          </cell>
          <cell r="J847">
            <v>3137</v>
          </cell>
        </row>
        <row r="848">
          <cell r="B848" t="str">
            <v>22Y75</v>
          </cell>
          <cell r="C848" t="str">
            <v>Ba chạc 45° u.PVC DISMY D75</v>
          </cell>
          <cell r="D848">
            <v>2477</v>
          </cell>
          <cell r="E848">
            <v>34172507</v>
          </cell>
          <cell r="F848">
            <v>21799</v>
          </cell>
          <cell r="G848">
            <v>332669298</v>
          </cell>
          <cell r="H848">
            <v>16205</v>
          </cell>
          <cell r="I848">
            <v>254653318</v>
          </cell>
          <cell r="J848">
            <v>8071</v>
          </cell>
        </row>
        <row r="849">
          <cell r="B849" t="str">
            <v>22Y90</v>
          </cell>
          <cell r="C849" t="str">
            <v>Ba chạc 45° u.PVC DISMY D90 PN10</v>
          </cell>
          <cell r="D849">
            <v>6133</v>
          </cell>
          <cell r="E849">
            <v>156449320</v>
          </cell>
          <cell r="F849">
            <v>44283</v>
          </cell>
          <cell r="G849">
            <v>1039713630</v>
          </cell>
          <cell r="H849">
            <v>39499</v>
          </cell>
          <cell r="I849">
            <v>945523714</v>
          </cell>
          <cell r="J849">
            <v>10917</v>
          </cell>
        </row>
        <row r="850">
          <cell r="B850" t="str">
            <v>22YT11060</v>
          </cell>
          <cell r="C850" t="str">
            <v>Ba chạc chuyển bậc 45° u.PVC DISMY D110/60</v>
          </cell>
          <cell r="D850">
            <v>908</v>
          </cell>
          <cell r="E850">
            <v>25470820</v>
          </cell>
          <cell r="F850">
            <v>7670</v>
          </cell>
          <cell r="G850">
            <v>225482980</v>
          </cell>
          <cell r="H850">
            <v>5356</v>
          </cell>
          <cell r="I850">
            <v>164009523</v>
          </cell>
          <cell r="J850">
            <v>3222</v>
          </cell>
        </row>
        <row r="851">
          <cell r="B851" t="str">
            <v>22YT11075</v>
          </cell>
          <cell r="C851" t="str">
            <v>Ba chạc chuyển bậc 45° u.PVC DISMY D110/75</v>
          </cell>
          <cell r="D851">
            <v>0</v>
          </cell>
          <cell r="E851">
            <v>0</v>
          </cell>
          <cell r="F851">
            <v>6004</v>
          </cell>
          <cell r="G851">
            <v>189031129</v>
          </cell>
          <cell r="H851">
            <v>4213</v>
          </cell>
          <cell r="I851">
            <v>135808151</v>
          </cell>
          <cell r="J851">
            <v>1791</v>
          </cell>
        </row>
        <row r="852">
          <cell r="B852" t="str">
            <v>22YT11090</v>
          </cell>
          <cell r="C852" t="str">
            <v>Ba chạc chuyển bậc 45° u.PVC DISMY D110/90</v>
          </cell>
          <cell r="D852">
            <v>337</v>
          </cell>
          <cell r="E852">
            <v>10659668</v>
          </cell>
          <cell r="F852">
            <v>4258</v>
          </cell>
          <cell r="G852">
            <v>130943646</v>
          </cell>
          <cell r="H852">
            <v>2793</v>
          </cell>
          <cell r="I852">
            <v>82752596</v>
          </cell>
          <cell r="J852">
            <v>1802</v>
          </cell>
        </row>
        <row r="853">
          <cell r="B853" t="str">
            <v>22YT125110</v>
          </cell>
          <cell r="C853" t="str">
            <v>Ba chạc chuyển bậc 45° u.PVC DISMY D125/110</v>
          </cell>
          <cell r="D853">
            <v>266</v>
          </cell>
          <cell r="E853">
            <v>13868452</v>
          </cell>
          <cell r="F853">
            <v>2765</v>
          </cell>
          <cell r="G853">
            <v>150065042</v>
          </cell>
          <cell r="H853">
            <v>1733</v>
          </cell>
          <cell r="I853">
            <v>101148648</v>
          </cell>
          <cell r="J853">
            <v>1298</v>
          </cell>
        </row>
        <row r="854">
          <cell r="B854" t="str">
            <v>22YT140110</v>
          </cell>
          <cell r="C854" t="str">
            <v>Ba chạc chuyển bậc 45° u.PVC DISMY D140/110</v>
          </cell>
          <cell r="D854">
            <v>3</v>
          </cell>
          <cell r="E854">
            <v>205688</v>
          </cell>
          <cell r="F854">
            <v>2471</v>
          </cell>
          <cell r="G854">
            <v>214468519</v>
          </cell>
          <cell r="H854">
            <v>2478</v>
          </cell>
          <cell r="I854">
            <v>215008075</v>
          </cell>
          <cell r="J854">
            <v>-4</v>
          </cell>
        </row>
        <row r="855">
          <cell r="B855" t="str">
            <v>22YT14090</v>
          </cell>
          <cell r="C855" t="str">
            <v>Ba chạc chuyển bậc 45° u.PVC DISMY D140/90</v>
          </cell>
          <cell r="D855">
            <v>42</v>
          </cell>
          <cell r="E855">
            <v>2404469</v>
          </cell>
          <cell r="F855">
            <v>2588</v>
          </cell>
          <cell r="G855">
            <v>207874448</v>
          </cell>
          <cell r="H855">
            <v>2435</v>
          </cell>
          <cell r="I855">
            <v>192607192</v>
          </cell>
          <cell r="J855">
            <v>195</v>
          </cell>
        </row>
        <row r="856">
          <cell r="B856" t="str">
            <v>22YT160110</v>
          </cell>
          <cell r="C856" t="str">
            <v>Ba chạc chuyển bậc 45° u.PVC DISMY D160/110</v>
          </cell>
          <cell r="D856">
            <v>283</v>
          </cell>
          <cell r="E856">
            <v>31535556</v>
          </cell>
          <cell r="F856">
            <v>530</v>
          </cell>
          <cell r="G856">
            <v>58087573</v>
          </cell>
          <cell r="H856">
            <v>499</v>
          </cell>
          <cell r="I856">
            <v>54964786</v>
          </cell>
          <cell r="J856">
            <v>314</v>
          </cell>
        </row>
        <row r="857">
          <cell r="B857" t="str">
            <v>22YT9060</v>
          </cell>
          <cell r="C857" t="str">
            <v>Ba chạc chuyển bậc 45° u.PVC DISMY D90/60</v>
          </cell>
          <cell r="D857">
            <v>543</v>
          </cell>
          <cell r="E857">
            <v>9561224</v>
          </cell>
          <cell r="F857">
            <v>3843</v>
          </cell>
          <cell r="G857">
            <v>71696725</v>
          </cell>
          <cell r="H857">
            <v>2940</v>
          </cell>
          <cell r="I857">
            <v>56071246</v>
          </cell>
          <cell r="J857">
            <v>1446</v>
          </cell>
        </row>
        <row r="858">
          <cell r="B858" t="str">
            <v>22YT9075</v>
          </cell>
          <cell r="C858" t="str">
            <v>Ba chạc chuyển bậc 45° u.PVC DISMY D90/75</v>
          </cell>
          <cell r="D858">
            <v>71</v>
          </cell>
          <cell r="E858">
            <v>1319175</v>
          </cell>
          <cell r="F858">
            <v>7699</v>
          </cell>
          <cell r="G858">
            <v>166839948</v>
          </cell>
          <cell r="H858">
            <v>5415</v>
          </cell>
          <cell r="I858">
            <v>122671316</v>
          </cell>
          <cell r="J858">
            <v>2355</v>
          </cell>
        </row>
        <row r="859">
          <cell r="B859" t="str">
            <v>23BTC1200</v>
          </cell>
          <cell r="C859" t="str">
            <v>Bịt chụp PVC DISMY C1 D200 hàn</v>
          </cell>
          <cell r="D859">
            <v>14</v>
          </cell>
          <cell r="E859">
            <v>609336</v>
          </cell>
          <cell r="F859">
            <v>0</v>
          </cell>
          <cell r="G859">
            <v>0</v>
          </cell>
          <cell r="H859">
            <v>1</v>
          </cell>
          <cell r="I859">
            <v>43524</v>
          </cell>
          <cell r="J859">
            <v>13</v>
          </cell>
        </row>
        <row r="860">
          <cell r="B860" t="str">
            <v>23BTC1225</v>
          </cell>
          <cell r="C860" t="str">
            <v>Bịt chụp PVC DISMY C1 D225 hàn</v>
          </cell>
          <cell r="D860">
            <v>18</v>
          </cell>
          <cell r="E860">
            <v>1138203</v>
          </cell>
          <cell r="F860">
            <v>0</v>
          </cell>
          <cell r="G860">
            <v>0</v>
          </cell>
          <cell r="H860">
            <v>1</v>
          </cell>
          <cell r="I860">
            <v>63234</v>
          </cell>
          <cell r="J860">
            <v>17</v>
          </cell>
        </row>
        <row r="861">
          <cell r="B861" t="str">
            <v>23BTC1280</v>
          </cell>
          <cell r="C861" t="str">
            <v>Bịt chụp PVC DISMY C1 D280 hàn</v>
          </cell>
          <cell r="D861">
            <v>10</v>
          </cell>
          <cell r="E861">
            <v>710968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10</v>
          </cell>
        </row>
        <row r="862">
          <cell r="B862" t="str">
            <v>23BTC3200</v>
          </cell>
          <cell r="C862" t="str">
            <v>Bịt chụp PVC DISMY C3 D200 hàn</v>
          </cell>
          <cell r="D862">
            <v>2</v>
          </cell>
          <cell r="E862">
            <v>169982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2</v>
          </cell>
        </row>
        <row r="863">
          <cell r="B863" t="str">
            <v>23CHC1280</v>
          </cell>
          <cell r="C863" t="str">
            <v>Nối góc 45° u.PVC DISMY C1 D280 hàn</v>
          </cell>
          <cell r="D863">
            <v>11</v>
          </cell>
          <cell r="E863">
            <v>1548490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11</v>
          </cell>
        </row>
        <row r="864">
          <cell r="B864" t="str">
            <v>23CHC1315</v>
          </cell>
          <cell r="C864" t="str">
            <v>Nối góc 45° u.PVC DISMY C1 D315 hàn</v>
          </cell>
          <cell r="D864">
            <v>12</v>
          </cell>
          <cell r="E864">
            <v>1991929</v>
          </cell>
          <cell r="F864">
            <v>1</v>
          </cell>
          <cell r="G864">
            <v>165994</v>
          </cell>
          <cell r="H864">
            <v>7</v>
          </cell>
          <cell r="I864">
            <v>1161958</v>
          </cell>
          <cell r="J864">
            <v>6</v>
          </cell>
        </row>
        <row r="865">
          <cell r="B865" t="str">
            <v>23CHC1P315</v>
          </cell>
          <cell r="C865" t="str">
            <v>Nối góc 45° u.PVC DISMY C1 D315 hàn phủ composite</v>
          </cell>
          <cell r="D865">
            <v>1</v>
          </cell>
          <cell r="E865">
            <v>185628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</v>
          </cell>
        </row>
        <row r="866">
          <cell r="B866" t="str">
            <v>23CHC2225</v>
          </cell>
          <cell r="C866" t="str">
            <v>Nối góc 45° u.PVC DISMY C2 D225 hàn</v>
          </cell>
          <cell r="D866">
            <v>1</v>
          </cell>
          <cell r="E866">
            <v>89696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</v>
          </cell>
        </row>
        <row r="867">
          <cell r="B867" t="str">
            <v>23CHC2315</v>
          </cell>
          <cell r="C867" t="str">
            <v>Nối góc 45° u.PVC DISMY C2 D315 hàn</v>
          </cell>
          <cell r="D867">
            <v>1</v>
          </cell>
          <cell r="E867">
            <v>161546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1</v>
          </cell>
        </row>
        <row r="868">
          <cell r="B868" t="str">
            <v>23CHC3315</v>
          </cell>
          <cell r="C868" t="str">
            <v>Nối góc 45° u.PVC DISMY C3 D315 hàn</v>
          </cell>
          <cell r="D868">
            <v>2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</v>
          </cell>
        </row>
        <row r="869">
          <cell r="B869" t="str">
            <v>23CHC3P315</v>
          </cell>
          <cell r="C869" t="str">
            <v>Nối góc 45° u.PVC DISMY C3 D315 hàn phủ composite</v>
          </cell>
          <cell r="D869">
            <v>0</v>
          </cell>
          <cell r="E869">
            <v>0</v>
          </cell>
          <cell r="F869">
            <v>1</v>
          </cell>
          <cell r="G869">
            <v>294682</v>
          </cell>
          <cell r="H869">
            <v>0</v>
          </cell>
          <cell r="I869">
            <v>0</v>
          </cell>
          <cell r="J869">
            <v>1</v>
          </cell>
        </row>
        <row r="870">
          <cell r="B870" t="str">
            <v>23CHZEEC3P315</v>
          </cell>
          <cell r="C870" t="str">
            <v>Nối góc 45° u.PVC nối zoăng  DISMY EE C3 D315 hàn phủ composite</v>
          </cell>
          <cell r="D870">
            <v>1</v>
          </cell>
          <cell r="E870">
            <v>492164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</v>
          </cell>
        </row>
        <row r="871">
          <cell r="B871" t="str">
            <v>23CNZEEC3P315160</v>
          </cell>
          <cell r="C871" t="str">
            <v>Nối thẳng chuyển bậc u.PVC nối zoăng  DISMY EE C3 D315/160 hàn phủ composite</v>
          </cell>
          <cell r="D871">
            <v>1</v>
          </cell>
          <cell r="E871">
            <v>299154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</v>
          </cell>
        </row>
        <row r="872">
          <cell r="B872" t="str">
            <v>23CTC0400</v>
          </cell>
          <cell r="C872" t="str">
            <v>Nối góc 90° u.PVC DISMY C0 D400 hàn</v>
          </cell>
          <cell r="D872">
            <v>1</v>
          </cell>
          <cell r="E872">
            <v>256833</v>
          </cell>
          <cell r="F872">
            <v>0</v>
          </cell>
          <cell r="G872">
            <v>0</v>
          </cell>
          <cell r="H872">
            <v>1</v>
          </cell>
          <cell r="I872">
            <v>256833</v>
          </cell>
          <cell r="J872">
            <v>0</v>
          </cell>
        </row>
        <row r="873">
          <cell r="B873" t="str">
            <v>23CTC1280</v>
          </cell>
          <cell r="C873" t="str">
            <v>Nối góc 90° u.PVC DISMY C1 D280 hàn</v>
          </cell>
          <cell r="D873">
            <v>3</v>
          </cell>
          <cell r="E873">
            <v>494834</v>
          </cell>
          <cell r="F873">
            <v>5</v>
          </cell>
          <cell r="G873">
            <v>824723</v>
          </cell>
          <cell r="H873">
            <v>0</v>
          </cell>
          <cell r="I873">
            <v>0</v>
          </cell>
          <cell r="J873">
            <v>8</v>
          </cell>
        </row>
        <row r="874">
          <cell r="B874" t="str">
            <v>23CTC1315</v>
          </cell>
          <cell r="C874" t="str">
            <v>Nối góc 90° u.PVC DISMY C1 D315 hàn</v>
          </cell>
          <cell r="D874">
            <v>2</v>
          </cell>
          <cell r="E874">
            <v>148927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2</v>
          </cell>
        </row>
        <row r="875">
          <cell r="B875" t="str">
            <v>23CTC1P225</v>
          </cell>
          <cell r="C875" t="str">
            <v>Nối góc 90° u.PVC DISMY C1 D250 hàn phủ composite</v>
          </cell>
          <cell r="D875">
            <v>1</v>
          </cell>
          <cell r="E875">
            <v>102379</v>
          </cell>
          <cell r="F875">
            <v>0</v>
          </cell>
          <cell r="G875">
            <v>0</v>
          </cell>
          <cell r="H875">
            <v>1</v>
          </cell>
          <cell r="I875">
            <v>102379</v>
          </cell>
          <cell r="J875">
            <v>0</v>
          </cell>
        </row>
        <row r="876">
          <cell r="B876" t="str">
            <v>23CTC1P280</v>
          </cell>
          <cell r="C876" t="str">
            <v>Nối góc 90° u.PVC DISMY C1 D280 hàn phủ composite</v>
          </cell>
          <cell r="D876">
            <v>2</v>
          </cell>
          <cell r="E876">
            <v>604000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2</v>
          </cell>
        </row>
        <row r="877">
          <cell r="B877" t="str">
            <v>23CTC1P315</v>
          </cell>
          <cell r="C877" t="str">
            <v>Nối góc 90° u.PVC DISMY C1 D315 hàn phủ composite</v>
          </cell>
          <cell r="D877">
            <v>1</v>
          </cell>
          <cell r="E877">
            <v>238198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</v>
          </cell>
        </row>
        <row r="878">
          <cell r="B878" t="str">
            <v>23CTC1P400</v>
          </cell>
          <cell r="C878" t="str">
            <v>Nối góc 90° u.PVC DISMY C1 D400 hàn phủ composite</v>
          </cell>
          <cell r="D878">
            <v>0</v>
          </cell>
          <cell r="E878">
            <v>0</v>
          </cell>
          <cell r="F878">
            <v>1</v>
          </cell>
          <cell r="G878">
            <v>687950</v>
          </cell>
          <cell r="H878">
            <v>0</v>
          </cell>
          <cell r="I878">
            <v>0</v>
          </cell>
          <cell r="J878">
            <v>1</v>
          </cell>
        </row>
        <row r="879">
          <cell r="B879" t="str">
            <v>23CTC2P200</v>
          </cell>
          <cell r="C879" t="str">
            <v>Nối góc 90° u.PVC DISMY C2 D200 hàn phủ composite</v>
          </cell>
          <cell r="D879">
            <v>4</v>
          </cell>
          <cell r="E879">
            <v>595694</v>
          </cell>
          <cell r="F879">
            <v>0</v>
          </cell>
          <cell r="G879">
            <v>0</v>
          </cell>
          <cell r="H879">
            <v>4</v>
          </cell>
          <cell r="I879">
            <v>595694</v>
          </cell>
          <cell r="J879">
            <v>0</v>
          </cell>
        </row>
        <row r="880">
          <cell r="B880" t="str">
            <v>23CTC3P400</v>
          </cell>
          <cell r="C880" t="str">
            <v>Nối góc 90° u.PVC DISMY C3 D400 hàn phủ composite</v>
          </cell>
          <cell r="D880">
            <v>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1</v>
          </cell>
        </row>
        <row r="881">
          <cell r="B881" t="str">
            <v>23CTZEEC3P315</v>
          </cell>
          <cell r="C881" t="str">
            <v>Cút nối zoăng PVC DISMY EE C3 D315 hàn phủ composite</v>
          </cell>
          <cell r="D881">
            <v>2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</v>
          </cell>
        </row>
        <row r="882">
          <cell r="B882" t="str">
            <v>23MSC1125</v>
          </cell>
          <cell r="C882" t="str">
            <v>Nối thẳng nong u.PVC DISMY C1 D125</v>
          </cell>
          <cell r="D882">
            <v>968</v>
          </cell>
          <cell r="E882">
            <v>12975723</v>
          </cell>
          <cell r="F882">
            <v>0</v>
          </cell>
          <cell r="G882">
            <v>0</v>
          </cell>
          <cell r="H882">
            <v>828</v>
          </cell>
          <cell r="I882">
            <v>11099068</v>
          </cell>
          <cell r="J882">
            <v>140</v>
          </cell>
        </row>
        <row r="883">
          <cell r="B883" t="str">
            <v>23MSC1140</v>
          </cell>
          <cell r="C883" t="str">
            <v>Nối thẳng nong u.PVC DISMY C1 D140</v>
          </cell>
          <cell r="D883">
            <v>701</v>
          </cell>
          <cell r="E883">
            <v>11232237</v>
          </cell>
          <cell r="F883">
            <v>6864</v>
          </cell>
          <cell r="G883">
            <v>106676059</v>
          </cell>
          <cell r="H883">
            <v>5899</v>
          </cell>
          <cell r="I883">
            <v>90722366</v>
          </cell>
          <cell r="J883">
            <v>1666</v>
          </cell>
        </row>
        <row r="884">
          <cell r="B884" t="str">
            <v>23MSC1160</v>
          </cell>
          <cell r="C884" t="str">
            <v>Nối thẳng nong u.PVC DISMY C1 D160</v>
          </cell>
          <cell r="D884">
            <v>125</v>
          </cell>
          <cell r="E884">
            <v>2793692</v>
          </cell>
          <cell r="F884">
            <v>2725</v>
          </cell>
          <cell r="G884">
            <v>58643980</v>
          </cell>
          <cell r="H884">
            <v>2033</v>
          </cell>
          <cell r="I884">
            <v>43499624</v>
          </cell>
          <cell r="J884">
            <v>817</v>
          </cell>
        </row>
        <row r="885">
          <cell r="B885" t="str">
            <v>23MSC1200</v>
          </cell>
          <cell r="C885" t="str">
            <v>Nối thẳng nong u.PVC DISMY C1 D200</v>
          </cell>
          <cell r="D885">
            <v>228</v>
          </cell>
          <cell r="E885">
            <v>9194638</v>
          </cell>
          <cell r="F885">
            <v>1355</v>
          </cell>
          <cell r="G885">
            <v>42278394</v>
          </cell>
          <cell r="H885">
            <v>1227</v>
          </cell>
          <cell r="I885">
            <v>48846280</v>
          </cell>
          <cell r="J885">
            <v>356</v>
          </cell>
        </row>
        <row r="886">
          <cell r="B886" t="str">
            <v>23MSC1225</v>
          </cell>
          <cell r="C886" t="str">
            <v>Nối thẳng nong u.PVC DISMY C1 D225</v>
          </cell>
          <cell r="D886">
            <v>130</v>
          </cell>
          <cell r="E886">
            <v>6034363</v>
          </cell>
          <cell r="F886">
            <v>0</v>
          </cell>
          <cell r="G886">
            <v>0</v>
          </cell>
          <cell r="H886">
            <v>2</v>
          </cell>
          <cell r="I886">
            <v>92836</v>
          </cell>
          <cell r="J886">
            <v>128</v>
          </cell>
        </row>
        <row r="887">
          <cell r="B887" t="str">
            <v>23MSC1250</v>
          </cell>
          <cell r="C887" t="str">
            <v>Nối thẳng nong u.PVC DISMY C1 D250</v>
          </cell>
          <cell r="D887">
            <v>27</v>
          </cell>
          <cell r="E887">
            <v>1502830</v>
          </cell>
          <cell r="F887">
            <v>108</v>
          </cell>
          <cell r="G887">
            <v>8843538</v>
          </cell>
          <cell r="H887">
            <v>101</v>
          </cell>
          <cell r="I887">
            <v>6006483</v>
          </cell>
          <cell r="J887">
            <v>34</v>
          </cell>
        </row>
        <row r="888">
          <cell r="B888" t="str">
            <v>23MSC1280</v>
          </cell>
          <cell r="C888" t="str">
            <v>Nối thẳng nong u.PVC DISMY C1 D280</v>
          </cell>
          <cell r="D888">
            <v>18</v>
          </cell>
          <cell r="E888">
            <v>1920651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18</v>
          </cell>
        </row>
        <row r="889">
          <cell r="B889" t="str">
            <v>23MSC2125</v>
          </cell>
          <cell r="C889" t="str">
            <v>Nối thẳng nong u.PVC DISMY C2 D125</v>
          </cell>
          <cell r="D889">
            <v>316</v>
          </cell>
          <cell r="E889">
            <v>4075835</v>
          </cell>
          <cell r="F889">
            <v>6</v>
          </cell>
          <cell r="G889">
            <v>77389</v>
          </cell>
          <cell r="H889">
            <v>95</v>
          </cell>
          <cell r="I889">
            <v>1225330</v>
          </cell>
          <cell r="J889">
            <v>227</v>
          </cell>
        </row>
        <row r="890">
          <cell r="B890" t="str">
            <v>23MSC2140</v>
          </cell>
          <cell r="C890" t="str">
            <v>Nối thẳng nong u.PVC DISMY C2 D140</v>
          </cell>
          <cell r="D890">
            <v>320</v>
          </cell>
          <cell r="E890">
            <v>5988485</v>
          </cell>
          <cell r="F890">
            <v>832</v>
          </cell>
          <cell r="G890">
            <v>14422853</v>
          </cell>
          <cell r="H890">
            <v>714</v>
          </cell>
          <cell r="I890">
            <v>13198860</v>
          </cell>
          <cell r="J890">
            <v>438</v>
          </cell>
        </row>
        <row r="891">
          <cell r="B891" t="str">
            <v>23MSC2160</v>
          </cell>
          <cell r="C891" t="str">
            <v>Nối thẳng nong u.PVC DISMY C2 D160</v>
          </cell>
          <cell r="D891">
            <v>176</v>
          </cell>
          <cell r="E891">
            <v>4603413</v>
          </cell>
          <cell r="F891">
            <v>350</v>
          </cell>
          <cell r="G891">
            <v>9390497</v>
          </cell>
          <cell r="H891">
            <v>356</v>
          </cell>
          <cell r="I891">
            <v>9442065</v>
          </cell>
          <cell r="J891">
            <v>170</v>
          </cell>
        </row>
        <row r="892">
          <cell r="B892" t="str">
            <v>23MSC2200</v>
          </cell>
          <cell r="C892" t="str">
            <v>Nối thẳng nong u.PVC DISMY C2 D200</v>
          </cell>
          <cell r="D892">
            <v>52</v>
          </cell>
          <cell r="E892">
            <v>2839460</v>
          </cell>
          <cell r="F892">
            <v>150</v>
          </cell>
          <cell r="G892">
            <v>7580383</v>
          </cell>
          <cell r="H892">
            <v>140</v>
          </cell>
          <cell r="I892">
            <v>4652865</v>
          </cell>
          <cell r="J892">
            <v>62</v>
          </cell>
        </row>
        <row r="893">
          <cell r="B893" t="str">
            <v>23MSC2250</v>
          </cell>
          <cell r="C893" t="str">
            <v>Nối thẳng nong u.PVC DISMY C2 D250</v>
          </cell>
          <cell r="D893">
            <v>3</v>
          </cell>
          <cell r="E893">
            <v>242176</v>
          </cell>
          <cell r="F893">
            <v>36</v>
          </cell>
          <cell r="G893">
            <v>2990642</v>
          </cell>
          <cell r="H893">
            <v>34</v>
          </cell>
          <cell r="I893">
            <v>2818354</v>
          </cell>
          <cell r="J893">
            <v>5</v>
          </cell>
        </row>
        <row r="894">
          <cell r="B894" t="str">
            <v>23MSC2315</v>
          </cell>
          <cell r="C894" t="str">
            <v>Nối thẳng nong u.PVC DISMY C2 D315</v>
          </cell>
          <cell r="D894">
            <v>1</v>
          </cell>
          <cell r="E894">
            <v>119300</v>
          </cell>
          <cell r="F894">
            <v>13</v>
          </cell>
          <cell r="G894">
            <v>2578932</v>
          </cell>
          <cell r="H894">
            <v>10</v>
          </cell>
          <cell r="I894">
            <v>1927309</v>
          </cell>
          <cell r="J894">
            <v>4</v>
          </cell>
        </row>
        <row r="895">
          <cell r="B895" t="str">
            <v>23MSC3125</v>
          </cell>
          <cell r="C895" t="str">
            <v>Nối thẳng nong u.PVC DISMY C3 D125</v>
          </cell>
          <cell r="D895">
            <v>118</v>
          </cell>
          <cell r="E895">
            <v>2151804</v>
          </cell>
          <cell r="F895">
            <v>0</v>
          </cell>
          <cell r="G895">
            <v>0</v>
          </cell>
          <cell r="H895">
            <v>71</v>
          </cell>
          <cell r="I895">
            <v>1294729</v>
          </cell>
          <cell r="J895">
            <v>47</v>
          </cell>
        </row>
        <row r="896">
          <cell r="B896" t="str">
            <v>23MSC3140</v>
          </cell>
          <cell r="C896" t="str">
            <v>Nối thẳng nong u.PVC DISMY C3 D140</v>
          </cell>
          <cell r="D896">
            <v>143</v>
          </cell>
          <cell r="E896">
            <v>3416299</v>
          </cell>
          <cell r="F896">
            <v>743</v>
          </cell>
          <cell r="G896">
            <v>17571253</v>
          </cell>
          <cell r="H896">
            <v>795</v>
          </cell>
          <cell r="I896">
            <v>18752550</v>
          </cell>
          <cell r="J896">
            <v>91</v>
          </cell>
        </row>
        <row r="897">
          <cell r="B897" t="str">
            <v>23MSC3160</v>
          </cell>
          <cell r="C897" t="str">
            <v>Nối thẳng nong u.PVC DISMY C3 D160</v>
          </cell>
          <cell r="D897">
            <v>29</v>
          </cell>
          <cell r="E897">
            <v>997052</v>
          </cell>
          <cell r="F897">
            <v>216</v>
          </cell>
          <cell r="G897">
            <v>7676137</v>
          </cell>
          <cell r="H897">
            <v>165</v>
          </cell>
          <cell r="I897">
            <v>5691120</v>
          </cell>
          <cell r="J897">
            <v>80</v>
          </cell>
        </row>
        <row r="898">
          <cell r="B898" t="str">
            <v>23MSC3200</v>
          </cell>
          <cell r="C898" t="str">
            <v>Nối thẳng nong u.PVC DISMY C3 D200</v>
          </cell>
          <cell r="D898">
            <v>90</v>
          </cell>
          <cell r="E898">
            <v>5451644</v>
          </cell>
          <cell r="F898">
            <v>105</v>
          </cell>
          <cell r="G898">
            <v>7832523</v>
          </cell>
          <cell r="H898">
            <v>104</v>
          </cell>
          <cell r="I898">
            <v>6022369</v>
          </cell>
          <cell r="J898">
            <v>91</v>
          </cell>
        </row>
        <row r="899">
          <cell r="B899" t="str">
            <v>23MSC3250</v>
          </cell>
          <cell r="C899" t="str">
            <v>Nối thẳng nong u.PVC DISMY C3 D250</v>
          </cell>
          <cell r="D899">
            <v>2</v>
          </cell>
          <cell r="E899">
            <v>217693</v>
          </cell>
          <cell r="F899">
            <v>0</v>
          </cell>
          <cell r="G899">
            <v>0</v>
          </cell>
          <cell r="H899">
            <v>2</v>
          </cell>
          <cell r="I899">
            <v>217693</v>
          </cell>
          <cell r="J899">
            <v>0</v>
          </cell>
        </row>
        <row r="900">
          <cell r="B900" t="str">
            <v>23MSC3315</v>
          </cell>
          <cell r="C900" t="str">
            <v>Nối thẳng nong u.PVC DISMY C3 D315</v>
          </cell>
          <cell r="D900">
            <v>54</v>
          </cell>
          <cell r="E900">
            <v>7666150</v>
          </cell>
          <cell r="F900">
            <v>0</v>
          </cell>
          <cell r="G900">
            <v>0</v>
          </cell>
          <cell r="H900">
            <v>6</v>
          </cell>
          <cell r="I900">
            <v>851794</v>
          </cell>
          <cell r="J900">
            <v>48</v>
          </cell>
        </row>
        <row r="901">
          <cell r="B901" t="str">
            <v>23MSC3400</v>
          </cell>
          <cell r="C901" t="str">
            <v>Nối thẳng nong u.PVC DISMY C3 D400</v>
          </cell>
          <cell r="D901">
            <v>25</v>
          </cell>
          <cell r="E901">
            <v>9999183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25</v>
          </cell>
        </row>
        <row r="902">
          <cell r="B902" t="str">
            <v>23MSC4125</v>
          </cell>
          <cell r="C902" t="str">
            <v>Nối thẳng nong u.PVC DISMY C4 D125</v>
          </cell>
          <cell r="D902">
            <v>8</v>
          </cell>
          <cell r="E902">
            <v>177552</v>
          </cell>
          <cell r="F902">
            <v>0</v>
          </cell>
          <cell r="G902">
            <v>0</v>
          </cell>
          <cell r="H902">
            <v>8</v>
          </cell>
          <cell r="I902">
            <v>177552</v>
          </cell>
          <cell r="J902">
            <v>0</v>
          </cell>
        </row>
        <row r="903">
          <cell r="B903" t="str">
            <v>23MSC4140</v>
          </cell>
          <cell r="C903" t="str">
            <v>Nối thẳng nong u.PVC DISMY C4 D140</v>
          </cell>
          <cell r="D903">
            <v>48</v>
          </cell>
          <cell r="E903">
            <v>1629042</v>
          </cell>
          <cell r="F903">
            <v>0</v>
          </cell>
          <cell r="G903">
            <v>0</v>
          </cell>
          <cell r="H903">
            <v>48</v>
          </cell>
          <cell r="I903">
            <v>1629042</v>
          </cell>
          <cell r="J903">
            <v>0</v>
          </cell>
        </row>
        <row r="904">
          <cell r="B904" t="str">
            <v>23MSC4160</v>
          </cell>
          <cell r="C904" t="str">
            <v>Nối thẳng nong u.PVC DISMY C4 D160</v>
          </cell>
          <cell r="D904">
            <v>12</v>
          </cell>
          <cell r="E904">
            <v>467586</v>
          </cell>
          <cell r="F904">
            <v>51</v>
          </cell>
          <cell r="G904">
            <v>0</v>
          </cell>
          <cell r="H904">
            <v>20</v>
          </cell>
          <cell r="I904">
            <v>467586</v>
          </cell>
          <cell r="J904">
            <v>43</v>
          </cell>
        </row>
        <row r="905">
          <cell r="B905" t="str">
            <v>23MSC4200</v>
          </cell>
          <cell r="C905" t="str">
            <v>Nối thẳng nong u.PVC DISMY C4 D200</v>
          </cell>
          <cell r="D905">
            <v>0</v>
          </cell>
          <cell r="E905">
            <v>0</v>
          </cell>
          <cell r="F905">
            <v>55</v>
          </cell>
          <cell r="G905">
            <v>0</v>
          </cell>
          <cell r="H905">
            <v>8</v>
          </cell>
          <cell r="I905">
            <v>0</v>
          </cell>
          <cell r="J905">
            <v>47</v>
          </cell>
        </row>
        <row r="906">
          <cell r="B906" t="str">
            <v>23MSC4250</v>
          </cell>
          <cell r="C906" t="str">
            <v>Nối thẳng nong u.PVC DISMY C4 D250</v>
          </cell>
          <cell r="D906">
            <v>15</v>
          </cell>
          <cell r="E906">
            <v>1311141</v>
          </cell>
          <cell r="F906">
            <v>0</v>
          </cell>
          <cell r="G906">
            <v>0</v>
          </cell>
          <cell r="H906">
            <v>1</v>
          </cell>
          <cell r="I906">
            <v>0</v>
          </cell>
          <cell r="J906">
            <v>14</v>
          </cell>
        </row>
        <row r="907">
          <cell r="B907" t="str">
            <v>23MSC5225</v>
          </cell>
          <cell r="C907" t="str">
            <v>Nối thẳng nong u.PVC DISMY C5 D225</v>
          </cell>
          <cell r="D907">
            <v>3</v>
          </cell>
          <cell r="E907">
            <v>0</v>
          </cell>
          <cell r="F907">
            <v>0</v>
          </cell>
          <cell r="G907">
            <v>0</v>
          </cell>
          <cell r="H907">
            <v>3</v>
          </cell>
          <cell r="I907">
            <v>0</v>
          </cell>
          <cell r="J907">
            <v>0</v>
          </cell>
        </row>
        <row r="908">
          <cell r="B908" t="str">
            <v>23TC1225225</v>
          </cell>
          <cell r="C908" t="str">
            <v>Ba chạc 90° u.PVC DISMY C1 D225 hàn</v>
          </cell>
          <cell r="D908">
            <v>6</v>
          </cell>
          <cell r="E908">
            <v>642754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6</v>
          </cell>
        </row>
        <row r="909">
          <cell r="B909" t="str">
            <v>23TC1250250</v>
          </cell>
          <cell r="C909" t="str">
            <v>Ba chạc 90° u.PVC DISMY C1 D250 hàn</v>
          </cell>
          <cell r="D909">
            <v>3</v>
          </cell>
          <cell r="E909">
            <v>665637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3</v>
          </cell>
        </row>
        <row r="910">
          <cell r="B910" t="str">
            <v>23TC1280280</v>
          </cell>
          <cell r="C910" t="str">
            <v>Ba chạc 90° u.PVC DISMY C1 D280 hàn</v>
          </cell>
          <cell r="D910">
            <v>2</v>
          </cell>
          <cell r="E910">
            <v>656935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2</v>
          </cell>
        </row>
        <row r="911">
          <cell r="B911" t="str">
            <v>23TC1315315</v>
          </cell>
          <cell r="C911" t="str">
            <v>Ba chạc 90° u.PVC DISMY C1 D315 hàn</v>
          </cell>
          <cell r="D911">
            <v>6</v>
          </cell>
          <cell r="E911">
            <v>2310031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6</v>
          </cell>
        </row>
        <row r="912">
          <cell r="B912" t="str">
            <v>23TC1P315250</v>
          </cell>
          <cell r="C912" t="str">
            <v>Ba chạc 90° u.PVCDISMY C1 D315/250 hàn phủ composite</v>
          </cell>
          <cell r="D912">
            <v>2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</v>
          </cell>
        </row>
        <row r="913">
          <cell r="B913" t="str">
            <v>23TC1P400400</v>
          </cell>
          <cell r="C913" t="str">
            <v>Ba chạc 90° u.PVC DISMY C1 D400 hàn phủ composite</v>
          </cell>
          <cell r="D913">
            <v>3</v>
          </cell>
          <cell r="E913">
            <v>3557685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3</v>
          </cell>
        </row>
        <row r="914">
          <cell r="B914" t="str">
            <v>23TC2225</v>
          </cell>
          <cell r="C914" t="str">
            <v>Ba chạc 90° u.PVC DISMY C2 D225 hàn</v>
          </cell>
          <cell r="D914">
            <v>5</v>
          </cell>
          <cell r="E914">
            <v>1344014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</v>
          </cell>
        </row>
        <row r="915">
          <cell r="B915" t="str">
            <v>23TC2P140110</v>
          </cell>
          <cell r="C915" t="str">
            <v>Ba chạc 90° u.PVC DISMY C2 D140/110 hàn phủ composite</v>
          </cell>
          <cell r="D915">
            <v>2</v>
          </cell>
          <cell r="E915">
            <v>178108</v>
          </cell>
          <cell r="F915">
            <v>1</v>
          </cell>
          <cell r="G915">
            <v>89054</v>
          </cell>
          <cell r="H915">
            <v>0</v>
          </cell>
          <cell r="I915">
            <v>0</v>
          </cell>
          <cell r="J915">
            <v>3</v>
          </cell>
        </row>
        <row r="916">
          <cell r="B916" t="str">
            <v>23TC2P200110</v>
          </cell>
          <cell r="C916" t="str">
            <v>Ba chạc 90° u.PVC DISMY C2 D200/110 hàn phủ composite</v>
          </cell>
          <cell r="D916">
            <v>13</v>
          </cell>
          <cell r="E916">
            <v>2026010</v>
          </cell>
          <cell r="F916">
            <v>0</v>
          </cell>
          <cell r="G916">
            <v>0</v>
          </cell>
          <cell r="H916">
            <v>1</v>
          </cell>
          <cell r="I916">
            <v>155847</v>
          </cell>
          <cell r="J916">
            <v>12</v>
          </cell>
        </row>
        <row r="917">
          <cell r="B917" t="str">
            <v>23TC2P200140</v>
          </cell>
          <cell r="C917" t="str">
            <v>Ba chạc 90° u.PVC DISMY C2 D200/140 hàn phủ composite</v>
          </cell>
          <cell r="D917">
            <v>1</v>
          </cell>
          <cell r="E917">
            <v>105285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1</v>
          </cell>
        </row>
        <row r="918">
          <cell r="B918" t="str">
            <v>23TC2P200160</v>
          </cell>
          <cell r="C918" t="str">
            <v>Ba chạc 90° u.PVC DISMY C2 D200/160 hàn phủ composite</v>
          </cell>
          <cell r="D918">
            <v>10</v>
          </cell>
          <cell r="E918">
            <v>1789134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10</v>
          </cell>
        </row>
        <row r="919">
          <cell r="B919" t="str">
            <v>23TC2P250250</v>
          </cell>
          <cell r="C919" t="str">
            <v>Ba chạc 90° u.PVC DISMY C2 D250 hàn phủ composite</v>
          </cell>
          <cell r="D919">
            <v>23</v>
          </cell>
          <cell r="E919">
            <v>205421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23</v>
          </cell>
        </row>
        <row r="920">
          <cell r="B920" t="str">
            <v>23TC2P400400</v>
          </cell>
          <cell r="C920" t="str">
            <v>Ba chạc 90° u.PVC DISMY C2 D400 hàn phủ composite</v>
          </cell>
          <cell r="D920">
            <v>2</v>
          </cell>
          <cell r="E920">
            <v>2786996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</v>
          </cell>
        </row>
        <row r="921">
          <cell r="B921" t="str">
            <v>23TC3250250</v>
          </cell>
          <cell r="C921" t="str">
            <v>Ba chạc 90° u.PVC DISMY C3 D250 hàn</v>
          </cell>
          <cell r="D921">
            <v>2</v>
          </cell>
          <cell r="E921">
            <v>906506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</v>
          </cell>
        </row>
        <row r="922">
          <cell r="B922" t="str">
            <v>23TC3P14090</v>
          </cell>
          <cell r="C922" t="str">
            <v>Ba chạc 90° u.PVC DISMY C3 D140/90 hàn phủ composite</v>
          </cell>
          <cell r="D922">
            <v>1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1</v>
          </cell>
        </row>
        <row r="923">
          <cell r="B923" t="str">
            <v>23TC3P160110</v>
          </cell>
          <cell r="C923" t="str">
            <v>Ba chạc 90° u.PVC DISMY C3 D160/110 hàn phủ composite</v>
          </cell>
          <cell r="D923">
            <v>13</v>
          </cell>
          <cell r="E923">
            <v>1051858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13</v>
          </cell>
        </row>
        <row r="924">
          <cell r="B924" t="str">
            <v>23TC3P200110</v>
          </cell>
          <cell r="C924" t="str">
            <v>Ba chạc 90° u.PVC DISMY C3 D200/110 hàn phủ composite</v>
          </cell>
          <cell r="D924">
            <v>10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10</v>
          </cell>
        </row>
        <row r="925">
          <cell r="B925" t="str">
            <v>23TC3P200200</v>
          </cell>
          <cell r="C925" t="str">
            <v>Ba chạc 90° u.PVC DISMY C3 D200 hàn phủ composite</v>
          </cell>
          <cell r="D925">
            <v>2</v>
          </cell>
          <cell r="E925">
            <v>355086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2</v>
          </cell>
        </row>
        <row r="926">
          <cell r="B926" t="str">
            <v>23TC3P225225</v>
          </cell>
          <cell r="C926" t="str">
            <v>Ba chạc 90° u.PVC DISMY C3 D225 hàn phủ composite</v>
          </cell>
          <cell r="D926">
            <v>1</v>
          </cell>
          <cell r="E926">
            <v>107971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1</v>
          </cell>
        </row>
        <row r="927">
          <cell r="B927" t="str">
            <v>23TC3P250200</v>
          </cell>
          <cell r="C927" t="str">
            <v>Ba chạc 90° u.PVC DISMY C3 D250/200 hàn phủ composite</v>
          </cell>
          <cell r="D927">
            <v>3</v>
          </cell>
          <cell r="E927">
            <v>715803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3</v>
          </cell>
        </row>
        <row r="928">
          <cell r="B928" t="str">
            <v>23TC4P200140</v>
          </cell>
          <cell r="C928" t="str">
            <v>Ba chạc 90° u.PVC DISMY C4 D200/140 hàn phủ composite</v>
          </cell>
          <cell r="D928">
            <v>30</v>
          </cell>
          <cell r="E928">
            <v>-108146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30</v>
          </cell>
        </row>
        <row r="929">
          <cell r="B929" t="str">
            <v>23TZEEEC2P160140</v>
          </cell>
          <cell r="C929" t="str">
            <v>Ba chạc 90° u.PVC nối zoăng DISMY EEE C2 D160/140 hàn phủ composite</v>
          </cell>
          <cell r="D929">
            <v>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1</v>
          </cell>
        </row>
        <row r="930">
          <cell r="B930" t="str">
            <v>23VC21</v>
          </cell>
          <cell r="C930" t="str">
            <v>Van nhựa u.PVC DISMY D21</v>
          </cell>
          <cell r="D930">
            <v>4685</v>
          </cell>
          <cell r="E930">
            <v>29632994</v>
          </cell>
          <cell r="F930">
            <v>40944</v>
          </cell>
          <cell r="G930">
            <v>314073092</v>
          </cell>
          <cell r="H930">
            <v>33433</v>
          </cell>
          <cell r="I930">
            <v>242092142</v>
          </cell>
          <cell r="J930">
            <v>12196</v>
          </cell>
        </row>
        <row r="931">
          <cell r="B931" t="str">
            <v>23VC27</v>
          </cell>
          <cell r="C931" t="str">
            <v>Van nhựa u.PVC DISMY D27</v>
          </cell>
          <cell r="D931">
            <v>3830</v>
          </cell>
          <cell r="E931">
            <v>30698283</v>
          </cell>
          <cell r="F931">
            <v>60638</v>
          </cell>
          <cell r="G931">
            <v>521805899</v>
          </cell>
          <cell r="H931">
            <v>47344</v>
          </cell>
          <cell r="I931">
            <v>410538350</v>
          </cell>
          <cell r="J931">
            <v>17124</v>
          </cell>
        </row>
        <row r="932">
          <cell r="B932" t="str">
            <v>23VC34</v>
          </cell>
          <cell r="C932" t="str">
            <v>Van nhựa u.PVC DISMY D34</v>
          </cell>
          <cell r="D932">
            <v>1804</v>
          </cell>
          <cell r="E932">
            <v>20649580</v>
          </cell>
          <cell r="F932">
            <v>16242</v>
          </cell>
          <cell r="G932">
            <v>174067403</v>
          </cell>
          <cell r="H932">
            <v>12866</v>
          </cell>
          <cell r="I932">
            <v>154451220</v>
          </cell>
          <cell r="J932">
            <v>5180</v>
          </cell>
        </row>
        <row r="933">
          <cell r="B933" t="str">
            <v>23VC42</v>
          </cell>
          <cell r="C933" t="str">
            <v>Van nhựa u.PVC DISMY D42</v>
          </cell>
          <cell r="D933">
            <v>1688</v>
          </cell>
          <cell r="E933">
            <v>24296792</v>
          </cell>
          <cell r="F933">
            <v>5919</v>
          </cell>
          <cell r="G933">
            <v>82259291</v>
          </cell>
          <cell r="H933">
            <v>5237</v>
          </cell>
          <cell r="I933">
            <v>90829859</v>
          </cell>
          <cell r="J933">
            <v>2370</v>
          </cell>
        </row>
        <row r="934">
          <cell r="B934" t="str">
            <v>23VC48</v>
          </cell>
          <cell r="C934" t="str">
            <v>Van nhựa u.PVC DISMY D48</v>
          </cell>
          <cell r="D934">
            <v>713</v>
          </cell>
          <cell r="E934">
            <v>15647613</v>
          </cell>
          <cell r="F934">
            <v>10095</v>
          </cell>
          <cell r="G934">
            <v>204596456</v>
          </cell>
          <cell r="H934">
            <v>7593</v>
          </cell>
          <cell r="I934">
            <v>189406870</v>
          </cell>
          <cell r="J934">
            <v>3215</v>
          </cell>
        </row>
        <row r="935">
          <cell r="B935" t="str">
            <v>23VC60</v>
          </cell>
          <cell r="C935" t="str">
            <v>Van nhựa u.PVC DISMY D60</v>
          </cell>
          <cell r="D935">
            <v>285</v>
          </cell>
          <cell r="E935">
            <v>10862369</v>
          </cell>
          <cell r="F935">
            <v>2784</v>
          </cell>
          <cell r="G935">
            <v>86782785</v>
          </cell>
          <cell r="H935">
            <v>2329</v>
          </cell>
          <cell r="I935">
            <v>90439709</v>
          </cell>
          <cell r="J935">
            <v>740</v>
          </cell>
        </row>
        <row r="936">
          <cell r="B936" t="str">
            <v>23YC1225225</v>
          </cell>
          <cell r="C936" t="str">
            <v>Ba chạc 45° u.PVC DISMY C1 D225 hàn</v>
          </cell>
          <cell r="D936">
            <v>2</v>
          </cell>
          <cell r="E936">
            <v>824600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</v>
          </cell>
        </row>
        <row r="937">
          <cell r="B937" t="str">
            <v>23YC1250250</v>
          </cell>
          <cell r="C937" t="str">
            <v>Ba chạc 45° u.PVC DISMY C1 D250 hàn</v>
          </cell>
          <cell r="D937">
            <v>23</v>
          </cell>
          <cell r="E937">
            <v>6155239</v>
          </cell>
          <cell r="F937">
            <v>4</v>
          </cell>
          <cell r="G937">
            <v>1070476</v>
          </cell>
          <cell r="H937">
            <v>0</v>
          </cell>
          <cell r="I937">
            <v>0</v>
          </cell>
          <cell r="J937">
            <v>27</v>
          </cell>
        </row>
        <row r="938">
          <cell r="B938" t="str">
            <v>23YC1315315</v>
          </cell>
          <cell r="C938" t="str">
            <v>Ba chạc 45° u.PVC DISMYC1 D315 hàn</v>
          </cell>
          <cell r="D938">
            <v>22</v>
          </cell>
          <cell r="E938">
            <v>11506814</v>
          </cell>
          <cell r="F938">
            <v>2</v>
          </cell>
          <cell r="G938">
            <v>1046074</v>
          </cell>
          <cell r="H938">
            <v>0</v>
          </cell>
          <cell r="I938">
            <v>0</v>
          </cell>
          <cell r="J938">
            <v>24</v>
          </cell>
        </row>
        <row r="939">
          <cell r="B939" t="str">
            <v>23YC1P200200</v>
          </cell>
          <cell r="C939" t="str">
            <v>Ba chạc 45° u.PVC DISMY C1 D200 hàn phủ composite</v>
          </cell>
          <cell r="D939">
            <v>8</v>
          </cell>
          <cell r="E939">
            <v>973089</v>
          </cell>
          <cell r="F939">
            <v>0</v>
          </cell>
          <cell r="G939">
            <v>0</v>
          </cell>
          <cell r="H939">
            <v>3</v>
          </cell>
          <cell r="I939">
            <v>364908</v>
          </cell>
          <cell r="J939">
            <v>5</v>
          </cell>
        </row>
        <row r="940">
          <cell r="B940" t="str">
            <v>23YC2P225110</v>
          </cell>
          <cell r="C940" t="str">
            <v>Ba chạc 45° u.PVC DISMY C2 D225/110 hàn phủ composite</v>
          </cell>
          <cell r="D940">
            <v>32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32</v>
          </cell>
        </row>
        <row r="941">
          <cell r="B941" t="str">
            <v>23YC3P14075</v>
          </cell>
          <cell r="C941" t="str">
            <v>Ba chạc 45° u.PVC DISMY D140/75 hàn phủ composite</v>
          </cell>
          <cell r="D941">
            <v>12</v>
          </cell>
          <cell r="E941">
            <v>0</v>
          </cell>
          <cell r="F941">
            <v>3</v>
          </cell>
          <cell r="G941">
            <v>0</v>
          </cell>
          <cell r="H941">
            <v>0</v>
          </cell>
          <cell r="I941">
            <v>0</v>
          </cell>
          <cell r="J941">
            <v>15</v>
          </cell>
        </row>
        <row r="942">
          <cell r="B942" t="str">
            <v>23YC3P160140</v>
          </cell>
          <cell r="C942" t="str">
            <v>Ba chạc 45° u.PVC DISMY C3 D160/140 hàn phủ composite</v>
          </cell>
          <cell r="D942">
            <v>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</v>
          </cell>
        </row>
        <row r="943">
          <cell r="B943" t="str">
            <v>23YC3P16075</v>
          </cell>
          <cell r="C943" t="str">
            <v>Ba chạc 45° u.PVC DISMY C3 D160/75 hàn phủ composite</v>
          </cell>
          <cell r="D943">
            <v>11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11</v>
          </cell>
        </row>
        <row r="944">
          <cell r="B944" t="str">
            <v>23YC3P200160</v>
          </cell>
          <cell r="C944" t="str">
            <v>Ba chạc 45° u.PVC DISMY C3 D200/160 hàn phủ composite</v>
          </cell>
          <cell r="D944">
            <v>4</v>
          </cell>
          <cell r="E944">
            <v>799272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4</v>
          </cell>
        </row>
        <row r="945">
          <cell r="B945" t="str">
            <v>23YC3P200200</v>
          </cell>
          <cell r="C945" t="str">
            <v>Ba chạc 45° u.PVC DISMY C3 D200 hàn phủ composite</v>
          </cell>
          <cell r="D945">
            <v>0</v>
          </cell>
          <cell r="E945">
            <v>0</v>
          </cell>
          <cell r="F945">
            <v>1</v>
          </cell>
          <cell r="G945">
            <v>0</v>
          </cell>
          <cell r="H945">
            <v>0</v>
          </cell>
          <cell r="I945">
            <v>0</v>
          </cell>
          <cell r="J945">
            <v>1</v>
          </cell>
        </row>
        <row r="946">
          <cell r="B946" t="str">
            <v>23YC3P250110</v>
          </cell>
          <cell r="C946" t="str">
            <v>Ba chạc 45° u.PVC DISMY C3 D250/110 hàn phủ composite</v>
          </cell>
          <cell r="D946">
            <v>2</v>
          </cell>
          <cell r="E946">
            <v>461786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 t="str">
            <v>23YC3P250140</v>
          </cell>
          <cell r="C947" t="str">
            <v>Ba chạc 45° u.PVC DISMY D250/140 hàn phủ composite</v>
          </cell>
          <cell r="D947">
            <v>1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</v>
          </cell>
        </row>
        <row r="948">
          <cell r="B948" t="str">
            <v>23YC3P250250</v>
          </cell>
          <cell r="C948" t="str">
            <v>Ba chạc 45° u.PVC DISMY C3 D250 hàn phủ composite</v>
          </cell>
          <cell r="D948">
            <v>2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2</v>
          </cell>
        </row>
        <row r="949">
          <cell r="B949" t="str">
            <v>23YC3P25090</v>
          </cell>
          <cell r="C949" t="str">
            <v>Ba chạc 45° u.PVC DISMY C3 D250/90 hàn phủ composite</v>
          </cell>
          <cell r="D949">
            <v>1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 t="str">
            <v>24BTPMB110</v>
          </cell>
          <cell r="C950" t="str">
            <v>BTP chưa tiện Mặt Bích PVC DISMY D110</v>
          </cell>
          <cell r="D950">
            <v>0</v>
          </cell>
          <cell r="E950">
            <v>0</v>
          </cell>
          <cell r="F950">
            <v>1100</v>
          </cell>
          <cell r="G950">
            <v>50288835</v>
          </cell>
          <cell r="H950">
            <v>1100</v>
          </cell>
          <cell r="I950">
            <v>50288835</v>
          </cell>
          <cell r="J950">
            <v>0</v>
          </cell>
        </row>
        <row r="951">
          <cell r="B951" t="str">
            <v>24BTPMB140</v>
          </cell>
          <cell r="C951" t="str">
            <v>BTP chưa tiện Mặt Bích PVC DISMY D140</v>
          </cell>
          <cell r="D951">
            <v>0</v>
          </cell>
          <cell r="E951">
            <v>0</v>
          </cell>
          <cell r="F951">
            <v>544</v>
          </cell>
          <cell r="G951">
            <v>38455481</v>
          </cell>
          <cell r="H951">
            <v>544</v>
          </cell>
          <cell r="I951">
            <v>38455481</v>
          </cell>
          <cell r="J951">
            <v>0</v>
          </cell>
        </row>
        <row r="952">
          <cell r="B952" t="str">
            <v>24BTPMB160</v>
          </cell>
          <cell r="C952" t="str">
            <v>BTP chưa tiện Mặt Bích PVC DISMY D160</v>
          </cell>
          <cell r="D952">
            <v>0</v>
          </cell>
          <cell r="E952">
            <v>0</v>
          </cell>
          <cell r="F952">
            <v>600</v>
          </cell>
          <cell r="G952">
            <v>64295775</v>
          </cell>
          <cell r="H952">
            <v>600</v>
          </cell>
          <cell r="I952">
            <v>64295775</v>
          </cell>
          <cell r="J952">
            <v>0</v>
          </cell>
        </row>
        <row r="953">
          <cell r="B953" t="str">
            <v>24BTPMB60</v>
          </cell>
          <cell r="C953" t="str">
            <v>BTP chưa tiện Mặt Bích PVC DISMY D60</v>
          </cell>
          <cell r="D953">
            <v>0</v>
          </cell>
          <cell r="E953">
            <v>0</v>
          </cell>
          <cell r="F953">
            <v>770</v>
          </cell>
          <cell r="G953">
            <v>16266831</v>
          </cell>
          <cell r="H953">
            <v>770</v>
          </cell>
          <cell r="I953">
            <v>16266831</v>
          </cell>
          <cell r="J953">
            <v>0</v>
          </cell>
        </row>
        <row r="954">
          <cell r="B954" t="str">
            <v>26CK</v>
          </cell>
          <cell r="C954" t="str">
            <v>Khác: Chiết khấu hàng PVC</v>
          </cell>
          <cell r="D954">
            <v>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</v>
          </cell>
        </row>
        <row r="955">
          <cell r="B955" t="str">
            <v>31O10010110</v>
          </cell>
          <cell r="C955" t="str">
            <v>Ống HDPE100 DISMY PN10 D110 x 6,6 (6m)</v>
          </cell>
          <cell r="D955">
            <v>3111</v>
          </cell>
          <cell r="E955">
            <v>194500128</v>
          </cell>
          <cell r="F955">
            <v>37581</v>
          </cell>
          <cell r="G955">
            <v>2588682728</v>
          </cell>
          <cell r="H955">
            <v>36371</v>
          </cell>
          <cell r="I955">
            <v>2486841228</v>
          </cell>
          <cell r="J955">
            <v>4321</v>
          </cell>
        </row>
        <row r="956">
          <cell r="B956" t="str">
            <v>31O10010140</v>
          </cell>
          <cell r="C956" t="str">
            <v>Ống HDPE100 DISMY PN10 D140 x 8,3 (6m)</v>
          </cell>
          <cell r="D956">
            <v>0</v>
          </cell>
          <cell r="E956">
            <v>0</v>
          </cell>
          <cell r="F956">
            <v>2868</v>
          </cell>
          <cell r="G956">
            <v>302754755</v>
          </cell>
          <cell r="H956">
            <v>2718</v>
          </cell>
          <cell r="I956">
            <v>279843762</v>
          </cell>
          <cell r="J956">
            <v>150</v>
          </cell>
        </row>
        <row r="957">
          <cell r="B957" t="str">
            <v>31O10010160</v>
          </cell>
          <cell r="C957" t="str">
            <v>Ống HDPE100 DISMY PN10 D160 x 9,5 (6m)</v>
          </cell>
          <cell r="D957">
            <v>1146</v>
          </cell>
          <cell r="E957">
            <v>154417870</v>
          </cell>
          <cell r="F957">
            <v>8335</v>
          </cell>
          <cell r="G957">
            <v>1176868303</v>
          </cell>
          <cell r="H957">
            <v>8887</v>
          </cell>
          <cell r="I957">
            <v>1245664568</v>
          </cell>
          <cell r="J957">
            <v>594</v>
          </cell>
        </row>
        <row r="958">
          <cell r="B958" t="str">
            <v>31O10010180</v>
          </cell>
          <cell r="C958" t="str">
            <v>Ống HDPE100 DISMY PN10 D180 x 10,7 (6m)</v>
          </cell>
          <cell r="D958">
            <v>66</v>
          </cell>
          <cell r="E958">
            <v>9094137</v>
          </cell>
          <cell r="F958">
            <v>0</v>
          </cell>
          <cell r="G958">
            <v>0</v>
          </cell>
          <cell r="H958">
            <v>66</v>
          </cell>
          <cell r="I958">
            <v>9094137</v>
          </cell>
          <cell r="J958">
            <v>0</v>
          </cell>
        </row>
        <row r="959">
          <cell r="B959" t="str">
            <v>31O10010200</v>
          </cell>
          <cell r="C959" t="str">
            <v>Ống HDPE100 DISMY PN10 D200 x 11,9 (6m)</v>
          </cell>
          <cell r="D959">
            <v>0</v>
          </cell>
          <cell r="E959">
            <v>0</v>
          </cell>
          <cell r="F959">
            <v>8091</v>
          </cell>
          <cell r="G959">
            <v>1831990280</v>
          </cell>
          <cell r="H959">
            <v>7586</v>
          </cell>
          <cell r="I959">
            <v>1720126314</v>
          </cell>
          <cell r="J959">
            <v>505</v>
          </cell>
        </row>
        <row r="960">
          <cell r="B960" t="str">
            <v>31O10010225</v>
          </cell>
          <cell r="C960" t="str">
            <v>Ống HDPE100 DISMY PN10 D225 x 13,4 (6m)</v>
          </cell>
          <cell r="D960">
            <v>378</v>
          </cell>
          <cell r="E960">
            <v>98156761</v>
          </cell>
          <cell r="F960">
            <v>3306</v>
          </cell>
          <cell r="G960">
            <v>944059233</v>
          </cell>
          <cell r="H960">
            <v>3678</v>
          </cell>
          <cell r="I960">
            <v>1040538081</v>
          </cell>
          <cell r="J960">
            <v>6</v>
          </cell>
        </row>
        <row r="961">
          <cell r="B961" t="str">
            <v>31O1001025.</v>
          </cell>
          <cell r="C961" t="str">
            <v>Ống HDPE100 DISMY PN10 D25 x 1,8</v>
          </cell>
          <cell r="D961">
            <v>15470</v>
          </cell>
          <cell r="E961">
            <v>60668141</v>
          </cell>
          <cell r="F961">
            <v>458882</v>
          </cell>
          <cell r="G961">
            <v>1833168633</v>
          </cell>
          <cell r="H961">
            <v>423730</v>
          </cell>
          <cell r="I961">
            <v>1711577887</v>
          </cell>
          <cell r="J961">
            <v>50622</v>
          </cell>
        </row>
        <row r="962">
          <cell r="B962" t="str">
            <v>31O10010250</v>
          </cell>
          <cell r="C962" t="str">
            <v>Ống HDPE100 DISMY PN10 D250 x 14,8 (6m)</v>
          </cell>
          <cell r="D962">
            <v>43</v>
          </cell>
          <cell r="E962">
            <v>14803781</v>
          </cell>
          <cell r="F962">
            <v>2477</v>
          </cell>
          <cell r="G962">
            <v>818229273</v>
          </cell>
          <cell r="H962">
            <v>2508</v>
          </cell>
          <cell r="I962">
            <v>824949974</v>
          </cell>
          <cell r="J962">
            <v>12</v>
          </cell>
        </row>
        <row r="963">
          <cell r="B963" t="str">
            <v>31O10010280</v>
          </cell>
          <cell r="C963" t="str">
            <v>Ống HDPE100 DISMY PN10 D280 x 16,6 (6m)</v>
          </cell>
          <cell r="D963">
            <v>186</v>
          </cell>
          <cell r="E963">
            <v>73878263</v>
          </cell>
          <cell r="F963">
            <v>570</v>
          </cell>
          <cell r="G963">
            <v>243613457</v>
          </cell>
          <cell r="H963">
            <v>732</v>
          </cell>
          <cell r="I963">
            <v>381112574</v>
          </cell>
          <cell r="J963">
            <v>24</v>
          </cell>
        </row>
        <row r="964">
          <cell r="B964" t="str">
            <v>31O10010315</v>
          </cell>
          <cell r="C964" t="str">
            <v>Ống HDPE100 DISMY PN10 D315 x 18,7 (6m)</v>
          </cell>
          <cell r="D964">
            <v>21</v>
          </cell>
          <cell r="E964">
            <v>9274431</v>
          </cell>
          <cell r="F964">
            <v>1719</v>
          </cell>
          <cell r="G964">
            <v>921085875</v>
          </cell>
          <cell r="H964">
            <v>1740</v>
          </cell>
          <cell r="I964">
            <v>930360306</v>
          </cell>
          <cell r="J964">
            <v>0</v>
          </cell>
        </row>
        <row r="965">
          <cell r="B965" t="str">
            <v>31O1001032</v>
          </cell>
          <cell r="C965" t="str">
            <v>Ống HDPE100 DISMY PN10 D32 x 2,0</v>
          </cell>
          <cell r="D965">
            <v>20602</v>
          </cell>
          <cell r="E965">
            <v>115844771</v>
          </cell>
          <cell r="F965">
            <v>168240</v>
          </cell>
          <cell r="G965">
            <v>1020099254</v>
          </cell>
          <cell r="H965">
            <v>171185</v>
          </cell>
          <cell r="I965">
            <v>990040488</v>
          </cell>
          <cell r="J965">
            <v>17657</v>
          </cell>
        </row>
        <row r="966">
          <cell r="B966" t="str">
            <v>31O10010355</v>
          </cell>
          <cell r="C966" t="str">
            <v>Ống HDPE100 DISMY PN10 D355 x 21,1 (6m)</v>
          </cell>
          <cell r="D966">
            <v>108</v>
          </cell>
          <cell r="E966">
            <v>69705576</v>
          </cell>
          <cell r="F966">
            <v>0</v>
          </cell>
          <cell r="G966">
            <v>0</v>
          </cell>
          <cell r="H966">
            <v>78</v>
          </cell>
          <cell r="I966">
            <v>50342916</v>
          </cell>
          <cell r="J966">
            <v>30</v>
          </cell>
        </row>
        <row r="967">
          <cell r="B967" t="str">
            <v>31O1001040.</v>
          </cell>
          <cell r="C967" t="str">
            <v>Ống HDPE100 DISMY PN10 D40 x 2,4</v>
          </cell>
          <cell r="D967">
            <v>5920</v>
          </cell>
          <cell r="E967">
            <v>49625512</v>
          </cell>
          <cell r="F967">
            <v>75080</v>
          </cell>
          <cell r="G967">
            <v>670101782</v>
          </cell>
          <cell r="H967">
            <v>73374.5</v>
          </cell>
          <cell r="I967">
            <v>631387992</v>
          </cell>
          <cell r="J967">
            <v>7625.5</v>
          </cell>
        </row>
        <row r="968">
          <cell r="B968" t="str">
            <v>31O10010400</v>
          </cell>
          <cell r="C968" t="str">
            <v>Ống HDPE100 DISMY PN10 D400 x 23,7 (6m)</v>
          </cell>
          <cell r="D968">
            <v>250</v>
          </cell>
          <cell r="E968">
            <v>203343514</v>
          </cell>
          <cell r="F968">
            <v>376</v>
          </cell>
          <cell r="G968">
            <v>361501270</v>
          </cell>
          <cell r="H968">
            <v>594</v>
          </cell>
          <cell r="I968">
            <v>534127471</v>
          </cell>
          <cell r="J968">
            <v>32</v>
          </cell>
        </row>
        <row r="969">
          <cell r="B969" t="str">
            <v>31O1001050.</v>
          </cell>
          <cell r="C969" t="str">
            <v>Ống HDPE100 DISMY PN10 D50 x 3,0</v>
          </cell>
          <cell r="D969">
            <v>10362</v>
          </cell>
          <cell r="E969">
            <v>134088053</v>
          </cell>
          <cell r="F969">
            <v>143525</v>
          </cell>
          <cell r="G969">
            <v>1895134666</v>
          </cell>
          <cell r="H969">
            <v>135712</v>
          </cell>
          <cell r="I969">
            <v>1811116338</v>
          </cell>
          <cell r="J969">
            <v>18175</v>
          </cell>
        </row>
        <row r="970">
          <cell r="B970" t="str">
            <v>31O10010560</v>
          </cell>
          <cell r="C970" t="str">
            <v>Ống HDPE100 DISMY PN10 D560 x 33,2 (6m)</v>
          </cell>
          <cell r="D970">
            <v>0</v>
          </cell>
          <cell r="E970">
            <v>0</v>
          </cell>
          <cell r="F970">
            <v>12</v>
          </cell>
          <cell r="G970">
            <v>21134566</v>
          </cell>
          <cell r="H970">
            <v>12</v>
          </cell>
          <cell r="I970">
            <v>21134566</v>
          </cell>
          <cell r="J970">
            <v>0</v>
          </cell>
        </row>
        <row r="971">
          <cell r="B971" t="str">
            <v>31O1001063.</v>
          </cell>
          <cell r="C971" t="str">
            <v>Ống HDPE100 DISMY PN10 D63 x 3,8</v>
          </cell>
          <cell r="D971">
            <v>14621</v>
          </cell>
          <cell r="E971">
            <v>299469579</v>
          </cell>
          <cell r="F971">
            <v>164616</v>
          </cell>
          <cell r="G971">
            <v>3603731327</v>
          </cell>
          <cell r="H971">
            <v>155968</v>
          </cell>
          <cell r="I971">
            <v>3449486074</v>
          </cell>
          <cell r="J971">
            <v>23269</v>
          </cell>
        </row>
        <row r="972">
          <cell r="B972" t="str">
            <v>31O10010630</v>
          </cell>
          <cell r="C972" t="str">
            <v>Ống HDPE100 DISMY PN10 D630 x 37,4 (6m)</v>
          </cell>
          <cell r="D972">
            <v>283.5</v>
          </cell>
          <cell r="E972">
            <v>517187014</v>
          </cell>
          <cell r="F972">
            <v>0</v>
          </cell>
          <cell r="G972">
            <v>0</v>
          </cell>
          <cell r="H972">
            <v>283.5</v>
          </cell>
          <cell r="I972">
            <v>517187014</v>
          </cell>
          <cell r="J972">
            <v>0</v>
          </cell>
        </row>
        <row r="973">
          <cell r="B973" t="str">
            <v>31O1001075</v>
          </cell>
          <cell r="C973" t="str">
            <v>Ống HDPE100 DISMY PN10 D75 x 4,5</v>
          </cell>
          <cell r="D973">
            <v>4361</v>
          </cell>
          <cell r="E973">
            <v>125692163</v>
          </cell>
          <cell r="F973">
            <v>18175</v>
          </cell>
          <cell r="G973">
            <v>579994943</v>
          </cell>
          <cell r="H973">
            <v>19336</v>
          </cell>
          <cell r="I973">
            <v>600582296</v>
          </cell>
          <cell r="J973">
            <v>3200</v>
          </cell>
        </row>
        <row r="974">
          <cell r="B974" t="str">
            <v>31O1001090</v>
          </cell>
          <cell r="C974" t="str">
            <v>Ống HDPE100 DISMY PN10 D90 x 5,4</v>
          </cell>
          <cell r="D974">
            <v>1459</v>
          </cell>
          <cell r="E974">
            <v>60694586</v>
          </cell>
          <cell r="F974">
            <v>36655</v>
          </cell>
          <cell r="G974">
            <v>1676946201</v>
          </cell>
          <cell r="H974">
            <v>33324</v>
          </cell>
          <cell r="I974">
            <v>1497540656</v>
          </cell>
          <cell r="J974">
            <v>4790</v>
          </cell>
        </row>
        <row r="975">
          <cell r="B975" t="str">
            <v>31O100125110</v>
          </cell>
          <cell r="C975" t="str">
            <v>Ống HDPE100 DISMY PN12,5 D110 x 8,1 (6m)</v>
          </cell>
          <cell r="D975">
            <v>280</v>
          </cell>
          <cell r="E975">
            <v>21057486</v>
          </cell>
          <cell r="F975">
            <v>9428</v>
          </cell>
          <cell r="G975">
            <v>748574724</v>
          </cell>
          <cell r="H975">
            <v>7920</v>
          </cell>
          <cell r="I975">
            <v>623566508</v>
          </cell>
          <cell r="J975">
            <v>1788</v>
          </cell>
        </row>
        <row r="976">
          <cell r="B976" t="str">
            <v>31O100125125</v>
          </cell>
          <cell r="C976" t="str">
            <v>Ống HDPE100 DISMY PN12,5 D125 x 9,2 (6m)</v>
          </cell>
          <cell r="D976">
            <v>0</v>
          </cell>
          <cell r="E976">
            <v>0</v>
          </cell>
          <cell r="F976">
            <v>648</v>
          </cell>
          <cell r="G976">
            <v>68108659</v>
          </cell>
          <cell r="H976">
            <v>642</v>
          </cell>
          <cell r="I976">
            <v>67478023</v>
          </cell>
          <cell r="J976">
            <v>6</v>
          </cell>
        </row>
        <row r="977">
          <cell r="B977" t="str">
            <v>31O100125140</v>
          </cell>
          <cell r="C977" t="str">
            <v>Ống HDPE100 DISMY PN12,5 D140 x 10,3 (6m)</v>
          </cell>
          <cell r="D977">
            <v>0</v>
          </cell>
          <cell r="E977">
            <v>0</v>
          </cell>
          <cell r="F977">
            <v>1398</v>
          </cell>
          <cell r="G977">
            <v>184843301</v>
          </cell>
          <cell r="H977">
            <v>1206</v>
          </cell>
          <cell r="I977">
            <v>158885955</v>
          </cell>
          <cell r="J977">
            <v>192</v>
          </cell>
        </row>
        <row r="978">
          <cell r="B978" t="str">
            <v>31O100125160</v>
          </cell>
          <cell r="C978" t="str">
            <v>Ống HDPE100 DISMY PN12,5 D160 x 11,8 (6m)</v>
          </cell>
          <cell r="D978">
            <v>42</v>
          </cell>
          <cell r="E978">
            <v>6693439</v>
          </cell>
          <cell r="F978">
            <v>8480</v>
          </cell>
          <cell r="G978">
            <v>1445290336</v>
          </cell>
          <cell r="H978">
            <v>7784</v>
          </cell>
          <cell r="I978">
            <v>1325052871</v>
          </cell>
          <cell r="J978">
            <v>738</v>
          </cell>
        </row>
        <row r="979">
          <cell r="B979" t="str">
            <v>31O100125180</v>
          </cell>
          <cell r="C979" t="str">
            <v>Ống HDPE100 DISMY PN12,5 D180 x 13,3 (6m)</v>
          </cell>
          <cell r="D979">
            <v>0</v>
          </cell>
          <cell r="E979">
            <v>0</v>
          </cell>
          <cell r="F979">
            <v>240</v>
          </cell>
          <cell r="G979">
            <v>52375336</v>
          </cell>
          <cell r="H979">
            <v>222</v>
          </cell>
          <cell r="I979">
            <v>48447185</v>
          </cell>
          <cell r="J979">
            <v>18</v>
          </cell>
        </row>
        <row r="980">
          <cell r="B980" t="str">
            <v>31O10012520.</v>
          </cell>
          <cell r="C980" t="str">
            <v>Ống HDPE100 DISMY PN12,5 D20 x 1,8</v>
          </cell>
          <cell r="D980">
            <v>61175</v>
          </cell>
          <cell r="E980">
            <v>189677457</v>
          </cell>
          <cell r="F980">
            <v>1130505</v>
          </cell>
          <cell r="G980">
            <v>3666424765</v>
          </cell>
          <cell r="H980">
            <v>1060107</v>
          </cell>
          <cell r="I980">
            <v>3421599690</v>
          </cell>
          <cell r="J980">
            <v>131573</v>
          </cell>
        </row>
        <row r="981">
          <cell r="B981" t="str">
            <v>31O100125200</v>
          </cell>
          <cell r="C981" t="str">
            <v>Ống HDPE100 DISMY PN12,5 D200 x 14,7 (6m)</v>
          </cell>
          <cell r="D981">
            <v>38</v>
          </cell>
          <cell r="E981">
            <v>9502010</v>
          </cell>
          <cell r="F981">
            <v>0</v>
          </cell>
          <cell r="G981">
            <v>0</v>
          </cell>
          <cell r="H981">
            <v>32</v>
          </cell>
          <cell r="I981">
            <v>8001693</v>
          </cell>
          <cell r="J981">
            <v>6</v>
          </cell>
        </row>
        <row r="982">
          <cell r="B982" t="str">
            <v>31O100125225</v>
          </cell>
          <cell r="C982" t="str">
            <v>Ống HDPE100 DISMY PN12,5 D225 x 16,6 (6m)</v>
          </cell>
          <cell r="D982">
            <v>258</v>
          </cell>
          <cell r="E982">
            <v>81408528</v>
          </cell>
          <cell r="F982">
            <v>0</v>
          </cell>
          <cell r="G982">
            <v>0</v>
          </cell>
          <cell r="H982">
            <v>252</v>
          </cell>
          <cell r="I982">
            <v>79515306</v>
          </cell>
          <cell r="J982">
            <v>6</v>
          </cell>
        </row>
        <row r="983">
          <cell r="B983" t="str">
            <v>31O10012525.</v>
          </cell>
          <cell r="C983" t="str">
            <v>Ống HDPE100 DISMY PN12,5 D25 x 2,0</v>
          </cell>
          <cell r="D983">
            <v>7500</v>
          </cell>
          <cell r="E983">
            <v>32399332</v>
          </cell>
          <cell r="F983">
            <v>117850</v>
          </cell>
          <cell r="G983">
            <v>495182625</v>
          </cell>
          <cell r="H983">
            <v>108951</v>
          </cell>
          <cell r="I983">
            <v>489959068</v>
          </cell>
          <cell r="J983">
            <v>16399</v>
          </cell>
        </row>
        <row r="984">
          <cell r="B984" t="str">
            <v>31O10012532</v>
          </cell>
          <cell r="C984" t="str">
            <v>Ống HDPE100 DISMY PN12,5 D32 x 2,4</v>
          </cell>
          <cell r="D984">
            <v>3695</v>
          </cell>
          <cell r="E984">
            <v>24343750</v>
          </cell>
          <cell r="F984">
            <v>19750</v>
          </cell>
          <cell r="G984">
            <v>143450634</v>
          </cell>
          <cell r="H984">
            <v>20895</v>
          </cell>
          <cell r="I984">
            <v>143693710</v>
          </cell>
          <cell r="J984">
            <v>2550</v>
          </cell>
        </row>
        <row r="985">
          <cell r="B985" t="str">
            <v>31O100125355</v>
          </cell>
          <cell r="C985" t="str">
            <v>Ống HDPE100 DISMY PN12,5 D355 x 26,1 (6m)</v>
          </cell>
          <cell r="D985">
            <v>0</v>
          </cell>
          <cell r="E985">
            <v>0</v>
          </cell>
          <cell r="F985">
            <v>340</v>
          </cell>
          <cell r="G985">
            <v>275445058</v>
          </cell>
          <cell r="H985">
            <v>322</v>
          </cell>
          <cell r="I985">
            <v>260862673</v>
          </cell>
          <cell r="J985">
            <v>18</v>
          </cell>
        </row>
        <row r="986">
          <cell r="B986" t="str">
            <v>31O10012540.</v>
          </cell>
          <cell r="C986" t="str">
            <v>Ống HDPE100 DISMY PN12,5 D40 x 3,0</v>
          </cell>
          <cell r="D986">
            <v>196</v>
          </cell>
          <cell r="E986">
            <v>2041526</v>
          </cell>
          <cell r="F986">
            <v>8104</v>
          </cell>
          <cell r="G986">
            <v>89210495</v>
          </cell>
          <cell r="H986">
            <v>6660</v>
          </cell>
          <cell r="I986">
            <v>72990383</v>
          </cell>
          <cell r="J986">
            <v>1640</v>
          </cell>
        </row>
        <row r="987">
          <cell r="B987" t="str">
            <v>31O10012550.</v>
          </cell>
          <cell r="C987" t="str">
            <v>Ống HDPE100 DISMY PN12,5 D50 x 3,7</v>
          </cell>
          <cell r="D987">
            <v>515</v>
          </cell>
          <cell r="E987">
            <v>8011930</v>
          </cell>
          <cell r="F987">
            <v>11984</v>
          </cell>
          <cell r="G987">
            <v>201417319</v>
          </cell>
          <cell r="H987">
            <v>11045</v>
          </cell>
          <cell r="I987">
            <v>184762518</v>
          </cell>
          <cell r="J987">
            <v>1454</v>
          </cell>
        </row>
        <row r="988">
          <cell r="B988" t="str">
            <v>31O10012563.</v>
          </cell>
          <cell r="C988" t="str">
            <v>Ống HDPE100 DISMY PN12,5 D63 x 4,7</v>
          </cell>
          <cell r="D988">
            <v>421</v>
          </cell>
          <cell r="E988">
            <v>11062641</v>
          </cell>
          <cell r="F988">
            <v>8260</v>
          </cell>
          <cell r="G988">
            <v>232173138</v>
          </cell>
          <cell r="H988">
            <v>7484</v>
          </cell>
          <cell r="I988">
            <v>205899331</v>
          </cell>
          <cell r="J988">
            <v>1197</v>
          </cell>
        </row>
        <row r="989">
          <cell r="B989" t="str">
            <v>31O100125630</v>
          </cell>
          <cell r="C989" t="str">
            <v>Ống HDPE100 DISMY PN12,5 D630 x 46,3 (6m)</v>
          </cell>
          <cell r="D989">
            <v>8</v>
          </cell>
          <cell r="E989">
            <v>18042256</v>
          </cell>
          <cell r="F989">
            <v>0</v>
          </cell>
          <cell r="G989">
            <v>0</v>
          </cell>
          <cell r="H989">
            <v>8</v>
          </cell>
          <cell r="I989">
            <v>18042256</v>
          </cell>
          <cell r="J989">
            <v>0</v>
          </cell>
        </row>
        <row r="990">
          <cell r="B990" t="str">
            <v>31O10012575</v>
          </cell>
          <cell r="C990" t="str">
            <v>Ống HDPE100 DISMY PN12,5 D75 x 5,6</v>
          </cell>
          <cell r="D990">
            <v>869</v>
          </cell>
          <cell r="E990">
            <v>33335062</v>
          </cell>
          <cell r="F990">
            <v>2591</v>
          </cell>
          <cell r="G990">
            <v>99878498</v>
          </cell>
          <cell r="H990">
            <v>2670</v>
          </cell>
          <cell r="I990">
            <v>102860877</v>
          </cell>
          <cell r="J990">
            <v>790</v>
          </cell>
        </row>
        <row r="991">
          <cell r="B991" t="str">
            <v>31O10012590</v>
          </cell>
          <cell r="C991" t="str">
            <v>Ống HDPE100 DISMY PN12,5 D90 x 6,7</v>
          </cell>
          <cell r="D991">
            <v>391</v>
          </cell>
          <cell r="E991">
            <v>19953975</v>
          </cell>
          <cell r="F991">
            <v>2950</v>
          </cell>
          <cell r="G991">
            <v>162238326</v>
          </cell>
          <cell r="H991">
            <v>2971</v>
          </cell>
          <cell r="I991">
            <v>122283716</v>
          </cell>
          <cell r="J991">
            <v>370</v>
          </cell>
        </row>
        <row r="992">
          <cell r="B992" t="str">
            <v>31O10016110</v>
          </cell>
          <cell r="C992" t="str">
            <v>Ống HDPE100 DISMY PN16 D110 x 10,0 (6m)</v>
          </cell>
          <cell r="D992">
            <v>226</v>
          </cell>
          <cell r="E992">
            <v>17172173</v>
          </cell>
          <cell r="F992">
            <v>1098</v>
          </cell>
          <cell r="G992">
            <v>46643918</v>
          </cell>
          <cell r="H992">
            <v>1210</v>
          </cell>
          <cell r="I992">
            <v>61294797</v>
          </cell>
          <cell r="J992">
            <v>114</v>
          </cell>
        </row>
        <row r="993">
          <cell r="B993" t="str">
            <v>31O10016140</v>
          </cell>
          <cell r="C993" t="str">
            <v>Ống HDPE100 DISMY PN16 D140 x 12,7 (6m)</v>
          </cell>
          <cell r="D993">
            <v>0</v>
          </cell>
          <cell r="E993">
            <v>0</v>
          </cell>
          <cell r="F993">
            <v>282</v>
          </cell>
          <cell r="G993">
            <v>45463632</v>
          </cell>
          <cell r="H993">
            <v>264</v>
          </cell>
          <cell r="I993">
            <v>42561698</v>
          </cell>
          <cell r="J993">
            <v>18</v>
          </cell>
        </row>
        <row r="994">
          <cell r="B994" t="str">
            <v>31O10016160</v>
          </cell>
          <cell r="C994" t="str">
            <v>Ống HDPE100 DISMY PN16 D160 x 14,6 (6m)</v>
          </cell>
          <cell r="D994">
            <v>12</v>
          </cell>
          <cell r="E994">
            <v>2310813</v>
          </cell>
          <cell r="F994">
            <v>2112</v>
          </cell>
          <cell r="G994">
            <v>435756640</v>
          </cell>
          <cell r="H994">
            <v>2100</v>
          </cell>
          <cell r="I994">
            <v>432708096</v>
          </cell>
          <cell r="J994">
            <v>24</v>
          </cell>
        </row>
        <row r="995">
          <cell r="B995" t="str">
            <v>31O1001620.</v>
          </cell>
          <cell r="C995" t="str">
            <v>Ống HDPE100 DISMY PN16 D20 x 2,0</v>
          </cell>
          <cell r="D995">
            <v>104</v>
          </cell>
          <cell r="E995">
            <v>360511</v>
          </cell>
          <cell r="F995">
            <v>53350</v>
          </cell>
          <cell r="G995">
            <v>180735880</v>
          </cell>
          <cell r="H995">
            <v>47474</v>
          </cell>
          <cell r="I995">
            <v>163422244</v>
          </cell>
          <cell r="J995">
            <v>5980</v>
          </cell>
        </row>
        <row r="996">
          <cell r="B996" t="str">
            <v>31O10016200</v>
          </cell>
          <cell r="C996" t="str">
            <v>Ống HDPE100 DISMY PN16 D200 x 18,2 (6m)</v>
          </cell>
          <cell r="D996">
            <v>6</v>
          </cell>
          <cell r="E996">
            <v>1541853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6</v>
          </cell>
        </row>
        <row r="997">
          <cell r="B997" t="str">
            <v>31O10016225</v>
          </cell>
          <cell r="C997" t="str">
            <v>Ống HDPE100 DISMY PN16 D225 x 20,5 (6m)</v>
          </cell>
          <cell r="D997">
            <v>38</v>
          </cell>
          <cell r="E997">
            <v>13352245</v>
          </cell>
          <cell r="F997">
            <v>0</v>
          </cell>
          <cell r="G997">
            <v>0</v>
          </cell>
          <cell r="H997">
            <v>32</v>
          </cell>
          <cell r="I997">
            <v>11243996</v>
          </cell>
          <cell r="J997">
            <v>6</v>
          </cell>
        </row>
        <row r="998">
          <cell r="B998" t="str">
            <v>31O1001625.</v>
          </cell>
          <cell r="C998" t="str">
            <v>Ống HDPE100 DISMY PN16 D25 x 2,3</v>
          </cell>
          <cell r="D998">
            <v>2860</v>
          </cell>
          <cell r="E998">
            <v>13810727</v>
          </cell>
          <cell r="F998">
            <v>40900</v>
          </cell>
          <cell r="G998">
            <v>215368187</v>
          </cell>
          <cell r="H998">
            <v>36450</v>
          </cell>
          <cell r="I998">
            <v>190505688</v>
          </cell>
          <cell r="J998">
            <v>7310</v>
          </cell>
        </row>
        <row r="999">
          <cell r="B999" t="str">
            <v>31O10016280</v>
          </cell>
          <cell r="C999" t="str">
            <v>Ống HDPE100 DISMY PN16 D280 x 25,4 (6m)</v>
          </cell>
          <cell r="D999">
            <v>42</v>
          </cell>
          <cell r="E999">
            <v>22754932</v>
          </cell>
          <cell r="F999">
            <v>0</v>
          </cell>
          <cell r="G999">
            <v>0</v>
          </cell>
          <cell r="H999">
            <v>20</v>
          </cell>
          <cell r="I999">
            <v>10835682</v>
          </cell>
          <cell r="J999">
            <v>22</v>
          </cell>
        </row>
        <row r="1000">
          <cell r="B1000" t="str">
            <v>31O1001632</v>
          </cell>
          <cell r="C1000" t="str">
            <v>Ống HDPE100 DISMY PN16 D32 x 3,0</v>
          </cell>
          <cell r="D1000">
            <v>1070</v>
          </cell>
          <cell r="E1000">
            <v>8524190</v>
          </cell>
          <cell r="F1000">
            <v>13670</v>
          </cell>
          <cell r="G1000">
            <v>117322909</v>
          </cell>
          <cell r="H1000">
            <v>12441</v>
          </cell>
          <cell r="I1000">
            <v>105910697</v>
          </cell>
          <cell r="J1000">
            <v>2299</v>
          </cell>
        </row>
        <row r="1001">
          <cell r="B1001" t="str">
            <v>31O10016355</v>
          </cell>
          <cell r="C1001" t="str">
            <v>Ống HDPE100 DISMY PN16 D355 x 32,2 (6m)</v>
          </cell>
          <cell r="D1001">
            <v>0</v>
          </cell>
          <cell r="E1001">
            <v>0</v>
          </cell>
          <cell r="F1001">
            <v>1386.6</v>
          </cell>
          <cell r="G1001">
            <v>1554842722</v>
          </cell>
          <cell r="H1001">
            <v>1380.8</v>
          </cell>
          <cell r="I1001">
            <v>1548338980</v>
          </cell>
          <cell r="J1001">
            <v>5.8</v>
          </cell>
        </row>
        <row r="1002">
          <cell r="B1002" t="str">
            <v>31O1001640.</v>
          </cell>
          <cell r="C1002" t="str">
            <v>Ống HDPE100 DISMY PN16 D40 x 3,7</v>
          </cell>
          <cell r="D1002">
            <v>611</v>
          </cell>
          <cell r="E1002">
            <v>7438778</v>
          </cell>
          <cell r="F1002">
            <v>7700</v>
          </cell>
          <cell r="G1002">
            <v>102457470</v>
          </cell>
          <cell r="H1002">
            <v>7101</v>
          </cell>
          <cell r="I1002">
            <v>93804540</v>
          </cell>
          <cell r="J1002">
            <v>1210</v>
          </cell>
        </row>
        <row r="1003">
          <cell r="B1003" t="str">
            <v>31O1001650.</v>
          </cell>
          <cell r="C1003" t="str">
            <v>Ống HDPE100 DISMY PN16 D50 x 4,6</v>
          </cell>
          <cell r="D1003">
            <v>0</v>
          </cell>
          <cell r="E1003">
            <v>0</v>
          </cell>
          <cell r="F1003">
            <v>5910</v>
          </cell>
          <cell r="G1003">
            <v>120094631</v>
          </cell>
          <cell r="H1003">
            <v>5260</v>
          </cell>
          <cell r="I1003">
            <v>106746078</v>
          </cell>
          <cell r="J1003">
            <v>650</v>
          </cell>
        </row>
        <row r="1004">
          <cell r="B1004" t="str">
            <v>31O1001663.</v>
          </cell>
          <cell r="C1004" t="str">
            <v>Ống HDPE100 DISMY PN16 D63 x 5,8</v>
          </cell>
          <cell r="D1004">
            <v>58</v>
          </cell>
          <cell r="E1004">
            <v>2049371</v>
          </cell>
          <cell r="F1004">
            <v>6015</v>
          </cell>
          <cell r="G1004">
            <v>205857473</v>
          </cell>
          <cell r="H1004">
            <v>5623</v>
          </cell>
          <cell r="I1004">
            <v>193367318</v>
          </cell>
          <cell r="J1004">
            <v>450</v>
          </cell>
        </row>
        <row r="1005">
          <cell r="B1005" t="str">
            <v>31O1001690</v>
          </cell>
          <cell r="C1005" t="str">
            <v>Ống HDPE100 DISMY PN16 D90 x 8,2</v>
          </cell>
          <cell r="D1005">
            <v>43</v>
          </cell>
          <cell r="E1005">
            <v>2417455</v>
          </cell>
          <cell r="F1005">
            <v>2006</v>
          </cell>
          <cell r="G1005">
            <v>132944312</v>
          </cell>
          <cell r="H1005">
            <v>1679</v>
          </cell>
          <cell r="I1005">
            <v>110960487</v>
          </cell>
          <cell r="J1005">
            <v>370</v>
          </cell>
        </row>
        <row r="1006">
          <cell r="B1006" t="str">
            <v>31O1002020.</v>
          </cell>
          <cell r="C1006" t="str">
            <v>Ống HDPE100 DISMY PN20 D20 x 2,3</v>
          </cell>
          <cell r="D1006">
            <v>3100</v>
          </cell>
          <cell r="E1006">
            <v>11772637</v>
          </cell>
          <cell r="F1006">
            <v>4700</v>
          </cell>
          <cell r="G1006">
            <v>17758848</v>
          </cell>
          <cell r="H1006">
            <v>5512</v>
          </cell>
          <cell r="I1006">
            <v>20030796</v>
          </cell>
          <cell r="J1006">
            <v>2288</v>
          </cell>
        </row>
        <row r="1007">
          <cell r="B1007" t="str">
            <v>31O1002025.</v>
          </cell>
          <cell r="C1007" t="str">
            <v>Ống HDPE100 DISMY PN20 D25 x 3,0</v>
          </cell>
          <cell r="D1007">
            <v>300</v>
          </cell>
          <cell r="E1007">
            <v>1824256</v>
          </cell>
          <cell r="F1007">
            <v>8700</v>
          </cell>
          <cell r="G1007">
            <v>57611355</v>
          </cell>
          <cell r="H1007">
            <v>5900</v>
          </cell>
          <cell r="I1007">
            <v>38113445</v>
          </cell>
          <cell r="J1007">
            <v>3100</v>
          </cell>
        </row>
        <row r="1008">
          <cell r="B1008" t="str">
            <v>31O10020280</v>
          </cell>
          <cell r="C1008" t="str">
            <v>Ống HDPE100 DISMY PN20 D280 x 31,3 (6m)</v>
          </cell>
          <cell r="D1008">
            <v>6</v>
          </cell>
          <cell r="E1008">
            <v>4005809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6</v>
          </cell>
        </row>
        <row r="1009">
          <cell r="B1009" t="str">
            <v>31O1002032</v>
          </cell>
          <cell r="C1009" t="str">
            <v>Ống HDPE100 DISMY PN20 D32 x 3,6</v>
          </cell>
          <cell r="D1009">
            <v>0</v>
          </cell>
          <cell r="E1009">
            <v>0</v>
          </cell>
          <cell r="F1009">
            <v>3390</v>
          </cell>
          <cell r="G1009">
            <v>30644742</v>
          </cell>
          <cell r="H1009">
            <v>3050</v>
          </cell>
          <cell r="I1009">
            <v>27571228</v>
          </cell>
          <cell r="J1009">
            <v>340</v>
          </cell>
        </row>
        <row r="1010">
          <cell r="B1010" t="str">
            <v>31O1002040.</v>
          </cell>
          <cell r="C1010" t="str">
            <v>Ống HDPE100 DISMY PN20 D40 x 4,5</v>
          </cell>
          <cell r="D1010">
            <v>0</v>
          </cell>
          <cell r="E1010">
            <v>0</v>
          </cell>
          <cell r="F1010">
            <v>1900</v>
          </cell>
          <cell r="G1010">
            <v>31908096</v>
          </cell>
          <cell r="H1010">
            <v>1700</v>
          </cell>
          <cell r="I1010">
            <v>28572957</v>
          </cell>
          <cell r="J1010">
            <v>200</v>
          </cell>
        </row>
        <row r="1011">
          <cell r="B1011" t="str">
            <v>31O1002050</v>
          </cell>
          <cell r="C1011" t="str">
            <v>Ống HDPE100 DISMY PN20 D50 x 5,6</v>
          </cell>
          <cell r="D1011">
            <v>200</v>
          </cell>
          <cell r="E1011">
            <v>4502726</v>
          </cell>
          <cell r="F1011">
            <v>3200</v>
          </cell>
          <cell r="G1011">
            <v>80588913</v>
          </cell>
          <cell r="H1011">
            <v>2900</v>
          </cell>
          <cell r="I1011">
            <v>76629711</v>
          </cell>
          <cell r="J1011">
            <v>500</v>
          </cell>
        </row>
        <row r="1012">
          <cell r="B1012" t="str">
            <v>31O1002075</v>
          </cell>
          <cell r="C1012" t="str">
            <v>Ống HDPE100 DISMY PN20 D75 x 8,4</v>
          </cell>
          <cell r="D1012">
            <v>126</v>
          </cell>
          <cell r="E1012">
            <v>7256990</v>
          </cell>
          <cell r="F1012">
            <v>2328</v>
          </cell>
          <cell r="G1012">
            <v>129249453</v>
          </cell>
          <cell r="H1012">
            <v>2454</v>
          </cell>
          <cell r="I1012">
            <v>136506443</v>
          </cell>
          <cell r="J1012">
            <v>0</v>
          </cell>
        </row>
        <row r="1013">
          <cell r="B1013" t="str">
            <v>31O1006110</v>
          </cell>
          <cell r="C1013" t="str">
            <v>Ống HDPE100 DISMY PN6 D110 x 4,2 (6m)</v>
          </cell>
          <cell r="D1013">
            <v>224</v>
          </cell>
          <cell r="E1013">
            <v>9333631</v>
          </cell>
          <cell r="F1013">
            <v>2280</v>
          </cell>
          <cell r="G1013">
            <v>104744506</v>
          </cell>
          <cell r="H1013">
            <v>2168</v>
          </cell>
          <cell r="I1013">
            <v>96197689</v>
          </cell>
          <cell r="J1013">
            <v>336</v>
          </cell>
        </row>
        <row r="1014">
          <cell r="B1014" t="str">
            <v>31O1006160</v>
          </cell>
          <cell r="C1014" t="str">
            <v>Ống HDPE100 DISMY PN6 D160 x 6,2 (6m)</v>
          </cell>
          <cell r="D1014">
            <v>34</v>
          </cell>
          <cell r="E1014">
            <v>2372013</v>
          </cell>
          <cell r="F1014">
            <v>1002</v>
          </cell>
          <cell r="G1014">
            <v>96804552</v>
          </cell>
          <cell r="H1014">
            <v>838</v>
          </cell>
          <cell r="I1014">
            <v>80174760</v>
          </cell>
          <cell r="J1014">
            <v>198</v>
          </cell>
        </row>
        <row r="1015">
          <cell r="B1015" t="str">
            <v>31O1006180</v>
          </cell>
          <cell r="C1015" t="str">
            <v>Ống HDPE100 DISMY PN6 D180 x 6,9 (6m)</v>
          </cell>
          <cell r="D1015">
            <v>258</v>
          </cell>
          <cell r="E1015">
            <v>28518924</v>
          </cell>
          <cell r="F1015">
            <v>828</v>
          </cell>
          <cell r="G1015">
            <v>99917615</v>
          </cell>
          <cell r="H1015">
            <v>984</v>
          </cell>
          <cell r="I1015">
            <v>116277234</v>
          </cell>
          <cell r="J1015">
            <v>102</v>
          </cell>
        </row>
        <row r="1016">
          <cell r="B1016" t="str">
            <v>31O1006200</v>
          </cell>
          <cell r="C1016" t="str">
            <v>Ống HDPE100 DISMY PN6 D200 x 7,7 (6m)</v>
          </cell>
          <cell r="D1016">
            <v>10</v>
          </cell>
          <cell r="E1016">
            <v>1371984</v>
          </cell>
          <cell r="F1016">
            <v>3354</v>
          </cell>
          <cell r="G1016">
            <v>489167713</v>
          </cell>
          <cell r="H1016">
            <v>2620</v>
          </cell>
          <cell r="I1016">
            <v>381341414</v>
          </cell>
          <cell r="J1016">
            <v>744</v>
          </cell>
        </row>
        <row r="1017">
          <cell r="B1017" t="str">
            <v>31O1006225</v>
          </cell>
          <cell r="C1017" t="str">
            <v>Ống HDPE100 DISMY PN6 D225 x 8,6 (6m)</v>
          </cell>
          <cell r="D1017">
            <v>12</v>
          </cell>
          <cell r="E1017">
            <v>1663046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12</v>
          </cell>
        </row>
        <row r="1018">
          <cell r="B1018" t="str">
            <v>31O1006250</v>
          </cell>
          <cell r="C1018" t="str">
            <v>Ống HDPE100 DISMY PN6 D250 x 9,6 (6m)</v>
          </cell>
          <cell r="D1018">
            <v>24</v>
          </cell>
          <cell r="E1018">
            <v>5269701</v>
          </cell>
          <cell r="F1018">
            <v>18</v>
          </cell>
          <cell r="G1018">
            <v>4265756</v>
          </cell>
          <cell r="H1018">
            <v>24</v>
          </cell>
          <cell r="I1018">
            <v>5269701</v>
          </cell>
          <cell r="J1018">
            <v>18</v>
          </cell>
        </row>
        <row r="1019">
          <cell r="B1019" t="str">
            <v>31O1006280</v>
          </cell>
          <cell r="C1019" t="str">
            <v>Ống HDPE100 DISMY PN6 D280 x 10,7 (6m)</v>
          </cell>
          <cell r="D1019">
            <v>30</v>
          </cell>
          <cell r="E1019">
            <v>7946956</v>
          </cell>
          <cell r="F1019">
            <v>126</v>
          </cell>
          <cell r="G1019">
            <v>35964789</v>
          </cell>
          <cell r="H1019">
            <v>0</v>
          </cell>
          <cell r="I1019">
            <v>0</v>
          </cell>
          <cell r="J1019">
            <v>156</v>
          </cell>
        </row>
        <row r="1020">
          <cell r="B1020" t="str">
            <v>31O1006315</v>
          </cell>
          <cell r="C1020" t="str">
            <v>Ống HDPE100 DISMY PN6 D315 x 12,1 (6m)</v>
          </cell>
          <cell r="D1020">
            <v>1090</v>
          </cell>
          <cell r="E1020">
            <v>365823303</v>
          </cell>
          <cell r="F1020">
            <v>888</v>
          </cell>
          <cell r="G1020">
            <v>330456134</v>
          </cell>
          <cell r="H1020">
            <v>1972</v>
          </cell>
          <cell r="I1020">
            <v>696279437</v>
          </cell>
          <cell r="J1020">
            <v>6</v>
          </cell>
        </row>
        <row r="1021">
          <cell r="B1021" t="str">
            <v>31O100640.</v>
          </cell>
          <cell r="C1021" t="str">
            <v>Ống HDPE100 DISMY PN6 D40 x 1,8</v>
          </cell>
          <cell r="D1021">
            <v>250</v>
          </cell>
          <cell r="E1021">
            <v>1621454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250</v>
          </cell>
        </row>
        <row r="1022">
          <cell r="B1022" t="str">
            <v>31O1006450</v>
          </cell>
          <cell r="C1022" t="str">
            <v>Ống HDPE100 DISMY PN6 D450 x 17,2 (6m)</v>
          </cell>
          <cell r="D1022">
            <v>0</v>
          </cell>
          <cell r="E1022">
            <v>0</v>
          </cell>
          <cell r="F1022">
            <v>330</v>
          </cell>
          <cell r="G1022">
            <v>238271650</v>
          </cell>
          <cell r="H1022">
            <v>270</v>
          </cell>
          <cell r="I1022">
            <v>194949532</v>
          </cell>
          <cell r="J1022">
            <v>60</v>
          </cell>
        </row>
        <row r="1023">
          <cell r="B1023" t="str">
            <v>31O100650.</v>
          </cell>
          <cell r="C1023" t="str">
            <v>Ống HDPE100 DISMY PN6 D50 x 2,0</v>
          </cell>
          <cell r="D1023">
            <v>59</v>
          </cell>
          <cell r="E1023">
            <v>516435</v>
          </cell>
          <cell r="F1023">
            <v>0</v>
          </cell>
          <cell r="G1023">
            <v>0</v>
          </cell>
          <cell r="H1023">
            <v>59</v>
          </cell>
          <cell r="I1023">
            <v>1032870</v>
          </cell>
          <cell r="J1023">
            <v>0</v>
          </cell>
        </row>
        <row r="1024">
          <cell r="B1024" t="str">
            <v>31O100663.</v>
          </cell>
          <cell r="C1024" t="str">
            <v>Ống HDPE100 DISMY PN6 D63 x 2,5</v>
          </cell>
          <cell r="D1024">
            <v>290</v>
          </cell>
          <cell r="E1024">
            <v>4402352</v>
          </cell>
          <cell r="F1024">
            <v>0</v>
          </cell>
          <cell r="G1024">
            <v>0</v>
          </cell>
          <cell r="H1024">
            <v>290</v>
          </cell>
          <cell r="I1024">
            <v>4402352</v>
          </cell>
          <cell r="J1024">
            <v>0</v>
          </cell>
        </row>
        <row r="1025">
          <cell r="B1025" t="str">
            <v>31O1006800</v>
          </cell>
          <cell r="C1025" t="str">
            <v>Ống HDPE100 DISMY PN6 D800 x 30,6 (6m)</v>
          </cell>
          <cell r="D1025">
            <v>8</v>
          </cell>
          <cell r="E1025">
            <v>13786248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8</v>
          </cell>
        </row>
        <row r="1026">
          <cell r="B1026" t="str">
            <v>31O100690</v>
          </cell>
          <cell r="C1026" t="str">
            <v>Ống HDPE100 DISMY PN6 D90 x 3,5</v>
          </cell>
          <cell r="D1026">
            <v>96</v>
          </cell>
          <cell r="E1026">
            <v>2907965</v>
          </cell>
          <cell r="F1026">
            <v>0</v>
          </cell>
          <cell r="G1026">
            <v>0</v>
          </cell>
          <cell r="H1026">
            <v>96</v>
          </cell>
          <cell r="I1026">
            <v>2907965</v>
          </cell>
          <cell r="J1026">
            <v>0</v>
          </cell>
        </row>
        <row r="1027">
          <cell r="B1027" t="str">
            <v>31O1008110</v>
          </cell>
          <cell r="C1027" t="str">
            <v>Ống HDPE100 DISMY PN8 D110 x 5,3 (6m)</v>
          </cell>
          <cell r="D1027">
            <v>5942</v>
          </cell>
          <cell r="E1027">
            <v>304481882</v>
          </cell>
          <cell r="F1027">
            <v>21636</v>
          </cell>
          <cell r="G1027">
            <v>1154028765</v>
          </cell>
          <cell r="H1027">
            <v>23744</v>
          </cell>
          <cell r="I1027">
            <v>1245876919</v>
          </cell>
          <cell r="J1027">
            <v>3834</v>
          </cell>
        </row>
        <row r="1028">
          <cell r="B1028" t="str">
            <v>31O1008125</v>
          </cell>
          <cell r="C1028" t="str">
            <v>Ống HDPE100 DISMY PN8 D125 x 6,0 (6m)</v>
          </cell>
          <cell r="D1028">
            <v>0</v>
          </cell>
          <cell r="E1028">
            <v>0</v>
          </cell>
          <cell r="F1028">
            <v>876</v>
          </cell>
          <cell r="G1028">
            <v>62399911</v>
          </cell>
          <cell r="H1028">
            <v>306</v>
          </cell>
          <cell r="I1028">
            <v>21797230</v>
          </cell>
          <cell r="J1028">
            <v>570</v>
          </cell>
        </row>
        <row r="1029">
          <cell r="B1029" t="str">
            <v>31O1008140</v>
          </cell>
          <cell r="C1029" t="str">
            <v>Ống HDPE100 DISMY PN8 D140 x 6,7 (6m)</v>
          </cell>
          <cell r="D1029">
            <v>0</v>
          </cell>
          <cell r="E1029">
            <v>0</v>
          </cell>
          <cell r="F1029">
            <v>918</v>
          </cell>
          <cell r="G1029">
            <v>81196277</v>
          </cell>
          <cell r="H1029">
            <v>918</v>
          </cell>
          <cell r="I1029">
            <v>81196277</v>
          </cell>
          <cell r="J1029">
            <v>0</v>
          </cell>
        </row>
        <row r="1030">
          <cell r="B1030" t="str">
            <v>31O1008160</v>
          </cell>
          <cell r="C1030" t="str">
            <v>Ống HDPE100 DISMY PN8 D160 x 7,7 (6m)</v>
          </cell>
          <cell r="D1030">
            <v>1838</v>
          </cell>
          <cell r="E1030">
            <v>197397072</v>
          </cell>
          <cell r="F1030">
            <v>13268</v>
          </cell>
          <cell r="G1030">
            <v>1560377374</v>
          </cell>
          <cell r="H1030">
            <v>12820</v>
          </cell>
          <cell r="I1030">
            <v>1483121056</v>
          </cell>
          <cell r="J1030">
            <v>2286</v>
          </cell>
        </row>
        <row r="1031">
          <cell r="B1031" t="str">
            <v>31O1008180</v>
          </cell>
          <cell r="C1031" t="str">
            <v>Ống HDPE100 DISMY PN8 D180 x 8,6 (6m)</v>
          </cell>
          <cell r="D1031">
            <v>48</v>
          </cell>
          <cell r="E1031">
            <v>6568218</v>
          </cell>
          <cell r="F1031">
            <v>0</v>
          </cell>
          <cell r="G1031">
            <v>0</v>
          </cell>
          <cell r="H1031">
            <v>48</v>
          </cell>
          <cell r="I1031">
            <v>6568218</v>
          </cell>
          <cell r="J1031">
            <v>0</v>
          </cell>
        </row>
        <row r="1032">
          <cell r="B1032" t="str">
            <v>31O1008200</v>
          </cell>
          <cell r="C1032" t="str">
            <v>Ống HDPE100 DISMY PN8 D200 x 9,6 (6m)</v>
          </cell>
          <cell r="D1032">
            <v>660</v>
          </cell>
          <cell r="E1032">
            <v>110431825</v>
          </cell>
          <cell r="F1032">
            <v>10350.5</v>
          </cell>
          <cell r="G1032">
            <v>1880110891</v>
          </cell>
          <cell r="H1032">
            <v>9401.5</v>
          </cell>
          <cell r="I1032">
            <v>1692185472</v>
          </cell>
          <cell r="J1032">
            <v>1609</v>
          </cell>
        </row>
        <row r="1033">
          <cell r="B1033" t="str">
            <v>31O1008225</v>
          </cell>
          <cell r="C1033" t="str">
            <v>Ống HDPE100 DISMY PN8 D225 x 10,8 (6m)</v>
          </cell>
          <cell r="D1033">
            <v>22</v>
          </cell>
          <cell r="E1033">
            <v>4620227</v>
          </cell>
          <cell r="F1033">
            <v>7636</v>
          </cell>
          <cell r="G1033">
            <v>1748818163</v>
          </cell>
          <cell r="H1033">
            <v>7064</v>
          </cell>
          <cell r="I1033">
            <v>1363099832</v>
          </cell>
          <cell r="J1033">
            <v>594</v>
          </cell>
        </row>
        <row r="1034">
          <cell r="B1034" t="str">
            <v>31O1008250</v>
          </cell>
          <cell r="C1034" t="str">
            <v>Ống HDPE100 DISMY PN8 D250 x 11,9 (6m)</v>
          </cell>
          <cell r="D1034">
            <v>108</v>
          </cell>
          <cell r="E1034">
            <v>28017284</v>
          </cell>
          <cell r="F1034">
            <v>4005</v>
          </cell>
          <cell r="G1034">
            <v>1143005396</v>
          </cell>
          <cell r="H1034">
            <v>3720</v>
          </cell>
          <cell r="I1034">
            <v>1058133448</v>
          </cell>
          <cell r="J1034">
            <v>393</v>
          </cell>
        </row>
        <row r="1035">
          <cell r="B1035" t="str">
            <v>31O1008280</v>
          </cell>
          <cell r="C1035" t="str">
            <v>Ống HDPE100 DISMY PN8 D280 x 13,4 (6m)</v>
          </cell>
          <cell r="D1035">
            <v>408</v>
          </cell>
          <cell r="E1035">
            <v>132957273</v>
          </cell>
          <cell r="F1035">
            <v>5020</v>
          </cell>
          <cell r="G1035">
            <v>1713558766</v>
          </cell>
          <cell r="H1035">
            <v>5330</v>
          </cell>
          <cell r="I1035">
            <v>1812089907</v>
          </cell>
          <cell r="J1035">
            <v>98</v>
          </cell>
        </row>
        <row r="1036">
          <cell r="B1036" t="str">
            <v>31O1008315</v>
          </cell>
          <cell r="C1036" t="str">
            <v>Ống HDPE100 DISMY PN8 D315 x 15,0 (6m)</v>
          </cell>
          <cell r="D1036">
            <v>386</v>
          </cell>
          <cell r="E1036">
            <v>160255487</v>
          </cell>
          <cell r="F1036">
            <v>5596</v>
          </cell>
          <cell r="G1036">
            <v>2474019040</v>
          </cell>
          <cell r="H1036">
            <v>5964</v>
          </cell>
          <cell r="I1036">
            <v>2626258742</v>
          </cell>
          <cell r="J1036">
            <v>18</v>
          </cell>
        </row>
        <row r="1037">
          <cell r="B1037" t="str">
            <v>31O100832</v>
          </cell>
          <cell r="C1037" t="str">
            <v>Ống HDPE100 DISMY PN8 D32 x 1,8</v>
          </cell>
          <cell r="D1037">
            <v>10682</v>
          </cell>
          <cell r="E1037">
            <v>62585226</v>
          </cell>
          <cell r="F1037">
            <v>50070</v>
          </cell>
          <cell r="G1037">
            <v>314783455</v>
          </cell>
          <cell r="H1037">
            <v>54283</v>
          </cell>
          <cell r="I1037">
            <v>331054200</v>
          </cell>
          <cell r="J1037">
            <v>6469</v>
          </cell>
        </row>
        <row r="1038">
          <cell r="B1038" t="str">
            <v>31O1008355</v>
          </cell>
          <cell r="C1038" t="str">
            <v>Ống HDPE100 DISMY PN8 D355 x 16,9</v>
          </cell>
          <cell r="D1038">
            <v>26</v>
          </cell>
          <cell r="E1038">
            <v>12101427</v>
          </cell>
          <cell r="F1038">
            <v>5650</v>
          </cell>
          <cell r="G1038">
            <v>3044354874</v>
          </cell>
          <cell r="H1038">
            <v>5676</v>
          </cell>
          <cell r="I1038">
            <v>3056456301</v>
          </cell>
          <cell r="J1038">
            <v>0</v>
          </cell>
        </row>
        <row r="1039">
          <cell r="B1039" t="str">
            <v>31O100840.</v>
          </cell>
          <cell r="C1039" t="str">
            <v>Ống HDPE100 DISMY PN8 D40 x 2,0</v>
          </cell>
          <cell r="D1039">
            <v>11472</v>
          </cell>
          <cell r="E1039">
            <v>101099836</v>
          </cell>
          <cell r="F1039">
            <v>62480</v>
          </cell>
          <cell r="G1039">
            <v>552895077</v>
          </cell>
          <cell r="H1039">
            <v>58557</v>
          </cell>
          <cell r="I1039">
            <v>507990204</v>
          </cell>
          <cell r="J1039">
            <v>15395</v>
          </cell>
        </row>
        <row r="1040">
          <cell r="B1040" t="str">
            <v>31O1008400</v>
          </cell>
          <cell r="C1040" t="str">
            <v>Ống HDPE100 DISMY PN8 D400 x 19,1 (6m)</v>
          </cell>
          <cell r="D1040">
            <v>240</v>
          </cell>
          <cell r="E1040">
            <v>159932856</v>
          </cell>
          <cell r="F1040">
            <v>5748</v>
          </cell>
          <cell r="G1040">
            <v>3841399140</v>
          </cell>
          <cell r="H1040">
            <v>5988</v>
          </cell>
          <cell r="I1040">
            <v>4001331996</v>
          </cell>
          <cell r="J1040">
            <v>0</v>
          </cell>
        </row>
        <row r="1041">
          <cell r="B1041" t="str">
            <v>31O100850.</v>
          </cell>
          <cell r="C1041" t="str">
            <v>Ống HDPE100 DISMY PN8 D50 x 2,4</v>
          </cell>
          <cell r="D1041">
            <v>13455</v>
          </cell>
          <cell r="E1041">
            <v>158930342</v>
          </cell>
          <cell r="F1041">
            <v>68719</v>
          </cell>
          <cell r="G1041">
            <v>785045735</v>
          </cell>
          <cell r="H1041">
            <v>70415</v>
          </cell>
          <cell r="I1041">
            <v>869720134</v>
          </cell>
          <cell r="J1041">
            <v>11759</v>
          </cell>
        </row>
        <row r="1042">
          <cell r="B1042" t="str">
            <v>31O1008500</v>
          </cell>
          <cell r="C1042" t="str">
            <v>Ống HDPE100 DISMY PN8 D500 x 23,9 (6m)</v>
          </cell>
          <cell r="D1042">
            <v>8</v>
          </cell>
          <cell r="E1042">
            <v>7092471</v>
          </cell>
          <cell r="F1042">
            <v>0</v>
          </cell>
          <cell r="G1042">
            <v>0</v>
          </cell>
          <cell r="H1042">
            <v>8</v>
          </cell>
          <cell r="I1042">
            <v>7092471</v>
          </cell>
          <cell r="J1042">
            <v>0</v>
          </cell>
        </row>
        <row r="1043">
          <cell r="B1043" t="str">
            <v>31O1008560</v>
          </cell>
          <cell r="C1043" t="str">
            <v>Ống HDPE100 DISMY PN8 D560 x 26,7 (6m)</v>
          </cell>
          <cell r="D1043">
            <v>18</v>
          </cell>
          <cell r="E1043">
            <v>22183722</v>
          </cell>
          <cell r="F1043">
            <v>634</v>
          </cell>
          <cell r="G1043">
            <v>835133828</v>
          </cell>
          <cell r="H1043">
            <v>640</v>
          </cell>
          <cell r="I1043">
            <v>841538702</v>
          </cell>
          <cell r="J1043">
            <v>12</v>
          </cell>
        </row>
        <row r="1044">
          <cell r="B1044" t="str">
            <v>31O100863.</v>
          </cell>
          <cell r="C1044" t="str">
            <v>Ống HDPE100 DISMY PN8 D63 x 3,0</v>
          </cell>
          <cell r="D1044">
            <v>6806</v>
          </cell>
          <cell r="E1044">
            <v>122975087</v>
          </cell>
          <cell r="F1044">
            <v>52550</v>
          </cell>
          <cell r="G1044">
            <v>963347303</v>
          </cell>
          <cell r="H1044">
            <v>49330</v>
          </cell>
          <cell r="I1044">
            <v>923079713</v>
          </cell>
          <cell r="J1044">
            <v>10026</v>
          </cell>
        </row>
        <row r="1045">
          <cell r="B1045" t="str">
            <v>31O1008630</v>
          </cell>
          <cell r="C1045" t="str">
            <v>Ống HDPE100 DISMY PN8 D630 x 30,0 (6m)</v>
          </cell>
          <cell r="D1045">
            <v>30.2</v>
          </cell>
          <cell r="E1045">
            <v>46506569</v>
          </cell>
          <cell r="F1045">
            <v>0</v>
          </cell>
          <cell r="G1045">
            <v>0</v>
          </cell>
          <cell r="H1045">
            <v>24</v>
          </cell>
          <cell r="I1045">
            <v>36958863</v>
          </cell>
          <cell r="J1045">
            <v>6.2</v>
          </cell>
        </row>
        <row r="1046">
          <cell r="B1046" t="str">
            <v>31O100875</v>
          </cell>
          <cell r="C1046" t="str">
            <v>Ống HDPE100 DISMY PN8 D75 x 3,6</v>
          </cell>
          <cell r="D1046">
            <v>738</v>
          </cell>
          <cell r="E1046">
            <v>18930776</v>
          </cell>
          <cell r="F1046">
            <v>16847</v>
          </cell>
          <cell r="G1046">
            <v>462334954</v>
          </cell>
          <cell r="H1046">
            <v>14218</v>
          </cell>
          <cell r="I1046">
            <v>387711909</v>
          </cell>
          <cell r="J1046">
            <v>3367</v>
          </cell>
        </row>
        <row r="1047">
          <cell r="B1047" t="str">
            <v>31O100890</v>
          </cell>
          <cell r="C1047" t="str">
            <v>Ống HDPE100 DISMY PN8 D90 x 4,3</v>
          </cell>
          <cell r="D1047">
            <v>576</v>
          </cell>
          <cell r="E1047">
            <v>20737534</v>
          </cell>
          <cell r="F1047">
            <v>26459</v>
          </cell>
          <cell r="G1047">
            <v>1028913840</v>
          </cell>
          <cell r="H1047">
            <v>24493</v>
          </cell>
          <cell r="I1047">
            <v>964642798</v>
          </cell>
          <cell r="J1047">
            <v>2542</v>
          </cell>
        </row>
        <row r="1048">
          <cell r="B1048" t="str">
            <v>31O1010016280</v>
          </cell>
          <cell r="C1048" t="str">
            <v>ống PE100 DISMY phi 280 x 25,4 PN16 (10m)</v>
          </cell>
          <cell r="D1048">
            <v>0</v>
          </cell>
          <cell r="E1048">
            <v>0</v>
          </cell>
          <cell r="F1048">
            <v>20</v>
          </cell>
          <cell r="G1048">
            <v>10835682</v>
          </cell>
          <cell r="H1048">
            <v>0</v>
          </cell>
          <cell r="I1048">
            <v>0</v>
          </cell>
          <cell r="J1048">
            <v>20</v>
          </cell>
        </row>
        <row r="1049">
          <cell r="B1049" t="str">
            <v>31O121006160</v>
          </cell>
          <cell r="C1049" t="str">
            <v>ống PE100 DISMY phi 160 x 6,2 PN6 (12m)</v>
          </cell>
          <cell r="D1049">
            <v>0</v>
          </cell>
          <cell r="E1049">
            <v>0</v>
          </cell>
          <cell r="F1049">
            <v>636</v>
          </cell>
          <cell r="G1049">
            <v>61785320</v>
          </cell>
          <cell r="H1049">
            <v>600</v>
          </cell>
          <cell r="I1049">
            <v>58288038</v>
          </cell>
          <cell r="J1049">
            <v>36</v>
          </cell>
        </row>
        <row r="1050">
          <cell r="B1050" t="str">
            <v>31O480125160</v>
          </cell>
          <cell r="C1050" t="str">
            <v>Ống HDPE80 DISMY PN12,5 D160 x 14,6 (4m)</v>
          </cell>
          <cell r="D1050">
            <v>0</v>
          </cell>
          <cell r="E1050">
            <v>0</v>
          </cell>
          <cell r="F1050">
            <v>7260</v>
          </cell>
          <cell r="G1050">
            <v>1545765180</v>
          </cell>
          <cell r="H1050">
            <v>7240</v>
          </cell>
          <cell r="I1050">
            <v>1544910673</v>
          </cell>
          <cell r="J1050">
            <v>20</v>
          </cell>
        </row>
        <row r="1051">
          <cell r="B1051" t="str">
            <v>31O61002075</v>
          </cell>
          <cell r="C1051" t="str">
            <v>ống PE100 DISMY phi 75 x 8,4 PN20(6m)</v>
          </cell>
          <cell r="D1051">
            <v>0</v>
          </cell>
          <cell r="E1051">
            <v>0</v>
          </cell>
          <cell r="F1051">
            <v>1488</v>
          </cell>
          <cell r="G1051">
            <v>6363708</v>
          </cell>
          <cell r="H1051">
            <v>660</v>
          </cell>
          <cell r="I1051">
            <v>0</v>
          </cell>
          <cell r="J1051">
            <v>828</v>
          </cell>
        </row>
        <row r="1052">
          <cell r="B1052" t="str">
            <v>31O6100690</v>
          </cell>
          <cell r="C1052" t="str">
            <v>ống PE100 DISMY phi 90 x 3,5 PN6(6m)</v>
          </cell>
          <cell r="D1052">
            <v>0</v>
          </cell>
          <cell r="E1052">
            <v>0</v>
          </cell>
          <cell r="F1052">
            <v>2628</v>
          </cell>
          <cell r="G1052">
            <v>78631185</v>
          </cell>
          <cell r="H1052">
            <v>2370</v>
          </cell>
          <cell r="I1052">
            <v>70911685</v>
          </cell>
          <cell r="J1052">
            <v>258</v>
          </cell>
        </row>
        <row r="1053">
          <cell r="B1053" t="str">
            <v>31O6100890</v>
          </cell>
          <cell r="C1053" t="str">
            <v>ống PE100 DISMY phi 90 x 4,3 PN8(6m)</v>
          </cell>
          <cell r="D1053">
            <v>0</v>
          </cell>
          <cell r="E1053">
            <v>0</v>
          </cell>
          <cell r="F1053">
            <v>1998</v>
          </cell>
          <cell r="G1053">
            <v>77931438</v>
          </cell>
          <cell r="H1053">
            <v>1236</v>
          </cell>
          <cell r="I1053">
            <v>48446345</v>
          </cell>
          <cell r="J1053">
            <v>762</v>
          </cell>
        </row>
        <row r="1054">
          <cell r="B1054" t="str">
            <v>31O6801075</v>
          </cell>
          <cell r="C1054" t="str">
            <v>ống PE80 DISMY phi 75 x 5,6 PN10 (6m)</v>
          </cell>
          <cell r="D1054">
            <v>0</v>
          </cell>
          <cell r="E1054">
            <v>0</v>
          </cell>
          <cell r="F1054">
            <v>150</v>
          </cell>
          <cell r="G1054">
            <v>5877900</v>
          </cell>
          <cell r="H1054">
            <v>0</v>
          </cell>
          <cell r="I1054">
            <v>0</v>
          </cell>
          <cell r="J1054">
            <v>150</v>
          </cell>
        </row>
        <row r="1055">
          <cell r="B1055" t="str">
            <v>31O68012590.</v>
          </cell>
          <cell r="C1055" t="str">
            <v>ống PE80 DISMY phi 90 x 8,2 PN12,5(6m)</v>
          </cell>
          <cell r="D1055">
            <v>0</v>
          </cell>
          <cell r="E1055">
            <v>0</v>
          </cell>
          <cell r="F1055">
            <v>1170</v>
          </cell>
          <cell r="G1055">
            <v>4441206</v>
          </cell>
          <cell r="H1055">
            <v>540</v>
          </cell>
          <cell r="I1055">
            <v>0</v>
          </cell>
          <cell r="J1055">
            <v>630</v>
          </cell>
        </row>
        <row r="1056">
          <cell r="B1056" t="str">
            <v>31O710010630</v>
          </cell>
          <cell r="C1056" t="str">
            <v>ống PE100 DISMY phi 630 x 37,4 PN10 (7m)</v>
          </cell>
          <cell r="D1056">
            <v>0</v>
          </cell>
          <cell r="E1056">
            <v>0</v>
          </cell>
          <cell r="F1056">
            <v>7</v>
          </cell>
          <cell r="G1056">
            <v>12770050</v>
          </cell>
          <cell r="H1056">
            <v>0</v>
          </cell>
          <cell r="I1056">
            <v>0</v>
          </cell>
          <cell r="J1056">
            <v>7</v>
          </cell>
        </row>
        <row r="1057">
          <cell r="B1057" t="str">
            <v>31O8.510010560</v>
          </cell>
          <cell r="C1057" t="str">
            <v>ống HDPE100 DISMY PN10 560 (8.5m)</v>
          </cell>
          <cell r="D1057">
            <v>0</v>
          </cell>
          <cell r="E1057">
            <v>0</v>
          </cell>
          <cell r="F1057">
            <v>919</v>
          </cell>
          <cell r="G1057">
            <v>1290837453</v>
          </cell>
          <cell r="H1057">
            <v>799</v>
          </cell>
          <cell r="I1057">
            <v>1062588177</v>
          </cell>
          <cell r="J1057">
            <v>120</v>
          </cell>
        </row>
        <row r="1058">
          <cell r="B1058" t="str">
            <v>31O8010110</v>
          </cell>
          <cell r="C1058" t="str">
            <v>Ống HDPE80 DISMY PN10 D110 x 8,1 (6m)</v>
          </cell>
          <cell r="D1058">
            <v>0</v>
          </cell>
          <cell r="E1058">
            <v>0</v>
          </cell>
          <cell r="F1058">
            <v>2382</v>
          </cell>
          <cell r="G1058">
            <v>143036016</v>
          </cell>
          <cell r="H1058">
            <v>2121</v>
          </cell>
          <cell r="I1058">
            <v>126178522</v>
          </cell>
          <cell r="J1058">
            <v>261</v>
          </cell>
        </row>
        <row r="1059">
          <cell r="B1059" t="str">
            <v>31O8010140</v>
          </cell>
          <cell r="C1059" t="str">
            <v>Ống HDPE80 DISMY PN10 D140 x 10,3 (6m)</v>
          </cell>
          <cell r="D1059">
            <v>6</v>
          </cell>
          <cell r="E1059">
            <v>640385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6</v>
          </cell>
        </row>
        <row r="1060">
          <cell r="B1060" t="str">
            <v>31O8010160</v>
          </cell>
          <cell r="C1060" t="str">
            <v>Ống HDPE80 DISMY PN10 D160 x 11,8 (6m)</v>
          </cell>
          <cell r="D1060">
            <v>154</v>
          </cell>
          <cell r="E1060">
            <v>20314598</v>
          </cell>
          <cell r="F1060">
            <v>0</v>
          </cell>
          <cell r="G1060">
            <v>0</v>
          </cell>
          <cell r="H1060">
            <v>154</v>
          </cell>
          <cell r="I1060">
            <v>20314598</v>
          </cell>
          <cell r="J1060">
            <v>0</v>
          </cell>
        </row>
        <row r="1061">
          <cell r="B1061" t="str">
            <v>31O8010180</v>
          </cell>
          <cell r="C1061" t="str">
            <v>Ống HDPE80 DISMY PN10 D180 x 13,3 (6m)</v>
          </cell>
          <cell r="D1061">
            <v>78</v>
          </cell>
          <cell r="E1061">
            <v>16113851</v>
          </cell>
          <cell r="F1061">
            <v>0</v>
          </cell>
          <cell r="G1061">
            <v>0</v>
          </cell>
          <cell r="H1061">
            <v>78</v>
          </cell>
          <cell r="I1061">
            <v>16113851</v>
          </cell>
          <cell r="J1061">
            <v>0</v>
          </cell>
        </row>
        <row r="1062">
          <cell r="B1062" t="str">
            <v>31O8010225</v>
          </cell>
          <cell r="C1062" t="str">
            <v>Ống HDPE80 DISMY PN10 D225 x 16,6 (6m)</v>
          </cell>
          <cell r="D1062">
            <v>93</v>
          </cell>
          <cell r="E1062">
            <v>29159591</v>
          </cell>
          <cell r="F1062">
            <v>0</v>
          </cell>
          <cell r="G1062">
            <v>0</v>
          </cell>
          <cell r="H1062">
            <v>39</v>
          </cell>
          <cell r="I1062">
            <v>12228216</v>
          </cell>
          <cell r="J1062">
            <v>54</v>
          </cell>
        </row>
        <row r="1063">
          <cell r="B1063" t="str">
            <v>31O801025.</v>
          </cell>
          <cell r="C1063" t="str">
            <v>Ống HDPE80 DISMY PN10 D25 x 2,0</v>
          </cell>
          <cell r="D1063">
            <v>13620</v>
          </cell>
          <cell r="E1063">
            <v>58160548</v>
          </cell>
          <cell r="F1063">
            <v>54770</v>
          </cell>
          <cell r="G1063">
            <v>257694024</v>
          </cell>
          <cell r="H1063">
            <v>60835</v>
          </cell>
          <cell r="I1063">
            <v>275452920</v>
          </cell>
          <cell r="J1063">
            <v>7555</v>
          </cell>
        </row>
        <row r="1064">
          <cell r="B1064" t="str">
            <v>31O8010280</v>
          </cell>
          <cell r="C1064" t="str">
            <v>Ống HDPE80 DISMY PN10 D280 x 20.6 (6m)</v>
          </cell>
          <cell r="D1064">
            <v>46</v>
          </cell>
          <cell r="E1064">
            <v>22768217</v>
          </cell>
          <cell r="F1064">
            <v>0</v>
          </cell>
          <cell r="G1064">
            <v>0</v>
          </cell>
          <cell r="H1064">
            <v>46</v>
          </cell>
          <cell r="I1064">
            <v>22768217</v>
          </cell>
          <cell r="J1064">
            <v>0</v>
          </cell>
        </row>
        <row r="1065">
          <cell r="B1065" t="str">
            <v>31O8010315</v>
          </cell>
          <cell r="C1065" t="str">
            <v>Ống HDPE80 DISMY PN10 D315 x 23,2 (6m)</v>
          </cell>
          <cell r="D1065">
            <v>24</v>
          </cell>
          <cell r="E1065">
            <v>15241249</v>
          </cell>
          <cell r="F1065">
            <v>0</v>
          </cell>
          <cell r="G1065">
            <v>0</v>
          </cell>
          <cell r="H1065">
            <v>24</v>
          </cell>
          <cell r="I1065">
            <v>15241249</v>
          </cell>
          <cell r="J1065">
            <v>0</v>
          </cell>
        </row>
        <row r="1066">
          <cell r="B1066" t="str">
            <v>31O801032</v>
          </cell>
          <cell r="C1066" t="str">
            <v>Ống HDPE80 DISMY PN10 D32 x 2,4</v>
          </cell>
          <cell r="D1066">
            <v>150</v>
          </cell>
          <cell r="E1066">
            <v>947666</v>
          </cell>
          <cell r="F1066">
            <v>2050</v>
          </cell>
          <cell r="G1066">
            <v>14668430</v>
          </cell>
          <cell r="H1066">
            <v>1200</v>
          </cell>
          <cell r="I1066">
            <v>8517871</v>
          </cell>
          <cell r="J1066">
            <v>1000</v>
          </cell>
        </row>
        <row r="1067">
          <cell r="B1067" t="str">
            <v>31O8010355</v>
          </cell>
          <cell r="C1067" t="str">
            <v>Ống HDPE80 DISMY PN10 D355 x 26,1 (6m)</v>
          </cell>
          <cell r="D1067">
            <v>276</v>
          </cell>
          <cell r="E1067">
            <v>225555381</v>
          </cell>
          <cell r="F1067">
            <v>102</v>
          </cell>
          <cell r="G1067">
            <v>83357460</v>
          </cell>
          <cell r="H1067">
            <v>258</v>
          </cell>
          <cell r="I1067">
            <v>210845284</v>
          </cell>
          <cell r="J1067">
            <v>120</v>
          </cell>
        </row>
        <row r="1068">
          <cell r="B1068" t="str">
            <v>31O801040.</v>
          </cell>
          <cell r="C1068" t="str">
            <v>Ống HDPE80 DISMY PN10 D40 x 3,0</v>
          </cell>
          <cell r="D1068">
            <v>1915</v>
          </cell>
          <cell r="E1068">
            <v>20507921</v>
          </cell>
          <cell r="F1068">
            <v>2300</v>
          </cell>
          <cell r="G1068">
            <v>26607266</v>
          </cell>
          <cell r="H1068">
            <v>2550</v>
          </cell>
          <cell r="I1068">
            <v>28454626</v>
          </cell>
          <cell r="J1068">
            <v>1665</v>
          </cell>
        </row>
        <row r="1069">
          <cell r="B1069" t="str">
            <v>31O8010400</v>
          </cell>
          <cell r="C1069" t="str">
            <v>Ống HDPE80 DISMY PN10 D400 x 29.4 (6m)</v>
          </cell>
          <cell r="D1069">
            <v>8</v>
          </cell>
          <cell r="E1069">
            <v>13299686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8</v>
          </cell>
        </row>
        <row r="1070">
          <cell r="B1070" t="str">
            <v>31O801050.</v>
          </cell>
          <cell r="C1070" t="str">
            <v>Ống HDPE80 DISMY PN10 D50 x 3,7</v>
          </cell>
          <cell r="D1070">
            <v>7581</v>
          </cell>
          <cell r="E1070">
            <v>118420409</v>
          </cell>
          <cell r="F1070">
            <v>75307</v>
          </cell>
          <cell r="G1070">
            <v>1220370435</v>
          </cell>
          <cell r="H1070">
            <v>73113</v>
          </cell>
          <cell r="I1070">
            <v>1173090834</v>
          </cell>
          <cell r="J1070">
            <v>9775</v>
          </cell>
        </row>
        <row r="1071">
          <cell r="B1071" t="str">
            <v>31O801063.</v>
          </cell>
          <cell r="C1071" t="str">
            <v>Ống HDPE80 DISMY PN10 D63 x 4,7</v>
          </cell>
          <cell r="D1071">
            <v>3370</v>
          </cell>
          <cell r="E1071">
            <v>83735962</v>
          </cell>
          <cell r="F1071">
            <v>23165</v>
          </cell>
          <cell r="G1071">
            <v>632772038</v>
          </cell>
          <cell r="H1071">
            <v>25077</v>
          </cell>
          <cell r="I1071">
            <v>654349121</v>
          </cell>
          <cell r="J1071">
            <v>1458</v>
          </cell>
        </row>
        <row r="1072">
          <cell r="B1072" t="str">
            <v>31O801075</v>
          </cell>
          <cell r="C1072" t="str">
            <v>Ống HDPE80 DISMY PN10 D75 x 5,6</v>
          </cell>
          <cell r="D1072">
            <v>548</v>
          </cell>
          <cell r="E1072">
            <v>19281170</v>
          </cell>
          <cell r="F1072">
            <v>13362</v>
          </cell>
          <cell r="G1072">
            <v>488980398</v>
          </cell>
          <cell r="H1072">
            <v>12455</v>
          </cell>
          <cell r="I1072">
            <v>452621341</v>
          </cell>
          <cell r="J1072">
            <v>1455</v>
          </cell>
        </row>
        <row r="1073">
          <cell r="B1073" t="str">
            <v>31O801090.</v>
          </cell>
          <cell r="C1073" t="str">
            <v>Ống HDPE80 DISMY PN10 D90 x 6,7</v>
          </cell>
          <cell r="D1073">
            <v>45</v>
          </cell>
          <cell r="E1073">
            <v>2279642</v>
          </cell>
          <cell r="F1073">
            <v>3700</v>
          </cell>
          <cell r="G1073">
            <v>204142286</v>
          </cell>
          <cell r="H1073">
            <v>2595</v>
          </cell>
          <cell r="I1073">
            <v>129034054</v>
          </cell>
          <cell r="J1073">
            <v>1150</v>
          </cell>
        </row>
        <row r="1074">
          <cell r="B1074" t="str">
            <v>31O80125110</v>
          </cell>
          <cell r="C1074" t="str">
            <v>Ống HDPE80 DISMY PN12,5 D110 x 10,0 (6m)</v>
          </cell>
          <cell r="D1074">
            <v>78</v>
          </cell>
          <cell r="E1074">
            <v>7304889</v>
          </cell>
          <cell r="F1074">
            <v>12876</v>
          </cell>
          <cell r="G1074">
            <v>1286606317</v>
          </cell>
          <cell r="H1074">
            <v>12690</v>
          </cell>
          <cell r="I1074">
            <v>1268034784</v>
          </cell>
          <cell r="J1074">
            <v>264</v>
          </cell>
        </row>
        <row r="1075">
          <cell r="B1075" t="str">
            <v>31O80125160</v>
          </cell>
          <cell r="C1075" t="str">
            <v>Ống HDPE80 DISMY PN12,5 D160 x 14,6 (6m)</v>
          </cell>
          <cell r="D1075">
            <v>0</v>
          </cell>
          <cell r="E1075">
            <v>0</v>
          </cell>
          <cell r="F1075">
            <v>1696</v>
          </cell>
          <cell r="G1075">
            <v>345412269</v>
          </cell>
          <cell r="H1075">
            <v>1600</v>
          </cell>
          <cell r="I1075">
            <v>325178704</v>
          </cell>
          <cell r="J1075">
            <v>96</v>
          </cell>
        </row>
        <row r="1076">
          <cell r="B1076" t="str">
            <v>31O8012519</v>
          </cell>
          <cell r="C1076" t="str">
            <v>Ống HDPE80 DISMY PN12,5 D20 x 2,0</v>
          </cell>
          <cell r="D1076">
            <v>13580</v>
          </cell>
          <cell r="E1076">
            <v>45953224</v>
          </cell>
          <cell r="F1076">
            <v>34900</v>
          </cell>
          <cell r="G1076">
            <v>123328762</v>
          </cell>
          <cell r="H1076">
            <v>42230</v>
          </cell>
          <cell r="I1076">
            <v>146629377</v>
          </cell>
          <cell r="J1076">
            <v>6250</v>
          </cell>
        </row>
        <row r="1077">
          <cell r="B1077" t="str">
            <v>31O80125200</v>
          </cell>
          <cell r="C1077" t="str">
            <v>Ống HDPE80 DISMY PN12,5 D200 x 18,2 (6m)</v>
          </cell>
          <cell r="D1077">
            <v>12</v>
          </cell>
          <cell r="E1077">
            <v>3364248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12</v>
          </cell>
        </row>
        <row r="1078">
          <cell r="B1078" t="str">
            <v>31O80125225</v>
          </cell>
          <cell r="C1078" t="str">
            <v>Ống HDPE80 DISMY PN12,5 D225 x 20,5 (6m)</v>
          </cell>
          <cell r="D1078">
            <v>12</v>
          </cell>
          <cell r="E1078">
            <v>3814150</v>
          </cell>
          <cell r="F1078">
            <v>120</v>
          </cell>
          <cell r="G1078">
            <v>49131204</v>
          </cell>
          <cell r="H1078">
            <v>90</v>
          </cell>
          <cell r="I1078">
            <v>36099105</v>
          </cell>
          <cell r="J1078">
            <v>42</v>
          </cell>
        </row>
        <row r="1079">
          <cell r="B1079" t="str">
            <v>31O8012525.</v>
          </cell>
          <cell r="C1079" t="str">
            <v>Ống HDPE80 DISMY PN12,5 D25 x 2,3</v>
          </cell>
          <cell r="D1079">
            <v>380</v>
          </cell>
          <cell r="E1079">
            <v>1656163</v>
          </cell>
          <cell r="F1079">
            <v>12740</v>
          </cell>
          <cell r="G1079">
            <v>70121765</v>
          </cell>
          <cell r="H1079">
            <v>4100</v>
          </cell>
          <cell r="I1079">
            <v>22353527</v>
          </cell>
          <cell r="J1079">
            <v>9020</v>
          </cell>
        </row>
        <row r="1080">
          <cell r="B1080" t="str">
            <v>31O80125280</v>
          </cell>
          <cell r="C1080" t="str">
            <v>Ống HDPE80 DISMY PN12,5 D280 x 25,4 (6m)</v>
          </cell>
          <cell r="D1080">
            <v>78</v>
          </cell>
          <cell r="E1080">
            <v>42087762</v>
          </cell>
          <cell r="F1080">
            <v>0</v>
          </cell>
          <cell r="G1080">
            <v>0</v>
          </cell>
          <cell r="H1080">
            <v>72</v>
          </cell>
          <cell r="I1080">
            <v>38850242</v>
          </cell>
          <cell r="J1080">
            <v>6</v>
          </cell>
        </row>
        <row r="1081">
          <cell r="B1081" t="str">
            <v>31O8012532</v>
          </cell>
          <cell r="C1081" t="str">
            <v>Ống HDPE80 DISMY PN12,5 D32 x 3,0</v>
          </cell>
          <cell r="D1081">
            <v>0</v>
          </cell>
          <cell r="E1081">
            <v>0</v>
          </cell>
          <cell r="F1081">
            <v>4400</v>
          </cell>
          <cell r="G1081">
            <v>38254446</v>
          </cell>
          <cell r="H1081">
            <v>3550</v>
          </cell>
          <cell r="I1081">
            <v>30441914</v>
          </cell>
          <cell r="J1081">
            <v>850</v>
          </cell>
        </row>
        <row r="1082">
          <cell r="B1082" t="str">
            <v>31O8012575</v>
          </cell>
          <cell r="C1082" t="str">
            <v>Ống HDPE80 DISMY PN12,5 D75 x 6,8</v>
          </cell>
          <cell r="D1082">
            <v>100</v>
          </cell>
          <cell r="E1082">
            <v>3867999</v>
          </cell>
          <cell r="F1082">
            <v>0</v>
          </cell>
          <cell r="G1082">
            <v>0</v>
          </cell>
          <cell r="H1082">
            <v>100</v>
          </cell>
          <cell r="I1082">
            <v>3867999</v>
          </cell>
          <cell r="J1082">
            <v>0</v>
          </cell>
        </row>
        <row r="1083">
          <cell r="B1083" t="str">
            <v>31O8012590.</v>
          </cell>
          <cell r="C1083" t="str">
            <v>Ống HDPE80 DISMY PN12,5 D90 x 8,2</v>
          </cell>
          <cell r="D1083">
            <v>232</v>
          </cell>
          <cell r="E1083">
            <v>15281617</v>
          </cell>
          <cell r="F1083">
            <v>3660</v>
          </cell>
          <cell r="G1083">
            <v>243630225</v>
          </cell>
          <cell r="H1083">
            <v>3289</v>
          </cell>
          <cell r="I1083">
            <v>218595906</v>
          </cell>
          <cell r="J1083">
            <v>603</v>
          </cell>
        </row>
        <row r="1084">
          <cell r="B1084" t="str">
            <v>31O8016110</v>
          </cell>
          <cell r="C1084" t="str">
            <v>Ống HDPE80 DISMY PN16 D110 x 12,3 (6m)</v>
          </cell>
          <cell r="D1084">
            <v>60</v>
          </cell>
          <cell r="E1084">
            <v>7687365</v>
          </cell>
          <cell r="F1084">
            <v>7458</v>
          </cell>
          <cell r="G1084">
            <v>886979024</v>
          </cell>
          <cell r="H1084">
            <v>7248</v>
          </cell>
          <cell r="I1084">
            <v>862179449</v>
          </cell>
          <cell r="J1084">
            <v>270</v>
          </cell>
        </row>
        <row r="1085">
          <cell r="B1085" t="str">
            <v>31O8016160</v>
          </cell>
          <cell r="C1085" t="str">
            <v>Ống HDPE80 DISMY PN16 D160 x 17,9 (6m)</v>
          </cell>
          <cell r="D1085">
            <v>30</v>
          </cell>
          <cell r="E1085">
            <v>7512681</v>
          </cell>
          <cell r="F1085">
            <v>1080</v>
          </cell>
          <cell r="G1085">
            <v>271969740</v>
          </cell>
          <cell r="H1085">
            <v>1038</v>
          </cell>
          <cell r="I1085">
            <v>261353830</v>
          </cell>
          <cell r="J1085">
            <v>72</v>
          </cell>
        </row>
        <row r="1086">
          <cell r="B1086" t="str">
            <v>31O801620.</v>
          </cell>
          <cell r="C1086" t="str">
            <v>Ống HDPE80 DISMY PN16 D20 x 2,3</v>
          </cell>
          <cell r="D1086">
            <v>0</v>
          </cell>
          <cell r="E1086">
            <v>0</v>
          </cell>
          <cell r="F1086">
            <v>3000</v>
          </cell>
          <cell r="G1086">
            <v>12891420</v>
          </cell>
          <cell r="H1086">
            <v>2500</v>
          </cell>
          <cell r="I1086">
            <v>10742850</v>
          </cell>
          <cell r="J1086">
            <v>500</v>
          </cell>
        </row>
        <row r="1087">
          <cell r="B1087" t="str">
            <v>31O801625.</v>
          </cell>
          <cell r="C1087" t="str">
            <v>Ống HDPE80 DISMY PN16 D25 x 3,0</v>
          </cell>
          <cell r="D1087">
            <v>0</v>
          </cell>
          <cell r="E1087">
            <v>0</v>
          </cell>
          <cell r="F1087">
            <v>4200</v>
          </cell>
          <cell r="G1087">
            <v>28942930</v>
          </cell>
          <cell r="H1087">
            <v>4000</v>
          </cell>
          <cell r="I1087">
            <v>27564695</v>
          </cell>
          <cell r="J1087">
            <v>200</v>
          </cell>
        </row>
        <row r="1088">
          <cell r="B1088" t="str">
            <v>31O801632</v>
          </cell>
          <cell r="C1088" t="str">
            <v>Ống HDPE80 DISMY PN16 D32 x 3,6</v>
          </cell>
          <cell r="D1088">
            <v>200</v>
          </cell>
          <cell r="E1088">
            <v>1726734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200</v>
          </cell>
        </row>
        <row r="1089">
          <cell r="B1089" t="str">
            <v>31O801640.</v>
          </cell>
          <cell r="C1089" t="str">
            <v>Ống HDPE80 DISMY PN16 D40 x 4,5</v>
          </cell>
          <cell r="D1089">
            <v>0</v>
          </cell>
          <cell r="E1089">
            <v>0</v>
          </cell>
          <cell r="F1089">
            <v>3600</v>
          </cell>
          <cell r="G1089">
            <v>56354446</v>
          </cell>
          <cell r="H1089">
            <v>3000</v>
          </cell>
          <cell r="I1089">
            <v>46962038</v>
          </cell>
          <cell r="J1089">
            <v>600</v>
          </cell>
        </row>
        <row r="1090">
          <cell r="B1090" t="str">
            <v>31O801663</v>
          </cell>
          <cell r="C1090" t="str">
            <v>Ống HDPE80 DISMY PN16 D63 x 7,1</v>
          </cell>
          <cell r="D1090">
            <v>0</v>
          </cell>
          <cell r="E1090">
            <v>0</v>
          </cell>
          <cell r="F1090">
            <v>6025</v>
          </cell>
          <cell r="G1090">
            <v>237625959</v>
          </cell>
          <cell r="H1090">
            <v>6000</v>
          </cell>
          <cell r="I1090">
            <v>236639959</v>
          </cell>
          <cell r="J1090">
            <v>25</v>
          </cell>
        </row>
        <row r="1091">
          <cell r="B1091" t="str">
            <v>31O801675</v>
          </cell>
          <cell r="C1091" t="str">
            <v>Ống HDPE80 DISMY PN16 D75 x 8,4</v>
          </cell>
          <cell r="D1091">
            <v>300</v>
          </cell>
          <cell r="E1091">
            <v>13973805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300</v>
          </cell>
        </row>
        <row r="1092">
          <cell r="B1092" t="str">
            <v>31O806110</v>
          </cell>
          <cell r="C1092" t="str">
            <v>Ống HDPE80 DISMY PN6 D110 x 5,3 (6m)</v>
          </cell>
          <cell r="D1092">
            <v>96</v>
          </cell>
          <cell r="E1092">
            <v>4419325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96</v>
          </cell>
        </row>
        <row r="1093">
          <cell r="B1093" t="str">
            <v>31O806125</v>
          </cell>
          <cell r="C1093" t="str">
            <v>Ống HDPE80 DISMY PN6 D125 x 6,0 (6m)</v>
          </cell>
          <cell r="D1093">
            <v>30</v>
          </cell>
          <cell r="E1093">
            <v>1570530</v>
          </cell>
          <cell r="F1093">
            <v>0</v>
          </cell>
          <cell r="G1093">
            <v>0</v>
          </cell>
          <cell r="H1093">
            <v>24</v>
          </cell>
          <cell r="I1093">
            <v>1256424</v>
          </cell>
          <cell r="J1093">
            <v>6</v>
          </cell>
        </row>
        <row r="1094">
          <cell r="B1094" t="str">
            <v>31O806200</v>
          </cell>
          <cell r="C1094" t="str">
            <v>Ống HDPE80 DISMY PN6 D200 x 9,6 (6m)</v>
          </cell>
          <cell r="D1094">
            <v>0</v>
          </cell>
          <cell r="E1094">
            <v>0</v>
          </cell>
          <cell r="F1094">
            <v>559</v>
          </cell>
          <cell r="G1094">
            <v>103315717</v>
          </cell>
          <cell r="H1094">
            <v>541</v>
          </cell>
          <cell r="I1094">
            <v>99988934</v>
          </cell>
          <cell r="J1094">
            <v>18</v>
          </cell>
        </row>
        <row r="1095">
          <cell r="B1095" t="str">
            <v>31O806280</v>
          </cell>
          <cell r="C1095" t="str">
            <v>Ống HDPE80 DISMY PN6 D280 x 13,4 (6m)</v>
          </cell>
          <cell r="D1095">
            <v>8</v>
          </cell>
          <cell r="E1095">
            <v>27418095</v>
          </cell>
          <cell r="F1095">
            <v>0</v>
          </cell>
          <cell r="G1095">
            <v>0</v>
          </cell>
          <cell r="H1095">
            <v>8</v>
          </cell>
          <cell r="I1095">
            <v>27418095</v>
          </cell>
          <cell r="J1095">
            <v>0</v>
          </cell>
        </row>
        <row r="1096">
          <cell r="B1096" t="str">
            <v>31O80663.</v>
          </cell>
          <cell r="C1096" t="str">
            <v>Ống HDPE80 DISMY PN6 D63 x 3,0</v>
          </cell>
          <cell r="D1096">
            <v>62</v>
          </cell>
          <cell r="E1096">
            <v>955996</v>
          </cell>
          <cell r="F1096">
            <v>0</v>
          </cell>
          <cell r="G1096">
            <v>0</v>
          </cell>
          <cell r="H1096">
            <v>62</v>
          </cell>
          <cell r="I1096">
            <v>1911992</v>
          </cell>
          <cell r="J1096">
            <v>0</v>
          </cell>
        </row>
        <row r="1097">
          <cell r="B1097" t="str">
            <v>31O806630</v>
          </cell>
          <cell r="C1097" t="str">
            <v>Ống HDPE80 DISMY PN6 D630 x 30,0 (6m)</v>
          </cell>
          <cell r="D1097">
            <v>6</v>
          </cell>
          <cell r="E1097">
            <v>10437859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6</v>
          </cell>
        </row>
        <row r="1098">
          <cell r="B1098" t="str">
            <v>31O80675</v>
          </cell>
          <cell r="C1098" t="str">
            <v>Ống HDPE80 DISMY PN6 D75 x 3,6</v>
          </cell>
          <cell r="D1098">
            <v>143</v>
          </cell>
          <cell r="E1098">
            <v>3077231</v>
          </cell>
          <cell r="F1098">
            <v>0</v>
          </cell>
          <cell r="G1098">
            <v>0</v>
          </cell>
          <cell r="H1098">
            <v>50</v>
          </cell>
          <cell r="I1098">
            <v>1075955</v>
          </cell>
          <cell r="J1098">
            <v>93</v>
          </cell>
        </row>
        <row r="1099">
          <cell r="B1099" t="str">
            <v>31O808110</v>
          </cell>
          <cell r="C1099" t="str">
            <v>Ống HDPE80 DISMY PN8 D110 x 6,6 (6m)</v>
          </cell>
          <cell r="D1099">
            <v>73</v>
          </cell>
          <cell r="E1099">
            <v>4506656</v>
          </cell>
          <cell r="F1099">
            <v>1074</v>
          </cell>
          <cell r="G1099">
            <v>74418750</v>
          </cell>
          <cell r="H1099">
            <v>1147</v>
          </cell>
          <cell r="I1099">
            <v>78925406</v>
          </cell>
          <cell r="J1099">
            <v>0</v>
          </cell>
        </row>
        <row r="1100">
          <cell r="B1100" t="str">
            <v>31O808140</v>
          </cell>
          <cell r="C1100" t="str">
            <v>Ống HDPE80 DISMY PN8 D140 x 8,3 (6m)</v>
          </cell>
          <cell r="D1100">
            <v>12</v>
          </cell>
          <cell r="E1100">
            <v>1346509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12</v>
          </cell>
        </row>
        <row r="1101">
          <cell r="B1101" t="str">
            <v>31O808160</v>
          </cell>
          <cell r="C1101" t="str">
            <v>Ống HDPE80 DISMY PN8 D160 x 9,5 (6m)</v>
          </cell>
          <cell r="D1101">
            <v>846</v>
          </cell>
          <cell r="E1101">
            <v>105105271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846</v>
          </cell>
        </row>
        <row r="1102">
          <cell r="B1102" t="str">
            <v>31O808225</v>
          </cell>
          <cell r="C1102" t="str">
            <v>Ống HDPE80 DISMY PN8 D225 x 13,4 (6m)</v>
          </cell>
          <cell r="D1102">
            <v>66</v>
          </cell>
          <cell r="E1102">
            <v>19701021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66</v>
          </cell>
        </row>
        <row r="1103">
          <cell r="B1103" t="str">
            <v>31O808250</v>
          </cell>
          <cell r="C1103" t="str">
            <v>Ống HDPE80 DISMY PN8 D250 x 14,8 (6m)</v>
          </cell>
          <cell r="D1103">
            <v>0</v>
          </cell>
          <cell r="E1103">
            <v>0</v>
          </cell>
          <cell r="F1103">
            <v>12</v>
          </cell>
          <cell r="G1103">
            <v>4299050</v>
          </cell>
          <cell r="H1103">
            <v>0</v>
          </cell>
          <cell r="I1103">
            <v>0</v>
          </cell>
          <cell r="J1103">
            <v>12</v>
          </cell>
        </row>
        <row r="1104">
          <cell r="B1104" t="str">
            <v>31O80832</v>
          </cell>
          <cell r="C1104" t="str">
            <v>Ống HDPE80 DISMY PN8 D32 x 2,0</v>
          </cell>
          <cell r="D1104">
            <v>4924</v>
          </cell>
          <cell r="E1104">
            <v>28982615</v>
          </cell>
          <cell r="F1104">
            <v>8223</v>
          </cell>
          <cell r="G1104">
            <v>50171468</v>
          </cell>
          <cell r="H1104">
            <v>9662</v>
          </cell>
          <cell r="I1104">
            <v>58052018</v>
          </cell>
          <cell r="J1104">
            <v>3485</v>
          </cell>
        </row>
        <row r="1105">
          <cell r="B1105" t="str">
            <v>31O80840.</v>
          </cell>
          <cell r="C1105" t="str">
            <v>Ống HDPE80 DISMY PN8 D40 x 2,4</v>
          </cell>
          <cell r="D1105">
            <v>4202</v>
          </cell>
          <cell r="E1105">
            <v>26377426</v>
          </cell>
          <cell r="F1105">
            <v>6100</v>
          </cell>
          <cell r="G1105">
            <v>57268573</v>
          </cell>
          <cell r="H1105">
            <v>8300</v>
          </cell>
          <cell r="I1105">
            <v>66132921</v>
          </cell>
          <cell r="J1105">
            <v>2002</v>
          </cell>
        </row>
        <row r="1106">
          <cell r="B1106" t="str">
            <v>31O80850.</v>
          </cell>
          <cell r="C1106" t="str">
            <v>Ống HDPE80 DISMY PN8 D50 x 3,0</v>
          </cell>
          <cell r="D1106">
            <v>1092</v>
          </cell>
          <cell r="E1106">
            <v>14590792</v>
          </cell>
          <cell r="F1106">
            <v>4960</v>
          </cell>
          <cell r="G1106">
            <v>53173184</v>
          </cell>
          <cell r="H1106">
            <v>4342</v>
          </cell>
          <cell r="I1106">
            <v>64542703</v>
          </cell>
          <cell r="J1106">
            <v>1710</v>
          </cell>
        </row>
        <row r="1107">
          <cell r="B1107" t="str">
            <v>31O80863.</v>
          </cell>
          <cell r="C1107" t="str">
            <v>Ống HDPE80 DISMY PN8 D63 x 3,8</v>
          </cell>
          <cell r="D1107">
            <v>1630</v>
          </cell>
          <cell r="E1107">
            <v>33426239</v>
          </cell>
          <cell r="F1107">
            <v>3600</v>
          </cell>
          <cell r="G1107">
            <v>79121126</v>
          </cell>
          <cell r="H1107">
            <v>3840</v>
          </cell>
          <cell r="I1107">
            <v>82365819</v>
          </cell>
          <cell r="J1107">
            <v>1390</v>
          </cell>
        </row>
        <row r="1108">
          <cell r="B1108" t="str">
            <v>31O80875</v>
          </cell>
          <cell r="C1108" t="str">
            <v>Ống HDPE80 DISMY PN8 D75 x 4,5</v>
          </cell>
          <cell r="D1108">
            <v>530</v>
          </cell>
          <cell r="E1108">
            <v>13030989</v>
          </cell>
          <cell r="F1108">
            <v>1200</v>
          </cell>
          <cell r="G1108">
            <v>38029052</v>
          </cell>
          <cell r="H1108">
            <v>1200</v>
          </cell>
          <cell r="I1108">
            <v>34461200</v>
          </cell>
          <cell r="J1108">
            <v>530</v>
          </cell>
        </row>
        <row r="1109">
          <cell r="B1109" t="str">
            <v>31O80890.</v>
          </cell>
          <cell r="C1109" t="str">
            <v>Ống HDPE80 DISMY PN8 D90 x 5,4</v>
          </cell>
          <cell r="D1109">
            <v>88</v>
          </cell>
          <cell r="E1109">
            <v>3631621</v>
          </cell>
          <cell r="F1109">
            <v>900</v>
          </cell>
          <cell r="G1109">
            <v>41291855</v>
          </cell>
          <cell r="H1109">
            <v>538</v>
          </cell>
          <cell r="I1109">
            <v>24809745</v>
          </cell>
          <cell r="J1109">
            <v>450</v>
          </cell>
        </row>
        <row r="1110">
          <cell r="B1110" t="str">
            <v>31O810010110</v>
          </cell>
          <cell r="C1110" t="str">
            <v>Ống HDPE100 DISMY PN10 D110 x 6,6 (8m) (bỏ mã)</v>
          </cell>
          <cell r="D1110">
            <v>0</v>
          </cell>
          <cell r="E1110">
            <v>0</v>
          </cell>
          <cell r="F1110">
            <v>4136</v>
          </cell>
          <cell r="G1110">
            <v>289677570</v>
          </cell>
          <cell r="H1110">
            <v>4136</v>
          </cell>
          <cell r="I1110">
            <v>289677570</v>
          </cell>
          <cell r="J1110">
            <v>0</v>
          </cell>
        </row>
        <row r="1111">
          <cell r="B1111" t="str">
            <v>31O810010140</v>
          </cell>
          <cell r="C1111" t="str">
            <v>ống PE100 DISMY phi 140 x 8,3 PN10 (8m) (bỏ mã)</v>
          </cell>
          <cell r="D1111">
            <v>0</v>
          </cell>
          <cell r="E1111">
            <v>0</v>
          </cell>
          <cell r="F1111">
            <v>56</v>
          </cell>
          <cell r="G1111">
            <v>6027254</v>
          </cell>
          <cell r="H1111">
            <v>56</v>
          </cell>
          <cell r="I1111">
            <v>6027254</v>
          </cell>
          <cell r="J1111">
            <v>0</v>
          </cell>
        </row>
        <row r="1112">
          <cell r="B1112" t="str">
            <v>31O810010160</v>
          </cell>
          <cell r="C1112" t="str">
            <v>Ống HDPE100 DISMY PN10 D160 x 9,5 (8m) (bỏ mã )</v>
          </cell>
          <cell r="D1112">
            <v>0</v>
          </cell>
          <cell r="E1112">
            <v>0</v>
          </cell>
          <cell r="F1112">
            <v>1440</v>
          </cell>
          <cell r="G1112">
            <v>213744840</v>
          </cell>
          <cell r="H1112">
            <v>1440</v>
          </cell>
          <cell r="I1112">
            <v>213744840</v>
          </cell>
          <cell r="J1112">
            <v>0</v>
          </cell>
        </row>
        <row r="1113">
          <cell r="B1113" t="str">
            <v>31O810010200</v>
          </cell>
          <cell r="C1113" t="str">
            <v>ống HDPE100 DISMY phi 200 x 11,9 PN10 (8m)</v>
          </cell>
          <cell r="D1113">
            <v>0</v>
          </cell>
          <cell r="E1113">
            <v>0</v>
          </cell>
          <cell r="F1113">
            <v>1016</v>
          </cell>
          <cell r="G1113">
            <v>222437211</v>
          </cell>
          <cell r="H1113">
            <v>984</v>
          </cell>
          <cell r="I1113">
            <v>215431314</v>
          </cell>
          <cell r="J1113">
            <v>32</v>
          </cell>
        </row>
        <row r="1114">
          <cell r="B1114" t="str">
            <v>31O810010225</v>
          </cell>
          <cell r="C1114" t="str">
            <v>Ống HDPE100 DISMY PN10 D225 x 13,4 (8m)</v>
          </cell>
          <cell r="D1114">
            <v>0</v>
          </cell>
          <cell r="E1114">
            <v>0</v>
          </cell>
          <cell r="F1114">
            <v>5088</v>
          </cell>
          <cell r="G1114">
            <v>1475158001</v>
          </cell>
          <cell r="H1114">
            <v>5088</v>
          </cell>
          <cell r="I1114">
            <v>1475158001</v>
          </cell>
          <cell r="J1114">
            <v>0</v>
          </cell>
        </row>
        <row r="1115">
          <cell r="B1115" t="str">
            <v>31O810010250</v>
          </cell>
          <cell r="C1115" t="str">
            <v>ống PE100 DISMY phi 250 x 14,8 PN10 (8m)</v>
          </cell>
          <cell r="D1115">
            <v>0</v>
          </cell>
          <cell r="E1115">
            <v>0</v>
          </cell>
          <cell r="F1115">
            <v>32</v>
          </cell>
          <cell r="G1115">
            <v>11054849</v>
          </cell>
          <cell r="H1115">
            <v>0</v>
          </cell>
          <cell r="I1115">
            <v>0</v>
          </cell>
          <cell r="J1115">
            <v>32</v>
          </cell>
        </row>
        <row r="1116">
          <cell r="B1116" t="str">
            <v>31O810010280</v>
          </cell>
          <cell r="C1116" t="str">
            <v>Ống HDPE100 DISMY PN10 D280 x 16,6 (8m)</v>
          </cell>
          <cell r="D1116">
            <v>0</v>
          </cell>
          <cell r="E1116">
            <v>0</v>
          </cell>
          <cell r="F1116">
            <v>496</v>
          </cell>
          <cell r="G1116">
            <v>224330467</v>
          </cell>
          <cell r="H1116">
            <v>456</v>
          </cell>
          <cell r="I1116">
            <v>206239300</v>
          </cell>
          <cell r="J1116">
            <v>40</v>
          </cell>
        </row>
        <row r="1117">
          <cell r="B1117" t="str">
            <v>31O810010400</v>
          </cell>
          <cell r="C1117" t="str">
            <v>Ống HDPE100 DISMY PN10 D400 x 23,7 (8m)</v>
          </cell>
          <cell r="D1117">
            <v>0</v>
          </cell>
          <cell r="E1117">
            <v>0</v>
          </cell>
          <cell r="F1117">
            <v>1792</v>
          </cell>
          <cell r="G1117">
            <v>1628560947</v>
          </cell>
          <cell r="H1117">
            <v>1768</v>
          </cell>
          <cell r="I1117">
            <v>1606899411</v>
          </cell>
          <cell r="J1117">
            <v>24</v>
          </cell>
        </row>
        <row r="1118">
          <cell r="B1118" t="str">
            <v>31O810010560</v>
          </cell>
          <cell r="C1118" t="str">
            <v>Ống PE100 DISMY phi 560 x 33,2 PN10 (8m)</v>
          </cell>
          <cell r="D1118">
            <v>0</v>
          </cell>
          <cell r="E1118">
            <v>0</v>
          </cell>
          <cell r="F1118">
            <v>688</v>
          </cell>
          <cell r="G1118">
            <v>1211715124</v>
          </cell>
          <cell r="H1118">
            <v>680</v>
          </cell>
          <cell r="I1118">
            <v>1197625413</v>
          </cell>
          <cell r="J1118">
            <v>8</v>
          </cell>
        </row>
        <row r="1119">
          <cell r="B1119" t="str">
            <v>31O8100125110</v>
          </cell>
          <cell r="C1119" t="str">
            <v>ống PE100 DISMY phi 110 x 8,1 PN12,5  (8m) (bỏ mã )</v>
          </cell>
          <cell r="D1119">
            <v>0</v>
          </cell>
          <cell r="E1119">
            <v>0</v>
          </cell>
          <cell r="F1119">
            <v>112</v>
          </cell>
          <cell r="G1119">
            <v>8424489</v>
          </cell>
          <cell r="H1119">
            <v>112</v>
          </cell>
          <cell r="I1119">
            <v>8424489</v>
          </cell>
          <cell r="J1119">
            <v>0</v>
          </cell>
        </row>
        <row r="1120">
          <cell r="B1120" t="str">
            <v>31O8100125200</v>
          </cell>
          <cell r="C1120" t="str">
            <v>Ống HDPE100 DISMY PN12,5 D200 x 14,7 (8m)</v>
          </cell>
          <cell r="D1120">
            <v>0</v>
          </cell>
          <cell r="E1120">
            <v>0</v>
          </cell>
          <cell r="F1120">
            <v>32</v>
          </cell>
          <cell r="G1120">
            <v>8001693</v>
          </cell>
          <cell r="H1120">
            <v>32</v>
          </cell>
          <cell r="I1120">
            <v>8001693</v>
          </cell>
          <cell r="J1120">
            <v>0</v>
          </cell>
        </row>
        <row r="1121">
          <cell r="B1121" t="str">
            <v>31O8100125225</v>
          </cell>
          <cell r="C1121" t="str">
            <v>ống PE100 DISMY phi 225 x 16,6 PN12,5 (8m) (bỏ mã)</v>
          </cell>
          <cell r="D1121">
            <v>0</v>
          </cell>
          <cell r="E1121">
            <v>0</v>
          </cell>
          <cell r="F1121">
            <v>120</v>
          </cell>
          <cell r="G1121">
            <v>37864431</v>
          </cell>
          <cell r="H1121">
            <v>120</v>
          </cell>
          <cell r="I1121">
            <v>37864431</v>
          </cell>
          <cell r="J1121">
            <v>0</v>
          </cell>
        </row>
        <row r="1122">
          <cell r="B1122" t="str">
            <v>31O8100125630</v>
          </cell>
          <cell r="C1122" t="str">
            <v>ống PE100 DISMY phi 630 x 46,3  PN12,5 (8m)</v>
          </cell>
          <cell r="D1122">
            <v>0</v>
          </cell>
          <cell r="E1122">
            <v>0</v>
          </cell>
          <cell r="F1122">
            <v>8</v>
          </cell>
          <cell r="G1122">
            <v>18042256</v>
          </cell>
          <cell r="H1122">
            <v>0</v>
          </cell>
          <cell r="I1122">
            <v>0</v>
          </cell>
          <cell r="J1122">
            <v>8</v>
          </cell>
        </row>
        <row r="1123">
          <cell r="B1123" t="str">
            <v>31O810016110</v>
          </cell>
          <cell r="C1123" t="str">
            <v>ống PE100 DISMY phi 110 x 10,0 PN16 (8m)</v>
          </cell>
          <cell r="D1123">
            <v>0</v>
          </cell>
          <cell r="E1123">
            <v>0</v>
          </cell>
          <cell r="F1123">
            <v>848</v>
          </cell>
          <cell r="G1123">
            <v>0</v>
          </cell>
          <cell r="H1123">
            <v>808</v>
          </cell>
          <cell r="I1123">
            <v>0</v>
          </cell>
          <cell r="J1123">
            <v>40</v>
          </cell>
        </row>
        <row r="1124">
          <cell r="B1124" t="str">
            <v>31O810016160</v>
          </cell>
          <cell r="C1124" t="str">
            <v>ống PE100 DISMY phi 160 x 14,6 PN16 (8m)</v>
          </cell>
          <cell r="D1124">
            <v>0</v>
          </cell>
          <cell r="E1124">
            <v>0</v>
          </cell>
          <cell r="F1124">
            <v>304</v>
          </cell>
          <cell r="G1124">
            <v>63876981</v>
          </cell>
          <cell r="H1124">
            <v>280</v>
          </cell>
          <cell r="I1124">
            <v>0</v>
          </cell>
          <cell r="J1124">
            <v>24</v>
          </cell>
        </row>
        <row r="1125">
          <cell r="B1125" t="str">
            <v>31O810016225</v>
          </cell>
          <cell r="C1125" t="str">
            <v>ống PE100 DISMY phi 225 x 20,5 PN16 (8m)</v>
          </cell>
          <cell r="D1125">
            <v>0</v>
          </cell>
          <cell r="E1125">
            <v>0</v>
          </cell>
          <cell r="F1125">
            <v>32</v>
          </cell>
          <cell r="G1125">
            <v>11243996</v>
          </cell>
          <cell r="H1125">
            <v>0</v>
          </cell>
          <cell r="I1125">
            <v>0</v>
          </cell>
          <cell r="J1125">
            <v>32</v>
          </cell>
        </row>
        <row r="1126">
          <cell r="B1126" t="str">
            <v>31O810016250</v>
          </cell>
          <cell r="C1126" t="str">
            <v>Ống HDPE100 DISMY PN16 D250 x 22,7 (8m)</v>
          </cell>
          <cell r="D1126">
            <v>0</v>
          </cell>
          <cell r="E1126">
            <v>0</v>
          </cell>
          <cell r="F1126">
            <v>552</v>
          </cell>
          <cell r="G1126">
            <v>291543959</v>
          </cell>
          <cell r="H1126">
            <v>520</v>
          </cell>
          <cell r="I1126">
            <v>274642860</v>
          </cell>
          <cell r="J1126">
            <v>32</v>
          </cell>
        </row>
        <row r="1127">
          <cell r="B1127" t="str">
            <v>31O81006200</v>
          </cell>
          <cell r="C1127" t="str">
            <v>ống PE100 DISMY phi 200 x 7,7 PN6 (8m)</v>
          </cell>
          <cell r="D1127">
            <v>0</v>
          </cell>
          <cell r="E1127">
            <v>0</v>
          </cell>
          <cell r="F1127">
            <v>16</v>
          </cell>
          <cell r="G1127">
            <v>2410222</v>
          </cell>
          <cell r="H1127">
            <v>0</v>
          </cell>
          <cell r="I1127">
            <v>0</v>
          </cell>
          <cell r="J1127">
            <v>16</v>
          </cell>
        </row>
        <row r="1128">
          <cell r="B1128" t="str">
            <v>31O81006250</v>
          </cell>
          <cell r="C1128" t="str">
            <v>ống PE100 DISMY phi 250 x 9,6 PN6 (8m)</v>
          </cell>
          <cell r="D1128">
            <v>0</v>
          </cell>
          <cell r="E1128">
            <v>0</v>
          </cell>
          <cell r="F1128">
            <v>544</v>
          </cell>
          <cell r="G1128">
            <v>128853823</v>
          </cell>
          <cell r="H1128">
            <v>504</v>
          </cell>
          <cell r="I1128">
            <v>119379277</v>
          </cell>
          <cell r="J1128">
            <v>40</v>
          </cell>
        </row>
        <row r="1129">
          <cell r="B1129" t="str">
            <v>31O81006280</v>
          </cell>
          <cell r="C1129" t="str">
            <v>ống PE100 DISMY phi 280 x 10,7 PN6 (8m)</v>
          </cell>
          <cell r="D1129">
            <v>0</v>
          </cell>
          <cell r="E1129">
            <v>0</v>
          </cell>
          <cell r="F1129">
            <v>2552</v>
          </cell>
          <cell r="G1129">
            <v>728429724</v>
          </cell>
          <cell r="H1129">
            <v>2504</v>
          </cell>
          <cell r="I1129">
            <v>714728852</v>
          </cell>
          <cell r="J1129">
            <v>48</v>
          </cell>
        </row>
        <row r="1130">
          <cell r="B1130" t="str">
            <v>31O81006315</v>
          </cell>
          <cell r="C1130" t="str">
            <v>Ống HDPE100 DISMY PN6 D315 x 12,1 (8m)</v>
          </cell>
          <cell r="D1130">
            <v>0</v>
          </cell>
          <cell r="E1130">
            <v>0</v>
          </cell>
          <cell r="F1130">
            <v>368</v>
          </cell>
          <cell r="G1130">
            <v>133827669</v>
          </cell>
          <cell r="H1130">
            <v>336</v>
          </cell>
          <cell r="I1130">
            <v>120008507</v>
          </cell>
          <cell r="J1130">
            <v>32</v>
          </cell>
        </row>
        <row r="1131">
          <cell r="B1131" t="str">
            <v>31O81008110</v>
          </cell>
          <cell r="C1131" t="str">
            <v>Ống HDPE100 DISMY PN8 D110 x 5,3 (8m) (bỏ mã)</v>
          </cell>
          <cell r="D1131">
            <v>0</v>
          </cell>
          <cell r="E1131">
            <v>0</v>
          </cell>
          <cell r="F1131">
            <v>3040</v>
          </cell>
          <cell r="G1131">
            <v>176300187</v>
          </cell>
          <cell r="H1131">
            <v>3040</v>
          </cell>
          <cell r="I1131">
            <v>176300187</v>
          </cell>
          <cell r="J1131">
            <v>0</v>
          </cell>
        </row>
        <row r="1132">
          <cell r="B1132" t="str">
            <v>31O81008140</v>
          </cell>
          <cell r="C1132" t="str">
            <v>ống PE100 DISMY phi 140 x 6,7 PN8 (8m) (bỏ mã )</v>
          </cell>
          <cell r="D1132">
            <v>0</v>
          </cell>
          <cell r="E1132">
            <v>0</v>
          </cell>
          <cell r="F1132">
            <v>216</v>
          </cell>
          <cell r="G1132">
            <v>20002194</v>
          </cell>
          <cell r="H1132">
            <v>216</v>
          </cell>
          <cell r="I1132">
            <v>20002194</v>
          </cell>
          <cell r="J1132">
            <v>0</v>
          </cell>
        </row>
        <row r="1133">
          <cell r="B1133" t="str">
            <v>31O81008160</v>
          </cell>
          <cell r="C1133" t="str">
            <v>Ống HDPE100 DISMY PN8 D160 x 7,7 (8m) (bỏ mã )</v>
          </cell>
          <cell r="D1133">
            <v>0</v>
          </cell>
          <cell r="E1133">
            <v>0</v>
          </cell>
          <cell r="F1133">
            <v>1712</v>
          </cell>
          <cell r="G1133">
            <v>206477961</v>
          </cell>
          <cell r="H1133">
            <v>1712</v>
          </cell>
          <cell r="I1133">
            <v>206477961</v>
          </cell>
          <cell r="J1133">
            <v>0</v>
          </cell>
        </row>
        <row r="1134">
          <cell r="B1134" t="str">
            <v>31O81008180</v>
          </cell>
          <cell r="C1134" t="str">
            <v>ống PE100 DISMY phi 180 x 8,6 PN8 (8m) (bỏ mã )</v>
          </cell>
          <cell r="D1134">
            <v>0</v>
          </cell>
          <cell r="E1134">
            <v>0</v>
          </cell>
          <cell r="F1134">
            <v>664</v>
          </cell>
          <cell r="G1134">
            <v>102081136</v>
          </cell>
          <cell r="H1134">
            <v>664</v>
          </cell>
          <cell r="I1134">
            <v>102081136</v>
          </cell>
          <cell r="J1134">
            <v>0</v>
          </cell>
        </row>
        <row r="1135">
          <cell r="B1135" t="str">
            <v>31O81008225</v>
          </cell>
          <cell r="C1135" t="str">
            <v>Ống HDPE100 DISMY PN8 D225 x 10,8 (8m)</v>
          </cell>
          <cell r="D1135">
            <v>0</v>
          </cell>
          <cell r="E1135">
            <v>0</v>
          </cell>
          <cell r="F1135">
            <v>1728</v>
          </cell>
          <cell r="G1135">
            <v>412475347</v>
          </cell>
          <cell r="H1135">
            <v>1680</v>
          </cell>
          <cell r="I1135">
            <v>400743462</v>
          </cell>
          <cell r="J1135">
            <v>48</v>
          </cell>
        </row>
        <row r="1136">
          <cell r="B1136" t="str">
            <v>31O81008250</v>
          </cell>
          <cell r="C1136" t="str">
            <v>ống PE100 DISMY phi 250 x 11,9 PN8 (8m)</v>
          </cell>
          <cell r="D1136">
            <v>0</v>
          </cell>
          <cell r="E1136">
            <v>0</v>
          </cell>
          <cell r="F1136">
            <v>1814</v>
          </cell>
          <cell r="G1136">
            <v>473726390</v>
          </cell>
          <cell r="H1136">
            <v>1606</v>
          </cell>
          <cell r="I1136">
            <v>466725507</v>
          </cell>
          <cell r="J1136">
            <v>208</v>
          </cell>
        </row>
        <row r="1137">
          <cell r="B1137" t="str">
            <v>31O81008280</v>
          </cell>
          <cell r="C1137" t="str">
            <v>Ống HDPE100 DISMY PN8 D280 x 13,4 (8m)</v>
          </cell>
          <cell r="D1137">
            <v>0</v>
          </cell>
          <cell r="E1137">
            <v>0</v>
          </cell>
          <cell r="F1137">
            <v>2648</v>
          </cell>
          <cell r="G1137">
            <v>948044280</v>
          </cell>
          <cell r="H1137">
            <v>2624</v>
          </cell>
          <cell r="I1137">
            <v>939519977</v>
          </cell>
          <cell r="J1137">
            <v>24</v>
          </cell>
        </row>
        <row r="1138">
          <cell r="B1138" t="str">
            <v>31O81008315</v>
          </cell>
          <cell r="C1138" t="str">
            <v>Ống HDPE100 DISMY PN8 D315 x 15,0 (8m)</v>
          </cell>
          <cell r="D1138">
            <v>0</v>
          </cell>
          <cell r="E1138">
            <v>0</v>
          </cell>
          <cell r="F1138">
            <v>3280</v>
          </cell>
          <cell r="G1138">
            <v>1495226858</v>
          </cell>
          <cell r="H1138">
            <v>2960</v>
          </cell>
          <cell r="I1138">
            <v>1330153055</v>
          </cell>
          <cell r="J1138">
            <v>320</v>
          </cell>
        </row>
        <row r="1139">
          <cell r="B1139" t="str">
            <v>31O81008355</v>
          </cell>
          <cell r="C1139" t="str">
            <v>ống PE100 DISMY phi 355 x 16,9 PN8 (8m)</v>
          </cell>
          <cell r="D1139">
            <v>0</v>
          </cell>
          <cell r="E1139">
            <v>0</v>
          </cell>
          <cell r="F1139">
            <v>16</v>
          </cell>
          <cell r="G1139">
            <v>8178448</v>
          </cell>
          <cell r="H1139">
            <v>16</v>
          </cell>
          <cell r="I1139">
            <v>0</v>
          </cell>
          <cell r="J1139">
            <v>0</v>
          </cell>
        </row>
        <row r="1140">
          <cell r="B1140" t="str">
            <v>31O81008400</v>
          </cell>
          <cell r="C1140" t="str">
            <v>Ống HDPE100 DISMY PN8 D400 x 19,1 (8m)</v>
          </cell>
          <cell r="D1140">
            <v>0</v>
          </cell>
          <cell r="E1140">
            <v>0</v>
          </cell>
          <cell r="F1140">
            <v>1432</v>
          </cell>
          <cell r="G1140">
            <v>740293286</v>
          </cell>
          <cell r="H1140">
            <v>1144</v>
          </cell>
          <cell r="I1140">
            <v>632221274</v>
          </cell>
          <cell r="J1140">
            <v>288</v>
          </cell>
        </row>
        <row r="1141">
          <cell r="B1141" t="str">
            <v>31O81008500</v>
          </cell>
          <cell r="C1141" t="str">
            <v>Ống PE100 DISMY phi 500 x 23,9 PN8 (8m)</v>
          </cell>
          <cell r="D1141">
            <v>0</v>
          </cell>
          <cell r="E1141">
            <v>0</v>
          </cell>
          <cell r="F1141">
            <v>8</v>
          </cell>
          <cell r="G1141">
            <v>7092471</v>
          </cell>
          <cell r="H1141">
            <v>0</v>
          </cell>
          <cell r="I1141">
            <v>0</v>
          </cell>
          <cell r="J1141">
            <v>8</v>
          </cell>
        </row>
        <row r="1142">
          <cell r="B1142" t="str">
            <v>31O81008560</v>
          </cell>
          <cell r="C1142" t="str">
            <v>ống PE100 DISMY phi 560 x 26,7 PN8 (8m)</v>
          </cell>
          <cell r="D1142">
            <v>0</v>
          </cell>
          <cell r="E1142">
            <v>0</v>
          </cell>
          <cell r="F1142">
            <v>256</v>
          </cell>
          <cell r="G1142">
            <v>336615481</v>
          </cell>
          <cell r="H1142">
            <v>232</v>
          </cell>
          <cell r="I1142">
            <v>305057773</v>
          </cell>
          <cell r="J1142">
            <v>24</v>
          </cell>
        </row>
        <row r="1143">
          <cell r="B1143" t="str">
            <v>31O810100110</v>
          </cell>
          <cell r="C1143" t="str">
            <v>Ống HDPE100 DISMY PN10 D110 x 6,6 (8m)</v>
          </cell>
          <cell r="D1143">
            <v>0</v>
          </cell>
          <cell r="E1143">
            <v>0</v>
          </cell>
          <cell r="F1143">
            <v>4548</v>
          </cell>
          <cell r="G1143">
            <v>306300873</v>
          </cell>
          <cell r="H1143">
            <v>4460</v>
          </cell>
          <cell r="I1143">
            <v>300374206</v>
          </cell>
          <cell r="J1143">
            <v>88</v>
          </cell>
        </row>
        <row r="1144">
          <cell r="B1144" t="str">
            <v>31O810100140</v>
          </cell>
          <cell r="C1144" t="str">
            <v>ống PE100 DISMY phi 140 x 8,3 PN10 (8m)</v>
          </cell>
          <cell r="D1144">
            <v>0</v>
          </cell>
          <cell r="E1144">
            <v>0</v>
          </cell>
          <cell r="F1144">
            <v>48</v>
          </cell>
          <cell r="G1144">
            <v>5312448</v>
          </cell>
          <cell r="H1144">
            <v>0</v>
          </cell>
          <cell r="I1144">
            <v>0</v>
          </cell>
          <cell r="J1144">
            <v>48</v>
          </cell>
        </row>
        <row r="1145">
          <cell r="B1145" t="str">
            <v>31O810100160</v>
          </cell>
          <cell r="C1145" t="str">
            <v>Ống HDPE100 DISMY PN10 D160 x 9,5 (8m)</v>
          </cell>
          <cell r="D1145">
            <v>0</v>
          </cell>
          <cell r="E1145">
            <v>0</v>
          </cell>
          <cell r="F1145">
            <v>1272</v>
          </cell>
          <cell r="G1145">
            <v>188616936</v>
          </cell>
          <cell r="H1145">
            <v>0</v>
          </cell>
          <cell r="I1145">
            <v>0</v>
          </cell>
          <cell r="J1145">
            <v>1272</v>
          </cell>
        </row>
        <row r="1146">
          <cell r="B1146" t="str">
            <v>31O81080160</v>
          </cell>
          <cell r="C1146" t="str">
            <v>ống PE80 DISMY phi 160 x 11,8 PN10 (8m)</v>
          </cell>
          <cell r="D1146">
            <v>0</v>
          </cell>
          <cell r="E1146">
            <v>0</v>
          </cell>
          <cell r="F1146">
            <v>136</v>
          </cell>
          <cell r="G1146">
            <v>17940164</v>
          </cell>
          <cell r="H1146">
            <v>0</v>
          </cell>
          <cell r="I1146">
            <v>0</v>
          </cell>
          <cell r="J1146">
            <v>136</v>
          </cell>
        </row>
        <row r="1147">
          <cell r="B1147" t="str">
            <v>31O8125100110</v>
          </cell>
          <cell r="C1147" t="str">
            <v>ống PE100 DISMY phi 110 x 8,1 PN12,5  (8m)</v>
          </cell>
          <cell r="D1147">
            <v>0</v>
          </cell>
          <cell r="E1147">
            <v>0</v>
          </cell>
          <cell r="F1147">
            <v>112</v>
          </cell>
          <cell r="G1147">
            <v>8424489</v>
          </cell>
          <cell r="H1147">
            <v>0</v>
          </cell>
          <cell r="I1147">
            <v>0</v>
          </cell>
          <cell r="J1147">
            <v>112</v>
          </cell>
        </row>
        <row r="1148">
          <cell r="B1148" t="str">
            <v>31O8125100225</v>
          </cell>
          <cell r="C1148" t="str">
            <v>ống PE100 DISMY phi 225 x 16,6 PN12,5 (8m)</v>
          </cell>
          <cell r="D1148">
            <v>0</v>
          </cell>
          <cell r="E1148">
            <v>0</v>
          </cell>
          <cell r="F1148">
            <v>120</v>
          </cell>
          <cell r="G1148">
            <v>37864431</v>
          </cell>
          <cell r="H1148">
            <v>0</v>
          </cell>
          <cell r="I1148">
            <v>0</v>
          </cell>
          <cell r="J1148">
            <v>120</v>
          </cell>
        </row>
        <row r="1149">
          <cell r="B1149" t="str">
            <v>31O88010160</v>
          </cell>
          <cell r="C1149" t="str">
            <v>ống PE80 DISMY phi 160 x 11,8 PN10 (8m) (bỏ mã)</v>
          </cell>
          <cell r="D1149">
            <v>0</v>
          </cell>
          <cell r="E1149">
            <v>0</v>
          </cell>
          <cell r="F1149">
            <v>136</v>
          </cell>
          <cell r="G1149">
            <v>17940164</v>
          </cell>
          <cell r="H1149">
            <v>136</v>
          </cell>
          <cell r="I1149">
            <v>17940164</v>
          </cell>
          <cell r="J1149">
            <v>0</v>
          </cell>
        </row>
        <row r="1150">
          <cell r="B1150" t="str">
            <v>31O88010225</v>
          </cell>
          <cell r="C1150" t="str">
            <v>ống PE80 DISMY phi 225 x 16,6 PN10 (8m)</v>
          </cell>
          <cell r="D1150">
            <v>0</v>
          </cell>
          <cell r="E1150">
            <v>0</v>
          </cell>
          <cell r="F1150">
            <v>8</v>
          </cell>
          <cell r="G1150">
            <v>2508352</v>
          </cell>
          <cell r="H1150">
            <v>0</v>
          </cell>
          <cell r="I1150">
            <v>0</v>
          </cell>
          <cell r="J1150">
            <v>8</v>
          </cell>
        </row>
        <row r="1151">
          <cell r="B1151" t="str">
            <v>31O88010280</v>
          </cell>
          <cell r="C1151" t="str">
            <v>ống PE80 DISMY phi 280 x 20.6 PN10 (8m)</v>
          </cell>
          <cell r="D1151">
            <v>0</v>
          </cell>
          <cell r="E1151">
            <v>0</v>
          </cell>
          <cell r="F1151">
            <v>16</v>
          </cell>
          <cell r="G1151">
            <v>7919380</v>
          </cell>
          <cell r="H1151">
            <v>0</v>
          </cell>
          <cell r="I1151">
            <v>0</v>
          </cell>
          <cell r="J1151">
            <v>16</v>
          </cell>
        </row>
        <row r="1152">
          <cell r="B1152" t="str">
            <v>31O88010315</v>
          </cell>
          <cell r="C1152" t="str">
            <v>ống PE80 DISMY phi 315 x 23,2 PN10 (8m)</v>
          </cell>
          <cell r="D1152">
            <v>0</v>
          </cell>
          <cell r="E1152">
            <v>0</v>
          </cell>
          <cell r="F1152">
            <v>24</v>
          </cell>
          <cell r="G1152">
            <v>15241249</v>
          </cell>
          <cell r="H1152">
            <v>0</v>
          </cell>
          <cell r="I1152">
            <v>0</v>
          </cell>
          <cell r="J1152">
            <v>24</v>
          </cell>
        </row>
        <row r="1153">
          <cell r="B1153" t="str">
            <v>31O880125280</v>
          </cell>
          <cell r="C1153" t="str">
            <v>ống PE80 DISMY phi 280 x 25,4 PN12,5 (8m)</v>
          </cell>
          <cell r="D1153">
            <v>0</v>
          </cell>
          <cell r="E1153">
            <v>0</v>
          </cell>
          <cell r="F1153">
            <v>72</v>
          </cell>
          <cell r="G1153">
            <v>38850242</v>
          </cell>
          <cell r="H1153">
            <v>0</v>
          </cell>
          <cell r="I1153">
            <v>0</v>
          </cell>
          <cell r="J1153">
            <v>72</v>
          </cell>
        </row>
        <row r="1154">
          <cell r="B1154" t="str">
            <v>31O8806280</v>
          </cell>
          <cell r="C1154" t="str">
            <v>ống PE80 DISMY phi 280 x 13,4 PN6 (8m)</v>
          </cell>
          <cell r="D1154">
            <v>0</v>
          </cell>
          <cell r="E1154">
            <v>0</v>
          </cell>
          <cell r="F1154">
            <v>8</v>
          </cell>
          <cell r="G1154">
            <v>27418095</v>
          </cell>
          <cell r="H1154">
            <v>0</v>
          </cell>
          <cell r="I1154">
            <v>0</v>
          </cell>
          <cell r="J1154">
            <v>8</v>
          </cell>
        </row>
        <row r="1155">
          <cell r="B1155" t="str">
            <v>31O8808110</v>
          </cell>
          <cell r="C1155" t="str">
            <v>Ống HDPE80 DISMY PN8 D110 x 6,6 (8m) (bỏ mã )</v>
          </cell>
          <cell r="D1155">
            <v>0</v>
          </cell>
          <cell r="E1155">
            <v>0</v>
          </cell>
          <cell r="F1155">
            <v>1776</v>
          </cell>
          <cell r="G1155">
            <v>121698453</v>
          </cell>
          <cell r="H1155">
            <v>1776</v>
          </cell>
          <cell r="I1155">
            <v>121698453</v>
          </cell>
          <cell r="J1155">
            <v>0</v>
          </cell>
        </row>
        <row r="1156">
          <cell r="B1156" t="str">
            <v>31O8808250</v>
          </cell>
          <cell r="C1156" t="str">
            <v>ống PE80 DISMY phi 250 x 14,8 PN8 (8m)</v>
          </cell>
          <cell r="D1156">
            <v>0</v>
          </cell>
          <cell r="E1156">
            <v>0</v>
          </cell>
          <cell r="F1156">
            <v>1424</v>
          </cell>
          <cell r="G1156">
            <v>510153979</v>
          </cell>
          <cell r="H1156">
            <v>1400</v>
          </cell>
          <cell r="I1156">
            <v>501555878</v>
          </cell>
          <cell r="J1156">
            <v>24</v>
          </cell>
        </row>
        <row r="1157">
          <cell r="B1157" t="str">
            <v>31O88100110</v>
          </cell>
          <cell r="C1157" t="str">
            <v>Ống HDPE100 DISMY PN8 D110 x 5,3 (8m)</v>
          </cell>
          <cell r="D1157">
            <v>0</v>
          </cell>
          <cell r="E1157">
            <v>0</v>
          </cell>
          <cell r="F1157">
            <v>184</v>
          </cell>
          <cell r="G1157">
            <v>10672736</v>
          </cell>
          <cell r="H1157">
            <v>0</v>
          </cell>
          <cell r="I1157">
            <v>0</v>
          </cell>
          <cell r="J1157">
            <v>184</v>
          </cell>
        </row>
        <row r="1158">
          <cell r="B1158" t="str">
            <v>31O88100140</v>
          </cell>
          <cell r="C1158" t="str">
            <v>ống PE100 DISMY phi 140 x 6,7 PN8 (8m)</v>
          </cell>
          <cell r="D1158">
            <v>0</v>
          </cell>
          <cell r="E1158">
            <v>0</v>
          </cell>
          <cell r="F1158">
            <v>72</v>
          </cell>
          <cell r="G1158">
            <v>6667416</v>
          </cell>
          <cell r="H1158">
            <v>0</v>
          </cell>
          <cell r="I1158">
            <v>0</v>
          </cell>
          <cell r="J1158">
            <v>72</v>
          </cell>
        </row>
        <row r="1159">
          <cell r="B1159" t="str">
            <v>31O88100160</v>
          </cell>
          <cell r="C1159" t="str">
            <v>Ống HDPE100 DISMY PN8 D160 x 7,7 (8m)</v>
          </cell>
          <cell r="D1159">
            <v>0</v>
          </cell>
          <cell r="E1159">
            <v>0</v>
          </cell>
          <cell r="F1159">
            <v>304</v>
          </cell>
          <cell r="G1159">
            <v>36863344</v>
          </cell>
          <cell r="H1159">
            <v>0</v>
          </cell>
          <cell r="I1159">
            <v>0</v>
          </cell>
          <cell r="J1159">
            <v>304</v>
          </cell>
        </row>
        <row r="1160">
          <cell r="B1160" t="str">
            <v>31O88100180</v>
          </cell>
          <cell r="C1160" t="str">
            <v>ống PE100 DISMY phi 180 x 8,6 PN8 (8m)</v>
          </cell>
          <cell r="D1160">
            <v>0</v>
          </cell>
          <cell r="E1160">
            <v>0</v>
          </cell>
          <cell r="F1160">
            <v>64</v>
          </cell>
          <cell r="G1160">
            <v>9839168</v>
          </cell>
          <cell r="H1160">
            <v>8</v>
          </cell>
          <cell r="I1160">
            <v>1229896</v>
          </cell>
          <cell r="J1160">
            <v>56</v>
          </cell>
        </row>
        <row r="1161">
          <cell r="B1161" t="str">
            <v>31O8880110</v>
          </cell>
          <cell r="C1161" t="str">
            <v>Ống HDPE80 DISMY PN8 D110 x 6,6 (8m)</v>
          </cell>
          <cell r="D1161">
            <v>0</v>
          </cell>
          <cell r="E1161">
            <v>0</v>
          </cell>
          <cell r="F1161">
            <v>112</v>
          </cell>
          <cell r="G1161">
            <v>7674688</v>
          </cell>
          <cell r="H1161">
            <v>0</v>
          </cell>
          <cell r="I1161">
            <v>0</v>
          </cell>
          <cell r="J1161">
            <v>112</v>
          </cell>
        </row>
        <row r="1162">
          <cell r="B1162" t="str">
            <v>31O910010110</v>
          </cell>
          <cell r="C1162" t="str">
            <v>ống HDPE100 DISMY phi 110 x 6,6 PN10 (9m)</v>
          </cell>
          <cell r="D1162">
            <v>0</v>
          </cell>
          <cell r="E1162">
            <v>0</v>
          </cell>
          <cell r="F1162">
            <v>1665</v>
          </cell>
          <cell r="G1162">
            <v>113425386</v>
          </cell>
          <cell r="H1162">
            <v>1620</v>
          </cell>
          <cell r="I1162">
            <v>110359835</v>
          </cell>
          <cell r="J1162">
            <v>45</v>
          </cell>
        </row>
        <row r="1163">
          <cell r="B1163" t="str">
            <v>31O910010140</v>
          </cell>
          <cell r="C1163" t="str">
            <v>Ống HDPE100 DISMY PN10 D140 x 8,3 (9m)</v>
          </cell>
          <cell r="D1163">
            <v>0</v>
          </cell>
          <cell r="E1163">
            <v>0</v>
          </cell>
          <cell r="F1163">
            <v>1035</v>
          </cell>
          <cell r="G1163">
            <v>109687192</v>
          </cell>
          <cell r="H1163">
            <v>1017</v>
          </cell>
          <cell r="I1163">
            <v>107745005</v>
          </cell>
          <cell r="J1163">
            <v>18</v>
          </cell>
        </row>
        <row r="1164">
          <cell r="B1164" t="str">
            <v>31O910010160</v>
          </cell>
          <cell r="C1164" t="str">
            <v>ống HDPE100 DISMY phi 160 x 9,5 PN10 (9m)</v>
          </cell>
          <cell r="D1164">
            <v>0</v>
          </cell>
          <cell r="E1164">
            <v>0</v>
          </cell>
          <cell r="F1164">
            <v>918</v>
          </cell>
          <cell r="G1164">
            <v>130779860</v>
          </cell>
          <cell r="H1164">
            <v>918</v>
          </cell>
          <cell r="I1164">
            <v>130779860</v>
          </cell>
          <cell r="J1164">
            <v>0</v>
          </cell>
        </row>
        <row r="1165">
          <cell r="B1165" t="str">
            <v>31O910010200</v>
          </cell>
          <cell r="C1165" t="str">
            <v>ống PE100 DISMY phi 200 x 11,9 PN10 (9m)</v>
          </cell>
          <cell r="D1165">
            <v>0</v>
          </cell>
          <cell r="E1165">
            <v>0</v>
          </cell>
          <cell r="F1165">
            <v>2430</v>
          </cell>
          <cell r="G1165">
            <v>571641228</v>
          </cell>
          <cell r="H1165">
            <v>1647</v>
          </cell>
          <cell r="I1165">
            <v>387445721</v>
          </cell>
          <cell r="J1165">
            <v>783</v>
          </cell>
        </row>
        <row r="1166">
          <cell r="B1166" t="str">
            <v>31O910010250</v>
          </cell>
          <cell r="C1166" t="str">
            <v>ống PE100 DISMY phi 250 x 14,8 PN10 (9m)</v>
          </cell>
          <cell r="D1166">
            <v>0</v>
          </cell>
          <cell r="E1166">
            <v>0</v>
          </cell>
          <cell r="F1166">
            <v>207</v>
          </cell>
          <cell r="G1166">
            <v>71511052</v>
          </cell>
          <cell r="H1166">
            <v>207</v>
          </cell>
          <cell r="I1166">
            <v>71511052</v>
          </cell>
          <cell r="J1166">
            <v>0</v>
          </cell>
        </row>
        <row r="1167">
          <cell r="B1167" t="str">
            <v>31O910010315</v>
          </cell>
          <cell r="C1167" t="str">
            <v>ống PE100 DISMY phi 315 x 18,7 PN10 (9m)</v>
          </cell>
          <cell r="D1167">
            <v>0</v>
          </cell>
          <cell r="E1167">
            <v>0</v>
          </cell>
          <cell r="F1167">
            <v>495</v>
          </cell>
          <cell r="G1167">
            <v>271651705</v>
          </cell>
          <cell r="H1167">
            <v>390</v>
          </cell>
          <cell r="I1167">
            <v>214028616</v>
          </cell>
          <cell r="J1167">
            <v>105</v>
          </cell>
        </row>
        <row r="1168">
          <cell r="B1168" t="str">
            <v>31O910010630</v>
          </cell>
          <cell r="C1168" t="str">
            <v>ống PE100 DISMY phi 630 x 37,4 PN10 (9m)</v>
          </cell>
          <cell r="D1168">
            <v>0</v>
          </cell>
          <cell r="E1168">
            <v>0</v>
          </cell>
          <cell r="F1168">
            <v>18</v>
          </cell>
          <cell r="G1168">
            <v>32837272</v>
          </cell>
          <cell r="H1168">
            <v>0</v>
          </cell>
          <cell r="I1168">
            <v>0</v>
          </cell>
          <cell r="J1168">
            <v>18</v>
          </cell>
        </row>
        <row r="1169">
          <cell r="B1169" t="str">
            <v>31O91006200</v>
          </cell>
          <cell r="C1169" t="str">
            <v>ống PE100 DISMY phi 200 x 7,7 PN6 (9m)</v>
          </cell>
          <cell r="D1169">
            <v>0</v>
          </cell>
          <cell r="E1169">
            <v>0</v>
          </cell>
          <cell r="F1169">
            <v>459</v>
          </cell>
          <cell r="G1169">
            <v>68207688</v>
          </cell>
          <cell r="H1169">
            <v>459</v>
          </cell>
          <cell r="I1169">
            <v>68207688</v>
          </cell>
          <cell r="J1169">
            <v>0</v>
          </cell>
        </row>
        <row r="1170">
          <cell r="B1170" t="str">
            <v>31O91006315</v>
          </cell>
          <cell r="C1170" t="str">
            <v>ống PE100 DISMY phi 315 x 12,1 PN6 (9m)</v>
          </cell>
          <cell r="D1170">
            <v>0</v>
          </cell>
          <cell r="E1170">
            <v>0</v>
          </cell>
          <cell r="F1170">
            <v>180</v>
          </cell>
          <cell r="G1170">
            <v>65459186</v>
          </cell>
          <cell r="H1170">
            <v>180</v>
          </cell>
          <cell r="I1170">
            <v>65459186</v>
          </cell>
          <cell r="J1170">
            <v>0</v>
          </cell>
        </row>
        <row r="1171">
          <cell r="B1171" t="str">
            <v>31O91008200</v>
          </cell>
          <cell r="C1171" t="str">
            <v>ống PE100 DISMY phi 200 x 9,6 PN8 (9m)</v>
          </cell>
          <cell r="D1171">
            <v>0</v>
          </cell>
          <cell r="E1171">
            <v>0</v>
          </cell>
          <cell r="F1171">
            <v>18</v>
          </cell>
          <cell r="G1171">
            <v>3276422</v>
          </cell>
          <cell r="H1171">
            <v>9</v>
          </cell>
          <cell r="I1171">
            <v>1638211</v>
          </cell>
          <cell r="J1171">
            <v>9</v>
          </cell>
        </row>
        <row r="1172">
          <cell r="B1172" t="str">
            <v>31O91008250</v>
          </cell>
          <cell r="C1172" t="str">
            <v>ống PE100 DISMY phi 250 x 11,9 PN8 (9m)</v>
          </cell>
          <cell r="D1172">
            <v>0</v>
          </cell>
          <cell r="E1172">
            <v>0</v>
          </cell>
          <cell r="F1172">
            <v>9</v>
          </cell>
          <cell r="G1172">
            <v>2625331</v>
          </cell>
          <cell r="H1172">
            <v>0</v>
          </cell>
          <cell r="I1172">
            <v>0</v>
          </cell>
          <cell r="J1172">
            <v>9</v>
          </cell>
        </row>
        <row r="1173">
          <cell r="B1173" t="str">
            <v>31O91008560</v>
          </cell>
          <cell r="C1173" t="str">
            <v>ống PE100 DISMY phi 560 x 26,7 PN8 (9m)</v>
          </cell>
          <cell r="D1173">
            <v>0</v>
          </cell>
          <cell r="E1173">
            <v>0</v>
          </cell>
          <cell r="F1173">
            <v>18</v>
          </cell>
          <cell r="G1173">
            <v>23668272</v>
          </cell>
          <cell r="H1173">
            <v>18</v>
          </cell>
          <cell r="I1173">
            <v>23668272</v>
          </cell>
          <cell r="J1173">
            <v>0</v>
          </cell>
        </row>
        <row r="1174">
          <cell r="B1174" t="str">
            <v>31O98010110</v>
          </cell>
          <cell r="C1174" t="str">
            <v>Ống HDPE80 DISMY PN10 D110 x 8,1 (9m)</v>
          </cell>
          <cell r="D1174">
            <v>0</v>
          </cell>
          <cell r="E1174">
            <v>0</v>
          </cell>
          <cell r="F1174">
            <v>711</v>
          </cell>
          <cell r="G1174">
            <v>58856945</v>
          </cell>
          <cell r="H1174">
            <v>702</v>
          </cell>
          <cell r="I1174">
            <v>58111920</v>
          </cell>
          <cell r="J1174">
            <v>9</v>
          </cell>
        </row>
        <row r="1175">
          <cell r="B1175" t="str">
            <v>32BT20</v>
          </cell>
          <cell r="C1175" t="str">
            <v>Bịt đầu ống HDPE phi 20</v>
          </cell>
          <cell r="D1175">
            <v>6000</v>
          </cell>
          <cell r="E1175">
            <v>513901</v>
          </cell>
          <cell r="F1175">
            <v>7659</v>
          </cell>
          <cell r="G1175">
            <v>612059</v>
          </cell>
          <cell r="H1175">
            <v>13659</v>
          </cell>
          <cell r="I1175">
            <v>1125960</v>
          </cell>
          <cell r="J1175">
            <v>0</v>
          </cell>
        </row>
        <row r="1176">
          <cell r="B1176" t="str">
            <v>32BT25</v>
          </cell>
          <cell r="C1176" t="str">
            <v>Bịt đầu ống HDPE phi 25</v>
          </cell>
          <cell r="D1176">
            <v>10000</v>
          </cell>
          <cell r="E1176">
            <v>1189585</v>
          </cell>
          <cell r="F1176">
            <v>10299</v>
          </cell>
          <cell r="G1176">
            <v>921090</v>
          </cell>
          <cell r="H1176">
            <v>16299</v>
          </cell>
          <cell r="I1176">
            <v>1694758</v>
          </cell>
          <cell r="J1176">
            <v>4000</v>
          </cell>
        </row>
        <row r="1177">
          <cell r="B1177" t="str">
            <v>32BT32</v>
          </cell>
          <cell r="C1177" t="str">
            <v>Bịt đầu ống HDPE phi 32</v>
          </cell>
          <cell r="D1177">
            <v>12400</v>
          </cell>
          <cell r="E1177">
            <v>2183126</v>
          </cell>
          <cell r="F1177">
            <v>14518</v>
          </cell>
          <cell r="G1177">
            <v>1963034</v>
          </cell>
          <cell r="H1177">
            <v>16518</v>
          </cell>
          <cell r="I1177">
            <v>2544255</v>
          </cell>
          <cell r="J1177">
            <v>10400</v>
          </cell>
        </row>
        <row r="1178">
          <cell r="B1178" t="str">
            <v>32BT40</v>
          </cell>
          <cell r="C1178" t="str">
            <v>Bịt đầu ống HDPE phi 40</v>
          </cell>
          <cell r="D1178">
            <v>8305</v>
          </cell>
          <cell r="E1178">
            <v>1896864</v>
          </cell>
          <cell r="F1178">
            <v>9158</v>
          </cell>
          <cell r="G1178">
            <v>1591739</v>
          </cell>
          <cell r="H1178">
            <v>10763</v>
          </cell>
          <cell r="I1178">
            <v>2150137</v>
          </cell>
          <cell r="J1178">
            <v>6700</v>
          </cell>
        </row>
        <row r="1179">
          <cell r="B1179" t="str">
            <v>32BT50</v>
          </cell>
          <cell r="C1179" t="str">
            <v>Bịt đầu ống HDPE phi 50</v>
          </cell>
          <cell r="D1179">
            <v>9510</v>
          </cell>
          <cell r="E1179">
            <v>3212878</v>
          </cell>
          <cell r="F1179">
            <v>9814</v>
          </cell>
          <cell r="G1179">
            <v>2495407</v>
          </cell>
          <cell r="H1179">
            <v>15092</v>
          </cell>
          <cell r="I1179">
            <v>4339998</v>
          </cell>
          <cell r="J1179">
            <v>4232</v>
          </cell>
        </row>
        <row r="1180">
          <cell r="B1180" t="str">
            <v>32BT63</v>
          </cell>
          <cell r="C1180" t="str">
            <v>Bịt đầu ống HDPE phi 63</v>
          </cell>
          <cell r="D1180">
            <v>0</v>
          </cell>
          <cell r="E1180">
            <v>0</v>
          </cell>
          <cell r="F1180">
            <v>6178</v>
          </cell>
          <cell r="G1180">
            <v>3058110</v>
          </cell>
          <cell r="H1180">
            <v>4858</v>
          </cell>
          <cell r="I1180">
            <v>2256210</v>
          </cell>
          <cell r="J1180">
            <v>1320</v>
          </cell>
        </row>
        <row r="1181">
          <cell r="B1181" t="str">
            <v>32BT75</v>
          </cell>
          <cell r="C1181" t="str">
            <v>Bịt đầu ống HDPE phi 75</v>
          </cell>
          <cell r="D1181">
            <v>2552</v>
          </cell>
          <cell r="E1181">
            <v>1202185</v>
          </cell>
          <cell r="F1181">
            <v>127</v>
          </cell>
          <cell r="G1181">
            <v>59826</v>
          </cell>
          <cell r="H1181">
            <v>927</v>
          </cell>
          <cell r="I1181">
            <v>436686</v>
          </cell>
          <cell r="J1181">
            <v>1752</v>
          </cell>
        </row>
        <row r="1182">
          <cell r="B1182" t="str">
            <v>32BT90</v>
          </cell>
          <cell r="C1182" t="str">
            <v>Bịt đầu ống HDPE phi 90</v>
          </cell>
          <cell r="D1182">
            <v>0</v>
          </cell>
          <cell r="E1182">
            <v>0</v>
          </cell>
          <cell r="F1182">
            <v>5026</v>
          </cell>
          <cell r="G1182">
            <v>4035459</v>
          </cell>
          <cell r="H1182">
            <v>2326</v>
          </cell>
          <cell r="I1182">
            <v>1867584</v>
          </cell>
          <cell r="J1182">
            <v>2700</v>
          </cell>
        </row>
        <row r="1183">
          <cell r="B1183" t="str">
            <v>32DNB.9025</v>
          </cell>
          <cell r="C1183" t="str">
            <v>Đầu nối bích (BU) HDPE DISMY phi 90 PN25</v>
          </cell>
          <cell r="D1183">
            <v>0</v>
          </cell>
          <cell r="E1183">
            <v>0</v>
          </cell>
          <cell r="F1183">
            <v>2569</v>
          </cell>
          <cell r="G1183">
            <v>21892439</v>
          </cell>
          <cell r="H1183">
            <v>1285</v>
          </cell>
          <cell r="I1183">
            <v>10950770</v>
          </cell>
          <cell r="J1183">
            <v>1284</v>
          </cell>
        </row>
        <row r="1184">
          <cell r="B1184" t="str">
            <v>32DNB110</v>
          </cell>
          <cell r="C1184" t="str">
            <v>Đầu nối bích (BU) HDPE DISMY phi 110 PN16</v>
          </cell>
          <cell r="D1184">
            <v>315</v>
          </cell>
          <cell r="E1184">
            <v>2773817</v>
          </cell>
          <cell r="F1184">
            <v>4820</v>
          </cell>
          <cell r="G1184">
            <v>38783250</v>
          </cell>
          <cell r="H1184">
            <v>4704</v>
          </cell>
          <cell r="I1184">
            <v>37992464</v>
          </cell>
          <cell r="J1184">
            <v>431</v>
          </cell>
        </row>
        <row r="1185">
          <cell r="B1185" t="str">
            <v>32DNB125</v>
          </cell>
          <cell r="C1185" t="str">
            <v>Đầu nối bích (BU) HDPE DISMY phi 125 PN16</v>
          </cell>
          <cell r="D1185">
            <v>388</v>
          </cell>
          <cell r="E1185">
            <v>5097732</v>
          </cell>
          <cell r="F1185">
            <v>386</v>
          </cell>
          <cell r="G1185">
            <v>5071455</v>
          </cell>
          <cell r="H1185">
            <v>388</v>
          </cell>
          <cell r="I1185">
            <v>5097732</v>
          </cell>
          <cell r="J1185">
            <v>386</v>
          </cell>
        </row>
        <row r="1186">
          <cell r="B1186" t="str">
            <v>32DNB140</v>
          </cell>
          <cell r="C1186" t="str">
            <v>Đầu nối bích (BU) HDPE DISMY phi 140 PN16</v>
          </cell>
          <cell r="D1186">
            <v>41</v>
          </cell>
          <cell r="E1186">
            <v>1092015</v>
          </cell>
          <cell r="F1186">
            <v>284</v>
          </cell>
          <cell r="G1186">
            <v>1857443</v>
          </cell>
          <cell r="H1186">
            <v>82</v>
          </cell>
          <cell r="I1186">
            <v>2196267</v>
          </cell>
          <cell r="J1186">
            <v>243</v>
          </cell>
        </row>
        <row r="1187">
          <cell r="B1187" t="str">
            <v>32DNB160</v>
          </cell>
          <cell r="C1187" t="str">
            <v>Đầu nối bích (BU) HDPE DISMY phi 160 PN16</v>
          </cell>
          <cell r="D1187">
            <v>494</v>
          </cell>
          <cell r="E1187">
            <v>14173352</v>
          </cell>
          <cell r="F1187">
            <v>4548</v>
          </cell>
          <cell r="G1187">
            <v>169842849</v>
          </cell>
          <cell r="H1187">
            <v>4326</v>
          </cell>
          <cell r="I1187">
            <v>154556717</v>
          </cell>
          <cell r="J1187">
            <v>716</v>
          </cell>
        </row>
        <row r="1188">
          <cell r="B1188" t="str">
            <v>32DNB180</v>
          </cell>
          <cell r="C1188" t="str">
            <v>Đầu nối bích (BU) HDPE DISMY phi 180 PN16</v>
          </cell>
          <cell r="D1188">
            <v>570</v>
          </cell>
          <cell r="E1188">
            <v>17839195</v>
          </cell>
          <cell r="F1188">
            <v>570</v>
          </cell>
          <cell r="G1188">
            <v>17839290</v>
          </cell>
          <cell r="H1188">
            <v>570</v>
          </cell>
          <cell r="I1188">
            <v>17839290</v>
          </cell>
          <cell r="J1188">
            <v>570</v>
          </cell>
        </row>
        <row r="1189">
          <cell r="B1189" t="str">
            <v>32DNB200</v>
          </cell>
          <cell r="C1189" t="str">
            <v>Đầu nối bích (BU) HDPE DISMY phi 200 PN16</v>
          </cell>
          <cell r="D1189">
            <v>0</v>
          </cell>
          <cell r="E1189">
            <v>0</v>
          </cell>
          <cell r="F1189">
            <v>404</v>
          </cell>
          <cell r="G1189">
            <v>20829741</v>
          </cell>
          <cell r="H1189">
            <v>202</v>
          </cell>
          <cell r="I1189">
            <v>10414918</v>
          </cell>
          <cell r="J1189">
            <v>202</v>
          </cell>
        </row>
        <row r="1190">
          <cell r="B1190" t="str">
            <v>32DNB225</v>
          </cell>
          <cell r="C1190" t="str">
            <v>Đầu nối bích (BU) HDPE DISMY phi 225 PN16</v>
          </cell>
          <cell r="D1190">
            <v>479</v>
          </cell>
          <cell r="E1190">
            <v>24530995</v>
          </cell>
          <cell r="F1190">
            <v>443</v>
          </cell>
          <cell r="G1190">
            <v>22687359</v>
          </cell>
          <cell r="H1190">
            <v>479</v>
          </cell>
          <cell r="I1190">
            <v>24531024</v>
          </cell>
          <cell r="J1190">
            <v>443</v>
          </cell>
        </row>
        <row r="1191">
          <cell r="B1191" t="str">
            <v>32DNB250</v>
          </cell>
          <cell r="C1191" t="str">
            <v>Đầu nối bích (BU) HDPE DISMY phi 250 PN16</v>
          </cell>
          <cell r="D1191">
            <v>33</v>
          </cell>
          <cell r="E1191">
            <v>2300315</v>
          </cell>
          <cell r="F1191">
            <v>23</v>
          </cell>
          <cell r="G1191">
            <v>1603261</v>
          </cell>
          <cell r="H1191">
            <v>33</v>
          </cell>
          <cell r="I1191">
            <v>2300326</v>
          </cell>
          <cell r="J1191">
            <v>23</v>
          </cell>
        </row>
        <row r="1192">
          <cell r="B1192" t="str">
            <v>32DNB25110</v>
          </cell>
          <cell r="C1192" t="str">
            <v>Đầu nối bích (BU) HDPE DISMY phi 110 PN 25</v>
          </cell>
          <cell r="D1192">
            <v>0</v>
          </cell>
          <cell r="E1192">
            <v>0</v>
          </cell>
          <cell r="F1192">
            <v>3094</v>
          </cell>
          <cell r="G1192">
            <v>33053823</v>
          </cell>
          <cell r="H1192">
            <v>2379</v>
          </cell>
          <cell r="I1192">
            <v>23719150</v>
          </cell>
          <cell r="J1192">
            <v>715</v>
          </cell>
        </row>
        <row r="1193">
          <cell r="B1193" t="str">
            <v>32DNB25140</v>
          </cell>
          <cell r="C1193" t="str">
            <v>Đầu nối bích (BU) HDPE DISMY phi 140 PN25</v>
          </cell>
          <cell r="D1193">
            <v>74</v>
          </cell>
          <cell r="E1193">
            <v>2297848</v>
          </cell>
          <cell r="F1193">
            <v>59</v>
          </cell>
          <cell r="G1193">
            <v>1832068</v>
          </cell>
          <cell r="H1193">
            <v>74</v>
          </cell>
          <cell r="I1193">
            <v>2297848</v>
          </cell>
          <cell r="J1193">
            <v>59</v>
          </cell>
        </row>
        <row r="1194">
          <cell r="B1194" t="str">
            <v>32DNB25160</v>
          </cell>
          <cell r="C1194" t="str">
            <v>Đầu nối bích (BU) HDPE DISMY phi 160 PN25</v>
          </cell>
          <cell r="D1194">
            <v>0</v>
          </cell>
          <cell r="E1194">
            <v>0</v>
          </cell>
          <cell r="F1194">
            <v>356</v>
          </cell>
          <cell r="G1194">
            <v>11310780</v>
          </cell>
          <cell r="H1194">
            <v>166</v>
          </cell>
          <cell r="I1194">
            <v>5274100</v>
          </cell>
          <cell r="J1194">
            <v>190</v>
          </cell>
        </row>
        <row r="1195">
          <cell r="B1195" t="str">
            <v>32DNB25180</v>
          </cell>
          <cell r="C1195" t="str">
            <v>Đầu nối bích (BU) HDPE DISMY phi 180 PN25</v>
          </cell>
          <cell r="D1195">
            <v>15</v>
          </cell>
          <cell r="E1195">
            <v>0</v>
          </cell>
          <cell r="F1195">
            <v>14</v>
          </cell>
          <cell r="G1195">
            <v>0</v>
          </cell>
          <cell r="H1195">
            <v>15</v>
          </cell>
          <cell r="I1195">
            <v>0</v>
          </cell>
          <cell r="J1195">
            <v>14</v>
          </cell>
        </row>
        <row r="1196">
          <cell r="B1196" t="str">
            <v>32DNB2575</v>
          </cell>
          <cell r="C1196" t="str">
            <v>Đầu nối bích (BU) HDPE DISMY phi 75 PN 25</v>
          </cell>
          <cell r="D1196">
            <v>0</v>
          </cell>
          <cell r="E1196">
            <v>0</v>
          </cell>
          <cell r="F1196">
            <v>1788</v>
          </cell>
          <cell r="G1196">
            <v>11534468</v>
          </cell>
          <cell r="H1196">
            <v>1270</v>
          </cell>
          <cell r="I1196">
            <v>7723939</v>
          </cell>
          <cell r="J1196">
            <v>518</v>
          </cell>
        </row>
        <row r="1197">
          <cell r="B1197" t="str">
            <v>32DNB75</v>
          </cell>
          <cell r="C1197" t="str">
            <v>Đầu nối bích (BU) HDPE DISMY phi 75 PN16</v>
          </cell>
          <cell r="D1197">
            <v>1299</v>
          </cell>
          <cell r="E1197">
            <v>12690955</v>
          </cell>
          <cell r="F1197">
            <v>631</v>
          </cell>
          <cell r="G1197">
            <v>6164870</v>
          </cell>
          <cell r="H1197">
            <v>1299</v>
          </cell>
          <cell r="I1197">
            <v>12691091</v>
          </cell>
          <cell r="J1197">
            <v>631</v>
          </cell>
        </row>
        <row r="1198">
          <cell r="B1198" t="str">
            <v>32DNB90</v>
          </cell>
          <cell r="C1198" t="str">
            <v>Đầu nối bích (BU) HDPE DISMY phi 90 PN16</v>
          </cell>
          <cell r="D1198">
            <v>1168</v>
          </cell>
          <cell r="E1198">
            <v>8987553</v>
          </cell>
          <cell r="F1198">
            <v>1060</v>
          </cell>
          <cell r="G1198">
            <v>6771524</v>
          </cell>
          <cell r="H1198">
            <v>1768</v>
          </cell>
          <cell r="I1198">
            <v>12219460</v>
          </cell>
          <cell r="J1198">
            <v>460</v>
          </cell>
        </row>
        <row r="1199">
          <cell r="B1199" t="str">
            <v>32MS110</v>
          </cell>
          <cell r="C1199" t="str">
            <v>Măng sông HDPE DISMY đúc phi 110</v>
          </cell>
          <cell r="D1199">
            <v>139</v>
          </cell>
          <cell r="E1199">
            <v>2447609</v>
          </cell>
          <cell r="F1199">
            <v>2</v>
          </cell>
          <cell r="G1199">
            <v>35217</v>
          </cell>
          <cell r="H1199">
            <v>0</v>
          </cell>
          <cell r="I1199">
            <v>0</v>
          </cell>
          <cell r="J1199">
            <v>141</v>
          </cell>
        </row>
        <row r="1200">
          <cell r="B1200" t="str">
            <v>32MS90</v>
          </cell>
          <cell r="C1200" t="str">
            <v>Măng sông HDPE DISMY đúc phi 90</v>
          </cell>
          <cell r="D1200">
            <v>195</v>
          </cell>
          <cell r="E1200">
            <v>1838062</v>
          </cell>
          <cell r="F1200">
            <v>0</v>
          </cell>
          <cell r="G1200">
            <v>0</v>
          </cell>
          <cell r="H1200">
            <v>1</v>
          </cell>
          <cell r="I1200">
            <v>9426</v>
          </cell>
          <cell r="J1200">
            <v>194</v>
          </cell>
        </row>
        <row r="1201">
          <cell r="B1201" t="str">
            <v>33CH10110</v>
          </cell>
          <cell r="C1201" t="str">
            <v>Nối góc 45° hàn HDPE DISMY PN10 phi 110</v>
          </cell>
          <cell r="D1201">
            <v>25</v>
          </cell>
          <cell r="E1201">
            <v>1205571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25</v>
          </cell>
        </row>
        <row r="1202">
          <cell r="B1202" t="str">
            <v>33CH10125</v>
          </cell>
          <cell r="C1202" t="str">
            <v>Nối góc 45° hàn HDPE DISMY PN10 phi 125</v>
          </cell>
          <cell r="D1202">
            <v>4</v>
          </cell>
          <cell r="E1202">
            <v>253189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</v>
          </cell>
        </row>
        <row r="1203">
          <cell r="B1203" t="str">
            <v>33CH10160</v>
          </cell>
          <cell r="C1203" t="str">
            <v>Nối góc 45° hàn HDPE DISMY PN10 phi 160</v>
          </cell>
          <cell r="D1203">
            <v>1</v>
          </cell>
          <cell r="E1203">
            <v>103348</v>
          </cell>
          <cell r="F1203">
            <v>2</v>
          </cell>
          <cell r="G1203">
            <v>206696</v>
          </cell>
          <cell r="H1203">
            <v>0</v>
          </cell>
          <cell r="I1203">
            <v>0</v>
          </cell>
          <cell r="J1203">
            <v>3</v>
          </cell>
        </row>
        <row r="1204">
          <cell r="B1204" t="str">
            <v>33CH10200</v>
          </cell>
          <cell r="C1204" t="str">
            <v>Nối góc 45° hàn HDPE DISMY PN10 phi 200</v>
          </cell>
          <cell r="D1204">
            <v>1</v>
          </cell>
          <cell r="E1204">
            <v>157976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</v>
          </cell>
        </row>
        <row r="1205">
          <cell r="B1205" t="str">
            <v>33CH10225</v>
          </cell>
          <cell r="C1205" t="str">
            <v>Nối góc 45° hàn HDPE DISMY PN10 phi 225</v>
          </cell>
          <cell r="D1205">
            <v>4</v>
          </cell>
          <cell r="E1205">
            <v>936661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</v>
          </cell>
        </row>
        <row r="1206">
          <cell r="B1206" t="str">
            <v>33CH10280</v>
          </cell>
          <cell r="C1206" t="str">
            <v>Nối góc 45° hàn HDPE DISMY PN10 phi 280</v>
          </cell>
          <cell r="D1206">
            <v>1</v>
          </cell>
          <cell r="E1206">
            <v>435259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1</v>
          </cell>
        </row>
        <row r="1207">
          <cell r="B1207" t="str">
            <v>33CH10315</v>
          </cell>
          <cell r="C1207" t="str">
            <v>Nối góc 45° hàn HDPE DISMY PN10 phi 315</v>
          </cell>
          <cell r="D1207">
            <v>4</v>
          </cell>
          <cell r="E1207">
            <v>1953363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4</v>
          </cell>
        </row>
        <row r="1208">
          <cell r="B1208" t="str">
            <v>33CH10400</v>
          </cell>
          <cell r="C1208" t="str">
            <v>Nối góc 45° hàn HDPE DISMY PN10 phi 400</v>
          </cell>
          <cell r="D1208">
            <v>5</v>
          </cell>
          <cell r="E1208">
            <v>4942730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5</v>
          </cell>
        </row>
        <row r="1209">
          <cell r="B1209" t="str">
            <v>33CH1090</v>
          </cell>
          <cell r="C1209" t="str">
            <v>Nối góc 45° hàn HDPE DISMY PN10 phi 90</v>
          </cell>
          <cell r="D1209">
            <v>18</v>
          </cell>
          <cell r="E1209">
            <v>464761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18</v>
          </cell>
        </row>
        <row r="1210">
          <cell r="B1210" t="str">
            <v>33CH225400</v>
          </cell>
          <cell r="C1210" t="str">
            <v>Nối góc 45° hàn HDPE DISMY 22.5 độ PN10 phi 400</v>
          </cell>
          <cell r="D1210">
            <v>0</v>
          </cell>
          <cell r="E1210">
            <v>0</v>
          </cell>
          <cell r="F1210">
            <v>2</v>
          </cell>
          <cell r="G1210">
            <v>1464073</v>
          </cell>
          <cell r="H1210">
            <v>2</v>
          </cell>
          <cell r="I1210">
            <v>1464073</v>
          </cell>
          <cell r="J1210">
            <v>0</v>
          </cell>
        </row>
        <row r="1211">
          <cell r="B1211" t="str">
            <v>33CH8160</v>
          </cell>
          <cell r="C1211" t="str">
            <v>Nối góc 45° hàn HDPE DISMY PN8 phi 160</v>
          </cell>
          <cell r="D1211">
            <v>2</v>
          </cell>
          <cell r="E1211">
            <v>133836</v>
          </cell>
          <cell r="F1211">
            <v>0</v>
          </cell>
          <cell r="G1211">
            <v>0</v>
          </cell>
          <cell r="H1211">
            <v>2</v>
          </cell>
          <cell r="I1211">
            <v>133836</v>
          </cell>
          <cell r="J1211">
            <v>0</v>
          </cell>
        </row>
        <row r="1212">
          <cell r="B1212" t="str">
            <v>33CH8200</v>
          </cell>
          <cell r="C1212" t="str">
            <v>Nối góc 45° hàn HDPE DISMY PN8 phi 200</v>
          </cell>
          <cell r="D1212">
            <v>1</v>
          </cell>
          <cell r="E1212">
            <v>81112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</v>
          </cell>
        </row>
        <row r="1213">
          <cell r="B1213" t="str">
            <v>33CT10110</v>
          </cell>
          <cell r="C1213" t="str">
            <v>Nối góc 90° hàn HDPE DISMY PN10 phi 110</v>
          </cell>
          <cell r="D1213">
            <v>4</v>
          </cell>
          <cell r="E1213">
            <v>286754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4</v>
          </cell>
        </row>
        <row r="1214">
          <cell r="B1214" t="str">
            <v>33CT10125</v>
          </cell>
          <cell r="C1214" t="str">
            <v>Nối góc 90° hàn HDPE DISMY PN10 phi 125</v>
          </cell>
          <cell r="D1214">
            <v>2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2</v>
          </cell>
        </row>
        <row r="1215">
          <cell r="B1215" t="str">
            <v>33CT10160</v>
          </cell>
          <cell r="C1215" t="str">
            <v>Nối góc 90° hàn HDPE DISMY PN10 phi 160</v>
          </cell>
          <cell r="D1215">
            <v>2</v>
          </cell>
          <cell r="E1215">
            <v>166470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2</v>
          </cell>
        </row>
        <row r="1216">
          <cell r="B1216" t="str">
            <v>33CT10200</v>
          </cell>
          <cell r="C1216" t="str">
            <v>Nối góc 90° hàn HDPE DISMY PN10 phi 200</v>
          </cell>
          <cell r="D1216">
            <v>1</v>
          </cell>
          <cell r="E1216">
            <v>446597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</v>
          </cell>
        </row>
        <row r="1217">
          <cell r="B1217" t="str">
            <v>33CT10225</v>
          </cell>
          <cell r="C1217" t="str">
            <v>Nối góc 90° hàn HDPE DISMY PN10 phi 225</v>
          </cell>
          <cell r="D1217">
            <v>32</v>
          </cell>
          <cell r="E1217">
            <v>11208947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32</v>
          </cell>
        </row>
        <row r="1218">
          <cell r="B1218" t="str">
            <v>33CT10250</v>
          </cell>
          <cell r="C1218" t="str">
            <v>Nối góc 90° hàn HDPE DISMY PN10 phi 250</v>
          </cell>
          <cell r="D1218">
            <v>1</v>
          </cell>
          <cell r="E1218">
            <v>476986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</v>
          </cell>
        </row>
        <row r="1219">
          <cell r="B1219" t="str">
            <v>33CT10315</v>
          </cell>
          <cell r="C1219" t="str">
            <v>Nối góc 90° hàn HDPE DISMY PN10 phi 315</v>
          </cell>
          <cell r="D1219">
            <v>3</v>
          </cell>
          <cell r="E1219">
            <v>3245127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3</v>
          </cell>
        </row>
        <row r="1220">
          <cell r="B1220" t="str">
            <v>33CT1075</v>
          </cell>
          <cell r="C1220" t="str">
            <v>Nối góc 90° hàn HDPE DISMY PN10 phi 75</v>
          </cell>
          <cell r="D1220">
            <v>38</v>
          </cell>
          <cell r="E1220">
            <v>670941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38</v>
          </cell>
        </row>
        <row r="1221">
          <cell r="B1221" t="str">
            <v>33CT1090</v>
          </cell>
          <cell r="C1221" t="str">
            <v>Nối góc 90° hàn HDPE DISMY PN10 phi 90</v>
          </cell>
          <cell r="D1221">
            <v>10</v>
          </cell>
          <cell r="E1221">
            <v>486024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10</v>
          </cell>
        </row>
        <row r="1222">
          <cell r="B1222" t="str">
            <v>33CTPED20</v>
          </cell>
          <cell r="C1222" t="str">
            <v>Nối góc 90° HDPE Dismy D20</v>
          </cell>
          <cell r="D1222">
            <v>0</v>
          </cell>
          <cell r="E1222">
            <v>0</v>
          </cell>
          <cell r="F1222">
            <v>998</v>
          </cell>
          <cell r="G1222">
            <v>3218786</v>
          </cell>
          <cell r="H1222">
            <v>252</v>
          </cell>
          <cell r="I1222">
            <v>812760</v>
          </cell>
          <cell r="J1222">
            <v>746</v>
          </cell>
        </row>
        <row r="1223">
          <cell r="B1223" t="str">
            <v>33CTRNPED2012</v>
          </cell>
          <cell r="C1223" t="str">
            <v>Nối góc 90° RN PE Dismy D20x1/2"</v>
          </cell>
          <cell r="D1223">
            <v>0</v>
          </cell>
          <cell r="E1223">
            <v>0</v>
          </cell>
          <cell r="F1223">
            <v>1006</v>
          </cell>
          <cell r="G1223">
            <v>1824260</v>
          </cell>
          <cell r="H1223">
            <v>952</v>
          </cell>
          <cell r="I1223">
            <v>1726337</v>
          </cell>
          <cell r="J1223">
            <v>54</v>
          </cell>
        </row>
        <row r="1224">
          <cell r="B1224" t="str">
            <v>33CTRTPED2012</v>
          </cell>
          <cell r="C1224" t="str">
            <v>Nối góc 90° RT PE Dismy D20x1/2"</v>
          </cell>
          <cell r="D1224">
            <v>0</v>
          </cell>
          <cell r="E1224">
            <v>0</v>
          </cell>
          <cell r="F1224">
            <v>1005</v>
          </cell>
          <cell r="G1224">
            <v>1792982</v>
          </cell>
          <cell r="H1224">
            <v>1002</v>
          </cell>
          <cell r="I1224">
            <v>1787630</v>
          </cell>
          <cell r="J1224">
            <v>3</v>
          </cell>
        </row>
        <row r="1225">
          <cell r="B1225" t="str">
            <v>33MSPED20</v>
          </cell>
          <cell r="C1225" t="str">
            <v>Nối thẳng HDPE Dismy D20</v>
          </cell>
          <cell r="D1225">
            <v>0</v>
          </cell>
          <cell r="E1225">
            <v>0</v>
          </cell>
          <cell r="F1225">
            <v>1036</v>
          </cell>
          <cell r="G1225">
            <v>3312929</v>
          </cell>
          <cell r="H1225">
            <v>202</v>
          </cell>
          <cell r="I1225">
            <v>645958</v>
          </cell>
          <cell r="J1225">
            <v>834</v>
          </cell>
        </row>
        <row r="1226">
          <cell r="B1226" t="str">
            <v>33MSRNPED2012</v>
          </cell>
          <cell r="C1226" t="str">
            <v>Nối thẳng RN PE Dismy D20x1/2"</v>
          </cell>
          <cell r="D1226">
            <v>0</v>
          </cell>
          <cell r="E1226">
            <v>0</v>
          </cell>
          <cell r="F1226">
            <v>1050</v>
          </cell>
          <cell r="G1226">
            <v>1865113</v>
          </cell>
          <cell r="H1226">
            <v>722</v>
          </cell>
          <cell r="I1226">
            <v>1282487</v>
          </cell>
          <cell r="J1226">
            <v>328</v>
          </cell>
        </row>
        <row r="1227">
          <cell r="B1227" t="str">
            <v>33MSRTPED2012</v>
          </cell>
          <cell r="C1227" t="str">
            <v>Nối thẳng RT PE Dismy D20x1/2"</v>
          </cell>
          <cell r="D1227">
            <v>0</v>
          </cell>
          <cell r="E1227">
            <v>0</v>
          </cell>
          <cell r="F1227">
            <v>1141</v>
          </cell>
          <cell r="G1227">
            <v>2044457</v>
          </cell>
          <cell r="H1227">
            <v>122</v>
          </cell>
          <cell r="I1227">
            <v>218601</v>
          </cell>
          <cell r="J1227">
            <v>1019</v>
          </cell>
        </row>
        <row r="1228">
          <cell r="B1228" t="str">
            <v>33T10110110</v>
          </cell>
          <cell r="C1228" t="str">
            <v>Ba chạc 90° hàn HDPE DISMY PN10 phi 110</v>
          </cell>
          <cell r="D1228">
            <v>5</v>
          </cell>
          <cell r="E1228">
            <v>240544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5</v>
          </cell>
        </row>
        <row r="1229">
          <cell r="B1229" t="str">
            <v>33T1011075</v>
          </cell>
          <cell r="C1229" t="str">
            <v>Ba chạc 90° hàn HDPE DISMY PN10 phi 110/75</v>
          </cell>
          <cell r="D1229">
            <v>24</v>
          </cell>
          <cell r="E1229">
            <v>5844696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24</v>
          </cell>
        </row>
        <row r="1230">
          <cell r="B1230" t="str">
            <v>33T1012510</v>
          </cell>
          <cell r="C1230" t="str">
            <v>Ba chạc 90° hàn HDPE DISMY PN10 phi 125/110</v>
          </cell>
          <cell r="D1230">
            <v>11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11</v>
          </cell>
        </row>
        <row r="1231">
          <cell r="B1231" t="str">
            <v>33T1012575</v>
          </cell>
          <cell r="C1231" t="str">
            <v>Ba chạc 90° hàn HDPE DISMY PN10 phi 125/75</v>
          </cell>
          <cell r="D1231">
            <v>12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12</v>
          </cell>
        </row>
        <row r="1232">
          <cell r="B1232" t="str">
            <v>33T1012590</v>
          </cell>
          <cell r="C1232" t="str">
            <v>Ba chạc 90° hàn HDPE DISMY PN10 phi 125/90</v>
          </cell>
          <cell r="D1232">
            <v>6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6</v>
          </cell>
        </row>
        <row r="1233">
          <cell r="B1233" t="str">
            <v>33T10160110</v>
          </cell>
          <cell r="C1233" t="str">
            <v>Ba chạc 90° hàn HDPE DISMY PN10 phi 160/110</v>
          </cell>
          <cell r="D1233">
            <v>2</v>
          </cell>
          <cell r="E1233">
            <v>90595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</v>
          </cell>
        </row>
        <row r="1234">
          <cell r="B1234" t="str">
            <v>33T10160160</v>
          </cell>
          <cell r="C1234" t="str">
            <v>Ba chạc 90° hàn HDPE DISMY PN10 phi 160</v>
          </cell>
          <cell r="D1234">
            <v>1</v>
          </cell>
          <cell r="E1234">
            <v>108368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</v>
          </cell>
        </row>
        <row r="1235">
          <cell r="B1235" t="str">
            <v>33T1016063</v>
          </cell>
          <cell r="C1235" t="str">
            <v>Ba chạc 90° hàn HDPE DISMY PN10 phi 160/63</v>
          </cell>
          <cell r="D1235">
            <v>1</v>
          </cell>
          <cell r="E1235">
            <v>78215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1</v>
          </cell>
        </row>
        <row r="1236">
          <cell r="B1236" t="str">
            <v>33T1016090</v>
          </cell>
          <cell r="C1236" t="str">
            <v>Ba chạc 90° hàn HDPE DISMY PN10 phi 160/90</v>
          </cell>
          <cell r="D1236">
            <v>2</v>
          </cell>
          <cell r="E1236">
            <v>121278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</v>
          </cell>
        </row>
        <row r="1237">
          <cell r="B1237" t="str">
            <v>33T10200200</v>
          </cell>
          <cell r="C1237" t="str">
            <v>Ba chạc 90° hàn HDPE DISMY PN10 phi 200</v>
          </cell>
          <cell r="D1237">
            <v>1</v>
          </cell>
          <cell r="E1237">
            <v>267086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</v>
          </cell>
        </row>
        <row r="1238">
          <cell r="B1238" t="str">
            <v>33T10225225</v>
          </cell>
          <cell r="C1238" t="str">
            <v>Ba chạc 90° hàn HDPE DISMY PN10 phi 225</v>
          </cell>
          <cell r="D1238">
            <v>3</v>
          </cell>
          <cell r="E1238">
            <v>1046055</v>
          </cell>
          <cell r="F1238">
            <v>3</v>
          </cell>
          <cell r="G1238">
            <v>1046055</v>
          </cell>
          <cell r="H1238">
            <v>0</v>
          </cell>
          <cell r="I1238">
            <v>0</v>
          </cell>
          <cell r="J1238">
            <v>6</v>
          </cell>
        </row>
        <row r="1239">
          <cell r="B1239" t="str">
            <v>33T10250250</v>
          </cell>
          <cell r="C1239" t="str">
            <v>Ba chạc 90° hàn HDPE DISMY PN10 phi 250</v>
          </cell>
          <cell r="D1239">
            <v>1</v>
          </cell>
          <cell r="E1239">
            <v>293510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1</v>
          </cell>
        </row>
        <row r="1240">
          <cell r="B1240" t="str">
            <v>33T1025075</v>
          </cell>
          <cell r="C1240" t="str">
            <v>Ba chạc 90° hàn HDPE DISMY PN10 phi 250/75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5</v>
          </cell>
        </row>
        <row r="1241">
          <cell r="B1241" t="str">
            <v>33T1025090</v>
          </cell>
          <cell r="C1241" t="str">
            <v>Ba chạc 90° hàn HDPE DISMY PN10 phi 250/90</v>
          </cell>
          <cell r="D1241">
            <v>1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1</v>
          </cell>
        </row>
        <row r="1242">
          <cell r="B1242" t="str">
            <v>33T10280280</v>
          </cell>
          <cell r="C1242" t="str">
            <v>Ba chạc 90° hàn HDPE DISMY PN10 phi 280</v>
          </cell>
          <cell r="D1242">
            <v>3</v>
          </cell>
          <cell r="E1242">
            <v>1648080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</v>
          </cell>
        </row>
        <row r="1243">
          <cell r="B1243" t="str">
            <v>33T10400400</v>
          </cell>
          <cell r="C1243" t="str">
            <v>Ba chạc 90° hàn HDPE DISMY PN10 phi 400</v>
          </cell>
          <cell r="D1243">
            <v>1</v>
          </cell>
          <cell r="E1243">
            <v>1709934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</v>
          </cell>
        </row>
        <row r="1244">
          <cell r="B1244" t="str">
            <v>33T107575</v>
          </cell>
          <cell r="C1244" t="str">
            <v>Ba chạc 90° hàn HDPE DISMY PN10 phi 75</v>
          </cell>
          <cell r="D1244">
            <v>5</v>
          </cell>
          <cell r="E1244">
            <v>329800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</v>
          </cell>
        </row>
        <row r="1245">
          <cell r="B1245" t="str">
            <v>33T109075</v>
          </cell>
          <cell r="C1245" t="str">
            <v>Ba chạc 90° hàn HDPE DISMY PN10 phi 90/75</v>
          </cell>
          <cell r="D1245">
            <v>1</v>
          </cell>
          <cell r="E1245">
            <v>0</v>
          </cell>
          <cell r="F1245">
            <v>0</v>
          </cell>
          <cell r="G1245">
            <v>0</v>
          </cell>
          <cell r="H1245">
            <v>1</v>
          </cell>
          <cell r="I1245">
            <v>0</v>
          </cell>
          <cell r="J1245">
            <v>0</v>
          </cell>
        </row>
        <row r="1246">
          <cell r="B1246" t="str">
            <v>33T109090</v>
          </cell>
          <cell r="C1246" t="str">
            <v>Ba chạc 90° hàn HDPE DISMY PN10 phi 90</v>
          </cell>
          <cell r="D1246">
            <v>3</v>
          </cell>
          <cell r="E1246">
            <v>98534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</v>
          </cell>
        </row>
        <row r="1247">
          <cell r="B1247" t="str">
            <v>33T8225225</v>
          </cell>
          <cell r="C1247" t="str">
            <v>Ba chạc 90° hàn HDPE DISMY PN8 phi 225</v>
          </cell>
          <cell r="D1247">
            <v>3</v>
          </cell>
          <cell r="E1247">
            <v>645103</v>
          </cell>
          <cell r="F1247">
            <v>0</v>
          </cell>
          <cell r="G1247">
            <v>0</v>
          </cell>
          <cell r="H1247">
            <v>3</v>
          </cell>
          <cell r="I1247">
            <v>645103</v>
          </cell>
          <cell r="J1247">
            <v>0</v>
          </cell>
        </row>
        <row r="1248">
          <cell r="B1248" t="str">
            <v>33TPED20</v>
          </cell>
          <cell r="C1248" t="str">
            <v>Ba chạc 90° HDPE Dismy D20</v>
          </cell>
          <cell r="D1248">
            <v>0</v>
          </cell>
          <cell r="E1248">
            <v>0</v>
          </cell>
          <cell r="F1248">
            <v>1007</v>
          </cell>
          <cell r="G1248">
            <v>5019720</v>
          </cell>
          <cell r="H1248">
            <v>302</v>
          </cell>
          <cell r="I1248">
            <v>1505419</v>
          </cell>
          <cell r="J1248">
            <v>705</v>
          </cell>
        </row>
        <row r="1249">
          <cell r="B1249" t="str">
            <v>33Y10110110</v>
          </cell>
          <cell r="C1249" t="str">
            <v>Ba chạc 45° hàn HDPE DISMY PN10 phi 110</v>
          </cell>
          <cell r="D1249">
            <v>2</v>
          </cell>
          <cell r="E1249">
            <v>249619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</v>
          </cell>
        </row>
        <row r="1250">
          <cell r="B1250" t="str">
            <v>33Y10140140</v>
          </cell>
          <cell r="C1250" t="str">
            <v>Ba chạc 45° hàn HDPE DISMY PN10 phi 140</v>
          </cell>
          <cell r="D1250">
            <v>3</v>
          </cell>
          <cell r="E1250">
            <v>505086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</v>
          </cell>
        </row>
        <row r="1251">
          <cell r="B1251" t="str">
            <v>33Y10160160</v>
          </cell>
          <cell r="C1251" t="str">
            <v>Ba chạc 45° hàn HDPE DISMY PN10 phi 160</v>
          </cell>
          <cell r="D1251">
            <v>2</v>
          </cell>
          <cell r="E1251">
            <v>600848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2</v>
          </cell>
        </row>
        <row r="1252">
          <cell r="B1252" t="str">
            <v>33Y109090</v>
          </cell>
          <cell r="C1252" t="str">
            <v>Ba chạc 45° hàn HDPE DISMY PN10 phi 90</v>
          </cell>
          <cell r="D1252">
            <v>1</v>
          </cell>
          <cell r="E1252">
            <v>61399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1</v>
          </cell>
        </row>
        <row r="1253">
          <cell r="B1253" t="str">
            <v>34BTPDNB16110</v>
          </cell>
          <cell r="C1253" t="str">
            <v>BTP chưa tiện Đầu nối bích (BU) HDPE DISMY phi 110 PN16</v>
          </cell>
          <cell r="D1253">
            <v>0</v>
          </cell>
          <cell r="E1253">
            <v>0</v>
          </cell>
          <cell r="F1253">
            <v>2245</v>
          </cell>
          <cell r="G1253">
            <v>27529938</v>
          </cell>
          <cell r="H1253">
            <v>2245</v>
          </cell>
          <cell r="I1253">
            <v>27529938</v>
          </cell>
          <cell r="J1253">
            <v>0</v>
          </cell>
        </row>
        <row r="1254">
          <cell r="B1254" t="str">
            <v>34BTPDNB16160</v>
          </cell>
          <cell r="C1254" t="str">
            <v>BTP chưa tiện Đầu nối bích (BU) HDPE DISMY phi 160 PN16</v>
          </cell>
          <cell r="D1254">
            <v>0</v>
          </cell>
          <cell r="E1254">
            <v>0</v>
          </cell>
          <cell r="F1254">
            <v>2694</v>
          </cell>
          <cell r="G1254">
            <v>102710584</v>
          </cell>
          <cell r="H1254">
            <v>2694</v>
          </cell>
          <cell r="I1254">
            <v>102710584</v>
          </cell>
          <cell r="J1254">
            <v>0</v>
          </cell>
        </row>
        <row r="1255">
          <cell r="B1255" t="str">
            <v>34BTPDNB16200</v>
          </cell>
          <cell r="C1255" t="str">
            <v>BTP chưa tiện Đầu nối bích (BU) HDPE DISMY phi 200 PN16</v>
          </cell>
          <cell r="D1255">
            <v>0</v>
          </cell>
          <cell r="E1255">
            <v>0</v>
          </cell>
          <cell r="F1255">
            <v>206</v>
          </cell>
          <cell r="G1255">
            <v>10621057</v>
          </cell>
          <cell r="H1255">
            <v>206</v>
          </cell>
          <cell r="I1255">
            <v>10621057</v>
          </cell>
          <cell r="J1255">
            <v>0</v>
          </cell>
        </row>
        <row r="1256">
          <cell r="B1256" t="str">
            <v>34BTPDNB25160</v>
          </cell>
          <cell r="C1256" t="str">
            <v>BTP chưa tiện Đầu nối bích (BU) HDPE DISMY phi 160 PN25</v>
          </cell>
          <cell r="D1256">
            <v>0</v>
          </cell>
          <cell r="E1256">
            <v>0</v>
          </cell>
          <cell r="F1256">
            <v>359</v>
          </cell>
          <cell r="G1256">
            <v>11406034</v>
          </cell>
          <cell r="H1256">
            <v>359</v>
          </cell>
          <cell r="I1256">
            <v>11406034</v>
          </cell>
          <cell r="J1256">
            <v>0</v>
          </cell>
        </row>
        <row r="1257">
          <cell r="B1257" t="str">
            <v>34O1006200TS</v>
          </cell>
          <cell r="C1257" t="str">
            <v>ống PE100 DISMY phi 200 x 7,7 PN6 thủy sản</v>
          </cell>
          <cell r="D1257">
            <v>36</v>
          </cell>
          <cell r="E1257">
            <v>3175116</v>
          </cell>
          <cell r="F1257">
            <v>0</v>
          </cell>
          <cell r="G1257">
            <v>0</v>
          </cell>
          <cell r="H1257">
            <v>36</v>
          </cell>
          <cell r="I1257">
            <v>3175116</v>
          </cell>
          <cell r="J1257">
            <v>0</v>
          </cell>
        </row>
        <row r="1258">
          <cell r="B1258" t="str">
            <v>36CK</v>
          </cell>
          <cell r="C1258" t="str">
            <v>Khác: Chiết khấu hàng HDPE</v>
          </cell>
          <cell r="D1258">
            <v>2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</v>
          </cell>
        </row>
        <row r="1259">
          <cell r="B1259" t="str">
            <v>41DEN11423</v>
          </cell>
          <cell r="C1259" t="str">
            <v>ống thép đen D113,5 x 2,3mm</v>
          </cell>
          <cell r="D1259">
            <v>0</v>
          </cell>
          <cell r="E1259">
            <v>0</v>
          </cell>
          <cell r="F1259">
            <v>18</v>
          </cell>
          <cell r="G1259">
            <v>2650388</v>
          </cell>
          <cell r="H1259">
            <v>18</v>
          </cell>
          <cell r="I1259">
            <v>2650388</v>
          </cell>
          <cell r="J1259">
            <v>0</v>
          </cell>
        </row>
        <row r="1260">
          <cell r="B1260" t="str">
            <v>41DEN11425</v>
          </cell>
          <cell r="C1260" t="str">
            <v>ống thép đen D113,5 x 2,5mm</v>
          </cell>
          <cell r="D1260">
            <v>0</v>
          </cell>
          <cell r="E1260">
            <v>0</v>
          </cell>
          <cell r="F1260">
            <v>90</v>
          </cell>
          <cell r="G1260">
            <v>13102912</v>
          </cell>
          <cell r="H1260">
            <v>90</v>
          </cell>
          <cell r="I1260">
            <v>13102912</v>
          </cell>
          <cell r="J1260">
            <v>0</v>
          </cell>
        </row>
        <row r="1261">
          <cell r="B1261" t="str">
            <v>41DEN11430</v>
          </cell>
          <cell r="C1261" t="str">
            <v>ống thép đen D113,5 x 3,0mm</v>
          </cell>
          <cell r="D1261">
            <v>0</v>
          </cell>
          <cell r="E1261">
            <v>0</v>
          </cell>
          <cell r="F1261">
            <v>114</v>
          </cell>
          <cell r="G1261">
            <v>16599861</v>
          </cell>
          <cell r="H1261">
            <v>114</v>
          </cell>
          <cell r="I1261">
            <v>16599861</v>
          </cell>
          <cell r="J1261">
            <v>0</v>
          </cell>
        </row>
        <row r="1262">
          <cell r="B1262" t="str">
            <v>41DEN11432</v>
          </cell>
          <cell r="C1262" t="str">
            <v>ống thép đen D113,5 x 3,2mm</v>
          </cell>
          <cell r="D1262">
            <v>0</v>
          </cell>
          <cell r="E1262">
            <v>0</v>
          </cell>
          <cell r="F1262">
            <v>180</v>
          </cell>
          <cell r="G1262">
            <v>34723860</v>
          </cell>
          <cell r="H1262">
            <v>192</v>
          </cell>
          <cell r="I1262">
            <v>34788115</v>
          </cell>
          <cell r="J1262">
            <v>-12</v>
          </cell>
        </row>
        <row r="1263">
          <cell r="B1263" t="str">
            <v>41DEN11435</v>
          </cell>
          <cell r="C1263" t="str">
            <v>ống thép đen D113,5 x 3,5mm</v>
          </cell>
          <cell r="D1263">
            <v>0</v>
          </cell>
          <cell r="E1263">
            <v>0</v>
          </cell>
          <cell r="F1263">
            <v>888</v>
          </cell>
          <cell r="G1263">
            <v>179105419</v>
          </cell>
          <cell r="H1263">
            <v>888</v>
          </cell>
          <cell r="I1263">
            <v>179105419</v>
          </cell>
          <cell r="J1263">
            <v>0</v>
          </cell>
        </row>
        <row r="1264">
          <cell r="B1264" t="str">
            <v>41DEN141396</v>
          </cell>
          <cell r="C1264" t="str">
            <v>ống thép đen D141 x 3.96mm</v>
          </cell>
          <cell r="D1264">
            <v>0</v>
          </cell>
          <cell r="E1264">
            <v>0</v>
          </cell>
          <cell r="F1264">
            <v>1374</v>
          </cell>
          <cell r="G1264">
            <v>366964159</v>
          </cell>
          <cell r="H1264">
            <v>1374</v>
          </cell>
          <cell r="I1264">
            <v>366964159</v>
          </cell>
          <cell r="J1264">
            <v>0</v>
          </cell>
        </row>
        <row r="1265">
          <cell r="B1265" t="str">
            <v>41DEN141478</v>
          </cell>
          <cell r="C1265" t="str">
            <v>ống thép đen D141 x 4,78mm</v>
          </cell>
          <cell r="D1265">
            <v>0</v>
          </cell>
          <cell r="E1265">
            <v>0</v>
          </cell>
          <cell r="F1265">
            <v>12</v>
          </cell>
          <cell r="G1265">
            <v>3407631</v>
          </cell>
          <cell r="H1265">
            <v>12</v>
          </cell>
          <cell r="I1265">
            <v>3407631</v>
          </cell>
          <cell r="J1265">
            <v>0</v>
          </cell>
        </row>
        <row r="1266">
          <cell r="B1266" t="str">
            <v>41DEN168396</v>
          </cell>
          <cell r="C1266" t="str">
            <v>ống thép đen D168 x 3,96mm</v>
          </cell>
          <cell r="D1266">
            <v>0</v>
          </cell>
          <cell r="E1266">
            <v>0</v>
          </cell>
          <cell r="F1266">
            <v>372</v>
          </cell>
          <cell r="G1266">
            <v>109999808</v>
          </cell>
          <cell r="H1266">
            <v>438</v>
          </cell>
          <cell r="I1266">
            <v>101332808</v>
          </cell>
          <cell r="J1266">
            <v>-66</v>
          </cell>
        </row>
        <row r="1267">
          <cell r="B1267" t="str">
            <v>41DEN168478</v>
          </cell>
          <cell r="C1267" t="str">
            <v>ống thép đen D168 x 4,78mm</v>
          </cell>
          <cell r="D1267">
            <v>0</v>
          </cell>
          <cell r="E1267">
            <v>0</v>
          </cell>
          <cell r="F1267">
            <v>270</v>
          </cell>
          <cell r="G1267">
            <v>120782321</v>
          </cell>
          <cell r="H1267">
            <v>270</v>
          </cell>
          <cell r="I1267">
            <v>120782321</v>
          </cell>
          <cell r="J1267">
            <v>0</v>
          </cell>
        </row>
        <row r="1268">
          <cell r="B1268" t="str">
            <v>41DEN168516</v>
          </cell>
          <cell r="C1268" t="str">
            <v>ống thép đen D168 x 5,16mm</v>
          </cell>
          <cell r="D1268">
            <v>0</v>
          </cell>
          <cell r="E1268">
            <v>0</v>
          </cell>
          <cell r="F1268">
            <v>48</v>
          </cell>
          <cell r="G1268">
            <v>22692567</v>
          </cell>
          <cell r="H1268">
            <v>48</v>
          </cell>
          <cell r="I1268">
            <v>22692567</v>
          </cell>
          <cell r="J1268">
            <v>0</v>
          </cell>
        </row>
        <row r="1269">
          <cell r="B1269" t="str">
            <v>41DEN219396</v>
          </cell>
          <cell r="C1269" t="str">
            <v>ống thép đen D219 x 3,96mm</v>
          </cell>
          <cell r="D1269">
            <v>0</v>
          </cell>
          <cell r="E1269">
            <v>0</v>
          </cell>
          <cell r="F1269">
            <v>30</v>
          </cell>
          <cell r="G1269">
            <v>11089123</v>
          </cell>
          <cell r="H1269">
            <v>54</v>
          </cell>
          <cell r="I1269">
            <v>0</v>
          </cell>
          <cell r="J1269">
            <v>-24</v>
          </cell>
        </row>
        <row r="1270">
          <cell r="B1270" t="str">
            <v>41DEN219516</v>
          </cell>
          <cell r="C1270" t="str">
            <v>ống thép đen D219 x 5,16mm</v>
          </cell>
          <cell r="D1270">
            <v>0</v>
          </cell>
          <cell r="E1270">
            <v>0</v>
          </cell>
          <cell r="F1270">
            <v>36</v>
          </cell>
          <cell r="G1270">
            <v>17124190</v>
          </cell>
          <cell r="H1270">
            <v>36</v>
          </cell>
          <cell r="I1270">
            <v>17124190</v>
          </cell>
          <cell r="J1270">
            <v>0</v>
          </cell>
        </row>
        <row r="1271">
          <cell r="B1271" t="str">
            <v>41DEN2723</v>
          </cell>
          <cell r="C1271" t="str">
            <v>ống thép đen D26,65 x 2,3mm</v>
          </cell>
          <cell r="D1271">
            <v>0</v>
          </cell>
          <cell r="E1271">
            <v>0</v>
          </cell>
          <cell r="F1271">
            <v>258</v>
          </cell>
          <cell r="G1271">
            <v>7583703</v>
          </cell>
          <cell r="H1271">
            <v>258</v>
          </cell>
          <cell r="I1271">
            <v>7583703</v>
          </cell>
          <cell r="J1271">
            <v>0</v>
          </cell>
        </row>
        <row r="1272">
          <cell r="B1272" t="str">
            <v>41DEN3428</v>
          </cell>
          <cell r="C1272" t="str">
            <v>ống thép đen D33,5 x 2,8mm</v>
          </cell>
          <cell r="D1272">
            <v>0</v>
          </cell>
          <cell r="E1272">
            <v>0</v>
          </cell>
          <cell r="F1272">
            <v>228</v>
          </cell>
          <cell r="G1272">
            <v>10283036</v>
          </cell>
          <cell r="H1272">
            <v>228</v>
          </cell>
          <cell r="I1272">
            <v>10283036</v>
          </cell>
          <cell r="J1272">
            <v>0</v>
          </cell>
        </row>
        <row r="1273">
          <cell r="B1273" t="str">
            <v>41DEN3430</v>
          </cell>
          <cell r="C1273" t="str">
            <v>ống thép đen D33,5 x 3,0mm</v>
          </cell>
          <cell r="D1273">
            <v>0</v>
          </cell>
          <cell r="E1273">
            <v>0</v>
          </cell>
          <cell r="F1273">
            <v>12</v>
          </cell>
          <cell r="G1273">
            <v>417014</v>
          </cell>
          <cell r="H1273">
            <v>12</v>
          </cell>
          <cell r="I1273">
            <v>417014</v>
          </cell>
          <cell r="J1273">
            <v>0</v>
          </cell>
        </row>
        <row r="1274">
          <cell r="B1274" t="str">
            <v>41DEN4223</v>
          </cell>
          <cell r="C1274" t="str">
            <v>ống thép đen D42,2 x 2,3mm</v>
          </cell>
          <cell r="D1274">
            <v>0</v>
          </cell>
          <cell r="E1274">
            <v>0</v>
          </cell>
          <cell r="F1274">
            <v>180</v>
          </cell>
          <cell r="G1274">
            <v>8667144</v>
          </cell>
          <cell r="H1274">
            <v>180</v>
          </cell>
          <cell r="I1274">
            <v>8667144</v>
          </cell>
          <cell r="J1274">
            <v>0</v>
          </cell>
        </row>
        <row r="1275">
          <cell r="B1275" t="str">
            <v>41DEN4230</v>
          </cell>
          <cell r="C1275" t="str">
            <v>ống thép đen D42 x 3,0mm</v>
          </cell>
          <cell r="D1275">
            <v>0</v>
          </cell>
          <cell r="E1275">
            <v>0</v>
          </cell>
          <cell r="F1275">
            <v>2046</v>
          </cell>
          <cell r="G1275">
            <v>105660784</v>
          </cell>
          <cell r="H1275">
            <v>2046</v>
          </cell>
          <cell r="I1275">
            <v>105660784</v>
          </cell>
          <cell r="J1275">
            <v>0</v>
          </cell>
        </row>
        <row r="1276">
          <cell r="B1276" t="str">
            <v>41DEN4232</v>
          </cell>
          <cell r="C1276" t="str">
            <v>ống thép đen D42,2 x 3,2mm</v>
          </cell>
          <cell r="D1276">
            <v>0</v>
          </cell>
          <cell r="E1276">
            <v>0</v>
          </cell>
          <cell r="F1276">
            <v>114</v>
          </cell>
          <cell r="G1276">
            <v>5592403</v>
          </cell>
          <cell r="H1276">
            <v>114</v>
          </cell>
          <cell r="I1276">
            <v>5592403</v>
          </cell>
          <cell r="J1276">
            <v>0</v>
          </cell>
        </row>
        <row r="1277">
          <cell r="B1277" t="str">
            <v>41DEN4823</v>
          </cell>
          <cell r="C1277" t="str">
            <v>ống thép đen D48,1 x 2,3mm</v>
          </cell>
          <cell r="D1277">
            <v>0</v>
          </cell>
          <cell r="E1277">
            <v>0</v>
          </cell>
          <cell r="F1277">
            <v>54</v>
          </cell>
          <cell r="G1277">
            <v>2984991</v>
          </cell>
          <cell r="H1277">
            <v>54</v>
          </cell>
          <cell r="I1277">
            <v>2984991</v>
          </cell>
          <cell r="J1277">
            <v>0</v>
          </cell>
        </row>
        <row r="1278">
          <cell r="B1278" t="str">
            <v>41DEN4825</v>
          </cell>
          <cell r="C1278" t="str">
            <v>ống thép đen D48,1 x 2,5mm</v>
          </cell>
          <cell r="D1278">
            <v>0</v>
          </cell>
          <cell r="E1278">
            <v>0</v>
          </cell>
          <cell r="F1278">
            <v>342</v>
          </cell>
          <cell r="G1278">
            <v>20457302</v>
          </cell>
          <cell r="H1278">
            <v>342</v>
          </cell>
          <cell r="I1278">
            <v>20457302</v>
          </cell>
          <cell r="J1278">
            <v>0</v>
          </cell>
        </row>
        <row r="1279">
          <cell r="B1279" t="str">
            <v>41DEN4830</v>
          </cell>
          <cell r="C1279" t="str">
            <v>ống thép đen D48,1 x 3,0mm</v>
          </cell>
          <cell r="D1279">
            <v>0</v>
          </cell>
          <cell r="E1279">
            <v>0</v>
          </cell>
          <cell r="F1279">
            <v>600</v>
          </cell>
          <cell r="G1279">
            <v>35611841</v>
          </cell>
          <cell r="H1279">
            <v>600</v>
          </cell>
          <cell r="I1279">
            <v>35611841</v>
          </cell>
          <cell r="J1279">
            <v>0</v>
          </cell>
        </row>
        <row r="1280">
          <cell r="B1280" t="str">
            <v>41DEN6018</v>
          </cell>
          <cell r="C1280" t="str">
            <v>ống thép đen D59,9 x 1,8mm</v>
          </cell>
          <cell r="D1280">
            <v>0</v>
          </cell>
          <cell r="E1280">
            <v>0</v>
          </cell>
          <cell r="F1280">
            <v>6</v>
          </cell>
          <cell r="G1280">
            <v>369551</v>
          </cell>
          <cell r="H1280">
            <v>6</v>
          </cell>
          <cell r="I1280">
            <v>369551</v>
          </cell>
          <cell r="J1280">
            <v>0</v>
          </cell>
        </row>
        <row r="1281">
          <cell r="B1281" t="str">
            <v>41DEN6020</v>
          </cell>
          <cell r="C1281" t="str">
            <v>ống thép đen D59,9 x 2,0mm</v>
          </cell>
          <cell r="D1281">
            <v>0</v>
          </cell>
          <cell r="E1281">
            <v>0</v>
          </cell>
          <cell r="F1281">
            <v>6</v>
          </cell>
          <cell r="G1281">
            <v>398395</v>
          </cell>
          <cell r="H1281">
            <v>6</v>
          </cell>
          <cell r="I1281">
            <v>398395</v>
          </cell>
          <cell r="J1281">
            <v>0</v>
          </cell>
        </row>
        <row r="1282">
          <cell r="B1282" t="str">
            <v>41DEN6025</v>
          </cell>
          <cell r="C1282" t="str">
            <v>ống thép đen D59,9 x 2,5mm</v>
          </cell>
          <cell r="D1282">
            <v>0</v>
          </cell>
          <cell r="E1282">
            <v>0</v>
          </cell>
          <cell r="F1282">
            <v>12</v>
          </cell>
          <cell r="G1282">
            <v>729898</v>
          </cell>
          <cell r="H1282">
            <v>12</v>
          </cell>
          <cell r="I1282">
            <v>729898</v>
          </cell>
          <cell r="J1282">
            <v>0</v>
          </cell>
        </row>
        <row r="1283">
          <cell r="B1283" t="str">
            <v>41DEN6030</v>
          </cell>
          <cell r="C1283" t="str">
            <v>ống thép đen D59,9 x 3,0mm</v>
          </cell>
          <cell r="D1283">
            <v>0</v>
          </cell>
          <cell r="E1283">
            <v>0</v>
          </cell>
          <cell r="F1283">
            <v>12</v>
          </cell>
          <cell r="G1283">
            <v>825086</v>
          </cell>
          <cell r="H1283">
            <v>12</v>
          </cell>
          <cell r="I1283">
            <v>825086</v>
          </cell>
          <cell r="J1283">
            <v>0</v>
          </cell>
        </row>
        <row r="1284">
          <cell r="B1284" t="str">
            <v>41DEN7625</v>
          </cell>
          <cell r="C1284" t="str">
            <v>ống thép đen D75,6 x 2,5mm</v>
          </cell>
          <cell r="D1284">
            <v>0</v>
          </cell>
          <cell r="E1284">
            <v>0</v>
          </cell>
          <cell r="F1284">
            <v>120</v>
          </cell>
          <cell r="G1284">
            <v>10532475</v>
          </cell>
          <cell r="H1284">
            <v>120</v>
          </cell>
          <cell r="I1284">
            <v>10532475</v>
          </cell>
          <cell r="J1284">
            <v>0</v>
          </cell>
        </row>
        <row r="1285">
          <cell r="B1285" t="str">
            <v>41DEN7630</v>
          </cell>
          <cell r="C1285" t="str">
            <v>ống thép đen D75,6 x 3,0mm</v>
          </cell>
          <cell r="D1285">
            <v>0</v>
          </cell>
          <cell r="E1285">
            <v>0</v>
          </cell>
          <cell r="F1285">
            <v>252</v>
          </cell>
          <cell r="G1285">
            <v>24094613</v>
          </cell>
          <cell r="H1285">
            <v>348</v>
          </cell>
          <cell r="I1285">
            <v>24094613</v>
          </cell>
          <cell r="J1285">
            <v>-96</v>
          </cell>
        </row>
        <row r="1286">
          <cell r="B1286" t="str">
            <v>41DEN7632</v>
          </cell>
          <cell r="C1286" t="str">
            <v>ống thép đen D75,6 x 3,2mm</v>
          </cell>
          <cell r="D1286">
            <v>0</v>
          </cell>
          <cell r="E1286">
            <v>0</v>
          </cell>
          <cell r="F1286">
            <v>18</v>
          </cell>
          <cell r="G1286">
            <v>1708725</v>
          </cell>
          <cell r="H1286">
            <v>18</v>
          </cell>
          <cell r="I1286">
            <v>1708725</v>
          </cell>
          <cell r="J1286">
            <v>0</v>
          </cell>
        </row>
        <row r="1287">
          <cell r="B1287" t="str">
            <v>41DEN7635</v>
          </cell>
          <cell r="C1287" t="str">
            <v>ống thép đen D75,6 x 3,5mm</v>
          </cell>
          <cell r="D1287">
            <v>0</v>
          </cell>
          <cell r="E1287">
            <v>0</v>
          </cell>
          <cell r="F1287">
            <v>12</v>
          </cell>
          <cell r="G1287">
            <v>1596140</v>
          </cell>
          <cell r="H1287">
            <v>12</v>
          </cell>
          <cell r="I1287">
            <v>1610418</v>
          </cell>
          <cell r="J1287">
            <v>0</v>
          </cell>
        </row>
        <row r="1288">
          <cell r="B1288" t="str">
            <v>41DEN9020</v>
          </cell>
          <cell r="C1288" t="str">
            <v>ống thép đen D88,3 x 2,0mm</v>
          </cell>
          <cell r="D1288">
            <v>0</v>
          </cell>
          <cell r="E1288">
            <v>0</v>
          </cell>
          <cell r="F1288">
            <v>12</v>
          </cell>
          <cell r="G1288">
            <v>1196590</v>
          </cell>
          <cell r="H1288">
            <v>12</v>
          </cell>
          <cell r="I1288">
            <v>1196590</v>
          </cell>
          <cell r="J1288">
            <v>0</v>
          </cell>
        </row>
        <row r="1289">
          <cell r="B1289" t="str">
            <v>41DEN9022</v>
          </cell>
          <cell r="C1289" t="str">
            <v>ống thép đen D88,3 x 2,2mm</v>
          </cell>
          <cell r="D1289">
            <v>0</v>
          </cell>
          <cell r="E1289">
            <v>0</v>
          </cell>
          <cell r="F1289">
            <v>54</v>
          </cell>
          <cell r="G1289">
            <v>5366922</v>
          </cell>
          <cell r="H1289">
            <v>54</v>
          </cell>
          <cell r="I1289">
            <v>5366922</v>
          </cell>
          <cell r="J1289">
            <v>0</v>
          </cell>
        </row>
        <row r="1290">
          <cell r="B1290" t="str">
            <v>41DEN9025</v>
          </cell>
          <cell r="C1290" t="str">
            <v>ống thép đen D88,3 x 2,5mm</v>
          </cell>
          <cell r="D1290">
            <v>0</v>
          </cell>
          <cell r="E1290">
            <v>0</v>
          </cell>
          <cell r="F1290">
            <v>12</v>
          </cell>
          <cell r="G1290">
            <v>1457996</v>
          </cell>
          <cell r="H1290">
            <v>12</v>
          </cell>
          <cell r="I1290">
            <v>1457996</v>
          </cell>
          <cell r="J1290">
            <v>0</v>
          </cell>
        </row>
        <row r="1291">
          <cell r="B1291" t="str">
            <v>41DEN9028</v>
          </cell>
          <cell r="C1291" t="str">
            <v>ống thép đen D88,3 x 2,8mm</v>
          </cell>
          <cell r="D1291">
            <v>0</v>
          </cell>
          <cell r="E1291">
            <v>0</v>
          </cell>
          <cell r="F1291">
            <v>264</v>
          </cell>
          <cell r="G1291">
            <v>26790886</v>
          </cell>
          <cell r="H1291">
            <v>264</v>
          </cell>
          <cell r="I1291">
            <v>26790886</v>
          </cell>
          <cell r="J1291">
            <v>0</v>
          </cell>
        </row>
        <row r="1292">
          <cell r="B1292" t="str">
            <v>41HOPDEN202014</v>
          </cell>
          <cell r="C1292" t="str">
            <v>Hộp thép đen 20 x 20 x 1,4</v>
          </cell>
          <cell r="D1292">
            <v>0</v>
          </cell>
          <cell r="E1292">
            <v>0</v>
          </cell>
          <cell r="F1292">
            <v>10</v>
          </cell>
          <cell r="G1292">
            <v>1112559</v>
          </cell>
          <cell r="H1292">
            <v>10</v>
          </cell>
          <cell r="I1292">
            <v>1112559</v>
          </cell>
          <cell r="J1292">
            <v>0</v>
          </cell>
        </row>
        <row r="1293">
          <cell r="B1293" t="str">
            <v>41HOPDEN306020</v>
          </cell>
          <cell r="C1293" t="str">
            <v>Hộp thép đen 30 x 60 x 2,0</v>
          </cell>
          <cell r="D1293">
            <v>0</v>
          </cell>
          <cell r="E1293">
            <v>0</v>
          </cell>
          <cell r="F1293">
            <v>15</v>
          </cell>
          <cell r="G1293">
            <v>5216104</v>
          </cell>
          <cell r="H1293">
            <v>15</v>
          </cell>
          <cell r="I1293">
            <v>5216104</v>
          </cell>
          <cell r="J1293">
            <v>0</v>
          </cell>
        </row>
        <row r="1294">
          <cell r="B1294" t="str">
            <v>41HOPDEN6012025</v>
          </cell>
          <cell r="C1294" t="str">
            <v>Hộp thép đen 60 x 120 x 2,5</v>
          </cell>
          <cell r="D1294">
            <v>0</v>
          </cell>
          <cell r="E1294">
            <v>0</v>
          </cell>
          <cell r="F1294">
            <v>1</v>
          </cell>
          <cell r="G1294">
            <v>887875</v>
          </cell>
          <cell r="H1294">
            <v>1</v>
          </cell>
          <cell r="I1294">
            <v>887875</v>
          </cell>
          <cell r="J1294">
            <v>0</v>
          </cell>
        </row>
        <row r="1295">
          <cell r="B1295" t="str">
            <v>41HOPDEN606025</v>
          </cell>
          <cell r="C1295" t="str">
            <v>Hộp thép đen 60 x 60 x 2,5</v>
          </cell>
          <cell r="D1295">
            <v>0</v>
          </cell>
          <cell r="E1295">
            <v>0</v>
          </cell>
          <cell r="F1295">
            <v>4</v>
          </cell>
          <cell r="G1295">
            <v>2326936</v>
          </cell>
          <cell r="H1295">
            <v>4</v>
          </cell>
          <cell r="I1295">
            <v>2326936</v>
          </cell>
          <cell r="J1295">
            <v>0</v>
          </cell>
        </row>
        <row r="1296">
          <cell r="B1296" t="str">
            <v>41HOPMA202014</v>
          </cell>
          <cell r="C1296" t="str">
            <v>Hộp tôn mạ kẽm 20 x 20 x 1,4</v>
          </cell>
          <cell r="D1296">
            <v>0</v>
          </cell>
          <cell r="E1296">
            <v>0</v>
          </cell>
          <cell r="F1296">
            <v>30</v>
          </cell>
          <cell r="G1296">
            <v>3498943</v>
          </cell>
          <cell r="H1296">
            <v>20</v>
          </cell>
          <cell r="I1296">
            <v>2332629</v>
          </cell>
          <cell r="J1296">
            <v>10</v>
          </cell>
        </row>
        <row r="1297">
          <cell r="B1297" t="str">
            <v>41HOPMA606018</v>
          </cell>
          <cell r="C1297" t="str">
            <v>Hộp tôn mạ kẽm 60 x 60 x 1,8</v>
          </cell>
          <cell r="D1297">
            <v>0</v>
          </cell>
          <cell r="E1297">
            <v>0</v>
          </cell>
          <cell r="F1297">
            <v>60</v>
          </cell>
          <cell r="G1297">
            <v>23264580</v>
          </cell>
          <cell r="H1297">
            <v>60</v>
          </cell>
          <cell r="I1297">
            <v>23264580</v>
          </cell>
          <cell r="J1297">
            <v>0</v>
          </cell>
        </row>
        <row r="1298">
          <cell r="B1298" t="str">
            <v>41HOPMA909018</v>
          </cell>
          <cell r="C1298" t="str">
            <v>Hộp tôn mạ kẽm 90 x 90 x 1,8</v>
          </cell>
          <cell r="D1298">
            <v>0</v>
          </cell>
          <cell r="E1298">
            <v>0</v>
          </cell>
          <cell r="F1298">
            <v>28</v>
          </cell>
          <cell r="G1298">
            <v>16492812</v>
          </cell>
          <cell r="H1298">
            <v>28</v>
          </cell>
          <cell r="I1298">
            <v>16492812</v>
          </cell>
          <cell r="J1298">
            <v>0</v>
          </cell>
        </row>
        <row r="1299">
          <cell r="B1299" t="str">
            <v>41HP1521</v>
          </cell>
          <cell r="C1299" t="str">
            <v>ống thép mạ kẽm Hòa Phát DN 15 x 2,1mm</v>
          </cell>
          <cell r="D1299">
            <v>0</v>
          </cell>
          <cell r="E1299">
            <v>0</v>
          </cell>
          <cell r="F1299">
            <v>1548</v>
          </cell>
          <cell r="G1299">
            <v>39823129</v>
          </cell>
          <cell r="H1299">
            <v>1548</v>
          </cell>
          <cell r="I1299">
            <v>39823129</v>
          </cell>
          <cell r="J1299">
            <v>0</v>
          </cell>
        </row>
        <row r="1300">
          <cell r="B1300" t="str">
            <v>41HPA010025</v>
          </cell>
          <cell r="C1300" t="str">
            <v>ống thép mạ kẽm Hòa Phát A0 DN 100 x 2,5 mm</v>
          </cell>
          <cell r="D1300">
            <v>0</v>
          </cell>
          <cell r="E1300">
            <v>0</v>
          </cell>
          <cell r="F1300">
            <v>222</v>
          </cell>
          <cell r="G1300">
            <v>40390505</v>
          </cell>
          <cell r="H1300">
            <v>222</v>
          </cell>
          <cell r="I1300">
            <v>40390505</v>
          </cell>
          <cell r="J1300">
            <v>0</v>
          </cell>
        </row>
        <row r="1301">
          <cell r="B1301" t="str">
            <v>41HPA010030</v>
          </cell>
          <cell r="C1301" t="str">
            <v>ống thép mạ kẽm Hòa Phát A0 DN 100 x 3,0 mm</v>
          </cell>
          <cell r="D1301">
            <v>0</v>
          </cell>
          <cell r="E1301">
            <v>0</v>
          </cell>
          <cell r="F1301">
            <v>270</v>
          </cell>
          <cell r="G1301">
            <v>61576733</v>
          </cell>
          <cell r="H1301">
            <v>270</v>
          </cell>
          <cell r="I1301">
            <v>61576733</v>
          </cell>
          <cell r="J1301">
            <v>0</v>
          </cell>
        </row>
        <row r="1302">
          <cell r="B1302" t="str">
            <v>41HPA01516</v>
          </cell>
          <cell r="C1302" t="str">
            <v>ống thép mạ kẽm Hòa Phát A0 DN 15 x 1,6 mm</v>
          </cell>
          <cell r="D1302">
            <v>0</v>
          </cell>
          <cell r="E1302">
            <v>0</v>
          </cell>
          <cell r="F1302">
            <v>2016</v>
          </cell>
          <cell r="G1302">
            <v>43340070</v>
          </cell>
          <cell r="H1302">
            <v>2016</v>
          </cell>
          <cell r="I1302">
            <v>43340070</v>
          </cell>
          <cell r="J1302">
            <v>0</v>
          </cell>
        </row>
        <row r="1303">
          <cell r="B1303" t="str">
            <v>41HPA02519</v>
          </cell>
          <cell r="C1303" t="str">
            <v>ống thép mạ kẽm Hòa Phát A0 DN 25 x 1,9 mm</v>
          </cell>
          <cell r="D1303">
            <v>0</v>
          </cell>
          <cell r="E1303">
            <v>0</v>
          </cell>
          <cell r="F1303">
            <v>1158</v>
          </cell>
          <cell r="G1303">
            <v>44489257</v>
          </cell>
          <cell r="H1303">
            <v>1158</v>
          </cell>
          <cell r="I1303">
            <v>44489257</v>
          </cell>
          <cell r="J1303">
            <v>0</v>
          </cell>
        </row>
        <row r="1304">
          <cell r="B1304" t="str">
            <v>41HPA03219</v>
          </cell>
          <cell r="C1304" t="str">
            <v>ống thép mạ kẽm Hòa Phát A0 DN 32 x 1,9 mm</v>
          </cell>
          <cell r="D1304">
            <v>0</v>
          </cell>
          <cell r="E1304">
            <v>0</v>
          </cell>
          <cell r="F1304">
            <v>372</v>
          </cell>
          <cell r="G1304">
            <v>18560711</v>
          </cell>
          <cell r="H1304">
            <v>372</v>
          </cell>
          <cell r="I1304">
            <v>18560711</v>
          </cell>
          <cell r="J1304">
            <v>0</v>
          </cell>
        </row>
        <row r="1305">
          <cell r="B1305" t="str">
            <v>41HPA03221</v>
          </cell>
          <cell r="C1305" t="str">
            <v>ống thép mạ kẽm Hòa Phát A0 DN 32 x 2,1 mm</v>
          </cell>
          <cell r="D1305">
            <v>0</v>
          </cell>
          <cell r="E1305">
            <v>0</v>
          </cell>
          <cell r="F1305">
            <v>1386</v>
          </cell>
          <cell r="G1305">
            <v>80727394</v>
          </cell>
          <cell r="H1305">
            <v>1386</v>
          </cell>
          <cell r="I1305">
            <v>80727394</v>
          </cell>
          <cell r="J1305">
            <v>0</v>
          </cell>
        </row>
        <row r="1306">
          <cell r="B1306" t="str">
            <v>41HPA05019</v>
          </cell>
          <cell r="C1306" t="str">
            <v>ống thép mạ kẽm Hòa Phát A0 DN 50 x 1,9 mm</v>
          </cell>
          <cell r="D1306">
            <v>0</v>
          </cell>
          <cell r="E1306">
            <v>0</v>
          </cell>
          <cell r="F1306">
            <v>888</v>
          </cell>
          <cell r="G1306">
            <v>66679193</v>
          </cell>
          <cell r="H1306">
            <v>888</v>
          </cell>
          <cell r="I1306">
            <v>66679193</v>
          </cell>
          <cell r="J1306">
            <v>0</v>
          </cell>
        </row>
        <row r="1307">
          <cell r="B1307" t="str">
            <v>41HPA05023</v>
          </cell>
          <cell r="C1307" t="str">
            <v>ống thép mạ kẽm Hòa Phát A0 DN 50 x 2,3 mm</v>
          </cell>
          <cell r="D1307">
            <v>0</v>
          </cell>
          <cell r="E1307">
            <v>0</v>
          </cell>
          <cell r="F1307">
            <v>228</v>
          </cell>
          <cell r="G1307">
            <v>21012102</v>
          </cell>
          <cell r="H1307">
            <v>228</v>
          </cell>
          <cell r="I1307">
            <v>21012102</v>
          </cell>
          <cell r="J1307">
            <v>0</v>
          </cell>
        </row>
        <row r="1308">
          <cell r="B1308" t="str">
            <v>41HPA06521</v>
          </cell>
          <cell r="C1308" t="str">
            <v>ống thép mạ kẽm Hòa Phát A0 DN 65 x 2,1 mm</v>
          </cell>
          <cell r="D1308">
            <v>0</v>
          </cell>
          <cell r="E1308">
            <v>0</v>
          </cell>
          <cell r="F1308">
            <v>162</v>
          </cell>
          <cell r="G1308">
            <v>15957678</v>
          </cell>
          <cell r="H1308">
            <v>162</v>
          </cell>
          <cell r="I1308">
            <v>15957678</v>
          </cell>
          <cell r="J1308">
            <v>0</v>
          </cell>
        </row>
        <row r="1309">
          <cell r="B1309" t="str">
            <v>41HPA06525</v>
          </cell>
          <cell r="C1309" t="str">
            <v>ống thép mạ kẽm Hòa Phát A0 DN 65 x 2,5 mm</v>
          </cell>
          <cell r="D1309">
            <v>0</v>
          </cell>
          <cell r="E1309">
            <v>0</v>
          </cell>
          <cell r="F1309">
            <v>240</v>
          </cell>
          <cell r="G1309">
            <v>30551449</v>
          </cell>
          <cell r="H1309">
            <v>240</v>
          </cell>
          <cell r="I1309">
            <v>30551449</v>
          </cell>
          <cell r="J1309">
            <v>0</v>
          </cell>
        </row>
        <row r="1310">
          <cell r="B1310" t="str">
            <v>41HPA08021</v>
          </cell>
          <cell r="C1310" t="str">
            <v>ống thép mạ kẽm Hòa Phát A0 DN 80 x 2,1 mm</v>
          </cell>
          <cell r="D1310">
            <v>0</v>
          </cell>
          <cell r="E1310">
            <v>0</v>
          </cell>
          <cell r="F1310">
            <v>324</v>
          </cell>
          <cell r="G1310">
            <v>39893004</v>
          </cell>
          <cell r="H1310">
            <v>324</v>
          </cell>
          <cell r="I1310">
            <v>39893004</v>
          </cell>
          <cell r="J1310">
            <v>0</v>
          </cell>
        </row>
        <row r="1311">
          <cell r="B1311" t="str">
            <v>41HPA110032</v>
          </cell>
          <cell r="C1311" t="str">
            <v>ống thép mạ kẽm Hòa Phát A1 DN 100 x 3,2 mm</v>
          </cell>
          <cell r="D1311">
            <v>0</v>
          </cell>
          <cell r="E1311">
            <v>0</v>
          </cell>
          <cell r="F1311">
            <v>1524</v>
          </cell>
          <cell r="G1311">
            <v>355405299</v>
          </cell>
          <cell r="H1311">
            <v>1620</v>
          </cell>
          <cell r="I1311">
            <v>349197153</v>
          </cell>
          <cell r="J1311">
            <v>-96</v>
          </cell>
        </row>
        <row r="1312">
          <cell r="B1312" t="str">
            <v>41HPA11519</v>
          </cell>
          <cell r="C1312" t="str">
            <v>ống thép mạ kẽm Hòa Phát A1 DN 15 x 1,9 mm</v>
          </cell>
          <cell r="D1312">
            <v>0</v>
          </cell>
          <cell r="E1312">
            <v>0</v>
          </cell>
          <cell r="F1312">
            <v>1656</v>
          </cell>
          <cell r="G1312">
            <v>40551510</v>
          </cell>
          <cell r="H1312">
            <v>1656</v>
          </cell>
          <cell r="I1312">
            <v>40551510</v>
          </cell>
          <cell r="J1312">
            <v>0</v>
          </cell>
        </row>
        <row r="1313">
          <cell r="B1313" t="str">
            <v>41HPA12021</v>
          </cell>
          <cell r="C1313" t="str">
            <v>ống thép mạ kẽm Hòa Phát A1 DN 20 x 2,1 mm</v>
          </cell>
          <cell r="D1313">
            <v>0</v>
          </cell>
          <cell r="E1313">
            <v>0</v>
          </cell>
          <cell r="F1313">
            <v>5052</v>
          </cell>
          <cell r="G1313">
            <v>179827180</v>
          </cell>
          <cell r="H1313">
            <v>5052</v>
          </cell>
          <cell r="I1313">
            <v>179827180</v>
          </cell>
          <cell r="J1313">
            <v>0</v>
          </cell>
        </row>
        <row r="1314">
          <cell r="B1314" t="str">
            <v>41HPA12523</v>
          </cell>
          <cell r="C1314" t="str">
            <v>ống thép mạ kẽm Hòa Phát A1 DN 25 x 2,3 mm</v>
          </cell>
          <cell r="D1314">
            <v>0</v>
          </cell>
          <cell r="E1314">
            <v>0</v>
          </cell>
          <cell r="F1314">
            <v>3108</v>
          </cell>
          <cell r="G1314">
            <v>147523767</v>
          </cell>
          <cell r="H1314">
            <v>3114</v>
          </cell>
          <cell r="I1314">
            <v>147523767</v>
          </cell>
          <cell r="J1314">
            <v>-6</v>
          </cell>
        </row>
        <row r="1315">
          <cell r="B1315" t="str">
            <v>41HPA13223</v>
          </cell>
          <cell r="C1315" t="str">
            <v>ống thép mạ kẽm Hòa Phát A1 DN 32 x 2,3 mm</v>
          </cell>
          <cell r="D1315">
            <v>0</v>
          </cell>
          <cell r="E1315">
            <v>0</v>
          </cell>
          <cell r="F1315">
            <v>3312</v>
          </cell>
          <cell r="G1315">
            <v>198249303</v>
          </cell>
          <cell r="H1315">
            <v>3312</v>
          </cell>
          <cell r="I1315">
            <v>198249303</v>
          </cell>
          <cell r="J1315">
            <v>0</v>
          </cell>
        </row>
        <row r="1316">
          <cell r="B1316" t="str">
            <v>41HPA14025</v>
          </cell>
          <cell r="C1316" t="str">
            <v>ống thép mạ kẽm Hòa Phát A1 DN 40 x 2,5 mm</v>
          </cell>
          <cell r="D1316">
            <v>0</v>
          </cell>
          <cell r="E1316">
            <v>0</v>
          </cell>
          <cell r="F1316">
            <v>1416</v>
          </cell>
          <cell r="G1316">
            <v>107450419</v>
          </cell>
          <cell r="H1316">
            <v>1416</v>
          </cell>
          <cell r="I1316">
            <v>107450419</v>
          </cell>
          <cell r="J1316">
            <v>0</v>
          </cell>
        </row>
        <row r="1317">
          <cell r="B1317" t="str">
            <v>41HPA15026</v>
          </cell>
          <cell r="C1317" t="str">
            <v>ống thép mạ kẽm Hòa Phát A1 DN 50 x 2,6 mm</v>
          </cell>
          <cell r="D1317">
            <v>0</v>
          </cell>
          <cell r="E1317">
            <v>0</v>
          </cell>
          <cell r="F1317">
            <v>4182</v>
          </cell>
          <cell r="G1317">
            <v>414444047</v>
          </cell>
          <cell r="H1317">
            <v>4182</v>
          </cell>
          <cell r="I1317">
            <v>408886586</v>
          </cell>
          <cell r="J1317">
            <v>0</v>
          </cell>
        </row>
        <row r="1318">
          <cell r="B1318" t="str">
            <v>41HPA16529</v>
          </cell>
          <cell r="C1318" t="str">
            <v>ống thép mạ kẽm Hòa Phát A1 DN 65 x 2,9 mm</v>
          </cell>
          <cell r="D1318">
            <v>0</v>
          </cell>
          <cell r="E1318">
            <v>0</v>
          </cell>
          <cell r="F1318">
            <v>1464</v>
          </cell>
          <cell r="G1318">
            <v>204677326</v>
          </cell>
          <cell r="H1318">
            <v>1626</v>
          </cell>
          <cell r="I1318">
            <v>226105660</v>
          </cell>
          <cell r="J1318">
            <v>-162</v>
          </cell>
        </row>
        <row r="1319">
          <cell r="B1319" t="str">
            <v>41HPA18029</v>
          </cell>
          <cell r="C1319" t="str">
            <v>ống thép mạ kẽm Hòa Phát A1 DN 80 x 2,9 mm</v>
          </cell>
          <cell r="D1319">
            <v>0</v>
          </cell>
          <cell r="E1319">
            <v>0</v>
          </cell>
          <cell r="F1319">
            <v>1182</v>
          </cell>
          <cell r="G1319">
            <v>197375622</v>
          </cell>
          <cell r="H1319">
            <v>1182</v>
          </cell>
          <cell r="I1319">
            <v>189080848</v>
          </cell>
          <cell r="J1319">
            <v>0</v>
          </cell>
        </row>
        <row r="1320">
          <cell r="B1320" t="str">
            <v>41HPL110040</v>
          </cell>
          <cell r="C1320" t="str">
            <v>ống thép mạ kẽm Hòa Phát BSL1 DN 100 x 4,0mm</v>
          </cell>
          <cell r="D1320">
            <v>0</v>
          </cell>
          <cell r="E1320">
            <v>0</v>
          </cell>
          <cell r="F1320">
            <v>312</v>
          </cell>
          <cell r="G1320">
            <v>91954908</v>
          </cell>
          <cell r="H1320">
            <v>312</v>
          </cell>
          <cell r="I1320">
            <v>91954908</v>
          </cell>
          <cell r="J1320">
            <v>0</v>
          </cell>
        </row>
        <row r="1321">
          <cell r="B1321" t="str">
            <v>41HPL15032</v>
          </cell>
          <cell r="C1321" t="str">
            <v>ống thép mạ kẽm Hòa Phát BSL1 DN 50 x 3,2mm</v>
          </cell>
          <cell r="D1321">
            <v>0</v>
          </cell>
          <cell r="E1321">
            <v>0</v>
          </cell>
          <cell r="F1321">
            <v>180</v>
          </cell>
          <cell r="G1321">
            <v>22510930</v>
          </cell>
          <cell r="H1321">
            <v>180</v>
          </cell>
          <cell r="I1321">
            <v>22510930</v>
          </cell>
          <cell r="J1321">
            <v>0</v>
          </cell>
        </row>
        <row r="1322">
          <cell r="B1322" t="str">
            <v>41HPL2023</v>
          </cell>
          <cell r="C1322" t="str">
            <v>Ống thép mạ kẽm Hòa Phát BSL DN 20 x 2,3mm</v>
          </cell>
          <cell r="D1322">
            <v>0</v>
          </cell>
          <cell r="E1322">
            <v>0</v>
          </cell>
          <cell r="F1322">
            <v>4398</v>
          </cell>
          <cell r="G1322">
            <v>161336598</v>
          </cell>
          <cell r="H1322">
            <v>4398</v>
          </cell>
          <cell r="I1322">
            <v>161336598</v>
          </cell>
          <cell r="J1322">
            <v>0</v>
          </cell>
        </row>
        <row r="1323">
          <cell r="B1323" t="str">
            <v>41HPL210036</v>
          </cell>
          <cell r="C1323" t="str">
            <v>ống thép mạ kẽm Hòa Phát BSL2 DN 100 x 3,6mm</v>
          </cell>
          <cell r="D1323">
            <v>0</v>
          </cell>
          <cell r="E1323">
            <v>0</v>
          </cell>
          <cell r="F1323">
            <v>240</v>
          </cell>
          <cell r="G1323">
            <v>66096886</v>
          </cell>
          <cell r="H1323">
            <v>240</v>
          </cell>
          <cell r="I1323">
            <v>66096886</v>
          </cell>
          <cell r="J1323">
            <v>0</v>
          </cell>
        </row>
        <row r="1324">
          <cell r="B1324" t="str">
            <v>41HPL22526</v>
          </cell>
          <cell r="C1324" t="str">
            <v>ống thép mạ kẽm Hòa Phát BSL2 DN 25 x 2,6mm</v>
          </cell>
          <cell r="D1324">
            <v>60</v>
          </cell>
          <cell r="E1324">
            <v>3220020</v>
          </cell>
          <cell r="F1324">
            <v>3090</v>
          </cell>
          <cell r="G1324">
            <v>162137343</v>
          </cell>
          <cell r="H1324">
            <v>3150</v>
          </cell>
          <cell r="I1324">
            <v>162333529</v>
          </cell>
          <cell r="J1324">
            <v>0</v>
          </cell>
        </row>
        <row r="1325">
          <cell r="B1325" t="str">
            <v>41HPL23226</v>
          </cell>
          <cell r="C1325" t="str">
            <v>ống thép mạ kẽm Hòa Phát BSL2 DN 32 x 2,6mm</v>
          </cell>
          <cell r="D1325">
            <v>0</v>
          </cell>
          <cell r="E1325">
            <v>0</v>
          </cell>
          <cell r="F1325">
            <v>3654</v>
          </cell>
          <cell r="G1325">
            <v>247866503</v>
          </cell>
          <cell r="H1325">
            <v>3654</v>
          </cell>
          <cell r="I1325">
            <v>247866503</v>
          </cell>
          <cell r="J1325">
            <v>0</v>
          </cell>
        </row>
        <row r="1326">
          <cell r="B1326" t="str">
            <v>41HPL25029</v>
          </cell>
          <cell r="C1326" t="str">
            <v>ống thép mạ kẽm Hòa Phát BSL2 DN 50 x 2,9mm</v>
          </cell>
          <cell r="D1326">
            <v>0</v>
          </cell>
          <cell r="E1326">
            <v>0</v>
          </cell>
          <cell r="F1326">
            <v>408</v>
          </cell>
          <cell r="G1326">
            <v>45100272</v>
          </cell>
          <cell r="H1326">
            <v>408</v>
          </cell>
          <cell r="I1326">
            <v>38949222</v>
          </cell>
          <cell r="J1326">
            <v>0</v>
          </cell>
        </row>
        <row r="1327">
          <cell r="B1327" t="str">
            <v>41HPL28032</v>
          </cell>
          <cell r="C1327" t="str">
            <v>ống thép mạ kẽm Hòa Phát BSL2 DN 80 x 3,2mm</v>
          </cell>
          <cell r="D1327">
            <v>0</v>
          </cell>
          <cell r="E1327">
            <v>0</v>
          </cell>
          <cell r="F1327">
            <v>1104</v>
          </cell>
          <cell r="G1327">
            <v>193821709</v>
          </cell>
          <cell r="H1327">
            <v>1104</v>
          </cell>
          <cell r="I1327">
            <v>193821709</v>
          </cell>
          <cell r="J1327">
            <v>0</v>
          </cell>
        </row>
        <row r="1328">
          <cell r="B1328" t="str">
            <v>41HPL4029</v>
          </cell>
          <cell r="C1328" t="str">
            <v>Ống thép mạ kẽm Hòa Phát BSL DN 40 x 2,9mm</v>
          </cell>
          <cell r="D1328">
            <v>0</v>
          </cell>
          <cell r="E1328">
            <v>0</v>
          </cell>
          <cell r="F1328">
            <v>360</v>
          </cell>
          <cell r="G1328">
            <v>31960001</v>
          </cell>
          <cell r="H1328">
            <v>360</v>
          </cell>
          <cell r="I1328">
            <v>31960001</v>
          </cell>
          <cell r="J1328">
            <v>0</v>
          </cell>
        </row>
        <row r="1329">
          <cell r="B1329" t="str">
            <v>41HPL6532</v>
          </cell>
          <cell r="C1329" t="str">
            <v>Ống thép mạ kẽm Hòa Phát BSL DN 65 x 3,2mm</v>
          </cell>
          <cell r="D1329">
            <v>0</v>
          </cell>
          <cell r="E1329">
            <v>0</v>
          </cell>
          <cell r="F1329">
            <v>144</v>
          </cell>
          <cell r="G1329">
            <v>23249497</v>
          </cell>
          <cell r="H1329">
            <v>144</v>
          </cell>
          <cell r="I1329">
            <v>23249497</v>
          </cell>
          <cell r="J1329">
            <v>0</v>
          </cell>
        </row>
        <row r="1330">
          <cell r="B1330" t="str">
            <v>41HPM1526</v>
          </cell>
          <cell r="C1330" t="str">
            <v>ống thép mạ kẽm Hòa Phát BSM DN 15 x 2,6mm</v>
          </cell>
          <cell r="D1330">
            <v>0</v>
          </cell>
          <cell r="E1330">
            <v>0</v>
          </cell>
          <cell r="F1330">
            <v>180</v>
          </cell>
          <cell r="G1330">
            <v>5510529</v>
          </cell>
          <cell r="H1330">
            <v>180</v>
          </cell>
          <cell r="I1330">
            <v>5510529</v>
          </cell>
          <cell r="J1330">
            <v>0</v>
          </cell>
        </row>
        <row r="1331">
          <cell r="B1331" t="str">
            <v>41HPM2026</v>
          </cell>
          <cell r="C1331" t="str">
            <v>ống thép mạ kẽm Hòa Phát BSM DN 20 x 2,6mm</v>
          </cell>
          <cell r="D1331">
            <v>0</v>
          </cell>
          <cell r="E1331">
            <v>0</v>
          </cell>
          <cell r="F1331">
            <v>120</v>
          </cell>
          <cell r="G1331">
            <v>4736344</v>
          </cell>
          <cell r="H1331">
            <v>120</v>
          </cell>
          <cell r="I1331">
            <v>4736344</v>
          </cell>
          <cell r="J1331">
            <v>0</v>
          </cell>
        </row>
        <row r="1332">
          <cell r="B1332" t="str">
            <v>41HPM2532</v>
          </cell>
          <cell r="C1332" t="str">
            <v>ống thép mạ kẽm Hòa Phát BSM DN 25 x 3,2mm</v>
          </cell>
          <cell r="D1332">
            <v>0</v>
          </cell>
          <cell r="E1332">
            <v>0</v>
          </cell>
          <cell r="F1332">
            <v>24</v>
          </cell>
          <cell r="G1332">
            <v>1565373</v>
          </cell>
          <cell r="H1332">
            <v>24</v>
          </cell>
          <cell r="I1332">
            <v>1565373</v>
          </cell>
          <cell r="J1332">
            <v>0</v>
          </cell>
        </row>
        <row r="1333">
          <cell r="B1333" t="str">
            <v>41HPM5036</v>
          </cell>
          <cell r="C1333" t="str">
            <v>ống thép mạ kẽm Hòa Phát BSM DN 50 x 3,6mm</v>
          </cell>
          <cell r="D1333">
            <v>0</v>
          </cell>
          <cell r="E1333">
            <v>0</v>
          </cell>
          <cell r="F1333">
            <v>24</v>
          </cell>
          <cell r="G1333">
            <v>3281389</v>
          </cell>
          <cell r="H1333">
            <v>24</v>
          </cell>
          <cell r="I1333">
            <v>3281389</v>
          </cell>
          <cell r="J1333">
            <v>0</v>
          </cell>
        </row>
        <row r="1334">
          <cell r="B1334" t="str">
            <v>41HPM6536</v>
          </cell>
          <cell r="C1334" t="str">
            <v>ống thép mạ kẽm Hòa Phát BSM DN 65 x 3,6mm</v>
          </cell>
          <cell r="D1334">
            <v>0</v>
          </cell>
          <cell r="E1334">
            <v>0</v>
          </cell>
          <cell r="F1334">
            <v>32</v>
          </cell>
          <cell r="G1334">
            <v>5699697</v>
          </cell>
          <cell r="H1334">
            <v>32</v>
          </cell>
          <cell r="I1334">
            <v>5699697</v>
          </cell>
          <cell r="J1334">
            <v>0</v>
          </cell>
        </row>
        <row r="1335">
          <cell r="B1335" t="str">
            <v>41HPM8040</v>
          </cell>
          <cell r="C1335" t="str">
            <v>ống thép mạ kẽm Hòa Phát BSM DN 80 x 4,0mm</v>
          </cell>
          <cell r="D1335">
            <v>0</v>
          </cell>
          <cell r="E1335">
            <v>0</v>
          </cell>
          <cell r="F1335">
            <v>144</v>
          </cell>
          <cell r="G1335">
            <v>33737330</v>
          </cell>
          <cell r="H1335">
            <v>144</v>
          </cell>
          <cell r="I1335">
            <v>33737330</v>
          </cell>
          <cell r="J1335">
            <v>0</v>
          </cell>
        </row>
        <row r="1336">
          <cell r="B1336" t="str">
            <v>41MA141396</v>
          </cell>
          <cell r="C1336" t="str">
            <v>ống thép mạ D141 x 3,96mm</v>
          </cell>
          <cell r="D1336">
            <v>0</v>
          </cell>
          <cell r="E1336">
            <v>0</v>
          </cell>
          <cell r="F1336">
            <v>318</v>
          </cell>
          <cell r="G1336">
            <v>114571319</v>
          </cell>
          <cell r="H1336">
            <v>318</v>
          </cell>
          <cell r="I1336">
            <v>114571319</v>
          </cell>
          <cell r="J1336">
            <v>0</v>
          </cell>
        </row>
        <row r="1337">
          <cell r="B1337" t="str">
            <v>41MA141478</v>
          </cell>
          <cell r="C1337" t="str">
            <v>Ống thép mạ D141 x 4,78mm</v>
          </cell>
          <cell r="D1337">
            <v>0</v>
          </cell>
          <cell r="E1337">
            <v>0</v>
          </cell>
          <cell r="F1337">
            <v>30</v>
          </cell>
          <cell r="G1337">
            <v>13816821</v>
          </cell>
          <cell r="H1337">
            <v>30</v>
          </cell>
          <cell r="I1337">
            <v>13816821</v>
          </cell>
          <cell r="J1337">
            <v>0</v>
          </cell>
        </row>
        <row r="1338">
          <cell r="B1338" t="str">
            <v>41MA168396</v>
          </cell>
          <cell r="C1338" t="str">
            <v>ống thép mạ D168 x 3,96mm</v>
          </cell>
          <cell r="D1338">
            <v>0</v>
          </cell>
          <cell r="E1338">
            <v>0</v>
          </cell>
          <cell r="F1338">
            <v>744</v>
          </cell>
          <cell r="G1338">
            <v>319854259</v>
          </cell>
          <cell r="H1338">
            <v>750</v>
          </cell>
          <cell r="I1338">
            <v>319854259</v>
          </cell>
          <cell r="J1338">
            <v>-6</v>
          </cell>
        </row>
        <row r="1339">
          <cell r="B1339" t="str">
            <v>41MA219396</v>
          </cell>
          <cell r="C1339" t="str">
            <v>ống thép mạ D219 x 3,96mm</v>
          </cell>
          <cell r="D1339">
            <v>0</v>
          </cell>
          <cell r="E1339">
            <v>0</v>
          </cell>
          <cell r="F1339">
            <v>36</v>
          </cell>
          <cell r="G1339">
            <v>21338304</v>
          </cell>
          <cell r="H1339">
            <v>36</v>
          </cell>
          <cell r="I1339">
            <v>21338304</v>
          </cell>
          <cell r="J1339">
            <v>0</v>
          </cell>
        </row>
        <row r="1340">
          <cell r="B1340" t="str">
            <v>41MA219516</v>
          </cell>
          <cell r="C1340" t="str">
            <v>ống thép mạ D219 x 5,16mm</v>
          </cell>
          <cell r="D1340">
            <v>0</v>
          </cell>
          <cell r="E1340">
            <v>0</v>
          </cell>
          <cell r="F1340">
            <v>18</v>
          </cell>
          <cell r="G1340">
            <v>8607837</v>
          </cell>
          <cell r="H1340">
            <v>18</v>
          </cell>
          <cell r="I1340">
            <v>8607837</v>
          </cell>
          <cell r="J1340">
            <v>0</v>
          </cell>
        </row>
        <row r="1341">
          <cell r="B1341" t="str">
            <v>41MA219635</v>
          </cell>
          <cell r="C1341" t="str">
            <v>ống thép mạ D219 x 6,35mm</v>
          </cell>
          <cell r="D1341">
            <v>0</v>
          </cell>
          <cell r="E1341">
            <v>0</v>
          </cell>
          <cell r="F1341">
            <v>72</v>
          </cell>
          <cell r="G1341">
            <v>68857112</v>
          </cell>
          <cell r="H1341">
            <v>72</v>
          </cell>
          <cell r="I1341">
            <v>68857112</v>
          </cell>
          <cell r="J1341">
            <v>0</v>
          </cell>
        </row>
        <row r="1342">
          <cell r="B1342" t="str">
            <v>41MA273636</v>
          </cell>
          <cell r="C1342" t="str">
            <v>ống thép mạ D273 x 6,35mm</v>
          </cell>
          <cell r="D1342">
            <v>0</v>
          </cell>
          <cell r="E1342">
            <v>0</v>
          </cell>
          <cell r="F1342">
            <v>24</v>
          </cell>
          <cell r="G1342">
            <v>26691311</v>
          </cell>
          <cell r="H1342">
            <v>24</v>
          </cell>
          <cell r="I1342">
            <v>26691311</v>
          </cell>
          <cell r="J1342">
            <v>0</v>
          </cell>
        </row>
        <row r="1343">
          <cell r="B1343" t="str">
            <v>41MA406792</v>
          </cell>
          <cell r="C1343" t="str">
            <v>ống thép mạ D406 x 7,92mm</v>
          </cell>
          <cell r="D1343">
            <v>0</v>
          </cell>
          <cell r="E1343">
            <v>0</v>
          </cell>
          <cell r="F1343">
            <v>12</v>
          </cell>
          <cell r="G1343">
            <v>25894908</v>
          </cell>
          <cell r="H1343">
            <v>12</v>
          </cell>
          <cell r="I1343">
            <v>25894908</v>
          </cell>
          <cell r="J1343">
            <v>0</v>
          </cell>
        </row>
        <row r="1344">
          <cell r="B1344" t="str">
            <v>41MA406818</v>
          </cell>
          <cell r="C1344" t="str">
            <v>ống thép mạ D406 x 8,18mm</v>
          </cell>
          <cell r="D1344">
            <v>0</v>
          </cell>
          <cell r="E1344">
            <v>0</v>
          </cell>
          <cell r="F1344">
            <v>84</v>
          </cell>
          <cell r="G1344">
            <v>220830540</v>
          </cell>
          <cell r="H1344">
            <v>84</v>
          </cell>
          <cell r="I1344">
            <v>220830540</v>
          </cell>
          <cell r="J1344">
            <v>0</v>
          </cell>
        </row>
        <row r="1345">
          <cell r="B1345" t="str">
            <v>42BCBGC140125</v>
          </cell>
          <cell r="C1345" t="str">
            <v>Bạc CB GC D140/125</v>
          </cell>
          <cell r="D1345">
            <v>3</v>
          </cell>
          <cell r="E1345">
            <v>115746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</v>
          </cell>
        </row>
        <row r="1346">
          <cell r="B1346" t="str">
            <v>42BCBGC160125</v>
          </cell>
          <cell r="C1346" t="str">
            <v>Bạc CB GC D160/125</v>
          </cell>
          <cell r="D1346">
            <v>1</v>
          </cell>
          <cell r="E1346">
            <v>78390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</v>
          </cell>
        </row>
        <row r="1347">
          <cell r="B1347" t="str">
            <v>42BCBGC160140</v>
          </cell>
          <cell r="C1347" t="str">
            <v>Bạc CB GC D160/140</v>
          </cell>
          <cell r="D1347">
            <v>0</v>
          </cell>
          <cell r="E1347">
            <v>0</v>
          </cell>
          <cell r="F1347">
            <v>5</v>
          </cell>
          <cell r="G1347">
            <v>350000</v>
          </cell>
          <cell r="H1347">
            <v>5</v>
          </cell>
          <cell r="I1347">
            <v>350000</v>
          </cell>
          <cell r="J1347">
            <v>0</v>
          </cell>
        </row>
        <row r="1348">
          <cell r="B1348" t="str">
            <v>42BCBGC200110</v>
          </cell>
          <cell r="C1348" t="str">
            <v>Bạc CB GC 200/110</v>
          </cell>
          <cell r="D1348">
            <v>0</v>
          </cell>
          <cell r="E1348">
            <v>0</v>
          </cell>
          <cell r="F1348">
            <v>3</v>
          </cell>
          <cell r="G1348">
            <v>600000</v>
          </cell>
          <cell r="H1348">
            <v>3</v>
          </cell>
          <cell r="I1348">
            <v>600000</v>
          </cell>
          <cell r="J1348">
            <v>0</v>
          </cell>
        </row>
        <row r="1349">
          <cell r="B1349" t="str">
            <v>42BCBGC200140</v>
          </cell>
          <cell r="C1349" t="str">
            <v>Bạc CB GC 200/140</v>
          </cell>
          <cell r="D1349">
            <v>2</v>
          </cell>
          <cell r="E1349">
            <v>372308</v>
          </cell>
          <cell r="F1349">
            <v>11</v>
          </cell>
          <cell r="G1349">
            <v>2750000</v>
          </cell>
          <cell r="H1349">
            <v>11</v>
          </cell>
          <cell r="I1349">
            <v>2641953</v>
          </cell>
          <cell r="J1349">
            <v>2</v>
          </cell>
        </row>
        <row r="1350">
          <cell r="B1350" t="str">
            <v>42BCBGC20090</v>
          </cell>
          <cell r="C1350" t="str">
            <v>Bạc CB GC 200/90</v>
          </cell>
          <cell r="D1350">
            <v>0</v>
          </cell>
          <cell r="E1350">
            <v>0</v>
          </cell>
          <cell r="F1350">
            <v>1</v>
          </cell>
          <cell r="G1350">
            <v>200000</v>
          </cell>
          <cell r="H1350">
            <v>1</v>
          </cell>
          <cell r="I1350">
            <v>200000</v>
          </cell>
          <cell r="J1350">
            <v>0</v>
          </cell>
        </row>
        <row r="1351">
          <cell r="B1351" t="str">
            <v>42BCBTP11048</v>
          </cell>
          <cell r="C1351" t="str">
            <v>Bạc CB TP 110/48</v>
          </cell>
          <cell r="D1351">
            <v>64</v>
          </cell>
          <cell r="E1351">
            <v>1618263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64</v>
          </cell>
        </row>
        <row r="1352">
          <cell r="B1352" t="str">
            <v>42BCBTP12576</v>
          </cell>
          <cell r="C1352" t="str">
            <v>Bạc CB TP 125/76</v>
          </cell>
          <cell r="D1352">
            <v>67</v>
          </cell>
          <cell r="E1352">
            <v>2267108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67</v>
          </cell>
        </row>
        <row r="1353">
          <cell r="B1353" t="str">
            <v>42BCBTP12590</v>
          </cell>
          <cell r="C1353" t="str">
            <v>Bạc CB TP 125/90</v>
          </cell>
          <cell r="D1353">
            <v>32</v>
          </cell>
          <cell r="E1353">
            <v>1016810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32</v>
          </cell>
        </row>
        <row r="1354">
          <cell r="B1354" t="str">
            <v>42BCBTP160140</v>
          </cell>
          <cell r="C1354" t="str">
            <v>Bạc CB TP 160/140</v>
          </cell>
          <cell r="D1354">
            <v>0</v>
          </cell>
          <cell r="E1354">
            <v>0</v>
          </cell>
          <cell r="F1354">
            <v>11</v>
          </cell>
          <cell r="G1354">
            <v>712580</v>
          </cell>
          <cell r="H1354">
            <v>11</v>
          </cell>
          <cell r="I1354">
            <v>0</v>
          </cell>
          <cell r="J1354">
            <v>0</v>
          </cell>
        </row>
        <row r="1355">
          <cell r="B1355" t="str">
            <v>42BCBTP200110</v>
          </cell>
          <cell r="C1355" t="str">
            <v>Bạc CB TP 200/110</v>
          </cell>
          <cell r="D1355">
            <v>4</v>
          </cell>
          <cell r="E1355">
            <v>450109</v>
          </cell>
          <cell r="F1355">
            <v>35</v>
          </cell>
          <cell r="G1355">
            <v>4482086</v>
          </cell>
          <cell r="H1355">
            <v>37</v>
          </cell>
          <cell r="I1355">
            <v>4702147</v>
          </cell>
          <cell r="J1355">
            <v>2</v>
          </cell>
        </row>
        <row r="1356">
          <cell r="B1356" t="str">
            <v>42BCBTP200160</v>
          </cell>
          <cell r="C1356" t="str">
            <v>Bạc CB TP 200/160</v>
          </cell>
          <cell r="D1356">
            <v>0</v>
          </cell>
          <cell r="E1356">
            <v>0</v>
          </cell>
          <cell r="F1356">
            <v>6</v>
          </cell>
          <cell r="G1356">
            <v>555528</v>
          </cell>
          <cell r="H1356">
            <v>6</v>
          </cell>
          <cell r="I1356">
            <v>0</v>
          </cell>
          <cell r="J1356">
            <v>0</v>
          </cell>
        </row>
        <row r="1357">
          <cell r="B1357" t="str">
            <v>42BCBTP6034</v>
          </cell>
          <cell r="C1357" t="str">
            <v>Bạc CB TP 60/34</v>
          </cell>
          <cell r="D1357">
            <v>232</v>
          </cell>
          <cell r="E1357">
            <v>2139258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232</v>
          </cell>
        </row>
        <row r="1358">
          <cell r="B1358" t="str">
            <v>42BCBTP6048</v>
          </cell>
          <cell r="C1358" t="str">
            <v>Bạc CB TP 60/48</v>
          </cell>
          <cell r="D1358">
            <v>0</v>
          </cell>
          <cell r="E1358">
            <v>0</v>
          </cell>
          <cell r="F1358">
            <v>45</v>
          </cell>
          <cell r="G1358">
            <v>280845</v>
          </cell>
          <cell r="H1358">
            <v>45</v>
          </cell>
          <cell r="I1358">
            <v>280845</v>
          </cell>
          <cell r="J1358">
            <v>0</v>
          </cell>
        </row>
        <row r="1359">
          <cell r="B1359" t="str">
            <v>42BCBTP7634</v>
          </cell>
          <cell r="C1359" t="str">
            <v>Bạc CB TP 76/34</v>
          </cell>
          <cell r="D1359">
            <v>227</v>
          </cell>
          <cell r="E1359">
            <v>1900304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227</v>
          </cell>
        </row>
        <row r="1360">
          <cell r="B1360" t="str">
            <v>42BCBTP7648</v>
          </cell>
          <cell r="C1360" t="str">
            <v>Bạc CB TP 76/48</v>
          </cell>
          <cell r="D1360">
            <v>222</v>
          </cell>
          <cell r="E1360">
            <v>1766608</v>
          </cell>
          <cell r="F1360">
            <v>0</v>
          </cell>
          <cell r="G1360">
            <v>0</v>
          </cell>
          <cell r="H1360">
            <v>2</v>
          </cell>
          <cell r="I1360">
            <v>15916</v>
          </cell>
          <cell r="J1360">
            <v>220</v>
          </cell>
        </row>
        <row r="1361">
          <cell r="B1361" t="str">
            <v>42BCBTP7660</v>
          </cell>
          <cell r="C1361" t="str">
            <v>Bạc CB TP 76/60</v>
          </cell>
          <cell r="D1361">
            <v>107</v>
          </cell>
          <cell r="E1361">
            <v>896757</v>
          </cell>
          <cell r="F1361">
            <v>0</v>
          </cell>
          <cell r="G1361">
            <v>0</v>
          </cell>
          <cell r="H1361">
            <v>34</v>
          </cell>
          <cell r="I1361">
            <v>284951</v>
          </cell>
          <cell r="J1361">
            <v>73</v>
          </cell>
        </row>
        <row r="1362">
          <cell r="B1362" t="str">
            <v>42BCBTP9034</v>
          </cell>
          <cell r="C1362" t="str">
            <v>Bạc CB TP 90/34</v>
          </cell>
          <cell r="D1362">
            <v>70</v>
          </cell>
          <cell r="E1362">
            <v>910590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70</v>
          </cell>
        </row>
        <row r="1363">
          <cell r="B1363" t="str">
            <v>42BCBTP9048</v>
          </cell>
          <cell r="C1363" t="str">
            <v>Bạc CB TP 90/48</v>
          </cell>
          <cell r="D1363">
            <v>512</v>
          </cell>
          <cell r="E1363">
            <v>6932655</v>
          </cell>
          <cell r="F1363">
            <v>13</v>
          </cell>
          <cell r="G1363">
            <v>176024</v>
          </cell>
          <cell r="H1363">
            <v>0</v>
          </cell>
          <cell r="I1363">
            <v>0</v>
          </cell>
          <cell r="J1363">
            <v>525</v>
          </cell>
        </row>
        <row r="1364">
          <cell r="B1364" t="str">
            <v>42BITTP20</v>
          </cell>
          <cell r="C1364" t="str">
            <v>Bịt chụp PPR TP D20</v>
          </cell>
          <cell r="D1364">
            <v>0</v>
          </cell>
          <cell r="E1364">
            <v>0</v>
          </cell>
          <cell r="F1364">
            <v>1</v>
          </cell>
          <cell r="G1364">
            <v>1031</v>
          </cell>
          <cell r="H1364">
            <v>1</v>
          </cell>
          <cell r="I1364">
            <v>1031</v>
          </cell>
          <cell r="J1364">
            <v>0</v>
          </cell>
        </row>
        <row r="1365">
          <cell r="B1365" t="str">
            <v>42BL1660</v>
          </cell>
          <cell r="C1365" t="str">
            <v>Bulong M 16 x 60</v>
          </cell>
          <cell r="D1365">
            <v>0</v>
          </cell>
          <cell r="E1365">
            <v>0</v>
          </cell>
          <cell r="F1365">
            <v>500</v>
          </cell>
          <cell r="G1365">
            <v>2572000</v>
          </cell>
          <cell r="H1365">
            <v>500</v>
          </cell>
          <cell r="I1365">
            <v>2572000</v>
          </cell>
          <cell r="J1365">
            <v>0</v>
          </cell>
        </row>
        <row r="1366">
          <cell r="B1366" t="str">
            <v>42BL1670</v>
          </cell>
          <cell r="C1366" t="str">
            <v>Bulong M 16 x 70</v>
          </cell>
          <cell r="D1366">
            <v>0</v>
          </cell>
          <cell r="E1366">
            <v>0</v>
          </cell>
          <cell r="F1366">
            <v>200</v>
          </cell>
          <cell r="G1366">
            <v>1214274</v>
          </cell>
          <cell r="H1366">
            <v>200</v>
          </cell>
          <cell r="I1366">
            <v>1214274</v>
          </cell>
          <cell r="J1366">
            <v>0</v>
          </cell>
        </row>
        <row r="1367">
          <cell r="B1367" t="str">
            <v>42BL1680</v>
          </cell>
          <cell r="C1367" t="str">
            <v>Bulong M16 x 80</v>
          </cell>
          <cell r="D1367">
            <v>0</v>
          </cell>
          <cell r="E1367">
            <v>0</v>
          </cell>
          <cell r="F1367">
            <v>500</v>
          </cell>
          <cell r="G1367">
            <v>3048500</v>
          </cell>
          <cell r="H1367">
            <v>500</v>
          </cell>
          <cell r="I1367">
            <v>3048500</v>
          </cell>
          <cell r="J1367">
            <v>0</v>
          </cell>
        </row>
        <row r="1368">
          <cell r="B1368" t="str">
            <v>42BL18100</v>
          </cell>
          <cell r="C1368" t="str">
            <v>Bulong M18 x 100</v>
          </cell>
          <cell r="D1368">
            <v>0</v>
          </cell>
          <cell r="E1368">
            <v>0</v>
          </cell>
          <cell r="F1368">
            <v>300</v>
          </cell>
          <cell r="G1368">
            <v>2345403</v>
          </cell>
          <cell r="H1368">
            <v>300</v>
          </cell>
          <cell r="I1368">
            <v>2345403</v>
          </cell>
          <cell r="J1368">
            <v>0</v>
          </cell>
        </row>
        <row r="1369">
          <cell r="B1369" t="str">
            <v>42BL18120</v>
          </cell>
          <cell r="C1369" t="str">
            <v>Bulong M 18 x 120</v>
          </cell>
          <cell r="D1369">
            <v>0</v>
          </cell>
          <cell r="E1369">
            <v>0</v>
          </cell>
          <cell r="F1369">
            <v>300</v>
          </cell>
          <cell r="G1369">
            <v>2852400</v>
          </cell>
          <cell r="H1369">
            <v>300</v>
          </cell>
          <cell r="I1369">
            <v>2852400</v>
          </cell>
          <cell r="J1369">
            <v>0</v>
          </cell>
        </row>
        <row r="1370">
          <cell r="B1370" t="str">
            <v>42BL1815</v>
          </cell>
          <cell r="C1370" t="str">
            <v>Bulong M18 x 150</v>
          </cell>
          <cell r="D1370">
            <v>0</v>
          </cell>
          <cell r="E1370">
            <v>0</v>
          </cell>
          <cell r="F1370">
            <v>390</v>
          </cell>
          <cell r="G1370">
            <v>4767200</v>
          </cell>
          <cell r="H1370">
            <v>390</v>
          </cell>
          <cell r="I1370">
            <v>4767200</v>
          </cell>
          <cell r="J1370">
            <v>0</v>
          </cell>
        </row>
        <row r="1371">
          <cell r="B1371" t="str">
            <v>42BTDK20</v>
          </cell>
          <cell r="C1371" t="str">
            <v>Bịt chụp PPR DEKKO D20</v>
          </cell>
          <cell r="D1371">
            <v>0</v>
          </cell>
          <cell r="E1371">
            <v>0</v>
          </cell>
          <cell r="F1371">
            <v>1</v>
          </cell>
          <cell r="G1371">
            <v>1031</v>
          </cell>
          <cell r="H1371">
            <v>1</v>
          </cell>
          <cell r="I1371">
            <v>1031</v>
          </cell>
          <cell r="J1371">
            <v>0</v>
          </cell>
        </row>
        <row r="1372">
          <cell r="B1372" t="str">
            <v>42BTDK25</v>
          </cell>
          <cell r="C1372" t="str">
            <v>Bịt chụp PPR DEKKO D25</v>
          </cell>
          <cell r="D1372">
            <v>0</v>
          </cell>
          <cell r="E1372">
            <v>0</v>
          </cell>
          <cell r="F1372">
            <v>1</v>
          </cell>
          <cell r="G1372">
            <v>1787</v>
          </cell>
          <cell r="H1372">
            <v>1</v>
          </cell>
          <cell r="I1372">
            <v>1787</v>
          </cell>
          <cell r="J1372">
            <v>0</v>
          </cell>
        </row>
        <row r="1373">
          <cell r="B1373" t="str">
            <v>42BTDK32</v>
          </cell>
          <cell r="C1373" t="str">
            <v>Bịt chụp PPR DEKKO D32</v>
          </cell>
          <cell r="D1373">
            <v>0</v>
          </cell>
          <cell r="E1373">
            <v>0</v>
          </cell>
          <cell r="F1373">
            <v>1</v>
          </cell>
          <cell r="G1373">
            <v>2440</v>
          </cell>
          <cell r="H1373">
            <v>1</v>
          </cell>
          <cell r="I1373">
            <v>2440</v>
          </cell>
          <cell r="J1373">
            <v>0</v>
          </cell>
        </row>
        <row r="1374">
          <cell r="B1374" t="str">
            <v>42BTDK50</v>
          </cell>
          <cell r="C1374" t="str">
            <v>Bịt chụp PPR DEKKO D50</v>
          </cell>
          <cell r="D1374">
            <v>0</v>
          </cell>
          <cell r="E1374">
            <v>0</v>
          </cell>
          <cell r="F1374">
            <v>1</v>
          </cell>
          <cell r="G1374">
            <v>6666</v>
          </cell>
          <cell r="H1374">
            <v>1</v>
          </cell>
          <cell r="I1374">
            <v>6666</v>
          </cell>
          <cell r="J1374">
            <v>0</v>
          </cell>
        </row>
        <row r="1375">
          <cell r="B1375" t="str">
            <v>42BTDZ15</v>
          </cell>
          <cell r="C1375" t="str">
            <v>Bịt thép mạ kẽm DN 15</v>
          </cell>
          <cell r="D1375">
            <v>0</v>
          </cell>
          <cell r="E1375">
            <v>0</v>
          </cell>
          <cell r="F1375">
            <v>200</v>
          </cell>
          <cell r="G1375">
            <v>0</v>
          </cell>
          <cell r="H1375">
            <v>200</v>
          </cell>
          <cell r="I1375">
            <v>0</v>
          </cell>
          <cell r="J1375">
            <v>0</v>
          </cell>
        </row>
        <row r="1376">
          <cell r="B1376" t="str">
            <v>42BTDZ20</v>
          </cell>
          <cell r="C1376" t="str">
            <v>Bịt thép mạ kẽm DN 20</v>
          </cell>
          <cell r="D1376">
            <v>0</v>
          </cell>
          <cell r="E1376">
            <v>0</v>
          </cell>
          <cell r="F1376">
            <v>250</v>
          </cell>
          <cell r="G1376">
            <v>790255</v>
          </cell>
          <cell r="H1376">
            <v>250</v>
          </cell>
          <cell r="I1376">
            <v>790255</v>
          </cell>
          <cell r="J1376">
            <v>0</v>
          </cell>
        </row>
        <row r="1377">
          <cell r="B1377" t="str">
            <v>42BTDZ32</v>
          </cell>
          <cell r="C1377" t="str">
            <v>Bịt thép mạ kẽm DN 32</v>
          </cell>
          <cell r="D1377">
            <v>0</v>
          </cell>
          <cell r="E1377">
            <v>0</v>
          </cell>
          <cell r="F1377">
            <v>2</v>
          </cell>
          <cell r="G1377">
            <v>18000</v>
          </cell>
          <cell r="H1377">
            <v>2</v>
          </cell>
          <cell r="I1377">
            <v>18000</v>
          </cell>
          <cell r="J1377">
            <v>0</v>
          </cell>
        </row>
        <row r="1378">
          <cell r="B1378" t="str">
            <v>42BTDZ40</v>
          </cell>
          <cell r="C1378" t="str">
            <v>Bịt thép mạ kẽm DN 40</v>
          </cell>
          <cell r="D1378">
            <v>0</v>
          </cell>
          <cell r="E1378">
            <v>0</v>
          </cell>
          <cell r="F1378">
            <v>30</v>
          </cell>
          <cell r="G1378">
            <v>482940</v>
          </cell>
          <cell r="H1378">
            <v>30</v>
          </cell>
          <cell r="I1378">
            <v>482940</v>
          </cell>
          <cell r="J1378">
            <v>0</v>
          </cell>
        </row>
        <row r="1379">
          <cell r="B1379" t="str">
            <v>42BTDZ50</v>
          </cell>
          <cell r="C1379" t="str">
            <v>Bịt thép mạ kẽm DN 50</v>
          </cell>
          <cell r="D1379">
            <v>0</v>
          </cell>
          <cell r="E1379">
            <v>0</v>
          </cell>
          <cell r="F1379">
            <v>38</v>
          </cell>
          <cell r="G1379">
            <v>847000</v>
          </cell>
          <cell r="H1379">
            <v>38</v>
          </cell>
          <cell r="I1379">
            <v>847000</v>
          </cell>
          <cell r="J1379">
            <v>0</v>
          </cell>
        </row>
        <row r="1380">
          <cell r="B1380" t="str">
            <v>42BTGCC1250</v>
          </cell>
          <cell r="C1380" t="str">
            <v>Bịt chụp gia công nhựa C1 D250</v>
          </cell>
          <cell r="D1380">
            <v>0</v>
          </cell>
          <cell r="E1380">
            <v>0</v>
          </cell>
          <cell r="F1380">
            <v>16</v>
          </cell>
          <cell r="G1380">
            <v>3264000</v>
          </cell>
          <cell r="H1380">
            <v>16</v>
          </cell>
          <cell r="I1380">
            <v>3264000</v>
          </cell>
          <cell r="J1380">
            <v>0</v>
          </cell>
        </row>
        <row r="1381">
          <cell r="B1381" t="str">
            <v>42BTGCC1315</v>
          </cell>
          <cell r="C1381" t="str">
            <v>Bịt chụp gia công nhựa C1 D315</v>
          </cell>
          <cell r="D1381">
            <v>0</v>
          </cell>
          <cell r="E1381">
            <v>0</v>
          </cell>
          <cell r="F1381">
            <v>16</v>
          </cell>
          <cell r="G1381">
            <v>5440000</v>
          </cell>
          <cell r="H1381">
            <v>16</v>
          </cell>
          <cell r="I1381">
            <v>5440000</v>
          </cell>
          <cell r="J1381">
            <v>0</v>
          </cell>
        </row>
        <row r="1382">
          <cell r="B1382" t="str">
            <v>42BTGCC4315</v>
          </cell>
          <cell r="C1382" t="str">
            <v>Bịt chụp gia công nhựa C4 D315</v>
          </cell>
          <cell r="D1382">
            <v>0</v>
          </cell>
          <cell r="E1382">
            <v>0</v>
          </cell>
          <cell r="F1382">
            <v>10</v>
          </cell>
          <cell r="G1382">
            <v>5377273</v>
          </cell>
          <cell r="H1382">
            <v>10</v>
          </cell>
          <cell r="I1382">
            <v>5377273</v>
          </cell>
          <cell r="J1382">
            <v>0</v>
          </cell>
        </row>
        <row r="1383">
          <cell r="B1383" t="str">
            <v>42BTN110</v>
          </cell>
          <cell r="C1383" t="str">
            <v>Bịt chụp gia công nhựa D110</v>
          </cell>
          <cell r="D1383">
            <v>42</v>
          </cell>
          <cell r="E1383">
            <v>151200</v>
          </cell>
          <cell r="F1383">
            <v>5380</v>
          </cell>
          <cell r="G1383">
            <v>21106000</v>
          </cell>
          <cell r="H1383">
            <v>4234</v>
          </cell>
          <cell r="I1383">
            <v>16139124</v>
          </cell>
          <cell r="J1383">
            <v>1188</v>
          </cell>
        </row>
        <row r="1384">
          <cell r="B1384" t="str">
            <v>42BTN125</v>
          </cell>
          <cell r="C1384" t="str">
            <v>Bịt chụp gia công nhựa D125</v>
          </cell>
          <cell r="D1384">
            <v>180</v>
          </cell>
          <cell r="E1384">
            <v>2264565</v>
          </cell>
          <cell r="F1384">
            <v>801</v>
          </cell>
          <cell r="G1384">
            <v>11614108</v>
          </cell>
          <cell r="H1384">
            <v>921</v>
          </cell>
          <cell r="I1384">
            <v>13023505</v>
          </cell>
          <cell r="J1384">
            <v>60</v>
          </cell>
        </row>
        <row r="1385">
          <cell r="B1385" t="str">
            <v>42BTN140</v>
          </cell>
          <cell r="C1385" t="str">
            <v>Bịt chụp gia công nhựa D140</v>
          </cell>
          <cell r="D1385">
            <v>6</v>
          </cell>
          <cell r="E1385">
            <v>83903</v>
          </cell>
          <cell r="F1385">
            <v>906</v>
          </cell>
          <cell r="G1385">
            <v>13283998</v>
          </cell>
          <cell r="H1385">
            <v>709</v>
          </cell>
          <cell r="I1385">
            <v>10371544</v>
          </cell>
          <cell r="J1385">
            <v>203</v>
          </cell>
        </row>
        <row r="1386">
          <cell r="B1386" t="str">
            <v>42BTN160</v>
          </cell>
          <cell r="C1386" t="str">
            <v>Bịt chụp gia công nhựa D160</v>
          </cell>
          <cell r="D1386">
            <v>63</v>
          </cell>
          <cell r="E1386">
            <v>943832</v>
          </cell>
          <cell r="F1386">
            <v>127</v>
          </cell>
          <cell r="G1386">
            <v>2325001</v>
          </cell>
          <cell r="H1386">
            <v>110</v>
          </cell>
          <cell r="I1386">
            <v>1575005</v>
          </cell>
          <cell r="J1386">
            <v>80</v>
          </cell>
        </row>
        <row r="1387">
          <cell r="B1387" t="str">
            <v>42BTN200</v>
          </cell>
          <cell r="C1387" t="str">
            <v>Bịt chụp gia công nhựa D200</v>
          </cell>
          <cell r="D1387">
            <v>73</v>
          </cell>
          <cell r="E1387">
            <v>1775734</v>
          </cell>
          <cell r="F1387">
            <v>140</v>
          </cell>
          <cell r="G1387">
            <v>3699507</v>
          </cell>
          <cell r="H1387">
            <v>116</v>
          </cell>
          <cell r="I1387">
            <v>2861087</v>
          </cell>
          <cell r="J1387">
            <v>97</v>
          </cell>
        </row>
        <row r="1388">
          <cell r="B1388" t="str">
            <v>42BTN21</v>
          </cell>
          <cell r="C1388" t="str">
            <v>Bịt chụp gia công nhựa D21</v>
          </cell>
          <cell r="D1388">
            <v>3785</v>
          </cell>
          <cell r="E1388">
            <v>1529360</v>
          </cell>
          <cell r="F1388">
            <v>3766</v>
          </cell>
          <cell r="G1388">
            <v>2259510</v>
          </cell>
          <cell r="H1388">
            <v>5348</v>
          </cell>
          <cell r="I1388">
            <v>2448348</v>
          </cell>
          <cell r="J1388">
            <v>2203</v>
          </cell>
        </row>
        <row r="1389">
          <cell r="B1389" t="str">
            <v>42BTN250</v>
          </cell>
          <cell r="C1389" t="str">
            <v>Bịt chụp gia công nhựa D250</v>
          </cell>
          <cell r="D1389">
            <v>0</v>
          </cell>
          <cell r="E1389">
            <v>0</v>
          </cell>
          <cell r="F1389">
            <v>9</v>
          </cell>
          <cell r="G1389">
            <v>1597355</v>
          </cell>
          <cell r="H1389">
            <v>9</v>
          </cell>
          <cell r="I1389">
            <v>1597355</v>
          </cell>
          <cell r="J1389">
            <v>0</v>
          </cell>
        </row>
        <row r="1390">
          <cell r="B1390" t="str">
            <v>42BTN27</v>
          </cell>
          <cell r="C1390" t="str">
            <v>Bịt chụp gia công nhựa D27</v>
          </cell>
          <cell r="D1390">
            <v>6239</v>
          </cell>
          <cell r="E1390">
            <v>3129370</v>
          </cell>
          <cell r="F1390">
            <v>29</v>
          </cell>
          <cell r="G1390">
            <v>14546</v>
          </cell>
          <cell r="H1390">
            <v>1049</v>
          </cell>
          <cell r="I1390">
            <v>526159</v>
          </cell>
          <cell r="J1390">
            <v>5219</v>
          </cell>
        </row>
        <row r="1391">
          <cell r="B1391" t="str">
            <v>42BTN315</v>
          </cell>
          <cell r="C1391" t="str">
            <v>Bịt chụp gia công nhựa D315</v>
          </cell>
          <cell r="D1391">
            <v>0</v>
          </cell>
          <cell r="E1391">
            <v>0</v>
          </cell>
          <cell r="F1391">
            <v>2</v>
          </cell>
          <cell r="G1391">
            <v>760645</v>
          </cell>
          <cell r="H1391">
            <v>2</v>
          </cell>
          <cell r="I1391">
            <v>760645</v>
          </cell>
          <cell r="J1391">
            <v>0</v>
          </cell>
        </row>
        <row r="1392">
          <cell r="B1392" t="str">
            <v>42BTN34</v>
          </cell>
          <cell r="C1392" t="str">
            <v>Bịt chụp gia công nhựa D34</v>
          </cell>
          <cell r="D1392">
            <v>5</v>
          </cell>
          <cell r="E1392">
            <v>2781</v>
          </cell>
          <cell r="F1392">
            <v>2000</v>
          </cell>
          <cell r="G1392">
            <v>1700000</v>
          </cell>
          <cell r="H1392">
            <v>1005</v>
          </cell>
          <cell r="I1392">
            <v>831432</v>
          </cell>
          <cell r="J1392">
            <v>1000</v>
          </cell>
        </row>
        <row r="1393">
          <cell r="B1393" t="str">
            <v>42BTN42</v>
          </cell>
          <cell r="C1393" t="str">
            <v>Bịt chụp gia công nhựa D42</v>
          </cell>
          <cell r="D1393">
            <v>1331</v>
          </cell>
          <cell r="E1393">
            <v>1194329</v>
          </cell>
          <cell r="F1393">
            <v>3001</v>
          </cell>
          <cell r="G1393">
            <v>3400897</v>
          </cell>
          <cell r="H1393">
            <v>3981</v>
          </cell>
          <cell r="I1393">
            <v>4102176</v>
          </cell>
          <cell r="J1393">
            <v>351</v>
          </cell>
        </row>
        <row r="1394">
          <cell r="B1394" t="str">
            <v>42BTN48</v>
          </cell>
          <cell r="C1394" t="str">
            <v>Bịt chụp gia công nhựa D48</v>
          </cell>
          <cell r="D1394">
            <v>936</v>
          </cell>
          <cell r="E1394">
            <v>944757</v>
          </cell>
          <cell r="F1394">
            <v>2003</v>
          </cell>
          <cell r="G1394">
            <v>2603028</v>
          </cell>
          <cell r="H1394">
            <v>1396</v>
          </cell>
          <cell r="I1394">
            <v>1604573</v>
          </cell>
          <cell r="J1394">
            <v>1543</v>
          </cell>
        </row>
        <row r="1395">
          <cell r="B1395" t="str">
            <v>42BTN60</v>
          </cell>
          <cell r="C1395" t="str">
            <v>Bịt chụp gia công nhựa D60</v>
          </cell>
          <cell r="D1395">
            <v>1183</v>
          </cell>
          <cell r="E1395">
            <v>1951925</v>
          </cell>
          <cell r="F1395">
            <v>2600</v>
          </cell>
          <cell r="G1395">
            <v>4875000</v>
          </cell>
          <cell r="H1395">
            <v>2867</v>
          </cell>
          <cell r="I1395">
            <v>5045542</v>
          </cell>
          <cell r="J1395">
            <v>916</v>
          </cell>
        </row>
        <row r="1396">
          <cell r="B1396" t="str">
            <v>42BTN75</v>
          </cell>
          <cell r="C1396" t="str">
            <v>Bịt chụp gia công nhựa D75</v>
          </cell>
          <cell r="D1396">
            <v>11</v>
          </cell>
          <cell r="E1396">
            <v>23768</v>
          </cell>
          <cell r="F1396">
            <v>3520</v>
          </cell>
          <cell r="G1396">
            <v>8447975</v>
          </cell>
          <cell r="H1396">
            <v>2237</v>
          </cell>
          <cell r="I1396">
            <v>5366612</v>
          </cell>
          <cell r="J1396">
            <v>1294</v>
          </cell>
        </row>
        <row r="1397">
          <cell r="B1397" t="str">
            <v>42BTN90</v>
          </cell>
          <cell r="C1397" t="str">
            <v>Bịt chụp gia công nhựa D90</v>
          </cell>
          <cell r="D1397">
            <v>471</v>
          </cell>
          <cell r="E1397">
            <v>1316977</v>
          </cell>
          <cell r="F1397">
            <v>4000</v>
          </cell>
          <cell r="G1397">
            <v>11600000</v>
          </cell>
          <cell r="H1397">
            <v>3295</v>
          </cell>
          <cell r="I1397">
            <v>9307952</v>
          </cell>
          <cell r="J1397">
            <v>1176</v>
          </cell>
        </row>
        <row r="1398">
          <cell r="B1398" t="str">
            <v>42BTR21</v>
          </cell>
          <cell r="C1398" t="str">
            <v>Bịt ren gia công D21</v>
          </cell>
          <cell r="D1398">
            <v>14</v>
          </cell>
          <cell r="E1398">
            <v>5599</v>
          </cell>
          <cell r="F1398">
            <v>10643</v>
          </cell>
          <cell r="G1398">
            <v>4789588</v>
          </cell>
          <cell r="H1398">
            <v>9068</v>
          </cell>
          <cell r="I1398">
            <v>4080109</v>
          </cell>
          <cell r="J1398">
            <v>1589</v>
          </cell>
        </row>
        <row r="1399">
          <cell r="B1399" t="str">
            <v>42BTR27</v>
          </cell>
          <cell r="C1399" t="str">
            <v>Bịt ren gia công D27</v>
          </cell>
          <cell r="D1399">
            <v>0</v>
          </cell>
          <cell r="E1399">
            <v>0</v>
          </cell>
          <cell r="F1399">
            <v>2</v>
          </cell>
          <cell r="G1399">
            <v>1679</v>
          </cell>
          <cell r="H1399">
            <v>2</v>
          </cell>
          <cell r="I1399">
            <v>1679</v>
          </cell>
          <cell r="J1399">
            <v>0</v>
          </cell>
        </row>
        <row r="1400">
          <cell r="B1400" t="str">
            <v>42BTR34</v>
          </cell>
          <cell r="C1400" t="str">
            <v>Bịt ren gia công D34</v>
          </cell>
          <cell r="D1400">
            <v>0</v>
          </cell>
          <cell r="E1400">
            <v>0</v>
          </cell>
          <cell r="F1400">
            <v>2</v>
          </cell>
          <cell r="G1400">
            <v>3002</v>
          </cell>
          <cell r="H1400">
            <v>2</v>
          </cell>
          <cell r="I1400">
            <v>3002</v>
          </cell>
          <cell r="J1400">
            <v>0</v>
          </cell>
        </row>
        <row r="1401">
          <cell r="B1401" t="str">
            <v>42BTRNTP2112</v>
          </cell>
          <cell r="C1401" t="str">
            <v>Bịt ren ngoài TP uPVC D21x1/2''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600</v>
          </cell>
          <cell r="I1401">
            <v>0</v>
          </cell>
          <cell r="J1401">
            <v>-600</v>
          </cell>
        </row>
        <row r="1402">
          <cell r="B1402" t="str">
            <v>42BTTO</v>
          </cell>
          <cell r="C1402" t="str">
            <v>Băng tan to (10m)</v>
          </cell>
          <cell r="D1402">
            <v>17</v>
          </cell>
          <cell r="E1402">
            <v>25994</v>
          </cell>
          <cell r="F1402">
            <v>28160</v>
          </cell>
          <cell r="G1402">
            <v>43763200</v>
          </cell>
          <cell r="H1402">
            <v>25461</v>
          </cell>
          <cell r="I1402">
            <v>39630473</v>
          </cell>
          <cell r="J1402">
            <v>2716</v>
          </cell>
        </row>
        <row r="1403">
          <cell r="B1403" t="str">
            <v>42BTTP110</v>
          </cell>
          <cell r="C1403" t="str">
            <v>Bịt TP D110</v>
          </cell>
          <cell r="D1403">
            <v>0</v>
          </cell>
          <cell r="E1403">
            <v>0</v>
          </cell>
          <cell r="F1403">
            <v>29</v>
          </cell>
          <cell r="G1403">
            <v>532002</v>
          </cell>
          <cell r="H1403">
            <v>29</v>
          </cell>
          <cell r="I1403">
            <v>95527</v>
          </cell>
          <cell r="J1403">
            <v>0</v>
          </cell>
        </row>
        <row r="1404">
          <cell r="B1404" t="str">
            <v>42BTTP125</v>
          </cell>
          <cell r="C1404" t="str">
            <v>Bịt TP D125</v>
          </cell>
          <cell r="D1404">
            <v>0</v>
          </cell>
          <cell r="E1404">
            <v>0</v>
          </cell>
          <cell r="F1404">
            <v>2</v>
          </cell>
          <cell r="G1404">
            <v>47322</v>
          </cell>
          <cell r="H1404">
            <v>2</v>
          </cell>
          <cell r="I1404">
            <v>47322</v>
          </cell>
          <cell r="J1404">
            <v>0</v>
          </cell>
        </row>
        <row r="1405">
          <cell r="B1405" t="str">
            <v>42BTTP140</v>
          </cell>
          <cell r="C1405" t="str">
            <v>Bịt TP D140</v>
          </cell>
          <cell r="D1405">
            <v>0</v>
          </cell>
          <cell r="E1405">
            <v>0</v>
          </cell>
          <cell r="F1405">
            <v>4</v>
          </cell>
          <cell r="G1405">
            <v>154681</v>
          </cell>
          <cell r="H1405">
            <v>4</v>
          </cell>
          <cell r="I1405">
            <v>154681</v>
          </cell>
          <cell r="J1405">
            <v>0</v>
          </cell>
        </row>
        <row r="1406">
          <cell r="B1406" t="str">
            <v>42BTTP160</v>
          </cell>
          <cell r="C1406" t="str">
            <v>Bịt TP D160</v>
          </cell>
          <cell r="D1406">
            <v>0</v>
          </cell>
          <cell r="E1406">
            <v>0</v>
          </cell>
          <cell r="F1406">
            <v>4</v>
          </cell>
          <cell r="G1406">
            <v>282254</v>
          </cell>
          <cell r="H1406">
            <v>4</v>
          </cell>
          <cell r="I1406">
            <v>282254</v>
          </cell>
          <cell r="J1406">
            <v>0</v>
          </cell>
        </row>
        <row r="1407">
          <cell r="B1407" t="str">
            <v>42BTTP200</v>
          </cell>
          <cell r="C1407" t="str">
            <v>Bịt TP D200</v>
          </cell>
          <cell r="D1407">
            <v>0</v>
          </cell>
          <cell r="E1407">
            <v>0</v>
          </cell>
          <cell r="F1407">
            <v>2</v>
          </cell>
          <cell r="G1407">
            <v>223899</v>
          </cell>
          <cell r="H1407">
            <v>2</v>
          </cell>
          <cell r="I1407">
            <v>223899</v>
          </cell>
          <cell r="J1407">
            <v>0</v>
          </cell>
        </row>
        <row r="1408">
          <cell r="B1408" t="str">
            <v>42BTTP21</v>
          </cell>
          <cell r="C1408" t="str">
            <v>Bịt TP D21</v>
          </cell>
          <cell r="D1408">
            <v>0</v>
          </cell>
          <cell r="E1408">
            <v>0</v>
          </cell>
          <cell r="F1408">
            <v>2</v>
          </cell>
          <cell r="G1408">
            <v>1679</v>
          </cell>
          <cell r="H1408">
            <v>2</v>
          </cell>
          <cell r="I1408">
            <v>1679</v>
          </cell>
          <cell r="J1408">
            <v>0</v>
          </cell>
        </row>
        <row r="1409">
          <cell r="B1409" t="str">
            <v>42BTTP25</v>
          </cell>
          <cell r="C1409" t="str">
            <v>Bịt chụp PPR TP D25</v>
          </cell>
          <cell r="D1409">
            <v>0</v>
          </cell>
          <cell r="E1409">
            <v>0</v>
          </cell>
          <cell r="F1409">
            <v>1</v>
          </cell>
          <cell r="G1409">
            <v>1787</v>
          </cell>
          <cell r="H1409">
            <v>1</v>
          </cell>
          <cell r="I1409">
            <v>1787</v>
          </cell>
          <cell r="J1409">
            <v>0</v>
          </cell>
        </row>
        <row r="1410">
          <cell r="B1410" t="str">
            <v>42BTTP27</v>
          </cell>
          <cell r="C1410" t="str">
            <v>Bịt TP D27</v>
          </cell>
          <cell r="D1410">
            <v>0</v>
          </cell>
          <cell r="E1410">
            <v>0</v>
          </cell>
          <cell r="F1410">
            <v>2</v>
          </cell>
          <cell r="G1410">
            <v>2119</v>
          </cell>
          <cell r="H1410">
            <v>2</v>
          </cell>
          <cell r="I1410">
            <v>2119</v>
          </cell>
          <cell r="J1410">
            <v>0</v>
          </cell>
        </row>
        <row r="1411">
          <cell r="B1411" t="str">
            <v>42BTTP32</v>
          </cell>
          <cell r="C1411" t="str">
            <v>Bịt chụp PPR TP D32</v>
          </cell>
          <cell r="D1411">
            <v>0</v>
          </cell>
          <cell r="E1411">
            <v>0</v>
          </cell>
          <cell r="F1411">
            <v>1</v>
          </cell>
          <cell r="G1411">
            <v>2337</v>
          </cell>
          <cell r="H1411">
            <v>1</v>
          </cell>
          <cell r="I1411">
            <v>2337</v>
          </cell>
          <cell r="J1411">
            <v>0</v>
          </cell>
        </row>
        <row r="1412">
          <cell r="B1412" t="str">
            <v>42BTTP34</v>
          </cell>
          <cell r="C1412" t="str">
            <v>Bịt TP D34</v>
          </cell>
          <cell r="D1412">
            <v>0</v>
          </cell>
          <cell r="E1412">
            <v>0</v>
          </cell>
          <cell r="F1412">
            <v>2</v>
          </cell>
          <cell r="G1412">
            <v>3178</v>
          </cell>
          <cell r="H1412">
            <v>2</v>
          </cell>
          <cell r="I1412">
            <v>3178</v>
          </cell>
          <cell r="J1412">
            <v>0</v>
          </cell>
        </row>
        <row r="1413">
          <cell r="B1413" t="str">
            <v>42BTTP40</v>
          </cell>
          <cell r="C1413" t="str">
            <v>Bịt chụp PPR TP D40</v>
          </cell>
          <cell r="D1413">
            <v>0</v>
          </cell>
          <cell r="E1413">
            <v>0</v>
          </cell>
          <cell r="F1413">
            <v>1</v>
          </cell>
          <cell r="G1413">
            <v>3540</v>
          </cell>
          <cell r="H1413">
            <v>1</v>
          </cell>
          <cell r="I1413">
            <v>3540</v>
          </cell>
          <cell r="J1413">
            <v>0</v>
          </cell>
        </row>
        <row r="1414">
          <cell r="B1414" t="str">
            <v>42BTTP42</v>
          </cell>
          <cell r="C1414" t="str">
            <v>Bịt TP D42</v>
          </cell>
          <cell r="D1414">
            <v>0</v>
          </cell>
          <cell r="E1414">
            <v>0</v>
          </cell>
          <cell r="F1414">
            <v>616</v>
          </cell>
          <cell r="G1414">
            <v>1137163</v>
          </cell>
          <cell r="H1414">
            <v>766</v>
          </cell>
          <cell r="I1414">
            <v>1120573</v>
          </cell>
          <cell r="J1414">
            <v>-150</v>
          </cell>
        </row>
        <row r="1415">
          <cell r="B1415" t="str">
            <v>42BTTP50</v>
          </cell>
          <cell r="C1415" t="str">
            <v>Bịt chụp PPR TP D50</v>
          </cell>
          <cell r="D1415">
            <v>0</v>
          </cell>
          <cell r="E1415">
            <v>0</v>
          </cell>
          <cell r="F1415">
            <v>1</v>
          </cell>
          <cell r="G1415">
            <v>6666</v>
          </cell>
          <cell r="H1415">
            <v>1</v>
          </cell>
          <cell r="I1415">
            <v>6666</v>
          </cell>
          <cell r="J1415">
            <v>0</v>
          </cell>
        </row>
        <row r="1416">
          <cell r="B1416" t="str">
            <v>42BTTP60</v>
          </cell>
          <cell r="C1416" t="str">
            <v>Bịt TP D60</v>
          </cell>
          <cell r="D1416">
            <v>0</v>
          </cell>
          <cell r="E1416">
            <v>0</v>
          </cell>
          <cell r="F1416">
            <v>898</v>
          </cell>
          <cell r="G1416">
            <v>7698684</v>
          </cell>
          <cell r="H1416">
            <v>898</v>
          </cell>
          <cell r="I1416">
            <v>7698684</v>
          </cell>
          <cell r="J1416">
            <v>0</v>
          </cell>
        </row>
        <row r="1417">
          <cell r="B1417" t="str">
            <v>42BTTP63</v>
          </cell>
          <cell r="C1417" t="str">
            <v>Bịt chụp PPR TP D63</v>
          </cell>
          <cell r="D1417">
            <v>0</v>
          </cell>
          <cell r="E1417">
            <v>0</v>
          </cell>
          <cell r="F1417">
            <v>1</v>
          </cell>
          <cell r="G1417">
            <v>32336</v>
          </cell>
          <cell r="H1417">
            <v>1</v>
          </cell>
          <cell r="I1417">
            <v>32336</v>
          </cell>
          <cell r="J1417">
            <v>0</v>
          </cell>
        </row>
        <row r="1418">
          <cell r="B1418" t="str">
            <v>42BTTP75</v>
          </cell>
          <cell r="C1418" t="str">
            <v>Bịt chụp PPR TP D75</v>
          </cell>
          <cell r="D1418">
            <v>0</v>
          </cell>
          <cell r="E1418">
            <v>0</v>
          </cell>
          <cell r="F1418">
            <v>1</v>
          </cell>
          <cell r="G1418">
            <v>57456</v>
          </cell>
          <cell r="H1418">
            <v>2</v>
          </cell>
          <cell r="I1418">
            <v>57456</v>
          </cell>
          <cell r="J1418">
            <v>-1</v>
          </cell>
        </row>
        <row r="1419">
          <cell r="B1419" t="str">
            <v>42BTTP76</v>
          </cell>
          <cell r="C1419" t="str">
            <v>Bịt TP D75</v>
          </cell>
          <cell r="D1419">
            <v>0</v>
          </cell>
          <cell r="E1419">
            <v>0</v>
          </cell>
          <cell r="F1419">
            <v>2</v>
          </cell>
          <cell r="G1419">
            <v>22602</v>
          </cell>
          <cell r="H1419">
            <v>2</v>
          </cell>
          <cell r="I1419">
            <v>22602</v>
          </cell>
          <cell r="J1419">
            <v>0</v>
          </cell>
        </row>
        <row r="1420">
          <cell r="B1420" t="str">
            <v>42BTTP90</v>
          </cell>
          <cell r="C1420" t="str">
            <v>Bịt TP D90</v>
          </cell>
          <cell r="D1420">
            <v>0</v>
          </cell>
          <cell r="E1420">
            <v>0</v>
          </cell>
          <cell r="F1420">
            <v>83</v>
          </cell>
          <cell r="G1420">
            <v>718050</v>
          </cell>
          <cell r="H1420">
            <v>83</v>
          </cell>
          <cell r="I1420">
            <v>56504</v>
          </cell>
          <cell r="J1420">
            <v>0</v>
          </cell>
        </row>
        <row r="1421">
          <cell r="B1421" t="str">
            <v>42BTVB20</v>
          </cell>
          <cell r="C1421" t="str">
            <v>Bịt chụp Vesbo D20</v>
          </cell>
          <cell r="D1421">
            <v>0</v>
          </cell>
          <cell r="E1421">
            <v>0</v>
          </cell>
          <cell r="F1421">
            <v>1</v>
          </cell>
          <cell r="G1421">
            <v>4900</v>
          </cell>
          <cell r="H1421">
            <v>1</v>
          </cell>
          <cell r="I1421">
            <v>4900</v>
          </cell>
          <cell r="J1421">
            <v>0</v>
          </cell>
        </row>
        <row r="1422">
          <cell r="B1422" t="str">
            <v>42BTVB25</v>
          </cell>
          <cell r="C1422" t="str">
            <v>Bịt chụp Vesbo D25</v>
          </cell>
          <cell r="D1422">
            <v>0</v>
          </cell>
          <cell r="E1422">
            <v>0</v>
          </cell>
          <cell r="F1422">
            <v>1</v>
          </cell>
          <cell r="G1422">
            <v>6400</v>
          </cell>
          <cell r="H1422">
            <v>1</v>
          </cell>
          <cell r="I1422">
            <v>6400</v>
          </cell>
          <cell r="J1422">
            <v>0</v>
          </cell>
        </row>
        <row r="1423">
          <cell r="B1423" t="str">
            <v>42BTVB32</v>
          </cell>
          <cell r="C1423" t="str">
            <v>Bịt chụp Vesbo D32</v>
          </cell>
          <cell r="D1423">
            <v>0</v>
          </cell>
          <cell r="E1423">
            <v>0</v>
          </cell>
          <cell r="F1423">
            <v>1</v>
          </cell>
          <cell r="G1423">
            <v>10500</v>
          </cell>
          <cell r="H1423">
            <v>1</v>
          </cell>
          <cell r="I1423">
            <v>10500</v>
          </cell>
          <cell r="J1423">
            <v>0</v>
          </cell>
        </row>
        <row r="1424">
          <cell r="B1424" t="str">
            <v>42BTVB40</v>
          </cell>
          <cell r="C1424" t="str">
            <v>Bịt chụp Vesbo D40</v>
          </cell>
          <cell r="D1424">
            <v>0</v>
          </cell>
          <cell r="E1424">
            <v>0</v>
          </cell>
          <cell r="F1424">
            <v>1</v>
          </cell>
          <cell r="G1424">
            <v>18500</v>
          </cell>
          <cell r="H1424">
            <v>1</v>
          </cell>
          <cell r="I1424">
            <v>18500</v>
          </cell>
          <cell r="J1424">
            <v>0</v>
          </cell>
        </row>
        <row r="1425">
          <cell r="B1425" t="str">
            <v>42BTVB50</v>
          </cell>
          <cell r="C1425" t="str">
            <v>Bịt chụp Vesbo D50</v>
          </cell>
          <cell r="D1425">
            <v>0</v>
          </cell>
          <cell r="E1425">
            <v>0</v>
          </cell>
          <cell r="F1425">
            <v>1</v>
          </cell>
          <cell r="G1425">
            <v>30800</v>
          </cell>
          <cell r="H1425">
            <v>1</v>
          </cell>
          <cell r="I1425">
            <v>30800</v>
          </cell>
          <cell r="J1425">
            <v>0</v>
          </cell>
        </row>
        <row r="1426">
          <cell r="B1426" t="str">
            <v>42BTXGC200</v>
          </cell>
          <cell r="C1426" t="str">
            <v>Bịt xả thông tắc PVC GC C1 D200</v>
          </cell>
          <cell r="D1426">
            <v>7</v>
          </cell>
          <cell r="E1426">
            <v>1286250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</v>
          </cell>
        </row>
        <row r="1427">
          <cell r="B1427" t="str">
            <v>42BTXTP200</v>
          </cell>
          <cell r="C1427" t="str">
            <v>Bịt xả thông tắc TP D200</v>
          </cell>
          <cell r="D1427">
            <v>0</v>
          </cell>
          <cell r="E1427">
            <v>0</v>
          </cell>
          <cell r="F1427">
            <v>16</v>
          </cell>
          <cell r="G1427">
            <v>3359712</v>
          </cell>
          <cell r="H1427">
            <v>16</v>
          </cell>
          <cell r="I1427">
            <v>0</v>
          </cell>
          <cell r="J1427">
            <v>0</v>
          </cell>
        </row>
        <row r="1428">
          <cell r="B1428" t="str">
            <v>42CHDK110</v>
          </cell>
          <cell r="C1428" t="str">
            <v>Chếch PPR DEKKO D110</v>
          </cell>
          <cell r="D1428">
            <v>0</v>
          </cell>
          <cell r="E1428">
            <v>0</v>
          </cell>
          <cell r="F1428">
            <v>1</v>
          </cell>
          <cell r="G1428">
            <v>115668</v>
          </cell>
          <cell r="H1428">
            <v>1</v>
          </cell>
          <cell r="I1428">
            <v>115668</v>
          </cell>
          <cell r="J1428">
            <v>0</v>
          </cell>
        </row>
        <row r="1429">
          <cell r="B1429" t="str">
            <v>42CHDK20</v>
          </cell>
          <cell r="C1429" t="str">
            <v>Chếch PPR DEKKO D20</v>
          </cell>
          <cell r="D1429">
            <v>0</v>
          </cell>
          <cell r="E1429">
            <v>0</v>
          </cell>
          <cell r="F1429">
            <v>1</v>
          </cell>
          <cell r="G1429">
            <v>1718</v>
          </cell>
          <cell r="H1429">
            <v>1</v>
          </cell>
          <cell r="I1429">
            <v>1718</v>
          </cell>
          <cell r="J1429">
            <v>0</v>
          </cell>
        </row>
        <row r="1430">
          <cell r="B1430" t="str">
            <v>42CHDK25</v>
          </cell>
          <cell r="C1430" t="str">
            <v>Chếch PPR DEKKO D25</v>
          </cell>
          <cell r="D1430">
            <v>0</v>
          </cell>
          <cell r="E1430">
            <v>0</v>
          </cell>
          <cell r="F1430">
            <v>1</v>
          </cell>
          <cell r="G1430">
            <v>2784</v>
          </cell>
          <cell r="H1430">
            <v>1</v>
          </cell>
          <cell r="I1430">
            <v>2784</v>
          </cell>
          <cell r="J1430">
            <v>0</v>
          </cell>
        </row>
        <row r="1431">
          <cell r="B1431" t="str">
            <v>42CHDK32</v>
          </cell>
          <cell r="C1431" t="str">
            <v>Chếch PPR DEKKO D32</v>
          </cell>
          <cell r="D1431">
            <v>0</v>
          </cell>
          <cell r="E1431">
            <v>0</v>
          </cell>
          <cell r="F1431">
            <v>1</v>
          </cell>
          <cell r="G1431">
            <v>4192</v>
          </cell>
          <cell r="H1431">
            <v>1</v>
          </cell>
          <cell r="I1431">
            <v>4192</v>
          </cell>
          <cell r="J1431">
            <v>0</v>
          </cell>
        </row>
        <row r="1432">
          <cell r="B1432" t="str">
            <v>42CHDK40</v>
          </cell>
          <cell r="C1432" t="str">
            <v>Chếch PPR DEKKO D40</v>
          </cell>
          <cell r="D1432">
            <v>0</v>
          </cell>
          <cell r="E1432">
            <v>0</v>
          </cell>
          <cell r="F1432">
            <v>1</v>
          </cell>
          <cell r="G1432">
            <v>8282</v>
          </cell>
          <cell r="H1432">
            <v>1</v>
          </cell>
          <cell r="I1432">
            <v>8282</v>
          </cell>
          <cell r="J1432">
            <v>0</v>
          </cell>
        </row>
        <row r="1433">
          <cell r="B1433" t="str">
            <v>42CHDK50</v>
          </cell>
          <cell r="C1433" t="str">
            <v>Chếch PPR DEKKO D50</v>
          </cell>
          <cell r="D1433">
            <v>0</v>
          </cell>
          <cell r="E1433">
            <v>0</v>
          </cell>
          <cell r="F1433">
            <v>1</v>
          </cell>
          <cell r="G1433">
            <v>15842</v>
          </cell>
          <cell r="H1433">
            <v>1</v>
          </cell>
          <cell r="I1433">
            <v>15842</v>
          </cell>
          <cell r="J1433">
            <v>0</v>
          </cell>
        </row>
        <row r="1434">
          <cell r="B1434" t="str">
            <v>42CHDK63</v>
          </cell>
          <cell r="C1434" t="str">
            <v>Chếch PPR DEKKO D63</v>
          </cell>
          <cell r="D1434">
            <v>0</v>
          </cell>
          <cell r="E1434">
            <v>0</v>
          </cell>
          <cell r="F1434">
            <v>1</v>
          </cell>
          <cell r="G1434">
            <v>36735</v>
          </cell>
          <cell r="H1434">
            <v>1</v>
          </cell>
          <cell r="I1434">
            <v>36735</v>
          </cell>
          <cell r="J1434">
            <v>0</v>
          </cell>
        </row>
        <row r="1435">
          <cell r="B1435" t="str">
            <v>42CHDK90</v>
          </cell>
          <cell r="C1435" t="str">
            <v>Chếch PPR DEKKO D90</v>
          </cell>
          <cell r="D1435">
            <v>0</v>
          </cell>
          <cell r="E1435">
            <v>0</v>
          </cell>
          <cell r="F1435">
            <v>1</v>
          </cell>
          <cell r="G1435">
            <v>69552</v>
          </cell>
          <cell r="H1435">
            <v>1</v>
          </cell>
          <cell r="I1435">
            <v>69552</v>
          </cell>
          <cell r="J1435">
            <v>0</v>
          </cell>
        </row>
        <row r="1436">
          <cell r="B1436" t="str">
            <v>42CHECHTP20</v>
          </cell>
          <cell r="C1436" t="str">
            <v>Chếch TP D20</v>
          </cell>
          <cell r="D1436">
            <v>0</v>
          </cell>
          <cell r="E1436">
            <v>0</v>
          </cell>
          <cell r="F1436">
            <v>1</v>
          </cell>
          <cell r="G1436">
            <v>-43604</v>
          </cell>
          <cell r="H1436">
            <v>1</v>
          </cell>
          <cell r="I1436">
            <v>-43604</v>
          </cell>
          <cell r="J1436">
            <v>0</v>
          </cell>
        </row>
        <row r="1437">
          <cell r="B1437" t="str">
            <v>42CHECHTP25</v>
          </cell>
          <cell r="C1437" t="str">
            <v>Chếch TP D25</v>
          </cell>
          <cell r="D1437">
            <v>0</v>
          </cell>
          <cell r="E1437">
            <v>0</v>
          </cell>
          <cell r="F1437">
            <v>1</v>
          </cell>
          <cell r="G1437">
            <v>-36108</v>
          </cell>
          <cell r="H1437">
            <v>1</v>
          </cell>
          <cell r="I1437">
            <v>-36108</v>
          </cell>
          <cell r="J1437">
            <v>0</v>
          </cell>
        </row>
        <row r="1438">
          <cell r="B1438" t="str">
            <v>42CHECHTP32</v>
          </cell>
          <cell r="C1438" t="str">
            <v>Chếch TP D32</v>
          </cell>
          <cell r="D1438">
            <v>0</v>
          </cell>
          <cell r="E1438">
            <v>0</v>
          </cell>
          <cell r="F1438">
            <v>1</v>
          </cell>
          <cell r="G1438">
            <v>-40508</v>
          </cell>
          <cell r="H1438">
            <v>1</v>
          </cell>
          <cell r="I1438">
            <v>-40508</v>
          </cell>
          <cell r="J1438">
            <v>0</v>
          </cell>
        </row>
        <row r="1439">
          <cell r="B1439" t="str">
            <v>42CHECHTP40</v>
          </cell>
          <cell r="C1439" t="str">
            <v>Chếch TP D40</v>
          </cell>
          <cell r="D1439">
            <v>0</v>
          </cell>
          <cell r="E1439">
            <v>0</v>
          </cell>
          <cell r="F1439">
            <v>1</v>
          </cell>
          <cell r="G1439">
            <v>-24508</v>
          </cell>
          <cell r="H1439">
            <v>1</v>
          </cell>
          <cell r="I1439">
            <v>-24508</v>
          </cell>
          <cell r="J1439">
            <v>0</v>
          </cell>
        </row>
        <row r="1440">
          <cell r="B1440" t="str">
            <v>42CHECHTP50</v>
          </cell>
          <cell r="C1440" t="str">
            <v>Chếch TP D50</v>
          </cell>
          <cell r="D1440">
            <v>0</v>
          </cell>
          <cell r="E1440">
            <v>0</v>
          </cell>
          <cell r="F1440">
            <v>1</v>
          </cell>
          <cell r="G1440">
            <v>-2508</v>
          </cell>
          <cell r="H1440">
            <v>1</v>
          </cell>
          <cell r="I1440">
            <v>-2508</v>
          </cell>
          <cell r="J1440">
            <v>0</v>
          </cell>
        </row>
        <row r="1441">
          <cell r="B1441" t="str">
            <v>42CHH219</v>
          </cell>
          <cell r="C1441" t="str">
            <v>Chếch thép hàn D219</v>
          </cell>
          <cell r="D1441">
            <v>0</v>
          </cell>
          <cell r="E1441">
            <v>0</v>
          </cell>
          <cell r="F1441">
            <v>2</v>
          </cell>
          <cell r="G1441">
            <v>580000</v>
          </cell>
          <cell r="H1441">
            <v>2</v>
          </cell>
          <cell r="I1441">
            <v>0</v>
          </cell>
          <cell r="J1441">
            <v>0</v>
          </cell>
        </row>
        <row r="1442">
          <cell r="B1442" t="str">
            <v>42CHHM219</v>
          </cell>
          <cell r="C1442" t="str">
            <v>Chếch thép hàn mạ D219</v>
          </cell>
          <cell r="D1442">
            <v>0</v>
          </cell>
          <cell r="E1442">
            <v>0</v>
          </cell>
          <cell r="F1442">
            <v>4</v>
          </cell>
          <cell r="G1442">
            <v>1820000</v>
          </cell>
          <cell r="H1442">
            <v>4</v>
          </cell>
          <cell r="I1442">
            <v>1820000</v>
          </cell>
          <cell r="J1442">
            <v>0</v>
          </cell>
        </row>
        <row r="1443">
          <cell r="B1443" t="str">
            <v>42CHHM406</v>
          </cell>
          <cell r="C1443" t="str">
            <v>Chếch thép hàn mạ D406</v>
          </cell>
          <cell r="D1443">
            <v>0</v>
          </cell>
          <cell r="E1443">
            <v>0</v>
          </cell>
          <cell r="F1443">
            <v>8</v>
          </cell>
          <cell r="G1443">
            <v>21600000</v>
          </cell>
          <cell r="H1443">
            <v>8</v>
          </cell>
          <cell r="I1443">
            <v>21600000</v>
          </cell>
          <cell r="J1443">
            <v>0</v>
          </cell>
        </row>
        <row r="1444">
          <cell r="B1444" t="str">
            <v>42CHTP2090</v>
          </cell>
          <cell r="C1444" t="str">
            <v>Chếch PPR TP 90 PN20</v>
          </cell>
          <cell r="D1444">
            <v>0</v>
          </cell>
          <cell r="E1444">
            <v>0</v>
          </cell>
          <cell r="F1444">
            <v>1</v>
          </cell>
          <cell r="G1444">
            <v>66425</v>
          </cell>
          <cell r="H1444">
            <v>1</v>
          </cell>
          <cell r="I1444">
            <v>66425</v>
          </cell>
          <cell r="J1444">
            <v>0</v>
          </cell>
        </row>
        <row r="1445">
          <cell r="B1445" t="str">
            <v>42CHTP250</v>
          </cell>
          <cell r="C1445" t="str">
            <v>Chếch TP 250</v>
          </cell>
          <cell r="D1445">
            <v>0</v>
          </cell>
          <cell r="E1445">
            <v>0</v>
          </cell>
          <cell r="F1445">
            <v>56</v>
          </cell>
          <cell r="G1445">
            <v>30667504</v>
          </cell>
          <cell r="H1445">
            <v>56</v>
          </cell>
          <cell r="I1445">
            <v>30667504</v>
          </cell>
          <cell r="J1445">
            <v>0</v>
          </cell>
        </row>
        <row r="1446">
          <cell r="B1446" t="str">
            <v>42CHTP63</v>
          </cell>
          <cell r="C1446" t="str">
            <v>Chếch TP 63</v>
          </cell>
          <cell r="D1446">
            <v>0</v>
          </cell>
          <cell r="E1446">
            <v>0</v>
          </cell>
          <cell r="F1446">
            <v>1</v>
          </cell>
          <cell r="G1446">
            <v>36254</v>
          </cell>
          <cell r="H1446">
            <v>1</v>
          </cell>
          <cell r="I1446">
            <v>36254</v>
          </cell>
          <cell r="J1446">
            <v>0</v>
          </cell>
        </row>
        <row r="1447">
          <cell r="B1447" t="str">
            <v>42CHVB20</v>
          </cell>
          <cell r="C1447" t="str">
            <v>Chếch Vesbo D20</v>
          </cell>
          <cell r="D1447">
            <v>0</v>
          </cell>
          <cell r="E1447">
            <v>0</v>
          </cell>
          <cell r="F1447">
            <v>1</v>
          </cell>
          <cell r="G1447">
            <v>6900</v>
          </cell>
          <cell r="H1447">
            <v>1</v>
          </cell>
          <cell r="I1447">
            <v>6900</v>
          </cell>
          <cell r="J1447">
            <v>0</v>
          </cell>
        </row>
        <row r="1448">
          <cell r="B1448" t="str">
            <v>42CHVB25</v>
          </cell>
          <cell r="C1448" t="str">
            <v>Chếch Vesbo D25</v>
          </cell>
          <cell r="D1448">
            <v>0</v>
          </cell>
          <cell r="E1448">
            <v>0</v>
          </cell>
          <cell r="F1448">
            <v>1</v>
          </cell>
          <cell r="G1448">
            <v>10400</v>
          </cell>
          <cell r="H1448">
            <v>1</v>
          </cell>
          <cell r="I1448">
            <v>10400</v>
          </cell>
          <cell r="J1448">
            <v>0</v>
          </cell>
        </row>
        <row r="1449">
          <cell r="B1449" t="str">
            <v>42CHVB32</v>
          </cell>
          <cell r="C1449" t="str">
            <v>Chếch Vesbo D32</v>
          </cell>
          <cell r="D1449">
            <v>0</v>
          </cell>
          <cell r="E1449">
            <v>0</v>
          </cell>
          <cell r="F1449">
            <v>1</v>
          </cell>
          <cell r="G1449">
            <v>16900</v>
          </cell>
          <cell r="H1449">
            <v>1</v>
          </cell>
          <cell r="I1449">
            <v>16900</v>
          </cell>
          <cell r="J1449">
            <v>0</v>
          </cell>
        </row>
        <row r="1450">
          <cell r="B1450" t="str">
            <v>42CHVB40</v>
          </cell>
          <cell r="C1450" t="str">
            <v>Chếch Vesbo D40</v>
          </cell>
          <cell r="D1450">
            <v>0</v>
          </cell>
          <cell r="E1450">
            <v>0</v>
          </cell>
          <cell r="F1450">
            <v>1</v>
          </cell>
          <cell r="G1450">
            <v>34700</v>
          </cell>
          <cell r="H1450">
            <v>1</v>
          </cell>
          <cell r="I1450">
            <v>34700</v>
          </cell>
          <cell r="J1450">
            <v>0</v>
          </cell>
        </row>
        <row r="1451">
          <cell r="B1451" t="str">
            <v>42CHVB50</v>
          </cell>
          <cell r="C1451" t="str">
            <v>Chếch Vesbo D50</v>
          </cell>
          <cell r="D1451">
            <v>0</v>
          </cell>
          <cell r="E1451">
            <v>0</v>
          </cell>
          <cell r="F1451">
            <v>1</v>
          </cell>
          <cell r="G1451">
            <v>62500</v>
          </cell>
          <cell r="H1451">
            <v>1</v>
          </cell>
          <cell r="I1451">
            <v>62500</v>
          </cell>
          <cell r="J1451">
            <v>0</v>
          </cell>
        </row>
        <row r="1452">
          <cell r="B1452" t="str">
            <v>42CNDK11075</v>
          </cell>
          <cell r="C1452" t="str">
            <v>Côn PPR DEKKO 110 x 75</v>
          </cell>
          <cell r="D1452">
            <v>0</v>
          </cell>
          <cell r="E1452">
            <v>0</v>
          </cell>
          <cell r="F1452">
            <v>1</v>
          </cell>
          <cell r="G1452">
            <v>65944</v>
          </cell>
          <cell r="H1452">
            <v>1</v>
          </cell>
          <cell r="I1452">
            <v>65944</v>
          </cell>
          <cell r="J1452">
            <v>0</v>
          </cell>
        </row>
        <row r="1453">
          <cell r="B1453" t="str">
            <v>42CNDK2520</v>
          </cell>
          <cell r="C1453" t="str">
            <v>Côn PPR DEKKO D25/20</v>
          </cell>
          <cell r="D1453">
            <v>0</v>
          </cell>
          <cell r="E1453">
            <v>0</v>
          </cell>
          <cell r="F1453">
            <v>1</v>
          </cell>
          <cell r="G1453">
            <v>1718</v>
          </cell>
          <cell r="H1453">
            <v>1</v>
          </cell>
          <cell r="I1453">
            <v>1718</v>
          </cell>
          <cell r="J1453">
            <v>0</v>
          </cell>
        </row>
        <row r="1454">
          <cell r="B1454" t="str">
            <v>42CNDK3220</v>
          </cell>
          <cell r="C1454" t="str">
            <v>Côn PPR DEKKO D32/20</v>
          </cell>
          <cell r="D1454">
            <v>0</v>
          </cell>
          <cell r="E1454">
            <v>0</v>
          </cell>
          <cell r="F1454">
            <v>1</v>
          </cell>
          <cell r="G1454">
            <v>2440</v>
          </cell>
          <cell r="H1454">
            <v>1</v>
          </cell>
          <cell r="I1454">
            <v>2440</v>
          </cell>
          <cell r="J1454">
            <v>0</v>
          </cell>
        </row>
        <row r="1455">
          <cell r="B1455" t="str">
            <v>42CNDK3225</v>
          </cell>
          <cell r="C1455" t="str">
            <v>Côn PPR DEKKO D32/25</v>
          </cell>
          <cell r="D1455">
            <v>0</v>
          </cell>
          <cell r="E1455">
            <v>0</v>
          </cell>
          <cell r="F1455">
            <v>1</v>
          </cell>
          <cell r="G1455">
            <v>2440</v>
          </cell>
          <cell r="H1455">
            <v>1</v>
          </cell>
          <cell r="I1455">
            <v>2440</v>
          </cell>
          <cell r="J1455">
            <v>0</v>
          </cell>
        </row>
        <row r="1456">
          <cell r="B1456" t="str">
            <v>42CNDK4020</v>
          </cell>
          <cell r="C1456" t="str">
            <v>Côn PPR DEKKO D40/20</v>
          </cell>
          <cell r="D1456">
            <v>0</v>
          </cell>
          <cell r="E1456">
            <v>0</v>
          </cell>
          <cell r="F1456">
            <v>1</v>
          </cell>
          <cell r="G1456">
            <v>3780</v>
          </cell>
          <cell r="H1456">
            <v>1</v>
          </cell>
          <cell r="I1456">
            <v>3780</v>
          </cell>
          <cell r="J1456">
            <v>0</v>
          </cell>
        </row>
        <row r="1457">
          <cell r="B1457" t="str">
            <v>42CNDK4025</v>
          </cell>
          <cell r="C1457" t="str">
            <v>Côn PPR DEKKO D40/25</v>
          </cell>
          <cell r="D1457">
            <v>0</v>
          </cell>
          <cell r="E1457">
            <v>0</v>
          </cell>
          <cell r="F1457">
            <v>1</v>
          </cell>
          <cell r="G1457">
            <v>3780</v>
          </cell>
          <cell r="H1457">
            <v>1</v>
          </cell>
          <cell r="I1457">
            <v>3780</v>
          </cell>
          <cell r="J1457">
            <v>0</v>
          </cell>
        </row>
        <row r="1458">
          <cell r="B1458" t="str">
            <v>42CNDK4032</v>
          </cell>
          <cell r="C1458" t="str">
            <v>Côn PPR DEKKO D40/32</v>
          </cell>
          <cell r="D1458">
            <v>0</v>
          </cell>
          <cell r="E1458">
            <v>0</v>
          </cell>
          <cell r="F1458">
            <v>1</v>
          </cell>
          <cell r="G1458">
            <v>3780</v>
          </cell>
          <cell r="H1458">
            <v>1</v>
          </cell>
          <cell r="I1458">
            <v>3780</v>
          </cell>
          <cell r="J1458">
            <v>0</v>
          </cell>
        </row>
        <row r="1459">
          <cell r="B1459" t="str">
            <v>42CNDK5020</v>
          </cell>
          <cell r="C1459" t="str">
            <v>Côn PPR DEKKO D50/20</v>
          </cell>
          <cell r="D1459">
            <v>0</v>
          </cell>
          <cell r="E1459">
            <v>0</v>
          </cell>
          <cell r="F1459">
            <v>1</v>
          </cell>
          <cell r="G1459">
            <v>6804</v>
          </cell>
          <cell r="H1459">
            <v>1</v>
          </cell>
          <cell r="I1459">
            <v>6804</v>
          </cell>
          <cell r="J1459">
            <v>0</v>
          </cell>
        </row>
        <row r="1460">
          <cell r="B1460" t="str">
            <v>42CNDK5025</v>
          </cell>
          <cell r="C1460" t="str">
            <v>Côn PPR DEKKO D50/25</v>
          </cell>
          <cell r="D1460">
            <v>0</v>
          </cell>
          <cell r="E1460">
            <v>0</v>
          </cell>
          <cell r="F1460">
            <v>1</v>
          </cell>
          <cell r="G1460">
            <v>6804</v>
          </cell>
          <cell r="H1460">
            <v>1</v>
          </cell>
          <cell r="I1460">
            <v>6804</v>
          </cell>
          <cell r="J1460">
            <v>0</v>
          </cell>
        </row>
        <row r="1461">
          <cell r="B1461" t="str">
            <v>42CNDK5032</v>
          </cell>
          <cell r="C1461" t="str">
            <v>Côn PPR DEKKO D50/32</v>
          </cell>
          <cell r="D1461">
            <v>0</v>
          </cell>
          <cell r="E1461">
            <v>0</v>
          </cell>
          <cell r="F1461">
            <v>1</v>
          </cell>
          <cell r="G1461">
            <v>6804</v>
          </cell>
          <cell r="H1461">
            <v>1</v>
          </cell>
          <cell r="I1461">
            <v>6804</v>
          </cell>
          <cell r="J1461">
            <v>0</v>
          </cell>
        </row>
        <row r="1462">
          <cell r="B1462" t="str">
            <v>42CNDK5040</v>
          </cell>
          <cell r="C1462" t="str">
            <v>Côn PPR DEKKO D50/40</v>
          </cell>
          <cell r="D1462">
            <v>0</v>
          </cell>
          <cell r="E1462">
            <v>0</v>
          </cell>
          <cell r="F1462">
            <v>1</v>
          </cell>
          <cell r="G1462">
            <v>6804</v>
          </cell>
          <cell r="H1462">
            <v>1</v>
          </cell>
          <cell r="I1462">
            <v>6804</v>
          </cell>
          <cell r="J1462">
            <v>0</v>
          </cell>
        </row>
        <row r="1463">
          <cell r="B1463" t="str">
            <v>42CNDK6320</v>
          </cell>
          <cell r="C1463" t="str">
            <v>Côn PPR DEKKO 63 x 20</v>
          </cell>
          <cell r="D1463">
            <v>0</v>
          </cell>
          <cell r="E1463">
            <v>0</v>
          </cell>
          <cell r="F1463">
            <v>1</v>
          </cell>
          <cell r="G1463">
            <v>13161</v>
          </cell>
          <cell r="H1463">
            <v>1</v>
          </cell>
          <cell r="I1463">
            <v>13161</v>
          </cell>
          <cell r="J1463">
            <v>0</v>
          </cell>
        </row>
        <row r="1464">
          <cell r="B1464" t="str">
            <v>42CNDK6332</v>
          </cell>
          <cell r="C1464" t="str">
            <v>Côn PPR DEKKO 63 x 32</v>
          </cell>
          <cell r="D1464">
            <v>0</v>
          </cell>
          <cell r="E1464">
            <v>0</v>
          </cell>
          <cell r="F1464">
            <v>1</v>
          </cell>
          <cell r="G1464">
            <v>13161</v>
          </cell>
          <cell r="H1464">
            <v>1</v>
          </cell>
          <cell r="I1464">
            <v>13161</v>
          </cell>
          <cell r="J1464">
            <v>0</v>
          </cell>
        </row>
        <row r="1465">
          <cell r="B1465" t="str">
            <v>42CNDK6340</v>
          </cell>
          <cell r="C1465" t="str">
            <v>Côn PPR DEKKO 63 x 40</v>
          </cell>
          <cell r="D1465">
            <v>0</v>
          </cell>
          <cell r="E1465">
            <v>0</v>
          </cell>
          <cell r="F1465">
            <v>1</v>
          </cell>
          <cell r="G1465">
            <v>13161</v>
          </cell>
          <cell r="H1465">
            <v>1</v>
          </cell>
          <cell r="I1465">
            <v>13161</v>
          </cell>
          <cell r="J1465">
            <v>0</v>
          </cell>
        </row>
        <row r="1466">
          <cell r="B1466" t="str">
            <v>42CNDK6350</v>
          </cell>
          <cell r="C1466" t="str">
            <v>Côn PPR DEKKO 63 x 50</v>
          </cell>
          <cell r="D1466">
            <v>0</v>
          </cell>
          <cell r="E1466">
            <v>0</v>
          </cell>
          <cell r="F1466">
            <v>1</v>
          </cell>
          <cell r="G1466">
            <v>13161</v>
          </cell>
          <cell r="H1466">
            <v>1</v>
          </cell>
          <cell r="I1466">
            <v>13161</v>
          </cell>
          <cell r="J1466">
            <v>0</v>
          </cell>
        </row>
        <row r="1467">
          <cell r="B1467" t="str">
            <v>42CNDK7540</v>
          </cell>
          <cell r="C1467" t="str">
            <v>Côn PPR DEKKO 75 x 40</v>
          </cell>
          <cell r="D1467">
            <v>0</v>
          </cell>
          <cell r="E1467">
            <v>0</v>
          </cell>
          <cell r="F1467">
            <v>1</v>
          </cell>
          <cell r="G1467">
            <v>22955</v>
          </cell>
          <cell r="H1467">
            <v>1</v>
          </cell>
          <cell r="I1467">
            <v>22955</v>
          </cell>
          <cell r="J1467">
            <v>0</v>
          </cell>
        </row>
        <row r="1468">
          <cell r="B1468" t="str">
            <v>42CNDZ2015</v>
          </cell>
          <cell r="C1468" t="str">
            <v>Côn thép mạ kẽm DN 20/15</v>
          </cell>
          <cell r="D1468">
            <v>0</v>
          </cell>
          <cell r="E1468">
            <v>0</v>
          </cell>
          <cell r="F1468">
            <v>3000</v>
          </cell>
          <cell r="G1468">
            <v>17072773</v>
          </cell>
          <cell r="H1468">
            <v>3000</v>
          </cell>
          <cell r="I1468">
            <v>17072773</v>
          </cell>
          <cell r="J1468">
            <v>0</v>
          </cell>
        </row>
        <row r="1469">
          <cell r="B1469" t="str">
            <v>42CNDZ4032</v>
          </cell>
          <cell r="C1469" t="str">
            <v>Côn thép mạ kẽm DN 40/32</v>
          </cell>
          <cell r="D1469">
            <v>0</v>
          </cell>
          <cell r="E1469">
            <v>0</v>
          </cell>
          <cell r="F1469">
            <v>30</v>
          </cell>
          <cell r="G1469">
            <v>534786</v>
          </cell>
          <cell r="H1469">
            <v>30</v>
          </cell>
          <cell r="I1469">
            <v>534786</v>
          </cell>
          <cell r="J1469">
            <v>0</v>
          </cell>
        </row>
        <row r="1470">
          <cell r="B1470" t="str">
            <v>42CNDZ5020</v>
          </cell>
          <cell r="C1470" t="str">
            <v>Côn thép mạ kẽm DN 50/20</v>
          </cell>
          <cell r="D1470">
            <v>0</v>
          </cell>
          <cell r="E1470">
            <v>0</v>
          </cell>
          <cell r="F1470">
            <v>18</v>
          </cell>
          <cell r="G1470">
            <v>342000</v>
          </cell>
          <cell r="H1470">
            <v>18</v>
          </cell>
          <cell r="I1470">
            <v>342000</v>
          </cell>
          <cell r="J1470">
            <v>0</v>
          </cell>
        </row>
        <row r="1471">
          <cell r="B1471" t="str">
            <v>42CNDZ5032</v>
          </cell>
          <cell r="C1471" t="str">
            <v>Côn thép mạ kẽm DN 50/32</v>
          </cell>
          <cell r="D1471">
            <v>0</v>
          </cell>
          <cell r="E1471">
            <v>0</v>
          </cell>
          <cell r="F1471">
            <v>4</v>
          </cell>
          <cell r="G1471">
            <v>76000</v>
          </cell>
          <cell r="H1471">
            <v>4</v>
          </cell>
          <cell r="I1471">
            <v>76000</v>
          </cell>
          <cell r="J1471">
            <v>0</v>
          </cell>
        </row>
        <row r="1472">
          <cell r="B1472" t="str">
            <v>42CNDZ5040</v>
          </cell>
          <cell r="C1472" t="str">
            <v>Côn thép mạ kẽm DN 50/40</v>
          </cell>
          <cell r="D1472">
            <v>0</v>
          </cell>
          <cell r="E1472">
            <v>0</v>
          </cell>
          <cell r="F1472">
            <v>80</v>
          </cell>
          <cell r="G1472">
            <v>1866717</v>
          </cell>
          <cell r="H1472">
            <v>80</v>
          </cell>
          <cell r="I1472">
            <v>1866717</v>
          </cell>
          <cell r="J1472">
            <v>0</v>
          </cell>
        </row>
        <row r="1473">
          <cell r="B1473" t="str">
            <v>42CNDZ8050</v>
          </cell>
          <cell r="C1473" t="str">
            <v>Côn thép mạ kẽm DN 80/50</v>
          </cell>
          <cell r="D1473">
            <v>0</v>
          </cell>
          <cell r="E1473">
            <v>0</v>
          </cell>
          <cell r="F1473">
            <v>4</v>
          </cell>
          <cell r="G1473">
            <v>176000</v>
          </cell>
          <cell r="H1473">
            <v>4</v>
          </cell>
          <cell r="I1473">
            <v>176000</v>
          </cell>
          <cell r="J1473">
            <v>0</v>
          </cell>
        </row>
        <row r="1474">
          <cell r="B1474" t="str">
            <v>42CNGCC0125110</v>
          </cell>
          <cell r="C1474" t="str">
            <v>Côn PVC nong gia công Co D125/110</v>
          </cell>
          <cell r="D1474">
            <v>241</v>
          </cell>
          <cell r="E1474">
            <v>3134255</v>
          </cell>
          <cell r="F1474">
            <v>0</v>
          </cell>
          <cell r="G1474">
            <v>0</v>
          </cell>
          <cell r="H1474">
            <v>33</v>
          </cell>
          <cell r="I1474">
            <v>429171</v>
          </cell>
          <cell r="J1474">
            <v>208</v>
          </cell>
        </row>
        <row r="1475">
          <cell r="B1475" t="str">
            <v>42CNGCC012590</v>
          </cell>
          <cell r="C1475" t="str">
            <v>Côn PVC nong gia công Co D125/90</v>
          </cell>
          <cell r="D1475">
            <v>205</v>
          </cell>
          <cell r="E1475">
            <v>2664978</v>
          </cell>
          <cell r="F1475">
            <v>0</v>
          </cell>
          <cell r="G1475">
            <v>0</v>
          </cell>
          <cell r="H1475">
            <v>3</v>
          </cell>
          <cell r="I1475">
            <v>39000</v>
          </cell>
          <cell r="J1475">
            <v>202</v>
          </cell>
        </row>
        <row r="1476">
          <cell r="B1476" t="str">
            <v>42CNGCC0140110</v>
          </cell>
          <cell r="C1476" t="str">
            <v>Côn PVC nong gia công Co D140/110</v>
          </cell>
          <cell r="D1476">
            <v>118</v>
          </cell>
          <cell r="E1476">
            <v>1769258</v>
          </cell>
          <cell r="F1476">
            <v>0</v>
          </cell>
          <cell r="G1476">
            <v>0</v>
          </cell>
          <cell r="H1476">
            <v>42</v>
          </cell>
          <cell r="I1476">
            <v>629736</v>
          </cell>
          <cell r="J1476">
            <v>76</v>
          </cell>
        </row>
        <row r="1477">
          <cell r="B1477" t="str">
            <v>42CNGCC0140125</v>
          </cell>
          <cell r="C1477" t="str">
            <v>Côn PVC nong gia công Co D140/125</v>
          </cell>
          <cell r="D1477">
            <v>67</v>
          </cell>
          <cell r="E1477">
            <v>1005000</v>
          </cell>
          <cell r="F1477">
            <v>1</v>
          </cell>
          <cell r="G1477">
            <v>15000</v>
          </cell>
          <cell r="H1477">
            <v>2</v>
          </cell>
          <cell r="I1477">
            <v>30000</v>
          </cell>
          <cell r="J1477">
            <v>66</v>
          </cell>
        </row>
        <row r="1478">
          <cell r="B1478" t="str">
            <v>42CNGCC014090</v>
          </cell>
          <cell r="C1478" t="str">
            <v>Côn PVC nong gia công Co D140/90</v>
          </cell>
          <cell r="D1478">
            <v>33</v>
          </cell>
          <cell r="E1478">
            <v>495000</v>
          </cell>
          <cell r="F1478">
            <v>0</v>
          </cell>
          <cell r="G1478">
            <v>0</v>
          </cell>
          <cell r="H1478">
            <v>10</v>
          </cell>
          <cell r="I1478">
            <v>150000</v>
          </cell>
          <cell r="J1478">
            <v>23</v>
          </cell>
        </row>
        <row r="1479">
          <cell r="B1479" t="str">
            <v>42CNGCC0160110</v>
          </cell>
          <cell r="C1479" t="str">
            <v>Côn PVC nong gia công Co D160/110</v>
          </cell>
          <cell r="D1479">
            <v>166</v>
          </cell>
          <cell r="E1479">
            <v>3986087</v>
          </cell>
          <cell r="F1479">
            <v>0</v>
          </cell>
          <cell r="G1479">
            <v>0</v>
          </cell>
          <cell r="H1479">
            <v>75</v>
          </cell>
          <cell r="I1479">
            <v>1800944</v>
          </cell>
          <cell r="J1479">
            <v>91</v>
          </cell>
        </row>
        <row r="1480">
          <cell r="B1480" t="str">
            <v>42CNGCC0160125</v>
          </cell>
          <cell r="C1480" t="str">
            <v>Côn PVC nong gia công Co D160/125</v>
          </cell>
          <cell r="D1480">
            <v>83</v>
          </cell>
          <cell r="E1480">
            <v>2003537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83</v>
          </cell>
        </row>
        <row r="1481">
          <cell r="B1481" t="str">
            <v>42CNGCC0160140</v>
          </cell>
          <cell r="C1481" t="str">
            <v>Côn PVC nong gia công Co D160/140</v>
          </cell>
          <cell r="D1481">
            <v>40</v>
          </cell>
          <cell r="E1481">
            <v>960626</v>
          </cell>
          <cell r="F1481">
            <v>10</v>
          </cell>
          <cell r="G1481">
            <v>240156</v>
          </cell>
          <cell r="H1481">
            <v>11</v>
          </cell>
          <cell r="I1481">
            <v>264173</v>
          </cell>
          <cell r="J1481">
            <v>39</v>
          </cell>
        </row>
        <row r="1482">
          <cell r="B1482" t="str">
            <v>42CNGCC016090</v>
          </cell>
          <cell r="C1482" t="str">
            <v>Côn PVC nong gia công Co D160/90</v>
          </cell>
          <cell r="D1482">
            <v>157</v>
          </cell>
          <cell r="E1482">
            <v>3768000</v>
          </cell>
          <cell r="F1482">
            <v>0</v>
          </cell>
          <cell r="G1482">
            <v>0</v>
          </cell>
          <cell r="H1482">
            <v>21</v>
          </cell>
          <cell r="I1482">
            <v>504000</v>
          </cell>
          <cell r="J1482">
            <v>136</v>
          </cell>
        </row>
        <row r="1483">
          <cell r="B1483" t="str">
            <v>42CNGCC0200110</v>
          </cell>
          <cell r="C1483" t="str">
            <v>Côn PVC nong gia công Co D200/110</v>
          </cell>
          <cell r="D1483">
            <v>44</v>
          </cell>
          <cell r="E1483">
            <v>1758376</v>
          </cell>
          <cell r="F1483">
            <v>0</v>
          </cell>
          <cell r="G1483">
            <v>0</v>
          </cell>
          <cell r="H1483">
            <v>18</v>
          </cell>
          <cell r="I1483">
            <v>719335</v>
          </cell>
          <cell r="J1483">
            <v>26</v>
          </cell>
        </row>
        <row r="1484">
          <cell r="B1484" t="str">
            <v>42CNGCC0200125</v>
          </cell>
          <cell r="C1484" t="str">
            <v>Côn PVC nong gia công Co D200/125</v>
          </cell>
          <cell r="D1484">
            <v>37</v>
          </cell>
          <cell r="E1484">
            <v>1410255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37</v>
          </cell>
        </row>
        <row r="1485">
          <cell r="B1485" t="str">
            <v>42CNGCC0200140</v>
          </cell>
          <cell r="C1485" t="str">
            <v>Côn PVC nong gia công Co D200/140</v>
          </cell>
          <cell r="D1485">
            <v>15</v>
          </cell>
          <cell r="E1485">
            <v>571725</v>
          </cell>
          <cell r="F1485">
            <v>0</v>
          </cell>
          <cell r="G1485">
            <v>0</v>
          </cell>
          <cell r="H1485">
            <v>12</v>
          </cell>
          <cell r="I1485">
            <v>457380</v>
          </cell>
          <cell r="J1485">
            <v>3</v>
          </cell>
        </row>
        <row r="1486">
          <cell r="B1486" t="str">
            <v>42CNGCC020076</v>
          </cell>
          <cell r="C1486" t="str">
            <v>Côn PVC nong gia công Co D200/75</v>
          </cell>
          <cell r="D1486">
            <v>1</v>
          </cell>
          <cell r="E1486">
            <v>38115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1</v>
          </cell>
        </row>
        <row r="1487">
          <cell r="B1487" t="str">
            <v>42CNGCC020090</v>
          </cell>
          <cell r="C1487" t="str">
            <v>Côn PVC nong gia công Co D200/90</v>
          </cell>
          <cell r="D1487">
            <v>1</v>
          </cell>
          <cell r="E1487">
            <v>38115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</v>
          </cell>
        </row>
        <row r="1488">
          <cell r="B1488" t="str">
            <v>42CNGCC1125110</v>
          </cell>
          <cell r="C1488" t="str">
            <v>Côn PVC nong gia công C1 D125/110</v>
          </cell>
          <cell r="D1488">
            <v>1</v>
          </cell>
          <cell r="E1488">
            <v>30000</v>
          </cell>
          <cell r="F1488">
            <v>220</v>
          </cell>
          <cell r="G1488">
            <v>6380000</v>
          </cell>
          <cell r="H1488">
            <v>221</v>
          </cell>
          <cell r="I1488">
            <v>6410000</v>
          </cell>
          <cell r="J1488">
            <v>0</v>
          </cell>
        </row>
        <row r="1489">
          <cell r="B1489" t="str">
            <v>42CNGCC1160110</v>
          </cell>
          <cell r="C1489" t="str">
            <v>Côn PVC nong gia công C1 D160/110</v>
          </cell>
          <cell r="D1489">
            <v>2</v>
          </cell>
          <cell r="E1489">
            <v>86721</v>
          </cell>
          <cell r="F1489">
            <v>0</v>
          </cell>
          <cell r="G1489">
            <v>0</v>
          </cell>
          <cell r="H1489">
            <v>2</v>
          </cell>
          <cell r="I1489">
            <v>86721</v>
          </cell>
          <cell r="J1489">
            <v>0</v>
          </cell>
        </row>
        <row r="1490">
          <cell r="B1490" t="str">
            <v>42CNGCC1160125</v>
          </cell>
          <cell r="C1490" t="str">
            <v>Côn PVC nong gia công C1 D160/125</v>
          </cell>
          <cell r="D1490">
            <v>5</v>
          </cell>
          <cell r="E1490">
            <v>180952</v>
          </cell>
          <cell r="F1490">
            <v>6</v>
          </cell>
          <cell r="G1490">
            <v>217142</v>
          </cell>
          <cell r="H1490">
            <v>0</v>
          </cell>
          <cell r="I1490">
            <v>0</v>
          </cell>
          <cell r="J1490">
            <v>11</v>
          </cell>
        </row>
        <row r="1491">
          <cell r="B1491" t="str">
            <v>42CNGCC116090</v>
          </cell>
          <cell r="C1491" t="str">
            <v>Côn PVC nong gia công C1 D160/90</v>
          </cell>
          <cell r="D1491">
            <v>6</v>
          </cell>
          <cell r="E1491">
            <v>246585</v>
          </cell>
          <cell r="F1491">
            <v>1</v>
          </cell>
          <cell r="G1491">
            <v>41098</v>
          </cell>
          <cell r="H1491">
            <v>0</v>
          </cell>
          <cell r="I1491">
            <v>0</v>
          </cell>
          <cell r="J1491">
            <v>7</v>
          </cell>
        </row>
        <row r="1492">
          <cell r="B1492" t="str">
            <v>42CNGCC1180160</v>
          </cell>
          <cell r="C1492" t="str">
            <v>Côn PVC nong gia công C1 D180/160</v>
          </cell>
          <cell r="D1492">
            <v>1</v>
          </cell>
          <cell r="E1492">
            <v>50000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1</v>
          </cell>
        </row>
        <row r="1493">
          <cell r="B1493" t="str">
            <v>42CNGCC1200125</v>
          </cell>
          <cell r="C1493" t="str">
            <v>Côn PVC nong gia công C1 D200/125</v>
          </cell>
          <cell r="D1493">
            <v>3</v>
          </cell>
          <cell r="E1493">
            <v>165000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3</v>
          </cell>
        </row>
        <row r="1494">
          <cell r="B1494" t="str">
            <v>42CNGCC1225110</v>
          </cell>
          <cell r="C1494" t="str">
            <v>Côn PVC nong gia công C1 D225/110</v>
          </cell>
          <cell r="D1494">
            <v>1</v>
          </cell>
          <cell r="E1494">
            <v>87000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</v>
          </cell>
        </row>
        <row r="1495">
          <cell r="B1495" t="str">
            <v>42CNGCC1250110</v>
          </cell>
          <cell r="C1495" t="str">
            <v>Côn PVC nong gia công C1 D250/110</v>
          </cell>
          <cell r="D1495">
            <v>0</v>
          </cell>
          <cell r="E1495">
            <v>0</v>
          </cell>
          <cell r="F1495">
            <v>1</v>
          </cell>
          <cell r="G1495">
            <v>156833</v>
          </cell>
          <cell r="H1495">
            <v>0</v>
          </cell>
          <cell r="I1495">
            <v>0</v>
          </cell>
          <cell r="J1495">
            <v>1</v>
          </cell>
        </row>
        <row r="1496">
          <cell r="B1496" t="str">
            <v>42CNGCC1250200</v>
          </cell>
          <cell r="C1496" t="str">
            <v>Côn PVC nong gia công C1 D250/200</v>
          </cell>
          <cell r="D1496">
            <v>1</v>
          </cell>
          <cell r="E1496">
            <v>187333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</v>
          </cell>
        </row>
        <row r="1497">
          <cell r="B1497" t="str">
            <v>42CNGCC1315140</v>
          </cell>
          <cell r="C1497" t="str">
            <v>Côn PVC nong gia công C1 D315/140</v>
          </cell>
          <cell r="D1497">
            <v>1</v>
          </cell>
          <cell r="E1497">
            <v>275000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1</v>
          </cell>
        </row>
        <row r="1498">
          <cell r="B1498" t="str">
            <v>42CNGCC1315160</v>
          </cell>
          <cell r="C1498" t="str">
            <v>Côn PVC nong gia công C1 315/160</v>
          </cell>
          <cell r="D1498">
            <v>1</v>
          </cell>
          <cell r="E1498">
            <v>286000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1</v>
          </cell>
        </row>
        <row r="1499">
          <cell r="B1499" t="str">
            <v>42CNGCC1315250</v>
          </cell>
          <cell r="C1499" t="str">
            <v>Côn PVC nong gia công C1 D315/250</v>
          </cell>
          <cell r="D1499">
            <v>0</v>
          </cell>
          <cell r="E1499">
            <v>0</v>
          </cell>
          <cell r="F1499">
            <v>2</v>
          </cell>
          <cell r="G1499">
            <v>700000</v>
          </cell>
          <cell r="H1499">
            <v>2</v>
          </cell>
          <cell r="I1499">
            <v>700000</v>
          </cell>
          <cell r="J1499">
            <v>0</v>
          </cell>
        </row>
        <row r="1500">
          <cell r="B1500" t="str">
            <v>42CNGCC1P250140</v>
          </cell>
          <cell r="C1500" t="str">
            <v>Côn PVC nong gia công C1 D250/140 (phủ composite)</v>
          </cell>
          <cell r="D1500">
            <v>2</v>
          </cell>
          <cell r="E1500">
            <v>240000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2</v>
          </cell>
        </row>
        <row r="1501">
          <cell r="B1501" t="str">
            <v>42CNGCC2125110</v>
          </cell>
          <cell r="C1501" t="str">
            <v>Côn PVC nong gia công C2 D125/110</v>
          </cell>
          <cell r="D1501">
            <v>0</v>
          </cell>
          <cell r="E1501">
            <v>0</v>
          </cell>
          <cell r="F1501">
            <v>286</v>
          </cell>
          <cell r="G1501">
            <v>10035000</v>
          </cell>
          <cell r="H1501">
            <v>286</v>
          </cell>
          <cell r="I1501">
            <v>10035000</v>
          </cell>
          <cell r="J1501">
            <v>0</v>
          </cell>
        </row>
        <row r="1502">
          <cell r="B1502" t="str">
            <v>42CNGCC212560</v>
          </cell>
          <cell r="C1502" t="str">
            <v>Côn PVC nong gia công C2 D125/60</v>
          </cell>
          <cell r="D1502">
            <v>37</v>
          </cell>
          <cell r="E1502">
            <v>1248184</v>
          </cell>
          <cell r="F1502">
            <v>1</v>
          </cell>
          <cell r="G1502">
            <v>33735</v>
          </cell>
          <cell r="H1502">
            <v>0</v>
          </cell>
          <cell r="I1502">
            <v>0</v>
          </cell>
          <cell r="J1502">
            <v>38</v>
          </cell>
        </row>
        <row r="1503">
          <cell r="B1503" t="str">
            <v>42CNGCC2140110</v>
          </cell>
          <cell r="C1503" t="str">
            <v>Côn PVC nong gia công C2 D140/110</v>
          </cell>
          <cell r="D1503">
            <v>0</v>
          </cell>
          <cell r="E1503">
            <v>0</v>
          </cell>
          <cell r="F1503">
            <v>10</v>
          </cell>
          <cell r="G1503">
            <v>466225</v>
          </cell>
          <cell r="H1503">
            <v>2</v>
          </cell>
          <cell r="I1503">
            <v>93245</v>
          </cell>
          <cell r="J1503">
            <v>8</v>
          </cell>
        </row>
        <row r="1504">
          <cell r="B1504" t="str">
            <v>42CNGCC2140125</v>
          </cell>
          <cell r="C1504" t="str">
            <v>Côn PVC nong gia công C2 D140/125</v>
          </cell>
          <cell r="D1504">
            <v>1</v>
          </cell>
          <cell r="E1504">
            <v>38000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</v>
          </cell>
        </row>
        <row r="1505">
          <cell r="B1505" t="str">
            <v>42CNGCC214060</v>
          </cell>
          <cell r="C1505" t="str">
            <v>Côn PVC nong gia công C2 D140/60</v>
          </cell>
          <cell r="D1505">
            <v>9</v>
          </cell>
          <cell r="E1505">
            <v>261000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9</v>
          </cell>
        </row>
        <row r="1506">
          <cell r="B1506" t="str">
            <v>42CNGCC214075</v>
          </cell>
          <cell r="C1506" t="str">
            <v>Côn PVC nong gia công C2 D140/75</v>
          </cell>
          <cell r="D1506">
            <v>4</v>
          </cell>
          <cell r="E1506">
            <v>116000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4</v>
          </cell>
        </row>
        <row r="1507">
          <cell r="B1507" t="str">
            <v>42CNGCC214090</v>
          </cell>
          <cell r="C1507" t="str">
            <v>Côn PVC nong gia công C2 D140/90</v>
          </cell>
          <cell r="D1507">
            <v>3</v>
          </cell>
          <cell r="E1507">
            <v>99300</v>
          </cell>
          <cell r="F1507">
            <v>0</v>
          </cell>
          <cell r="G1507">
            <v>0</v>
          </cell>
          <cell r="H1507">
            <v>2</v>
          </cell>
          <cell r="I1507">
            <v>66200</v>
          </cell>
          <cell r="J1507">
            <v>1</v>
          </cell>
        </row>
        <row r="1508">
          <cell r="B1508" t="str">
            <v>42CNGCC2160110</v>
          </cell>
          <cell r="C1508" t="str">
            <v>Côn PVC nong gia công C2 D160/110</v>
          </cell>
          <cell r="D1508">
            <v>1</v>
          </cell>
          <cell r="E1508">
            <v>0</v>
          </cell>
          <cell r="F1508">
            <v>4</v>
          </cell>
          <cell r="G1508">
            <v>349000</v>
          </cell>
          <cell r="H1508">
            <v>5</v>
          </cell>
          <cell r="I1508">
            <v>349000</v>
          </cell>
          <cell r="J1508">
            <v>0</v>
          </cell>
        </row>
        <row r="1509">
          <cell r="B1509" t="str">
            <v>42CNGCC2160125</v>
          </cell>
          <cell r="C1509" t="str">
            <v>Côn PVC nong gia công C2 D160/125</v>
          </cell>
          <cell r="D1509">
            <v>0</v>
          </cell>
          <cell r="E1509">
            <v>0</v>
          </cell>
          <cell r="F1509">
            <v>298</v>
          </cell>
          <cell r="G1509">
            <v>14900000</v>
          </cell>
          <cell r="H1509">
            <v>298</v>
          </cell>
          <cell r="I1509">
            <v>14900000</v>
          </cell>
          <cell r="J1509">
            <v>0</v>
          </cell>
        </row>
        <row r="1510">
          <cell r="B1510" t="str">
            <v>42CNGCC216090</v>
          </cell>
          <cell r="C1510" t="str">
            <v>Côn PVC nong gia công C2 D160/90</v>
          </cell>
          <cell r="D1510">
            <v>1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1</v>
          </cell>
        </row>
        <row r="1511">
          <cell r="B1511" t="str">
            <v>42CNGCC2180110</v>
          </cell>
          <cell r="C1511" t="str">
            <v>Côn PVC nong gia công C2 D180/110</v>
          </cell>
          <cell r="D1511">
            <v>2</v>
          </cell>
          <cell r="E1511">
            <v>140000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</v>
          </cell>
        </row>
        <row r="1512">
          <cell r="B1512" t="str">
            <v>42CNGCC2200160</v>
          </cell>
          <cell r="C1512" t="str">
            <v>Côn PVC nong gia công C2 D200/160</v>
          </cell>
          <cell r="D1512">
            <v>0</v>
          </cell>
          <cell r="E1512">
            <v>0</v>
          </cell>
          <cell r="F1512">
            <v>48</v>
          </cell>
          <cell r="G1512">
            <v>3840000</v>
          </cell>
          <cell r="H1512">
            <v>48</v>
          </cell>
          <cell r="I1512">
            <v>3840000</v>
          </cell>
          <cell r="J1512">
            <v>0</v>
          </cell>
        </row>
        <row r="1513">
          <cell r="B1513" t="str">
            <v>42CNGCC314090</v>
          </cell>
          <cell r="C1513" t="str">
            <v>Côn PVC nong gia công C3 D140/90</v>
          </cell>
          <cell r="D1513">
            <v>1</v>
          </cell>
          <cell r="E1513">
            <v>39600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</v>
          </cell>
        </row>
        <row r="1514">
          <cell r="B1514" t="str">
            <v>42CNGCC3160110</v>
          </cell>
          <cell r="C1514" t="str">
            <v>Côn PVC nong gia công C3 D160/110</v>
          </cell>
          <cell r="D1514">
            <v>1</v>
          </cell>
          <cell r="E1514">
            <v>51199</v>
          </cell>
          <cell r="F1514">
            <v>14</v>
          </cell>
          <cell r="G1514">
            <v>1115000</v>
          </cell>
          <cell r="H1514">
            <v>16</v>
          </cell>
          <cell r="I1514">
            <v>1260495</v>
          </cell>
          <cell r="J1514">
            <v>-1</v>
          </cell>
        </row>
        <row r="1515">
          <cell r="B1515" t="str">
            <v>42CNGCC316090</v>
          </cell>
          <cell r="C1515" t="str">
            <v>Côn PVC nong gia công C3 D160/90</v>
          </cell>
          <cell r="D1515">
            <v>1</v>
          </cell>
          <cell r="E1515">
            <v>53706</v>
          </cell>
          <cell r="F1515">
            <v>0</v>
          </cell>
          <cell r="G1515">
            <v>0</v>
          </cell>
          <cell r="H1515">
            <v>1</v>
          </cell>
          <cell r="I1515">
            <v>53706</v>
          </cell>
          <cell r="J1515">
            <v>0</v>
          </cell>
        </row>
        <row r="1516">
          <cell r="B1516" t="str">
            <v>42CNGCC3200110</v>
          </cell>
          <cell r="C1516" t="str">
            <v>Côn PVC nong gia công C3 D200/110</v>
          </cell>
          <cell r="D1516">
            <v>0</v>
          </cell>
          <cell r="E1516">
            <v>0</v>
          </cell>
          <cell r="F1516">
            <v>30</v>
          </cell>
          <cell r="G1516">
            <v>3300000</v>
          </cell>
          <cell r="H1516">
            <v>30</v>
          </cell>
          <cell r="I1516">
            <v>3300000</v>
          </cell>
          <cell r="J1516">
            <v>0</v>
          </cell>
        </row>
        <row r="1517">
          <cell r="B1517" t="str">
            <v>42CNGCC3200160</v>
          </cell>
          <cell r="C1517" t="str">
            <v>Côn PVC nong gia công C3 D200/160</v>
          </cell>
          <cell r="D1517">
            <v>0</v>
          </cell>
          <cell r="E1517">
            <v>0</v>
          </cell>
          <cell r="F1517">
            <v>4</v>
          </cell>
          <cell r="G1517">
            <v>400000</v>
          </cell>
          <cell r="H1517">
            <v>4</v>
          </cell>
          <cell r="I1517">
            <v>400000</v>
          </cell>
          <cell r="J1517">
            <v>0</v>
          </cell>
        </row>
        <row r="1518">
          <cell r="B1518" t="str">
            <v>42CNGCC3250160</v>
          </cell>
          <cell r="C1518" t="str">
            <v>Côn PVC nong gia công C3 D250/160</v>
          </cell>
          <cell r="D1518">
            <v>2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2</v>
          </cell>
        </row>
        <row r="1519">
          <cell r="B1519" t="str">
            <v>42CNGCC3315250</v>
          </cell>
          <cell r="C1519" t="str">
            <v>Côn PVC nong gia công C3 D315/250</v>
          </cell>
          <cell r="D1519">
            <v>0</v>
          </cell>
          <cell r="E1519">
            <v>0</v>
          </cell>
          <cell r="F1519">
            <v>2</v>
          </cell>
          <cell r="G1519">
            <v>1293775</v>
          </cell>
          <cell r="H1519">
            <v>2</v>
          </cell>
          <cell r="I1519">
            <v>1293775</v>
          </cell>
          <cell r="J1519">
            <v>0</v>
          </cell>
        </row>
        <row r="1520">
          <cell r="B1520" t="str">
            <v>42CNGCC3400315</v>
          </cell>
          <cell r="C1520" t="str">
            <v>Côn PVC nong gia công C3 D400/315</v>
          </cell>
          <cell r="D1520">
            <v>1</v>
          </cell>
          <cell r="E1520">
            <v>1000000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</v>
          </cell>
        </row>
        <row r="1521">
          <cell r="B1521" t="str">
            <v>42CNGCC4140110</v>
          </cell>
          <cell r="C1521" t="str">
            <v>Côn PVC nong gia công C4 D140/110</v>
          </cell>
          <cell r="D1521">
            <v>0</v>
          </cell>
          <cell r="E1521">
            <v>0</v>
          </cell>
          <cell r="F1521">
            <v>32</v>
          </cell>
          <cell r="G1521">
            <v>1675774</v>
          </cell>
          <cell r="H1521">
            <v>30</v>
          </cell>
          <cell r="I1521">
            <v>1570302</v>
          </cell>
          <cell r="J1521">
            <v>2</v>
          </cell>
        </row>
        <row r="1522">
          <cell r="B1522" t="str">
            <v>42CNHM11490</v>
          </cell>
          <cell r="C1522" t="str">
            <v>Côn thép hàn mạ D114/90</v>
          </cell>
          <cell r="D1522">
            <v>0</v>
          </cell>
          <cell r="E1522">
            <v>0</v>
          </cell>
          <cell r="F1522">
            <v>2</v>
          </cell>
          <cell r="G1522">
            <v>120000</v>
          </cell>
          <cell r="H1522">
            <v>2</v>
          </cell>
          <cell r="I1522">
            <v>120000</v>
          </cell>
          <cell r="J1522">
            <v>0</v>
          </cell>
        </row>
        <row r="1523">
          <cell r="B1523" t="str">
            <v>42CNHM219114</v>
          </cell>
          <cell r="C1523" t="str">
            <v>Côn thép hàn mạ D219/114</v>
          </cell>
          <cell r="D1523">
            <v>0</v>
          </cell>
          <cell r="E1523">
            <v>0</v>
          </cell>
          <cell r="F1523">
            <v>2</v>
          </cell>
          <cell r="G1523">
            <v>570000</v>
          </cell>
          <cell r="H1523">
            <v>2</v>
          </cell>
          <cell r="I1523">
            <v>0</v>
          </cell>
          <cell r="J1523">
            <v>0</v>
          </cell>
        </row>
        <row r="1524">
          <cell r="B1524" t="str">
            <v>42CNHM273219</v>
          </cell>
          <cell r="C1524" t="str">
            <v>Côn thép hàn mạ D273/219</v>
          </cell>
          <cell r="D1524">
            <v>0</v>
          </cell>
          <cell r="E1524">
            <v>0</v>
          </cell>
          <cell r="F1524">
            <v>2</v>
          </cell>
          <cell r="G1524">
            <v>920000</v>
          </cell>
          <cell r="H1524">
            <v>0</v>
          </cell>
          <cell r="I1524">
            <v>0</v>
          </cell>
          <cell r="J1524">
            <v>2</v>
          </cell>
        </row>
        <row r="1525">
          <cell r="B1525" t="str">
            <v>42CNHM6027</v>
          </cell>
          <cell r="C1525" t="str">
            <v>Côn thép hàn mạ D60/27</v>
          </cell>
          <cell r="D1525">
            <v>0</v>
          </cell>
          <cell r="E1525">
            <v>0</v>
          </cell>
          <cell r="F1525">
            <v>26</v>
          </cell>
          <cell r="G1525">
            <v>858000</v>
          </cell>
          <cell r="H1525">
            <v>26</v>
          </cell>
          <cell r="I1525">
            <v>858000</v>
          </cell>
          <cell r="J1525">
            <v>0</v>
          </cell>
        </row>
        <row r="1526">
          <cell r="B1526" t="str">
            <v>42CNTP207540</v>
          </cell>
          <cell r="C1526" t="str">
            <v>Côn PPR TP 75 x 40 PN20</v>
          </cell>
          <cell r="D1526">
            <v>0</v>
          </cell>
          <cell r="E1526">
            <v>0</v>
          </cell>
          <cell r="F1526">
            <v>1</v>
          </cell>
          <cell r="G1526">
            <v>27044</v>
          </cell>
          <cell r="H1526">
            <v>1</v>
          </cell>
          <cell r="I1526">
            <v>27044</v>
          </cell>
          <cell r="J1526">
            <v>0</v>
          </cell>
        </row>
        <row r="1527">
          <cell r="B1527" t="str">
            <v>42CNTP207550</v>
          </cell>
          <cell r="C1527" t="str">
            <v>Côn PPR TP 75 x 50 PN20</v>
          </cell>
          <cell r="D1527">
            <v>0</v>
          </cell>
          <cell r="E1527">
            <v>0</v>
          </cell>
          <cell r="F1527">
            <v>1</v>
          </cell>
          <cell r="G1527">
            <v>24501</v>
          </cell>
          <cell r="H1527">
            <v>1</v>
          </cell>
          <cell r="I1527">
            <v>24501</v>
          </cell>
          <cell r="J1527">
            <v>0</v>
          </cell>
        </row>
        <row r="1528">
          <cell r="B1528" t="str">
            <v>42CNTP2520</v>
          </cell>
          <cell r="C1528" t="str">
            <v>Côn thu TP 25/20</v>
          </cell>
          <cell r="D1528">
            <v>0</v>
          </cell>
          <cell r="E1528">
            <v>0</v>
          </cell>
          <cell r="F1528">
            <v>1</v>
          </cell>
          <cell r="G1528">
            <v>-43608</v>
          </cell>
          <cell r="H1528">
            <v>1</v>
          </cell>
          <cell r="I1528">
            <v>-43608</v>
          </cell>
          <cell r="J1528">
            <v>0</v>
          </cell>
        </row>
        <row r="1529">
          <cell r="B1529" t="str">
            <v>42CNTP3220</v>
          </cell>
          <cell r="C1529" t="str">
            <v>Côn thu TP 32/20</v>
          </cell>
          <cell r="D1529">
            <v>0</v>
          </cell>
          <cell r="E1529">
            <v>0</v>
          </cell>
          <cell r="F1529">
            <v>1</v>
          </cell>
          <cell r="G1529">
            <v>-41608</v>
          </cell>
          <cell r="H1529">
            <v>1</v>
          </cell>
          <cell r="I1529">
            <v>-41608</v>
          </cell>
          <cell r="J1529">
            <v>0</v>
          </cell>
        </row>
        <row r="1530">
          <cell r="B1530" t="str">
            <v>42CNTP3225</v>
          </cell>
          <cell r="C1530" t="str">
            <v>Côn thu TP 32/25</v>
          </cell>
          <cell r="D1530">
            <v>0</v>
          </cell>
          <cell r="E1530">
            <v>0</v>
          </cell>
          <cell r="F1530">
            <v>1</v>
          </cell>
          <cell r="G1530">
            <v>-41608</v>
          </cell>
          <cell r="H1530">
            <v>1</v>
          </cell>
          <cell r="I1530">
            <v>-41608</v>
          </cell>
          <cell r="J1530">
            <v>0</v>
          </cell>
        </row>
        <row r="1531">
          <cell r="B1531" t="str">
            <v>42CNTP4020</v>
          </cell>
          <cell r="C1531" t="str">
            <v>Côn thu TP 40/20</v>
          </cell>
          <cell r="D1531">
            <v>0</v>
          </cell>
          <cell r="E1531">
            <v>0</v>
          </cell>
          <cell r="F1531">
            <v>1</v>
          </cell>
          <cell r="G1531">
            <v>-37608</v>
          </cell>
          <cell r="H1531">
            <v>1</v>
          </cell>
          <cell r="I1531">
            <v>-37608</v>
          </cell>
          <cell r="J1531">
            <v>0</v>
          </cell>
        </row>
        <row r="1532">
          <cell r="B1532" t="str">
            <v>42CNTP4025</v>
          </cell>
          <cell r="C1532" t="str">
            <v>Côn thu TP 40/25</v>
          </cell>
          <cell r="D1532">
            <v>0</v>
          </cell>
          <cell r="E1532">
            <v>0</v>
          </cell>
          <cell r="F1532">
            <v>1</v>
          </cell>
          <cell r="G1532">
            <v>-37608</v>
          </cell>
          <cell r="H1532">
            <v>1</v>
          </cell>
          <cell r="I1532">
            <v>-37608</v>
          </cell>
          <cell r="J1532">
            <v>0</v>
          </cell>
        </row>
        <row r="1533">
          <cell r="B1533" t="str">
            <v>42CNTP4032</v>
          </cell>
          <cell r="C1533" t="str">
            <v>Côn thu TP 40/32</v>
          </cell>
          <cell r="D1533">
            <v>0</v>
          </cell>
          <cell r="E1533">
            <v>0</v>
          </cell>
          <cell r="F1533">
            <v>1</v>
          </cell>
          <cell r="G1533">
            <v>-37608</v>
          </cell>
          <cell r="H1533">
            <v>1</v>
          </cell>
          <cell r="I1533">
            <v>-37608</v>
          </cell>
          <cell r="J1533">
            <v>0</v>
          </cell>
        </row>
        <row r="1534">
          <cell r="B1534" t="str">
            <v>42CNTP5020</v>
          </cell>
          <cell r="C1534" t="str">
            <v>Côn thu TP 50/20</v>
          </cell>
          <cell r="D1534">
            <v>0</v>
          </cell>
          <cell r="E1534">
            <v>0</v>
          </cell>
          <cell r="F1534">
            <v>1</v>
          </cell>
          <cell r="G1534">
            <v>-28808</v>
          </cell>
          <cell r="H1534">
            <v>1</v>
          </cell>
          <cell r="I1534">
            <v>-28808</v>
          </cell>
          <cell r="J1534">
            <v>0</v>
          </cell>
        </row>
        <row r="1535">
          <cell r="B1535" t="str">
            <v>42CNTP5025</v>
          </cell>
          <cell r="C1535" t="str">
            <v>Côn thu TP 50/25</v>
          </cell>
          <cell r="D1535">
            <v>0</v>
          </cell>
          <cell r="E1535">
            <v>0</v>
          </cell>
          <cell r="F1535">
            <v>1</v>
          </cell>
          <cell r="G1535">
            <v>-28808</v>
          </cell>
          <cell r="H1535">
            <v>1</v>
          </cell>
          <cell r="I1535">
            <v>-28808</v>
          </cell>
          <cell r="J1535">
            <v>0</v>
          </cell>
        </row>
        <row r="1536">
          <cell r="B1536" t="str">
            <v>42CNTP5032</v>
          </cell>
          <cell r="C1536" t="str">
            <v>Côn thu TP 50/32</v>
          </cell>
          <cell r="D1536">
            <v>0</v>
          </cell>
          <cell r="E1536">
            <v>0</v>
          </cell>
          <cell r="F1536">
            <v>1</v>
          </cell>
          <cell r="G1536">
            <v>-28808</v>
          </cell>
          <cell r="H1536">
            <v>1</v>
          </cell>
          <cell r="I1536">
            <v>-28808</v>
          </cell>
          <cell r="J1536">
            <v>0</v>
          </cell>
        </row>
        <row r="1537">
          <cell r="B1537" t="str">
            <v>42CNTP5040</v>
          </cell>
          <cell r="C1537" t="str">
            <v>Côn thu TP 50/40</v>
          </cell>
          <cell r="D1537">
            <v>0</v>
          </cell>
          <cell r="E1537">
            <v>0</v>
          </cell>
          <cell r="F1537">
            <v>1</v>
          </cell>
          <cell r="G1537">
            <v>-28808</v>
          </cell>
          <cell r="H1537">
            <v>1</v>
          </cell>
          <cell r="I1537">
            <v>-28808</v>
          </cell>
          <cell r="J1537">
            <v>0</v>
          </cell>
        </row>
        <row r="1538">
          <cell r="B1538" t="str">
            <v>42CNTP6200160</v>
          </cell>
          <cell r="C1538" t="str">
            <v>Côn thu TP 200/160 PN6</v>
          </cell>
          <cell r="D1538">
            <v>0</v>
          </cell>
          <cell r="E1538">
            <v>0</v>
          </cell>
          <cell r="F1538">
            <v>14</v>
          </cell>
          <cell r="G1538">
            <v>1644622</v>
          </cell>
          <cell r="H1538">
            <v>14</v>
          </cell>
          <cell r="I1538">
            <v>1644622</v>
          </cell>
          <cell r="J1538">
            <v>0</v>
          </cell>
        </row>
        <row r="1539">
          <cell r="B1539" t="str">
            <v>42CNTP6250200</v>
          </cell>
          <cell r="C1539" t="str">
            <v>Côn thu TP 250/200 PN6</v>
          </cell>
          <cell r="D1539">
            <v>0</v>
          </cell>
          <cell r="E1539">
            <v>0</v>
          </cell>
          <cell r="F1539">
            <v>4</v>
          </cell>
          <cell r="G1539">
            <v>767880</v>
          </cell>
          <cell r="H1539">
            <v>4</v>
          </cell>
          <cell r="I1539">
            <v>0</v>
          </cell>
          <cell r="J1539">
            <v>0</v>
          </cell>
        </row>
        <row r="1540">
          <cell r="B1540" t="str">
            <v>42CNTP6325</v>
          </cell>
          <cell r="C1540" t="str">
            <v>Côn thu TP 63/25</v>
          </cell>
          <cell r="D1540">
            <v>0</v>
          </cell>
          <cell r="E1540">
            <v>0</v>
          </cell>
          <cell r="F1540">
            <v>1</v>
          </cell>
          <cell r="G1540">
            <v>13162</v>
          </cell>
          <cell r="H1540">
            <v>1</v>
          </cell>
          <cell r="I1540">
            <v>13162</v>
          </cell>
          <cell r="J1540">
            <v>0</v>
          </cell>
        </row>
        <row r="1541">
          <cell r="B1541" t="str">
            <v>42CNTP6340</v>
          </cell>
          <cell r="C1541" t="str">
            <v>Côn PPR TP 63 x 40</v>
          </cell>
          <cell r="D1541">
            <v>0</v>
          </cell>
          <cell r="E1541">
            <v>0</v>
          </cell>
          <cell r="F1541">
            <v>1</v>
          </cell>
          <cell r="G1541">
            <v>13161</v>
          </cell>
          <cell r="H1541">
            <v>1</v>
          </cell>
          <cell r="I1541">
            <v>13161</v>
          </cell>
          <cell r="J1541">
            <v>0</v>
          </cell>
        </row>
        <row r="1542">
          <cell r="B1542" t="str">
            <v>42CNTP6350</v>
          </cell>
          <cell r="C1542" t="str">
            <v>Côn PPR TP 63 x 50</v>
          </cell>
          <cell r="D1542">
            <v>0</v>
          </cell>
          <cell r="E1542">
            <v>0</v>
          </cell>
          <cell r="F1542">
            <v>1</v>
          </cell>
          <cell r="G1542">
            <v>13161</v>
          </cell>
          <cell r="H1542">
            <v>1</v>
          </cell>
          <cell r="I1542">
            <v>13161</v>
          </cell>
          <cell r="J1542">
            <v>0</v>
          </cell>
        </row>
        <row r="1543">
          <cell r="B1543" t="str">
            <v>42CNV5040</v>
          </cell>
          <cell r="C1543" t="str">
            <v>Côn thu Vesbo 50/40</v>
          </cell>
          <cell r="D1543">
            <v>0</v>
          </cell>
          <cell r="E1543">
            <v>0</v>
          </cell>
          <cell r="F1543">
            <v>1</v>
          </cell>
          <cell r="G1543">
            <v>23400</v>
          </cell>
          <cell r="H1543">
            <v>1</v>
          </cell>
          <cell r="I1543">
            <v>23400</v>
          </cell>
          <cell r="J1543">
            <v>0</v>
          </cell>
        </row>
        <row r="1544">
          <cell r="B1544" t="str">
            <v>42CNVB2520</v>
          </cell>
          <cell r="C1544" t="str">
            <v>Côn thu Vesbo 25/20</v>
          </cell>
          <cell r="D1544">
            <v>0</v>
          </cell>
          <cell r="E1544">
            <v>0</v>
          </cell>
          <cell r="F1544">
            <v>1</v>
          </cell>
          <cell r="G1544">
            <v>7400</v>
          </cell>
          <cell r="H1544">
            <v>1</v>
          </cell>
          <cell r="I1544">
            <v>7400</v>
          </cell>
          <cell r="J1544">
            <v>0</v>
          </cell>
        </row>
        <row r="1545">
          <cell r="B1545" t="str">
            <v>42CNVB3220</v>
          </cell>
          <cell r="C1545" t="str">
            <v>Côn thu Vesbo 32/20</v>
          </cell>
          <cell r="D1545">
            <v>0</v>
          </cell>
          <cell r="E1545">
            <v>0</v>
          </cell>
          <cell r="F1545">
            <v>1</v>
          </cell>
          <cell r="G1545">
            <v>8900</v>
          </cell>
          <cell r="H1545">
            <v>1</v>
          </cell>
          <cell r="I1545">
            <v>8900</v>
          </cell>
          <cell r="J1545">
            <v>0</v>
          </cell>
        </row>
        <row r="1546">
          <cell r="B1546" t="str">
            <v>42CNVB3225</v>
          </cell>
          <cell r="C1546" t="str">
            <v>Côn thu Vesbo 32/25</v>
          </cell>
          <cell r="D1546">
            <v>0</v>
          </cell>
          <cell r="E1546">
            <v>0</v>
          </cell>
          <cell r="F1546">
            <v>1</v>
          </cell>
          <cell r="G1546">
            <v>11800</v>
          </cell>
          <cell r="H1546">
            <v>1</v>
          </cell>
          <cell r="I1546">
            <v>11800</v>
          </cell>
          <cell r="J1546">
            <v>0</v>
          </cell>
        </row>
        <row r="1547">
          <cell r="B1547" t="str">
            <v>42CNVB4020</v>
          </cell>
          <cell r="C1547" t="str">
            <v>Côn thu Vesbo 40/20</v>
          </cell>
          <cell r="D1547">
            <v>0</v>
          </cell>
          <cell r="E1547">
            <v>0</v>
          </cell>
          <cell r="F1547">
            <v>1</v>
          </cell>
          <cell r="G1547">
            <v>9400</v>
          </cell>
          <cell r="H1547">
            <v>1</v>
          </cell>
          <cell r="I1547">
            <v>9400</v>
          </cell>
          <cell r="J1547">
            <v>0</v>
          </cell>
        </row>
        <row r="1548">
          <cell r="B1548" t="str">
            <v>42CNVB4025</v>
          </cell>
          <cell r="C1548" t="str">
            <v>Côn thu Vesbo 40/25</v>
          </cell>
          <cell r="D1548">
            <v>0</v>
          </cell>
          <cell r="E1548">
            <v>0</v>
          </cell>
          <cell r="F1548">
            <v>1</v>
          </cell>
          <cell r="G1548">
            <v>17800</v>
          </cell>
          <cell r="H1548">
            <v>1</v>
          </cell>
          <cell r="I1548">
            <v>17800</v>
          </cell>
          <cell r="J1548">
            <v>0</v>
          </cell>
        </row>
        <row r="1549">
          <cell r="B1549" t="str">
            <v>42CNVB4032</v>
          </cell>
          <cell r="C1549" t="str">
            <v>Côn thu Vesbo 40/32</v>
          </cell>
          <cell r="D1549">
            <v>0</v>
          </cell>
          <cell r="E1549">
            <v>0</v>
          </cell>
          <cell r="F1549">
            <v>1</v>
          </cell>
          <cell r="G1549">
            <v>19600</v>
          </cell>
          <cell r="H1549">
            <v>1</v>
          </cell>
          <cell r="I1549">
            <v>19600</v>
          </cell>
          <cell r="J1549">
            <v>0</v>
          </cell>
        </row>
        <row r="1550">
          <cell r="B1550" t="str">
            <v>42CNVB5020</v>
          </cell>
          <cell r="C1550" t="str">
            <v>Côn thu Vesbo 50/20</v>
          </cell>
          <cell r="D1550">
            <v>0</v>
          </cell>
          <cell r="E1550">
            <v>0</v>
          </cell>
          <cell r="F1550">
            <v>1</v>
          </cell>
          <cell r="G1550">
            <v>21700</v>
          </cell>
          <cell r="H1550">
            <v>1</v>
          </cell>
          <cell r="I1550">
            <v>21700</v>
          </cell>
          <cell r="J1550">
            <v>0</v>
          </cell>
        </row>
        <row r="1551">
          <cell r="B1551" t="str">
            <v>42CNVB5025</v>
          </cell>
          <cell r="C1551" t="str">
            <v>Côn thu Vesbo 50/25</v>
          </cell>
          <cell r="D1551">
            <v>0</v>
          </cell>
          <cell r="E1551">
            <v>0</v>
          </cell>
          <cell r="F1551">
            <v>1</v>
          </cell>
          <cell r="G1551">
            <v>28200</v>
          </cell>
          <cell r="H1551">
            <v>1</v>
          </cell>
          <cell r="I1551">
            <v>28200</v>
          </cell>
          <cell r="J1551">
            <v>0</v>
          </cell>
        </row>
        <row r="1552">
          <cell r="B1552" t="str">
            <v>42CNVB5032</v>
          </cell>
          <cell r="C1552" t="str">
            <v>Côn thu Vesbo 50/32</v>
          </cell>
          <cell r="D1552">
            <v>0</v>
          </cell>
          <cell r="E1552">
            <v>0</v>
          </cell>
          <cell r="F1552">
            <v>1</v>
          </cell>
          <cell r="G1552">
            <v>28600</v>
          </cell>
          <cell r="H1552">
            <v>1</v>
          </cell>
          <cell r="I1552">
            <v>28600</v>
          </cell>
          <cell r="J1552">
            <v>0</v>
          </cell>
        </row>
        <row r="1553">
          <cell r="B1553" t="str">
            <v>42CRNDK2012</v>
          </cell>
          <cell r="C1553" t="str">
            <v>Cút ren ngoài PPR DEKKO D20x1/2</v>
          </cell>
          <cell r="D1553">
            <v>0</v>
          </cell>
          <cell r="E1553">
            <v>0</v>
          </cell>
          <cell r="F1553">
            <v>1</v>
          </cell>
          <cell r="G1553">
            <v>21374</v>
          </cell>
          <cell r="H1553">
            <v>1</v>
          </cell>
          <cell r="I1553">
            <v>21374</v>
          </cell>
          <cell r="J1553">
            <v>0</v>
          </cell>
        </row>
        <row r="1554">
          <cell r="B1554" t="str">
            <v>42CRNDK2512</v>
          </cell>
          <cell r="C1554" t="str">
            <v>Cút ren ngoài PPR DEKKO D25x1/2</v>
          </cell>
          <cell r="D1554">
            <v>0</v>
          </cell>
          <cell r="E1554">
            <v>0</v>
          </cell>
          <cell r="F1554">
            <v>1</v>
          </cell>
          <cell r="G1554">
            <v>24158</v>
          </cell>
          <cell r="H1554">
            <v>1</v>
          </cell>
          <cell r="I1554">
            <v>24158</v>
          </cell>
          <cell r="J1554">
            <v>0</v>
          </cell>
        </row>
        <row r="1555">
          <cell r="B1555" t="str">
            <v>42CRNDK2534</v>
          </cell>
          <cell r="C1555" t="str">
            <v>Cút ren ngoài PPR DEKKO D25x3/4</v>
          </cell>
          <cell r="D1555">
            <v>0</v>
          </cell>
          <cell r="E1555">
            <v>0</v>
          </cell>
          <cell r="F1555">
            <v>1</v>
          </cell>
          <cell r="G1555">
            <v>30000</v>
          </cell>
          <cell r="H1555">
            <v>1</v>
          </cell>
          <cell r="I1555">
            <v>30000</v>
          </cell>
          <cell r="J1555">
            <v>0</v>
          </cell>
        </row>
        <row r="1556">
          <cell r="B1556" t="str">
            <v>42CRTDK2012</v>
          </cell>
          <cell r="C1556" t="str">
            <v>Cút ren trong PPR DEKKO D20x1/2</v>
          </cell>
          <cell r="D1556">
            <v>0</v>
          </cell>
          <cell r="E1556">
            <v>0</v>
          </cell>
          <cell r="F1556">
            <v>1</v>
          </cell>
          <cell r="G1556">
            <v>15189</v>
          </cell>
          <cell r="H1556">
            <v>1</v>
          </cell>
          <cell r="I1556">
            <v>15189</v>
          </cell>
          <cell r="J1556">
            <v>0</v>
          </cell>
        </row>
        <row r="1557">
          <cell r="B1557" t="str">
            <v>42CRTDK2512</v>
          </cell>
          <cell r="C1557" t="str">
            <v>Cút ren trong PPR DEKKO D25x1/2</v>
          </cell>
          <cell r="D1557">
            <v>0</v>
          </cell>
          <cell r="E1557">
            <v>0</v>
          </cell>
          <cell r="F1557">
            <v>1</v>
          </cell>
          <cell r="G1557">
            <v>17250</v>
          </cell>
          <cell r="H1557">
            <v>1</v>
          </cell>
          <cell r="I1557">
            <v>17250</v>
          </cell>
          <cell r="J1557">
            <v>0</v>
          </cell>
        </row>
        <row r="1558">
          <cell r="B1558" t="str">
            <v>42CRTDK2534</v>
          </cell>
          <cell r="C1558" t="str">
            <v>Cút ren trong PPR DEKKO D25x3/4</v>
          </cell>
          <cell r="D1558">
            <v>0</v>
          </cell>
          <cell r="E1558">
            <v>0</v>
          </cell>
          <cell r="F1558">
            <v>1</v>
          </cell>
          <cell r="G1558">
            <v>23230</v>
          </cell>
          <cell r="H1558">
            <v>1</v>
          </cell>
          <cell r="I1558">
            <v>23230</v>
          </cell>
          <cell r="J1558">
            <v>0</v>
          </cell>
        </row>
        <row r="1559">
          <cell r="B1559" t="str">
            <v>42CST</v>
          </cell>
          <cell r="C1559" t="str">
            <v>Cao su tấm</v>
          </cell>
          <cell r="D1559">
            <v>0</v>
          </cell>
          <cell r="E1559">
            <v>0</v>
          </cell>
          <cell r="F1559">
            <v>8</v>
          </cell>
          <cell r="G1559">
            <v>4260000</v>
          </cell>
          <cell r="H1559">
            <v>8</v>
          </cell>
          <cell r="I1559">
            <v>4260000</v>
          </cell>
          <cell r="J1559">
            <v>0</v>
          </cell>
        </row>
        <row r="1560">
          <cell r="B1560" t="str">
            <v>42CT6TP110</v>
          </cell>
          <cell r="C1560" t="str">
            <v>Cút TP 110 PN6</v>
          </cell>
          <cell r="D1560">
            <v>0</v>
          </cell>
          <cell r="E1560">
            <v>0</v>
          </cell>
          <cell r="F1560">
            <v>20</v>
          </cell>
          <cell r="G1560">
            <v>759348</v>
          </cell>
          <cell r="H1560">
            <v>20</v>
          </cell>
          <cell r="I1560">
            <v>759348</v>
          </cell>
          <cell r="J1560">
            <v>0</v>
          </cell>
        </row>
        <row r="1561">
          <cell r="B1561" t="str">
            <v>42CT6TP90</v>
          </cell>
          <cell r="C1561" t="str">
            <v>Cút TP 90 PN6</v>
          </cell>
          <cell r="D1561">
            <v>0</v>
          </cell>
          <cell r="E1561">
            <v>0</v>
          </cell>
          <cell r="F1561">
            <v>20</v>
          </cell>
          <cell r="G1561">
            <v>471377</v>
          </cell>
          <cell r="H1561">
            <v>20</v>
          </cell>
          <cell r="I1561">
            <v>471377</v>
          </cell>
          <cell r="J1561">
            <v>0</v>
          </cell>
        </row>
        <row r="1562">
          <cell r="B1562" t="str">
            <v>42CT8DK110</v>
          </cell>
          <cell r="C1562" t="str">
            <v>Cút PVC DEKKO 110 PN8</v>
          </cell>
          <cell r="D1562">
            <v>0</v>
          </cell>
          <cell r="E1562">
            <v>0</v>
          </cell>
          <cell r="F1562">
            <v>20</v>
          </cell>
          <cell r="G1562">
            <v>769748</v>
          </cell>
          <cell r="H1562">
            <v>20</v>
          </cell>
          <cell r="I1562">
            <v>769748</v>
          </cell>
          <cell r="J1562">
            <v>0</v>
          </cell>
        </row>
        <row r="1563">
          <cell r="B1563" t="str">
            <v>42CT8DK90</v>
          </cell>
          <cell r="C1563" t="str">
            <v>Cút PVC DEKKO 90 PN8</v>
          </cell>
          <cell r="D1563">
            <v>0</v>
          </cell>
          <cell r="E1563">
            <v>0</v>
          </cell>
          <cell r="F1563">
            <v>20</v>
          </cell>
          <cell r="G1563">
            <v>482468</v>
          </cell>
          <cell r="H1563">
            <v>20</v>
          </cell>
          <cell r="I1563">
            <v>482468</v>
          </cell>
          <cell r="J1563">
            <v>0</v>
          </cell>
        </row>
        <row r="1564">
          <cell r="B1564" t="str">
            <v>42CTDK20</v>
          </cell>
          <cell r="C1564" t="str">
            <v>Cút PPR DEKKO D20</v>
          </cell>
          <cell r="D1564">
            <v>0</v>
          </cell>
          <cell r="E1564">
            <v>0</v>
          </cell>
          <cell r="F1564">
            <v>1</v>
          </cell>
          <cell r="G1564">
            <v>2096</v>
          </cell>
          <cell r="H1564">
            <v>1</v>
          </cell>
          <cell r="I1564">
            <v>2096</v>
          </cell>
          <cell r="J1564">
            <v>0</v>
          </cell>
        </row>
        <row r="1565">
          <cell r="B1565" t="str">
            <v>42CTDK25</v>
          </cell>
          <cell r="C1565" t="str">
            <v>Cút PPR DEKKO D25</v>
          </cell>
          <cell r="D1565">
            <v>0</v>
          </cell>
          <cell r="E1565">
            <v>0</v>
          </cell>
          <cell r="F1565">
            <v>1</v>
          </cell>
          <cell r="G1565">
            <v>2784</v>
          </cell>
          <cell r="H1565">
            <v>1</v>
          </cell>
          <cell r="I1565">
            <v>2784</v>
          </cell>
          <cell r="J1565">
            <v>0</v>
          </cell>
        </row>
        <row r="1566">
          <cell r="B1566" t="str">
            <v>42CTDK32</v>
          </cell>
          <cell r="C1566" t="str">
            <v>Cút PPR DEKKO D32</v>
          </cell>
          <cell r="D1566">
            <v>0</v>
          </cell>
          <cell r="E1566">
            <v>0</v>
          </cell>
          <cell r="F1566">
            <v>1</v>
          </cell>
          <cell r="G1566">
            <v>4811</v>
          </cell>
          <cell r="H1566">
            <v>1</v>
          </cell>
          <cell r="I1566">
            <v>4811</v>
          </cell>
          <cell r="J1566">
            <v>0</v>
          </cell>
        </row>
        <row r="1567">
          <cell r="B1567" t="str">
            <v>42CTDK40</v>
          </cell>
          <cell r="C1567" t="str">
            <v>Cút PPR DEKKO D40</v>
          </cell>
          <cell r="D1567">
            <v>0</v>
          </cell>
          <cell r="E1567">
            <v>0</v>
          </cell>
          <cell r="F1567">
            <v>1</v>
          </cell>
          <cell r="G1567">
            <v>7972</v>
          </cell>
          <cell r="H1567">
            <v>1</v>
          </cell>
          <cell r="I1567">
            <v>7972</v>
          </cell>
          <cell r="J1567">
            <v>0</v>
          </cell>
        </row>
        <row r="1568">
          <cell r="B1568" t="str">
            <v>42CTDK50</v>
          </cell>
          <cell r="C1568" t="str">
            <v>Cút PPR DEKKO D50</v>
          </cell>
          <cell r="D1568">
            <v>0</v>
          </cell>
          <cell r="E1568">
            <v>0</v>
          </cell>
          <cell r="F1568">
            <v>1</v>
          </cell>
          <cell r="G1568">
            <v>13883</v>
          </cell>
          <cell r="H1568">
            <v>1</v>
          </cell>
          <cell r="I1568">
            <v>13883</v>
          </cell>
          <cell r="J1568">
            <v>0</v>
          </cell>
        </row>
        <row r="1569">
          <cell r="B1569" t="str">
            <v>42CTDK63</v>
          </cell>
          <cell r="C1569" t="str">
            <v>Cút PPR DEKKO D63</v>
          </cell>
          <cell r="D1569">
            <v>0</v>
          </cell>
          <cell r="E1569">
            <v>0</v>
          </cell>
          <cell r="F1569">
            <v>1</v>
          </cell>
          <cell r="G1569">
            <v>42474</v>
          </cell>
          <cell r="H1569">
            <v>1</v>
          </cell>
          <cell r="I1569">
            <v>42474</v>
          </cell>
          <cell r="J1569">
            <v>0</v>
          </cell>
        </row>
        <row r="1570">
          <cell r="B1570" t="str">
            <v>42CTDZ1515</v>
          </cell>
          <cell r="C1570" t="str">
            <v>Cút thép mạ kẽm DN 15</v>
          </cell>
          <cell r="D1570">
            <v>0</v>
          </cell>
          <cell r="E1570">
            <v>0</v>
          </cell>
          <cell r="F1570">
            <v>400</v>
          </cell>
          <cell r="G1570">
            <v>1763003</v>
          </cell>
          <cell r="H1570">
            <v>400</v>
          </cell>
          <cell r="I1570">
            <v>1763003</v>
          </cell>
          <cell r="J1570">
            <v>0</v>
          </cell>
        </row>
        <row r="1571">
          <cell r="B1571" t="str">
            <v>42CTDZ2015</v>
          </cell>
          <cell r="C1571" t="str">
            <v>Cút thép mạ kẽm DN 20/15</v>
          </cell>
          <cell r="D1571">
            <v>0</v>
          </cell>
          <cell r="E1571">
            <v>0</v>
          </cell>
          <cell r="F1571">
            <v>6000</v>
          </cell>
          <cell r="G1571">
            <v>34873952</v>
          </cell>
          <cell r="H1571">
            <v>6000</v>
          </cell>
          <cell r="I1571">
            <v>34873952</v>
          </cell>
          <cell r="J1571">
            <v>0</v>
          </cell>
        </row>
        <row r="1572">
          <cell r="B1572" t="str">
            <v>42CTDZ2020</v>
          </cell>
          <cell r="C1572" t="str">
            <v>Cút thép mạ kẽm DN 20</v>
          </cell>
          <cell r="D1572">
            <v>0</v>
          </cell>
          <cell r="E1572">
            <v>0</v>
          </cell>
          <cell r="F1572">
            <v>2236</v>
          </cell>
          <cell r="G1572">
            <v>14907194</v>
          </cell>
          <cell r="H1572">
            <v>2236</v>
          </cell>
          <cell r="I1572">
            <v>14907194</v>
          </cell>
          <cell r="J1572">
            <v>0</v>
          </cell>
        </row>
        <row r="1573">
          <cell r="B1573" t="str">
            <v>42CTDZ3232</v>
          </cell>
          <cell r="C1573" t="str">
            <v>Cút thép mạ kẽm DN 32</v>
          </cell>
          <cell r="D1573">
            <v>0</v>
          </cell>
          <cell r="E1573">
            <v>0</v>
          </cell>
          <cell r="F1573">
            <v>20</v>
          </cell>
          <cell r="G1573">
            <v>268161</v>
          </cell>
          <cell r="H1573">
            <v>20</v>
          </cell>
          <cell r="I1573">
            <v>268161</v>
          </cell>
          <cell r="J1573">
            <v>0</v>
          </cell>
        </row>
        <row r="1574">
          <cell r="B1574" t="str">
            <v>42CTDZ4032</v>
          </cell>
          <cell r="C1574" t="str">
            <v>Cút thép mạ kẽm DN 40/32</v>
          </cell>
          <cell r="D1574">
            <v>0</v>
          </cell>
          <cell r="E1574">
            <v>0</v>
          </cell>
          <cell r="F1574">
            <v>50</v>
          </cell>
          <cell r="G1574">
            <v>1025000</v>
          </cell>
          <cell r="H1574">
            <v>50</v>
          </cell>
          <cell r="I1574">
            <v>1025000</v>
          </cell>
          <cell r="J1574">
            <v>0</v>
          </cell>
        </row>
        <row r="1575">
          <cell r="B1575" t="str">
            <v>42CTDZ4040</v>
          </cell>
          <cell r="C1575" t="str">
            <v>Cút thép mạ kẽm DN 40</v>
          </cell>
          <cell r="D1575">
            <v>0</v>
          </cell>
          <cell r="E1575">
            <v>0</v>
          </cell>
          <cell r="F1575">
            <v>50</v>
          </cell>
          <cell r="G1575">
            <v>1139828</v>
          </cell>
          <cell r="H1575">
            <v>50</v>
          </cell>
          <cell r="I1575">
            <v>1139828</v>
          </cell>
          <cell r="J1575">
            <v>0</v>
          </cell>
        </row>
        <row r="1576">
          <cell r="B1576" t="str">
            <v>42CTDZ5050</v>
          </cell>
          <cell r="C1576" t="str">
            <v>Cút thép mạ kẽm DN 50</v>
          </cell>
          <cell r="D1576">
            <v>0</v>
          </cell>
          <cell r="E1576">
            <v>0</v>
          </cell>
          <cell r="F1576">
            <v>90</v>
          </cell>
          <cell r="G1576">
            <v>2702243</v>
          </cell>
          <cell r="H1576">
            <v>90</v>
          </cell>
          <cell r="I1576">
            <v>2702243</v>
          </cell>
          <cell r="J1576">
            <v>0</v>
          </cell>
        </row>
        <row r="1577">
          <cell r="B1577" t="str">
            <v>42CTHM114</v>
          </cell>
          <cell r="C1577" t="str">
            <v>Cút thép hàn mạ D114</v>
          </cell>
          <cell r="D1577">
            <v>0</v>
          </cell>
          <cell r="E1577">
            <v>0</v>
          </cell>
          <cell r="F1577">
            <v>18</v>
          </cell>
          <cell r="G1577">
            <v>1734730</v>
          </cell>
          <cell r="H1577">
            <v>18</v>
          </cell>
          <cell r="I1577">
            <v>1734730</v>
          </cell>
          <cell r="J1577">
            <v>0</v>
          </cell>
        </row>
        <row r="1578">
          <cell r="B1578" t="str">
            <v>42CTHM168</v>
          </cell>
          <cell r="C1578" t="str">
            <v>Cút thép hàn mạ D168</v>
          </cell>
          <cell r="D1578">
            <v>0</v>
          </cell>
          <cell r="E1578">
            <v>0</v>
          </cell>
          <cell r="F1578">
            <v>2</v>
          </cell>
          <cell r="G1578">
            <v>0</v>
          </cell>
          <cell r="H1578">
            <v>2</v>
          </cell>
          <cell r="I1578">
            <v>0</v>
          </cell>
          <cell r="J1578">
            <v>0</v>
          </cell>
        </row>
        <row r="1579">
          <cell r="B1579" t="str">
            <v>42CTHM219</v>
          </cell>
          <cell r="C1579" t="str">
            <v>Cút thép hàn mạ D219</v>
          </cell>
          <cell r="D1579">
            <v>0</v>
          </cell>
          <cell r="E1579">
            <v>0</v>
          </cell>
          <cell r="F1579">
            <v>4</v>
          </cell>
          <cell r="G1579">
            <v>0</v>
          </cell>
          <cell r="H1579">
            <v>4</v>
          </cell>
          <cell r="I1579">
            <v>0</v>
          </cell>
          <cell r="J1579">
            <v>0</v>
          </cell>
        </row>
        <row r="1580">
          <cell r="B1580" t="str">
            <v>42CTHM273</v>
          </cell>
          <cell r="C1580" t="str">
            <v>Cút thép hàn mạ D273</v>
          </cell>
          <cell r="D1580">
            <v>0</v>
          </cell>
          <cell r="E1580">
            <v>0</v>
          </cell>
          <cell r="F1580">
            <v>2</v>
          </cell>
          <cell r="G1580">
            <v>2640000</v>
          </cell>
          <cell r="H1580">
            <v>2</v>
          </cell>
          <cell r="I1580">
            <v>2640000</v>
          </cell>
          <cell r="J1580">
            <v>0</v>
          </cell>
        </row>
        <row r="1581">
          <cell r="B1581" t="str">
            <v>42CTRNDK321</v>
          </cell>
          <cell r="C1581" t="str">
            <v>Cút RN DEKKO 32 x 1</v>
          </cell>
          <cell r="D1581">
            <v>0</v>
          </cell>
          <cell r="E1581">
            <v>0</v>
          </cell>
          <cell r="F1581">
            <v>1</v>
          </cell>
          <cell r="G1581">
            <v>45463</v>
          </cell>
          <cell r="H1581">
            <v>1</v>
          </cell>
          <cell r="I1581">
            <v>45463</v>
          </cell>
          <cell r="J1581">
            <v>0</v>
          </cell>
        </row>
        <row r="1582">
          <cell r="B1582" t="str">
            <v>42CTRNTP2012</v>
          </cell>
          <cell r="C1582" t="str">
            <v>Cút RN 20x 1/2 đồng PPR Tiền phong</v>
          </cell>
          <cell r="D1582">
            <v>0</v>
          </cell>
          <cell r="E1582">
            <v>0</v>
          </cell>
          <cell r="F1582">
            <v>1</v>
          </cell>
          <cell r="G1582">
            <v>21374</v>
          </cell>
          <cell r="H1582">
            <v>1</v>
          </cell>
          <cell r="I1582">
            <v>21374</v>
          </cell>
          <cell r="J1582">
            <v>0</v>
          </cell>
        </row>
        <row r="1583">
          <cell r="B1583" t="str">
            <v>42CTRNTP2512</v>
          </cell>
          <cell r="C1583" t="str">
            <v>Cút RN 25x 1/2 đồng PPR Tiền phong</v>
          </cell>
          <cell r="D1583">
            <v>0</v>
          </cell>
          <cell r="E1583">
            <v>0</v>
          </cell>
          <cell r="F1583">
            <v>1</v>
          </cell>
          <cell r="G1583">
            <v>24158</v>
          </cell>
          <cell r="H1583">
            <v>1</v>
          </cell>
          <cell r="I1583">
            <v>24158</v>
          </cell>
          <cell r="J1583">
            <v>0</v>
          </cell>
        </row>
        <row r="1584">
          <cell r="B1584" t="str">
            <v>42CTRNTP2534</v>
          </cell>
          <cell r="C1584" t="str">
            <v>Cút RN 25x 3/4 đồng PPR Tiền phong</v>
          </cell>
          <cell r="D1584">
            <v>0</v>
          </cell>
          <cell r="E1584">
            <v>0</v>
          </cell>
          <cell r="F1584">
            <v>1</v>
          </cell>
          <cell r="G1584">
            <v>28556</v>
          </cell>
          <cell r="H1584">
            <v>1</v>
          </cell>
          <cell r="I1584">
            <v>28556</v>
          </cell>
          <cell r="J1584">
            <v>0</v>
          </cell>
        </row>
        <row r="1585">
          <cell r="B1585" t="str">
            <v>42CTRNVB2012</v>
          </cell>
          <cell r="C1585" t="str">
            <v>Cút RN 20x 1/2 đồng Vesbo</v>
          </cell>
          <cell r="D1585">
            <v>0</v>
          </cell>
          <cell r="E1585">
            <v>0</v>
          </cell>
          <cell r="F1585">
            <v>1</v>
          </cell>
          <cell r="G1585">
            <v>91900</v>
          </cell>
          <cell r="H1585">
            <v>1</v>
          </cell>
          <cell r="I1585">
            <v>91900</v>
          </cell>
          <cell r="J1585">
            <v>0</v>
          </cell>
        </row>
        <row r="1586">
          <cell r="B1586" t="str">
            <v>42CTRNVB2512</v>
          </cell>
          <cell r="C1586" t="str">
            <v>Cút RN 25x 1/2 đồng Vesbo</v>
          </cell>
          <cell r="D1586">
            <v>0</v>
          </cell>
          <cell r="E1586">
            <v>0</v>
          </cell>
          <cell r="F1586">
            <v>1</v>
          </cell>
          <cell r="G1586">
            <v>94800</v>
          </cell>
          <cell r="H1586">
            <v>1</v>
          </cell>
          <cell r="I1586">
            <v>94800</v>
          </cell>
          <cell r="J1586">
            <v>0</v>
          </cell>
        </row>
        <row r="1587">
          <cell r="B1587" t="str">
            <v>42CTRNVB2534</v>
          </cell>
          <cell r="C1587" t="str">
            <v>Cút RN 25x 3/4 đồng Vesbo</v>
          </cell>
          <cell r="D1587">
            <v>0</v>
          </cell>
          <cell r="E1587">
            <v>0</v>
          </cell>
          <cell r="F1587">
            <v>1</v>
          </cell>
          <cell r="G1587">
            <v>143400</v>
          </cell>
          <cell r="H1587">
            <v>1</v>
          </cell>
          <cell r="I1587">
            <v>143400</v>
          </cell>
          <cell r="J1587">
            <v>0</v>
          </cell>
        </row>
        <row r="1588">
          <cell r="B1588" t="str">
            <v>42CTRNVB321</v>
          </cell>
          <cell r="C1588" t="str">
            <v>Cút RN 32x 1 đồng Vesbo</v>
          </cell>
          <cell r="D1588">
            <v>0</v>
          </cell>
          <cell r="E1588">
            <v>0</v>
          </cell>
          <cell r="F1588">
            <v>1</v>
          </cell>
          <cell r="G1588">
            <v>306000</v>
          </cell>
          <cell r="H1588">
            <v>1</v>
          </cell>
          <cell r="I1588">
            <v>306000</v>
          </cell>
          <cell r="J1588">
            <v>0</v>
          </cell>
        </row>
        <row r="1589">
          <cell r="B1589" t="str">
            <v>42CTRTDK2012</v>
          </cell>
          <cell r="C1589" t="str">
            <v>Cút RT DEKKO 20 x 1/2</v>
          </cell>
          <cell r="D1589">
            <v>0</v>
          </cell>
          <cell r="E1589">
            <v>0</v>
          </cell>
          <cell r="F1589">
            <v>1</v>
          </cell>
          <cell r="G1589">
            <v>15189</v>
          </cell>
          <cell r="H1589">
            <v>1</v>
          </cell>
          <cell r="I1589">
            <v>15189</v>
          </cell>
          <cell r="J1589">
            <v>0</v>
          </cell>
        </row>
        <row r="1590">
          <cell r="B1590" t="str">
            <v>42CTRTDK2512</v>
          </cell>
          <cell r="C1590" t="str">
            <v>Cút RT DEKKO 25 x 1/2</v>
          </cell>
          <cell r="D1590">
            <v>0</v>
          </cell>
          <cell r="E1590">
            <v>0</v>
          </cell>
          <cell r="F1590">
            <v>1</v>
          </cell>
          <cell r="G1590">
            <v>17250</v>
          </cell>
          <cell r="H1590">
            <v>1</v>
          </cell>
          <cell r="I1590">
            <v>17250</v>
          </cell>
          <cell r="J1590">
            <v>0</v>
          </cell>
        </row>
        <row r="1591">
          <cell r="B1591" t="str">
            <v>42CTRTP27</v>
          </cell>
          <cell r="C1591" t="str">
            <v>Cút ren TP 27</v>
          </cell>
          <cell r="D1591">
            <v>895</v>
          </cell>
          <cell r="E1591">
            <v>8680000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895</v>
          </cell>
        </row>
        <row r="1592">
          <cell r="B1592" t="str">
            <v>42CTRTTP2012</v>
          </cell>
          <cell r="C1592" t="str">
            <v>Cút RT 20x 1/2 đồng PPR Tiền phong</v>
          </cell>
          <cell r="D1592">
            <v>0</v>
          </cell>
          <cell r="E1592">
            <v>0</v>
          </cell>
          <cell r="F1592">
            <v>1</v>
          </cell>
          <cell r="G1592">
            <v>-4408</v>
          </cell>
          <cell r="H1592">
            <v>1</v>
          </cell>
          <cell r="I1592">
            <v>-4408</v>
          </cell>
          <cell r="J1592">
            <v>0</v>
          </cell>
        </row>
        <row r="1593">
          <cell r="B1593" t="str">
            <v>42CTRTTP2512</v>
          </cell>
          <cell r="C1593" t="str">
            <v>Cút RT 25x 1/2 đồng PPR Tiền phong</v>
          </cell>
          <cell r="D1593">
            <v>0</v>
          </cell>
          <cell r="E1593">
            <v>0</v>
          </cell>
          <cell r="F1593">
            <v>1</v>
          </cell>
          <cell r="G1593">
            <v>18992</v>
          </cell>
          <cell r="H1593">
            <v>1</v>
          </cell>
          <cell r="I1593">
            <v>18992</v>
          </cell>
          <cell r="J1593">
            <v>0</v>
          </cell>
        </row>
        <row r="1594">
          <cell r="B1594" t="str">
            <v>42CTRTTP2534</v>
          </cell>
          <cell r="C1594" t="str">
            <v>Cút RT 25x 3/4 đồng PPR Tiền phong</v>
          </cell>
          <cell r="D1594">
            <v>0</v>
          </cell>
          <cell r="E1594">
            <v>0</v>
          </cell>
          <cell r="F1594">
            <v>1</v>
          </cell>
          <cell r="G1594">
            <v>1592</v>
          </cell>
          <cell r="H1594">
            <v>1</v>
          </cell>
          <cell r="I1594">
            <v>1592</v>
          </cell>
          <cell r="J1594">
            <v>0</v>
          </cell>
        </row>
        <row r="1595">
          <cell r="B1595" t="str">
            <v>42CTRTTP321</v>
          </cell>
          <cell r="C1595" t="str">
            <v>Cút RT 32x 1 đồng PPR Tiền phong</v>
          </cell>
          <cell r="D1595">
            <v>0</v>
          </cell>
          <cell r="E1595">
            <v>0</v>
          </cell>
          <cell r="F1595">
            <v>1</v>
          </cell>
          <cell r="G1595">
            <v>42920</v>
          </cell>
          <cell r="H1595">
            <v>1</v>
          </cell>
          <cell r="I1595">
            <v>42920</v>
          </cell>
          <cell r="J1595">
            <v>0</v>
          </cell>
        </row>
        <row r="1596">
          <cell r="B1596" t="str">
            <v>42CTRTVB2012</v>
          </cell>
          <cell r="C1596" t="str">
            <v>Cút RT 20x 1/2 đồng Vesbo</v>
          </cell>
          <cell r="D1596">
            <v>0</v>
          </cell>
          <cell r="E1596">
            <v>0</v>
          </cell>
          <cell r="F1596">
            <v>1</v>
          </cell>
          <cell r="G1596">
            <v>66500</v>
          </cell>
          <cell r="H1596">
            <v>1</v>
          </cell>
          <cell r="I1596">
            <v>66500</v>
          </cell>
          <cell r="J1596">
            <v>0</v>
          </cell>
        </row>
        <row r="1597">
          <cell r="B1597" t="str">
            <v>42CTRTVB2512</v>
          </cell>
          <cell r="C1597" t="str">
            <v>Cút RT 25x 1/2 đồng Vesbo</v>
          </cell>
          <cell r="D1597">
            <v>0</v>
          </cell>
          <cell r="E1597">
            <v>0</v>
          </cell>
          <cell r="F1597">
            <v>1</v>
          </cell>
          <cell r="G1597">
            <v>59800</v>
          </cell>
          <cell r="H1597">
            <v>1</v>
          </cell>
          <cell r="I1597">
            <v>59800</v>
          </cell>
          <cell r="J1597">
            <v>0</v>
          </cell>
        </row>
        <row r="1598">
          <cell r="B1598" t="str">
            <v>42CTRTVB2534</v>
          </cell>
          <cell r="C1598" t="str">
            <v>Cút RT 25x 3/4 đồng Vesbo</v>
          </cell>
          <cell r="D1598">
            <v>0</v>
          </cell>
          <cell r="E1598">
            <v>0</v>
          </cell>
          <cell r="F1598">
            <v>1</v>
          </cell>
          <cell r="G1598">
            <v>82200</v>
          </cell>
          <cell r="H1598">
            <v>1</v>
          </cell>
          <cell r="I1598">
            <v>82200</v>
          </cell>
          <cell r="J1598">
            <v>0</v>
          </cell>
        </row>
        <row r="1599">
          <cell r="B1599" t="str">
            <v>42CTRTVB321</v>
          </cell>
          <cell r="C1599" t="str">
            <v>Cút RT 32x1 đồng Vesbo</v>
          </cell>
          <cell r="D1599">
            <v>0</v>
          </cell>
          <cell r="E1599">
            <v>0</v>
          </cell>
          <cell r="F1599">
            <v>1</v>
          </cell>
          <cell r="G1599">
            <v>245000</v>
          </cell>
          <cell r="H1599">
            <v>1</v>
          </cell>
          <cell r="I1599">
            <v>245000</v>
          </cell>
          <cell r="J1599">
            <v>0</v>
          </cell>
        </row>
        <row r="1600">
          <cell r="B1600" t="str">
            <v>42CTTP200</v>
          </cell>
          <cell r="C1600" t="str">
            <v>Cút TP 200 PN10</v>
          </cell>
          <cell r="D1600">
            <v>0</v>
          </cell>
          <cell r="E1600">
            <v>0</v>
          </cell>
          <cell r="F1600">
            <v>12</v>
          </cell>
          <cell r="G1600">
            <v>3405532</v>
          </cell>
          <cell r="H1600">
            <v>12</v>
          </cell>
          <cell r="I1600">
            <v>2648712</v>
          </cell>
          <cell r="J1600">
            <v>0</v>
          </cell>
        </row>
        <row r="1601">
          <cell r="B1601" t="str">
            <v>42CTTP2075</v>
          </cell>
          <cell r="C1601" t="str">
            <v>Cút PPR TP D75 PN20</v>
          </cell>
          <cell r="D1601">
            <v>0</v>
          </cell>
          <cell r="E1601">
            <v>0</v>
          </cell>
          <cell r="F1601">
            <v>1</v>
          </cell>
          <cell r="G1601">
            <v>55394</v>
          </cell>
          <cell r="H1601">
            <v>1</v>
          </cell>
          <cell r="I1601">
            <v>55394</v>
          </cell>
          <cell r="J1601">
            <v>0</v>
          </cell>
        </row>
        <row r="1602">
          <cell r="B1602" t="str">
            <v>42CTTP6200</v>
          </cell>
          <cell r="C1602" t="str">
            <v>Cut TP 200 PN6</v>
          </cell>
          <cell r="D1602">
            <v>0</v>
          </cell>
          <cell r="E1602">
            <v>0</v>
          </cell>
          <cell r="F1602">
            <v>8</v>
          </cell>
          <cell r="G1602">
            <v>1765808</v>
          </cell>
          <cell r="H1602">
            <v>8</v>
          </cell>
          <cell r="I1602">
            <v>0</v>
          </cell>
          <cell r="J1602">
            <v>0</v>
          </cell>
        </row>
        <row r="1603">
          <cell r="B1603" t="str">
            <v>42CTTP63</v>
          </cell>
          <cell r="C1603" t="str">
            <v>Cút TP 63</v>
          </cell>
          <cell r="D1603">
            <v>0</v>
          </cell>
          <cell r="E1603">
            <v>0</v>
          </cell>
          <cell r="F1603">
            <v>2</v>
          </cell>
          <cell r="G1603">
            <v>84878</v>
          </cell>
          <cell r="H1603">
            <v>2</v>
          </cell>
          <cell r="I1603">
            <v>84878</v>
          </cell>
          <cell r="J1603">
            <v>0</v>
          </cell>
        </row>
        <row r="1604">
          <cell r="B1604" t="str">
            <v>42CTVB20</v>
          </cell>
          <cell r="C1604" t="str">
            <v>Cút Vesbo D20</v>
          </cell>
          <cell r="D1604">
            <v>0</v>
          </cell>
          <cell r="E1604">
            <v>0</v>
          </cell>
          <cell r="F1604">
            <v>1</v>
          </cell>
          <cell r="G1604">
            <v>7900</v>
          </cell>
          <cell r="H1604">
            <v>1</v>
          </cell>
          <cell r="I1604">
            <v>7900</v>
          </cell>
          <cell r="J1604">
            <v>0</v>
          </cell>
        </row>
        <row r="1605">
          <cell r="B1605" t="str">
            <v>42CTVB25</v>
          </cell>
          <cell r="C1605" t="str">
            <v>Cút Vesbo D25</v>
          </cell>
          <cell r="D1605">
            <v>0</v>
          </cell>
          <cell r="E1605">
            <v>0</v>
          </cell>
          <cell r="F1605">
            <v>1</v>
          </cell>
          <cell r="G1605">
            <v>12700</v>
          </cell>
          <cell r="H1605">
            <v>1</v>
          </cell>
          <cell r="I1605">
            <v>12700</v>
          </cell>
          <cell r="J1605">
            <v>0</v>
          </cell>
        </row>
        <row r="1606">
          <cell r="B1606" t="str">
            <v>42CTVB32</v>
          </cell>
          <cell r="C1606" t="str">
            <v>Cút Vesbo D32</v>
          </cell>
          <cell r="D1606">
            <v>0</v>
          </cell>
          <cell r="E1606">
            <v>0</v>
          </cell>
          <cell r="F1606">
            <v>1</v>
          </cell>
          <cell r="G1606">
            <v>19700</v>
          </cell>
          <cell r="H1606">
            <v>1</v>
          </cell>
          <cell r="I1606">
            <v>19700</v>
          </cell>
          <cell r="J1606">
            <v>0</v>
          </cell>
        </row>
        <row r="1607">
          <cell r="B1607" t="str">
            <v>42CTVB40</v>
          </cell>
          <cell r="C1607" t="str">
            <v>Cút Vesbo D40</v>
          </cell>
          <cell r="D1607">
            <v>0</v>
          </cell>
          <cell r="E1607">
            <v>0</v>
          </cell>
          <cell r="F1607">
            <v>1</v>
          </cell>
          <cell r="G1607">
            <v>31500</v>
          </cell>
          <cell r="H1607">
            <v>1</v>
          </cell>
          <cell r="I1607">
            <v>31500</v>
          </cell>
          <cell r="J1607">
            <v>0</v>
          </cell>
        </row>
        <row r="1608">
          <cell r="B1608" t="str">
            <v>42CTVB50</v>
          </cell>
          <cell r="C1608" t="str">
            <v>Cút Vesbo D50</v>
          </cell>
          <cell r="D1608">
            <v>0</v>
          </cell>
          <cell r="E1608">
            <v>0</v>
          </cell>
          <cell r="F1608">
            <v>1</v>
          </cell>
          <cell r="G1608">
            <v>57900</v>
          </cell>
          <cell r="H1608">
            <v>1</v>
          </cell>
          <cell r="I1608">
            <v>57900</v>
          </cell>
          <cell r="J1608">
            <v>0</v>
          </cell>
        </row>
        <row r="1609">
          <cell r="B1609" t="str">
            <v>42CUTTP20</v>
          </cell>
          <cell r="C1609" t="str">
            <v>Cút TP D20</v>
          </cell>
          <cell r="D1609">
            <v>0</v>
          </cell>
          <cell r="E1609">
            <v>0</v>
          </cell>
          <cell r="F1609">
            <v>1</v>
          </cell>
          <cell r="G1609">
            <v>-42508</v>
          </cell>
          <cell r="H1609">
            <v>1</v>
          </cell>
          <cell r="I1609">
            <v>-42508</v>
          </cell>
          <cell r="J1609">
            <v>0</v>
          </cell>
        </row>
        <row r="1610">
          <cell r="B1610" t="str">
            <v>42CUTTP25</v>
          </cell>
          <cell r="C1610" t="str">
            <v>Cút TP D25</v>
          </cell>
          <cell r="D1610">
            <v>0</v>
          </cell>
          <cell r="E1610">
            <v>0</v>
          </cell>
          <cell r="F1610">
            <v>1</v>
          </cell>
          <cell r="G1610">
            <v>-40508</v>
          </cell>
          <cell r="H1610">
            <v>1</v>
          </cell>
          <cell r="I1610">
            <v>-40508</v>
          </cell>
          <cell r="J1610">
            <v>0</v>
          </cell>
        </row>
        <row r="1611">
          <cell r="B1611" t="str">
            <v>42CUTTP32</v>
          </cell>
          <cell r="C1611" t="str">
            <v>Cút TP D32</v>
          </cell>
          <cell r="D1611">
            <v>0</v>
          </cell>
          <cell r="E1611">
            <v>0</v>
          </cell>
          <cell r="F1611">
            <v>1</v>
          </cell>
          <cell r="G1611">
            <v>-34408</v>
          </cell>
          <cell r="H1611">
            <v>1</v>
          </cell>
          <cell r="I1611">
            <v>-34408</v>
          </cell>
          <cell r="J1611">
            <v>0</v>
          </cell>
        </row>
        <row r="1612">
          <cell r="B1612" t="str">
            <v>42CUTTP40</v>
          </cell>
          <cell r="C1612" t="str">
            <v>Cút TP D40</v>
          </cell>
          <cell r="D1612">
            <v>0</v>
          </cell>
          <cell r="E1612">
            <v>0</v>
          </cell>
          <cell r="F1612">
            <v>1</v>
          </cell>
          <cell r="G1612">
            <v>-25608</v>
          </cell>
          <cell r="H1612">
            <v>1</v>
          </cell>
          <cell r="I1612">
            <v>-25608</v>
          </cell>
          <cell r="J1612">
            <v>0</v>
          </cell>
        </row>
        <row r="1613">
          <cell r="B1613" t="str">
            <v>42CUTTP50</v>
          </cell>
          <cell r="C1613" t="str">
            <v>Cút TP D50</v>
          </cell>
          <cell r="D1613">
            <v>0</v>
          </cell>
          <cell r="E1613">
            <v>0</v>
          </cell>
          <cell r="F1613">
            <v>1</v>
          </cell>
          <cell r="G1613">
            <v>-8208</v>
          </cell>
          <cell r="H1613">
            <v>1</v>
          </cell>
          <cell r="I1613">
            <v>-8208</v>
          </cell>
          <cell r="J1613">
            <v>0</v>
          </cell>
        </row>
        <row r="1614">
          <cell r="B1614" t="str">
            <v>42DI20.</v>
          </cell>
          <cell r="C1614" t="str">
            <v>Đai Inox DN 20</v>
          </cell>
          <cell r="D1614">
            <v>20</v>
          </cell>
          <cell r="E1614">
            <v>6022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20</v>
          </cell>
        </row>
        <row r="1615">
          <cell r="B1615" t="str">
            <v>42DI50</v>
          </cell>
          <cell r="C1615" t="str">
            <v>Đai Inox DN 50</v>
          </cell>
          <cell r="D1615">
            <v>20</v>
          </cell>
          <cell r="E1615">
            <v>19968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20</v>
          </cell>
        </row>
        <row r="1616">
          <cell r="B1616" t="str">
            <v>42DI80</v>
          </cell>
          <cell r="C1616" t="str">
            <v>Đai Inox DN 80</v>
          </cell>
          <cell r="D1616">
            <v>20</v>
          </cell>
          <cell r="E1616">
            <v>30000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20</v>
          </cell>
        </row>
        <row r="1617">
          <cell r="B1617" t="str">
            <v>42DKTGAKTDN40050</v>
          </cell>
          <cell r="C1617" t="str">
            <v>Đai khởi thủy gang cầu mặt bích ATK DN400/50</v>
          </cell>
          <cell r="D1617">
            <v>0</v>
          </cell>
          <cell r="E1617">
            <v>0</v>
          </cell>
          <cell r="F1617">
            <v>6</v>
          </cell>
          <cell r="G1617">
            <v>25020000</v>
          </cell>
          <cell r="H1617">
            <v>6</v>
          </cell>
          <cell r="I1617">
            <v>25020000</v>
          </cell>
          <cell r="J1617">
            <v>0</v>
          </cell>
        </row>
        <row r="1618">
          <cell r="B1618" t="str">
            <v>42DNTSTP110</v>
          </cell>
          <cell r="C1618" t="str">
            <v>Đầu nối thông sàn Tiền Phong D110</v>
          </cell>
          <cell r="D1618">
            <v>0</v>
          </cell>
          <cell r="E1618">
            <v>0</v>
          </cell>
          <cell r="F1618">
            <v>2</v>
          </cell>
          <cell r="G1618">
            <v>47852</v>
          </cell>
          <cell r="H1618">
            <v>232</v>
          </cell>
          <cell r="I1618">
            <v>47852</v>
          </cell>
          <cell r="J1618">
            <v>-230</v>
          </cell>
        </row>
        <row r="1619">
          <cell r="B1619" t="str">
            <v>42DNTSTP48</v>
          </cell>
          <cell r="C1619" t="str">
            <v>Đầu nối thông sàn Tiền Phong D48</v>
          </cell>
          <cell r="D1619">
            <v>0</v>
          </cell>
          <cell r="E1619">
            <v>0</v>
          </cell>
          <cell r="F1619">
            <v>2</v>
          </cell>
          <cell r="G1619">
            <v>20306</v>
          </cell>
          <cell r="H1619">
            <v>92</v>
          </cell>
          <cell r="I1619">
            <v>20306</v>
          </cell>
          <cell r="J1619">
            <v>-90</v>
          </cell>
        </row>
        <row r="1620">
          <cell r="B1620" t="str">
            <v>42DNTSTP60</v>
          </cell>
          <cell r="C1620" t="str">
            <v>Đầu nối thông sàn Tiền Phong D60</v>
          </cell>
          <cell r="D1620">
            <v>0</v>
          </cell>
          <cell r="E1620">
            <v>0</v>
          </cell>
          <cell r="F1620">
            <v>2</v>
          </cell>
          <cell r="G1620">
            <v>23485</v>
          </cell>
          <cell r="H1620">
            <v>202</v>
          </cell>
          <cell r="I1620">
            <v>23485</v>
          </cell>
          <cell r="J1620">
            <v>-200</v>
          </cell>
        </row>
        <row r="1621">
          <cell r="B1621" t="str">
            <v>42DNTSTP75</v>
          </cell>
          <cell r="C1621" t="str">
            <v>Đầu nối thông sàn Tiền Phong D75</v>
          </cell>
          <cell r="D1621">
            <v>0</v>
          </cell>
          <cell r="E1621">
            <v>0</v>
          </cell>
          <cell r="F1621">
            <v>2</v>
          </cell>
          <cell r="G1621">
            <v>32667</v>
          </cell>
          <cell r="H1621">
            <v>602</v>
          </cell>
          <cell r="I1621">
            <v>32667</v>
          </cell>
          <cell r="J1621">
            <v>-600</v>
          </cell>
        </row>
        <row r="1622">
          <cell r="B1622" t="str">
            <v>42DNTSTP90</v>
          </cell>
          <cell r="C1622" t="str">
            <v>Đầu nối thông sàn Tiền Phong D90</v>
          </cell>
          <cell r="D1622">
            <v>0</v>
          </cell>
          <cell r="E1622">
            <v>0</v>
          </cell>
          <cell r="F1622">
            <v>2</v>
          </cell>
          <cell r="G1622">
            <v>39023</v>
          </cell>
          <cell r="H1622">
            <v>2</v>
          </cell>
          <cell r="I1622">
            <v>39023</v>
          </cell>
          <cell r="J1622">
            <v>0</v>
          </cell>
        </row>
        <row r="1623">
          <cell r="B1623" t="str">
            <v>42KEPDZ15</v>
          </cell>
          <cell r="C1623" t="str">
            <v>Kép thép mạ kẽm DN 15</v>
          </cell>
          <cell r="D1623">
            <v>0</v>
          </cell>
          <cell r="E1623">
            <v>0</v>
          </cell>
          <cell r="F1623">
            <v>6500</v>
          </cell>
          <cell r="G1623">
            <v>22640018</v>
          </cell>
          <cell r="H1623">
            <v>6500</v>
          </cell>
          <cell r="I1623">
            <v>22640018</v>
          </cell>
          <cell r="J1623">
            <v>0</v>
          </cell>
        </row>
        <row r="1624">
          <cell r="B1624" t="str">
            <v>42KEPDZ20</v>
          </cell>
          <cell r="C1624" t="str">
            <v>Kép thép mạ kẽm DN 20</v>
          </cell>
          <cell r="D1624">
            <v>0</v>
          </cell>
          <cell r="E1624">
            <v>0</v>
          </cell>
          <cell r="F1624">
            <v>3000</v>
          </cell>
          <cell r="G1624">
            <v>17168598</v>
          </cell>
          <cell r="H1624">
            <v>3000</v>
          </cell>
          <cell r="I1624">
            <v>17168598</v>
          </cell>
          <cell r="J1624">
            <v>0</v>
          </cell>
        </row>
        <row r="1625">
          <cell r="B1625" t="str">
            <v>42KEPDZ25</v>
          </cell>
          <cell r="C1625" t="str">
            <v>Kép thép mạ kẽm DN 25</v>
          </cell>
          <cell r="D1625">
            <v>0</v>
          </cell>
          <cell r="E1625">
            <v>0</v>
          </cell>
          <cell r="F1625">
            <v>100</v>
          </cell>
          <cell r="G1625">
            <v>889520</v>
          </cell>
          <cell r="H1625">
            <v>100</v>
          </cell>
          <cell r="I1625">
            <v>889520</v>
          </cell>
          <cell r="J1625">
            <v>0</v>
          </cell>
        </row>
        <row r="1626">
          <cell r="B1626" t="str">
            <v>42KEPDZ32</v>
          </cell>
          <cell r="C1626" t="str">
            <v>Kép thép mạ kẽm DN 32</v>
          </cell>
          <cell r="D1626">
            <v>0</v>
          </cell>
          <cell r="E1626">
            <v>0</v>
          </cell>
          <cell r="F1626">
            <v>132</v>
          </cell>
          <cell r="G1626">
            <v>1842001</v>
          </cell>
          <cell r="H1626">
            <v>132</v>
          </cell>
          <cell r="I1626">
            <v>1842001</v>
          </cell>
          <cell r="J1626">
            <v>0</v>
          </cell>
        </row>
        <row r="1627">
          <cell r="B1627" t="str">
            <v>42KEPDZ40</v>
          </cell>
          <cell r="C1627" t="str">
            <v>Kép thép mạ kẽm DN 40</v>
          </cell>
          <cell r="D1627">
            <v>0</v>
          </cell>
          <cell r="E1627">
            <v>0</v>
          </cell>
          <cell r="F1627">
            <v>120</v>
          </cell>
          <cell r="G1627">
            <v>1017757</v>
          </cell>
          <cell r="H1627">
            <v>120</v>
          </cell>
          <cell r="I1627">
            <v>1017757</v>
          </cell>
          <cell r="J1627">
            <v>0</v>
          </cell>
        </row>
        <row r="1628">
          <cell r="B1628" t="str">
            <v>42KEPDZ50</v>
          </cell>
          <cell r="C1628" t="str">
            <v>Kép thép mạ kẽm DN 50</v>
          </cell>
          <cell r="D1628">
            <v>0</v>
          </cell>
          <cell r="E1628">
            <v>0</v>
          </cell>
          <cell r="F1628">
            <v>30</v>
          </cell>
          <cell r="G1628">
            <v>922215</v>
          </cell>
          <cell r="H1628">
            <v>30</v>
          </cell>
          <cell r="I1628">
            <v>922215</v>
          </cell>
          <cell r="J1628">
            <v>0</v>
          </cell>
        </row>
        <row r="1629">
          <cell r="B1629" t="str">
            <v>42KI15</v>
          </cell>
          <cell r="C1629" t="str">
            <v>Kép Inox DN 15</v>
          </cell>
          <cell r="D1629">
            <v>0</v>
          </cell>
          <cell r="E1629">
            <v>0</v>
          </cell>
          <cell r="F1629">
            <v>1500</v>
          </cell>
          <cell r="G1629">
            <v>10600000</v>
          </cell>
          <cell r="H1629">
            <v>1500</v>
          </cell>
          <cell r="I1629">
            <v>10600000</v>
          </cell>
          <cell r="J1629">
            <v>0</v>
          </cell>
        </row>
        <row r="1630">
          <cell r="B1630" t="str">
            <v>42KNMGBFDN100</v>
          </cell>
          <cell r="C1630" t="str">
            <v>Khớp nối mềm gang cầu BF DN100, gioăng cao su, bulong mạ kẽm</v>
          </cell>
          <cell r="D1630">
            <v>0</v>
          </cell>
          <cell r="E1630">
            <v>0</v>
          </cell>
          <cell r="F1630">
            <v>8</v>
          </cell>
          <cell r="G1630">
            <v>5200000</v>
          </cell>
          <cell r="H1630">
            <v>8</v>
          </cell>
          <cell r="I1630">
            <v>5200000</v>
          </cell>
          <cell r="J1630">
            <v>0</v>
          </cell>
        </row>
        <row r="1631">
          <cell r="B1631" t="str">
            <v>42KNMGFFDN400</v>
          </cell>
          <cell r="C1631" t="str">
            <v>Khớp nối mềm gang cầu FF DN400, gioăng cao su, bulong mạ kẽm</v>
          </cell>
          <cell r="D1631">
            <v>0</v>
          </cell>
          <cell r="E1631">
            <v>0</v>
          </cell>
          <cell r="F1631">
            <v>1</v>
          </cell>
          <cell r="G1631">
            <v>4870000</v>
          </cell>
          <cell r="H1631">
            <v>1</v>
          </cell>
          <cell r="I1631">
            <v>4870000</v>
          </cell>
          <cell r="J1631">
            <v>0</v>
          </cell>
        </row>
        <row r="1632">
          <cell r="B1632" t="str">
            <v>42LODZ4020</v>
          </cell>
          <cell r="C1632" t="str">
            <v>Lơ thép mạ kẽm DN 40/20</v>
          </cell>
          <cell r="D1632">
            <v>0</v>
          </cell>
          <cell r="E1632">
            <v>0</v>
          </cell>
          <cell r="F1632">
            <v>14</v>
          </cell>
          <cell r="G1632">
            <v>98000</v>
          </cell>
          <cell r="H1632">
            <v>14</v>
          </cell>
          <cell r="I1632">
            <v>98000</v>
          </cell>
          <cell r="J1632">
            <v>0</v>
          </cell>
        </row>
        <row r="1633">
          <cell r="B1633" t="str">
            <v>42MASOTP25</v>
          </cell>
          <cell r="C1633" t="str">
            <v>Măng sông TP D25</v>
          </cell>
          <cell r="D1633">
            <v>0</v>
          </cell>
          <cell r="E1633">
            <v>0</v>
          </cell>
          <cell r="F1633">
            <v>1</v>
          </cell>
          <cell r="G1633">
            <v>-43208</v>
          </cell>
          <cell r="H1633">
            <v>1</v>
          </cell>
          <cell r="I1633">
            <v>-43208</v>
          </cell>
          <cell r="J1633">
            <v>0</v>
          </cell>
        </row>
        <row r="1634">
          <cell r="B1634" t="str">
            <v>42MASOTP32</v>
          </cell>
          <cell r="C1634" t="str">
            <v>Măng sông TP D32</v>
          </cell>
          <cell r="D1634">
            <v>0</v>
          </cell>
          <cell r="E1634">
            <v>0</v>
          </cell>
          <cell r="F1634">
            <v>1</v>
          </cell>
          <cell r="G1634">
            <v>-40208</v>
          </cell>
          <cell r="H1634">
            <v>1</v>
          </cell>
          <cell r="I1634">
            <v>-40208</v>
          </cell>
          <cell r="J1634">
            <v>0</v>
          </cell>
        </row>
        <row r="1635">
          <cell r="B1635" t="str">
            <v>42MASOTP40</v>
          </cell>
          <cell r="C1635" t="str">
            <v>Măng sông TP D40</v>
          </cell>
          <cell r="D1635">
            <v>0</v>
          </cell>
          <cell r="E1635">
            <v>0</v>
          </cell>
          <cell r="F1635">
            <v>1</v>
          </cell>
          <cell r="G1635">
            <v>-35208</v>
          </cell>
          <cell r="H1635">
            <v>1</v>
          </cell>
          <cell r="I1635">
            <v>-35208</v>
          </cell>
          <cell r="J1635">
            <v>0</v>
          </cell>
        </row>
        <row r="1636">
          <cell r="B1636" t="str">
            <v>42MASOTP50</v>
          </cell>
          <cell r="C1636" t="str">
            <v>Măng sông TP D50</v>
          </cell>
          <cell r="D1636">
            <v>0</v>
          </cell>
          <cell r="E1636">
            <v>0</v>
          </cell>
          <cell r="F1636">
            <v>1</v>
          </cell>
          <cell r="G1636">
            <v>-24608</v>
          </cell>
          <cell r="H1636">
            <v>1</v>
          </cell>
          <cell r="I1636">
            <v>-24608</v>
          </cell>
          <cell r="J1636">
            <v>0</v>
          </cell>
        </row>
        <row r="1637">
          <cell r="B1637" t="str">
            <v>42MASTP20</v>
          </cell>
          <cell r="C1637" t="str">
            <v>Măng sông TP D20</v>
          </cell>
          <cell r="D1637">
            <v>0</v>
          </cell>
          <cell r="E1637">
            <v>0</v>
          </cell>
          <cell r="F1637">
            <v>1</v>
          </cell>
          <cell r="G1637">
            <v>-45408</v>
          </cell>
          <cell r="H1637">
            <v>1</v>
          </cell>
          <cell r="I1637">
            <v>-45408</v>
          </cell>
          <cell r="J1637">
            <v>0</v>
          </cell>
        </row>
        <row r="1638">
          <cell r="B1638" t="str">
            <v>42MB10100</v>
          </cell>
          <cell r="C1638" t="str">
            <v>Mặt bích thép 10K tiêu chuẩn BS DN 100</v>
          </cell>
          <cell r="D1638">
            <v>2</v>
          </cell>
          <cell r="E1638">
            <v>249838</v>
          </cell>
          <cell r="F1638">
            <v>93</v>
          </cell>
          <cell r="G1638">
            <v>12821133</v>
          </cell>
          <cell r="H1638">
            <v>88</v>
          </cell>
          <cell r="I1638">
            <v>12043275</v>
          </cell>
          <cell r="J1638">
            <v>7</v>
          </cell>
        </row>
        <row r="1639">
          <cell r="B1639" t="str">
            <v>42MB10150</v>
          </cell>
          <cell r="C1639" t="str">
            <v>Mặt bích thép 10K tiêu chuẩn BS DN 150</v>
          </cell>
          <cell r="D1639">
            <v>0</v>
          </cell>
          <cell r="E1639">
            <v>0</v>
          </cell>
          <cell r="F1639">
            <v>36</v>
          </cell>
          <cell r="G1639">
            <v>9330000</v>
          </cell>
          <cell r="H1639">
            <v>36</v>
          </cell>
          <cell r="I1639">
            <v>9330000</v>
          </cell>
          <cell r="J1639">
            <v>0</v>
          </cell>
        </row>
        <row r="1640">
          <cell r="B1640" t="str">
            <v>42MB10200</v>
          </cell>
          <cell r="C1640" t="str">
            <v>Mặt bích thép 10K tiêu chuẩn BS DN 200</v>
          </cell>
          <cell r="D1640">
            <v>5</v>
          </cell>
          <cell r="E1640">
            <v>1093750</v>
          </cell>
          <cell r="F1640">
            <v>30</v>
          </cell>
          <cell r="G1640">
            <v>10552877</v>
          </cell>
          <cell r="H1640">
            <v>35</v>
          </cell>
          <cell r="I1640">
            <v>12271627</v>
          </cell>
          <cell r="J1640">
            <v>0</v>
          </cell>
        </row>
        <row r="1641">
          <cell r="B1641" t="str">
            <v>42MB10250</v>
          </cell>
          <cell r="C1641" t="str">
            <v>Mặt bích thép 10K tiêu chuẩn BS DN 250</v>
          </cell>
          <cell r="D1641">
            <v>0</v>
          </cell>
          <cell r="E1641">
            <v>0</v>
          </cell>
          <cell r="F1641">
            <v>40</v>
          </cell>
          <cell r="G1641">
            <v>15276984</v>
          </cell>
          <cell r="H1641">
            <v>40</v>
          </cell>
          <cell r="I1641">
            <v>15276984</v>
          </cell>
          <cell r="J1641">
            <v>0</v>
          </cell>
        </row>
        <row r="1642">
          <cell r="B1642" t="str">
            <v>42MB10300</v>
          </cell>
          <cell r="C1642" t="str">
            <v>Mặt bích thép 10K tiêu chuẩn BS DN 300</v>
          </cell>
          <cell r="D1642">
            <v>0</v>
          </cell>
          <cell r="E1642">
            <v>0</v>
          </cell>
          <cell r="F1642">
            <v>5</v>
          </cell>
          <cell r="G1642">
            <v>2750000</v>
          </cell>
          <cell r="H1642">
            <v>5</v>
          </cell>
          <cell r="I1642">
            <v>2750000</v>
          </cell>
          <cell r="J1642">
            <v>0</v>
          </cell>
        </row>
        <row r="1643">
          <cell r="B1643" t="str">
            <v>42MB10350</v>
          </cell>
          <cell r="C1643" t="str">
            <v>Mặt bích thép 10K tiêu chuẩn BS DN 350 (D355)</v>
          </cell>
          <cell r="D1643">
            <v>0</v>
          </cell>
          <cell r="E1643">
            <v>0</v>
          </cell>
          <cell r="F1643">
            <v>2</v>
          </cell>
          <cell r="G1643">
            <v>1800000</v>
          </cell>
          <cell r="H1643">
            <v>2</v>
          </cell>
          <cell r="I1643">
            <v>1800000</v>
          </cell>
          <cell r="J1643">
            <v>0</v>
          </cell>
        </row>
        <row r="1644">
          <cell r="B1644" t="str">
            <v>42MB10406</v>
          </cell>
          <cell r="C1644" t="str">
            <v>Mặt bích thép 10K tiêu chuẩn BS DN 400 (D406)</v>
          </cell>
          <cell r="D1644">
            <v>2</v>
          </cell>
          <cell r="E1644">
            <v>1715000</v>
          </cell>
          <cell r="F1644">
            <v>31</v>
          </cell>
          <cell r="G1644">
            <v>36570000</v>
          </cell>
          <cell r="H1644">
            <v>33</v>
          </cell>
          <cell r="I1644">
            <v>39265000</v>
          </cell>
          <cell r="J1644">
            <v>0</v>
          </cell>
        </row>
        <row r="1645">
          <cell r="B1645" t="str">
            <v>42MB1050.</v>
          </cell>
          <cell r="C1645" t="str">
            <v>Mặt bích thép 10K tiêu chuẩn BS DN 50</v>
          </cell>
          <cell r="D1645">
            <v>0</v>
          </cell>
          <cell r="E1645">
            <v>0</v>
          </cell>
          <cell r="F1645">
            <v>2</v>
          </cell>
          <cell r="G1645">
            <v>156000</v>
          </cell>
          <cell r="H1645">
            <v>2</v>
          </cell>
          <cell r="I1645">
            <v>156000</v>
          </cell>
          <cell r="J1645">
            <v>0</v>
          </cell>
        </row>
        <row r="1646">
          <cell r="B1646" t="str">
            <v>42MB1080</v>
          </cell>
          <cell r="C1646" t="str">
            <v>Mặt bích thép 10K tiêu chuẩn BS DN 80</v>
          </cell>
          <cell r="D1646">
            <v>0</v>
          </cell>
          <cell r="E1646">
            <v>0</v>
          </cell>
          <cell r="F1646">
            <v>2</v>
          </cell>
          <cell r="G1646">
            <v>250000</v>
          </cell>
          <cell r="H1646">
            <v>2</v>
          </cell>
          <cell r="I1646">
            <v>250000</v>
          </cell>
          <cell r="J1646">
            <v>0</v>
          </cell>
        </row>
        <row r="1647">
          <cell r="B1647" t="str">
            <v>42MB16100</v>
          </cell>
          <cell r="C1647" t="str">
            <v>Mặt bích thép 16K tiêu chuẩn BS DN 100</v>
          </cell>
          <cell r="D1647">
            <v>0</v>
          </cell>
          <cell r="E1647">
            <v>0</v>
          </cell>
          <cell r="F1647">
            <v>322</v>
          </cell>
          <cell r="G1647">
            <v>56350000</v>
          </cell>
          <cell r="H1647">
            <v>322</v>
          </cell>
          <cell r="I1647">
            <v>56350000</v>
          </cell>
          <cell r="J1647">
            <v>0</v>
          </cell>
        </row>
        <row r="1648">
          <cell r="B1648" t="str">
            <v>42MBDBS100</v>
          </cell>
          <cell r="C1648" t="str">
            <v>Mặt bích đặc thép TC BS DN 100</v>
          </cell>
          <cell r="D1648">
            <v>0</v>
          </cell>
          <cell r="E1648">
            <v>0</v>
          </cell>
          <cell r="F1648">
            <v>6</v>
          </cell>
          <cell r="G1648">
            <v>1150706</v>
          </cell>
          <cell r="H1648">
            <v>6</v>
          </cell>
          <cell r="I1648">
            <v>1150706</v>
          </cell>
          <cell r="J1648">
            <v>0</v>
          </cell>
        </row>
        <row r="1649">
          <cell r="B1649" t="str">
            <v>42MBDBS300</v>
          </cell>
          <cell r="C1649" t="str">
            <v>Mặt bích đặc thép TC BS DN 300</v>
          </cell>
          <cell r="D1649">
            <v>0</v>
          </cell>
          <cell r="E1649">
            <v>0</v>
          </cell>
          <cell r="F1649">
            <v>5</v>
          </cell>
          <cell r="G1649">
            <v>5500000</v>
          </cell>
          <cell r="H1649">
            <v>5</v>
          </cell>
          <cell r="I1649">
            <v>5500000</v>
          </cell>
          <cell r="J1649">
            <v>0</v>
          </cell>
        </row>
        <row r="1650">
          <cell r="B1650" t="str">
            <v>42MBDBS4.00</v>
          </cell>
          <cell r="C1650" t="str">
            <v>Mặt bích đặc thép TC BS DN 400</v>
          </cell>
          <cell r="D1650">
            <v>0</v>
          </cell>
          <cell r="E1650">
            <v>0</v>
          </cell>
          <cell r="F1650">
            <v>1</v>
          </cell>
          <cell r="G1650">
            <v>1950000</v>
          </cell>
          <cell r="H1650">
            <v>1</v>
          </cell>
          <cell r="I1650">
            <v>1950000</v>
          </cell>
          <cell r="J1650">
            <v>0</v>
          </cell>
        </row>
        <row r="1651">
          <cell r="B1651" t="str">
            <v>42MBDJ10100</v>
          </cell>
          <cell r="C1651" t="str">
            <v>Mặt bích đặc thép TC JIS 10K DN 100</v>
          </cell>
          <cell r="D1651">
            <v>0</v>
          </cell>
          <cell r="E1651">
            <v>0</v>
          </cell>
          <cell r="F1651">
            <v>2</v>
          </cell>
          <cell r="G1651">
            <v>380000</v>
          </cell>
          <cell r="H1651">
            <v>2</v>
          </cell>
          <cell r="I1651">
            <v>380000</v>
          </cell>
          <cell r="J1651">
            <v>0</v>
          </cell>
        </row>
        <row r="1652">
          <cell r="B1652" t="str">
            <v>42MBDJ1080</v>
          </cell>
          <cell r="C1652" t="str">
            <v>Mặt bích đặc thép TC JIS 10K DN 80</v>
          </cell>
          <cell r="D1652">
            <v>0</v>
          </cell>
          <cell r="E1652">
            <v>0</v>
          </cell>
          <cell r="F1652">
            <v>2</v>
          </cell>
          <cell r="G1652">
            <v>340000</v>
          </cell>
          <cell r="H1652">
            <v>2</v>
          </cell>
          <cell r="I1652">
            <v>340000</v>
          </cell>
          <cell r="J1652">
            <v>0</v>
          </cell>
        </row>
        <row r="1653">
          <cell r="B1653" t="str">
            <v>42MBDT100</v>
          </cell>
          <cell r="C1653" t="str">
            <v>Mặt bích đặc thép DN 100</v>
          </cell>
          <cell r="D1653">
            <v>0</v>
          </cell>
          <cell r="E1653">
            <v>0</v>
          </cell>
          <cell r="F1653">
            <v>30</v>
          </cell>
          <cell r="G1653">
            <v>1871598</v>
          </cell>
          <cell r="H1653">
            <v>30</v>
          </cell>
          <cell r="I1653">
            <v>1871598</v>
          </cell>
          <cell r="J1653">
            <v>0</v>
          </cell>
        </row>
        <row r="1654">
          <cell r="B1654" t="str">
            <v>42MBDT150</v>
          </cell>
          <cell r="C1654" t="str">
            <v>Mặt bích đặc thép DN 150</v>
          </cell>
          <cell r="D1654">
            <v>0</v>
          </cell>
          <cell r="E1654">
            <v>0</v>
          </cell>
          <cell r="F1654">
            <v>10</v>
          </cell>
          <cell r="G1654">
            <v>2100000</v>
          </cell>
          <cell r="H1654">
            <v>10</v>
          </cell>
          <cell r="I1654">
            <v>2100000</v>
          </cell>
          <cell r="J1654">
            <v>0</v>
          </cell>
        </row>
        <row r="1655">
          <cell r="B1655" t="str">
            <v>42MBDT200</v>
          </cell>
          <cell r="C1655" t="str">
            <v>Mặt bích đặc thép DN 200</v>
          </cell>
          <cell r="D1655">
            <v>1</v>
          </cell>
          <cell r="E1655">
            <v>210000</v>
          </cell>
          <cell r="F1655">
            <v>10</v>
          </cell>
          <cell r="G1655">
            <v>3300000</v>
          </cell>
          <cell r="H1655">
            <v>11</v>
          </cell>
          <cell r="I1655">
            <v>3720000</v>
          </cell>
          <cell r="J1655">
            <v>0</v>
          </cell>
        </row>
        <row r="1656">
          <cell r="B1656" t="str">
            <v>42MBJ10100</v>
          </cell>
          <cell r="C1656" t="str">
            <v>Mặt bích thép TC JIS 10K DN 100</v>
          </cell>
          <cell r="D1656">
            <v>0</v>
          </cell>
          <cell r="E1656">
            <v>0</v>
          </cell>
          <cell r="F1656">
            <v>11</v>
          </cell>
          <cell r="G1656">
            <v>1320000</v>
          </cell>
          <cell r="H1656">
            <v>11</v>
          </cell>
          <cell r="I1656">
            <v>1320000</v>
          </cell>
          <cell r="J1656">
            <v>0</v>
          </cell>
        </row>
        <row r="1657">
          <cell r="B1657" t="str">
            <v>42MBJ1080</v>
          </cell>
          <cell r="C1657" t="str">
            <v>Mặt bích thép TC JIS 10K DN 80</v>
          </cell>
          <cell r="D1657">
            <v>0</v>
          </cell>
          <cell r="E1657">
            <v>0</v>
          </cell>
          <cell r="F1657">
            <v>4</v>
          </cell>
          <cell r="G1657">
            <v>465987</v>
          </cell>
          <cell r="H1657">
            <v>4</v>
          </cell>
          <cell r="I1657">
            <v>465987</v>
          </cell>
          <cell r="J1657">
            <v>0</v>
          </cell>
        </row>
        <row r="1658">
          <cell r="B1658" t="str">
            <v>42MBLTQ125</v>
          </cell>
          <cell r="C1658" t="str">
            <v>Mặt bích lồng TQ D125</v>
          </cell>
          <cell r="D1658">
            <v>4</v>
          </cell>
          <cell r="E1658">
            <v>503909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4</v>
          </cell>
        </row>
        <row r="1659">
          <cell r="B1659" t="str">
            <v>42MBLTQ225</v>
          </cell>
          <cell r="C1659" t="str">
            <v>Mặt bích lồng TQ D225</v>
          </cell>
          <cell r="D1659">
            <v>6</v>
          </cell>
          <cell r="E1659">
            <v>1941300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6</v>
          </cell>
        </row>
        <row r="1660">
          <cell r="B1660" t="str">
            <v>42MBLTQ315</v>
          </cell>
          <cell r="C1660" t="str">
            <v>Mặt bích lồng TQ D315</v>
          </cell>
          <cell r="D1660">
            <v>10</v>
          </cell>
          <cell r="E1660">
            <v>6740000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10</v>
          </cell>
        </row>
        <row r="1661">
          <cell r="B1661" t="str">
            <v>42MBND125</v>
          </cell>
          <cell r="C1661" t="str">
            <v>Mặt bích PVC đúc D125</v>
          </cell>
          <cell r="D1661">
            <v>4</v>
          </cell>
          <cell r="E1661">
            <v>1029210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</v>
          </cell>
        </row>
        <row r="1662">
          <cell r="B1662" t="str">
            <v>42MBNGCC1125</v>
          </cell>
          <cell r="C1662" t="str">
            <v>Mặt bích PVC gia công C1 D125</v>
          </cell>
          <cell r="D1662">
            <v>1</v>
          </cell>
          <cell r="E1662">
            <v>155000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</v>
          </cell>
        </row>
        <row r="1663">
          <cell r="B1663" t="str">
            <v>42MBNGCC1315</v>
          </cell>
          <cell r="C1663" t="str">
            <v>Mặt bích PVC gia công C1 D315</v>
          </cell>
          <cell r="D1663">
            <v>2</v>
          </cell>
          <cell r="E1663">
            <v>1140000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2</v>
          </cell>
        </row>
        <row r="1664">
          <cell r="B1664" t="str">
            <v>42MBTP250</v>
          </cell>
          <cell r="C1664" t="str">
            <v>Bích TP D250</v>
          </cell>
          <cell r="D1664">
            <v>0</v>
          </cell>
          <cell r="E1664">
            <v>0</v>
          </cell>
          <cell r="F1664">
            <v>2</v>
          </cell>
          <cell r="G1664">
            <v>1397036</v>
          </cell>
          <cell r="H1664">
            <v>2</v>
          </cell>
          <cell r="I1664">
            <v>0</v>
          </cell>
          <cell r="J1664">
            <v>0</v>
          </cell>
        </row>
        <row r="1665">
          <cell r="B1665" t="str">
            <v>42MSDK20</v>
          </cell>
          <cell r="C1665" t="str">
            <v>Măng sông PPR DEKKO D20</v>
          </cell>
          <cell r="D1665">
            <v>0</v>
          </cell>
          <cell r="E1665">
            <v>0</v>
          </cell>
          <cell r="F1665">
            <v>1</v>
          </cell>
          <cell r="G1665">
            <v>1100</v>
          </cell>
          <cell r="H1665">
            <v>1</v>
          </cell>
          <cell r="I1665">
            <v>1100</v>
          </cell>
          <cell r="J1665">
            <v>0</v>
          </cell>
        </row>
        <row r="1666">
          <cell r="B1666" t="str">
            <v>42MSDK25</v>
          </cell>
          <cell r="C1666" t="str">
            <v>Măng sông PPR DEKKO D25</v>
          </cell>
          <cell r="D1666">
            <v>0</v>
          </cell>
          <cell r="E1666">
            <v>0</v>
          </cell>
          <cell r="F1666">
            <v>1</v>
          </cell>
          <cell r="G1666">
            <v>1856</v>
          </cell>
          <cell r="H1666">
            <v>1</v>
          </cell>
          <cell r="I1666">
            <v>1856</v>
          </cell>
          <cell r="J1666">
            <v>0</v>
          </cell>
        </row>
        <row r="1667">
          <cell r="B1667" t="str">
            <v>42MSDK32</v>
          </cell>
          <cell r="C1667" t="str">
            <v>Măng sông PPR DEKKO D32</v>
          </cell>
          <cell r="D1667">
            <v>0</v>
          </cell>
          <cell r="E1667">
            <v>0</v>
          </cell>
          <cell r="F1667">
            <v>1</v>
          </cell>
          <cell r="G1667">
            <v>2886</v>
          </cell>
          <cell r="H1667">
            <v>1</v>
          </cell>
          <cell r="I1667">
            <v>2886</v>
          </cell>
          <cell r="J1667">
            <v>0</v>
          </cell>
        </row>
        <row r="1668">
          <cell r="B1668" t="str">
            <v>42MSDK40</v>
          </cell>
          <cell r="C1668" t="str">
            <v>Măng sông PPR DEKKO D40</v>
          </cell>
          <cell r="D1668">
            <v>0</v>
          </cell>
          <cell r="E1668">
            <v>0</v>
          </cell>
          <cell r="F1668">
            <v>1</v>
          </cell>
          <cell r="G1668">
            <v>4605</v>
          </cell>
          <cell r="H1668">
            <v>1</v>
          </cell>
          <cell r="I1668">
            <v>4605</v>
          </cell>
          <cell r="J1668">
            <v>0</v>
          </cell>
        </row>
        <row r="1669">
          <cell r="B1669" t="str">
            <v>42MSDK50</v>
          </cell>
          <cell r="C1669" t="str">
            <v>Măng sông PPR DEKKO D50</v>
          </cell>
          <cell r="D1669">
            <v>0</v>
          </cell>
          <cell r="E1669">
            <v>0</v>
          </cell>
          <cell r="F1669">
            <v>1</v>
          </cell>
          <cell r="G1669">
            <v>8350</v>
          </cell>
          <cell r="H1669">
            <v>1</v>
          </cell>
          <cell r="I1669">
            <v>8350</v>
          </cell>
          <cell r="J1669">
            <v>0</v>
          </cell>
        </row>
        <row r="1670">
          <cell r="B1670" t="str">
            <v>42MSDK63</v>
          </cell>
          <cell r="C1670" t="str">
            <v>Măng sông PPR DEKKO D63</v>
          </cell>
          <cell r="D1670">
            <v>0</v>
          </cell>
          <cell r="E1670">
            <v>0</v>
          </cell>
          <cell r="F1670">
            <v>1</v>
          </cell>
          <cell r="G1670">
            <v>17491</v>
          </cell>
          <cell r="H1670">
            <v>1</v>
          </cell>
          <cell r="I1670">
            <v>17491</v>
          </cell>
          <cell r="J1670">
            <v>0</v>
          </cell>
        </row>
        <row r="1671">
          <cell r="B1671" t="str">
            <v>42MSDK75</v>
          </cell>
          <cell r="C1671" t="str">
            <v>Măng sông PPR DEKKO D75</v>
          </cell>
          <cell r="D1671">
            <v>0</v>
          </cell>
          <cell r="E1671">
            <v>0</v>
          </cell>
          <cell r="F1671">
            <v>1</v>
          </cell>
          <cell r="G1671">
            <v>27697</v>
          </cell>
          <cell r="H1671">
            <v>1</v>
          </cell>
          <cell r="I1671">
            <v>27697</v>
          </cell>
          <cell r="J1671">
            <v>0</v>
          </cell>
        </row>
        <row r="1672">
          <cell r="B1672" t="str">
            <v>42MSDZ32</v>
          </cell>
          <cell r="C1672" t="str">
            <v>Măng sông thép mạ kẽm DN 32</v>
          </cell>
          <cell r="D1672">
            <v>0</v>
          </cell>
          <cell r="E1672">
            <v>0</v>
          </cell>
          <cell r="F1672">
            <v>10</v>
          </cell>
          <cell r="G1672">
            <v>95000</v>
          </cell>
          <cell r="H1672">
            <v>10</v>
          </cell>
          <cell r="I1672">
            <v>95000</v>
          </cell>
          <cell r="J1672">
            <v>0</v>
          </cell>
        </row>
        <row r="1673">
          <cell r="B1673" t="str">
            <v>42MSDZ40</v>
          </cell>
          <cell r="C1673" t="str">
            <v>Măng sông thép mạ kẽm DN 40</v>
          </cell>
          <cell r="D1673">
            <v>0</v>
          </cell>
          <cell r="E1673">
            <v>0</v>
          </cell>
          <cell r="F1673">
            <v>30</v>
          </cell>
          <cell r="G1673">
            <v>505434</v>
          </cell>
          <cell r="H1673">
            <v>30</v>
          </cell>
          <cell r="I1673">
            <v>505434</v>
          </cell>
          <cell r="J1673">
            <v>0</v>
          </cell>
        </row>
        <row r="1674">
          <cell r="B1674" t="str">
            <v>42MSDZ50</v>
          </cell>
          <cell r="C1674" t="str">
            <v>Măng sông thép mạ kẽm DN 50</v>
          </cell>
          <cell r="D1674">
            <v>0</v>
          </cell>
          <cell r="E1674">
            <v>0</v>
          </cell>
          <cell r="F1674">
            <v>54</v>
          </cell>
          <cell r="G1674">
            <v>1301446</v>
          </cell>
          <cell r="H1674">
            <v>54</v>
          </cell>
          <cell r="I1674">
            <v>1301446</v>
          </cell>
          <cell r="J1674">
            <v>0</v>
          </cell>
        </row>
        <row r="1675">
          <cell r="B1675" t="str">
            <v>42MSDZ80</v>
          </cell>
          <cell r="C1675" t="str">
            <v>Măng sông thép mạ kẽm DN 80</v>
          </cell>
          <cell r="D1675">
            <v>0</v>
          </cell>
          <cell r="E1675">
            <v>0</v>
          </cell>
          <cell r="F1675">
            <v>28</v>
          </cell>
          <cell r="G1675">
            <v>1316000</v>
          </cell>
          <cell r="H1675">
            <v>28</v>
          </cell>
          <cell r="I1675">
            <v>1316000</v>
          </cell>
          <cell r="J1675">
            <v>0</v>
          </cell>
        </row>
        <row r="1676">
          <cell r="B1676" t="str">
            <v>42MSRNDK2012</v>
          </cell>
          <cell r="C1676" t="str">
            <v>Nối ren ngoài PPR DEKKO D20x1/2</v>
          </cell>
          <cell r="D1676">
            <v>0</v>
          </cell>
          <cell r="E1676">
            <v>0</v>
          </cell>
          <cell r="F1676">
            <v>1</v>
          </cell>
          <cell r="G1676">
            <v>17319</v>
          </cell>
          <cell r="H1676">
            <v>1</v>
          </cell>
          <cell r="I1676">
            <v>17319</v>
          </cell>
          <cell r="J1676">
            <v>0</v>
          </cell>
        </row>
        <row r="1677">
          <cell r="B1677" t="str">
            <v>42MSRNDK2512</v>
          </cell>
          <cell r="C1677" t="str">
            <v>Nối ren ngoài PPR DEKKO D25x1/2</v>
          </cell>
          <cell r="D1677">
            <v>0</v>
          </cell>
          <cell r="E1677">
            <v>0</v>
          </cell>
          <cell r="F1677">
            <v>1</v>
          </cell>
          <cell r="G1677">
            <v>20206</v>
          </cell>
          <cell r="H1677">
            <v>1</v>
          </cell>
          <cell r="I1677">
            <v>20206</v>
          </cell>
          <cell r="J1677">
            <v>0</v>
          </cell>
        </row>
        <row r="1678">
          <cell r="B1678" t="str">
            <v>42MSRNDK2534</v>
          </cell>
          <cell r="C1678" t="str">
            <v>Nối ren ngoài PPR DEKKO D25x3/4</v>
          </cell>
          <cell r="D1678">
            <v>0</v>
          </cell>
          <cell r="E1678">
            <v>0</v>
          </cell>
          <cell r="F1678">
            <v>1</v>
          </cell>
          <cell r="G1678">
            <v>24261</v>
          </cell>
          <cell r="H1678">
            <v>1</v>
          </cell>
          <cell r="I1678">
            <v>24261</v>
          </cell>
          <cell r="J1678">
            <v>0</v>
          </cell>
        </row>
        <row r="1679">
          <cell r="B1679" t="str">
            <v>42MSRNDK321</v>
          </cell>
          <cell r="C1679" t="str">
            <v>Nối ren ngoài PPR DEKKO D32x1</v>
          </cell>
          <cell r="D1679">
            <v>0</v>
          </cell>
          <cell r="E1679">
            <v>0</v>
          </cell>
          <cell r="F1679">
            <v>1</v>
          </cell>
          <cell r="G1679">
            <v>35670</v>
          </cell>
          <cell r="H1679">
            <v>1</v>
          </cell>
          <cell r="I1679">
            <v>35670</v>
          </cell>
          <cell r="J1679">
            <v>0</v>
          </cell>
        </row>
        <row r="1680">
          <cell r="B1680" t="str">
            <v>42MSRNDK40114</v>
          </cell>
          <cell r="C1680" t="str">
            <v>Nối ren ngoài PPR DEKKO D40x11/4</v>
          </cell>
          <cell r="D1680">
            <v>0</v>
          </cell>
          <cell r="E1680">
            <v>0</v>
          </cell>
          <cell r="F1680">
            <v>1</v>
          </cell>
          <cell r="G1680">
            <v>108795</v>
          </cell>
          <cell r="H1680">
            <v>1</v>
          </cell>
          <cell r="I1680">
            <v>108795</v>
          </cell>
          <cell r="J1680">
            <v>0</v>
          </cell>
        </row>
        <row r="1681">
          <cell r="B1681" t="str">
            <v>42MSRNDK632</v>
          </cell>
          <cell r="C1681" t="str">
            <v>Nối ren ngoài PPR DEKKO D63x2</v>
          </cell>
          <cell r="D1681">
            <v>0</v>
          </cell>
          <cell r="E1681">
            <v>0</v>
          </cell>
          <cell r="F1681">
            <v>1</v>
          </cell>
          <cell r="G1681">
            <v>219068</v>
          </cell>
          <cell r="H1681">
            <v>1</v>
          </cell>
          <cell r="I1681">
            <v>219068</v>
          </cell>
          <cell r="J1681">
            <v>0</v>
          </cell>
        </row>
        <row r="1682">
          <cell r="B1682" t="str">
            <v>42MSRNTP2012</v>
          </cell>
          <cell r="C1682" t="str">
            <v>Măng sông RN 20 x 1/2 Tiền Phong</v>
          </cell>
          <cell r="D1682">
            <v>0</v>
          </cell>
          <cell r="E1682">
            <v>0</v>
          </cell>
          <cell r="F1682">
            <v>1</v>
          </cell>
          <cell r="G1682">
            <v>1592</v>
          </cell>
          <cell r="H1682">
            <v>1</v>
          </cell>
          <cell r="I1682">
            <v>1592</v>
          </cell>
          <cell r="J1682">
            <v>0</v>
          </cell>
        </row>
        <row r="1683">
          <cell r="B1683" t="str">
            <v>42MSRNTP2512</v>
          </cell>
          <cell r="C1683" t="str">
            <v>Măng sông RN 25 x 1/2 Tiền Phong</v>
          </cell>
          <cell r="D1683">
            <v>0</v>
          </cell>
          <cell r="E1683">
            <v>0</v>
          </cell>
          <cell r="F1683">
            <v>1</v>
          </cell>
          <cell r="G1683">
            <v>9392</v>
          </cell>
          <cell r="H1683">
            <v>1</v>
          </cell>
          <cell r="I1683">
            <v>9392</v>
          </cell>
          <cell r="J1683">
            <v>0</v>
          </cell>
        </row>
        <row r="1684">
          <cell r="B1684" t="str">
            <v>42MSRNTP2534</v>
          </cell>
          <cell r="C1684" t="str">
            <v>Măng sông RN 25 x 3/4 Tiền Phong</v>
          </cell>
          <cell r="D1684">
            <v>0</v>
          </cell>
          <cell r="E1684">
            <v>0</v>
          </cell>
          <cell r="F1684">
            <v>1</v>
          </cell>
          <cell r="G1684">
            <v>21392</v>
          </cell>
          <cell r="H1684">
            <v>1</v>
          </cell>
          <cell r="I1684">
            <v>21392</v>
          </cell>
          <cell r="J1684">
            <v>0</v>
          </cell>
        </row>
        <row r="1685">
          <cell r="B1685" t="str">
            <v>42MSRNTP321</v>
          </cell>
          <cell r="C1685" t="str">
            <v>Măng sông RN 32 x 1 Tiền Phong</v>
          </cell>
          <cell r="D1685">
            <v>0</v>
          </cell>
          <cell r="E1685">
            <v>0</v>
          </cell>
          <cell r="F1685">
            <v>1</v>
          </cell>
          <cell r="G1685">
            <v>54892</v>
          </cell>
          <cell r="H1685">
            <v>1</v>
          </cell>
          <cell r="I1685">
            <v>54892</v>
          </cell>
          <cell r="J1685">
            <v>0</v>
          </cell>
        </row>
        <row r="1686">
          <cell r="B1686" t="str">
            <v>42MSRNTP40114</v>
          </cell>
          <cell r="C1686" t="str">
            <v>Măng sông RN PPR TP 40 x 1 1/4</v>
          </cell>
          <cell r="D1686">
            <v>0</v>
          </cell>
          <cell r="E1686">
            <v>0</v>
          </cell>
          <cell r="F1686">
            <v>1</v>
          </cell>
          <cell r="G1686">
            <v>103434</v>
          </cell>
          <cell r="H1686">
            <v>1</v>
          </cell>
          <cell r="I1686">
            <v>103434</v>
          </cell>
          <cell r="J1686">
            <v>0</v>
          </cell>
        </row>
        <row r="1687">
          <cell r="B1687" t="str">
            <v>42MSRNTP50112</v>
          </cell>
          <cell r="C1687" t="str">
            <v>Măng sông RN 50 x 1 1/2 Tiền Phong</v>
          </cell>
          <cell r="D1687">
            <v>0</v>
          </cell>
          <cell r="E1687">
            <v>0</v>
          </cell>
          <cell r="F1687">
            <v>1</v>
          </cell>
          <cell r="G1687">
            <v>327392</v>
          </cell>
          <cell r="H1687">
            <v>1</v>
          </cell>
          <cell r="I1687">
            <v>327392</v>
          </cell>
          <cell r="J1687">
            <v>0</v>
          </cell>
        </row>
        <row r="1688">
          <cell r="B1688" t="str">
            <v>42MSRNTP632</v>
          </cell>
          <cell r="C1688" t="str">
            <v>Măng sông RN 63 x 2 Tiền Phong</v>
          </cell>
          <cell r="D1688">
            <v>0</v>
          </cell>
          <cell r="E1688">
            <v>0</v>
          </cell>
          <cell r="F1688">
            <v>1</v>
          </cell>
          <cell r="G1688">
            <v>219068</v>
          </cell>
          <cell r="H1688">
            <v>1</v>
          </cell>
          <cell r="I1688">
            <v>219068</v>
          </cell>
          <cell r="J1688">
            <v>0</v>
          </cell>
        </row>
        <row r="1689">
          <cell r="B1689" t="str">
            <v>42MSRNTP903</v>
          </cell>
          <cell r="C1689" t="str">
            <v>Măng sông RN PPR TP 90 x 3</v>
          </cell>
          <cell r="D1689">
            <v>0</v>
          </cell>
          <cell r="E1689">
            <v>0</v>
          </cell>
          <cell r="F1689">
            <v>1</v>
          </cell>
          <cell r="G1689">
            <v>678716</v>
          </cell>
          <cell r="H1689">
            <v>1</v>
          </cell>
          <cell r="I1689">
            <v>678716</v>
          </cell>
          <cell r="J1689">
            <v>0</v>
          </cell>
        </row>
        <row r="1690">
          <cell r="B1690" t="str">
            <v>42MSRNVB2012</v>
          </cell>
          <cell r="C1690" t="str">
            <v>Măng sông RN 20 x 1/2 Vesbo</v>
          </cell>
          <cell r="D1690">
            <v>0</v>
          </cell>
          <cell r="E1690">
            <v>0</v>
          </cell>
          <cell r="F1690">
            <v>1</v>
          </cell>
          <cell r="G1690">
            <v>88300</v>
          </cell>
          <cell r="H1690">
            <v>1</v>
          </cell>
          <cell r="I1690">
            <v>88300</v>
          </cell>
          <cell r="J1690">
            <v>0</v>
          </cell>
        </row>
        <row r="1691">
          <cell r="B1691" t="str">
            <v>42MSRNVB2512</v>
          </cell>
          <cell r="C1691" t="str">
            <v>Măng sông RN 25 x 1/2 Vesbo</v>
          </cell>
          <cell r="D1691">
            <v>0</v>
          </cell>
          <cell r="E1691">
            <v>0</v>
          </cell>
          <cell r="F1691">
            <v>1</v>
          </cell>
          <cell r="G1691">
            <v>88300</v>
          </cell>
          <cell r="H1691">
            <v>1</v>
          </cell>
          <cell r="I1691">
            <v>88300</v>
          </cell>
          <cell r="J1691">
            <v>0</v>
          </cell>
        </row>
        <row r="1692">
          <cell r="B1692" t="str">
            <v>42MSRNVB2534</v>
          </cell>
          <cell r="C1692" t="str">
            <v>Măng sông RN 25 x 3/4 Vesbo</v>
          </cell>
          <cell r="D1692">
            <v>0</v>
          </cell>
          <cell r="E1692">
            <v>0</v>
          </cell>
          <cell r="F1692">
            <v>1</v>
          </cell>
          <cell r="G1692">
            <v>135000</v>
          </cell>
          <cell r="H1692">
            <v>1</v>
          </cell>
          <cell r="I1692">
            <v>135000</v>
          </cell>
          <cell r="J1692">
            <v>0</v>
          </cell>
        </row>
        <row r="1693">
          <cell r="B1693" t="str">
            <v>42MSRNVB321</v>
          </cell>
          <cell r="C1693" t="str">
            <v>Măng sông RN 32 x 1 Vesbo</v>
          </cell>
          <cell r="D1693">
            <v>0</v>
          </cell>
          <cell r="E1693">
            <v>0</v>
          </cell>
          <cell r="F1693">
            <v>1</v>
          </cell>
          <cell r="G1693">
            <v>254600</v>
          </cell>
          <cell r="H1693">
            <v>1</v>
          </cell>
          <cell r="I1693">
            <v>254600</v>
          </cell>
          <cell r="J1693">
            <v>0</v>
          </cell>
        </row>
        <row r="1694">
          <cell r="B1694" t="str">
            <v>42MSRNVB40114</v>
          </cell>
          <cell r="C1694" t="str">
            <v>Măng sông RN 40 x 1 1/4 Vesbo</v>
          </cell>
          <cell r="D1694">
            <v>0</v>
          </cell>
          <cell r="E1694">
            <v>0</v>
          </cell>
          <cell r="F1694">
            <v>1</v>
          </cell>
          <cell r="G1694">
            <v>398500</v>
          </cell>
          <cell r="H1694">
            <v>1</v>
          </cell>
          <cell r="I1694">
            <v>398500</v>
          </cell>
          <cell r="J1694">
            <v>0</v>
          </cell>
        </row>
        <row r="1695">
          <cell r="B1695" t="str">
            <v>42MSRNVB50112</v>
          </cell>
          <cell r="C1695" t="str">
            <v>Măng sông RN 50 x 1 1/2 Vesbo</v>
          </cell>
          <cell r="D1695">
            <v>0</v>
          </cell>
          <cell r="E1695">
            <v>0</v>
          </cell>
          <cell r="F1695">
            <v>1</v>
          </cell>
          <cell r="G1695">
            <v>478500</v>
          </cell>
          <cell r="H1695">
            <v>1</v>
          </cell>
          <cell r="I1695">
            <v>478500</v>
          </cell>
          <cell r="J1695">
            <v>0</v>
          </cell>
        </row>
        <row r="1696">
          <cell r="B1696" t="str">
            <v>42MSRTDK2012</v>
          </cell>
          <cell r="C1696" t="str">
            <v>Nối ren trong PPR DEKKO D20x1/2</v>
          </cell>
          <cell r="D1696">
            <v>0</v>
          </cell>
          <cell r="E1696">
            <v>0</v>
          </cell>
          <cell r="F1696">
            <v>1</v>
          </cell>
          <cell r="G1696">
            <v>13642</v>
          </cell>
          <cell r="H1696">
            <v>1</v>
          </cell>
          <cell r="I1696">
            <v>13642</v>
          </cell>
          <cell r="J1696">
            <v>0</v>
          </cell>
        </row>
        <row r="1697">
          <cell r="B1697" t="str">
            <v>42MSRTDK2512</v>
          </cell>
          <cell r="C1697" t="str">
            <v>Nối ren trong PPR DEKKO D25x1/2</v>
          </cell>
          <cell r="D1697">
            <v>0</v>
          </cell>
          <cell r="E1697">
            <v>0</v>
          </cell>
          <cell r="F1697">
            <v>1</v>
          </cell>
          <cell r="G1697">
            <v>16872</v>
          </cell>
          <cell r="H1697">
            <v>1</v>
          </cell>
          <cell r="I1697">
            <v>16872</v>
          </cell>
          <cell r="J1697">
            <v>0</v>
          </cell>
        </row>
        <row r="1698">
          <cell r="B1698" t="str">
            <v>42MSRTDK2534</v>
          </cell>
          <cell r="C1698" t="str">
            <v>Nối ren trong PPR DEKKO D25x3/4</v>
          </cell>
          <cell r="D1698">
            <v>0</v>
          </cell>
          <cell r="E1698">
            <v>0</v>
          </cell>
          <cell r="F1698">
            <v>1</v>
          </cell>
          <cell r="G1698">
            <v>18625</v>
          </cell>
          <cell r="H1698">
            <v>1</v>
          </cell>
          <cell r="I1698">
            <v>18625</v>
          </cell>
          <cell r="J1698">
            <v>0</v>
          </cell>
        </row>
        <row r="1699">
          <cell r="B1699" t="str">
            <v>42MSRTDK321</v>
          </cell>
          <cell r="C1699" t="str">
            <v>Nối ren trong PPR DEKKO D32x1</v>
          </cell>
          <cell r="D1699">
            <v>0</v>
          </cell>
          <cell r="E1699">
            <v>0</v>
          </cell>
          <cell r="F1699">
            <v>1</v>
          </cell>
          <cell r="G1699">
            <v>30378</v>
          </cell>
          <cell r="H1699">
            <v>1</v>
          </cell>
          <cell r="I1699">
            <v>30378</v>
          </cell>
          <cell r="J1699">
            <v>0</v>
          </cell>
        </row>
        <row r="1700">
          <cell r="B1700" t="str">
            <v>42MSRTDK40114</v>
          </cell>
          <cell r="C1700" t="str">
            <v>Nối ren trong PPR DEKKO D40x11/4</v>
          </cell>
          <cell r="D1700">
            <v>0</v>
          </cell>
          <cell r="E1700">
            <v>0</v>
          </cell>
          <cell r="F1700">
            <v>1</v>
          </cell>
          <cell r="G1700">
            <v>79208</v>
          </cell>
          <cell r="H1700">
            <v>1</v>
          </cell>
          <cell r="I1700">
            <v>79208</v>
          </cell>
          <cell r="J1700">
            <v>0</v>
          </cell>
        </row>
        <row r="1701">
          <cell r="B1701" t="str">
            <v>42MSRTDK50112</v>
          </cell>
          <cell r="C1701" t="str">
            <v>Nối ren trong PPR DEKKO D50x11/2</v>
          </cell>
          <cell r="D1701">
            <v>0</v>
          </cell>
          <cell r="E1701">
            <v>0</v>
          </cell>
          <cell r="F1701">
            <v>1</v>
          </cell>
          <cell r="G1701">
            <v>107043</v>
          </cell>
          <cell r="H1701">
            <v>1</v>
          </cell>
          <cell r="I1701">
            <v>107043</v>
          </cell>
          <cell r="J1701">
            <v>0</v>
          </cell>
        </row>
        <row r="1702">
          <cell r="B1702" t="str">
            <v>42MSRTTP2012</v>
          </cell>
          <cell r="C1702" t="str">
            <v>Măng sông RT 20 x 1/2 Tiền Phong</v>
          </cell>
          <cell r="D1702">
            <v>0</v>
          </cell>
          <cell r="E1702">
            <v>0</v>
          </cell>
          <cell r="F1702">
            <v>1</v>
          </cell>
          <cell r="G1702">
            <v>-8908</v>
          </cell>
          <cell r="H1702">
            <v>1</v>
          </cell>
          <cell r="I1702">
            <v>-8908</v>
          </cell>
          <cell r="J1702">
            <v>0</v>
          </cell>
        </row>
        <row r="1703">
          <cell r="B1703" t="str">
            <v>42MSRTTP2512</v>
          </cell>
          <cell r="C1703" t="str">
            <v>Măng sông RT 25 x 1/2 Tiền Phong</v>
          </cell>
          <cell r="D1703">
            <v>0</v>
          </cell>
          <cell r="E1703">
            <v>0</v>
          </cell>
          <cell r="F1703">
            <v>1</v>
          </cell>
          <cell r="G1703">
            <v>-8</v>
          </cell>
          <cell r="H1703">
            <v>1</v>
          </cell>
          <cell r="I1703">
            <v>-8</v>
          </cell>
          <cell r="J1703">
            <v>0</v>
          </cell>
        </row>
        <row r="1704">
          <cell r="B1704" t="str">
            <v>42MSRTTP2534</v>
          </cell>
          <cell r="C1704" t="str">
            <v>Măng sông RT 25 x 3/4 Tiền Phong</v>
          </cell>
          <cell r="D1704">
            <v>0</v>
          </cell>
          <cell r="E1704">
            <v>0</v>
          </cell>
          <cell r="F1704">
            <v>1</v>
          </cell>
          <cell r="G1704">
            <v>5592</v>
          </cell>
          <cell r="H1704">
            <v>1</v>
          </cell>
          <cell r="I1704">
            <v>5592</v>
          </cell>
          <cell r="J1704">
            <v>0</v>
          </cell>
        </row>
        <row r="1705">
          <cell r="B1705" t="str">
            <v>42MSRTTP321</v>
          </cell>
          <cell r="C1705" t="str">
            <v>Măng sông RT 32 x 1 Tiền Phong</v>
          </cell>
          <cell r="D1705">
            <v>0</v>
          </cell>
          <cell r="E1705">
            <v>0</v>
          </cell>
          <cell r="F1705">
            <v>1</v>
          </cell>
          <cell r="G1705">
            <v>39792</v>
          </cell>
          <cell r="H1705">
            <v>1</v>
          </cell>
          <cell r="I1705">
            <v>39792</v>
          </cell>
          <cell r="J1705">
            <v>0</v>
          </cell>
        </row>
        <row r="1706">
          <cell r="B1706" t="str">
            <v>42MSRTTP40114</v>
          </cell>
          <cell r="C1706" t="str">
            <v>Măng sông RT 40 x 1 1/4 Tiền Phong</v>
          </cell>
          <cell r="D1706">
            <v>0</v>
          </cell>
          <cell r="E1706">
            <v>0</v>
          </cell>
          <cell r="F1706">
            <v>1</v>
          </cell>
          <cell r="G1706">
            <v>170392</v>
          </cell>
          <cell r="H1706">
            <v>1</v>
          </cell>
          <cell r="I1706">
            <v>170392</v>
          </cell>
          <cell r="J1706">
            <v>0</v>
          </cell>
        </row>
        <row r="1707">
          <cell r="B1707" t="str">
            <v>42MSRTTP50112</v>
          </cell>
          <cell r="C1707" t="str">
            <v>Măng sông RT 50 x 1 1/2 Tiền Phong</v>
          </cell>
          <cell r="D1707">
            <v>0</v>
          </cell>
          <cell r="E1707">
            <v>0</v>
          </cell>
          <cell r="F1707">
            <v>1</v>
          </cell>
          <cell r="G1707">
            <v>99826</v>
          </cell>
          <cell r="H1707">
            <v>1</v>
          </cell>
          <cell r="I1707">
            <v>99826</v>
          </cell>
          <cell r="J1707">
            <v>0</v>
          </cell>
        </row>
        <row r="1708">
          <cell r="B1708" t="str">
            <v>42MSRTTP632</v>
          </cell>
          <cell r="C1708" t="str">
            <v>Măng sông RT 63 x 2 Tiền Phong</v>
          </cell>
          <cell r="D1708">
            <v>0</v>
          </cell>
          <cell r="E1708">
            <v>0</v>
          </cell>
          <cell r="F1708">
            <v>1</v>
          </cell>
          <cell r="G1708">
            <v>202024</v>
          </cell>
          <cell r="H1708">
            <v>1</v>
          </cell>
          <cell r="I1708">
            <v>202024</v>
          </cell>
          <cell r="J1708">
            <v>0</v>
          </cell>
        </row>
        <row r="1709">
          <cell r="B1709" t="str">
            <v>42MSRTVB2012</v>
          </cell>
          <cell r="C1709" t="str">
            <v>Măng sông RT 20 x 1/2 Vesbo</v>
          </cell>
          <cell r="D1709">
            <v>0</v>
          </cell>
          <cell r="E1709">
            <v>0</v>
          </cell>
          <cell r="F1709">
            <v>1</v>
          </cell>
          <cell r="G1709">
            <v>56100</v>
          </cell>
          <cell r="H1709">
            <v>1</v>
          </cell>
          <cell r="I1709">
            <v>56100</v>
          </cell>
          <cell r="J1709">
            <v>0</v>
          </cell>
        </row>
        <row r="1710">
          <cell r="B1710" t="str">
            <v>42MSRTVB2512</v>
          </cell>
          <cell r="C1710" t="str">
            <v>Măng sông RT 25 x 1/2 Vesbo</v>
          </cell>
          <cell r="D1710">
            <v>0</v>
          </cell>
          <cell r="E1710">
            <v>0</v>
          </cell>
          <cell r="F1710">
            <v>1</v>
          </cell>
          <cell r="G1710">
            <v>66400</v>
          </cell>
          <cell r="H1710">
            <v>1</v>
          </cell>
          <cell r="I1710">
            <v>66400</v>
          </cell>
          <cell r="J1710">
            <v>0</v>
          </cell>
        </row>
        <row r="1711">
          <cell r="B1711" t="str">
            <v>42MSRTVB2534</v>
          </cell>
          <cell r="C1711" t="str">
            <v>Măng sông RT 25 x 3/4 Vesbo</v>
          </cell>
          <cell r="D1711">
            <v>0</v>
          </cell>
          <cell r="E1711">
            <v>0</v>
          </cell>
          <cell r="F1711">
            <v>1</v>
          </cell>
          <cell r="G1711">
            <v>75500</v>
          </cell>
          <cell r="H1711">
            <v>1</v>
          </cell>
          <cell r="I1711">
            <v>75500</v>
          </cell>
          <cell r="J1711">
            <v>0</v>
          </cell>
        </row>
        <row r="1712">
          <cell r="B1712" t="str">
            <v>42MSRTVB321</v>
          </cell>
          <cell r="C1712" t="str">
            <v>Măng sông RT 32 x 1 Vesbo</v>
          </cell>
          <cell r="D1712">
            <v>0</v>
          </cell>
          <cell r="E1712">
            <v>0</v>
          </cell>
          <cell r="F1712">
            <v>1</v>
          </cell>
          <cell r="G1712">
            <v>195700</v>
          </cell>
          <cell r="H1712">
            <v>1</v>
          </cell>
          <cell r="I1712">
            <v>195700</v>
          </cell>
          <cell r="J1712">
            <v>0</v>
          </cell>
        </row>
        <row r="1713">
          <cell r="B1713" t="str">
            <v>42MSRTVB40114</v>
          </cell>
          <cell r="C1713" t="str">
            <v>Măng sông RT 40 x 1 1/4 Vesbo</v>
          </cell>
          <cell r="D1713">
            <v>0</v>
          </cell>
          <cell r="E1713">
            <v>0</v>
          </cell>
          <cell r="F1713">
            <v>1</v>
          </cell>
          <cell r="G1713">
            <v>321300</v>
          </cell>
          <cell r="H1713">
            <v>1</v>
          </cell>
          <cell r="I1713">
            <v>321300</v>
          </cell>
          <cell r="J1713">
            <v>0</v>
          </cell>
        </row>
        <row r="1714">
          <cell r="B1714" t="str">
            <v>42MSRTVB50112</v>
          </cell>
          <cell r="C1714" t="str">
            <v>Măng sông RT 50 x 1 1/2 Vesbo</v>
          </cell>
          <cell r="D1714">
            <v>0</v>
          </cell>
          <cell r="E1714">
            <v>0</v>
          </cell>
          <cell r="F1714">
            <v>1</v>
          </cell>
          <cell r="G1714">
            <v>377800</v>
          </cell>
          <cell r="H1714">
            <v>1</v>
          </cell>
          <cell r="I1714">
            <v>377800</v>
          </cell>
          <cell r="J1714">
            <v>0</v>
          </cell>
        </row>
        <row r="1715">
          <cell r="B1715" t="str">
            <v>42MST120250PN10110</v>
          </cell>
          <cell r="C1715" t="str">
            <v>Măng sông trượt u.PVC PN10 D110, L=400mm (nong 120-250)</v>
          </cell>
          <cell r="D1715">
            <v>0</v>
          </cell>
          <cell r="E1715">
            <v>0</v>
          </cell>
          <cell r="F1715">
            <v>65</v>
          </cell>
          <cell r="G1715">
            <v>5200000</v>
          </cell>
          <cell r="H1715">
            <v>65</v>
          </cell>
          <cell r="I1715">
            <v>5200000</v>
          </cell>
          <cell r="J1715">
            <v>0</v>
          </cell>
        </row>
        <row r="1716">
          <cell r="B1716" t="str">
            <v>42MST120250PN10140</v>
          </cell>
          <cell r="C1716" t="str">
            <v>Măng sông trượt u.PVC PN10 D140, L=400mm (nong 120-250)</v>
          </cell>
          <cell r="D1716">
            <v>0</v>
          </cell>
          <cell r="E1716">
            <v>0</v>
          </cell>
          <cell r="F1716">
            <v>18</v>
          </cell>
          <cell r="G1716">
            <v>2916000</v>
          </cell>
          <cell r="H1716">
            <v>18</v>
          </cell>
          <cell r="I1716">
            <v>2916000</v>
          </cell>
          <cell r="J1716">
            <v>0</v>
          </cell>
        </row>
        <row r="1717">
          <cell r="B1717" t="str">
            <v>42MST120250PN1090</v>
          </cell>
          <cell r="C1717" t="str">
            <v>Măng sông trượt u.PVC PN10 D90, L=400mm (nong 120-250)</v>
          </cell>
          <cell r="D1717">
            <v>0</v>
          </cell>
          <cell r="E1717">
            <v>0</v>
          </cell>
          <cell r="F1717">
            <v>30</v>
          </cell>
          <cell r="G1717">
            <v>2100000</v>
          </cell>
          <cell r="H1717">
            <v>30</v>
          </cell>
          <cell r="I1717">
            <v>2100000</v>
          </cell>
          <cell r="J1717">
            <v>0</v>
          </cell>
        </row>
        <row r="1718">
          <cell r="B1718" t="str">
            <v>42MSTC4110</v>
          </cell>
          <cell r="C1718" t="str">
            <v>Măng sông trượt PVC C4 D110</v>
          </cell>
          <cell r="D1718">
            <v>0</v>
          </cell>
          <cell r="E1718">
            <v>0</v>
          </cell>
          <cell r="F1718">
            <v>46</v>
          </cell>
          <cell r="G1718">
            <v>5980000</v>
          </cell>
          <cell r="H1718">
            <v>46</v>
          </cell>
          <cell r="I1718">
            <v>11960000</v>
          </cell>
          <cell r="J1718">
            <v>0</v>
          </cell>
        </row>
        <row r="1719">
          <cell r="B1719" t="str">
            <v>42MSTC4140</v>
          </cell>
          <cell r="C1719" t="str">
            <v>Măng sông trượt PVC C4 D140</v>
          </cell>
          <cell r="D1719">
            <v>0</v>
          </cell>
          <cell r="E1719">
            <v>0</v>
          </cell>
          <cell r="F1719">
            <v>6</v>
          </cell>
          <cell r="G1719">
            <v>1290000</v>
          </cell>
          <cell r="H1719">
            <v>6</v>
          </cell>
          <cell r="I1719">
            <v>2580000</v>
          </cell>
          <cell r="J1719">
            <v>0</v>
          </cell>
        </row>
        <row r="1720">
          <cell r="B1720" t="str">
            <v>42MSTP140</v>
          </cell>
          <cell r="C1720" t="str">
            <v>Măng sông nhựa TP D140</v>
          </cell>
          <cell r="D1720">
            <v>89</v>
          </cell>
          <cell r="E1720">
            <v>5252183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89</v>
          </cell>
        </row>
        <row r="1721">
          <cell r="B1721" t="str">
            <v>42MSTP2075</v>
          </cell>
          <cell r="C1721" t="str">
            <v>Măng sông PPR TP 75 PN20</v>
          </cell>
          <cell r="D1721">
            <v>0</v>
          </cell>
          <cell r="E1721">
            <v>0</v>
          </cell>
          <cell r="F1721">
            <v>1</v>
          </cell>
          <cell r="G1721">
            <v>27697</v>
          </cell>
          <cell r="H1721">
            <v>1</v>
          </cell>
          <cell r="I1721">
            <v>27697</v>
          </cell>
          <cell r="J1721">
            <v>0</v>
          </cell>
        </row>
        <row r="1722">
          <cell r="B1722" t="str">
            <v>42MSTP2090</v>
          </cell>
          <cell r="C1722" t="str">
            <v>Măng sông PPR TP 90 PN20</v>
          </cell>
          <cell r="D1722">
            <v>0</v>
          </cell>
          <cell r="E1722">
            <v>0</v>
          </cell>
          <cell r="F1722">
            <v>1</v>
          </cell>
          <cell r="G1722">
            <v>46872</v>
          </cell>
          <cell r="H1722">
            <v>1</v>
          </cell>
          <cell r="I1722">
            <v>46872</v>
          </cell>
          <cell r="J1722">
            <v>0</v>
          </cell>
        </row>
        <row r="1723">
          <cell r="B1723" t="str">
            <v>42MSTP63</v>
          </cell>
          <cell r="C1723" t="str">
            <v>Măng sông 63 Tiền Phong</v>
          </cell>
          <cell r="D1723">
            <v>0</v>
          </cell>
          <cell r="E1723">
            <v>0</v>
          </cell>
          <cell r="F1723">
            <v>1</v>
          </cell>
          <cell r="G1723">
            <v>16529</v>
          </cell>
          <cell r="H1723">
            <v>1</v>
          </cell>
          <cell r="I1723">
            <v>16529</v>
          </cell>
          <cell r="J1723">
            <v>0</v>
          </cell>
        </row>
        <row r="1724">
          <cell r="B1724" t="str">
            <v>42MSTPN10110</v>
          </cell>
          <cell r="C1724" t="str">
            <v>Măng sông trượt PVC L600mm PN10 D110</v>
          </cell>
          <cell r="D1724">
            <v>0</v>
          </cell>
          <cell r="E1724">
            <v>0</v>
          </cell>
          <cell r="F1724">
            <v>157</v>
          </cell>
          <cell r="G1724">
            <v>15829300</v>
          </cell>
          <cell r="H1724">
            <v>157</v>
          </cell>
          <cell r="I1724">
            <v>15829300</v>
          </cell>
          <cell r="J1724">
            <v>0</v>
          </cell>
        </row>
        <row r="1725">
          <cell r="B1725" t="str">
            <v>42MSTPN10140</v>
          </cell>
          <cell r="C1725" t="str">
            <v>Măng sông trượt PVC L600mm PN10 D140</v>
          </cell>
          <cell r="D1725">
            <v>0</v>
          </cell>
          <cell r="E1725">
            <v>0</v>
          </cell>
          <cell r="F1725">
            <v>28</v>
          </cell>
          <cell r="G1725">
            <v>4480000</v>
          </cell>
          <cell r="H1725">
            <v>28</v>
          </cell>
          <cell r="I1725">
            <v>4480000</v>
          </cell>
          <cell r="J1725">
            <v>0</v>
          </cell>
        </row>
        <row r="1726">
          <cell r="B1726" t="str">
            <v>42MSTPN8110</v>
          </cell>
          <cell r="C1726" t="str">
            <v>Măng sông trượt PVC L450mm PN8 D110</v>
          </cell>
          <cell r="D1726">
            <v>0</v>
          </cell>
          <cell r="E1726">
            <v>0</v>
          </cell>
          <cell r="F1726">
            <v>277</v>
          </cell>
          <cell r="G1726">
            <v>16812899</v>
          </cell>
          <cell r="H1726">
            <v>277</v>
          </cell>
          <cell r="I1726">
            <v>16812899</v>
          </cell>
          <cell r="J1726">
            <v>0</v>
          </cell>
        </row>
        <row r="1727">
          <cell r="B1727" t="str">
            <v>42MSTPN8125</v>
          </cell>
          <cell r="C1727" t="str">
            <v>Măng sông trượt PVC L450mm PN8 D125</v>
          </cell>
          <cell r="D1727">
            <v>0</v>
          </cell>
          <cell r="E1727">
            <v>0</v>
          </cell>
          <cell r="F1727">
            <v>149</v>
          </cell>
          <cell r="G1727">
            <v>16564054</v>
          </cell>
          <cell r="H1727">
            <v>149</v>
          </cell>
          <cell r="I1727">
            <v>16564054</v>
          </cell>
          <cell r="J1727">
            <v>0</v>
          </cell>
        </row>
        <row r="1728">
          <cell r="B1728" t="str">
            <v>42MSTPN8140</v>
          </cell>
          <cell r="C1728" t="str">
            <v>Măng sông trượt PVC L450mm PN8 D140</v>
          </cell>
          <cell r="D1728">
            <v>0</v>
          </cell>
          <cell r="E1728">
            <v>0</v>
          </cell>
          <cell r="F1728">
            <v>316</v>
          </cell>
          <cell r="G1728">
            <v>39955774</v>
          </cell>
          <cell r="H1728">
            <v>316</v>
          </cell>
          <cell r="I1728">
            <v>39955774</v>
          </cell>
          <cell r="J1728">
            <v>0</v>
          </cell>
        </row>
        <row r="1729">
          <cell r="B1729" t="str">
            <v>42MSTPN875</v>
          </cell>
          <cell r="C1729" t="str">
            <v>Măng sông trượt PVC L450mm PN8 D75</v>
          </cell>
          <cell r="D1729">
            <v>0</v>
          </cell>
          <cell r="E1729">
            <v>0</v>
          </cell>
          <cell r="F1729">
            <v>26</v>
          </cell>
          <cell r="G1729">
            <v>1170000</v>
          </cell>
          <cell r="H1729">
            <v>26</v>
          </cell>
          <cell r="I1729">
            <v>1170000</v>
          </cell>
          <cell r="J1729">
            <v>0</v>
          </cell>
        </row>
        <row r="1730">
          <cell r="B1730" t="str">
            <v>42MSTPN890</v>
          </cell>
          <cell r="C1730" t="str">
            <v>Măng sông trượt PVC L450mm PN8 D90</v>
          </cell>
          <cell r="D1730">
            <v>0</v>
          </cell>
          <cell r="E1730">
            <v>0</v>
          </cell>
          <cell r="F1730">
            <v>123</v>
          </cell>
          <cell r="G1730">
            <v>6150000</v>
          </cell>
          <cell r="H1730">
            <v>123</v>
          </cell>
          <cell r="I1730">
            <v>6150000</v>
          </cell>
          <cell r="J1730">
            <v>0</v>
          </cell>
        </row>
        <row r="1731">
          <cell r="B1731" t="str">
            <v>42MSVB20</v>
          </cell>
          <cell r="C1731" t="str">
            <v>Măng sông 20 Vesbo</v>
          </cell>
          <cell r="D1731">
            <v>0</v>
          </cell>
          <cell r="E1731">
            <v>0</v>
          </cell>
          <cell r="F1731">
            <v>1</v>
          </cell>
          <cell r="G1731">
            <v>5800</v>
          </cell>
          <cell r="H1731">
            <v>1</v>
          </cell>
          <cell r="I1731">
            <v>5800</v>
          </cell>
          <cell r="J1731">
            <v>0</v>
          </cell>
        </row>
        <row r="1732">
          <cell r="B1732" t="str">
            <v>42MSVB25</v>
          </cell>
          <cell r="C1732" t="str">
            <v>Măng sông 25 Vesbo</v>
          </cell>
          <cell r="D1732">
            <v>0</v>
          </cell>
          <cell r="E1732">
            <v>0</v>
          </cell>
          <cell r="F1732">
            <v>1</v>
          </cell>
          <cell r="G1732">
            <v>8500</v>
          </cell>
          <cell r="H1732">
            <v>1</v>
          </cell>
          <cell r="I1732">
            <v>8500</v>
          </cell>
          <cell r="J1732">
            <v>0</v>
          </cell>
        </row>
        <row r="1733">
          <cell r="B1733" t="str">
            <v>42MSVB32</v>
          </cell>
          <cell r="C1733" t="str">
            <v>Măng sông 32 Vesbo</v>
          </cell>
          <cell r="D1733">
            <v>0</v>
          </cell>
          <cell r="E1733">
            <v>0</v>
          </cell>
          <cell r="F1733">
            <v>1</v>
          </cell>
          <cell r="G1733">
            <v>12700</v>
          </cell>
          <cell r="H1733">
            <v>1</v>
          </cell>
          <cell r="I1733">
            <v>12700</v>
          </cell>
          <cell r="J1733">
            <v>0</v>
          </cell>
        </row>
        <row r="1734">
          <cell r="B1734" t="str">
            <v>42MSVB40</v>
          </cell>
          <cell r="C1734" t="str">
            <v>Măng sông 40 Vesbo</v>
          </cell>
          <cell r="D1734">
            <v>0</v>
          </cell>
          <cell r="E1734">
            <v>0</v>
          </cell>
          <cell r="F1734">
            <v>1</v>
          </cell>
          <cell r="G1734">
            <v>19600</v>
          </cell>
          <cell r="H1734">
            <v>1</v>
          </cell>
          <cell r="I1734">
            <v>19600</v>
          </cell>
          <cell r="J1734">
            <v>0</v>
          </cell>
        </row>
        <row r="1735">
          <cell r="B1735" t="str">
            <v>42MSVB50</v>
          </cell>
          <cell r="C1735" t="str">
            <v>Măng sông 50 Vesbo</v>
          </cell>
          <cell r="D1735">
            <v>0</v>
          </cell>
          <cell r="E1735">
            <v>0</v>
          </cell>
          <cell r="F1735">
            <v>1</v>
          </cell>
          <cell r="G1735">
            <v>34700</v>
          </cell>
          <cell r="H1735">
            <v>1</v>
          </cell>
          <cell r="I1735">
            <v>34700</v>
          </cell>
          <cell r="J1735">
            <v>0</v>
          </cell>
        </row>
        <row r="1736">
          <cell r="B1736" t="str">
            <v>42MXO</v>
          </cell>
          <cell r="C1736" t="str">
            <v>Mỡ bôi trơn lắp ống nong zoăng</v>
          </cell>
          <cell r="D1736">
            <v>1</v>
          </cell>
          <cell r="E1736">
            <v>35000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1</v>
          </cell>
        </row>
        <row r="1737">
          <cell r="B1737" t="str">
            <v>42OTNDK20</v>
          </cell>
          <cell r="C1737" t="str">
            <v>Ống tránh ngắn PPR DEKKO D20</v>
          </cell>
          <cell r="D1737">
            <v>0</v>
          </cell>
          <cell r="E1737">
            <v>0</v>
          </cell>
          <cell r="F1737">
            <v>1</v>
          </cell>
          <cell r="G1737">
            <v>5396</v>
          </cell>
          <cell r="H1737">
            <v>1</v>
          </cell>
          <cell r="I1737">
            <v>5396</v>
          </cell>
          <cell r="J1737">
            <v>0</v>
          </cell>
        </row>
        <row r="1738">
          <cell r="B1738" t="str">
            <v>42OTNDK25</v>
          </cell>
          <cell r="C1738" t="str">
            <v>Ống tránh ngắn PPR DEKKO D25</v>
          </cell>
          <cell r="D1738">
            <v>0</v>
          </cell>
          <cell r="E1738">
            <v>0</v>
          </cell>
          <cell r="F1738">
            <v>1</v>
          </cell>
          <cell r="G1738">
            <v>8969</v>
          </cell>
          <cell r="H1738">
            <v>1</v>
          </cell>
          <cell r="I1738">
            <v>8969</v>
          </cell>
          <cell r="J1738">
            <v>0</v>
          </cell>
        </row>
        <row r="1739">
          <cell r="B1739" t="str">
            <v>42OTNVB20</v>
          </cell>
          <cell r="C1739" t="str">
            <v>Ống tránh ngắn D20 Vesbo</v>
          </cell>
          <cell r="D1739">
            <v>0</v>
          </cell>
          <cell r="E1739">
            <v>0</v>
          </cell>
          <cell r="F1739">
            <v>1</v>
          </cell>
          <cell r="G1739">
            <v>17900</v>
          </cell>
          <cell r="H1739">
            <v>1</v>
          </cell>
          <cell r="I1739">
            <v>17900</v>
          </cell>
          <cell r="J1739">
            <v>0</v>
          </cell>
        </row>
        <row r="1740">
          <cell r="B1740" t="str">
            <v>42OTNVB25</v>
          </cell>
          <cell r="C1740" t="str">
            <v>Ống tránh ngắn D25 Vesbo</v>
          </cell>
          <cell r="D1740">
            <v>0</v>
          </cell>
          <cell r="E1740">
            <v>0</v>
          </cell>
          <cell r="F1740">
            <v>1</v>
          </cell>
          <cell r="G1740">
            <v>28600</v>
          </cell>
          <cell r="H1740">
            <v>1</v>
          </cell>
          <cell r="I1740">
            <v>28600</v>
          </cell>
          <cell r="J1740">
            <v>0</v>
          </cell>
        </row>
        <row r="1741">
          <cell r="B1741" t="str">
            <v>42OTTP20</v>
          </cell>
          <cell r="C1741" t="str">
            <v>Ống tránh TP D20</v>
          </cell>
          <cell r="D1741">
            <v>0</v>
          </cell>
          <cell r="E1741">
            <v>0</v>
          </cell>
          <cell r="F1741">
            <v>1</v>
          </cell>
          <cell r="G1741">
            <v>-32908</v>
          </cell>
          <cell r="H1741">
            <v>1</v>
          </cell>
          <cell r="I1741">
            <v>-32908</v>
          </cell>
          <cell r="J1741">
            <v>0</v>
          </cell>
        </row>
        <row r="1742">
          <cell r="B1742" t="str">
            <v>42OTTP25</v>
          </cell>
          <cell r="C1742" t="str">
            <v>Ống tránh TP D25</v>
          </cell>
          <cell r="D1742">
            <v>0</v>
          </cell>
          <cell r="E1742">
            <v>0</v>
          </cell>
          <cell r="F1742">
            <v>1</v>
          </cell>
          <cell r="G1742">
            <v>-19308</v>
          </cell>
          <cell r="H1742">
            <v>1</v>
          </cell>
          <cell r="I1742">
            <v>-19308</v>
          </cell>
          <cell r="J1742">
            <v>0</v>
          </cell>
        </row>
        <row r="1743">
          <cell r="B1743" t="str">
            <v>42RCDK20</v>
          </cell>
          <cell r="C1743" t="str">
            <v>Rắc co PPR DEKKO D20</v>
          </cell>
          <cell r="D1743">
            <v>0</v>
          </cell>
          <cell r="E1743">
            <v>0</v>
          </cell>
          <cell r="F1743">
            <v>1</v>
          </cell>
          <cell r="G1743">
            <v>13677</v>
          </cell>
          <cell r="H1743">
            <v>1</v>
          </cell>
          <cell r="I1743">
            <v>13677</v>
          </cell>
          <cell r="J1743">
            <v>0</v>
          </cell>
        </row>
        <row r="1744">
          <cell r="B1744" t="str">
            <v>42RCDK25</v>
          </cell>
          <cell r="C1744" t="str">
            <v>Rắc co PPR DEKKO D25</v>
          </cell>
          <cell r="D1744">
            <v>0</v>
          </cell>
          <cell r="E1744">
            <v>0</v>
          </cell>
          <cell r="F1744">
            <v>1</v>
          </cell>
          <cell r="G1744">
            <v>21237</v>
          </cell>
          <cell r="H1744">
            <v>1</v>
          </cell>
          <cell r="I1744">
            <v>21237</v>
          </cell>
          <cell r="J1744">
            <v>0</v>
          </cell>
        </row>
        <row r="1745">
          <cell r="B1745" t="str">
            <v>42RCDK32</v>
          </cell>
          <cell r="C1745" t="str">
            <v>Rắc co PPR DEKKO D32</v>
          </cell>
          <cell r="D1745">
            <v>0</v>
          </cell>
          <cell r="E1745">
            <v>0</v>
          </cell>
          <cell r="F1745">
            <v>1</v>
          </cell>
          <cell r="G1745">
            <v>30893</v>
          </cell>
          <cell r="H1745">
            <v>1</v>
          </cell>
          <cell r="I1745">
            <v>30893</v>
          </cell>
          <cell r="J1745">
            <v>0</v>
          </cell>
        </row>
        <row r="1746">
          <cell r="B1746" t="str">
            <v>42RCDK40</v>
          </cell>
          <cell r="C1746" t="str">
            <v>Rắc co PPR DEKKO D40</v>
          </cell>
          <cell r="D1746">
            <v>0</v>
          </cell>
          <cell r="E1746">
            <v>0</v>
          </cell>
          <cell r="F1746">
            <v>1</v>
          </cell>
          <cell r="G1746">
            <v>34123</v>
          </cell>
          <cell r="H1746">
            <v>1</v>
          </cell>
          <cell r="I1746">
            <v>34123</v>
          </cell>
          <cell r="J1746">
            <v>0</v>
          </cell>
        </row>
        <row r="1747">
          <cell r="B1747" t="str">
            <v>42RCDK50</v>
          </cell>
          <cell r="C1747" t="str">
            <v>Rắc co PPR DEKKO D50</v>
          </cell>
          <cell r="D1747">
            <v>0</v>
          </cell>
          <cell r="E1747">
            <v>0</v>
          </cell>
          <cell r="F1747">
            <v>1</v>
          </cell>
          <cell r="G1747">
            <v>52095</v>
          </cell>
          <cell r="H1747">
            <v>1</v>
          </cell>
          <cell r="I1747">
            <v>52095</v>
          </cell>
          <cell r="J1747">
            <v>0</v>
          </cell>
        </row>
        <row r="1748">
          <cell r="B1748" t="str">
            <v>42RCDZ20</v>
          </cell>
          <cell r="C1748" t="str">
            <v>Rắc co thép mạ kẽm DN 20</v>
          </cell>
          <cell r="D1748">
            <v>0</v>
          </cell>
          <cell r="E1748">
            <v>0</v>
          </cell>
          <cell r="F1748">
            <v>32</v>
          </cell>
          <cell r="G1748">
            <v>368000</v>
          </cell>
          <cell r="H1748">
            <v>32</v>
          </cell>
          <cell r="I1748">
            <v>368000</v>
          </cell>
          <cell r="J1748">
            <v>0</v>
          </cell>
        </row>
        <row r="1749">
          <cell r="B1749" t="str">
            <v>42RCDZ50</v>
          </cell>
          <cell r="C1749" t="str">
            <v>Rắc co thép mạ kẽm DN 50</v>
          </cell>
          <cell r="D1749">
            <v>0</v>
          </cell>
          <cell r="E1749">
            <v>0</v>
          </cell>
          <cell r="F1749">
            <v>8</v>
          </cell>
          <cell r="G1749">
            <v>368000</v>
          </cell>
          <cell r="H1749">
            <v>8</v>
          </cell>
          <cell r="I1749">
            <v>368000</v>
          </cell>
          <cell r="J1749">
            <v>0</v>
          </cell>
        </row>
        <row r="1750">
          <cell r="B1750" t="str">
            <v>42RCN27</v>
          </cell>
          <cell r="C1750" t="str">
            <v>Rắc Co Nhựa D27</v>
          </cell>
          <cell r="D1750">
            <v>0</v>
          </cell>
          <cell r="E1750">
            <v>0</v>
          </cell>
          <cell r="F1750">
            <v>22</v>
          </cell>
          <cell r="G1750">
            <v>101086</v>
          </cell>
          <cell r="H1750">
            <v>22</v>
          </cell>
          <cell r="I1750">
            <v>101086</v>
          </cell>
          <cell r="J1750">
            <v>0</v>
          </cell>
        </row>
        <row r="1751">
          <cell r="B1751" t="str">
            <v>42RCN42</v>
          </cell>
          <cell r="C1751" t="str">
            <v>Rắc Co Nhựa D42</v>
          </cell>
          <cell r="D1751">
            <v>0</v>
          </cell>
          <cell r="E1751">
            <v>0</v>
          </cell>
          <cell r="F1751">
            <v>10</v>
          </cell>
          <cell r="G1751">
            <v>71915</v>
          </cell>
          <cell r="H1751">
            <v>10</v>
          </cell>
          <cell r="I1751">
            <v>71915</v>
          </cell>
          <cell r="J1751">
            <v>0</v>
          </cell>
        </row>
        <row r="1752">
          <cell r="B1752" t="str">
            <v>42RCN48</v>
          </cell>
          <cell r="C1752" t="str">
            <v>Rắc Co Nhựa D48</v>
          </cell>
          <cell r="D1752">
            <v>0</v>
          </cell>
          <cell r="E1752">
            <v>0</v>
          </cell>
          <cell r="F1752">
            <v>10</v>
          </cell>
          <cell r="G1752">
            <v>133121</v>
          </cell>
          <cell r="H1752">
            <v>10</v>
          </cell>
          <cell r="I1752">
            <v>133121</v>
          </cell>
          <cell r="J1752">
            <v>0</v>
          </cell>
        </row>
        <row r="1753">
          <cell r="B1753" t="str">
            <v>42RCRNDK2012</v>
          </cell>
          <cell r="C1753" t="str">
            <v>Rắc co RN DEKKO 20 x 1/2</v>
          </cell>
          <cell r="D1753">
            <v>0</v>
          </cell>
          <cell r="E1753">
            <v>0</v>
          </cell>
          <cell r="F1753">
            <v>1</v>
          </cell>
          <cell r="G1753">
            <v>34707</v>
          </cell>
          <cell r="H1753">
            <v>1</v>
          </cell>
          <cell r="I1753">
            <v>34707</v>
          </cell>
          <cell r="J1753">
            <v>0</v>
          </cell>
        </row>
        <row r="1754">
          <cell r="B1754" t="str">
            <v>42RCRNDK2534</v>
          </cell>
          <cell r="C1754" t="str">
            <v>Rắc co ren ngoài PPR DEKKO D25x3/4</v>
          </cell>
          <cell r="D1754">
            <v>0</v>
          </cell>
          <cell r="E1754">
            <v>0</v>
          </cell>
          <cell r="F1754">
            <v>1</v>
          </cell>
          <cell r="G1754">
            <v>53882</v>
          </cell>
          <cell r="H1754">
            <v>1</v>
          </cell>
          <cell r="I1754">
            <v>53882</v>
          </cell>
          <cell r="J1754">
            <v>0</v>
          </cell>
        </row>
        <row r="1755">
          <cell r="B1755" t="str">
            <v>42RCRNDK321</v>
          </cell>
          <cell r="C1755" t="str">
            <v>Rắc co ren ngoài PPR DEKKO D32x1</v>
          </cell>
          <cell r="D1755">
            <v>0</v>
          </cell>
          <cell r="E1755">
            <v>0</v>
          </cell>
          <cell r="F1755">
            <v>1</v>
          </cell>
          <cell r="G1755">
            <v>84947</v>
          </cell>
          <cell r="H1755">
            <v>1</v>
          </cell>
          <cell r="I1755">
            <v>84947</v>
          </cell>
          <cell r="J1755">
            <v>0</v>
          </cell>
        </row>
        <row r="1756">
          <cell r="B1756" t="str">
            <v>42RCRNDK40114</v>
          </cell>
          <cell r="C1756" t="str">
            <v>Rắc co RN DEKKO 40 x 1 1/4</v>
          </cell>
          <cell r="D1756">
            <v>0</v>
          </cell>
          <cell r="E1756">
            <v>0</v>
          </cell>
          <cell r="F1756">
            <v>1</v>
          </cell>
          <cell r="G1756">
            <v>126046</v>
          </cell>
          <cell r="H1756">
            <v>1</v>
          </cell>
          <cell r="I1756">
            <v>126046</v>
          </cell>
          <cell r="J1756">
            <v>0</v>
          </cell>
        </row>
        <row r="1757">
          <cell r="B1757" t="str">
            <v>42RCRNDK50112</v>
          </cell>
          <cell r="C1757" t="str">
            <v>Rắc co ren ngoài PPR DEKKO D50x11/2</v>
          </cell>
          <cell r="D1757">
            <v>0</v>
          </cell>
          <cell r="E1757">
            <v>0</v>
          </cell>
          <cell r="F1757">
            <v>1</v>
          </cell>
          <cell r="G1757">
            <v>222470</v>
          </cell>
          <cell r="H1757">
            <v>1</v>
          </cell>
          <cell r="I1757">
            <v>222470</v>
          </cell>
          <cell r="J1757">
            <v>0</v>
          </cell>
        </row>
        <row r="1758">
          <cell r="B1758" t="str">
            <v>42RCRNTP2012</v>
          </cell>
          <cell r="C1758" t="str">
            <v>Rắc co RN 20 x 1/2 Tiền Phong</v>
          </cell>
          <cell r="D1758">
            <v>0</v>
          </cell>
          <cell r="E1758">
            <v>0</v>
          </cell>
          <cell r="F1758">
            <v>1</v>
          </cell>
          <cell r="G1758">
            <v>52292</v>
          </cell>
          <cell r="H1758">
            <v>1</v>
          </cell>
          <cell r="I1758">
            <v>52292</v>
          </cell>
          <cell r="J1758">
            <v>0</v>
          </cell>
        </row>
        <row r="1759">
          <cell r="B1759" t="str">
            <v>42RCRNTP2534</v>
          </cell>
          <cell r="C1759" t="str">
            <v>Rắc co RN 25 x 3/4 Tiền Phong</v>
          </cell>
          <cell r="D1759">
            <v>0</v>
          </cell>
          <cell r="E1759">
            <v>0</v>
          </cell>
          <cell r="F1759">
            <v>1</v>
          </cell>
          <cell r="G1759">
            <v>108692</v>
          </cell>
          <cell r="H1759">
            <v>1</v>
          </cell>
          <cell r="I1759">
            <v>108692</v>
          </cell>
          <cell r="J1759">
            <v>0</v>
          </cell>
        </row>
        <row r="1760">
          <cell r="B1760" t="str">
            <v>42RCRNTP321</v>
          </cell>
          <cell r="C1760" t="str">
            <v>Rắc co RN 32 x 1 Tiền Phong</v>
          </cell>
          <cell r="D1760">
            <v>0</v>
          </cell>
          <cell r="E1760">
            <v>0</v>
          </cell>
          <cell r="F1760">
            <v>1</v>
          </cell>
          <cell r="G1760">
            <v>198592</v>
          </cell>
          <cell r="H1760">
            <v>1</v>
          </cell>
          <cell r="I1760">
            <v>198592</v>
          </cell>
          <cell r="J1760">
            <v>0</v>
          </cell>
        </row>
        <row r="1761">
          <cell r="B1761" t="str">
            <v>42RCRNTP40114</v>
          </cell>
          <cell r="C1761" t="str">
            <v>Rắc co RN TP 40 x 1 1/4</v>
          </cell>
          <cell r="D1761">
            <v>0</v>
          </cell>
          <cell r="E1761">
            <v>0</v>
          </cell>
          <cell r="F1761">
            <v>1</v>
          </cell>
          <cell r="G1761">
            <v>126046</v>
          </cell>
          <cell r="H1761">
            <v>1</v>
          </cell>
          <cell r="I1761">
            <v>126046</v>
          </cell>
          <cell r="J1761">
            <v>0</v>
          </cell>
        </row>
        <row r="1762">
          <cell r="B1762" t="str">
            <v>42RCRNTP50112</v>
          </cell>
          <cell r="C1762" t="str">
            <v>Rắc co RN 50 x 1 1/2 Tiền Phong</v>
          </cell>
          <cell r="D1762">
            <v>0</v>
          </cell>
          <cell r="E1762">
            <v>0</v>
          </cell>
          <cell r="F1762">
            <v>1</v>
          </cell>
          <cell r="G1762">
            <v>598392</v>
          </cell>
          <cell r="H1762">
            <v>1</v>
          </cell>
          <cell r="I1762">
            <v>598392</v>
          </cell>
          <cell r="J1762">
            <v>0</v>
          </cell>
        </row>
        <row r="1763">
          <cell r="B1763" t="str">
            <v>42RCRNVB2012</v>
          </cell>
          <cell r="C1763" t="str">
            <v>Rắc co RN 20 x 1/2 Vesbo</v>
          </cell>
          <cell r="D1763">
            <v>0</v>
          </cell>
          <cell r="E1763">
            <v>0</v>
          </cell>
          <cell r="F1763">
            <v>1</v>
          </cell>
          <cell r="G1763">
            <v>157000</v>
          </cell>
          <cell r="H1763">
            <v>1</v>
          </cell>
          <cell r="I1763">
            <v>157000</v>
          </cell>
          <cell r="J1763">
            <v>0</v>
          </cell>
        </row>
        <row r="1764">
          <cell r="B1764" t="str">
            <v>42RCRNVB2534</v>
          </cell>
          <cell r="C1764" t="str">
            <v>Rắc co RN 25 x 3/4 Vesbo</v>
          </cell>
          <cell r="D1764">
            <v>0</v>
          </cell>
          <cell r="E1764">
            <v>0</v>
          </cell>
          <cell r="F1764">
            <v>1</v>
          </cell>
          <cell r="G1764">
            <v>257000</v>
          </cell>
          <cell r="H1764">
            <v>1</v>
          </cell>
          <cell r="I1764">
            <v>257000</v>
          </cell>
          <cell r="J1764">
            <v>0</v>
          </cell>
        </row>
        <row r="1765">
          <cell r="B1765" t="str">
            <v>42RCRNVB321</v>
          </cell>
          <cell r="C1765" t="str">
            <v>Rắc co RN 32 x 1 Vesbo</v>
          </cell>
          <cell r="D1765">
            <v>0</v>
          </cell>
          <cell r="E1765">
            <v>0</v>
          </cell>
          <cell r="F1765">
            <v>1</v>
          </cell>
          <cell r="G1765">
            <v>313500</v>
          </cell>
          <cell r="H1765">
            <v>1</v>
          </cell>
          <cell r="I1765">
            <v>313500</v>
          </cell>
          <cell r="J1765">
            <v>0</v>
          </cell>
        </row>
        <row r="1766">
          <cell r="B1766" t="str">
            <v>42RCRNVB40114</v>
          </cell>
          <cell r="C1766" t="str">
            <v>Rắc co RN 40 x 1 1/4 Vesbo</v>
          </cell>
          <cell r="D1766">
            <v>0</v>
          </cell>
          <cell r="E1766">
            <v>0</v>
          </cell>
          <cell r="F1766">
            <v>1</v>
          </cell>
          <cell r="G1766">
            <v>442600</v>
          </cell>
          <cell r="H1766">
            <v>1</v>
          </cell>
          <cell r="I1766">
            <v>442600</v>
          </cell>
          <cell r="J1766">
            <v>0</v>
          </cell>
        </row>
        <row r="1767">
          <cell r="B1767" t="str">
            <v>42RCRNVB50112</v>
          </cell>
          <cell r="C1767" t="str">
            <v>Rắc co RN 50 x 1 1/2 Vesbo</v>
          </cell>
          <cell r="D1767">
            <v>0</v>
          </cell>
          <cell r="E1767">
            <v>0</v>
          </cell>
          <cell r="F1767">
            <v>1</v>
          </cell>
          <cell r="G1767">
            <v>853800</v>
          </cell>
          <cell r="H1767">
            <v>1</v>
          </cell>
          <cell r="I1767">
            <v>853800</v>
          </cell>
          <cell r="J1767">
            <v>0</v>
          </cell>
        </row>
        <row r="1768">
          <cell r="B1768" t="str">
            <v>42RCRTDK2012</v>
          </cell>
          <cell r="C1768" t="str">
            <v>Rắc co RT DEKKO 20 x 1/2</v>
          </cell>
          <cell r="D1768">
            <v>0</v>
          </cell>
          <cell r="E1768">
            <v>0</v>
          </cell>
          <cell r="F1768">
            <v>1</v>
          </cell>
          <cell r="G1768">
            <v>32542</v>
          </cell>
          <cell r="H1768">
            <v>1</v>
          </cell>
          <cell r="I1768">
            <v>32542</v>
          </cell>
          <cell r="J1768">
            <v>0</v>
          </cell>
        </row>
        <row r="1769">
          <cell r="B1769" t="str">
            <v>42RCRTTP2534</v>
          </cell>
          <cell r="C1769" t="str">
            <v>Rắc co RT 25 x 3/4" Tiền Phong</v>
          </cell>
          <cell r="D1769">
            <v>0</v>
          </cell>
          <cell r="E1769">
            <v>0</v>
          </cell>
          <cell r="F1769">
            <v>2</v>
          </cell>
          <cell r="G1769">
            <v>154953</v>
          </cell>
          <cell r="H1769">
            <v>2</v>
          </cell>
          <cell r="I1769">
            <v>154953</v>
          </cell>
          <cell r="J1769">
            <v>0</v>
          </cell>
        </row>
        <row r="1770">
          <cell r="B1770" t="str">
            <v>42RCRTTP321</v>
          </cell>
          <cell r="C1770" t="str">
            <v>Rắc co RT 32 x 1 Tiền Phong</v>
          </cell>
          <cell r="D1770">
            <v>0</v>
          </cell>
          <cell r="E1770">
            <v>0</v>
          </cell>
          <cell r="F1770">
            <v>1</v>
          </cell>
          <cell r="G1770">
            <v>76322</v>
          </cell>
          <cell r="H1770">
            <v>1</v>
          </cell>
          <cell r="I1770">
            <v>76322</v>
          </cell>
          <cell r="J1770">
            <v>0</v>
          </cell>
        </row>
        <row r="1771">
          <cell r="B1771" t="str">
            <v>42RCRTTP40114</v>
          </cell>
          <cell r="C1771" t="str">
            <v>Rắc co RT TP 40 x 1 1/4</v>
          </cell>
          <cell r="D1771">
            <v>0</v>
          </cell>
          <cell r="E1771">
            <v>0</v>
          </cell>
          <cell r="F1771">
            <v>1</v>
          </cell>
          <cell r="G1771">
            <v>119586</v>
          </cell>
          <cell r="H1771">
            <v>1</v>
          </cell>
          <cell r="I1771">
            <v>119586</v>
          </cell>
          <cell r="J1771">
            <v>0</v>
          </cell>
        </row>
        <row r="1772">
          <cell r="B1772" t="str">
            <v>42RCRTTP50112</v>
          </cell>
          <cell r="C1772" t="str">
            <v>Rắc co RT TP 50 x 1 1/2</v>
          </cell>
          <cell r="D1772">
            <v>0</v>
          </cell>
          <cell r="E1772">
            <v>0</v>
          </cell>
          <cell r="F1772">
            <v>1</v>
          </cell>
          <cell r="G1772">
            <v>208278</v>
          </cell>
          <cell r="H1772">
            <v>1</v>
          </cell>
          <cell r="I1772">
            <v>208278</v>
          </cell>
          <cell r="J1772">
            <v>0</v>
          </cell>
        </row>
        <row r="1773">
          <cell r="B1773" t="str">
            <v>42RCRTVB2012</v>
          </cell>
          <cell r="C1773" t="str">
            <v>Rắc co RT 20 x 1/2 Vesbo</v>
          </cell>
          <cell r="D1773">
            <v>0</v>
          </cell>
          <cell r="E1773">
            <v>0</v>
          </cell>
          <cell r="F1773">
            <v>1</v>
          </cell>
          <cell r="G1773">
            <v>139500</v>
          </cell>
          <cell r="H1773">
            <v>1</v>
          </cell>
          <cell r="I1773">
            <v>139500</v>
          </cell>
          <cell r="J1773">
            <v>0</v>
          </cell>
        </row>
        <row r="1774">
          <cell r="B1774" t="str">
            <v>42RCRTVB2534</v>
          </cell>
          <cell r="C1774" t="str">
            <v>Rắc co RT 25 x 3/4 Vesbo</v>
          </cell>
          <cell r="D1774">
            <v>0</v>
          </cell>
          <cell r="E1774">
            <v>0</v>
          </cell>
          <cell r="F1774">
            <v>1</v>
          </cell>
          <cell r="G1774">
            <v>198500</v>
          </cell>
          <cell r="H1774">
            <v>1</v>
          </cell>
          <cell r="I1774">
            <v>198500</v>
          </cell>
          <cell r="J1774">
            <v>0</v>
          </cell>
        </row>
        <row r="1775">
          <cell r="B1775" t="str">
            <v>42RCRTVB321</v>
          </cell>
          <cell r="C1775" t="str">
            <v>Rắc co RT 32 x 1 Vesbo</v>
          </cell>
          <cell r="D1775">
            <v>0</v>
          </cell>
          <cell r="E1775">
            <v>0</v>
          </cell>
          <cell r="F1775">
            <v>1</v>
          </cell>
          <cell r="G1775">
            <v>280800</v>
          </cell>
          <cell r="H1775">
            <v>1</v>
          </cell>
          <cell r="I1775">
            <v>280800</v>
          </cell>
          <cell r="J1775">
            <v>0</v>
          </cell>
        </row>
        <row r="1776">
          <cell r="B1776" t="str">
            <v>42RCRTVB40114</v>
          </cell>
          <cell r="C1776" t="str">
            <v>Rắc co RT 40 x 1 1/4 Vesbo</v>
          </cell>
          <cell r="D1776">
            <v>0</v>
          </cell>
          <cell r="E1776">
            <v>0</v>
          </cell>
          <cell r="F1776">
            <v>1</v>
          </cell>
          <cell r="G1776">
            <v>427800</v>
          </cell>
          <cell r="H1776">
            <v>1</v>
          </cell>
          <cell r="I1776">
            <v>427800</v>
          </cell>
          <cell r="J1776">
            <v>0</v>
          </cell>
        </row>
        <row r="1777">
          <cell r="B1777" t="str">
            <v>42RCTP20</v>
          </cell>
          <cell r="C1777" t="str">
            <v>Rắc co TP D20</v>
          </cell>
          <cell r="D1777">
            <v>0</v>
          </cell>
          <cell r="E1777">
            <v>0</v>
          </cell>
          <cell r="F1777">
            <v>1</v>
          </cell>
          <cell r="G1777">
            <v>-8908</v>
          </cell>
          <cell r="H1777">
            <v>1</v>
          </cell>
          <cell r="I1777">
            <v>-8908</v>
          </cell>
          <cell r="J1777">
            <v>0</v>
          </cell>
        </row>
        <row r="1778">
          <cell r="B1778" t="str">
            <v>42RCTP25</v>
          </cell>
          <cell r="C1778" t="str">
            <v>Rắc co TP D25</v>
          </cell>
          <cell r="D1778">
            <v>0</v>
          </cell>
          <cell r="E1778">
            <v>0</v>
          </cell>
          <cell r="F1778">
            <v>1</v>
          </cell>
          <cell r="G1778">
            <v>9892</v>
          </cell>
          <cell r="H1778">
            <v>1</v>
          </cell>
          <cell r="I1778">
            <v>9892</v>
          </cell>
          <cell r="J1778">
            <v>0</v>
          </cell>
        </row>
        <row r="1779">
          <cell r="B1779" t="str">
            <v>42RCTP32</v>
          </cell>
          <cell r="C1779" t="str">
            <v>Rắc co TP D32</v>
          </cell>
          <cell r="D1779">
            <v>0</v>
          </cell>
          <cell r="E1779">
            <v>0</v>
          </cell>
          <cell r="F1779">
            <v>1</v>
          </cell>
          <cell r="G1779">
            <v>35592</v>
          </cell>
          <cell r="H1779">
            <v>1</v>
          </cell>
          <cell r="I1779">
            <v>35592</v>
          </cell>
          <cell r="J1779">
            <v>0</v>
          </cell>
        </row>
        <row r="1780">
          <cell r="B1780" t="str">
            <v>42RCTP40</v>
          </cell>
          <cell r="C1780" t="str">
            <v>Rắc co TP D40</v>
          </cell>
          <cell r="D1780">
            <v>0</v>
          </cell>
          <cell r="E1780">
            <v>0</v>
          </cell>
          <cell r="F1780">
            <v>1</v>
          </cell>
          <cell r="G1780">
            <v>48092</v>
          </cell>
          <cell r="H1780">
            <v>1</v>
          </cell>
          <cell r="I1780">
            <v>48092</v>
          </cell>
          <cell r="J1780">
            <v>0</v>
          </cell>
        </row>
        <row r="1781">
          <cell r="B1781" t="str">
            <v>42RCTP50</v>
          </cell>
          <cell r="C1781" t="str">
            <v>Rắc co TP D50</v>
          </cell>
          <cell r="D1781">
            <v>0</v>
          </cell>
          <cell r="E1781">
            <v>0</v>
          </cell>
          <cell r="F1781">
            <v>1</v>
          </cell>
          <cell r="G1781">
            <v>96692</v>
          </cell>
          <cell r="H1781">
            <v>1</v>
          </cell>
          <cell r="I1781">
            <v>96692</v>
          </cell>
          <cell r="J1781">
            <v>0</v>
          </cell>
        </row>
        <row r="1782">
          <cell r="B1782" t="str">
            <v>42RCVB20</v>
          </cell>
          <cell r="C1782" t="str">
            <v>Rắc co D20 vesbo</v>
          </cell>
          <cell r="D1782">
            <v>0</v>
          </cell>
          <cell r="E1782">
            <v>0</v>
          </cell>
          <cell r="F1782">
            <v>1</v>
          </cell>
          <cell r="G1782">
            <v>83900</v>
          </cell>
          <cell r="H1782">
            <v>1</v>
          </cell>
          <cell r="I1782">
            <v>83900</v>
          </cell>
          <cell r="J1782">
            <v>0</v>
          </cell>
        </row>
        <row r="1783">
          <cell r="B1783" t="str">
            <v>42RCVB25</v>
          </cell>
          <cell r="C1783" t="str">
            <v>Rắc co D25 vesbo</v>
          </cell>
          <cell r="D1783">
            <v>0</v>
          </cell>
          <cell r="E1783">
            <v>0</v>
          </cell>
          <cell r="F1783">
            <v>1</v>
          </cell>
          <cell r="G1783">
            <v>125600</v>
          </cell>
          <cell r="H1783">
            <v>1</v>
          </cell>
          <cell r="I1783">
            <v>125600</v>
          </cell>
          <cell r="J1783">
            <v>0</v>
          </cell>
        </row>
        <row r="1784">
          <cell r="B1784" t="str">
            <v>42RCVB32</v>
          </cell>
          <cell r="C1784" t="str">
            <v>Rắc co D32 vesbo</v>
          </cell>
          <cell r="D1784">
            <v>0</v>
          </cell>
          <cell r="E1784">
            <v>0</v>
          </cell>
          <cell r="F1784">
            <v>1</v>
          </cell>
          <cell r="G1784">
            <v>184500</v>
          </cell>
          <cell r="H1784">
            <v>1</v>
          </cell>
          <cell r="I1784">
            <v>184500</v>
          </cell>
          <cell r="J1784">
            <v>0</v>
          </cell>
        </row>
        <row r="1785">
          <cell r="B1785" t="str">
            <v>42RCVB40</v>
          </cell>
          <cell r="C1785" t="str">
            <v>Rắc co D40 vesbo</v>
          </cell>
          <cell r="D1785">
            <v>0</v>
          </cell>
          <cell r="E1785">
            <v>0</v>
          </cell>
          <cell r="F1785">
            <v>1</v>
          </cell>
          <cell r="G1785">
            <v>293500</v>
          </cell>
          <cell r="H1785">
            <v>1</v>
          </cell>
          <cell r="I1785">
            <v>293500</v>
          </cell>
          <cell r="J1785">
            <v>0</v>
          </cell>
        </row>
        <row r="1786">
          <cell r="B1786" t="str">
            <v>42RCVB50</v>
          </cell>
          <cell r="C1786" t="str">
            <v>Rắc co D50 vesbo</v>
          </cell>
          <cell r="D1786">
            <v>0</v>
          </cell>
          <cell r="E1786">
            <v>0</v>
          </cell>
          <cell r="F1786">
            <v>1</v>
          </cell>
          <cell r="G1786">
            <v>457800</v>
          </cell>
          <cell r="H1786">
            <v>1</v>
          </cell>
          <cell r="I1786">
            <v>457800</v>
          </cell>
          <cell r="J1786">
            <v>0</v>
          </cell>
        </row>
        <row r="1787">
          <cell r="B1787" t="str">
            <v>42RNDH75</v>
          </cell>
          <cell r="C1787" t="str">
            <v>Ren ngoài ĐH 75</v>
          </cell>
          <cell r="D1787">
            <v>0</v>
          </cell>
          <cell r="E1787">
            <v>0</v>
          </cell>
          <cell r="F1787">
            <v>9</v>
          </cell>
          <cell r="G1787">
            <v>158409</v>
          </cell>
          <cell r="H1787">
            <v>9</v>
          </cell>
          <cell r="I1787">
            <v>158409</v>
          </cell>
          <cell r="J1787">
            <v>0</v>
          </cell>
        </row>
        <row r="1788">
          <cell r="B1788" t="str">
            <v>42TCHVTECODN100</v>
          </cell>
          <cell r="C1788" t="str">
            <v>Trụ cứu hỏa gang xám hiệu VTECO DN100</v>
          </cell>
          <cell r="D1788">
            <v>0</v>
          </cell>
          <cell r="E1788">
            <v>0</v>
          </cell>
          <cell r="F1788">
            <v>8</v>
          </cell>
          <cell r="G1788">
            <v>58400000</v>
          </cell>
          <cell r="H1788">
            <v>8</v>
          </cell>
          <cell r="I1788">
            <v>58400000</v>
          </cell>
          <cell r="J1788">
            <v>0</v>
          </cell>
        </row>
        <row r="1789">
          <cell r="B1789" t="str">
            <v>42TDK20</v>
          </cell>
          <cell r="C1789" t="str">
            <v>Tê PPR DEKKO D20</v>
          </cell>
          <cell r="D1789">
            <v>0</v>
          </cell>
          <cell r="E1789">
            <v>0</v>
          </cell>
          <cell r="F1789">
            <v>1</v>
          </cell>
          <cell r="G1789">
            <v>2440</v>
          </cell>
          <cell r="H1789">
            <v>1</v>
          </cell>
          <cell r="I1789">
            <v>2440</v>
          </cell>
          <cell r="J1789">
            <v>0</v>
          </cell>
        </row>
        <row r="1790">
          <cell r="B1790" t="str">
            <v>42TDK25</v>
          </cell>
          <cell r="C1790" t="str">
            <v>Tê PPR DEKKO D25</v>
          </cell>
          <cell r="D1790">
            <v>0</v>
          </cell>
          <cell r="E1790">
            <v>0</v>
          </cell>
          <cell r="F1790">
            <v>1</v>
          </cell>
          <cell r="G1790">
            <v>3780</v>
          </cell>
          <cell r="H1790">
            <v>1</v>
          </cell>
          <cell r="I1790">
            <v>3780</v>
          </cell>
          <cell r="J1790">
            <v>0</v>
          </cell>
        </row>
        <row r="1791">
          <cell r="B1791" t="str">
            <v>42TDK32</v>
          </cell>
          <cell r="C1791" t="str">
            <v>Tê PPR DEKKO D32</v>
          </cell>
          <cell r="D1791">
            <v>0</v>
          </cell>
          <cell r="E1791">
            <v>0</v>
          </cell>
          <cell r="F1791">
            <v>1</v>
          </cell>
          <cell r="G1791">
            <v>6220</v>
          </cell>
          <cell r="H1791">
            <v>1</v>
          </cell>
          <cell r="I1791">
            <v>6220</v>
          </cell>
          <cell r="J1791">
            <v>0</v>
          </cell>
        </row>
        <row r="1792">
          <cell r="B1792" t="str">
            <v>42TDK40</v>
          </cell>
          <cell r="C1792" t="str">
            <v>Tê PPR DEKKO D40</v>
          </cell>
          <cell r="D1792">
            <v>0</v>
          </cell>
          <cell r="E1792">
            <v>0</v>
          </cell>
          <cell r="F1792">
            <v>1</v>
          </cell>
          <cell r="G1792">
            <v>9966</v>
          </cell>
          <cell r="H1792">
            <v>1</v>
          </cell>
          <cell r="I1792">
            <v>9966</v>
          </cell>
          <cell r="J1792">
            <v>0</v>
          </cell>
        </row>
        <row r="1793">
          <cell r="B1793" t="str">
            <v>42TDK50</v>
          </cell>
          <cell r="C1793" t="str">
            <v>Tê PPR DEKKO D50</v>
          </cell>
          <cell r="D1793">
            <v>0</v>
          </cell>
          <cell r="E1793">
            <v>0</v>
          </cell>
          <cell r="F1793">
            <v>1</v>
          </cell>
          <cell r="G1793">
            <v>19896</v>
          </cell>
          <cell r="H1793">
            <v>1</v>
          </cell>
          <cell r="I1793">
            <v>19896</v>
          </cell>
          <cell r="J1793">
            <v>0</v>
          </cell>
        </row>
        <row r="1794">
          <cell r="B1794" t="str">
            <v>42TDK63</v>
          </cell>
          <cell r="C1794" t="str">
            <v>Tê PPR DEKKO D63</v>
          </cell>
          <cell r="D1794">
            <v>0</v>
          </cell>
          <cell r="E1794">
            <v>0</v>
          </cell>
          <cell r="F1794">
            <v>1</v>
          </cell>
          <cell r="G1794">
            <v>47766</v>
          </cell>
          <cell r="H1794">
            <v>1</v>
          </cell>
          <cell r="I1794">
            <v>47766</v>
          </cell>
          <cell r="J1794">
            <v>0</v>
          </cell>
        </row>
        <row r="1795">
          <cell r="B1795" t="str">
            <v>42TDK75</v>
          </cell>
          <cell r="C1795" t="str">
            <v>Tê PPR DEKKO D75</v>
          </cell>
          <cell r="D1795">
            <v>0</v>
          </cell>
          <cell r="E1795">
            <v>0</v>
          </cell>
          <cell r="F1795">
            <v>1</v>
          </cell>
          <cell r="G1795">
            <v>59758</v>
          </cell>
          <cell r="H1795">
            <v>1</v>
          </cell>
          <cell r="I1795">
            <v>59758</v>
          </cell>
          <cell r="J1795">
            <v>0</v>
          </cell>
        </row>
        <row r="1796">
          <cell r="B1796" t="str">
            <v>42TDZ3220</v>
          </cell>
          <cell r="C1796" t="str">
            <v>Tê thép mạ kẽm DN 32/20</v>
          </cell>
          <cell r="D1796">
            <v>0</v>
          </cell>
          <cell r="E1796">
            <v>0</v>
          </cell>
          <cell r="F1796">
            <v>6</v>
          </cell>
          <cell r="G1796">
            <v>108000</v>
          </cell>
          <cell r="H1796">
            <v>6</v>
          </cell>
          <cell r="I1796">
            <v>108000</v>
          </cell>
          <cell r="J1796">
            <v>0</v>
          </cell>
        </row>
        <row r="1797">
          <cell r="B1797" t="str">
            <v>42TDZ5020</v>
          </cell>
          <cell r="C1797" t="str">
            <v>Tê thép mạ kẽm DN 50/20</v>
          </cell>
          <cell r="D1797">
            <v>0</v>
          </cell>
          <cell r="E1797">
            <v>0</v>
          </cell>
          <cell r="F1797">
            <v>12</v>
          </cell>
          <cell r="G1797">
            <v>408000</v>
          </cell>
          <cell r="H1797">
            <v>12</v>
          </cell>
          <cell r="I1797">
            <v>408000</v>
          </cell>
          <cell r="J1797">
            <v>0</v>
          </cell>
        </row>
        <row r="1798">
          <cell r="B1798" t="str">
            <v>42TDZ5050</v>
          </cell>
          <cell r="C1798" t="str">
            <v>Tê thép mạ kẽm DN 50</v>
          </cell>
          <cell r="D1798">
            <v>0</v>
          </cell>
          <cell r="E1798">
            <v>0</v>
          </cell>
          <cell r="F1798">
            <v>12</v>
          </cell>
          <cell r="G1798">
            <v>432000</v>
          </cell>
          <cell r="H1798">
            <v>12</v>
          </cell>
          <cell r="I1798">
            <v>432000</v>
          </cell>
          <cell r="J1798">
            <v>0</v>
          </cell>
        </row>
        <row r="1799">
          <cell r="B1799" t="str">
            <v>42TDZ8040</v>
          </cell>
          <cell r="C1799" t="str">
            <v>Tê thép mạ kẽm DN 80/40</v>
          </cell>
          <cell r="D1799">
            <v>0</v>
          </cell>
          <cell r="E1799">
            <v>0</v>
          </cell>
          <cell r="F1799">
            <v>14</v>
          </cell>
          <cell r="G1799">
            <v>1092000</v>
          </cell>
          <cell r="H1799">
            <v>14</v>
          </cell>
          <cell r="I1799">
            <v>1092000</v>
          </cell>
          <cell r="J1799">
            <v>0</v>
          </cell>
        </row>
        <row r="1800">
          <cell r="B1800" t="str">
            <v>42TDZ8050</v>
          </cell>
          <cell r="C1800" t="str">
            <v>Tê thép mạ kẽm DN 80/50</v>
          </cell>
          <cell r="D1800">
            <v>0</v>
          </cell>
          <cell r="E1800">
            <v>0</v>
          </cell>
          <cell r="F1800">
            <v>2</v>
          </cell>
          <cell r="G1800">
            <v>156000</v>
          </cell>
          <cell r="H1800">
            <v>2</v>
          </cell>
          <cell r="I1800">
            <v>156000</v>
          </cell>
          <cell r="J1800">
            <v>0</v>
          </cell>
        </row>
        <row r="1801">
          <cell r="B1801" t="str">
            <v>42TETP20</v>
          </cell>
          <cell r="C1801" t="str">
            <v>Tê TP D20</v>
          </cell>
          <cell r="D1801">
            <v>0</v>
          </cell>
          <cell r="E1801">
            <v>0</v>
          </cell>
          <cell r="F1801">
            <v>1</v>
          </cell>
          <cell r="G1801">
            <v>-41508</v>
          </cell>
          <cell r="H1801">
            <v>1</v>
          </cell>
          <cell r="I1801">
            <v>-41508</v>
          </cell>
          <cell r="J1801">
            <v>0</v>
          </cell>
        </row>
        <row r="1802">
          <cell r="B1802" t="str">
            <v>42TETP25</v>
          </cell>
          <cell r="C1802" t="str">
            <v>Tê TP D25</v>
          </cell>
          <cell r="D1802">
            <v>0</v>
          </cell>
          <cell r="E1802">
            <v>0</v>
          </cell>
          <cell r="F1802">
            <v>1</v>
          </cell>
          <cell r="G1802">
            <v>-37608</v>
          </cell>
          <cell r="H1802">
            <v>1</v>
          </cell>
          <cell r="I1802">
            <v>-37608</v>
          </cell>
          <cell r="J1802">
            <v>0</v>
          </cell>
        </row>
        <row r="1803">
          <cell r="B1803" t="str">
            <v>42TETP32</v>
          </cell>
          <cell r="C1803" t="str">
            <v>Tê TP D32</v>
          </cell>
          <cell r="D1803">
            <v>0</v>
          </cell>
          <cell r="E1803">
            <v>0</v>
          </cell>
          <cell r="F1803">
            <v>1</v>
          </cell>
          <cell r="G1803">
            <v>-30508</v>
          </cell>
          <cell r="H1803">
            <v>1</v>
          </cell>
          <cell r="I1803">
            <v>-30508</v>
          </cell>
          <cell r="J1803">
            <v>0</v>
          </cell>
        </row>
        <row r="1804">
          <cell r="B1804" t="str">
            <v>42TETP40</v>
          </cell>
          <cell r="C1804" t="str">
            <v>Tê TP D40</v>
          </cell>
          <cell r="D1804">
            <v>0</v>
          </cell>
          <cell r="E1804">
            <v>0</v>
          </cell>
          <cell r="F1804">
            <v>1</v>
          </cell>
          <cell r="G1804">
            <v>-20408</v>
          </cell>
          <cell r="H1804">
            <v>1</v>
          </cell>
          <cell r="I1804">
            <v>-20408</v>
          </cell>
          <cell r="J1804">
            <v>0</v>
          </cell>
        </row>
        <row r="1805">
          <cell r="B1805" t="str">
            <v>42TETP50</v>
          </cell>
          <cell r="C1805" t="str">
            <v>Tê TP D50</v>
          </cell>
          <cell r="D1805">
            <v>0</v>
          </cell>
          <cell r="E1805">
            <v>0</v>
          </cell>
          <cell r="F1805">
            <v>1</v>
          </cell>
          <cell r="G1805">
            <v>6792</v>
          </cell>
          <cell r="H1805">
            <v>1</v>
          </cell>
          <cell r="I1805">
            <v>6792</v>
          </cell>
          <cell r="J1805">
            <v>0</v>
          </cell>
        </row>
        <row r="1806">
          <cell r="B1806" t="str">
            <v>42TETP63</v>
          </cell>
          <cell r="C1806" t="str">
            <v>Tê TP 63</v>
          </cell>
          <cell r="D1806">
            <v>0</v>
          </cell>
          <cell r="E1806">
            <v>0</v>
          </cell>
          <cell r="F1806">
            <v>2</v>
          </cell>
          <cell r="G1806">
            <v>95532</v>
          </cell>
          <cell r="H1806">
            <v>2</v>
          </cell>
          <cell r="I1806">
            <v>95532</v>
          </cell>
          <cell r="J1806">
            <v>0</v>
          </cell>
        </row>
        <row r="1807">
          <cell r="B1807" t="str">
            <v>42TGCC1315200</v>
          </cell>
          <cell r="C1807" t="str">
            <v>Tê PVC gia công C1 D315/200</v>
          </cell>
          <cell r="D1807">
            <v>6</v>
          </cell>
          <cell r="E1807">
            <v>1980000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6</v>
          </cell>
        </row>
        <row r="1808">
          <cell r="B1808" t="str">
            <v>42TGCC1500200</v>
          </cell>
          <cell r="C1808" t="str">
            <v>Tê PVC gia công C1 D500/200</v>
          </cell>
          <cell r="D1808">
            <v>2</v>
          </cell>
          <cell r="E1808">
            <v>2800000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2</v>
          </cell>
        </row>
        <row r="1809">
          <cell r="B1809" t="str">
            <v>42TGCC3200200</v>
          </cell>
          <cell r="C1809" t="str">
            <v>Tê PVC gia công hàn C3 D200</v>
          </cell>
          <cell r="D1809">
            <v>2</v>
          </cell>
          <cell r="E1809">
            <v>126578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2</v>
          </cell>
        </row>
        <row r="1810">
          <cell r="B1810" t="str">
            <v>42THM114114</v>
          </cell>
          <cell r="C1810" t="str">
            <v>Tê thép hàn mạ D114</v>
          </cell>
          <cell r="D1810">
            <v>0</v>
          </cell>
          <cell r="E1810">
            <v>0</v>
          </cell>
          <cell r="F1810">
            <v>3</v>
          </cell>
          <cell r="G1810">
            <v>456000</v>
          </cell>
          <cell r="H1810">
            <v>3</v>
          </cell>
          <cell r="I1810">
            <v>456000</v>
          </cell>
          <cell r="J1810">
            <v>0</v>
          </cell>
        </row>
        <row r="1811">
          <cell r="B1811" t="str">
            <v>42THM11460</v>
          </cell>
          <cell r="C1811" t="str">
            <v>Tê thép hàn mạ D114/60</v>
          </cell>
          <cell r="D1811">
            <v>0</v>
          </cell>
          <cell r="E1811">
            <v>0</v>
          </cell>
          <cell r="F1811">
            <v>30</v>
          </cell>
          <cell r="G1811">
            <v>4560000</v>
          </cell>
          <cell r="H1811">
            <v>30</v>
          </cell>
          <cell r="I1811">
            <v>4560000</v>
          </cell>
          <cell r="J1811">
            <v>0</v>
          </cell>
        </row>
        <row r="1812">
          <cell r="B1812" t="str">
            <v>42THM11490</v>
          </cell>
          <cell r="C1812" t="str">
            <v>Tê thép hàn mạ D114/90</v>
          </cell>
          <cell r="D1812">
            <v>0</v>
          </cell>
          <cell r="E1812">
            <v>0</v>
          </cell>
          <cell r="F1812">
            <v>2</v>
          </cell>
          <cell r="G1812">
            <v>304000</v>
          </cell>
          <cell r="H1812">
            <v>2</v>
          </cell>
          <cell r="I1812">
            <v>304000</v>
          </cell>
          <cell r="J1812">
            <v>0</v>
          </cell>
        </row>
        <row r="1813">
          <cell r="B1813" t="str">
            <v>42THM168168</v>
          </cell>
          <cell r="C1813" t="str">
            <v>Tê thép hàn mạ D168</v>
          </cell>
          <cell r="D1813">
            <v>0</v>
          </cell>
          <cell r="E1813">
            <v>0</v>
          </cell>
          <cell r="F1813">
            <v>1</v>
          </cell>
          <cell r="G1813">
            <v>0</v>
          </cell>
          <cell r="H1813">
            <v>1</v>
          </cell>
          <cell r="I1813">
            <v>0</v>
          </cell>
          <cell r="J1813">
            <v>0</v>
          </cell>
        </row>
        <row r="1814">
          <cell r="B1814" t="str">
            <v>42TRNDK2012</v>
          </cell>
          <cell r="C1814" t="str">
            <v>Tê ren ngoài PPR DEKKO D20x1/2</v>
          </cell>
          <cell r="D1814">
            <v>0</v>
          </cell>
          <cell r="E1814">
            <v>0</v>
          </cell>
          <cell r="F1814">
            <v>1</v>
          </cell>
          <cell r="G1814">
            <v>18900</v>
          </cell>
          <cell r="H1814">
            <v>1</v>
          </cell>
          <cell r="I1814">
            <v>18900</v>
          </cell>
          <cell r="J1814">
            <v>0</v>
          </cell>
        </row>
        <row r="1815">
          <cell r="B1815" t="str">
            <v>42TRNDK2512</v>
          </cell>
          <cell r="C1815" t="str">
            <v>Tê ren ngoài PPR DEKKO D25x1/2</v>
          </cell>
          <cell r="D1815">
            <v>0</v>
          </cell>
          <cell r="E1815">
            <v>0</v>
          </cell>
          <cell r="F1815">
            <v>1</v>
          </cell>
          <cell r="G1815">
            <v>20481</v>
          </cell>
          <cell r="H1815">
            <v>1</v>
          </cell>
          <cell r="I1815">
            <v>20481</v>
          </cell>
          <cell r="J1815">
            <v>0</v>
          </cell>
        </row>
        <row r="1816">
          <cell r="B1816" t="str">
            <v>42TRNDK2534</v>
          </cell>
          <cell r="C1816" t="str">
            <v>Tê ren ngoài PPR DEKKO D25x3/4</v>
          </cell>
          <cell r="D1816">
            <v>0</v>
          </cell>
          <cell r="E1816">
            <v>0</v>
          </cell>
          <cell r="F1816">
            <v>1</v>
          </cell>
          <cell r="G1816">
            <v>26048</v>
          </cell>
          <cell r="H1816">
            <v>1</v>
          </cell>
          <cell r="I1816">
            <v>26048</v>
          </cell>
          <cell r="J1816">
            <v>0</v>
          </cell>
        </row>
        <row r="1817">
          <cell r="B1817" t="str">
            <v>42TRTDK2012</v>
          </cell>
          <cell r="C1817" t="str">
            <v>Tê ren trong PPR DEKKO D20x1/2</v>
          </cell>
          <cell r="D1817">
            <v>0</v>
          </cell>
          <cell r="E1817">
            <v>0</v>
          </cell>
          <cell r="F1817">
            <v>1</v>
          </cell>
          <cell r="G1817">
            <v>15326</v>
          </cell>
          <cell r="H1817">
            <v>1</v>
          </cell>
          <cell r="I1817">
            <v>15326</v>
          </cell>
          <cell r="J1817">
            <v>0</v>
          </cell>
        </row>
        <row r="1818">
          <cell r="B1818" t="str">
            <v>42TRTDK2512</v>
          </cell>
          <cell r="C1818" t="str">
            <v>Tê ren trong PPR DEKKO D25x1/2</v>
          </cell>
          <cell r="D1818">
            <v>0</v>
          </cell>
          <cell r="E1818">
            <v>0</v>
          </cell>
          <cell r="F1818">
            <v>1</v>
          </cell>
          <cell r="G1818">
            <v>16392</v>
          </cell>
          <cell r="H1818">
            <v>1</v>
          </cell>
          <cell r="I1818">
            <v>16392</v>
          </cell>
          <cell r="J1818">
            <v>0</v>
          </cell>
        </row>
        <row r="1819">
          <cell r="B1819" t="str">
            <v>42TRTDK2534</v>
          </cell>
          <cell r="C1819" t="str">
            <v>Tê ren trong PPR DEKKO D25x3/4</v>
          </cell>
          <cell r="D1819">
            <v>0</v>
          </cell>
          <cell r="E1819">
            <v>0</v>
          </cell>
          <cell r="F1819">
            <v>1</v>
          </cell>
          <cell r="G1819">
            <v>23883</v>
          </cell>
          <cell r="H1819">
            <v>1</v>
          </cell>
          <cell r="I1819">
            <v>23883</v>
          </cell>
          <cell r="J1819">
            <v>0</v>
          </cell>
        </row>
        <row r="1820">
          <cell r="B1820" t="str">
            <v>42TRTTP2012</v>
          </cell>
          <cell r="C1820" t="str">
            <v>Tê RT 20 x 1/2 Tiền Phong</v>
          </cell>
          <cell r="D1820">
            <v>0</v>
          </cell>
          <cell r="E1820">
            <v>0</v>
          </cell>
          <cell r="F1820">
            <v>1</v>
          </cell>
          <cell r="G1820">
            <v>-4008</v>
          </cell>
          <cell r="H1820">
            <v>1</v>
          </cell>
          <cell r="I1820">
            <v>-4008</v>
          </cell>
          <cell r="J1820">
            <v>0</v>
          </cell>
        </row>
        <row r="1821">
          <cell r="B1821" t="str">
            <v>42TRTTP2512</v>
          </cell>
          <cell r="C1821" t="str">
            <v>Tê RT 25 x 1/2 Tiền Phong</v>
          </cell>
          <cell r="D1821">
            <v>0</v>
          </cell>
          <cell r="E1821">
            <v>0</v>
          </cell>
          <cell r="F1821">
            <v>1</v>
          </cell>
          <cell r="G1821">
            <v>-908</v>
          </cell>
          <cell r="H1821">
            <v>1</v>
          </cell>
          <cell r="I1821">
            <v>-908</v>
          </cell>
          <cell r="J1821">
            <v>0</v>
          </cell>
        </row>
        <row r="1822">
          <cell r="B1822" t="str">
            <v>42TRTTP2534</v>
          </cell>
          <cell r="C1822" t="str">
            <v>Tê RT 25 x 3/4 Tiền Phong</v>
          </cell>
          <cell r="D1822">
            <v>0</v>
          </cell>
          <cell r="E1822">
            <v>0</v>
          </cell>
          <cell r="F1822">
            <v>1</v>
          </cell>
          <cell r="G1822">
            <v>20892</v>
          </cell>
          <cell r="H1822">
            <v>1</v>
          </cell>
          <cell r="I1822">
            <v>20892</v>
          </cell>
          <cell r="J1822">
            <v>0</v>
          </cell>
        </row>
        <row r="1823">
          <cell r="B1823" t="str">
            <v>42TRTVB2012</v>
          </cell>
          <cell r="C1823" t="str">
            <v>Tê RT 20 x 1/2 Vesbo</v>
          </cell>
          <cell r="D1823">
            <v>0</v>
          </cell>
          <cell r="E1823">
            <v>0</v>
          </cell>
          <cell r="F1823">
            <v>1</v>
          </cell>
          <cell r="G1823">
            <v>62400</v>
          </cell>
          <cell r="H1823">
            <v>1</v>
          </cell>
          <cell r="I1823">
            <v>62400</v>
          </cell>
          <cell r="J1823">
            <v>0</v>
          </cell>
        </row>
        <row r="1824">
          <cell r="B1824" t="str">
            <v>42TRTVB2512</v>
          </cell>
          <cell r="C1824" t="str">
            <v>Tê RT 25 x 1/2 Vesbo</v>
          </cell>
          <cell r="D1824">
            <v>0</v>
          </cell>
          <cell r="E1824">
            <v>0</v>
          </cell>
          <cell r="F1824">
            <v>1</v>
          </cell>
          <cell r="G1824">
            <v>63900</v>
          </cell>
          <cell r="H1824">
            <v>1</v>
          </cell>
          <cell r="I1824">
            <v>63900</v>
          </cell>
          <cell r="J1824">
            <v>0</v>
          </cell>
        </row>
        <row r="1825">
          <cell r="B1825" t="str">
            <v>42TTDK3220</v>
          </cell>
          <cell r="C1825" t="str">
            <v>Tê thu PPR DEKKO D32/20</v>
          </cell>
          <cell r="D1825">
            <v>0</v>
          </cell>
          <cell r="E1825">
            <v>0</v>
          </cell>
          <cell r="F1825">
            <v>1</v>
          </cell>
          <cell r="G1825">
            <v>6666</v>
          </cell>
          <cell r="H1825">
            <v>1</v>
          </cell>
          <cell r="I1825">
            <v>6666</v>
          </cell>
          <cell r="J1825">
            <v>0</v>
          </cell>
        </row>
        <row r="1826">
          <cell r="B1826" t="str">
            <v>42TTDK3225</v>
          </cell>
          <cell r="C1826" t="str">
            <v>Tê thu PPR DEKKO D32/25</v>
          </cell>
          <cell r="D1826">
            <v>0</v>
          </cell>
          <cell r="E1826">
            <v>0</v>
          </cell>
          <cell r="F1826">
            <v>1</v>
          </cell>
          <cell r="G1826">
            <v>6666</v>
          </cell>
          <cell r="H1826">
            <v>1</v>
          </cell>
          <cell r="I1826">
            <v>6666</v>
          </cell>
          <cell r="J1826">
            <v>0</v>
          </cell>
        </row>
        <row r="1827">
          <cell r="B1827" t="str">
            <v>42TTDK4020</v>
          </cell>
          <cell r="C1827" t="str">
            <v>Tê thu PPR DEKKO D40/20</v>
          </cell>
          <cell r="D1827">
            <v>0</v>
          </cell>
          <cell r="E1827">
            <v>0</v>
          </cell>
          <cell r="F1827">
            <v>1</v>
          </cell>
          <cell r="G1827">
            <v>14639</v>
          </cell>
          <cell r="H1827">
            <v>1</v>
          </cell>
          <cell r="I1827">
            <v>14639</v>
          </cell>
          <cell r="J1827">
            <v>0</v>
          </cell>
        </row>
        <row r="1828">
          <cell r="B1828" t="str">
            <v>42TTDK4025</v>
          </cell>
          <cell r="C1828" t="str">
            <v>Tê thu PPR DEKKO D40/25</v>
          </cell>
          <cell r="D1828">
            <v>0</v>
          </cell>
          <cell r="E1828">
            <v>0</v>
          </cell>
          <cell r="F1828">
            <v>1</v>
          </cell>
          <cell r="G1828">
            <v>14639</v>
          </cell>
          <cell r="H1828">
            <v>1</v>
          </cell>
          <cell r="I1828">
            <v>14639</v>
          </cell>
          <cell r="J1828">
            <v>0</v>
          </cell>
        </row>
        <row r="1829">
          <cell r="B1829" t="str">
            <v>42TTDK4032</v>
          </cell>
          <cell r="C1829" t="str">
            <v>Tê thu PPR DEKKO D40/32</v>
          </cell>
          <cell r="D1829">
            <v>0</v>
          </cell>
          <cell r="E1829">
            <v>0</v>
          </cell>
          <cell r="F1829">
            <v>1</v>
          </cell>
          <cell r="G1829">
            <v>14639</v>
          </cell>
          <cell r="H1829">
            <v>1</v>
          </cell>
          <cell r="I1829">
            <v>14639</v>
          </cell>
          <cell r="J1829">
            <v>0</v>
          </cell>
        </row>
        <row r="1830">
          <cell r="B1830" t="str">
            <v>42TTDK5020</v>
          </cell>
          <cell r="C1830" t="str">
            <v>Tê thu PPR DEKKO D50/20</v>
          </cell>
          <cell r="D1830">
            <v>0</v>
          </cell>
          <cell r="E1830">
            <v>0</v>
          </cell>
          <cell r="F1830">
            <v>1</v>
          </cell>
          <cell r="G1830">
            <v>25944</v>
          </cell>
          <cell r="H1830">
            <v>1</v>
          </cell>
          <cell r="I1830">
            <v>25944</v>
          </cell>
          <cell r="J1830">
            <v>0</v>
          </cell>
        </row>
        <row r="1831">
          <cell r="B1831" t="str">
            <v>42TTDK5025</v>
          </cell>
          <cell r="C1831" t="str">
            <v>Tê thu PPR DEKKO D50/25</v>
          </cell>
          <cell r="D1831">
            <v>0</v>
          </cell>
          <cell r="E1831">
            <v>0</v>
          </cell>
          <cell r="F1831">
            <v>1</v>
          </cell>
          <cell r="G1831">
            <v>25944</v>
          </cell>
          <cell r="H1831">
            <v>1</v>
          </cell>
          <cell r="I1831">
            <v>25944</v>
          </cell>
          <cell r="J1831">
            <v>0</v>
          </cell>
        </row>
        <row r="1832">
          <cell r="B1832" t="str">
            <v>42TTDK5032</v>
          </cell>
          <cell r="C1832" t="str">
            <v>Tê thu PPR DEKKO D50/32</v>
          </cell>
          <cell r="D1832">
            <v>0</v>
          </cell>
          <cell r="E1832">
            <v>0</v>
          </cell>
          <cell r="F1832">
            <v>1</v>
          </cell>
          <cell r="G1832">
            <v>25944</v>
          </cell>
          <cell r="H1832">
            <v>1</v>
          </cell>
          <cell r="I1832">
            <v>25944</v>
          </cell>
          <cell r="J1832">
            <v>0</v>
          </cell>
        </row>
        <row r="1833">
          <cell r="B1833" t="str">
            <v>42TTDK5040</v>
          </cell>
          <cell r="C1833" t="str">
            <v>Tê thu PPR DEKKO D50/40</v>
          </cell>
          <cell r="D1833">
            <v>0</v>
          </cell>
          <cell r="E1833">
            <v>0</v>
          </cell>
          <cell r="F1833">
            <v>1</v>
          </cell>
          <cell r="G1833">
            <v>25944</v>
          </cell>
          <cell r="H1833">
            <v>1</v>
          </cell>
          <cell r="I1833">
            <v>25944</v>
          </cell>
          <cell r="J1833">
            <v>0</v>
          </cell>
        </row>
        <row r="1834">
          <cell r="B1834" t="str">
            <v>42TTDK6320</v>
          </cell>
          <cell r="C1834" t="str">
            <v>Tê thu DEKKO 63/20</v>
          </cell>
          <cell r="D1834">
            <v>0</v>
          </cell>
          <cell r="E1834">
            <v>0</v>
          </cell>
          <cell r="F1834">
            <v>1</v>
          </cell>
          <cell r="G1834">
            <v>45162</v>
          </cell>
          <cell r="H1834">
            <v>1</v>
          </cell>
          <cell r="I1834">
            <v>45162</v>
          </cell>
          <cell r="J1834">
            <v>0</v>
          </cell>
        </row>
        <row r="1835">
          <cell r="B1835" t="str">
            <v>42TTDK6325</v>
          </cell>
          <cell r="C1835" t="str">
            <v>Tê thu PPR DEKKO D63/25</v>
          </cell>
          <cell r="D1835">
            <v>0</v>
          </cell>
          <cell r="E1835">
            <v>0</v>
          </cell>
          <cell r="F1835">
            <v>1</v>
          </cell>
          <cell r="G1835">
            <v>45162</v>
          </cell>
          <cell r="H1835">
            <v>1</v>
          </cell>
          <cell r="I1835">
            <v>45162</v>
          </cell>
          <cell r="J1835">
            <v>0</v>
          </cell>
        </row>
        <row r="1836">
          <cell r="B1836" t="str">
            <v>42TTDK6332</v>
          </cell>
          <cell r="C1836" t="str">
            <v>Tê thu PPR DEKKO D63/32</v>
          </cell>
          <cell r="D1836">
            <v>0</v>
          </cell>
          <cell r="E1836">
            <v>0</v>
          </cell>
          <cell r="F1836">
            <v>1</v>
          </cell>
          <cell r="G1836">
            <v>45162</v>
          </cell>
          <cell r="H1836">
            <v>1</v>
          </cell>
          <cell r="I1836">
            <v>45162</v>
          </cell>
          <cell r="J1836">
            <v>0</v>
          </cell>
        </row>
        <row r="1837">
          <cell r="B1837" t="str">
            <v>42TTDK6340</v>
          </cell>
          <cell r="C1837" t="str">
            <v>Tê thu PPR DEKKO D63/40</v>
          </cell>
          <cell r="D1837">
            <v>0</v>
          </cell>
          <cell r="E1837">
            <v>0</v>
          </cell>
          <cell r="F1837">
            <v>1</v>
          </cell>
          <cell r="G1837">
            <v>45162</v>
          </cell>
          <cell r="H1837">
            <v>1</v>
          </cell>
          <cell r="I1837">
            <v>45162</v>
          </cell>
          <cell r="J1837">
            <v>0</v>
          </cell>
        </row>
        <row r="1838">
          <cell r="B1838" t="str">
            <v>42TTDK7540</v>
          </cell>
          <cell r="C1838" t="str">
            <v>Tê thu DEKKO 75/40</v>
          </cell>
          <cell r="D1838">
            <v>0</v>
          </cell>
          <cell r="E1838">
            <v>0</v>
          </cell>
          <cell r="F1838">
            <v>1</v>
          </cell>
          <cell r="G1838">
            <v>61786</v>
          </cell>
          <cell r="H1838">
            <v>1</v>
          </cell>
          <cell r="I1838">
            <v>61786</v>
          </cell>
          <cell r="J1838">
            <v>0</v>
          </cell>
        </row>
        <row r="1839">
          <cell r="B1839" t="str">
            <v>42TTDK7550</v>
          </cell>
          <cell r="C1839" t="str">
            <v>Tê thu DEKKO 75/50</v>
          </cell>
          <cell r="D1839">
            <v>0</v>
          </cell>
          <cell r="E1839">
            <v>0</v>
          </cell>
          <cell r="F1839">
            <v>1</v>
          </cell>
          <cell r="G1839">
            <v>61786</v>
          </cell>
          <cell r="H1839">
            <v>1</v>
          </cell>
          <cell r="I1839">
            <v>61786</v>
          </cell>
          <cell r="J1839">
            <v>0</v>
          </cell>
        </row>
        <row r="1840">
          <cell r="B1840" t="str">
            <v>42TTDK9050</v>
          </cell>
          <cell r="C1840" t="str">
            <v>Tê thu DEKKO 90/50</v>
          </cell>
          <cell r="D1840">
            <v>0</v>
          </cell>
          <cell r="E1840">
            <v>0</v>
          </cell>
          <cell r="F1840">
            <v>1</v>
          </cell>
          <cell r="G1840">
            <v>96321</v>
          </cell>
          <cell r="H1840">
            <v>1</v>
          </cell>
          <cell r="I1840">
            <v>96321</v>
          </cell>
          <cell r="J1840">
            <v>0</v>
          </cell>
        </row>
        <row r="1841">
          <cell r="B1841" t="str">
            <v>42TTP209050</v>
          </cell>
          <cell r="C1841" t="str">
            <v>Tê thu PPR TP 90 x 50 PN20</v>
          </cell>
          <cell r="D1841">
            <v>0</v>
          </cell>
          <cell r="E1841">
            <v>0</v>
          </cell>
          <cell r="F1841">
            <v>1</v>
          </cell>
          <cell r="G1841">
            <v>96992</v>
          </cell>
          <cell r="H1841">
            <v>1</v>
          </cell>
          <cell r="I1841">
            <v>96992</v>
          </cell>
          <cell r="J1841">
            <v>0</v>
          </cell>
        </row>
        <row r="1842">
          <cell r="B1842" t="str">
            <v>42TTP209063</v>
          </cell>
          <cell r="C1842" t="str">
            <v>Tê thu PPR TP 90 x 63 PN20</v>
          </cell>
          <cell r="D1842">
            <v>0</v>
          </cell>
          <cell r="E1842">
            <v>0</v>
          </cell>
          <cell r="F1842">
            <v>1</v>
          </cell>
          <cell r="G1842">
            <v>104156</v>
          </cell>
          <cell r="H1842">
            <v>1</v>
          </cell>
          <cell r="I1842">
            <v>104156</v>
          </cell>
          <cell r="J1842">
            <v>0</v>
          </cell>
        </row>
        <row r="1843">
          <cell r="B1843" t="str">
            <v>42TTP6325</v>
          </cell>
          <cell r="C1843" t="str">
            <v>Tê thu TP 63/25 TP</v>
          </cell>
          <cell r="D1843">
            <v>0</v>
          </cell>
          <cell r="E1843">
            <v>0</v>
          </cell>
          <cell r="F1843">
            <v>1</v>
          </cell>
          <cell r="G1843">
            <v>45154</v>
          </cell>
          <cell r="H1843">
            <v>1</v>
          </cell>
          <cell r="I1843">
            <v>45154</v>
          </cell>
          <cell r="J1843">
            <v>0</v>
          </cell>
        </row>
        <row r="1844">
          <cell r="B1844" t="str">
            <v>42TTP6332</v>
          </cell>
          <cell r="C1844" t="str">
            <v>Tê thu TP 63/32 TP</v>
          </cell>
          <cell r="D1844">
            <v>0</v>
          </cell>
          <cell r="E1844">
            <v>0</v>
          </cell>
          <cell r="F1844">
            <v>1</v>
          </cell>
          <cell r="G1844">
            <v>45154</v>
          </cell>
          <cell r="H1844">
            <v>1</v>
          </cell>
          <cell r="I1844">
            <v>45154</v>
          </cell>
          <cell r="J1844">
            <v>0</v>
          </cell>
        </row>
        <row r="1845">
          <cell r="B1845" t="str">
            <v>42TTP6340</v>
          </cell>
          <cell r="C1845" t="str">
            <v>Tê thu TP 63/40 TP</v>
          </cell>
          <cell r="D1845">
            <v>0</v>
          </cell>
          <cell r="E1845">
            <v>0</v>
          </cell>
          <cell r="F1845">
            <v>1</v>
          </cell>
          <cell r="G1845">
            <v>45154</v>
          </cell>
          <cell r="H1845">
            <v>1</v>
          </cell>
          <cell r="I1845">
            <v>45154</v>
          </cell>
          <cell r="J1845">
            <v>0</v>
          </cell>
        </row>
        <row r="1846">
          <cell r="B1846" t="str">
            <v>42TTP6350</v>
          </cell>
          <cell r="C1846" t="str">
            <v>Tê thu TP 63/50 TP</v>
          </cell>
          <cell r="D1846">
            <v>0</v>
          </cell>
          <cell r="E1846">
            <v>0</v>
          </cell>
          <cell r="F1846">
            <v>1</v>
          </cell>
          <cell r="G1846">
            <v>45154</v>
          </cell>
          <cell r="H1846">
            <v>1</v>
          </cell>
          <cell r="I1846">
            <v>45154</v>
          </cell>
          <cell r="J1846">
            <v>0</v>
          </cell>
        </row>
        <row r="1847">
          <cell r="B1847" t="str">
            <v>42TTP7540</v>
          </cell>
          <cell r="C1847" t="str">
            <v>Tê PPR TP 75 x 40</v>
          </cell>
          <cell r="D1847">
            <v>0</v>
          </cell>
          <cell r="E1847">
            <v>0</v>
          </cell>
          <cell r="F1847">
            <v>1</v>
          </cell>
          <cell r="G1847">
            <v>61786</v>
          </cell>
          <cell r="H1847">
            <v>1</v>
          </cell>
          <cell r="I1847">
            <v>61786</v>
          </cell>
          <cell r="J1847">
            <v>0</v>
          </cell>
        </row>
        <row r="1848">
          <cell r="B1848" t="str">
            <v>42TTP7550</v>
          </cell>
          <cell r="C1848" t="str">
            <v>Tê PPR TP 75 x 50</v>
          </cell>
          <cell r="D1848">
            <v>0</v>
          </cell>
          <cell r="E1848">
            <v>0</v>
          </cell>
          <cell r="F1848">
            <v>1</v>
          </cell>
          <cell r="G1848">
            <v>66425</v>
          </cell>
          <cell r="H1848">
            <v>1</v>
          </cell>
          <cell r="I1848">
            <v>66425</v>
          </cell>
          <cell r="J1848">
            <v>0</v>
          </cell>
        </row>
        <row r="1849">
          <cell r="B1849" t="str">
            <v>42TTP9048</v>
          </cell>
          <cell r="C1849" t="str">
            <v>Tê nhựa TP D90/48</v>
          </cell>
          <cell r="D1849">
            <v>5</v>
          </cell>
          <cell r="E1849">
            <v>162725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5</v>
          </cell>
        </row>
        <row r="1850">
          <cell r="B1850" t="str">
            <v>42TTPT6200110</v>
          </cell>
          <cell r="C1850" t="str">
            <v>Tê nhựa TP D200/110 PN6</v>
          </cell>
          <cell r="D1850">
            <v>0</v>
          </cell>
          <cell r="E1850">
            <v>0</v>
          </cell>
          <cell r="F1850">
            <v>12</v>
          </cell>
          <cell r="G1850">
            <v>2729292</v>
          </cell>
          <cell r="H1850">
            <v>12</v>
          </cell>
          <cell r="I1850">
            <v>0</v>
          </cell>
          <cell r="J1850">
            <v>0</v>
          </cell>
        </row>
        <row r="1851">
          <cell r="B1851" t="str">
            <v>42TTPT6250200</v>
          </cell>
          <cell r="C1851" t="str">
            <v>Tê nhựa TP D250/200 PN6</v>
          </cell>
          <cell r="D1851">
            <v>0</v>
          </cell>
          <cell r="E1851">
            <v>0</v>
          </cell>
          <cell r="F1851">
            <v>6</v>
          </cell>
          <cell r="G1851">
            <v>2966292</v>
          </cell>
          <cell r="H1851">
            <v>6</v>
          </cell>
          <cell r="I1851">
            <v>0</v>
          </cell>
          <cell r="J1851">
            <v>0</v>
          </cell>
        </row>
        <row r="1852">
          <cell r="B1852" t="str">
            <v>42TTPT7527</v>
          </cell>
          <cell r="C1852" t="str">
            <v>Tê nhựa TP D75/27</v>
          </cell>
          <cell r="D1852">
            <v>42</v>
          </cell>
          <cell r="E1852">
            <v>603288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42</v>
          </cell>
        </row>
        <row r="1853">
          <cell r="B1853" t="str">
            <v>42TTTP2520</v>
          </cell>
          <cell r="C1853" t="str">
            <v>Tê thu TP 25/20</v>
          </cell>
          <cell r="D1853">
            <v>0</v>
          </cell>
          <cell r="E1853">
            <v>0</v>
          </cell>
          <cell r="F1853">
            <v>1</v>
          </cell>
          <cell r="G1853">
            <v>-37608</v>
          </cell>
          <cell r="H1853">
            <v>1</v>
          </cell>
          <cell r="I1853">
            <v>-37608</v>
          </cell>
          <cell r="J1853">
            <v>0</v>
          </cell>
        </row>
        <row r="1854">
          <cell r="B1854" t="str">
            <v>42TTTP3220</v>
          </cell>
          <cell r="C1854" t="str">
            <v>Tê thu TP 32/20</v>
          </cell>
          <cell r="D1854">
            <v>0</v>
          </cell>
          <cell r="E1854">
            <v>0</v>
          </cell>
          <cell r="F1854">
            <v>1</v>
          </cell>
          <cell r="G1854">
            <v>-29208</v>
          </cell>
          <cell r="H1854">
            <v>1</v>
          </cell>
          <cell r="I1854">
            <v>-29208</v>
          </cell>
          <cell r="J1854">
            <v>0</v>
          </cell>
        </row>
        <row r="1855">
          <cell r="B1855" t="str">
            <v>42TTTP3225</v>
          </cell>
          <cell r="C1855" t="str">
            <v>Tê thu TP 32/25</v>
          </cell>
          <cell r="D1855">
            <v>0</v>
          </cell>
          <cell r="E1855">
            <v>0</v>
          </cell>
          <cell r="F1855">
            <v>1</v>
          </cell>
          <cell r="G1855">
            <v>-32208</v>
          </cell>
          <cell r="H1855">
            <v>1</v>
          </cell>
          <cell r="I1855">
            <v>-32208</v>
          </cell>
          <cell r="J1855">
            <v>0</v>
          </cell>
        </row>
        <row r="1856">
          <cell r="B1856" t="str">
            <v>42TTTP4020</v>
          </cell>
          <cell r="C1856" t="str">
            <v>Tê thu TP 40/20</v>
          </cell>
          <cell r="D1856">
            <v>0</v>
          </cell>
          <cell r="E1856">
            <v>0</v>
          </cell>
          <cell r="F1856">
            <v>1</v>
          </cell>
          <cell r="G1856">
            <v>-6008</v>
          </cell>
          <cell r="H1856">
            <v>1</v>
          </cell>
          <cell r="I1856">
            <v>-6008</v>
          </cell>
          <cell r="J1856">
            <v>0</v>
          </cell>
        </row>
        <row r="1857">
          <cell r="B1857" t="str">
            <v>42TTTP4025</v>
          </cell>
          <cell r="C1857" t="str">
            <v>Tê thu TP 40/25</v>
          </cell>
          <cell r="D1857">
            <v>0</v>
          </cell>
          <cell r="E1857">
            <v>0</v>
          </cell>
          <cell r="F1857">
            <v>1</v>
          </cell>
          <cell r="G1857">
            <v>-6008</v>
          </cell>
          <cell r="H1857">
            <v>1</v>
          </cell>
          <cell r="I1857">
            <v>-6008</v>
          </cell>
          <cell r="J1857">
            <v>0</v>
          </cell>
        </row>
        <row r="1858">
          <cell r="B1858" t="str">
            <v>42TTTP4032</v>
          </cell>
          <cell r="C1858" t="str">
            <v>Tê thu TP 40/32</v>
          </cell>
          <cell r="D1858">
            <v>0</v>
          </cell>
          <cell r="E1858">
            <v>0</v>
          </cell>
          <cell r="F1858">
            <v>1</v>
          </cell>
          <cell r="G1858">
            <v>-6008</v>
          </cell>
          <cell r="H1858">
            <v>1</v>
          </cell>
          <cell r="I1858">
            <v>-6008</v>
          </cell>
          <cell r="J1858">
            <v>0</v>
          </cell>
        </row>
        <row r="1859">
          <cell r="B1859" t="str">
            <v>42TTTP5020</v>
          </cell>
          <cell r="C1859" t="str">
            <v>Tê thu TP 50/20</v>
          </cell>
          <cell r="D1859">
            <v>0</v>
          </cell>
          <cell r="E1859">
            <v>0</v>
          </cell>
          <cell r="F1859">
            <v>1</v>
          </cell>
          <cell r="G1859">
            <v>26192</v>
          </cell>
          <cell r="H1859">
            <v>1</v>
          </cell>
          <cell r="I1859">
            <v>26192</v>
          </cell>
          <cell r="J1859">
            <v>0</v>
          </cell>
        </row>
        <row r="1860">
          <cell r="B1860" t="str">
            <v>42TTTP5025</v>
          </cell>
          <cell r="C1860" t="str">
            <v>Tê thu TP 50/25</v>
          </cell>
          <cell r="D1860">
            <v>0</v>
          </cell>
          <cell r="E1860">
            <v>0</v>
          </cell>
          <cell r="F1860">
            <v>1</v>
          </cell>
          <cell r="G1860">
            <v>26192</v>
          </cell>
          <cell r="H1860">
            <v>1</v>
          </cell>
          <cell r="I1860">
            <v>26192</v>
          </cell>
          <cell r="J1860">
            <v>0</v>
          </cell>
        </row>
        <row r="1861">
          <cell r="B1861" t="str">
            <v>42TTTP5032</v>
          </cell>
          <cell r="C1861" t="str">
            <v>Tê thu TP 50/32</v>
          </cell>
          <cell r="D1861">
            <v>0</v>
          </cell>
          <cell r="E1861">
            <v>0</v>
          </cell>
          <cell r="F1861">
            <v>1</v>
          </cell>
          <cell r="G1861">
            <v>26192</v>
          </cell>
          <cell r="H1861">
            <v>1</v>
          </cell>
          <cell r="I1861">
            <v>26192</v>
          </cell>
          <cell r="J1861">
            <v>0</v>
          </cell>
        </row>
        <row r="1862">
          <cell r="B1862" t="str">
            <v>42TTTP5040</v>
          </cell>
          <cell r="C1862" t="str">
            <v>Tê thu TP 50/40</v>
          </cell>
          <cell r="D1862">
            <v>0</v>
          </cell>
          <cell r="E1862">
            <v>0</v>
          </cell>
          <cell r="F1862">
            <v>1</v>
          </cell>
          <cell r="G1862">
            <v>26192</v>
          </cell>
          <cell r="H1862">
            <v>1</v>
          </cell>
          <cell r="I1862">
            <v>26192</v>
          </cell>
          <cell r="J1862">
            <v>0</v>
          </cell>
        </row>
        <row r="1863">
          <cell r="B1863" t="str">
            <v>42TTVB2520</v>
          </cell>
          <cell r="C1863" t="str">
            <v>Tê thu Vesbo 25/20</v>
          </cell>
          <cell r="D1863">
            <v>0</v>
          </cell>
          <cell r="E1863">
            <v>0</v>
          </cell>
          <cell r="F1863">
            <v>1</v>
          </cell>
          <cell r="G1863">
            <v>15800</v>
          </cell>
          <cell r="H1863">
            <v>1</v>
          </cell>
          <cell r="I1863">
            <v>15800</v>
          </cell>
          <cell r="J1863">
            <v>0</v>
          </cell>
        </row>
        <row r="1864">
          <cell r="B1864" t="str">
            <v>42TTVB3220</v>
          </cell>
          <cell r="C1864" t="str">
            <v>Tê thu Vesbo 32/20</v>
          </cell>
          <cell r="D1864">
            <v>0</v>
          </cell>
          <cell r="E1864">
            <v>0</v>
          </cell>
          <cell r="F1864">
            <v>1</v>
          </cell>
          <cell r="G1864">
            <v>24700</v>
          </cell>
          <cell r="H1864">
            <v>1</v>
          </cell>
          <cell r="I1864">
            <v>24700</v>
          </cell>
          <cell r="J1864">
            <v>0</v>
          </cell>
        </row>
        <row r="1865">
          <cell r="B1865" t="str">
            <v>42TTVB3225</v>
          </cell>
          <cell r="C1865" t="str">
            <v>Tê thu Vesbo 32/25</v>
          </cell>
          <cell r="D1865">
            <v>0</v>
          </cell>
          <cell r="E1865">
            <v>0</v>
          </cell>
          <cell r="F1865">
            <v>1</v>
          </cell>
          <cell r="G1865">
            <v>26500</v>
          </cell>
          <cell r="H1865">
            <v>1</v>
          </cell>
          <cell r="I1865">
            <v>26500</v>
          </cell>
          <cell r="J1865">
            <v>0</v>
          </cell>
        </row>
        <row r="1866">
          <cell r="B1866" t="str">
            <v>42TTVB4020</v>
          </cell>
          <cell r="C1866" t="str">
            <v>Tê thu Vesbo 40/20</v>
          </cell>
          <cell r="D1866">
            <v>0</v>
          </cell>
          <cell r="E1866">
            <v>0</v>
          </cell>
          <cell r="F1866">
            <v>1</v>
          </cell>
          <cell r="G1866">
            <v>48000</v>
          </cell>
          <cell r="H1866">
            <v>1</v>
          </cell>
          <cell r="I1866">
            <v>48000</v>
          </cell>
          <cell r="J1866">
            <v>0</v>
          </cell>
        </row>
        <row r="1867">
          <cell r="B1867" t="str">
            <v>42TTVB4025</v>
          </cell>
          <cell r="C1867" t="str">
            <v>Tê thu Vesbo 40/25</v>
          </cell>
          <cell r="D1867">
            <v>0</v>
          </cell>
          <cell r="E1867">
            <v>0</v>
          </cell>
          <cell r="F1867">
            <v>1</v>
          </cell>
          <cell r="G1867">
            <v>48000</v>
          </cell>
          <cell r="H1867">
            <v>1</v>
          </cell>
          <cell r="I1867">
            <v>48000</v>
          </cell>
          <cell r="J1867">
            <v>0</v>
          </cell>
        </row>
        <row r="1868">
          <cell r="B1868" t="str">
            <v>42TTVB4032</v>
          </cell>
          <cell r="C1868" t="str">
            <v>Tê thu Vesbo 40/32</v>
          </cell>
          <cell r="D1868">
            <v>0</v>
          </cell>
          <cell r="E1868">
            <v>0</v>
          </cell>
          <cell r="F1868">
            <v>1</v>
          </cell>
          <cell r="G1868">
            <v>48000</v>
          </cell>
          <cell r="H1868">
            <v>1</v>
          </cell>
          <cell r="I1868">
            <v>48000</v>
          </cell>
          <cell r="J1868">
            <v>0</v>
          </cell>
        </row>
        <row r="1869">
          <cell r="B1869" t="str">
            <v>42TTVB5020</v>
          </cell>
          <cell r="C1869" t="str">
            <v>Tê thu Vesbo 50/20</v>
          </cell>
          <cell r="D1869">
            <v>0</v>
          </cell>
          <cell r="E1869">
            <v>0</v>
          </cell>
          <cell r="F1869">
            <v>1</v>
          </cell>
          <cell r="G1869">
            <v>77000</v>
          </cell>
          <cell r="H1869">
            <v>1</v>
          </cell>
          <cell r="I1869">
            <v>77000</v>
          </cell>
          <cell r="J1869">
            <v>0</v>
          </cell>
        </row>
        <row r="1870">
          <cell r="B1870" t="str">
            <v>42TTVB5025</v>
          </cell>
          <cell r="C1870" t="str">
            <v>Tê thu Vesbo 50/25</v>
          </cell>
          <cell r="D1870">
            <v>0</v>
          </cell>
          <cell r="E1870">
            <v>0</v>
          </cell>
          <cell r="F1870">
            <v>1</v>
          </cell>
          <cell r="G1870">
            <v>77000</v>
          </cell>
          <cell r="H1870">
            <v>1</v>
          </cell>
          <cell r="I1870">
            <v>77000</v>
          </cell>
          <cell r="J1870">
            <v>0</v>
          </cell>
        </row>
        <row r="1871">
          <cell r="B1871" t="str">
            <v>42TTVB5032</v>
          </cell>
          <cell r="C1871" t="str">
            <v>Tê thu Vesbo 50/32</v>
          </cell>
          <cell r="D1871">
            <v>0</v>
          </cell>
          <cell r="E1871">
            <v>0</v>
          </cell>
          <cell r="F1871">
            <v>1</v>
          </cell>
          <cell r="G1871">
            <v>77000</v>
          </cell>
          <cell r="H1871">
            <v>1</v>
          </cell>
          <cell r="I1871">
            <v>77000</v>
          </cell>
          <cell r="J1871">
            <v>0</v>
          </cell>
        </row>
        <row r="1872">
          <cell r="B1872" t="str">
            <v>42TTVB5040</v>
          </cell>
          <cell r="C1872" t="str">
            <v>Tê thu Vesbo 50/40</v>
          </cell>
          <cell r="D1872">
            <v>0</v>
          </cell>
          <cell r="E1872">
            <v>0</v>
          </cell>
          <cell r="F1872">
            <v>1</v>
          </cell>
          <cell r="G1872">
            <v>86500</v>
          </cell>
          <cell r="H1872">
            <v>1</v>
          </cell>
          <cell r="I1872">
            <v>86500</v>
          </cell>
          <cell r="J1872">
            <v>0</v>
          </cell>
        </row>
        <row r="1873">
          <cell r="B1873" t="str">
            <v>42TVB20</v>
          </cell>
          <cell r="C1873" t="str">
            <v>Tê D20 vesbo</v>
          </cell>
          <cell r="D1873">
            <v>0</v>
          </cell>
          <cell r="E1873">
            <v>0</v>
          </cell>
          <cell r="F1873">
            <v>1</v>
          </cell>
          <cell r="G1873">
            <v>9700</v>
          </cell>
          <cell r="H1873">
            <v>1</v>
          </cell>
          <cell r="I1873">
            <v>9700</v>
          </cell>
          <cell r="J1873">
            <v>0</v>
          </cell>
        </row>
        <row r="1874">
          <cell r="B1874" t="str">
            <v>42TVB25</v>
          </cell>
          <cell r="C1874" t="str">
            <v>Tê D25 vesbo</v>
          </cell>
          <cell r="D1874">
            <v>0</v>
          </cell>
          <cell r="E1874">
            <v>0</v>
          </cell>
          <cell r="F1874">
            <v>1</v>
          </cell>
          <cell r="G1874">
            <v>17300</v>
          </cell>
          <cell r="H1874">
            <v>1</v>
          </cell>
          <cell r="I1874">
            <v>17300</v>
          </cell>
          <cell r="J1874">
            <v>0</v>
          </cell>
        </row>
        <row r="1875">
          <cell r="B1875" t="str">
            <v>42TVB32</v>
          </cell>
          <cell r="C1875" t="str">
            <v>Tê D32 vesbo</v>
          </cell>
          <cell r="D1875">
            <v>0</v>
          </cell>
          <cell r="E1875">
            <v>0</v>
          </cell>
          <cell r="F1875">
            <v>1</v>
          </cell>
          <cell r="G1875">
            <v>25900</v>
          </cell>
          <cell r="H1875">
            <v>1</v>
          </cell>
          <cell r="I1875">
            <v>25900</v>
          </cell>
          <cell r="J1875">
            <v>0</v>
          </cell>
        </row>
        <row r="1876">
          <cell r="B1876" t="str">
            <v>42TVB40</v>
          </cell>
          <cell r="C1876" t="str">
            <v>Tê D40 vesbo</v>
          </cell>
          <cell r="D1876">
            <v>0</v>
          </cell>
          <cell r="E1876">
            <v>0</v>
          </cell>
          <cell r="F1876">
            <v>1</v>
          </cell>
          <cell r="G1876">
            <v>43300</v>
          </cell>
          <cell r="H1876">
            <v>1</v>
          </cell>
          <cell r="I1876">
            <v>43300</v>
          </cell>
          <cell r="J1876">
            <v>0</v>
          </cell>
        </row>
        <row r="1877">
          <cell r="B1877" t="str">
            <v>42TVB50</v>
          </cell>
          <cell r="C1877" t="str">
            <v>Tê D50 vesbo</v>
          </cell>
          <cell r="D1877">
            <v>0</v>
          </cell>
          <cell r="E1877">
            <v>0</v>
          </cell>
          <cell r="F1877">
            <v>1</v>
          </cell>
          <cell r="G1877">
            <v>75800</v>
          </cell>
          <cell r="H1877">
            <v>1</v>
          </cell>
          <cell r="I1877">
            <v>75800</v>
          </cell>
          <cell r="J1877">
            <v>0</v>
          </cell>
        </row>
        <row r="1878">
          <cell r="B1878" t="str">
            <v>42UBOT160</v>
          </cell>
          <cell r="C1878" t="str">
            <v>Ubot (gu giông) D160</v>
          </cell>
          <cell r="D1878">
            <v>20</v>
          </cell>
          <cell r="E1878">
            <v>168180</v>
          </cell>
          <cell r="F1878">
            <v>0</v>
          </cell>
          <cell r="G1878">
            <v>0</v>
          </cell>
          <cell r="H1878">
            <v>20</v>
          </cell>
          <cell r="I1878">
            <v>168180</v>
          </cell>
          <cell r="J1878">
            <v>0</v>
          </cell>
        </row>
        <row r="1879">
          <cell r="B1879" t="str">
            <v>42V1CLAN80</v>
          </cell>
          <cell r="C1879" t="str">
            <v>Van 1 chiều lá ren đồng ANA DN 80</v>
          </cell>
          <cell r="D1879">
            <v>2</v>
          </cell>
          <cell r="E1879">
            <v>2736000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2</v>
          </cell>
        </row>
        <row r="1880">
          <cell r="B1880" t="str">
            <v>42VC1DK20</v>
          </cell>
          <cell r="C1880" t="str">
            <v>Van nhiệt DEKKO 20 kiểu 1</v>
          </cell>
          <cell r="D1880">
            <v>0</v>
          </cell>
          <cell r="E1880">
            <v>0</v>
          </cell>
          <cell r="F1880">
            <v>1</v>
          </cell>
          <cell r="G1880">
            <v>53504</v>
          </cell>
          <cell r="H1880">
            <v>1</v>
          </cell>
          <cell r="I1880">
            <v>53504</v>
          </cell>
          <cell r="J1880">
            <v>0</v>
          </cell>
        </row>
        <row r="1881">
          <cell r="B1881" t="str">
            <v>42VC1DK50</v>
          </cell>
          <cell r="C1881" t="str">
            <v>Van nhiệt DEKKO 50 kiểu 1</v>
          </cell>
          <cell r="D1881">
            <v>0</v>
          </cell>
          <cell r="E1881">
            <v>0</v>
          </cell>
          <cell r="F1881">
            <v>1</v>
          </cell>
          <cell r="G1881">
            <v>214944</v>
          </cell>
          <cell r="H1881">
            <v>1</v>
          </cell>
          <cell r="I1881">
            <v>214944</v>
          </cell>
          <cell r="J1881">
            <v>0</v>
          </cell>
        </row>
        <row r="1882">
          <cell r="B1882" t="str">
            <v>42VC2DK20</v>
          </cell>
          <cell r="C1882" t="str">
            <v>Van PPR DEKKO D20 kiểu 2</v>
          </cell>
          <cell r="D1882">
            <v>0</v>
          </cell>
          <cell r="E1882">
            <v>0</v>
          </cell>
          <cell r="F1882">
            <v>1</v>
          </cell>
          <cell r="G1882">
            <v>71648</v>
          </cell>
          <cell r="H1882">
            <v>1</v>
          </cell>
          <cell r="I1882">
            <v>71648</v>
          </cell>
          <cell r="J1882">
            <v>0</v>
          </cell>
        </row>
        <row r="1883">
          <cell r="B1883" t="str">
            <v>42VC2DK25</v>
          </cell>
          <cell r="C1883" t="str">
            <v>Van PPR DEKKO D25 kiểu 2</v>
          </cell>
          <cell r="D1883">
            <v>0</v>
          </cell>
          <cell r="E1883">
            <v>0</v>
          </cell>
          <cell r="F1883">
            <v>1</v>
          </cell>
          <cell r="G1883">
            <v>83710</v>
          </cell>
          <cell r="H1883">
            <v>1</v>
          </cell>
          <cell r="I1883">
            <v>83710</v>
          </cell>
          <cell r="J1883">
            <v>0</v>
          </cell>
        </row>
        <row r="1884">
          <cell r="B1884" t="str">
            <v>42VC2DK32</v>
          </cell>
          <cell r="C1884" t="str">
            <v>Van PPR DEKKO D32 kiểu 2</v>
          </cell>
          <cell r="D1884">
            <v>0</v>
          </cell>
          <cell r="E1884">
            <v>0</v>
          </cell>
          <cell r="F1884">
            <v>1</v>
          </cell>
          <cell r="G1884">
            <v>118795</v>
          </cell>
          <cell r="H1884">
            <v>1</v>
          </cell>
          <cell r="I1884">
            <v>118795</v>
          </cell>
          <cell r="J1884">
            <v>0</v>
          </cell>
        </row>
        <row r="1885">
          <cell r="B1885" t="str">
            <v>42VC2DK40</v>
          </cell>
          <cell r="C1885" t="str">
            <v>Van PPR DEKKO D40 kiểu 2</v>
          </cell>
          <cell r="D1885">
            <v>0</v>
          </cell>
          <cell r="E1885">
            <v>0</v>
          </cell>
          <cell r="F1885">
            <v>1</v>
          </cell>
          <cell r="G1885">
            <v>199309</v>
          </cell>
          <cell r="H1885">
            <v>1</v>
          </cell>
          <cell r="I1885">
            <v>199309</v>
          </cell>
          <cell r="J1885">
            <v>0</v>
          </cell>
        </row>
        <row r="1886">
          <cell r="B1886" t="str">
            <v>42VC2DK50</v>
          </cell>
          <cell r="C1886" t="str">
            <v>Van nhiệt DEKKO 50 kiểu 2</v>
          </cell>
          <cell r="D1886">
            <v>0</v>
          </cell>
          <cell r="E1886">
            <v>0</v>
          </cell>
          <cell r="F1886">
            <v>1</v>
          </cell>
          <cell r="G1886">
            <v>307039</v>
          </cell>
          <cell r="H1886">
            <v>1</v>
          </cell>
          <cell r="I1886">
            <v>307039</v>
          </cell>
          <cell r="J1886">
            <v>0</v>
          </cell>
        </row>
        <row r="1887">
          <cell r="B1887" t="str">
            <v>42VC2TP20</v>
          </cell>
          <cell r="C1887" t="str">
            <v>Van cửa 20 kiểu 2 TP</v>
          </cell>
          <cell r="D1887">
            <v>0</v>
          </cell>
          <cell r="E1887">
            <v>0</v>
          </cell>
          <cell r="F1887">
            <v>1</v>
          </cell>
          <cell r="G1887">
            <v>71820</v>
          </cell>
          <cell r="H1887">
            <v>1</v>
          </cell>
          <cell r="I1887">
            <v>71820</v>
          </cell>
          <cell r="J1887">
            <v>0</v>
          </cell>
        </row>
        <row r="1888">
          <cell r="B1888" t="str">
            <v>42VC2TP25</v>
          </cell>
          <cell r="C1888" t="str">
            <v>Van cửa 25 kiểu 2 TP</v>
          </cell>
          <cell r="D1888">
            <v>0</v>
          </cell>
          <cell r="E1888">
            <v>0</v>
          </cell>
          <cell r="F1888">
            <v>1</v>
          </cell>
          <cell r="G1888">
            <v>82610</v>
          </cell>
          <cell r="H1888">
            <v>1</v>
          </cell>
          <cell r="I1888">
            <v>82610</v>
          </cell>
          <cell r="J1888">
            <v>0</v>
          </cell>
        </row>
        <row r="1889">
          <cell r="B1889" t="str">
            <v>42VC2TP32</v>
          </cell>
          <cell r="C1889" t="str">
            <v>Van cửa 32 kiểu 2 TP</v>
          </cell>
          <cell r="D1889">
            <v>0</v>
          </cell>
          <cell r="E1889">
            <v>0</v>
          </cell>
          <cell r="F1889">
            <v>1</v>
          </cell>
          <cell r="G1889">
            <v>118520</v>
          </cell>
          <cell r="H1889">
            <v>1</v>
          </cell>
          <cell r="I1889">
            <v>118520</v>
          </cell>
          <cell r="J1889">
            <v>0</v>
          </cell>
        </row>
        <row r="1890">
          <cell r="B1890" t="str">
            <v>42VC2TP40</v>
          </cell>
          <cell r="C1890" t="str">
            <v>Van cửa 40 kiểu 2 TP</v>
          </cell>
          <cell r="D1890">
            <v>0</v>
          </cell>
          <cell r="E1890">
            <v>0</v>
          </cell>
          <cell r="F1890">
            <v>1</v>
          </cell>
          <cell r="G1890">
            <v>199481</v>
          </cell>
          <cell r="H1890">
            <v>1</v>
          </cell>
          <cell r="I1890">
            <v>199481</v>
          </cell>
          <cell r="J1890">
            <v>0</v>
          </cell>
        </row>
        <row r="1891">
          <cell r="B1891" t="str">
            <v>42VC2TP50</v>
          </cell>
          <cell r="C1891" t="str">
            <v>Van cửa 50 kiểu 2 TP</v>
          </cell>
          <cell r="D1891">
            <v>0</v>
          </cell>
          <cell r="E1891">
            <v>0</v>
          </cell>
          <cell r="F1891">
            <v>1</v>
          </cell>
          <cell r="G1891">
            <v>311094</v>
          </cell>
          <cell r="H1891">
            <v>1</v>
          </cell>
          <cell r="I1891">
            <v>311094</v>
          </cell>
          <cell r="J1891">
            <v>0</v>
          </cell>
        </row>
        <row r="1892">
          <cell r="B1892" t="str">
            <v>42VC2TP63</v>
          </cell>
          <cell r="C1892" t="str">
            <v>Van cửa 63 kiểu 2 TP</v>
          </cell>
          <cell r="D1892">
            <v>0</v>
          </cell>
          <cell r="E1892">
            <v>0</v>
          </cell>
          <cell r="F1892">
            <v>1</v>
          </cell>
          <cell r="G1892">
            <v>479338</v>
          </cell>
          <cell r="H1892">
            <v>1</v>
          </cell>
          <cell r="I1892">
            <v>479338</v>
          </cell>
          <cell r="J1892">
            <v>0</v>
          </cell>
        </row>
        <row r="1893">
          <cell r="B1893" t="str">
            <v>42VC2VB20</v>
          </cell>
          <cell r="C1893" t="str">
            <v>Van cửa 20 kiểu 2 Vesbo</v>
          </cell>
          <cell r="D1893">
            <v>0</v>
          </cell>
          <cell r="E1893">
            <v>0</v>
          </cell>
          <cell r="F1893">
            <v>1</v>
          </cell>
          <cell r="G1893">
            <v>319800</v>
          </cell>
          <cell r="H1893">
            <v>1</v>
          </cell>
          <cell r="I1893">
            <v>319800</v>
          </cell>
          <cell r="J1893">
            <v>0</v>
          </cell>
        </row>
        <row r="1894">
          <cell r="B1894" t="str">
            <v>42VC2VB25</v>
          </cell>
          <cell r="C1894" t="str">
            <v>Van cửa 25 kiểu 2 Vesbo</v>
          </cell>
          <cell r="D1894">
            <v>0</v>
          </cell>
          <cell r="E1894">
            <v>0</v>
          </cell>
          <cell r="F1894">
            <v>1</v>
          </cell>
          <cell r="G1894">
            <v>398000</v>
          </cell>
          <cell r="H1894">
            <v>1</v>
          </cell>
          <cell r="I1894">
            <v>398000</v>
          </cell>
          <cell r="J1894">
            <v>0</v>
          </cell>
        </row>
        <row r="1895">
          <cell r="B1895" t="str">
            <v>42VC2VB32</v>
          </cell>
          <cell r="C1895" t="str">
            <v>Van cửa 32 kiểu 2 Vesbo</v>
          </cell>
          <cell r="D1895">
            <v>0</v>
          </cell>
          <cell r="E1895">
            <v>0</v>
          </cell>
          <cell r="F1895">
            <v>1</v>
          </cell>
          <cell r="G1895">
            <v>516600</v>
          </cell>
          <cell r="H1895">
            <v>1</v>
          </cell>
          <cell r="I1895">
            <v>516600</v>
          </cell>
          <cell r="J1895">
            <v>0</v>
          </cell>
        </row>
        <row r="1896">
          <cell r="B1896" t="str">
            <v>42VC2VB40</v>
          </cell>
          <cell r="C1896" t="str">
            <v>Van cửa 40 kiểu 2 Vesbo</v>
          </cell>
          <cell r="D1896">
            <v>0</v>
          </cell>
          <cell r="E1896">
            <v>0</v>
          </cell>
          <cell r="F1896">
            <v>1</v>
          </cell>
          <cell r="G1896">
            <v>883000</v>
          </cell>
          <cell r="H1896">
            <v>1</v>
          </cell>
          <cell r="I1896">
            <v>883000</v>
          </cell>
          <cell r="J1896">
            <v>0</v>
          </cell>
        </row>
        <row r="1897">
          <cell r="B1897" t="str">
            <v>42VC2VB50</v>
          </cell>
          <cell r="C1897" t="str">
            <v>Van cửa 50 kiểu 2 Vesbo</v>
          </cell>
          <cell r="D1897">
            <v>0</v>
          </cell>
          <cell r="E1897">
            <v>0</v>
          </cell>
          <cell r="F1897">
            <v>1</v>
          </cell>
          <cell r="G1897">
            <v>1271000</v>
          </cell>
          <cell r="H1897">
            <v>1</v>
          </cell>
          <cell r="I1897">
            <v>1271000</v>
          </cell>
          <cell r="J1897">
            <v>0</v>
          </cell>
        </row>
        <row r="1898">
          <cell r="B1898" t="str">
            <v>42VCTPK220</v>
          </cell>
          <cell r="C1898" t="str">
            <v>Van cửa TP D20 kiểu 2</v>
          </cell>
          <cell r="D1898">
            <v>0</v>
          </cell>
          <cell r="E1898">
            <v>0</v>
          </cell>
          <cell r="F1898">
            <v>1</v>
          </cell>
          <cell r="G1898">
            <v>160392</v>
          </cell>
          <cell r="H1898">
            <v>1</v>
          </cell>
          <cell r="I1898">
            <v>160392</v>
          </cell>
          <cell r="J1898">
            <v>0</v>
          </cell>
        </row>
        <row r="1899">
          <cell r="B1899" t="str">
            <v>42VCTPK225</v>
          </cell>
          <cell r="C1899" t="str">
            <v>Van cửa TP D25 kiểu 2</v>
          </cell>
          <cell r="D1899">
            <v>0</v>
          </cell>
          <cell r="E1899">
            <v>0</v>
          </cell>
          <cell r="F1899">
            <v>1</v>
          </cell>
          <cell r="G1899">
            <v>191792</v>
          </cell>
          <cell r="H1899">
            <v>1</v>
          </cell>
          <cell r="I1899">
            <v>191792</v>
          </cell>
          <cell r="J1899">
            <v>0</v>
          </cell>
        </row>
        <row r="1900">
          <cell r="B1900" t="str">
            <v>42VCTPK232</v>
          </cell>
          <cell r="C1900" t="str">
            <v>Van cửa TP D32 kiểu 2</v>
          </cell>
          <cell r="D1900">
            <v>0</v>
          </cell>
          <cell r="E1900">
            <v>0</v>
          </cell>
          <cell r="F1900">
            <v>1</v>
          </cell>
          <cell r="G1900">
            <v>296292</v>
          </cell>
          <cell r="H1900">
            <v>1</v>
          </cell>
          <cell r="I1900">
            <v>296292</v>
          </cell>
          <cell r="J1900">
            <v>0</v>
          </cell>
        </row>
        <row r="1901">
          <cell r="B1901" t="str">
            <v>42VCTPK240</v>
          </cell>
          <cell r="C1901" t="str">
            <v>Van cửa TP D40 kiểu 2</v>
          </cell>
          <cell r="D1901">
            <v>0</v>
          </cell>
          <cell r="E1901">
            <v>0</v>
          </cell>
          <cell r="F1901">
            <v>1</v>
          </cell>
          <cell r="G1901">
            <v>531892</v>
          </cell>
          <cell r="H1901">
            <v>1</v>
          </cell>
          <cell r="I1901">
            <v>531892</v>
          </cell>
          <cell r="J1901">
            <v>0</v>
          </cell>
        </row>
        <row r="1902">
          <cell r="B1902" t="str">
            <v>42VCTPK250</v>
          </cell>
          <cell r="C1902" t="str">
            <v>Van cửa TP D50 kiểu 2</v>
          </cell>
          <cell r="D1902">
            <v>0</v>
          </cell>
          <cell r="E1902">
            <v>0</v>
          </cell>
          <cell r="F1902">
            <v>1</v>
          </cell>
          <cell r="G1902">
            <v>856692</v>
          </cell>
          <cell r="H1902">
            <v>1</v>
          </cell>
          <cell r="I1902">
            <v>856692</v>
          </cell>
          <cell r="J1902">
            <v>0</v>
          </cell>
        </row>
        <row r="1903">
          <cell r="B1903" t="str">
            <v>42VGBTCDN100</v>
          </cell>
          <cell r="C1903" t="str">
            <v>Van gang bích ty chìm nắp chụp Jafar DN100</v>
          </cell>
          <cell r="D1903">
            <v>0</v>
          </cell>
          <cell r="E1903">
            <v>0</v>
          </cell>
          <cell r="F1903">
            <v>11</v>
          </cell>
          <cell r="G1903">
            <v>64507850</v>
          </cell>
          <cell r="H1903">
            <v>11</v>
          </cell>
          <cell r="I1903">
            <v>64507850</v>
          </cell>
          <cell r="J1903">
            <v>0</v>
          </cell>
        </row>
        <row r="1904">
          <cell r="B1904" t="str">
            <v>42VGBTCDN400</v>
          </cell>
          <cell r="C1904" t="str">
            <v>Van gang bích ty chìm nắp chụp Jafar DN400</v>
          </cell>
          <cell r="D1904">
            <v>0</v>
          </cell>
          <cell r="E1904">
            <v>0</v>
          </cell>
          <cell r="F1904">
            <v>1</v>
          </cell>
          <cell r="G1904">
            <v>92306750</v>
          </cell>
          <cell r="H1904">
            <v>1</v>
          </cell>
          <cell r="I1904">
            <v>92306750</v>
          </cell>
          <cell r="J1904">
            <v>0</v>
          </cell>
        </row>
        <row r="1905">
          <cell r="B1905" t="str">
            <v>42VXKAR50</v>
          </cell>
          <cell r="C1905" t="str">
            <v>Van xả khí kết hợp D040 DN50 hiệu ARI</v>
          </cell>
          <cell r="D1905">
            <v>0</v>
          </cell>
          <cell r="E1905">
            <v>0</v>
          </cell>
          <cell r="F1905">
            <v>4</v>
          </cell>
          <cell r="G1905">
            <v>28800000</v>
          </cell>
          <cell r="H1905">
            <v>4</v>
          </cell>
          <cell r="I1905">
            <v>28800000</v>
          </cell>
          <cell r="J1905">
            <v>0</v>
          </cell>
        </row>
        <row r="1906">
          <cell r="B1906" t="str">
            <v>42VXKVS40</v>
          </cell>
          <cell r="C1906" t="str">
            <v>Van xả khí VASA DN40 (loại nối ren)</v>
          </cell>
          <cell r="D1906">
            <v>0</v>
          </cell>
          <cell r="E1906">
            <v>0</v>
          </cell>
          <cell r="F1906">
            <v>2</v>
          </cell>
          <cell r="G1906">
            <v>2200000</v>
          </cell>
          <cell r="H1906">
            <v>2</v>
          </cell>
          <cell r="I1906">
            <v>2200000</v>
          </cell>
          <cell r="J1906">
            <v>0</v>
          </cell>
        </row>
        <row r="1907">
          <cell r="B1907" t="str">
            <v>42XPTP110</v>
          </cell>
          <cell r="C1907" t="str">
            <v>Xi phông TP D110</v>
          </cell>
          <cell r="D1907">
            <v>5</v>
          </cell>
          <cell r="E1907">
            <v>471610</v>
          </cell>
          <cell r="F1907">
            <v>2</v>
          </cell>
          <cell r="G1907">
            <v>252680</v>
          </cell>
          <cell r="H1907">
            <v>2</v>
          </cell>
          <cell r="I1907">
            <v>206940</v>
          </cell>
          <cell r="J1907">
            <v>5</v>
          </cell>
        </row>
        <row r="1908">
          <cell r="B1908" t="str">
            <v>42XPTP42</v>
          </cell>
          <cell r="C1908" t="str">
            <v>Xi phông TP D42</v>
          </cell>
          <cell r="D1908">
            <v>0</v>
          </cell>
          <cell r="E1908">
            <v>0</v>
          </cell>
          <cell r="F1908">
            <v>2</v>
          </cell>
          <cell r="G1908">
            <v>46263</v>
          </cell>
          <cell r="H1908">
            <v>2</v>
          </cell>
          <cell r="I1908">
            <v>46263</v>
          </cell>
          <cell r="J1908">
            <v>0</v>
          </cell>
        </row>
        <row r="1909">
          <cell r="B1909" t="str">
            <v>42XPTP48</v>
          </cell>
          <cell r="C1909" t="str">
            <v>Xi phông TP D48</v>
          </cell>
          <cell r="D1909">
            <v>0</v>
          </cell>
          <cell r="E1909">
            <v>0</v>
          </cell>
          <cell r="F1909">
            <v>2</v>
          </cell>
          <cell r="G1909">
            <v>63214</v>
          </cell>
          <cell r="H1909">
            <v>2</v>
          </cell>
          <cell r="I1909">
            <v>63214</v>
          </cell>
          <cell r="J1909">
            <v>0</v>
          </cell>
        </row>
        <row r="1910">
          <cell r="B1910" t="str">
            <v>42XPTP60</v>
          </cell>
          <cell r="C1910" t="str">
            <v>Xi phông TP D60</v>
          </cell>
          <cell r="D1910">
            <v>47</v>
          </cell>
          <cell r="E1910">
            <v>1033548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47</v>
          </cell>
        </row>
        <row r="1911">
          <cell r="B1911" t="str">
            <v>42XPTP90</v>
          </cell>
          <cell r="C1911" t="str">
            <v>Xi phông TP D90</v>
          </cell>
          <cell r="D1911">
            <v>0</v>
          </cell>
          <cell r="E1911">
            <v>0</v>
          </cell>
          <cell r="F1911">
            <v>218</v>
          </cell>
          <cell r="G1911">
            <v>23396771</v>
          </cell>
          <cell r="H1911">
            <v>218</v>
          </cell>
          <cell r="I1911">
            <v>11177051</v>
          </cell>
          <cell r="J1911">
            <v>0</v>
          </cell>
        </row>
        <row r="1912">
          <cell r="B1912" t="str">
            <v>42YGCC2140125</v>
          </cell>
          <cell r="C1912" t="str">
            <v>Y nhựa PVC gia công C2 D140/125</v>
          </cell>
          <cell r="D1912">
            <v>0</v>
          </cell>
          <cell r="E1912">
            <v>0</v>
          </cell>
          <cell r="F1912">
            <v>4</v>
          </cell>
          <cell r="G1912">
            <v>720000</v>
          </cell>
          <cell r="H1912">
            <v>4</v>
          </cell>
          <cell r="I1912">
            <v>720000</v>
          </cell>
          <cell r="J1912">
            <v>0</v>
          </cell>
        </row>
        <row r="1913">
          <cell r="B1913" t="str">
            <v>42YTP140110</v>
          </cell>
          <cell r="C1913" t="str">
            <v>Y Tiền Phong 140/110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58</v>
          </cell>
          <cell r="I1913">
            <v>0</v>
          </cell>
          <cell r="J1913">
            <v>-58</v>
          </cell>
        </row>
        <row r="1914">
          <cell r="B1914" t="str">
            <v>42YTP200110</v>
          </cell>
          <cell r="C1914" t="str">
            <v>Y Tiền Phong 200/110</v>
          </cell>
          <cell r="D1914">
            <v>5</v>
          </cell>
          <cell r="E1914">
            <v>1350636</v>
          </cell>
          <cell r="F1914">
            <v>38</v>
          </cell>
          <cell r="G1914">
            <v>11452630</v>
          </cell>
          <cell r="H1914">
            <v>38</v>
          </cell>
          <cell r="I1914">
            <v>10264834</v>
          </cell>
          <cell r="J1914">
            <v>5</v>
          </cell>
        </row>
        <row r="1915">
          <cell r="B1915" t="str">
            <v>42YTP200140</v>
          </cell>
          <cell r="C1915" t="str">
            <v>Y Tiền Phong 200/140</v>
          </cell>
          <cell r="D1915">
            <v>0</v>
          </cell>
          <cell r="E1915">
            <v>0</v>
          </cell>
          <cell r="F1915">
            <v>27</v>
          </cell>
          <cell r="G1915">
            <v>9412929</v>
          </cell>
          <cell r="H1915">
            <v>27</v>
          </cell>
          <cell r="I1915">
            <v>0</v>
          </cell>
          <cell r="J1915">
            <v>0</v>
          </cell>
        </row>
        <row r="1916">
          <cell r="B1916" t="str">
            <v>42YTP200160</v>
          </cell>
          <cell r="C1916" t="str">
            <v>Y Tiền Phong 200/160</v>
          </cell>
          <cell r="D1916">
            <v>0</v>
          </cell>
          <cell r="E1916">
            <v>0</v>
          </cell>
          <cell r="F1916">
            <v>8</v>
          </cell>
          <cell r="G1916">
            <v>2930584</v>
          </cell>
          <cell r="H1916">
            <v>8</v>
          </cell>
          <cell r="I1916">
            <v>0</v>
          </cell>
          <cell r="J1916">
            <v>0</v>
          </cell>
        </row>
        <row r="1917">
          <cell r="B1917" t="str">
            <v>42YTP20090</v>
          </cell>
          <cell r="C1917" t="str">
            <v>Y TP 200/90</v>
          </cell>
          <cell r="D1917">
            <v>0</v>
          </cell>
          <cell r="E1917">
            <v>0</v>
          </cell>
          <cell r="F1917">
            <v>3</v>
          </cell>
          <cell r="G1917">
            <v>813147</v>
          </cell>
          <cell r="H1917">
            <v>3</v>
          </cell>
          <cell r="I1917">
            <v>0</v>
          </cell>
          <cell r="J1917">
            <v>0</v>
          </cell>
        </row>
        <row r="1918">
          <cell r="B1918" t="str">
            <v>42YTP42</v>
          </cell>
          <cell r="C1918" t="str">
            <v>Y Tiền Phong 42</v>
          </cell>
          <cell r="D1918">
            <v>100</v>
          </cell>
          <cell r="E1918">
            <v>648909</v>
          </cell>
          <cell r="F1918">
            <v>0</v>
          </cell>
          <cell r="G1918">
            <v>0</v>
          </cell>
          <cell r="H1918">
            <v>12</v>
          </cell>
          <cell r="I1918">
            <v>77869</v>
          </cell>
          <cell r="J1918">
            <v>88</v>
          </cell>
        </row>
        <row r="1919">
          <cell r="B1919" t="str">
            <v>42YTP4848</v>
          </cell>
          <cell r="C1919" t="str">
            <v>Y Tiền Phong 48</v>
          </cell>
          <cell r="D1919">
            <v>263</v>
          </cell>
          <cell r="E1919">
            <v>2711676</v>
          </cell>
          <cell r="F1919">
            <v>30</v>
          </cell>
          <cell r="G1919">
            <v>342330</v>
          </cell>
          <cell r="H1919">
            <v>36</v>
          </cell>
          <cell r="I1919">
            <v>371180</v>
          </cell>
          <cell r="J1919">
            <v>257</v>
          </cell>
        </row>
        <row r="1920">
          <cell r="B1920" t="str">
            <v>42ZB100.</v>
          </cell>
          <cell r="C1920" t="str">
            <v>Zoăng bích DN 100</v>
          </cell>
          <cell r="D1920">
            <v>0</v>
          </cell>
          <cell r="E1920">
            <v>0</v>
          </cell>
          <cell r="F1920">
            <v>180</v>
          </cell>
          <cell r="G1920">
            <v>723532</v>
          </cell>
          <cell r="H1920">
            <v>180</v>
          </cell>
          <cell r="I1920">
            <v>723532</v>
          </cell>
          <cell r="J1920">
            <v>0</v>
          </cell>
        </row>
        <row r="1921">
          <cell r="B1921" t="str">
            <v>42ZB125</v>
          </cell>
          <cell r="C1921" t="str">
            <v>Zoăng bích DN 125</v>
          </cell>
          <cell r="D1921">
            <v>0</v>
          </cell>
          <cell r="E1921">
            <v>0</v>
          </cell>
          <cell r="F1921">
            <v>10</v>
          </cell>
          <cell r="G1921">
            <v>43955</v>
          </cell>
          <cell r="H1921">
            <v>10</v>
          </cell>
          <cell r="I1921">
            <v>43955</v>
          </cell>
          <cell r="J1921">
            <v>0</v>
          </cell>
        </row>
        <row r="1922">
          <cell r="B1922" t="str">
            <v>42ZB150</v>
          </cell>
          <cell r="C1922" t="str">
            <v>Zoăng bích DN 150</v>
          </cell>
          <cell r="D1922">
            <v>0</v>
          </cell>
          <cell r="E1922">
            <v>0</v>
          </cell>
          <cell r="F1922">
            <v>50</v>
          </cell>
          <cell r="G1922">
            <v>303315</v>
          </cell>
          <cell r="H1922">
            <v>50</v>
          </cell>
          <cell r="I1922">
            <v>303315</v>
          </cell>
          <cell r="J1922">
            <v>0</v>
          </cell>
        </row>
        <row r="1923">
          <cell r="B1923" t="str">
            <v>42ZB200</v>
          </cell>
          <cell r="C1923" t="str">
            <v>Zoăng bích DN 200</v>
          </cell>
          <cell r="D1923">
            <v>0</v>
          </cell>
          <cell r="E1923">
            <v>0</v>
          </cell>
          <cell r="F1923">
            <v>110</v>
          </cell>
          <cell r="G1923">
            <v>364150</v>
          </cell>
          <cell r="H1923">
            <v>80</v>
          </cell>
          <cell r="I1923">
            <v>485533</v>
          </cell>
          <cell r="J1923">
            <v>30</v>
          </cell>
        </row>
        <row r="1924">
          <cell r="B1924" t="str">
            <v>42ZB250</v>
          </cell>
          <cell r="C1924" t="str">
            <v>Zoăng bích DN 250</v>
          </cell>
          <cell r="D1924">
            <v>0</v>
          </cell>
          <cell r="E1924">
            <v>0</v>
          </cell>
          <cell r="F1924">
            <v>47</v>
          </cell>
          <cell r="G1924">
            <v>566068</v>
          </cell>
          <cell r="H1924">
            <v>47</v>
          </cell>
          <cell r="I1924">
            <v>566068</v>
          </cell>
          <cell r="J1924">
            <v>0</v>
          </cell>
        </row>
        <row r="1925">
          <cell r="B1925" t="str">
            <v>42ZB50.</v>
          </cell>
          <cell r="C1925" t="str">
            <v>Zoăng bích DN 50</v>
          </cell>
          <cell r="D1925">
            <v>6</v>
          </cell>
          <cell r="E1925">
            <v>15777</v>
          </cell>
          <cell r="F1925">
            <v>0</v>
          </cell>
          <cell r="G1925">
            <v>0</v>
          </cell>
          <cell r="H1925">
            <v>6</v>
          </cell>
          <cell r="I1925">
            <v>15777</v>
          </cell>
          <cell r="J1925">
            <v>0</v>
          </cell>
        </row>
        <row r="1926">
          <cell r="B1926" t="str">
            <v>42ZB500</v>
          </cell>
          <cell r="C1926" t="str">
            <v>Zoăng bích DN 500</v>
          </cell>
          <cell r="D1926">
            <v>0</v>
          </cell>
          <cell r="E1926">
            <v>0</v>
          </cell>
          <cell r="F1926">
            <v>1</v>
          </cell>
          <cell r="G1926">
            <v>51000</v>
          </cell>
          <cell r="H1926">
            <v>1</v>
          </cell>
          <cell r="I1926">
            <v>51000</v>
          </cell>
          <cell r="J1926">
            <v>0</v>
          </cell>
        </row>
        <row r="1927">
          <cell r="B1927" t="str">
            <v>42ZB65</v>
          </cell>
          <cell r="C1927" t="str">
            <v>Zoăng bích DN 65</v>
          </cell>
          <cell r="D1927">
            <v>4</v>
          </cell>
          <cell r="E1927">
            <v>12290</v>
          </cell>
          <cell r="F1927">
            <v>0</v>
          </cell>
          <cell r="G1927">
            <v>0</v>
          </cell>
          <cell r="H1927">
            <v>4</v>
          </cell>
          <cell r="I1927">
            <v>12290</v>
          </cell>
          <cell r="J1927">
            <v>0</v>
          </cell>
        </row>
        <row r="1928">
          <cell r="B1928" t="str">
            <v>42ZB80.</v>
          </cell>
          <cell r="C1928" t="str">
            <v>Zoăng bích DN 80</v>
          </cell>
          <cell r="D1928">
            <v>0</v>
          </cell>
          <cell r="E1928">
            <v>0</v>
          </cell>
          <cell r="F1928">
            <v>40</v>
          </cell>
          <cell r="G1928">
            <v>147904</v>
          </cell>
          <cell r="H1928">
            <v>40</v>
          </cell>
          <cell r="I1928">
            <v>147904</v>
          </cell>
          <cell r="J1928">
            <v>0</v>
          </cell>
        </row>
        <row r="1929">
          <cell r="B1929" t="str">
            <v>42ZNO110</v>
          </cell>
          <cell r="C1929" t="str">
            <v>Zoăng nối ống nhựa 110</v>
          </cell>
          <cell r="D1929">
            <v>119</v>
          </cell>
          <cell r="E1929">
            <v>2276097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119</v>
          </cell>
        </row>
        <row r="1930">
          <cell r="B1930" t="str">
            <v>42ZNO125</v>
          </cell>
          <cell r="C1930" t="str">
            <v>Zoăng nối ống nhựa 125</v>
          </cell>
          <cell r="D1930">
            <v>670</v>
          </cell>
          <cell r="E1930">
            <v>9715000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670</v>
          </cell>
        </row>
        <row r="1931">
          <cell r="B1931" t="str">
            <v>42ZNO140</v>
          </cell>
          <cell r="C1931" t="str">
            <v>Zoăng nối ống nhựa 140</v>
          </cell>
          <cell r="D1931">
            <v>1562</v>
          </cell>
          <cell r="E1931">
            <v>25616800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1562</v>
          </cell>
        </row>
        <row r="1932">
          <cell r="B1932" t="str">
            <v>42ZNO160</v>
          </cell>
          <cell r="C1932" t="str">
            <v>Zoăng nối ống nhựa 160</v>
          </cell>
          <cell r="D1932">
            <v>1548</v>
          </cell>
          <cell r="E1932">
            <v>45032426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1548</v>
          </cell>
        </row>
        <row r="1933">
          <cell r="B1933" t="str">
            <v>42ZNO200</v>
          </cell>
          <cell r="C1933" t="str">
            <v>Zoăng nối ống nhựa 200</v>
          </cell>
          <cell r="D1933">
            <v>124</v>
          </cell>
          <cell r="E1933">
            <v>5755569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124</v>
          </cell>
        </row>
        <row r="1934">
          <cell r="B1934" t="str">
            <v>42ZNO225</v>
          </cell>
          <cell r="C1934" t="str">
            <v>Zoăng nối ống nhựa 225</v>
          </cell>
          <cell r="D1934">
            <v>405</v>
          </cell>
          <cell r="E1934">
            <v>15647718</v>
          </cell>
          <cell r="F1934">
            <v>0</v>
          </cell>
          <cell r="G1934">
            <v>0</v>
          </cell>
          <cell r="H1934">
            <v>15</v>
          </cell>
          <cell r="I1934">
            <v>579545</v>
          </cell>
          <cell r="J1934">
            <v>390</v>
          </cell>
        </row>
        <row r="1935">
          <cell r="B1935" t="str">
            <v>42ZNO250</v>
          </cell>
          <cell r="C1935" t="str">
            <v>Zoăng nối ống nhựa 250</v>
          </cell>
          <cell r="D1935">
            <v>1018</v>
          </cell>
          <cell r="E1935">
            <v>55684600</v>
          </cell>
          <cell r="F1935">
            <v>40</v>
          </cell>
          <cell r="G1935">
            <v>2188000</v>
          </cell>
          <cell r="H1935">
            <v>0</v>
          </cell>
          <cell r="I1935">
            <v>0</v>
          </cell>
          <cell r="J1935">
            <v>1058</v>
          </cell>
        </row>
        <row r="1936">
          <cell r="B1936" t="str">
            <v>42ZNO280</v>
          </cell>
          <cell r="C1936" t="str">
            <v>Zoăng nối ống nhựa 280</v>
          </cell>
          <cell r="D1936">
            <v>2</v>
          </cell>
          <cell r="E1936">
            <v>171508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</v>
          </cell>
        </row>
        <row r="1937">
          <cell r="B1937" t="str">
            <v>42ZNO315</v>
          </cell>
          <cell r="C1937" t="str">
            <v>Zoăng nối ống nhựa 315</v>
          </cell>
          <cell r="D1937">
            <v>116</v>
          </cell>
          <cell r="E1937">
            <v>11868396</v>
          </cell>
          <cell r="F1937">
            <v>250</v>
          </cell>
          <cell r="G1937">
            <v>24246250</v>
          </cell>
          <cell r="H1937">
            <v>316</v>
          </cell>
          <cell r="I1937">
            <v>26416146</v>
          </cell>
          <cell r="J1937">
            <v>50</v>
          </cell>
        </row>
        <row r="1938">
          <cell r="B1938" t="str">
            <v>42ZNO355</v>
          </cell>
          <cell r="C1938" t="str">
            <v>Zoăng nối ống nhựa 355</v>
          </cell>
          <cell r="D1938">
            <v>145</v>
          </cell>
          <cell r="E1938">
            <v>18705000</v>
          </cell>
          <cell r="F1938">
            <v>2</v>
          </cell>
          <cell r="G1938">
            <v>258000</v>
          </cell>
          <cell r="H1938">
            <v>0</v>
          </cell>
          <cell r="I1938">
            <v>0</v>
          </cell>
          <cell r="J1938">
            <v>147</v>
          </cell>
        </row>
        <row r="1939">
          <cell r="B1939" t="str">
            <v>42ZNO400</v>
          </cell>
          <cell r="C1939" t="str">
            <v>Zoăng nối ống nhựa 400</v>
          </cell>
          <cell r="D1939">
            <v>88</v>
          </cell>
          <cell r="E1939">
            <v>16104000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88</v>
          </cell>
        </row>
        <row r="1940">
          <cell r="B1940" t="str">
            <v>42ZNO500</v>
          </cell>
          <cell r="C1940" t="str">
            <v>Zoăng nối ống nhựa 500</v>
          </cell>
          <cell r="D1940">
            <v>138</v>
          </cell>
          <cell r="E1940">
            <v>41364951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138</v>
          </cell>
        </row>
        <row r="1941">
          <cell r="B1941" t="str">
            <v>42ZNO630</v>
          </cell>
          <cell r="C1941" t="str">
            <v>Zoăng nối ống nhựa 630</v>
          </cell>
          <cell r="D1941">
            <v>136</v>
          </cell>
          <cell r="E1941">
            <v>68866940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136</v>
          </cell>
        </row>
        <row r="1942">
          <cell r="B1942" t="str">
            <v>42ZNO90</v>
          </cell>
          <cell r="C1942" t="str">
            <v>Zoăng nối ống nhựa 90</v>
          </cell>
          <cell r="D1942">
            <v>1477</v>
          </cell>
          <cell r="E1942">
            <v>17724000</v>
          </cell>
          <cell r="F1942">
            <v>0</v>
          </cell>
          <cell r="G1942">
            <v>0</v>
          </cell>
          <cell r="H1942">
            <v>57</v>
          </cell>
          <cell r="I1942">
            <v>684000</v>
          </cell>
          <cell r="J1942">
            <v>1420</v>
          </cell>
        </row>
        <row r="1943">
          <cell r="B1943" t="str">
            <v>42ZRC20</v>
          </cell>
          <cell r="C1943" t="str">
            <v>Zoăng rắc co D20</v>
          </cell>
          <cell r="D1943">
            <v>0</v>
          </cell>
          <cell r="E1943">
            <v>0</v>
          </cell>
          <cell r="F1943">
            <v>382</v>
          </cell>
          <cell r="G1943">
            <v>152800</v>
          </cell>
          <cell r="H1943">
            <v>382</v>
          </cell>
          <cell r="I1943">
            <v>152800</v>
          </cell>
          <cell r="J1943">
            <v>0</v>
          </cell>
        </row>
        <row r="1944">
          <cell r="B1944" t="str">
            <v>42ZRC50</v>
          </cell>
          <cell r="C1944" t="str">
            <v>Zoăng rắc co D50</v>
          </cell>
          <cell r="D1944">
            <v>0</v>
          </cell>
          <cell r="E1944">
            <v>0</v>
          </cell>
          <cell r="F1944">
            <v>24</v>
          </cell>
          <cell r="G1944">
            <v>72000</v>
          </cell>
          <cell r="H1944">
            <v>24</v>
          </cell>
          <cell r="I1944">
            <v>72000</v>
          </cell>
          <cell r="J1944">
            <v>0</v>
          </cell>
        </row>
        <row r="1945">
          <cell r="B1945" t="str">
            <v>43BTML110</v>
          </cell>
          <cell r="C1945" t="str">
            <v>Bịt PE Malaysia D110</v>
          </cell>
          <cell r="D1945">
            <v>27</v>
          </cell>
          <cell r="E1945">
            <v>5151600</v>
          </cell>
          <cell r="F1945">
            <v>0</v>
          </cell>
          <cell r="G1945">
            <v>0</v>
          </cell>
          <cell r="H1945">
            <v>15</v>
          </cell>
          <cell r="I1945">
            <v>2862000</v>
          </cell>
          <cell r="J1945">
            <v>12</v>
          </cell>
        </row>
        <row r="1946">
          <cell r="B1946" t="str">
            <v>43BTML20</v>
          </cell>
          <cell r="C1946" t="str">
            <v>Bịt PE Malaysia D20</v>
          </cell>
          <cell r="D1946">
            <v>582</v>
          </cell>
          <cell r="E1946">
            <v>2771420</v>
          </cell>
          <cell r="F1946">
            <v>1400</v>
          </cell>
          <cell r="G1946">
            <v>6587000</v>
          </cell>
          <cell r="H1946">
            <v>291</v>
          </cell>
          <cell r="I1946">
            <v>1374035</v>
          </cell>
          <cell r="J1946">
            <v>1691</v>
          </cell>
        </row>
        <row r="1947">
          <cell r="B1947" t="str">
            <v>43BTML25</v>
          </cell>
          <cell r="C1947" t="str">
            <v>Bịt PE Malaysia D25</v>
          </cell>
          <cell r="D1947">
            <v>1086</v>
          </cell>
          <cell r="E1947">
            <v>6098562</v>
          </cell>
          <cell r="F1947">
            <v>900</v>
          </cell>
          <cell r="G1947">
            <v>5175900</v>
          </cell>
          <cell r="H1947">
            <v>1053</v>
          </cell>
          <cell r="I1947">
            <v>5125629</v>
          </cell>
          <cell r="J1947">
            <v>933</v>
          </cell>
        </row>
        <row r="1948">
          <cell r="B1948" t="str">
            <v>43BTML32</v>
          </cell>
          <cell r="C1948" t="str">
            <v>Bịt PE Malaysia D32</v>
          </cell>
          <cell r="D1948">
            <v>557</v>
          </cell>
          <cell r="E1948">
            <v>4598592</v>
          </cell>
          <cell r="F1948">
            <v>0</v>
          </cell>
          <cell r="G1948">
            <v>0</v>
          </cell>
          <cell r="H1948">
            <v>302</v>
          </cell>
          <cell r="I1948">
            <v>2328192</v>
          </cell>
          <cell r="J1948">
            <v>255</v>
          </cell>
        </row>
        <row r="1949">
          <cell r="B1949" t="str">
            <v>43BTML40</v>
          </cell>
          <cell r="C1949" t="str">
            <v>Bịt PE Malaysia D40</v>
          </cell>
          <cell r="D1949">
            <v>70</v>
          </cell>
          <cell r="E1949">
            <v>1083600</v>
          </cell>
          <cell r="F1949">
            <v>480</v>
          </cell>
          <cell r="G1949">
            <v>7528320</v>
          </cell>
          <cell r="H1949">
            <v>26</v>
          </cell>
          <cell r="I1949">
            <v>407109</v>
          </cell>
          <cell r="J1949">
            <v>524</v>
          </cell>
        </row>
        <row r="1950">
          <cell r="B1950" t="str">
            <v>43BTML50</v>
          </cell>
          <cell r="C1950" t="str">
            <v>Bịt PE Malaysia D50</v>
          </cell>
          <cell r="D1950">
            <v>55</v>
          </cell>
          <cell r="E1950">
            <v>1441448</v>
          </cell>
          <cell r="F1950">
            <v>480</v>
          </cell>
          <cell r="G1950">
            <v>12798240</v>
          </cell>
          <cell r="H1950">
            <v>402</v>
          </cell>
          <cell r="I1950">
            <v>10167402</v>
          </cell>
          <cell r="J1950">
            <v>133</v>
          </cell>
        </row>
        <row r="1951">
          <cell r="B1951" t="str">
            <v>43BTML63</v>
          </cell>
          <cell r="C1951" t="str">
            <v>Bịt PE Malaysia D63</v>
          </cell>
          <cell r="D1951">
            <v>0</v>
          </cell>
          <cell r="E1951">
            <v>0</v>
          </cell>
          <cell r="F1951">
            <v>224</v>
          </cell>
          <cell r="G1951">
            <v>8197504</v>
          </cell>
          <cell r="H1951">
            <v>61</v>
          </cell>
          <cell r="I1951">
            <v>2232356</v>
          </cell>
          <cell r="J1951">
            <v>163</v>
          </cell>
        </row>
        <row r="1952">
          <cell r="B1952" t="str">
            <v>43BTML75</v>
          </cell>
          <cell r="C1952" t="str">
            <v>Bịt PE Malaysia D75</v>
          </cell>
          <cell r="D1952">
            <v>7</v>
          </cell>
          <cell r="E1952">
            <v>333073</v>
          </cell>
          <cell r="F1952">
            <v>120</v>
          </cell>
          <cell r="G1952">
            <v>6210840</v>
          </cell>
          <cell r="H1952">
            <v>1</v>
          </cell>
          <cell r="I1952">
            <v>51757</v>
          </cell>
          <cell r="J1952">
            <v>126</v>
          </cell>
        </row>
        <row r="1953">
          <cell r="B1953" t="str">
            <v>43BTML90</v>
          </cell>
          <cell r="C1953" t="str">
            <v>Bịt PE Malaysia D90</v>
          </cell>
          <cell r="D1953">
            <v>40</v>
          </cell>
          <cell r="E1953">
            <v>3101815</v>
          </cell>
          <cell r="F1953">
            <v>20</v>
          </cell>
          <cell r="G1953">
            <v>1610220</v>
          </cell>
          <cell r="H1953">
            <v>41</v>
          </cell>
          <cell r="I1953">
            <v>3219890</v>
          </cell>
          <cell r="J1953">
            <v>19</v>
          </cell>
        </row>
        <row r="1954">
          <cell r="B1954" t="str">
            <v>43BTTP32</v>
          </cell>
          <cell r="C1954" t="str">
            <v>Bịt HDPE Tiền phong D32</v>
          </cell>
          <cell r="D1954">
            <v>0</v>
          </cell>
          <cell r="E1954">
            <v>0</v>
          </cell>
          <cell r="F1954">
            <v>50</v>
          </cell>
          <cell r="G1954">
            <v>595000</v>
          </cell>
          <cell r="H1954">
            <v>50</v>
          </cell>
          <cell r="I1954">
            <v>595000</v>
          </cell>
          <cell r="J1954">
            <v>0</v>
          </cell>
        </row>
        <row r="1955">
          <cell r="B1955" t="str">
            <v>43BTTP40</v>
          </cell>
          <cell r="C1955" t="str">
            <v>Bịt HDPE Tiền phong D40 PN16</v>
          </cell>
          <cell r="D1955">
            <v>0</v>
          </cell>
          <cell r="E1955">
            <v>0</v>
          </cell>
          <cell r="F1955">
            <v>50</v>
          </cell>
          <cell r="G1955">
            <v>1040450</v>
          </cell>
          <cell r="H1955">
            <v>50</v>
          </cell>
          <cell r="I1955">
            <v>1040450</v>
          </cell>
          <cell r="J1955">
            <v>0</v>
          </cell>
        </row>
        <row r="1956">
          <cell r="B1956" t="str">
            <v>43BTTQDD140</v>
          </cell>
          <cell r="C1956" t="str">
            <v>Bịt HDPE TQ hàn đối đầu phi 140</v>
          </cell>
          <cell r="D1956">
            <v>0</v>
          </cell>
          <cell r="E1956">
            <v>0</v>
          </cell>
          <cell r="F1956">
            <v>60</v>
          </cell>
          <cell r="G1956">
            <v>6513000</v>
          </cell>
          <cell r="H1956">
            <v>60</v>
          </cell>
          <cell r="I1956">
            <v>6513000</v>
          </cell>
          <cell r="J1956">
            <v>0</v>
          </cell>
        </row>
        <row r="1957">
          <cell r="B1957" t="str">
            <v>43BTTQDD75</v>
          </cell>
          <cell r="C1957" t="str">
            <v>Bịt HDPE TQ hàn đối đầu phi 75</v>
          </cell>
          <cell r="D1957">
            <v>0</v>
          </cell>
          <cell r="E1957">
            <v>0</v>
          </cell>
          <cell r="F1957">
            <v>16</v>
          </cell>
          <cell r="G1957">
            <v>191200</v>
          </cell>
          <cell r="H1957">
            <v>16</v>
          </cell>
          <cell r="I1957">
            <v>191200</v>
          </cell>
          <cell r="J1957">
            <v>0</v>
          </cell>
        </row>
        <row r="1958">
          <cell r="B1958" t="str">
            <v>43CHDD160</v>
          </cell>
          <cell r="C1958" t="str">
            <v>Chếch HDPE hàn đối đầu phi 160</v>
          </cell>
          <cell r="D1958">
            <v>0</v>
          </cell>
          <cell r="E1958">
            <v>0</v>
          </cell>
          <cell r="F1958">
            <v>16</v>
          </cell>
          <cell r="G1958">
            <v>3432000</v>
          </cell>
          <cell r="H1958">
            <v>16</v>
          </cell>
          <cell r="I1958">
            <v>3432000</v>
          </cell>
          <cell r="J1958">
            <v>0</v>
          </cell>
        </row>
        <row r="1959">
          <cell r="B1959" t="str">
            <v>43CHDD355</v>
          </cell>
          <cell r="C1959" t="str">
            <v>Chếch HDPE hàn đối đầu phi 355</v>
          </cell>
          <cell r="D1959">
            <v>0</v>
          </cell>
          <cell r="E1959">
            <v>0</v>
          </cell>
          <cell r="F1959">
            <v>12</v>
          </cell>
          <cell r="G1959">
            <v>23400000</v>
          </cell>
          <cell r="H1959">
            <v>12</v>
          </cell>
          <cell r="I1959">
            <v>23400000</v>
          </cell>
          <cell r="J1959">
            <v>0</v>
          </cell>
        </row>
        <row r="1960">
          <cell r="B1960" t="str">
            <v>43CHDD400</v>
          </cell>
          <cell r="C1960" t="str">
            <v>Chếch HDPE hàn đối đầu phi 400</v>
          </cell>
          <cell r="D1960">
            <v>0</v>
          </cell>
          <cell r="E1960">
            <v>0</v>
          </cell>
          <cell r="F1960">
            <v>12</v>
          </cell>
          <cell r="G1960">
            <v>25740000</v>
          </cell>
          <cell r="H1960">
            <v>12</v>
          </cell>
          <cell r="I1960">
            <v>25740000</v>
          </cell>
          <cell r="J1960">
            <v>0</v>
          </cell>
        </row>
        <row r="1961">
          <cell r="B1961" t="str">
            <v>43CHTQDD110</v>
          </cell>
          <cell r="C1961" t="str">
            <v>Chếch HDPE TQ hàn đối đầu phi 110</v>
          </cell>
          <cell r="D1961">
            <v>18</v>
          </cell>
          <cell r="E1961">
            <v>854100</v>
          </cell>
          <cell r="F1961">
            <v>232</v>
          </cell>
          <cell r="G1961">
            <v>11148100</v>
          </cell>
          <cell r="H1961">
            <v>237</v>
          </cell>
          <cell r="I1961">
            <v>11325032</v>
          </cell>
          <cell r="J1961">
            <v>13</v>
          </cell>
        </row>
        <row r="1962">
          <cell r="B1962" t="str">
            <v>43CHTQDD140</v>
          </cell>
          <cell r="C1962" t="str">
            <v>Chếch HDPE TQ hàn đối đầu phi 140</v>
          </cell>
          <cell r="D1962">
            <v>0</v>
          </cell>
          <cell r="E1962">
            <v>0</v>
          </cell>
          <cell r="F1962">
            <v>12</v>
          </cell>
          <cell r="G1962">
            <v>1312200</v>
          </cell>
          <cell r="H1962">
            <v>12</v>
          </cell>
          <cell r="I1962">
            <v>1312200</v>
          </cell>
          <cell r="J1962">
            <v>0</v>
          </cell>
        </row>
        <row r="1963">
          <cell r="B1963" t="str">
            <v>43CHTQDD160</v>
          </cell>
          <cell r="C1963" t="str">
            <v>Chếch HDPE TQ hàn đối đầu phi 160</v>
          </cell>
          <cell r="D1963">
            <v>0</v>
          </cell>
          <cell r="E1963">
            <v>0</v>
          </cell>
          <cell r="F1963">
            <v>40</v>
          </cell>
          <cell r="G1963">
            <v>4753444</v>
          </cell>
          <cell r="H1963">
            <v>40</v>
          </cell>
          <cell r="I1963">
            <v>4753444</v>
          </cell>
          <cell r="J1963">
            <v>0</v>
          </cell>
        </row>
        <row r="1964">
          <cell r="B1964" t="str">
            <v>43CHTQDD22.5400</v>
          </cell>
          <cell r="C1964" t="str">
            <v>Chếch HDPE TQ hàn đối đầu 22,5 độ phi 400</v>
          </cell>
          <cell r="D1964">
            <v>0</v>
          </cell>
          <cell r="E1964">
            <v>0</v>
          </cell>
          <cell r="F1964">
            <v>3</v>
          </cell>
          <cell r="G1964">
            <v>3912714</v>
          </cell>
          <cell r="H1964">
            <v>3</v>
          </cell>
          <cell r="I1964">
            <v>3912714</v>
          </cell>
          <cell r="J1964">
            <v>0</v>
          </cell>
        </row>
        <row r="1965">
          <cell r="B1965" t="str">
            <v>43CHTQDD225</v>
          </cell>
          <cell r="C1965" t="str">
            <v>Chếch HDPE TQ hàn đối đầu phi 225</v>
          </cell>
          <cell r="D1965">
            <v>4</v>
          </cell>
          <cell r="E1965">
            <v>1452213</v>
          </cell>
          <cell r="F1965">
            <v>11</v>
          </cell>
          <cell r="G1965">
            <v>4117850</v>
          </cell>
          <cell r="H1965">
            <v>15</v>
          </cell>
          <cell r="I1965">
            <v>7022276</v>
          </cell>
          <cell r="J1965">
            <v>0</v>
          </cell>
        </row>
        <row r="1966">
          <cell r="B1966" t="str">
            <v>43CHTQDD280</v>
          </cell>
          <cell r="C1966" t="str">
            <v>Chếch HDPE TQ hàn đối đầu phi 280</v>
          </cell>
          <cell r="D1966">
            <v>6</v>
          </cell>
          <cell r="E1966">
            <v>3656760</v>
          </cell>
          <cell r="F1966">
            <v>8</v>
          </cell>
          <cell r="G1966">
            <v>4536000</v>
          </cell>
          <cell r="H1966">
            <v>8</v>
          </cell>
          <cell r="I1966">
            <v>4681577</v>
          </cell>
          <cell r="J1966">
            <v>6</v>
          </cell>
        </row>
        <row r="1967">
          <cell r="B1967" t="str">
            <v>43CHTQDD315</v>
          </cell>
          <cell r="C1967" t="str">
            <v>Chếch HDPE TQ hàn đối đầu phi 315</v>
          </cell>
          <cell r="D1967">
            <v>0</v>
          </cell>
          <cell r="E1967">
            <v>0</v>
          </cell>
          <cell r="F1967">
            <v>3</v>
          </cell>
          <cell r="G1967">
            <v>1911600</v>
          </cell>
          <cell r="H1967">
            <v>3</v>
          </cell>
          <cell r="I1967">
            <v>1911600</v>
          </cell>
          <cell r="J1967">
            <v>0</v>
          </cell>
        </row>
        <row r="1968">
          <cell r="B1968" t="str">
            <v>43CHTQDD400</v>
          </cell>
          <cell r="C1968" t="str">
            <v>Chếch HDPE TQ hàn đối đầu phi 400</v>
          </cell>
          <cell r="D1968">
            <v>0</v>
          </cell>
          <cell r="E1968">
            <v>0</v>
          </cell>
          <cell r="F1968">
            <v>42</v>
          </cell>
          <cell r="G1968">
            <v>54294687</v>
          </cell>
          <cell r="H1968">
            <v>42</v>
          </cell>
          <cell r="I1968">
            <v>54294687</v>
          </cell>
          <cell r="J1968">
            <v>0</v>
          </cell>
        </row>
        <row r="1969">
          <cell r="B1969" t="str">
            <v>43CHTQDD63.</v>
          </cell>
          <cell r="C1969" t="str">
            <v>Chếch HDPE TQ hàn đối đầu phi 63</v>
          </cell>
          <cell r="D1969">
            <v>0</v>
          </cell>
          <cell r="E1969">
            <v>0</v>
          </cell>
          <cell r="F1969">
            <v>6</v>
          </cell>
          <cell r="G1969">
            <v>108600</v>
          </cell>
          <cell r="H1969">
            <v>6</v>
          </cell>
          <cell r="I1969">
            <v>108600</v>
          </cell>
          <cell r="J1969">
            <v>0</v>
          </cell>
        </row>
        <row r="1970">
          <cell r="B1970" t="str">
            <v>43CHTQDD710</v>
          </cell>
          <cell r="C1970" t="str">
            <v>Chếch HDPE TQ hàn đối đầu phi 710</v>
          </cell>
          <cell r="D1970">
            <v>0</v>
          </cell>
          <cell r="E1970">
            <v>0</v>
          </cell>
          <cell r="F1970">
            <v>4</v>
          </cell>
          <cell r="G1970">
            <v>43282200</v>
          </cell>
          <cell r="H1970">
            <v>4</v>
          </cell>
          <cell r="I1970">
            <v>43282200</v>
          </cell>
          <cell r="J1970">
            <v>0</v>
          </cell>
        </row>
        <row r="1971">
          <cell r="B1971" t="str">
            <v>43CHTQDD90</v>
          </cell>
          <cell r="C1971" t="str">
            <v>Chếch HDPE TQ hàn đối đầu phi 90</v>
          </cell>
          <cell r="D1971">
            <v>0</v>
          </cell>
          <cell r="E1971">
            <v>0</v>
          </cell>
          <cell r="F1971">
            <v>14</v>
          </cell>
          <cell r="G1971">
            <v>542000</v>
          </cell>
          <cell r="H1971">
            <v>14</v>
          </cell>
          <cell r="I1971">
            <v>542000</v>
          </cell>
          <cell r="J1971">
            <v>0</v>
          </cell>
        </row>
        <row r="1972">
          <cell r="B1972" t="str">
            <v>43CNML11090</v>
          </cell>
          <cell r="C1972" t="str">
            <v>Côn PE Malaysia 110/90</v>
          </cell>
          <cell r="D1972">
            <v>20</v>
          </cell>
          <cell r="E1972">
            <v>5360652</v>
          </cell>
          <cell r="F1972">
            <v>0</v>
          </cell>
          <cell r="G1972">
            <v>0</v>
          </cell>
          <cell r="H1972">
            <v>13</v>
          </cell>
          <cell r="I1972">
            <v>3484424</v>
          </cell>
          <cell r="J1972">
            <v>7</v>
          </cell>
        </row>
        <row r="1973">
          <cell r="B1973" t="str">
            <v>43CNML2520</v>
          </cell>
          <cell r="C1973" t="str">
            <v>Côn PE Malaysia 25/20</v>
          </cell>
          <cell r="D1973">
            <v>1</v>
          </cell>
          <cell r="E1973">
            <v>10797</v>
          </cell>
          <cell r="F1973">
            <v>1400</v>
          </cell>
          <cell r="G1973">
            <v>15838480</v>
          </cell>
          <cell r="H1973">
            <v>1171</v>
          </cell>
          <cell r="I1973">
            <v>12307277</v>
          </cell>
          <cell r="J1973">
            <v>230</v>
          </cell>
        </row>
        <row r="1974">
          <cell r="B1974" t="str">
            <v>43CNML3220</v>
          </cell>
          <cell r="C1974" t="str">
            <v>Côn PE Malaysia 32/20</v>
          </cell>
          <cell r="D1974">
            <v>796</v>
          </cell>
          <cell r="E1974">
            <v>13555121</v>
          </cell>
          <cell r="F1974">
            <v>0</v>
          </cell>
          <cell r="G1974">
            <v>0</v>
          </cell>
          <cell r="H1974">
            <v>216</v>
          </cell>
          <cell r="I1974">
            <v>3627186</v>
          </cell>
          <cell r="J1974">
            <v>580</v>
          </cell>
        </row>
        <row r="1975">
          <cell r="B1975" t="str">
            <v>43CNML3225</v>
          </cell>
          <cell r="C1975" t="str">
            <v>Côn PE Malaysia 32/25</v>
          </cell>
          <cell r="D1975">
            <v>218</v>
          </cell>
          <cell r="E1975">
            <v>3712354</v>
          </cell>
          <cell r="F1975">
            <v>570</v>
          </cell>
          <cell r="G1975">
            <v>9833042</v>
          </cell>
          <cell r="H1975">
            <v>176</v>
          </cell>
          <cell r="I1975">
            <v>3025167</v>
          </cell>
          <cell r="J1975">
            <v>612</v>
          </cell>
        </row>
        <row r="1976">
          <cell r="B1976" t="str">
            <v>43CNML4020</v>
          </cell>
          <cell r="C1976" t="str">
            <v>Côn PE Malaysia 40/20</v>
          </cell>
          <cell r="D1976">
            <v>467</v>
          </cell>
          <cell r="E1976">
            <v>7095230</v>
          </cell>
          <cell r="F1976">
            <v>0</v>
          </cell>
          <cell r="G1976">
            <v>0</v>
          </cell>
          <cell r="H1976">
            <v>53</v>
          </cell>
          <cell r="I1976">
            <v>805240</v>
          </cell>
          <cell r="J1976">
            <v>414</v>
          </cell>
        </row>
        <row r="1977">
          <cell r="B1977" t="str">
            <v>43CNML4025</v>
          </cell>
          <cell r="C1977" t="str">
            <v>Côn PE Malaysia 40/25</v>
          </cell>
          <cell r="D1977">
            <v>900</v>
          </cell>
          <cell r="E1977">
            <v>21600000</v>
          </cell>
          <cell r="F1977">
            <v>0</v>
          </cell>
          <cell r="G1977">
            <v>0</v>
          </cell>
          <cell r="H1977">
            <v>42</v>
          </cell>
          <cell r="I1977">
            <v>1008000</v>
          </cell>
          <cell r="J1977">
            <v>858</v>
          </cell>
        </row>
        <row r="1978">
          <cell r="B1978" t="str">
            <v>43CNML4032</v>
          </cell>
          <cell r="C1978" t="str">
            <v>Côn PE Malaysia 40/32</v>
          </cell>
          <cell r="D1978">
            <v>519</v>
          </cell>
          <cell r="E1978">
            <v>9179254</v>
          </cell>
          <cell r="F1978">
            <v>0</v>
          </cell>
          <cell r="G1978">
            <v>0</v>
          </cell>
          <cell r="H1978">
            <v>141</v>
          </cell>
          <cell r="I1978">
            <v>2493784</v>
          </cell>
          <cell r="J1978">
            <v>378</v>
          </cell>
        </row>
        <row r="1979">
          <cell r="B1979" t="str">
            <v>43CNML5025</v>
          </cell>
          <cell r="C1979" t="str">
            <v>Côn PE Malaysia 50/25</v>
          </cell>
          <cell r="D1979">
            <v>682</v>
          </cell>
          <cell r="E1979">
            <v>19502011</v>
          </cell>
          <cell r="F1979">
            <v>0</v>
          </cell>
          <cell r="G1979">
            <v>0</v>
          </cell>
          <cell r="H1979">
            <v>58</v>
          </cell>
          <cell r="I1979">
            <v>1658527</v>
          </cell>
          <cell r="J1979">
            <v>624</v>
          </cell>
        </row>
        <row r="1980">
          <cell r="B1980" t="str">
            <v>43CNML5032</v>
          </cell>
          <cell r="C1980" t="str">
            <v>Côn PE Malaysia 50/32</v>
          </cell>
          <cell r="D1980">
            <v>171</v>
          </cell>
          <cell r="E1980">
            <v>4890600</v>
          </cell>
          <cell r="F1980">
            <v>70</v>
          </cell>
          <cell r="G1980">
            <v>2122540</v>
          </cell>
          <cell r="H1980">
            <v>44</v>
          </cell>
          <cell r="I1980">
            <v>1279996</v>
          </cell>
          <cell r="J1980">
            <v>197</v>
          </cell>
        </row>
        <row r="1981">
          <cell r="B1981" t="str">
            <v>43CNML5040</v>
          </cell>
          <cell r="C1981" t="str">
            <v>Côn PE Malaysia 50/40</v>
          </cell>
          <cell r="D1981">
            <v>83</v>
          </cell>
          <cell r="E1981">
            <v>2883298</v>
          </cell>
          <cell r="F1981">
            <v>280</v>
          </cell>
          <cell r="G1981">
            <v>11190256</v>
          </cell>
          <cell r="H1981">
            <v>256</v>
          </cell>
          <cell r="I1981">
            <v>9424404</v>
          </cell>
          <cell r="J1981">
            <v>107</v>
          </cell>
        </row>
        <row r="1982">
          <cell r="B1982" t="str">
            <v>43CNML6325</v>
          </cell>
          <cell r="C1982" t="str">
            <v>Côn PE Malaysia 63/25</v>
          </cell>
          <cell r="D1982">
            <v>409</v>
          </cell>
          <cell r="E1982">
            <v>13472773</v>
          </cell>
          <cell r="F1982">
            <v>0</v>
          </cell>
          <cell r="G1982">
            <v>0</v>
          </cell>
          <cell r="H1982">
            <v>19</v>
          </cell>
          <cell r="I1982">
            <v>625876</v>
          </cell>
          <cell r="J1982">
            <v>390</v>
          </cell>
        </row>
        <row r="1983">
          <cell r="B1983" t="str">
            <v>43CNML6332</v>
          </cell>
          <cell r="C1983" t="str">
            <v>Côn PE Malaysia 63/32</v>
          </cell>
          <cell r="D1983">
            <v>154</v>
          </cell>
          <cell r="E1983">
            <v>6992832</v>
          </cell>
          <cell r="F1983">
            <v>0</v>
          </cell>
          <cell r="G1983">
            <v>0</v>
          </cell>
          <cell r="H1983">
            <v>27</v>
          </cell>
          <cell r="I1983">
            <v>1226016</v>
          </cell>
          <cell r="J1983">
            <v>127</v>
          </cell>
        </row>
        <row r="1984">
          <cell r="B1984" t="str">
            <v>43CNML6340</v>
          </cell>
          <cell r="C1984" t="str">
            <v>Côn PE Malaysia 63/40</v>
          </cell>
          <cell r="D1984">
            <v>350</v>
          </cell>
          <cell r="E1984">
            <v>16263330</v>
          </cell>
          <cell r="F1984">
            <v>0</v>
          </cell>
          <cell r="G1984">
            <v>0</v>
          </cell>
          <cell r="H1984">
            <v>94</v>
          </cell>
          <cell r="I1984">
            <v>4367868</v>
          </cell>
          <cell r="J1984">
            <v>256</v>
          </cell>
        </row>
        <row r="1985">
          <cell r="B1985" t="str">
            <v>43CNML6350</v>
          </cell>
          <cell r="C1985" t="str">
            <v>Côn PE Malaysia 63/50</v>
          </cell>
          <cell r="D1985">
            <v>89</v>
          </cell>
          <cell r="E1985">
            <v>4511162</v>
          </cell>
          <cell r="F1985">
            <v>126</v>
          </cell>
          <cell r="G1985">
            <v>6521382</v>
          </cell>
          <cell r="H1985">
            <v>53</v>
          </cell>
          <cell r="I1985">
            <v>2663351</v>
          </cell>
          <cell r="J1985">
            <v>162</v>
          </cell>
        </row>
        <row r="1986">
          <cell r="B1986" t="str">
            <v>43CNML7540</v>
          </cell>
          <cell r="C1986" t="str">
            <v>Côn PE Malaysia 75/40</v>
          </cell>
          <cell r="D1986">
            <v>117</v>
          </cell>
          <cell r="E1986">
            <v>9435868</v>
          </cell>
          <cell r="F1986">
            <v>0</v>
          </cell>
          <cell r="G1986">
            <v>0</v>
          </cell>
          <cell r="H1986">
            <v>6</v>
          </cell>
          <cell r="I1986">
            <v>483891</v>
          </cell>
          <cell r="J1986">
            <v>111</v>
          </cell>
        </row>
        <row r="1987">
          <cell r="B1987" t="str">
            <v>43CNML7550</v>
          </cell>
          <cell r="C1987" t="str">
            <v>Côn PE Malaysia 75/50</v>
          </cell>
          <cell r="D1987">
            <v>80</v>
          </cell>
          <cell r="E1987">
            <v>6820000</v>
          </cell>
          <cell r="F1987">
            <v>0</v>
          </cell>
          <cell r="G1987">
            <v>0</v>
          </cell>
          <cell r="H1987">
            <v>6</v>
          </cell>
          <cell r="I1987">
            <v>511500</v>
          </cell>
          <cell r="J1987">
            <v>74</v>
          </cell>
        </row>
        <row r="1988">
          <cell r="B1988" t="str">
            <v>43CNML7563</v>
          </cell>
          <cell r="C1988" t="str">
            <v>Côn PE Malaysia 75/63</v>
          </cell>
          <cell r="D1988">
            <v>20</v>
          </cell>
          <cell r="E1988">
            <v>1602826</v>
          </cell>
          <cell r="F1988">
            <v>48</v>
          </cell>
          <cell r="G1988">
            <v>4291152</v>
          </cell>
          <cell r="H1988">
            <v>4</v>
          </cell>
          <cell r="I1988">
            <v>346704</v>
          </cell>
          <cell r="J1988">
            <v>64</v>
          </cell>
        </row>
        <row r="1989">
          <cell r="B1989" t="str">
            <v>43CNML9063</v>
          </cell>
          <cell r="C1989" t="str">
            <v>Côn PE Malaysia 90/63</v>
          </cell>
          <cell r="D1989">
            <v>20</v>
          </cell>
          <cell r="E1989">
            <v>2346430</v>
          </cell>
          <cell r="F1989">
            <v>45</v>
          </cell>
          <cell r="G1989">
            <v>5316885</v>
          </cell>
          <cell r="H1989">
            <v>20</v>
          </cell>
          <cell r="I1989">
            <v>2240045</v>
          </cell>
          <cell r="J1989">
            <v>45</v>
          </cell>
        </row>
        <row r="1990">
          <cell r="B1990" t="str">
            <v>43CNML9075</v>
          </cell>
          <cell r="C1990" t="str">
            <v>Côn PE Malaysia 90/75</v>
          </cell>
          <cell r="D1990">
            <v>42</v>
          </cell>
          <cell r="E1990">
            <v>5728342</v>
          </cell>
          <cell r="F1990">
            <v>0</v>
          </cell>
          <cell r="G1990">
            <v>0</v>
          </cell>
          <cell r="H1990">
            <v>11</v>
          </cell>
          <cell r="I1990">
            <v>1500280</v>
          </cell>
          <cell r="J1990">
            <v>31</v>
          </cell>
        </row>
        <row r="1991">
          <cell r="B1991" t="str">
            <v>43CNTP5032</v>
          </cell>
          <cell r="C1991" t="str">
            <v>Côn thu HDPE Tiền phong  50*32</v>
          </cell>
          <cell r="D1991">
            <v>0</v>
          </cell>
          <cell r="E1991">
            <v>0</v>
          </cell>
          <cell r="F1991">
            <v>10</v>
          </cell>
          <cell r="G1991">
            <v>322640</v>
          </cell>
          <cell r="H1991">
            <v>10</v>
          </cell>
          <cell r="I1991">
            <v>322640</v>
          </cell>
          <cell r="J1991">
            <v>0</v>
          </cell>
        </row>
        <row r="1992">
          <cell r="B1992" t="str">
            <v>43CNTQDD11050</v>
          </cell>
          <cell r="C1992" t="str">
            <v>Côn HDPE TQ hàn đối đầu phi 110/50</v>
          </cell>
          <cell r="D1992">
            <v>0</v>
          </cell>
          <cell r="E1992">
            <v>0</v>
          </cell>
          <cell r="F1992">
            <v>2</v>
          </cell>
          <cell r="G1992">
            <v>53700</v>
          </cell>
          <cell r="H1992">
            <v>2</v>
          </cell>
          <cell r="I1992">
            <v>53700</v>
          </cell>
          <cell r="J1992">
            <v>0</v>
          </cell>
        </row>
        <row r="1993">
          <cell r="B1993" t="str">
            <v>43CNTQDD11063</v>
          </cell>
          <cell r="C1993" t="str">
            <v>Côn HDPE TQ hàn đối đầu phi 110/63</v>
          </cell>
          <cell r="D1993">
            <v>10</v>
          </cell>
          <cell r="E1993">
            <v>285000</v>
          </cell>
          <cell r="F1993">
            <v>0</v>
          </cell>
          <cell r="G1993">
            <v>0</v>
          </cell>
          <cell r="H1993">
            <v>10</v>
          </cell>
          <cell r="I1993">
            <v>570000</v>
          </cell>
          <cell r="J1993">
            <v>0</v>
          </cell>
        </row>
        <row r="1994">
          <cell r="B1994" t="str">
            <v>43CNTQDD11090</v>
          </cell>
          <cell r="C1994" t="str">
            <v>Côn HDPE TQ hàn đối đầu phi 110/90</v>
          </cell>
          <cell r="D1994">
            <v>0</v>
          </cell>
          <cell r="E1994">
            <v>0</v>
          </cell>
          <cell r="F1994">
            <v>1</v>
          </cell>
          <cell r="G1994">
            <v>32200</v>
          </cell>
          <cell r="H1994">
            <v>1</v>
          </cell>
          <cell r="I1994">
            <v>32200</v>
          </cell>
          <cell r="J1994">
            <v>0</v>
          </cell>
        </row>
        <row r="1995">
          <cell r="B1995" t="str">
            <v>43CNTQDD160110</v>
          </cell>
          <cell r="C1995" t="str">
            <v>Côn HDPE TQ hàn đối đầu phi 160/110</v>
          </cell>
          <cell r="D1995">
            <v>0</v>
          </cell>
          <cell r="E1995">
            <v>0</v>
          </cell>
          <cell r="F1995">
            <v>7</v>
          </cell>
          <cell r="G1995">
            <v>600950</v>
          </cell>
          <cell r="H1995">
            <v>7</v>
          </cell>
          <cell r="I1995">
            <v>600950</v>
          </cell>
          <cell r="J1995">
            <v>0</v>
          </cell>
        </row>
        <row r="1996">
          <cell r="B1996" t="str">
            <v>43CNTQDD160140</v>
          </cell>
          <cell r="C1996" t="str">
            <v>Côn HDPE TQ hàn đối đầu phi 160/140</v>
          </cell>
          <cell r="D1996">
            <v>0</v>
          </cell>
          <cell r="E1996">
            <v>0</v>
          </cell>
          <cell r="F1996">
            <v>22</v>
          </cell>
          <cell r="G1996">
            <v>3304496</v>
          </cell>
          <cell r="H1996">
            <v>22</v>
          </cell>
          <cell r="I1996">
            <v>3304496</v>
          </cell>
          <cell r="J1996">
            <v>0</v>
          </cell>
        </row>
        <row r="1997">
          <cell r="B1997" t="str">
            <v>43CNTQDD225110</v>
          </cell>
          <cell r="C1997" t="str">
            <v>Côn HDPE TQ hàn đối đầu phi 225/110</v>
          </cell>
          <cell r="D1997">
            <v>2</v>
          </cell>
          <cell r="E1997">
            <v>338743</v>
          </cell>
          <cell r="F1997">
            <v>1</v>
          </cell>
          <cell r="G1997">
            <v>177750</v>
          </cell>
          <cell r="H1997">
            <v>1</v>
          </cell>
          <cell r="I1997">
            <v>172164</v>
          </cell>
          <cell r="J1997">
            <v>2</v>
          </cell>
        </row>
        <row r="1998">
          <cell r="B1998" t="str">
            <v>43CNTQDD225160</v>
          </cell>
          <cell r="C1998" t="str">
            <v>Côn HDPE TQ hàn đối đầu phi 225/160</v>
          </cell>
          <cell r="D1998">
            <v>2</v>
          </cell>
          <cell r="E1998">
            <v>402500</v>
          </cell>
          <cell r="F1998">
            <v>3</v>
          </cell>
          <cell r="G1998">
            <v>598455</v>
          </cell>
          <cell r="H1998">
            <v>5</v>
          </cell>
          <cell r="I1998">
            <v>1403455</v>
          </cell>
          <cell r="J1998">
            <v>0</v>
          </cell>
        </row>
        <row r="1999">
          <cell r="B1999" t="str">
            <v>43CNTQDD280225</v>
          </cell>
          <cell r="C1999" t="str">
            <v>Côn HDPE TQ hàn đối đầu phi 280/225</v>
          </cell>
          <cell r="D1999">
            <v>0</v>
          </cell>
          <cell r="E1999">
            <v>0</v>
          </cell>
          <cell r="F1999">
            <v>2</v>
          </cell>
          <cell r="G1999">
            <v>1216000</v>
          </cell>
          <cell r="H1999">
            <v>2</v>
          </cell>
          <cell r="I1999">
            <v>1216000</v>
          </cell>
          <cell r="J1999">
            <v>0</v>
          </cell>
        </row>
        <row r="2000">
          <cell r="B2000" t="str">
            <v>43CNTQDD500400</v>
          </cell>
          <cell r="C2000" t="str">
            <v>Côn HDPE TQ hàn đối đầu phi 500/400</v>
          </cell>
          <cell r="D2000">
            <v>0</v>
          </cell>
          <cell r="E2000">
            <v>0</v>
          </cell>
          <cell r="F2000">
            <v>1</v>
          </cell>
          <cell r="G2000">
            <v>1429900</v>
          </cell>
          <cell r="H2000">
            <v>1</v>
          </cell>
          <cell r="I2000">
            <v>1429900</v>
          </cell>
          <cell r="J2000">
            <v>0</v>
          </cell>
        </row>
        <row r="2001">
          <cell r="B2001" t="str">
            <v>43CTML110</v>
          </cell>
          <cell r="C2001" t="str">
            <v>Cút HDPE Malaysia D110</v>
          </cell>
          <cell r="D2001">
            <v>16</v>
          </cell>
          <cell r="E2001">
            <v>5460585</v>
          </cell>
          <cell r="F2001">
            <v>62</v>
          </cell>
          <cell r="G2001">
            <v>25636621</v>
          </cell>
          <cell r="H2001">
            <v>28</v>
          </cell>
          <cell r="I2001">
            <v>10307206</v>
          </cell>
          <cell r="J2001">
            <v>50</v>
          </cell>
        </row>
        <row r="2002">
          <cell r="B2002" t="str">
            <v>43CTML20</v>
          </cell>
          <cell r="C2002" t="str">
            <v>Cút HDPE Malaysia D20</v>
          </cell>
          <cell r="D2002">
            <v>9251</v>
          </cell>
          <cell r="E2002">
            <v>90347163</v>
          </cell>
          <cell r="F2002">
            <v>7001</v>
          </cell>
          <cell r="G2002">
            <v>69531000</v>
          </cell>
          <cell r="H2002">
            <v>11459</v>
          </cell>
          <cell r="I2002">
            <v>108330606</v>
          </cell>
          <cell r="J2002">
            <v>4793</v>
          </cell>
        </row>
        <row r="2003">
          <cell r="B2003" t="str">
            <v>43CTML25</v>
          </cell>
          <cell r="C2003" t="str">
            <v>Cút HDPE Malaysia D25</v>
          </cell>
          <cell r="D2003">
            <v>5681</v>
          </cell>
          <cell r="E2003">
            <v>64229183</v>
          </cell>
          <cell r="F2003">
            <v>7980</v>
          </cell>
          <cell r="G2003">
            <v>91785960</v>
          </cell>
          <cell r="H2003">
            <v>7050</v>
          </cell>
          <cell r="I2003">
            <v>80437779</v>
          </cell>
          <cell r="J2003">
            <v>6611</v>
          </cell>
        </row>
        <row r="2004">
          <cell r="B2004" t="str">
            <v>43CTML32</v>
          </cell>
          <cell r="C2004" t="str">
            <v>Cút HDPE Malaysia D32</v>
          </cell>
          <cell r="D2004">
            <v>2143</v>
          </cell>
          <cell r="E2004">
            <v>35299241</v>
          </cell>
          <cell r="F2004">
            <v>600</v>
          </cell>
          <cell r="G2004">
            <v>10038000</v>
          </cell>
          <cell r="H2004">
            <v>689</v>
          </cell>
          <cell r="I2004">
            <v>11382535</v>
          </cell>
          <cell r="J2004">
            <v>2054</v>
          </cell>
        </row>
        <row r="2005">
          <cell r="B2005" t="str">
            <v>43CTML40</v>
          </cell>
          <cell r="C2005" t="str">
            <v>Cút HDPE Malaysia D40</v>
          </cell>
          <cell r="D2005">
            <v>743</v>
          </cell>
          <cell r="E2005">
            <v>23348806</v>
          </cell>
          <cell r="F2005">
            <v>0</v>
          </cell>
          <cell r="G2005">
            <v>0</v>
          </cell>
          <cell r="H2005">
            <v>202</v>
          </cell>
          <cell r="I2005">
            <v>6285006</v>
          </cell>
          <cell r="J2005">
            <v>541</v>
          </cell>
        </row>
        <row r="2006">
          <cell r="B2006" t="str">
            <v>43CTML50</v>
          </cell>
          <cell r="C2006" t="str">
            <v>Cút HDPE Malaysia D50</v>
          </cell>
          <cell r="D2006">
            <v>308</v>
          </cell>
          <cell r="E2006">
            <v>14500870</v>
          </cell>
          <cell r="F2006">
            <v>600</v>
          </cell>
          <cell r="G2006">
            <v>28545000</v>
          </cell>
          <cell r="H2006">
            <v>711</v>
          </cell>
          <cell r="I2006">
            <v>31098445</v>
          </cell>
          <cell r="J2006">
            <v>197</v>
          </cell>
        </row>
        <row r="2007">
          <cell r="B2007" t="str">
            <v>43CTML63</v>
          </cell>
          <cell r="C2007" t="str">
            <v>Cút HDPE Malaysia D63</v>
          </cell>
          <cell r="D2007">
            <v>133</v>
          </cell>
          <cell r="E2007">
            <v>9013277</v>
          </cell>
          <cell r="F2007">
            <v>378</v>
          </cell>
          <cell r="G2007">
            <v>26085048</v>
          </cell>
          <cell r="H2007">
            <v>306</v>
          </cell>
          <cell r="I2007">
            <v>20322896</v>
          </cell>
          <cell r="J2007">
            <v>205</v>
          </cell>
        </row>
        <row r="2008">
          <cell r="B2008" t="str">
            <v>43CTML75</v>
          </cell>
          <cell r="C2008" t="str">
            <v>Cút HDPE Malaysia D75</v>
          </cell>
          <cell r="D2008">
            <v>67</v>
          </cell>
          <cell r="E2008">
            <v>7032255</v>
          </cell>
          <cell r="F2008">
            <v>54</v>
          </cell>
          <cell r="G2008">
            <v>5759154</v>
          </cell>
          <cell r="H2008">
            <v>87</v>
          </cell>
          <cell r="I2008">
            <v>9196022</v>
          </cell>
          <cell r="J2008">
            <v>34</v>
          </cell>
        </row>
        <row r="2009">
          <cell r="B2009" t="str">
            <v>43CTML90</v>
          </cell>
          <cell r="C2009" t="str">
            <v>Cút HDPE Malaysia D90</v>
          </cell>
          <cell r="D2009">
            <v>43</v>
          </cell>
          <cell r="E2009">
            <v>6599047</v>
          </cell>
          <cell r="F2009">
            <v>150</v>
          </cell>
          <cell r="G2009">
            <v>25748600</v>
          </cell>
          <cell r="H2009">
            <v>135</v>
          </cell>
          <cell r="I2009">
            <v>21376797</v>
          </cell>
          <cell r="J2009">
            <v>58</v>
          </cell>
        </row>
        <row r="2010">
          <cell r="B2010" t="str">
            <v>43CTRNML2012</v>
          </cell>
          <cell r="C2010" t="str">
            <v>Cút RN PE Malaysia D20 x 1/2"</v>
          </cell>
          <cell r="D2010">
            <v>1316</v>
          </cell>
          <cell r="E2010">
            <v>8120810</v>
          </cell>
          <cell r="F2010">
            <v>6001</v>
          </cell>
          <cell r="G2010">
            <v>37644000</v>
          </cell>
          <cell r="H2010">
            <v>2353</v>
          </cell>
          <cell r="I2010">
            <v>14693943</v>
          </cell>
          <cell r="J2010">
            <v>4964</v>
          </cell>
        </row>
        <row r="2011">
          <cell r="B2011" t="str">
            <v>43CTRNML2034</v>
          </cell>
          <cell r="C2011" t="str">
            <v>Cút RN PE Malaysia D20 x 3/4"</v>
          </cell>
          <cell r="D2011">
            <v>2471</v>
          </cell>
          <cell r="E2011">
            <v>9709340</v>
          </cell>
          <cell r="F2011">
            <v>0</v>
          </cell>
          <cell r="G2011">
            <v>0</v>
          </cell>
          <cell r="H2011">
            <v>250</v>
          </cell>
          <cell r="I2011">
            <v>982330</v>
          </cell>
          <cell r="J2011">
            <v>2221</v>
          </cell>
        </row>
        <row r="2012">
          <cell r="B2012" t="str">
            <v>43CTRNML251.</v>
          </cell>
          <cell r="C2012" t="str">
            <v>Cút RN PE Malaysia D25 x 1"</v>
          </cell>
          <cell r="D2012">
            <v>399</v>
          </cell>
          <cell r="E2012">
            <v>922407</v>
          </cell>
          <cell r="F2012">
            <v>0</v>
          </cell>
          <cell r="G2012">
            <v>0</v>
          </cell>
          <cell r="H2012">
            <v>50</v>
          </cell>
          <cell r="I2012">
            <v>115590</v>
          </cell>
          <cell r="J2012">
            <v>349</v>
          </cell>
        </row>
        <row r="2013">
          <cell r="B2013" t="str">
            <v>43CTRNML2512</v>
          </cell>
          <cell r="C2013" t="str">
            <v>Cút RN PE Malaysia D25 x 1/2"</v>
          </cell>
          <cell r="D2013">
            <v>1430</v>
          </cell>
          <cell r="E2013">
            <v>11012430</v>
          </cell>
          <cell r="F2013">
            <v>0</v>
          </cell>
          <cell r="G2013">
            <v>0</v>
          </cell>
          <cell r="H2013">
            <v>350</v>
          </cell>
          <cell r="I2013">
            <v>2695350</v>
          </cell>
          <cell r="J2013">
            <v>1080</v>
          </cell>
        </row>
        <row r="2014">
          <cell r="B2014" t="str">
            <v>43CTRNML2534</v>
          </cell>
          <cell r="C2014" t="str">
            <v>Cút RN PE Malaysia D25 x 3/4"</v>
          </cell>
          <cell r="D2014">
            <v>1953</v>
          </cell>
          <cell r="E2014">
            <v>14796971</v>
          </cell>
          <cell r="F2014">
            <v>0</v>
          </cell>
          <cell r="G2014">
            <v>0</v>
          </cell>
          <cell r="H2014">
            <v>1120</v>
          </cell>
          <cell r="I2014">
            <v>8485719</v>
          </cell>
          <cell r="J2014">
            <v>833</v>
          </cell>
        </row>
        <row r="2015">
          <cell r="B2015" t="str">
            <v>43CTRNML321</v>
          </cell>
          <cell r="C2015" t="str">
            <v>Cút RN PE Malaysia D32 x 1"</v>
          </cell>
          <cell r="D2015">
            <v>189</v>
          </cell>
          <cell r="E2015">
            <v>1750452</v>
          </cell>
          <cell r="F2015">
            <v>0</v>
          </cell>
          <cell r="G2015">
            <v>0</v>
          </cell>
          <cell r="H2015">
            <v>42</v>
          </cell>
          <cell r="I2015">
            <v>388989</v>
          </cell>
          <cell r="J2015">
            <v>147</v>
          </cell>
        </row>
        <row r="2016">
          <cell r="B2016" t="str">
            <v>43CTRNML3234</v>
          </cell>
          <cell r="C2016" t="str">
            <v>Cút RN PE Malaysia D32 x 3/4"</v>
          </cell>
          <cell r="D2016">
            <v>360</v>
          </cell>
          <cell r="E2016">
            <v>3021779</v>
          </cell>
          <cell r="F2016">
            <v>0</v>
          </cell>
          <cell r="G2016">
            <v>0</v>
          </cell>
          <cell r="H2016">
            <v>1</v>
          </cell>
          <cell r="I2016">
            <v>8394</v>
          </cell>
          <cell r="J2016">
            <v>359</v>
          </cell>
        </row>
        <row r="2017">
          <cell r="B2017" t="str">
            <v>43CTRTML2012</v>
          </cell>
          <cell r="C2017" t="str">
            <v>Cút RT PE Malaysia D20 x 1/2"</v>
          </cell>
          <cell r="D2017">
            <v>1570</v>
          </cell>
          <cell r="E2017">
            <v>11301844</v>
          </cell>
          <cell r="F2017">
            <v>7001</v>
          </cell>
          <cell r="G2017">
            <v>56427885</v>
          </cell>
          <cell r="H2017">
            <v>8671</v>
          </cell>
          <cell r="I2017">
            <v>67729729</v>
          </cell>
          <cell r="J2017">
            <v>-100</v>
          </cell>
        </row>
        <row r="2018">
          <cell r="B2018" t="str">
            <v>43CTRTML2034</v>
          </cell>
          <cell r="C2018" t="str">
            <v>Cút RT PE Malaysia D20 x 3/4"</v>
          </cell>
          <cell r="D2018">
            <v>2440</v>
          </cell>
          <cell r="E2018">
            <v>17538720</v>
          </cell>
          <cell r="F2018">
            <v>0</v>
          </cell>
          <cell r="G2018">
            <v>0</v>
          </cell>
          <cell r="H2018">
            <v>400</v>
          </cell>
          <cell r="I2018">
            <v>2875200</v>
          </cell>
          <cell r="J2018">
            <v>2040</v>
          </cell>
        </row>
        <row r="2019">
          <cell r="B2019" t="str">
            <v>43CTRTML2512</v>
          </cell>
          <cell r="C2019" t="str">
            <v>Cút RT PE Malaysia D25 x 1/2"</v>
          </cell>
          <cell r="D2019">
            <v>2278</v>
          </cell>
          <cell r="E2019">
            <v>22221890</v>
          </cell>
          <cell r="F2019">
            <v>1500</v>
          </cell>
          <cell r="G2019">
            <v>17519500</v>
          </cell>
          <cell r="H2019">
            <v>1587</v>
          </cell>
          <cell r="I2019">
            <v>16776729</v>
          </cell>
          <cell r="J2019">
            <v>2191</v>
          </cell>
        </row>
        <row r="2020">
          <cell r="B2020" t="str">
            <v>43CTRTML2534</v>
          </cell>
          <cell r="C2020" t="str">
            <v>Cút RT PE Malaysia D25 x 3/4"</v>
          </cell>
          <cell r="D2020">
            <v>911</v>
          </cell>
          <cell r="E2020">
            <v>8886805</v>
          </cell>
          <cell r="F2020">
            <v>400</v>
          </cell>
          <cell r="G2020">
            <v>6543379</v>
          </cell>
          <cell r="H2020">
            <v>1011</v>
          </cell>
          <cell r="I2020">
            <v>11965184</v>
          </cell>
          <cell r="J2020">
            <v>300</v>
          </cell>
        </row>
        <row r="2021">
          <cell r="B2021" t="str">
            <v>43CTRTML321</v>
          </cell>
          <cell r="C2021" t="str">
            <v>Cút RT PE Malaysia D32 x 1"</v>
          </cell>
          <cell r="D2021">
            <v>794</v>
          </cell>
          <cell r="E2021">
            <v>11652208</v>
          </cell>
          <cell r="F2021">
            <v>0</v>
          </cell>
          <cell r="G2021">
            <v>0</v>
          </cell>
          <cell r="H2021">
            <v>110</v>
          </cell>
          <cell r="I2021">
            <v>1614285</v>
          </cell>
          <cell r="J2021">
            <v>684</v>
          </cell>
        </row>
        <row r="2022">
          <cell r="B2022" t="str">
            <v>43CTRTML3234</v>
          </cell>
          <cell r="C2022" t="str">
            <v>Cút RT PE Malaysia D32 x 3/4"</v>
          </cell>
          <cell r="D2022">
            <v>296</v>
          </cell>
          <cell r="E2022">
            <v>2772128</v>
          </cell>
          <cell r="F2022">
            <v>0</v>
          </cell>
          <cell r="G2022">
            <v>0</v>
          </cell>
          <cell r="H2022">
            <v>50</v>
          </cell>
          <cell r="I2022">
            <v>468265</v>
          </cell>
          <cell r="J2022">
            <v>246</v>
          </cell>
        </row>
        <row r="2023">
          <cell r="B2023" t="str">
            <v>43CTRTML40114</v>
          </cell>
          <cell r="C2023" t="str">
            <v>Cút RT PE Malaysia D40 x 1 1/4"</v>
          </cell>
          <cell r="D2023">
            <v>0</v>
          </cell>
          <cell r="E2023">
            <v>0</v>
          </cell>
          <cell r="F2023">
            <v>50</v>
          </cell>
          <cell r="G2023">
            <v>1439349</v>
          </cell>
          <cell r="H2023">
            <v>50</v>
          </cell>
          <cell r="I2023">
            <v>1439349</v>
          </cell>
          <cell r="J2023">
            <v>0</v>
          </cell>
        </row>
        <row r="2024">
          <cell r="B2024" t="str">
            <v>43CTRTML50112</v>
          </cell>
          <cell r="C2024" t="str">
            <v>Cút RT PE Malaysia D50 x 1 1/2"</v>
          </cell>
          <cell r="D2024">
            <v>0</v>
          </cell>
          <cell r="E2024">
            <v>0</v>
          </cell>
          <cell r="F2024">
            <v>50</v>
          </cell>
          <cell r="G2024">
            <v>2684940</v>
          </cell>
          <cell r="H2024">
            <v>50</v>
          </cell>
          <cell r="I2024">
            <v>2684940</v>
          </cell>
          <cell r="J2024">
            <v>0</v>
          </cell>
        </row>
        <row r="2025">
          <cell r="B2025" t="str">
            <v>43CTRTML632</v>
          </cell>
          <cell r="C2025" t="str">
            <v>Cút RT PE Malaysia D63 x 2"</v>
          </cell>
          <cell r="D2025">
            <v>0</v>
          </cell>
          <cell r="E2025">
            <v>0</v>
          </cell>
          <cell r="F2025">
            <v>50</v>
          </cell>
          <cell r="G2025">
            <v>5535959</v>
          </cell>
          <cell r="H2025">
            <v>50</v>
          </cell>
          <cell r="I2025">
            <v>5535959</v>
          </cell>
          <cell r="J2025">
            <v>0</v>
          </cell>
        </row>
        <row r="2026">
          <cell r="B2026" t="str">
            <v>43CTRTML75212</v>
          </cell>
          <cell r="C2026" t="str">
            <v>Cút RT PE Malaysia D75 x 2 1/2"</v>
          </cell>
          <cell r="D2026">
            <v>0</v>
          </cell>
          <cell r="E2026">
            <v>0</v>
          </cell>
          <cell r="F2026">
            <v>28</v>
          </cell>
          <cell r="G2026">
            <v>4696708</v>
          </cell>
          <cell r="H2026">
            <v>28</v>
          </cell>
          <cell r="I2026">
            <v>4696708</v>
          </cell>
          <cell r="J2026">
            <v>0</v>
          </cell>
        </row>
        <row r="2027">
          <cell r="B2027" t="str">
            <v>43CTRTML903</v>
          </cell>
          <cell r="C2027" t="str">
            <v>Cút RT PE Malaysia D90 x 3"</v>
          </cell>
          <cell r="D2027">
            <v>0</v>
          </cell>
          <cell r="E2027">
            <v>0</v>
          </cell>
          <cell r="F2027">
            <v>10</v>
          </cell>
          <cell r="G2027">
            <v>2563149</v>
          </cell>
          <cell r="H2027">
            <v>10</v>
          </cell>
          <cell r="I2027">
            <v>2563149</v>
          </cell>
          <cell r="J2027">
            <v>0</v>
          </cell>
        </row>
        <row r="2028">
          <cell r="B2028" t="str">
            <v>43CTTP40</v>
          </cell>
          <cell r="C2028" t="str">
            <v>Cút HDPE Tiền Phong D40</v>
          </cell>
          <cell r="D2028">
            <v>0</v>
          </cell>
          <cell r="E2028">
            <v>0</v>
          </cell>
          <cell r="F2028">
            <v>30</v>
          </cell>
          <cell r="G2028">
            <v>1105350</v>
          </cell>
          <cell r="H2028">
            <v>30</v>
          </cell>
          <cell r="I2028">
            <v>1105350</v>
          </cell>
          <cell r="J2028">
            <v>0</v>
          </cell>
        </row>
        <row r="2029">
          <cell r="B2029" t="str">
            <v>43CTTP50</v>
          </cell>
          <cell r="C2029" t="str">
            <v>Cút HDPE Tiền Phong D50</v>
          </cell>
          <cell r="D2029">
            <v>0</v>
          </cell>
          <cell r="E2029">
            <v>0</v>
          </cell>
          <cell r="F2029">
            <v>30</v>
          </cell>
          <cell r="G2029">
            <v>1431840</v>
          </cell>
          <cell r="H2029">
            <v>30</v>
          </cell>
          <cell r="I2029">
            <v>1431840</v>
          </cell>
          <cell r="J2029">
            <v>0</v>
          </cell>
        </row>
        <row r="2030">
          <cell r="B2030" t="str">
            <v>43CTTQDD110</v>
          </cell>
          <cell r="C2030" t="str">
            <v>Cút HDPE TQ hàn đối đầu phi 110</v>
          </cell>
          <cell r="D2030">
            <v>20</v>
          </cell>
          <cell r="E2030">
            <v>1268000</v>
          </cell>
          <cell r="F2030">
            <v>127</v>
          </cell>
          <cell r="G2030">
            <v>7074003</v>
          </cell>
          <cell r="H2030">
            <v>143</v>
          </cell>
          <cell r="I2030">
            <v>8086434</v>
          </cell>
          <cell r="J2030">
            <v>4</v>
          </cell>
        </row>
        <row r="2031">
          <cell r="B2031" t="str">
            <v>43CTTQDD140</v>
          </cell>
          <cell r="C2031" t="str">
            <v>Cút HDPE TQ hàn đối đầu phi 140</v>
          </cell>
          <cell r="D2031">
            <v>0</v>
          </cell>
          <cell r="E2031">
            <v>0</v>
          </cell>
          <cell r="F2031">
            <v>12</v>
          </cell>
          <cell r="G2031">
            <v>1730400</v>
          </cell>
          <cell r="H2031">
            <v>12</v>
          </cell>
          <cell r="I2031">
            <v>1730400</v>
          </cell>
          <cell r="J2031">
            <v>0</v>
          </cell>
        </row>
        <row r="2032">
          <cell r="B2032" t="str">
            <v>43CTTQDD160</v>
          </cell>
          <cell r="C2032" t="str">
            <v>Cút HDPE TQ hàn đối đầu phi 160</v>
          </cell>
          <cell r="D2032">
            <v>0</v>
          </cell>
          <cell r="E2032">
            <v>0</v>
          </cell>
          <cell r="F2032">
            <v>15</v>
          </cell>
          <cell r="G2032">
            <v>1418400</v>
          </cell>
          <cell r="H2032">
            <v>15</v>
          </cell>
          <cell r="I2032">
            <v>1418400</v>
          </cell>
          <cell r="J2032">
            <v>0</v>
          </cell>
        </row>
        <row r="2033">
          <cell r="B2033" t="str">
            <v>43CTTQDD200</v>
          </cell>
          <cell r="C2033" t="str">
            <v>Cút HDPE TQ hàn đối đầu phi 200</v>
          </cell>
          <cell r="D2033">
            <v>0</v>
          </cell>
          <cell r="E2033">
            <v>0</v>
          </cell>
          <cell r="F2033">
            <v>1</v>
          </cell>
          <cell r="G2033">
            <v>126180</v>
          </cell>
          <cell r="H2033">
            <v>1</v>
          </cell>
          <cell r="I2033">
            <v>126180</v>
          </cell>
          <cell r="J2033">
            <v>0</v>
          </cell>
        </row>
        <row r="2034">
          <cell r="B2034" t="str">
            <v>43CTTQDD225</v>
          </cell>
          <cell r="C2034" t="str">
            <v>Cút HDPE TQ hàn đối đầu phi 225</v>
          </cell>
          <cell r="D2034">
            <v>8</v>
          </cell>
          <cell r="E2034">
            <v>3977066</v>
          </cell>
          <cell r="F2034">
            <v>6</v>
          </cell>
          <cell r="G2034">
            <v>3304775</v>
          </cell>
          <cell r="H2034">
            <v>11</v>
          </cell>
          <cell r="I2034">
            <v>5644287</v>
          </cell>
          <cell r="J2034">
            <v>3</v>
          </cell>
        </row>
        <row r="2035">
          <cell r="B2035" t="str">
            <v>43CTTQDD250</v>
          </cell>
          <cell r="C2035" t="str">
            <v>Cút HDPE TQ hàn đối đầu phi 250</v>
          </cell>
          <cell r="D2035">
            <v>0</v>
          </cell>
          <cell r="E2035">
            <v>0</v>
          </cell>
          <cell r="F2035">
            <v>4</v>
          </cell>
          <cell r="G2035">
            <v>2106200</v>
          </cell>
          <cell r="H2035">
            <v>4</v>
          </cell>
          <cell r="I2035">
            <v>2106200</v>
          </cell>
          <cell r="J2035">
            <v>0</v>
          </cell>
        </row>
        <row r="2036">
          <cell r="B2036" t="str">
            <v>43CTTQDD315</v>
          </cell>
          <cell r="C2036" t="str">
            <v>Cút HDPE TQ hàn đối đầu phi 315</v>
          </cell>
          <cell r="D2036">
            <v>0</v>
          </cell>
          <cell r="E2036">
            <v>0</v>
          </cell>
          <cell r="F2036">
            <v>3</v>
          </cell>
          <cell r="G2036">
            <v>2716500</v>
          </cell>
          <cell r="H2036">
            <v>3</v>
          </cell>
          <cell r="I2036">
            <v>2716500</v>
          </cell>
          <cell r="J2036">
            <v>0</v>
          </cell>
        </row>
        <row r="2037">
          <cell r="B2037" t="str">
            <v>43CTTQDD400</v>
          </cell>
          <cell r="C2037" t="str">
            <v>Cút HDPE TQ hàn đối đầu phi 400</v>
          </cell>
          <cell r="D2037">
            <v>0</v>
          </cell>
          <cell r="E2037">
            <v>0</v>
          </cell>
          <cell r="F2037">
            <v>10</v>
          </cell>
          <cell r="G2037">
            <v>19312900</v>
          </cell>
          <cell r="H2037">
            <v>10</v>
          </cell>
          <cell r="I2037">
            <v>19312900</v>
          </cell>
          <cell r="J2037">
            <v>0</v>
          </cell>
        </row>
        <row r="2038">
          <cell r="B2038" t="str">
            <v>43CTTQDD63.</v>
          </cell>
          <cell r="C2038" t="str">
            <v>Cút HDPE TQ hàn đối đầu phi 63</v>
          </cell>
          <cell r="D2038">
            <v>0</v>
          </cell>
          <cell r="E2038">
            <v>0</v>
          </cell>
          <cell r="F2038">
            <v>1</v>
          </cell>
          <cell r="G2038">
            <v>21021</v>
          </cell>
          <cell r="H2038">
            <v>1</v>
          </cell>
          <cell r="I2038">
            <v>21021</v>
          </cell>
          <cell r="J2038">
            <v>0</v>
          </cell>
        </row>
        <row r="2039">
          <cell r="B2039" t="str">
            <v>43CTTQDD75</v>
          </cell>
          <cell r="C2039" t="str">
            <v>Cút HDPE TQ hàn đối đầu phi 75</v>
          </cell>
          <cell r="D2039">
            <v>0</v>
          </cell>
          <cell r="E2039">
            <v>0</v>
          </cell>
          <cell r="F2039">
            <v>20</v>
          </cell>
          <cell r="G2039">
            <v>621961</v>
          </cell>
          <cell r="H2039">
            <v>20</v>
          </cell>
          <cell r="I2039">
            <v>621961</v>
          </cell>
          <cell r="J2039">
            <v>0</v>
          </cell>
        </row>
        <row r="2040">
          <cell r="B2040" t="str">
            <v>43CTTQDD90</v>
          </cell>
          <cell r="C2040" t="str">
            <v>Cút HDPE TQ hàn đối đầu phi 90</v>
          </cell>
          <cell r="D2040">
            <v>0</v>
          </cell>
          <cell r="E2040">
            <v>0</v>
          </cell>
          <cell r="F2040">
            <v>2</v>
          </cell>
          <cell r="G2040">
            <v>83355</v>
          </cell>
          <cell r="H2040">
            <v>2</v>
          </cell>
          <cell r="I2040">
            <v>83355</v>
          </cell>
          <cell r="J2040">
            <v>0</v>
          </cell>
        </row>
        <row r="2041">
          <cell r="B2041" t="str">
            <v>43DKT14001</v>
          </cell>
          <cell r="C2041" t="str">
            <v>Đai khởi thủy HDPE D140x1</v>
          </cell>
          <cell r="D2041">
            <v>0</v>
          </cell>
          <cell r="E2041">
            <v>0</v>
          </cell>
          <cell r="F2041">
            <v>1</v>
          </cell>
          <cell r="G2041">
            <v>98306</v>
          </cell>
          <cell r="H2041">
            <v>1</v>
          </cell>
          <cell r="I2041">
            <v>98306</v>
          </cell>
          <cell r="J2041">
            <v>0</v>
          </cell>
        </row>
        <row r="2042">
          <cell r="B2042" t="str">
            <v>43DKT1402</v>
          </cell>
          <cell r="C2042" t="str">
            <v>Đai khởi thủy HDPE D140x2</v>
          </cell>
          <cell r="D2042">
            <v>0</v>
          </cell>
          <cell r="E2042">
            <v>0</v>
          </cell>
          <cell r="F2042">
            <v>2</v>
          </cell>
          <cell r="G2042">
            <v>196612</v>
          </cell>
          <cell r="H2042">
            <v>2</v>
          </cell>
          <cell r="I2042">
            <v>196612</v>
          </cell>
          <cell r="J2042">
            <v>0</v>
          </cell>
        </row>
        <row r="2043">
          <cell r="B2043" t="str">
            <v>43DKTML1101.</v>
          </cell>
          <cell r="C2043" t="str">
            <v>Đai khởi thuỷ PE Malaysia D110 x 1"</v>
          </cell>
          <cell r="D2043">
            <v>42</v>
          </cell>
          <cell r="E2043">
            <v>2323632</v>
          </cell>
          <cell r="F2043">
            <v>0</v>
          </cell>
          <cell r="G2043">
            <v>0</v>
          </cell>
          <cell r="H2043">
            <v>6</v>
          </cell>
          <cell r="I2043">
            <v>331948</v>
          </cell>
          <cell r="J2043">
            <v>36</v>
          </cell>
        </row>
        <row r="2044">
          <cell r="B2044" t="str">
            <v>43DKTML110112</v>
          </cell>
          <cell r="C2044" t="str">
            <v>Đai khởi thuỷ PE Malaysia D110 x 1 1/2"</v>
          </cell>
          <cell r="D2044">
            <v>61</v>
          </cell>
          <cell r="E2044">
            <v>3751200</v>
          </cell>
          <cell r="F2044">
            <v>40</v>
          </cell>
          <cell r="G2044">
            <v>2459801</v>
          </cell>
          <cell r="H2044">
            <v>27</v>
          </cell>
          <cell r="I2044">
            <v>1660366</v>
          </cell>
          <cell r="J2044">
            <v>74</v>
          </cell>
        </row>
        <row r="2045">
          <cell r="B2045" t="str">
            <v>43DKTML110114</v>
          </cell>
          <cell r="C2045" t="str">
            <v>Đai khởi thuỷ PE Malaysia D110 x 1 1/4"</v>
          </cell>
          <cell r="D2045">
            <v>77</v>
          </cell>
          <cell r="E2045">
            <v>3777241</v>
          </cell>
          <cell r="F2045">
            <v>3</v>
          </cell>
          <cell r="G2045">
            <v>147165</v>
          </cell>
          <cell r="H2045">
            <v>16</v>
          </cell>
          <cell r="I2045">
            <v>784881</v>
          </cell>
          <cell r="J2045">
            <v>64</v>
          </cell>
        </row>
        <row r="2046">
          <cell r="B2046" t="str">
            <v>43DKTML11012</v>
          </cell>
          <cell r="C2046" t="str">
            <v>Đai khởi thuỷ PE Malaysia D110 x 1/2"</v>
          </cell>
          <cell r="D2046">
            <v>140</v>
          </cell>
          <cell r="E2046">
            <v>7558050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140</v>
          </cell>
        </row>
        <row r="2047">
          <cell r="B2047" t="str">
            <v>43DKTML1102</v>
          </cell>
          <cell r="C2047" t="str">
            <v>Đai khởi thuỷ PE Malaysia D110 x 2"</v>
          </cell>
          <cell r="D2047">
            <v>0</v>
          </cell>
          <cell r="E2047">
            <v>0</v>
          </cell>
          <cell r="F2047">
            <v>139</v>
          </cell>
          <cell r="G2047">
            <v>11152105</v>
          </cell>
          <cell r="H2047">
            <v>59</v>
          </cell>
          <cell r="I2047">
            <v>4481376</v>
          </cell>
          <cell r="J2047">
            <v>80</v>
          </cell>
        </row>
        <row r="2048">
          <cell r="B2048" t="str">
            <v>43DKTML11034</v>
          </cell>
          <cell r="C2048" t="str">
            <v>Đai khởi thuỷ PE Malaysia D110 x 3/4"</v>
          </cell>
          <cell r="D2048">
            <v>256</v>
          </cell>
          <cell r="E2048">
            <v>13677728</v>
          </cell>
          <cell r="F2048">
            <v>0</v>
          </cell>
          <cell r="G2048">
            <v>0</v>
          </cell>
          <cell r="H2048">
            <v>7</v>
          </cell>
          <cell r="I2048">
            <v>374001</v>
          </cell>
          <cell r="J2048">
            <v>249</v>
          </cell>
        </row>
        <row r="2049">
          <cell r="B2049" t="str">
            <v>43DKTML1251.</v>
          </cell>
          <cell r="C2049" t="str">
            <v>Đai khởi thuỷ PE Malaysia D125 x 1"</v>
          </cell>
          <cell r="D2049">
            <v>0</v>
          </cell>
          <cell r="E2049">
            <v>0</v>
          </cell>
          <cell r="F2049">
            <v>50</v>
          </cell>
          <cell r="G2049">
            <v>4164000</v>
          </cell>
          <cell r="H2049">
            <v>0</v>
          </cell>
          <cell r="I2049">
            <v>0</v>
          </cell>
          <cell r="J2049">
            <v>50</v>
          </cell>
        </row>
        <row r="2050">
          <cell r="B2050" t="str">
            <v>43DKTML1252</v>
          </cell>
          <cell r="C2050" t="str">
            <v>Đai khởi thuỷ PE Malaysia D125 x 2"</v>
          </cell>
          <cell r="D2050">
            <v>53</v>
          </cell>
          <cell r="E2050">
            <v>3821473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53</v>
          </cell>
        </row>
        <row r="2051">
          <cell r="B2051" t="str">
            <v>43DKTML12534</v>
          </cell>
          <cell r="C2051" t="str">
            <v>Đai khởi thuỷ PE Malaysia D125 x 3/4"</v>
          </cell>
          <cell r="D2051">
            <v>85</v>
          </cell>
          <cell r="E2051">
            <v>6198926</v>
          </cell>
          <cell r="F2051">
            <v>0</v>
          </cell>
          <cell r="G2051">
            <v>0</v>
          </cell>
          <cell r="H2051">
            <v>1</v>
          </cell>
          <cell r="I2051">
            <v>72929</v>
          </cell>
          <cell r="J2051">
            <v>84</v>
          </cell>
        </row>
        <row r="2052">
          <cell r="B2052" t="str">
            <v>43DKTML1601.</v>
          </cell>
          <cell r="C2052" t="str">
            <v>Đai khởi thuỷ PE Malaysia D160 x 1"</v>
          </cell>
          <cell r="D2052">
            <v>71</v>
          </cell>
          <cell r="E2052">
            <v>6840267</v>
          </cell>
          <cell r="F2052">
            <v>0</v>
          </cell>
          <cell r="G2052">
            <v>0</v>
          </cell>
          <cell r="H2052">
            <v>1</v>
          </cell>
          <cell r="I2052">
            <v>96342</v>
          </cell>
          <cell r="J2052">
            <v>70</v>
          </cell>
        </row>
        <row r="2053">
          <cell r="B2053" t="str">
            <v>43DKTML160112</v>
          </cell>
          <cell r="C2053" t="str">
            <v>Đai khởi thuỷ PE Malaysia D160 x 1 1/2"</v>
          </cell>
          <cell r="D2053">
            <v>62</v>
          </cell>
          <cell r="E2053">
            <v>5973191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62</v>
          </cell>
        </row>
        <row r="2054">
          <cell r="B2054" t="str">
            <v>43DKTML160114</v>
          </cell>
          <cell r="C2054" t="str">
            <v>Đai khởi thuỷ PE Malaysia D160 x 1 1/4"</v>
          </cell>
          <cell r="D2054">
            <v>15</v>
          </cell>
          <cell r="E2054">
            <v>1423552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15</v>
          </cell>
        </row>
        <row r="2055">
          <cell r="B2055" t="str">
            <v>43DKTML16012</v>
          </cell>
          <cell r="C2055" t="str">
            <v>Đai khởi thuỷ PE Malaysia D160 x 1/2"</v>
          </cell>
          <cell r="D2055">
            <v>56</v>
          </cell>
          <cell r="E2055">
            <v>5561132</v>
          </cell>
          <cell r="F2055">
            <v>0</v>
          </cell>
          <cell r="G2055">
            <v>0</v>
          </cell>
          <cell r="H2055">
            <v>20</v>
          </cell>
          <cell r="I2055">
            <v>1986119</v>
          </cell>
          <cell r="J2055">
            <v>36</v>
          </cell>
        </row>
        <row r="2056">
          <cell r="B2056" t="str">
            <v>43DKTML1602</v>
          </cell>
          <cell r="C2056" t="str">
            <v>Đai khởi thuỷ PE Malaysia D160 x 2"</v>
          </cell>
          <cell r="D2056">
            <v>33</v>
          </cell>
          <cell r="E2056">
            <v>3385909</v>
          </cell>
          <cell r="F2056">
            <v>20</v>
          </cell>
          <cell r="G2056">
            <v>2363060</v>
          </cell>
          <cell r="H2056">
            <v>19</v>
          </cell>
          <cell r="I2056">
            <v>2060950</v>
          </cell>
          <cell r="J2056">
            <v>34</v>
          </cell>
        </row>
        <row r="2057">
          <cell r="B2057" t="str">
            <v>43DKTML16034</v>
          </cell>
          <cell r="C2057" t="str">
            <v>Đai khởi thuỷ PE Malaysia D160 x 3/4"</v>
          </cell>
          <cell r="D2057">
            <v>59</v>
          </cell>
          <cell r="E2057">
            <v>5719702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</v>
          </cell>
        </row>
        <row r="2058">
          <cell r="B2058" t="str">
            <v>43DKTML2002</v>
          </cell>
          <cell r="C2058" t="str">
            <v>Đai khởi thuỷ PE Malaysia D200 x 2"</v>
          </cell>
          <cell r="D2058">
            <v>55</v>
          </cell>
          <cell r="E2058">
            <v>12232998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55</v>
          </cell>
        </row>
        <row r="2059">
          <cell r="B2059" t="str">
            <v>43DKTML2252</v>
          </cell>
          <cell r="C2059" t="str">
            <v>Đai khởi thuỷ PE Malaysia D225 x 2"</v>
          </cell>
          <cell r="D2059">
            <v>23</v>
          </cell>
          <cell r="E2059">
            <v>6210000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23</v>
          </cell>
        </row>
        <row r="2060">
          <cell r="B2060" t="str">
            <v>43DKTML321.</v>
          </cell>
          <cell r="C2060" t="str">
            <v>Đai khởi thuỷ PE Malaysia D32 x 1"</v>
          </cell>
          <cell r="D2060">
            <v>975</v>
          </cell>
          <cell r="E2060">
            <v>14320740</v>
          </cell>
          <cell r="F2060">
            <v>1</v>
          </cell>
          <cell r="G2060">
            <v>5910</v>
          </cell>
          <cell r="H2060">
            <v>36</v>
          </cell>
          <cell r="I2060">
            <v>528443</v>
          </cell>
          <cell r="J2060">
            <v>940</v>
          </cell>
        </row>
        <row r="2061">
          <cell r="B2061" t="str">
            <v>43DKTML3212</v>
          </cell>
          <cell r="C2061" t="str">
            <v>Đai khởi thuỷ PE Malaysia D32 x 1/2"</v>
          </cell>
          <cell r="D2061">
            <v>622</v>
          </cell>
          <cell r="E2061">
            <v>8347580</v>
          </cell>
          <cell r="F2061">
            <v>241</v>
          </cell>
          <cell r="G2061">
            <v>3276122</v>
          </cell>
          <cell r="H2061">
            <v>85</v>
          </cell>
          <cell r="I2061">
            <v>1141012</v>
          </cell>
          <cell r="J2061">
            <v>778</v>
          </cell>
        </row>
        <row r="2062">
          <cell r="B2062" t="str">
            <v>43DKTML3234</v>
          </cell>
          <cell r="C2062" t="str">
            <v>Đai khởi thuỷ PE Malaysia D32 x 3/4"</v>
          </cell>
          <cell r="D2062">
            <v>911</v>
          </cell>
          <cell r="E2062">
            <v>12845100</v>
          </cell>
          <cell r="F2062">
            <v>0</v>
          </cell>
          <cell r="G2062">
            <v>0</v>
          </cell>
          <cell r="H2062">
            <v>6</v>
          </cell>
          <cell r="I2062">
            <v>84600</v>
          </cell>
          <cell r="J2062">
            <v>905</v>
          </cell>
        </row>
        <row r="2063">
          <cell r="B2063" t="str">
            <v>43DKTML401.</v>
          </cell>
          <cell r="C2063" t="str">
            <v>Đai khởi thuỷ PE Malaysia D40 x 1"</v>
          </cell>
          <cell r="D2063">
            <v>900</v>
          </cell>
          <cell r="E2063">
            <v>8603689</v>
          </cell>
          <cell r="F2063">
            <v>172</v>
          </cell>
          <cell r="G2063">
            <v>1644261</v>
          </cell>
          <cell r="H2063">
            <v>185</v>
          </cell>
          <cell r="I2063">
            <v>1768536</v>
          </cell>
          <cell r="J2063">
            <v>887</v>
          </cell>
        </row>
        <row r="2064">
          <cell r="B2064" t="str">
            <v>43DKTML4012</v>
          </cell>
          <cell r="C2064" t="str">
            <v>Đai khởi thuỷ PE Malaysia D40 x 1/2"</v>
          </cell>
          <cell r="D2064">
            <v>27</v>
          </cell>
          <cell r="E2064">
            <v>429300</v>
          </cell>
          <cell r="F2064">
            <v>1270</v>
          </cell>
          <cell r="G2064">
            <v>21896520</v>
          </cell>
          <cell r="H2064">
            <v>454</v>
          </cell>
          <cell r="I2064">
            <v>7264824</v>
          </cell>
          <cell r="J2064">
            <v>843</v>
          </cell>
        </row>
        <row r="2065">
          <cell r="B2065" t="str">
            <v>43DKTML4034</v>
          </cell>
          <cell r="C2065" t="str">
            <v>Đai khởi thuỷ PE Malaysia D40 x 3/4"</v>
          </cell>
          <cell r="D2065">
            <v>855</v>
          </cell>
          <cell r="E2065">
            <v>13851000</v>
          </cell>
          <cell r="F2065">
            <v>0</v>
          </cell>
          <cell r="G2065">
            <v>0</v>
          </cell>
          <cell r="H2065">
            <v>159</v>
          </cell>
          <cell r="I2065">
            <v>2584132</v>
          </cell>
          <cell r="J2065">
            <v>696</v>
          </cell>
        </row>
        <row r="2066">
          <cell r="B2066" t="str">
            <v>43DKTML501.</v>
          </cell>
          <cell r="C2066" t="str">
            <v>Đai khởi thuỷ PE Malaysia D50 x 1"</v>
          </cell>
          <cell r="D2066">
            <v>255</v>
          </cell>
          <cell r="E2066">
            <v>3640702</v>
          </cell>
          <cell r="F2066">
            <v>675</v>
          </cell>
          <cell r="G2066">
            <v>14421405</v>
          </cell>
          <cell r="H2066">
            <v>753</v>
          </cell>
          <cell r="I2066">
            <v>14166798</v>
          </cell>
          <cell r="J2066">
            <v>177</v>
          </cell>
        </row>
        <row r="2067">
          <cell r="B2067" t="str">
            <v>43DKTML5012</v>
          </cell>
          <cell r="C2067" t="str">
            <v>Đai khởi thuỷ PE Malaysia D50 x 1/2"</v>
          </cell>
          <cell r="D2067">
            <v>228</v>
          </cell>
          <cell r="E2067">
            <v>4213896</v>
          </cell>
          <cell r="F2067">
            <v>1950</v>
          </cell>
          <cell r="G2067">
            <v>36700950</v>
          </cell>
          <cell r="H2067">
            <v>990</v>
          </cell>
          <cell r="I2067">
            <v>18221947</v>
          </cell>
          <cell r="J2067">
            <v>1188</v>
          </cell>
        </row>
        <row r="2068">
          <cell r="B2068" t="str">
            <v>43DKTML5034</v>
          </cell>
          <cell r="C2068" t="str">
            <v>Đai khởi thuỷ PE Malaysia D50 x 3/4"</v>
          </cell>
          <cell r="D2068">
            <v>141</v>
          </cell>
          <cell r="E2068">
            <v>2605962</v>
          </cell>
          <cell r="F2068">
            <v>750</v>
          </cell>
          <cell r="G2068">
            <v>14115750</v>
          </cell>
          <cell r="H2068">
            <v>272</v>
          </cell>
          <cell r="I2068">
            <v>4541700</v>
          </cell>
          <cell r="J2068">
            <v>619</v>
          </cell>
        </row>
        <row r="2069">
          <cell r="B2069" t="str">
            <v>43DKTML631.</v>
          </cell>
          <cell r="C2069" t="str">
            <v>Đai khởi thuỷ PE Malaysia D63 x 1"</v>
          </cell>
          <cell r="D2069">
            <v>419</v>
          </cell>
          <cell r="E2069">
            <v>10339809</v>
          </cell>
          <cell r="F2069">
            <v>0</v>
          </cell>
          <cell r="G2069">
            <v>0</v>
          </cell>
          <cell r="H2069">
            <v>191</v>
          </cell>
          <cell r="I2069">
            <v>4466600</v>
          </cell>
          <cell r="J2069">
            <v>228</v>
          </cell>
        </row>
        <row r="2070">
          <cell r="B2070" t="str">
            <v>43DKTML63114</v>
          </cell>
          <cell r="C2070" t="str">
            <v>Đai khởi thuỷ PE Malaysia D63 x 1 1/4"</v>
          </cell>
          <cell r="D2070">
            <v>189</v>
          </cell>
          <cell r="E2070">
            <v>5613300</v>
          </cell>
          <cell r="F2070">
            <v>0</v>
          </cell>
          <cell r="G2070">
            <v>0</v>
          </cell>
          <cell r="H2070">
            <v>63</v>
          </cell>
          <cell r="I2070">
            <v>1871100</v>
          </cell>
          <cell r="J2070">
            <v>126</v>
          </cell>
        </row>
        <row r="2071">
          <cell r="B2071" t="str">
            <v>43DKTML6312</v>
          </cell>
          <cell r="C2071" t="str">
            <v>Đai khởi thuỷ PE Malaysia D63 x 1/2"</v>
          </cell>
          <cell r="D2071">
            <v>29</v>
          </cell>
          <cell r="E2071">
            <v>748915</v>
          </cell>
          <cell r="F2071">
            <v>200</v>
          </cell>
          <cell r="G2071">
            <v>5228000</v>
          </cell>
          <cell r="H2071">
            <v>189</v>
          </cell>
          <cell r="I2071">
            <v>4932913</v>
          </cell>
          <cell r="J2071">
            <v>40</v>
          </cell>
        </row>
        <row r="2072">
          <cell r="B2072" t="str">
            <v>43DKTML6334</v>
          </cell>
          <cell r="C2072" t="str">
            <v>Đai khởi thuỷ PE Malaysia D63 x 3/4"</v>
          </cell>
          <cell r="D2072">
            <v>1188</v>
          </cell>
          <cell r="E2072">
            <v>28620000</v>
          </cell>
          <cell r="F2072">
            <v>0</v>
          </cell>
          <cell r="G2072">
            <v>0</v>
          </cell>
          <cell r="H2072">
            <v>150</v>
          </cell>
          <cell r="I2072">
            <v>3613636</v>
          </cell>
          <cell r="J2072">
            <v>1038</v>
          </cell>
        </row>
        <row r="2073">
          <cell r="B2073" t="str">
            <v>43DKTML751.</v>
          </cell>
          <cell r="C2073" t="str">
            <v>Đai khởi thuỷ PE Malaysia D75 x 1"</v>
          </cell>
          <cell r="D2073">
            <v>2</v>
          </cell>
          <cell r="E2073">
            <v>84000</v>
          </cell>
          <cell r="F2073">
            <v>60</v>
          </cell>
          <cell r="G2073">
            <v>2805000</v>
          </cell>
          <cell r="H2073">
            <v>52</v>
          </cell>
          <cell r="I2073">
            <v>2421500</v>
          </cell>
          <cell r="J2073">
            <v>10</v>
          </cell>
        </row>
        <row r="2074">
          <cell r="B2074" t="str">
            <v>43DKTML7512</v>
          </cell>
          <cell r="C2074" t="str">
            <v>Đai khởi thuỷ PE Malaysia D75 x 1/2"</v>
          </cell>
          <cell r="D2074">
            <v>68</v>
          </cell>
          <cell r="E2074">
            <v>2491248</v>
          </cell>
          <cell r="F2074">
            <v>121</v>
          </cell>
          <cell r="G2074">
            <v>4491224</v>
          </cell>
          <cell r="H2074">
            <v>32</v>
          </cell>
          <cell r="I2074">
            <v>1182217</v>
          </cell>
          <cell r="J2074">
            <v>157</v>
          </cell>
        </row>
        <row r="2075">
          <cell r="B2075" t="str">
            <v>43DKTML752</v>
          </cell>
          <cell r="C2075" t="str">
            <v>Đai khởi thuỷ PE Malaysia D75 x 2"</v>
          </cell>
          <cell r="D2075">
            <v>366</v>
          </cell>
          <cell r="E2075">
            <v>13738833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366</v>
          </cell>
        </row>
        <row r="2076">
          <cell r="B2076" t="str">
            <v>43DKTML7534</v>
          </cell>
          <cell r="C2076" t="str">
            <v>Đai khởi thuỷ PE Malaysia D75 x 3/4"</v>
          </cell>
          <cell r="D2076">
            <v>0</v>
          </cell>
          <cell r="E2076">
            <v>0</v>
          </cell>
          <cell r="F2076">
            <v>60</v>
          </cell>
          <cell r="G2076">
            <v>2227140</v>
          </cell>
          <cell r="H2076">
            <v>30</v>
          </cell>
          <cell r="I2076">
            <v>1113570</v>
          </cell>
          <cell r="J2076">
            <v>30</v>
          </cell>
        </row>
        <row r="2077">
          <cell r="B2077" t="str">
            <v>43DKTML901.</v>
          </cell>
          <cell r="C2077" t="str">
            <v>Đai khởi thuỷ PE Malaysia D90 x 1"</v>
          </cell>
          <cell r="D2077">
            <v>365</v>
          </cell>
          <cell r="E2077">
            <v>15480977</v>
          </cell>
          <cell r="F2077">
            <v>0</v>
          </cell>
          <cell r="G2077">
            <v>0</v>
          </cell>
          <cell r="H2077">
            <v>51</v>
          </cell>
          <cell r="I2077">
            <v>2163096</v>
          </cell>
          <cell r="J2077">
            <v>314</v>
          </cell>
        </row>
        <row r="2078">
          <cell r="B2078" t="str">
            <v>43DKTML90112</v>
          </cell>
          <cell r="C2078" t="str">
            <v>Đai khởi thuỷ PE Malaysia D90 x 1 1/2"</v>
          </cell>
          <cell r="D2078">
            <v>144</v>
          </cell>
          <cell r="E2078">
            <v>6586164</v>
          </cell>
          <cell r="F2078">
            <v>0</v>
          </cell>
          <cell r="G2078">
            <v>0</v>
          </cell>
          <cell r="H2078">
            <v>41</v>
          </cell>
          <cell r="I2078">
            <v>1883384</v>
          </cell>
          <cell r="J2078">
            <v>103</v>
          </cell>
        </row>
        <row r="2079">
          <cell r="B2079" t="str">
            <v>43DKTML90114</v>
          </cell>
          <cell r="C2079" t="str">
            <v>Đai khởi thuỷ PE Malaysia D90 x 1 1/4"</v>
          </cell>
          <cell r="D2079">
            <v>141</v>
          </cell>
          <cell r="E2079">
            <v>6386018</v>
          </cell>
          <cell r="F2079">
            <v>1</v>
          </cell>
          <cell r="G2079">
            <v>45291</v>
          </cell>
          <cell r="H2079">
            <v>17</v>
          </cell>
          <cell r="I2079">
            <v>769946</v>
          </cell>
          <cell r="J2079">
            <v>125</v>
          </cell>
        </row>
        <row r="2080">
          <cell r="B2080" t="str">
            <v>43DKTML9012</v>
          </cell>
          <cell r="C2080" t="str">
            <v>Đai khởi thuỷ PE Malaysia D90 x 1/2"</v>
          </cell>
          <cell r="D2080">
            <v>131</v>
          </cell>
          <cell r="E2080">
            <v>5554400</v>
          </cell>
          <cell r="F2080">
            <v>20</v>
          </cell>
          <cell r="G2080">
            <v>859110</v>
          </cell>
          <cell r="H2080">
            <v>140</v>
          </cell>
          <cell r="I2080">
            <v>5946009</v>
          </cell>
          <cell r="J2080">
            <v>11</v>
          </cell>
        </row>
        <row r="2081">
          <cell r="B2081" t="str">
            <v>43DKTML902</v>
          </cell>
          <cell r="C2081" t="str">
            <v>Đai khởi thuỷ PE Malaysia D90 x 2"</v>
          </cell>
          <cell r="D2081">
            <v>198</v>
          </cell>
          <cell r="E2081">
            <v>9447725</v>
          </cell>
          <cell r="F2081">
            <v>2</v>
          </cell>
          <cell r="G2081">
            <v>94892</v>
          </cell>
          <cell r="H2081">
            <v>22</v>
          </cell>
          <cell r="I2081">
            <v>1049733</v>
          </cell>
          <cell r="J2081">
            <v>178</v>
          </cell>
        </row>
        <row r="2082">
          <cell r="B2082" t="str">
            <v>43DKTML9034</v>
          </cell>
          <cell r="C2082" t="str">
            <v>Đai khởi thuỷ PE Malaysia D90 x 3/4"</v>
          </cell>
          <cell r="D2082">
            <v>247</v>
          </cell>
          <cell r="E2082">
            <v>10572982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247</v>
          </cell>
        </row>
        <row r="2083">
          <cell r="B2083" t="str">
            <v>43DNBTP110</v>
          </cell>
          <cell r="C2083" t="str">
            <v>Đầu nối bích (BU) HDPE Tiền phong phi 110</v>
          </cell>
          <cell r="D2083">
            <v>0</v>
          </cell>
          <cell r="E2083">
            <v>0</v>
          </cell>
          <cell r="F2083">
            <v>10</v>
          </cell>
          <cell r="G2083">
            <v>990820</v>
          </cell>
          <cell r="H2083">
            <v>10</v>
          </cell>
          <cell r="I2083">
            <v>990820</v>
          </cell>
          <cell r="J2083">
            <v>0</v>
          </cell>
        </row>
        <row r="2084">
          <cell r="B2084" t="str">
            <v>43DNBTQDD1000</v>
          </cell>
          <cell r="C2084" t="str">
            <v>Đầu nối bích HDPE TQ hàn đối đầu phi 1000</v>
          </cell>
          <cell r="D2084">
            <v>0</v>
          </cell>
          <cell r="E2084">
            <v>0</v>
          </cell>
          <cell r="F2084">
            <v>2</v>
          </cell>
          <cell r="G2084">
            <v>18144000</v>
          </cell>
          <cell r="H2084">
            <v>2</v>
          </cell>
          <cell r="I2084">
            <v>18144000</v>
          </cell>
          <cell r="J2084">
            <v>0</v>
          </cell>
        </row>
        <row r="2085">
          <cell r="B2085" t="str">
            <v>43DNBTQDD110</v>
          </cell>
          <cell r="C2085" t="str">
            <v>Đầu nối bích HDPE TQ hàn đối đầu phi 110</v>
          </cell>
          <cell r="D2085">
            <v>11</v>
          </cell>
          <cell r="E2085">
            <v>380050</v>
          </cell>
          <cell r="F2085">
            <v>30</v>
          </cell>
          <cell r="G2085">
            <v>1036500</v>
          </cell>
          <cell r="H2085">
            <v>32</v>
          </cell>
          <cell r="I2085">
            <v>1105600</v>
          </cell>
          <cell r="J2085">
            <v>9</v>
          </cell>
        </row>
        <row r="2086">
          <cell r="B2086" t="str">
            <v>43DNBTQDD140</v>
          </cell>
          <cell r="C2086" t="str">
            <v>Đầu nối bích HDPE TQ hàn đối đầu phi 140</v>
          </cell>
          <cell r="D2086">
            <v>0</v>
          </cell>
          <cell r="E2086">
            <v>0</v>
          </cell>
          <cell r="F2086">
            <v>11</v>
          </cell>
          <cell r="G2086">
            <v>1055800</v>
          </cell>
          <cell r="H2086">
            <v>11</v>
          </cell>
          <cell r="I2086">
            <v>1055800</v>
          </cell>
          <cell r="J2086">
            <v>0</v>
          </cell>
        </row>
        <row r="2087">
          <cell r="B2087" t="str">
            <v>43DNBTQDD160</v>
          </cell>
          <cell r="C2087" t="str">
            <v>Đầu nối bích HDPE TQ hàn đối đầu phi 160</v>
          </cell>
          <cell r="D2087">
            <v>0</v>
          </cell>
          <cell r="E2087">
            <v>0</v>
          </cell>
          <cell r="F2087">
            <v>17</v>
          </cell>
          <cell r="G2087">
            <v>1300500</v>
          </cell>
          <cell r="H2087">
            <v>17</v>
          </cell>
          <cell r="I2087">
            <v>1300500</v>
          </cell>
          <cell r="J2087">
            <v>0</v>
          </cell>
        </row>
        <row r="2088">
          <cell r="B2088" t="str">
            <v>43DNBTQDD225</v>
          </cell>
          <cell r="C2088" t="str">
            <v>Đầu nối bích HDPE TQ hàn đối đầu phi 225</v>
          </cell>
          <cell r="D2088">
            <v>0</v>
          </cell>
          <cell r="E2088">
            <v>0</v>
          </cell>
          <cell r="F2088">
            <v>2</v>
          </cell>
          <cell r="G2088">
            <v>362200</v>
          </cell>
          <cell r="H2088">
            <v>2</v>
          </cell>
          <cell r="I2088">
            <v>362200</v>
          </cell>
          <cell r="J2088">
            <v>0</v>
          </cell>
        </row>
        <row r="2089">
          <cell r="B2089" t="str">
            <v>43DNBTQDD280</v>
          </cell>
          <cell r="C2089" t="str">
            <v>Đầu nối bích HDPE TQ hàn đối đầu phi 280</v>
          </cell>
          <cell r="D2089">
            <v>4</v>
          </cell>
          <cell r="E2089">
            <v>1370267</v>
          </cell>
          <cell r="F2089">
            <v>52</v>
          </cell>
          <cell r="G2089">
            <v>16984800</v>
          </cell>
          <cell r="H2089">
            <v>52</v>
          </cell>
          <cell r="I2089">
            <v>17068996</v>
          </cell>
          <cell r="J2089">
            <v>4</v>
          </cell>
        </row>
        <row r="2090">
          <cell r="B2090" t="str">
            <v>43DNBTQDD315</v>
          </cell>
          <cell r="C2090" t="str">
            <v>Đầu nối bích HDPE TQ hàn đối đầu phi 315</v>
          </cell>
          <cell r="D2090">
            <v>0</v>
          </cell>
          <cell r="E2090">
            <v>0</v>
          </cell>
          <cell r="F2090">
            <v>6</v>
          </cell>
          <cell r="G2090">
            <v>1951800</v>
          </cell>
          <cell r="H2090">
            <v>6</v>
          </cell>
          <cell r="I2090">
            <v>1951800</v>
          </cell>
          <cell r="J2090">
            <v>0</v>
          </cell>
        </row>
        <row r="2091">
          <cell r="B2091" t="str">
            <v>43DNBTQDD400</v>
          </cell>
          <cell r="C2091" t="str">
            <v>Đầu nối bích HDPE TQ hàn đối đầu phi 400</v>
          </cell>
          <cell r="D2091">
            <v>2</v>
          </cell>
          <cell r="E2091">
            <v>1091650</v>
          </cell>
          <cell r="F2091">
            <v>28</v>
          </cell>
          <cell r="G2091">
            <v>17547127</v>
          </cell>
          <cell r="H2091">
            <v>30</v>
          </cell>
          <cell r="I2091">
            <v>19262577</v>
          </cell>
          <cell r="J2091">
            <v>0</v>
          </cell>
        </row>
        <row r="2092">
          <cell r="B2092" t="str">
            <v>43DNBTQDD500</v>
          </cell>
          <cell r="C2092" t="str">
            <v>Đầu nối bích HDPE TQ hàn đối đầu phi 500</v>
          </cell>
          <cell r="D2092">
            <v>0</v>
          </cell>
          <cell r="E2092">
            <v>0</v>
          </cell>
          <cell r="F2092">
            <v>1</v>
          </cell>
          <cell r="G2092">
            <v>1332500</v>
          </cell>
          <cell r="H2092">
            <v>1</v>
          </cell>
          <cell r="I2092">
            <v>1332500</v>
          </cell>
          <cell r="J2092">
            <v>0</v>
          </cell>
        </row>
        <row r="2093">
          <cell r="B2093" t="str">
            <v>43DNBTQDD63.</v>
          </cell>
          <cell r="C2093" t="str">
            <v>Đầu nối bích HDPE TQ hàn đối đầu phi 63</v>
          </cell>
          <cell r="D2093">
            <v>0</v>
          </cell>
          <cell r="E2093">
            <v>0</v>
          </cell>
          <cell r="F2093">
            <v>490</v>
          </cell>
          <cell r="G2093">
            <v>7363786</v>
          </cell>
          <cell r="H2093">
            <v>490</v>
          </cell>
          <cell r="I2093">
            <v>7363786</v>
          </cell>
          <cell r="J2093">
            <v>0</v>
          </cell>
        </row>
        <row r="2094">
          <cell r="B2094" t="str">
            <v>43DNBTQDD710</v>
          </cell>
          <cell r="C2094" t="str">
            <v>Đầu nối bích HDPE TQ hàn đối đầu phi 710</v>
          </cell>
          <cell r="D2094">
            <v>0</v>
          </cell>
          <cell r="E2094">
            <v>0</v>
          </cell>
          <cell r="F2094">
            <v>2</v>
          </cell>
          <cell r="G2094">
            <v>7670000</v>
          </cell>
          <cell r="H2094">
            <v>2</v>
          </cell>
          <cell r="I2094">
            <v>7670000</v>
          </cell>
          <cell r="J2094">
            <v>0</v>
          </cell>
        </row>
        <row r="2095">
          <cell r="B2095" t="str">
            <v>43DNBTQDD90</v>
          </cell>
          <cell r="C2095" t="str">
            <v>Đầu nối bích HDPE TQ hàn đối đầu phi 90</v>
          </cell>
          <cell r="D2095">
            <v>0</v>
          </cell>
          <cell r="E2095">
            <v>0</v>
          </cell>
          <cell r="F2095">
            <v>1</v>
          </cell>
          <cell r="G2095">
            <v>24255</v>
          </cell>
          <cell r="H2095">
            <v>1</v>
          </cell>
          <cell r="I2095">
            <v>24255</v>
          </cell>
          <cell r="J2095">
            <v>0</v>
          </cell>
        </row>
        <row r="2096">
          <cell r="B2096" t="str">
            <v>43KNRNML1104</v>
          </cell>
          <cell r="C2096" t="str">
            <v>Khâu nối RN PE Malaysia D110 x 4"</v>
          </cell>
          <cell r="D2096">
            <v>15</v>
          </cell>
          <cell r="E2096">
            <v>2397000</v>
          </cell>
          <cell r="F2096">
            <v>0</v>
          </cell>
          <cell r="G2096">
            <v>0</v>
          </cell>
          <cell r="H2096">
            <v>4</v>
          </cell>
          <cell r="I2096">
            <v>639200</v>
          </cell>
          <cell r="J2096">
            <v>11</v>
          </cell>
        </row>
        <row r="2097">
          <cell r="B2097" t="str">
            <v>43KNRNML2012</v>
          </cell>
          <cell r="C2097" t="str">
            <v>Khâu nối RN PE Malaysia D20 x 1/2"</v>
          </cell>
          <cell r="D2097">
            <v>21674</v>
          </cell>
          <cell r="E2097">
            <v>108170375</v>
          </cell>
          <cell r="F2097">
            <v>3601</v>
          </cell>
          <cell r="G2097">
            <v>18820800</v>
          </cell>
          <cell r="H2097">
            <v>6413</v>
          </cell>
          <cell r="I2097">
            <v>31368480</v>
          </cell>
          <cell r="J2097">
            <v>18862</v>
          </cell>
        </row>
        <row r="2098">
          <cell r="B2098" t="str">
            <v>43KNRNML2034</v>
          </cell>
          <cell r="C2098" t="str">
            <v>Khâu nối RN PE Malaysia D20 x 3/4"</v>
          </cell>
          <cell r="D2098">
            <v>6156</v>
          </cell>
          <cell r="E2098">
            <v>29916989</v>
          </cell>
          <cell r="F2098">
            <v>0</v>
          </cell>
          <cell r="G2098">
            <v>0</v>
          </cell>
          <cell r="H2098">
            <v>970</v>
          </cell>
          <cell r="I2098">
            <v>4325230</v>
          </cell>
          <cell r="J2098">
            <v>5186</v>
          </cell>
        </row>
        <row r="2099">
          <cell r="B2099" t="str">
            <v>43KNRNML2510</v>
          </cell>
          <cell r="C2099" t="str">
            <v>Khâu nối RN PE Malaysia D25 x 1"</v>
          </cell>
          <cell r="D2099">
            <v>72</v>
          </cell>
          <cell r="E2099">
            <v>514800</v>
          </cell>
          <cell r="F2099">
            <v>1074</v>
          </cell>
          <cell r="G2099">
            <v>8870110</v>
          </cell>
          <cell r="H2099">
            <v>796</v>
          </cell>
          <cell r="I2099">
            <v>6497410</v>
          </cell>
          <cell r="J2099">
            <v>350</v>
          </cell>
        </row>
        <row r="2100">
          <cell r="B2100" t="str">
            <v>43KNRNML2512</v>
          </cell>
          <cell r="C2100" t="str">
            <v>Khâu nối RN PE Malaysia D25 x 1/2"</v>
          </cell>
          <cell r="D2100">
            <v>1480</v>
          </cell>
          <cell r="E2100">
            <v>9830056</v>
          </cell>
          <cell r="F2100">
            <v>1067</v>
          </cell>
          <cell r="G2100">
            <v>7938399</v>
          </cell>
          <cell r="H2100">
            <v>1627</v>
          </cell>
          <cell r="I2100">
            <v>10337877</v>
          </cell>
          <cell r="J2100">
            <v>920</v>
          </cell>
        </row>
        <row r="2101">
          <cell r="B2101" t="str">
            <v>43KNRNML2534</v>
          </cell>
          <cell r="C2101" t="str">
            <v>Khâu nối RN PE Malaysia D25 x 3/4"</v>
          </cell>
          <cell r="D2101">
            <v>675</v>
          </cell>
          <cell r="E2101">
            <v>4508857</v>
          </cell>
          <cell r="F2101">
            <v>3500</v>
          </cell>
          <cell r="G2101">
            <v>23786000</v>
          </cell>
          <cell r="H2101">
            <v>2653</v>
          </cell>
          <cell r="I2101">
            <v>17747465</v>
          </cell>
          <cell r="J2101">
            <v>1522</v>
          </cell>
        </row>
        <row r="2102">
          <cell r="B2102" t="str">
            <v>43KNRNML3210</v>
          </cell>
          <cell r="C2102" t="str">
            <v>Khâu nối RN PE Malaysia D32 x 1"</v>
          </cell>
          <cell r="D2102">
            <v>55</v>
          </cell>
          <cell r="E2102">
            <v>475200</v>
          </cell>
          <cell r="F2102">
            <v>482</v>
          </cell>
          <cell r="G2102">
            <v>4534892</v>
          </cell>
          <cell r="H2102">
            <v>290</v>
          </cell>
          <cell r="I2102">
            <v>2497172</v>
          </cell>
          <cell r="J2102">
            <v>247</v>
          </cell>
        </row>
        <row r="2103">
          <cell r="B2103" t="str">
            <v>43KNRNML32114</v>
          </cell>
          <cell r="C2103" t="str">
            <v>Khâu nối RN PE Malaysia D32 x 1 1/4"</v>
          </cell>
          <cell r="D2103">
            <v>802</v>
          </cell>
          <cell r="E2103">
            <v>12818944</v>
          </cell>
          <cell r="F2103">
            <v>0</v>
          </cell>
          <cell r="G2103">
            <v>0</v>
          </cell>
          <cell r="H2103">
            <v>131</v>
          </cell>
          <cell r="I2103">
            <v>2093868</v>
          </cell>
          <cell r="J2103">
            <v>671</v>
          </cell>
        </row>
        <row r="2104">
          <cell r="B2104" t="str">
            <v>43KNRNML3234</v>
          </cell>
          <cell r="C2104" t="str">
            <v>Khâu nối RN PE Malaysia D32 x 3/4"</v>
          </cell>
          <cell r="D2104">
            <v>622</v>
          </cell>
          <cell r="E2104">
            <v>5971200</v>
          </cell>
          <cell r="F2104">
            <v>0</v>
          </cell>
          <cell r="G2104">
            <v>0</v>
          </cell>
          <cell r="H2104">
            <v>51</v>
          </cell>
          <cell r="I2104">
            <v>441600</v>
          </cell>
          <cell r="J2104">
            <v>571</v>
          </cell>
        </row>
        <row r="2105">
          <cell r="B2105" t="str">
            <v>43KNRNML4010</v>
          </cell>
          <cell r="C2105" t="str">
            <v>Khâu nối RN PE Malaysia D40x 1"</v>
          </cell>
          <cell r="D2105">
            <v>32</v>
          </cell>
          <cell r="E2105">
            <v>436926</v>
          </cell>
          <cell r="F2105">
            <v>240</v>
          </cell>
          <cell r="G2105">
            <v>5544000</v>
          </cell>
          <cell r="H2105">
            <v>32</v>
          </cell>
          <cell r="I2105">
            <v>436926</v>
          </cell>
          <cell r="J2105">
            <v>240</v>
          </cell>
        </row>
        <row r="2106">
          <cell r="B2106" t="str">
            <v>43KNRNML40112</v>
          </cell>
          <cell r="C2106" t="str">
            <v>Khâu nối RN PE Malaysia D40x 1 1/2"</v>
          </cell>
          <cell r="D2106">
            <v>228</v>
          </cell>
          <cell r="E2106">
            <v>5608800</v>
          </cell>
          <cell r="F2106">
            <v>6</v>
          </cell>
          <cell r="G2106">
            <v>147600</v>
          </cell>
          <cell r="H2106">
            <v>181</v>
          </cell>
          <cell r="I2106">
            <v>4452600</v>
          </cell>
          <cell r="J2106">
            <v>53</v>
          </cell>
        </row>
        <row r="2107">
          <cell r="B2107" t="str">
            <v>43KNRNML40114</v>
          </cell>
          <cell r="C2107" t="str">
            <v>Khâu nối RN PE Malaysia D40x 1 1/4"</v>
          </cell>
          <cell r="D2107">
            <v>0</v>
          </cell>
          <cell r="E2107">
            <v>0</v>
          </cell>
          <cell r="F2107">
            <v>600</v>
          </cell>
          <cell r="G2107">
            <v>13801800</v>
          </cell>
          <cell r="H2107">
            <v>275</v>
          </cell>
          <cell r="I2107">
            <v>6325825</v>
          </cell>
          <cell r="J2107">
            <v>325</v>
          </cell>
        </row>
        <row r="2108">
          <cell r="B2108" t="str">
            <v>43KNRNML4034</v>
          </cell>
          <cell r="C2108" t="str">
            <v>Khâu nối RN PE Malaysia D40x 3/4"</v>
          </cell>
          <cell r="D2108">
            <v>314</v>
          </cell>
          <cell r="E2108">
            <v>5340270</v>
          </cell>
          <cell r="F2108">
            <v>0</v>
          </cell>
          <cell r="G2108">
            <v>0</v>
          </cell>
          <cell r="H2108">
            <v>10</v>
          </cell>
          <cell r="I2108">
            <v>0</v>
          </cell>
          <cell r="J2108">
            <v>304</v>
          </cell>
        </row>
        <row r="2109">
          <cell r="B2109" t="str">
            <v>43KNRNML50112</v>
          </cell>
          <cell r="C2109" t="str">
            <v>Khâu nối RN PE Malaysia D50 x 1 1/2"</v>
          </cell>
          <cell r="D2109">
            <v>50</v>
          </cell>
          <cell r="E2109">
            <v>1169110</v>
          </cell>
          <cell r="F2109">
            <v>491</v>
          </cell>
          <cell r="G2109">
            <v>12064791</v>
          </cell>
          <cell r="H2109">
            <v>382</v>
          </cell>
          <cell r="I2109">
            <v>10496084</v>
          </cell>
          <cell r="J2109">
            <v>159</v>
          </cell>
        </row>
        <row r="2110">
          <cell r="B2110" t="str">
            <v>43KNRNML50114</v>
          </cell>
          <cell r="C2110" t="str">
            <v>Khâu nối RN PE Malaysia D50 x 1 1/4"</v>
          </cell>
          <cell r="D2110">
            <v>1290</v>
          </cell>
          <cell r="E2110">
            <v>23570536</v>
          </cell>
          <cell r="F2110">
            <v>39</v>
          </cell>
          <cell r="G2110">
            <v>712598</v>
          </cell>
          <cell r="H2110">
            <v>98</v>
          </cell>
          <cell r="I2110">
            <v>1790630</v>
          </cell>
          <cell r="J2110">
            <v>1231</v>
          </cell>
        </row>
        <row r="2111">
          <cell r="B2111" t="str">
            <v>43KNRNML502</v>
          </cell>
          <cell r="C2111" t="str">
            <v>Khâu nối RN PE Malaysia D50 x 2"</v>
          </cell>
          <cell r="D2111">
            <v>1899</v>
          </cell>
          <cell r="E2111">
            <v>49222080</v>
          </cell>
          <cell r="F2111">
            <v>3</v>
          </cell>
          <cell r="G2111">
            <v>77760</v>
          </cell>
          <cell r="H2111">
            <v>207</v>
          </cell>
          <cell r="I2111">
            <v>5365541</v>
          </cell>
          <cell r="J2111">
            <v>1695</v>
          </cell>
        </row>
        <row r="2112">
          <cell r="B2112" t="str">
            <v>43KNRNML63112</v>
          </cell>
          <cell r="C2112" t="str">
            <v>Khâu nối RN PE Malaysia D63 x 1 1/2"</v>
          </cell>
          <cell r="D2112">
            <v>231</v>
          </cell>
          <cell r="E2112">
            <v>7484370</v>
          </cell>
          <cell r="F2112">
            <v>20</v>
          </cell>
          <cell r="G2112">
            <v>647997</v>
          </cell>
          <cell r="H2112">
            <v>46</v>
          </cell>
          <cell r="I2112">
            <v>1328394</v>
          </cell>
          <cell r="J2112">
            <v>205</v>
          </cell>
        </row>
        <row r="2113">
          <cell r="B2113" t="str">
            <v>43KNRNML632</v>
          </cell>
          <cell r="C2113" t="str">
            <v>Khâu nối RN PE Malaysia D63 x 2"</v>
          </cell>
          <cell r="D2113">
            <v>100</v>
          </cell>
          <cell r="E2113">
            <v>3288622</v>
          </cell>
          <cell r="F2113">
            <v>56</v>
          </cell>
          <cell r="G2113">
            <v>2340800</v>
          </cell>
          <cell r="H2113">
            <v>99</v>
          </cell>
          <cell r="I2113">
            <v>3255736</v>
          </cell>
          <cell r="J2113">
            <v>57</v>
          </cell>
        </row>
        <row r="2114">
          <cell r="B2114" t="str">
            <v>43KNRNML7520</v>
          </cell>
          <cell r="C2114" t="str">
            <v>Khâu nối RN PE Malaysia D75 x 2"</v>
          </cell>
          <cell r="D2114">
            <v>228</v>
          </cell>
          <cell r="E2114">
            <v>12351900</v>
          </cell>
          <cell r="F2114">
            <v>0</v>
          </cell>
          <cell r="G2114">
            <v>0</v>
          </cell>
          <cell r="H2114">
            <v>9</v>
          </cell>
          <cell r="I2114">
            <v>487413</v>
          </cell>
          <cell r="J2114">
            <v>219</v>
          </cell>
        </row>
        <row r="2115">
          <cell r="B2115" t="str">
            <v>43KNRNML75212</v>
          </cell>
          <cell r="C2115" t="str">
            <v>Khâu nối RN PE Malaysia D75 x 2 1/2"</v>
          </cell>
          <cell r="D2115">
            <v>37</v>
          </cell>
          <cell r="E2115">
            <v>1871805</v>
          </cell>
          <cell r="F2115">
            <v>60</v>
          </cell>
          <cell r="G2115">
            <v>3419100</v>
          </cell>
          <cell r="H2115">
            <v>14</v>
          </cell>
          <cell r="I2115">
            <v>763635</v>
          </cell>
          <cell r="J2115">
            <v>83</v>
          </cell>
        </row>
        <row r="2116">
          <cell r="B2116" t="str">
            <v>43KNRNML903</v>
          </cell>
          <cell r="C2116" t="str">
            <v>Khâu nối RN PE Malaysia D90 x 3"</v>
          </cell>
          <cell r="D2116">
            <v>108</v>
          </cell>
          <cell r="E2116">
            <v>8456400</v>
          </cell>
          <cell r="F2116">
            <v>2</v>
          </cell>
          <cell r="G2116">
            <v>156600</v>
          </cell>
          <cell r="H2116">
            <v>67</v>
          </cell>
          <cell r="I2116">
            <v>5246100</v>
          </cell>
          <cell r="J2116">
            <v>43</v>
          </cell>
        </row>
        <row r="2117">
          <cell r="B2117" t="str">
            <v>43KNRNTP40114</v>
          </cell>
          <cell r="C2117" t="str">
            <v>Khâu nối ren ngoài HDPE Tiền phong  40*1.1/4</v>
          </cell>
          <cell r="D2117">
            <v>0</v>
          </cell>
          <cell r="E2117">
            <v>0</v>
          </cell>
          <cell r="F2117">
            <v>20</v>
          </cell>
          <cell r="G2117">
            <v>414900</v>
          </cell>
          <cell r="H2117">
            <v>20</v>
          </cell>
          <cell r="I2117">
            <v>414900</v>
          </cell>
          <cell r="J2117">
            <v>0</v>
          </cell>
        </row>
        <row r="2118">
          <cell r="B2118" t="str">
            <v>43KNRNTP50112</v>
          </cell>
          <cell r="C2118" t="str">
            <v>Khâu nối RN PE Tiền Phong 50x1 1/2"</v>
          </cell>
          <cell r="D2118">
            <v>0</v>
          </cell>
          <cell r="E2118">
            <v>0</v>
          </cell>
          <cell r="F2118">
            <v>20</v>
          </cell>
          <cell r="G2118">
            <v>488720</v>
          </cell>
          <cell r="H2118">
            <v>20</v>
          </cell>
          <cell r="I2118">
            <v>488720</v>
          </cell>
          <cell r="J2118">
            <v>0</v>
          </cell>
        </row>
        <row r="2119">
          <cell r="B2119" t="str">
            <v>43KNRTML1104</v>
          </cell>
          <cell r="C2119" t="str">
            <v>Khâu nối RT PE Malaysia D110 x 4"</v>
          </cell>
          <cell r="D2119">
            <v>57</v>
          </cell>
          <cell r="E2119">
            <v>11657098</v>
          </cell>
          <cell r="F2119">
            <v>0</v>
          </cell>
          <cell r="G2119">
            <v>0</v>
          </cell>
          <cell r="H2119">
            <v>4</v>
          </cell>
          <cell r="I2119">
            <v>818042</v>
          </cell>
          <cell r="J2119">
            <v>53</v>
          </cell>
        </row>
        <row r="2120">
          <cell r="B2120" t="str">
            <v>43KNRTML2012</v>
          </cell>
          <cell r="C2120" t="str">
            <v>Khâu nối RT PE Malaysia D20 x 1/2"</v>
          </cell>
          <cell r="D2120">
            <v>57692</v>
          </cell>
          <cell r="E2120">
            <v>311739413</v>
          </cell>
          <cell r="F2120">
            <v>3001</v>
          </cell>
          <cell r="G2120">
            <v>17253000</v>
          </cell>
          <cell r="H2120">
            <v>4953</v>
          </cell>
          <cell r="I2120">
            <v>23042815</v>
          </cell>
          <cell r="J2120">
            <v>55740</v>
          </cell>
        </row>
        <row r="2121">
          <cell r="B2121" t="str">
            <v>43KNRTML2034</v>
          </cell>
          <cell r="C2121" t="str">
            <v>Khâu nối RT PE Malaysia D20 x 3/4</v>
          </cell>
          <cell r="D2121">
            <v>5868</v>
          </cell>
          <cell r="E2121">
            <v>30008236</v>
          </cell>
          <cell r="F2121">
            <v>0</v>
          </cell>
          <cell r="G2121">
            <v>0</v>
          </cell>
          <cell r="H2121">
            <v>1010</v>
          </cell>
          <cell r="I2121">
            <v>5165017</v>
          </cell>
          <cell r="J2121">
            <v>4858</v>
          </cell>
        </row>
        <row r="2122">
          <cell r="B2122" t="str">
            <v>43KNRTML2510</v>
          </cell>
          <cell r="C2122" t="str">
            <v>Khâu nối RT PE Malaysia D25 x 1"</v>
          </cell>
          <cell r="D2122">
            <v>732</v>
          </cell>
          <cell r="E2122">
            <v>4064617</v>
          </cell>
          <cell r="F2122">
            <v>0</v>
          </cell>
          <cell r="G2122">
            <v>0</v>
          </cell>
          <cell r="H2122">
            <v>150</v>
          </cell>
          <cell r="I2122">
            <v>813742</v>
          </cell>
          <cell r="J2122">
            <v>582</v>
          </cell>
        </row>
        <row r="2123">
          <cell r="B2123" t="str">
            <v>43KNRTML2512</v>
          </cell>
          <cell r="C2123" t="str">
            <v>Khâu nối RT PE Malaysia D25 x 1/2"</v>
          </cell>
          <cell r="D2123">
            <v>2228</v>
          </cell>
          <cell r="E2123">
            <v>15736619</v>
          </cell>
          <cell r="F2123">
            <v>0</v>
          </cell>
          <cell r="G2123">
            <v>0</v>
          </cell>
          <cell r="H2123">
            <v>993</v>
          </cell>
          <cell r="I2123">
            <v>7013673</v>
          </cell>
          <cell r="J2123">
            <v>1235</v>
          </cell>
        </row>
        <row r="2124">
          <cell r="B2124" t="str">
            <v>43KNRTML2534</v>
          </cell>
          <cell r="C2124" t="str">
            <v>Khâu nối RT PE Malaysia D25 x 3/4"</v>
          </cell>
          <cell r="D2124">
            <v>950</v>
          </cell>
          <cell r="E2124">
            <v>6423301</v>
          </cell>
          <cell r="F2124">
            <v>350</v>
          </cell>
          <cell r="G2124">
            <v>3080000</v>
          </cell>
          <cell r="H2124">
            <v>922</v>
          </cell>
          <cell r="I2124">
            <v>6233982</v>
          </cell>
          <cell r="J2124">
            <v>378</v>
          </cell>
        </row>
        <row r="2125">
          <cell r="B2125" t="str">
            <v>43KNRTML321</v>
          </cell>
          <cell r="C2125" t="str">
            <v>Khâu nối RT PE Malaysia D32 x 1"</v>
          </cell>
          <cell r="D2125">
            <v>845</v>
          </cell>
          <cell r="E2125">
            <v>8365500</v>
          </cell>
          <cell r="F2125">
            <v>0</v>
          </cell>
          <cell r="G2125">
            <v>0</v>
          </cell>
          <cell r="H2125">
            <v>100</v>
          </cell>
          <cell r="I2125">
            <v>990000</v>
          </cell>
          <cell r="J2125">
            <v>745</v>
          </cell>
        </row>
        <row r="2126">
          <cell r="B2126" t="str">
            <v>43KNRTML3234</v>
          </cell>
          <cell r="C2126" t="str">
            <v>Khâu nối RT PE Malaysia D32 x 3/4</v>
          </cell>
          <cell r="D2126">
            <v>1032</v>
          </cell>
          <cell r="E2126">
            <v>8034912</v>
          </cell>
          <cell r="F2126">
            <v>0</v>
          </cell>
          <cell r="G2126">
            <v>0</v>
          </cell>
          <cell r="H2126">
            <v>11</v>
          </cell>
          <cell r="I2126">
            <v>46715</v>
          </cell>
          <cell r="J2126">
            <v>1021</v>
          </cell>
        </row>
        <row r="2127">
          <cell r="B2127" t="str">
            <v>43KNRTML401.</v>
          </cell>
          <cell r="C2127" t="str">
            <v>Khâu nối RT PE Malaysia D40 x 1"</v>
          </cell>
          <cell r="D2127">
            <v>265</v>
          </cell>
          <cell r="E2127">
            <v>4971400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265</v>
          </cell>
        </row>
        <row r="2128">
          <cell r="B2128" t="str">
            <v>43KNRTML40112</v>
          </cell>
          <cell r="C2128" t="str">
            <v>Khâu nối RT PE Malaysia D40 x 1 1/2"</v>
          </cell>
          <cell r="D2128">
            <v>1078</v>
          </cell>
          <cell r="E2128">
            <v>15807252</v>
          </cell>
          <cell r="F2128">
            <v>0</v>
          </cell>
          <cell r="G2128">
            <v>0</v>
          </cell>
          <cell r="H2128">
            <v>30</v>
          </cell>
          <cell r="I2128">
            <v>439905</v>
          </cell>
          <cell r="J2128">
            <v>1048</v>
          </cell>
        </row>
        <row r="2129">
          <cell r="B2129" t="str">
            <v>43KNRTML40114</v>
          </cell>
          <cell r="C2129" t="str">
            <v>Khâu nối RT PE Malaysia D40 x 1 1/4"</v>
          </cell>
          <cell r="D2129">
            <v>167</v>
          </cell>
          <cell r="E2129">
            <v>3224220</v>
          </cell>
          <cell r="F2129">
            <v>0</v>
          </cell>
          <cell r="G2129">
            <v>0</v>
          </cell>
          <cell r="H2129">
            <v>47</v>
          </cell>
          <cell r="I2129">
            <v>907415</v>
          </cell>
          <cell r="J2129">
            <v>120</v>
          </cell>
        </row>
        <row r="2130">
          <cell r="B2130" t="str">
            <v>43KNRTML50112</v>
          </cell>
          <cell r="C2130" t="str">
            <v>Khâu nối RT PE Malaysia D50 x 1 1/2"</v>
          </cell>
          <cell r="D2130">
            <v>90</v>
          </cell>
          <cell r="E2130">
            <v>3204360</v>
          </cell>
          <cell r="F2130">
            <v>153</v>
          </cell>
          <cell r="G2130">
            <v>6395400</v>
          </cell>
          <cell r="H2130">
            <v>137</v>
          </cell>
          <cell r="I2130">
            <v>5168960</v>
          </cell>
          <cell r="J2130">
            <v>106</v>
          </cell>
        </row>
        <row r="2131">
          <cell r="B2131" t="str">
            <v>43KNRTML632</v>
          </cell>
          <cell r="C2131" t="str">
            <v>Khâu nối RT PE Malaysia D63 x 2"</v>
          </cell>
          <cell r="D2131">
            <v>714</v>
          </cell>
          <cell r="E2131">
            <v>37206540</v>
          </cell>
          <cell r="F2131">
            <v>0</v>
          </cell>
          <cell r="G2131">
            <v>0</v>
          </cell>
          <cell r="H2131">
            <v>77</v>
          </cell>
          <cell r="I2131">
            <v>4012470</v>
          </cell>
          <cell r="J2131">
            <v>637</v>
          </cell>
        </row>
        <row r="2132">
          <cell r="B2132" t="str">
            <v>43KNRTML7520</v>
          </cell>
          <cell r="C2132" t="str">
            <v>Khâu nối RT PE Malaysia D75 x 2"</v>
          </cell>
          <cell r="D2132">
            <v>226</v>
          </cell>
          <cell r="E2132">
            <v>14584654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226</v>
          </cell>
        </row>
        <row r="2133">
          <cell r="B2133" t="str">
            <v>43KNRTML75212</v>
          </cell>
          <cell r="C2133" t="str">
            <v>Khâu nối RT PE Malaysia D75 x 2 1/2"</v>
          </cell>
          <cell r="D2133">
            <v>17</v>
          </cell>
          <cell r="E2133">
            <v>1245074</v>
          </cell>
          <cell r="F2133">
            <v>90</v>
          </cell>
          <cell r="G2133">
            <v>7807757</v>
          </cell>
          <cell r="H2133">
            <v>30</v>
          </cell>
          <cell r="I2133">
            <v>2197552</v>
          </cell>
          <cell r="J2133">
            <v>77</v>
          </cell>
        </row>
        <row r="2134">
          <cell r="B2134" t="str">
            <v>43KNRTML903</v>
          </cell>
          <cell r="C2134" t="str">
            <v>Khâu nối RT PE Malaysia D90 x 3"</v>
          </cell>
          <cell r="D2134">
            <v>240</v>
          </cell>
          <cell r="E2134">
            <v>28512000</v>
          </cell>
          <cell r="F2134">
            <v>0</v>
          </cell>
          <cell r="G2134">
            <v>0</v>
          </cell>
          <cell r="H2134">
            <v>1</v>
          </cell>
          <cell r="I2134">
            <v>118800</v>
          </cell>
          <cell r="J2134">
            <v>239</v>
          </cell>
        </row>
        <row r="2135">
          <cell r="B2135" t="str">
            <v>43MSML110</v>
          </cell>
          <cell r="C2135" t="str">
            <v>Măng sông PE Malaysia D110</v>
          </cell>
          <cell r="D2135">
            <v>71</v>
          </cell>
          <cell r="E2135">
            <v>20850215</v>
          </cell>
          <cell r="F2135">
            <v>0</v>
          </cell>
          <cell r="G2135">
            <v>0</v>
          </cell>
          <cell r="H2135">
            <v>68</v>
          </cell>
          <cell r="I2135">
            <v>19969220</v>
          </cell>
          <cell r="J2135">
            <v>3</v>
          </cell>
        </row>
        <row r="2136">
          <cell r="B2136" t="str">
            <v>43MSML20</v>
          </cell>
          <cell r="C2136" t="str">
            <v>Măng sông PE Malaysia D20</v>
          </cell>
          <cell r="D2136">
            <v>11363</v>
          </cell>
          <cell r="E2136">
            <v>93383097</v>
          </cell>
          <cell r="F2136">
            <v>2401</v>
          </cell>
          <cell r="G2136">
            <v>20076000</v>
          </cell>
          <cell r="H2136">
            <v>9089</v>
          </cell>
          <cell r="I2136">
            <v>70618880</v>
          </cell>
          <cell r="J2136">
            <v>4675</v>
          </cell>
        </row>
        <row r="2137">
          <cell r="B2137" t="str">
            <v>43MSML25</v>
          </cell>
          <cell r="C2137" t="str">
            <v>Măng sông PE Malaysia D25</v>
          </cell>
          <cell r="D2137">
            <v>5833</v>
          </cell>
          <cell r="E2137">
            <v>65941268</v>
          </cell>
          <cell r="F2137">
            <v>1440</v>
          </cell>
          <cell r="G2137">
            <v>16562880</v>
          </cell>
          <cell r="H2137">
            <v>5819</v>
          </cell>
          <cell r="I2137">
            <v>65436179</v>
          </cell>
          <cell r="J2137">
            <v>1454</v>
          </cell>
        </row>
        <row r="2138">
          <cell r="B2138" t="str">
            <v>43MSML32</v>
          </cell>
          <cell r="C2138" t="str">
            <v>Măng sông PE Malaysia D32</v>
          </cell>
          <cell r="D2138">
            <v>1471</v>
          </cell>
          <cell r="E2138">
            <v>23547837</v>
          </cell>
          <cell r="F2138">
            <v>280</v>
          </cell>
          <cell r="G2138">
            <v>4537960</v>
          </cell>
          <cell r="H2138">
            <v>1187</v>
          </cell>
          <cell r="I2138">
            <v>18557542</v>
          </cell>
          <cell r="J2138">
            <v>564</v>
          </cell>
        </row>
        <row r="2139">
          <cell r="B2139" t="str">
            <v>43MSML40</v>
          </cell>
          <cell r="C2139" t="str">
            <v>Măng sông PE Malaysia D40</v>
          </cell>
          <cell r="D2139">
            <v>0</v>
          </cell>
          <cell r="E2139">
            <v>0</v>
          </cell>
          <cell r="F2139">
            <v>2000</v>
          </cell>
          <cell r="G2139">
            <v>56462000</v>
          </cell>
          <cell r="H2139">
            <v>723</v>
          </cell>
          <cell r="I2139">
            <v>19846393</v>
          </cell>
          <cell r="J2139">
            <v>1277</v>
          </cell>
        </row>
        <row r="2140">
          <cell r="B2140" t="str">
            <v>43MSML50</v>
          </cell>
          <cell r="C2140" t="str">
            <v>Măng sông PE Malaysia D50</v>
          </cell>
          <cell r="D2140">
            <v>285</v>
          </cell>
          <cell r="E2140">
            <v>11033243</v>
          </cell>
          <cell r="F2140">
            <v>1307</v>
          </cell>
          <cell r="G2140">
            <v>53410905</v>
          </cell>
          <cell r="H2140">
            <v>1311</v>
          </cell>
          <cell r="I2140">
            <v>49105748</v>
          </cell>
          <cell r="J2140">
            <v>281</v>
          </cell>
        </row>
        <row r="2141">
          <cell r="B2141" t="str">
            <v>43MSML63</v>
          </cell>
          <cell r="C2141" t="str">
            <v>Măng sông PE Malaysia D63</v>
          </cell>
          <cell r="D2141">
            <v>228</v>
          </cell>
          <cell r="E2141">
            <v>13621365</v>
          </cell>
          <cell r="F2141">
            <v>665</v>
          </cell>
          <cell r="G2141">
            <v>40328925</v>
          </cell>
          <cell r="H2141">
            <v>591</v>
          </cell>
          <cell r="I2141">
            <v>35700424</v>
          </cell>
          <cell r="J2141">
            <v>302</v>
          </cell>
        </row>
        <row r="2142">
          <cell r="B2142" t="str">
            <v>43MSML75</v>
          </cell>
          <cell r="C2142" t="str">
            <v>Măng sông PE Malaysia D75</v>
          </cell>
          <cell r="D2142">
            <v>199</v>
          </cell>
          <cell r="E2142">
            <v>18688488</v>
          </cell>
          <cell r="F2142">
            <v>100</v>
          </cell>
          <cell r="G2142">
            <v>9515000</v>
          </cell>
          <cell r="H2142">
            <v>110</v>
          </cell>
          <cell r="I2142">
            <v>9902311</v>
          </cell>
          <cell r="J2142">
            <v>189</v>
          </cell>
        </row>
        <row r="2143">
          <cell r="B2143" t="str">
            <v>43MSML90</v>
          </cell>
          <cell r="C2143" t="str">
            <v>Măng sông PE Malaysia D90</v>
          </cell>
          <cell r="D2143">
            <v>48</v>
          </cell>
          <cell r="E2143">
            <v>6445340</v>
          </cell>
          <cell r="F2143">
            <v>216</v>
          </cell>
          <cell r="G2143">
            <v>30038040</v>
          </cell>
          <cell r="H2143">
            <v>141</v>
          </cell>
          <cell r="I2143">
            <v>19070857</v>
          </cell>
          <cell r="J2143">
            <v>123</v>
          </cell>
        </row>
        <row r="2144">
          <cell r="B2144" t="str">
            <v>43MSTP16.63</v>
          </cell>
          <cell r="C2144" t="str">
            <v>Măng sông HDPE Tiền Phong D63 PN16</v>
          </cell>
          <cell r="D2144">
            <v>0</v>
          </cell>
          <cell r="E2144">
            <v>0</v>
          </cell>
          <cell r="F2144">
            <v>150</v>
          </cell>
          <cell r="G2144">
            <v>8853370</v>
          </cell>
          <cell r="H2144">
            <v>150</v>
          </cell>
          <cell r="I2144">
            <v>8853370</v>
          </cell>
          <cell r="J2144">
            <v>0</v>
          </cell>
        </row>
        <row r="2145">
          <cell r="B2145" t="str">
            <v>43THPETQDD110</v>
          </cell>
          <cell r="C2145" t="str">
            <v>Thập HDPE TQ hàn đối đầu phi 110</v>
          </cell>
          <cell r="D2145">
            <v>0</v>
          </cell>
          <cell r="E2145">
            <v>0</v>
          </cell>
          <cell r="F2145">
            <v>9</v>
          </cell>
          <cell r="G2145">
            <v>1561874</v>
          </cell>
          <cell r="H2145">
            <v>9</v>
          </cell>
          <cell r="I2145">
            <v>1561874</v>
          </cell>
          <cell r="J2145">
            <v>0</v>
          </cell>
        </row>
        <row r="2146">
          <cell r="B2146" t="str">
            <v>43TML110110</v>
          </cell>
          <cell r="C2146" t="str">
            <v>Tê HDPE Malaysia D110</v>
          </cell>
          <cell r="D2146">
            <v>18</v>
          </cell>
          <cell r="E2146">
            <v>7718919</v>
          </cell>
          <cell r="F2146">
            <v>8</v>
          </cell>
          <cell r="G2146">
            <v>3613592</v>
          </cell>
          <cell r="H2146">
            <v>2</v>
          </cell>
          <cell r="I2146">
            <v>864976</v>
          </cell>
          <cell r="J2146">
            <v>24</v>
          </cell>
        </row>
        <row r="2147">
          <cell r="B2147" t="str">
            <v>43TML2020</v>
          </cell>
          <cell r="C2147" t="str">
            <v>Tê HDPE Malaysia D20</v>
          </cell>
          <cell r="D2147">
            <v>5831</v>
          </cell>
          <cell r="E2147">
            <v>65988352</v>
          </cell>
          <cell r="F2147">
            <v>1201</v>
          </cell>
          <cell r="G2147">
            <v>13802400</v>
          </cell>
          <cell r="H2147">
            <v>6833</v>
          </cell>
          <cell r="I2147">
            <v>75829585</v>
          </cell>
          <cell r="J2147">
            <v>199</v>
          </cell>
        </row>
        <row r="2148">
          <cell r="B2148" t="str">
            <v>43TML2520</v>
          </cell>
          <cell r="C2148" t="str">
            <v>Tê thu PE Malaysia D25/20</v>
          </cell>
          <cell r="D2148">
            <v>384</v>
          </cell>
          <cell r="E2148">
            <v>7097088</v>
          </cell>
          <cell r="F2148">
            <v>427</v>
          </cell>
          <cell r="G2148">
            <v>9192981</v>
          </cell>
          <cell r="H2148">
            <v>531</v>
          </cell>
          <cell r="I2148">
            <v>10130069</v>
          </cell>
          <cell r="J2148">
            <v>280</v>
          </cell>
        </row>
        <row r="2149">
          <cell r="B2149" t="str">
            <v>43TML2525</v>
          </cell>
          <cell r="C2149" t="str">
            <v>Tê HDPE Malaysia D25</v>
          </cell>
          <cell r="D2149">
            <v>3302</v>
          </cell>
          <cell r="E2149">
            <v>50934731</v>
          </cell>
          <cell r="F2149">
            <v>701</v>
          </cell>
          <cell r="G2149">
            <v>10994225</v>
          </cell>
          <cell r="H2149">
            <v>1523</v>
          </cell>
          <cell r="I2149">
            <v>22472098</v>
          </cell>
          <cell r="J2149">
            <v>2480</v>
          </cell>
        </row>
        <row r="2150">
          <cell r="B2150" t="str">
            <v>43TML3220</v>
          </cell>
          <cell r="C2150" t="str">
            <v>Tê thu PE Malaysia D32/20</v>
          </cell>
          <cell r="D2150">
            <v>218</v>
          </cell>
          <cell r="E2150">
            <v>5254570</v>
          </cell>
          <cell r="F2150">
            <v>0</v>
          </cell>
          <cell r="G2150">
            <v>0</v>
          </cell>
          <cell r="H2150">
            <v>19</v>
          </cell>
          <cell r="I2150">
            <v>457967</v>
          </cell>
          <cell r="J2150">
            <v>199</v>
          </cell>
        </row>
        <row r="2151">
          <cell r="B2151" t="str">
            <v>43TML3225</v>
          </cell>
          <cell r="C2151" t="str">
            <v>Tê thu PE Malaysia D32/25</v>
          </cell>
          <cell r="D2151">
            <v>846</v>
          </cell>
          <cell r="E2151">
            <v>20044282</v>
          </cell>
          <cell r="F2151">
            <v>0</v>
          </cell>
          <cell r="G2151">
            <v>0</v>
          </cell>
          <cell r="H2151">
            <v>87</v>
          </cell>
          <cell r="I2151">
            <v>2061291</v>
          </cell>
          <cell r="J2151">
            <v>759</v>
          </cell>
        </row>
        <row r="2152">
          <cell r="B2152" t="str">
            <v>43TML3232</v>
          </cell>
          <cell r="C2152" t="str">
            <v>Tê HDPE Malaysia D32</v>
          </cell>
          <cell r="D2152">
            <v>191</v>
          </cell>
          <cell r="E2152">
            <v>4412145</v>
          </cell>
          <cell r="F2152">
            <v>320</v>
          </cell>
          <cell r="G2152">
            <v>7528320</v>
          </cell>
          <cell r="H2152">
            <v>362</v>
          </cell>
          <cell r="I2152">
            <v>7752390</v>
          </cell>
          <cell r="J2152">
            <v>149</v>
          </cell>
        </row>
        <row r="2153">
          <cell r="B2153" t="str">
            <v>43TML4025</v>
          </cell>
          <cell r="C2153" t="str">
            <v>Tê thu PE Malaysia D40/25</v>
          </cell>
          <cell r="D2153">
            <v>498</v>
          </cell>
          <cell r="E2153">
            <v>21190896</v>
          </cell>
          <cell r="F2153">
            <v>0</v>
          </cell>
          <cell r="G2153">
            <v>0</v>
          </cell>
          <cell r="H2153">
            <v>83</v>
          </cell>
          <cell r="I2153">
            <v>3531816</v>
          </cell>
          <cell r="J2153">
            <v>415</v>
          </cell>
        </row>
        <row r="2154">
          <cell r="B2154" t="str">
            <v>43TML4032</v>
          </cell>
          <cell r="C2154" t="str">
            <v>Tê thu PE Malaysia D40/32</v>
          </cell>
          <cell r="D2154">
            <v>32</v>
          </cell>
          <cell r="E2154">
            <v>1458589</v>
          </cell>
          <cell r="F2154">
            <v>168</v>
          </cell>
          <cell r="G2154">
            <v>7641312</v>
          </cell>
          <cell r="H2154">
            <v>51</v>
          </cell>
          <cell r="I2154">
            <v>2320475</v>
          </cell>
          <cell r="J2154">
            <v>149</v>
          </cell>
        </row>
        <row r="2155">
          <cell r="B2155" t="str">
            <v>43TML4040</v>
          </cell>
          <cell r="C2155" t="str">
            <v>Tê HDPE Malaysia D40</v>
          </cell>
          <cell r="D2155">
            <v>263</v>
          </cell>
          <cell r="E2155">
            <v>12010965</v>
          </cell>
          <cell r="F2155">
            <v>0</v>
          </cell>
          <cell r="G2155">
            <v>0</v>
          </cell>
          <cell r="H2155">
            <v>116</v>
          </cell>
          <cell r="I2155">
            <v>5297610</v>
          </cell>
          <cell r="J2155">
            <v>147</v>
          </cell>
        </row>
        <row r="2156">
          <cell r="B2156" t="str">
            <v>43TML5025</v>
          </cell>
          <cell r="C2156" t="str">
            <v>Tê thu PE Malaysia D50/25</v>
          </cell>
          <cell r="D2156">
            <v>415</v>
          </cell>
          <cell r="E2156">
            <v>24893363</v>
          </cell>
          <cell r="F2156">
            <v>0</v>
          </cell>
          <cell r="G2156">
            <v>0</v>
          </cell>
          <cell r="H2156">
            <v>111</v>
          </cell>
          <cell r="I2156">
            <v>5458544</v>
          </cell>
          <cell r="J2156">
            <v>304</v>
          </cell>
        </row>
        <row r="2157">
          <cell r="B2157" t="str">
            <v>43TML5032</v>
          </cell>
          <cell r="C2157" t="str">
            <v>Tê thu PE Malaysia D50/32</v>
          </cell>
          <cell r="D2157">
            <v>262</v>
          </cell>
          <cell r="E2157">
            <v>15660093</v>
          </cell>
          <cell r="F2157">
            <v>0</v>
          </cell>
          <cell r="G2157">
            <v>0</v>
          </cell>
          <cell r="H2157">
            <v>38</v>
          </cell>
          <cell r="I2157">
            <v>2271310</v>
          </cell>
          <cell r="J2157">
            <v>224</v>
          </cell>
        </row>
        <row r="2158">
          <cell r="B2158" t="str">
            <v>43TML5040</v>
          </cell>
          <cell r="C2158" t="str">
            <v>Tê thu PE Malaysia D50/40</v>
          </cell>
          <cell r="D2158">
            <v>73</v>
          </cell>
          <cell r="E2158">
            <v>4261323</v>
          </cell>
          <cell r="F2158">
            <v>30</v>
          </cell>
          <cell r="G2158">
            <v>1991880</v>
          </cell>
          <cell r="H2158">
            <v>30</v>
          </cell>
          <cell r="I2158">
            <v>1821321</v>
          </cell>
          <cell r="J2158">
            <v>73</v>
          </cell>
        </row>
        <row r="2159">
          <cell r="B2159" t="str">
            <v>43TML5050</v>
          </cell>
          <cell r="C2159" t="str">
            <v>Tê HDPE Malaysia D50</v>
          </cell>
          <cell r="D2159">
            <v>0</v>
          </cell>
          <cell r="E2159">
            <v>0</v>
          </cell>
          <cell r="F2159">
            <v>306</v>
          </cell>
          <cell r="G2159">
            <v>21257123</v>
          </cell>
          <cell r="H2159">
            <v>306</v>
          </cell>
          <cell r="I2159">
            <v>21257123</v>
          </cell>
          <cell r="J2159">
            <v>0</v>
          </cell>
        </row>
        <row r="2160">
          <cell r="B2160" t="str">
            <v>43TML6332</v>
          </cell>
          <cell r="C2160" t="str">
            <v>Tê thu PE Malaysia D63/32</v>
          </cell>
          <cell r="D2160">
            <v>54</v>
          </cell>
          <cell r="E2160">
            <v>7232409</v>
          </cell>
          <cell r="F2160">
            <v>50</v>
          </cell>
          <cell r="G2160">
            <v>7057800</v>
          </cell>
          <cell r="H2160">
            <v>39</v>
          </cell>
          <cell r="I2160">
            <v>3434148</v>
          </cell>
          <cell r="J2160">
            <v>65</v>
          </cell>
        </row>
        <row r="2161">
          <cell r="B2161" t="str">
            <v>43TML6340</v>
          </cell>
          <cell r="C2161" t="str">
            <v>Tê thu PE Malaysia 63/40</v>
          </cell>
          <cell r="D2161">
            <v>52</v>
          </cell>
          <cell r="E2161">
            <v>4770792</v>
          </cell>
          <cell r="F2161">
            <v>0</v>
          </cell>
          <cell r="G2161">
            <v>0</v>
          </cell>
          <cell r="H2161">
            <v>25</v>
          </cell>
          <cell r="I2161">
            <v>2293650</v>
          </cell>
          <cell r="J2161">
            <v>27</v>
          </cell>
        </row>
        <row r="2162">
          <cell r="B2162" t="str">
            <v>43TML6350</v>
          </cell>
          <cell r="C2162" t="str">
            <v>Tê thu PE Malaysia 63/50</v>
          </cell>
          <cell r="D2162">
            <v>55</v>
          </cell>
          <cell r="E2162">
            <v>5182063</v>
          </cell>
          <cell r="F2162">
            <v>40</v>
          </cell>
          <cell r="G2162">
            <v>3806000</v>
          </cell>
          <cell r="H2162">
            <v>15</v>
          </cell>
          <cell r="I2162">
            <v>1419168</v>
          </cell>
          <cell r="J2162">
            <v>80</v>
          </cell>
        </row>
        <row r="2163">
          <cell r="B2163" t="str">
            <v>43TML6363</v>
          </cell>
          <cell r="C2163" t="str">
            <v>Tê HDPE Malaysia D63</v>
          </cell>
          <cell r="D2163">
            <v>0</v>
          </cell>
          <cell r="E2163">
            <v>0</v>
          </cell>
          <cell r="F2163">
            <v>156</v>
          </cell>
          <cell r="G2163">
            <v>17101891</v>
          </cell>
          <cell r="H2163">
            <v>98</v>
          </cell>
          <cell r="I2163">
            <v>9783439</v>
          </cell>
          <cell r="J2163">
            <v>58</v>
          </cell>
        </row>
        <row r="2164">
          <cell r="B2164" t="str">
            <v>43TML7540</v>
          </cell>
          <cell r="C2164" t="str">
            <v>Tê thu PE Malaysia 75/40</v>
          </cell>
          <cell r="D2164">
            <v>55</v>
          </cell>
          <cell r="E2164">
            <v>9535679</v>
          </cell>
          <cell r="F2164">
            <v>0</v>
          </cell>
          <cell r="G2164">
            <v>0</v>
          </cell>
          <cell r="H2164">
            <v>10</v>
          </cell>
          <cell r="I2164">
            <v>1733760</v>
          </cell>
          <cell r="J2164">
            <v>45</v>
          </cell>
        </row>
        <row r="2165">
          <cell r="B2165" t="str">
            <v>43TML7550</v>
          </cell>
          <cell r="C2165" t="str">
            <v>Tê thu PE Malaysia 75/50</v>
          </cell>
          <cell r="D2165">
            <v>65</v>
          </cell>
          <cell r="E2165">
            <v>11269439</v>
          </cell>
          <cell r="F2165">
            <v>0</v>
          </cell>
          <cell r="G2165">
            <v>0</v>
          </cell>
          <cell r="H2165">
            <v>9</v>
          </cell>
          <cell r="I2165">
            <v>1387008</v>
          </cell>
          <cell r="J2165">
            <v>56</v>
          </cell>
        </row>
        <row r="2166">
          <cell r="B2166" t="str">
            <v>43TML7563</v>
          </cell>
          <cell r="C2166" t="str">
            <v>Tê thu PE Malaysia 75/63</v>
          </cell>
          <cell r="D2166">
            <v>63</v>
          </cell>
          <cell r="E2166">
            <v>11515770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63</v>
          </cell>
        </row>
        <row r="2167">
          <cell r="B2167" t="str">
            <v>43TML7575</v>
          </cell>
          <cell r="C2167" t="str">
            <v>Tê HDPE Malaysia D75</v>
          </cell>
          <cell r="D2167">
            <v>16</v>
          </cell>
          <cell r="E2167">
            <v>2443599</v>
          </cell>
          <cell r="F2167">
            <v>40</v>
          </cell>
          <cell r="G2167">
            <v>6252680</v>
          </cell>
          <cell r="H2167">
            <v>38</v>
          </cell>
          <cell r="I2167">
            <v>5897054</v>
          </cell>
          <cell r="J2167">
            <v>18</v>
          </cell>
        </row>
        <row r="2168">
          <cell r="B2168" t="str">
            <v>43TML9063</v>
          </cell>
          <cell r="C2168" t="str">
            <v>Tê HDPE Malaysia D90/63</v>
          </cell>
          <cell r="D2168">
            <v>37</v>
          </cell>
          <cell r="E2168">
            <v>9366721</v>
          </cell>
          <cell r="F2168">
            <v>0</v>
          </cell>
          <cell r="G2168">
            <v>0</v>
          </cell>
          <cell r="H2168">
            <v>18</v>
          </cell>
          <cell r="I2168">
            <v>3291010</v>
          </cell>
          <cell r="J2168">
            <v>19</v>
          </cell>
        </row>
        <row r="2169">
          <cell r="B2169" t="str">
            <v>43TML9075</v>
          </cell>
          <cell r="C2169" t="str">
            <v>Tê HDPE Malaysia D90/75</v>
          </cell>
          <cell r="D2169">
            <v>67</v>
          </cell>
          <cell r="E2169">
            <v>18581550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67</v>
          </cell>
        </row>
        <row r="2170">
          <cell r="B2170" t="str">
            <v>43TML9090</v>
          </cell>
          <cell r="C2170" t="str">
            <v>Tê HDPE Malaysia D90</v>
          </cell>
          <cell r="D2170">
            <v>23</v>
          </cell>
          <cell r="E2170">
            <v>5064618</v>
          </cell>
          <cell r="F2170">
            <v>54</v>
          </cell>
          <cell r="G2170">
            <v>13361532</v>
          </cell>
          <cell r="H2170">
            <v>34</v>
          </cell>
          <cell r="I2170">
            <v>7612130</v>
          </cell>
          <cell r="J2170">
            <v>43</v>
          </cell>
        </row>
        <row r="2171">
          <cell r="B2171" t="str">
            <v>43TRNML2012</v>
          </cell>
          <cell r="C2171" t="str">
            <v>Tê RN PE Malaysia D20 x 1/2"</v>
          </cell>
          <cell r="D2171">
            <v>1765</v>
          </cell>
          <cell r="E2171">
            <v>19270619</v>
          </cell>
          <cell r="F2171">
            <v>0</v>
          </cell>
          <cell r="G2171">
            <v>0</v>
          </cell>
          <cell r="H2171">
            <v>10</v>
          </cell>
          <cell r="I2171">
            <v>109182</v>
          </cell>
          <cell r="J2171">
            <v>1755</v>
          </cell>
        </row>
        <row r="2172">
          <cell r="B2172" t="str">
            <v>43TRNML2034</v>
          </cell>
          <cell r="C2172" t="str">
            <v>Tê RN PE Malaysia D20 x 3/4"</v>
          </cell>
          <cell r="D2172">
            <v>800</v>
          </cell>
          <cell r="E2172">
            <v>6042911</v>
          </cell>
          <cell r="F2172">
            <v>0</v>
          </cell>
          <cell r="G2172">
            <v>0</v>
          </cell>
          <cell r="H2172">
            <v>50</v>
          </cell>
          <cell r="I2172">
            <v>377682</v>
          </cell>
          <cell r="J2172">
            <v>750</v>
          </cell>
        </row>
        <row r="2173">
          <cell r="B2173" t="str">
            <v>43TRNML2512</v>
          </cell>
          <cell r="C2173" t="str">
            <v>Tê RN PE Malaysia D25 x 1/2"</v>
          </cell>
          <cell r="D2173">
            <v>225</v>
          </cell>
          <cell r="E2173">
            <v>3959010</v>
          </cell>
          <cell r="F2173">
            <v>0</v>
          </cell>
          <cell r="G2173">
            <v>0</v>
          </cell>
          <cell r="H2173">
            <v>150</v>
          </cell>
          <cell r="I2173">
            <v>2639340</v>
          </cell>
          <cell r="J2173">
            <v>75</v>
          </cell>
        </row>
        <row r="2174">
          <cell r="B2174" t="str">
            <v>43TRNML2534</v>
          </cell>
          <cell r="C2174" t="str">
            <v>Tê RN PE Malaysia D25 x 3/4"</v>
          </cell>
          <cell r="D2174">
            <v>300</v>
          </cell>
          <cell r="E2174">
            <v>4774500</v>
          </cell>
          <cell r="F2174">
            <v>0</v>
          </cell>
          <cell r="G2174">
            <v>0</v>
          </cell>
          <cell r="H2174">
            <v>50</v>
          </cell>
          <cell r="I2174">
            <v>795750</v>
          </cell>
          <cell r="J2174">
            <v>250</v>
          </cell>
        </row>
        <row r="2175">
          <cell r="B2175" t="str">
            <v>43TRNML632</v>
          </cell>
          <cell r="C2175" t="str">
            <v>Tê RN PE Malaysia D63 x 2"</v>
          </cell>
          <cell r="D2175">
            <v>75</v>
          </cell>
          <cell r="E2175">
            <v>4832867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75</v>
          </cell>
        </row>
        <row r="2176">
          <cell r="B2176" t="str">
            <v>43TRTML2012</v>
          </cell>
          <cell r="C2176" t="str">
            <v>Tê RT PE Malaysia 20 x 1/2"</v>
          </cell>
          <cell r="D2176">
            <v>313</v>
          </cell>
          <cell r="E2176">
            <v>3535896</v>
          </cell>
          <cell r="F2176">
            <v>2260</v>
          </cell>
          <cell r="G2176">
            <v>27101746</v>
          </cell>
          <cell r="H2176">
            <v>2573</v>
          </cell>
          <cell r="I2176">
            <v>30637642</v>
          </cell>
          <cell r="J2176">
            <v>0</v>
          </cell>
        </row>
        <row r="2177">
          <cell r="B2177" t="str">
            <v>43TRTML2512</v>
          </cell>
          <cell r="C2177" t="str">
            <v>Tê RT PE Malaysia 25 x 1/2"</v>
          </cell>
          <cell r="D2177">
            <v>530</v>
          </cell>
          <cell r="E2177">
            <v>8434950</v>
          </cell>
          <cell r="F2177">
            <v>0</v>
          </cell>
          <cell r="G2177">
            <v>2571150</v>
          </cell>
          <cell r="H2177">
            <v>520</v>
          </cell>
          <cell r="I2177">
            <v>10798438</v>
          </cell>
          <cell r="J2177">
            <v>10</v>
          </cell>
        </row>
        <row r="2178">
          <cell r="B2178" t="str">
            <v>43TRTML2534</v>
          </cell>
          <cell r="C2178" t="str">
            <v>Tê RT PE Malaysia 25 x 3/4"</v>
          </cell>
          <cell r="D2178">
            <v>450</v>
          </cell>
          <cell r="E2178">
            <v>7161750</v>
          </cell>
          <cell r="F2178">
            <v>0</v>
          </cell>
          <cell r="G2178">
            <v>1611468</v>
          </cell>
          <cell r="H2178">
            <v>100</v>
          </cell>
          <cell r="I2178">
            <v>1949604</v>
          </cell>
          <cell r="J2178">
            <v>350</v>
          </cell>
        </row>
        <row r="2179">
          <cell r="B2179" t="str">
            <v>43TTP4040</v>
          </cell>
          <cell r="C2179" t="str">
            <v>Tê HDPE Tiền Phong D40 PN16</v>
          </cell>
          <cell r="D2179">
            <v>0</v>
          </cell>
          <cell r="E2179">
            <v>0</v>
          </cell>
          <cell r="F2179">
            <v>30</v>
          </cell>
          <cell r="G2179">
            <v>1460460</v>
          </cell>
          <cell r="H2179">
            <v>30</v>
          </cell>
          <cell r="I2179">
            <v>1460460</v>
          </cell>
          <cell r="J2179">
            <v>0</v>
          </cell>
        </row>
        <row r="2180">
          <cell r="B2180" t="str">
            <v>43TTQDD110110</v>
          </cell>
          <cell r="C2180" t="str">
            <v>Tê HDPE TQ hàn đối đầu phi 110</v>
          </cell>
          <cell r="D2180">
            <v>17</v>
          </cell>
          <cell r="E2180">
            <v>1339600</v>
          </cell>
          <cell r="F2180">
            <v>81</v>
          </cell>
          <cell r="G2180">
            <v>6497855</v>
          </cell>
          <cell r="H2180">
            <v>97</v>
          </cell>
          <cell r="I2180">
            <v>7758602</v>
          </cell>
          <cell r="J2180">
            <v>1</v>
          </cell>
        </row>
        <row r="2181">
          <cell r="B2181" t="str">
            <v>43TTQDD11050</v>
          </cell>
          <cell r="C2181" t="str">
            <v>Tê HDPE TQ hàn đối đầu phi 110/50</v>
          </cell>
          <cell r="D2181">
            <v>0</v>
          </cell>
          <cell r="E2181">
            <v>0</v>
          </cell>
          <cell r="F2181">
            <v>60</v>
          </cell>
          <cell r="G2181">
            <v>3333634</v>
          </cell>
          <cell r="H2181">
            <v>60</v>
          </cell>
          <cell r="I2181">
            <v>3333634</v>
          </cell>
          <cell r="J2181">
            <v>0</v>
          </cell>
        </row>
        <row r="2182">
          <cell r="B2182" t="str">
            <v>43TTQDD11063</v>
          </cell>
          <cell r="C2182" t="str">
            <v>Tê HDPE TQ hàn đối đầu phi 110/63</v>
          </cell>
          <cell r="D2182">
            <v>10</v>
          </cell>
          <cell r="E2182">
            <v>570000</v>
          </cell>
          <cell r="F2182">
            <v>48</v>
          </cell>
          <cell r="G2182">
            <v>2739954</v>
          </cell>
          <cell r="H2182">
            <v>58</v>
          </cell>
          <cell r="I2182">
            <v>3309954</v>
          </cell>
          <cell r="J2182">
            <v>0</v>
          </cell>
        </row>
        <row r="2183">
          <cell r="B2183" t="str">
            <v>43TTQDD11090</v>
          </cell>
          <cell r="C2183" t="str">
            <v>Tê HDPE TQ hàn đối đầu phi 110/90</v>
          </cell>
          <cell r="D2183">
            <v>2</v>
          </cell>
          <cell r="E2183">
            <v>138800</v>
          </cell>
          <cell r="F2183">
            <v>2</v>
          </cell>
          <cell r="G2183">
            <v>138800</v>
          </cell>
          <cell r="H2183">
            <v>3</v>
          </cell>
          <cell r="I2183">
            <v>208200</v>
          </cell>
          <cell r="J2183">
            <v>1</v>
          </cell>
        </row>
        <row r="2184">
          <cell r="B2184" t="str">
            <v>43TTQDD160110</v>
          </cell>
          <cell r="C2184" t="str">
            <v>Tê HDPE TQ hàn đối đầu phi 160/110</v>
          </cell>
          <cell r="D2184">
            <v>4</v>
          </cell>
          <cell r="E2184">
            <v>729600</v>
          </cell>
          <cell r="F2184">
            <v>14</v>
          </cell>
          <cell r="G2184">
            <v>2553600</v>
          </cell>
          <cell r="H2184">
            <v>18</v>
          </cell>
          <cell r="I2184">
            <v>4012800</v>
          </cell>
          <cell r="J2184">
            <v>0</v>
          </cell>
        </row>
        <row r="2185">
          <cell r="B2185" t="str">
            <v>43TTQDD160160</v>
          </cell>
          <cell r="C2185" t="str">
            <v>Tê HDPE TQ hàn đối đầu phi 160</v>
          </cell>
          <cell r="D2185">
            <v>0</v>
          </cell>
          <cell r="E2185">
            <v>0</v>
          </cell>
          <cell r="F2185">
            <v>1</v>
          </cell>
          <cell r="G2185">
            <v>206250</v>
          </cell>
          <cell r="H2185">
            <v>1</v>
          </cell>
          <cell r="I2185">
            <v>206250</v>
          </cell>
          <cell r="J2185">
            <v>0</v>
          </cell>
        </row>
        <row r="2186">
          <cell r="B2186" t="str">
            <v>43TTQDD16063</v>
          </cell>
          <cell r="C2186" t="str">
            <v>Tê HDPE TQ hàn đối đầu phi 160/63</v>
          </cell>
          <cell r="D2186">
            <v>0</v>
          </cell>
          <cell r="E2186">
            <v>0</v>
          </cell>
          <cell r="F2186">
            <v>1</v>
          </cell>
          <cell r="G2186">
            <v>165250</v>
          </cell>
          <cell r="H2186">
            <v>1</v>
          </cell>
          <cell r="I2186">
            <v>165250</v>
          </cell>
          <cell r="J2186">
            <v>0</v>
          </cell>
        </row>
        <row r="2187">
          <cell r="B2187" t="str">
            <v>43TTQDD16090</v>
          </cell>
          <cell r="C2187" t="str">
            <v>Tê HDPE TQ hàn đối đầu phi 160/90</v>
          </cell>
          <cell r="D2187">
            <v>6</v>
          </cell>
          <cell r="E2187">
            <v>875400</v>
          </cell>
          <cell r="F2187">
            <v>0</v>
          </cell>
          <cell r="G2187">
            <v>0</v>
          </cell>
          <cell r="H2187">
            <v>6</v>
          </cell>
          <cell r="I2187">
            <v>1750800</v>
          </cell>
          <cell r="J2187">
            <v>0</v>
          </cell>
        </row>
        <row r="2188">
          <cell r="B2188" t="str">
            <v>43TTQDD200110</v>
          </cell>
          <cell r="C2188" t="str">
            <v>Tê HDPE TQ hàn đối đầu phi 200/110</v>
          </cell>
          <cell r="D2188">
            <v>0</v>
          </cell>
          <cell r="E2188">
            <v>0</v>
          </cell>
          <cell r="F2188">
            <v>2</v>
          </cell>
          <cell r="G2188">
            <v>673300</v>
          </cell>
          <cell r="H2188">
            <v>2</v>
          </cell>
          <cell r="I2188">
            <v>673300</v>
          </cell>
          <cell r="J2188">
            <v>0</v>
          </cell>
        </row>
        <row r="2189">
          <cell r="B2189" t="str">
            <v>43TTQDD200200</v>
          </cell>
          <cell r="C2189" t="str">
            <v>Tê HDPE TQ hàn đối đầu phi 200</v>
          </cell>
          <cell r="D2189">
            <v>0</v>
          </cell>
          <cell r="E2189">
            <v>0</v>
          </cell>
          <cell r="F2189">
            <v>1</v>
          </cell>
          <cell r="G2189">
            <v>372250</v>
          </cell>
          <cell r="H2189">
            <v>1</v>
          </cell>
          <cell r="I2189">
            <v>372250</v>
          </cell>
          <cell r="J2189">
            <v>0</v>
          </cell>
        </row>
        <row r="2190">
          <cell r="B2190" t="str">
            <v>43TTQDD225110</v>
          </cell>
          <cell r="C2190" t="str">
            <v>Tê HDPE TQ hàn đối đầu phi 225/110</v>
          </cell>
          <cell r="D2190">
            <v>3</v>
          </cell>
          <cell r="E2190">
            <v>1421685</v>
          </cell>
          <cell r="F2190">
            <v>32</v>
          </cell>
          <cell r="G2190">
            <v>16849600</v>
          </cell>
          <cell r="H2190">
            <v>35</v>
          </cell>
          <cell r="I2190">
            <v>19692970</v>
          </cell>
          <cell r="J2190">
            <v>0</v>
          </cell>
        </row>
        <row r="2191">
          <cell r="B2191" t="str">
            <v>43TTQDD225160</v>
          </cell>
          <cell r="C2191" t="str">
            <v>Tê HDPE TQ hàn đối đầu phi 225/160</v>
          </cell>
          <cell r="D2191">
            <v>0</v>
          </cell>
          <cell r="E2191">
            <v>0</v>
          </cell>
          <cell r="F2191">
            <v>10</v>
          </cell>
          <cell r="G2191">
            <v>7009500</v>
          </cell>
          <cell r="H2191">
            <v>10</v>
          </cell>
          <cell r="I2191">
            <v>7009500</v>
          </cell>
          <cell r="J2191">
            <v>0</v>
          </cell>
        </row>
        <row r="2192">
          <cell r="B2192" t="str">
            <v>43TTQDD225225</v>
          </cell>
          <cell r="C2192" t="str">
            <v>Tê HDPE TQ hàn đối đầu phi 225</v>
          </cell>
          <cell r="D2192">
            <v>1</v>
          </cell>
          <cell r="E2192">
            <v>711228</v>
          </cell>
          <cell r="F2192">
            <v>7</v>
          </cell>
          <cell r="G2192">
            <v>5399450</v>
          </cell>
          <cell r="H2192">
            <v>7</v>
          </cell>
          <cell r="I2192">
            <v>5341833</v>
          </cell>
          <cell r="J2192">
            <v>1</v>
          </cell>
        </row>
        <row r="2193">
          <cell r="B2193" t="str">
            <v>43TTQDD22590</v>
          </cell>
          <cell r="C2193" t="str">
            <v>Tê HDPE TQ hàn đối đầu phi 225/90</v>
          </cell>
          <cell r="D2193">
            <v>12</v>
          </cell>
          <cell r="E2193">
            <v>6134230</v>
          </cell>
          <cell r="F2193">
            <v>7</v>
          </cell>
          <cell r="G2193">
            <v>3638950</v>
          </cell>
          <cell r="H2193">
            <v>19</v>
          </cell>
          <cell r="I2193">
            <v>15907410</v>
          </cell>
          <cell r="J2193">
            <v>0</v>
          </cell>
        </row>
        <row r="2194">
          <cell r="B2194" t="str">
            <v>43TTQDD280110</v>
          </cell>
          <cell r="C2194" t="str">
            <v>Tê HDPE TQ hàn đối đầu phi 280/110</v>
          </cell>
          <cell r="D2194">
            <v>5</v>
          </cell>
          <cell r="E2194">
            <v>3605250</v>
          </cell>
          <cell r="F2194">
            <v>4</v>
          </cell>
          <cell r="G2194">
            <v>2884200</v>
          </cell>
          <cell r="H2194">
            <v>9</v>
          </cell>
          <cell r="I2194">
            <v>10094700</v>
          </cell>
          <cell r="J2194">
            <v>0</v>
          </cell>
        </row>
        <row r="2195">
          <cell r="B2195" t="str">
            <v>43TTQDD280160</v>
          </cell>
          <cell r="C2195" t="str">
            <v>Tê HDPE TQ hàn đối đầu phi 280/160</v>
          </cell>
          <cell r="D2195">
            <v>2</v>
          </cell>
          <cell r="E2195">
            <v>1556200</v>
          </cell>
          <cell r="F2195">
            <v>2</v>
          </cell>
          <cell r="G2195">
            <v>1783700</v>
          </cell>
          <cell r="H2195">
            <v>4</v>
          </cell>
          <cell r="I2195">
            <v>4896100</v>
          </cell>
          <cell r="J2195">
            <v>0</v>
          </cell>
        </row>
        <row r="2196">
          <cell r="B2196" t="str">
            <v>43TTQDD280225</v>
          </cell>
          <cell r="C2196" t="str">
            <v>Tê HDPE TQ hàn đối đầu phi 280/225</v>
          </cell>
          <cell r="D2196">
            <v>2</v>
          </cell>
          <cell r="E2196">
            <v>1927100</v>
          </cell>
          <cell r="F2196">
            <v>0</v>
          </cell>
          <cell r="G2196">
            <v>0</v>
          </cell>
          <cell r="H2196">
            <v>2</v>
          </cell>
          <cell r="I2196">
            <v>3854200</v>
          </cell>
          <cell r="J2196">
            <v>0</v>
          </cell>
        </row>
        <row r="2197">
          <cell r="B2197" t="str">
            <v>43TTQDD280280</v>
          </cell>
          <cell r="C2197" t="str">
            <v>Tê HDPE TQ hàn đối đầu phi 280</v>
          </cell>
          <cell r="D2197">
            <v>1</v>
          </cell>
          <cell r="E2197">
            <v>1088000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</v>
          </cell>
        </row>
        <row r="2198">
          <cell r="B2198" t="str">
            <v>43TTQDD28090</v>
          </cell>
          <cell r="C2198" t="str">
            <v>Tê HDPE TQ hàn đối đầu phi 280/90</v>
          </cell>
          <cell r="D2198">
            <v>0</v>
          </cell>
          <cell r="E2198">
            <v>0</v>
          </cell>
          <cell r="F2198">
            <v>2</v>
          </cell>
          <cell r="G2198">
            <v>1408600</v>
          </cell>
          <cell r="H2198">
            <v>2</v>
          </cell>
          <cell r="I2198">
            <v>1408600</v>
          </cell>
          <cell r="J2198">
            <v>0</v>
          </cell>
        </row>
        <row r="2199">
          <cell r="B2199" t="str">
            <v>43TTQDD400110</v>
          </cell>
          <cell r="C2199" t="str">
            <v>Tê HDPE TQ hàn đối đầu phi 400/110</v>
          </cell>
          <cell r="D2199">
            <v>0</v>
          </cell>
          <cell r="E2199">
            <v>0</v>
          </cell>
          <cell r="F2199">
            <v>12</v>
          </cell>
          <cell r="G2199">
            <v>16778664</v>
          </cell>
          <cell r="H2199">
            <v>12</v>
          </cell>
          <cell r="I2199">
            <v>16778664</v>
          </cell>
          <cell r="J2199">
            <v>0</v>
          </cell>
        </row>
        <row r="2200">
          <cell r="B2200" t="str">
            <v>43TTQDD400160</v>
          </cell>
          <cell r="C2200" t="str">
            <v>Tê HDPE TQ hàn đối đầu phi 400/160</v>
          </cell>
          <cell r="D2200">
            <v>0</v>
          </cell>
          <cell r="E2200">
            <v>0</v>
          </cell>
          <cell r="F2200">
            <v>4</v>
          </cell>
          <cell r="G2200">
            <v>6378940</v>
          </cell>
          <cell r="H2200">
            <v>4</v>
          </cell>
          <cell r="I2200">
            <v>6378940</v>
          </cell>
          <cell r="J2200">
            <v>0</v>
          </cell>
        </row>
        <row r="2201">
          <cell r="B2201" t="str">
            <v>43TTQDD400225</v>
          </cell>
          <cell r="C2201" t="str">
            <v>Tê HDPE TQ hàn đối đầu phi 400/225</v>
          </cell>
          <cell r="D2201">
            <v>1</v>
          </cell>
          <cell r="E2201">
            <v>1772706</v>
          </cell>
          <cell r="F2201">
            <v>1</v>
          </cell>
          <cell r="G2201">
            <v>2025950</v>
          </cell>
          <cell r="H2201">
            <v>2</v>
          </cell>
          <cell r="I2201">
            <v>4811631</v>
          </cell>
          <cell r="J2201">
            <v>0</v>
          </cell>
        </row>
        <row r="2202">
          <cell r="B2202" t="str">
            <v>43TTQDD400315</v>
          </cell>
          <cell r="C2202" t="str">
            <v>Tê HDPE TQ hàn đối đầu phi 400/315</v>
          </cell>
          <cell r="D2202">
            <v>0</v>
          </cell>
          <cell r="E2202">
            <v>0</v>
          </cell>
          <cell r="F2202">
            <v>5</v>
          </cell>
          <cell r="G2202">
            <v>11906000</v>
          </cell>
          <cell r="H2202">
            <v>5</v>
          </cell>
          <cell r="I2202">
            <v>11906000</v>
          </cell>
          <cell r="J2202">
            <v>0</v>
          </cell>
        </row>
        <row r="2203">
          <cell r="B2203" t="str">
            <v>43TTQDD500315</v>
          </cell>
          <cell r="C2203" t="str">
            <v>Tê HDPE TQ hàn đối đầu phi 500/315</v>
          </cell>
          <cell r="D2203">
            <v>0</v>
          </cell>
          <cell r="E2203">
            <v>0</v>
          </cell>
          <cell r="F2203">
            <v>1</v>
          </cell>
          <cell r="G2203">
            <v>4957900</v>
          </cell>
          <cell r="H2203">
            <v>1</v>
          </cell>
          <cell r="I2203">
            <v>4957900</v>
          </cell>
          <cell r="J2203">
            <v>0</v>
          </cell>
        </row>
        <row r="2204">
          <cell r="B2204" t="str">
            <v>43TTQDD7575</v>
          </cell>
          <cell r="C2204" t="str">
            <v>Tê HDPE TQ hàn đối đầu phi 75</v>
          </cell>
          <cell r="D2204">
            <v>0</v>
          </cell>
          <cell r="E2204">
            <v>0</v>
          </cell>
          <cell r="F2204">
            <v>6</v>
          </cell>
          <cell r="G2204">
            <v>233215</v>
          </cell>
          <cell r="H2204">
            <v>6</v>
          </cell>
          <cell r="I2204">
            <v>233215</v>
          </cell>
          <cell r="J2204">
            <v>0</v>
          </cell>
        </row>
        <row r="2205">
          <cell r="B2205" t="str">
            <v>43TTTP5040</v>
          </cell>
          <cell r="C2205" t="str">
            <v>Tê thu HDPE Tiền phong 50/40</v>
          </cell>
          <cell r="D2205">
            <v>0</v>
          </cell>
          <cell r="E2205">
            <v>0</v>
          </cell>
          <cell r="F2205">
            <v>20</v>
          </cell>
          <cell r="G2205">
            <v>1338900</v>
          </cell>
          <cell r="H2205">
            <v>20</v>
          </cell>
          <cell r="I2205">
            <v>1338900</v>
          </cell>
          <cell r="J2205">
            <v>0</v>
          </cell>
        </row>
        <row r="2206">
          <cell r="B2206" t="str">
            <v>43VCTQ20</v>
          </cell>
          <cell r="C2206" t="str">
            <v>Van cửa HDPE TQ phi 20</v>
          </cell>
          <cell r="D2206">
            <v>0</v>
          </cell>
          <cell r="E2206">
            <v>0</v>
          </cell>
          <cell r="F2206">
            <v>16</v>
          </cell>
          <cell r="G2206">
            <v>301440</v>
          </cell>
          <cell r="H2206">
            <v>16</v>
          </cell>
          <cell r="I2206">
            <v>301440</v>
          </cell>
          <cell r="J2206">
            <v>0</v>
          </cell>
        </row>
        <row r="2207">
          <cell r="B2207" t="str">
            <v>43VCTQ25</v>
          </cell>
          <cell r="C2207" t="str">
            <v>Van cửa HDPE TQ phi 25</v>
          </cell>
          <cell r="D2207">
            <v>0</v>
          </cell>
          <cell r="E2207">
            <v>0</v>
          </cell>
          <cell r="F2207">
            <v>30</v>
          </cell>
          <cell r="G2207">
            <v>0</v>
          </cell>
          <cell r="H2207">
            <v>30</v>
          </cell>
          <cell r="I2207">
            <v>0</v>
          </cell>
          <cell r="J2207">
            <v>0</v>
          </cell>
        </row>
        <row r="2208">
          <cell r="B2208" t="str">
            <v>43YTQDD110110</v>
          </cell>
          <cell r="C2208" t="str">
            <v>Y HDPE TQ hàn đối đầu D110</v>
          </cell>
          <cell r="D2208">
            <v>0</v>
          </cell>
          <cell r="E2208">
            <v>0</v>
          </cell>
          <cell r="F2208">
            <v>3</v>
          </cell>
          <cell r="G2208">
            <v>1710000</v>
          </cell>
          <cell r="H2208">
            <v>3</v>
          </cell>
          <cell r="I2208">
            <v>1710000</v>
          </cell>
          <cell r="J2208">
            <v>0</v>
          </cell>
        </row>
        <row r="2209">
          <cell r="B2209" t="str">
            <v>43YTQDD160160</v>
          </cell>
          <cell r="C2209" t="str">
            <v>Y HDPE TQ hàn đối đầu D160</v>
          </cell>
          <cell r="D2209">
            <v>0</v>
          </cell>
          <cell r="E2209">
            <v>0</v>
          </cell>
          <cell r="F2209">
            <v>2</v>
          </cell>
          <cell r="G2209">
            <v>2035600</v>
          </cell>
          <cell r="H2209">
            <v>2</v>
          </cell>
          <cell r="I2209">
            <v>2035600</v>
          </cell>
          <cell r="J2209">
            <v>0</v>
          </cell>
        </row>
        <row r="2210">
          <cell r="B2210" t="str">
            <v>44MHATQ63160</v>
          </cell>
          <cell r="C2210" t="str">
            <v>Máy hàn PE CP 160 (tay quay)</v>
          </cell>
          <cell r="D2210">
            <v>0</v>
          </cell>
          <cell r="E2210">
            <v>0</v>
          </cell>
          <cell r="F2210">
            <v>9</v>
          </cell>
          <cell r="G2210">
            <v>16800000</v>
          </cell>
          <cell r="H2210">
            <v>8</v>
          </cell>
          <cell r="I2210">
            <v>12600000</v>
          </cell>
          <cell r="J2210">
            <v>1</v>
          </cell>
        </row>
        <row r="2211">
          <cell r="B2211" t="str">
            <v>44MHATQ63200</v>
          </cell>
          <cell r="C2211" t="str">
            <v>Máy hàn PE CP 200 (tay quay)</v>
          </cell>
          <cell r="D2211">
            <v>1</v>
          </cell>
          <cell r="E2211">
            <v>0</v>
          </cell>
          <cell r="F2211">
            <v>9</v>
          </cell>
          <cell r="G2211">
            <v>0</v>
          </cell>
          <cell r="H2211">
            <v>9</v>
          </cell>
          <cell r="I2211">
            <v>0</v>
          </cell>
          <cell r="J2211">
            <v>1</v>
          </cell>
        </row>
        <row r="2212">
          <cell r="B2212" t="str">
            <v>44MHATQ90250</v>
          </cell>
          <cell r="C2212" t="str">
            <v>Máy hàn PE CP 250 (tay quay)</v>
          </cell>
          <cell r="D2212">
            <v>0</v>
          </cell>
          <cell r="E2212">
            <v>0</v>
          </cell>
          <cell r="F2212">
            <v>5</v>
          </cell>
          <cell r="G2212">
            <v>29500000</v>
          </cell>
          <cell r="H2212">
            <v>5</v>
          </cell>
          <cell r="I2212">
            <v>50500000</v>
          </cell>
          <cell r="J2212">
            <v>0</v>
          </cell>
        </row>
        <row r="2213">
          <cell r="B2213" t="str">
            <v>44MHPETL160315</v>
          </cell>
          <cell r="C2213" t="str">
            <v>Máy hàn PE CP 315 thuỷ lực lớn</v>
          </cell>
          <cell r="D2213">
            <v>1</v>
          </cell>
          <cell r="E2213">
            <v>0</v>
          </cell>
          <cell r="F2213">
            <v>9</v>
          </cell>
          <cell r="G2213">
            <v>0</v>
          </cell>
          <cell r="H2213">
            <v>10</v>
          </cell>
          <cell r="I2213">
            <v>0</v>
          </cell>
          <cell r="J2213">
            <v>0</v>
          </cell>
        </row>
        <row r="2214">
          <cell r="B2214" t="str">
            <v>44MHPETL250</v>
          </cell>
          <cell r="C2214" t="str">
            <v>Máy hàn PE CP 250 thủy lực</v>
          </cell>
          <cell r="D2214">
            <v>1</v>
          </cell>
          <cell r="E2214">
            <v>0</v>
          </cell>
          <cell r="F2214">
            <v>3</v>
          </cell>
          <cell r="G2214">
            <v>64000000</v>
          </cell>
          <cell r="H2214">
            <v>4</v>
          </cell>
          <cell r="I2214">
            <v>64000000</v>
          </cell>
          <cell r="J2214">
            <v>0</v>
          </cell>
        </row>
        <row r="2215">
          <cell r="B2215" t="str">
            <v>44MHPETL400</v>
          </cell>
          <cell r="C2215" t="str">
            <v>Máy hàn PE CP 400 thủy lực</v>
          </cell>
          <cell r="D2215">
            <v>1</v>
          </cell>
          <cell r="E2215">
            <v>0</v>
          </cell>
          <cell r="F2215">
            <v>18</v>
          </cell>
          <cell r="G2215">
            <v>0</v>
          </cell>
          <cell r="H2215">
            <v>19</v>
          </cell>
          <cell r="I2215">
            <v>0</v>
          </cell>
          <cell r="J2215">
            <v>0</v>
          </cell>
        </row>
        <row r="2216">
          <cell r="B2216" t="str">
            <v>44MHPETL450</v>
          </cell>
          <cell r="C2216" t="str">
            <v>Máy hàn PE CP 450 thủy lực</v>
          </cell>
          <cell r="D2216">
            <v>1</v>
          </cell>
          <cell r="E2216">
            <v>0</v>
          </cell>
          <cell r="F2216">
            <v>5</v>
          </cell>
          <cell r="G2216">
            <v>0</v>
          </cell>
          <cell r="H2216">
            <v>6</v>
          </cell>
          <cell r="I2216">
            <v>0</v>
          </cell>
          <cell r="J2216">
            <v>0</v>
          </cell>
        </row>
        <row r="2217">
          <cell r="B2217" t="str">
            <v>44MHPETL630</v>
          </cell>
          <cell r="C2217" t="str">
            <v>Máy hàn PE CP 630 thủy lực</v>
          </cell>
          <cell r="D2217">
            <v>3</v>
          </cell>
          <cell r="E2217">
            <v>0</v>
          </cell>
          <cell r="F2217">
            <v>7</v>
          </cell>
          <cell r="G2217">
            <v>0</v>
          </cell>
          <cell r="H2217">
            <v>9</v>
          </cell>
          <cell r="I2217">
            <v>0</v>
          </cell>
          <cell r="J2217">
            <v>1</v>
          </cell>
        </row>
        <row r="2218">
          <cell r="B2218" t="str">
            <v>44MHPETL63315</v>
          </cell>
          <cell r="C2218" t="str">
            <v>Máy hàn PE CP 315 thủy lực</v>
          </cell>
          <cell r="D2218">
            <v>0</v>
          </cell>
          <cell r="E2218">
            <v>0</v>
          </cell>
          <cell r="F2218">
            <v>12</v>
          </cell>
          <cell r="G2218">
            <v>0</v>
          </cell>
          <cell r="H2218">
            <v>12</v>
          </cell>
          <cell r="I2218">
            <v>0</v>
          </cell>
          <cell r="J2218">
            <v>0</v>
          </cell>
        </row>
        <row r="2219">
          <cell r="B2219" t="str">
            <v>44MHPETL75250</v>
          </cell>
          <cell r="C2219" t="str">
            <v>(Bỏ mã) Máy hàn PE CP 75-250(Thủy lực lớn)</v>
          </cell>
          <cell r="D2219">
            <v>-1</v>
          </cell>
          <cell r="E2219">
            <v>0</v>
          </cell>
          <cell r="F2219">
            <v>1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</row>
        <row r="2220">
          <cell r="B2220" t="str">
            <v>44MHPPR125160</v>
          </cell>
          <cell r="C2220" t="str">
            <v>Máy hàn ống PPR DISMY 125-160 (cầm tay)</v>
          </cell>
          <cell r="D2220">
            <v>15</v>
          </cell>
          <cell r="E2220">
            <v>36303210</v>
          </cell>
          <cell r="F2220">
            <v>0</v>
          </cell>
          <cell r="G2220">
            <v>0</v>
          </cell>
          <cell r="H2220">
            <v>5</v>
          </cell>
          <cell r="I2220">
            <v>12101070</v>
          </cell>
          <cell r="J2220">
            <v>10</v>
          </cell>
        </row>
        <row r="2221">
          <cell r="B2221" t="str">
            <v>44MHPPR2063</v>
          </cell>
          <cell r="C2221" t="str">
            <v>Máy hàn ống PPR DISMY 20-63 (cầm tay)</v>
          </cell>
          <cell r="D2221">
            <v>174</v>
          </cell>
          <cell r="E2221">
            <v>90587105</v>
          </cell>
          <cell r="F2221">
            <v>603</v>
          </cell>
          <cell r="G2221">
            <v>423332200</v>
          </cell>
          <cell r="H2221">
            <v>451</v>
          </cell>
          <cell r="I2221">
            <v>281343081</v>
          </cell>
          <cell r="J2221">
            <v>326</v>
          </cell>
        </row>
        <row r="2222">
          <cell r="B2222" t="str">
            <v>44MHPPR75110</v>
          </cell>
          <cell r="C2222" t="str">
            <v>Máy hàn ống PPR DISMY 75-110 (cầm tay)</v>
          </cell>
          <cell r="D2222">
            <v>43</v>
          </cell>
          <cell r="E2222">
            <v>38904641</v>
          </cell>
          <cell r="F2222">
            <v>0</v>
          </cell>
          <cell r="G2222">
            <v>0</v>
          </cell>
          <cell r="H2222">
            <v>8</v>
          </cell>
          <cell r="I2222">
            <v>5428554</v>
          </cell>
          <cell r="J2222">
            <v>35</v>
          </cell>
        </row>
        <row r="2223">
          <cell r="B2223" t="str">
            <v>46TCH1001140180</v>
          </cell>
          <cell r="C2223" t="str">
            <v>Tiền công hàn HDPE 140-180( từ 01-100 mối hàn)-Hàn phụ kiện (PN6-PN16)</v>
          </cell>
          <cell r="D2223">
            <v>0</v>
          </cell>
          <cell r="E2223">
            <v>0</v>
          </cell>
          <cell r="F2223">
            <v>80</v>
          </cell>
          <cell r="G2223">
            <v>0</v>
          </cell>
          <cell r="H2223">
            <v>80</v>
          </cell>
          <cell r="I2223">
            <v>0</v>
          </cell>
          <cell r="J2223">
            <v>0</v>
          </cell>
        </row>
        <row r="2224">
          <cell r="B2224" t="str">
            <v>46TCH10090125</v>
          </cell>
          <cell r="C2224" t="str">
            <v>Tiền công hàn HDPE 90-125( từ 01-100 mối hàn)-Hàn phụ kiện (PN6-PN16)</v>
          </cell>
          <cell r="D2224">
            <v>0</v>
          </cell>
          <cell r="E2224">
            <v>0</v>
          </cell>
          <cell r="F2224">
            <v>32</v>
          </cell>
          <cell r="G2224">
            <v>0</v>
          </cell>
          <cell r="H2224">
            <v>32</v>
          </cell>
          <cell r="I2224">
            <v>0</v>
          </cell>
          <cell r="J2224">
            <v>0</v>
          </cell>
        </row>
        <row r="2225">
          <cell r="B2225" t="str">
            <v>46TCH101140180</v>
          </cell>
          <cell r="C2225" t="str">
            <v>Tiền công hàn HDPE 140-180( từ 101-500 mối hàn)-Hàn thẳng (PN6-PN16)</v>
          </cell>
          <cell r="D2225">
            <v>0</v>
          </cell>
          <cell r="E2225">
            <v>0</v>
          </cell>
          <cell r="F2225">
            <v>416</v>
          </cell>
          <cell r="G2225">
            <v>0</v>
          </cell>
          <cell r="H2225">
            <v>416</v>
          </cell>
          <cell r="I2225">
            <v>0</v>
          </cell>
          <cell r="J2225">
            <v>0</v>
          </cell>
        </row>
        <row r="2226">
          <cell r="B2226" t="str">
            <v>46TCH101355400</v>
          </cell>
          <cell r="C2226" t="str">
            <v>Tiền công hàn HDPE 355-400( từ 101-500 mối hàn)-Hàn thẳng (PN6-PN16)</v>
          </cell>
          <cell r="D2226">
            <v>0</v>
          </cell>
          <cell r="E2226">
            <v>0</v>
          </cell>
          <cell r="F2226">
            <v>238</v>
          </cell>
          <cell r="G2226">
            <v>0</v>
          </cell>
          <cell r="H2226">
            <v>238</v>
          </cell>
          <cell r="I2226">
            <v>0</v>
          </cell>
          <cell r="J2226">
            <v>0</v>
          </cell>
        </row>
        <row r="2227">
          <cell r="B2227" t="str">
            <v>46TCH1016375</v>
          </cell>
          <cell r="C2227" t="str">
            <v>Tiền công hàn HDPE 63-75( từ 101-500 mối hàn)-Hàn thẳng (PN20-PN25)</v>
          </cell>
          <cell r="D2227">
            <v>0</v>
          </cell>
          <cell r="E2227">
            <v>0</v>
          </cell>
          <cell r="F2227">
            <v>380</v>
          </cell>
          <cell r="G2227">
            <v>0</v>
          </cell>
          <cell r="H2227">
            <v>380</v>
          </cell>
          <cell r="I2227">
            <v>0</v>
          </cell>
          <cell r="J2227">
            <v>0</v>
          </cell>
        </row>
        <row r="2228">
          <cell r="B2228" t="str">
            <v>46TCH10190125</v>
          </cell>
          <cell r="C2228" t="str">
            <v>Tiền công hàn HDPE 90-125( từ 101-500 mối hàn)-Hàn thẳng (PN6-PN16)</v>
          </cell>
          <cell r="D2228">
            <v>0</v>
          </cell>
          <cell r="E2228">
            <v>0</v>
          </cell>
          <cell r="F2228">
            <v>820</v>
          </cell>
          <cell r="G2228">
            <v>0</v>
          </cell>
          <cell r="H2228">
            <v>820</v>
          </cell>
          <cell r="I2228">
            <v>0</v>
          </cell>
          <cell r="J2228">
            <v>0</v>
          </cell>
        </row>
        <row r="2229">
          <cell r="B2229" t="str">
            <v>46TCH140180</v>
          </cell>
          <cell r="C2229" t="str">
            <v>Tiền công hàn HDPE 140-180( &gt;500 mối hàn)-Hàn phụ kiện (PN6-PN16)</v>
          </cell>
          <cell r="D2229">
            <v>0</v>
          </cell>
          <cell r="E2229">
            <v>0</v>
          </cell>
          <cell r="F2229">
            <v>668</v>
          </cell>
          <cell r="G2229">
            <v>0</v>
          </cell>
          <cell r="H2229">
            <v>668</v>
          </cell>
          <cell r="I2229">
            <v>0</v>
          </cell>
          <cell r="J2229">
            <v>0</v>
          </cell>
        </row>
        <row r="2230">
          <cell r="B2230" t="str">
            <v>46TCH5001140180</v>
          </cell>
          <cell r="C2230" t="str">
            <v>Tiền công hàn HDPE 140-180( &gt;500 mối hàn)-Hàn thẳng (PN6-PN16)</v>
          </cell>
          <cell r="D2230">
            <v>0</v>
          </cell>
          <cell r="E2230">
            <v>0</v>
          </cell>
          <cell r="F2230">
            <v>1806</v>
          </cell>
          <cell r="G2230">
            <v>0</v>
          </cell>
          <cell r="H2230">
            <v>1806</v>
          </cell>
          <cell r="I2230">
            <v>0</v>
          </cell>
          <cell r="J2230">
            <v>0</v>
          </cell>
        </row>
        <row r="2231">
          <cell r="B2231" t="str">
            <v>46TCH50090125</v>
          </cell>
          <cell r="C2231" t="str">
            <v>Tiền công hàn HDPE 90-125( &gt;500 mối hàn)-Hàn thẳng (PN6-PN16)</v>
          </cell>
          <cell r="D2231">
            <v>0</v>
          </cell>
          <cell r="E2231">
            <v>0</v>
          </cell>
          <cell r="F2231">
            <v>2010</v>
          </cell>
          <cell r="G2231">
            <v>0</v>
          </cell>
          <cell r="H2231">
            <v>2010</v>
          </cell>
          <cell r="I2231">
            <v>0</v>
          </cell>
          <cell r="J2231">
            <v>0</v>
          </cell>
        </row>
        <row r="2232">
          <cell r="B2232" t="str">
            <v>46TCH6166375</v>
          </cell>
          <cell r="C2232" t="str">
            <v>Tiền công hàn HDPE 63-75( từ 101-500 mối hàn)-Hàn thẳng (PN6-PN16)</v>
          </cell>
          <cell r="D2232">
            <v>0</v>
          </cell>
          <cell r="E2232">
            <v>0</v>
          </cell>
          <cell r="F2232">
            <v>240</v>
          </cell>
          <cell r="G2232">
            <v>0</v>
          </cell>
          <cell r="H2232">
            <v>240</v>
          </cell>
          <cell r="I2232">
            <v>0</v>
          </cell>
          <cell r="J2232">
            <v>0</v>
          </cell>
        </row>
        <row r="2233">
          <cell r="B2233" t="str">
            <v>46TCHO110</v>
          </cell>
          <cell r="C2233" t="str">
            <v>Khác: Tiền công hàn ống 110</v>
          </cell>
          <cell r="D2233">
            <v>0</v>
          </cell>
          <cell r="E2233">
            <v>0</v>
          </cell>
          <cell r="F2233">
            <v>1760</v>
          </cell>
          <cell r="G2233">
            <v>0</v>
          </cell>
          <cell r="H2233">
            <v>880</v>
          </cell>
          <cell r="I2233">
            <v>0</v>
          </cell>
          <cell r="J2233">
            <v>880</v>
          </cell>
        </row>
        <row r="2234">
          <cell r="B2234" t="str">
            <v>46TCHO225</v>
          </cell>
          <cell r="C2234" t="str">
            <v>Khác: Tiền công hàn ống 225</v>
          </cell>
          <cell r="D2234">
            <v>-2</v>
          </cell>
          <cell r="E2234">
            <v>0</v>
          </cell>
          <cell r="F2234">
            <v>2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</row>
        <row r="2235">
          <cell r="B2235" t="str">
            <v>46TCHO90</v>
          </cell>
          <cell r="C2235" t="str">
            <v>Khác: Tiền công hàn ống 90</v>
          </cell>
          <cell r="D2235">
            <v>0</v>
          </cell>
          <cell r="E2235">
            <v>0</v>
          </cell>
          <cell r="F2235">
            <v>160</v>
          </cell>
          <cell r="G2235">
            <v>0</v>
          </cell>
          <cell r="H2235">
            <v>80</v>
          </cell>
          <cell r="I2235">
            <v>0</v>
          </cell>
          <cell r="J2235">
            <v>80</v>
          </cell>
        </row>
        <row r="2236">
          <cell r="B2236" t="str">
            <v>46TCHT1001140180</v>
          </cell>
          <cell r="C2236" t="str">
            <v>Tiền công hàn HDPE 140-180( từ 01-100 mối hàn)-Hàn thẳng (PN6-PN16)</v>
          </cell>
          <cell r="D2236">
            <v>0</v>
          </cell>
          <cell r="E2236">
            <v>0</v>
          </cell>
          <cell r="F2236">
            <v>18</v>
          </cell>
          <cell r="G2236">
            <v>0</v>
          </cell>
          <cell r="H2236">
            <v>18</v>
          </cell>
          <cell r="I2236">
            <v>0</v>
          </cell>
          <cell r="J2236">
            <v>0</v>
          </cell>
        </row>
        <row r="2237">
          <cell r="B2237" t="str">
            <v>46TCHT10190125PN20</v>
          </cell>
          <cell r="C2237" t="str">
            <v>Tiền công hàn HDPE 90-125( từ 101-500 mối hàn)-Hàn thẳng (PN20-PN25)</v>
          </cell>
          <cell r="D2237">
            <v>0</v>
          </cell>
          <cell r="E2237">
            <v>0</v>
          </cell>
          <cell r="F2237">
            <v>380</v>
          </cell>
          <cell r="G2237">
            <v>0</v>
          </cell>
          <cell r="H2237">
            <v>380</v>
          </cell>
          <cell r="I2237">
            <v>0</v>
          </cell>
          <cell r="J2237">
            <v>0</v>
          </cell>
        </row>
        <row r="2238">
          <cell r="B2238" t="str">
            <v>46TDS</v>
          </cell>
          <cell r="C2238" t="str">
            <v>Khác: Thưởng DS hàng hóa khác</v>
          </cell>
          <cell r="D2238">
            <v>1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</v>
          </cell>
        </row>
        <row r="2239">
          <cell r="B2239" t="str">
            <v>46TIENCH</v>
          </cell>
          <cell r="C2239" t="str">
            <v>Khác: Tiền công hàn</v>
          </cell>
          <cell r="D2239">
            <v>0</v>
          </cell>
          <cell r="E2239">
            <v>0</v>
          </cell>
          <cell r="F2239">
            <v>942</v>
          </cell>
          <cell r="G2239">
            <v>0</v>
          </cell>
          <cell r="H2239">
            <v>471</v>
          </cell>
          <cell r="I2239">
            <v>0</v>
          </cell>
          <cell r="J2239">
            <v>471</v>
          </cell>
        </row>
        <row r="2240">
          <cell r="B2240" t="str">
            <v>46TIENTMH</v>
          </cell>
          <cell r="C2240" t="str">
            <v>Khác: Tiền thuê máy hàn</v>
          </cell>
          <cell r="D2240">
            <v>-2</v>
          </cell>
          <cell r="E2240">
            <v>0</v>
          </cell>
          <cell r="F2240">
            <v>2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B2241" t="str">
            <v>46TIENVC</v>
          </cell>
          <cell r="C2241" t="str">
            <v>Khác: Tiền vận chuyển ST</v>
          </cell>
          <cell r="D2241">
            <v>0</v>
          </cell>
          <cell r="E2241">
            <v>0</v>
          </cell>
          <cell r="F2241">
            <v>108</v>
          </cell>
          <cell r="G2241">
            <v>0</v>
          </cell>
          <cell r="H2241">
            <v>115</v>
          </cell>
          <cell r="I2241">
            <v>0</v>
          </cell>
          <cell r="J2241">
            <v>-7</v>
          </cell>
        </row>
        <row r="2242">
          <cell r="B2242" t="str">
            <v>46VCTT</v>
          </cell>
          <cell r="C2242" t="str">
            <v>Khác: Tiền vận chuyển TT</v>
          </cell>
          <cell r="D2242">
            <v>-219</v>
          </cell>
          <cell r="E2242">
            <v>0</v>
          </cell>
          <cell r="F2242">
            <v>412</v>
          </cell>
          <cell r="G2242">
            <v>0</v>
          </cell>
          <cell r="H2242">
            <v>205</v>
          </cell>
          <cell r="I2242">
            <v>0</v>
          </cell>
          <cell r="J2242">
            <v>-12</v>
          </cell>
        </row>
        <row r="2243">
          <cell r="B2243" t="str">
            <v>5.03VH25</v>
          </cell>
          <cell r="C2243" t="str">
            <v>Vỏ hộp: Van cửa EN 25</v>
          </cell>
          <cell r="D2243">
            <v>0</v>
          </cell>
          <cell r="E2243">
            <v>0</v>
          </cell>
          <cell r="F2243">
            <v>630</v>
          </cell>
          <cell r="G2243">
            <v>974713</v>
          </cell>
          <cell r="H2243">
            <v>630</v>
          </cell>
          <cell r="I2243">
            <v>974713</v>
          </cell>
          <cell r="J2243">
            <v>0</v>
          </cell>
        </row>
        <row r="2244">
          <cell r="B2244" t="str">
            <v>5.03VH40</v>
          </cell>
          <cell r="C2244" t="str">
            <v>Vỏ hộp: Van cửa EN 40</v>
          </cell>
          <cell r="D2244">
            <v>0</v>
          </cell>
          <cell r="E2244">
            <v>0</v>
          </cell>
          <cell r="F2244">
            <v>10</v>
          </cell>
          <cell r="G2244">
            <v>17000</v>
          </cell>
          <cell r="H2244">
            <v>10</v>
          </cell>
          <cell r="I2244">
            <v>17000</v>
          </cell>
          <cell r="J2244">
            <v>0</v>
          </cell>
        </row>
        <row r="2245">
          <cell r="B2245" t="str">
            <v>5.03VH50</v>
          </cell>
          <cell r="C2245" t="str">
            <v>Vỏ hộp: Van cửa EN 50</v>
          </cell>
          <cell r="D2245">
            <v>0</v>
          </cell>
          <cell r="E2245">
            <v>0</v>
          </cell>
          <cell r="F2245">
            <v>13</v>
          </cell>
          <cell r="G2245">
            <v>26650</v>
          </cell>
          <cell r="H2245">
            <v>13</v>
          </cell>
          <cell r="I2245">
            <v>26650</v>
          </cell>
          <cell r="J2245">
            <v>0</v>
          </cell>
        </row>
        <row r="2246">
          <cell r="B2246" t="str">
            <v>51.0708VTV1520</v>
          </cell>
          <cell r="C2246" t="str">
            <v>Van bi TD CP,DM: Vỏ tay van 15,20</v>
          </cell>
          <cell r="D2246">
            <v>0</v>
          </cell>
          <cell r="E2246">
            <v>0</v>
          </cell>
          <cell r="F2246">
            <v>110</v>
          </cell>
          <cell r="G2246">
            <v>62698</v>
          </cell>
          <cell r="H2246">
            <v>110</v>
          </cell>
          <cell r="I2246">
            <v>62698</v>
          </cell>
          <cell r="J2246">
            <v>0</v>
          </cell>
        </row>
        <row r="2247">
          <cell r="B2247" t="str">
            <v>51.08TV1520</v>
          </cell>
          <cell r="C2247" t="str">
            <v>Van bi TD DM: Tay van 15,20</v>
          </cell>
          <cell r="D2247">
            <v>0</v>
          </cell>
          <cell r="E2247">
            <v>0</v>
          </cell>
          <cell r="F2247">
            <v>110</v>
          </cell>
          <cell r="G2247">
            <v>366714</v>
          </cell>
          <cell r="H2247">
            <v>110</v>
          </cell>
          <cell r="I2247">
            <v>366714</v>
          </cell>
          <cell r="J2247">
            <v>0</v>
          </cell>
        </row>
        <row r="2248">
          <cell r="B2248" t="str">
            <v>6.01VH40</v>
          </cell>
          <cell r="C2248" t="str">
            <v>Vỏ hộp: Van cửa ren đồng CP 40</v>
          </cell>
          <cell r="D2248">
            <v>0</v>
          </cell>
          <cell r="E2248">
            <v>0</v>
          </cell>
          <cell r="F2248">
            <v>5</v>
          </cell>
          <cell r="G2248">
            <v>18930</v>
          </cell>
          <cell r="H2248">
            <v>5</v>
          </cell>
          <cell r="I2248">
            <v>18930</v>
          </cell>
          <cell r="J2248">
            <v>0</v>
          </cell>
        </row>
        <row r="2249">
          <cell r="B2249" t="str">
            <v>6.09VH20</v>
          </cell>
          <cell r="C2249" t="str">
            <v>Vỏ hộp: Van bi ren đồng tay nơ CP 20</v>
          </cell>
          <cell r="D2249">
            <v>0</v>
          </cell>
          <cell r="E2249">
            <v>0</v>
          </cell>
          <cell r="F2249">
            <v>20</v>
          </cell>
          <cell r="G2249">
            <v>141397</v>
          </cell>
          <cell r="H2249">
            <v>20</v>
          </cell>
          <cell r="I2249">
            <v>141397</v>
          </cell>
          <cell r="J2249">
            <v>0</v>
          </cell>
        </row>
        <row r="2250">
          <cell r="B2250" t="str">
            <v>6.33VH15</v>
          </cell>
          <cell r="C2250" t="str">
            <v>Vỏ hộp vòi gạt đồng tay dài DM PN10 DN15</v>
          </cell>
          <cell r="D2250">
            <v>0</v>
          </cell>
          <cell r="E2250">
            <v>0</v>
          </cell>
          <cell r="F2250">
            <v>50</v>
          </cell>
          <cell r="G2250">
            <v>204271</v>
          </cell>
          <cell r="H2250">
            <v>50</v>
          </cell>
          <cell r="I2250">
            <v>204271</v>
          </cell>
          <cell r="J2250">
            <v>0</v>
          </cell>
        </row>
        <row r="2251">
          <cell r="B2251" t="str">
            <v>6.BB5080</v>
          </cell>
          <cell r="C2251" t="str">
            <v>NVLP - Bao tải đựng phụ kiện 52*80</v>
          </cell>
          <cell r="D2251">
            <v>0</v>
          </cell>
          <cell r="E2251">
            <v>0</v>
          </cell>
          <cell r="F2251">
            <v>100</v>
          </cell>
          <cell r="G2251">
            <v>310947</v>
          </cell>
          <cell r="H2251">
            <v>0</v>
          </cell>
          <cell r="I2251">
            <v>0</v>
          </cell>
          <cell r="J2251">
            <v>100</v>
          </cell>
        </row>
        <row r="2252">
          <cell r="B2252" t="str">
            <v>6.BB6090</v>
          </cell>
          <cell r="C2252" t="str">
            <v>NVLP - Bao tải đựng phụ kiện 60*90</v>
          </cell>
          <cell r="D2252">
            <v>0</v>
          </cell>
          <cell r="E2252">
            <v>0</v>
          </cell>
          <cell r="F2252">
            <v>300</v>
          </cell>
          <cell r="G2252">
            <v>1080000</v>
          </cell>
          <cell r="H2252">
            <v>200</v>
          </cell>
          <cell r="I2252">
            <v>720000</v>
          </cell>
          <cell r="J2252">
            <v>100</v>
          </cell>
        </row>
        <row r="2253">
          <cell r="B2253" t="str">
            <v>6.DNL</v>
          </cell>
          <cell r="C2253" t="str">
            <v>Dây nilon màu xanh</v>
          </cell>
          <cell r="D2253">
            <v>0</v>
          </cell>
          <cell r="E2253">
            <v>0</v>
          </cell>
          <cell r="F2253">
            <v>10</v>
          </cell>
          <cell r="G2253">
            <v>245480</v>
          </cell>
          <cell r="H2253">
            <v>0</v>
          </cell>
          <cell r="I2253">
            <v>0</v>
          </cell>
          <cell r="J2253">
            <v>10</v>
          </cell>
        </row>
        <row r="2254">
          <cell r="B2254" t="str">
            <v>6.GRC25</v>
          </cell>
          <cell r="C2254" t="str">
            <v>Gioăng rắc co 25</v>
          </cell>
          <cell r="D2254">
            <v>0</v>
          </cell>
          <cell r="E2254">
            <v>0</v>
          </cell>
          <cell r="F2254">
            <v>50</v>
          </cell>
          <cell r="G2254">
            <v>28501</v>
          </cell>
          <cell r="H2254">
            <v>50</v>
          </cell>
          <cell r="I2254">
            <v>28501</v>
          </cell>
          <cell r="J2254">
            <v>0</v>
          </cell>
        </row>
        <row r="2255">
          <cell r="B2255" t="str">
            <v>6.GRC32</v>
          </cell>
          <cell r="C2255" t="str">
            <v>Gioăng rắc co 32</v>
          </cell>
          <cell r="D2255">
            <v>0</v>
          </cell>
          <cell r="E2255">
            <v>0</v>
          </cell>
          <cell r="F2255">
            <v>50</v>
          </cell>
          <cell r="G2255">
            <v>34000</v>
          </cell>
          <cell r="H2255">
            <v>50</v>
          </cell>
          <cell r="I2255">
            <v>34000</v>
          </cell>
          <cell r="J2255">
            <v>0</v>
          </cell>
        </row>
        <row r="2256">
          <cell r="B2256" t="str">
            <v>6.GRC40</v>
          </cell>
          <cell r="C2256" t="str">
            <v>Gioăng rắc co 40</v>
          </cell>
          <cell r="D2256">
            <v>0</v>
          </cell>
          <cell r="E2256">
            <v>0</v>
          </cell>
          <cell r="F2256">
            <v>50</v>
          </cell>
          <cell r="G2256">
            <v>53401</v>
          </cell>
          <cell r="H2256">
            <v>50</v>
          </cell>
          <cell r="I2256">
            <v>53401</v>
          </cell>
          <cell r="J2256">
            <v>0</v>
          </cell>
        </row>
        <row r="2257">
          <cell r="B2257" t="str">
            <v>6.VCTVPR</v>
          </cell>
          <cell r="C2257" t="str">
            <v>NVLP - Vỏ thùng carton đóng van PPR</v>
          </cell>
          <cell r="D2257">
            <v>0</v>
          </cell>
          <cell r="E2257">
            <v>0</v>
          </cell>
          <cell r="F2257">
            <v>121</v>
          </cell>
          <cell r="G2257">
            <v>1218853</v>
          </cell>
          <cell r="H2257">
            <v>121</v>
          </cell>
          <cell r="I2257">
            <v>1218853</v>
          </cell>
          <cell r="J2257">
            <v>0</v>
          </cell>
        </row>
        <row r="2258">
          <cell r="B2258" t="str">
            <v>72.NDHL37</v>
          </cell>
          <cell r="C2258" t="str">
            <v>Nối đồng hồ L37</v>
          </cell>
          <cell r="D2258">
            <v>11490</v>
          </cell>
          <cell r="E2258">
            <v>188820412</v>
          </cell>
          <cell r="F2258">
            <v>24500</v>
          </cell>
          <cell r="G2258">
            <v>430171799</v>
          </cell>
          <cell r="H2258">
            <v>27124</v>
          </cell>
          <cell r="I2258">
            <v>463327134</v>
          </cell>
          <cell r="J2258">
            <v>8866</v>
          </cell>
        </row>
        <row r="2259">
          <cell r="B2259" t="str">
            <v>72.RDDM15</v>
          </cell>
          <cell r="C2259" t="str">
            <v>Rọ đồng DISMY PN16 DN15</v>
          </cell>
          <cell r="D2259">
            <v>990</v>
          </cell>
          <cell r="E2259">
            <v>21789843</v>
          </cell>
          <cell r="F2259">
            <v>0</v>
          </cell>
          <cell r="G2259">
            <v>0</v>
          </cell>
          <cell r="H2259">
            <v>485</v>
          </cell>
          <cell r="I2259">
            <v>10674822</v>
          </cell>
          <cell r="J2259">
            <v>505</v>
          </cell>
        </row>
        <row r="2260">
          <cell r="B2260" t="str">
            <v>72.RDDM20</v>
          </cell>
          <cell r="C2260" t="str">
            <v>Rọ đồng DISMY PN16 DN20</v>
          </cell>
          <cell r="D2260">
            <v>1608</v>
          </cell>
          <cell r="E2260">
            <v>55327091</v>
          </cell>
          <cell r="F2260">
            <v>486</v>
          </cell>
          <cell r="G2260">
            <v>16670444</v>
          </cell>
          <cell r="H2260">
            <v>1750</v>
          </cell>
          <cell r="I2260">
            <v>60191244</v>
          </cell>
          <cell r="J2260">
            <v>344</v>
          </cell>
        </row>
        <row r="2261">
          <cell r="B2261" t="str">
            <v>72.RDDM25</v>
          </cell>
          <cell r="C2261" t="str">
            <v>Rọ đồng DISMY PN16 DN25</v>
          </cell>
          <cell r="D2261">
            <v>109</v>
          </cell>
          <cell r="E2261">
            <v>5089097</v>
          </cell>
          <cell r="F2261">
            <v>1026</v>
          </cell>
          <cell r="G2261">
            <v>50794395</v>
          </cell>
          <cell r="H2261">
            <v>849</v>
          </cell>
          <cell r="I2261">
            <v>41762967</v>
          </cell>
          <cell r="J2261">
            <v>286</v>
          </cell>
        </row>
        <row r="2262">
          <cell r="B2262" t="str">
            <v>72.RDDM32</v>
          </cell>
          <cell r="C2262" t="str">
            <v>Rọ đồng DISMY PN16 DN32</v>
          </cell>
          <cell r="D2262">
            <v>465</v>
          </cell>
          <cell r="E2262">
            <v>30136394</v>
          </cell>
          <cell r="F2262">
            <v>0</v>
          </cell>
          <cell r="G2262">
            <v>0</v>
          </cell>
          <cell r="H2262">
            <v>224</v>
          </cell>
          <cell r="I2262">
            <v>14517315</v>
          </cell>
          <cell r="J2262">
            <v>241</v>
          </cell>
        </row>
        <row r="2263">
          <cell r="B2263" t="str">
            <v>72.RDDM40</v>
          </cell>
          <cell r="C2263" t="str">
            <v>Rọ đồng DISMY PN16 DN40</v>
          </cell>
          <cell r="D2263">
            <v>594</v>
          </cell>
          <cell r="E2263">
            <v>53646644</v>
          </cell>
          <cell r="F2263">
            <v>0</v>
          </cell>
          <cell r="G2263">
            <v>0</v>
          </cell>
          <cell r="H2263">
            <v>58</v>
          </cell>
          <cell r="I2263">
            <v>5238223</v>
          </cell>
          <cell r="J2263">
            <v>536</v>
          </cell>
        </row>
        <row r="2264">
          <cell r="B2264" t="str">
            <v>72.RDDM50</v>
          </cell>
          <cell r="C2264" t="str">
            <v>Rọ đồng DISMY PN16 DN50</v>
          </cell>
          <cell r="D2264">
            <v>216</v>
          </cell>
          <cell r="E2264">
            <v>30154340</v>
          </cell>
          <cell r="F2264">
            <v>0</v>
          </cell>
          <cell r="G2264">
            <v>0</v>
          </cell>
          <cell r="H2264">
            <v>98</v>
          </cell>
          <cell r="I2264">
            <v>13681136</v>
          </cell>
          <cell r="J2264">
            <v>118</v>
          </cell>
        </row>
        <row r="2265">
          <cell r="B2265" t="str">
            <v>72.V1CLDMPN1615</v>
          </cell>
          <cell r="C2265" t="str">
            <v>Van 1 chiều lá ren đồng DISMY PN16 DN15</v>
          </cell>
          <cell r="D2265">
            <v>2810</v>
          </cell>
          <cell r="E2265">
            <v>86781132</v>
          </cell>
          <cell r="F2265">
            <v>8527</v>
          </cell>
          <cell r="G2265">
            <v>282667706</v>
          </cell>
          <cell r="H2265">
            <v>9770</v>
          </cell>
          <cell r="I2265">
            <v>315895018</v>
          </cell>
          <cell r="J2265">
            <v>1567</v>
          </cell>
        </row>
        <row r="2266">
          <cell r="B2266" t="str">
            <v>72.V1CLDMPN1620</v>
          </cell>
          <cell r="C2266" t="str">
            <v>Van 1 chiều lá ren đồng DISMY PN16 DN20</v>
          </cell>
          <cell r="D2266">
            <v>452</v>
          </cell>
          <cell r="E2266">
            <v>18969674</v>
          </cell>
          <cell r="F2266">
            <v>14328</v>
          </cell>
          <cell r="G2266">
            <v>563729977</v>
          </cell>
          <cell r="H2266">
            <v>11964</v>
          </cell>
          <cell r="I2266">
            <v>536631322</v>
          </cell>
          <cell r="J2266">
            <v>2816</v>
          </cell>
        </row>
        <row r="2267">
          <cell r="B2267" t="str">
            <v>72.V1CLDMPN1625</v>
          </cell>
          <cell r="C2267" t="str">
            <v>Van 1 chiều lá ren đồng DISMY PN16 DN25</v>
          </cell>
          <cell r="D2267">
            <v>363</v>
          </cell>
          <cell r="E2267">
            <v>24074665</v>
          </cell>
          <cell r="F2267">
            <v>1546</v>
          </cell>
          <cell r="G2267">
            <v>110129424</v>
          </cell>
          <cell r="H2267">
            <v>1490</v>
          </cell>
          <cell r="I2267">
            <v>103098243</v>
          </cell>
          <cell r="J2267">
            <v>419</v>
          </cell>
        </row>
        <row r="2268">
          <cell r="B2268" t="str">
            <v>72.V1CLDMPN1632</v>
          </cell>
          <cell r="C2268" t="str">
            <v>Van 1 chiều lá ren đồng DISMY PN16 DN32</v>
          </cell>
          <cell r="D2268">
            <v>509</v>
          </cell>
          <cell r="E2268">
            <v>43371858</v>
          </cell>
          <cell r="F2268">
            <v>402</v>
          </cell>
          <cell r="G2268">
            <v>36390996</v>
          </cell>
          <cell r="H2268">
            <v>650</v>
          </cell>
          <cell r="I2268">
            <v>55867771</v>
          </cell>
          <cell r="J2268">
            <v>261</v>
          </cell>
        </row>
        <row r="2269">
          <cell r="B2269" t="str">
            <v>72.V1CLDMPN1640</v>
          </cell>
          <cell r="C2269" t="str">
            <v>Van 1 chiều lá ren đồng DISMY PN16 DN40</v>
          </cell>
          <cell r="D2269">
            <v>22</v>
          </cell>
          <cell r="E2269">
            <v>2301758</v>
          </cell>
          <cell r="F2269">
            <v>1165</v>
          </cell>
          <cell r="G2269">
            <v>137133998</v>
          </cell>
          <cell r="H2269">
            <v>1018</v>
          </cell>
          <cell r="I2269">
            <v>119486925</v>
          </cell>
          <cell r="J2269">
            <v>169</v>
          </cell>
        </row>
        <row r="2270">
          <cell r="B2270" t="str">
            <v>72.V1CLDMPN1650</v>
          </cell>
          <cell r="C2270" t="str">
            <v>Van 1 chiều lá ren đồng DISMY PN16 DN50</v>
          </cell>
          <cell r="D2270">
            <v>-10</v>
          </cell>
          <cell r="E2270">
            <v>-1826215</v>
          </cell>
          <cell r="F2270">
            <v>525</v>
          </cell>
          <cell r="G2270">
            <v>99473620</v>
          </cell>
          <cell r="H2270">
            <v>422</v>
          </cell>
          <cell r="I2270">
            <v>75463429</v>
          </cell>
          <cell r="J2270">
            <v>93</v>
          </cell>
        </row>
        <row r="2271">
          <cell r="B2271" t="str">
            <v>72.V1CLDMPN2032</v>
          </cell>
          <cell r="C2271" t="str">
            <v>Van 1 chiều lá ren đồng DISMY PN20 - DN32</v>
          </cell>
          <cell r="D2271">
            <v>231</v>
          </cell>
          <cell r="E2271">
            <v>18268801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231</v>
          </cell>
        </row>
        <row r="2272">
          <cell r="B2272" t="str">
            <v>72.VBRKKPN1615</v>
          </cell>
          <cell r="C2272" t="str">
            <v>Van bi ren đồng không tay khóa DISMY PN16 DN15</v>
          </cell>
          <cell r="D2272">
            <v>1681</v>
          </cell>
          <cell r="E2272">
            <v>55038387</v>
          </cell>
          <cell r="F2272">
            <v>0</v>
          </cell>
          <cell r="G2272">
            <v>0</v>
          </cell>
          <cell r="H2272">
            <v>1660</v>
          </cell>
          <cell r="I2272">
            <v>54350816</v>
          </cell>
          <cell r="J2272">
            <v>21</v>
          </cell>
        </row>
        <row r="2273">
          <cell r="B2273" t="str">
            <v>72.VBRTDCP15</v>
          </cell>
          <cell r="C2273" t="str">
            <v>Van bi ren đồng tay dài CP PN10 DN15</v>
          </cell>
          <cell r="D2273">
            <v>3441</v>
          </cell>
          <cell r="E2273">
            <v>106699696</v>
          </cell>
          <cell r="F2273">
            <v>6168</v>
          </cell>
          <cell r="G2273">
            <v>192677534</v>
          </cell>
          <cell r="H2273">
            <v>7968</v>
          </cell>
          <cell r="I2273">
            <v>239061332</v>
          </cell>
          <cell r="J2273">
            <v>1641</v>
          </cell>
        </row>
        <row r="2274">
          <cell r="B2274" t="str">
            <v>72.VBRTDCP20</v>
          </cell>
          <cell r="C2274" t="str">
            <v>Van bi ren đồng tay dài CP PN10 DN20</v>
          </cell>
          <cell r="D2274">
            <v>7</v>
          </cell>
          <cell r="E2274">
            <v>245224</v>
          </cell>
          <cell r="F2274">
            <v>4738</v>
          </cell>
          <cell r="G2274">
            <v>166688846</v>
          </cell>
          <cell r="H2274">
            <v>3615</v>
          </cell>
          <cell r="I2274">
            <v>127956225</v>
          </cell>
          <cell r="J2274">
            <v>1130</v>
          </cell>
        </row>
        <row r="2275">
          <cell r="B2275" t="str">
            <v>72.VBRTDCP25</v>
          </cell>
          <cell r="C2275" t="str">
            <v>Van bi ren đồng tay dài CP PN10 DN25</v>
          </cell>
          <cell r="D2275">
            <v>1066</v>
          </cell>
          <cell r="E2275">
            <v>68171386</v>
          </cell>
          <cell r="F2275">
            <v>1009</v>
          </cell>
          <cell r="G2275">
            <v>62918624</v>
          </cell>
          <cell r="H2275">
            <v>1376</v>
          </cell>
          <cell r="I2275">
            <v>87499975</v>
          </cell>
          <cell r="J2275">
            <v>699</v>
          </cell>
        </row>
        <row r="2276">
          <cell r="B2276" t="str">
            <v>72.VBRTDCP32</v>
          </cell>
          <cell r="C2276" t="str">
            <v>Van bi ren đồng tay dài CP PN10 DN32</v>
          </cell>
          <cell r="D2276">
            <v>16</v>
          </cell>
          <cell r="E2276">
            <v>1436438</v>
          </cell>
          <cell r="F2276">
            <v>518</v>
          </cell>
          <cell r="G2276">
            <v>52296781</v>
          </cell>
          <cell r="H2276">
            <v>303</v>
          </cell>
          <cell r="I2276">
            <v>30489072</v>
          </cell>
          <cell r="J2276">
            <v>231</v>
          </cell>
        </row>
        <row r="2277">
          <cell r="B2277" t="str">
            <v>72.VBRTDCP40</v>
          </cell>
          <cell r="C2277" t="str">
            <v>Van bi ren đồng tay dài CP PN10 DN40</v>
          </cell>
          <cell r="D2277">
            <v>143</v>
          </cell>
          <cell r="E2277">
            <v>16857776</v>
          </cell>
          <cell r="F2277">
            <v>541</v>
          </cell>
          <cell r="G2277">
            <v>67050596</v>
          </cell>
          <cell r="H2277">
            <v>249</v>
          </cell>
          <cell r="I2277">
            <v>30261977</v>
          </cell>
          <cell r="J2277">
            <v>435</v>
          </cell>
        </row>
        <row r="2278">
          <cell r="B2278" t="str">
            <v>72.VBRTDCP50</v>
          </cell>
          <cell r="C2278" t="str">
            <v>Van bi ren đồng tay dài CP PN10 DN50</v>
          </cell>
          <cell r="D2278">
            <v>2</v>
          </cell>
          <cell r="E2278">
            <v>332843</v>
          </cell>
          <cell r="F2278">
            <v>525</v>
          </cell>
          <cell r="G2278">
            <v>97506014</v>
          </cell>
          <cell r="H2278">
            <v>165</v>
          </cell>
          <cell r="I2278">
            <v>30632661</v>
          </cell>
          <cell r="J2278">
            <v>362</v>
          </cell>
        </row>
        <row r="2279">
          <cell r="B2279" t="str">
            <v>72.VBRTDDMPN1615</v>
          </cell>
          <cell r="C2279" t="str">
            <v>Van bi ren đồng tay dài DISMY PN16 DN15</v>
          </cell>
          <cell r="D2279">
            <v>3353</v>
          </cell>
          <cell r="E2279">
            <v>126163905</v>
          </cell>
          <cell r="F2279">
            <v>9877</v>
          </cell>
          <cell r="G2279">
            <v>369889703</v>
          </cell>
          <cell r="H2279">
            <v>10483</v>
          </cell>
          <cell r="I2279">
            <v>396432437</v>
          </cell>
          <cell r="J2279">
            <v>2747</v>
          </cell>
        </row>
        <row r="2280">
          <cell r="B2280" t="str">
            <v>72.VBRTDDMPN1620</v>
          </cell>
          <cell r="C2280" t="str">
            <v>Van bi ren đồng tay dài DISMY PN16 DN20</v>
          </cell>
          <cell r="D2280">
            <v>7135</v>
          </cell>
          <cell r="E2280">
            <v>323553935</v>
          </cell>
          <cell r="F2280">
            <v>0</v>
          </cell>
          <cell r="G2280">
            <v>0</v>
          </cell>
          <cell r="H2280">
            <v>694</v>
          </cell>
          <cell r="I2280">
            <v>31471117</v>
          </cell>
          <cell r="J2280">
            <v>6441</v>
          </cell>
        </row>
        <row r="2281">
          <cell r="B2281" t="str">
            <v>72.VBRTDDMPN1625</v>
          </cell>
          <cell r="C2281" t="str">
            <v>Van bi ren đồng tay dài DISMY PN16 DN25</v>
          </cell>
          <cell r="D2281">
            <v>1614</v>
          </cell>
          <cell r="E2281">
            <v>101262349</v>
          </cell>
          <cell r="F2281">
            <v>0</v>
          </cell>
          <cell r="G2281">
            <v>0</v>
          </cell>
          <cell r="H2281">
            <v>162</v>
          </cell>
          <cell r="I2281">
            <v>10163880</v>
          </cell>
          <cell r="J2281">
            <v>1452</v>
          </cell>
        </row>
        <row r="2282">
          <cell r="B2282" t="str">
            <v>72.VBRTDDMPN1632</v>
          </cell>
          <cell r="C2282" t="str">
            <v>Van bi ren đồng tay dài DISMY PN16 DN32</v>
          </cell>
          <cell r="D2282">
            <v>212</v>
          </cell>
          <cell r="E2282">
            <v>22147234</v>
          </cell>
          <cell r="F2282">
            <v>0</v>
          </cell>
          <cell r="G2282">
            <v>0</v>
          </cell>
          <cell r="H2282">
            <v>49</v>
          </cell>
          <cell r="I2282">
            <v>5118936</v>
          </cell>
          <cell r="J2282">
            <v>163</v>
          </cell>
        </row>
        <row r="2283">
          <cell r="B2283" t="str">
            <v>72.VBRTDDMPN1640</v>
          </cell>
          <cell r="C2283" t="str">
            <v>Van bi ren đồng tay dài DISMY PN16 DN40</v>
          </cell>
          <cell r="D2283">
            <v>510</v>
          </cell>
          <cell r="E2283">
            <v>66624243</v>
          </cell>
          <cell r="F2283">
            <v>0</v>
          </cell>
          <cell r="G2283">
            <v>0</v>
          </cell>
          <cell r="H2283">
            <v>94</v>
          </cell>
          <cell r="I2283">
            <v>12279761</v>
          </cell>
          <cell r="J2283">
            <v>416</v>
          </cell>
        </row>
        <row r="2284">
          <cell r="B2284" t="str">
            <v>72.VBRTDDMPN1650</v>
          </cell>
          <cell r="C2284" t="str">
            <v>Van bi ren đồng tay dài DISMY PN16 DN50</v>
          </cell>
          <cell r="D2284">
            <v>342</v>
          </cell>
          <cell r="E2284">
            <v>60608335</v>
          </cell>
          <cell r="F2284">
            <v>0</v>
          </cell>
          <cell r="G2284">
            <v>0</v>
          </cell>
          <cell r="H2284">
            <v>30</v>
          </cell>
          <cell r="I2284">
            <v>5316520</v>
          </cell>
          <cell r="J2284">
            <v>312</v>
          </cell>
        </row>
        <row r="2285">
          <cell r="B2285" t="str">
            <v>72.VBRTDDMPN2020</v>
          </cell>
          <cell r="C2285" t="str">
            <v>Van bi ren đồng tay dài DISMY PN20 DN20</v>
          </cell>
          <cell r="D2285">
            <v>472</v>
          </cell>
          <cell r="E2285">
            <v>19062536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472</v>
          </cell>
        </row>
        <row r="2286">
          <cell r="B2286" t="str">
            <v>72.VBRTDDMPN2025</v>
          </cell>
          <cell r="C2286" t="str">
            <v>Van bi ren đồng tay dài DISMY PN20 DN25</v>
          </cell>
          <cell r="D2286">
            <v>3878</v>
          </cell>
          <cell r="E2286">
            <v>259827755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3878</v>
          </cell>
        </row>
        <row r="2287">
          <cell r="B2287" t="str">
            <v>72.VBRTKPN1615</v>
          </cell>
          <cell r="C2287" t="str">
            <v>Van bi ren đồng tay khóa Dismy PN16 - DN15</v>
          </cell>
          <cell r="D2287">
            <v>76</v>
          </cell>
          <cell r="E2287">
            <v>3978839</v>
          </cell>
          <cell r="F2287">
            <v>8126</v>
          </cell>
          <cell r="G2287">
            <v>455545968</v>
          </cell>
          <cell r="H2287">
            <v>7455</v>
          </cell>
          <cell r="I2287">
            <v>348866268</v>
          </cell>
          <cell r="J2287">
            <v>747</v>
          </cell>
        </row>
        <row r="2288">
          <cell r="B2288" t="str">
            <v>72.VBRTNCP15</v>
          </cell>
          <cell r="C2288" t="str">
            <v>Van bi ren đồng tay nơ CP PN10 DN15</v>
          </cell>
          <cell r="D2288">
            <v>2565</v>
          </cell>
          <cell r="E2288">
            <v>75369783</v>
          </cell>
          <cell r="F2288">
            <v>20495</v>
          </cell>
          <cell r="G2288">
            <v>617680793</v>
          </cell>
          <cell r="H2288">
            <v>16982</v>
          </cell>
          <cell r="I2288">
            <v>514053705</v>
          </cell>
          <cell r="J2288">
            <v>6078</v>
          </cell>
        </row>
        <row r="2289">
          <cell r="B2289" t="str">
            <v>72.VBRTNCP20</v>
          </cell>
          <cell r="C2289" t="str">
            <v>Van bi ren đồng tay nơ CP PN10 DN20</v>
          </cell>
          <cell r="D2289">
            <v>2501</v>
          </cell>
          <cell r="E2289">
            <v>79856432</v>
          </cell>
          <cell r="F2289">
            <v>240</v>
          </cell>
          <cell r="G2289">
            <v>7663177</v>
          </cell>
          <cell r="H2289">
            <v>2542</v>
          </cell>
          <cell r="I2289">
            <v>81165556</v>
          </cell>
          <cell r="J2289">
            <v>199</v>
          </cell>
        </row>
        <row r="2290">
          <cell r="B2290" t="str">
            <v>72.VBRTNDMPN1615</v>
          </cell>
          <cell r="C2290" t="str">
            <v>Van bi ren đồng tay nơ DISMY PN16 DN15</v>
          </cell>
          <cell r="D2290">
            <v>2258</v>
          </cell>
          <cell r="E2290">
            <v>78993215</v>
          </cell>
          <cell r="F2290">
            <v>3426</v>
          </cell>
          <cell r="G2290">
            <v>104081229</v>
          </cell>
          <cell r="H2290">
            <v>4234</v>
          </cell>
          <cell r="I2290">
            <v>149938333</v>
          </cell>
          <cell r="J2290">
            <v>1450</v>
          </cell>
        </row>
        <row r="2291">
          <cell r="B2291" t="str">
            <v>72.VBRTNDMPN1620</v>
          </cell>
          <cell r="C2291" t="str">
            <v>Van bi ren đồng tay nơ DISMY PN16 DN20</v>
          </cell>
          <cell r="D2291">
            <v>5982</v>
          </cell>
          <cell r="E2291">
            <v>277797329</v>
          </cell>
          <cell r="F2291">
            <v>3009</v>
          </cell>
          <cell r="G2291">
            <v>142272768</v>
          </cell>
          <cell r="H2291">
            <v>5982</v>
          </cell>
          <cell r="I2291">
            <v>277797329</v>
          </cell>
          <cell r="J2291">
            <v>3009</v>
          </cell>
        </row>
        <row r="2292">
          <cell r="B2292" t="str">
            <v>72.VBRTNDMPN2015</v>
          </cell>
          <cell r="C2292" t="str">
            <v>Van bi ren đồng tay nơ DISMY PN20 DN15</v>
          </cell>
          <cell r="D2292">
            <v>555</v>
          </cell>
          <cell r="E2292">
            <v>25105902</v>
          </cell>
          <cell r="F2292">
            <v>0</v>
          </cell>
          <cell r="G2292">
            <v>0</v>
          </cell>
          <cell r="H2292">
            <v>2</v>
          </cell>
          <cell r="I2292">
            <v>90472</v>
          </cell>
          <cell r="J2292">
            <v>553</v>
          </cell>
        </row>
        <row r="2293">
          <cell r="B2293" t="str">
            <v>72.VBRTNDMPN2020</v>
          </cell>
          <cell r="C2293" t="str">
            <v>Van bi ren đồng tay nơ DISMY PN20 DN20</v>
          </cell>
          <cell r="D2293">
            <v>2055</v>
          </cell>
          <cell r="E2293">
            <v>77646850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2055</v>
          </cell>
        </row>
        <row r="2294">
          <cell r="B2294" t="str">
            <v>72.VCRCP15</v>
          </cell>
          <cell r="C2294" t="str">
            <v>Van cửa ren đồng CP PN10 DN15</v>
          </cell>
          <cell r="D2294">
            <v>11316</v>
          </cell>
          <cell r="E2294">
            <v>370831561</v>
          </cell>
          <cell r="F2294">
            <v>1</v>
          </cell>
          <cell r="G2294">
            <v>32771</v>
          </cell>
          <cell r="H2294">
            <v>4249</v>
          </cell>
          <cell r="I2294">
            <v>138859502</v>
          </cell>
          <cell r="J2294">
            <v>7068</v>
          </cell>
        </row>
        <row r="2295">
          <cell r="B2295" t="str">
            <v>72.VCRCP20</v>
          </cell>
          <cell r="C2295" t="str">
            <v>Van cửa ren đồng CP PN10 DN20</v>
          </cell>
          <cell r="D2295">
            <v>1844</v>
          </cell>
          <cell r="E2295">
            <v>95765790</v>
          </cell>
          <cell r="F2295">
            <v>12254</v>
          </cell>
          <cell r="G2295">
            <v>668637288</v>
          </cell>
          <cell r="H2295">
            <v>11290</v>
          </cell>
          <cell r="I2295">
            <v>603555472</v>
          </cell>
          <cell r="J2295">
            <v>2808</v>
          </cell>
        </row>
        <row r="2296">
          <cell r="B2296" t="str">
            <v>72.VCRCP25</v>
          </cell>
          <cell r="C2296" t="str">
            <v>Van cửa ren đồng CP PN10 DN25</v>
          </cell>
          <cell r="D2296">
            <v>519</v>
          </cell>
          <cell r="E2296">
            <v>34611686</v>
          </cell>
          <cell r="F2296">
            <v>3528</v>
          </cell>
          <cell r="G2296">
            <v>243546570</v>
          </cell>
          <cell r="H2296">
            <v>3219</v>
          </cell>
          <cell r="I2296">
            <v>219371917</v>
          </cell>
          <cell r="J2296">
            <v>828</v>
          </cell>
        </row>
        <row r="2297">
          <cell r="B2297" t="str">
            <v>72.VCRCP32</v>
          </cell>
          <cell r="C2297" t="str">
            <v>Van cửa ren đồng CP PN10 DN32</v>
          </cell>
          <cell r="D2297">
            <v>69</v>
          </cell>
          <cell r="E2297">
            <v>6212423</v>
          </cell>
          <cell r="F2297">
            <v>478</v>
          </cell>
          <cell r="G2297">
            <v>45965074</v>
          </cell>
          <cell r="H2297">
            <v>443</v>
          </cell>
          <cell r="I2297">
            <v>42176728</v>
          </cell>
          <cell r="J2297">
            <v>104</v>
          </cell>
        </row>
        <row r="2298">
          <cell r="B2298" t="str">
            <v>72.VCRCP40</v>
          </cell>
          <cell r="C2298" t="str">
            <v>Van cửa ren đồng CP PN10 DN40</v>
          </cell>
          <cell r="D2298">
            <v>138</v>
          </cell>
          <cell r="E2298">
            <v>16884232</v>
          </cell>
          <cell r="F2298">
            <v>1077</v>
          </cell>
          <cell r="G2298">
            <v>135088936</v>
          </cell>
          <cell r="H2298">
            <v>988</v>
          </cell>
          <cell r="I2298">
            <v>122251432</v>
          </cell>
          <cell r="J2298">
            <v>227</v>
          </cell>
        </row>
        <row r="2299">
          <cell r="B2299" t="str">
            <v>72.VCRCP50</v>
          </cell>
          <cell r="C2299" t="str">
            <v>Van cửa ren đồng CP PN10 DN50</v>
          </cell>
          <cell r="D2299">
            <v>283</v>
          </cell>
          <cell r="E2299">
            <v>51691389</v>
          </cell>
          <cell r="F2299">
            <v>222</v>
          </cell>
          <cell r="G2299">
            <v>39420367</v>
          </cell>
          <cell r="H2299">
            <v>378</v>
          </cell>
          <cell r="I2299">
            <v>59772565</v>
          </cell>
          <cell r="J2299">
            <v>127</v>
          </cell>
        </row>
        <row r="2300">
          <cell r="B2300" t="str">
            <v>72.VCRDMPN1615</v>
          </cell>
          <cell r="C2300" t="str">
            <v>Van cửa ren đồng DISMY PN16 DN15</v>
          </cell>
          <cell r="D2300">
            <v>1528</v>
          </cell>
          <cell r="E2300">
            <v>57218593</v>
          </cell>
          <cell r="F2300">
            <v>1830</v>
          </cell>
          <cell r="G2300">
            <v>82497793</v>
          </cell>
          <cell r="H2300">
            <v>1950</v>
          </cell>
          <cell r="I2300">
            <v>75771690</v>
          </cell>
          <cell r="J2300">
            <v>1408</v>
          </cell>
        </row>
        <row r="2301">
          <cell r="B2301" t="str">
            <v>72.VCRDMPN1620</v>
          </cell>
          <cell r="C2301" t="str">
            <v>Van cửa ren đồng DISMY PN16 DN20</v>
          </cell>
          <cell r="D2301">
            <v>1532</v>
          </cell>
          <cell r="E2301">
            <v>90665157</v>
          </cell>
          <cell r="F2301">
            <v>22326</v>
          </cell>
          <cell r="G2301">
            <v>1397242732</v>
          </cell>
          <cell r="H2301">
            <v>19119</v>
          </cell>
          <cell r="I2301">
            <v>1159403005</v>
          </cell>
          <cell r="J2301">
            <v>4739</v>
          </cell>
        </row>
        <row r="2302">
          <cell r="B2302" t="str">
            <v>72.VCRDMPN1625</v>
          </cell>
          <cell r="C2302" t="str">
            <v>Van cửa ren đồng DISMY PN16 DN25</v>
          </cell>
          <cell r="D2302">
            <v>544</v>
          </cell>
          <cell r="E2302">
            <v>38901879</v>
          </cell>
          <cell r="F2302">
            <v>2478</v>
          </cell>
          <cell r="G2302">
            <v>189027154</v>
          </cell>
          <cell r="H2302">
            <v>2512</v>
          </cell>
          <cell r="I2302">
            <v>188610632</v>
          </cell>
          <cell r="J2302">
            <v>510</v>
          </cell>
        </row>
        <row r="2303">
          <cell r="B2303" t="str">
            <v>72.VCRDMPN1632</v>
          </cell>
          <cell r="C2303" t="str">
            <v>Van cửa ren đồng DISMY PN16 DN32</v>
          </cell>
          <cell r="D2303">
            <v>1570</v>
          </cell>
          <cell r="E2303">
            <v>147124494</v>
          </cell>
          <cell r="F2303">
            <v>3</v>
          </cell>
          <cell r="G2303">
            <v>281130</v>
          </cell>
          <cell r="H2303">
            <v>240</v>
          </cell>
          <cell r="I2303">
            <v>22490370</v>
          </cell>
          <cell r="J2303">
            <v>1333</v>
          </cell>
        </row>
        <row r="2304">
          <cell r="B2304" t="str">
            <v>72.VCRDMPN1640</v>
          </cell>
          <cell r="C2304" t="str">
            <v>Van cửa ren đồng DISMY PN16 DN40</v>
          </cell>
          <cell r="D2304">
            <v>796</v>
          </cell>
          <cell r="E2304">
            <v>93949682</v>
          </cell>
          <cell r="F2304">
            <v>0</v>
          </cell>
          <cell r="G2304">
            <v>0</v>
          </cell>
          <cell r="H2304">
            <v>454</v>
          </cell>
          <cell r="I2304">
            <v>51223821</v>
          </cell>
          <cell r="J2304">
            <v>342</v>
          </cell>
        </row>
        <row r="2305">
          <cell r="B2305" t="str">
            <v>72.VCRDMPN1650</v>
          </cell>
          <cell r="C2305" t="str">
            <v>Van cửa ren đồng DISMY PN16 DN50</v>
          </cell>
          <cell r="D2305">
            <v>17</v>
          </cell>
          <cell r="E2305">
            <v>3002267</v>
          </cell>
          <cell r="F2305">
            <v>496</v>
          </cell>
          <cell r="G2305">
            <v>96092407</v>
          </cell>
          <cell r="H2305">
            <v>407</v>
          </cell>
          <cell r="I2305">
            <v>74714141</v>
          </cell>
          <cell r="J2305">
            <v>106</v>
          </cell>
        </row>
        <row r="2306">
          <cell r="B2306" t="str">
            <v>72.VCRDMPN2015</v>
          </cell>
          <cell r="C2306" t="str">
            <v>Van cửa ren đồng DISMY PN20 DN15</v>
          </cell>
          <cell r="D2306">
            <v>3200</v>
          </cell>
          <cell r="E2306">
            <v>154502049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3200</v>
          </cell>
        </row>
        <row r="2307">
          <cell r="B2307" t="str">
            <v>72.VCRDMPN2025</v>
          </cell>
          <cell r="C2307" t="str">
            <v>Van cửa ren đồng DISMY PN20 DN25</v>
          </cell>
          <cell r="D2307">
            <v>1361</v>
          </cell>
          <cell r="E2307">
            <v>111870412</v>
          </cell>
          <cell r="F2307">
            <v>0</v>
          </cell>
          <cell r="G2307">
            <v>0</v>
          </cell>
          <cell r="H2307">
            <v>22</v>
          </cell>
          <cell r="I2307">
            <v>1808338</v>
          </cell>
          <cell r="J2307">
            <v>1339</v>
          </cell>
        </row>
        <row r="2308">
          <cell r="B2308" t="str">
            <v>72.VCRDMPN2032</v>
          </cell>
          <cell r="C2308" t="str">
            <v>Van cửa ren đồng DISMY PN20 DN32</v>
          </cell>
          <cell r="D2308">
            <v>323</v>
          </cell>
          <cell r="E2308">
            <v>39253809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323</v>
          </cell>
        </row>
        <row r="2309">
          <cell r="B2309" t="str">
            <v>72.VCRDMPN2040</v>
          </cell>
          <cell r="C2309" t="str">
            <v>Van cửa ren đồng DISMY PN20 DN40</v>
          </cell>
          <cell r="D2309">
            <v>336</v>
          </cell>
          <cell r="E2309">
            <v>50945454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336</v>
          </cell>
        </row>
        <row r="2310">
          <cell r="B2310" t="str">
            <v>72.VCRDMPN2050</v>
          </cell>
          <cell r="C2310" t="str">
            <v>Van cửa ren đồng DISMY PN20 DN50</v>
          </cell>
          <cell r="D2310">
            <v>233</v>
          </cell>
          <cell r="E2310">
            <v>57880791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</v>
          </cell>
        </row>
        <row r="2311">
          <cell r="B2311" t="str">
            <v>72.VGCP15</v>
          </cell>
          <cell r="C2311" t="str">
            <v>Vòi gạt đồng tay dài CP PN10 DN15</v>
          </cell>
          <cell r="D2311">
            <v>18</v>
          </cell>
          <cell r="E2311">
            <v>573794</v>
          </cell>
          <cell r="F2311">
            <v>0</v>
          </cell>
          <cell r="G2311">
            <v>0</v>
          </cell>
          <cell r="H2311">
            <v>18</v>
          </cell>
          <cell r="I2311">
            <v>573794</v>
          </cell>
          <cell r="J2311">
            <v>0</v>
          </cell>
        </row>
        <row r="2312">
          <cell r="B2312" t="str">
            <v>72.VGCP20</v>
          </cell>
          <cell r="C2312" t="str">
            <v>Vòi gạt đồng tay dài CP PN10 DN20</v>
          </cell>
          <cell r="D2312">
            <v>7</v>
          </cell>
          <cell r="E2312">
            <v>262017</v>
          </cell>
          <cell r="F2312">
            <v>0</v>
          </cell>
          <cell r="G2312">
            <v>0</v>
          </cell>
          <cell r="H2312">
            <v>7</v>
          </cell>
          <cell r="I2312">
            <v>262017</v>
          </cell>
          <cell r="J2312">
            <v>0</v>
          </cell>
        </row>
        <row r="2313">
          <cell r="B2313" t="str">
            <v>72.VGCVTNS1534PN16</v>
          </cell>
          <cell r="C2313" t="str">
            <v>Van góc đồng có van 1 chiều sau đồng hồ tay nơ DISMY PN16 DN15 x 3/4"</v>
          </cell>
          <cell r="D2313">
            <v>6245</v>
          </cell>
          <cell r="E2313">
            <v>353762796</v>
          </cell>
          <cell r="F2313">
            <v>1</v>
          </cell>
          <cell r="G2313">
            <v>56647</v>
          </cell>
          <cell r="H2313">
            <v>206</v>
          </cell>
          <cell r="I2313">
            <v>339883</v>
          </cell>
          <cell r="J2313">
            <v>6040</v>
          </cell>
        </row>
        <row r="2314">
          <cell r="B2314" t="str">
            <v>72.VGCVTNT1534PN16</v>
          </cell>
          <cell r="C2314" t="str">
            <v>Van góc đồng có van 1 chiều tay nơ trước đồng hồ DISMYDN15 x 3/4" PN16</v>
          </cell>
          <cell r="D2314">
            <v>0</v>
          </cell>
          <cell r="E2314">
            <v>0</v>
          </cell>
          <cell r="F2314">
            <v>3</v>
          </cell>
          <cell r="G2314">
            <v>64122</v>
          </cell>
          <cell r="H2314">
            <v>3</v>
          </cell>
          <cell r="I2314">
            <v>64122</v>
          </cell>
          <cell r="J2314">
            <v>0</v>
          </cell>
        </row>
        <row r="2315">
          <cell r="B2315" t="str">
            <v>72.VGDMPN1015TN</v>
          </cell>
          <cell r="C2315" t="str">
            <v>Vòi gạt đồng tay dài tay nhựa DISMY PN10 DN15</v>
          </cell>
          <cell r="D2315">
            <v>16086</v>
          </cell>
          <cell r="E2315">
            <v>583706927</v>
          </cell>
          <cell r="F2315">
            <v>459212</v>
          </cell>
          <cell r="G2315">
            <v>17196279464</v>
          </cell>
          <cell r="H2315">
            <v>425449</v>
          </cell>
          <cell r="I2315">
            <v>15809011690</v>
          </cell>
          <cell r="J2315">
            <v>49849</v>
          </cell>
        </row>
        <row r="2316">
          <cell r="B2316" t="str">
            <v>72.VGDMPN1020TN</v>
          </cell>
          <cell r="C2316" t="str">
            <v>Vòi gạt đồng tay dài tay nhựa DISMY PN10 DN20</v>
          </cell>
          <cell r="D2316">
            <v>1600</v>
          </cell>
          <cell r="E2316">
            <v>64124967</v>
          </cell>
          <cell r="F2316">
            <v>70694</v>
          </cell>
          <cell r="G2316">
            <v>2601966449</v>
          </cell>
          <cell r="H2316">
            <v>55833</v>
          </cell>
          <cell r="I2316">
            <v>2358355431</v>
          </cell>
          <cell r="J2316">
            <v>16461</v>
          </cell>
        </row>
        <row r="2317">
          <cell r="B2317" t="str">
            <v>72.VGDMPN1615</v>
          </cell>
          <cell r="C2317" t="str">
            <v>Vòi gạt đồng tay dài DISMY PN16- DN15</v>
          </cell>
          <cell r="D2317">
            <v>4</v>
          </cell>
          <cell r="E2317">
            <v>151850</v>
          </cell>
          <cell r="F2317">
            <v>0</v>
          </cell>
          <cell r="G2317">
            <v>0</v>
          </cell>
          <cell r="H2317">
            <v>4</v>
          </cell>
          <cell r="I2317">
            <v>151850</v>
          </cell>
          <cell r="J2317">
            <v>0</v>
          </cell>
        </row>
        <row r="2318">
          <cell r="B2318" t="str">
            <v>72.VGDMPN1620</v>
          </cell>
          <cell r="C2318" t="str">
            <v>Vòi gạt đồng tay dài DISMY PN16- DN20</v>
          </cell>
          <cell r="D2318">
            <v>2178</v>
          </cell>
          <cell r="E2318">
            <v>95695168</v>
          </cell>
          <cell r="F2318">
            <v>0</v>
          </cell>
          <cell r="G2318">
            <v>0</v>
          </cell>
          <cell r="H2318">
            <v>1</v>
          </cell>
          <cell r="I2318">
            <v>43937</v>
          </cell>
          <cell r="J2318">
            <v>2177</v>
          </cell>
        </row>
        <row r="2319">
          <cell r="B2319" t="str">
            <v>72.VGKVTK1534PN16</v>
          </cell>
          <cell r="C2319" t="str">
            <v>Van góc đồng không van 1 chiều tay khóa DISMY DN15 x 3/4" PN16</v>
          </cell>
          <cell r="D2319">
            <v>74</v>
          </cell>
          <cell r="E2319">
            <v>4792477</v>
          </cell>
          <cell r="F2319">
            <v>0</v>
          </cell>
          <cell r="G2319">
            <v>0</v>
          </cell>
          <cell r="H2319">
            <v>1</v>
          </cell>
          <cell r="I2319">
            <v>64763</v>
          </cell>
          <cell r="J2319">
            <v>73</v>
          </cell>
        </row>
        <row r="2320">
          <cell r="B2320" t="str">
            <v>72.VGKVTN1534PN16</v>
          </cell>
          <cell r="C2320" t="str">
            <v>Van góc không van 1 chiều tay nơ DISMY PN16 DN15</v>
          </cell>
          <cell r="D2320">
            <v>6901</v>
          </cell>
          <cell r="E2320">
            <v>355765078</v>
          </cell>
          <cell r="F2320">
            <v>0</v>
          </cell>
          <cell r="G2320">
            <v>0</v>
          </cell>
          <cell r="H2320">
            <v>1326</v>
          </cell>
          <cell r="I2320">
            <v>68358861</v>
          </cell>
          <cell r="J2320">
            <v>5575</v>
          </cell>
        </row>
        <row r="2321">
          <cell r="B2321" t="str">
            <v>72.VGMCP15</v>
          </cell>
          <cell r="C2321" t="str">
            <v>Vòi gạt đồng tay dài mạ CP PN10 DN15</v>
          </cell>
          <cell r="D2321">
            <v>9</v>
          </cell>
          <cell r="E2321">
            <v>354834</v>
          </cell>
          <cell r="F2321">
            <v>0</v>
          </cell>
          <cell r="G2321">
            <v>0</v>
          </cell>
          <cell r="H2321">
            <v>9</v>
          </cell>
          <cell r="I2321">
            <v>354834</v>
          </cell>
          <cell r="J2321">
            <v>0</v>
          </cell>
        </row>
        <row r="2322">
          <cell r="B2322" t="str">
            <v>72.VGMCP20</v>
          </cell>
          <cell r="C2322" t="str">
            <v>Vòi gạt đồng tay dài mạ CP PN10 DN20</v>
          </cell>
          <cell r="D2322">
            <v>419</v>
          </cell>
          <cell r="E2322">
            <v>16725527</v>
          </cell>
          <cell r="F2322">
            <v>0</v>
          </cell>
          <cell r="G2322">
            <v>0</v>
          </cell>
          <cell r="H2322">
            <v>67</v>
          </cell>
          <cell r="I2322">
            <v>2673871</v>
          </cell>
          <cell r="J2322">
            <v>352</v>
          </cell>
        </row>
        <row r="2323">
          <cell r="B2323" t="str">
            <v>72.VGMDM1615TN</v>
          </cell>
          <cell r="C2323" t="str">
            <v>Vòi gạt đồng tay dài mạ tay nhựa DISMY PN16 DN15</v>
          </cell>
          <cell r="D2323">
            <v>4453</v>
          </cell>
          <cell r="E2323">
            <v>178187532</v>
          </cell>
          <cell r="F2323">
            <v>2948</v>
          </cell>
          <cell r="G2323">
            <v>117964220</v>
          </cell>
          <cell r="H2323">
            <v>4770</v>
          </cell>
          <cell r="I2323">
            <v>176466876</v>
          </cell>
          <cell r="J2323">
            <v>2631</v>
          </cell>
        </row>
        <row r="2324">
          <cell r="B2324" t="str">
            <v>72.VGMDM1620TN</v>
          </cell>
          <cell r="C2324" t="str">
            <v>Vòi gạt đồng mạ tay dài DISMY PN16 - DN20 TN</v>
          </cell>
          <cell r="D2324">
            <v>1808</v>
          </cell>
          <cell r="E2324">
            <v>78060489</v>
          </cell>
          <cell r="F2324">
            <v>1728</v>
          </cell>
          <cell r="G2324">
            <v>74606400</v>
          </cell>
          <cell r="H2324">
            <v>1928</v>
          </cell>
          <cell r="I2324">
            <v>78060489</v>
          </cell>
          <cell r="J2324">
            <v>1608</v>
          </cell>
        </row>
        <row r="2325">
          <cell r="B2325" t="str">
            <v>72.VGMDMPN1015TN</v>
          </cell>
          <cell r="C2325" t="str">
            <v>Vòi gạt đồng mạ tay dài DISMY PN10 - DN15 TN</v>
          </cell>
          <cell r="D2325">
            <v>3880</v>
          </cell>
          <cell r="E2325">
            <v>150242951</v>
          </cell>
          <cell r="F2325">
            <v>9650</v>
          </cell>
          <cell r="G2325">
            <v>376065472</v>
          </cell>
          <cell r="H2325">
            <v>11397</v>
          </cell>
          <cell r="I2325">
            <v>426674279</v>
          </cell>
          <cell r="J2325">
            <v>2133</v>
          </cell>
        </row>
        <row r="2326">
          <cell r="B2326" t="str">
            <v>72.VGMDMPN1020TN</v>
          </cell>
          <cell r="C2326" t="str">
            <v>Vòi gạt đồng mạ tay dài DISMY PN10 - DN20 TN</v>
          </cell>
          <cell r="D2326">
            <v>1954</v>
          </cell>
          <cell r="E2326">
            <v>80106135</v>
          </cell>
          <cell r="F2326">
            <v>1004</v>
          </cell>
          <cell r="G2326">
            <v>45348357</v>
          </cell>
          <cell r="H2326">
            <v>1664</v>
          </cell>
          <cell r="I2326">
            <v>68217303</v>
          </cell>
          <cell r="J2326">
            <v>1294</v>
          </cell>
        </row>
        <row r="2327">
          <cell r="B2327" t="str">
            <v>72.VGMDMPN1615</v>
          </cell>
          <cell r="C2327" t="str">
            <v>Vòi gạt đồng tay dài mạ DISMY PN16 DN15</v>
          </cell>
          <cell r="D2327">
            <v>3686</v>
          </cell>
          <cell r="E2327">
            <v>148722430</v>
          </cell>
          <cell r="F2327">
            <v>0</v>
          </cell>
          <cell r="G2327">
            <v>0</v>
          </cell>
          <cell r="H2327">
            <v>581</v>
          </cell>
          <cell r="I2327">
            <v>23442141</v>
          </cell>
          <cell r="J2327">
            <v>3105</v>
          </cell>
        </row>
        <row r="2328">
          <cell r="B2328" t="str">
            <v>72.VGMDMPN1620</v>
          </cell>
          <cell r="C2328" t="str">
            <v>Vòi gạt đồng tay dài mạ DISMY PN16 DN20</v>
          </cell>
          <cell r="D2328">
            <v>1189</v>
          </cell>
          <cell r="E2328">
            <v>55775703</v>
          </cell>
          <cell r="F2328">
            <v>0</v>
          </cell>
          <cell r="G2328">
            <v>0</v>
          </cell>
          <cell r="H2328">
            <v>131</v>
          </cell>
          <cell r="I2328">
            <v>6145109</v>
          </cell>
          <cell r="J2328">
            <v>1058</v>
          </cell>
        </row>
        <row r="2329">
          <cell r="B2329" t="str">
            <v>72.VGTDDMPN1615TN</v>
          </cell>
          <cell r="C2329" t="str">
            <v>Vòi gạt đồng tay dài tay nhựa DISMY PN16 DN15</v>
          </cell>
          <cell r="D2329">
            <v>3360</v>
          </cell>
          <cell r="E2329">
            <v>126204489</v>
          </cell>
          <cell r="F2329">
            <v>14646</v>
          </cell>
          <cell r="G2329">
            <v>581735790</v>
          </cell>
          <cell r="H2329">
            <v>15810</v>
          </cell>
          <cell r="I2329">
            <v>619931095</v>
          </cell>
          <cell r="J2329">
            <v>2196</v>
          </cell>
        </row>
        <row r="2330">
          <cell r="B2330" t="str">
            <v>72.VGTDDMPN1620TN</v>
          </cell>
          <cell r="C2330" t="str">
            <v>Vòi gạt đồng tay dài tay nhựa DISMY PN16 DN20</v>
          </cell>
          <cell r="D2330">
            <v>5593</v>
          </cell>
          <cell r="E2330">
            <v>241043379</v>
          </cell>
          <cell r="F2330">
            <v>5173</v>
          </cell>
          <cell r="G2330">
            <v>222940781</v>
          </cell>
          <cell r="H2330">
            <v>5594</v>
          </cell>
          <cell r="I2330">
            <v>241086476</v>
          </cell>
          <cell r="J2330">
            <v>5172</v>
          </cell>
        </row>
        <row r="2331">
          <cell r="B2331" t="str">
            <v>72.VLXCP15</v>
          </cell>
          <cell r="C2331" t="str">
            <v>Van 1 chiều lò xo ren đồng CP PN10 DN15</v>
          </cell>
          <cell r="D2331">
            <v>2573</v>
          </cell>
          <cell r="E2331">
            <v>55330485</v>
          </cell>
          <cell r="F2331">
            <v>0</v>
          </cell>
          <cell r="G2331">
            <v>0</v>
          </cell>
          <cell r="H2331">
            <v>1890</v>
          </cell>
          <cell r="I2331">
            <v>40643069</v>
          </cell>
          <cell r="J2331">
            <v>683</v>
          </cell>
        </row>
        <row r="2332">
          <cell r="B2332" t="str">
            <v>72.VLXCP20</v>
          </cell>
          <cell r="C2332" t="str">
            <v>Van 1 chiều lò xo ren đồng CP PN10 DN20</v>
          </cell>
          <cell r="D2332">
            <v>1637</v>
          </cell>
          <cell r="E2332">
            <v>46365352</v>
          </cell>
          <cell r="F2332">
            <v>3100</v>
          </cell>
          <cell r="G2332">
            <v>91706865</v>
          </cell>
          <cell r="H2332">
            <v>3646</v>
          </cell>
          <cell r="I2332">
            <v>98767706</v>
          </cell>
          <cell r="J2332">
            <v>1091</v>
          </cell>
        </row>
        <row r="2333">
          <cell r="B2333" t="str">
            <v>72.VLXCP25</v>
          </cell>
          <cell r="C2333" t="str">
            <v>Van 1 chiều lò xo ren đồng CP PN10 DN25</v>
          </cell>
          <cell r="D2333">
            <v>3547</v>
          </cell>
          <cell r="E2333">
            <v>119068089</v>
          </cell>
          <cell r="F2333">
            <v>0</v>
          </cell>
          <cell r="G2333">
            <v>0</v>
          </cell>
          <cell r="H2333">
            <v>914</v>
          </cell>
          <cell r="I2333">
            <v>30681768</v>
          </cell>
          <cell r="J2333">
            <v>2633</v>
          </cell>
        </row>
        <row r="2334">
          <cell r="B2334" t="str">
            <v>72.VLXCP32</v>
          </cell>
          <cell r="C2334" t="str">
            <v>Van 1 chiều lò xo ren đồng CP PN10 DN32</v>
          </cell>
          <cell r="D2334">
            <v>365</v>
          </cell>
          <cell r="E2334">
            <v>18666012</v>
          </cell>
          <cell r="F2334">
            <v>0</v>
          </cell>
          <cell r="G2334">
            <v>0</v>
          </cell>
          <cell r="H2334">
            <v>226</v>
          </cell>
          <cell r="I2334">
            <v>11557586</v>
          </cell>
          <cell r="J2334">
            <v>139</v>
          </cell>
        </row>
        <row r="2335">
          <cell r="B2335" t="str">
            <v>72.VLXCP40</v>
          </cell>
          <cell r="C2335" t="str">
            <v>Van 1 chiều lò xo ren đồng CP PN10 DN40</v>
          </cell>
          <cell r="D2335">
            <v>384</v>
          </cell>
          <cell r="E2335">
            <v>32569961</v>
          </cell>
          <cell r="F2335">
            <v>628</v>
          </cell>
          <cell r="G2335">
            <v>60352093</v>
          </cell>
          <cell r="H2335">
            <v>677</v>
          </cell>
          <cell r="I2335">
            <v>60065925</v>
          </cell>
          <cell r="J2335">
            <v>335</v>
          </cell>
        </row>
        <row r="2336">
          <cell r="B2336" t="str">
            <v>72.VLXCP50</v>
          </cell>
          <cell r="C2336" t="str">
            <v>Van 1 chiều lò xo ren đồng CP PN10 DN50</v>
          </cell>
          <cell r="D2336">
            <v>752</v>
          </cell>
          <cell r="E2336">
            <v>80042568</v>
          </cell>
          <cell r="F2336">
            <v>0</v>
          </cell>
          <cell r="G2336">
            <v>0</v>
          </cell>
          <cell r="H2336">
            <v>49</v>
          </cell>
          <cell r="I2336">
            <v>5215540</v>
          </cell>
          <cell r="J2336">
            <v>703</v>
          </cell>
        </row>
        <row r="2337">
          <cell r="B2337" t="str">
            <v>72.VLXDMPN1615</v>
          </cell>
          <cell r="C2337" t="str">
            <v>Van 1 chiều lò xo ren đồng DISMY PN16 DN15</v>
          </cell>
          <cell r="D2337">
            <v>4452</v>
          </cell>
          <cell r="E2337">
            <v>136842645</v>
          </cell>
          <cell r="F2337">
            <v>10173</v>
          </cell>
          <cell r="G2337">
            <v>331671133</v>
          </cell>
          <cell r="H2337">
            <v>12049</v>
          </cell>
          <cell r="I2337">
            <v>351543636</v>
          </cell>
          <cell r="J2337">
            <v>2576</v>
          </cell>
        </row>
        <row r="2338">
          <cell r="B2338" t="str">
            <v>72.VLXDMPN1620</v>
          </cell>
          <cell r="C2338" t="str">
            <v>Van 1 chiều lò xo ren đồng DISMY PN16 DN20</v>
          </cell>
          <cell r="D2338">
            <v>3539</v>
          </cell>
          <cell r="E2338">
            <v>107129686</v>
          </cell>
          <cell r="F2338">
            <v>0</v>
          </cell>
          <cell r="G2338">
            <v>0</v>
          </cell>
          <cell r="H2338">
            <v>1215</v>
          </cell>
          <cell r="I2338">
            <v>36718929</v>
          </cell>
          <cell r="J2338">
            <v>2324</v>
          </cell>
        </row>
        <row r="2339">
          <cell r="B2339" t="str">
            <v>72.VLXDMPN1625</v>
          </cell>
          <cell r="C2339" t="str">
            <v>Van 1 chiều lò xo ren đồng DISMY PN16 DN25</v>
          </cell>
          <cell r="D2339">
            <v>2143</v>
          </cell>
          <cell r="E2339">
            <v>96901932</v>
          </cell>
          <cell r="F2339">
            <v>10</v>
          </cell>
          <cell r="G2339">
            <v>452179</v>
          </cell>
          <cell r="H2339">
            <v>360</v>
          </cell>
          <cell r="I2339">
            <v>16278440</v>
          </cell>
          <cell r="J2339">
            <v>1793</v>
          </cell>
        </row>
        <row r="2340">
          <cell r="B2340" t="str">
            <v>72.VLXDMPN1632</v>
          </cell>
          <cell r="C2340" t="str">
            <v>Van 1 chiều lò xo ren đồng DISMY PN16 DN32</v>
          </cell>
          <cell r="D2340">
            <v>388</v>
          </cell>
          <cell r="E2340">
            <v>31511844</v>
          </cell>
          <cell r="F2340">
            <v>1</v>
          </cell>
          <cell r="G2340">
            <v>80692</v>
          </cell>
          <cell r="H2340">
            <v>244</v>
          </cell>
          <cell r="I2340">
            <v>19816442</v>
          </cell>
          <cell r="J2340">
            <v>145</v>
          </cell>
        </row>
        <row r="2341">
          <cell r="B2341" t="str">
            <v>72.VLXDMPN1640</v>
          </cell>
          <cell r="C2341" t="str">
            <v>Van 1 chiều lò xo ren đồng DISMY PN16 DN40</v>
          </cell>
          <cell r="D2341">
            <v>173</v>
          </cell>
          <cell r="E2341">
            <v>21179394</v>
          </cell>
          <cell r="F2341">
            <v>733</v>
          </cell>
          <cell r="G2341">
            <v>97549596</v>
          </cell>
          <cell r="H2341">
            <v>774</v>
          </cell>
          <cell r="I2341">
            <v>101211891</v>
          </cell>
          <cell r="J2341">
            <v>132</v>
          </cell>
        </row>
        <row r="2342">
          <cell r="B2342" t="str">
            <v>72.VLXDMPN1650</v>
          </cell>
          <cell r="C2342" t="str">
            <v>Van 1 chiều lò xo ren đồng DISMY PN16 DN50</v>
          </cell>
          <cell r="D2342">
            <v>1257</v>
          </cell>
          <cell r="E2342">
            <v>216979360</v>
          </cell>
          <cell r="F2342">
            <v>0</v>
          </cell>
          <cell r="G2342">
            <v>0</v>
          </cell>
          <cell r="H2342">
            <v>15</v>
          </cell>
          <cell r="I2342">
            <v>2589252</v>
          </cell>
          <cell r="J2342">
            <v>1242</v>
          </cell>
        </row>
        <row r="2343">
          <cell r="B2343" t="str">
            <v>8.1K110</v>
          </cell>
          <cell r="C2343" t="str">
            <v>Kẹp 110</v>
          </cell>
          <cell r="D2343">
            <v>109</v>
          </cell>
          <cell r="E2343">
            <v>0</v>
          </cell>
          <cell r="F2343">
            <v>189</v>
          </cell>
          <cell r="G2343">
            <v>0</v>
          </cell>
          <cell r="H2343">
            <v>178</v>
          </cell>
          <cell r="I2343">
            <v>0</v>
          </cell>
          <cell r="J2343">
            <v>120</v>
          </cell>
        </row>
        <row r="2344">
          <cell r="B2344" t="str">
            <v>8.1K125</v>
          </cell>
          <cell r="C2344" t="str">
            <v>Kẹp 125</v>
          </cell>
          <cell r="D2344">
            <v>118</v>
          </cell>
          <cell r="E2344">
            <v>0</v>
          </cell>
          <cell r="F2344">
            <v>189</v>
          </cell>
          <cell r="G2344">
            <v>0</v>
          </cell>
          <cell r="H2344">
            <v>178</v>
          </cell>
          <cell r="I2344">
            <v>0</v>
          </cell>
          <cell r="J2344">
            <v>129</v>
          </cell>
        </row>
        <row r="2345">
          <cell r="B2345" t="str">
            <v>8.1K140</v>
          </cell>
          <cell r="C2345" t="str">
            <v>Kẹp 140</v>
          </cell>
          <cell r="D2345">
            <v>126</v>
          </cell>
          <cell r="E2345">
            <v>0</v>
          </cell>
          <cell r="F2345">
            <v>190</v>
          </cell>
          <cell r="G2345">
            <v>0</v>
          </cell>
          <cell r="H2345">
            <v>186</v>
          </cell>
          <cell r="I2345">
            <v>0</v>
          </cell>
          <cell r="J2345">
            <v>130</v>
          </cell>
        </row>
        <row r="2346">
          <cell r="B2346" t="str">
            <v>8.1K160</v>
          </cell>
          <cell r="C2346" t="str">
            <v>Kẹp 160</v>
          </cell>
          <cell r="D2346">
            <v>83</v>
          </cell>
          <cell r="E2346">
            <v>0</v>
          </cell>
          <cell r="F2346">
            <v>171</v>
          </cell>
          <cell r="G2346">
            <v>0</v>
          </cell>
          <cell r="H2346">
            <v>181</v>
          </cell>
          <cell r="I2346">
            <v>0</v>
          </cell>
          <cell r="J2346">
            <v>73</v>
          </cell>
        </row>
        <row r="2347">
          <cell r="B2347" t="str">
            <v>8.1K180</v>
          </cell>
          <cell r="C2347" t="str">
            <v>Kẹp 180</v>
          </cell>
          <cell r="D2347">
            <v>103</v>
          </cell>
          <cell r="E2347">
            <v>0</v>
          </cell>
          <cell r="F2347">
            <v>158</v>
          </cell>
          <cell r="G2347">
            <v>0</v>
          </cell>
          <cell r="H2347">
            <v>172</v>
          </cell>
          <cell r="I2347">
            <v>0</v>
          </cell>
          <cell r="J2347">
            <v>89</v>
          </cell>
        </row>
        <row r="2348">
          <cell r="B2348" t="str">
            <v>8.1K200</v>
          </cell>
          <cell r="C2348" t="str">
            <v>Kẹp 200</v>
          </cell>
          <cell r="D2348">
            <v>57</v>
          </cell>
          <cell r="E2348">
            <v>0</v>
          </cell>
          <cell r="F2348">
            <v>94</v>
          </cell>
          <cell r="G2348">
            <v>0</v>
          </cell>
          <cell r="H2348">
            <v>126</v>
          </cell>
          <cell r="I2348">
            <v>0</v>
          </cell>
          <cell r="J2348">
            <v>25</v>
          </cell>
        </row>
        <row r="2349">
          <cell r="B2349" t="str">
            <v>8.1K225</v>
          </cell>
          <cell r="C2349" t="str">
            <v>Kẹp 225</v>
          </cell>
          <cell r="D2349">
            <v>109</v>
          </cell>
          <cell r="E2349">
            <v>0</v>
          </cell>
          <cell r="F2349">
            <v>110</v>
          </cell>
          <cell r="G2349">
            <v>0</v>
          </cell>
          <cell r="H2349">
            <v>150</v>
          </cell>
          <cell r="I2349">
            <v>0</v>
          </cell>
          <cell r="J2349">
            <v>69</v>
          </cell>
        </row>
        <row r="2350">
          <cell r="B2350" t="str">
            <v>8.1K250</v>
          </cell>
          <cell r="C2350" t="str">
            <v>Kẹp 250</v>
          </cell>
          <cell r="D2350">
            <v>56</v>
          </cell>
          <cell r="E2350">
            <v>0</v>
          </cell>
          <cell r="F2350">
            <v>70</v>
          </cell>
          <cell r="G2350">
            <v>0</v>
          </cell>
          <cell r="H2350">
            <v>118</v>
          </cell>
          <cell r="I2350">
            <v>0</v>
          </cell>
          <cell r="J2350">
            <v>8</v>
          </cell>
        </row>
        <row r="2351">
          <cell r="B2351" t="str">
            <v>8.1K280</v>
          </cell>
          <cell r="C2351" t="str">
            <v>Kẹp 280</v>
          </cell>
          <cell r="D2351">
            <v>87</v>
          </cell>
          <cell r="E2351">
            <v>0</v>
          </cell>
          <cell r="F2351">
            <v>181</v>
          </cell>
          <cell r="G2351">
            <v>0</v>
          </cell>
          <cell r="H2351">
            <v>198</v>
          </cell>
          <cell r="I2351">
            <v>0</v>
          </cell>
          <cell r="J2351">
            <v>70</v>
          </cell>
        </row>
        <row r="2352">
          <cell r="B2352" t="str">
            <v>8.1K315</v>
          </cell>
          <cell r="C2352" t="str">
            <v>Kẹp 315</v>
          </cell>
          <cell r="D2352">
            <v>53</v>
          </cell>
          <cell r="E2352">
            <v>0</v>
          </cell>
          <cell r="F2352">
            <v>78</v>
          </cell>
          <cell r="G2352">
            <v>0</v>
          </cell>
          <cell r="H2352">
            <v>78</v>
          </cell>
          <cell r="I2352">
            <v>0</v>
          </cell>
          <cell r="J2352">
            <v>53</v>
          </cell>
        </row>
        <row r="2353">
          <cell r="B2353" t="str">
            <v>8.1K355</v>
          </cell>
          <cell r="C2353" t="str">
            <v>Kẹp 355</v>
          </cell>
          <cell r="D2353">
            <v>12</v>
          </cell>
          <cell r="E2353">
            <v>0</v>
          </cell>
          <cell r="F2353">
            <v>148</v>
          </cell>
          <cell r="G2353">
            <v>0</v>
          </cell>
          <cell r="H2353">
            <v>141</v>
          </cell>
          <cell r="I2353">
            <v>0</v>
          </cell>
          <cell r="J2353">
            <v>19</v>
          </cell>
        </row>
        <row r="2354">
          <cell r="B2354" t="str">
            <v>8.1K400</v>
          </cell>
          <cell r="C2354" t="str">
            <v>Kẹp 400</v>
          </cell>
          <cell r="D2354">
            <v>18</v>
          </cell>
          <cell r="E2354">
            <v>0</v>
          </cell>
          <cell r="F2354">
            <v>65</v>
          </cell>
          <cell r="G2354">
            <v>0</v>
          </cell>
          <cell r="H2354">
            <v>65</v>
          </cell>
          <cell r="I2354">
            <v>0</v>
          </cell>
          <cell r="J2354">
            <v>18</v>
          </cell>
        </row>
        <row r="2355">
          <cell r="B2355" t="str">
            <v>8.1K450</v>
          </cell>
          <cell r="C2355" t="str">
            <v>Kẹp 450</v>
          </cell>
          <cell r="D2355">
            <v>45</v>
          </cell>
          <cell r="E2355">
            <v>0</v>
          </cell>
          <cell r="F2355">
            <v>24</v>
          </cell>
          <cell r="G2355">
            <v>0</v>
          </cell>
          <cell r="H2355">
            <v>32</v>
          </cell>
          <cell r="I2355">
            <v>0</v>
          </cell>
          <cell r="J2355">
            <v>37</v>
          </cell>
        </row>
        <row r="2356">
          <cell r="B2356" t="str">
            <v>8.1K500</v>
          </cell>
          <cell r="C2356" t="str">
            <v>Kẹp 500</v>
          </cell>
          <cell r="D2356">
            <v>47</v>
          </cell>
          <cell r="E2356">
            <v>0</v>
          </cell>
          <cell r="F2356">
            <v>24</v>
          </cell>
          <cell r="G2356">
            <v>0</v>
          </cell>
          <cell r="H2356">
            <v>32</v>
          </cell>
          <cell r="I2356">
            <v>0</v>
          </cell>
          <cell r="J2356">
            <v>39</v>
          </cell>
        </row>
        <row r="2357">
          <cell r="B2357" t="str">
            <v>8.1K560</v>
          </cell>
          <cell r="C2357" t="str">
            <v>Kẹp 560</v>
          </cell>
          <cell r="D2357">
            <v>31</v>
          </cell>
          <cell r="E2357">
            <v>0</v>
          </cell>
          <cell r="F2357">
            <v>41</v>
          </cell>
          <cell r="G2357">
            <v>0</v>
          </cell>
          <cell r="H2357">
            <v>56</v>
          </cell>
          <cell r="I2357">
            <v>0</v>
          </cell>
          <cell r="J2357">
            <v>16</v>
          </cell>
        </row>
        <row r="2358">
          <cell r="B2358" t="str">
            <v>8.1K63.</v>
          </cell>
          <cell r="C2358" t="str">
            <v>Kẹp 63</v>
          </cell>
          <cell r="D2358">
            <v>71</v>
          </cell>
          <cell r="E2358">
            <v>0</v>
          </cell>
          <cell r="F2358">
            <v>32</v>
          </cell>
          <cell r="G2358">
            <v>0</v>
          </cell>
          <cell r="H2358">
            <v>24</v>
          </cell>
          <cell r="I2358">
            <v>0</v>
          </cell>
          <cell r="J2358">
            <v>79</v>
          </cell>
        </row>
        <row r="2359">
          <cell r="B2359" t="str">
            <v>8.1K710</v>
          </cell>
          <cell r="C2359" t="str">
            <v>Kẹp 710</v>
          </cell>
          <cell r="D2359">
            <v>0</v>
          </cell>
          <cell r="E2359">
            <v>0</v>
          </cell>
          <cell r="F2359">
            <v>8</v>
          </cell>
          <cell r="G2359">
            <v>0</v>
          </cell>
          <cell r="H2359">
            <v>8</v>
          </cell>
          <cell r="I2359">
            <v>0</v>
          </cell>
          <cell r="J2359">
            <v>0</v>
          </cell>
        </row>
        <row r="2360">
          <cell r="B2360" t="str">
            <v>8.1K75</v>
          </cell>
          <cell r="C2360" t="str">
            <v>Kẹp 75</v>
          </cell>
          <cell r="D2360">
            <v>125</v>
          </cell>
          <cell r="E2360">
            <v>0</v>
          </cell>
          <cell r="F2360">
            <v>36</v>
          </cell>
          <cell r="G2360">
            <v>0</v>
          </cell>
          <cell r="H2360">
            <v>28</v>
          </cell>
          <cell r="I2360">
            <v>0</v>
          </cell>
          <cell r="J2360">
            <v>133</v>
          </cell>
        </row>
        <row r="2361">
          <cell r="B2361" t="str">
            <v>8.1K800</v>
          </cell>
          <cell r="C2361" t="str">
            <v>Kẹp 800</v>
          </cell>
          <cell r="D2361">
            <v>0</v>
          </cell>
          <cell r="E2361">
            <v>0</v>
          </cell>
          <cell r="F2361">
            <v>8</v>
          </cell>
          <cell r="G2361">
            <v>0</v>
          </cell>
          <cell r="H2361">
            <v>8</v>
          </cell>
          <cell r="I2361">
            <v>0</v>
          </cell>
          <cell r="J2361">
            <v>0</v>
          </cell>
        </row>
        <row r="2362">
          <cell r="B2362" t="str">
            <v>8.1K90.</v>
          </cell>
          <cell r="C2362" t="str">
            <v>Kẹp 90</v>
          </cell>
          <cell r="D2362">
            <v>173</v>
          </cell>
          <cell r="E2362">
            <v>0</v>
          </cell>
          <cell r="F2362">
            <v>76</v>
          </cell>
          <cell r="G2362">
            <v>0</v>
          </cell>
          <cell r="H2362">
            <v>92</v>
          </cell>
          <cell r="I2362">
            <v>0</v>
          </cell>
          <cell r="J2362">
            <v>157</v>
          </cell>
        </row>
        <row r="2363">
          <cell r="B2363" t="str">
            <v>8.1K900</v>
          </cell>
          <cell r="C2363" t="str">
            <v>Kẹp 900</v>
          </cell>
          <cell r="D2363">
            <v>0</v>
          </cell>
          <cell r="E2363">
            <v>0</v>
          </cell>
          <cell r="F2363">
            <v>8</v>
          </cell>
          <cell r="G2363">
            <v>0</v>
          </cell>
          <cell r="H2363">
            <v>8</v>
          </cell>
          <cell r="I2363">
            <v>0</v>
          </cell>
          <cell r="J2363">
            <v>0</v>
          </cell>
        </row>
        <row r="2364">
          <cell r="B2364" t="str">
            <v>8.BGN</v>
          </cell>
          <cell r="C2364" t="str">
            <v>Bàn gia nhiệt</v>
          </cell>
          <cell r="D2364">
            <v>0</v>
          </cell>
          <cell r="E2364">
            <v>0</v>
          </cell>
          <cell r="F2364">
            <v>2</v>
          </cell>
          <cell r="G2364">
            <v>0</v>
          </cell>
          <cell r="H2364">
            <v>2</v>
          </cell>
          <cell r="I2364">
            <v>0</v>
          </cell>
          <cell r="J2364">
            <v>0</v>
          </cell>
        </row>
        <row r="2365">
          <cell r="B2365" t="str">
            <v>8.DN</v>
          </cell>
          <cell r="C2365" t="str">
            <v>Đĩa nhiệt</v>
          </cell>
          <cell r="D2365">
            <v>3</v>
          </cell>
          <cell r="E2365">
            <v>0</v>
          </cell>
          <cell r="F2365">
            <v>73</v>
          </cell>
          <cell r="G2365">
            <v>0</v>
          </cell>
          <cell r="H2365">
            <v>78</v>
          </cell>
          <cell r="I2365">
            <v>0</v>
          </cell>
          <cell r="J2365">
            <v>-2</v>
          </cell>
        </row>
        <row r="2366">
          <cell r="B2366" t="str">
            <v>8.DPO</v>
          </cell>
          <cell r="C2366" t="str">
            <v>Đầu phay ống</v>
          </cell>
          <cell r="D2366">
            <v>3</v>
          </cell>
          <cell r="E2366">
            <v>0</v>
          </cell>
          <cell r="F2366">
            <v>73</v>
          </cell>
          <cell r="G2366">
            <v>0</v>
          </cell>
          <cell r="H2366">
            <v>80</v>
          </cell>
          <cell r="I2366">
            <v>0</v>
          </cell>
          <cell r="J2366">
            <v>-4</v>
          </cell>
        </row>
        <row r="2367">
          <cell r="B2367" t="str">
            <v>8.GDN</v>
          </cell>
          <cell r="C2367" t="str">
            <v>Giá để đĩa nhiệt, bàn gia nhiệt, đầu phay, tủ điện</v>
          </cell>
          <cell r="D2367">
            <v>3</v>
          </cell>
          <cell r="E2367">
            <v>0</v>
          </cell>
          <cell r="F2367">
            <v>64</v>
          </cell>
          <cell r="G2367">
            <v>0</v>
          </cell>
          <cell r="H2367">
            <v>72</v>
          </cell>
          <cell r="I2367">
            <v>0</v>
          </cell>
          <cell r="J2367">
            <v>-5</v>
          </cell>
        </row>
        <row r="2368">
          <cell r="B2368" t="str">
            <v>8.GKO</v>
          </cell>
          <cell r="C2368" t="str">
            <v>Khung giá kẹp ống</v>
          </cell>
          <cell r="D2368">
            <v>4</v>
          </cell>
          <cell r="E2368">
            <v>0</v>
          </cell>
          <cell r="F2368">
            <v>73</v>
          </cell>
          <cell r="G2368">
            <v>0</v>
          </cell>
          <cell r="H2368">
            <v>80</v>
          </cell>
          <cell r="I2368">
            <v>0</v>
          </cell>
          <cell r="J2368">
            <v>-3</v>
          </cell>
        </row>
        <row r="2369">
          <cell r="B2369" t="str">
            <v>8.MTL</v>
          </cell>
          <cell r="C2369" t="str">
            <v>Máy thủy lực</v>
          </cell>
          <cell r="D2369">
            <v>4</v>
          </cell>
          <cell r="E2369">
            <v>0</v>
          </cell>
          <cell r="F2369">
            <v>49</v>
          </cell>
          <cell r="G2369">
            <v>0</v>
          </cell>
          <cell r="H2369">
            <v>48</v>
          </cell>
          <cell r="I2369">
            <v>0</v>
          </cell>
          <cell r="J2369">
            <v>5</v>
          </cell>
        </row>
        <row r="2370">
          <cell r="B2370" t="str">
            <v>8.TD315450</v>
          </cell>
          <cell r="C2370" t="str">
            <v>Tủ điện máy hàn PE thủy lực 315450</v>
          </cell>
          <cell r="D2370">
            <v>0</v>
          </cell>
          <cell r="E2370">
            <v>0</v>
          </cell>
          <cell r="F2370">
            <v>5</v>
          </cell>
          <cell r="G2370">
            <v>0</v>
          </cell>
          <cell r="H2370">
            <v>1</v>
          </cell>
          <cell r="I2370">
            <v>0</v>
          </cell>
          <cell r="J2370">
            <v>4</v>
          </cell>
        </row>
        <row r="2371">
          <cell r="B2371" t="str">
            <v>8.TD315630</v>
          </cell>
          <cell r="C2371" t="str">
            <v>Tủ điện máy hàn PE thủy lực 315630</v>
          </cell>
          <cell r="D2371">
            <v>0</v>
          </cell>
          <cell r="E2371">
            <v>0</v>
          </cell>
          <cell r="F2371">
            <v>2</v>
          </cell>
          <cell r="G2371">
            <v>0</v>
          </cell>
          <cell r="H2371">
            <v>1</v>
          </cell>
          <cell r="I2371">
            <v>0</v>
          </cell>
          <cell r="J2371">
            <v>1</v>
          </cell>
        </row>
        <row r="2372">
          <cell r="B2372" t="str">
            <v>81.BOX</v>
          </cell>
          <cell r="C2372" t="str">
            <v>Bình oxy</v>
          </cell>
          <cell r="D2372">
            <v>2</v>
          </cell>
          <cell r="E2372">
            <v>238024</v>
          </cell>
          <cell r="F2372">
            <v>0</v>
          </cell>
          <cell r="G2372">
            <v>0</v>
          </cell>
          <cell r="H2372">
            <v>2</v>
          </cell>
          <cell r="I2372">
            <v>238024</v>
          </cell>
          <cell r="J2372">
            <v>0</v>
          </cell>
        </row>
        <row r="2373">
          <cell r="B2373" t="str">
            <v>81.DHDNT50</v>
          </cell>
          <cell r="C2373" t="str">
            <v>Đồng hồ đo nước thải D50</v>
          </cell>
          <cell r="D2373">
            <v>1</v>
          </cell>
          <cell r="E2373">
            <v>3770000</v>
          </cell>
          <cell r="F2373">
            <v>0</v>
          </cell>
          <cell r="G2373">
            <v>0</v>
          </cell>
          <cell r="H2373">
            <v>1</v>
          </cell>
          <cell r="I2373">
            <v>3770000</v>
          </cell>
          <cell r="J2373">
            <v>0</v>
          </cell>
        </row>
        <row r="2374">
          <cell r="B2374" t="str">
            <v>81.GOHDPE1000</v>
          </cell>
          <cell r="C2374" t="str">
            <v>Gông ống HDPE1000</v>
          </cell>
          <cell r="D2374">
            <v>50</v>
          </cell>
          <cell r="E2374">
            <v>30825650</v>
          </cell>
          <cell r="F2374">
            <v>0</v>
          </cell>
          <cell r="G2374">
            <v>0</v>
          </cell>
          <cell r="H2374">
            <v>50</v>
          </cell>
          <cell r="I2374">
            <v>30825650</v>
          </cell>
          <cell r="J2374">
            <v>0</v>
          </cell>
        </row>
        <row r="2375">
          <cell r="B2375" t="str">
            <v>81.TBCM</v>
          </cell>
          <cell r="C2375" t="str">
            <v>Thiết bị chuyển mạch Cisco</v>
          </cell>
          <cell r="D2375">
            <v>1</v>
          </cell>
          <cell r="E2375">
            <v>0</v>
          </cell>
          <cell r="F2375">
            <v>0</v>
          </cell>
          <cell r="G2375">
            <v>0</v>
          </cell>
          <cell r="H2375">
            <v>1</v>
          </cell>
          <cell r="I2375">
            <v>0</v>
          </cell>
          <cell r="J2375">
            <v>0</v>
          </cell>
        </row>
        <row r="2376">
          <cell r="B2376" t="str">
            <v>81.TD630</v>
          </cell>
          <cell r="C2376" t="str">
            <v>Tủ điện 630</v>
          </cell>
          <cell r="D2376">
            <v>1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</v>
          </cell>
        </row>
        <row r="2377">
          <cell r="B2377" t="str">
            <v>81.TMTK</v>
          </cell>
          <cell r="C2377" t="str">
            <v>Tròng mở tay khóa van ren đồng DISMY</v>
          </cell>
          <cell r="D2377">
            <v>0</v>
          </cell>
          <cell r="E2377">
            <v>0</v>
          </cell>
          <cell r="F2377">
            <v>3</v>
          </cell>
          <cell r="G2377">
            <v>412289</v>
          </cell>
          <cell r="H2377">
            <v>3</v>
          </cell>
          <cell r="I2377">
            <v>412289</v>
          </cell>
          <cell r="J2377">
            <v>0</v>
          </cell>
        </row>
        <row r="2378">
          <cell r="B2378" t="str">
            <v>91O0110</v>
          </cell>
          <cell r="C2378" t="str">
            <v>Ống u.PVC CP C0 PN5 D110</v>
          </cell>
          <cell r="D2378">
            <v>596</v>
          </cell>
          <cell r="E2378">
            <v>16855290</v>
          </cell>
          <cell r="F2378">
            <v>2996</v>
          </cell>
          <cell r="G2378">
            <v>94428616</v>
          </cell>
          <cell r="H2378">
            <v>2288</v>
          </cell>
          <cell r="I2378">
            <v>70605292</v>
          </cell>
          <cell r="J2378">
            <v>1304</v>
          </cell>
        </row>
        <row r="2379">
          <cell r="B2379" t="str">
            <v>91O0125</v>
          </cell>
          <cell r="C2379" t="str">
            <v>Ống u.PVC CP C0 PN5 D125</v>
          </cell>
          <cell r="D2379">
            <v>48</v>
          </cell>
          <cell r="E2379">
            <v>1439783</v>
          </cell>
          <cell r="F2379">
            <v>0</v>
          </cell>
          <cell r="G2379">
            <v>0</v>
          </cell>
          <cell r="H2379">
            <v>48</v>
          </cell>
          <cell r="I2379">
            <v>2879566</v>
          </cell>
          <cell r="J2379">
            <v>0</v>
          </cell>
        </row>
        <row r="2380">
          <cell r="B2380" t="str">
            <v>91O0140</v>
          </cell>
          <cell r="C2380" t="str">
            <v>Ống u.PVC CP C0 PN5 D140</v>
          </cell>
          <cell r="D2380">
            <v>1160</v>
          </cell>
          <cell r="E2380">
            <v>57946095</v>
          </cell>
          <cell r="F2380">
            <v>0</v>
          </cell>
          <cell r="G2380">
            <v>0</v>
          </cell>
          <cell r="H2380">
            <v>400</v>
          </cell>
          <cell r="I2380">
            <v>19981413</v>
          </cell>
          <cell r="J2380">
            <v>760</v>
          </cell>
        </row>
        <row r="2381">
          <cell r="B2381" t="str">
            <v>91O0160</v>
          </cell>
          <cell r="C2381" t="str">
            <v>Ống u.PVC CP C0 PN5 D160</v>
          </cell>
          <cell r="D2381">
            <v>908</v>
          </cell>
          <cell r="E2381">
            <v>58733134</v>
          </cell>
          <cell r="F2381">
            <v>676</v>
          </cell>
          <cell r="G2381">
            <v>45699554</v>
          </cell>
          <cell r="H2381">
            <v>1068</v>
          </cell>
          <cell r="I2381">
            <v>69549597</v>
          </cell>
          <cell r="J2381">
            <v>516</v>
          </cell>
        </row>
        <row r="2382">
          <cell r="B2382" t="str">
            <v>91O0200</v>
          </cell>
          <cell r="C2382" t="str">
            <v>Ống u.PVC CP C0 PN5 D200</v>
          </cell>
          <cell r="D2382">
            <v>144</v>
          </cell>
          <cell r="E2382">
            <v>17397836</v>
          </cell>
          <cell r="F2382">
            <v>2920</v>
          </cell>
          <cell r="G2382">
            <v>219963842</v>
          </cell>
          <cell r="H2382">
            <v>2292</v>
          </cell>
          <cell r="I2382">
            <v>236058609</v>
          </cell>
          <cell r="J2382">
            <v>772</v>
          </cell>
        </row>
        <row r="2383">
          <cell r="B2383" t="str">
            <v>91O021</v>
          </cell>
          <cell r="C2383" t="str">
            <v>Ống u.PVC CP C0 PN10 D21</v>
          </cell>
          <cell r="D2383">
            <v>2720</v>
          </cell>
          <cell r="E2383">
            <v>7005940</v>
          </cell>
          <cell r="F2383">
            <v>52</v>
          </cell>
          <cell r="G2383">
            <v>133937</v>
          </cell>
          <cell r="H2383">
            <v>2444</v>
          </cell>
          <cell r="I2383">
            <v>6295043</v>
          </cell>
          <cell r="J2383">
            <v>328</v>
          </cell>
        </row>
        <row r="2384">
          <cell r="B2384" t="str">
            <v>91O0225</v>
          </cell>
          <cell r="C2384" t="str">
            <v>Ống u.PVC CP C0 PN5 D225</v>
          </cell>
          <cell r="D2384">
            <v>4</v>
          </cell>
          <cell r="E2384">
            <v>374070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4</v>
          </cell>
        </row>
        <row r="2385">
          <cell r="B2385" t="str">
            <v>91O0250</v>
          </cell>
          <cell r="C2385" t="str">
            <v>Ống u.PVC CP C0 PN5 D250</v>
          </cell>
          <cell r="D2385">
            <v>556</v>
          </cell>
          <cell r="E2385">
            <v>87501069</v>
          </cell>
          <cell r="F2385">
            <v>620</v>
          </cell>
          <cell r="G2385">
            <v>101976051</v>
          </cell>
          <cell r="H2385">
            <v>576</v>
          </cell>
          <cell r="I2385">
            <v>90974731</v>
          </cell>
          <cell r="J2385">
            <v>600</v>
          </cell>
        </row>
        <row r="2386">
          <cell r="B2386" t="str">
            <v>91O027</v>
          </cell>
          <cell r="C2386" t="str">
            <v>Ống u.PVC CP C0 PN10 D27</v>
          </cell>
          <cell r="D2386">
            <v>2564</v>
          </cell>
          <cell r="E2386">
            <v>11426883</v>
          </cell>
          <cell r="F2386">
            <v>12</v>
          </cell>
          <cell r="G2386">
            <v>53480</v>
          </cell>
          <cell r="H2386">
            <v>1992</v>
          </cell>
          <cell r="I2386">
            <v>8877672</v>
          </cell>
          <cell r="J2386">
            <v>584</v>
          </cell>
        </row>
        <row r="2387">
          <cell r="B2387" t="str">
            <v>91O0280</v>
          </cell>
          <cell r="C2387" t="str">
            <v>Ống u.PVC CP C0 PN5 D280</v>
          </cell>
          <cell r="D2387">
            <v>336</v>
          </cell>
          <cell r="E2387">
            <v>47058388</v>
          </cell>
          <cell r="F2387">
            <v>0</v>
          </cell>
          <cell r="G2387">
            <v>0</v>
          </cell>
          <cell r="H2387">
            <v>328</v>
          </cell>
          <cell r="I2387">
            <v>43136856</v>
          </cell>
          <cell r="J2387">
            <v>8</v>
          </cell>
        </row>
        <row r="2388">
          <cell r="B2388" t="str">
            <v>91O0315</v>
          </cell>
          <cell r="C2388" t="str">
            <v>Ống u.PVC CP C0 PN5 D315</v>
          </cell>
          <cell r="D2388">
            <v>120</v>
          </cell>
          <cell r="E2388">
            <v>29187394</v>
          </cell>
          <cell r="F2388">
            <v>1556</v>
          </cell>
          <cell r="G2388">
            <v>408889928</v>
          </cell>
          <cell r="H2388">
            <v>1420</v>
          </cell>
          <cell r="I2388">
            <v>369005484</v>
          </cell>
          <cell r="J2388">
            <v>256</v>
          </cell>
        </row>
        <row r="2389">
          <cell r="B2389" t="str">
            <v>91O034</v>
          </cell>
          <cell r="C2389" t="str">
            <v>Ống u.PVC CP C0 PN8 D34</v>
          </cell>
          <cell r="D2389">
            <v>3720</v>
          </cell>
          <cell r="E2389">
            <v>26726705</v>
          </cell>
          <cell r="F2389">
            <v>0</v>
          </cell>
          <cell r="G2389">
            <v>0</v>
          </cell>
          <cell r="H2389">
            <v>2848</v>
          </cell>
          <cell r="I2389">
            <v>20461736</v>
          </cell>
          <cell r="J2389">
            <v>872</v>
          </cell>
        </row>
        <row r="2390">
          <cell r="B2390" t="str">
            <v>91O042</v>
          </cell>
          <cell r="C2390" t="str">
            <v>Ống u.PVC CP C0 PN6 D42</v>
          </cell>
          <cell r="D2390">
            <v>5696</v>
          </cell>
          <cell r="E2390">
            <v>51647466</v>
          </cell>
          <cell r="F2390">
            <v>0</v>
          </cell>
          <cell r="G2390">
            <v>0</v>
          </cell>
          <cell r="H2390">
            <v>848</v>
          </cell>
          <cell r="I2390">
            <v>7689089</v>
          </cell>
          <cell r="J2390">
            <v>4848</v>
          </cell>
        </row>
        <row r="2391">
          <cell r="B2391" t="str">
            <v>91O0450</v>
          </cell>
          <cell r="C2391" t="str">
            <v>Ống u.PVC CP C0 PN5 D450</v>
          </cell>
          <cell r="D2391">
            <v>44</v>
          </cell>
          <cell r="E2391">
            <v>17775511</v>
          </cell>
          <cell r="F2391">
            <v>0</v>
          </cell>
          <cell r="G2391">
            <v>0</v>
          </cell>
          <cell r="H2391">
            <v>44</v>
          </cell>
          <cell r="I2391">
            <v>17775511</v>
          </cell>
          <cell r="J2391">
            <v>0</v>
          </cell>
        </row>
        <row r="2392">
          <cell r="B2392" t="str">
            <v>91O048</v>
          </cell>
          <cell r="C2392" t="str">
            <v>Ống u.PVC CP C0 PN6 D48</v>
          </cell>
          <cell r="D2392">
            <v>2872</v>
          </cell>
          <cell r="E2392">
            <v>21616569</v>
          </cell>
          <cell r="F2392">
            <v>24</v>
          </cell>
          <cell r="G2392">
            <v>180640</v>
          </cell>
          <cell r="H2392">
            <v>2128</v>
          </cell>
          <cell r="I2392">
            <v>16016733</v>
          </cell>
          <cell r="J2392">
            <v>768</v>
          </cell>
        </row>
        <row r="2393">
          <cell r="B2393" t="str">
            <v>91O060</v>
          </cell>
          <cell r="C2393" t="str">
            <v>Ống u.PVC CP C0 PN5 D60</v>
          </cell>
          <cell r="D2393">
            <v>1044</v>
          </cell>
          <cell r="E2393">
            <v>14090710</v>
          </cell>
          <cell r="F2393">
            <v>2884</v>
          </cell>
          <cell r="G2393">
            <v>38080680</v>
          </cell>
          <cell r="H2393">
            <v>2452</v>
          </cell>
          <cell r="I2393">
            <v>32664851</v>
          </cell>
          <cell r="J2393">
            <v>1476</v>
          </cell>
        </row>
        <row r="2394">
          <cell r="B2394" t="str">
            <v>91O075</v>
          </cell>
          <cell r="C2394" t="str">
            <v>Ống u.PVC CP C0 PN5 D75</v>
          </cell>
          <cell r="D2394">
            <v>4332</v>
          </cell>
          <cell r="E2394">
            <v>78100815</v>
          </cell>
          <cell r="F2394">
            <v>0</v>
          </cell>
          <cell r="G2394">
            <v>0</v>
          </cell>
          <cell r="H2394">
            <v>1952</v>
          </cell>
          <cell r="I2394">
            <v>35192238</v>
          </cell>
          <cell r="J2394">
            <v>2380</v>
          </cell>
        </row>
        <row r="2395">
          <cell r="B2395" t="str">
            <v>91O090</v>
          </cell>
          <cell r="C2395" t="str">
            <v>Ống u.PVC CP C0 PN4 D90</v>
          </cell>
          <cell r="D2395">
            <v>1504</v>
          </cell>
          <cell r="E2395">
            <v>29593950</v>
          </cell>
          <cell r="F2395">
            <v>6744</v>
          </cell>
          <cell r="G2395">
            <v>140756953</v>
          </cell>
          <cell r="H2395">
            <v>4700</v>
          </cell>
          <cell r="I2395">
            <v>97431234</v>
          </cell>
          <cell r="J2395">
            <v>3548</v>
          </cell>
        </row>
        <row r="2396">
          <cell r="B2396" t="str">
            <v>91O1110</v>
          </cell>
          <cell r="C2396" t="str">
            <v>Ống u.PVC CP C1 PN6 D110</v>
          </cell>
          <cell r="D2396">
            <v>7804</v>
          </cell>
          <cell r="E2396">
            <v>293063752</v>
          </cell>
          <cell r="F2396">
            <v>33060</v>
          </cell>
          <cell r="G2396">
            <v>1282064072</v>
          </cell>
          <cell r="H2396">
            <v>35864</v>
          </cell>
          <cell r="I2396">
            <v>1373428857</v>
          </cell>
          <cell r="J2396">
            <v>5000</v>
          </cell>
        </row>
        <row r="2397">
          <cell r="B2397" t="str">
            <v>91O1125</v>
          </cell>
          <cell r="C2397" t="str">
            <v>Ống u.PVC CP C1 PN6 D125</v>
          </cell>
          <cell r="D2397">
            <v>896</v>
          </cell>
          <cell r="E2397">
            <v>41318043</v>
          </cell>
          <cell r="F2397">
            <v>3372</v>
          </cell>
          <cell r="G2397">
            <v>167671924</v>
          </cell>
          <cell r="H2397">
            <v>4016</v>
          </cell>
          <cell r="I2397">
            <v>189363983</v>
          </cell>
          <cell r="J2397">
            <v>252</v>
          </cell>
        </row>
        <row r="2398">
          <cell r="B2398" t="str">
            <v>91O1140</v>
          </cell>
          <cell r="C2398" t="str">
            <v>Ống u.PVC CP C1 PN6 D140</v>
          </cell>
          <cell r="D2398">
            <v>1296</v>
          </cell>
          <cell r="E2398">
            <v>77513917</v>
          </cell>
          <cell r="F2398">
            <v>12292</v>
          </cell>
          <cell r="G2398">
            <v>670613622</v>
          </cell>
          <cell r="H2398">
            <v>11868</v>
          </cell>
          <cell r="I2398">
            <v>717435711</v>
          </cell>
          <cell r="J2398">
            <v>1720</v>
          </cell>
        </row>
        <row r="2399">
          <cell r="B2399" t="str">
            <v>91O1160</v>
          </cell>
          <cell r="C2399" t="str">
            <v>Ống u.PVC CP C1 PN6 D160</v>
          </cell>
          <cell r="D2399">
            <v>1116</v>
          </cell>
          <cell r="E2399">
            <v>85848444</v>
          </cell>
          <cell r="F2399">
            <v>9812</v>
          </cell>
          <cell r="G2399">
            <v>731610824</v>
          </cell>
          <cell r="H2399">
            <v>9624</v>
          </cell>
          <cell r="I2399">
            <v>787875316</v>
          </cell>
          <cell r="J2399">
            <v>1304</v>
          </cell>
        </row>
        <row r="2400">
          <cell r="B2400" t="str">
            <v>91O1180</v>
          </cell>
          <cell r="C2400" t="str">
            <v>Ống u.PVC CP C1 PN6 D180</v>
          </cell>
          <cell r="D2400">
            <v>16</v>
          </cell>
          <cell r="E2400">
            <v>1391746</v>
          </cell>
          <cell r="F2400">
            <v>0</v>
          </cell>
          <cell r="G2400">
            <v>0</v>
          </cell>
          <cell r="H2400">
            <v>16</v>
          </cell>
          <cell r="I2400">
            <v>1391746</v>
          </cell>
          <cell r="J2400">
            <v>0</v>
          </cell>
        </row>
        <row r="2401">
          <cell r="B2401" t="str">
            <v>91O1200</v>
          </cell>
          <cell r="C2401" t="str">
            <v>Ống u.PVC CP C1 PN6 D200</v>
          </cell>
          <cell r="D2401">
            <v>2520</v>
          </cell>
          <cell r="E2401">
            <v>305753624</v>
          </cell>
          <cell r="F2401">
            <v>6808</v>
          </cell>
          <cell r="G2401">
            <v>704328068</v>
          </cell>
          <cell r="H2401">
            <v>8408</v>
          </cell>
          <cell r="I2401">
            <v>993338477</v>
          </cell>
          <cell r="J2401">
            <v>920</v>
          </cell>
        </row>
        <row r="2402">
          <cell r="B2402" t="str">
            <v>91O121</v>
          </cell>
          <cell r="C2402" t="str">
            <v>Ống u.PVC CP C1 PN12,5 D21</v>
          </cell>
          <cell r="D2402">
            <v>19472</v>
          </cell>
          <cell r="E2402">
            <v>88167392</v>
          </cell>
          <cell r="F2402">
            <v>61096</v>
          </cell>
          <cell r="G2402">
            <v>275382842</v>
          </cell>
          <cell r="H2402">
            <v>75004</v>
          </cell>
          <cell r="I2402">
            <v>334776832</v>
          </cell>
          <cell r="J2402">
            <v>5564</v>
          </cell>
        </row>
        <row r="2403">
          <cell r="B2403" t="str">
            <v>91O1250</v>
          </cell>
          <cell r="C2403" t="str">
            <v>Ống u.PVC CP C1 PN6 D250</v>
          </cell>
          <cell r="D2403">
            <v>928</v>
          </cell>
          <cell r="E2403">
            <v>178235164</v>
          </cell>
          <cell r="F2403">
            <v>2316</v>
          </cell>
          <cell r="G2403">
            <v>378943702</v>
          </cell>
          <cell r="H2403">
            <v>2972</v>
          </cell>
          <cell r="I2403">
            <v>521114261</v>
          </cell>
          <cell r="J2403">
            <v>272</v>
          </cell>
        </row>
        <row r="2404">
          <cell r="B2404" t="str">
            <v>91O127</v>
          </cell>
          <cell r="C2404" t="str">
            <v>Ống u.PVC CP C1 PN12,5 D27</v>
          </cell>
          <cell r="D2404">
            <v>14384</v>
          </cell>
          <cell r="E2404">
            <v>87896521</v>
          </cell>
          <cell r="F2404">
            <v>61664</v>
          </cell>
          <cell r="G2404">
            <v>378828342</v>
          </cell>
          <cell r="H2404">
            <v>66616</v>
          </cell>
          <cell r="I2404">
            <v>405206479</v>
          </cell>
          <cell r="J2404">
            <v>9432</v>
          </cell>
        </row>
        <row r="2405">
          <cell r="B2405" t="str">
            <v>91O1315</v>
          </cell>
          <cell r="C2405" t="str">
            <v>Ống u.PVC CP C1 PN6 D315</v>
          </cell>
          <cell r="D2405">
            <v>218</v>
          </cell>
          <cell r="E2405">
            <v>64592210</v>
          </cell>
          <cell r="F2405">
            <v>3508</v>
          </cell>
          <cell r="G2405">
            <v>1083099257</v>
          </cell>
          <cell r="H2405">
            <v>3718</v>
          </cell>
          <cell r="I2405">
            <v>1130694651</v>
          </cell>
          <cell r="J2405">
            <v>8</v>
          </cell>
        </row>
        <row r="2406">
          <cell r="B2406" t="str">
            <v>91O134</v>
          </cell>
          <cell r="C2406" t="str">
            <v>Ống u.PVC CP C1 PN10 D34</v>
          </cell>
          <cell r="D2406">
            <v>9256</v>
          </cell>
          <cell r="E2406">
            <v>76190808</v>
          </cell>
          <cell r="F2406">
            <v>50996</v>
          </cell>
          <cell r="G2406">
            <v>356372647</v>
          </cell>
          <cell r="H2406">
            <v>50512</v>
          </cell>
          <cell r="I2406">
            <v>420187656</v>
          </cell>
          <cell r="J2406">
            <v>9740</v>
          </cell>
        </row>
        <row r="2407">
          <cell r="B2407" t="str">
            <v>91O1400</v>
          </cell>
          <cell r="C2407" t="str">
            <v>Ống u.PVC CP C1 PN6 D400</v>
          </cell>
          <cell r="D2407">
            <v>16</v>
          </cell>
          <cell r="E2407">
            <v>5804645</v>
          </cell>
          <cell r="F2407">
            <v>0</v>
          </cell>
          <cell r="G2407">
            <v>0</v>
          </cell>
          <cell r="H2407">
            <v>16</v>
          </cell>
          <cell r="I2407">
            <v>5804645</v>
          </cell>
          <cell r="J2407">
            <v>0</v>
          </cell>
        </row>
        <row r="2408">
          <cell r="B2408" t="str">
            <v>91O142</v>
          </cell>
          <cell r="C2408" t="str">
            <v>Ống u.PVC CP C1 PN8 D42</v>
          </cell>
          <cell r="D2408">
            <v>6144</v>
          </cell>
          <cell r="E2408">
            <v>64933197</v>
          </cell>
          <cell r="F2408">
            <v>14532</v>
          </cell>
          <cell r="G2408">
            <v>147879215</v>
          </cell>
          <cell r="H2408">
            <v>15664</v>
          </cell>
          <cell r="I2408">
            <v>162127712</v>
          </cell>
          <cell r="J2408">
            <v>5012</v>
          </cell>
        </row>
        <row r="2409">
          <cell r="B2409" t="str">
            <v>91O148</v>
          </cell>
          <cell r="C2409" t="str">
            <v>Ống u.PVC CP C1 PN8 D48</v>
          </cell>
          <cell r="D2409">
            <v>7444</v>
          </cell>
          <cell r="E2409">
            <v>96876852</v>
          </cell>
          <cell r="F2409">
            <v>16968</v>
          </cell>
          <cell r="G2409">
            <v>218303564</v>
          </cell>
          <cell r="H2409">
            <v>22920</v>
          </cell>
          <cell r="I2409">
            <v>287443486</v>
          </cell>
          <cell r="J2409">
            <v>1492</v>
          </cell>
        </row>
        <row r="2410">
          <cell r="B2410" t="str">
            <v>91O160</v>
          </cell>
          <cell r="C2410" t="str">
            <v>Ống u.PVC CP C1 PN6 D60</v>
          </cell>
          <cell r="D2410">
            <v>3956</v>
          </cell>
          <cell r="E2410">
            <v>60760617</v>
          </cell>
          <cell r="F2410">
            <v>24912</v>
          </cell>
          <cell r="G2410">
            <v>376757022</v>
          </cell>
          <cell r="H2410">
            <v>25072</v>
          </cell>
          <cell r="I2410">
            <v>375652232</v>
          </cell>
          <cell r="J2410">
            <v>3796</v>
          </cell>
        </row>
        <row r="2411">
          <cell r="B2411" t="str">
            <v>91O175</v>
          </cell>
          <cell r="C2411" t="str">
            <v>Ống u.PVC CP C1 PN6 D75</v>
          </cell>
          <cell r="D2411">
            <v>7632</v>
          </cell>
          <cell r="E2411">
            <v>161595847</v>
          </cell>
          <cell r="F2411">
            <v>30272</v>
          </cell>
          <cell r="G2411">
            <v>660750319</v>
          </cell>
          <cell r="H2411">
            <v>36428</v>
          </cell>
          <cell r="I2411">
            <v>770031627</v>
          </cell>
          <cell r="J2411">
            <v>1476</v>
          </cell>
        </row>
        <row r="2412">
          <cell r="B2412" t="str">
            <v>91O190</v>
          </cell>
          <cell r="C2412" t="str">
            <v>Ống u.PVC CP C1 PN5 D90</v>
          </cell>
          <cell r="D2412">
            <v>18600</v>
          </cell>
          <cell r="E2412">
            <v>453470117</v>
          </cell>
          <cell r="F2412">
            <v>63516</v>
          </cell>
          <cell r="G2412">
            <v>1595350208</v>
          </cell>
          <cell r="H2412">
            <v>78348</v>
          </cell>
          <cell r="I2412">
            <v>1920012645</v>
          </cell>
          <cell r="J2412">
            <v>3768</v>
          </cell>
        </row>
        <row r="2413">
          <cell r="B2413" t="str">
            <v>91O2110</v>
          </cell>
          <cell r="C2413" t="str">
            <v>Ống u.PVC CP C2 PN7.5 D110</v>
          </cell>
          <cell r="D2413">
            <v>9580</v>
          </cell>
          <cell r="E2413">
            <v>443562352</v>
          </cell>
          <cell r="F2413">
            <v>73518</v>
          </cell>
          <cell r="G2413">
            <v>3182859359</v>
          </cell>
          <cell r="H2413">
            <v>79698</v>
          </cell>
          <cell r="I2413">
            <v>3561627585</v>
          </cell>
          <cell r="J2413">
            <v>3400</v>
          </cell>
        </row>
        <row r="2414">
          <cell r="B2414" t="str">
            <v>91O2125</v>
          </cell>
          <cell r="C2414" t="str">
            <v>Ống u.PVC CP C2 PN7.5 D125</v>
          </cell>
          <cell r="D2414">
            <v>324</v>
          </cell>
          <cell r="E2414">
            <v>17433538</v>
          </cell>
          <cell r="F2414">
            <v>4460</v>
          </cell>
          <cell r="G2414">
            <v>277279302</v>
          </cell>
          <cell r="H2414">
            <v>4524</v>
          </cell>
          <cell r="I2414">
            <v>277379939</v>
          </cell>
          <cell r="J2414">
            <v>260</v>
          </cell>
        </row>
        <row r="2415">
          <cell r="B2415" t="str">
            <v>91O2140</v>
          </cell>
          <cell r="C2415" t="str">
            <v>Ống u.PVC CP C2 PN7.5 D140</v>
          </cell>
          <cell r="D2415">
            <v>728</v>
          </cell>
          <cell r="E2415">
            <v>49617047</v>
          </cell>
          <cell r="F2415">
            <v>14996</v>
          </cell>
          <cell r="G2415">
            <v>916827165</v>
          </cell>
          <cell r="H2415">
            <v>13836</v>
          </cell>
          <cell r="I2415">
            <v>966444212</v>
          </cell>
          <cell r="J2415">
            <v>1888</v>
          </cell>
        </row>
        <row r="2416">
          <cell r="B2416" t="str">
            <v>91O2160</v>
          </cell>
          <cell r="C2416" t="str">
            <v>Ống u.PVC CP C2 PN7.5 D160</v>
          </cell>
          <cell r="D2416">
            <v>624</v>
          </cell>
          <cell r="E2416">
            <v>57948532</v>
          </cell>
          <cell r="F2416">
            <v>11136</v>
          </cell>
          <cell r="G2416">
            <v>972103118</v>
          </cell>
          <cell r="H2416">
            <v>10416</v>
          </cell>
          <cell r="I2416">
            <v>1009095467</v>
          </cell>
          <cell r="J2416">
            <v>1344</v>
          </cell>
        </row>
        <row r="2417">
          <cell r="B2417" t="str">
            <v>91O2200</v>
          </cell>
          <cell r="C2417" t="str">
            <v>Ống u.PVC CP C2 PN7.5 D200</v>
          </cell>
          <cell r="D2417">
            <v>2112</v>
          </cell>
          <cell r="E2417">
            <v>304033964</v>
          </cell>
          <cell r="F2417">
            <v>14580</v>
          </cell>
          <cell r="G2417">
            <v>1835033753</v>
          </cell>
          <cell r="H2417">
            <v>15644</v>
          </cell>
          <cell r="I2417">
            <v>2139658609</v>
          </cell>
          <cell r="J2417">
            <v>1048</v>
          </cell>
        </row>
        <row r="2418">
          <cell r="B2418" t="str">
            <v>91O221</v>
          </cell>
          <cell r="C2418" t="str">
            <v>Ống u.PVC CP C2 PN16 D21</v>
          </cell>
          <cell r="D2418">
            <v>29460</v>
          </cell>
          <cell r="E2418">
            <v>139953464</v>
          </cell>
          <cell r="F2418">
            <v>185706</v>
          </cell>
          <cell r="G2418">
            <v>787380921</v>
          </cell>
          <cell r="H2418">
            <v>185374</v>
          </cell>
          <cell r="I2418">
            <v>870663958</v>
          </cell>
          <cell r="J2418">
            <v>29792</v>
          </cell>
        </row>
        <row r="2419">
          <cell r="B2419" t="str">
            <v>91O2225</v>
          </cell>
          <cell r="C2419" t="str">
            <v>Ống u.PVC CP C2 PN7.5 D225</v>
          </cell>
          <cell r="D2419">
            <v>136</v>
          </cell>
          <cell r="E2419">
            <v>23747338</v>
          </cell>
          <cell r="F2419">
            <v>540</v>
          </cell>
          <cell r="G2419">
            <v>0</v>
          </cell>
          <cell r="H2419">
            <v>640</v>
          </cell>
          <cell r="I2419">
            <v>23747338</v>
          </cell>
          <cell r="J2419">
            <v>36</v>
          </cell>
        </row>
        <row r="2420">
          <cell r="B2420" t="str">
            <v>91O2250</v>
          </cell>
          <cell r="C2420" t="str">
            <v>Ống u.PVC CP C2 PN7.5 D250</v>
          </cell>
          <cell r="D2420">
            <v>464</v>
          </cell>
          <cell r="E2420">
            <v>96802192</v>
          </cell>
          <cell r="F2420">
            <v>732</v>
          </cell>
          <cell r="G2420">
            <v>167470918</v>
          </cell>
          <cell r="H2420">
            <v>824</v>
          </cell>
          <cell r="I2420">
            <v>179362050</v>
          </cell>
          <cell r="J2420">
            <v>372</v>
          </cell>
        </row>
        <row r="2421">
          <cell r="B2421" t="str">
            <v>91O227</v>
          </cell>
          <cell r="C2421" t="str">
            <v>Ống u.PVC CP C2 PN16 D27</v>
          </cell>
          <cell r="D2421">
            <v>30432</v>
          </cell>
          <cell r="E2421">
            <v>225960576</v>
          </cell>
          <cell r="F2421">
            <v>246630</v>
          </cell>
          <cell r="G2421">
            <v>1735963984</v>
          </cell>
          <cell r="H2421">
            <v>242386</v>
          </cell>
          <cell r="I2421">
            <v>1778146677</v>
          </cell>
          <cell r="J2421">
            <v>34676</v>
          </cell>
        </row>
        <row r="2422">
          <cell r="B2422" t="str">
            <v>91O2280</v>
          </cell>
          <cell r="C2422" t="str">
            <v>Ống u.PVC CP C2 PN7.5 D280</v>
          </cell>
          <cell r="D2422">
            <v>32</v>
          </cell>
          <cell r="E2422">
            <v>6767834</v>
          </cell>
          <cell r="F2422">
            <v>336</v>
          </cell>
          <cell r="G2422">
            <v>94067106</v>
          </cell>
          <cell r="H2422">
            <v>332</v>
          </cell>
          <cell r="I2422">
            <v>90970652</v>
          </cell>
          <cell r="J2422">
            <v>36</v>
          </cell>
        </row>
        <row r="2423">
          <cell r="B2423" t="str">
            <v>91O2315</v>
          </cell>
          <cell r="C2423" t="str">
            <v>Ống u.PVC CP C2 PN7.5 D315</v>
          </cell>
          <cell r="D2423">
            <v>172</v>
          </cell>
          <cell r="E2423">
            <v>58886400</v>
          </cell>
          <cell r="F2423">
            <v>436</v>
          </cell>
          <cell r="G2423">
            <v>160916603</v>
          </cell>
          <cell r="H2423">
            <v>608</v>
          </cell>
          <cell r="I2423">
            <v>165179935</v>
          </cell>
          <cell r="J2423">
            <v>0</v>
          </cell>
        </row>
        <row r="2424">
          <cell r="B2424" t="str">
            <v>91O234</v>
          </cell>
          <cell r="C2424" t="str">
            <v>Ống u.PVC CP C2 PN12,5 D34</v>
          </cell>
          <cell r="D2424">
            <v>17964</v>
          </cell>
          <cell r="E2424">
            <v>171221562</v>
          </cell>
          <cell r="F2424">
            <v>74590</v>
          </cell>
          <cell r="G2424">
            <v>627632393</v>
          </cell>
          <cell r="H2424">
            <v>80450</v>
          </cell>
          <cell r="I2424">
            <v>758418785</v>
          </cell>
          <cell r="J2424">
            <v>12104</v>
          </cell>
        </row>
        <row r="2425">
          <cell r="B2425" t="str">
            <v>91O2355</v>
          </cell>
          <cell r="C2425" t="str">
            <v>Ống u.PVC CP C2 PN7.5 D355</v>
          </cell>
          <cell r="D2425">
            <v>0</v>
          </cell>
          <cell r="E2425">
            <v>0</v>
          </cell>
          <cell r="F2425">
            <v>848</v>
          </cell>
          <cell r="G2425">
            <v>382271401</v>
          </cell>
          <cell r="H2425">
            <v>800</v>
          </cell>
          <cell r="I2425">
            <v>360633397</v>
          </cell>
          <cell r="J2425">
            <v>48</v>
          </cell>
        </row>
        <row r="2426">
          <cell r="B2426" t="str">
            <v>91O2400</v>
          </cell>
          <cell r="C2426" t="str">
            <v>Ống u.PVC CP C2 PN7.5 D400</v>
          </cell>
          <cell r="D2426">
            <v>12</v>
          </cell>
          <cell r="E2426">
            <v>6987250</v>
          </cell>
          <cell r="F2426">
            <v>12</v>
          </cell>
          <cell r="G2426">
            <v>6987250</v>
          </cell>
          <cell r="H2426">
            <v>4</v>
          </cell>
          <cell r="I2426">
            <v>2329083</v>
          </cell>
          <cell r="J2426">
            <v>20</v>
          </cell>
        </row>
        <row r="2427">
          <cell r="B2427" t="str">
            <v>91O242</v>
          </cell>
          <cell r="C2427" t="str">
            <v>Ống u.PVC CP C2 PN10 D42</v>
          </cell>
          <cell r="D2427">
            <v>12400</v>
          </cell>
          <cell r="E2427">
            <v>148438038</v>
          </cell>
          <cell r="F2427">
            <v>28518</v>
          </cell>
          <cell r="G2427">
            <v>285178230</v>
          </cell>
          <cell r="H2427">
            <v>34198</v>
          </cell>
          <cell r="I2427">
            <v>395855756</v>
          </cell>
          <cell r="J2427">
            <v>6720</v>
          </cell>
        </row>
        <row r="2428">
          <cell r="B2428" t="str">
            <v>91O248</v>
          </cell>
          <cell r="C2428" t="str">
            <v>Ống u.PVC CP C2 PN10 D48</v>
          </cell>
          <cell r="D2428">
            <v>9048</v>
          </cell>
          <cell r="E2428">
            <v>140972668</v>
          </cell>
          <cell r="F2428">
            <v>64754</v>
          </cell>
          <cell r="G2428">
            <v>1009731726</v>
          </cell>
          <cell r="H2428">
            <v>65862</v>
          </cell>
          <cell r="I2428">
            <v>994489672</v>
          </cell>
          <cell r="J2428">
            <v>7940</v>
          </cell>
        </row>
        <row r="2429">
          <cell r="B2429" t="str">
            <v>91O260</v>
          </cell>
          <cell r="C2429" t="str">
            <v>Ống u.PVC CP C2 PN8 D60</v>
          </cell>
          <cell r="D2429">
            <v>3884</v>
          </cell>
          <cell r="E2429">
            <v>76750650</v>
          </cell>
          <cell r="F2429">
            <v>66850</v>
          </cell>
          <cell r="G2429">
            <v>1144297836</v>
          </cell>
          <cell r="H2429">
            <v>62374</v>
          </cell>
          <cell r="I2429">
            <v>1105940569</v>
          </cell>
          <cell r="J2429">
            <v>8360</v>
          </cell>
        </row>
        <row r="2430">
          <cell r="B2430" t="str">
            <v>91O275</v>
          </cell>
          <cell r="C2430" t="str">
            <v>Ống u.PVC CP C2 PN8 D75</v>
          </cell>
          <cell r="D2430">
            <v>15280</v>
          </cell>
          <cell r="E2430">
            <v>410439095</v>
          </cell>
          <cell r="F2430">
            <v>36398</v>
          </cell>
          <cell r="G2430">
            <v>987057014</v>
          </cell>
          <cell r="H2430">
            <v>48426</v>
          </cell>
          <cell r="I2430">
            <v>1280758200</v>
          </cell>
          <cell r="J2430">
            <v>3252</v>
          </cell>
        </row>
        <row r="2431">
          <cell r="B2431" t="str">
            <v>91O290</v>
          </cell>
          <cell r="C2431" t="str">
            <v>Ống u.PVC CP C2 PN6 D90</v>
          </cell>
          <cell r="D2431">
            <v>38596</v>
          </cell>
          <cell r="E2431">
            <v>1210238795</v>
          </cell>
          <cell r="F2431">
            <v>136422</v>
          </cell>
          <cell r="G2431">
            <v>4305895325</v>
          </cell>
          <cell r="H2431">
            <v>171434</v>
          </cell>
          <cell r="I2431">
            <v>5287361468</v>
          </cell>
          <cell r="J2431">
            <v>3584</v>
          </cell>
        </row>
        <row r="2432">
          <cell r="B2432" t="str">
            <v>91O3110</v>
          </cell>
          <cell r="C2432" t="str">
            <v>Ống u.PVC CP C3 PN10 D110</v>
          </cell>
          <cell r="D2432">
            <v>1784</v>
          </cell>
          <cell r="E2432">
            <v>100210471</v>
          </cell>
          <cell r="F2432">
            <v>3072</v>
          </cell>
          <cell r="G2432">
            <v>174226981</v>
          </cell>
          <cell r="H2432">
            <v>3824</v>
          </cell>
          <cell r="I2432">
            <v>216053763</v>
          </cell>
          <cell r="J2432">
            <v>1032</v>
          </cell>
        </row>
        <row r="2433">
          <cell r="B2433" t="str">
            <v>91O3125</v>
          </cell>
          <cell r="C2433" t="str">
            <v>Ống u.PVC CP C3 PN10 D125</v>
          </cell>
          <cell r="D2433">
            <v>256</v>
          </cell>
          <cell r="E2433">
            <v>11496440</v>
          </cell>
          <cell r="F2433">
            <v>0</v>
          </cell>
          <cell r="G2433">
            <v>0</v>
          </cell>
          <cell r="H2433">
            <v>204</v>
          </cell>
          <cell r="I2433">
            <v>9161226</v>
          </cell>
          <cell r="J2433">
            <v>52</v>
          </cell>
        </row>
        <row r="2434">
          <cell r="B2434" t="str">
            <v>91O3140</v>
          </cell>
          <cell r="C2434" t="str">
            <v>Ống u.PVC CP C3 PN10 D140</v>
          </cell>
          <cell r="D2434">
            <v>404</v>
          </cell>
          <cell r="E2434">
            <v>34840484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404</v>
          </cell>
        </row>
        <row r="2435">
          <cell r="B2435" t="str">
            <v>91O3160</v>
          </cell>
          <cell r="C2435" t="str">
            <v>Ống u.PVC CP C3 PN10 D160</v>
          </cell>
          <cell r="D2435">
            <v>236</v>
          </cell>
          <cell r="E2435">
            <v>27792111</v>
          </cell>
          <cell r="F2435">
            <v>680</v>
          </cell>
          <cell r="G2435">
            <v>93835924</v>
          </cell>
          <cell r="H2435">
            <v>492</v>
          </cell>
          <cell r="I2435">
            <v>65328595</v>
          </cell>
          <cell r="J2435">
            <v>424</v>
          </cell>
        </row>
        <row r="2436">
          <cell r="B2436" t="str">
            <v>91O3200</v>
          </cell>
          <cell r="C2436" t="str">
            <v>Ống u.PVC CP C3 PN10 D200</v>
          </cell>
          <cell r="D2436">
            <v>928</v>
          </cell>
          <cell r="E2436">
            <v>153004715</v>
          </cell>
          <cell r="F2436">
            <v>680</v>
          </cell>
          <cell r="G2436">
            <v>127845165</v>
          </cell>
          <cell r="H2436">
            <v>1196</v>
          </cell>
          <cell r="I2436">
            <v>177591985</v>
          </cell>
          <cell r="J2436">
            <v>412</v>
          </cell>
        </row>
        <row r="2437">
          <cell r="B2437" t="str">
            <v>91O321</v>
          </cell>
          <cell r="C2437" t="str">
            <v>Ống u.PVC CP C3 PN25 D21</v>
          </cell>
          <cell r="D2437">
            <v>1676</v>
          </cell>
          <cell r="E2437">
            <v>10936634</v>
          </cell>
          <cell r="F2437">
            <v>4572</v>
          </cell>
          <cell r="G2437">
            <v>31468578</v>
          </cell>
          <cell r="H2437">
            <v>4420</v>
          </cell>
          <cell r="I2437">
            <v>29962341</v>
          </cell>
          <cell r="J2437">
            <v>1828</v>
          </cell>
        </row>
        <row r="2438">
          <cell r="B2438" t="str">
            <v>91O3250</v>
          </cell>
          <cell r="C2438" t="str">
            <v>Ống u.PVC CP C3 PN10 D250</v>
          </cell>
          <cell r="D2438">
            <v>8</v>
          </cell>
          <cell r="E2438">
            <v>1831066</v>
          </cell>
          <cell r="F2438">
            <v>0</v>
          </cell>
          <cell r="G2438">
            <v>0</v>
          </cell>
          <cell r="H2438">
            <v>8</v>
          </cell>
          <cell r="I2438">
            <v>1831066</v>
          </cell>
          <cell r="J2438">
            <v>0</v>
          </cell>
        </row>
        <row r="2439">
          <cell r="B2439" t="str">
            <v>91O327</v>
          </cell>
          <cell r="C2439" t="str">
            <v>Ống u.PVC CP C3 PN25 D27</v>
          </cell>
          <cell r="D2439">
            <v>1968</v>
          </cell>
          <cell r="E2439">
            <v>23373363</v>
          </cell>
          <cell r="F2439">
            <v>8160</v>
          </cell>
          <cell r="G2439">
            <v>86280517</v>
          </cell>
          <cell r="H2439">
            <v>5884</v>
          </cell>
          <cell r="I2439">
            <v>65356941</v>
          </cell>
          <cell r="J2439">
            <v>4244</v>
          </cell>
        </row>
        <row r="2440">
          <cell r="B2440" t="str">
            <v>91O334</v>
          </cell>
          <cell r="C2440" t="str">
            <v>Ống u.PVC CP C3 PN16 D34</v>
          </cell>
          <cell r="D2440">
            <v>40</v>
          </cell>
          <cell r="E2440">
            <v>341208</v>
          </cell>
          <cell r="F2440">
            <v>4600</v>
          </cell>
          <cell r="G2440">
            <v>59071201</v>
          </cell>
          <cell r="H2440">
            <v>1828</v>
          </cell>
          <cell r="I2440">
            <v>23406441</v>
          </cell>
          <cell r="J2440">
            <v>2812</v>
          </cell>
        </row>
        <row r="2441">
          <cell r="B2441" t="str">
            <v>91O3400</v>
          </cell>
          <cell r="C2441" t="str">
            <v>Ống u.PVC CP C3 PN10 D400</v>
          </cell>
          <cell r="D2441">
            <v>8</v>
          </cell>
          <cell r="E2441">
            <v>5112662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8</v>
          </cell>
        </row>
        <row r="2442">
          <cell r="B2442" t="str">
            <v>91O342</v>
          </cell>
          <cell r="C2442" t="str">
            <v>Ống u.PVC CP C3 PN12,5 D42</v>
          </cell>
          <cell r="D2442">
            <v>4392</v>
          </cell>
          <cell r="E2442">
            <v>43015022</v>
          </cell>
          <cell r="F2442">
            <v>0</v>
          </cell>
          <cell r="G2442">
            <v>0</v>
          </cell>
          <cell r="H2442">
            <v>784</v>
          </cell>
          <cell r="I2442">
            <v>7678458</v>
          </cell>
          <cell r="J2442">
            <v>3608</v>
          </cell>
        </row>
        <row r="2443">
          <cell r="B2443" t="str">
            <v>91O348</v>
          </cell>
          <cell r="C2443" t="str">
            <v>Ống u.PVC CP C3 PN12,5 D48</v>
          </cell>
          <cell r="D2443">
            <v>1336</v>
          </cell>
          <cell r="E2443">
            <v>24435755</v>
          </cell>
          <cell r="F2443">
            <v>0</v>
          </cell>
          <cell r="G2443">
            <v>0</v>
          </cell>
          <cell r="H2443">
            <v>1096</v>
          </cell>
          <cell r="I2443">
            <v>20046098</v>
          </cell>
          <cell r="J2443">
            <v>240</v>
          </cell>
        </row>
        <row r="2444">
          <cell r="B2444" t="str">
            <v>91O360</v>
          </cell>
          <cell r="C2444" t="str">
            <v>Ống u.PVC CP C3 PN10 D60</v>
          </cell>
          <cell r="D2444">
            <v>12</v>
          </cell>
          <cell r="E2444">
            <v>245588</v>
          </cell>
          <cell r="F2444">
            <v>3780</v>
          </cell>
          <cell r="G2444">
            <v>90441034</v>
          </cell>
          <cell r="H2444">
            <v>1164</v>
          </cell>
          <cell r="I2444">
            <v>27837350</v>
          </cell>
          <cell r="J2444">
            <v>2628</v>
          </cell>
        </row>
        <row r="2445">
          <cell r="B2445" t="str">
            <v>91O375</v>
          </cell>
          <cell r="C2445" t="str">
            <v>Ống u.PVC CP C3 PN10 D75</v>
          </cell>
          <cell r="D2445">
            <v>2840</v>
          </cell>
          <cell r="E2445">
            <v>91378510</v>
          </cell>
          <cell r="F2445">
            <v>0</v>
          </cell>
          <cell r="G2445">
            <v>0</v>
          </cell>
          <cell r="H2445">
            <v>484</v>
          </cell>
          <cell r="I2445">
            <v>15572956</v>
          </cell>
          <cell r="J2445">
            <v>2356</v>
          </cell>
        </row>
        <row r="2446">
          <cell r="B2446" t="str">
            <v>91O390</v>
          </cell>
          <cell r="C2446" t="str">
            <v>Ống u.PVC CP C3 PN8 D90</v>
          </cell>
          <cell r="D2446">
            <v>3116</v>
          </cell>
          <cell r="E2446">
            <v>118457376</v>
          </cell>
          <cell r="F2446">
            <v>2992</v>
          </cell>
          <cell r="G2446">
            <v>114271660</v>
          </cell>
          <cell r="H2446">
            <v>3456</v>
          </cell>
          <cell r="I2446">
            <v>125590190</v>
          </cell>
          <cell r="J2446">
            <v>2652</v>
          </cell>
        </row>
        <row r="2447">
          <cell r="B2447" t="str">
            <v>91O4160</v>
          </cell>
          <cell r="C2447" t="str">
            <v>Ống u.PVC CP C4 PN12.5 D160</v>
          </cell>
          <cell r="D2447">
            <v>364</v>
          </cell>
          <cell r="E2447">
            <v>46659821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364</v>
          </cell>
        </row>
        <row r="2448">
          <cell r="B2448" t="str">
            <v>91O4200</v>
          </cell>
          <cell r="C2448" t="str">
            <v>Ống u.PVC CP C4 PN12.5 D200</v>
          </cell>
          <cell r="D2448">
            <v>316</v>
          </cell>
          <cell r="E2448">
            <v>59970075</v>
          </cell>
          <cell r="F2448">
            <v>0</v>
          </cell>
          <cell r="G2448">
            <v>0</v>
          </cell>
          <cell r="H2448">
            <v>16</v>
          </cell>
          <cell r="I2448">
            <v>3036459</v>
          </cell>
          <cell r="J2448">
            <v>300</v>
          </cell>
        </row>
        <row r="2449">
          <cell r="B2449" t="str">
            <v>91O5200</v>
          </cell>
          <cell r="C2449" t="str">
            <v>Ống u.PVC CP C5  D200</v>
          </cell>
          <cell r="D2449">
            <v>48</v>
          </cell>
          <cell r="E2449">
            <v>10873849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48</v>
          </cell>
        </row>
        <row r="2450">
          <cell r="B2450" t="str">
            <v>91O5315</v>
          </cell>
          <cell r="C2450" t="str">
            <v>Ống u.PVC CP C5  D315</v>
          </cell>
          <cell r="D2450">
            <v>12</v>
          </cell>
          <cell r="E2450">
            <v>6731052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12</v>
          </cell>
        </row>
        <row r="2451">
          <cell r="B2451" t="str">
            <v>91OT110</v>
          </cell>
          <cell r="C2451" t="str">
            <v>Ống u.PVC CP Thoát PN4 D110</v>
          </cell>
          <cell r="D2451">
            <v>7632</v>
          </cell>
          <cell r="E2451">
            <v>233746858</v>
          </cell>
          <cell r="F2451">
            <v>44942</v>
          </cell>
          <cell r="G2451">
            <v>1339600434</v>
          </cell>
          <cell r="H2451">
            <v>46702</v>
          </cell>
          <cell r="I2451">
            <v>1431917960</v>
          </cell>
          <cell r="J2451">
            <v>5872</v>
          </cell>
        </row>
        <row r="2452">
          <cell r="B2452" t="str">
            <v>91OT125</v>
          </cell>
          <cell r="C2452" t="str">
            <v>Ống u.PVC CP Thoát PN4 D125</v>
          </cell>
          <cell r="D2452">
            <v>184</v>
          </cell>
          <cell r="E2452">
            <v>5382952</v>
          </cell>
          <cell r="F2452">
            <v>668</v>
          </cell>
          <cell r="G2452">
            <v>23269352</v>
          </cell>
          <cell r="H2452">
            <v>432</v>
          </cell>
          <cell r="I2452">
            <v>14021871</v>
          </cell>
          <cell r="J2452">
            <v>420</v>
          </cell>
        </row>
        <row r="2453">
          <cell r="B2453" t="str">
            <v>91OT140</v>
          </cell>
          <cell r="C2453" t="str">
            <v>Ống u.PVC CP Thoát PN4 D140</v>
          </cell>
          <cell r="D2453">
            <v>388</v>
          </cell>
          <cell r="E2453">
            <v>15916935</v>
          </cell>
          <cell r="F2453">
            <v>2012</v>
          </cell>
          <cell r="G2453">
            <v>84262773</v>
          </cell>
          <cell r="H2453">
            <v>2092</v>
          </cell>
          <cell r="I2453">
            <v>84304934</v>
          </cell>
          <cell r="J2453">
            <v>308</v>
          </cell>
        </row>
        <row r="2454">
          <cell r="B2454" t="str">
            <v>91OT160</v>
          </cell>
          <cell r="C2454" t="str">
            <v>Ống u.PVC CP Thoát PN4 D160</v>
          </cell>
          <cell r="D2454">
            <v>2068</v>
          </cell>
          <cell r="E2454">
            <v>110262151</v>
          </cell>
          <cell r="F2454">
            <v>3704</v>
          </cell>
          <cell r="G2454">
            <v>206631739</v>
          </cell>
          <cell r="H2454">
            <v>5184</v>
          </cell>
          <cell r="I2454">
            <v>282298011</v>
          </cell>
          <cell r="J2454">
            <v>588</v>
          </cell>
        </row>
        <row r="2455">
          <cell r="B2455" t="str">
            <v>91OT200</v>
          </cell>
          <cell r="C2455" t="str">
            <v>Ống u.PVC CP Thoát PN4 D200</v>
          </cell>
          <cell r="D2455">
            <v>1080</v>
          </cell>
          <cell r="E2455">
            <v>89441524</v>
          </cell>
          <cell r="F2455">
            <v>6555.5</v>
          </cell>
          <cell r="G2455">
            <v>520861482</v>
          </cell>
          <cell r="H2455">
            <v>6961</v>
          </cell>
          <cell r="I2455">
            <v>586084829</v>
          </cell>
          <cell r="J2455">
            <v>674.5</v>
          </cell>
        </row>
        <row r="2456">
          <cell r="B2456" t="str">
            <v>91OT21</v>
          </cell>
          <cell r="C2456" t="str">
            <v>Ống u.PVC CP Thoát PN4 D21</v>
          </cell>
          <cell r="D2456">
            <v>23084</v>
          </cell>
          <cell r="E2456">
            <v>73903148</v>
          </cell>
          <cell r="F2456">
            <v>289058</v>
          </cell>
          <cell r="G2456">
            <v>817298216</v>
          </cell>
          <cell r="H2456">
            <v>282618</v>
          </cell>
          <cell r="I2456">
            <v>868941163</v>
          </cell>
          <cell r="J2456">
            <v>29524</v>
          </cell>
        </row>
        <row r="2457">
          <cell r="B2457" t="str">
            <v>91OT250</v>
          </cell>
          <cell r="C2457" t="str">
            <v>Ống u.PVC CP Thoát PN4 D250</v>
          </cell>
          <cell r="D2457">
            <v>220</v>
          </cell>
          <cell r="E2457">
            <v>24011395</v>
          </cell>
          <cell r="F2457">
            <v>464</v>
          </cell>
          <cell r="G2457">
            <v>62170542</v>
          </cell>
          <cell r="H2457">
            <v>400</v>
          </cell>
          <cell r="I2457">
            <v>48530846</v>
          </cell>
          <cell r="J2457">
            <v>284</v>
          </cell>
        </row>
        <row r="2458">
          <cell r="B2458" t="str">
            <v>91OT27</v>
          </cell>
          <cell r="C2458" t="str">
            <v>Ống u.PVC CP Thoát PN4 D27</v>
          </cell>
          <cell r="D2458">
            <v>25860</v>
          </cell>
          <cell r="E2458">
            <v>106238441</v>
          </cell>
          <cell r="F2458">
            <v>119654</v>
          </cell>
          <cell r="G2458">
            <v>478422513</v>
          </cell>
          <cell r="H2458">
            <v>134110</v>
          </cell>
          <cell r="I2458">
            <v>513511783</v>
          </cell>
          <cell r="J2458">
            <v>11404</v>
          </cell>
        </row>
        <row r="2459">
          <cell r="B2459" t="str">
            <v>91OT34</v>
          </cell>
          <cell r="C2459" t="str">
            <v>Ống u.PVC CP Thoát PN4 D34</v>
          </cell>
          <cell r="D2459">
            <v>12376</v>
          </cell>
          <cell r="E2459">
            <v>63867231</v>
          </cell>
          <cell r="F2459">
            <v>94230</v>
          </cell>
          <cell r="G2459">
            <v>456184717</v>
          </cell>
          <cell r="H2459">
            <v>92838</v>
          </cell>
          <cell r="I2459">
            <v>478941896</v>
          </cell>
          <cell r="J2459">
            <v>13768</v>
          </cell>
        </row>
        <row r="2460">
          <cell r="B2460" t="str">
            <v>91OT42</v>
          </cell>
          <cell r="C2460" t="str">
            <v>Ống u.PVC CP Thoát PN4 D42</v>
          </cell>
          <cell r="D2460">
            <v>10528</v>
          </cell>
          <cell r="E2460">
            <v>79472035</v>
          </cell>
          <cell r="F2460">
            <v>20886</v>
          </cell>
          <cell r="G2460">
            <v>154676663</v>
          </cell>
          <cell r="H2460">
            <v>27498</v>
          </cell>
          <cell r="I2460">
            <v>200704088</v>
          </cell>
          <cell r="J2460">
            <v>3916</v>
          </cell>
        </row>
        <row r="2461">
          <cell r="B2461" t="str">
            <v>91OT48</v>
          </cell>
          <cell r="C2461" t="str">
            <v>Ống u.PVC CP Thoát PN5 D48</v>
          </cell>
          <cell r="D2461">
            <v>-4</v>
          </cell>
          <cell r="E2461">
            <v>-39749</v>
          </cell>
          <cell r="F2461">
            <v>66078</v>
          </cell>
          <cell r="G2461">
            <v>664485471</v>
          </cell>
          <cell r="H2461">
            <v>61966</v>
          </cell>
          <cell r="I2461">
            <v>624668375</v>
          </cell>
          <cell r="J2461">
            <v>4108</v>
          </cell>
        </row>
        <row r="2462">
          <cell r="B2462" t="str">
            <v>91OT60</v>
          </cell>
          <cell r="C2462" t="str">
            <v>Ống u.PVC CP Thoát PN4 D60</v>
          </cell>
          <cell r="D2462">
            <v>6440</v>
          </cell>
          <cell r="E2462">
            <v>79632337</v>
          </cell>
          <cell r="F2462">
            <v>73194</v>
          </cell>
          <cell r="G2462">
            <v>851235068</v>
          </cell>
          <cell r="H2462">
            <v>69770</v>
          </cell>
          <cell r="I2462">
            <v>859753402</v>
          </cell>
          <cell r="J2462">
            <v>9864</v>
          </cell>
        </row>
        <row r="2463">
          <cell r="B2463" t="str">
            <v>91OT75</v>
          </cell>
          <cell r="C2463" t="str">
            <v>Ống u.PVC CP Thoát PN4 D75</v>
          </cell>
          <cell r="D2463">
            <v>8608</v>
          </cell>
          <cell r="E2463">
            <v>144184704</v>
          </cell>
          <cell r="F2463">
            <v>49838</v>
          </cell>
          <cell r="G2463">
            <v>836375895</v>
          </cell>
          <cell r="H2463">
            <v>51122</v>
          </cell>
          <cell r="I2463">
            <v>854163912</v>
          </cell>
          <cell r="J2463">
            <v>7324</v>
          </cell>
        </row>
        <row r="2464">
          <cell r="B2464" t="str">
            <v>91OT90</v>
          </cell>
          <cell r="C2464" t="str">
            <v>Ống u.PVC CP Thoát PN3 D90</v>
          </cell>
          <cell r="D2464">
            <v>10632</v>
          </cell>
          <cell r="E2464">
            <v>220396986</v>
          </cell>
          <cell r="F2464">
            <v>110738</v>
          </cell>
          <cell r="G2464">
            <v>2256829777</v>
          </cell>
          <cell r="H2464">
            <v>111114</v>
          </cell>
          <cell r="I2464">
            <v>2246260451</v>
          </cell>
          <cell r="J2464">
            <v>10256</v>
          </cell>
        </row>
        <row r="2465">
          <cell r="B2465" t="str">
            <v>95O11420</v>
          </cell>
          <cell r="C2465" t="str">
            <v>Ống u.PVC Dismy D114x2.0mm</v>
          </cell>
          <cell r="D2465">
            <v>1740</v>
          </cell>
          <cell r="E2465">
            <v>53341424</v>
          </cell>
          <cell r="F2465">
            <v>8580</v>
          </cell>
          <cell r="G2465">
            <v>265379870</v>
          </cell>
          <cell r="H2465">
            <v>9748</v>
          </cell>
          <cell r="I2465">
            <v>300618628</v>
          </cell>
          <cell r="J2465">
            <v>572</v>
          </cell>
        </row>
        <row r="2466">
          <cell r="B2466" t="str">
            <v>95O11426</v>
          </cell>
          <cell r="C2466" t="str">
            <v>Ống u.PVC Dismy D114x2.6mm</v>
          </cell>
          <cell r="D2466">
            <v>1180</v>
          </cell>
          <cell r="E2466">
            <v>45779113</v>
          </cell>
          <cell r="F2466">
            <v>5032</v>
          </cell>
          <cell r="G2466">
            <v>206046907</v>
          </cell>
          <cell r="H2466">
            <v>5068</v>
          </cell>
          <cell r="I2466">
            <v>201769412</v>
          </cell>
          <cell r="J2466">
            <v>1144</v>
          </cell>
        </row>
        <row r="2467">
          <cell r="B2467" t="str">
            <v>95O11429</v>
          </cell>
          <cell r="C2467" t="str">
            <v>Ống u.PVC Dismy D114x2.9mm</v>
          </cell>
          <cell r="D2467">
            <v>0</v>
          </cell>
          <cell r="E2467">
            <v>0</v>
          </cell>
          <cell r="F2467">
            <v>2036</v>
          </cell>
          <cell r="G2467">
            <v>92214983</v>
          </cell>
          <cell r="H2467">
            <v>1508</v>
          </cell>
          <cell r="I2467">
            <v>68300685</v>
          </cell>
          <cell r="J2467">
            <v>528</v>
          </cell>
        </row>
        <row r="2468">
          <cell r="B2468" t="str">
            <v>95O11432</v>
          </cell>
          <cell r="C2468" t="str">
            <v>Ống u.PVC Dismy D114x3.2mm</v>
          </cell>
          <cell r="D2468">
            <v>632</v>
          </cell>
          <cell r="E2468">
            <v>29615891</v>
          </cell>
          <cell r="F2468">
            <v>4060</v>
          </cell>
          <cell r="G2468">
            <v>188735129</v>
          </cell>
          <cell r="H2468">
            <v>4016</v>
          </cell>
          <cell r="I2468">
            <v>182820491</v>
          </cell>
          <cell r="J2468">
            <v>676</v>
          </cell>
        </row>
        <row r="2469">
          <cell r="B2469" t="str">
            <v>95O11435</v>
          </cell>
          <cell r="C2469" t="str">
            <v>Ống u.PVC Dismy D114x3.5mm</v>
          </cell>
          <cell r="D2469">
            <v>0</v>
          </cell>
          <cell r="E2469">
            <v>0</v>
          </cell>
          <cell r="F2469">
            <v>788</v>
          </cell>
          <cell r="G2469">
            <v>39732716</v>
          </cell>
          <cell r="H2469">
            <v>788</v>
          </cell>
          <cell r="I2469">
            <v>39732716</v>
          </cell>
          <cell r="J2469">
            <v>0</v>
          </cell>
        </row>
        <row r="2470">
          <cell r="B2470" t="str">
            <v>95O11440</v>
          </cell>
          <cell r="C2470" t="str">
            <v>Ống u.PVC Dismy D114x4.0mm</v>
          </cell>
          <cell r="D2470">
            <v>400</v>
          </cell>
          <cell r="E2470">
            <v>22981975</v>
          </cell>
          <cell r="F2470">
            <v>4152</v>
          </cell>
          <cell r="G2470">
            <v>254927456</v>
          </cell>
          <cell r="H2470">
            <v>2800</v>
          </cell>
          <cell r="I2470">
            <v>171440910</v>
          </cell>
          <cell r="J2470">
            <v>1752</v>
          </cell>
        </row>
        <row r="2471">
          <cell r="B2471" t="str">
            <v>95O11450</v>
          </cell>
          <cell r="C2471" t="str">
            <v>Ống u.PVC Dismy D114x5.0mm</v>
          </cell>
          <cell r="D2471">
            <v>752</v>
          </cell>
          <cell r="E2471">
            <v>53018835</v>
          </cell>
          <cell r="F2471">
            <v>0</v>
          </cell>
          <cell r="G2471">
            <v>0</v>
          </cell>
          <cell r="H2471">
            <v>200</v>
          </cell>
          <cell r="I2471">
            <v>14100754</v>
          </cell>
          <cell r="J2471">
            <v>552</v>
          </cell>
        </row>
        <row r="2472">
          <cell r="B2472" t="str">
            <v>95O12535</v>
          </cell>
          <cell r="C2472" t="str">
            <v>Ống u.PVC Dismy D125x3.5mm</v>
          </cell>
          <cell r="D2472">
            <v>0</v>
          </cell>
          <cell r="E2472">
            <v>0</v>
          </cell>
          <cell r="F2472">
            <v>708</v>
          </cell>
          <cell r="G2472">
            <v>41995472</v>
          </cell>
          <cell r="H2472">
            <v>400</v>
          </cell>
          <cell r="I2472">
            <v>23726255</v>
          </cell>
          <cell r="J2472">
            <v>308</v>
          </cell>
        </row>
        <row r="2473">
          <cell r="B2473" t="str">
            <v>95O13035</v>
          </cell>
          <cell r="C2473" t="str">
            <v>Ống u.PVC Dismy D130x3.5mm</v>
          </cell>
          <cell r="D2473">
            <v>0</v>
          </cell>
          <cell r="E2473">
            <v>0</v>
          </cell>
          <cell r="F2473">
            <v>1704</v>
          </cell>
          <cell r="G2473">
            <v>107544889</v>
          </cell>
          <cell r="H2473">
            <v>1704</v>
          </cell>
          <cell r="I2473">
            <v>107544889</v>
          </cell>
          <cell r="J2473">
            <v>0</v>
          </cell>
        </row>
        <row r="2474">
          <cell r="B2474" t="str">
            <v>95O13040</v>
          </cell>
          <cell r="C2474" t="str">
            <v>Ống u.PVC Dismy D130x4.0mm</v>
          </cell>
          <cell r="D2474">
            <v>0</v>
          </cell>
          <cell r="E2474">
            <v>0</v>
          </cell>
          <cell r="F2474">
            <v>876</v>
          </cell>
          <cell r="G2474">
            <v>62887166</v>
          </cell>
          <cell r="H2474">
            <v>804</v>
          </cell>
          <cell r="I2474">
            <v>57718358</v>
          </cell>
          <cell r="J2474">
            <v>72</v>
          </cell>
        </row>
        <row r="2475">
          <cell r="B2475" t="str">
            <v>95O13050</v>
          </cell>
          <cell r="C2475" t="str">
            <v>Ống u.PVC Dismy D130x5.0mm</v>
          </cell>
          <cell r="D2475">
            <v>0</v>
          </cell>
          <cell r="E2475">
            <v>0</v>
          </cell>
          <cell r="F2475">
            <v>840</v>
          </cell>
          <cell r="G2475">
            <v>74047570</v>
          </cell>
          <cell r="H2475">
            <v>400</v>
          </cell>
          <cell r="I2475">
            <v>35260748</v>
          </cell>
          <cell r="J2475">
            <v>440</v>
          </cell>
        </row>
        <row r="2476">
          <cell r="B2476" t="str">
            <v>95O14035</v>
          </cell>
          <cell r="C2476" t="str">
            <v>Ống u.PVC Dismy D140x3.5mm</v>
          </cell>
          <cell r="D2476">
            <v>584</v>
          </cell>
          <cell r="E2476">
            <v>36654547</v>
          </cell>
          <cell r="F2476">
            <v>5088</v>
          </cell>
          <cell r="G2476">
            <v>341141553</v>
          </cell>
          <cell r="H2476">
            <v>5104</v>
          </cell>
          <cell r="I2476">
            <v>340099591</v>
          </cell>
          <cell r="J2476">
            <v>568</v>
          </cell>
        </row>
        <row r="2477">
          <cell r="B2477" t="str">
            <v>95O14050</v>
          </cell>
          <cell r="C2477" t="str">
            <v>Ống u.PVC Dismy D140x5.0mm</v>
          </cell>
          <cell r="D2477">
            <v>0</v>
          </cell>
          <cell r="E2477">
            <v>0</v>
          </cell>
          <cell r="F2477">
            <v>832</v>
          </cell>
          <cell r="G2477">
            <v>79160651</v>
          </cell>
          <cell r="H2477">
            <v>400</v>
          </cell>
          <cell r="I2477">
            <v>38058006</v>
          </cell>
          <cell r="J2477">
            <v>432</v>
          </cell>
        </row>
        <row r="2478">
          <cell r="B2478" t="str">
            <v>95O15035</v>
          </cell>
          <cell r="C2478" t="str">
            <v>Ống u.PVC Dismy D150x3.5mm</v>
          </cell>
          <cell r="D2478">
            <v>28</v>
          </cell>
          <cell r="E2478">
            <v>1887182</v>
          </cell>
          <cell r="F2478">
            <v>2116</v>
          </cell>
          <cell r="G2478">
            <v>155050856</v>
          </cell>
          <cell r="H2478">
            <v>1344</v>
          </cell>
          <cell r="I2478">
            <v>99923778</v>
          </cell>
          <cell r="J2478">
            <v>800</v>
          </cell>
        </row>
        <row r="2479">
          <cell r="B2479" t="str">
            <v>95O15050</v>
          </cell>
          <cell r="C2479" t="str">
            <v>Ống u.PVC Dismy D150x5.0mm</v>
          </cell>
          <cell r="D2479">
            <v>0</v>
          </cell>
          <cell r="E2479">
            <v>0</v>
          </cell>
          <cell r="F2479">
            <v>852</v>
          </cell>
          <cell r="G2479">
            <v>87114807</v>
          </cell>
          <cell r="H2479">
            <v>400</v>
          </cell>
          <cell r="I2479">
            <v>40898970</v>
          </cell>
          <cell r="J2479">
            <v>452</v>
          </cell>
        </row>
        <row r="2480">
          <cell r="B2480" t="str">
            <v>95O16835</v>
          </cell>
          <cell r="C2480" t="str">
            <v>Ống u.PVC Dismy D168x3.5mm</v>
          </cell>
          <cell r="D2480">
            <v>72</v>
          </cell>
          <cell r="E2480">
            <v>5447750</v>
          </cell>
          <cell r="F2480">
            <v>2088</v>
          </cell>
          <cell r="G2480">
            <v>166948259</v>
          </cell>
          <cell r="H2480">
            <v>1196</v>
          </cell>
          <cell r="I2480">
            <v>95388505</v>
          </cell>
          <cell r="J2480">
            <v>964</v>
          </cell>
        </row>
        <row r="2481">
          <cell r="B2481" t="str">
            <v>95O16843</v>
          </cell>
          <cell r="C2481" t="str">
            <v>Ống u.PVC Dismy D168x4.3mm</v>
          </cell>
          <cell r="D2481">
            <v>232</v>
          </cell>
          <cell r="E2481">
            <v>21249410</v>
          </cell>
          <cell r="F2481">
            <v>0</v>
          </cell>
          <cell r="G2481">
            <v>0</v>
          </cell>
          <cell r="H2481">
            <v>232</v>
          </cell>
          <cell r="I2481">
            <v>21249410</v>
          </cell>
          <cell r="J2481">
            <v>0</v>
          </cell>
        </row>
        <row r="2482">
          <cell r="B2482" t="str">
            <v>95O16850</v>
          </cell>
          <cell r="C2482" t="str">
            <v>Ống u.PVC Dismy D168x5.0mm</v>
          </cell>
          <cell r="D2482">
            <v>0</v>
          </cell>
          <cell r="E2482">
            <v>0</v>
          </cell>
          <cell r="F2482">
            <v>876</v>
          </cell>
          <cell r="G2482">
            <v>94892193</v>
          </cell>
          <cell r="H2482">
            <v>0</v>
          </cell>
          <cell r="I2482">
            <v>0</v>
          </cell>
          <cell r="J2482">
            <v>876</v>
          </cell>
        </row>
        <row r="2483">
          <cell r="B2483" t="str">
            <v>95O20035</v>
          </cell>
          <cell r="C2483" t="str">
            <v>Ống u.PVC Dismy D200x3.5mm</v>
          </cell>
          <cell r="D2483">
            <v>0</v>
          </cell>
          <cell r="E2483">
            <v>0</v>
          </cell>
          <cell r="F2483">
            <v>696</v>
          </cell>
          <cell r="G2483">
            <v>64009836</v>
          </cell>
          <cell r="H2483">
            <v>696</v>
          </cell>
          <cell r="I2483">
            <v>64009836</v>
          </cell>
          <cell r="J2483">
            <v>0</v>
          </cell>
        </row>
        <row r="2484">
          <cell r="B2484" t="str">
            <v>95O20050</v>
          </cell>
          <cell r="C2484" t="str">
            <v>Ống u.PVC Dismy D200x5.0mm</v>
          </cell>
          <cell r="D2484">
            <v>92</v>
          </cell>
          <cell r="E2484">
            <v>11809068</v>
          </cell>
          <cell r="F2484">
            <v>660</v>
          </cell>
          <cell r="G2484">
            <v>89970917</v>
          </cell>
          <cell r="H2484">
            <v>320</v>
          </cell>
          <cell r="I2484">
            <v>43228171</v>
          </cell>
          <cell r="J2484">
            <v>432</v>
          </cell>
        </row>
        <row r="2485">
          <cell r="B2485" t="str">
            <v>95O2112</v>
          </cell>
          <cell r="C2485" t="str">
            <v>Ống u.PVC Dismy D21x1.2mm</v>
          </cell>
          <cell r="D2485">
            <v>2900</v>
          </cell>
          <cell r="E2485">
            <v>10829630</v>
          </cell>
          <cell r="F2485">
            <v>54828</v>
          </cell>
          <cell r="G2485">
            <v>181829356</v>
          </cell>
          <cell r="H2485">
            <v>51228</v>
          </cell>
          <cell r="I2485">
            <v>192658986</v>
          </cell>
          <cell r="J2485">
            <v>6500</v>
          </cell>
        </row>
        <row r="2486">
          <cell r="B2486" t="str">
            <v>95O2114</v>
          </cell>
          <cell r="C2486" t="str">
            <v>Ống u.PVC Dismy D21x1.4mm</v>
          </cell>
          <cell r="D2486">
            <v>5056</v>
          </cell>
          <cell r="E2486">
            <v>21558045</v>
          </cell>
          <cell r="F2486">
            <v>0</v>
          </cell>
          <cell r="G2486">
            <v>0</v>
          </cell>
          <cell r="H2486">
            <v>1600</v>
          </cell>
          <cell r="I2486">
            <v>6822166</v>
          </cell>
          <cell r="J2486">
            <v>3456</v>
          </cell>
        </row>
        <row r="2487">
          <cell r="B2487" t="str">
            <v>95O2116</v>
          </cell>
          <cell r="C2487" t="str">
            <v>Ống u.PVC Dismy D21x1.6mm</v>
          </cell>
          <cell r="D2487">
            <v>5988</v>
          </cell>
          <cell r="E2487">
            <v>27073181</v>
          </cell>
          <cell r="F2487">
            <v>71208</v>
          </cell>
          <cell r="G2487">
            <v>338162804</v>
          </cell>
          <cell r="H2487">
            <v>79708</v>
          </cell>
          <cell r="I2487">
            <v>365235985</v>
          </cell>
          <cell r="J2487">
            <v>-2512</v>
          </cell>
        </row>
        <row r="2488">
          <cell r="B2488" t="str">
            <v>95O2120</v>
          </cell>
          <cell r="C2488" t="str">
            <v>Ống u.PVC Dismy D21x2.0mm</v>
          </cell>
          <cell r="D2488">
            <v>2848</v>
          </cell>
          <cell r="E2488">
            <v>15587329</v>
          </cell>
          <cell r="F2488">
            <v>0</v>
          </cell>
          <cell r="G2488">
            <v>0</v>
          </cell>
          <cell r="H2488">
            <v>2848</v>
          </cell>
          <cell r="I2488">
            <v>15587329</v>
          </cell>
          <cell r="J2488">
            <v>0</v>
          </cell>
        </row>
        <row r="2489">
          <cell r="B2489" t="str">
            <v>95O2130</v>
          </cell>
          <cell r="C2489" t="str">
            <v>Ống u.PVC Dismy D21x3.0mm</v>
          </cell>
          <cell r="D2489">
            <v>4076</v>
          </cell>
          <cell r="E2489">
            <v>31253132</v>
          </cell>
          <cell r="F2489">
            <v>0</v>
          </cell>
          <cell r="G2489">
            <v>0</v>
          </cell>
          <cell r="H2489">
            <v>700</v>
          </cell>
          <cell r="I2489">
            <v>5367319</v>
          </cell>
          <cell r="J2489">
            <v>3376</v>
          </cell>
        </row>
        <row r="2490">
          <cell r="B2490" t="str">
            <v>95O2713</v>
          </cell>
          <cell r="C2490" t="str">
            <v>Ống u.PVC Dismy D27x1.3mm</v>
          </cell>
          <cell r="D2490">
            <v>3452</v>
          </cell>
          <cell r="E2490">
            <v>17508667</v>
          </cell>
          <cell r="F2490">
            <v>37084</v>
          </cell>
          <cell r="G2490">
            <v>181722457</v>
          </cell>
          <cell r="H2490">
            <v>39256</v>
          </cell>
          <cell r="I2490">
            <v>182020177</v>
          </cell>
          <cell r="J2490">
            <v>1280</v>
          </cell>
        </row>
        <row r="2491">
          <cell r="B2491" t="str">
            <v>95O2716</v>
          </cell>
          <cell r="C2491" t="str">
            <v>Ống u.PVC Dismy D27x1.6mm</v>
          </cell>
          <cell r="D2491">
            <v>0</v>
          </cell>
          <cell r="E2491">
            <v>0</v>
          </cell>
          <cell r="F2491">
            <v>37124</v>
          </cell>
          <cell r="G2491">
            <v>225158838</v>
          </cell>
          <cell r="H2491">
            <v>28628</v>
          </cell>
          <cell r="I2491">
            <v>173911590</v>
          </cell>
          <cell r="J2491">
            <v>8496</v>
          </cell>
        </row>
        <row r="2492">
          <cell r="B2492" t="str">
            <v>95O2718</v>
          </cell>
          <cell r="C2492" t="str">
            <v>Ống u.PVC Dismy D27x1.8mm</v>
          </cell>
          <cell r="D2492">
            <v>4128</v>
          </cell>
          <cell r="E2492">
            <v>26412920</v>
          </cell>
          <cell r="F2492">
            <v>55508</v>
          </cell>
          <cell r="G2492">
            <v>371805251</v>
          </cell>
          <cell r="H2492">
            <v>62192</v>
          </cell>
          <cell r="I2492">
            <v>398031234</v>
          </cell>
          <cell r="J2492">
            <v>-2556</v>
          </cell>
        </row>
        <row r="2493">
          <cell r="B2493" t="str">
            <v>95O2720</v>
          </cell>
          <cell r="C2493" t="str">
            <v>Ống u.PVC Dismy D27x2.0mm</v>
          </cell>
          <cell r="D2493">
            <v>3580</v>
          </cell>
          <cell r="E2493">
            <v>25083624</v>
          </cell>
          <cell r="F2493">
            <v>3716</v>
          </cell>
          <cell r="G2493">
            <v>33114673</v>
          </cell>
          <cell r="H2493">
            <v>4800</v>
          </cell>
          <cell r="I2493">
            <v>36780319</v>
          </cell>
          <cell r="J2493">
            <v>2496</v>
          </cell>
        </row>
        <row r="2494">
          <cell r="B2494" t="str">
            <v>95O2730</v>
          </cell>
          <cell r="C2494" t="str">
            <v>Ống u.PVC Dismy D27x3.0mm</v>
          </cell>
          <cell r="D2494">
            <v>3080</v>
          </cell>
          <cell r="E2494">
            <v>30619630</v>
          </cell>
          <cell r="F2494">
            <v>4860</v>
          </cell>
          <cell r="G2494">
            <v>50665271</v>
          </cell>
          <cell r="H2494">
            <v>6368</v>
          </cell>
          <cell r="I2494">
            <v>64958920</v>
          </cell>
          <cell r="J2494">
            <v>1572</v>
          </cell>
        </row>
        <row r="2495">
          <cell r="B2495" t="str">
            <v>95O31562</v>
          </cell>
          <cell r="C2495" t="str">
            <v>Ống u.PVC Dismy D315x6.2mm</v>
          </cell>
          <cell r="D2495">
            <v>0</v>
          </cell>
          <cell r="E2495">
            <v>0</v>
          </cell>
          <cell r="F2495">
            <v>628</v>
          </cell>
          <cell r="G2495">
            <v>171627462</v>
          </cell>
          <cell r="H2495">
            <v>200</v>
          </cell>
          <cell r="I2495">
            <v>54658427</v>
          </cell>
          <cell r="J2495">
            <v>428</v>
          </cell>
        </row>
        <row r="2496">
          <cell r="B2496" t="str">
            <v>95O3414</v>
          </cell>
          <cell r="C2496" t="str">
            <v>Ống u.PVC Dismy D34x1.4mm</v>
          </cell>
          <cell r="D2496">
            <v>8200</v>
          </cell>
          <cell r="E2496">
            <v>56215986</v>
          </cell>
          <cell r="F2496">
            <v>18684</v>
          </cell>
          <cell r="G2496">
            <v>134760838</v>
          </cell>
          <cell r="H2496">
            <v>25388</v>
          </cell>
          <cell r="I2496">
            <v>170342022</v>
          </cell>
          <cell r="J2496">
            <v>1496</v>
          </cell>
        </row>
        <row r="2497">
          <cell r="B2497" t="str">
            <v>95O3418</v>
          </cell>
          <cell r="C2497" t="str">
            <v>Ống u.PVC Dismy D34x1.8mm</v>
          </cell>
          <cell r="D2497">
            <v>4000</v>
          </cell>
          <cell r="E2497">
            <v>32574074</v>
          </cell>
          <cell r="F2497">
            <v>42460</v>
          </cell>
          <cell r="G2497">
            <v>366423036</v>
          </cell>
          <cell r="H2497">
            <v>37652</v>
          </cell>
          <cell r="I2497">
            <v>323943174</v>
          </cell>
          <cell r="J2497">
            <v>8808</v>
          </cell>
        </row>
        <row r="2498">
          <cell r="B2498" t="str">
            <v>95O3420</v>
          </cell>
          <cell r="C2498" t="str">
            <v>Ống u.PVC Dismy D34x2.0mm</v>
          </cell>
          <cell r="D2498">
            <v>1832</v>
          </cell>
          <cell r="E2498">
            <v>16420506</v>
          </cell>
          <cell r="F2498">
            <v>15068</v>
          </cell>
          <cell r="G2498">
            <v>147194225</v>
          </cell>
          <cell r="H2498">
            <v>15132</v>
          </cell>
          <cell r="I2498">
            <v>143459822</v>
          </cell>
          <cell r="J2498">
            <v>1768</v>
          </cell>
        </row>
        <row r="2499">
          <cell r="B2499" t="str">
            <v>95O3430</v>
          </cell>
          <cell r="C2499" t="str">
            <v>Ống u.PVC Dismy D34x3.0mm</v>
          </cell>
          <cell r="D2499">
            <v>2060</v>
          </cell>
          <cell r="E2499">
            <v>26361733</v>
          </cell>
          <cell r="F2499">
            <v>2180</v>
          </cell>
          <cell r="G2499">
            <v>27594874</v>
          </cell>
          <cell r="H2499">
            <v>4200</v>
          </cell>
          <cell r="I2499">
            <v>53450130</v>
          </cell>
          <cell r="J2499">
            <v>40</v>
          </cell>
        </row>
        <row r="2500">
          <cell r="B2500" t="str">
            <v>95O4214</v>
          </cell>
          <cell r="C2500" t="str">
            <v>Ống u.PVC Dismy D42x1.4mm</v>
          </cell>
          <cell r="D2500">
            <v>6268</v>
          </cell>
          <cell r="E2500">
            <v>54674423</v>
          </cell>
          <cell r="F2500">
            <v>6644</v>
          </cell>
          <cell r="G2500">
            <v>54473510</v>
          </cell>
          <cell r="H2500">
            <v>12420</v>
          </cell>
          <cell r="I2500">
            <v>100350327</v>
          </cell>
          <cell r="J2500">
            <v>492</v>
          </cell>
        </row>
        <row r="2501">
          <cell r="B2501" t="str">
            <v>95O4218</v>
          </cell>
          <cell r="C2501" t="str">
            <v>Ống u.PVC Dismy D42x1.8mm</v>
          </cell>
          <cell r="D2501">
            <v>4908</v>
          </cell>
          <cell r="E2501">
            <v>50998627</v>
          </cell>
          <cell r="F2501">
            <v>13664</v>
          </cell>
          <cell r="G2501">
            <v>146082708</v>
          </cell>
          <cell r="H2501">
            <v>16708</v>
          </cell>
          <cell r="I2501">
            <v>177527155</v>
          </cell>
          <cell r="J2501">
            <v>1864</v>
          </cell>
        </row>
        <row r="2502">
          <cell r="B2502" t="str">
            <v>95O4221</v>
          </cell>
          <cell r="C2502" t="str">
            <v>Ống u.PVC Dismy D42x2.1mm</v>
          </cell>
          <cell r="D2502">
            <v>2332</v>
          </cell>
          <cell r="E2502">
            <v>27869447</v>
          </cell>
          <cell r="F2502">
            <v>6392</v>
          </cell>
          <cell r="G2502">
            <v>74196183</v>
          </cell>
          <cell r="H2502">
            <v>5528</v>
          </cell>
          <cell r="I2502">
            <v>65277548</v>
          </cell>
          <cell r="J2502">
            <v>3196</v>
          </cell>
        </row>
        <row r="2503">
          <cell r="B2503" t="str">
            <v>95O4230</v>
          </cell>
          <cell r="C2503" t="str">
            <v>Ống u.PVC Dismy D42x3.0mm</v>
          </cell>
          <cell r="D2503">
            <v>0</v>
          </cell>
          <cell r="E2503">
            <v>0</v>
          </cell>
          <cell r="F2503">
            <v>2152</v>
          </cell>
          <cell r="G2503">
            <v>37336107</v>
          </cell>
          <cell r="H2503">
            <v>1400</v>
          </cell>
          <cell r="I2503">
            <v>24289289</v>
          </cell>
          <cell r="J2503">
            <v>752</v>
          </cell>
        </row>
        <row r="2504">
          <cell r="B2504" t="str">
            <v>95O4915</v>
          </cell>
          <cell r="C2504" t="str">
            <v>Ống u.PVC Dismy D49x1.5mm</v>
          </cell>
          <cell r="D2504">
            <v>6180</v>
          </cell>
          <cell r="E2504">
            <v>65790429</v>
          </cell>
          <cell r="F2504">
            <v>9440</v>
          </cell>
          <cell r="G2504">
            <v>93079015</v>
          </cell>
          <cell r="H2504">
            <v>14404</v>
          </cell>
          <cell r="I2504">
            <v>144512522</v>
          </cell>
          <cell r="J2504">
            <v>1216</v>
          </cell>
        </row>
        <row r="2505">
          <cell r="B2505" t="str">
            <v>95O4918</v>
          </cell>
          <cell r="C2505" t="str">
            <v>Ống u.PVC Dismy D49x1.8mm</v>
          </cell>
          <cell r="D2505">
            <v>0</v>
          </cell>
          <cell r="E2505">
            <v>0</v>
          </cell>
          <cell r="F2505">
            <v>21792</v>
          </cell>
          <cell r="G2505">
            <v>274138486</v>
          </cell>
          <cell r="H2505">
            <v>15340</v>
          </cell>
          <cell r="I2505">
            <v>192973768</v>
          </cell>
          <cell r="J2505">
            <v>6452</v>
          </cell>
        </row>
        <row r="2506">
          <cell r="B2506" t="str">
            <v>95O4920</v>
          </cell>
          <cell r="C2506" t="str">
            <v>Ống u.PVC Dismy D49x2.0mm</v>
          </cell>
          <cell r="D2506">
            <v>0</v>
          </cell>
          <cell r="E2506">
            <v>0</v>
          </cell>
          <cell r="F2506">
            <v>20980</v>
          </cell>
          <cell r="G2506">
            <v>290842755</v>
          </cell>
          <cell r="H2506">
            <v>12916</v>
          </cell>
          <cell r="I2506">
            <v>179052669</v>
          </cell>
          <cell r="J2506">
            <v>8064</v>
          </cell>
        </row>
        <row r="2507">
          <cell r="B2507" t="str">
            <v>95O4924</v>
          </cell>
          <cell r="C2507" t="str">
            <v>Ống u.PVC Dismy D49x2.4mm</v>
          </cell>
          <cell r="D2507">
            <v>2116</v>
          </cell>
          <cell r="E2507">
            <v>32784960</v>
          </cell>
          <cell r="F2507">
            <v>2436</v>
          </cell>
          <cell r="G2507">
            <v>37460155</v>
          </cell>
          <cell r="H2507">
            <v>2440</v>
          </cell>
          <cell r="I2507">
            <v>37876949</v>
          </cell>
          <cell r="J2507">
            <v>2112</v>
          </cell>
        </row>
        <row r="2508">
          <cell r="B2508" t="str">
            <v>95O4930</v>
          </cell>
          <cell r="C2508" t="str">
            <v>Ống u.PVC Dismy D49x3.0mm</v>
          </cell>
          <cell r="D2508">
            <v>0</v>
          </cell>
          <cell r="E2508">
            <v>0</v>
          </cell>
          <cell r="F2508">
            <v>2148</v>
          </cell>
          <cell r="G2508">
            <v>40279122</v>
          </cell>
          <cell r="H2508">
            <v>2148</v>
          </cell>
          <cell r="I2508">
            <v>40279122</v>
          </cell>
          <cell r="J2508">
            <v>0</v>
          </cell>
        </row>
        <row r="2509">
          <cell r="B2509" t="str">
            <v>95O6015</v>
          </cell>
          <cell r="C2509" t="str">
            <v>Ống u.PVC Dismy D60x1.5mm</v>
          </cell>
          <cell r="D2509">
            <v>6204</v>
          </cell>
          <cell r="E2509">
            <v>83335436</v>
          </cell>
          <cell r="F2509">
            <v>17960</v>
          </cell>
          <cell r="G2509">
            <v>236458257</v>
          </cell>
          <cell r="H2509">
            <v>23256</v>
          </cell>
          <cell r="I2509">
            <v>300412755</v>
          </cell>
          <cell r="J2509">
            <v>908</v>
          </cell>
        </row>
        <row r="2510">
          <cell r="B2510" t="str">
            <v>95O6018</v>
          </cell>
          <cell r="C2510" t="str">
            <v>Ống u.PVC Dismy D60x1.8mm</v>
          </cell>
          <cell r="D2510">
            <v>4048</v>
          </cell>
          <cell r="E2510">
            <v>55863230</v>
          </cell>
          <cell r="F2510">
            <v>28656</v>
          </cell>
          <cell r="G2510">
            <v>428180419</v>
          </cell>
          <cell r="H2510">
            <v>29912</v>
          </cell>
          <cell r="I2510">
            <v>442831280</v>
          </cell>
          <cell r="J2510">
            <v>2792</v>
          </cell>
        </row>
        <row r="2511">
          <cell r="B2511" t="str">
            <v>95O6020</v>
          </cell>
          <cell r="C2511" t="str">
            <v>Ống u.PVC Dismy D60x2.0mm</v>
          </cell>
          <cell r="D2511">
            <v>9544</v>
          </cell>
          <cell r="E2511">
            <v>145095206</v>
          </cell>
          <cell r="F2511">
            <v>30172</v>
          </cell>
          <cell r="G2511">
            <v>500096294</v>
          </cell>
          <cell r="H2511">
            <v>36500</v>
          </cell>
          <cell r="I2511">
            <v>589094640</v>
          </cell>
          <cell r="J2511">
            <v>3216</v>
          </cell>
        </row>
        <row r="2512">
          <cell r="B2512" t="str">
            <v>95O6023</v>
          </cell>
          <cell r="C2512" t="str">
            <v>Ống u.PVC Dismy D60x2.3mm</v>
          </cell>
          <cell r="D2512">
            <v>0</v>
          </cell>
          <cell r="E2512">
            <v>0</v>
          </cell>
          <cell r="F2512">
            <v>68</v>
          </cell>
          <cell r="G2512">
            <v>1176876</v>
          </cell>
          <cell r="H2512">
            <v>68</v>
          </cell>
          <cell r="I2512">
            <v>1176876</v>
          </cell>
          <cell r="J2512">
            <v>0</v>
          </cell>
        </row>
        <row r="2513">
          <cell r="B2513" t="str">
            <v>95O6025</v>
          </cell>
          <cell r="C2513" t="str">
            <v>Ống u.PVC Dismy D60x2.5mm</v>
          </cell>
          <cell r="D2513">
            <v>32</v>
          </cell>
          <cell r="E2513">
            <v>597891</v>
          </cell>
          <cell r="F2513">
            <v>12272</v>
          </cell>
          <cell r="G2513">
            <v>251440153</v>
          </cell>
          <cell r="H2513">
            <v>9544</v>
          </cell>
          <cell r="I2513">
            <v>195488596</v>
          </cell>
          <cell r="J2513">
            <v>2760</v>
          </cell>
        </row>
        <row r="2514">
          <cell r="B2514" t="str">
            <v>95O6030</v>
          </cell>
          <cell r="C2514" t="str">
            <v>Ống u.PVC Dismy D60x3.0mm</v>
          </cell>
          <cell r="D2514">
            <v>7240</v>
          </cell>
          <cell r="E2514">
            <v>159752776</v>
          </cell>
          <cell r="F2514">
            <v>48</v>
          </cell>
          <cell r="G2514">
            <v>1059134</v>
          </cell>
          <cell r="H2514">
            <v>1448</v>
          </cell>
          <cell r="I2514">
            <v>31950554</v>
          </cell>
          <cell r="J2514">
            <v>5840</v>
          </cell>
        </row>
        <row r="2515">
          <cell r="B2515" t="str">
            <v>95O7622</v>
          </cell>
          <cell r="C2515" t="str">
            <v>Ống u.PVC Dismy D76x2.2mm</v>
          </cell>
          <cell r="D2515">
            <v>0</v>
          </cell>
          <cell r="E2515">
            <v>0</v>
          </cell>
          <cell r="F2515">
            <v>18240</v>
          </cell>
          <cell r="G2515">
            <v>386936609</v>
          </cell>
          <cell r="H2515">
            <v>9392</v>
          </cell>
          <cell r="I2515">
            <v>193621783</v>
          </cell>
          <cell r="J2515">
            <v>8848</v>
          </cell>
        </row>
        <row r="2516">
          <cell r="B2516" t="str">
            <v>95O7625</v>
          </cell>
          <cell r="C2516" t="str">
            <v>Ống u.PVC Dismy D76x2.5mm</v>
          </cell>
          <cell r="D2516">
            <v>0</v>
          </cell>
          <cell r="E2516">
            <v>0</v>
          </cell>
          <cell r="F2516">
            <v>8268</v>
          </cell>
          <cell r="G2516">
            <v>214715212</v>
          </cell>
          <cell r="H2516">
            <v>2000</v>
          </cell>
          <cell r="I2516">
            <v>51938851</v>
          </cell>
          <cell r="J2516">
            <v>6268</v>
          </cell>
        </row>
        <row r="2517">
          <cell r="B2517" t="str">
            <v>95O7630</v>
          </cell>
          <cell r="C2517" t="str">
            <v>Ống u.PVC Dismy D76x3.0mm</v>
          </cell>
          <cell r="D2517">
            <v>3240</v>
          </cell>
          <cell r="E2517">
            <v>91372886</v>
          </cell>
          <cell r="F2517">
            <v>0</v>
          </cell>
          <cell r="G2517">
            <v>0</v>
          </cell>
          <cell r="H2517">
            <v>400</v>
          </cell>
          <cell r="I2517">
            <v>11280603</v>
          </cell>
          <cell r="J2517">
            <v>2840</v>
          </cell>
        </row>
        <row r="2518">
          <cell r="B2518" t="str">
            <v>95O9017</v>
          </cell>
          <cell r="C2518" t="str">
            <v>Ống u.PVC Dismy D90x1.7mm</v>
          </cell>
          <cell r="D2518">
            <v>2936</v>
          </cell>
          <cell r="E2518">
            <v>57283223</v>
          </cell>
          <cell r="F2518">
            <v>6432</v>
          </cell>
          <cell r="G2518">
            <v>123915334</v>
          </cell>
          <cell r="H2518">
            <v>7680</v>
          </cell>
          <cell r="I2518">
            <v>127310942</v>
          </cell>
          <cell r="J2518">
            <v>1688</v>
          </cell>
        </row>
        <row r="2519">
          <cell r="B2519" t="str">
            <v>95O9020</v>
          </cell>
          <cell r="C2519" t="str">
            <v>Ống u.PVC Dismy D90x2.0mm</v>
          </cell>
          <cell r="D2519">
            <v>1324</v>
          </cell>
          <cell r="E2519">
            <v>30010312</v>
          </cell>
          <cell r="F2519">
            <v>14148</v>
          </cell>
          <cell r="G2519">
            <v>351494938</v>
          </cell>
          <cell r="H2519">
            <v>14404</v>
          </cell>
          <cell r="I2519">
            <v>354443705</v>
          </cell>
          <cell r="J2519">
            <v>1068</v>
          </cell>
        </row>
        <row r="2520">
          <cell r="B2520" t="str">
            <v>95O9026</v>
          </cell>
          <cell r="C2520" t="str">
            <v>Ống u.PVC Dismy D90x2.6mm</v>
          </cell>
          <cell r="D2520">
            <v>704</v>
          </cell>
          <cell r="E2520">
            <v>20382828</v>
          </cell>
          <cell r="F2520">
            <v>8216</v>
          </cell>
          <cell r="G2520">
            <v>258635473</v>
          </cell>
          <cell r="H2520">
            <v>7116</v>
          </cell>
          <cell r="I2520">
            <v>209628371</v>
          </cell>
          <cell r="J2520">
            <v>1804</v>
          </cell>
        </row>
        <row r="2521">
          <cell r="B2521" t="str">
            <v>95O9029</v>
          </cell>
          <cell r="C2521" t="str">
            <v>Ống u.PVC Dismy D90x2.9mm</v>
          </cell>
          <cell r="D2521">
            <v>1200</v>
          </cell>
          <cell r="E2521">
            <v>38470263</v>
          </cell>
          <cell r="F2521">
            <v>2620</v>
          </cell>
          <cell r="G2521">
            <v>89034938</v>
          </cell>
          <cell r="H2521">
            <v>3712</v>
          </cell>
          <cell r="I2521">
            <v>123866514</v>
          </cell>
          <cell r="J2521">
            <v>108</v>
          </cell>
        </row>
        <row r="2522">
          <cell r="B2522" t="str">
            <v>95O9035</v>
          </cell>
          <cell r="C2522" t="str">
            <v>Ống u.PVC Dismy D90x3.5mm</v>
          </cell>
          <cell r="D2522">
            <v>836</v>
          </cell>
          <cell r="E2522">
            <v>31936473</v>
          </cell>
          <cell r="F2522">
            <v>3580</v>
          </cell>
          <cell r="G2522">
            <v>153271356</v>
          </cell>
          <cell r="H2522">
            <v>2846</v>
          </cell>
          <cell r="I2522">
            <v>119361749</v>
          </cell>
          <cell r="J2522">
            <v>1570</v>
          </cell>
        </row>
        <row r="2523">
          <cell r="B2523" t="str">
            <v>95O9050</v>
          </cell>
          <cell r="C2523" t="str">
            <v>Ống u.PVC Dismy D90x5.0mm</v>
          </cell>
          <cell r="D2523">
            <v>800</v>
          </cell>
          <cell r="E2523">
            <v>42537692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800</v>
          </cell>
        </row>
        <row r="2524">
          <cell r="B2524" t="str">
            <v>96OLD1612</v>
          </cell>
          <cell r="C2524" t="str">
            <v>Ống luồn dây điện D16x1.2mm</v>
          </cell>
          <cell r="D2524">
            <v>0</v>
          </cell>
          <cell r="E2524">
            <v>0</v>
          </cell>
          <cell r="F2524">
            <v>1136</v>
          </cell>
          <cell r="G2524">
            <v>9742974</v>
          </cell>
          <cell r="H2524">
            <v>495</v>
          </cell>
          <cell r="I2524">
            <v>4245398</v>
          </cell>
          <cell r="J2524">
            <v>641</v>
          </cell>
        </row>
        <row r="2525">
          <cell r="B2525" t="str">
            <v>96OLD2014</v>
          </cell>
          <cell r="C2525" t="str">
            <v>Ống luồn dây điện D20x1.4mm</v>
          </cell>
          <cell r="D2525">
            <v>0</v>
          </cell>
          <cell r="E2525">
            <v>0</v>
          </cell>
          <cell r="F2525">
            <v>1101</v>
          </cell>
          <cell r="G2525">
            <v>13693040</v>
          </cell>
          <cell r="H2525">
            <v>373</v>
          </cell>
          <cell r="I2525">
            <v>4638968</v>
          </cell>
          <cell r="J2525">
            <v>728</v>
          </cell>
        </row>
        <row r="2526">
          <cell r="B2526" t="str">
            <v>96OLD2016</v>
          </cell>
          <cell r="C2526" t="str">
            <v>Ống luồn dây điện D20x1.6mm</v>
          </cell>
          <cell r="D2526">
            <v>0</v>
          </cell>
          <cell r="E2526">
            <v>0</v>
          </cell>
          <cell r="F2526">
            <v>10</v>
          </cell>
          <cell r="G2526">
            <v>470604</v>
          </cell>
          <cell r="H2526">
            <v>10</v>
          </cell>
          <cell r="I2526">
            <v>470604</v>
          </cell>
          <cell r="J2526">
            <v>0</v>
          </cell>
        </row>
        <row r="2527">
          <cell r="B2527" t="str">
            <v>96OLD3225</v>
          </cell>
          <cell r="C2527" t="str">
            <v>Ống luồn dây điện D32x2.5mm</v>
          </cell>
          <cell r="D2527">
            <v>0</v>
          </cell>
          <cell r="E2527">
            <v>0</v>
          </cell>
          <cell r="F2527">
            <v>17</v>
          </cell>
          <cell r="G2527">
            <v>1961716</v>
          </cell>
          <cell r="H2527">
            <v>17</v>
          </cell>
          <cell r="I2527">
            <v>1961716</v>
          </cell>
          <cell r="J2527">
            <v>0</v>
          </cell>
        </row>
        <row r="2528">
          <cell r="B2528" t="str">
            <v>VD</v>
          </cell>
          <cell r="C2528" t="str">
            <v>Mã vật tư dùng khi Hủy hóa đơn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11</v>
          </cell>
          <cell r="I2528">
            <v>0</v>
          </cell>
          <cell r="J2528">
            <v>-11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ụ kiện nhựa"/>
      <sheetName val="Quy ước"/>
      <sheetName val="Data"/>
      <sheetName val="Sheet2"/>
      <sheetName val="Sheet3"/>
      <sheetName val="Sheet4"/>
      <sheetName val="Sheet5"/>
      <sheetName val="Sheet6"/>
      <sheetName val="Sheet1"/>
    </sheetNames>
    <sheetDataSet>
      <sheetData sheetId="0"/>
      <sheetData sheetId="1"/>
      <sheetData sheetId="2">
        <row r="5">
          <cell r="D5" t="str">
            <v>Mã vật tư</v>
          </cell>
          <cell r="E5" t="str">
            <v>Tên vật tư</v>
          </cell>
          <cell r="F5" t="str">
            <v>Nhóm 3 số</v>
          </cell>
          <cell r="G5" t="str">
            <v>Mã số</v>
          </cell>
          <cell r="H5" t="str">
            <v>Ghép</v>
          </cell>
          <cell r="I5" t="str">
            <v>Tên gốc</v>
          </cell>
          <cell r="J5" t="str">
            <v>Loại</v>
          </cell>
          <cell r="K5" t="str">
            <v>Đổi đầu</v>
          </cell>
          <cell r="L5" t="str">
            <v>Màu</v>
          </cell>
          <cell r="M5" t="str">
            <v>D</v>
          </cell>
          <cell r="N5" t="str">
            <v>Mã chuẩn</v>
          </cell>
          <cell r="O5" t="str">
            <v>Tên chuẩn</v>
          </cell>
          <cell r="P5" t="str">
            <v>Đvt</v>
          </cell>
          <cell r="R5" t="str">
            <v>Loại</v>
          </cell>
          <cell r="S5" t="str">
            <v>màu</v>
          </cell>
          <cell r="T5" t="str">
            <v>Đúc/Gia công</v>
          </cell>
          <cell r="U5" t="str">
            <v>PN</v>
          </cell>
          <cell r="V5" t="str">
            <v>Class</v>
          </cell>
          <cell r="W5" t="str">
            <v>Check</v>
          </cell>
          <cell r="X5" t="str">
            <v>Phi</v>
          </cell>
          <cell r="Y5" t="str">
            <v>Số sau</v>
          </cell>
          <cell r="Z5" t="str">
            <v>Mã mới</v>
          </cell>
          <cell r="AA5" t="str">
            <v>Tên mới</v>
          </cell>
          <cell r="AC5" t="str">
            <v>a</v>
          </cell>
        </row>
        <row r="6">
          <cell r="D6" t="str">
            <v>11OLX2023</v>
          </cell>
          <cell r="E6" t="str">
            <v>ống lạnh PPR DISMY xanh D20x2,3</v>
          </cell>
          <cell r="F6">
            <v>11011</v>
          </cell>
          <cell r="G6" t="str">
            <v>PPRỐng lạnh PN10xanh</v>
          </cell>
          <cell r="H6" t="str">
            <v>Ống lạnh PN10</v>
          </cell>
          <cell r="I6" t="str">
            <v>Ống lạnh</v>
          </cell>
          <cell r="J6" t="str">
            <v>PPR</v>
          </cell>
          <cell r="K6" t="str">
            <v>Ống lạnh</v>
          </cell>
          <cell r="L6" t="str">
            <v>xanh</v>
          </cell>
          <cell r="M6" t="str">
            <v>D20x2,3</v>
          </cell>
          <cell r="N6" t="str">
            <v>111011020023</v>
          </cell>
          <cell r="O6" t="str">
            <v>Ống lạnh PPR DISMY xanh PN10 D20x2,3</v>
          </cell>
          <cell r="P6" t="str">
            <v>m.</v>
          </cell>
          <cell r="R6" t="str">
            <v>OL</v>
          </cell>
          <cell r="S6" t="str">
            <v>X</v>
          </cell>
          <cell r="T6" t="str">
            <v>D</v>
          </cell>
          <cell r="U6">
            <v>10</v>
          </cell>
          <cell r="V6" t="str">
            <v/>
          </cell>
          <cell r="W6">
            <v>0</v>
          </cell>
          <cell r="X6">
            <v>20</v>
          </cell>
          <cell r="Y6">
            <v>23</v>
          </cell>
          <cell r="Z6" t="str">
            <v>101100020023</v>
          </cell>
          <cell r="AA6" t="str">
            <v>Ống lạnh PPR DISMY xanh PN10 D20x2,3</v>
          </cell>
          <cell r="AB6">
            <v>12</v>
          </cell>
          <cell r="AC6" t="b">
            <v>1</v>
          </cell>
          <cell r="AD6" t="str">
            <v>OL1020023</v>
          </cell>
        </row>
        <row r="7">
          <cell r="D7" t="str">
            <v>11OLX2528</v>
          </cell>
          <cell r="E7" t="str">
            <v>ống lạnh PPR DISMY xanh D25x2,8</v>
          </cell>
          <cell r="F7">
            <v>11011</v>
          </cell>
          <cell r="G7" t="str">
            <v>PPRỐng lạnh PN10xanh</v>
          </cell>
          <cell r="H7" t="str">
            <v>Ống lạnh PN10</v>
          </cell>
          <cell r="I7" t="str">
            <v>Ống lạnh</v>
          </cell>
          <cell r="J7" t="str">
            <v>PPR</v>
          </cell>
          <cell r="K7" t="str">
            <v>Ống lạnh</v>
          </cell>
          <cell r="L7" t="str">
            <v>xanh</v>
          </cell>
          <cell r="M7" t="str">
            <v>D25x2,8</v>
          </cell>
          <cell r="N7" t="str">
            <v>111011025028</v>
          </cell>
          <cell r="O7" t="str">
            <v>Ống lạnh PPR DISMY xanh PN10 D25x2,8</v>
          </cell>
          <cell r="P7" t="str">
            <v>m.</v>
          </cell>
          <cell r="R7" t="str">
            <v>OL</v>
          </cell>
          <cell r="S7" t="str">
            <v>X</v>
          </cell>
          <cell r="T7" t="str">
            <v>D</v>
          </cell>
          <cell r="U7">
            <v>10</v>
          </cell>
          <cell r="V7" t="str">
            <v/>
          </cell>
          <cell r="W7">
            <v>0</v>
          </cell>
          <cell r="X7">
            <v>25</v>
          </cell>
          <cell r="Y7">
            <v>28</v>
          </cell>
          <cell r="Z7" t="str">
            <v>101100025028</v>
          </cell>
          <cell r="AA7" t="str">
            <v>Ống lạnh PPR DISMY xanh PN10 D25x2,8</v>
          </cell>
          <cell r="AB7">
            <v>12</v>
          </cell>
          <cell r="AC7" t="b">
            <v>1</v>
          </cell>
          <cell r="AD7" t="str">
            <v>OL1025028</v>
          </cell>
        </row>
        <row r="8">
          <cell r="D8" t="str">
            <v>11OLX3229</v>
          </cell>
          <cell r="E8" t="str">
            <v>ống lạnh PPR DISMY xanh D32x2,9</v>
          </cell>
          <cell r="F8">
            <v>11011</v>
          </cell>
          <cell r="G8" t="str">
            <v>PPRỐng lạnh PN10xanh</v>
          </cell>
          <cell r="H8" t="str">
            <v>Ống lạnh PN10</v>
          </cell>
          <cell r="I8" t="str">
            <v>Ống lạnh</v>
          </cell>
          <cell r="J8" t="str">
            <v>PPR</v>
          </cell>
          <cell r="K8" t="str">
            <v>Ống lạnh</v>
          </cell>
          <cell r="L8" t="str">
            <v>xanh</v>
          </cell>
          <cell r="M8" t="str">
            <v>D32x2,9</v>
          </cell>
          <cell r="N8" t="str">
            <v>111011032029</v>
          </cell>
          <cell r="O8" t="str">
            <v>Ống lạnh PPR DISMY xanh PN10 D32x2,9</v>
          </cell>
          <cell r="P8" t="str">
            <v>m.</v>
          </cell>
          <cell r="R8" t="str">
            <v>OL</v>
          </cell>
          <cell r="S8" t="str">
            <v>X</v>
          </cell>
          <cell r="T8" t="str">
            <v>D</v>
          </cell>
          <cell r="U8">
            <v>10</v>
          </cell>
          <cell r="V8" t="str">
            <v/>
          </cell>
          <cell r="W8">
            <v>0</v>
          </cell>
          <cell r="X8">
            <v>32</v>
          </cell>
          <cell r="Y8">
            <v>29</v>
          </cell>
          <cell r="Z8" t="str">
            <v>101100032029</v>
          </cell>
          <cell r="AA8" t="str">
            <v>Ống lạnh PPR DISMY xanh PN10 D32x2,9</v>
          </cell>
          <cell r="AB8">
            <v>12</v>
          </cell>
          <cell r="AC8" t="b">
            <v>1</v>
          </cell>
          <cell r="AD8" t="str">
            <v>OL1032029</v>
          </cell>
        </row>
        <row r="9">
          <cell r="D9" t="str">
            <v>11OLX4037</v>
          </cell>
          <cell r="E9" t="str">
            <v>ống lạnh PPR DISMY xanh D40x3,7</v>
          </cell>
          <cell r="F9">
            <v>11011</v>
          </cell>
          <cell r="G9" t="str">
            <v>PPRỐng lạnh PN10xanh</v>
          </cell>
          <cell r="H9" t="str">
            <v>Ống lạnh PN10</v>
          </cell>
          <cell r="I9" t="str">
            <v>Ống lạnh</v>
          </cell>
          <cell r="J9" t="str">
            <v>PPR</v>
          </cell>
          <cell r="K9" t="str">
            <v>Ống lạnh</v>
          </cell>
          <cell r="L9" t="str">
            <v>xanh</v>
          </cell>
          <cell r="M9" t="str">
            <v>D40x3,7</v>
          </cell>
          <cell r="N9" t="str">
            <v>111011040037</v>
          </cell>
          <cell r="O9" t="str">
            <v>Ống lạnh PPR DISMY xanh PN10 D40x3,7</v>
          </cell>
          <cell r="P9" t="str">
            <v>m.</v>
          </cell>
          <cell r="R9" t="str">
            <v>OL</v>
          </cell>
          <cell r="S9" t="str">
            <v>X</v>
          </cell>
          <cell r="T9" t="str">
            <v>D</v>
          </cell>
          <cell r="U9">
            <v>10</v>
          </cell>
          <cell r="V9" t="str">
            <v/>
          </cell>
          <cell r="W9">
            <v>0</v>
          </cell>
          <cell r="X9">
            <v>40</v>
          </cell>
          <cell r="Y9">
            <v>37</v>
          </cell>
          <cell r="Z9" t="str">
            <v>101100040037</v>
          </cell>
          <cell r="AA9" t="str">
            <v>Ống lạnh PPR DISMY xanh PN10 D40x3,7</v>
          </cell>
          <cell r="AB9">
            <v>12</v>
          </cell>
          <cell r="AC9" t="b">
            <v>1</v>
          </cell>
          <cell r="AD9" t="str">
            <v>OL1040037</v>
          </cell>
        </row>
        <row r="10">
          <cell r="D10" t="str">
            <v>11OLX5046</v>
          </cell>
          <cell r="E10" t="str">
            <v>ống lạnh PPR DISMY xanh D50x4,6</v>
          </cell>
          <cell r="F10">
            <v>11011</v>
          </cell>
          <cell r="G10" t="str">
            <v>PPRỐng lạnh PN10xanh</v>
          </cell>
          <cell r="H10" t="str">
            <v>Ống lạnh PN10</v>
          </cell>
          <cell r="I10" t="str">
            <v>Ống lạnh</v>
          </cell>
          <cell r="J10" t="str">
            <v>PPR</v>
          </cell>
          <cell r="K10" t="str">
            <v>Ống lạnh</v>
          </cell>
          <cell r="L10" t="str">
            <v>xanh</v>
          </cell>
          <cell r="M10" t="str">
            <v>D50x4,6</v>
          </cell>
          <cell r="N10" t="str">
            <v>111011050046</v>
          </cell>
          <cell r="O10" t="str">
            <v>Ống lạnh PPR DISMY xanh PN10 D50x4,6</v>
          </cell>
          <cell r="P10" t="str">
            <v>m.</v>
          </cell>
          <cell r="R10" t="str">
            <v>OL</v>
          </cell>
          <cell r="S10" t="str">
            <v>X</v>
          </cell>
          <cell r="T10" t="str">
            <v>D</v>
          </cell>
          <cell r="U10">
            <v>10</v>
          </cell>
          <cell r="V10" t="str">
            <v/>
          </cell>
          <cell r="W10">
            <v>0</v>
          </cell>
          <cell r="X10">
            <v>50</v>
          </cell>
          <cell r="Y10">
            <v>46</v>
          </cell>
          <cell r="Z10" t="str">
            <v>101100050046</v>
          </cell>
          <cell r="AA10" t="str">
            <v>Ống lạnh PPR DISMY xanh PN10 D50x4,6</v>
          </cell>
          <cell r="AB10">
            <v>12</v>
          </cell>
          <cell r="AC10" t="b">
            <v>1</v>
          </cell>
          <cell r="AD10" t="str">
            <v>OL1050046</v>
          </cell>
        </row>
        <row r="11">
          <cell r="D11" t="str">
            <v>11OLX6358</v>
          </cell>
          <cell r="E11" t="str">
            <v>ống lạnh PPR DISMY xanh D63x5,8</v>
          </cell>
          <cell r="F11">
            <v>11011</v>
          </cell>
          <cell r="G11" t="str">
            <v>PPRỐng lạnh PN10xanh</v>
          </cell>
          <cell r="H11" t="str">
            <v>Ống lạnh PN10</v>
          </cell>
          <cell r="I11" t="str">
            <v>Ống lạnh</v>
          </cell>
          <cell r="J11" t="str">
            <v>PPR</v>
          </cell>
          <cell r="K11" t="str">
            <v>Ống lạnh</v>
          </cell>
          <cell r="L11" t="str">
            <v>xanh</v>
          </cell>
          <cell r="M11" t="str">
            <v>D63x5,8</v>
          </cell>
          <cell r="N11" t="str">
            <v>111011063058</v>
          </cell>
          <cell r="O11" t="str">
            <v>Ống lạnh PPR DISMY xanh PN10 D63x5,8</v>
          </cell>
          <cell r="P11" t="str">
            <v>m.</v>
          </cell>
          <cell r="R11" t="str">
            <v>OL</v>
          </cell>
          <cell r="S11" t="str">
            <v>X</v>
          </cell>
          <cell r="T11" t="str">
            <v>D</v>
          </cell>
          <cell r="U11">
            <v>10</v>
          </cell>
          <cell r="V11" t="str">
            <v/>
          </cell>
          <cell r="W11">
            <v>0</v>
          </cell>
          <cell r="X11">
            <v>63</v>
          </cell>
          <cell r="Y11">
            <v>58</v>
          </cell>
          <cell r="Z11" t="str">
            <v>101100063058</v>
          </cell>
          <cell r="AA11" t="str">
            <v>Ống lạnh PPR DISMY xanh PN10 D63x5,8</v>
          </cell>
          <cell r="AB11">
            <v>12</v>
          </cell>
          <cell r="AC11" t="b">
            <v>1</v>
          </cell>
          <cell r="AD11" t="str">
            <v>OL1063058</v>
          </cell>
        </row>
        <row r="12">
          <cell r="D12" t="str">
            <v>11OLX7568</v>
          </cell>
          <cell r="E12" t="str">
            <v>ống lạnh PPR DISMY xanh D75x6,8</v>
          </cell>
          <cell r="F12">
            <v>11011</v>
          </cell>
          <cell r="G12" t="str">
            <v>PPRỐng lạnh PN10xanh</v>
          </cell>
          <cell r="H12" t="str">
            <v>Ống lạnh PN10</v>
          </cell>
          <cell r="I12" t="str">
            <v>Ống lạnh</v>
          </cell>
          <cell r="J12" t="str">
            <v>PPR</v>
          </cell>
          <cell r="K12" t="str">
            <v>Ống lạnh</v>
          </cell>
          <cell r="L12" t="str">
            <v>xanh</v>
          </cell>
          <cell r="M12" t="str">
            <v>D75x6,8</v>
          </cell>
          <cell r="N12" t="str">
            <v>111011075068</v>
          </cell>
          <cell r="O12" t="str">
            <v>Ống lạnh PPR DISMY xanh PN10 D75x6,8</v>
          </cell>
          <cell r="P12" t="str">
            <v>m.</v>
          </cell>
          <cell r="R12" t="str">
            <v>OL</v>
          </cell>
          <cell r="S12" t="str">
            <v>X</v>
          </cell>
          <cell r="T12" t="str">
            <v>D</v>
          </cell>
          <cell r="U12">
            <v>10</v>
          </cell>
          <cell r="V12" t="str">
            <v/>
          </cell>
          <cell r="W12">
            <v>0</v>
          </cell>
          <cell r="X12">
            <v>75</v>
          </cell>
          <cell r="Y12">
            <v>68</v>
          </cell>
          <cell r="Z12" t="str">
            <v>101100075068</v>
          </cell>
          <cell r="AA12" t="str">
            <v>Ống lạnh PPR DISMY xanh PN10 D75x6,8</v>
          </cell>
          <cell r="AB12">
            <v>12</v>
          </cell>
          <cell r="AC12" t="b">
            <v>1</v>
          </cell>
          <cell r="AD12" t="str">
            <v>OL1075068</v>
          </cell>
        </row>
        <row r="13">
          <cell r="D13" t="str">
            <v>11OLX9082</v>
          </cell>
          <cell r="E13" t="str">
            <v>ống lạnh PPR DISMY xanh D90x8,2</v>
          </cell>
          <cell r="F13">
            <v>11011</v>
          </cell>
          <cell r="G13" t="str">
            <v>PPRỐng lạnh PN10xanh</v>
          </cell>
          <cell r="H13" t="str">
            <v>Ống lạnh PN10</v>
          </cell>
          <cell r="I13" t="str">
            <v>Ống lạnh</v>
          </cell>
          <cell r="J13" t="str">
            <v>PPR</v>
          </cell>
          <cell r="K13" t="str">
            <v>Ống lạnh</v>
          </cell>
          <cell r="L13" t="str">
            <v>xanh</v>
          </cell>
          <cell r="M13" t="str">
            <v>D90x8,2</v>
          </cell>
          <cell r="N13" t="str">
            <v>111011090082</v>
          </cell>
          <cell r="O13" t="str">
            <v>Ống lạnh PPR DISMY xanh PN10 D90x8,2</v>
          </cell>
          <cell r="P13" t="str">
            <v>m.</v>
          </cell>
          <cell r="R13" t="str">
            <v>OL</v>
          </cell>
          <cell r="S13" t="str">
            <v>X</v>
          </cell>
          <cell r="T13" t="str">
            <v>D</v>
          </cell>
          <cell r="U13">
            <v>10</v>
          </cell>
          <cell r="V13" t="str">
            <v/>
          </cell>
          <cell r="W13">
            <v>0</v>
          </cell>
          <cell r="X13">
            <v>90</v>
          </cell>
          <cell r="Y13">
            <v>82</v>
          </cell>
          <cell r="Z13" t="str">
            <v>101100090082</v>
          </cell>
          <cell r="AA13" t="str">
            <v>Ống lạnh PPR DISMY xanh PN10 D90x8,2</v>
          </cell>
          <cell r="AB13">
            <v>12</v>
          </cell>
          <cell r="AC13" t="b">
            <v>1</v>
          </cell>
          <cell r="AD13" t="str">
            <v>OL1090082</v>
          </cell>
        </row>
        <row r="14">
          <cell r="D14" t="str">
            <v>11OLX11010</v>
          </cell>
          <cell r="E14" t="str">
            <v>ống lạnh PPR DISMY xanh D110x10</v>
          </cell>
          <cell r="F14">
            <v>11011</v>
          </cell>
          <cell r="G14" t="str">
            <v>PPRỐng lạnh PN10xanh</v>
          </cell>
          <cell r="H14" t="str">
            <v>Ống lạnh PN10</v>
          </cell>
          <cell r="I14" t="str">
            <v>Ống lạnh</v>
          </cell>
          <cell r="J14" t="str">
            <v>PPR</v>
          </cell>
          <cell r="K14" t="str">
            <v>Ống lạnh</v>
          </cell>
          <cell r="L14" t="str">
            <v>xanh</v>
          </cell>
          <cell r="M14" t="str">
            <v>D110x10</v>
          </cell>
          <cell r="N14" t="str">
            <v>111011110010</v>
          </cell>
          <cell r="O14" t="str">
            <v>Ống lạnh PPR DISMY xanh PN10 D110x10</v>
          </cell>
          <cell r="P14" t="str">
            <v>m.</v>
          </cell>
          <cell r="R14" t="str">
            <v>OL</v>
          </cell>
          <cell r="S14" t="str">
            <v>X</v>
          </cell>
          <cell r="T14" t="str">
            <v>D</v>
          </cell>
          <cell r="U14">
            <v>10</v>
          </cell>
          <cell r="V14" t="str">
            <v/>
          </cell>
          <cell r="W14">
            <v>0</v>
          </cell>
          <cell r="X14">
            <v>110</v>
          </cell>
          <cell r="Y14">
            <v>10</v>
          </cell>
          <cell r="Z14" t="str">
            <v>101100110010</v>
          </cell>
          <cell r="AA14" t="str">
            <v>Ống lạnh PPR DISMY xanh PN10 D110x10</v>
          </cell>
          <cell r="AB14">
            <v>12</v>
          </cell>
          <cell r="AC14" t="b">
            <v>1</v>
          </cell>
          <cell r="AD14" t="str">
            <v>OL1110010</v>
          </cell>
        </row>
        <row r="15">
          <cell r="D15" t="str">
            <v>11OLX125114</v>
          </cell>
          <cell r="E15" t="str">
            <v>ống lạnh PPR DISMY xanh D125x11,4</v>
          </cell>
          <cell r="F15">
            <v>11011</v>
          </cell>
          <cell r="G15" t="str">
            <v>PPRỐng lạnh PN10xanh</v>
          </cell>
          <cell r="H15" t="str">
            <v>Ống lạnh PN10</v>
          </cell>
          <cell r="I15" t="str">
            <v>Ống lạnh</v>
          </cell>
          <cell r="J15" t="str">
            <v>PPR</v>
          </cell>
          <cell r="K15" t="str">
            <v>Ống lạnh</v>
          </cell>
          <cell r="L15" t="str">
            <v>xanh</v>
          </cell>
          <cell r="M15" t="str">
            <v>D125x11,4</v>
          </cell>
          <cell r="N15" t="str">
            <v>111011125114</v>
          </cell>
          <cell r="O15" t="str">
            <v>Ống lạnh PPR DISMY xanh PN10 D125x11,4</v>
          </cell>
          <cell r="P15" t="str">
            <v>m.</v>
          </cell>
          <cell r="R15" t="str">
            <v>OL</v>
          </cell>
          <cell r="S15" t="str">
            <v>X</v>
          </cell>
          <cell r="T15" t="str">
            <v>D</v>
          </cell>
          <cell r="U15">
            <v>10</v>
          </cell>
          <cell r="V15" t="str">
            <v/>
          </cell>
          <cell r="W15">
            <v>0</v>
          </cell>
          <cell r="X15">
            <v>125</v>
          </cell>
          <cell r="Y15">
            <v>114</v>
          </cell>
          <cell r="Z15" t="str">
            <v>101100125114</v>
          </cell>
          <cell r="AA15" t="str">
            <v>Ống lạnh PPR DISMY xanh PN10 D125x11,4</v>
          </cell>
          <cell r="AB15">
            <v>12</v>
          </cell>
          <cell r="AC15" t="b">
            <v>1</v>
          </cell>
          <cell r="AD15" t="str">
            <v>OL1125114</v>
          </cell>
        </row>
        <row r="16">
          <cell r="D16" t="str">
            <v>11OLX140127</v>
          </cell>
          <cell r="E16" t="str">
            <v>ống lạnh PPR DISMY xanh D140x12,7</v>
          </cell>
          <cell r="F16">
            <v>11011</v>
          </cell>
          <cell r="G16" t="str">
            <v>PPRỐng lạnh PN10xanh</v>
          </cell>
          <cell r="H16" t="str">
            <v>Ống lạnh PN10</v>
          </cell>
          <cell r="I16" t="str">
            <v>Ống lạnh</v>
          </cell>
          <cell r="J16" t="str">
            <v>PPR</v>
          </cell>
          <cell r="K16" t="str">
            <v>Ống lạnh</v>
          </cell>
          <cell r="L16" t="str">
            <v>xanh</v>
          </cell>
          <cell r="M16" t="str">
            <v>D140x12,7</v>
          </cell>
          <cell r="N16" t="str">
            <v>111011140127</v>
          </cell>
          <cell r="O16" t="str">
            <v>Ống lạnh PPR DISMY xanh PN10 D140x12,7</v>
          </cell>
          <cell r="P16" t="str">
            <v>m.</v>
          </cell>
          <cell r="R16" t="str">
            <v>OL</v>
          </cell>
          <cell r="S16" t="str">
            <v>X</v>
          </cell>
          <cell r="T16" t="str">
            <v>D</v>
          </cell>
          <cell r="U16">
            <v>10</v>
          </cell>
          <cell r="V16" t="str">
            <v/>
          </cell>
          <cell r="W16">
            <v>0</v>
          </cell>
          <cell r="X16">
            <v>140</v>
          </cell>
          <cell r="Y16">
            <v>127</v>
          </cell>
          <cell r="Z16" t="str">
            <v>101100140127</v>
          </cell>
          <cell r="AA16" t="str">
            <v>Ống lạnh PPR DISMY xanh PN10 D140x12,7</v>
          </cell>
          <cell r="AB16">
            <v>12</v>
          </cell>
          <cell r="AC16" t="b">
            <v>1</v>
          </cell>
          <cell r="AD16" t="str">
            <v>OL1140127</v>
          </cell>
        </row>
        <row r="17">
          <cell r="D17" t="str">
            <v>11OLX160146</v>
          </cell>
          <cell r="E17" t="str">
            <v>ống lạnh PPR DISMY xanh D160x14,6</v>
          </cell>
          <cell r="F17">
            <v>11011</v>
          </cell>
          <cell r="G17" t="str">
            <v>PPRỐng lạnh PN10xanh</v>
          </cell>
          <cell r="H17" t="str">
            <v>Ống lạnh PN10</v>
          </cell>
          <cell r="I17" t="str">
            <v>Ống lạnh</v>
          </cell>
          <cell r="J17" t="str">
            <v>PPR</v>
          </cell>
          <cell r="K17" t="str">
            <v>Ống lạnh</v>
          </cell>
          <cell r="L17" t="str">
            <v>xanh</v>
          </cell>
          <cell r="M17" t="str">
            <v>D160x14,6</v>
          </cell>
          <cell r="N17" t="str">
            <v>111011160146</v>
          </cell>
          <cell r="O17" t="str">
            <v>Ống lạnh PPR DISMY xanh PN10 D160x14,6</v>
          </cell>
          <cell r="P17" t="str">
            <v>m.</v>
          </cell>
          <cell r="R17" t="str">
            <v>OL</v>
          </cell>
          <cell r="S17" t="str">
            <v>X</v>
          </cell>
          <cell r="T17" t="str">
            <v>D</v>
          </cell>
          <cell r="U17">
            <v>10</v>
          </cell>
          <cell r="V17" t="str">
            <v/>
          </cell>
          <cell r="W17">
            <v>0</v>
          </cell>
          <cell r="X17">
            <v>160</v>
          </cell>
          <cell r="Y17">
            <v>146</v>
          </cell>
          <cell r="Z17" t="str">
            <v>101100160146</v>
          </cell>
          <cell r="AA17" t="str">
            <v>Ống lạnh PPR DISMY xanh PN10 D160x14,6</v>
          </cell>
          <cell r="AB17">
            <v>12</v>
          </cell>
          <cell r="AC17" t="b">
            <v>1</v>
          </cell>
          <cell r="AD17" t="str">
            <v>OL1160146</v>
          </cell>
        </row>
        <row r="18">
          <cell r="D18" t="str">
            <v>11OLG2023</v>
          </cell>
          <cell r="E18" t="str">
            <v>ống lạnh PPR DISMY ghi D20x2,3</v>
          </cell>
          <cell r="F18">
            <v>11012</v>
          </cell>
          <cell r="G18" t="str">
            <v>PPRỐng lạnh PN10ghi</v>
          </cell>
          <cell r="H18" t="str">
            <v>Ống lạnh PN10</v>
          </cell>
          <cell r="I18" t="str">
            <v>ống lạnh</v>
          </cell>
          <cell r="J18" t="str">
            <v>PPR</v>
          </cell>
          <cell r="K18" t="str">
            <v>Ống lạnh</v>
          </cell>
          <cell r="L18" t="str">
            <v>ghi</v>
          </cell>
          <cell r="M18" t="str">
            <v>D20x2,3</v>
          </cell>
          <cell r="N18" t="str">
            <v>111012020023</v>
          </cell>
          <cell r="O18" t="str">
            <v>Ống lạnh PPR DISMY ghi PN10 D20x2,3</v>
          </cell>
          <cell r="P18" t="str">
            <v>m.</v>
          </cell>
          <cell r="R18" t="str">
            <v>OL</v>
          </cell>
          <cell r="S18" t="str">
            <v>G</v>
          </cell>
          <cell r="T18" t="str">
            <v>D</v>
          </cell>
          <cell r="U18">
            <v>10</v>
          </cell>
          <cell r="V18" t="str">
            <v/>
          </cell>
          <cell r="W18">
            <v>0</v>
          </cell>
          <cell r="X18">
            <v>20</v>
          </cell>
          <cell r="Y18">
            <v>23</v>
          </cell>
          <cell r="Z18" t="str">
            <v>101200020023</v>
          </cell>
          <cell r="AA18" t="str">
            <v>Ống lạnh PPR DISMY ghi PN10 D20x2,3</v>
          </cell>
          <cell r="AB18">
            <v>12</v>
          </cell>
          <cell r="AC18" t="b">
            <v>0</v>
          </cell>
          <cell r="AD18" t="str">
            <v>OL2020023</v>
          </cell>
        </row>
        <row r="19">
          <cell r="D19" t="str">
            <v>11OLG2528</v>
          </cell>
          <cell r="E19" t="str">
            <v>ống lạnh PPR DISMY ghi D25x2,8</v>
          </cell>
          <cell r="F19">
            <v>11012</v>
          </cell>
          <cell r="G19" t="str">
            <v>PPRỐng lạnh PN10ghi</v>
          </cell>
          <cell r="H19" t="str">
            <v>Ống lạnh PN10</v>
          </cell>
          <cell r="I19" t="str">
            <v>ống lạnh</v>
          </cell>
          <cell r="J19" t="str">
            <v>PPR</v>
          </cell>
          <cell r="K19" t="str">
            <v>Ống lạnh</v>
          </cell>
          <cell r="L19" t="str">
            <v>ghi</v>
          </cell>
          <cell r="M19" t="str">
            <v>D25x2,8</v>
          </cell>
          <cell r="N19" t="str">
            <v>111012025028</v>
          </cell>
          <cell r="O19" t="str">
            <v>Ống lạnh PPR DISMY ghi PN10 D25x2,8</v>
          </cell>
          <cell r="P19" t="str">
            <v>m.</v>
          </cell>
          <cell r="R19" t="str">
            <v>OL</v>
          </cell>
          <cell r="S19" t="str">
            <v>G</v>
          </cell>
          <cell r="T19" t="str">
            <v>D</v>
          </cell>
          <cell r="U19">
            <v>10</v>
          </cell>
          <cell r="V19" t="str">
            <v/>
          </cell>
          <cell r="W19">
            <v>0</v>
          </cell>
          <cell r="X19">
            <v>25</v>
          </cell>
          <cell r="Y19">
            <v>28</v>
          </cell>
          <cell r="Z19" t="str">
            <v>101200025028</v>
          </cell>
          <cell r="AA19" t="str">
            <v>Ống lạnh PPR DISMY ghi PN10 D25x2,8</v>
          </cell>
          <cell r="AB19">
            <v>12</v>
          </cell>
          <cell r="AC19" t="b">
            <v>0</v>
          </cell>
          <cell r="AD19" t="str">
            <v>OL2025028</v>
          </cell>
        </row>
        <row r="20">
          <cell r="D20" t="str">
            <v>11OLG3229</v>
          </cell>
          <cell r="E20" t="str">
            <v>ống lạnh PPR DISMY ghi D32x2,9</v>
          </cell>
          <cell r="F20">
            <v>11012</v>
          </cell>
          <cell r="G20" t="str">
            <v>PPRỐng lạnh PN10ghi</v>
          </cell>
          <cell r="H20" t="str">
            <v>Ống lạnh PN10</v>
          </cell>
          <cell r="I20" t="str">
            <v>ống lạnh</v>
          </cell>
          <cell r="J20" t="str">
            <v>PPR</v>
          </cell>
          <cell r="K20" t="str">
            <v>Ống lạnh</v>
          </cell>
          <cell r="L20" t="str">
            <v>ghi</v>
          </cell>
          <cell r="M20" t="str">
            <v>D32x2,9</v>
          </cell>
          <cell r="N20" t="str">
            <v>111012032029</v>
          </cell>
          <cell r="O20" t="str">
            <v>Ống lạnh PPR DISMY ghi PN10 D32x2,9</v>
          </cell>
          <cell r="P20" t="str">
            <v>m.</v>
          </cell>
          <cell r="R20" t="str">
            <v>OL</v>
          </cell>
          <cell r="S20" t="str">
            <v>G</v>
          </cell>
          <cell r="T20" t="str">
            <v>D</v>
          </cell>
          <cell r="U20">
            <v>10</v>
          </cell>
          <cell r="V20" t="str">
            <v/>
          </cell>
          <cell r="W20">
            <v>0</v>
          </cell>
          <cell r="X20">
            <v>32</v>
          </cell>
          <cell r="Y20">
            <v>29</v>
          </cell>
          <cell r="Z20" t="str">
            <v>101200032029</v>
          </cell>
          <cell r="AA20" t="str">
            <v>Ống lạnh PPR DISMY ghi PN10 D32x2,9</v>
          </cell>
          <cell r="AB20">
            <v>12</v>
          </cell>
          <cell r="AC20" t="b">
            <v>0</v>
          </cell>
          <cell r="AD20" t="str">
            <v>OL2032029</v>
          </cell>
        </row>
        <row r="21">
          <cell r="D21" t="str">
            <v>11OLG4037</v>
          </cell>
          <cell r="E21" t="str">
            <v>ống lạnh PPR DISMY ghi D40x3,7</v>
          </cell>
          <cell r="F21">
            <v>11012</v>
          </cell>
          <cell r="G21" t="str">
            <v>PPRỐng lạnh PN10ghi</v>
          </cell>
          <cell r="H21" t="str">
            <v>Ống lạnh PN10</v>
          </cell>
          <cell r="I21" t="str">
            <v>ống lạnh</v>
          </cell>
          <cell r="J21" t="str">
            <v>PPR</v>
          </cell>
          <cell r="K21" t="str">
            <v>Ống lạnh</v>
          </cell>
          <cell r="L21" t="str">
            <v>ghi</v>
          </cell>
          <cell r="M21" t="str">
            <v>D40x3,7</v>
          </cell>
          <cell r="N21" t="str">
            <v>111012040037</v>
          </cell>
          <cell r="O21" t="str">
            <v>Ống lạnh PPR DISMY ghi PN10 D40x3,7</v>
          </cell>
          <cell r="P21" t="str">
            <v>m.</v>
          </cell>
          <cell r="R21" t="str">
            <v>OL</v>
          </cell>
          <cell r="S21" t="str">
            <v>G</v>
          </cell>
          <cell r="T21" t="str">
            <v>D</v>
          </cell>
          <cell r="U21">
            <v>10</v>
          </cell>
          <cell r="V21" t="str">
            <v/>
          </cell>
          <cell r="W21">
            <v>0</v>
          </cell>
          <cell r="X21">
            <v>40</v>
          </cell>
          <cell r="Y21">
            <v>37</v>
          </cell>
          <cell r="Z21" t="str">
            <v>101200040037</v>
          </cell>
          <cell r="AA21" t="str">
            <v>Ống lạnh PPR DISMY ghi PN10 D40x3,7</v>
          </cell>
          <cell r="AB21">
            <v>12</v>
          </cell>
          <cell r="AC21" t="b">
            <v>0</v>
          </cell>
          <cell r="AD21" t="str">
            <v>OL2040037</v>
          </cell>
        </row>
        <row r="22">
          <cell r="D22" t="str">
            <v>11OLG5046</v>
          </cell>
          <cell r="E22" t="str">
            <v>ống lạnh PPR DISMY ghi D50x4,6</v>
          </cell>
          <cell r="F22">
            <v>11012</v>
          </cell>
          <cell r="G22" t="str">
            <v>PPRỐng lạnh PN10ghi</v>
          </cell>
          <cell r="H22" t="str">
            <v>Ống lạnh PN10</v>
          </cell>
          <cell r="I22" t="str">
            <v>ống lạnh</v>
          </cell>
          <cell r="J22" t="str">
            <v>PPR</v>
          </cell>
          <cell r="K22" t="str">
            <v>Ống lạnh</v>
          </cell>
          <cell r="L22" t="str">
            <v>ghi</v>
          </cell>
          <cell r="M22" t="str">
            <v>D50x4,6</v>
          </cell>
          <cell r="N22" t="str">
            <v>111012050046</v>
          </cell>
          <cell r="O22" t="str">
            <v>Ống lạnh PPR DISMY ghi PN10 D50x4,6</v>
          </cell>
          <cell r="P22" t="str">
            <v>m.</v>
          </cell>
          <cell r="R22" t="str">
            <v>OL</v>
          </cell>
          <cell r="S22" t="str">
            <v>G</v>
          </cell>
          <cell r="T22" t="str">
            <v>D</v>
          </cell>
          <cell r="U22">
            <v>10</v>
          </cell>
          <cell r="V22" t="str">
            <v/>
          </cell>
          <cell r="W22">
            <v>0</v>
          </cell>
          <cell r="X22">
            <v>50</v>
          </cell>
          <cell r="Y22">
            <v>46</v>
          </cell>
          <cell r="Z22" t="str">
            <v>101200050046</v>
          </cell>
          <cell r="AA22" t="str">
            <v>Ống lạnh PPR DISMY ghi PN10 D50x4,6</v>
          </cell>
          <cell r="AB22">
            <v>12</v>
          </cell>
          <cell r="AC22" t="b">
            <v>0</v>
          </cell>
          <cell r="AD22" t="str">
            <v>OL2050046</v>
          </cell>
        </row>
        <row r="23">
          <cell r="D23" t="str">
            <v>11OLG6358</v>
          </cell>
          <cell r="E23" t="str">
            <v>ống lạnh PPR DISMY ghi D63x5,8</v>
          </cell>
          <cell r="F23">
            <v>11012</v>
          </cell>
          <cell r="G23" t="str">
            <v>PPRỐng lạnh PN10ghi</v>
          </cell>
          <cell r="H23" t="str">
            <v>Ống lạnh PN10</v>
          </cell>
          <cell r="I23" t="str">
            <v>ống lạnh</v>
          </cell>
          <cell r="J23" t="str">
            <v>PPR</v>
          </cell>
          <cell r="K23" t="str">
            <v>Ống lạnh</v>
          </cell>
          <cell r="L23" t="str">
            <v>ghi</v>
          </cell>
          <cell r="M23" t="str">
            <v>D63x5,8</v>
          </cell>
          <cell r="N23" t="str">
            <v>111012063058</v>
          </cell>
          <cell r="O23" t="str">
            <v>Ống lạnh PPR DISMY ghi PN10 D63x5,8</v>
          </cell>
          <cell r="P23" t="str">
            <v>m.</v>
          </cell>
          <cell r="R23" t="str">
            <v>OL</v>
          </cell>
          <cell r="S23" t="str">
            <v>G</v>
          </cell>
          <cell r="T23" t="str">
            <v>D</v>
          </cell>
          <cell r="U23">
            <v>10</v>
          </cell>
          <cell r="V23" t="str">
            <v/>
          </cell>
          <cell r="W23">
            <v>0</v>
          </cell>
          <cell r="X23">
            <v>63</v>
          </cell>
          <cell r="Y23">
            <v>58</v>
          </cell>
          <cell r="Z23" t="str">
            <v>101200063058</v>
          </cell>
          <cell r="AA23" t="str">
            <v>Ống lạnh PPR DISMY ghi PN10 D63x5,8</v>
          </cell>
          <cell r="AB23">
            <v>12</v>
          </cell>
          <cell r="AC23" t="b">
            <v>0</v>
          </cell>
          <cell r="AD23" t="str">
            <v>OL2063058</v>
          </cell>
        </row>
        <row r="24">
          <cell r="D24" t="str">
            <v>11OLG7568</v>
          </cell>
          <cell r="E24" t="str">
            <v>ống lạnh PPR DISMY ghi D75x6,8</v>
          </cell>
          <cell r="F24">
            <v>11012</v>
          </cell>
          <cell r="G24" t="str">
            <v>PPRỐng lạnh PN10ghi</v>
          </cell>
          <cell r="H24" t="str">
            <v>Ống lạnh PN10</v>
          </cell>
          <cell r="I24" t="str">
            <v>ống lạnh</v>
          </cell>
          <cell r="J24" t="str">
            <v>PPR</v>
          </cell>
          <cell r="K24" t="str">
            <v>Ống lạnh</v>
          </cell>
          <cell r="L24" t="str">
            <v>ghi</v>
          </cell>
          <cell r="M24" t="str">
            <v>D75x6,8</v>
          </cell>
          <cell r="N24" t="str">
            <v>111012075068</v>
          </cell>
          <cell r="O24" t="str">
            <v>Ống lạnh PPR DISMY ghi PN10 D75x6,8</v>
          </cell>
          <cell r="P24" t="str">
            <v>m.</v>
          </cell>
          <cell r="R24" t="str">
            <v>OL</v>
          </cell>
          <cell r="S24" t="str">
            <v>G</v>
          </cell>
          <cell r="T24" t="str">
            <v>D</v>
          </cell>
          <cell r="U24">
            <v>10</v>
          </cell>
          <cell r="V24" t="str">
            <v/>
          </cell>
          <cell r="W24">
            <v>0</v>
          </cell>
          <cell r="X24">
            <v>75</v>
          </cell>
          <cell r="Y24">
            <v>68</v>
          </cell>
          <cell r="Z24" t="str">
            <v>101200075068</v>
          </cell>
          <cell r="AA24" t="str">
            <v>Ống lạnh PPR DISMY ghi PN10 D75x6,8</v>
          </cell>
          <cell r="AB24">
            <v>12</v>
          </cell>
          <cell r="AC24" t="b">
            <v>0</v>
          </cell>
          <cell r="AD24" t="str">
            <v>OL2075068</v>
          </cell>
        </row>
        <row r="25">
          <cell r="D25" t="str">
            <v>11OLG9082</v>
          </cell>
          <cell r="E25" t="str">
            <v>ống lạnh PPR DISMY ghi D90x8,2</v>
          </cell>
          <cell r="F25">
            <v>11012</v>
          </cell>
          <cell r="G25" t="str">
            <v>PPRỐng lạnh PN10ghi</v>
          </cell>
          <cell r="H25" t="str">
            <v>Ống lạnh PN10</v>
          </cell>
          <cell r="I25" t="str">
            <v>ống lạnh</v>
          </cell>
          <cell r="J25" t="str">
            <v>PPR</v>
          </cell>
          <cell r="K25" t="str">
            <v>Ống lạnh</v>
          </cell>
          <cell r="L25" t="str">
            <v>ghi</v>
          </cell>
          <cell r="M25" t="str">
            <v>D90x8,2</v>
          </cell>
          <cell r="N25" t="str">
            <v>111012090082</v>
          </cell>
          <cell r="O25" t="str">
            <v>Ống lạnh PPR DISMY ghi PN10 D90x8,2</v>
          </cell>
          <cell r="P25" t="str">
            <v>m.</v>
          </cell>
          <cell r="R25" t="str">
            <v>OL</v>
          </cell>
          <cell r="S25" t="str">
            <v>G</v>
          </cell>
          <cell r="T25" t="str">
            <v>D</v>
          </cell>
          <cell r="U25">
            <v>10</v>
          </cell>
          <cell r="V25" t="str">
            <v/>
          </cell>
          <cell r="W25">
            <v>0</v>
          </cell>
          <cell r="X25">
            <v>90</v>
          </cell>
          <cell r="Y25">
            <v>82</v>
          </cell>
          <cell r="Z25" t="str">
            <v>101200090082</v>
          </cell>
          <cell r="AA25" t="str">
            <v>Ống lạnh PPR DISMY ghi PN10 D90x8,2</v>
          </cell>
          <cell r="AB25">
            <v>12</v>
          </cell>
          <cell r="AC25" t="b">
            <v>0</v>
          </cell>
          <cell r="AD25" t="str">
            <v>OL2090082</v>
          </cell>
        </row>
        <row r="26">
          <cell r="D26" t="str">
            <v>11OLG11010</v>
          </cell>
          <cell r="E26" t="str">
            <v>Ống lạnh PPR DISMY ghi D110x10</v>
          </cell>
          <cell r="F26">
            <v>11012</v>
          </cell>
          <cell r="G26" t="str">
            <v>PPRỐng lạnh PN10ghi</v>
          </cell>
          <cell r="H26" t="str">
            <v>Ống lạnh PN10</v>
          </cell>
          <cell r="I26" t="str">
            <v>Ống lạnh</v>
          </cell>
          <cell r="J26" t="str">
            <v>PPR</v>
          </cell>
          <cell r="K26" t="str">
            <v>Ống lạnh</v>
          </cell>
          <cell r="L26" t="str">
            <v>ghi</v>
          </cell>
          <cell r="M26" t="str">
            <v>D110x10</v>
          </cell>
          <cell r="N26" t="str">
            <v>111012110010</v>
          </cell>
          <cell r="O26" t="str">
            <v>Ống lạnh PPR DISMY ghi PN10 D110x10</v>
          </cell>
          <cell r="P26" t="str">
            <v>m.</v>
          </cell>
          <cell r="R26" t="str">
            <v>OL</v>
          </cell>
          <cell r="S26" t="str">
            <v>G</v>
          </cell>
          <cell r="T26" t="str">
            <v>D</v>
          </cell>
          <cell r="U26">
            <v>10</v>
          </cell>
          <cell r="W26">
            <v>0</v>
          </cell>
          <cell r="X26">
            <v>110</v>
          </cell>
          <cell r="Y26">
            <v>10</v>
          </cell>
          <cell r="Z26" t="str">
            <v>101200110010</v>
          </cell>
          <cell r="AA26" t="str">
            <v>Ống lạnh PPR DISMY ghi PN10 D110x10</v>
          </cell>
          <cell r="AB26">
            <v>12</v>
          </cell>
          <cell r="AC26" t="b">
            <v>1</v>
          </cell>
          <cell r="AD26" t="str">
            <v>OL2110010</v>
          </cell>
        </row>
        <row r="27">
          <cell r="D27" t="str">
            <v>11OLG125114</v>
          </cell>
          <cell r="E27" t="str">
            <v>ống lạnh PPR DISMY ghi D125x11,4</v>
          </cell>
          <cell r="F27">
            <v>11012</v>
          </cell>
          <cell r="G27" t="str">
            <v>PPRỐng lạnh PN10ghi</v>
          </cell>
          <cell r="H27" t="str">
            <v>Ống lạnh PN10</v>
          </cell>
          <cell r="I27" t="str">
            <v>ống lạnh</v>
          </cell>
          <cell r="J27" t="str">
            <v>PPR</v>
          </cell>
          <cell r="K27" t="str">
            <v>Ống lạnh</v>
          </cell>
          <cell r="L27" t="str">
            <v>ghi</v>
          </cell>
          <cell r="M27" t="str">
            <v>D125x11,4</v>
          </cell>
          <cell r="N27" t="str">
            <v>111012125114</v>
          </cell>
          <cell r="O27" t="str">
            <v>Ống lạnh PPR DISMY ghi PN10 D125x11,4</v>
          </cell>
          <cell r="P27" t="str">
            <v>m.</v>
          </cell>
          <cell r="R27" t="str">
            <v>OL</v>
          </cell>
          <cell r="S27" t="str">
            <v>G</v>
          </cell>
          <cell r="T27" t="str">
            <v>D</v>
          </cell>
          <cell r="U27">
            <v>10</v>
          </cell>
          <cell r="V27" t="str">
            <v/>
          </cell>
          <cell r="W27">
            <v>0</v>
          </cell>
          <cell r="X27">
            <v>125</v>
          </cell>
          <cell r="Y27">
            <v>114</v>
          </cell>
          <cell r="Z27" t="str">
            <v>101200125114</v>
          </cell>
          <cell r="AA27" t="str">
            <v>Ống lạnh PPR DISMY ghi PN10 D125x11,4</v>
          </cell>
          <cell r="AB27">
            <v>12</v>
          </cell>
          <cell r="AC27" t="b">
            <v>0</v>
          </cell>
          <cell r="AD27" t="str">
            <v>OL2125114</v>
          </cell>
        </row>
        <row r="28">
          <cell r="D28" t="str">
            <v>11OLG140127</v>
          </cell>
          <cell r="E28" t="str">
            <v>ống lạnh PPR DISMY ghi D140x12,7</v>
          </cell>
          <cell r="F28">
            <v>11012</v>
          </cell>
          <cell r="G28" t="str">
            <v>PPRỐng lạnh PN10ghi</v>
          </cell>
          <cell r="H28" t="str">
            <v>Ống lạnh PN10</v>
          </cell>
          <cell r="I28" t="str">
            <v>ống lạnh</v>
          </cell>
          <cell r="J28" t="str">
            <v>PPR</v>
          </cell>
          <cell r="K28" t="str">
            <v>Ống lạnh</v>
          </cell>
          <cell r="L28" t="str">
            <v>ghi</v>
          </cell>
          <cell r="M28" t="str">
            <v>D140x12,7</v>
          </cell>
          <cell r="N28" t="str">
            <v>111012140127</v>
          </cell>
          <cell r="O28" t="str">
            <v>Ống lạnh PPR DISMY ghi PN10 D140x12,7</v>
          </cell>
          <cell r="P28" t="str">
            <v>m.</v>
          </cell>
          <cell r="R28" t="str">
            <v>OL</v>
          </cell>
          <cell r="S28" t="str">
            <v>G</v>
          </cell>
          <cell r="T28" t="str">
            <v>D</v>
          </cell>
          <cell r="U28">
            <v>10</v>
          </cell>
          <cell r="V28" t="str">
            <v/>
          </cell>
          <cell r="W28">
            <v>0</v>
          </cell>
          <cell r="X28">
            <v>140</v>
          </cell>
          <cell r="Y28">
            <v>127</v>
          </cell>
          <cell r="Z28" t="str">
            <v>101200140127</v>
          </cell>
          <cell r="AA28" t="str">
            <v>Ống lạnh PPR DISMY ghi PN10 D140x12,7</v>
          </cell>
          <cell r="AB28">
            <v>12</v>
          </cell>
          <cell r="AC28" t="b">
            <v>0</v>
          </cell>
          <cell r="AD28" t="str">
            <v>OL2140127</v>
          </cell>
        </row>
        <row r="29">
          <cell r="D29" t="str">
            <v>11OLG160146</v>
          </cell>
          <cell r="E29" t="str">
            <v>ống lạnh PPR DISMY ghi D160x14,6</v>
          </cell>
          <cell r="F29">
            <v>11012</v>
          </cell>
          <cell r="G29" t="str">
            <v>PPRỐng lạnh PN10ghi</v>
          </cell>
          <cell r="H29" t="str">
            <v>Ống lạnh PN10</v>
          </cell>
          <cell r="I29" t="str">
            <v>ống lạnh</v>
          </cell>
          <cell r="J29" t="str">
            <v>PPR</v>
          </cell>
          <cell r="K29" t="str">
            <v>Ống lạnh</v>
          </cell>
          <cell r="L29" t="str">
            <v>ghi</v>
          </cell>
          <cell r="M29" t="str">
            <v>D160x14,6</v>
          </cell>
          <cell r="N29" t="str">
            <v>111012160146</v>
          </cell>
          <cell r="O29" t="str">
            <v>Ống lạnh PPR DISMY ghi PN10 D160x14,6</v>
          </cell>
          <cell r="P29" t="str">
            <v>m.</v>
          </cell>
          <cell r="R29" t="str">
            <v>OL</v>
          </cell>
          <cell r="S29" t="str">
            <v>G</v>
          </cell>
          <cell r="T29" t="str">
            <v>D</v>
          </cell>
          <cell r="U29">
            <v>10</v>
          </cell>
          <cell r="V29" t="str">
            <v/>
          </cell>
          <cell r="W29">
            <v>0</v>
          </cell>
          <cell r="X29">
            <v>160</v>
          </cell>
          <cell r="Y29">
            <v>146</v>
          </cell>
          <cell r="Z29" t="str">
            <v>101200160146</v>
          </cell>
          <cell r="AA29" t="str">
            <v>Ống lạnh PPR DISMY ghi PN10 D160x14,6</v>
          </cell>
          <cell r="AB29">
            <v>12</v>
          </cell>
          <cell r="AC29" t="b">
            <v>0</v>
          </cell>
          <cell r="AD29" t="str">
            <v>OL2160146</v>
          </cell>
        </row>
        <row r="30">
          <cell r="D30" t="str">
            <v>11OUVL2023</v>
          </cell>
          <cell r="E30" t="str">
            <v>Ống PPR DISMY UV lạnh D20x2.3</v>
          </cell>
          <cell r="F30">
            <v>11013</v>
          </cell>
          <cell r="G30" t="str">
            <v>PPRỐng lạnh PN10UV</v>
          </cell>
          <cell r="H30" t="str">
            <v>Ống lạnh PN10</v>
          </cell>
          <cell r="I30" t="str">
            <v>ống lạnh</v>
          </cell>
          <cell r="J30" t="str">
            <v>PPR</v>
          </cell>
          <cell r="K30" t="str">
            <v>Ống lạnh</v>
          </cell>
          <cell r="L30" t="str">
            <v>UV</v>
          </cell>
          <cell r="M30" t="str">
            <v>D20x2.3</v>
          </cell>
          <cell r="N30" t="str">
            <v>111013020023</v>
          </cell>
          <cell r="O30" t="str">
            <v>Ống lạnh PPR DISMY UV PN10 D20x2.3</v>
          </cell>
          <cell r="P30" t="str">
            <v>m.</v>
          </cell>
          <cell r="R30" t="str">
            <v>OL</v>
          </cell>
          <cell r="S30" t="str">
            <v>UV</v>
          </cell>
          <cell r="T30" t="str">
            <v>D</v>
          </cell>
          <cell r="U30">
            <v>10</v>
          </cell>
          <cell r="V30" t="str">
            <v/>
          </cell>
          <cell r="W30">
            <v>0</v>
          </cell>
          <cell r="X30">
            <v>20</v>
          </cell>
          <cell r="Y30">
            <v>23</v>
          </cell>
          <cell r="Z30" t="str">
            <v>101300020023</v>
          </cell>
          <cell r="AA30" t="str">
            <v>Ống lạnh PPR DISMY UV PN10 D20x2.3</v>
          </cell>
          <cell r="AB30">
            <v>12</v>
          </cell>
          <cell r="AC30" t="b">
            <v>0</v>
          </cell>
          <cell r="AD30" t="str">
            <v>OL3020023</v>
          </cell>
        </row>
        <row r="31">
          <cell r="D31" t="str">
            <v>11OUVL2528</v>
          </cell>
          <cell r="E31" t="str">
            <v>Ống PPR DISMY UV lạnh D25x2.8</v>
          </cell>
          <cell r="F31">
            <v>11013</v>
          </cell>
          <cell r="G31" t="str">
            <v>PPRỐng lạnh PN10UV</v>
          </cell>
          <cell r="H31" t="str">
            <v>Ống lạnh PN10</v>
          </cell>
          <cell r="I31" t="str">
            <v>ống lạnh</v>
          </cell>
          <cell r="J31" t="str">
            <v>PPR</v>
          </cell>
          <cell r="K31" t="str">
            <v>Ống lạnh</v>
          </cell>
          <cell r="L31" t="str">
            <v>UV</v>
          </cell>
          <cell r="M31" t="str">
            <v>D25x2.8</v>
          </cell>
          <cell r="N31" t="str">
            <v>111013025028</v>
          </cell>
          <cell r="O31" t="str">
            <v>Ống lạnh PPR DISMY UV PN10 D25x2.8</v>
          </cell>
          <cell r="P31" t="str">
            <v>m.</v>
          </cell>
          <cell r="R31" t="str">
            <v>OL</v>
          </cell>
          <cell r="S31" t="str">
            <v>UV</v>
          </cell>
          <cell r="T31" t="str">
            <v>D</v>
          </cell>
          <cell r="U31">
            <v>10</v>
          </cell>
          <cell r="V31" t="str">
            <v/>
          </cell>
          <cell r="W31">
            <v>0</v>
          </cell>
          <cell r="X31">
            <v>25</v>
          </cell>
          <cell r="Y31">
            <v>28</v>
          </cell>
          <cell r="Z31" t="str">
            <v>101300025028</v>
          </cell>
          <cell r="AA31" t="str">
            <v>Ống lạnh PPR DISMY UV PN10 D25x2.8</v>
          </cell>
          <cell r="AB31">
            <v>12</v>
          </cell>
          <cell r="AC31" t="b">
            <v>0</v>
          </cell>
          <cell r="AD31" t="str">
            <v>OL3025028</v>
          </cell>
        </row>
        <row r="32">
          <cell r="D32" t="str">
            <v>11OUVL3229</v>
          </cell>
          <cell r="E32" t="str">
            <v>Ống PPR DISMY UV lạnh D32x2.9</v>
          </cell>
          <cell r="F32">
            <v>11013</v>
          </cell>
          <cell r="G32" t="str">
            <v>PPRỐng lạnh PN10UV</v>
          </cell>
          <cell r="H32" t="str">
            <v>Ống lạnh PN10</v>
          </cell>
          <cell r="I32" t="str">
            <v>ống lạnh</v>
          </cell>
          <cell r="J32" t="str">
            <v>PPR</v>
          </cell>
          <cell r="K32" t="str">
            <v>Ống lạnh</v>
          </cell>
          <cell r="L32" t="str">
            <v>UV</v>
          </cell>
          <cell r="M32" t="str">
            <v>D32x2.9</v>
          </cell>
          <cell r="N32" t="str">
            <v>111013032029</v>
          </cell>
          <cell r="O32" t="str">
            <v>Ống lạnh PPR DISMY UV PN10 D32x2.9</v>
          </cell>
          <cell r="P32" t="str">
            <v>m.</v>
          </cell>
          <cell r="R32" t="str">
            <v>OL</v>
          </cell>
          <cell r="S32" t="str">
            <v>UV</v>
          </cell>
          <cell r="T32" t="str">
            <v>D</v>
          </cell>
          <cell r="U32">
            <v>10</v>
          </cell>
          <cell r="V32" t="str">
            <v/>
          </cell>
          <cell r="W32">
            <v>0</v>
          </cell>
          <cell r="X32">
            <v>32</v>
          </cell>
          <cell r="Y32">
            <v>29</v>
          </cell>
          <cell r="Z32" t="str">
            <v>101300032029</v>
          </cell>
          <cell r="AA32" t="str">
            <v>Ống lạnh PPR DISMY UV PN10 D32x2.9</v>
          </cell>
          <cell r="AB32">
            <v>12</v>
          </cell>
          <cell r="AC32" t="b">
            <v>0</v>
          </cell>
          <cell r="AD32" t="str">
            <v>OL3032029</v>
          </cell>
        </row>
        <row r="33">
          <cell r="D33" t="str">
            <v>11OUVL4037</v>
          </cell>
          <cell r="E33" t="str">
            <v>Ống PPR DISMY UV lạnh D40x3.7</v>
          </cell>
          <cell r="F33">
            <v>11013</v>
          </cell>
          <cell r="G33" t="str">
            <v>PPRỐng lạnh PN10UV</v>
          </cell>
          <cell r="H33" t="str">
            <v>Ống lạnh PN10</v>
          </cell>
          <cell r="I33" t="str">
            <v>ống lạnh</v>
          </cell>
          <cell r="J33" t="str">
            <v>PPR</v>
          </cell>
          <cell r="K33" t="str">
            <v>Ống lạnh</v>
          </cell>
          <cell r="L33" t="str">
            <v>UV</v>
          </cell>
          <cell r="M33" t="str">
            <v>D40x3.7</v>
          </cell>
          <cell r="N33" t="str">
            <v>111013040037</v>
          </cell>
          <cell r="O33" t="str">
            <v>Ống lạnh PPR DISMY UV PN10 D40x3.7</v>
          </cell>
          <cell r="P33" t="str">
            <v>m.</v>
          </cell>
          <cell r="R33" t="str">
            <v>OL</v>
          </cell>
          <cell r="S33" t="str">
            <v>UV</v>
          </cell>
          <cell r="T33" t="str">
            <v>D</v>
          </cell>
          <cell r="U33">
            <v>10</v>
          </cell>
          <cell r="V33" t="str">
            <v/>
          </cell>
          <cell r="W33">
            <v>0</v>
          </cell>
          <cell r="X33">
            <v>40</v>
          </cell>
          <cell r="Y33">
            <v>37</v>
          </cell>
          <cell r="Z33" t="str">
            <v>101300040037</v>
          </cell>
          <cell r="AA33" t="str">
            <v>Ống lạnh PPR DISMY UV PN10 D40x3.7</v>
          </cell>
          <cell r="AB33">
            <v>12</v>
          </cell>
          <cell r="AC33" t="b">
            <v>0</v>
          </cell>
          <cell r="AD33" t="str">
            <v>OL3040037</v>
          </cell>
        </row>
        <row r="34">
          <cell r="D34" t="str">
            <v>11OUVL5046</v>
          </cell>
          <cell r="E34" t="str">
            <v>Ống PPR DISMY UV lạnh D50x4.6</v>
          </cell>
          <cell r="F34">
            <v>11013</v>
          </cell>
          <cell r="G34" t="str">
            <v>PPRỐng lạnh PN10UV</v>
          </cell>
          <cell r="H34" t="str">
            <v>Ống lạnh PN10</v>
          </cell>
          <cell r="I34" t="str">
            <v>ống lạnh</v>
          </cell>
          <cell r="J34" t="str">
            <v>PPR</v>
          </cell>
          <cell r="K34" t="str">
            <v>Ống lạnh</v>
          </cell>
          <cell r="L34" t="str">
            <v>UV</v>
          </cell>
          <cell r="M34" t="str">
            <v>D50x4.6</v>
          </cell>
          <cell r="N34" t="str">
            <v>111013050046</v>
          </cell>
          <cell r="O34" t="str">
            <v>Ống lạnh PPR DISMY UV PN10 D50x4.6</v>
          </cell>
          <cell r="P34" t="str">
            <v>m.</v>
          </cell>
          <cell r="R34" t="str">
            <v>OL</v>
          </cell>
          <cell r="S34" t="str">
            <v>UV</v>
          </cell>
          <cell r="T34" t="str">
            <v>D</v>
          </cell>
          <cell r="U34">
            <v>10</v>
          </cell>
          <cell r="V34" t="str">
            <v/>
          </cell>
          <cell r="W34">
            <v>0</v>
          </cell>
          <cell r="X34">
            <v>50</v>
          </cell>
          <cell r="Y34">
            <v>46</v>
          </cell>
          <cell r="Z34" t="str">
            <v>101300050046</v>
          </cell>
          <cell r="AA34" t="str">
            <v>Ống lạnh PPR DISMY UV PN10 D50x4.6</v>
          </cell>
          <cell r="AB34">
            <v>12</v>
          </cell>
          <cell r="AC34" t="b">
            <v>0</v>
          </cell>
          <cell r="AD34" t="str">
            <v>OL3050046</v>
          </cell>
        </row>
        <row r="35">
          <cell r="D35" t="str">
            <v>11OUVL6358</v>
          </cell>
          <cell r="E35" t="str">
            <v>Ống PPR DISMY UV lạnh D63x5.8</v>
          </cell>
          <cell r="F35">
            <v>11013</v>
          </cell>
          <cell r="G35" t="str">
            <v>PPRỐng lạnh PN10UV</v>
          </cell>
          <cell r="H35" t="str">
            <v>Ống lạnh PN10</v>
          </cell>
          <cell r="I35" t="str">
            <v>ống lạnh</v>
          </cell>
          <cell r="J35" t="str">
            <v>PPR</v>
          </cell>
          <cell r="K35" t="str">
            <v>Ống lạnh</v>
          </cell>
          <cell r="L35" t="str">
            <v>UV</v>
          </cell>
          <cell r="M35" t="str">
            <v>D63x5.8</v>
          </cell>
          <cell r="N35" t="str">
            <v>111013063058</v>
          </cell>
          <cell r="O35" t="str">
            <v>Ống lạnh PPR DISMY UV PN10 D63x5.8</v>
          </cell>
          <cell r="P35" t="str">
            <v>m.</v>
          </cell>
          <cell r="R35" t="str">
            <v>OL</v>
          </cell>
          <cell r="S35" t="str">
            <v>UV</v>
          </cell>
          <cell r="T35" t="str">
            <v>D</v>
          </cell>
          <cell r="U35">
            <v>10</v>
          </cell>
          <cell r="V35" t="str">
            <v/>
          </cell>
          <cell r="W35">
            <v>0</v>
          </cell>
          <cell r="X35">
            <v>63</v>
          </cell>
          <cell r="Y35">
            <v>58</v>
          </cell>
          <cell r="Z35" t="str">
            <v>101300063058</v>
          </cell>
          <cell r="AA35" t="str">
            <v>Ống lạnh PPR DISMY UV PN10 D63x5.8</v>
          </cell>
          <cell r="AB35">
            <v>12</v>
          </cell>
          <cell r="AC35" t="b">
            <v>0</v>
          </cell>
          <cell r="AD35" t="str">
            <v>OL3063058</v>
          </cell>
        </row>
        <row r="36">
          <cell r="D36" t="str">
            <v>11OLXPN162028</v>
          </cell>
          <cell r="E36" t="str">
            <v>ống lạnh PPR DISMY xanh D20x2,8 (PN16)</v>
          </cell>
          <cell r="F36">
            <v>11021</v>
          </cell>
          <cell r="G36" t="str">
            <v>PPRỐng lạnh PN16xanh</v>
          </cell>
          <cell r="H36" t="str">
            <v>Ống lạnh PN16</v>
          </cell>
          <cell r="I36" t="str">
            <v>Ống lạnh</v>
          </cell>
          <cell r="J36" t="str">
            <v>PPR</v>
          </cell>
          <cell r="K36" t="str">
            <v>Ống lạnh</v>
          </cell>
          <cell r="L36" t="str">
            <v>xanh</v>
          </cell>
          <cell r="M36" t="str">
            <v>D20x2,8</v>
          </cell>
          <cell r="N36" t="str">
            <v>111021020028</v>
          </cell>
          <cell r="O36" t="str">
            <v>Ống lạnh PPR DISMY xanh PN16 D20x2,8</v>
          </cell>
          <cell r="P36" t="str">
            <v>m.</v>
          </cell>
          <cell r="R36" t="str">
            <v>OL</v>
          </cell>
          <cell r="S36" t="str">
            <v>X</v>
          </cell>
          <cell r="T36" t="str">
            <v>D</v>
          </cell>
          <cell r="U36">
            <v>16</v>
          </cell>
          <cell r="V36" t="str">
            <v/>
          </cell>
          <cell r="W36">
            <v>0</v>
          </cell>
          <cell r="X36">
            <v>20</v>
          </cell>
          <cell r="Y36">
            <v>28</v>
          </cell>
          <cell r="Z36" t="str">
            <v>101100020028</v>
          </cell>
          <cell r="AA36" t="str">
            <v>Ống lạnh PPR DISMY xanh PN16 D20x2,8</v>
          </cell>
          <cell r="AB36">
            <v>12</v>
          </cell>
          <cell r="AC36" t="b">
            <v>1</v>
          </cell>
          <cell r="AD36" t="str">
            <v>OL1020028</v>
          </cell>
        </row>
        <row r="37">
          <cell r="D37" t="str">
            <v>11OLXPN162535</v>
          </cell>
          <cell r="E37" t="str">
            <v>ống lạnh PPR DISMY xanh D25x3,5 (PN16)</v>
          </cell>
          <cell r="F37">
            <v>11021</v>
          </cell>
          <cell r="G37" t="str">
            <v>PPRỐng lạnh PN16xanh</v>
          </cell>
          <cell r="H37" t="str">
            <v>Ống lạnh PN16</v>
          </cell>
          <cell r="I37" t="str">
            <v>Ống lạnh</v>
          </cell>
          <cell r="J37" t="str">
            <v>PPR</v>
          </cell>
          <cell r="K37" t="str">
            <v>Ống lạnh</v>
          </cell>
          <cell r="L37" t="str">
            <v>xanh</v>
          </cell>
          <cell r="M37" t="str">
            <v>D25x3,5</v>
          </cell>
          <cell r="N37" t="str">
            <v>111021025035</v>
          </cell>
          <cell r="O37" t="str">
            <v>Ống lạnh PPR DISMY xanh PN16 D25x3,5</v>
          </cell>
          <cell r="P37" t="str">
            <v>m.</v>
          </cell>
          <cell r="R37" t="str">
            <v>OL</v>
          </cell>
          <cell r="S37" t="str">
            <v>X</v>
          </cell>
          <cell r="T37" t="str">
            <v>D</v>
          </cell>
          <cell r="U37">
            <v>16</v>
          </cell>
          <cell r="V37" t="str">
            <v/>
          </cell>
          <cell r="W37">
            <v>0</v>
          </cell>
          <cell r="X37">
            <v>25</v>
          </cell>
          <cell r="Y37">
            <v>35</v>
          </cell>
          <cell r="Z37" t="str">
            <v>101100025035</v>
          </cell>
          <cell r="AA37" t="str">
            <v>Ống lạnh PPR DISMY xanh PN16 D25x3,5</v>
          </cell>
          <cell r="AB37">
            <v>12</v>
          </cell>
          <cell r="AC37" t="b">
            <v>1</v>
          </cell>
          <cell r="AD37" t="str">
            <v>OL1025035</v>
          </cell>
        </row>
        <row r="38">
          <cell r="D38" t="str">
            <v>11OLXPN163244</v>
          </cell>
          <cell r="E38" t="str">
            <v>ống lạnh PPR DISMY xanh D32x4,4 (PN16)</v>
          </cell>
          <cell r="F38">
            <v>11021</v>
          </cell>
          <cell r="G38" t="str">
            <v>PPRỐng lạnh PN16xanh</v>
          </cell>
          <cell r="H38" t="str">
            <v>Ống lạnh PN16</v>
          </cell>
          <cell r="I38" t="str">
            <v>Ống lạnh</v>
          </cell>
          <cell r="J38" t="str">
            <v>PPR</v>
          </cell>
          <cell r="K38" t="str">
            <v>Ống lạnh</v>
          </cell>
          <cell r="L38" t="str">
            <v>xanh</v>
          </cell>
          <cell r="M38" t="str">
            <v>D32x4,4</v>
          </cell>
          <cell r="N38" t="str">
            <v>111021032044</v>
          </cell>
          <cell r="O38" t="str">
            <v>Ống lạnh PPR DISMY xanh PN16 D32x4,4</v>
          </cell>
          <cell r="P38" t="str">
            <v>m.</v>
          </cell>
          <cell r="R38" t="str">
            <v>OL</v>
          </cell>
          <cell r="S38" t="str">
            <v>X</v>
          </cell>
          <cell r="T38" t="str">
            <v>D</v>
          </cell>
          <cell r="U38">
            <v>16</v>
          </cell>
          <cell r="V38" t="str">
            <v/>
          </cell>
          <cell r="W38">
            <v>0</v>
          </cell>
          <cell r="X38">
            <v>32</v>
          </cell>
          <cell r="Y38">
            <v>44</v>
          </cell>
          <cell r="Z38" t="str">
            <v>101100032044</v>
          </cell>
          <cell r="AA38" t="str">
            <v>Ống lạnh PPR DISMY xanh PN16 D32x4,4</v>
          </cell>
          <cell r="AB38">
            <v>12</v>
          </cell>
          <cell r="AC38" t="b">
            <v>1</v>
          </cell>
          <cell r="AD38" t="str">
            <v>OL1032044</v>
          </cell>
        </row>
        <row r="39">
          <cell r="D39" t="str">
            <v>11OLXPN164055</v>
          </cell>
          <cell r="E39" t="str">
            <v>ống lạnh PPR DISMY xanh D40x5,5 (PN16)</v>
          </cell>
          <cell r="F39">
            <v>11021</v>
          </cell>
          <cell r="G39" t="str">
            <v>PPRỐng lạnh PN16xanh</v>
          </cell>
          <cell r="H39" t="str">
            <v>Ống lạnh PN16</v>
          </cell>
          <cell r="I39" t="str">
            <v>Ống lạnh</v>
          </cell>
          <cell r="J39" t="str">
            <v>PPR</v>
          </cell>
          <cell r="K39" t="str">
            <v>Ống lạnh</v>
          </cell>
          <cell r="L39" t="str">
            <v>xanh</v>
          </cell>
          <cell r="M39" t="str">
            <v>D40x5,5</v>
          </cell>
          <cell r="N39" t="str">
            <v>111021040055</v>
          </cell>
          <cell r="O39" t="str">
            <v>Ống lạnh PPR DISMY xanh PN16 D40x5,5</v>
          </cell>
          <cell r="P39" t="str">
            <v>m.</v>
          </cell>
          <cell r="R39" t="str">
            <v>OL</v>
          </cell>
          <cell r="S39" t="str">
            <v>X</v>
          </cell>
          <cell r="T39" t="str">
            <v>D</v>
          </cell>
          <cell r="U39">
            <v>16</v>
          </cell>
          <cell r="V39" t="str">
            <v/>
          </cell>
          <cell r="W39">
            <v>0</v>
          </cell>
          <cell r="X39">
            <v>40</v>
          </cell>
          <cell r="Y39">
            <v>55</v>
          </cell>
          <cell r="Z39" t="str">
            <v>101100040055</v>
          </cell>
          <cell r="AA39" t="str">
            <v>Ống lạnh PPR DISMY xanh PN16 D40x5,5</v>
          </cell>
          <cell r="AB39">
            <v>12</v>
          </cell>
          <cell r="AC39" t="b">
            <v>1</v>
          </cell>
          <cell r="AD39" t="str">
            <v>OL1040055</v>
          </cell>
        </row>
        <row r="40">
          <cell r="D40" t="str">
            <v>11OLXPN165069</v>
          </cell>
          <cell r="E40" t="str">
            <v>ống lạnh PPR DISMY xanh D50x6,9 (PN16)</v>
          </cell>
          <cell r="F40">
            <v>11021</v>
          </cell>
          <cell r="G40" t="str">
            <v>PPRỐng lạnh PN16xanh</v>
          </cell>
          <cell r="H40" t="str">
            <v>Ống lạnh PN16</v>
          </cell>
          <cell r="I40" t="str">
            <v>Ống lạnh</v>
          </cell>
          <cell r="J40" t="str">
            <v>PPR</v>
          </cell>
          <cell r="K40" t="str">
            <v>Ống lạnh</v>
          </cell>
          <cell r="L40" t="str">
            <v>xanh</v>
          </cell>
          <cell r="M40" t="str">
            <v>D50x6,9</v>
          </cell>
          <cell r="N40" t="str">
            <v>111021050069</v>
          </cell>
          <cell r="O40" t="str">
            <v>Ống lạnh PPR DISMY xanh PN16 D50x6,9</v>
          </cell>
          <cell r="P40" t="str">
            <v>m.</v>
          </cell>
          <cell r="R40" t="str">
            <v>OL</v>
          </cell>
          <cell r="S40" t="str">
            <v>X</v>
          </cell>
          <cell r="T40" t="str">
            <v>D</v>
          </cell>
          <cell r="U40">
            <v>16</v>
          </cell>
          <cell r="V40" t="str">
            <v/>
          </cell>
          <cell r="W40">
            <v>0</v>
          </cell>
          <cell r="X40">
            <v>50</v>
          </cell>
          <cell r="Y40">
            <v>69</v>
          </cell>
          <cell r="Z40" t="str">
            <v>101100050069</v>
          </cell>
          <cell r="AA40" t="str">
            <v>Ống lạnh PPR DISMY xanh PN16 D50x6,9</v>
          </cell>
          <cell r="AB40">
            <v>12</v>
          </cell>
          <cell r="AC40" t="b">
            <v>1</v>
          </cell>
          <cell r="AD40" t="str">
            <v>OL1050069</v>
          </cell>
        </row>
        <row r="41">
          <cell r="D41" t="str">
            <v>11OLXPN166386</v>
          </cell>
          <cell r="E41" t="str">
            <v>ống lạnh PPR DISMY xanh D63x8,6 (PN16)</v>
          </cell>
          <cell r="F41">
            <v>11021</v>
          </cell>
          <cell r="G41" t="str">
            <v>PPRỐng lạnh PN16xanh</v>
          </cell>
          <cell r="H41" t="str">
            <v>Ống lạnh PN16</v>
          </cell>
          <cell r="I41" t="str">
            <v>Ống lạnh</v>
          </cell>
          <cell r="J41" t="str">
            <v>PPR</v>
          </cell>
          <cell r="K41" t="str">
            <v>Ống lạnh</v>
          </cell>
          <cell r="L41" t="str">
            <v>xanh</v>
          </cell>
          <cell r="M41" t="str">
            <v>D63x8,6</v>
          </cell>
          <cell r="N41" t="str">
            <v>111021063086</v>
          </cell>
          <cell r="O41" t="str">
            <v>Ống lạnh PPR DISMY xanh PN16 D63x8,6</v>
          </cell>
          <cell r="P41" t="str">
            <v>m.</v>
          </cell>
          <cell r="R41" t="str">
            <v>OL</v>
          </cell>
          <cell r="S41" t="str">
            <v>X</v>
          </cell>
          <cell r="T41" t="str">
            <v>D</v>
          </cell>
          <cell r="U41">
            <v>16</v>
          </cell>
          <cell r="V41" t="str">
            <v/>
          </cell>
          <cell r="W41">
            <v>0</v>
          </cell>
          <cell r="X41">
            <v>63</v>
          </cell>
          <cell r="Y41">
            <v>86</v>
          </cell>
          <cell r="Z41" t="str">
            <v>101100063086</v>
          </cell>
          <cell r="AA41" t="str">
            <v>Ống lạnh PPR DISMY xanh PN16 D63x8,6</v>
          </cell>
          <cell r="AB41">
            <v>12</v>
          </cell>
          <cell r="AC41" t="b">
            <v>1</v>
          </cell>
          <cell r="AD41" t="str">
            <v>OL1063086</v>
          </cell>
        </row>
        <row r="42">
          <cell r="D42" t="str">
            <v>11OLXPN1675103</v>
          </cell>
          <cell r="E42" t="str">
            <v>ống lạnh PPR DISMY xanh D75x10,3 (PN16)</v>
          </cell>
          <cell r="F42">
            <v>11021</v>
          </cell>
          <cell r="G42" t="str">
            <v>PPRỐng lạnh PN16xanh</v>
          </cell>
          <cell r="H42" t="str">
            <v>Ống lạnh PN16</v>
          </cell>
          <cell r="I42" t="str">
            <v>Ống lạnh</v>
          </cell>
          <cell r="J42" t="str">
            <v>PPR</v>
          </cell>
          <cell r="K42" t="str">
            <v>Ống lạnh</v>
          </cell>
          <cell r="L42" t="str">
            <v>xanh</v>
          </cell>
          <cell r="M42" t="str">
            <v>D75x10,3</v>
          </cell>
          <cell r="N42" t="str">
            <v>111021075103</v>
          </cell>
          <cell r="O42" t="str">
            <v>Ống lạnh PPR DISMY xanh PN16 D75x10,3</v>
          </cell>
          <cell r="P42" t="str">
            <v>m.</v>
          </cell>
          <cell r="R42" t="str">
            <v>OL</v>
          </cell>
          <cell r="S42" t="str">
            <v>X</v>
          </cell>
          <cell r="T42" t="str">
            <v>D</v>
          </cell>
          <cell r="U42">
            <v>16</v>
          </cell>
          <cell r="V42" t="str">
            <v/>
          </cell>
          <cell r="W42">
            <v>0</v>
          </cell>
          <cell r="X42">
            <v>75</v>
          </cell>
          <cell r="Y42">
            <v>103</v>
          </cell>
          <cell r="Z42" t="str">
            <v>101100075103</v>
          </cell>
          <cell r="AA42" t="str">
            <v>Ống lạnh PPR DISMY xanh PN16 D75x10,3</v>
          </cell>
          <cell r="AB42">
            <v>12</v>
          </cell>
          <cell r="AC42" t="b">
            <v>1</v>
          </cell>
          <cell r="AD42" t="str">
            <v>OL1075103</v>
          </cell>
        </row>
        <row r="43">
          <cell r="D43" t="str">
            <v>11OLXPN1690123</v>
          </cell>
          <cell r="E43" t="str">
            <v>ống lạnh PPR DISMY xanh D90x12,3 (PN16)</v>
          </cell>
          <cell r="F43">
            <v>11021</v>
          </cell>
          <cell r="G43" t="str">
            <v>PPRỐng lạnh PN16xanh</v>
          </cell>
          <cell r="H43" t="str">
            <v>Ống lạnh PN16</v>
          </cell>
          <cell r="I43" t="str">
            <v>Ống lạnh</v>
          </cell>
          <cell r="J43" t="str">
            <v>PPR</v>
          </cell>
          <cell r="K43" t="str">
            <v>Ống lạnh</v>
          </cell>
          <cell r="L43" t="str">
            <v>xanh</v>
          </cell>
          <cell r="M43" t="str">
            <v>D90x12,3</v>
          </cell>
          <cell r="N43" t="str">
            <v>111021090123</v>
          </cell>
          <cell r="O43" t="str">
            <v>Ống lạnh PPR DISMY xanh PN16 D90x12,3</v>
          </cell>
          <cell r="P43" t="str">
            <v>m.</v>
          </cell>
          <cell r="R43" t="str">
            <v>OL</v>
          </cell>
          <cell r="S43" t="str">
            <v>X</v>
          </cell>
          <cell r="T43" t="str">
            <v>D</v>
          </cell>
          <cell r="U43">
            <v>16</v>
          </cell>
          <cell r="V43" t="str">
            <v/>
          </cell>
          <cell r="W43">
            <v>0</v>
          </cell>
          <cell r="X43">
            <v>90</v>
          </cell>
          <cell r="Y43">
            <v>123</v>
          </cell>
          <cell r="Z43" t="str">
            <v>101100090123</v>
          </cell>
          <cell r="AA43" t="str">
            <v>Ống lạnh PPR DISMY xanh PN16 D90x12,3</v>
          </cell>
          <cell r="AB43">
            <v>12</v>
          </cell>
          <cell r="AC43" t="b">
            <v>1</v>
          </cell>
          <cell r="AD43" t="str">
            <v>OL1090123</v>
          </cell>
        </row>
        <row r="44">
          <cell r="D44" t="str">
            <v>11OLXPN16110</v>
          </cell>
          <cell r="E44" t="str">
            <v>ống lạnh PPR DISMY xanh D110x15,1 (PN16)</v>
          </cell>
          <cell r="F44">
            <v>11021</v>
          </cell>
          <cell r="G44" t="str">
            <v>PPRỐng lạnh PN16xanh</v>
          </cell>
          <cell r="H44" t="str">
            <v>Ống lạnh PN16</v>
          </cell>
          <cell r="I44" t="str">
            <v>Ống lạnh</v>
          </cell>
          <cell r="J44" t="str">
            <v>PPR</v>
          </cell>
          <cell r="K44" t="str">
            <v>Ống lạnh</v>
          </cell>
          <cell r="L44" t="str">
            <v>xanh</v>
          </cell>
          <cell r="M44" t="str">
            <v>D110x15,1</v>
          </cell>
          <cell r="N44" t="str">
            <v>111021110151</v>
          </cell>
          <cell r="O44" t="str">
            <v>Ống lạnh PPR DISMY xanh PN16 D110x15,1</v>
          </cell>
          <cell r="P44" t="str">
            <v>m.</v>
          </cell>
          <cell r="R44" t="str">
            <v>OL</v>
          </cell>
          <cell r="S44" t="str">
            <v>X</v>
          </cell>
          <cell r="T44" t="str">
            <v>D</v>
          </cell>
          <cell r="U44">
            <v>16</v>
          </cell>
          <cell r="V44" t="str">
            <v/>
          </cell>
          <cell r="W44">
            <v>0</v>
          </cell>
          <cell r="X44">
            <v>110</v>
          </cell>
          <cell r="Y44">
            <v>151</v>
          </cell>
          <cell r="Z44" t="str">
            <v>101100110151</v>
          </cell>
          <cell r="AA44" t="str">
            <v>Ống lạnh PPR DISMY xanh PN16 D110x15,1</v>
          </cell>
          <cell r="AB44">
            <v>12</v>
          </cell>
          <cell r="AC44" t="b">
            <v>1</v>
          </cell>
          <cell r="AD44" t="str">
            <v>OL1110151</v>
          </cell>
        </row>
        <row r="45">
          <cell r="D45" t="str">
            <v>11OLXPN16125171</v>
          </cell>
          <cell r="E45" t="str">
            <v>ống lạnh PPR DISMY xanh D125 x 17,1 (PN16)</v>
          </cell>
          <cell r="F45">
            <v>11021</v>
          </cell>
          <cell r="G45" t="str">
            <v>PPRỐng lạnh PN16xanh</v>
          </cell>
          <cell r="H45" t="str">
            <v>Ống lạnh PN16</v>
          </cell>
          <cell r="I45" t="str">
            <v>Ống lạnh</v>
          </cell>
          <cell r="J45" t="str">
            <v>PPR</v>
          </cell>
          <cell r="K45" t="str">
            <v>Ống lạnh</v>
          </cell>
          <cell r="L45" t="str">
            <v>xanh</v>
          </cell>
          <cell r="M45" t="str">
            <v>D125 x 17,1</v>
          </cell>
          <cell r="N45" t="str">
            <v>111021125171</v>
          </cell>
          <cell r="O45" t="str">
            <v>Ống lạnh PPR DISMY xanh PN16 D125 x 17,1</v>
          </cell>
          <cell r="P45" t="str">
            <v>m.</v>
          </cell>
          <cell r="R45" t="str">
            <v>OL</v>
          </cell>
          <cell r="S45" t="str">
            <v>X</v>
          </cell>
          <cell r="T45" t="str">
            <v>D</v>
          </cell>
          <cell r="U45">
            <v>16</v>
          </cell>
          <cell r="V45" t="str">
            <v/>
          </cell>
          <cell r="W45">
            <v>0</v>
          </cell>
          <cell r="X45">
            <v>125</v>
          </cell>
          <cell r="Y45">
            <v>171</v>
          </cell>
          <cell r="Z45" t="str">
            <v>101100125171</v>
          </cell>
          <cell r="AA45" t="str">
            <v>Ống lạnh PPR DISMY xanh PN16 D125 x 17,1</v>
          </cell>
          <cell r="AB45">
            <v>12</v>
          </cell>
          <cell r="AC45" t="b">
            <v>1</v>
          </cell>
          <cell r="AD45" t="str">
            <v>OL1125171</v>
          </cell>
        </row>
        <row r="46">
          <cell r="D46" t="str">
            <v>11OLXPN16140192</v>
          </cell>
          <cell r="E46" t="str">
            <v>ống lạnh PPR DISMY xanh D140x19,2 (PN16)</v>
          </cell>
          <cell r="F46">
            <v>11021</v>
          </cell>
          <cell r="G46" t="str">
            <v>PPRỐng lạnh PN16xanh</v>
          </cell>
          <cell r="H46" t="str">
            <v>Ống lạnh PN16</v>
          </cell>
          <cell r="I46" t="str">
            <v>Ống lạnh</v>
          </cell>
          <cell r="J46" t="str">
            <v>PPR</v>
          </cell>
          <cell r="K46" t="str">
            <v>Ống lạnh</v>
          </cell>
          <cell r="L46" t="str">
            <v>xanh</v>
          </cell>
          <cell r="M46" t="str">
            <v>D140x19,2</v>
          </cell>
          <cell r="N46" t="str">
            <v>111021140192</v>
          </cell>
          <cell r="O46" t="str">
            <v>Ống lạnh PPR DISMY xanh PN16 D140x19,2</v>
          </cell>
          <cell r="P46" t="str">
            <v>m.</v>
          </cell>
          <cell r="R46" t="str">
            <v>OL</v>
          </cell>
          <cell r="S46" t="str">
            <v>X</v>
          </cell>
          <cell r="T46" t="str">
            <v>D</v>
          </cell>
          <cell r="U46">
            <v>16</v>
          </cell>
          <cell r="V46" t="str">
            <v/>
          </cell>
          <cell r="W46">
            <v>0</v>
          </cell>
          <cell r="X46">
            <v>140</v>
          </cell>
          <cell r="Y46">
            <v>192</v>
          </cell>
          <cell r="Z46" t="str">
            <v>101100140192</v>
          </cell>
          <cell r="AA46" t="str">
            <v>Ống lạnh PPR DISMY xanh PN16 D140x19,2</v>
          </cell>
          <cell r="AB46">
            <v>12</v>
          </cell>
          <cell r="AC46" t="b">
            <v>1</v>
          </cell>
          <cell r="AD46" t="str">
            <v>OL1140192</v>
          </cell>
        </row>
        <row r="47">
          <cell r="D47" t="str">
            <v>11OLXPN16160219</v>
          </cell>
          <cell r="E47" t="str">
            <v>ống lạnh PPR DISMY xanh D160x21,9 (PN16)</v>
          </cell>
          <cell r="F47">
            <v>11021</v>
          </cell>
          <cell r="G47" t="str">
            <v>PPRỐng lạnh PN16xanh</v>
          </cell>
          <cell r="H47" t="str">
            <v>Ống lạnh PN16</v>
          </cell>
          <cell r="I47" t="str">
            <v>Ống lạnh</v>
          </cell>
          <cell r="J47" t="str">
            <v>PPR</v>
          </cell>
          <cell r="K47" t="str">
            <v>Ống lạnh</v>
          </cell>
          <cell r="L47" t="str">
            <v>xanh</v>
          </cell>
          <cell r="M47" t="str">
            <v>D160x21,9</v>
          </cell>
          <cell r="N47" t="str">
            <v>111021160219</v>
          </cell>
          <cell r="O47" t="str">
            <v>Ống lạnh PPR DISMY xanh PN16 D160x21,9</v>
          </cell>
          <cell r="P47" t="str">
            <v>m.</v>
          </cell>
          <cell r="R47" t="str">
            <v>OL</v>
          </cell>
          <cell r="S47" t="str">
            <v>X</v>
          </cell>
          <cell r="T47" t="str">
            <v>D</v>
          </cell>
          <cell r="U47">
            <v>16</v>
          </cell>
          <cell r="V47" t="str">
            <v/>
          </cell>
          <cell r="W47">
            <v>0</v>
          </cell>
          <cell r="X47">
            <v>160</v>
          </cell>
          <cell r="Y47">
            <v>219</v>
          </cell>
          <cell r="Z47" t="str">
            <v>101100160219</v>
          </cell>
          <cell r="AA47" t="str">
            <v>Ống lạnh PPR DISMY xanh PN16 D160x21,9</v>
          </cell>
          <cell r="AB47">
            <v>12</v>
          </cell>
          <cell r="AC47" t="b">
            <v>1</v>
          </cell>
          <cell r="AD47" t="str">
            <v>OL1160219</v>
          </cell>
        </row>
        <row r="48">
          <cell r="D48" t="str">
            <v>11ONX2034</v>
          </cell>
          <cell r="E48" t="str">
            <v>ống nóng PPR DISMY xanh D20x3,4</v>
          </cell>
          <cell r="F48">
            <v>11031</v>
          </cell>
          <cell r="G48" t="str">
            <v>PPRỐng nóng PN20xanh</v>
          </cell>
          <cell r="H48" t="str">
            <v>Ống nóng PN20</v>
          </cell>
          <cell r="I48" t="str">
            <v>ống nóng</v>
          </cell>
          <cell r="J48" t="str">
            <v>PPR</v>
          </cell>
          <cell r="K48" t="str">
            <v>Ống nóng</v>
          </cell>
          <cell r="L48" t="str">
            <v>xanh</v>
          </cell>
          <cell r="M48" t="str">
            <v>D20x3,4</v>
          </cell>
          <cell r="N48" t="str">
            <v>111031020034</v>
          </cell>
          <cell r="O48" t="str">
            <v>Ống nóng PPR DISMY xanh PN20 D20x3,4</v>
          </cell>
          <cell r="P48" t="str">
            <v>m.</v>
          </cell>
          <cell r="R48" t="str">
            <v>ON</v>
          </cell>
          <cell r="S48" t="str">
            <v>X</v>
          </cell>
          <cell r="T48" t="str">
            <v>D</v>
          </cell>
          <cell r="U48">
            <v>20</v>
          </cell>
          <cell r="V48" t="str">
            <v/>
          </cell>
          <cell r="W48">
            <v>0</v>
          </cell>
          <cell r="X48">
            <v>20</v>
          </cell>
          <cell r="Y48">
            <v>34</v>
          </cell>
          <cell r="Z48" t="str">
            <v>103100020034</v>
          </cell>
          <cell r="AA48" t="str">
            <v>Ống nóng PPR DISMY xanh PN20 D20x3,4</v>
          </cell>
          <cell r="AB48">
            <v>12</v>
          </cell>
          <cell r="AC48" t="b">
            <v>0</v>
          </cell>
          <cell r="AD48" t="str">
            <v>ON1020034</v>
          </cell>
        </row>
        <row r="49">
          <cell r="D49" t="str">
            <v>11ONX2542</v>
          </cell>
          <cell r="E49" t="str">
            <v>ống nóng PPR DISMY xanh D25x4,2</v>
          </cell>
          <cell r="F49">
            <v>11031</v>
          </cell>
          <cell r="G49" t="str">
            <v>PPRỐng nóng PN20xanh</v>
          </cell>
          <cell r="H49" t="str">
            <v>Ống nóng PN20</v>
          </cell>
          <cell r="I49" t="str">
            <v>ống nóng</v>
          </cell>
          <cell r="J49" t="str">
            <v>PPR</v>
          </cell>
          <cell r="K49" t="str">
            <v>Ống nóng</v>
          </cell>
          <cell r="L49" t="str">
            <v>xanh</v>
          </cell>
          <cell r="M49" t="str">
            <v>D25x4,2</v>
          </cell>
          <cell r="N49" t="str">
            <v>111031025042</v>
          </cell>
          <cell r="O49" t="str">
            <v>Ống nóng PPR DISMY xanh PN20 D25x4,2</v>
          </cell>
          <cell r="P49" t="str">
            <v>m.</v>
          </cell>
          <cell r="R49" t="str">
            <v>ON</v>
          </cell>
          <cell r="S49" t="str">
            <v>X</v>
          </cell>
          <cell r="T49" t="str">
            <v>D</v>
          </cell>
          <cell r="U49">
            <v>20</v>
          </cell>
          <cell r="V49" t="str">
            <v/>
          </cell>
          <cell r="W49">
            <v>0</v>
          </cell>
          <cell r="X49">
            <v>25</v>
          </cell>
          <cell r="Y49">
            <v>42</v>
          </cell>
          <cell r="Z49" t="str">
            <v>103100025042</v>
          </cell>
          <cell r="AA49" t="str">
            <v>Ống nóng PPR DISMY xanh PN20 D25x4,2</v>
          </cell>
          <cell r="AB49">
            <v>12</v>
          </cell>
          <cell r="AC49" t="b">
            <v>0</v>
          </cell>
          <cell r="AD49" t="str">
            <v>ON1025042</v>
          </cell>
        </row>
        <row r="50">
          <cell r="D50" t="str">
            <v>11ONX3254</v>
          </cell>
          <cell r="E50" t="str">
            <v>ống nóng PPR DISMY xanh D32x5,4</v>
          </cell>
          <cell r="F50">
            <v>11031</v>
          </cell>
          <cell r="G50" t="str">
            <v>PPRỐng nóng PN20xanh</v>
          </cell>
          <cell r="H50" t="str">
            <v>Ống nóng PN20</v>
          </cell>
          <cell r="I50" t="str">
            <v>ống nóng</v>
          </cell>
          <cell r="J50" t="str">
            <v>PPR</v>
          </cell>
          <cell r="K50" t="str">
            <v>Ống nóng</v>
          </cell>
          <cell r="L50" t="str">
            <v>xanh</v>
          </cell>
          <cell r="M50" t="str">
            <v>D32x5,4</v>
          </cell>
          <cell r="N50" t="str">
            <v>111031032054</v>
          </cell>
          <cell r="O50" t="str">
            <v>Ống nóng PPR DISMY xanh PN20 D32x5,4</v>
          </cell>
          <cell r="P50" t="str">
            <v>m.</v>
          </cell>
          <cell r="R50" t="str">
            <v>ON</v>
          </cell>
          <cell r="S50" t="str">
            <v>X</v>
          </cell>
          <cell r="T50" t="str">
            <v>D</v>
          </cell>
          <cell r="U50">
            <v>20</v>
          </cell>
          <cell r="V50" t="str">
            <v/>
          </cell>
          <cell r="W50">
            <v>0</v>
          </cell>
          <cell r="X50">
            <v>32</v>
          </cell>
          <cell r="Y50">
            <v>54</v>
          </cell>
          <cell r="Z50" t="str">
            <v>103100032054</v>
          </cell>
          <cell r="AA50" t="str">
            <v>Ống nóng PPR DISMY xanh PN20 D32x5,4</v>
          </cell>
          <cell r="AB50">
            <v>12</v>
          </cell>
          <cell r="AC50" t="b">
            <v>0</v>
          </cell>
          <cell r="AD50" t="str">
            <v>ON1032054</v>
          </cell>
        </row>
        <row r="51">
          <cell r="D51" t="str">
            <v>11ONX4067</v>
          </cell>
          <cell r="E51" t="str">
            <v>ống nóng PPR DISMY xanh D40x6,7</v>
          </cell>
          <cell r="F51">
            <v>11031</v>
          </cell>
          <cell r="G51" t="str">
            <v>PPRỐng nóng PN20xanh</v>
          </cell>
          <cell r="H51" t="str">
            <v>Ống nóng PN20</v>
          </cell>
          <cell r="I51" t="str">
            <v>ống nóng</v>
          </cell>
          <cell r="J51" t="str">
            <v>PPR</v>
          </cell>
          <cell r="K51" t="str">
            <v>Ống nóng</v>
          </cell>
          <cell r="L51" t="str">
            <v>xanh</v>
          </cell>
          <cell r="M51" t="str">
            <v>D40x6,7</v>
          </cell>
          <cell r="N51" t="str">
            <v>111031040067</v>
          </cell>
          <cell r="O51" t="str">
            <v>Ống nóng PPR DISMY xanh PN20 D40x6,7</v>
          </cell>
          <cell r="P51" t="str">
            <v>m.</v>
          </cell>
          <cell r="R51" t="str">
            <v>ON</v>
          </cell>
          <cell r="S51" t="str">
            <v>X</v>
          </cell>
          <cell r="T51" t="str">
            <v>D</v>
          </cell>
          <cell r="U51">
            <v>20</v>
          </cell>
          <cell r="V51" t="str">
            <v/>
          </cell>
          <cell r="W51">
            <v>0</v>
          </cell>
          <cell r="X51">
            <v>40</v>
          </cell>
          <cell r="Y51">
            <v>67</v>
          </cell>
          <cell r="Z51" t="str">
            <v>103100040067</v>
          </cell>
          <cell r="AA51" t="str">
            <v>Ống nóng PPR DISMY xanh PN20 D40x6,7</v>
          </cell>
          <cell r="AB51">
            <v>12</v>
          </cell>
          <cell r="AC51" t="b">
            <v>0</v>
          </cell>
          <cell r="AD51" t="str">
            <v>ON1040067</v>
          </cell>
        </row>
        <row r="52">
          <cell r="D52" t="str">
            <v>11ONX5083</v>
          </cell>
          <cell r="E52" t="str">
            <v>ống nóng PPR DISMY xanh D50x8,3</v>
          </cell>
          <cell r="F52">
            <v>11031</v>
          </cell>
          <cell r="G52" t="str">
            <v>PPRỐng nóng PN20xanh</v>
          </cell>
          <cell r="H52" t="str">
            <v>Ống nóng PN20</v>
          </cell>
          <cell r="I52" t="str">
            <v>ống nóng</v>
          </cell>
          <cell r="J52" t="str">
            <v>PPR</v>
          </cell>
          <cell r="K52" t="str">
            <v>Ống nóng</v>
          </cell>
          <cell r="L52" t="str">
            <v>xanh</v>
          </cell>
          <cell r="M52" t="str">
            <v>D50x8,3</v>
          </cell>
          <cell r="N52" t="str">
            <v>111031050083</v>
          </cell>
          <cell r="O52" t="str">
            <v>Ống nóng PPR DISMY xanh PN20 D50x8,3</v>
          </cell>
          <cell r="P52" t="str">
            <v>m.</v>
          </cell>
          <cell r="R52" t="str">
            <v>ON</v>
          </cell>
          <cell r="S52" t="str">
            <v>X</v>
          </cell>
          <cell r="T52" t="str">
            <v>D</v>
          </cell>
          <cell r="U52">
            <v>20</v>
          </cell>
          <cell r="V52" t="str">
            <v/>
          </cell>
          <cell r="W52">
            <v>0</v>
          </cell>
          <cell r="X52">
            <v>50</v>
          </cell>
          <cell r="Y52">
            <v>83</v>
          </cell>
          <cell r="Z52" t="str">
            <v>103100050083</v>
          </cell>
          <cell r="AA52" t="str">
            <v>Ống nóng PPR DISMY xanh PN20 D50x8,3</v>
          </cell>
          <cell r="AB52">
            <v>12</v>
          </cell>
          <cell r="AC52" t="b">
            <v>0</v>
          </cell>
          <cell r="AD52" t="str">
            <v>ON1050083</v>
          </cell>
        </row>
        <row r="53">
          <cell r="D53" t="str">
            <v>11ONX63105</v>
          </cell>
          <cell r="E53" t="str">
            <v>ống nóng PPR DISMY xanh D63x10,5</v>
          </cell>
          <cell r="F53">
            <v>11031</v>
          </cell>
          <cell r="G53" t="str">
            <v>PPRỐng nóng PN20xanh</v>
          </cell>
          <cell r="H53" t="str">
            <v>Ống nóng PN20</v>
          </cell>
          <cell r="I53" t="str">
            <v>ống nóng</v>
          </cell>
          <cell r="J53" t="str">
            <v>PPR</v>
          </cell>
          <cell r="K53" t="str">
            <v>Ống nóng</v>
          </cell>
          <cell r="L53" t="str">
            <v>xanh</v>
          </cell>
          <cell r="M53" t="str">
            <v>D63x10,5</v>
          </cell>
          <cell r="N53" t="str">
            <v>111031063105</v>
          </cell>
          <cell r="O53" t="str">
            <v>Ống nóng PPR DISMY xanh PN20 D63x10,5</v>
          </cell>
          <cell r="P53" t="str">
            <v>m.</v>
          </cell>
          <cell r="R53" t="str">
            <v>ON</v>
          </cell>
          <cell r="S53" t="str">
            <v>X</v>
          </cell>
          <cell r="T53" t="str">
            <v>D</v>
          </cell>
          <cell r="U53">
            <v>20</v>
          </cell>
          <cell r="V53" t="str">
            <v/>
          </cell>
          <cell r="W53">
            <v>0</v>
          </cell>
          <cell r="X53">
            <v>63</v>
          </cell>
          <cell r="Y53">
            <v>105</v>
          </cell>
          <cell r="Z53" t="str">
            <v>103100063105</v>
          </cell>
          <cell r="AA53" t="str">
            <v>Ống nóng PPR DISMY xanh PN20 D63x10,5</v>
          </cell>
          <cell r="AB53">
            <v>12</v>
          </cell>
          <cell r="AC53" t="b">
            <v>0</v>
          </cell>
          <cell r="AD53" t="str">
            <v>ON1063105</v>
          </cell>
        </row>
        <row r="54">
          <cell r="D54" t="str">
            <v>11ONX75125</v>
          </cell>
          <cell r="E54" t="str">
            <v>ống nóng PPR DISMY xanh D75x12,5</v>
          </cell>
          <cell r="F54">
            <v>11031</v>
          </cell>
          <cell r="G54" t="str">
            <v>PPRỐng nóng PN20xanh</v>
          </cell>
          <cell r="H54" t="str">
            <v>Ống nóng PN20</v>
          </cell>
          <cell r="I54" t="str">
            <v>ống nóng</v>
          </cell>
          <cell r="J54" t="str">
            <v>PPR</v>
          </cell>
          <cell r="K54" t="str">
            <v>Ống nóng</v>
          </cell>
          <cell r="L54" t="str">
            <v>xanh</v>
          </cell>
          <cell r="M54" t="str">
            <v>D75x12,5</v>
          </cell>
          <cell r="N54" t="str">
            <v>111031075125</v>
          </cell>
          <cell r="O54" t="str">
            <v>Ống nóng PPR DISMY xanh PN20 D75x12,5</v>
          </cell>
          <cell r="P54" t="str">
            <v>m.</v>
          </cell>
          <cell r="R54" t="str">
            <v>ON</v>
          </cell>
          <cell r="S54" t="str">
            <v>X</v>
          </cell>
          <cell r="T54" t="str">
            <v>D</v>
          </cell>
          <cell r="U54">
            <v>20</v>
          </cell>
          <cell r="V54" t="str">
            <v/>
          </cell>
          <cell r="W54">
            <v>0</v>
          </cell>
          <cell r="X54">
            <v>75</v>
          </cell>
          <cell r="Y54">
            <v>125</v>
          </cell>
          <cell r="Z54" t="str">
            <v>103100075125</v>
          </cell>
          <cell r="AA54" t="str">
            <v>Ống nóng PPR DISMY xanh PN20 D75x12,5</v>
          </cell>
          <cell r="AB54">
            <v>12</v>
          </cell>
          <cell r="AC54" t="b">
            <v>0</v>
          </cell>
          <cell r="AD54" t="str">
            <v>ON1075125</v>
          </cell>
        </row>
        <row r="55">
          <cell r="D55" t="str">
            <v>11ONX9015</v>
          </cell>
          <cell r="E55" t="str">
            <v>ống nóng PPR DISMY xanh D90x15</v>
          </cell>
          <cell r="F55">
            <v>11031</v>
          </cell>
          <cell r="G55" t="str">
            <v>PPRỐng nóng PN20xanh</v>
          </cell>
          <cell r="H55" t="str">
            <v>Ống nóng PN20</v>
          </cell>
          <cell r="I55" t="str">
            <v>ống nóng</v>
          </cell>
          <cell r="J55" t="str">
            <v>PPR</v>
          </cell>
          <cell r="K55" t="str">
            <v>Ống nóng</v>
          </cell>
          <cell r="L55" t="str">
            <v>xanh</v>
          </cell>
          <cell r="M55" t="str">
            <v>D90x15</v>
          </cell>
          <cell r="N55" t="str">
            <v>111031090015</v>
          </cell>
          <cell r="O55" t="str">
            <v>Ống nóng PPR DISMY xanh PN20 D90x15</v>
          </cell>
          <cell r="P55" t="str">
            <v>m.</v>
          </cell>
          <cell r="R55" t="str">
            <v>ON</v>
          </cell>
          <cell r="S55" t="str">
            <v>X</v>
          </cell>
          <cell r="T55" t="str">
            <v>D</v>
          </cell>
          <cell r="U55">
            <v>20</v>
          </cell>
          <cell r="V55" t="str">
            <v/>
          </cell>
          <cell r="W55">
            <v>0</v>
          </cell>
          <cell r="X55">
            <v>90</v>
          </cell>
          <cell r="Y55">
            <v>15</v>
          </cell>
          <cell r="Z55" t="str">
            <v>103100090015</v>
          </cell>
          <cell r="AA55" t="str">
            <v>Ống nóng PPR DISMY xanh PN20 D90x15</v>
          </cell>
          <cell r="AB55">
            <v>12</v>
          </cell>
          <cell r="AC55" t="b">
            <v>0</v>
          </cell>
          <cell r="AD55" t="str">
            <v>ON1090015</v>
          </cell>
        </row>
        <row r="56">
          <cell r="D56" t="str">
            <v>11ONX110183</v>
          </cell>
          <cell r="E56" t="str">
            <v>ống nóng PPR DISMY xanh D110x18,3</v>
          </cell>
          <cell r="F56">
            <v>11031</v>
          </cell>
          <cell r="G56" t="str">
            <v>PPRỐng nóng PN20xanh</v>
          </cell>
          <cell r="H56" t="str">
            <v>Ống nóng PN20</v>
          </cell>
          <cell r="I56" t="str">
            <v>ống nóng</v>
          </cell>
          <cell r="J56" t="str">
            <v>PPR</v>
          </cell>
          <cell r="K56" t="str">
            <v>Ống nóng</v>
          </cell>
          <cell r="L56" t="str">
            <v>xanh</v>
          </cell>
          <cell r="M56" t="str">
            <v>D110x18,3</v>
          </cell>
          <cell r="N56" t="str">
            <v>111031110183</v>
          </cell>
          <cell r="O56" t="str">
            <v>Ống nóng PPR DISMY xanh PN20 D110x18,3</v>
          </cell>
          <cell r="P56" t="str">
            <v>m.</v>
          </cell>
          <cell r="R56" t="str">
            <v>ON</v>
          </cell>
          <cell r="S56" t="str">
            <v>X</v>
          </cell>
          <cell r="T56" t="str">
            <v>D</v>
          </cell>
          <cell r="U56">
            <v>20</v>
          </cell>
          <cell r="V56" t="str">
            <v/>
          </cell>
          <cell r="W56">
            <v>0</v>
          </cell>
          <cell r="X56">
            <v>110</v>
          </cell>
          <cell r="Y56">
            <v>183</v>
          </cell>
          <cell r="Z56" t="str">
            <v>103100110183</v>
          </cell>
          <cell r="AA56" t="str">
            <v>Ống nóng PPR DISMY xanh PN20 D110x18,3</v>
          </cell>
          <cell r="AB56">
            <v>12</v>
          </cell>
          <cell r="AC56" t="b">
            <v>0</v>
          </cell>
          <cell r="AD56" t="str">
            <v>ON1110183</v>
          </cell>
        </row>
        <row r="57">
          <cell r="D57" t="str">
            <v>11ONX125208</v>
          </cell>
          <cell r="E57" t="str">
            <v>ống nóng PPR DISMY xanh D125x20,8</v>
          </cell>
          <cell r="F57">
            <v>11031</v>
          </cell>
          <cell r="G57" t="str">
            <v>PPRỐng nóng PN20xanh</v>
          </cell>
          <cell r="H57" t="str">
            <v>Ống nóng PN20</v>
          </cell>
          <cell r="I57" t="str">
            <v>ống nóng</v>
          </cell>
          <cell r="J57" t="str">
            <v>PPR</v>
          </cell>
          <cell r="K57" t="str">
            <v>Ống nóng</v>
          </cell>
          <cell r="L57" t="str">
            <v>xanh</v>
          </cell>
          <cell r="M57" t="str">
            <v>D125x20,8</v>
          </cell>
          <cell r="N57" t="str">
            <v>111031125208</v>
          </cell>
          <cell r="O57" t="str">
            <v>Ống nóng PPR DISMY xanh PN20 D125x20,8</v>
          </cell>
          <cell r="P57" t="str">
            <v>m.</v>
          </cell>
          <cell r="R57" t="str">
            <v>ON</v>
          </cell>
          <cell r="S57" t="str">
            <v>X</v>
          </cell>
          <cell r="T57" t="str">
            <v>D</v>
          </cell>
          <cell r="U57">
            <v>20</v>
          </cell>
          <cell r="V57" t="str">
            <v/>
          </cell>
          <cell r="W57">
            <v>0</v>
          </cell>
          <cell r="X57">
            <v>125</v>
          </cell>
          <cell r="Y57">
            <v>208</v>
          </cell>
          <cell r="Z57" t="str">
            <v>103100125208</v>
          </cell>
          <cell r="AA57" t="str">
            <v>Ống nóng PPR DISMY xanh PN20 D125x20,8</v>
          </cell>
          <cell r="AB57">
            <v>12</v>
          </cell>
          <cell r="AC57" t="b">
            <v>0</v>
          </cell>
          <cell r="AD57" t="str">
            <v>ON1125208</v>
          </cell>
        </row>
        <row r="58">
          <cell r="D58" t="str">
            <v>11ONX140233</v>
          </cell>
          <cell r="E58" t="str">
            <v>ống nóng PPR DISMY xanh D140x23,3</v>
          </cell>
          <cell r="F58">
            <v>11031</v>
          </cell>
          <cell r="G58" t="str">
            <v>PPRỐng nóng PN20xanh</v>
          </cell>
          <cell r="H58" t="str">
            <v>Ống nóng PN20</v>
          </cell>
          <cell r="I58" t="str">
            <v>ống nóng</v>
          </cell>
          <cell r="J58" t="str">
            <v>PPR</v>
          </cell>
          <cell r="K58" t="str">
            <v>Ống nóng</v>
          </cell>
          <cell r="L58" t="str">
            <v>xanh</v>
          </cell>
          <cell r="M58" t="str">
            <v>D140x23,3</v>
          </cell>
          <cell r="N58" t="str">
            <v>111031140233</v>
          </cell>
          <cell r="O58" t="str">
            <v>Ống nóng PPR DISMY xanh PN20 D140x23,3</v>
          </cell>
          <cell r="P58" t="str">
            <v>m.</v>
          </cell>
          <cell r="R58" t="str">
            <v>ON</v>
          </cell>
          <cell r="S58" t="str">
            <v>X</v>
          </cell>
          <cell r="T58" t="str">
            <v>D</v>
          </cell>
          <cell r="U58">
            <v>20</v>
          </cell>
          <cell r="V58" t="str">
            <v/>
          </cell>
          <cell r="W58">
            <v>0</v>
          </cell>
          <cell r="X58">
            <v>140</v>
          </cell>
          <cell r="Y58">
            <v>233</v>
          </cell>
          <cell r="Z58" t="str">
            <v>103100140233</v>
          </cell>
          <cell r="AA58" t="str">
            <v>Ống nóng PPR DISMY xanh PN20 D140x23,3</v>
          </cell>
          <cell r="AB58">
            <v>12</v>
          </cell>
          <cell r="AC58" t="b">
            <v>0</v>
          </cell>
          <cell r="AD58" t="str">
            <v>ON1140233</v>
          </cell>
        </row>
        <row r="59">
          <cell r="D59" t="str">
            <v>11ONX160266</v>
          </cell>
          <cell r="E59" t="str">
            <v>ống nóng PPR DISMY xanh D160x26,6</v>
          </cell>
          <cell r="F59">
            <v>11031</v>
          </cell>
          <cell r="G59" t="str">
            <v>PPRỐng nóng PN20xanh</v>
          </cell>
          <cell r="H59" t="str">
            <v>Ống nóng PN20</v>
          </cell>
          <cell r="I59" t="str">
            <v>ống nóng</v>
          </cell>
          <cell r="J59" t="str">
            <v>PPR</v>
          </cell>
          <cell r="K59" t="str">
            <v>Ống nóng</v>
          </cell>
          <cell r="L59" t="str">
            <v>xanh</v>
          </cell>
          <cell r="M59" t="str">
            <v>D160x26,6</v>
          </cell>
          <cell r="N59" t="str">
            <v>111031160266</v>
          </cell>
          <cell r="O59" t="str">
            <v>Ống nóng PPR DISMY xanh PN20 D160x26,6</v>
          </cell>
          <cell r="P59" t="str">
            <v>m.</v>
          </cell>
          <cell r="R59" t="str">
            <v>ON</v>
          </cell>
          <cell r="S59" t="str">
            <v>X</v>
          </cell>
          <cell r="T59" t="str">
            <v>D</v>
          </cell>
          <cell r="U59">
            <v>20</v>
          </cell>
          <cell r="V59" t="str">
            <v/>
          </cell>
          <cell r="W59">
            <v>0</v>
          </cell>
          <cell r="X59">
            <v>160</v>
          </cell>
          <cell r="Y59">
            <v>266</v>
          </cell>
          <cell r="Z59" t="str">
            <v>103100160266</v>
          </cell>
          <cell r="AA59" t="str">
            <v>Ống nóng PPR DISMY xanh PN20 D160x26,6</v>
          </cell>
          <cell r="AB59">
            <v>12</v>
          </cell>
          <cell r="AC59" t="b">
            <v>0</v>
          </cell>
          <cell r="AD59" t="str">
            <v>ON1160266</v>
          </cell>
        </row>
        <row r="60">
          <cell r="D60" t="str">
            <v>11ONG2034</v>
          </cell>
          <cell r="E60" t="str">
            <v>ống nóng PPR DISMY ghi D20x3,4</v>
          </cell>
          <cell r="F60">
            <v>11032</v>
          </cell>
          <cell r="G60" t="str">
            <v>PPRỐng nóng PN20ghi</v>
          </cell>
          <cell r="H60" t="str">
            <v>Ống nóng PN20</v>
          </cell>
          <cell r="I60" t="str">
            <v>ống nóng</v>
          </cell>
          <cell r="J60" t="str">
            <v>PPR</v>
          </cell>
          <cell r="K60" t="str">
            <v>Ống nóng</v>
          </cell>
          <cell r="L60" t="str">
            <v>ghi</v>
          </cell>
          <cell r="M60" t="str">
            <v>D20x3,4</v>
          </cell>
          <cell r="N60" t="str">
            <v>111032020034</v>
          </cell>
          <cell r="O60" t="str">
            <v>Ống nóng PPR DISMY ghi PN20 D20x3,4</v>
          </cell>
          <cell r="P60" t="str">
            <v>m.</v>
          </cell>
          <cell r="R60" t="str">
            <v>ON</v>
          </cell>
          <cell r="S60" t="str">
            <v>G</v>
          </cell>
          <cell r="T60" t="str">
            <v>D</v>
          </cell>
          <cell r="U60">
            <v>20</v>
          </cell>
          <cell r="V60" t="str">
            <v/>
          </cell>
          <cell r="W60">
            <v>0</v>
          </cell>
          <cell r="X60">
            <v>20</v>
          </cell>
          <cell r="Y60">
            <v>34</v>
          </cell>
          <cell r="Z60" t="str">
            <v>103200020034</v>
          </cell>
          <cell r="AA60" t="str">
            <v>Ống nóng PPR DISMY ghi PN20 D20x3,4</v>
          </cell>
          <cell r="AB60">
            <v>12</v>
          </cell>
          <cell r="AC60" t="b">
            <v>0</v>
          </cell>
          <cell r="AD60" t="str">
            <v>ON2020034</v>
          </cell>
        </row>
        <row r="61">
          <cell r="D61" t="str">
            <v>11ONG2542</v>
          </cell>
          <cell r="E61" t="str">
            <v>ống nóng PPR DISMY ghi D25x4,2</v>
          </cell>
          <cell r="F61">
            <v>11032</v>
          </cell>
          <cell r="G61" t="str">
            <v>PPRỐng nóng PN20ghi</v>
          </cell>
          <cell r="H61" t="str">
            <v>Ống nóng PN20</v>
          </cell>
          <cell r="I61" t="str">
            <v>ống nóng</v>
          </cell>
          <cell r="J61" t="str">
            <v>PPR</v>
          </cell>
          <cell r="K61" t="str">
            <v>Ống nóng</v>
          </cell>
          <cell r="L61" t="str">
            <v>ghi</v>
          </cell>
          <cell r="M61" t="str">
            <v>D25x4,2</v>
          </cell>
          <cell r="N61" t="str">
            <v>111032025042</v>
          </cell>
          <cell r="O61" t="str">
            <v>Ống nóng PPR DISMY ghi PN20 D25x4,2</v>
          </cell>
          <cell r="P61" t="str">
            <v>m.</v>
          </cell>
          <cell r="R61" t="str">
            <v>ON</v>
          </cell>
          <cell r="S61" t="str">
            <v>G</v>
          </cell>
          <cell r="T61" t="str">
            <v>D</v>
          </cell>
          <cell r="U61">
            <v>20</v>
          </cell>
          <cell r="V61" t="str">
            <v/>
          </cell>
          <cell r="W61">
            <v>0</v>
          </cell>
          <cell r="X61">
            <v>25</v>
          </cell>
          <cell r="Y61">
            <v>42</v>
          </cell>
          <cell r="Z61" t="str">
            <v>103200025042</v>
          </cell>
          <cell r="AA61" t="str">
            <v>Ống nóng PPR DISMY ghi PN20 D25x4,2</v>
          </cell>
          <cell r="AB61">
            <v>12</v>
          </cell>
          <cell r="AC61" t="b">
            <v>0</v>
          </cell>
          <cell r="AD61" t="str">
            <v>ON2025042</v>
          </cell>
        </row>
        <row r="62">
          <cell r="D62" t="str">
            <v>11ONG3254</v>
          </cell>
          <cell r="E62" t="str">
            <v>ống nóng PPR DISMY ghi D32x5,4</v>
          </cell>
          <cell r="F62">
            <v>11032</v>
          </cell>
          <cell r="G62" t="str">
            <v>PPRỐng nóng PN20ghi</v>
          </cell>
          <cell r="H62" t="str">
            <v>Ống nóng PN20</v>
          </cell>
          <cell r="I62" t="str">
            <v>ống nóng</v>
          </cell>
          <cell r="J62" t="str">
            <v>PPR</v>
          </cell>
          <cell r="K62" t="str">
            <v>Ống nóng</v>
          </cell>
          <cell r="L62" t="str">
            <v>ghi</v>
          </cell>
          <cell r="M62" t="str">
            <v>D32x5,4</v>
          </cell>
          <cell r="N62" t="str">
            <v>111032032054</v>
          </cell>
          <cell r="O62" t="str">
            <v>Ống nóng PPR DISMY ghi PN20 D32x5,4</v>
          </cell>
          <cell r="P62" t="str">
            <v>m.</v>
          </cell>
          <cell r="R62" t="str">
            <v>ON</v>
          </cell>
          <cell r="S62" t="str">
            <v>G</v>
          </cell>
          <cell r="T62" t="str">
            <v>D</v>
          </cell>
          <cell r="U62">
            <v>20</v>
          </cell>
          <cell r="V62" t="str">
            <v/>
          </cell>
          <cell r="W62">
            <v>0</v>
          </cell>
          <cell r="X62">
            <v>32</v>
          </cell>
          <cell r="Y62">
            <v>54</v>
          </cell>
          <cell r="Z62" t="str">
            <v>103200032054</v>
          </cell>
          <cell r="AA62" t="str">
            <v>Ống nóng PPR DISMY ghi PN20 D32x5,4</v>
          </cell>
          <cell r="AB62">
            <v>12</v>
          </cell>
          <cell r="AC62" t="b">
            <v>0</v>
          </cell>
          <cell r="AD62" t="str">
            <v>ON2032054</v>
          </cell>
        </row>
        <row r="63">
          <cell r="D63" t="str">
            <v>11ONG4067</v>
          </cell>
          <cell r="E63" t="str">
            <v>ống nóng PPR DISMY ghi D40x6,7</v>
          </cell>
          <cell r="F63">
            <v>11032</v>
          </cell>
          <cell r="G63" t="str">
            <v>PPRỐng nóng PN20ghi</v>
          </cell>
          <cell r="H63" t="str">
            <v>Ống nóng PN20</v>
          </cell>
          <cell r="I63" t="str">
            <v>ống nóng</v>
          </cell>
          <cell r="J63" t="str">
            <v>PPR</v>
          </cell>
          <cell r="K63" t="str">
            <v>Ống nóng</v>
          </cell>
          <cell r="L63" t="str">
            <v>ghi</v>
          </cell>
          <cell r="M63" t="str">
            <v>D40x6,7</v>
          </cell>
          <cell r="N63" t="str">
            <v>111032040067</v>
          </cell>
          <cell r="O63" t="str">
            <v>Ống nóng PPR DISMY ghi PN20 D40x6,7</v>
          </cell>
          <cell r="P63" t="str">
            <v>m.</v>
          </cell>
          <cell r="R63" t="str">
            <v>ON</v>
          </cell>
          <cell r="S63" t="str">
            <v>G</v>
          </cell>
          <cell r="T63" t="str">
            <v>D</v>
          </cell>
          <cell r="U63">
            <v>20</v>
          </cell>
          <cell r="V63" t="str">
            <v/>
          </cell>
          <cell r="W63">
            <v>0</v>
          </cell>
          <cell r="X63">
            <v>40</v>
          </cell>
          <cell r="Y63">
            <v>67</v>
          </cell>
          <cell r="Z63" t="str">
            <v>103200040067</v>
          </cell>
          <cell r="AA63" t="str">
            <v>Ống nóng PPR DISMY ghi PN20 D40x6,7</v>
          </cell>
          <cell r="AB63">
            <v>12</v>
          </cell>
          <cell r="AC63" t="b">
            <v>0</v>
          </cell>
          <cell r="AD63" t="str">
            <v>ON2040067</v>
          </cell>
        </row>
        <row r="64">
          <cell r="D64" t="str">
            <v>11ONG5083</v>
          </cell>
          <cell r="E64" t="str">
            <v>ống nóng PPR DISMY ghi D50x8,3</v>
          </cell>
          <cell r="F64">
            <v>11032</v>
          </cell>
          <cell r="G64" t="str">
            <v>PPRỐng nóng PN20ghi</v>
          </cell>
          <cell r="H64" t="str">
            <v>Ống nóng PN20</v>
          </cell>
          <cell r="I64" t="str">
            <v>ống nóng</v>
          </cell>
          <cell r="J64" t="str">
            <v>PPR</v>
          </cell>
          <cell r="K64" t="str">
            <v>Ống nóng</v>
          </cell>
          <cell r="L64" t="str">
            <v>ghi</v>
          </cell>
          <cell r="M64" t="str">
            <v>D50x8,3</v>
          </cell>
          <cell r="N64" t="str">
            <v>111032050083</v>
          </cell>
          <cell r="O64" t="str">
            <v>Ống nóng PPR DISMY ghi PN20 D50x8,3</v>
          </cell>
          <cell r="P64" t="str">
            <v>m.</v>
          </cell>
          <cell r="R64" t="str">
            <v>ON</v>
          </cell>
          <cell r="S64" t="str">
            <v>G</v>
          </cell>
          <cell r="T64" t="str">
            <v>D</v>
          </cell>
          <cell r="U64">
            <v>20</v>
          </cell>
          <cell r="V64" t="str">
            <v/>
          </cell>
          <cell r="W64">
            <v>0</v>
          </cell>
          <cell r="X64">
            <v>50</v>
          </cell>
          <cell r="Y64">
            <v>83</v>
          </cell>
          <cell r="Z64" t="str">
            <v>103200050083</v>
          </cell>
          <cell r="AA64" t="str">
            <v>Ống nóng PPR DISMY ghi PN20 D50x8,3</v>
          </cell>
          <cell r="AB64">
            <v>12</v>
          </cell>
          <cell r="AC64" t="b">
            <v>0</v>
          </cell>
          <cell r="AD64" t="str">
            <v>ON2050083</v>
          </cell>
        </row>
        <row r="65">
          <cell r="D65" t="str">
            <v>11ONG63105</v>
          </cell>
          <cell r="E65" t="str">
            <v>ống nóng PPR DISMY ghi D63x10,5</v>
          </cell>
          <cell r="F65">
            <v>11032</v>
          </cell>
          <cell r="G65" t="str">
            <v>PPRỐng nóng PN20ghi</v>
          </cell>
          <cell r="H65" t="str">
            <v>Ống nóng PN20</v>
          </cell>
          <cell r="I65" t="str">
            <v>ống nóng</v>
          </cell>
          <cell r="J65" t="str">
            <v>PPR</v>
          </cell>
          <cell r="K65" t="str">
            <v>Ống nóng</v>
          </cell>
          <cell r="L65" t="str">
            <v>ghi</v>
          </cell>
          <cell r="M65" t="str">
            <v>D63x10,5</v>
          </cell>
          <cell r="N65" t="str">
            <v>111032063105</v>
          </cell>
          <cell r="O65" t="str">
            <v>Ống nóng PPR DISMY ghi PN20 D63x10,5</v>
          </cell>
          <cell r="P65" t="str">
            <v>m.</v>
          </cell>
          <cell r="R65" t="str">
            <v>ON</v>
          </cell>
          <cell r="S65" t="str">
            <v>G</v>
          </cell>
          <cell r="T65" t="str">
            <v>D</v>
          </cell>
          <cell r="U65">
            <v>20</v>
          </cell>
          <cell r="V65" t="str">
            <v/>
          </cell>
          <cell r="W65">
            <v>0</v>
          </cell>
          <cell r="X65">
            <v>63</v>
          </cell>
          <cell r="Y65">
            <v>105</v>
          </cell>
          <cell r="Z65" t="str">
            <v>103200063105</v>
          </cell>
          <cell r="AA65" t="str">
            <v>Ống nóng PPR DISMY ghi PN20 D63x10,5</v>
          </cell>
          <cell r="AB65">
            <v>12</v>
          </cell>
          <cell r="AC65" t="b">
            <v>0</v>
          </cell>
          <cell r="AD65" t="str">
            <v>ON2063105</v>
          </cell>
        </row>
        <row r="66">
          <cell r="D66" t="str">
            <v>11ONG75125</v>
          </cell>
          <cell r="E66" t="str">
            <v>ống nóng PPR DISMY ghi D75x12,5</v>
          </cell>
          <cell r="F66">
            <v>11032</v>
          </cell>
          <cell r="G66" t="str">
            <v>PPRỐng nóng PN20ghi</v>
          </cell>
          <cell r="H66" t="str">
            <v>Ống nóng PN20</v>
          </cell>
          <cell r="I66" t="str">
            <v>ống nóng</v>
          </cell>
          <cell r="J66" t="str">
            <v>PPR</v>
          </cell>
          <cell r="K66" t="str">
            <v>Ống nóng</v>
          </cell>
          <cell r="L66" t="str">
            <v>ghi</v>
          </cell>
          <cell r="M66" t="str">
            <v>D75x12,5</v>
          </cell>
          <cell r="N66" t="str">
            <v>111032075125</v>
          </cell>
          <cell r="O66" t="str">
            <v>Ống nóng PPR DISMY ghi PN20 D75x12,5</v>
          </cell>
          <cell r="P66" t="str">
            <v>m.</v>
          </cell>
          <cell r="R66" t="str">
            <v>ON</v>
          </cell>
          <cell r="S66" t="str">
            <v>G</v>
          </cell>
          <cell r="T66" t="str">
            <v>D</v>
          </cell>
          <cell r="U66">
            <v>20</v>
          </cell>
          <cell r="V66" t="str">
            <v/>
          </cell>
          <cell r="W66">
            <v>0</v>
          </cell>
          <cell r="X66">
            <v>75</v>
          </cell>
          <cell r="Y66">
            <v>125</v>
          </cell>
          <cell r="Z66" t="str">
            <v>103200075125</v>
          </cell>
          <cell r="AA66" t="str">
            <v>Ống nóng PPR DISMY ghi PN20 D75x12,5</v>
          </cell>
          <cell r="AB66">
            <v>12</v>
          </cell>
          <cell r="AC66" t="b">
            <v>0</v>
          </cell>
          <cell r="AD66" t="str">
            <v>ON2075125</v>
          </cell>
        </row>
        <row r="67">
          <cell r="D67" t="str">
            <v>11ONG9015</v>
          </cell>
          <cell r="E67" t="str">
            <v>ống nóng PPR DISMY ghi D90x15</v>
          </cell>
          <cell r="F67">
            <v>11032</v>
          </cell>
          <cell r="G67" t="str">
            <v>PPRỐng nóng PN20ghi</v>
          </cell>
          <cell r="H67" t="str">
            <v>Ống nóng PN20</v>
          </cell>
          <cell r="I67" t="str">
            <v>ống nóng</v>
          </cell>
          <cell r="J67" t="str">
            <v>PPR</v>
          </cell>
          <cell r="K67" t="str">
            <v>Ống nóng</v>
          </cell>
          <cell r="L67" t="str">
            <v>ghi</v>
          </cell>
          <cell r="M67" t="str">
            <v>D90x15</v>
          </cell>
          <cell r="N67" t="str">
            <v>111032090015</v>
          </cell>
          <cell r="O67" t="str">
            <v>Ống nóng PPR DISMY ghi PN20 D90x15</v>
          </cell>
          <cell r="P67" t="str">
            <v>m.</v>
          </cell>
          <cell r="R67" t="str">
            <v>ON</v>
          </cell>
          <cell r="S67" t="str">
            <v>G</v>
          </cell>
          <cell r="T67" t="str">
            <v>D</v>
          </cell>
          <cell r="U67">
            <v>20</v>
          </cell>
          <cell r="V67" t="str">
            <v/>
          </cell>
          <cell r="W67">
            <v>0</v>
          </cell>
          <cell r="X67">
            <v>90</v>
          </cell>
          <cell r="Y67">
            <v>15</v>
          </cell>
          <cell r="Z67" t="str">
            <v>103200090015</v>
          </cell>
          <cell r="AA67" t="str">
            <v>Ống nóng PPR DISMY ghi PN20 D90x15</v>
          </cell>
          <cell r="AB67">
            <v>12</v>
          </cell>
          <cell r="AC67" t="b">
            <v>0</v>
          </cell>
          <cell r="AD67" t="str">
            <v>ON2090015</v>
          </cell>
        </row>
        <row r="68">
          <cell r="D68" t="str">
            <v>11ONG110183</v>
          </cell>
          <cell r="E68" t="str">
            <v>ống nóng PPR DISMY ghi D110x18,3</v>
          </cell>
          <cell r="F68">
            <v>11032</v>
          </cell>
          <cell r="G68" t="str">
            <v>PPRỐng nóng PN20ghi</v>
          </cell>
          <cell r="H68" t="str">
            <v>Ống nóng PN20</v>
          </cell>
          <cell r="I68" t="str">
            <v>ống nóng</v>
          </cell>
          <cell r="J68" t="str">
            <v>PPR</v>
          </cell>
          <cell r="K68" t="str">
            <v>Ống nóng</v>
          </cell>
          <cell r="L68" t="str">
            <v>ghi</v>
          </cell>
          <cell r="M68" t="str">
            <v>D110x18,3</v>
          </cell>
          <cell r="N68" t="str">
            <v>111032110183</v>
          </cell>
          <cell r="O68" t="str">
            <v>Ống nóng PPR DISMY ghi PN20 D110x18,3</v>
          </cell>
          <cell r="P68" t="str">
            <v>m.</v>
          </cell>
          <cell r="R68" t="str">
            <v>ON</v>
          </cell>
          <cell r="S68" t="str">
            <v>G</v>
          </cell>
          <cell r="T68" t="str">
            <v>D</v>
          </cell>
          <cell r="U68">
            <v>20</v>
          </cell>
          <cell r="V68" t="str">
            <v/>
          </cell>
          <cell r="W68">
            <v>0</v>
          </cell>
          <cell r="X68">
            <v>110</v>
          </cell>
          <cell r="Y68">
            <v>183</v>
          </cell>
          <cell r="Z68" t="str">
            <v>103200110183</v>
          </cell>
          <cell r="AA68" t="str">
            <v>Ống nóng PPR DISMY ghi PN20 D110x18,3</v>
          </cell>
          <cell r="AB68">
            <v>12</v>
          </cell>
          <cell r="AC68" t="b">
            <v>0</v>
          </cell>
          <cell r="AD68" t="str">
            <v>ON2110183</v>
          </cell>
        </row>
        <row r="69">
          <cell r="D69" t="str">
            <v>11ONG140233</v>
          </cell>
          <cell r="E69" t="str">
            <v>ống nóng PPR DISMY ghi D140x23,3</v>
          </cell>
          <cell r="F69">
            <v>11032</v>
          </cell>
          <cell r="G69" t="str">
            <v>PPRỐng nóng PN20ghi</v>
          </cell>
          <cell r="H69" t="str">
            <v>Ống nóng PN20</v>
          </cell>
          <cell r="I69" t="str">
            <v>ống nóng</v>
          </cell>
          <cell r="J69" t="str">
            <v>PPR</v>
          </cell>
          <cell r="K69" t="str">
            <v>Ống nóng</v>
          </cell>
          <cell r="L69" t="str">
            <v>ghi</v>
          </cell>
          <cell r="M69" t="str">
            <v>D140x23,3</v>
          </cell>
          <cell r="N69" t="str">
            <v>111032140233</v>
          </cell>
          <cell r="O69" t="str">
            <v>Ống nóng PPR DISMY ghi PN20 D140x23,3</v>
          </cell>
          <cell r="P69" t="str">
            <v>m.</v>
          </cell>
          <cell r="R69" t="str">
            <v>ON</v>
          </cell>
          <cell r="S69" t="str">
            <v>G</v>
          </cell>
          <cell r="T69" t="str">
            <v>D</v>
          </cell>
          <cell r="U69">
            <v>20</v>
          </cell>
          <cell r="V69" t="str">
            <v/>
          </cell>
          <cell r="W69">
            <v>0</v>
          </cell>
          <cell r="X69">
            <v>140</v>
          </cell>
          <cell r="Y69">
            <v>233</v>
          </cell>
          <cell r="Z69" t="str">
            <v>103200140233</v>
          </cell>
          <cell r="AA69" t="str">
            <v>Ống nóng PPR DISMY ghi PN20 D140x23,3</v>
          </cell>
          <cell r="AB69">
            <v>12</v>
          </cell>
          <cell r="AC69" t="b">
            <v>0</v>
          </cell>
          <cell r="AD69" t="str">
            <v>ON2140233</v>
          </cell>
        </row>
        <row r="70">
          <cell r="D70" t="str">
            <v>11OUVN2034</v>
          </cell>
          <cell r="E70" t="str">
            <v>Ống PPR DISMY UV nóng D20x3.4</v>
          </cell>
          <cell r="F70">
            <v>11033</v>
          </cell>
          <cell r="G70" t="str">
            <v>PPRỐng nóng PN20UV</v>
          </cell>
          <cell r="H70" t="str">
            <v>Ống nóng PN20</v>
          </cell>
          <cell r="I70" t="str">
            <v>ống nóng</v>
          </cell>
          <cell r="J70" t="str">
            <v>PPR</v>
          </cell>
          <cell r="K70" t="str">
            <v>Ống nóng</v>
          </cell>
          <cell r="L70" t="str">
            <v>UV</v>
          </cell>
          <cell r="M70" t="str">
            <v>D20x3.4</v>
          </cell>
          <cell r="N70" t="str">
            <v>111033020034</v>
          </cell>
          <cell r="O70" t="str">
            <v>Ống nóng PPR DISMY UV PN20 D20x3.4</v>
          </cell>
          <cell r="P70" t="str">
            <v>m.</v>
          </cell>
          <cell r="R70" t="str">
            <v>ON</v>
          </cell>
          <cell r="S70" t="str">
            <v>UV</v>
          </cell>
          <cell r="T70" t="str">
            <v>D</v>
          </cell>
          <cell r="U70">
            <v>20</v>
          </cell>
          <cell r="V70" t="str">
            <v/>
          </cell>
          <cell r="W70">
            <v>0</v>
          </cell>
          <cell r="X70">
            <v>20</v>
          </cell>
          <cell r="Y70">
            <v>34</v>
          </cell>
          <cell r="Z70" t="str">
            <v>103300020034</v>
          </cell>
          <cell r="AA70" t="str">
            <v>Ống nóng PPR DISMY UV PN20 D20x3.4</v>
          </cell>
          <cell r="AB70">
            <v>12</v>
          </cell>
          <cell r="AC70" t="b">
            <v>0</v>
          </cell>
          <cell r="AD70" t="str">
            <v>ON3020034</v>
          </cell>
        </row>
        <row r="71">
          <cell r="D71" t="str">
            <v>11OUVN2542</v>
          </cell>
          <cell r="E71" t="str">
            <v>Ống PPR DISMY UV nóng D25x4.2</v>
          </cell>
          <cell r="F71">
            <v>11033</v>
          </cell>
          <cell r="G71" t="str">
            <v>PPRỐng nóng PN20UV</v>
          </cell>
          <cell r="H71" t="str">
            <v>Ống nóng PN20</v>
          </cell>
          <cell r="I71" t="str">
            <v>ống nóng</v>
          </cell>
          <cell r="J71" t="str">
            <v>PPR</v>
          </cell>
          <cell r="K71" t="str">
            <v>Ống nóng</v>
          </cell>
          <cell r="L71" t="str">
            <v>UV</v>
          </cell>
          <cell r="M71" t="str">
            <v>D25x4.2</v>
          </cell>
          <cell r="N71" t="str">
            <v>111033025042</v>
          </cell>
          <cell r="O71" t="str">
            <v>Ống nóng PPR DISMY UV PN20 D25x4.2</v>
          </cell>
          <cell r="P71" t="str">
            <v>m.</v>
          </cell>
          <cell r="R71" t="str">
            <v>ON</v>
          </cell>
          <cell r="S71" t="str">
            <v>UV</v>
          </cell>
          <cell r="T71" t="str">
            <v>D</v>
          </cell>
          <cell r="U71">
            <v>20</v>
          </cell>
          <cell r="V71" t="str">
            <v/>
          </cell>
          <cell r="W71">
            <v>0</v>
          </cell>
          <cell r="X71">
            <v>25</v>
          </cell>
          <cell r="Y71">
            <v>42</v>
          </cell>
          <cell r="Z71" t="str">
            <v>103300025042</v>
          </cell>
          <cell r="AA71" t="str">
            <v>Ống nóng PPR DISMY UV PN20 D25x4.2</v>
          </cell>
          <cell r="AB71">
            <v>12</v>
          </cell>
          <cell r="AC71" t="b">
            <v>0</v>
          </cell>
          <cell r="AD71" t="str">
            <v>ON3025042</v>
          </cell>
        </row>
        <row r="72">
          <cell r="D72" t="str">
            <v>11OUVN3254</v>
          </cell>
          <cell r="E72" t="str">
            <v>Ống PPR DISMY UV nóng D32x5.4</v>
          </cell>
          <cell r="F72">
            <v>11033</v>
          </cell>
          <cell r="G72" t="str">
            <v>PPRỐng nóng PN20UV</v>
          </cell>
          <cell r="H72" t="str">
            <v>Ống nóng PN20</v>
          </cell>
          <cell r="I72" t="str">
            <v>ống nóng</v>
          </cell>
          <cell r="J72" t="str">
            <v>PPR</v>
          </cell>
          <cell r="K72" t="str">
            <v>Ống nóng</v>
          </cell>
          <cell r="L72" t="str">
            <v>UV</v>
          </cell>
          <cell r="M72" t="str">
            <v>D32x5.4</v>
          </cell>
          <cell r="N72" t="str">
            <v>111033032054</v>
          </cell>
          <cell r="O72" t="str">
            <v>Ống nóng PPR DISMY UV PN20 D32x5.4</v>
          </cell>
          <cell r="P72" t="str">
            <v>m.</v>
          </cell>
          <cell r="R72" t="str">
            <v>ON</v>
          </cell>
          <cell r="S72" t="str">
            <v>UV</v>
          </cell>
          <cell r="T72" t="str">
            <v>D</v>
          </cell>
          <cell r="U72">
            <v>20</v>
          </cell>
          <cell r="V72" t="str">
            <v/>
          </cell>
          <cell r="W72">
            <v>0</v>
          </cell>
          <cell r="X72">
            <v>32</v>
          </cell>
          <cell r="Y72">
            <v>54</v>
          </cell>
          <cell r="Z72" t="str">
            <v>103300032054</v>
          </cell>
          <cell r="AA72" t="str">
            <v>Ống nóng PPR DISMY UV PN20 D32x5.4</v>
          </cell>
          <cell r="AB72">
            <v>12</v>
          </cell>
          <cell r="AC72" t="b">
            <v>0</v>
          </cell>
          <cell r="AD72" t="str">
            <v>ON3032054</v>
          </cell>
        </row>
        <row r="73">
          <cell r="D73" t="str">
            <v>11OUVN4067</v>
          </cell>
          <cell r="E73" t="str">
            <v>Ống PPR DISMY UV nóng D40x6.7</v>
          </cell>
          <cell r="F73">
            <v>11033</v>
          </cell>
          <cell r="G73" t="str">
            <v>PPRỐng nóng PN20UV</v>
          </cell>
          <cell r="H73" t="str">
            <v>Ống nóng PN20</v>
          </cell>
          <cell r="I73" t="str">
            <v>ống nóng</v>
          </cell>
          <cell r="J73" t="str">
            <v>PPR</v>
          </cell>
          <cell r="K73" t="str">
            <v>Ống nóng</v>
          </cell>
          <cell r="L73" t="str">
            <v>UV</v>
          </cell>
          <cell r="M73" t="str">
            <v>D40x6.7</v>
          </cell>
          <cell r="N73" t="str">
            <v>111033040067</v>
          </cell>
          <cell r="O73" t="str">
            <v>Ống nóng PPR DISMY UV PN20 D40x6.7</v>
          </cell>
          <cell r="P73" t="str">
            <v>m.</v>
          </cell>
          <cell r="R73" t="str">
            <v>ON</v>
          </cell>
          <cell r="S73" t="str">
            <v>UV</v>
          </cell>
          <cell r="T73" t="str">
            <v>D</v>
          </cell>
          <cell r="U73">
            <v>20</v>
          </cell>
          <cell r="V73" t="str">
            <v/>
          </cell>
          <cell r="W73">
            <v>0</v>
          </cell>
          <cell r="X73">
            <v>40</v>
          </cell>
          <cell r="Y73">
            <v>67</v>
          </cell>
          <cell r="Z73" t="str">
            <v>103300040067</v>
          </cell>
          <cell r="AA73" t="str">
            <v>Ống nóng PPR DISMY UV PN20 D40x6.7</v>
          </cell>
          <cell r="AB73">
            <v>12</v>
          </cell>
          <cell r="AC73" t="b">
            <v>0</v>
          </cell>
          <cell r="AD73" t="str">
            <v>ON3040067</v>
          </cell>
        </row>
        <row r="74">
          <cell r="D74" t="str">
            <v>11OUVN5083</v>
          </cell>
          <cell r="E74" t="str">
            <v>Ống PPR DISMY UV nóng D50x8.3</v>
          </cell>
          <cell r="F74">
            <v>11033</v>
          </cell>
          <cell r="G74" t="str">
            <v>PPRỐng nóng PN20UV</v>
          </cell>
          <cell r="H74" t="str">
            <v>Ống nóng PN20</v>
          </cell>
          <cell r="I74" t="str">
            <v>ống nóng</v>
          </cell>
          <cell r="J74" t="str">
            <v>PPR</v>
          </cell>
          <cell r="K74" t="str">
            <v>Ống nóng</v>
          </cell>
          <cell r="L74" t="str">
            <v>UV</v>
          </cell>
          <cell r="M74" t="str">
            <v>D50x8.3</v>
          </cell>
          <cell r="N74" t="str">
            <v>111033050083</v>
          </cell>
          <cell r="O74" t="str">
            <v>Ống nóng PPR DISMY UV PN20 D50x8.3</v>
          </cell>
          <cell r="P74" t="str">
            <v>m.</v>
          </cell>
          <cell r="R74" t="str">
            <v>ON</v>
          </cell>
          <cell r="S74" t="str">
            <v>UV</v>
          </cell>
          <cell r="T74" t="str">
            <v>D</v>
          </cell>
          <cell r="U74">
            <v>20</v>
          </cell>
          <cell r="V74" t="str">
            <v/>
          </cell>
          <cell r="W74">
            <v>0</v>
          </cell>
          <cell r="X74">
            <v>50</v>
          </cell>
          <cell r="Y74">
            <v>83</v>
          </cell>
          <cell r="Z74" t="str">
            <v>103300050083</v>
          </cell>
          <cell r="AA74" t="str">
            <v>Ống nóng PPR DISMY UV PN20 D50x8.3</v>
          </cell>
          <cell r="AB74">
            <v>12</v>
          </cell>
          <cell r="AC74" t="b">
            <v>0</v>
          </cell>
          <cell r="AD74" t="str">
            <v>ON3050083</v>
          </cell>
        </row>
        <row r="75">
          <cell r="D75" t="str">
            <v>11OUVN63105</v>
          </cell>
          <cell r="E75" t="str">
            <v>Ống PPR DISMY UV nóng D63x10.5</v>
          </cell>
          <cell r="F75">
            <v>11033</v>
          </cell>
          <cell r="G75" t="str">
            <v>PPRỐng nóng PN20UV</v>
          </cell>
          <cell r="H75" t="str">
            <v>Ống nóng PN20</v>
          </cell>
          <cell r="I75" t="str">
            <v>ống nóng</v>
          </cell>
          <cell r="J75" t="str">
            <v>PPR</v>
          </cell>
          <cell r="K75" t="str">
            <v>Ống nóng</v>
          </cell>
          <cell r="L75" t="str">
            <v>UV</v>
          </cell>
          <cell r="M75" t="str">
            <v>D63x10.5</v>
          </cell>
          <cell r="N75" t="str">
            <v>111033063105</v>
          </cell>
          <cell r="O75" t="str">
            <v>Ống nóng PPR DISMY UV PN20 D63x10.5</v>
          </cell>
          <cell r="P75" t="str">
            <v>m.</v>
          </cell>
          <cell r="R75" t="str">
            <v>ON</v>
          </cell>
          <cell r="S75" t="str">
            <v>UV</v>
          </cell>
          <cell r="T75" t="str">
            <v>D</v>
          </cell>
          <cell r="U75">
            <v>20</v>
          </cell>
          <cell r="V75" t="str">
            <v/>
          </cell>
          <cell r="W75">
            <v>0</v>
          </cell>
          <cell r="X75">
            <v>63</v>
          </cell>
          <cell r="Y75">
            <v>105</v>
          </cell>
          <cell r="Z75" t="str">
            <v>103300063105</v>
          </cell>
          <cell r="AA75" t="str">
            <v>Ống nóng PPR DISMY UV PN20 D63x10.5</v>
          </cell>
          <cell r="AB75">
            <v>12</v>
          </cell>
          <cell r="AC75" t="b">
            <v>0</v>
          </cell>
          <cell r="AD75" t="str">
            <v>ON3063105</v>
          </cell>
        </row>
        <row r="76">
          <cell r="D76" t="str">
            <v>12BTX20</v>
          </cell>
          <cell r="E76" t="str">
            <v>Bịt chụp PPR DISMY xanh D20</v>
          </cell>
          <cell r="F76">
            <v>12011</v>
          </cell>
          <cell r="G76" t="str">
            <v>PPRĐầu bịtxanh</v>
          </cell>
          <cell r="I76" t="str">
            <v>Bịt chụp</v>
          </cell>
          <cell r="J76" t="str">
            <v>PPR</v>
          </cell>
          <cell r="K76" t="str">
            <v>Đầu bịt</v>
          </cell>
          <cell r="L76" t="str">
            <v>xanh</v>
          </cell>
          <cell r="M76" t="str">
            <v>D20</v>
          </cell>
          <cell r="N76" t="str">
            <v>112011020020</v>
          </cell>
          <cell r="O76" t="str">
            <v>Đầu bịt PPR DISMY xanh D20</v>
          </cell>
          <cell r="P76" t="str">
            <v>cái</v>
          </cell>
          <cell r="R76" t="str">
            <v>BT</v>
          </cell>
          <cell r="S76" t="str">
            <v>X</v>
          </cell>
          <cell r="T76" t="str">
            <v>D</v>
          </cell>
          <cell r="U76" t="e">
            <v>#N/A</v>
          </cell>
          <cell r="V76" t="str">
            <v/>
          </cell>
          <cell r="W76">
            <v>0</v>
          </cell>
          <cell r="X76">
            <v>20</v>
          </cell>
          <cell r="Y76">
            <v>0</v>
          </cell>
          <cell r="Z76" t="str">
            <v>121100020020</v>
          </cell>
          <cell r="AA76" t="str">
            <v>Đầu bịt PPR DISMY xanh D20</v>
          </cell>
          <cell r="AB76">
            <v>12</v>
          </cell>
          <cell r="AC76" t="b">
            <v>0</v>
          </cell>
          <cell r="AD76" t="str">
            <v>BT1020020</v>
          </cell>
        </row>
        <row r="77">
          <cell r="D77" t="str">
            <v>12BTX25</v>
          </cell>
          <cell r="E77" t="str">
            <v>Bịt chụp PPR DISMY xanh D25</v>
          </cell>
          <cell r="F77">
            <v>12011</v>
          </cell>
          <cell r="G77" t="str">
            <v>PPRĐầu bịtxanh</v>
          </cell>
          <cell r="I77" t="str">
            <v>Bịt chụp</v>
          </cell>
          <cell r="J77" t="str">
            <v>PPR</v>
          </cell>
          <cell r="K77" t="str">
            <v>Đầu bịt</v>
          </cell>
          <cell r="L77" t="str">
            <v>xanh</v>
          </cell>
          <cell r="M77" t="str">
            <v>D25</v>
          </cell>
          <cell r="N77" t="str">
            <v>112011025025</v>
          </cell>
          <cell r="O77" t="str">
            <v>Đầu bịt PPR DISMY xanh D25</v>
          </cell>
          <cell r="P77" t="str">
            <v>cái</v>
          </cell>
          <cell r="R77" t="str">
            <v>BT</v>
          </cell>
          <cell r="S77" t="str">
            <v>X</v>
          </cell>
          <cell r="T77" t="str">
            <v>D</v>
          </cell>
          <cell r="U77" t="e">
            <v>#N/A</v>
          </cell>
          <cell r="V77" t="str">
            <v/>
          </cell>
          <cell r="W77">
            <v>0</v>
          </cell>
          <cell r="X77">
            <v>25</v>
          </cell>
          <cell r="Y77">
            <v>0</v>
          </cell>
          <cell r="Z77" t="str">
            <v>121100025025</v>
          </cell>
          <cell r="AA77" t="str">
            <v>Đầu bịt PPR DISMY xanh D25</v>
          </cell>
          <cell r="AB77">
            <v>12</v>
          </cell>
          <cell r="AC77" t="b">
            <v>0</v>
          </cell>
          <cell r="AD77" t="str">
            <v>BT1025025</v>
          </cell>
        </row>
        <row r="78">
          <cell r="D78" t="str">
            <v>12BTX32</v>
          </cell>
          <cell r="E78" t="str">
            <v>Bịt chụp PPR DISMY xanh D32</v>
          </cell>
          <cell r="F78">
            <v>12011</v>
          </cell>
          <cell r="G78" t="str">
            <v>PPRĐầu bịtxanh</v>
          </cell>
          <cell r="I78" t="str">
            <v>Bịt chụp</v>
          </cell>
          <cell r="J78" t="str">
            <v>PPR</v>
          </cell>
          <cell r="K78" t="str">
            <v>Đầu bịt</v>
          </cell>
          <cell r="L78" t="str">
            <v>xanh</v>
          </cell>
          <cell r="M78" t="str">
            <v>D32</v>
          </cell>
          <cell r="N78" t="str">
            <v>112011032032</v>
          </cell>
          <cell r="O78" t="str">
            <v>Đầu bịt PPR DISMY xanh D32</v>
          </cell>
          <cell r="P78" t="str">
            <v>cái</v>
          </cell>
          <cell r="R78" t="str">
            <v>BT</v>
          </cell>
          <cell r="S78" t="str">
            <v>X</v>
          </cell>
          <cell r="T78" t="str">
            <v>D</v>
          </cell>
          <cell r="U78" t="e">
            <v>#N/A</v>
          </cell>
          <cell r="V78" t="str">
            <v/>
          </cell>
          <cell r="W78">
            <v>0</v>
          </cell>
          <cell r="X78">
            <v>32</v>
          </cell>
          <cell r="Y78">
            <v>0</v>
          </cell>
          <cell r="Z78" t="str">
            <v>121100032032</v>
          </cell>
          <cell r="AA78" t="str">
            <v>Đầu bịt PPR DISMY xanh D32</v>
          </cell>
          <cell r="AB78">
            <v>12</v>
          </cell>
          <cell r="AC78" t="b">
            <v>0</v>
          </cell>
          <cell r="AD78" t="str">
            <v>BT1032032</v>
          </cell>
        </row>
        <row r="79">
          <cell r="D79" t="str">
            <v>12BTX40</v>
          </cell>
          <cell r="E79" t="str">
            <v>Bịt chụp PPR DISMY xanh D40</v>
          </cell>
          <cell r="F79">
            <v>12011</v>
          </cell>
          <cell r="G79" t="str">
            <v>PPRĐầu bịtxanh</v>
          </cell>
          <cell r="I79" t="str">
            <v>Bịt chụp</v>
          </cell>
          <cell r="J79" t="str">
            <v>PPR</v>
          </cell>
          <cell r="K79" t="str">
            <v>Đầu bịt</v>
          </cell>
          <cell r="L79" t="str">
            <v>xanh</v>
          </cell>
          <cell r="M79" t="str">
            <v>D40</v>
          </cell>
          <cell r="N79" t="str">
            <v>112011040040</v>
          </cell>
          <cell r="O79" t="str">
            <v>Đầu bịt PPR DISMY xanh D40</v>
          </cell>
          <cell r="P79" t="str">
            <v>cái</v>
          </cell>
          <cell r="R79" t="str">
            <v>BT</v>
          </cell>
          <cell r="S79" t="str">
            <v>X</v>
          </cell>
          <cell r="T79" t="str">
            <v>D</v>
          </cell>
          <cell r="U79" t="e">
            <v>#N/A</v>
          </cell>
          <cell r="V79" t="str">
            <v/>
          </cell>
          <cell r="W79">
            <v>0</v>
          </cell>
          <cell r="X79">
            <v>40</v>
          </cell>
          <cell r="Y79">
            <v>0</v>
          </cell>
          <cell r="Z79" t="str">
            <v>121100040040</v>
          </cell>
          <cell r="AA79" t="str">
            <v>Đầu bịt PPR DISMY xanh D40</v>
          </cell>
          <cell r="AB79">
            <v>12</v>
          </cell>
          <cell r="AC79" t="b">
            <v>0</v>
          </cell>
          <cell r="AD79" t="str">
            <v>BT1040040</v>
          </cell>
        </row>
        <row r="80">
          <cell r="D80" t="str">
            <v>12BTX50</v>
          </cell>
          <cell r="E80" t="str">
            <v>Bịt chụp PPR DISMY xanh D50</v>
          </cell>
          <cell r="F80">
            <v>12011</v>
          </cell>
          <cell r="G80" t="str">
            <v>PPRĐầu bịtxanh</v>
          </cell>
          <cell r="I80" t="str">
            <v>Bịt chụp</v>
          </cell>
          <cell r="J80" t="str">
            <v>PPR</v>
          </cell>
          <cell r="K80" t="str">
            <v>Đầu bịt</v>
          </cell>
          <cell r="L80" t="str">
            <v>xanh</v>
          </cell>
          <cell r="M80" t="str">
            <v>D50</v>
          </cell>
          <cell r="N80" t="str">
            <v>112011050050</v>
          </cell>
          <cell r="O80" t="str">
            <v>Đầu bịt PPR DISMY xanh D50</v>
          </cell>
          <cell r="P80" t="str">
            <v>cái</v>
          </cell>
          <cell r="R80" t="str">
            <v>BT</v>
          </cell>
          <cell r="S80" t="str">
            <v>X</v>
          </cell>
          <cell r="T80" t="str">
            <v>D</v>
          </cell>
          <cell r="U80" t="e">
            <v>#N/A</v>
          </cell>
          <cell r="V80" t="str">
            <v/>
          </cell>
          <cell r="W80">
            <v>0</v>
          </cell>
          <cell r="X80">
            <v>50</v>
          </cell>
          <cell r="Y80">
            <v>0</v>
          </cell>
          <cell r="Z80" t="str">
            <v>121100050050</v>
          </cell>
          <cell r="AA80" t="str">
            <v>Đầu bịt PPR DISMY xanh D50</v>
          </cell>
          <cell r="AB80">
            <v>12</v>
          </cell>
          <cell r="AC80" t="b">
            <v>0</v>
          </cell>
          <cell r="AD80" t="str">
            <v>BT1050050</v>
          </cell>
        </row>
        <row r="81">
          <cell r="D81" t="str">
            <v>12BTX63</v>
          </cell>
          <cell r="E81" t="str">
            <v>Bịt chụp PPR DISMY xanh D63</v>
          </cell>
          <cell r="F81">
            <v>12011</v>
          </cell>
          <cell r="G81" t="str">
            <v>PPRĐầu bịtxanh</v>
          </cell>
          <cell r="I81" t="str">
            <v>Bịt chụp</v>
          </cell>
          <cell r="J81" t="str">
            <v>PPR</v>
          </cell>
          <cell r="K81" t="str">
            <v>Đầu bịt</v>
          </cell>
          <cell r="L81" t="str">
            <v>xanh</v>
          </cell>
          <cell r="M81" t="str">
            <v>D63</v>
          </cell>
          <cell r="N81" t="str">
            <v>112011063063</v>
          </cell>
          <cell r="O81" t="str">
            <v>Đầu bịt PPR DISMY xanh D63</v>
          </cell>
          <cell r="P81" t="str">
            <v>cái</v>
          </cell>
          <cell r="R81" t="str">
            <v>BT</v>
          </cell>
          <cell r="S81" t="str">
            <v>X</v>
          </cell>
          <cell r="T81" t="str">
            <v>D</v>
          </cell>
          <cell r="U81" t="e">
            <v>#N/A</v>
          </cell>
          <cell r="V81" t="str">
            <v/>
          </cell>
          <cell r="W81">
            <v>0</v>
          </cell>
          <cell r="X81">
            <v>63</v>
          </cell>
          <cell r="Y81">
            <v>0</v>
          </cell>
          <cell r="Z81" t="str">
            <v>121100063063</v>
          </cell>
          <cell r="AA81" t="str">
            <v>Đầu bịt PPR DISMY xanh D63</v>
          </cell>
          <cell r="AB81">
            <v>12</v>
          </cell>
          <cell r="AC81" t="b">
            <v>0</v>
          </cell>
          <cell r="AD81" t="str">
            <v>BT1063063</v>
          </cell>
        </row>
        <row r="82">
          <cell r="D82" t="str">
            <v>12BTX75</v>
          </cell>
          <cell r="E82" t="str">
            <v>Bịt chụp PPR DISMY xanh D75</v>
          </cell>
          <cell r="F82">
            <v>12011</v>
          </cell>
          <cell r="G82" t="str">
            <v>PPRĐầu bịtxanh</v>
          </cell>
          <cell r="I82" t="str">
            <v>Bịt chụp</v>
          </cell>
          <cell r="J82" t="str">
            <v>PPR</v>
          </cell>
          <cell r="K82" t="str">
            <v>Đầu bịt</v>
          </cell>
          <cell r="L82" t="str">
            <v>xanh</v>
          </cell>
          <cell r="M82" t="str">
            <v>D75</v>
          </cell>
          <cell r="N82" t="str">
            <v>112011075075</v>
          </cell>
          <cell r="O82" t="str">
            <v>Đầu bịt PPR DISMY xanh D75</v>
          </cell>
          <cell r="P82" t="str">
            <v>cái</v>
          </cell>
          <cell r="R82" t="str">
            <v>BT</v>
          </cell>
          <cell r="S82" t="str">
            <v>X</v>
          </cell>
          <cell r="T82" t="str">
            <v>D</v>
          </cell>
          <cell r="U82" t="e">
            <v>#N/A</v>
          </cell>
          <cell r="V82" t="str">
            <v/>
          </cell>
          <cell r="W82">
            <v>0</v>
          </cell>
          <cell r="X82">
            <v>75</v>
          </cell>
          <cell r="Y82">
            <v>0</v>
          </cell>
          <cell r="Z82" t="str">
            <v>121100075075</v>
          </cell>
          <cell r="AA82" t="str">
            <v>Đầu bịt PPR DISMY xanh D75</v>
          </cell>
          <cell r="AB82">
            <v>12</v>
          </cell>
          <cell r="AC82" t="b">
            <v>0</v>
          </cell>
          <cell r="AD82" t="str">
            <v>BT1075075</v>
          </cell>
        </row>
        <row r="83">
          <cell r="D83" t="str">
            <v>12BTX90</v>
          </cell>
          <cell r="E83" t="str">
            <v>Bịt chụp PPR DISMY xanh D90</v>
          </cell>
          <cell r="F83">
            <v>12011</v>
          </cell>
          <cell r="G83" t="str">
            <v>PPRĐầu bịtxanh</v>
          </cell>
          <cell r="I83" t="str">
            <v>Bịt chụp</v>
          </cell>
          <cell r="J83" t="str">
            <v>PPR</v>
          </cell>
          <cell r="K83" t="str">
            <v>Đầu bịt</v>
          </cell>
          <cell r="L83" t="str">
            <v>xanh</v>
          </cell>
          <cell r="M83" t="str">
            <v>D90</v>
          </cell>
          <cell r="N83" t="str">
            <v>112011090090</v>
          </cell>
          <cell r="O83" t="str">
            <v>Đầu bịt PPR DISMY xanh D90</v>
          </cell>
          <cell r="P83" t="str">
            <v>cái</v>
          </cell>
          <cell r="R83" t="str">
            <v>BT</v>
          </cell>
          <cell r="S83" t="str">
            <v>X</v>
          </cell>
          <cell r="T83" t="str">
            <v>D</v>
          </cell>
          <cell r="U83" t="e">
            <v>#N/A</v>
          </cell>
          <cell r="V83" t="str">
            <v/>
          </cell>
          <cell r="W83">
            <v>0</v>
          </cell>
          <cell r="X83">
            <v>90</v>
          </cell>
          <cell r="Y83">
            <v>0</v>
          </cell>
          <cell r="Z83" t="str">
            <v>121100090090</v>
          </cell>
          <cell r="AA83" t="str">
            <v>Đầu bịt PPR DISMY xanh D90</v>
          </cell>
          <cell r="AB83">
            <v>12</v>
          </cell>
          <cell r="AC83" t="b">
            <v>0</v>
          </cell>
          <cell r="AD83" t="str">
            <v>BT1090090</v>
          </cell>
        </row>
        <row r="84">
          <cell r="D84" t="str">
            <v>12BTX110</v>
          </cell>
          <cell r="E84" t="str">
            <v>Bịt chụp PPR DISMY xanh D110</v>
          </cell>
          <cell r="F84">
            <v>12011</v>
          </cell>
          <cell r="G84" t="str">
            <v>PPRĐầu bịtxanh</v>
          </cell>
          <cell r="I84" t="str">
            <v>Bịt chụp</v>
          </cell>
          <cell r="J84" t="str">
            <v>PPR</v>
          </cell>
          <cell r="K84" t="str">
            <v>Đầu bịt</v>
          </cell>
          <cell r="L84" t="str">
            <v>xanh</v>
          </cell>
          <cell r="M84" t="str">
            <v>D110</v>
          </cell>
          <cell r="N84" t="str">
            <v>112011110110</v>
          </cell>
          <cell r="O84" t="str">
            <v>Đầu bịt PPR DISMY xanh D110</v>
          </cell>
          <cell r="P84" t="str">
            <v>cái</v>
          </cell>
          <cell r="R84" t="str">
            <v>BT</v>
          </cell>
          <cell r="S84" t="str">
            <v>X</v>
          </cell>
          <cell r="T84" t="str">
            <v>D</v>
          </cell>
          <cell r="U84" t="e">
            <v>#N/A</v>
          </cell>
          <cell r="V84" t="str">
            <v/>
          </cell>
          <cell r="W84">
            <v>0</v>
          </cell>
          <cell r="X84">
            <v>110</v>
          </cell>
          <cell r="Y84">
            <v>0</v>
          </cell>
          <cell r="Z84" t="str">
            <v>121100110110</v>
          </cell>
          <cell r="AA84" t="str">
            <v>Đầu bịt PPR DISMY xanh D110</v>
          </cell>
          <cell r="AB84">
            <v>12</v>
          </cell>
          <cell r="AC84" t="b">
            <v>0</v>
          </cell>
          <cell r="AD84" t="str">
            <v>BT1110110</v>
          </cell>
        </row>
        <row r="85">
          <cell r="D85" t="str">
            <v>12BTX160</v>
          </cell>
          <cell r="E85" t="str">
            <v>Bịt chụp PPR DISMY xanh D160</v>
          </cell>
          <cell r="F85">
            <v>12011</v>
          </cell>
          <cell r="G85" t="str">
            <v>PPRĐầu bịtxanh</v>
          </cell>
          <cell r="I85" t="str">
            <v>Bịt chụp</v>
          </cell>
          <cell r="J85" t="str">
            <v>PPR</v>
          </cell>
          <cell r="K85" t="str">
            <v>Đầu bịt</v>
          </cell>
          <cell r="L85" t="str">
            <v>xanh</v>
          </cell>
          <cell r="M85" t="str">
            <v>D160</v>
          </cell>
          <cell r="N85" t="str">
            <v>112011160160</v>
          </cell>
          <cell r="O85" t="str">
            <v>Đầu bịt PPR DISMY xanh D160</v>
          </cell>
          <cell r="P85" t="str">
            <v>cái</v>
          </cell>
          <cell r="R85" t="str">
            <v>BT</v>
          </cell>
          <cell r="S85" t="str">
            <v>X</v>
          </cell>
          <cell r="T85" t="str">
            <v>D</v>
          </cell>
          <cell r="U85" t="e">
            <v>#N/A</v>
          </cell>
          <cell r="V85" t="str">
            <v/>
          </cell>
          <cell r="W85">
            <v>0</v>
          </cell>
          <cell r="X85">
            <v>160</v>
          </cell>
          <cell r="Y85">
            <v>0</v>
          </cell>
          <cell r="Z85" t="str">
            <v>121100160160</v>
          </cell>
          <cell r="AA85" t="str">
            <v>Đầu bịt PPR DISMY xanh D160</v>
          </cell>
          <cell r="AB85">
            <v>12</v>
          </cell>
          <cell r="AC85" t="b">
            <v>0</v>
          </cell>
          <cell r="AD85" t="str">
            <v>BT1160160</v>
          </cell>
        </row>
        <row r="86">
          <cell r="D86" t="str">
            <v>12BTG20</v>
          </cell>
          <cell r="E86" t="str">
            <v>Bịt chụp PPR DISMY ghi D20</v>
          </cell>
          <cell r="F86">
            <v>12012</v>
          </cell>
          <cell r="G86" t="str">
            <v>PPRĐầu bịtghi</v>
          </cell>
          <cell r="I86" t="str">
            <v>Bịt chụp</v>
          </cell>
          <cell r="J86" t="str">
            <v>PPR</v>
          </cell>
          <cell r="K86" t="str">
            <v>Đầu bịt</v>
          </cell>
          <cell r="L86" t="str">
            <v>ghi</v>
          </cell>
          <cell r="M86" t="str">
            <v>D20</v>
          </cell>
          <cell r="N86" t="str">
            <v>112012020020</v>
          </cell>
          <cell r="O86" t="str">
            <v>Đầu bịt PPR DISMY ghi D20</v>
          </cell>
          <cell r="P86" t="str">
            <v>cái</v>
          </cell>
          <cell r="R86" t="str">
            <v>BT</v>
          </cell>
          <cell r="S86" t="str">
            <v>G</v>
          </cell>
          <cell r="T86" t="str">
            <v>D</v>
          </cell>
          <cell r="U86" t="e">
            <v>#N/A</v>
          </cell>
          <cell r="V86" t="str">
            <v/>
          </cell>
          <cell r="W86">
            <v>0</v>
          </cell>
          <cell r="X86">
            <v>20</v>
          </cell>
          <cell r="Y86">
            <v>0</v>
          </cell>
          <cell r="Z86" t="str">
            <v>121200020020</v>
          </cell>
          <cell r="AA86" t="str">
            <v>Đầu bịt PPR DISMY ghi D20</v>
          </cell>
          <cell r="AB86">
            <v>12</v>
          </cell>
          <cell r="AC86" t="b">
            <v>0</v>
          </cell>
          <cell r="AD86" t="str">
            <v>BT2020020</v>
          </cell>
        </row>
        <row r="87">
          <cell r="D87" t="str">
            <v>12BTG25</v>
          </cell>
          <cell r="E87" t="str">
            <v>Bịt chụp PPR DISMY ghi D25</v>
          </cell>
          <cell r="F87">
            <v>12012</v>
          </cell>
          <cell r="G87" t="str">
            <v>PPRĐầu bịtghi</v>
          </cell>
          <cell r="I87" t="str">
            <v>Bịt chụp</v>
          </cell>
          <cell r="J87" t="str">
            <v>PPR</v>
          </cell>
          <cell r="K87" t="str">
            <v>Đầu bịt</v>
          </cell>
          <cell r="L87" t="str">
            <v>ghi</v>
          </cell>
          <cell r="M87" t="str">
            <v>D25</v>
          </cell>
          <cell r="N87" t="str">
            <v>112012025025</v>
          </cell>
          <cell r="O87" t="str">
            <v>Đầu bịt PPR DISMY ghi D25</v>
          </cell>
          <cell r="P87" t="str">
            <v>cái</v>
          </cell>
          <cell r="R87" t="str">
            <v>BT</v>
          </cell>
          <cell r="S87" t="str">
            <v>G</v>
          </cell>
          <cell r="T87" t="str">
            <v>D</v>
          </cell>
          <cell r="U87" t="e">
            <v>#N/A</v>
          </cell>
          <cell r="V87" t="str">
            <v/>
          </cell>
          <cell r="W87">
            <v>0</v>
          </cell>
          <cell r="X87">
            <v>25</v>
          </cell>
          <cell r="Y87">
            <v>0</v>
          </cell>
          <cell r="Z87" t="str">
            <v>121200025025</v>
          </cell>
          <cell r="AA87" t="str">
            <v>Đầu bịt PPR DISMY ghi D25</v>
          </cell>
          <cell r="AB87">
            <v>12</v>
          </cell>
          <cell r="AC87" t="b">
            <v>0</v>
          </cell>
          <cell r="AD87" t="str">
            <v>BT2025025</v>
          </cell>
        </row>
        <row r="88">
          <cell r="D88" t="str">
            <v>12BTG32</v>
          </cell>
          <cell r="E88" t="str">
            <v>Bịt chụp PPR DISMY ghi D32</v>
          </cell>
          <cell r="F88">
            <v>12012</v>
          </cell>
          <cell r="G88" t="str">
            <v>PPRĐầu bịtghi</v>
          </cell>
          <cell r="I88" t="str">
            <v>Bịt chụp</v>
          </cell>
          <cell r="J88" t="str">
            <v>PPR</v>
          </cell>
          <cell r="K88" t="str">
            <v>Đầu bịt</v>
          </cell>
          <cell r="L88" t="str">
            <v>ghi</v>
          </cell>
          <cell r="M88" t="str">
            <v>D32</v>
          </cell>
          <cell r="N88" t="str">
            <v>112012032032</v>
          </cell>
          <cell r="O88" t="str">
            <v>Đầu bịt PPR DISMY ghi D32</v>
          </cell>
          <cell r="P88" t="str">
            <v>cái</v>
          </cell>
          <cell r="R88" t="str">
            <v>BT</v>
          </cell>
          <cell r="S88" t="str">
            <v>G</v>
          </cell>
          <cell r="T88" t="str">
            <v>D</v>
          </cell>
          <cell r="U88" t="e">
            <v>#N/A</v>
          </cell>
          <cell r="V88" t="str">
            <v/>
          </cell>
          <cell r="W88">
            <v>0</v>
          </cell>
          <cell r="X88">
            <v>32</v>
          </cell>
          <cell r="Y88">
            <v>0</v>
          </cell>
          <cell r="Z88" t="str">
            <v>121200032032</v>
          </cell>
          <cell r="AA88" t="str">
            <v>Đầu bịt PPR DISMY ghi D32</v>
          </cell>
          <cell r="AB88">
            <v>12</v>
          </cell>
          <cell r="AC88" t="b">
            <v>0</v>
          </cell>
          <cell r="AD88" t="str">
            <v>BT2032032</v>
          </cell>
        </row>
        <row r="89">
          <cell r="D89" t="str">
            <v>12BTG40</v>
          </cell>
          <cell r="E89" t="str">
            <v>Bịt chụp PPR DISMY ghi D40</v>
          </cell>
          <cell r="F89">
            <v>12012</v>
          </cell>
          <cell r="G89" t="str">
            <v>PPRĐầu bịtghi</v>
          </cell>
          <cell r="I89" t="str">
            <v>Bịt chụp</v>
          </cell>
          <cell r="J89" t="str">
            <v>PPR</v>
          </cell>
          <cell r="K89" t="str">
            <v>Đầu bịt</v>
          </cell>
          <cell r="L89" t="str">
            <v>ghi</v>
          </cell>
          <cell r="M89" t="str">
            <v>D40</v>
          </cell>
          <cell r="N89" t="str">
            <v>112012040040</v>
          </cell>
          <cell r="O89" t="str">
            <v>Đầu bịt PPR DISMY ghi D40</v>
          </cell>
          <cell r="P89" t="str">
            <v>cái</v>
          </cell>
          <cell r="R89" t="str">
            <v>BT</v>
          </cell>
          <cell r="S89" t="str">
            <v>G</v>
          </cell>
          <cell r="T89" t="str">
            <v>D</v>
          </cell>
          <cell r="U89" t="e">
            <v>#N/A</v>
          </cell>
          <cell r="V89" t="str">
            <v/>
          </cell>
          <cell r="W89">
            <v>0</v>
          </cell>
          <cell r="X89">
            <v>40</v>
          </cell>
          <cell r="Y89">
            <v>0</v>
          </cell>
          <cell r="Z89" t="str">
            <v>121200040040</v>
          </cell>
          <cell r="AA89" t="str">
            <v>Đầu bịt PPR DISMY ghi D40</v>
          </cell>
          <cell r="AB89">
            <v>12</v>
          </cell>
          <cell r="AC89" t="b">
            <v>0</v>
          </cell>
          <cell r="AD89" t="str">
            <v>BT2040040</v>
          </cell>
        </row>
        <row r="90">
          <cell r="D90" t="str">
            <v>12BTG50</v>
          </cell>
          <cell r="E90" t="str">
            <v>Bịt chụp PPR DISMY ghi D50</v>
          </cell>
          <cell r="F90">
            <v>12012</v>
          </cell>
          <cell r="G90" t="str">
            <v>PPRĐầu bịtghi</v>
          </cell>
          <cell r="I90" t="str">
            <v>Bịt chụp</v>
          </cell>
          <cell r="J90" t="str">
            <v>PPR</v>
          </cell>
          <cell r="K90" t="str">
            <v>Đầu bịt</v>
          </cell>
          <cell r="L90" t="str">
            <v>ghi</v>
          </cell>
          <cell r="M90" t="str">
            <v>D50</v>
          </cell>
          <cell r="N90" t="str">
            <v>112012050050</v>
          </cell>
          <cell r="O90" t="str">
            <v>Đầu bịt PPR DISMY ghi D50</v>
          </cell>
          <cell r="P90" t="str">
            <v>cái</v>
          </cell>
          <cell r="R90" t="str">
            <v>BT</v>
          </cell>
          <cell r="S90" t="str">
            <v>G</v>
          </cell>
          <cell r="T90" t="str">
            <v>D</v>
          </cell>
          <cell r="U90" t="e">
            <v>#N/A</v>
          </cell>
          <cell r="V90" t="str">
            <v/>
          </cell>
          <cell r="W90">
            <v>0</v>
          </cell>
          <cell r="X90">
            <v>50</v>
          </cell>
          <cell r="Y90">
            <v>0</v>
          </cell>
          <cell r="Z90" t="str">
            <v>121200050050</v>
          </cell>
          <cell r="AA90" t="str">
            <v>Đầu bịt PPR DISMY ghi D50</v>
          </cell>
          <cell r="AB90">
            <v>12</v>
          </cell>
          <cell r="AC90" t="b">
            <v>0</v>
          </cell>
          <cell r="AD90" t="str">
            <v>BT2050050</v>
          </cell>
        </row>
        <row r="91">
          <cell r="D91" t="str">
            <v>12BTG63</v>
          </cell>
          <cell r="E91" t="str">
            <v>Bịt chụp PPR DISMY ghi D63</v>
          </cell>
          <cell r="F91">
            <v>12012</v>
          </cell>
          <cell r="G91" t="str">
            <v>PPRĐầu bịtghi</v>
          </cell>
          <cell r="I91" t="str">
            <v>Bịt chụp</v>
          </cell>
          <cell r="J91" t="str">
            <v>PPR</v>
          </cell>
          <cell r="K91" t="str">
            <v>Đầu bịt</v>
          </cell>
          <cell r="L91" t="str">
            <v>ghi</v>
          </cell>
          <cell r="M91" t="str">
            <v>D63</v>
          </cell>
          <cell r="N91" t="str">
            <v>112012063063</v>
          </cell>
          <cell r="O91" t="str">
            <v>Đầu bịt PPR DISMY ghi D63</v>
          </cell>
          <cell r="P91" t="str">
            <v>cái</v>
          </cell>
          <cell r="R91" t="str">
            <v>BT</v>
          </cell>
          <cell r="S91" t="str">
            <v>G</v>
          </cell>
          <cell r="T91" t="str">
            <v>D</v>
          </cell>
          <cell r="U91" t="e">
            <v>#N/A</v>
          </cell>
          <cell r="V91" t="str">
            <v/>
          </cell>
          <cell r="W91">
            <v>0</v>
          </cell>
          <cell r="X91">
            <v>63</v>
          </cell>
          <cell r="Y91">
            <v>0</v>
          </cell>
          <cell r="Z91" t="str">
            <v>121200063063</v>
          </cell>
          <cell r="AA91" t="str">
            <v>Đầu bịt PPR DISMY ghi D63</v>
          </cell>
          <cell r="AB91">
            <v>12</v>
          </cell>
          <cell r="AC91" t="b">
            <v>0</v>
          </cell>
          <cell r="AD91" t="str">
            <v>BT2063063</v>
          </cell>
        </row>
        <row r="92">
          <cell r="D92" t="str">
            <v>12BTUV20</v>
          </cell>
          <cell r="E92" t="str">
            <v>Bịt chụp PPR UV D20</v>
          </cell>
          <cell r="F92">
            <v>12013</v>
          </cell>
          <cell r="G92" t="str">
            <v>PPRĐầu bịtUV</v>
          </cell>
          <cell r="I92" t="str">
            <v>Bịt chụp</v>
          </cell>
          <cell r="J92" t="str">
            <v>PPR</v>
          </cell>
          <cell r="K92" t="str">
            <v>Đầu bịt</v>
          </cell>
          <cell r="L92" t="str">
            <v>UV</v>
          </cell>
          <cell r="M92" t="str">
            <v>D20</v>
          </cell>
          <cell r="N92" t="str">
            <v>112013020020</v>
          </cell>
          <cell r="O92" t="str">
            <v>Đầu bịt PPR DISMY UV D20</v>
          </cell>
          <cell r="P92" t="str">
            <v>cái</v>
          </cell>
          <cell r="R92" t="str">
            <v>BT</v>
          </cell>
          <cell r="S92" t="str">
            <v>UV</v>
          </cell>
          <cell r="T92" t="str">
            <v>D</v>
          </cell>
          <cell r="U92" t="e">
            <v>#N/A</v>
          </cell>
          <cell r="V92" t="str">
            <v/>
          </cell>
          <cell r="W92">
            <v>0</v>
          </cell>
          <cell r="X92">
            <v>20</v>
          </cell>
          <cell r="Y92">
            <v>0</v>
          </cell>
          <cell r="Z92" t="str">
            <v>121300020020</v>
          </cell>
          <cell r="AA92" t="str">
            <v>Đầu bịt PPR DISMY UV D20</v>
          </cell>
          <cell r="AB92">
            <v>12</v>
          </cell>
          <cell r="AC92" t="b">
            <v>0</v>
          </cell>
          <cell r="AD92" t="str">
            <v>BT3020020</v>
          </cell>
        </row>
        <row r="93">
          <cell r="D93" t="str">
            <v>12BTUV25</v>
          </cell>
          <cell r="E93" t="str">
            <v>Bịt chụp PPR UV D25</v>
          </cell>
          <cell r="F93">
            <v>12013</v>
          </cell>
          <cell r="G93" t="str">
            <v>PPRĐầu bịtUV</v>
          </cell>
          <cell r="I93" t="str">
            <v>Bịt chụp</v>
          </cell>
          <cell r="J93" t="str">
            <v>PPR</v>
          </cell>
          <cell r="K93" t="str">
            <v>Đầu bịt</v>
          </cell>
          <cell r="L93" t="str">
            <v>UV</v>
          </cell>
          <cell r="M93" t="str">
            <v>D25</v>
          </cell>
          <cell r="N93" t="str">
            <v>112013025025</v>
          </cell>
          <cell r="O93" t="str">
            <v>Đầu bịt PPR DISMY UV D25</v>
          </cell>
          <cell r="P93" t="str">
            <v>cái</v>
          </cell>
          <cell r="R93" t="str">
            <v>BT</v>
          </cell>
          <cell r="S93" t="str">
            <v>UV</v>
          </cell>
          <cell r="T93" t="str">
            <v>D</v>
          </cell>
          <cell r="U93" t="e">
            <v>#N/A</v>
          </cell>
          <cell r="V93" t="str">
            <v/>
          </cell>
          <cell r="W93">
            <v>0</v>
          </cell>
          <cell r="X93">
            <v>25</v>
          </cell>
          <cell r="Y93">
            <v>0</v>
          </cell>
          <cell r="Z93" t="str">
            <v>121300025025</v>
          </cell>
          <cell r="AA93" t="str">
            <v>Đầu bịt PPR DISMY UV D25</v>
          </cell>
          <cell r="AB93">
            <v>12</v>
          </cell>
          <cell r="AC93" t="b">
            <v>0</v>
          </cell>
          <cell r="AD93" t="str">
            <v>BT3025025</v>
          </cell>
        </row>
        <row r="94">
          <cell r="D94" t="str">
            <v>12BTUV32</v>
          </cell>
          <cell r="E94" t="str">
            <v>Bịt chụp PPR UV D32</v>
          </cell>
          <cell r="F94">
            <v>12013</v>
          </cell>
          <cell r="G94" t="str">
            <v>PPRĐầu bịtUV</v>
          </cell>
          <cell r="I94" t="str">
            <v>Bịt chụp</v>
          </cell>
          <cell r="J94" t="str">
            <v>PPR</v>
          </cell>
          <cell r="K94" t="str">
            <v>Đầu bịt</v>
          </cell>
          <cell r="L94" t="str">
            <v>UV</v>
          </cell>
          <cell r="M94" t="str">
            <v>D32</v>
          </cell>
          <cell r="N94" t="str">
            <v>112013032032</v>
          </cell>
          <cell r="O94" t="str">
            <v>Đầu bịt PPR DISMY UV D32</v>
          </cell>
          <cell r="P94" t="str">
            <v>cái</v>
          </cell>
          <cell r="R94" t="str">
            <v>BT</v>
          </cell>
          <cell r="S94" t="str">
            <v>UV</v>
          </cell>
          <cell r="T94" t="str">
            <v>D</v>
          </cell>
          <cell r="U94" t="e">
            <v>#N/A</v>
          </cell>
          <cell r="V94" t="str">
            <v/>
          </cell>
          <cell r="W94">
            <v>0</v>
          </cell>
          <cell r="X94">
            <v>32</v>
          </cell>
          <cell r="Y94">
            <v>0</v>
          </cell>
          <cell r="Z94" t="str">
            <v>121300032032</v>
          </cell>
          <cell r="AA94" t="str">
            <v>Đầu bịt PPR DISMY UV D32</v>
          </cell>
          <cell r="AB94">
            <v>12</v>
          </cell>
          <cell r="AC94" t="b">
            <v>0</v>
          </cell>
          <cell r="AD94" t="str">
            <v>BT3032032</v>
          </cell>
        </row>
        <row r="95">
          <cell r="D95" t="str">
            <v>12BTUV40</v>
          </cell>
          <cell r="E95" t="str">
            <v>Bịt chụp PPR UV D40</v>
          </cell>
          <cell r="F95">
            <v>12013</v>
          </cell>
          <cell r="G95" t="str">
            <v>PPRĐầu bịtUV</v>
          </cell>
          <cell r="I95" t="str">
            <v>Bịt chụp</v>
          </cell>
          <cell r="J95" t="str">
            <v>PPR</v>
          </cell>
          <cell r="K95" t="str">
            <v>Đầu bịt</v>
          </cell>
          <cell r="L95" t="str">
            <v>UV</v>
          </cell>
          <cell r="M95" t="str">
            <v>D40</v>
          </cell>
          <cell r="N95" t="str">
            <v>112013040040</v>
          </cell>
          <cell r="O95" t="str">
            <v>Đầu bịt PPR DISMY UV D40</v>
          </cell>
          <cell r="P95" t="str">
            <v>cái</v>
          </cell>
          <cell r="R95" t="str">
            <v>BT</v>
          </cell>
          <cell r="S95" t="str">
            <v>UV</v>
          </cell>
          <cell r="T95" t="str">
            <v>D</v>
          </cell>
          <cell r="U95" t="e">
            <v>#N/A</v>
          </cell>
          <cell r="V95" t="str">
            <v/>
          </cell>
          <cell r="W95">
            <v>0</v>
          </cell>
          <cell r="X95">
            <v>40</v>
          </cell>
          <cell r="Y95">
            <v>0</v>
          </cell>
          <cell r="Z95" t="str">
            <v>121300040040</v>
          </cell>
          <cell r="AA95" t="str">
            <v>Đầu bịt PPR DISMY UV D40</v>
          </cell>
          <cell r="AB95">
            <v>12</v>
          </cell>
          <cell r="AC95" t="b">
            <v>0</v>
          </cell>
          <cell r="AD95" t="str">
            <v>BT3040040</v>
          </cell>
        </row>
        <row r="96">
          <cell r="D96" t="str">
            <v>12BTUV50</v>
          </cell>
          <cell r="E96" t="str">
            <v>Bịt chụp PPR UV D50</v>
          </cell>
          <cell r="F96">
            <v>12013</v>
          </cell>
          <cell r="G96" t="str">
            <v>PPRĐầu bịtUV</v>
          </cell>
          <cell r="I96" t="str">
            <v>Bịt chụp</v>
          </cell>
          <cell r="J96" t="str">
            <v>PPR</v>
          </cell>
          <cell r="K96" t="str">
            <v>Đầu bịt</v>
          </cell>
          <cell r="L96" t="str">
            <v>UV</v>
          </cell>
          <cell r="M96" t="str">
            <v>D50</v>
          </cell>
          <cell r="N96" t="str">
            <v>112013050050</v>
          </cell>
          <cell r="O96" t="str">
            <v>Đầu bịt PPR DISMY UV D50</v>
          </cell>
          <cell r="P96" t="str">
            <v>cái</v>
          </cell>
          <cell r="R96" t="str">
            <v>BT</v>
          </cell>
          <cell r="S96" t="str">
            <v>UV</v>
          </cell>
          <cell r="T96" t="str">
            <v>D</v>
          </cell>
          <cell r="U96" t="e">
            <v>#N/A</v>
          </cell>
          <cell r="V96" t="str">
            <v/>
          </cell>
          <cell r="W96">
            <v>0</v>
          </cell>
          <cell r="X96">
            <v>50</v>
          </cell>
          <cell r="Y96">
            <v>0</v>
          </cell>
          <cell r="Z96" t="str">
            <v>121300050050</v>
          </cell>
          <cell r="AA96" t="str">
            <v>Đầu bịt PPR DISMY UV D50</v>
          </cell>
          <cell r="AB96">
            <v>12</v>
          </cell>
          <cell r="AC96" t="b">
            <v>0</v>
          </cell>
          <cell r="AD96" t="str">
            <v>BT3050050</v>
          </cell>
        </row>
        <row r="97">
          <cell r="D97" t="str">
            <v>12BTUV63</v>
          </cell>
          <cell r="E97" t="str">
            <v>Bịt chụp PPR UV D63</v>
          </cell>
          <cell r="F97">
            <v>12013</v>
          </cell>
          <cell r="G97" t="str">
            <v>PPRĐầu bịtUV</v>
          </cell>
          <cell r="I97" t="str">
            <v>Bịt chụp</v>
          </cell>
          <cell r="J97" t="str">
            <v>PPR</v>
          </cell>
          <cell r="K97" t="str">
            <v>Đầu bịt</v>
          </cell>
          <cell r="L97" t="str">
            <v>UV</v>
          </cell>
          <cell r="M97" t="str">
            <v>D63</v>
          </cell>
          <cell r="N97" t="str">
            <v>112013063063</v>
          </cell>
          <cell r="O97" t="str">
            <v>Đầu bịt PPR DISMY UV D63</v>
          </cell>
          <cell r="P97" t="str">
            <v>cái</v>
          </cell>
          <cell r="R97" t="str">
            <v>BT</v>
          </cell>
          <cell r="S97" t="str">
            <v>UV</v>
          </cell>
          <cell r="T97" t="str">
            <v>D</v>
          </cell>
          <cell r="U97" t="e">
            <v>#N/A</v>
          </cell>
          <cell r="V97" t="str">
            <v/>
          </cell>
          <cell r="W97">
            <v>0</v>
          </cell>
          <cell r="X97">
            <v>63</v>
          </cell>
          <cell r="Y97">
            <v>0</v>
          </cell>
          <cell r="Z97" t="str">
            <v>121300063063</v>
          </cell>
          <cell r="AA97" t="str">
            <v>Đầu bịt PPR DISMY UV D63</v>
          </cell>
          <cell r="AB97">
            <v>12</v>
          </cell>
          <cell r="AC97" t="b">
            <v>0</v>
          </cell>
          <cell r="AD97" t="str">
            <v>BT3063063</v>
          </cell>
        </row>
        <row r="98">
          <cell r="D98" t="str">
            <v>12CHX20</v>
          </cell>
          <cell r="E98" t="str">
            <v>Chếch PPR DISMY xanh D20</v>
          </cell>
          <cell r="F98">
            <v>12021</v>
          </cell>
          <cell r="G98" t="str">
            <v>PPRNối góc 45°xanh</v>
          </cell>
          <cell r="I98" t="str">
            <v>Chếch</v>
          </cell>
          <cell r="J98" t="str">
            <v>PPR</v>
          </cell>
          <cell r="K98" t="str">
            <v>Nối góc 45°</v>
          </cell>
          <cell r="L98" t="str">
            <v>xanh</v>
          </cell>
          <cell r="M98" t="str">
            <v>D20</v>
          </cell>
          <cell r="N98" t="str">
            <v>112021020020</v>
          </cell>
          <cell r="O98" t="str">
            <v>Nối góc 45° PPR DISMY xanh D20</v>
          </cell>
          <cell r="P98" t="str">
            <v>cái</v>
          </cell>
          <cell r="R98" t="str">
            <v>CH</v>
          </cell>
          <cell r="S98" t="str">
            <v>X</v>
          </cell>
          <cell r="T98" t="str">
            <v>D</v>
          </cell>
          <cell r="U98" t="e">
            <v>#N/A</v>
          </cell>
          <cell r="V98" t="str">
            <v/>
          </cell>
          <cell r="W98">
            <v>0</v>
          </cell>
          <cell r="X98">
            <v>20</v>
          </cell>
          <cell r="Y98">
            <v>0</v>
          </cell>
          <cell r="Z98" t="str">
            <v>123100020020</v>
          </cell>
          <cell r="AA98" t="str">
            <v>Nối góc 45° PPR DISMY xanh D20</v>
          </cell>
          <cell r="AB98">
            <v>12</v>
          </cell>
          <cell r="AC98" t="b">
            <v>0</v>
          </cell>
          <cell r="AD98" t="str">
            <v>CH1020020</v>
          </cell>
        </row>
        <row r="99">
          <cell r="D99" t="str">
            <v>12CHX25</v>
          </cell>
          <cell r="E99" t="str">
            <v>Chếch PPR DISMY xanh D25</v>
          </cell>
          <cell r="F99">
            <v>12021</v>
          </cell>
          <cell r="G99" t="str">
            <v>PPRNối góc 45°xanh</v>
          </cell>
          <cell r="I99" t="str">
            <v>Chếch</v>
          </cell>
          <cell r="J99" t="str">
            <v>PPR</v>
          </cell>
          <cell r="K99" t="str">
            <v>Nối góc 45°</v>
          </cell>
          <cell r="L99" t="str">
            <v>xanh</v>
          </cell>
          <cell r="M99" t="str">
            <v>D25</v>
          </cell>
          <cell r="N99" t="str">
            <v>112021025025</v>
          </cell>
          <cell r="O99" t="str">
            <v>Nối góc 45° PPR DISMY xanh D25</v>
          </cell>
          <cell r="P99" t="str">
            <v>cái</v>
          </cell>
          <cell r="R99" t="str">
            <v>CH</v>
          </cell>
          <cell r="S99" t="str">
            <v>X</v>
          </cell>
          <cell r="T99" t="str">
            <v>D</v>
          </cell>
          <cell r="U99" t="e">
            <v>#N/A</v>
          </cell>
          <cell r="V99" t="str">
            <v/>
          </cell>
          <cell r="W99">
            <v>0</v>
          </cell>
          <cell r="X99">
            <v>25</v>
          </cell>
          <cell r="Y99">
            <v>0</v>
          </cell>
          <cell r="Z99" t="str">
            <v>123100025025</v>
          </cell>
          <cell r="AA99" t="str">
            <v>Nối góc 45° PPR DISMY xanh D25</v>
          </cell>
          <cell r="AB99">
            <v>12</v>
          </cell>
          <cell r="AC99" t="b">
            <v>0</v>
          </cell>
          <cell r="AD99" t="str">
            <v>CH1025025</v>
          </cell>
        </row>
        <row r="100">
          <cell r="D100" t="str">
            <v>12CHX32</v>
          </cell>
          <cell r="E100" t="str">
            <v>Chếch PPR DISMY xanh D32</v>
          </cell>
          <cell r="F100">
            <v>12021</v>
          </cell>
          <cell r="G100" t="str">
            <v>PPRNối góc 45°xanh</v>
          </cell>
          <cell r="I100" t="str">
            <v>Chếch</v>
          </cell>
          <cell r="J100" t="str">
            <v>PPR</v>
          </cell>
          <cell r="K100" t="str">
            <v>Nối góc 45°</v>
          </cell>
          <cell r="L100" t="str">
            <v>xanh</v>
          </cell>
          <cell r="M100" t="str">
            <v>D32</v>
          </cell>
          <cell r="N100" t="str">
            <v>112021032032</v>
          </cell>
          <cell r="O100" t="str">
            <v>Nối góc 45° PPR DISMY xanh D32</v>
          </cell>
          <cell r="P100" t="str">
            <v>cái</v>
          </cell>
          <cell r="R100" t="str">
            <v>CH</v>
          </cell>
          <cell r="S100" t="str">
            <v>X</v>
          </cell>
          <cell r="T100" t="str">
            <v>D</v>
          </cell>
          <cell r="U100" t="e">
            <v>#N/A</v>
          </cell>
          <cell r="V100" t="str">
            <v/>
          </cell>
          <cell r="W100">
            <v>0</v>
          </cell>
          <cell r="X100">
            <v>32</v>
          </cell>
          <cell r="Y100">
            <v>0</v>
          </cell>
          <cell r="Z100" t="str">
            <v>123100032032</v>
          </cell>
          <cell r="AA100" t="str">
            <v>Nối góc 45° PPR DISMY xanh D32</v>
          </cell>
          <cell r="AB100">
            <v>12</v>
          </cell>
          <cell r="AC100" t="b">
            <v>0</v>
          </cell>
          <cell r="AD100" t="str">
            <v>CH1032032</v>
          </cell>
        </row>
        <row r="101">
          <cell r="D101" t="str">
            <v>12CHX40</v>
          </cell>
          <cell r="E101" t="str">
            <v>Chếch PPR DISMY xanh D40</v>
          </cell>
          <cell r="F101">
            <v>12021</v>
          </cell>
          <cell r="G101" t="str">
            <v>PPRNối góc 45°xanh</v>
          </cell>
          <cell r="I101" t="str">
            <v>Chếch</v>
          </cell>
          <cell r="J101" t="str">
            <v>PPR</v>
          </cell>
          <cell r="K101" t="str">
            <v>Nối góc 45°</v>
          </cell>
          <cell r="L101" t="str">
            <v>xanh</v>
          </cell>
          <cell r="M101" t="str">
            <v>D40</v>
          </cell>
          <cell r="N101" t="str">
            <v>112021040040</v>
          </cell>
          <cell r="O101" t="str">
            <v>Nối góc 45° PPR DISMY xanh D40</v>
          </cell>
          <cell r="P101" t="str">
            <v>cái</v>
          </cell>
          <cell r="R101" t="str">
            <v>CH</v>
          </cell>
          <cell r="S101" t="str">
            <v>X</v>
          </cell>
          <cell r="T101" t="str">
            <v>D</v>
          </cell>
          <cell r="U101" t="e">
            <v>#N/A</v>
          </cell>
          <cell r="V101" t="str">
            <v/>
          </cell>
          <cell r="W101">
            <v>0</v>
          </cell>
          <cell r="X101">
            <v>40</v>
          </cell>
          <cell r="Y101">
            <v>0</v>
          </cell>
          <cell r="Z101" t="str">
            <v>123100040040</v>
          </cell>
          <cell r="AA101" t="str">
            <v>Nối góc 45° PPR DISMY xanh D40</v>
          </cell>
          <cell r="AB101">
            <v>12</v>
          </cell>
          <cell r="AC101" t="b">
            <v>0</v>
          </cell>
          <cell r="AD101" t="str">
            <v>CH1040040</v>
          </cell>
        </row>
        <row r="102">
          <cell r="D102" t="str">
            <v>12CHX50</v>
          </cell>
          <cell r="E102" t="str">
            <v>Chếch PPR DISMY xanh D50</v>
          </cell>
          <cell r="F102">
            <v>12021</v>
          </cell>
          <cell r="G102" t="str">
            <v>PPRNối góc 45°xanh</v>
          </cell>
          <cell r="I102" t="str">
            <v>Chếch</v>
          </cell>
          <cell r="J102" t="str">
            <v>PPR</v>
          </cell>
          <cell r="K102" t="str">
            <v>Nối góc 45°</v>
          </cell>
          <cell r="L102" t="str">
            <v>xanh</v>
          </cell>
          <cell r="M102" t="str">
            <v>D50</v>
          </cell>
          <cell r="N102" t="str">
            <v>112021050050</v>
          </cell>
          <cell r="O102" t="str">
            <v>Nối góc 45° PPR DISMY xanh D50</v>
          </cell>
          <cell r="P102" t="str">
            <v>cái</v>
          </cell>
          <cell r="R102" t="str">
            <v>CH</v>
          </cell>
          <cell r="S102" t="str">
            <v>X</v>
          </cell>
          <cell r="T102" t="str">
            <v>D</v>
          </cell>
          <cell r="U102" t="e">
            <v>#N/A</v>
          </cell>
          <cell r="V102" t="str">
            <v/>
          </cell>
          <cell r="W102">
            <v>0</v>
          </cell>
          <cell r="X102">
            <v>50</v>
          </cell>
          <cell r="Y102">
            <v>0</v>
          </cell>
          <cell r="Z102" t="str">
            <v>123100050050</v>
          </cell>
          <cell r="AA102" t="str">
            <v>Nối góc 45° PPR DISMY xanh D50</v>
          </cell>
          <cell r="AB102">
            <v>12</v>
          </cell>
          <cell r="AC102" t="b">
            <v>0</v>
          </cell>
          <cell r="AD102" t="str">
            <v>CH1050050</v>
          </cell>
        </row>
        <row r="103">
          <cell r="D103" t="str">
            <v>12CHX63</v>
          </cell>
          <cell r="E103" t="str">
            <v>Chếch PPR DISMY xanh D63</v>
          </cell>
          <cell r="F103">
            <v>12021</v>
          </cell>
          <cell r="G103" t="str">
            <v>PPRNối góc 45°xanh</v>
          </cell>
          <cell r="I103" t="str">
            <v>Chếch</v>
          </cell>
          <cell r="J103" t="str">
            <v>PPR</v>
          </cell>
          <cell r="K103" t="str">
            <v>Nối góc 45°</v>
          </cell>
          <cell r="L103" t="str">
            <v>xanh</v>
          </cell>
          <cell r="M103" t="str">
            <v>D63</v>
          </cell>
          <cell r="N103" t="str">
            <v>112021063063</v>
          </cell>
          <cell r="O103" t="str">
            <v>Nối góc 45° PPR DISMY xanh D63</v>
          </cell>
          <cell r="P103" t="str">
            <v>cái</v>
          </cell>
          <cell r="R103" t="str">
            <v>CH</v>
          </cell>
          <cell r="S103" t="str">
            <v>X</v>
          </cell>
          <cell r="T103" t="str">
            <v>D</v>
          </cell>
          <cell r="U103" t="e">
            <v>#N/A</v>
          </cell>
          <cell r="V103" t="str">
            <v/>
          </cell>
          <cell r="W103">
            <v>0</v>
          </cell>
          <cell r="X103">
            <v>63</v>
          </cell>
          <cell r="Y103">
            <v>0</v>
          </cell>
          <cell r="Z103" t="str">
            <v>123100063063</v>
          </cell>
          <cell r="AA103" t="str">
            <v>Nối góc 45° PPR DISMY xanh D63</v>
          </cell>
          <cell r="AB103">
            <v>12</v>
          </cell>
          <cell r="AC103" t="b">
            <v>0</v>
          </cell>
          <cell r="AD103" t="str">
            <v>CH1063063</v>
          </cell>
        </row>
        <row r="104">
          <cell r="D104" t="str">
            <v>12CHX75</v>
          </cell>
          <cell r="E104" t="str">
            <v>Chếch PPR DISMY xanh D75</v>
          </cell>
          <cell r="F104">
            <v>12021</v>
          </cell>
          <cell r="G104" t="str">
            <v>PPRNối góc 45°xanh</v>
          </cell>
          <cell r="I104" t="str">
            <v>Chếch</v>
          </cell>
          <cell r="J104" t="str">
            <v>PPR</v>
          </cell>
          <cell r="K104" t="str">
            <v>Nối góc 45°</v>
          </cell>
          <cell r="L104" t="str">
            <v>xanh</v>
          </cell>
          <cell r="M104" t="str">
            <v>D75</v>
          </cell>
          <cell r="N104" t="str">
            <v>112021075075</v>
          </cell>
          <cell r="O104" t="str">
            <v>Nối góc 45° PPR DISMY xanh D75</v>
          </cell>
          <cell r="P104" t="str">
            <v>cái</v>
          </cell>
          <cell r="R104" t="str">
            <v>CH</v>
          </cell>
          <cell r="S104" t="str">
            <v>X</v>
          </cell>
          <cell r="T104" t="str">
            <v>D</v>
          </cell>
          <cell r="U104" t="e">
            <v>#N/A</v>
          </cell>
          <cell r="V104" t="str">
            <v/>
          </cell>
          <cell r="W104">
            <v>0</v>
          </cell>
          <cell r="X104">
            <v>75</v>
          </cell>
          <cell r="Y104">
            <v>0</v>
          </cell>
          <cell r="Z104" t="str">
            <v>123100075075</v>
          </cell>
          <cell r="AA104" t="str">
            <v>Nối góc 45° PPR DISMY xanh D75</v>
          </cell>
          <cell r="AB104">
            <v>12</v>
          </cell>
          <cell r="AC104" t="b">
            <v>0</v>
          </cell>
          <cell r="AD104" t="str">
            <v>CH1075075</v>
          </cell>
        </row>
        <row r="105">
          <cell r="D105" t="str">
            <v>12CHX90</v>
          </cell>
          <cell r="E105" t="str">
            <v>Chếch PPR DISMY xanh D90</v>
          </cell>
          <cell r="F105">
            <v>12021</v>
          </cell>
          <cell r="G105" t="str">
            <v>PPRNối góc 45°xanh</v>
          </cell>
          <cell r="I105" t="str">
            <v>Chếch</v>
          </cell>
          <cell r="J105" t="str">
            <v>PPR</v>
          </cell>
          <cell r="K105" t="str">
            <v>Nối góc 45°</v>
          </cell>
          <cell r="L105" t="str">
            <v>xanh</v>
          </cell>
          <cell r="M105" t="str">
            <v>D90</v>
          </cell>
          <cell r="N105" t="str">
            <v>112021090090</v>
          </cell>
          <cell r="O105" t="str">
            <v>Nối góc 45° PPR DISMY xanh D90</v>
          </cell>
          <cell r="P105" t="str">
            <v>cái</v>
          </cell>
          <cell r="R105" t="str">
            <v>CH</v>
          </cell>
          <cell r="S105" t="str">
            <v>X</v>
          </cell>
          <cell r="T105" t="str">
            <v>D</v>
          </cell>
          <cell r="U105" t="e">
            <v>#N/A</v>
          </cell>
          <cell r="V105" t="str">
            <v/>
          </cell>
          <cell r="W105">
            <v>0</v>
          </cell>
          <cell r="X105">
            <v>90</v>
          </cell>
          <cell r="Y105">
            <v>0</v>
          </cell>
          <cell r="Z105" t="str">
            <v>123100090090</v>
          </cell>
          <cell r="AA105" t="str">
            <v>Nối góc 45° PPR DISMY xanh D90</v>
          </cell>
          <cell r="AB105">
            <v>12</v>
          </cell>
          <cell r="AC105" t="b">
            <v>0</v>
          </cell>
          <cell r="AD105" t="str">
            <v>CH1090090</v>
          </cell>
        </row>
        <row r="106">
          <cell r="D106" t="str">
            <v>12CHX110</v>
          </cell>
          <cell r="E106" t="str">
            <v>Chếch PPR DISMY xanh D110</v>
          </cell>
          <cell r="F106">
            <v>12021</v>
          </cell>
          <cell r="G106" t="str">
            <v>PPRNối góc 45°xanh</v>
          </cell>
          <cell r="I106" t="str">
            <v>Chếch</v>
          </cell>
          <cell r="J106" t="str">
            <v>PPR</v>
          </cell>
          <cell r="K106" t="str">
            <v>Nối góc 45°</v>
          </cell>
          <cell r="L106" t="str">
            <v>xanh</v>
          </cell>
          <cell r="M106" t="str">
            <v>D110</v>
          </cell>
          <cell r="N106" t="str">
            <v>112021110110</v>
          </cell>
          <cell r="O106" t="str">
            <v>Nối góc 45° PPR DISMY xanh D110</v>
          </cell>
          <cell r="P106" t="str">
            <v>cái</v>
          </cell>
          <cell r="R106" t="str">
            <v>CH</v>
          </cell>
          <cell r="S106" t="str">
            <v>X</v>
          </cell>
          <cell r="T106" t="str">
            <v>D</v>
          </cell>
          <cell r="U106" t="e">
            <v>#N/A</v>
          </cell>
          <cell r="V106" t="str">
            <v/>
          </cell>
          <cell r="W106">
            <v>0</v>
          </cell>
          <cell r="X106">
            <v>110</v>
          </cell>
          <cell r="Y106">
            <v>0</v>
          </cell>
          <cell r="Z106" t="str">
            <v>123100110110</v>
          </cell>
          <cell r="AA106" t="str">
            <v>Nối góc 45° PPR DISMY xanh D110</v>
          </cell>
          <cell r="AB106">
            <v>12</v>
          </cell>
          <cell r="AC106" t="b">
            <v>0</v>
          </cell>
          <cell r="AD106" t="str">
            <v>CH1110110</v>
          </cell>
        </row>
        <row r="107">
          <cell r="D107" t="str">
            <v>12CHX125</v>
          </cell>
          <cell r="E107" t="str">
            <v>Chếch PPR DISMY xanh D125</v>
          </cell>
          <cell r="F107">
            <v>12021</v>
          </cell>
          <cell r="G107" t="str">
            <v>PPRNối góc 45°xanh</v>
          </cell>
          <cell r="I107" t="str">
            <v>Chếch</v>
          </cell>
          <cell r="J107" t="str">
            <v>PPR</v>
          </cell>
          <cell r="K107" t="str">
            <v>Nối góc 45°</v>
          </cell>
          <cell r="L107" t="str">
            <v>xanh</v>
          </cell>
          <cell r="M107" t="str">
            <v>D125</v>
          </cell>
          <cell r="N107" t="str">
            <v>112021125125</v>
          </cell>
          <cell r="O107" t="str">
            <v>Nối góc 45° PPR DISMY xanh D125</v>
          </cell>
          <cell r="P107" t="str">
            <v>cái</v>
          </cell>
          <cell r="R107" t="str">
            <v>CH</v>
          </cell>
          <cell r="S107" t="str">
            <v>X</v>
          </cell>
          <cell r="T107" t="str">
            <v>D</v>
          </cell>
          <cell r="U107" t="e">
            <v>#N/A</v>
          </cell>
          <cell r="V107" t="str">
            <v/>
          </cell>
          <cell r="W107">
            <v>0</v>
          </cell>
          <cell r="X107">
            <v>125</v>
          </cell>
          <cell r="Y107">
            <v>0</v>
          </cell>
          <cell r="Z107" t="str">
            <v>123100125125</v>
          </cell>
          <cell r="AA107" t="str">
            <v>Nối góc 45° PPR DISMY xanh D125</v>
          </cell>
          <cell r="AB107">
            <v>12</v>
          </cell>
          <cell r="AC107" t="b">
            <v>0</v>
          </cell>
          <cell r="AD107" t="str">
            <v>CH1125125</v>
          </cell>
        </row>
        <row r="108">
          <cell r="D108" t="str">
            <v>12CHX140</v>
          </cell>
          <cell r="E108" t="str">
            <v>Chếch PPR DISMY xanh D140</v>
          </cell>
          <cell r="F108">
            <v>12021</v>
          </cell>
          <cell r="G108" t="str">
            <v>PPRNối góc 45°xanh</v>
          </cell>
          <cell r="I108" t="str">
            <v>Chếch</v>
          </cell>
          <cell r="J108" t="str">
            <v>PPR</v>
          </cell>
          <cell r="K108" t="str">
            <v>Nối góc 45°</v>
          </cell>
          <cell r="L108" t="str">
            <v>xanh</v>
          </cell>
          <cell r="M108" t="str">
            <v>D140</v>
          </cell>
          <cell r="N108" t="str">
            <v>112021140140</v>
          </cell>
          <cell r="O108" t="str">
            <v>Nối góc 45° PPR DISMY xanh D140</v>
          </cell>
          <cell r="P108" t="str">
            <v>cái</v>
          </cell>
          <cell r="R108" t="str">
            <v>CH</v>
          </cell>
          <cell r="S108" t="str">
            <v>X</v>
          </cell>
          <cell r="T108" t="str">
            <v>D</v>
          </cell>
          <cell r="U108" t="e">
            <v>#N/A</v>
          </cell>
          <cell r="V108" t="str">
            <v/>
          </cell>
          <cell r="W108">
            <v>0</v>
          </cell>
          <cell r="X108">
            <v>140</v>
          </cell>
          <cell r="Y108">
            <v>0</v>
          </cell>
          <cell r="Z108" t="str">
            <v>123100140140</v>
          </cell>
          <cell r="AA108" t="str">
            <v>Nối góc 45° PPR DISMY xanh D140</v>
          </cell>
          <cell r="AB108">
            <v>12</v>
          </cell>
          <cell r="AC108" t="b">
            <v>0</v>
          </cell>
          <cell r="AD108" t="str">
            <v>CH1140140</v>
          </cell>
        </row>
        <row r="109">
          <cell r="D109" t="str">
            <v>12CHX160</v>
          </cell>
          <cell r="E109" t="str">
            <v>Chếch PPR DISMY xanh D160</v>
          </cell>
          <cell r="F109">
            <v>12021</v>
          </cell>
          <cell r="G109" t="str">
            <v>PPRNối góc 45°xanh</v>
          </cell>
          <cell r="I109" t="str">
            <v>Chếch</v>
          </cell>
          <cell r="J109" t="str">
            <v>PPR</v>
          </cell>
          <cell r="K109" t="str">
            <v>Nối góc 45°</v>
          </cell>
          <cell r="L109" t="str">
            <v>xanh</v>
          </cell>
          <cell r="M109" t="str">
            <v>D160</v>
          </cell>
          <cell r="N109" t="str">
            <v>112021160160</v>
          </cell>
          <cell r="O109" t="str">
            <v>Nối góc 45° PPR DISMY xanh D160</v>
          </cell>
          <cell r="P109" t="str">
            <v>cái</v>
          </cell>
          <cell r="R109" t="str">
            <v>CH</v>
          </cell>
          <cell r="S109" t="str">
            <v>X</v>
          </cell>
          <cell r="T109" t="str">
            <v>D</v>
          </cell>
          <cell r="U109" t="e">
            <v>#N/A</v>
          </cell>
          <cell r="V109" t="str">
            <v/>
          </cell>
          <cell r="W109">
            <v>0</v>
          </cell>
          <cell r="X109">
            <v>160</v>
          </cell>
          <cell r="Y109">
            <v>0</v>
          </cell>
          <cell r="Z109" t="str">
            <v>123100160160</v>
          </cell>
          <cell r="AA109" t="str">
            <v>Nối góc 45° PPR DISMY xanh D160</v>
          </cell>
          <cell r="AB109">
            <v>12</v>
          </cell>
          <cell r="AC109" t="b">
            <v>0</v>
          </cell>
          <cell r="AD109" t="str">
            <v>CH1160160</v>
          </cell>
        </row>
        <row r="110">
          <cell r="D110" t="str">
            <v>12CHG20</v>
          </cell>
          <cell r="E110" t="str">
            <v>Chếch PPR DISMY ghi D20</v>
          </cell>
          <cell r="F110">
            <v>12022</v>
          </cell>
          <cell r="G110" t="str">
            <v>PPRNối góc 45°ghi</v>
          </cell>
          <cell r="I110" t="str">
            <v>Chếch</v>
          </cell>
          <cell r="J110" t="str">
            <v>PPR</v>
          </cell>
          <cell r="K110" t="str">
            <v>Nối góc 45°</v>
          </cell>
          <cell r="L110" t="str">
            <v>ghi</v>
          </cell>
          <cell r="M110" t="str">
            <v>D20</v>
          </cell>
          <cell r="N110" t="str">
            <v>112022020020</v>
          </cell>
          <cell r="O110" t="str">
            <v>Nối góc 45° PPR DISMY ghi D20</v>
          </cell>
          <cell r="P110" t="str">
            <v>cái</v>
          </cell>
          <cell r="R110" t="str">
            <v>CH</v>
          </cell>
          <cell r="S110" t="str">
            <v>G</v>
          </cell>
          <cell r="T110" t="str">
            <v>D</v>
          </cell>
          <cell r="U110" t="e">
            <v>#N/A</v>
          </cell>
          <cell r="V110" t="str">
            <v/>
          </cell>
          <cell r="W110">
            <v>0</v>
          </cell>
          <cell r="X110">
            <v>20</v>
          </cell>
          <cell r="Y110">
            <v>0</v>
          </cell>
          <cell r="Z110" t="str">
            <v>123200020020</v>
          </cell>
          <cell r="AA110" t="str">
            <v>Nối góc 45° PPR DISMY ghi D20</v>
          </cell>
          <cell r="AB110">
            <v>12</v>
          </cell>
          <cell r="AC110" t="b">
            <v>0</v>
          </cell>
          <cell r="AD110" t="str">
            <v>CH2020020</v>
          </cell>
        </row>
        <row r="111">
          <cell r="D111" t="str">
            <v>12CHG25</v>
          </cell>
          <cell r="E111" t="str">
            <v>Chếch PPR DISMY ghi D25</v>
          </cell>
          <cell r="F111">
            <v>12022</v>
          </cell>
          <cell r="G111" t="str">
            <v>PPRNối góc 45°ghi</v>
          </cell>
          <cell r="I111" t="str">
            <v>Chếch</v>
          </cell>
          <cell r="J111" t="str">
            <v>PPR</v>
          </cell>
          <cell r="K111" t="str">
            <v>Nối góc 45°</v>
          </cell>
          <cell r="L111" t="str">
            <v>ghi</v>
          </cell>
          <cell r="M111" t="str">
            <v>D25</v>
          </cell>
          <cell r="N111" t="str">
            <v>112022025025</v>
          </cell>
          <cell r="O111" t="str">
            <v>Nối góc 45° PPR DISMY ghi D25</v>
          </cell>
          <cell r="P111" t="str">
            <v>cái</v>
          </cell>
          <cell r="R111" t="str">
            <v>CH</v>
          </cell>
          <cell r="S111" t="str">
            <v>G</v>
          </cell>
          <cell r="T111" t="str">
            <v>D</v>
          </cell>
          <cell r="U111" t="e">
            <v>#N/A</v>
          </cell>
          <cell r="V111" t="str">
            <v/>
          </cell>
          <cell r="W111">
            <v>0</v>
          </cell>
          <cell r="X111">
            <v>25</v>
          </cell>
          <cell r="Y111">
            <v>0</v>
          </cell>
          <cell r="Z111" t="str">
            <v>123200025025</v>
          </cell>
          <cell r="AA111" t="str">
            <v>Nối góc 45° PPR DISMY ghi D25</v>
          </cell>
          <cell r="AB111">
            <v>12</v>
          </cell>
          <cell r="AC111" t="b">
            <v>0</v>
          </cell>
          <cell r="AD111" t="str">
            <v>CH2025025</v>
          </cell>
        </row>
        <row r="112">
          <cell r="D112" t="str">
            <v>12CHG32</v>
          </cell>
          <cell r="E112" t="str">
            <v>Chếch PPR DISMY ghi D32</v>
          </cell>
          <cell r="F112">
            <v>12022</v>
          </cell>
          <cell r="G112" t="str">
            <v>PPRNối góc 45°ghi</v>
          </cell>
          <cell r="I112" t="str">
            <v>Chếch</v>
          </cell>
          <cell r="J112" t="str">
            <v>PPR</v>
          </cell>
          <cell r="K112" t="str">
            <v>Nối góc 45°</v>
          </cell>
          <cell r="L112" t="str">
            <v>ghi</v>
          </cell>
          <cell r="M112" t="str">
            <v>D32</v>
          </cell>
          <cell r="N112" t="str">
            <v>112022032032</v>
          </cell>
          <cell r="O112" t="str">
            <v>Nối góc 45° PPR DISMY ghi D32</v>
          </cell>
          <cell r="P112" t="str">
            <v>cái</v>
          </cell>
          <cell r="R112" t="str">
            <v>CH</v>
          </cell>
          <cell r="S112" t="str">
            <v>G</v>
          </cell>
          <cell r="T112" t="str">
            <v>D</v>
          </cell>
          <cell r="U112" t="e">
            <v>#N/A</v>
          </cell>
          <cell r="V112" t="str">
            <v/>
          </cell>
          <cell r="W112">
            <v>0</v>
          </cell>
          <cell r="X112">
            <v>32</v>
          </cell>
          <cell r="Y112">
            <v>0</v>
          </cell>
          <cell r="Z112" t="str">
            <v>123200032032</v>
          </cell>
          <cell r="AA112" t="str">
            <v>Nối góc 45° PPR DISMY ghi D32</v>
          </cell>
          <cell r="AB112">
            <v>12</v>
          </cell>
          <cell r="AC112" t="b">
            <v>0</v>
          </cell>
          <cell r="AD112" t="str">
            <v>CH2032032</v>
          </cell>
        </row>
        <row r="113">
          <cell r="D113" t="str">
            <v>12CHG40</v>
          </cell>
          <cell r="E113" t="str">
            <v>Chếch PPR DISMY ghi D40</v>
          </cell>
          <cell r="F113">
            <v>12022</v>
          </cell>
          <cell r="G113" t="str">
            <v>PPRNối góc 45°ghi</v>
          </cell>
          <cell r="I113" t="str">
            <v>Chếch</v>
          </cell>
          <cell r="J113" t="str">
            <v>PPR</v>
          </cell>
          <cell r="K113" t="str">
            <v>Nối góc 45°</v>
          </cell>
          <cell r="L113" t="str">
            <v>ghi</v>
          </cell>
          <cell r="M113" t="str">
            <v>D40</v>
          </cell>
          <cell r="N113" t="str">
            <v>112022040040</v>
          </cell>
          <cell r="O113" t="str">
            <v>Nối góc 45° PPR DISMY ghi D40</v>
          </cell>
          <cell r="P113" t="str">
            <v>cái</v>
          </cell>
          <cell r="R113" t="str">
            <v>CH</v>
          </cell>
          <cell r="S113" t="str">
            <v>G</v>
          </cell>
          <cell r="T113" t="str">
            <v>D</v>
          </cell>
          <cell r="U113" t="e">
            <v>#N/A</v>
          </cell>
          <cell r="V113" t="str">
            <v/>
          </cell>
          <cell r="W113">
            <v>0</v>
          </cell>
          <cell r="X113">
            <v>40</v>
          </cell>
          <cell r="Y113">
            <v>0</v>
          </cell>
          <cell r="Z113" t="str">
            <v>123200040040</v>
          </cell>
          <cell r="AA113" t="str">
            <v>Nối góc 45° PPR DISMY ghi D40</v>
          </cell>
          <cell r="AB113">
            <v>12</v>
          </cell>
          <cell r="AC113" t="b">
            <v>0</v>
          </cell>
          <cell r="AD113" t="str">
            <v>CH2040040</v>
          </cell>
        </row>
        <row r="114">
          <cell r="D114" t="str">
            <v>12CHG50</v>
          </cell>
          <cell r="E114" t="str">
            <v>Chếch PPR DISMY ghi D50</v>
          </cell>
          <cell r="F114">
            <v>12022</v>
          </cell>
          <cell r="G114" t="str">
            <v>PPRNối góc 45°ghi</v>
          </cell>
          <cell r="I114" t="str">
            <v>Chếch</v>
          </cell>
          <cell r="J114" t="str">
            <v>PPR</v>
          </cell>
          <cell r="K114" t="str">
            <v>Nối góc 45°</v>
          </cell>
          <cell r="L114" t="str">
            <v>ghi</v>
          </cell>
          <cell r="M114" t="str">
            <v>D50</v>
          </cell>
          <cell r="N114" t="str">
            <v>112022050050</v>
          </cell>
          <cell r="O114" t="str">
            <v>Nối góc 45° PPR DISMY ghi D50</v>
          </cell>
          <cell r="P114" t="str">
            <v>cái</v>
          </cell>
          <cell r="R114" t="str">
            <v>CH</v>
          </cell>
          <cell r="S114" t="str">
            <v>G</v>
          </cell>
          <cell r="T114" t="str">
            <v>D</v>
          </cell>
          <cell r="U114" t="e">
            <v>#N/A</v>
          </cell>
          <cell r="V114" t="str">
            <v/>
          </cell>
          <cell r="W114">
            <v>0</v>
          </cell>
          <cell r="X114">
            <v>50</v>
          </cell>
          <cell r="Y114">
            <v>0</v>
          </cell>
          <cell r="Z114" t="str">
            <v>123200050050</v>
          </cell>
          <cell r="AA114" t="str">
            <v>Nối góc 45° PPR DISMY ghi D50</v>
          </cell>
          <cell r="AB114">
            <v>12</v>
          </cell>
          <cell r="AC114" t="b">
            <v>0</v>
          </cell>
          <cell r="AD114" t="str">
            <v>CH2050050</v>
          </cell>
        </row>
        <row r="115">
          <cell r="D115" t="str">
            <v>12CHG63</v>
          </cell>
          <cell r="E115" t="str">
            <v>Chếch PPR DISMY ghi D63</v>
          </cell>
          <cell r="F115">
            <v>12022</v>
          </cell>
          <cell r="G115" t="str">
            <v>PPRNối góc 45°ghi</v>
          </cell>
          <cell r="I115" t="str">
            <v>Chếch</v>
          </cell>
          <cell r="J115" t="str">
            <v>PPR</v>
          </cell>
          <cell r="K115" t="str">
            <v>Nối góc 45°</v>
          </cell>
          <cell r="L115" t="str">
            <v>ghi</v>
          </cell>
          <cell r="M115" t="str">
            <v>D63</v>
          </cell>
          <cell r="N115" t="str">
            <v>112022063063</v>
          </cell>
          <cell r="O115" t="str">
            <v>Nối góc 45° PPR DISMY ghi D63</v>
          </cell>
          <cell r="P115" t="str">
            <v>cái</v>
          </cell>
          <cell r="R115" t="str">
            <v>CH</v>
          </cell>
          <cell r="S115" t="str">
            <v>G</v>
          </cell>
          <cell r="T115" t="str">
            <v>D</v>
          </cell>
          <cell r="U115" t="e">
            <v>#N/A</v>
          </cell>
          <cell r="V115" t="str">
            <v/>
          </cell>
          <cell r="W115">
            <v>0</v>
          </cell>
          <cell r="X115">
            <v>63</v>
          </cell>
          <cell r="Y115">
            <v>0</v>
          </cell>
          <cell r="Z115" t="str">
            <v>123200063063</v>
          </cell>
          <cell r="AA115" t="str">
            <v>Nối góc 45° PPR DISMY ghi D63</v>
          </cell>
          <cell r="AB115">
            <v>12</v>
          </cell>
          <cell r="AC115" t="b">
            <v>0</v>
          </cell>
          <cell r="AD115" t="str">
            <v>CH2063063</v>
          </cell>
        </row>
        <row r="116">
          <cell r="D116" t="str">
            <v>12CHG75</v>
          </cell>
          <cell r="E116" t="str">
            <v>Chếch PPR DISMY ghi D75</v>
          </cell>
          <cell r="F116">
            <v>12022</v>
          </cell>
          <cell r="G116" t="str">
            <v>PPRNối góc 45°ghi</v>
          </cell>
          <cell r="I116" t="str">
            <v>Chếch</v>
          </cell>
          <cell r="J116" t="str">
            <v>PPR</v>
          </cell>
          <cell r="K116" t="str">
            <v>Nối góc 45°</v>
          </cell>
          <cell r="L116" t="str">
            <v>ghi</v>
          </cell>
          <cell r="M116" t="str">
            <v>D75</v>
          </cell>
          <cell r="N116" t="str">
            <v>112022075075</v>
          </cell>
          <cell r="O116" t="str">
            <v>Nối góc 45° PPR DISMY ghi D75</v>
          </cell>
          <cell r="P116" t="str">
            <v>cái</v>
          </cell>
          <cell r="R116" t="str">
            <v>CH</v>
          </cell>
          <cell r="S116" t="str">
            <v>G</v>
          </cell>
          <cell r="T116" t="str">
            <v>D</v>
          </cell>
          <cell r="U116" t="e">
            <v>#N/A</v>
          </cell>
          <cell r="V116" t="str">
            <v/>
          </cell>
          <cell r="W116">
            <v>0</v>
          </cell>
          <cell r="X116">
            <v>75</v>
          </cell>
          <cell r="Y116">
            <v>0</v>
          </cell>
          <cell r="Z116" t="str">
            <v>123200075075</v>
          </cell>
          <cell r="AA116" t="str">
            <v>Nối góc 45° PPR DISMY ghi D75</v>
          </cell>
          <cell r="AB116">
            <v>12</v>
          </cell>
          <cell r="AC116" t="b">
            <v>0</v>
          </cell>
          <cell r="AD116" t="str">
            <v>CH2075075</v>
          </cell>
        </row>
        <row r="117">
          <cell r="D117" t="str">
            <v>12CHG90</v>
          </cell>
          <cell r="E117" t="str">
            <v>Chếch PPR DISMY ghi D90</v>
          </cell>
          <cell r="F117">
            <v>12022</v>
          </cell>
          <cell r="G117" t="str">
            <v>PPRNối góc 45°ghi</v>
          </cell>
          <cell r="I117" t="str">
            <v>Chếch</v>
          </cell>
          <cell r="J117" t="str">
            <v>PPR</v>
          </cell>
          <cell r="K117" t="str">
            <v>Nối góc 45°</v>
          </cell>
          <cell r="L117" t="str">
            <v>ghi</v>
          </cell>
          <cell r="M117" t="str">
            <v>D90</v>
          </cell>
          <cell r="N117" t="str">
            <v>112022090090</v>
          </cell>
          <cell r="O117" t="str">
            <v>Nối góc 45° PPR DISMY ghi D90</v>
          </cell>
          <cell r="P117" t="str">
            <v>cái</v>
          </cell>
          <cell r="R117" t="str">
            <v>CH</v>
          </cell>
          <cell r="S117" t="str">
            <v>G</v>
          </cell>
          <cell r="T117" t="str">
            <v>D</v>
          </cell>
          <cell r="U117" t="e">
            <v>#N/A</v>
          </cell>
          <cell r="V117" t="str">
            <v/>
          </cell>
          <cell r="W117">
            <v>0</v>
          </cell>
          <cell r="X117">
            <v>90</v>
          </cell>
          <cell r="Y117">
            <v>0</v>
          </cell>
          <cell r="Z117" t="str">
            <v>123200090090</v>
          </cell>
          <cell r="AA117" t="str">
            <v>Nối góc 45° PPR DISMY ghi D90</v>
          </cell>
          <cell r="AB117">
            <v>12</v>
          </cell>
          <cell r="AC117" t="b">
            <v>0</v>
          </cell>
          <cell r="AD117" t="str">
            <v>CH2090090</v>
          </cell>
        </row>
        <row r="118">
          <cell r="D118" t="str">
            <v>12CHG110</v>
          </cell>
          <cell r="E118" t="str">
            <v>Chếch PPR DISMY ghi D110</v>
          </cell>
          <cell r="F118">
            <v>12022</v>
          </cell>
          <cell r="G118" t="str">
            <v>PPRNối góc 45°ghi</v>
          </cell>
          <cell r="I118" t="str">
            <v>Chếch</v>
          </cell>
          <cell r="J118" t="str">
            <v>PPR</v>
          </cell>
          <cell r="K118" t="str">
            <v>Nối góc 45°</v>
          </cell>
          <cell r="L118" t="str">
            <v>ghi</v>
          </cell>
          <cell r="M118" t="str">
            <v>D110</v>
          </cell>
          <cell r="N118" t="str">
            <v>112022110110</v>
          </cell>
          <cell r="O118" t="str">
            <v>Nối góc 45° PPR DISMY ghi D110</v>
          </cell>
          <cell r="P118" t="str">
            <v>cái</v>
          </cell>
          <cell r="R118" t="str">
            <v>CH</v>
          </cell>
          <cell r="S118" t="str">
            <v>G</v>
          </cell>
          <cell r="T118" t="str">
            <v>D</v>
          </cell>
          <cell r="U118" t="e">
            <v>#N/A</v>
          </cell>
          <cell r="V118" t="str">
            <v/>
          </cell>
          <cell r="W118">
            <v>0</v>
          </cell>
          <cell r="X118">
            <v>110</v>
          </cell>
          <cell r="Y118">
            <v>0</v>
          </cell>
          <cell r="Z118" t="str">
            <v>123200110110</v>
          </cell>
          <cell r="AA118" t="str">
            <v>Nối góc 45° PPR DISMY ghi D110</v>
          </cell>
          <cell r="AB118">
            <v>12</v>
          </cell>
          <cell r="AC118" t="b">
            <v>0</v>
          </cell>
          <cell r="AD118" t="str">
            <v>CH2110110</v>
          </cell>
        </row>
        <row r="119">
          <cell r="D119" t="str">
            <v>12CHUV2020</v>
          </cell>
          <cell r="E119" t="str">
            <v>Chếch PPR UV D20</v>
          </cell>
          <cell r="F119">
            <v>12023</v>
          </cell>
          <cell r="G119" t="str">
            <v>PPRNối góc 45°UV</v>
          </cell>
          <cell r="I119" t="str">
            <v>Chếch</v>
          </cell>
          <cell r="J119" t="str">
            <v>PPR</v>
          </cell>
          <cell r="K119" t="str">
            <v>Nối góc 45°</v>
          </cell>
          <cell r="L119" t="str">
            <v>UV</v>
          </cell>
          <cell r="M119" t="str">
            <v>D20</v>
          </cell>
          <cell r="N119" t="str">
            <v>112023020020</v>
          </cell>
          <cell r="O119" t="str">
            <v>Nối góc 45° PPR DISMY UV D20</v>
          </cell>
          <cell r="P119" t="str">
            <v>cái</v>
          </cell>
          <cell r="R119" t="str">
            <v>CH</v>
          </cell>
          <cell r="S119" t="str">
            <v>UV</v>
          </cell>
          <cell r="T119" t="str">
            <v>D</v>
          </cell>
          <cell r="U119" t="e">
            <v>#N/A</v>
          </cell>
          <cell r="V119" t="str">
            <v/>
          </cell>
          <cell r="W119">
            <v>0</v>
          </cell>
          <cell r="X119">
            <v>20</v>
          </cell>
          <cell r="Y119">
            <v>0</v>
          </cell>
          <cell r="Z119" t="str">
            <v>123300020020</v>
          </cell>
          <cell r="AA119" t="str">
            <v>Nối góc 45° PPR DISMY UV D20</v>
          </cell>
          <cell r="AB119">
            <v>12</v>
          </cell>
          <cell r="AC119" t="b">
            <v>0</v>
          </cell>
          <cell r="AD119" t="str">
            <v>CH3020020</v>
          </cell>
        </row>
        <row r="120">
          <cell r="D120" t="str">
            <v>12CHUV2525</v>
          </cell>
          <cell r="E120" t="str">
            <v>Chếch PPR UV D25</v>
          </cell>
          <cell r="F120">
            <v>12023</v>
          </cell>
          <cell r="G120" t="str">
            <v>PPRNối góc 45°UV</v>
          </cell>
          <cell r="I120" t="str">
            <v>Chếch</v>
          </cell>
          <cell r="J120" t="str">
            <v>PPR</v>
          </cell>
          <cell r="K120" t="str">
            <v>Nối góc 45°</v>
          </cell>
          <cell r="L120" t="str">
            <v>UV</v>
          </cell>
          <cell r="M120" t="str">
            <v>D25</v>
          </cell>
          <cell r="N120" t="str">
            <v>112023025025</v>
          </cell>
          <cell r="O120" t="str">
            <v>Nối góc 45° PPR DISMY UV D25</v>
          </cell>
          <cell r="P120" t="str">
            <v>cái</v>
          </cell>
          <cell r="R120" t="str">
            <v>CH</v>
          </cell>
          <cell r="S120" t="str">
            <v>UV</v>
          </cell>
          <cell r="T120" t="str">
            <v>D</v>
          </cell>
          <cell r="U120" t="e">
            <v>#N/A</v>
          </cell>
          <cell r="V120" t="str">
            <v/>
          </cell>
          <cell r="W120">
            <v>0</v>
          </cell>
          <cell r="X120">
            <v>25</v>
          </cell>
          <cell r="Y120">
            <v>0</v>
          </cell>
          <cell r="Z120" t="str">
            <v>123300025025</v>
          </cell>
          <cell r="AA120" t="str">
            <v>Nối góc 45° PPR DISMY UV D25</v>
          </cell>
          <cell r="AB120">
            <v>12</v>
          </cell>
          <cell r="AC120" t="b">
            <v>0</v>
          </cell>
          <cell r="AD120" t="str">
            <v>CH3025025</v>
          </cell>
        </row>
        <row r="121">
          <cell r="D121" t="str">
            <v>12CHUV3232</v>
          </cell>
          <cell r="E121" t="str">
            <v>Chếch PPR UV D32</v>
          </cell>
          <cell r="F121">
            <v>12023</v>
          </cell>
          <cell r="G121" t="str">
            <v>PPRNối góc 45°UV</v>
          </cell>
          <cell r="I121" t="str">
            <v>Chếch</v>
          </cell>
          <cell r="J121" t="str">
            <v>PPR</v>
          </cell>
          <cell r="K121" t="str">
            <v>Nối góc 45°</v>
          </cell>
          <cell r="L121" t="str">
            <v>UV</v>
          </cell>
          <cell r="M121" t="str">
            <v>D32</v>
          </cell>
          <cell r="N121" t="str">
            <v>112023032032</v>
          </cell>
          <cell r="O121" t="str">
            <v>Nối góc 45° PPR DISMY UV D32</v>
          </cell>
          <cell r="P121" t="str">
            <v>cái</v>
          </cell>
          <cell r="R121" t="str">
            <v>CH</v>
          </cell>
          <cell r="S121" t="str">
            <v>UV</v>
          </cell>
          <cell r="T121" t="str">
            <v>D</v>
          </cell>
          <cell r="U121" t="e">
            <v>#N/A</v>
          </cell>
          <cell r="V121" t="str">
            <v/>
          </cell>
          <cell r="W121">
            <v>0</v>
          </cell>
          <cell r="X121">
            <v>32</v>
          </cell>
          <cell r="Y121">
            <v>0</v>
          </cell>
          <cell r="Z121" t="str">
            <v>123300032032</v>
          </cell>
          <cell r="AA121" t="str">
            <v>Nối góc 45° PPR DISMY UV D32</v>
          </cell>
          <cell r="AB121">
            <v>12</v>
          </cell>
          <cell r="AC121" t="b">
            <v>0</v>
          </cell>
          <cell r="AD121" t="str">
            <v>CH3032032</v>
          </cell>
        </row>
        <row r="122">
          <cell r="D122" t="str">
            <v>12CHUV4040</v>
          </cell>
          <cell r="E122" t="str">
            <v>Chếch PPR UV D40</v>
          </cell>
          <cell r="F122">
            <v>12023</v>
          </cell>
          <cell r="G122" t="str">
            <v>PPRNối góc 45°UV</v>
          </cell>
          <cell r="I122" t="str">
            <v>Chếch</v>
          </cell>
          <cell r="J122" t="str">
            <v>PPR</v>
          </cell>
          <cell r="K122" t="str">
            <v>Nối góc 45°</v>
          </cell>
          <cell r="L122" t="str">
            <v>UV</v>
          </cell>
          <cell r="M122" t="str">
            <v>D40</v>
          </cell>
          <cell r="N122" t="str">
            <v>112023040040</v>
          </cell>
          <cell r="O122" t="str">
            <v>Nối góc 45° PPR DISMY UV D40</v>
          </cell>
          <cell r="P122" t="str">
            <v>cái</v>
          </cell>
          <cell r="R122" t="str">
            <v>CH</v>
          </cell>
          <cell r="S122" t="str">
            <v>UV</v>
          </cell>
          <cell r="T122" t="str">
            <v>D</v>
          </cell>
          <cell r="U122" t="e">
            <v>#N/A</v>
          </cell>
          <cell r="V122" t="str">
            <v/>
          </cell>
          <cell r="W122">
            <v>0</v>
          </cell>
          <cell r="X122">
            <v>40</v>
          </cell>
          <cell r="Y122">
            <v>0</v>
          </cell>
          <cell r="Z122" t="str">
            <v>123300040040</v>
          </cell>
          <cell r="AA122" t="str">
            <v>Nối góc 45° PPR DISMY UV D40</v>
          </cell>
          <cell r="AB122">
            <v>12</v>
          </cell>
          <cell r="AC122" t="b">
            <v>0</v>
          </cell>
          <cell r="AD122" t="str">
            <v>CH3040040</v>
          </cell>
        </row>
        <row r="123">
          <cell r="D123" t="str">
            <v>12CHUV5050</v>
          </cell>
          <cell r="E123" t="str">
            <v>Chếch PPR UV D50</v>
          </cell>
          <cell r="F123">
            <v>12023</v>
          </cell>
          <cell r="G123" t="str">
            <v>PPRNối góc 45°UV</v>
          </cell>
          <cell r="I123" t="str">
            <v>Chếch</v>
          </cell>
          <cell r="J123" t="str">
            <v>PPR</v>
          </cell>
          <cell r="K123" t="str">
            <v>Nối góc 45°</v>
          </cell>
          <cell r="L123" t="str">
            <v>UV</v>
          </cell>
          <cell r="M123" t="str">
            <v>D50</v>
          </cell>
          <cell r="N123" t="str">
            <v>112023050050</v>
          </cell>
          <cell r="O123" t="str">
            <v>Nối góc 45° PPR DISMY UV D50</v>
          </cell>
          <cell r="P123" t="str">
            <v>cái</v>
          </cell>
          <cell r="R123" t="str">
            <v>CH</v>
          </cell>
          <cell r="S123" t="str">
            <v>UV</v>
          </cell>
          <cell r="T123" t="str">
            <v>D</v>
          </cell>
          <cell r="U123" t="e">
            <v>#N/A</v>
          </cell>
          <cell r="V123" t="str">
            <v/>
          </cell>
          <cell r="W123">
            <v>0</v>
          </cell>
          <cell r="X123">
            <v>50</v>
          </cell>
          <cell r="Y123">
            <v>0</v>
          </cell>
          <cell r="Z123" t="str">
            <v>123300050050</v>
          </cell>
          <cell r="AA123" t="str">
            <v>Nối góc 45° PPR DISMY UV D50</v>
          </cell>
          <cell r="AB123">
            <v>12</v>
          </cell>
          <cell r="AC123" t="b">
            <v>0</v>
          </cell>
          <cell r="AD123" t="str">
            <v>CH3050050</v>
          </cell>
        </row>
        <row r="124">
          <cell r="D124" t="str">
            <v>12CHUV6363</v>
          </cell>
          <cell r="E124" t="str">
            <v>Chếch PPR UV D63</v>
          </cell>
          <cell r="F124">
            <v>12023</v>
          </cell>
          <cell r="G124" t="str">
            <v>PPRNối góc 45°UV</v>
          </cell>
          <cell r="I124" t="str">
            <v>Chếch</v>
          </cell>
          <cell r="J124" t="str">
            <v>PPR</v>
          </cell>
          <cell r="K124" t="str">
            <v>Nối góc 45°</v>
          </cell>
          <cell r="L124" t="str">
            <v>UV</v>
          </cell>
          <cell r="M124" t="str">
            <v>D63</v>
          </cell>
          <cell r="N124" t="str">
            <v>112023063063</v>
          </cell>
          <cell r="O124" t="str">
            <v>Nối góc 45° PPR DISMY UV D63</v>
          </cell>
          <cell r="P124" t="str">
            <v>cái</v>
          </cell>
          <cell r="R124" t="str">
            <v>CH</v>
          </cell>
          <cell r="S124" t="str">
            <v>UV</v>
          </cell>
          <cell r="T124" t="str">
            <v>D</v>
          </cell>
          <cell r="U124" t="e">
            <v>#N/A</v>
          </cell>
          <cell r="V124" t="str">
            <v/>
          </cell>
          <cell r="W124">
            <v>0</v>
          </cell>
          <cell r="X124">
            <v>63</v>
          </cell>
          <cell r="Y124">
            <v>0</v>
          </cell>
          <cell r="Z124" t="str">
            <v>123300063063</v>
          </cell>
          <cell r="AA124" t="str">
            <v>Nối góc 45° PPR DISMY UV D63</v>
          </cell>
          <cell r="AB124">
            <v>12</v>
          </cell>
          <cell r="AC124" t="b">
            <v>0</v>
          </cell>
          <cell r="AD124" t="str">
            <v>CH3063063</v>
          </cell>
        </row>
        <row r="125">
          <cell r="D125" t="str">
            <v>12CTX2020</v>
          </cell>
          <cell r="E125" t="str">
            <v>Cút trơn PPR DISMY xanh D20</v>
          </cell>
          <cell r="F125">
            <v>12031</v>
          </cell>
          <cell r="G125" t="str">
            <v>PPRNối góc 90°xanh</v>
          </cell>
          <cell r="I125" t="str">
            <v>Cút trơn</v>
          </cell>
          <cell r="J125" t="str">
            <v>PPR</v>
          </cell>
          <cell r="K125" t="str">
            <v>Nối góc 90°</v>
          </cell>
          <cell r="L125" t="str">
            <v>xanh</v>
          </cell>
          <cell r="M125" t="str">
            <v>D20</v>
          </cell>
          <cell r="N125" t="str">
            <v>112031020020</v>
          </cell>
          <cell r="O125" t="str">
            <v>Nối góc 90° PPR DISMY xanh D20</v>
          </cell>
          <cell r="P125" t="str">
            <v>cái</v>
          </cell>
          <cell r="R125" t="str">
            <v>CT</v>
          </cell>
          <cell r="S125" t="str">
            <v>X</v>
          </cell>
          <cell r="T125" t="str">
            <v>D</v>
          </cell>
          <cell r="U125" t="e">
            <v>#N/A</v>
          </cell>
          <cell r="V125" t="str">
            <v/>
          </cell>
          <cell r="W125">
            <v>0</v>
          </cell>
          <cell r="X125">
            <v>20</v>
          </cell>
          <cell r="Y125">
            <v>0</v>
          </cell>
          <cell r="Z125" t="str">
            <v>124100020020</v>
          </cell>
          <cell r="AA125" t="str">
            <v>Nối góc 90° PPR DISMY xanh D20</v>
          </cell>
          <cell r="AB125">
            <v>12</v>
          </cell>
          <cell r="AC125" t="b">
            <v>0</v>
          </cell>
          <cell r="AD125" t="str">
            <v>CT1020020</v>
          </cell>
        </row>
        <row r="126">
          <cell r="D126" t="str">
            <v>12CTX2525</v>
          </cell>
          <cell r="E126" t="str">
            <v>Cút trơn PPR DISMY xanh D25</v>
          </cell>
          <cell r="F126">
            <v>12031</v>
          </cell>
          <cell r="G126" t="str">
            <v>PPRNối góc 90°xanh</v>
          </cell>
          <cell r="I126" t="str">
            <v>Cút trơn</v>
          </cell>
          <cell r="J126" t="str">
            <v>PPR</v>
          </cell>
          <cell r="K126" t="str">
            <v>Nối góc 90°</v>
          </cell>
          <cell r="L126" t="str">
            <v>xanh</v>
          </cell>
          <cell r="M126" t="str">
            <v>D25</v>
          </cell>
          <cell r="N126" t="str">
            <v>112031025025</v>
          </cell>
          <cell r="O126" t="str">
            <v>Nối góc 90° PPR DISMY xanh D25</v>
          </cell>
          <cell r="P126" t="str">
            <v>cái</v>
          </cell>
          <cell r="R126" t="str">
            <v>CT</v>
          </cell>
          <cell r="S126" t="str">
            <v>X</v>
          </cell>
          <cell r="T126" t="str">
            <v>D</v>
          </cell>
          <cell r="U126" t="e">
            <v>#N/A</v>
          </cell>
          <cell r="V126" t="str">
            <v/>
          </cell>
          <cell r="W126">
            <v>0</v>
          </cell>
          <cell r="X126">
            <v>25</v>
          </cell>
          <cell r="Y126">
            <v>0</v>
          </cell>
          <cell r="Z126" t="str">
            <v>124100025025</v>
          </cell>
          <cell r="AA126" t="str">
            <v>Nối góc 90° PPR DISMY xanh D25</v>
          </cell>
          <cell r="AB126">
            <v>12</v>
          </cell>
          <cell r="AC126" t="b">
            <v>0</v>
          </cell>
          <cell r="AD126" t="str">
            <v>CT1025025</v>
          </cell>
        </row>
        <row r="127">
          <cell r="D127" t="str">
            <v>12CTX3232</v>
          </cell>
          <cell r="E127" t="str">
            <v>Cút trơn PPR DISMY xanh D32</v>
          </cell>
          <cell r="F127">
            <v>12031</v>
          </cell>
          <cell r="G127" t="str">
            <v>PPRNối góc 90°xanh</v>
          </cell>
          <cell r="I127" t="str">
            <v>Cút trơn</v>
          </cell>
          <cell r="J127" t="str">
            <v>PPR</v>
          </cell>
          <cell r="K127" t="str">
            <v>Nối góc 90°</v>
          </cell>
          <cell r="L127" t="str">
            <v>xanh</v>
          </cell>
          <cell r="M127" t="str">
            <v>D32</v>
          </cell>
          <cell r="N127" t="str">
            <v>112031032032</v>
          </cell>
          <cell r="O127" t="str">
            <v>Nối góc 90° PPR DISMY xanh D32</v>
          </cell>
          <cell r="P127" t="str">
            <v>cái</v>
          </cell>
          <cell r="R127" t="str">
            <v>CT</v>
          </cell>
          <cell r="S127" t="str">
            <v>X</v>
          </cell>
          <cell r="T127" t="str">
            <v>D</v>
          </cell>
          <cell r="U127" t="e">
            <v>#N/A</v>
          </cell>
          <cell r="V127" t="str">
            <v/>
          </cell>
          <cell r="W127">
            <v>0</v>
          </cell>
          <cell r="X127">
            <v>32</v>
          </cell>
          <cell r="Y127">
            <v>0</v>
          </cell>
          <cell r="Z127" t="str">
            <v>124100032032</v>
          </cell>
          <cell r="AA127" t="str">
            <v>Nối góc 90° PPR DISMY xanh D32</v>
          </cell>
          <cell r="AB127">
            <v>12</v>
          </cell>
          <cell r="AC127" t="b">
            <v>0</v>
          </cell>
          <cell r="AD127" t="str">
            <v>CT1032032</v>
          </cell>
        </row>
        <row r="128">
          <cell r="D128" t="str">
            <v>12CTX4040</v>
          </cell>
          <cell r="E128" t="str">
            <v>Cút trơn PPR DISMY xanh D40</v>
          </cell>
          <cell r="F128">
            <v>12031</v>
          </cell>
          <cell r="G128" t="str">
            <v>PPRNối góc 90°xanh</v>
          </cell>
          <cell r="I128" t="str">
            <v>Cút trơn</v>
          </cell>
          <cell r="J128" t="str">
            <v>PPR</v>
          </cell>
          <cell r="K128" t="str">
            <v>Nối góc 90°</v>
          </cell>
          <cell r="L128" t="str">
            <v>xanh</v>
          </cell>
          <cell r="M128" t="str">
            <v>D40</v>
          </cell>
          <cell r="N128" t="str">
            <v>112031040040</v>
          </cell>
          <cell r="O128" t="str">
            <v>Nối góc 90° PPR DISMY xanh D40</v>
          </cell>
          <cell r="P128" t="str">
            <v>cái</v>
          </cell>
          <cell r="R128" t="str">
            <v>CT</v>
          </cell>
          <cell r="S128" t="str">
            <v>X</v>
          </cell>
          <cell r="T128" t="str">
            <v>D</v>
          </cell>
          <cell r="U128" t="e">
            <v>#N/A</v>
          </cell>
          <cell r="V128" t="str">
            <v/>
          </cell>
          <cell r="W128">
            <v>0</v>
          </cell>
          <cell r="X128">
            <v>40</v>
          </cell>
          <cell r="Y128">
            <v>0</v>
          </cell>
          <cell r="Z128" t="str">
            <v>124100040040</v>
          </cell>
          <cell r="AA128" t="str">
            <v>Nối góc 90° PPR DISMY xanh D40</v>
          </cell>
          <cell r="AB128">
            <v>12</v>
          </cell>
          <cell r="AC128" t="b">
            <v>0</v>
          </cell>
          <cell r="AD128" t="str">
            <v>CT1040040</v>
          </cell>
        </row>
        <row r="129">
          <cell r="D129" t="str">
            <v>12CTX5050</v>
          </cell>
          <cell r="E129" t="str">
            <v>Cút trơn PPR DISMY xanh D50</v>
          </cell>
          <cell r="F129">
            <v>12031</v>
          </cell>
          <cell r="G129" t="str">
            <v>PPRNối góc 90°xanh</v>
          </cell>
          <cell r="I129" t="str">
            <v>Cút trơn</v>
          </cell>
          <cell r="J129" t="str">
            <v>PPR</v>
          </cell>
          <cell r="K129" t="str">
            <v>Nối góc 90°</v>
          </cell>
          <cell r="L129" t="str">
            <v>xanh</v>
          </cell>
          <cell r="M129" t="str">
            <v>D50</v>
          </cell>
          <cell r="N129" t="str">
            <v>112031050050</v>
          </cell>
          <cell r="O129" t="str">
            <v>Nối góc 90° PPR DISMY xanh D50</v>
          </cell>
          <cell r="P129" t="str">
            <v>cái</v>
          </cell>
          <cell r="R129" t="str">
            <v>CT</v>
          </cell>
          <cell r="S129" t="str">
            <v>X</v>
          </cell>
          <cell r="T129" t="str">
            <v>D</v>
          </cell>
          <cell r="U129" t="e">
            <v>#N/A</v>
          </cell>
          <cell r="V129" t="str">
            <v/>
          </cell>
          <cell r="W129">
            <v>0</v>
          </cell>
          <cell r="X129">
            <v>50</v>
          </cell>
          <cell r="Y129">
            <v>0</v>
          </cell>
          <cell r="Z129" t="str">
            <v>124100050050</v>
          </cell>
          <cell r="AA129" t="str">
            <v>Nối góc 90° PPR DISMY xanh D50</v>
          </cell>
          <cell r="AB129">
            <v>12</v>
          </cell>
          <cell r="AC129" t="b">
            <v>0</v>
          </cell>
          <cell r="AD129" t="str">
            <v>CT1050050</v>
          </cell>
        </row>
        <row r="130">
          <cell r="D130" t="str">
            <v>12CTX6363</v>
          </cell>
          <cell r="E130" t="str">
            <v>Cút trơn PPR DISMY xanh D63</v>
          </cell>
          <cell r="F130">
            <v>12031</v>
          </cell>
          <cell r="G130" t="str">
            <v>PPRNối góc 90°xanh</v>
          </cell>
          <cell r="I130" t="str">
            <v>Cút trơn</v>
          </cell>
          <cell r="J130" t="str">
            <v>PPR</v>
          </cell>
          <cell r="K130" t="str">
            <v>Nối góc 90°</v>
          </cell>
          <cell r="L130" t="str">
            <v>xanh</v>
          </cell>
          <cell r="M130" t="str">
            <v>D63</v>
          </cell>
          <cell r="N130" t="str">
            <v>112031063063</v>
          </cell>
          <cell r="O130" t="str">
            <v>Nối góc 90° PPR DISMY xanh D63</v>
          </cell>
          <cell r="P130" t="str">
            <v>cái</v>
          </cell>
          <cell r="R130" t="str">
            <v>CT</v>
          </cell>
          <cell r="S130" t="str">
            <v>X</v>
          </cell>
          <cell r="T130" t="str">
            <v>D</v>
          </cell>
          <cell r="U130" t="e">
            <v>#N/A</v>
          </cell>
          <cell r="V130" t="str">
            <v/>
          </cell>
          <cell r="W130">
            <v>0</v>
          </cell>
          <cell r="X130">
            <v>63</v>
          </cell>
          <cell r="Y130">
            <v>0</v>
          </cell>
          <cell r="Z130" t="str">
            <v>124100063063</v>
          </cell>
          <cell r="AA130" t="str">
            <v>Nối góc 90° PPR DISMY xanh D63</v>
          </cell>
          <cell r="AB130">
            <v>12</v>
          </cell>
          <cell r="AC130" t="b">
            <v>0</v>
          </cell>
          <cell r="AD130" t="str">
            <v>CT1063063</v>
          </cell>
        </row>
        <row r="131">
          <cell r="D131" t="str">
            <v>12CTX7575</v>
          </cell>
          <cell r="E131" t="str">
            <v>Cút trơn PPR DISMY xanh D75</v>
          </cell>
          <cell r="F131">
            <v>12031</v>
          </cell>
          <cell r="G131" t="str">
            <v>PPRNối góc 90°xanh</v>
          </cell>
          <cell r="I131" t="str">
            <v>Cút trơn</v>
          </cell>
          <cell r="J131" t="str">
            <v>PPR</v>
          </cell>
          <cell r="K131" t="str">
            <v>Nối góc 90°</v>
          </cell>
          <cell r="L131" t="str">
            <v>xanh</v>
          </cell>
          <cell r="M131" t="str">
            <v>D75</v>
          </cell>
          <cell r="N131" t="str">
            <v>112031075075</v>
          </cell>
          <cell r="O131" t="str">
            <v>Nối góc 90° PPR DISMY xanh D75</v>
          </cell>
          <cell r="P131" t="str">
            <v>cái</v>
          </cell>
          <cell r="R131" t="str">
            <v>CT</v>
          </cell>
          <cell r="S131" t="str">
            <v>X</v>
          </cell>
          <cell r="T131" t="str">
            <v>D</v>
          </cell>
          <cell r="U131" t="e">
            <v>#N/A</v>
          </cell>
          <cell r="V131" t="str">
            <v/>
          </cell>
          <cell r="W131">
            <v>0</v>
          </cell>
          <cell r="X131">
            <v>75</v>
          </cell>
          <cell r="Y131">
            <v>0</v>
          </cell>
          <cell r="Z131" t="str">
            <v>124100075075</v>
          </cell>
          <cell r="AA131" t="str">
            <v>Nối góc 90° PPR DISMY xanh D75</v>
          </cell>
          <cell r="AB131">
            <v>12</v>
          </cell>
          <cell r="AC131" t="b">
            <v>0</v>
          </cell>
          <cell r="AD131" t="str">
            <v>CT1075075</v>
          </cell>
        </row>
        <row r="132">
          <cell r="D132" t="str">
            <v>12CTX9090</v>
          </cell>
          <cell r="E132" t="str">
            <v>Cút trơn PPR DISMY xanh D90</v>
          </cell>
          <cell r="F132">
            <v>12031</v>
          </cell>
          <cell r="G132" t="str">
            <v>PPRNối góc 90°xanh</v>
          </cell>
          <cell r="I132" t="str">
            <v>Cút trơn</v>
          </cell>
          <cell r="J132" t="str">
            <v>PPR</v>
          </cell>
          <cell r="K132" t="str">
            <v>Nối góc 90°</v>
          </cell>
          <cell r="L132" t="str">
            <v>xanh</v>
          </cell>
          <cell r="M132" t="str">
            <v>D90</v>
          </cell>
          <cell r="N132" t="str">
            <v>112031090090</v>
          </cell>
          <cell r="O132" t="str">
            <v>Nối góc 90° PPR DISMY xanh D90</v>
          </cell>
          <cell r="P132" t="str">
            <v>cái</v>
          </cell>
          <cell r="R132" t="str">
            <v>CT</v>
          </cell>
          <cell r="S132" t="str">
            <v>X</v>
          </cell>
          <cell r="T132" t="str">
            <v>D</v>
          </cell>
          <cell r="U132" t="e">
            <v>#N/A</v>
          </cell>
          <cell r="V132" t="str">
            <v/>
          </cell>
          <cell r="W132">
            <v>0</v>
          </cell>
          <cell r="X132">
            <v>90</v>
          </cell>
          <cell r="Y132">
            <v>0</v>
          </cell>
          <cell r="Z132" t="str">
            <v>124100090090</v>
          </cell>
          <cell r="AA132" t="str">
            <v>Nối góc 90° PPR DISMY xanh D90</v>
          </cell>
          <cell r="AB132">
            <v>12</v>
          </cell>
          <cell r="AC132" t="b">
            <v>0</v>
          </cell>
          <cell r="AD132" t="str">
            <v>CT1090090</v>
          </cell>
        </row>
        <row r="133">
          <cell r="D133" t="str">
            <v>12CTX110</v>
          </cell>
          <cell r="E133" t="str">
            <v>Cút trơn PPR DISMY xanh D110</v>
          </cell>
          <cell r="F133">
            <v>12031</v>
          </cell>
          <cell r="G133" t="str">
            <v>PPRNối góc 90°xanh</v>
          </cell>
          <cell r="I133" t="str">
            <v>Cút trơn</v>
          </cell>
          <cell r="J133" t="str">
            <v>PPR</v>
          </cell>
          <cell r="K133" t="str">
            <v>Nối góc 90°</v>
          </cell>
          <cell r="L133" t="str">
            <v>xanh</v>
          </cell>
          <cell r="M133" t="str">
            <v>D110</v>
          </cell>
          <cell r="N133" t="str">
            <v>112031110110</v>
          </cell>
          <cell r="O133" t="str">
            <v>Nối góc 90° PPR DISMY xanh D110</v>
          </cell>
          <cell r="P133" t="str">
            <v>cái</v>
          </cell>
          <cell r="R133" t="str">
            <v>CT</v>
          </cell>
          <cell r="S133" t="str">
            <v>X</v>
          </cell>
          <cell r="T133" t="str">
            <v>D</v>
          </cell>
          <cell r="U133" t="e">
            <v>#N/A</v>
          </cell>
          <cell r="V133" t="str">
            <v/>
          </cell>
          <cell r="W133">
            <v>0</v>
          </cell>
          <cell r="X133">
            <v>110</v>
          </cell>
          <cell r="Y133">
            <v>0</v>
          </cell>
          <cell r="Z133" t="str">
            <v>124100110110</v>
          </cell>
          <cell r="AA133" t="str">
            <v>Nối góc 90° PPR DISMY xanh D110</v>
          </cell>
          <cell r="AB133">
            <v>12</v>
          </cell>
          <cell r="AC133" t="b">
            <v>0</v>
          </cell>
          <cell r="AD133" t="str">
            <v>CT1110110</v>
          </cell>
        </row>
        <row r="134">
          <cell r="D134" t="str">
            <v>12CTX125</v>
          </cell>
          <cell r="E134" t="str">
            <v>Cút trơn PPR DISMY xanh D125</v>
          </cell>
          <cell r="F134">
            <v>12031</v>
          </cell>
          <cell r="G134" t="str">
            <v>PPRNối góc 90°xanh</v>
          </cell>
          <cell r="I134" t="str">
            <v>Cút trơn</v>
          </cell>
          <cell r="J134" t="str">
            <v>PPR</v>
          </cell>
          <cell r="K134" t="str">
            <v>Nối góc 90°</v>
          </cell>
          <cell r="L134" t="str">
            <v>xanh</v>
          </cell>
          <cell r="M134" t="str">
            <v>D125</v>
          </cell>
          <cell r="N134" t="str">
            <v>112031125125</v>
          </cell>
          <cell r="O134" t="str">
            <v>Nối góc 90° PPR DISMY xanh D125</v>
          </cell>
          <cell r="P134" t="str">
            <v>cái</v>
          </cell>
          <cell r="R134" t="str">
            <v>CT</v>
          </cell>
          <cell r="S134" t="str">
            <v>X</v>
          </cell>
          <cell r="T134" t="str">
            <v>D</v>
          </cell>
          <cell r="U134" t="e">
            <v>#N/A</v>
          </cell>
          <cell r="V134" t="str">
            <v/>
          </cell>
          <cell r="W134">
            <v>0</v>
          </cell>
          <cell r="X134">
            <v>125</v>
          </cell>
          <cell r="Y134">
            <v>0</v>
          </cell>
          <cell r="Z134" t="str">
            <v>124100125125</v>
          </cell>
          <cell r="AA134" t="str">
            <v>Nối góc 90° PPR DISMY xanh D125</v>
          </cell>
          <cell r="AB134">
            <v>12</v>
          </cell>
          <cell r="AC134" t="b">
            <v>0</v>
          </cell>
          <cell r="AD134" t="str">
            <v>CT1125125</v>
          </cell>
        </row>
        <row r="135">
          <cell r="D135" t="str">
            <v>12CTX140</v>
          </cell>
          <cell r="E135" t="str">
            <v>Cút trơn PPR DISMY xanh D140</v>
          </cell>
          <cell r="F135">
            <v>12031</v>
          </cell>
          <cell r="G135" t="str">
            <v>PPRNối góc 90°xanh</v>
          </cell>
          <cell r="I135" t="str">
            <v>Cút trơn</v>
          </cell>
          <cell r="J135" t="str">
            <v>PPR</v>
          </cell>
          <cell r="K135" t="str">
            <v>Nối góc 90°</v>
          </cell>
          <cell r="L135" t="str">
            <v>xanh</v>
          </cell>
          <cell r="M135" t="str">
            <v>D140</v>
          </cell>
          <cell r="N135" t="str">
            <v>112031140140</v>
          </cell>
          <cell r="O135" t="str">
            <v>Nối góc 90° PPR DISMY xanh D140</v>
          </cell>
          <cell r="P135" t="str">
            <v>cái</v>
          </cell>
          <cell r="R135" t="str">
            <v>CT</v>
          </cell>
          <cell r="S135" t="str">
            <v>X</v>
          </cell>
          <cell r="T135" t="str">
            <v>D</v>
          </cell>
          <cell r="U135" t="e">
            <v>#N/A</v>
          </cell>
          <cell r="V135" t="str">
            <v/>
          </cell>
          <cell r="W135">
            <v>0</v>
          </cell>
          <cell r="X135">
            <v>140</v>
          </cell>
          <cell r="Y135">
            <v>0</v>
          </cell>
          <cell r="Z135" t="str">
            <v>124100140140</v>
          </cell>
          <cell r="AA135" t="str">
            <v>Nối góc 90° PPR DISMY xanh D140</v>
          </cell>
          <cell r="AB135">
            <v>12</v>
          </cell>
          <cell r="AC135" t="b">
            <v>0</v>
          </cell>
          <cell r="AD135" t="str">
            <v>CT1140140</v>
          </cell>
        </row>
        <row r="136">
          <cell r="D136" t="str">
            <v>12CTX160</v>
          </cell>
          <cell r="E136" t="str">
            <v>Cút trơn PPR DISMY xanh D160</v>
          </cell>
          <cell r="F136">
            <v>12031</v>
          </cell>
          <cell r="G136" t="str">
            <v>PPRNối góc 90°xanh</v>
          </cell>
          <cell r="I136" t="str">
            <v>Cút trơn</v>
          </cell>
          <cell r="J136" t="str">
            <v>PPR</v>
          </cell>
          <cell r="K136" t="str">
            <v>Nối góc 90°</v>
          </cell>
          <cell r="L136" t="str">
            <v>xanh</v>
          </cell>
          <cell r="M136" t="str">
            <v>D160</v>
          </cell>
          <cell r="N136" t="str">
            <v>112031160160</v>
          </cell>
          <cell r="O136" t="str">
            <v>Nối góc 90° PPR DISMY xanh D160</v>
          </cell>
          <cell r="P136" t="str">
            <v>cái</v>
          </cell>
          <cell r="R136" t="str">
            <v>CT</v>
          </cell>
          <cell r="S136" t="str">
            <v>X</v>
          </cell>
          <cell r="T136" t="str">
            <v>D</v>
          </cell>
          <cell r="U136" t="e">
            <v>#N/A</v>
          </cell>
          <cell r="V136" t="str">
            <v/>
          </cell>
          <cell r="W136">
            <v>0</v>
          </cell>
          <cell r="X136">
            <v>160</v>
          </cell>
          <cell r="Y136">
            <v>0</v>
          </cell>
          <cell r="Z136" t="str">
            <v>124100160160</v>
          </cell>
          <cell r="AA136" t="str">
            <v>Nối góc 90° PPR DISMY xanh D160</v>
          </cell>
          <cell r="AB136">
            <v>12</v>
          </cell>
          <cell r="AC136" t="b">
            <v>0</v>
          </cell>
          <cell r="AD136" t="str">
            <v>CT1160160</v>
          </cell>
        </row>
        <row r="137">
          <cell r="D137" t="str">
            <v>12CTG2020</v>
          </cell>
          <cell r="E137" t="str">
            <v>Cút trơn PPR DISMY ghi D20</v>
          </cell>
          <cell r="F137">
            <v>12032</v>
          </cell>
          <cell r="G137" t="str">
            <v>PPRNối góc 90°ghi</v>
          </cell>
          <cell r="I137" t="str">
            <v>Cút trơn</v>
          </cell>
          <cell r="J137" t="str">
            <v>PPR</v>
          </cell>
          <cell r="K137" t="str">
            <v>Nối góc 90°</v>
          </cell>
          <cell r="L137" t="str">
            <v>ghi</v>
          </cell>
          <cell r="M137" t="str">
            <v>D20</v>
          </cell>
          <cell r="N137" t="str">
            <v>112032020020</v>
          </cell>
          <cell r="O137" t="str">
            <v>Nối góc 90° PPR DISMY ghi D20</v>
          </cell>
          <cell r="P137" t="str">
            <v>cái</v>
          </cell>
          <cell r="R137" t="str">
            <v>CT</v>
          </cell>
          <cell r="S137" t="str">
            <v>G</v>
          </cell>
          <cell r="T137" t="str">
            <v>D</v>
          </cell>
          <cell r="U137" t="e">
            <v>#N/A</v>
          </cell>
          <cell r="V137" t="str">
            <v/>
          </cell>
          <cell r="W137">
            <v>0</v>
          </cell>
          <cell r="X137">
            <v>20</v>
          </cell>
          <cell r="Y137">
            <v>0</v>
          </cell>
          <cell r="Z137" t="str">
            <v>124200020020</v>
          </cell>
          <cell r="AA137" t="str">
            <v>Nối góc 90° PPR DISMY ghi D20</v>
          </cell>
          <cell r="AB137">
            <v>12</v>
          </cell>
          <cell r="AC137" t="b">
            <v>0</v>
          </cell>
          <cell r="AD137" t="str">
            <v>CT2020020</v>
          </cell>
        </row>
        <row r="138">
          <cell r="D138" t="str">
            <v>12CTG2525</v>
          </cell>
          <cell r="E138" t="str">
            <v>Cút trơn PPR DISMY ghi D25</v>
          </cell>
          <cell r="F138">
            <v>12032</v>
          </cell>
          <cell r="G138" t="str">
            <v>PPRNối góc 90°ghi</v>
          </cell>
          <cell r="I138" t="str">
            <v>Cút trơn</v>
          </cell>
          <cell r="J138" t="str">
            <v>PPR</v>
          </cell>
          <cell r="K138" t="str">
            <v>Nối góc 90°</v>
          </cell>
          <cell r="L138" t="str">
            <v>ghi</v>
          </cell>
          <cell r="M138" t="str">
            <v>D25</v>
          </cell>
          <cell r="N138" t="str">
            <v>112032025025</v>
          </cell>
          <cell r="O138" t="str">
            <v>Nối góc 90° PPR DISMY ghi D25</v>
          </cell>
          <cell r="P138" t="str">
            <v>cái</v>
          </cell>
          <cell r="R138" t="str">
            <v>CT</v>
          </cell>
          <cell r="S138" t="str">
            <v>G</v>
          </cell>
          <cell r="T138" t="str">
            <v>D</v>
          </cell>
          <cell r="U138" t="e">
            <v>#N/A</v>
          </cell>
          <cell r="V138" t="str">
            <v/>
          </cell>
          <cell r="W138">
            <v>0</v>
          </cell>
          <cell r="X138">
            <v>25</v>
          </cell>
          <cell r="Y138">
            <v>0</v>
          </cell>
          <cell r="Z138" t="str">
            <v>124200025025</v>
          </cell>
          <cell r="AA138" t="str">
            <v>Nối góc 90° PPR DISMY ghi D25</v>
          </cell>
          <cell r="AB138">
            <v>12</v>
          </cell>
          <cell r="AC138" t="b">
            <v>0</v>
          </cell>
          <cell r="AD138" t="str">
            <v>CT2025025</v>
          </cell>
        </row>
        <row r="139">
          <cell r="D139" t="str">
            <v>12CTG3232</v>
          </cell>
          <cell r="E139" t="str">
            <v>Cút trơn PPR DISMY ghi D32</v>
          </cell>
          <cell r="F139">
            <v>12032</v>
          </cell>
          <cell r="G139" t="str">
            <v>PPRNối góc 90°ghi</v>
          </cell>
          <cell r="I139" t="str">
            <v>Cút trơn</v>
          </cell>
          <cell r="J139" t="str">
            <v>PPR</v>
          </cell>
          <cell r="K139" t="str">
            <v>Nối góc 90°</v>
          </cell>
          <cell r="L139" t="str">
            <v>ghi</v>
          </cell>
          <cell r="M139" t="str">
            <v>D32</v>
          </cell>
          <cell r="N139" t="str">
            <v>112032032032</v>
          </cell>
          <cell r="O139" t="str">
            <v>Nối góc 90° PPR DISMY ghi D32</v>
          </cell>
          <cell r="P139" t="str">
            <v>cái</v>
          </cell>
          <cell r="R139" t="str">
            <v>CT</v>
          </cell>
          <cell r="S139" t="str">
            <v>G</v>
          </cell>
          <cell r="T139" t="str">
            <v>D</v>
          </cell>
          <cell r="U139" t="e">
            <v>#N/A</v>
          </cell>
          <cell r="V139" t="str">
            <v/>
          </cell>
          <cell r="W139">
            <v>0</v>
          </cell>
          <cell r="X139">
            <v>32</v>
          </cell>
          <cell r="Y139">
            <v>0</v>
          </cell>
          <cell r="Z139" t="str">
            <v>124200032032</v>
          </cell>
          <cell r="AA139" t="str">
            <v>Nối góc 90° PPR DISMY ghi D32</v>
          </cell>
          <cell r="AB139">
            <v>12</v>
          </cell>
          <cell r="AC139" t="b">
            <v>0</v>
          </cell>
          <cell r="AD139" t="str">
            <v>CT2032032</v>
          </cell>
        </row>
        <row r="140">
          <cell r="D140" t="str">
            <v>12CTG4040</v>
          </cell>
          <cell r="E140" t="str">
            <v>Cút trơn PPR DISMY ghi D40</v>
          </cell>
          <cell r="F140">
            <v>12032</v>
          </cell>
          <cell r="G140" t="str">
            <v>PPRNối góc 90°ghi</v>
          </cell>
          <cell r="I140" t="str">
            <v>Cút trơn</v>
          </cell>
          <cell r="J140" t="str">
            <v>PPR</v>
          </cell>
          <cell r="K140" t="str">
            <v>Nối góc 90°</v>
          </cell>
          <cell r="L140" t="str">
            <v>ghi</v>
          </cell>
          <cell r="M140" t="str">
            <v>D40</v>
          </cell>
          <cell r="N140" t="str">
            <v>112032040040</v>
          </cell>
          <cell r="O140" t="str">
            <v>Nối góc 90° PPR DISMY ghi D40</v>
          </cell>
          <cell r="P140" t="str">
            <v>cái</v>
          </cell>
          <cell r="R140" t="str">
            <v>CT</v>
          </cell>
          <cell r="S140" t="str">
            <v>G</v>
          </cell>
          <cell r="T140" t="str">
            <v>D</v>
          </cell>
          <cell r="U140" t="e">
            <v>#N/A</v>
          </cell>
          <cell r="V140" t="str">
            <v/>
          </cell>
          <cell r="W140">
            <v>0</v>
          </cell>
          <cell r="X140">
            <v>40</v>
          </cell>
          <cell r="Y140">
            <v>0</v>
          </cell>
          <cell r="Z140" t="str">
            <v>124200040040</v>
          </cell>
          <cell r="AA140" t="str">
            <v>Nối góc 90° PPR DISMY ghi D40</v>
          </cell>
          <cell r="AB140">
            <v>12</v>
          </cell>
          <cell r="AC140" t="b">
            <v>0</v>
          </cell>
          <cell r="AD140" t="str">
            <v>CT2040040</v>
          </cell>
        </row>
        <row r="141">
          <cell r="D141" t="str">
            <v>12CTG5050</v>
          </cell>
          <cell r="E141" t="str">
            <v>Cút trơn PPR DISMY ghi D50</v>
          </cell>
          <cell r="F141">
            <v>12032</v>
          </cell>
          <cell r="G141" t="str">
            <v>PPRNối góc 90°ghi</v>
          </cell>
          <cell r="I141" t="str">
            <v>Cút trơn</v>
          </cell>
          <cell r="J141" t="str">
            <v>PPR</v>
          </cell>
          <cell r="K141" t="str">
            <v>Nối góc 90°</v>
          </cell>
          <cell r="L141" t="str">
            <v>ghi</v>
          </cell>
          <cell r="M141" t="str">
            <v>D50</v>
          </cell>
          <cell r="N141" t="str">
            <v>112032050050</v>
          </cell>
          <cell r="O141" t="str">
            <v>Nối góc 90° PPR DISMY ghi D50</v>
          </cell>
          <cell r="P141" t="str">
            <v>cái</v>
          </cell>
          <cell r="R141" t="str">
            <v>CT</v>
          </cell>
          <cell r="S141" t="str">
            <v>G</v>
          </cell>
          <cell r="T141" t="str">
            <v>D</v>
          </cell>
          <cell r="U141" t="e">
            <v>#N/A</v>
          </cell>
          <cell r="V141" t="str">
            <v/>
          </cell>
          <cell r="W141">
            <v>0</v>
          </cell>
          <cell r="X141">
            <v>50</v>
          </cell>
          <cell r="Y141">
            <v>0</v>
          </cell>
          <cell r="Z141" t="str">
            <v>124200050050</v>
          </cell>
          <cell r="AA141" t="str">
            <v>Nối góc 90° PPR DISMY ghi D50</v>
          </cell>
          <cell r="AB141">
            <v>12</v>
          </cell>
          <cell r="AC141" t="b">
            <v>0</v>
          </cell>
          <cell r="AD141" t="str">
            <v>CT2050050</v>
          </cell>
        </row>
        <row r="142">
          <cell r="D142" t="str">
            <v>12CTG6363</v>
          </cell>
          <cell r="E142" t="str">
            <v>Cút trơn PPR DISMY ghi D63</v>
          </cell>
          <cell r="F142">
            <v>12032</v>
          </cell>
          <cell r="G142" t="str">
            <v>PPRNối góc 90°ghi</v>
          </cell>
          <cell r="I142" t="str">
            <v>Cút trơn</v>
          </cell>
          <cell r="J142" t="str">
            <v>PPR</v>
          </cell>
          <cell r="K142" t="str">
            <v>Nối góc 90°</v>
          </cell>
          <cell r="L142" t="str">
            <v>ghi</v>
          </cell>
          <cell r="M142" t="str">
            <v>D63</v>
          </cell>
          <cell r="N142" t="str">
            <v>112032063063</v>
          </cell>
          <cell r="O142" t="str">
            <v>Nối góc 90° PPR DISMY ghi D63</v>
          </cell>
          <cell r="P142" t="str">
            <v>cái</v>
          </cell>
          <cell r="R142" t="str">
            <v>CT</v>
          </cell>
          <cell r="S142" t="str">
            <v>G</v>
          </cell>
          <cell r="T142" t="str">
            <v>D</v>
          </cell>
          <cell r="U142" t="e">
            <v>#N/A</v>
          </cell>
          <cell r="V142" t="str">
            <v/>
          </cell>
          <cell r="W142">
            <v>0</v>
          </cell>
          <cell r="X142">
            <v>63</v>
          </cell>
          <cell r="Y142">
            <v>0</v>
          </cell>
          <cell r="Z142" t="str">
            <v>124200063063</v>
          </cell>
          <cell r="AA142" t="str">
            <v>Nối góc 90° PPR DISMY ghi D63</v>
          </cell>
          <cell r="AB142">
            <v>12</v>
          </cell>
          <cell r="AC142" t="b">
            <v>0</v>
          </cell>
          <cell r="AD142" t="str">
            <v>CT2063063</v>
          </cell>
        </row>
        <row r="143">
          <cell r="D143" t="str">
            <v>12CTG7575</v>
          </cell>
          <cell r="E143" t="str">
            <v>Cút trơn PPR DISMY ghi D75</v>
          </cell>
          <cell r="F143">
            <v>12032</v>
          </cell>
          <cell r="G143" t="str">
            <v>PPRNối góc 90°ghi</v>
          </cell>
          <cell r="I143" t="str">
            <v>Cút trơn</v>
          </cell>
          <cell r="J143" t="str">
            <v>PPR</v>
          </cell>
          <cell r="K143" t="str">
            <v>Nối góc 90°</v>
          </cell>
          <cell r="L143" t="str">
            <v>ghi</v>
          </cell>
          <cell r="M143" t="str">
            <v>D75</v>
          </cell>
          <cell r="N143" t="str">
            <v>112032075075</v>
          </cell>
          <cell r="O143" t="str">
            <v>Nối góc 90° PPR DISMY ghi D75</v>
          </cell>
          <cell r="P143" t="str">
            <v>cái</v>
          </cell>
          <cell r="R143" t="str">
            <v>CT</v>
          </cell>
          <cell r="S143" t="str">
            <v>G</v>
          </cell>
          <cell r="T143" t="str">
            <v>D</v>
          </cell>
          <cell r="U143" t="e">
            <v>#N/A</v>
          </cell>
          <cell r="V143" t="str">
            <v/>
          </cell>
          <cell r="W143">
            <v>0</v>
          </cell>
          <cell r="X143">
            <v>75</v>
          </cell>
          <cell r="Y143">
            <v>0</v>
          </cell>
          <cell r="Z143" t="str">
            <v>124200075075</v>
          </cell>
          <cell r="AA143" t="str">
            <v>Nối góc 90° PPR DISMY ghi D75</v>
          </cell>
          <cell r="AB143">
            <v>12</v>
          </cell>
          <cell r="AC143" t="b">
            <v>0</v>
          </cell>
          <cell r="AD143" t="str">
            <v>CT2075075</v>
          </cell>
        </row>
        <row r="144">
          <cell r="D144" t="str">
            <v>12CTG9090</v>
          </cell>
          <cell r="E144" t="str">
            <v>Cút trơn PPR DISMY ghi D90</v>
          </cell>
          <cell r="F144">
            <v>12032</v>
          </cell>
          <cell r="G144" t="str">
            <v>PPRNối góc 90°ghi</v>
          </cell>
          <cell r="I144" t="str">
            <v>Cút trơn</v>
          </cell>
          <cell r="J144" t="str">
            <v>PPR</v>
          </cell>
          <cell r="K144" t="str">
            <v>Nối góc 90°</v>
          </cell>
          <cell r="L144" t="str">
            <v>ghi</v>
          </cell>
          <cell r="M144" t="str">
            <v>D90</v>
          </cell>
          <cell r="N144" t="str">
            <v>112032090090</v>
          </cell>
          <cell r="O144" t="str">
            <v>Nối góc 90° PPR DISMY ghi D90</v>
          </cell>
          <cell r="P144" t="str">
            <v>cái</v>
          </cell>
          <cell r="R144" t="str">
            <v>CT</v>
          </cell>
          <cell r="S144" t="str">
            <v>G</v>
          </cell>
          <cell r="T144" t="str">
            <v>D</v>
          </cell>
          <cell r="U144" t="e">
            <v>#N/A</v>
          </cell>
          <cell r="V144" t="str">
            <v/>
          </cell>
          <cell r="W144">
            <v>0</v>
          </cell>
          <cell r="X144">
            <v>90</v>
          </cell>
          <cell r="Y144">
            <v>0</v>
          </cell>
          <cell r="Z144" t="str">
            <v>124200090090</v>
          </cell>
          <cell r="AA144" t="str">
            <v>Nối góc 90° PPR DISMY ghi D90</v>
          </cell>
          <cell r="AB144">
            <v>12</v>
          </cell>
          <cell r="AC144" t="b">
            <v>0</v>
          </cell>
          <cell r="AD144" t="str">
            <v>CT2090090</v>
          </cell>
        </row>
        <row r="145">
          <cell r="D145" t="str">
            <v>12CTG110110</v>
          </cell>
          <cell r="E145" t="str">
            <v>Cút trơn PPR DISMY ghi D110</v>
          </cell>
          <cell r="F145">
            <v>12032</v>
          </cell>
          <cell r="G145" t="str">
            <v>PPRNối góc 90°ghi</v>
          </cell>
          <cell r="I145" t="str">
            <v>Cút trơn</v>
          </cell>
          <cell r="J145" t="str">
            <v>PPR</v>
          </cell>
          <cell r="K145" t="str">
            <v>Nối góc 90°</v>
          </cell>
          <cell r="L145" t="str">
            <v>ghi</v>
          </cell>
          <cell r="M145" t="str">
            <v>D110</v>
          </cell>
          <cell r="N145" t="str">
            <v>112032110110</v>
          </cell>
          <cell r="O145" t="str">
            <v>Nối góc 90° PPR DISMY ghi D110</v>
          </cell>
          <cell r="P145" t="str">
            <v>cái</v>
          </cell>
          <cell r="R145" t="str">
            <v>CT</v>
          </cell>
          <cell r="S145" t="str">
            <v>G</v>
          </cell>
          <cell r="T145" t="str">
            <v>D</v>
          </cell>
          <cell r="U145" t="e">
            <v>#N/A</v>
          </cell>
          <cell r="V145" t="str">
            <v/>
          </cell>
          <cell r="W145">
            <v>0</v>
          </cell>
          <cell r="X145">
            <v>110</v>
          </cell>
          <cell r="Y145">
            <v>0</v>
          </cell>
          <cell r="Z145" t="str">
            <v>124200110110</v>
          </cell>
          <cell r="AA145" t="str">
            <v>Nối góc 90° PPR DISMY ghi D110</v>
          </cell>
          <cell r="AB145">
            <v>12</v>
          </cell>
          <cell r="AC145" t="b">
            <v>0</v>
          </cell>
          <cell r="AD145" t="str">
            <v>CT2110110</v>
          </cell>
        </row>
        <row r="146">
          <cell r="D146" t="str">
            <v>12CTUV2020</v>
          </cell>
          <cell r="E146" t="str">
            <v>Cút PPR UV D20</v>
          </cell>
          <cell r="F146">
            <v>12033</v>
          </cell>
          <cell r="G146" t="str">
            <v>PPRNối góc 90°UV</v>
          </cell>
          <cell r="I146" t="str">
            <v>Cút trơn</v>
          </cell>
          <cell r="J146" t="str">
            <v>PPR</v>
          </cell>
          <cell r="K146" t="str">
            <v>Nối góc 90°</v>
          </cell>
          <cell r="L146" t="str">
            <v>UV</v>
          </cell>
          <cell r="M146" t="str">
            <v>D20</v>
          </cell>
          <cell r="N146" t="str">
            <v>112033020020</v>
          </cell>
          <cell r="O146" t="str">
            <v>Nối góc 90° PPR DISMY UV D20</v>
          </cell>
          <cell r="P146" t="str">
            <v>cái</v>
          </cell>
          <cell r="R146" t="str">
            <v>CT</v>
          </cell>
          <cell r="S146" t="str">
            <v>UV</v>
          </cell>
          <cell r="T146" t="str">
            <v>D</v>
          </cell>
          <cell r="U146" t="e">
            <v>#N/A</v>
          </cell>
          <cell r="V146" t="str">
            <v/>
          </cell>
          <cell r="W146">
            <v>0</v>
          </cell>
          <cell r="X146">
            <v>20</v>
          </cell>
          <cell r="Y146">
            <v>0</v>
          </cell>
          <cell r="Z146" t="str">
            <v>124300020020</v>
          </cell>
          <cell r="AA146" t="str">
            <v>Nối góc 90° PPR DISMY UV D20</v>
          </cell>
          <cell r="AB146">
            <v>12</v>
          </cell>
          <cell r="AC146" t="b">
            <v>0</v>
          </cell>
          <cell r="AD146" t="str">
            <v>CT3020020</v>
          </cell>
        </row>
        <row r="147">
          <cell r="D147" t="str">
            <v>12CTUV2525</v>
          </cell>
          <cell r="E147" t="str">
            <v>Cút PPR UV D25</v>
          </cell>
          <cell r="F147">
            <v>12033</v>
          </cell>
          <cell r="G147" t="str">
            <v>PPRNối góc 90°UV</v>
          </cell>
          <cell r="I147" t="str">
            <v>Cút trơn</v>
          </cell>
          <cell r="J147" t="str">
            <v>PPR</v>
          </cell>
          <cell r="K147" t="str">
            <v>Nối góc 90°</v>
          </cell>
          <cell r="L147" t="str">
            <v>UV</v>
          </cell>
          <cell r="M147" t="str">
            <v>D25</v>
          </cell>
          <cell r="N147" t="str">
            <v>112033025025</v>
          </cell>
          <cell r="O147" t="str">
            <v>Nối góc 90° PPR DISMY UV D25</v>
          </cell>
          <cell r="P147" t="str">
            <v>cái</v>
          </cell>
          <cell r="R147" t="str">
            <v>CT</v>
          </cell>
          <cell r="S147" t="str">
            <v>UV</v>
          </cell>
          <cell r="T147" t="str">
            <v>D</v>
          </cell>
          <cell r="U147" t="e">
            <v>#N/A</v>
          </cell>
          <cell r="V147" t="str">
            <v/>
          </cell>
          <cell r="W147">
            <v>0</v>
          </cell>
          <cell r="X147">
            <v>25</v>
          </cell>
          <cell r="Y147">
            <v>0</v>
          </cell>
          <cell r="Z147" t="str">
            <v>124300025025</v>
          </cell>
          <cell r="AA147" t="str">
            <v>Nối góc 90° PPR DISMY UV D25</v>
          </cell>
          <cell r="AB147">
            <v>12</v>
          </cell>
          <cell r="AC147" t="b">
            <v>0</v>
          </cell>
          <cell r="AD147" t="str">
            <v>CT3025025</v>
          </cell>
        </row>
        <row r="148">
          <cell r="D148" t="str">
            <v>12CTUV3232</v>
          </cell>
          <cell r="E148" t="str">
            <v>Cút PPR UV D32</v>
          </cell>
          <cell r="F148">
            <v>12033</v>
          </cell>
          <cell r="G148" t="str">
            <v>PPRNối góc 90°UV</v>
          </cell>
          <cell r="I148" t="str">
            <v>Cút trơn</v>
          </cell>
          <cell r="J148" t="str">
            <v>PPR</v>
          </cell>
          <cell r="K148" t="str">
            <v>Nối góc 90°</v>
          </cell>
          <cell r="L148" t="str">
            <v>UV</v>
          </cell>
          <cell r="M148" t="str">
            <v>D32</v>
          </cell>
          <cell r="N148" t="str">
            <v>112033032032</v>
          </cell>
          <cell r="O148" t="str">
            <v>Nối góc 90° PPR DISMY UV D32</v>
          </cell>
          <cell r="P148" t="str">
            <v>cái</v>
          </cell>
          <cell r="R148" t="str">
            <v>CT</v>
          </cell>
          <cell r="S148" t="str">
            <v>UV</v>
          </cell>
          <cell r="T148" t="str">
            <v>D</v>
          </cell>
          <cell r="U148" t="e">
            <v>#N/A</v>
          </cell>
          <cell r="V148" t="str">
            <v/>
          </cell>
          <cell r="W148">
            <v>0</v>
          </cell>
          <cell r="X148">
            <v>32</v>
          </cell>
          <cell r="Y148">
            <v>0</v>
          </cell>
          <cell r="Z148" t="str">
            <v>124300032032</v>
          </cell>
          <cell r="AA148" t="str">
            <v>Nối góc 90° PPR DISMY UV D32</v>
          </cell>
          <cell r="AB148">
            <v>12</v>
          </cell>
          <cell r="AC148" t="b">
            <v>0</v>
          </cell>
          <cell r="AD148" t="str">
            <v>CT3032032</v>
          </cell>
        </row>
        <row r="149">
          <cell r="D149" t="str">
            <v>12CTUV4040</v>
          </cell>
          <cell r="E149" t="str">
            <v>Cút PPR UV D40</v>
          </cell>
          <cell r="F149">
            <v>12033</v>
          </cell>
          <cell r="G149" t="str">
            <v>PPRNối góc 90°UV</v>
          </cell>
          <cell r="I149" t="str">
            <v>Cút trơn</v>
          </cell>
          <cell r="J149" t="str">
            <v>PPR</v>
          </cell>
          <cell r="K149" t="str">
            <v>Nối góc 90°</v>
          </cell>
          <cell r="L149" t="str">
            <v>UV</v>
          </cell>
          <cell r="M149" t="str">
            <v>D40</v>
          </cell>
          <cell r="N149" t="str">
            <v>112033040040</v>
          </cell>
          <cell r="O149" t="str">
            <v>Nối góc 90° PPR DISMY UV D40</v>
          </cell>
          <cell r="P149" t="str">
            <v>cái</v>
          </cell>
          <cell r="R149" t="str">
            <v>CT</v>
          </cell>
          <cell r="S149" t="str">
            <v>UV</v>
          </cell>
          <cell r="T149" t="str">
            <v>D</v>
          </cell>
          <cell r="U149" t="e">
            <v>#N/A</v>
          </cell>
          <cell r="V149" t="str">
            <v/>
          </cell>
          <cell r="W149">
            <v>0</v>
          </cell>
          <cell r="X149">
            <v>40</v>
          </cell>
          <cell r="Y149">
            <v>0</v>
          </cell>
          <cell r="Z149" t="str">
            <v>124300040040</v>
          </cell>
          <cell r="AA149" t="str">
            <v>Nối góc 90° PPR DISMY UV D40</v>
          </cell>
          <cell r="AB149">
            <v>12</v>
          </cell>
          <cell r="AC149" t="b">
            <v>0</v>
          </cell>
          <cell r="AD149" t="str">
            <v>CT3040040</v>
          </cell>
        </row>
        <row r="150">
          <cell r="D150" t="str">
            <v>12CTUV5050</v>
          </cell>
          <cell r="E150" t="str">
            <v>Cút PPR UV D50</v>
          </cell>
          <cell r="F150">
            <v>12033</v>
          </cell>
          <cell r="G150" t="str">
            <v>PPRNối góc 90°UV</v>
          </cell>
          <cell r="I150" t="str">
            <v>Cút trơn</v>
          </cell>
          <cell r="J150" t="str">
            <v>PPR</v>
          </cell>
          <cell r="K150" t="str">
            <v>Nối góc 90°</v>
          </cell>
          <cell r="L150" t="str">
            <v>UV</v>
          </cell>
          <cell r="M150" t="str">
            <v>D50</v>
          </cell>
          <cell r="N150" t="str">
            <v>112033050050</v>
          </cell>
          <cell r="O150" t="str">
            <v>Nối góc 90° PPR DISMY UV D50</v>
          </cell>
          <cell r="P150" t="str">
            <v>cái</v>
          </cell>
          <cell r="R150" t="str">
            <v>CT</v>
          </cell>
          <cell r="S150" t="str">
            <v>UV</v>
          </cell>
          <cell r="T150" t="str">
            <v>D</v>
          </cell>
          <cell r="U150" t="e">
            <v>#N/A</v>
          </cell>
          <cell r="V150" t="str">
            <v/>
          </cell>
          <cell r="W150">
            <v>0</v>
          </cell>
          <cell r="X150">
            <v>50</v>
          </cell>
          <cell r="Y150">
            <v>0</v>
          </cell>
          <cell r="Z150" t="str">
            <v>124300050050</v>
          </cell>
          <cell r="AA150" t="str">
            <v>Nối góc 90° PPR DISMY UV D50</v>
          </cell>
          <cell r="AB150">
            <v>12</v>
          </cell>
          <cell r="AC150" t="b">
            <v>0</v>
          </cell>
          <cell r="AD150" t="str">
            <v>CT3050050</v>
          </cell>
        </row>
        <row r="151">
          <cell r="D151" t="str">
            <v>12CTUV6363</v>
          </cell>
          <cell r="E151" t="str">
            <v>Cút PPR UV D63</v>
          </cell>
          <cell r="F151">
            <v>12033</v>
          </cell>
          <cell r="G151" t="str">
            <v>PPRNối góc 90°UV</v>
          </cell>
          <cell r="I151" t="str">
            <v>Cút trơn</v>
          </cell>
          <cell r="J151" t="str">
            <v>PPR</v>
          </cell>
          <cell r="K151" t="str">
            <v>Nối góc 90°</v>
          </cell>
          <cell r="L151" t="str">
            <v>UV</v>
          </cell>
          <cell r="M151" t="str">
            <v>D63</v>
          </cell>
          <cell r="N151" t="str">
            <v>112033063063</v>
          </cell>
          <cell r="O151" t="str">
            <v>Nối góc 90° PPR DISMY UV D63</v>
          </cell>
          <cell r="P151" t="str">
            <v>cái</v>
          </cell>
          <cell r="R151" t="str">
            <v>CT</v>
          </cell>
          <cell r="S151" t="str">
            <v>UV</v>
          </cell>
          <cell r="T151" t="str">
            <v>D</v>
          </cell>
          <cell r="U151" t="e">
            <v>#N/A</v>
          </cell>
          <cell r="V151" t="str">
            <v/>
          </cell>
          <cell r="W151">
            <v>0</v>
          </cell>
          <cell r="X151">
            <v>63</v>
          </cell>
          <cell r="Y151">
            <v>0</v>
          </cell>
          <cell r="Z151" t="str">
            <v>124300063063</v>
          </cell>
          <cell r="AA151" t="str">
            <v>Nối góc 90° PPR DISMY UV D63</v>
          </cell>
          <cell r="AB151">
            <v>12</v>
          </cell>
          <cell r="AC151" t="b">
            <v>0</v>
          </cell>
          <cell r="AD151" t="str">
            <v>CT3063063</v>
          </cell>
        </row>
        <row r="152">
          <cell r="D152" t="str">
            <v>12CTX2520</v>
          </cell>
          <cell r="E152" t="str">
            <v>Cút thu PPR DISMY xanh D25x20</v>
          </cell>
          <cell r="F152">
            <v>12041</v>
          </cell>
          <cell r="G152" t="str">
            <v>PPRNối góc 90° chuyển bậcxanh</v>
          </cell>
          <cell r="I152" t="str">
            <v>Cút thu</v>
          </cell>
          <cell r="J152" t="str">
            <v>PPR</v>
          </cell>
          <cell r="K152" t="str">
            <v>Nối góc 90° chuyển bậc</v>
          </cell>
          <cell r="L152" t="str">
            <v>xanh</v>
          </cell>
          <cell r="M152" t="str">
            <v>D25x20</v>
          </cell>
          <cell r="N152" t="str">
            <v>112041025020</v>
          </cell>
          <cell r="O152" t="str">
            <v>Nối góc 90° chuyển bậc PPR DISMY xanh D25x20</v>
          </cell>
          <cell r="P152" t="str">
            <v>cái</v>
          </cell>
          <cell r="R152" t="str">
            <v>CT</v>
          </cell>
          <cell r="S152" t="str">
            <v>X</v>
          </cell>
          <cell r="T152" t="str">
            <v>D</v>
          </cell>
          <cell r="U152" t="e">
            <v>#N/A</v>
          </cell>
          <cell r="V152" t="str">
            <v/>
          </cell>
          <cell r="W152">
            <v>0</v>
          </cell>
          <cell r="X152">
            <v>25</v>
          </cell>
          <cell r="Y152">
            <v>20</v>
          </cell>
          <cell r="Z152" t="str">
            <v>124100025020</v>
          </cell>
          <cell r="AA152" t="str">
            <v>Nối góc 90° chuyển bậc PPR DISMY xanh D25x20</v>
          </cell>
          <cell r="AB152">
            <v>12</v>
          </cell>
          <cell r="AC152" t="b">
            <v>0</v>
          </cell>
          <cell r="AD152" t="str">
            <v>CTT1025020</v>
          </cell>
        </row>
        <row r="153">
          <cell r="D153" t="str">
            <v>12CTX3220</v>
          </cell>
          <cell r="E153" t="str">
            <v>Cút thu PPR DISMY xanh D32x20</v>
          </cell>
          <cell r="F153">
            <v>12041</v>
          </cell>
          <cell r="G153" t="str">
            <v>PPRNối góc 90° chuyển bậcxanh</v>
          </cell>
          <cell r="I153" t="str">
            <v>Cút thu</v>
          </cell>
          <cell r="J153" t="str">
            <v>PPR</v>
          </cell>
          <cell r="K153" t="str">
            <v>Nối góc 90° chuyển bậc</v>
          </cell>
          <cell r="L153" t="str">
            <v>xanh</v>
          </cell>
          <cell r="M153" t="str">
            <v>D32x20</v>
          </cell>
          <cell r="N153" t="str">
            <v>112041032020</v>
          </cell>
          <cell r="O153" t="str">
            <v>Nối góc 90° chuyển bậc PPR DISMY xanh D32x20</v>
          </cell>
          <cell r="P153" t="str">
            <v>cái</v>
          </cell>
          <cell r="R153" t="str">
            <v>CT</v>
          </cell>
          <cell r="S153" t="str">
            <v>X</v>
          </cell>
          <cell r="T153" t="str">
            <v>D</v>
          </cell>
          <cell r="U153" t="e">
            <v>#N/A</v>
          </cell>
          <cell r="V153" t="str">
            <v/>
          </cell>
          <cell r="W153">
            <v>0</v>
          </cell>
          <cell r="X153">
            <v>32</v>
          </cell>
          <cell r="Y153">
            <v>20</v>
          </cell>
          <cell r="Z153" t="str">
            <v>124100032020</v>
          </cell>
          <cell r="AA153" t="str">
            <v>Nối góc 90° chuyển bậc PPR DISMY xanh D32x20</v>
          </cell>
          <cell r="AB153">
            <v>12</v>
          </cell>
          <cell r="AC153" t="b">
            <v>0</v>
          </cell>
          <cell r="AD153" t="str">
            <v>CTT1032020</v>
          </cell>
        </row>
        <row r="154">
          <cell r="D154" t="str">
            <v>12CTX3225</v>
          </cell>
          <cell r="E154" t="str">
            <v>Cút thu PPR DISMY xanh D32x25</v>
          </cell>
          <cell r="F154">
            <v>12041</v>
          </cell>
          <cell r="G154" t="str">
            <v>PPRNối góc 90° chuyển bậcxanh</v>
          </cell>
          <cell r="I154" t="str">
            <v>Cút thu</v>
          </cell>
          <cell r="J154" t="str">
            <v>PPR</v>
          </cell>
          <cell r="K154" t="str">
            <v>Nối góc 90° chuyển bậc</v>
          </cell>
          <cell r="L154" t="str">
            <v>xanh</v>
          </cell>
          <cell r="M154" t="str">
            <v>D32x25</v>
          </cell>
          <cell r="N154" t="str">
            <v>112041032025</v>
          </cell>
          <cell r="O154" t="str">
            <v>Nối góc 90° chuyển bậc PPR DISMY xanh D32x25</v>
          </cell>
          <cell r="P154" t="str">
            <v>cái</v>
          </cell>
          <cell r="R154" t="str">
            <v>CT</v>
          </cell>
          <cell r="S154" t="str">
            <v>X</v>
          </cell>
          <cell r="T154" t="str">
            <v>D</v>
          </cell>
          <cell r="U154" t="e">
            <v>#N/A</v>
          </cell>
          <cell r="V154" t="str">
            <v/>
          </cell>
          <cell r="W154">
            <v>0</v>
          </cell>
          <cell r="X154">
            <v>32</v>
          </cell>
          <cell r="Y154">
            <v>25</v>
          </cell>
          <cell r="Z154" t="str">
            <v>124100032025</v>
          </cell>
          <cell r="AA154" t="str">
            <v>Nối góc 90° chuyển bậc PPR DISMY xanh D32x25</v>
          </cell>
          <cell r="AB154">
            <v>12</v>
          </cell>
          <cell r="AC154" t="b">
            <v>0</v>
          </cell>
          <cell r="AD154" t="str">
            <v>CTT1032025</v>
          </cell>
        </row>
        <row r="155">
          <cell r="D155" t="str">
            <v>12CTG2520</v>
          </cell>
          <cell r="E155" t="str">
            <v>Cút thu PPR DISMY ghi D25x20</v>
          </cell>
          <cell r="F155">
            <v>12042</v>
          </cell>
          <cell r="G155" t="str">
            <v>PPRNối góc 90° chuyển bậcghi</v>
          </cell>
          <cell r="I155" t="str">
            <v>Cút thu</v>
          </cell>
          <cell r="J155" t="str">
            <v>PPR</v>
          </cell>
          <cell r="K155" t="str">
            <v>Nối góc 90° chuyển bậc</v>
          </cell>
          <cell r="L155" t="str">
            <v>ghi</v>
          </cell>
          <cell r="M155" t="str">
            <v>D25/20</v>
          </cell>
          <cell r="N155" t="str">
            <v>112042025020</v>
          </cell>
          <cell r="O155" t="str">
            <v>Nối góc 90° chuyển bậc PPR DISMY ghi D25/20</v>
          </cell>
          <cell r="P155" t="str">
            <v>cái</v>
          </cell>
          <cell r="R155" t="str">
            <v>CT</v>
          </cell>
          <cell r="S155" t="str">
            <v>G</v>
          </cell>
          <cell r="T155" t="str">
            <v>D</v>
          </cell>
          <cell r="U155" t="e">
            <v>#N/A</v>
          </cell>
          <cell r="V155" t="str">
            <v/>
          </cell>
          <cell r="W155">
            <v>0</v>
          </cell>
          <cell r="X155">
            <v>25</v>
          </cell>
          <cell r="Y155">
            <v>20</v>
          </cell>
          <cell r="Z155" t="str">
            <v>124200025020</v>
          </cell>
          <cell r="AA155" t="str">
            <v>Nối góc 90° chuyển bậc PPR DISMY ghi D25/20</v>
          </cell>
          <cell r="AB155">
            <v>12</v>
          </cell>
          <cell r="AC155" t="b">
            <v>0</v>
          </cell>
          <cell r="AD155" t="str">
            <v>CTT2025020</v>
          </cell>
        </row>
        <row r="156">
          <cell r="D156" t="str">
            <v>12CTG3220</v>
          </cell>
          <cell r="E156" t="str">
            <v>Cút thu PPR DISMY ghi D32x20</v>
          </cell>
          <cell r="F156">
            <v>12042</v>
          </cell>
          <cell r="G156" t="str">
            <v>PPRNối góc 90° chuyển bậcghi</v>
          </cell>
          <cell r="I156" t="str">
            <v>Cút thu</v>
          </cell>
          <cell r="J156" t="str">
            <v>PPR</v>
          </cell>
          <cell r="K156" t="str">
            <v>Nối góc 90° chuyển bậc</v>
          </cell>
          <cell r="L156" t="str">
            <v>ghi</v>
          </cell>
          <cell r="M156" t="str">
            <v>D32/20</v>
          </cell>
          <cell r="N156" t="str">
            <v>112042032020</v>
          </cell>
          <cell r="O156" t="str">
            <v>Nối góc 90° chuyển bậc PPR DISMY ghi D32/20</v>
          </cell>
          <cell r="P156" t="str">
            <v>cái</v>
          </cell>
          <cell r="R156" t="str">
            <v>CT</v>
          </cell>
          <cell r="S156" t="str">
            <v>G</v>
          </cell>
          <cell r="T156" t="str">
            <v>D</v>
          </cell>
          <cell r="U156" t="e">
            <v>#N/A</v>
          </cell>
          <cell r="V156" t="str">
            <v/>
          </cell>
          <cell r="W156">
            <v>0</v>
          </cell>
          <cell r="X156">
            <v>32</v>
          </cell>
          <cell r="Y156">
            <v>20</v>
          </cell>
          <cell r="Z156" t="str">
            <v>124200032020</v>
          </cell>
          <cell r="AA156" t="str">
            <v>Nối góc 90° chuyển bậc PPR DISMY ghi D32/20</v>
          </cell>
          <cell r="AB156">
            <v>12</v>
          </cell>
          <cell r="AC156" t="b">
            <v>0</v>
          </cell>
          <cell r="AD156" t="str">
            <v>CTT2032020</v>
          </cell>
        </row>
        <row r="157">
          <cell r="D157" t="str">
            <v>12CTG3225</v>
          </cell>
          <cell r="E157" t="str">
            <v>Cút thu PPR DISMY ghi D32x25</v>
          </cell>
          <cell r="F157">
            <v>12042</v>
          </cell>
          <cell r="G157" t="str">
            <v>PPRNối góc 90° chuyển bậcghi</v>
          </cell>
          <cell r="I157" t="str">
            <v>Cút thu</v>
          </cell>
          <cell r="J157" t="str">
            <v>PPR</v>
          </cell>
          <cell r="K157" t="str">
            <v>Nối góc 90° chuyển bậc</v>
          </cell>
          <cell r="L157" t="str">
            <v>ghi</v>
          </cell>
          <cell r="M157" t="str">
            <v>D32/25</v>
          </cell>
          <cell r="N157" t="str">
            <v>112042032025</v>
          </cell>
          <cell r="O157" t="str">
            <v>Nối góc 90° chuyển bậc PPR DISMY ghi D32/25</v>
          </cell>
          <cell r="P157" t="str">
            <v>cái</v>
          </cell>
          <cell r="R157" t="str">
            <v>CT</v>
          </cell>
          <cell r="S157" t="str">
            <v>G</v>
          </cell>
          <cell r="T157" t="str">
            <v>D</v>
          </cell>
          <cell r="U157" t="e">
            <v>#N/A</v>
          </cell>
          <cell r="V157" t="str">
            <v/>
          </cell>
          <cell r="W157">
            <v>0</v>
          </cell>
          <cell r="X157">
            <v>32</v>
          </cell>
          <cell r="Y157">
            <v>25</v>
          </cell>
          <cell r="Z157" t="str">
            <v>124200032025</v>
          </cell>
          <cell r="AA157" t="str">
            <v>Nối góc 90° chuyển bậc PPR DISMY ghi D32/25</v>
          </cell>
          <cell r="AB157">
            <v>12</v>
          </cell>
          <cell r="AC157" t="b">
            <v>0</v>
          </cell>
          <cell r="AD157" t="str">
            <v>CTT2032025</v>
          </cell>
        </row>
        <row r="158">
          <cell r="D158" t="str">
            <v>12CTRTX2012</v>
          </cell>
          <cell r="E158" t="str">
            <v>Cút RT PPR DISMY xanh D20x1/2"</v>
          </cell>
          <cell r="F158">
            <v>12051</v>
          </cell>
          <cell r="G158" t="str">
            <v>PPRNối góc 90° ren trongxanh</v>
          </cell>
          <cell r="I158" t="str">
            <v>Cút RT</v>
          </cell>
          <cell r="J158" t="str">
            <v>PPR</v>
          </cell>
          <cell r="K158" t="str">
            <v>Nối góc 90° ren trong</v>
          </cell>
          <cell r="L158" t="str">
            <v>xanh</v>
          </cell>
          <cell r="M158" t="str">
            <v>D20x1/2"</v>
          </cell>
          <cell r="N158" t="str">
            <v>112051020012</v>
          </cell>
          <cell r="O158" t="str">
            <v>Nối góc 90° ren trong PPR DISMY xanh D20x1/2"</v>
          </cell>
          <cell r="P158" t="str">
            <v>cái</v>
          </cell>
          <cell r="R158" t="str">
            <v>CTRT</v>
          </cell>
          <cell r="S158" t="str">
            <v>X</v>
          </cell>
          <cell r="T158" t="str">
            <v>D</v>
          </cell>
          <cell r="U158" t="e">
            <v>#N/A</v>
          </cell>
          <cell r="V158" t="str">
            <v/>
          </cell>
          <cell r="W158">
            <v>0</v>
          </cell>
          <cell r="X158">
            <v>20</v>
          </cell>
          <cell r="Y158">
            <v>12</v>
          </cell>
          <cell r="Z158" t="str">
            <v>126100020012</v>
          </cell>
          <cell r="AA158" t="str">
            <v>Nối góc 90° ren trong PPR DISMY xanh D20x1/2"</v>
          </cell>
          <cell r="AB158">
            <v>12</v>
          </cell>
          <cell r="AC158" t="b">
            <v>0</v>
          </cell>
          <cell r="AD158" t="str">
            <v>CTRT1020012</v>
          </cell>
        </row>
        <row r="159">
          <cell r="D159" t="str">
            <v>12CTRTX2512</v>
          </cell>
          <cell r="E159" t="str">
            <v>Cút RT PPR DISMY xanh D25x1/2"</v>
          </cell>
          <cell r="F159">
            <v>12051</v>
          </cell>
          <cell r="G159" t="str">
            <v>PPRNối góc 90° ren trongxanh</v>
          </cell>
          <cell r="I159" t="str">
            <v>Cút RT</v>
          </cell>
          <cell r="J159" t="str">
            <v>PPR</v>
          </cell>
          <cell r="K159" t="str">
            <v>Nối góc 90° ren trong</v>
          </cell>
          <cell r="L159" t="str">
            <v>xanh</v>
          </cell>
          <cell r="M159" t="str">
            <v>D25x1/2"</v>
          </cell>
          <cell r="N159" t="str">
            <v>112051025012</v>
          </cell>
          <cell r="O159" t="str">
            <v>Nối góc 90° ren trong PPR DISMY xanh D25x1/2"</v>
          </cell>
          <cell r="P159" t="str">
            <v>cái</v>
          </cell>
          <cell r="R159" t="str">
            <v>CTRT</v>
          </cell>
          <cell r="S159" t="str">
            <v>X</v>
          </cell>
          <cell r="T159" t="str">
            <v>D</v>
          </cell>
          <cell r="U159" t="e">
            <v>#N/A</v>
          </cell>
          <cell r="V159" t="str">
            <v/>
          </cell>
          <cell r="W159">
            <v>0</v>
          </cell>
          <cell r="X159">
            <v>25</v>
          </cell>
          <cell r="Y159">
            <v>12</v>
          </cell>
          <cell r="Z159" t="str">
            <v>126100025012</v>
          </cell>
          <cell r="AA159" t="str">
            <v>Nối góc 90° ren trong PPR DISMY xanh D25x1/2"</v>
          </cell>
          <cell r="AB159">
            <v>12</v>
          </cell>
          <cell r="AC159" t="b">
            <v>0</v>
          </cell>
          <cell r="AD159" t="str">
            <v>CTRT1025012</v>
          </cell>
        </row>
        <row r="160">
          <cell r="D160" t="str">
            <v>12CTRTX2534</v>
          </cell>
          <cell r="E160" t="str">
            <v>Cút RT PPR DISMY xanh D25x3/4"</v>
          </cell>
          <cell r="F160">
            <v>12051</v>
          </cell>
          <cell r="G160" t="str">
            <v>PPRNối góc 90° ren trongxanh</v>
          </cell>
          <cell r="I160" t="str">
            <v>Cút RT</v>
          </cell>
          <cell r="J160" t="str">
            <v>PPR</v>
          </cell>
          <cell r="K160" t="str">
            <v>Nối góc 90° ren trong</v>
          </cell>
          <cell r="L160" t="str">
            <v>xanh</v>
          </cell>
          <cell r="M160" t="str">
            <v>D25x3/4"</v>
          </cell>
          <cell r="N160" t="str">
            <v>112051025034</v>
          </cell>
          <cell r="O160" t="str">
            <v>Nối góc 90° ren trong PPR DISMY xanh D25x3/4"</v>
          </cell>
          <cell r="P160" t="str">
            <v>cái</v>
          </cell>
          <cell r="R160" t="str">
            <v>CTRT</v>
          </cell>
          <cell r="S160" t="str">
            <v>X</v>
          </cell>
          <cell r="T160" t="str">
            <v>D</v>
          </cell>
          <cell r="U160" t="e">
            <v>#N/A</v>
          </cell>
          <cell r="V160" t="str">
            <v/>
          </cell>
          <cell r="W160">
            <v>0</v>
          </cell>
          <cell r="X160">
            <v>25</v>
          </cell>
          <cell r="Y160">
            <v>34</v>
          </cell>
          <cell r="Z160" t="str">
            <v>126100025034</v>
          </cell>
          <cell r="AA160" t="str">
            <v>Nối góc 90° ren trong PPR DISMY xanh D25x3/4"</v>
          </cell>
          <cell r="AB160">
            <v>12</v>
          </cell>
          <cell r="AC160" t="b">
            <v>0</v>
          </cell>
          <cell r="AD160" t="str">
            <v>CTRT1025034</v>
          </cell>
        </row>
        <row r="161">
          <cell r="D161" t="str">
            <v>12CTRTX321</v>
          </cell>
          <cell r="E161" t="str">
            <v>Cút RT PPR DISMY xanh D32x1"</v>
          </cell>
          <cell r="F161">
            <v>12051</v>
          </cell>
          <cell r="G161" t="str">
            <v>PPRNối góc 90° ren trongxanh</v>
          </cell>
          <cell r="I161" t="str">
            <v>Cút RT</v>
          </cell>
          <cell r="J161" t="str">
            <v>PPR</v>
          </cell>
          <cell r="K161" t="str">
            <v>Nối góc 90° ren trong</v>
          </cell>
          <cell r="L161" t="str">
            <v>xanh</v>
          </cell>
          <cell r="M161" t="str">
            <v>D32x1"</v>
          </cell>
          <cell r="N161" t="str">
            <v>112051032100</v>
          </cell>
          <cell r="O161" t="str">
            <v>Nối góc 90° ren trong PPR DISMY xanh D32x1"</v>
          </cell>
          <cell r="P161" t="str">
            <v>cái</v>
          </cell>
          <cell r="R161" t="str">
            <v>CTRT</v>
          </cell>
          <cell r="S161" t="str">
            <v>X</v>
          </cell>
          <cell r="T161" t="str">
            <v>D</v>
          </cell>
          <cell r="U161" t="e">
            <v>#N/A</v>
          </cell>
          <cell r="V161" t="str">
            <v/>
          </cell>
          <cell r="W161">
            <v>0</v>
          </cell>
          <cell r="X161">
            <v>32</v>
          </cell>
          <cell r="Y161">
            <v>100</v>
          </cell>
          <cell r="Z161" t="str">
            <v>126100032100</v>
          </cell>
          <cell r="AA161" t="str">
            <v>Nối góc 90° ren trong PPR DISMY xanh D32x1"</v>
          </cell>
          <cell r="AB161">
            <v>12</v>
          </cell>
          <cell r="AC161" t="b">
            <v>0</v>
          </cell>
          <cell r="AD161" t="str">
            <v>CTRT1032100</v>
          </cell>
        </row>
        <row r="162">
          <cell r="D162" t="str">
            <v>12CTRTG2012</v>
          </cell>
          <cell r="E162" t="str">
            <v>Cút RT PPR DISMY ghi D20x1/2"</v>
          </cell>
          <cell r="F162">
            <v>12052</v>
          </cell>
          <cell r="G162" t="str">
            <v>PPRNối góc 90° ren trongghi</v>
          </cell>
          <cell r="I162" t="str">
            <v>Cút RT</v>
          </cell>
          <cell r="J162" t="str">
            <v>PPR</v>
          </cell>
          <cell r="K162" t="str">
            <v>Nối góc 90° ren trong</v>
          </cell>
          <cell r="L162" t="str">
            <v>ghi</v>
          </cell>
          <cell r="M162" t="str">
            <v>D20x1/2"</v>
          </cell>
          <cell r="N162" t="str">
            <v>112052020012</v>
          </cell>
          <cell r="O162" t="str">
            <v>Nối góc 90° ren trong PPR DISMY ghi D20x1/2"</v>
          </cell>
          <cell r="P162" t="str">
            <v>cái</v>
          </cell>
          <cell r="R162" t="str">
            <v>CTRT</v>
          </cell>
          <cell r="S162" t="str">
            <v>G</v>
          </cell>
          <cell r="T162" t="str">
            <v>D</v>
          </cell>
          <cell r="U162" t="e">
            <v>#N/A</v>
          </cell>
          <cell r="V162" t="str">
            <v/>
          </cell>
          <cell r="W162">
            <v>0</v>
          </cell>
          <cell r="X162">
            <v>20</v>
          </cell>
          <cell r="Y162">
            <v>12</v>
          </cell>
          <cell r="Z162" t="str">
            <v>126200020012</v>
          </cell>
          <cell r="AA162" t="str">
            <v>Nối góc 90° ren trong PPR DISMY ghi D20x1/2"</v>
          </cell>
          <cell r="AB162">
            <v>12</v>
          </cell>
          <cell r="AC162" t="b">
            <v>0</v>
          </cell>
          <cell r="AD162" t="str">
            <v>CTRT2020012</v>
          </cell>
        </row>
        <row r="163">
          <cell r="D163" t="str">
            <v>12CTRTG2512</v>
          </cell>
          <cell r="E163" t="str">
            <v>Cút RT PPR DISMY ghi D25x1/2"</v>
          </cell>
          <cell r="F163">
            <v>12052</v>
          </cell>
          <cell r="G163" t="str">
            <v>PPRNối góc 90° ren trongghi</v>
          </cell>
          <cell r="I163" t="str">
            <v>Cút RT</v>
          </cell>
          <cell r="J163" t="str">
            <v>PPR</v>
          </cell>
          <cell r="K163" t="str">
            <v>Nối góc 90° ren trong</v>
          </cell>
          <cell r="L163" t="str">
            <v>ghi</v>
          </cell>
          <cell r="M163" t="str">
            <v>D25x1/2"</v>
          </cell>
          <cell r="N163" t="str">
            <v>112052025012</v>
          </cell>
          <cell r="O163" t="str">
            <v>Nối góc 90° ren trong PPR DISMY ghi D25x1/2"</v>
          </cell>
          <cell r="P163" t="str">
            <v>cái</v>
          </cell>
          <cell r="R163" t="str">
            <v>CTRT</v>
          </cell>
          <cell r="S163" t="str">
            <v>G</v>
          </cell>
          <cell r="T163" t="str">
            <v>D</v>
          </cell>
          <cell r="U163" t="e">
            <v>#N/A</v>
          </cell>
          <cell r="V163" t="str">
            <v/>
          </cell>
          <cell r="W163">
            <v>0</v>
          </cell>
          <cell r="X163">
            <v>25</v>
          </cell>
          <cell r="Y163">
            <v>12</v>
          </cell>
          <cell r="Z163" t="str">
            <v>126200025012</v>
          </cell>
          <cell r="AA163" t="str">
            <v>Nối góc 90° ren trong PPR DISMY ghi D25x1/2"</v>
          </cell>
          <cell r="AB163">
            <v>12</v>
          </cell>
          <cell r="AC163" t="b">
            <v>0</v>
          </cell>
          <cell r="AD163" t="str">
            <v>CTRT2025012</v>
          </cell>
        </row>
        <row r="164">
          <cell r="D164" t="str">
            <v>12CTRTG2534</v>
          </cell>
          <cell r="E164" t="str">
            <v>Cút RT PPR DISMY ghi D25x3/4"</v>
          </cell>
          <cell r="F164">
            <v>12052</v>
          </cell>
          <cell r="G164" t="str">
            <v>PPRNối góc 90° ren trongghi</v>
          </cell>
          <cell r="I164" t="str">
            <v>Cút RT</v>
          </cell>
          <cell r="J164" t="str">
            <v>PPR</v>
          </cell>
          <cell r="K164" t="str">
            <v>Nối góc 90° ren trong</v>
          </cell>
          <cell r="L164" t="str">
            <v>ghi</v>
          </cell>
          <cell r="M164" t="str">
            <v>D25x3/4"</v>
          </cell>
          <cell r="N164" t="str">
            <v>112052025034</v>
          </cell>
          <cell r="O164" t="str">
            <v>Nối góc 90° ren trong PPR DISMY ghi D25x3/4"</v>
          </cell>
          <cell r="P164" t="str">
            <v>cái</v>
          </cell>
          <cell r="R164" t="str">
            <v>CTRT</v>
          </cell>
          <cell r="S164" t="str">
            <v>G</v>
          </cell>
          <cell r="T164" t="str">
            <v>D</v>
          </cell>
          <cell r="U164" t="e">
            <v>#N/A</v>
          </cell>
          <cell r="V164" t="str">
            <v/>
          </cell>
          <cell r="W164">
            <v>0</v>
          </cell>
          <cell r="X164">
            <v>25</v>
          </cell>
          <cell r="Y164">
            <v>34</v>
          </cell>
          <cell r="Z164" t="str">
            <v>126200025034</v>
          </cell>
          <cell r="AA164" t="str">
            <v>Nối góc 90° ren trong PPR DISMY ghi D25x3/4"</v>
          </cell>
          <cell r="AB164">
            <v>12</v>
          </cell>
          <cell r="AC164" t="b">
            <v>0</v>
          </cell>
          <cell r="AD164" t="str">
            <v>CTRT2025034</v>
          </cell>
        </row>
        <row r="165">
          <cell r="D165" t="str">
            <v>12CTRTG321</v>
          </cell>
          <cell r="E165" t="str">
            <v>Cút RT PPR DISMY ghi D32x1"</v>
          </cell>
          <cell r="F165">
            <v>12052</v>
          </cell>
          <cell r="G165" t="str">
            <v>PPRNối góc 90° ren trongghi</v>
          </cell>
          <cell r="I165" t="str">
            <v>Cút RT</v>
          </cell>
          <cell r="J165" t="str">
            <v>PPR</v>
          </cell>
          <cell r="K165" t="str">
            <v>Nối góc 90° ren trong</v>
          </cell>
          <cell r="L165" t="str">
            <v>ghi</v>
          </cell>
          <cell r="M165" t="str">
            <v>D32x1"</v>
          </cell>
          <cell r="N165" t="str">
            <v>112052032100</v>
          </cell>
          <cell r="O165" t="str">
            <v>Nối góc 90° ren trong PPR DISMY ghi D32x1"</v>
          </cell>
          <cell r="P165" t="str">
            <v>cái</v>
          </cell>
          <cell r="R165" t="str">
            <v>CTRT</v>
          </cell>
          <cell r="S165" t="str">
            <v>G</v>
          </cell>
          <cell r="T165" t="str">
            <v>D</v>
          </cell>
          <cell r="U165" t="e">
            <v>#N/A</v>
          </cell>
          <cell r="V165" t="str">
            <v/>
          </cell>
          <cell r="W165">
            <v>0</v>
          </cell>
          <cell r="X165">
            <v>32</v>
          </cell>
          <cell r="Y165">
            <v>100</v>
          </cell>
          <cell r="Z165" t="str">
            <v>126200032100</v>
          </cell>
          <cell r="AA165" t="str">
            <v>Nối góc 90° ren trong PPR DISMY ghi D32x1"</v>
          </cell>
          <cell r="AB165">
            <v>12</v>
          </cell>
          <cell r="AC165" t="b">
            <v>0</v>
          </cell>
          <cell r="AD165" t="str">
            <v>CTRT2032100</v>
          </cell>
        </row>
        <row r="166">
          <cell r="D166" t="str">
            <v>12CTRTUV2012</v>
          </cell>
          <cell r="E166" t="str">
            <v xml:space="preserve"> Cút RT PPR UV D20x1/2"</v>
          </cell>
          <cell r="F166">
            <v>12053</v>
          </cell>
          <cell r="G166" t="str">
            <v>PPRNối góc 90° ren trongUV</v>
          </cell>
          <cell r="I166" t="str">
            <v>Cút RT</v>
          </cell>
          <cell r="J166" t="str">
            <v>PPR</v>
          </cell>
          <cell r="K166" t="str">
            <v>Nối góc 90° ren trong</v>
          </cell>
          <cell r="L166" t="str">
            <v>UV</v>
          </cell>
          <cell r="M166" t="str">
            <v>D20x1/2"</v>
          </cell>
          <cell r="N166" t="str">
            <v>112053020012</v>
          </cell>
          <cell r="O166" t="str">
            <v>Nối góc 90° ren trong PPR DISMY UV D20x1/2"</v>
          </cell>
          <cell r="P166" t="str">
            <v>cái</v>
          </cell>
          <cell r="R166" t="str">
            <v>CTRT</v>
          </cell>
          <cell r="S166" t="str">
            <v>UV</v>
          </cell>
          <cell r="T166" t="str">
            <v>D</v>
          </cell>
          <cell r="U166" t="e">
            <v>#N/A</v>
          </cell>
          <cell r="V166" t="str">
            <v/>
          </cell>
          <cell r="W166">
            <v>0</v>
          </cell>
          <cell r="X166">
            <v>20</v>
          </cell>
          <cell r="Y166">
            <v>12</v>
          </cell>
          <cell r="Z166" t="str">
            <v>126300020012</v>
          </cell>
          <cell r="AA166" t="str">
            <v>Nối góc 90° ren trong PPR DISMY UV D20x1/2"</v>
          </cell>
          <cell r="AB166">
            <v>12</v>
          </cell>
          <cell r="AC166" t="b">
            <v>0</v>
          </cell>
          <cell r="AD166" t="str">
            <v>CTRT3020012</v>
          </cell>
        </row>
        <row r="167">
          <cell r="D167" t="str">
            <v>12CTRTUV2512</v>
          </cell>
          <cell r="E167" t="str">
            <v>Cút RT PPR UV D25x1/2"</v>
          </cell>
          <cell r="F167">
            <v>12053</v>
          </cell>
          <cell r="G167" t="str">
            <v>PPRNối góc 90° ren trongUV</v>
          </cell>
          <cell r="I167" t="str">
            <v>Cút RT</v>
          </cell>
          <cell r="J167" t="str">
            <v>PPR</v>
          </cell>
          <cell r="K167" t="str">
            <v>Nối góc 90° ren trong</v>
          </cell>
          <cell r="L167" t="str">
            <v>UV</v>
          </cell>
          <cell r="M167" t="str">
            <v>D25x1/2"</v>
          </cell>
          <cell r="N167" t="str">
            <v>112053025012</v>
          </cell>
          <cell r="O167" t="str">
            <v>Nối góc 90° ren trong PPR DISMY UV D25x1/2"</v>
          </cell>
          <cell r="P167" t="str">
            <v>cái</v>
          </cell>
          <cell r="R167" t="str">
            <v>CTRT</v>
          </cell>
          <cell r="S167" t="str">
            <v>UV</v>
          </cell>
          <cell r="T167" t="str">
            <v>D</v>
          </cell>
          <cell r="U167" t="e">
            <v>#N/A</v>
          </cell>
          <cell r="V167" t="str">
            <v/>
          </cell>
          <cell r="W167">
            <v>0</v>
          </cell>
          <cell r="X167">
            <v>25</v>
          </cell>
          <cell r="Y167">
            <v>12</v>
          </cell>
          <cell r="Z167" t="str">
            <v>126300025012</v>
          </cell>
          <cell r="AA167" t="str">
            <v>Nối góc 90° ren trong PPR DISMY UV D25x1/2"</v>
          </cell>
          <cell r="AB167">
            <v>12</v>
          </cell>
          <cell r="AC167" t="b">
            <v>0</v>
          </cell>
          <cell r="AD167" t="str">
            <v>CTRT3025012</v>
          </cell>
        </row>
        <row r="168">
          <cell r="D168" t="str">
            <v>12CTRTUV2534</v>
          </cell>
          <cell r="E168" t="str">
            <v>Cút RT PPR UV D25x3/4"</v>
          </cell>
          <cell r="F168">
            <v>12053</v>
          </cell>
          <cell r="G168" t="str">
            <v>PPRNối góc 90° ren trongUV</v>
          </cell>
          <cell r="I168" t="str">
            <v>Cút RT</v>
          </cell>
          <cell r="J168" t="str">
            <v>PPR</v>
          </cell>
          <cell r="K168" t="str">
            <v>Nối góc 90° ren trong</v>
          </cell>
          <cell r="L168" t="str">
            <v>UV</v>
          </cell>
          <cell r="M168" t="str">
            <v>D25x3/4"</v>
          </cell>
          <cell r="N168" t="str">
            <v>112053025034</v>
          </cell>
          <cell r="O168" t="str">
            <v>Nối góc 90° ren trong PPR DISMY UV D25x3/4"</v>
          </cell>
          <cell r="P168" t="str">
            <v>cái</v>
          </cell>
          <cell r="R168" t="str">
            <v>CTRT</v>
          </cell>
          <cell r="S168" t="str">
            <v>UV</v>
          </cell>
          <cell r="T168" t="str">
            <v>D</v>
          </cell>
          <cell r="U168" t="e">
            <v>#N/A</v>
          </cell>
          <cell r="V168" t="str">
            <v/>
          </cell>
          <cell r="W168">
            <v>0</v>
          </cell>
          <cell r="X168">
            <v>25</v>
          </cell>
          <cell r="Y168">
            <v>34</v>
          </cell>
          <cell r="Z168" t="str">
            <v>126300025034</v>
          </cell>
          <cell r="AA168" t="str">
            <v>Nối góc 90° ren trong PPR DISMY UV D25x3/4"</v>
          </cell>
          <cell r="AB168">
            <v>12</v>
          </cell>
          <cell r="AC168" t="b">
            <v>0</v>
          </cell>
          <cell r="AD168" t="str">
            <v>CTRT3025034</v>
          </cell>
        </row>
        <row r="169">
          <cell r="D169" t="str">
            <v>12CTRTUV321</v>
          </cell>
          <cell r="E169" t="str">
            <v>Cút RT PPR UV D32x1"</v>
          </cell>
          <cell r="F169">
            <v>12053</v>
          </cell>
          <cell r="G169" t="str">
            <v>PPRNối góc 90° ren trongUV</v>
          </cell>
          <cell r="I169" t="str">
            <v>Cút RT</v>
          </cell>
          <cell r="J169" t="str">
            <v>PPR</v>
          </cell>
          <cell r="K169" t="str">
            <v>Nối góc 90° ren trong</v>
          </cell>
          <cell r="L169" t="str">
            <v>UV</v>
          </cell>
          <cell r="M169" t="str">
            <v>D32x1"</v>
          </cell>
          <cell r="N169" t="str">
            <v>112053032100</v>
          </cell>
          <cell r="O169" t="str">
            <v>Nối góc 90° ren trong PPR DISMY UV D32x1"</v>
          </cell>
          <cell r="P169" t="str">
            <v>cái</v>
          </cell>
          <cell r="R169" t="str">
            <v>CTRT</v>
          </cell>
          <cell r="S169" t="str">
            <v>UV</v>
          </cell>
          <cell r="T169" t="str">
            <v>D</v>
          </cell>
          <cell r="U169" t="e">
            <v>#N/A</v>
          </cell>
          <cell r="V169" t="str">
            <v/>
          </cell>
          <cell r="W169">
            <v>0</v>
          </cell>
          <cell r="X169">
            <v>32</v>
          </cell>
          <cell r="Y169">
            <v>100</v>
          </cell>
          <cell r="Z169" t="str">
            <v>126300032100</v>
          </cell>
          <cell r="AA169" t="str">
            <v>Nối góc 90° ren trong PPR DISMY UV D32x1"</v>
          </cell>
          <cell r="AB169">
            <v>12</v>
          </cell>
          <cell r="AC169" t="b">
            <v>0</v>
          </cell>
          <cell r="AD169" t="str">
            <v>CTRT3032100</v>
          </cell>
        </row>
        <row r="170">
          <cell r="D170" t="str">
            <v>12CTRNX2012</v>
          </cell>
          <cell r="E170" t="str">
            <v>Cút RN PPR DISMY xanh D20x1/2"</v>
          </cell>
          <cell r="F170">
            <v>12061</v>
          </cell>
          <cell r="G170" t="str">
            <v>PPRNối góc 90° ren ngoàixanh</v>
          </cell>
          <cell r="I170" t="str">
            <v>Cút RN</v>
          </cell>
          <cell r="J170" t="str">
            <v>PPR</v>
          </cell>
          <cell r="K170" t="str">
            <v>Nối góc 90° ren ngoài</v>
          </cell>
          <cell r="L170" t="str">
            <v>xanh</v>
          </cell>
          <cell r="M170" t="str">
            <v>D20x1/2"</v>
          </cell>
          <cell r="N170" t="str">
            <v>112061020012</v>
          </cell>
          <cell r="O170" t="str">
            <v>Nối góc 90° ren ngoài PPR DISMY xanh D20x1/2"</v>
          </cell>
          <cell r="P170" t="str">
            <v>cái</v>
          </cell>
          <cell r="R170" t="str">
            <v>CTRN</v>
          </cell>
          <cell r="S170" t="str">
            <v>X</v>
          </cell>
          <cell r="T170" t="str">
            <v>D</v>
          </cell>
          <cell r="U170" t="e">
            <v>#N/A</v>
          </cell>
          <cell r="V170" t="str">
            <v/>
          </cell>
          <cell r="W170">
            <v>0</v>
          </cell>
          <cell r="X170">
            <v>20</v>
          </cell>
          <cell r="Y170">
            <v>12</v>
          </cell>
          <cell r="Z170" t="str">
            <v>127100020012</v>
          </cell>
          <cell r="AA170" t="str">
            <v>Nối góc 90° ren ngoài PPR DISMY xanh D20x1/2"</v>
          </cell>
          <cell r="AB170">
            <v>12</v>
          </cell>
          <cell r="AC170" t="b">
            <v>0</v>
          </cell>
          <cell r="AD170" t="str">
            <v>CTRN1020012</v>
          </cell>
        </row>
        <row r="171">
          <cell r="D171" t="str">
            <v>12CTRNX2512</v>
          </cell>
          <cell r="E171" t="str">
            <v>Cút RN PPR DISMY xanh D25x1/2"</v>
          </cell>
          <cell r="F171">
            <v>12061</v>
          </cell>
          <cell r="G171" t="str">
            <v>PPRNối góc 90° ren ngoàixanh</v>
          </cell>
          <cell r="I171" t="str">
            <v>Cút RN</v>
          </cell>
          <cell r="J171" t="str">
            <v>PPR</v>
          </cell>
          <cell r="K171" t="str">
            <v>Nối góc 90° ren ngoài</v>
          </cell>
          <cell r="L171" t="str">
            <v>xanh</v>
          </cell>
          <cell r="M171" t="str">
            <v>D25x1/2"</v>
          </cell>
          <cell r="N171" t="str">
            <v>112061025012</v>
          </cell>
          <cell r="O171" t="str">
            <v>Nối góc 90° ren ngoài PPR DISMY xanh D25x1/2"</v>
          </cell>
          <cell r="P171" t="str">
            <v>cái</v>
          </cell>
          <cell r="R171" t="str">
            <v>CTRN</v>
          </cell>
          <cell r="S171" t="str">
            <v>X</v>
          </cell>
          <cell r="T171" t="str">
            <v>D</v>
          </cell>
          <cell r="U171" t="e">
            <v>#N/A</v>
          </cell>
          <cell r="V171" t="str">
            <v/>
          </cell>
          <cell r="W171">
            <v>0</v>
          </cell>
          <cell r="X171">
            <v>25</v>
          </cell>
          <cell r="Y171">
            <v>12</v>
          </cell>
          <cell r="Z171" t="str">
            <v>127100025012</v>
          </cell>
          <cell r="AA171" t="str">
            <v>Nối góc 90° ren ngoài PPR DISMY xanh D25x1/2"</v>
          </cell>
          <cell r="AB171">
            <v>12</v>
          </cell>
          <cell r="AC171" t="b">
            <v>0</v>
          </cell>
          <cell r="AD171" t="str">
            <v>CTRN1025012</v>
          </cell>
        </row>
        <row r="172">
          <cell r="D172" t="str">
            <v>12CTRNX2534</v>
          </cell>
          <cell r="E172" t="str">
            <v>Cút RN PPR DISMY xanh D25x3/4"</v>
          </cell>
          <cell r="F172">
            <v>12061</v>
          </cell>
          <cell r="G172" t="str">
            <v>PPRNối góc 90° ren ngoàixanh</v>
          </cell>
          <cell r="I172" t="str">
            <v>Cút RN</v>
          </cell>
          <cell r="J172" t="str">
            <v>PPR</v>
          </cell>
          <cell r="K172" t="str">
            <v>Nối góc 90° ren ngoài</v>
          </cell>
          <cell r="L172" t="str">
            <v>xanh</v>
          </cell>
          <cell r="M172" t="str">
            <v>D25x3/4"</v>
          </cell>
          <cell r="N172" t="str">
            <v>112061025034</v>
          </cell>
          <cell r="O172" t="str">
            <v>Nối góc 90° ren ngoài PPR DISMY xanh D25x3/4"</v>
          </cell>
          <cell r="P172" t="str">
            <v>cái</v>
          </cell>
          <cell r="R172" t="str">
            <v>CTRN</v>
          </cell>
          <cell r="S172" t="str">
            <v>X</v>
          </cell>
          <cell r="T172" t="str">
            <v>D</v>
          </cell>
          <cell r="U172" t="e">
            <v>#N/A</v>
          </cell>
          <cell r="V172" t="str">
            <v/>
          </cell>
          <cell r="W172">
            <v>0</v>
          </cell>
          <cell r="X172">
            <v>25</v>
          </cell>
          <cell r="Y172">
            <v>34</v>
          </cell>
          <cell r="Z172" t="str">
            <v>127100025034</v>
          </cell>
          <cell r="AA172" t="str">
            <v>Nối góc 90° ren ngoài PPR DISMY xanh D25x3/4"</v>
          </cell>
          <cell r="AB172">
            <v>12</v>
          </cell>
          <cell r="AC172" t="b">
            <v>0</v>
          </cell>
          <cell r="AD172" t="str">
            <v>CTRN1025034</v>
          </cell>
        </row>
        <row r="173">
          <cell r="D173" t="str">
            <v>12CTRNX321</v>
          </cell>
          <cell r="E173" t="str">
            <v>Cút RN PPR DISMY xanh D32x1"</v>
          </cell>
          <cell r="F173">
            <v>12061</v>
          </cell>
          <cell r="G173" t="str">
            <v>PPRNối góc 90° ren ngoàixanh</v>
          </cell>
          <cell r="I173" t="str">
            <v>Cút RN</v>
          </cell>
          <cell r="J173" t="str">
            <v>PPR</v>
          </cell>
          <cell r="K173" t="str">
            <v>Nối góc 90° ren ngoài</v>
          </cell>
          <cell r="L173" t="str">
            <v>xanh</v>
          </cell>
          <cell r="M173" t="str">
            <v>D32x1"</v>
          </cell>
          <cell r="N173" t="str">
            <v>112061032100</v>
          </cell>
          <cell r="O173" t="str">
            <v>Nối góc 90° ren ngoài PPR DISMY xanh D32x1"</v>
          </cell>
          <cell r="P173" t="str">
            <v>cái</v>
          </cell>
          <cell r="R173" t="str">
            <v>CTRN</v>
          </cell>
          <cell r="S173" t="str">
            <v>X</v>
          </cell>
          <cell r="T173" t="str">
            <v>D</v>
          </cell>
          <cell r="U173" t="e">
            <v>#N/A</v>
          </cell>
          <cell r="V173" t="str">
            <v/>
          </cell>
          <cell r="W173">
            <v>0</v>
          </cell>
          <cell r="X173">
            <v>32</v>
          </cell>
          <cell r="Y173">
            <v>100</v>
          </cell>
          <cell r="Z173" t="str">
            <v>127100032100</v>
          </cell>
          <cell r="AA173" t="str">
            <v>Nối góc 90° ren ngoài PPR DISMY xanh D32x1"</v>
          </cell>
          <cell r="AB173">
            <v>12</v>
          </cell>
          <cell r="AC173" t="b">
            <v>0</v>
          </cell>
          <cell r="AD173" t="str">
            <v>CTRN1032100</v>
          </cell>
        </row>
        <row r="174">
          <cell r="D174" t="str">
            <v>12CTRNG2012</v>
          </cell>
          <cell r="E174" t="str">
            <v>Cút RN PPR DISMY ghi D20x1/2"</v>
          </cell>
          <cell r="F174">
            <v>12062</v>
          </cell>
          <cell r="G174" t="str">
            <v>PPRNối góc 90° ren ngoàighi</v>
          </cell>
          <cell r="I174" t="str">
            <v>Cút RN</v>
          </cell>
          <cell r="J174" t="str">
            <v>PPR</v>
          </cell>
          <cell r="K174" t="str">
            <v>Nối góc 90° ren ngoài</v>
          </cell>
          <cell r="L174" t="str">
            <v>ghi</v>
          </cell>
          <cell r="M174" t="str">
            <v>D20x1/2"</v>
          </cell>
          <cell r="N174" t="str">
            <v>112062020012</v>
          </cell>
          <cell r="O174" t="str">
            <v>Nối góc 90° ren ngoài PPR DISMY ghi D20x1/2"</v>
          </cell>
          <cell r="P174" t="str">
            <v>cái</v>
          </cell>
          <cell r="R174" t="str">
            <v>CTRN</v>
          </cell>
          <cell r="S174" t="str">
            <v>G</v>
          </cell>
          <cell r="T174" t="str">
            <v>D</v>
          </cell>
          <cell r="U174" t="e">
            <v>#N/A</v>
          </cell>
          <cell r="V174" t="str">
            <v/>
          </cell>
          <cell r="W174">
            <v>0</v>
          </cell>
          <cell r="X174">
            <v>20</v>
          </cell>
          <cell r="Y174">
            <v>12</v>
          </cell>
          <cell r="Z174" t="str">
            <v>127200020012</v>
          </cell>
          <cell r="AA174" t="str">
            <v>Nối góc 90° ren ngoài PPR DISMY ghi D20x1/2"</v>
          </cell>
          <cell r="AB174">
            <v>12</v>
          </cell>
          <cell r="AC174" t="b">
            <v>0</v>
          </cell>
          <cell r="AD174" t="str">
            <v>CTRN2020012</v>
          </cell>
        </row>
        <row r="175">
          <cell r="D175" t="str">
            <v>12CTRNG2512</v>
          </cell>
          <cell r="E175" t="str">
            <v>Cút RN PPR DISMY ghi D25x1/2"</v>
          </cell>
          <cell r="F175">
            <v>12062</v>
          </cell>
          <cell r="G175" t="str">
            <v>PPRNối góc 90° ren ngoàighi</v>
          </cell>
          <cell r="I175" t="str">
            <v>Cút RN</v>
          </cell>
          <cell r="J175" t="str">
            <v>PPR</v>
          </cell>
          <cell r="K175" t="str">
            <v>Nối góc 90° ren ngoài</v>
          </cell>
          <cell r="L175" t="str">
            <v>ghi</v>
          </cell>
          <cell r="M175" t="str">
            <v>D25x1/2"</v>
          </cell>
          <cell r="N175" t="str">
            <v>112062025012</v>
          </cell>
          <cell r="O175" t="str">
            <v>Nối góc 90° ren ngoài PPR DISMY ghi D25x1/2"</v>
          </cell>
          <cell r="P175" t="str">
            <v>cái</v>
          </cell>
          <cell r="R175" t="str">
            <v>CTRN</v>
          </cell>
          <cell r="S175" t="str">
            <v>G</v>
          </cell>
          <cell r="T175" t="str">
            <v>D</v>
          </cell>
          <cell r="U175" t="e">
            <v>#N/A</v>
          </cell>
          <cell r="V175" t="str">
            <v/>
          </cell>
          <cell r="W175">
            <v>0</v>
          </cell>
          <cell r="X175">
            <v>25</v>
          </cell>
          <cell r="Y175">
            <v>12</v>
          </cell>
          <cell r="Z175" t="str">
            <v>127200025012</v>
          </cell>
          <cell r="AA175" t="str">
            <v>Nối góc 90° ren ngoài PPR DISMY ghi D25x1/2"</v>
          </cell>
          <cell r="AB175">
            <v>12</v>
          </cell>
          <cell r="AC175" t="b">
            <v>0</v>
          </cell>
          <cell r="AD175" t="str">
            <v>CTRN2025012</v>
          </cell>
        </row>
        <row r="176">
          <cell r="D176" t="str">
            <v>12CTRNG2534</v>
          </cell>
          <cell r="E176" t="str">
            <v>Cút RN PPR DISMY ghi D25x3/4"</v>
          </cell>
          <cell r="F176">
            <v>12062</v>
          </cell>
          <cell r="G176" t="str">
            <v>PPRNối góc 90° ren ngoàighi</v>
          </cell>
          <cell r="I176" t="str">
            <v>Cút RN</v>
          </cell>
          <cell r="J176" t="str">
            <v>PPR</v>
          </cell>
          <cell r="K176" t="str">
            <v>Nối góc 90° ren ngoài</v>
          </cell>
          <cell r="L176" t="str">
            <v>ghi</v>
          </cell>
          <cell r="M176" t="str">
            <v>D25x3/4"</v>
          </cell>
          <cell r="N176" t="str">
            <v>112062025034</v>
          </cell>
          <cell r="O176" t="str">
            <v>Nối góc 90° ren ngoài PPR DISMY ghi D25x3/4"</v>
          </cell>
          <cell r="P176" t="str">
            <v>cái</v>
          </cell>
          <cell r="R176" t="str">
            <v>CTRN</v>
          </cell>
          <cell r="S176" t="str">
            <v>G</v>
          </cell>
          <cell r="T176" t="str">
            <v>D</v>
          </cell>
          <cell r="U176" t="e">
            <v>#N/A</v>
          </cell>
          <cell r="V176" t="str">
            <v/>
          </cell>
          <cell r="W176">
            <v>0</v>
          </cell>
          <cell r="X176">
            <v>25</v>
          </cell>
          <cell r="Y176">
            <v>34</v>
          </cell>
          <cell r="Z176" t="str">
            <v>127200025034</v>
          </cell>
          <cell r="AA176" t="str">
            <v>Nối góc 90° ren ngoài PPR DISMY ghi D25x3/4"</v>
          </cell>
          <cell r="AB176">
            <v>12</v>
          </cell>
          <cell r="AC176" t="b">
            <v>0</v>
          </cell>
          <cell r="AD176" t="str">
            <v>CTRN2025034</v>
          </cell>
        </row>
        <row r="177">
          <cell r="D177" t="str">
            <v>12CTRNG321</v>
          </cell>
          <cell r="E177" t="str">
            <v>Cút RN PPR DISMY ghi D32x1"</v>
          </cell>
          <cell r="F177">
            <v>12062</v>
          </cell>
          <cell r="G177" t="str">
            <v>PPRNối góc 90° ren ngoàighi</v>
          </cell>
          <cell r="I177" t="str">
            <v>Cút RN</v>
          </cell>
          <cell r="J177" t="str">
            <v>PPR</v>
          </cell>
          <cell r="K177" t="str">
            <v>Nối góc 90° ren ngoài</v>
          </cell>
          <cell r="L177" t="str">
            <v>ghi</v>
          </cell>
          <cell r="M177" t="str">
            <v>D32x1"</v>
          </cell>
          <cell r="N177" t="str">
            <v>112062032100</v>
          </cell>
          <cell r="O177" t="str">
            <v>Nối góc 90° ren ngoài PPR DISMY ghi D32x1"</v>
          </cell>
          <cell r="P177" t="str">
            <v>cái</v>
          </cell>
          <cell r="R177" t="str">
            <v>CTRN</v>
          </cell>
          <cell r="S177" t="str">
            <v>G</v>
          </cell>
          <cell r="T177" t="str">
            <v>D</v>
          </cell>
          <cell r="U177" t="e">
            <v>#N/A</v>
          </cell>
          <cell r="V177" t="str">
            <v/>
          </cell>
          <cell r="W177">
            <v>0</v>
          </cell>
          <cell r="X177">
            <v>32</v>
          </cell>
          <cell r="Y177">
            <v>100</v>
          </cell>
          <cell r="Z177" t="str">
            <v>127200032100</v>
          </cell>
          <cell r="AA177" t="str">
            <v>Nối góc 90° ren ngoài PPR DISMY ghi D32x1"</v>
          </cell>
          <cell r="AB177">
            <v>12</v>
          </cell>
          <cell r="AC177" t="b">
            <v>0</v>
          </cell>
          <cell r="AD177" t="str">
            <v>CTRN2032100</v>
          </cell>
        </row>
        <row r="178">
          <cell r="D178" t="str">
            <v>12CTRNUV2012</v>
          </cell>
          <cell r="E178" t="str">
            <v>Cút RN PPR UV D20x1/2"</v>
          </cell>
          <cell r="F178">
            <v>12063</v>
          </cell>
          <cell r="G178" t="str">
            <v>PPRNối góc 90° ren ngoàiUV</v>
          </cell>
          <cell r="I178" t="str">
            <v>Cút RN</v>
          </cell>
          <cell r="J178" t="str">
            <v>PPR</v>
          </cell>
          <cell r="K178" t="str">
            <v>Nối góc 90° ren ngoài</v>
          </cell>
          <cell r="L178" t="str">
            <v>UV</v>
          </cell>
          <cell r="M178" t="str">
            <v>D20x1/2"</v>
          </cell>
          <cell r="N178" t="str">
            <v>112063020012</v>
          </cell>
          <cell r="O178" t="str">
            <v>Nối góc 90° ren ngoài PPR DISMY UV D20x1/2"</v>
          </cell>
          <cell r="P178" t="str">
            <v>cái</v>
          </cell>
          <cell r="R178" t="str">
            <v>CTRN</v>
          </cell>
          <cell r="S178" t="str">
            <v>UV</v>
          </cell>
          <cell r="T178" t="str">
            <v>D</v>
          </cell>
          <cell r="U178" t="e">
            <v>#N/A</v>
          </cell>
          <cell r="V178" t="str">
            <v/>
          </cell>
          <cell r="W178">
            <v>0</v>
          </cell>
          <cell r="X178">
            <v>20</v>
          </cell>
          <cell r="Y178">
            <v>12</v>
          </cell>
          <cell r="Z178" t="str">
            <v>127300020012</v>
          </cell>
          <cell r="AA178" t="str">
            <v>Nối góc 90° ren ngoài PPR DISMY UV D20x1/2"</v>
          </cell>
          <cell r="AB178">
            <v>12</v>
          </cell>
          <cell r="AC178" t="b">
            <v>0</v>
          </cell>
          <cell r="AD178" t="str">
            <v>CTRN3020012</v>
          </cell>
        </row>
        <row r="179">
          <cell r="D179" t="str">
            <v>12CTRNUV2512</v>
          </cell>
          <cell r="E179" t="str">
            <v>Cút RN PPR UV D25x1/2"</v>
          </cell>
          <cell r="F179">
            <v>12063</v>
          </cell>
          <cell r="G179" t="str">
            <v>PPRNối góc 90° ren ngoàiUV</v>
          </cell>
          <cell r="I179" t="str">
            <v>Cút RN</v>
          </cell>
          <cell r="J179" t="str">
            <v>PPR</v>
          </cell>
          <cell r="K179" t="str">
            <v>Nối góc 90° ren ngoài</v>
          </cell>
          <cell r="L179" t="str">
            <v>UV</v>
          </cell>
          <cell r="M179" t="str">
            <v>D25x1/2"</v>
          </cell>
          <cell r="N179" t="str">
            <v>112063025012</v>
          </cell>
          <cell r="O179" t="str">
            <v>Nối góc 90° ren ngoài PPR DISMY UV D25x1/2"</v>
          </cell>
          <cell r="P179" t="str">
            <v>cái</v>
          </cell>
          <cell r="R179" t="str">
            <v>CTRN</v>
          </cell>
          <cell r="S179" t="str">
            <v>UV</v>
          </cell>
          <cell r="T179" t="str">
            <v>D</v>
          </cell>
          <cell r="U179" t="e">
            <v>#N/A</v>
          </cell>
          <cell r="V179" t="str">
            <v/>
          </cell>
          <cell r="W179">
            <v>0</v>
          </cell>
          <cell r="X179">
            <v>25</v>
          </cell>
          <cell r="Y179">
            <v>12</v>
          </cell>
          <cell r="Z179" t="str">
            <v>127300025012</v>
          </cell>
          <cell r="AA179" t="str">
            <v>Nối góc 90° ren ngoài PPR DISMY UV D25x1/2"</v>
          </cell>
          <cell r="AB179">
            <v>12</v>
          </cell>
          <cell r="AC179" t="b">
            <v>0</v>
          </cell>
          <cell r="AD179" t="str">
            <v>CTRN3025012</v>
          </cell>
        </row>
        <row r="180">
          <cell r="D180" t="str">
            <v>12CTRNUV2534</v>
          </cell>
          <cell r="E180" t="str">
            <v>Cút RN PPR UV D25x3/4"</v>
          </cell>
          <cell r="F180">
            <v>12063</v>
          </cell>
          <cell r="G180" t="str">
            <v>PPRNối góc 90° ren ngoàiUV</v>
          </cell>
          <cell r="I180" t="str">
            <v>Cút RN</v>
          </cell>
          <cell r="J180" t="str">
            <v>PPR</v>
          </cell>
          <cell r="K180" t="str">
            <v>Nối góc 90° ren ngoài</v>
          </cell>
          <cell r="L180" t="str">
            <v>UV</v>
          </cell>
          <cell r="M180" t="str">
            <v>D25x3/4"</v>
          </cell>
          <cell r="N180" t="str">
            <v>112063025034</v>
          </cell>
          <cell r="O180" t="str">
            <v>Nối góc 90° ren ngoài PPR DISMY UV D25x3/4"</v>
          </cell>
          <cell r="P180" t="str">
            <v>cái</v>
          </cell>
          <cell r="R180" t="str">
            <v>CTRN</v>
          </cell>
          <cell r="S180" t="str">
            <v>UV</v>
          </cell>
          <cell r="T180" t="str">
            <v>D</v>
          </cell>
          <cell r="U180" t="e">
            <v>#N/A</v>
          </cell>
          <cell r="V180" t="str">
            <v/>
          </cell>
          <cell r="W180">
            <v>0</v>
          </cell>
          <cell r="X180">
            <v>25</v>
          </cell>
          <cell r="Y180">
            <v>34</v>
          </cell>
          <cell r="Z180" t="str">
            <v>127300025034</v>
          </cell>
          <cell r="AA180" t="str">
            <v>Nối góc 90° ren ngoài PPR DISMY UV D25x3/4"</v>
          </cell>
          <cell r="AB180">
            <v>12</v>
          </cell>
          <cell r="AC180" t="b">
            <v>0</v>
          </cell>
          <cell r="AD180" t="str">
            <v>CTRN3025034</v>
          </cell>
        </row>
        <row r="181">
          <cell r="D181" t="str">
            <v>12CTRNUV321</v>
          </cell>
          <cell r="E181" t="str">
            <v>Cút RN PPR UV D32x1"</v>
          </cell>
          <cell r="F181">
            <v>12063</v>
          </cell>
          <cell r="G181" t="str">
            <v>PPRNối góc 90° ren ngoàiUV</v>
          </cell>
          <cell r="I181" t="str">
            <v>Cút RN</v>
          </cell>
          <cell r="J181" t="str">
            <v>PPR</v>
          </cell>
          <cell r="K181" t="str">
            <v>Nối góc 90° ren ngoài</v>
          </cell>
          <cell r="L181" t="str">
            <v>UV</v>
          </cell>
          <cell r="M181" t="str">
            <v>D32x1"</v>
          </cell>
          <cell r="N181" t="str">
            <v>112063032100</v>
          </cell>
          <cell r="O181" t="str">
            <v>Nối góc 90° ren ngoài PPR DISMY UV D32x1"</v>
          </cell>
          <cell r="P181" t="str">
            <v>cái</v>
          </cell>
          <cell r="R181" t="str">
            <v>CTRN</v>
          </cell>
          <cell r="S181" t="str">
            <v>UV</v>
          </cell>
          <cell r="T181" t="str">
            <v>D</v>
          </cell>
          <cell r="U181" t="e">
            <v>#N/A</v>
          </cell>
          <cell r="V181" t="str">
            <v/>
          </cell>
          <cell r="W181">
            <v>0</v>
          </cell>
          <cell r="X181">
            <v>32</v>
          </cell>
          <cell r="Y181">
            <v>100</v>
          </cell>
          <cell r="Z181" t="str">
            <v>127300032100</v>
          </cell>
          <cell r="AA181" t="str">
            <v>Nối góc 90° ren ngoài PPR DISMY UV D32x1"</v>
          </cell>
          <cell r="AB181">
            <v>12</v>
          </cell>
          <cell r="AC181" t="b">
            <v>0</v>
          </cell>
          <cell r="AD181" t="str">
            <v>CTRN3032100</v>
          </cell>
        </row>
        <row r="182">
          <cell r="D182" t="str">
            <v>12TX2020</v>
          </cell>
          <cell r="E182" t="str">
            <v>Tê trơn PPR DISMY xanh D20</v>
          </cell>
          <cell r="F182">
            <v>12071</v>
          </cell>
          <cell r="G182" t="str">
            <v>PPRBa chạc 90°xanh</v>
          </cell>
          <cell r="I182" t="str">
            <v>Tê trơn</v>
          </cell>
          <cell r="J182" t="str">
            <v>PPR</v>
          </cell>
          <cell r="K182" t="str">
            <v>Ba chạc 90°</v>
          </cell>
          <cell r="L182" t="str">
            <v>xanh</v>
          </cell>
          <cell r="M182" t="str">
            <v>D20</v>
          </cell>
          <cell r="N182" t="str">
            <v>112071020020</v>
          </cell>
          <cell r="O182" t="str">
            <v>Ba chạc 90° PPR DISMY xanh D20</v>
          </cell>
          <cell r="P182" t="str">
            <v>cái</v>
          </cell>
          <cell r="R182" t="str">
            <v>T</v>
          </cell>
          <cell r="S182" t="str">
            <v>X</v>
          </cell>
          <cell r="T182" t="str">
            <v>D</v>
          </cell>
          <cell r="U182" t="e">
            <v>#N/A</v>
          </cell>
          <cell r="V182" t="str">
            <v/>
          </cell>
          <cell r="W182">
            <v>0</v>
          </cell>
          <cell r="X182">
            <v>20</v>
          </cell>
          <cell r="Y182">
            <v>0</v>
          </cell>
          <cell r="Z182" t="str">
            <v>128100020020</v>
          </cell>
          <cell r="AA182" t="str">
            <v>Ba chạc 90° PPR DISMY xanh D20</v>
          </cell>
          <cell r="AB182">
            <v>12</v>
          </cell>
          <cell r="AC182" t="b">
            <v>0</v>
          </cell>
          <cell r="AD182" t="str">
            <v>T1020020</v>
          </cell>
        </row>
        <row r="183">
          <cell r="D183" t="str">
            <v>12TX2525</v>
          </cell>
          <cell r="E183" t="str">
            <v>Tê trơn PPR DISMY xanh D25</v>
          </cell>
          <cell r="F183">
            <v>12071</v>
          </cell>
          <cell r="G183" t="str">
            <v>PPRBa chạc 90°xanh</v>
          </cell>
          <cell r="I183" t="str">
            <v>Tê trơn</v>
          </cell>
          <cell r="J183" t="str">
            <v>PPR</v>
          </cell>
          <cell r="K183" t="str">
            <v>Ba chạc 90°</v>
          </cell>
          <cell r="L183" t="str">
            <v>xanh</v>
          </cell>
          <cell r="M183" t="str">
            <v>D25</v>
          </cell>
          <cell r="N183" t="str">
            <v>112071025025</v>
          </cell>
          <cell r="O183" t="str">
            <v>Ba chạc 90° PPR DISMY xanh D25</v>
          </cell>
          <cell r="P183" t="str">
            <v>cái</v>
          </cell>
          <cell r="R183" t="str">
            <v>T</v>
          </cell>
          <cell r="S183" t="str">
            <v>X</v>
          </cell>
          <cell r="T183" t="str">
            <v>D</v>
          </cell>
          <cell r="U183" t="e">
            <v>#N/A</v>
          </cell>
          <cell r="V183" t="str">
            <v/>
          </cell>
          <cell r="W183">
            <v>0</v>
          </cell>
          <cell r="X183">
            <v>25</v>
          </cell>
          <cell r="Y183">
            <v>0</v>
          </cell>
          <cell r="Z183" t="str">
            <v>128100025025</v>
          </cell>
          <cell r="AA183" t="str">
            <v>Ba chạc 90° PPR DISMY xanh D25</v>
          </cell>
          <cell r="AB183">
            <v>12</v>
          </cell>
          <cell r="AC183" t="b">
            <v>0</v>
          </cell>
          <cell r="AD183" t="str">
            <v>T1025025</v>
          </cell>
        </row>
        <row r="184">
          <cell r="D184" t="str">
            <v>12TX3232</v>
          </cell>
          <cell r="E184" t="str">
            <v>Tê trơn PPR DISMY xanh D32</v>
          </cell>
          <cell r="F184">
            <v>12071</v>
          </cell>
          <cell r="G184" t="str">
            <v>PPRBa chạc 90°xanh</v>
          </cell>
          <cell r="I184" t="str">
            <v>Tê trơn</v>
          </cell>
          <cell r="J184" t="str">
            <v>PPR</v>
          </cell>
          <cell r="K184" t="str">
            <v>Ba chạc 90°</v>
          </cell>
          <cell r="L184" t="str">
            <v>xanh</v>
          </cell>
          <cell r="M184" t="str">
            <v>D32</v>
          </cell>
          <cell r="N184" t="str">
            <v>112071032032</v>
          </cell>
          <cell r="O184" t="str">
            <v>Ba chạc 90° PPR DISMY xanh D32</v>
          </cell>
          <cell r="P184" t="str">
            <v>cái</v>
          </cell>
          <cell r="R184" t="str">
            <v>T</v>
          </cell>
          <cell r="S184" t="str">
            <v>X</v>
          </cell>
          <cell r="T184" t="str">
            <v>D</v>
          </cell>
          <cell r="U184" t="e">
            <v>#N/A</v>
          </cell>
          <cell r="V184" t="str">
            <v/>
          </cell>
          <cell r="W184">
            <v>0</v>
          </cell>
          <cell r="X184">
            <v>32</v>
          </cell>
          <cell r="Y184">
            <v>0</v>
          </cell>
          <cell r="Z184" t="str">
            <v>128100032032</v>
          </cell>
          <cell r="AA184" t="str">
            <v>Ba chạc 90° PPR DISMY xanh D32</v>
          </cell>
          <cell r="AB184">
            <v>12</v>
          </cell>
          <cell r="AC184" t="b">
            <v>0</v>
          </cell>
          <cell r="AD184" t="str">
            <v>T1032032</v>
          </cell>
        </row>
        <row r="185">
          <cell r="D185" t="str">
            <v>12TX4040</v>
          </cell>
          <cell r="E185" t="str">
            <v>Tê trơn PPR DISMY xanh D40</v>
          </cell>
          <cell r="F185">
            <v>12071</v>
          </cell>
          <cell r="G185" t="str">
            <v>PPRBa chạc 90°xanh</v>
          </cell>
          <cell r="I185" t="str">
            <v>Tê trơn</v>
          </cell>
          <cell r="J185" t="str">
            <v>PPR</v>
          </cell>
          <cell r="K185" t="str">
            <v>Ba chạc 90°</v>
          </cell>
          <cell r="L185" t="str">
            <v>xanh</v>
          </cell>
          <cell r="M185" t="str">
            <v>D40</v>
          </cell>
          <cell r="N185" t="str">
            <v>112071040040</v>
          </cell>
          <cell r="O185" t="str">
            <v>Ba chạc 90° PPR DISMY xanh D40</v>
          </cell>
          <cell r="P185" t="str">
            <v>cái</v>
          </cell>
          <cell r="R185" t="str">
            <v>T</v>
          </cell>
          <cell r="S185" t="str">
            <v>X</v>
          </cell>
          <cell r="T185" t="str">
            <v>D</v>
          </cell>
          <cell r="U185" t="e">
            <v>#N/A</v>
          </cell>
          <cell r="V185" t="str">
            <v/>
          </cell>
          <cell r="W185">
            <v>0</v>
          </cell>
          <cell r="X185">
            <v>40</v>
          </cell>
          <cell r="Y185">
            <v>0</v>
          </cell>
          <cell r="Z185" t="str">
            <v>128100040040</v>
          </cell>
          <cell r="AA185" t="str">
            <v>Ba chạc 90° PPR DISMY xanh D40</v>
          </cell>
          <cell r="AB185">
            <v>12</v>
          </cell>
          <cell r="AC185" t="b">
            <v>0</v>
          </cell>
          <cell r="AD185" t="str">
            <v>T1040040</v>
          </cell>
        </row>
        <row r="186">
          <cell r="D186" t="str">
            <v>12TX5050</v>
          </cell>
          <cell r="E186" t="str">
            <v>Tê trơn PPR DISMY xanh D50</v>
          </cell>
          <cell r="F186">
            <v>12071</v>
          </cell>
          <cell r="G186" t="str">
            <v>PPRBa chạc 90°xanh</v>
          </cell>
          <cell r="I186" t="str">
            <v>Tê trơn</v>
          </cell>
          <cell r="J186" t="str">
            <v>PPR</v>
          </cell>
          <cell r="K186" t="str">
            <v>Ba chạc 90°</v>
          </cell>
          <cell r="L186" t="str">
            <v>xanh</v>
          </cell>
          <cell r="M186" t="str">
            <v>D50</v>
          </cell>
          <cell r="N186" t="str">
            <v>112071050050</v>
          </cell>
          <cell r="O186" t="str">
            <v>Ba chạc 90° PPR DISMY xanh D50</v>
          </cell>
          <cell r="P186" t="str">
            <v>cái</v>
          </cell>
          <cell r="R186" t="str">
            <v>T</v>
          </cell>
          <cell r="S186" t="str">
            <v>X</v>
          </cell>
          <cell r="T186" t="str">
            <v>D</v>
          </cell>
          <cell r="U186" t="e">
            <v>#N/A</v>
          </cell>
          <cell r="V186" t="str">
            <v/>
          </cell>
          <cell r="W186">
            <v>0</v>
          </cell>
          <cell r="X186">
            <v>50</v>
          </cell>
          <cell r="Y186">
            <v>0</v>
          </cell>
          <cell r="Z186" t="str">
            <v>128100050050</v>
          </cell>
          <cell r="AA186" t="str">
            <v>Ba chạc 90° PPR DISMY xanh D50</v>
          </cell>
          <cell r="AB186">
            <v>12</v>
          </cell>
          <cell r="AC186" t="b">
            <v>0</v>
          </cell>
          <cell r="AD186" t="str">
            <v>T1050050</v>
          </cell>
        </row>
        <row r="187">
          <cell r="D187" t="str">
            <v>12TX6363</v>
          </cell>
          <cell r="E187" t="str">
            <v>Tê trơn PPR DISMY xanh D63</v>
          </cell>
          <cell r="F187">
            <v>12071</v>
          </cell>
          <cell r="G187" t="str">
            <v>PPRBa chạc 90°xanh</v>
          </cell>
          <cell r="I187" t="str">
            <v>Tê trơn</v>
          </cell>
          <cell r="J187" t="str">
            <v>PPR</v>
          </cell>
          <cell r="K187" t="str">
            <v>Ba chạc 90°</v>
          </cell>
          <cell r="L187" t="str">
            <v>xanh</v>
          </cell>
          <cell r="M187" t="str">
            <v>D63</v>
          </cell>
          <cell r="N187" t="str">
            <v>112071063063</v>
          </cell>
          <cell r="O187" t="str">
            <v>Ba chạc 90° PPR DISMY xanh D63</v>
          </cell>
          <cell r="P187" t="str">
            <v>cái</v>
          </cell>
          <cell r="R187" t="str">
            <v>T</v>
          </cell>
          <cell r="S187" t="str">
            <v>X</v>
          </cell>
          <cell r="T187" t="str">
            <v>D</v>
          </cell>
          <cell r="U187" t="e">
            <v>#N/A</v>
          </cell>
          <cell r="V187" t="str">
            <v/>
          </cell>
          <cell r="W187">
            <v>0</v>
          </cell>
          <cell r="X187">
            <v>63</v>
          </cell>
          <cell r="Y187">
            <v>0</v>
          </cell>
          <cell r="Z187" t="str">
            <v>128100063063</v>
          </cell>
          <cell r="AA187" t="str">
            <v>Ba chạc 90° PPR DISMY xanh D63</v>
          </cell>
          <cell r="AB187">
            <v>12</v>
          </cell>
          <cell r="AC187" t="b">
            <v>0</v>
          </cell>
          <cell r="AD187" t="str">
            <v>T1063063</v>
          </cell>
        </row>
        <row r="188">
          <cell r="D188" t="str">
            <v>12TX7575</v>
          </cell>
          <cell r="E188" t="str">
            <v>Tê trơn PPR DISMY xanh D75</v>
          </cell>
          <cell r="F188">
            <v>12071</v>
          </cell>
          <cell r="G188" t="str">
            <v>PPRBa chạc 90°xanh</v>
          </cell>
          <cell r="I188" t="str">
            <v>Tê trơn</v>
          </cell>
          <cell r="J188" t="str">
            <v>PPR</v>
          </cell>
          <cell r="K188" t="str">
            <v>Ba chạc 90°</v>
          </cell>
          <cell r="L188" t="str">
            <v>xanh</v>
          </cell>
          <cell r="M188" t="str">
            <v>D75</v>
          </cell>
          <cell r="N188" t="str">
            <v>112071075075</v>
          </cell>
          <cell r="O188" t="str">
            <v>Ba chạc 90° PPR DISMY xanh D75</v>
          </cell>
          <cell r="P188" t="str">
            <v>cái</v>
          </cell>
          <cell r="R188" t="str">
            <v>T</v>
          </cell>
          <cell r="S188" t="str">
            <v>X</v>
          </cell>
          <cell r="T188" t="str">
            <v>D</v>
          </cell>
          <cell r="U188" t="e">
            <v>#N/A</v>
          </cell>
          <cell r="V188" t="str">
            <v/>
          </cell>
          <cell r="W188">
            <v>0</v>
          </cell>
          <cell r="X188">
            <v>75</v>
          </cell>
          <cell r="Y188">
            <v>0</v>
          </cell>
          <cell r="Z188" t="str">
            <v>128100075075</v>
          </cell>
          <cell r="AA188" t="str">
            <v>Ba chạc 90° PPR DISMY xanh D75</v>
          </cell>
          <cell r="AB188">
            <v>12</v>
          </cell>
          <cell r="AC188" t="b">
            <v>0</v>
          </cell>
          <cell r="AD188" t="str">
            <v>T1075075</v>
          </cell>
        </row>
        <row r="189">
          <cell r="D189" t="str">
            <v>12TX9090</v>
          </cell>
          <cell r="E189" t="str">
            <v>Tê trơn PPR DISMY xanh D90</v>
          </cell>
          <cell r="F189">
            <v>12071</v>
          </cell>
          <cell r="G189" t="str">
            <v>PPRBa chạc 90°xanh</v>
          </cell>
          <cell r="I189" t="str">
            <v>Tê trơn</v>
          </cell>
          <cell r="J189" t="str">
            <v>PPR</v>
          </cell>
          <cell r="K189" t="str">
            <v>Ba chạc 90°</v>
          </cell>
          <cell r="L189" t="str">
            <v>xanh</v>
          </cell>
          <cell r="M189" t="str">
            <v>D90</v>
          </cell>
          <cell r="N189" t="str">
            <v>112071090090</v>
          </cell>
          <cell r="O189" t="str">
            <v>Ba chạc 90° PPR DISMY xanh D90</v>
          </cell>
          <cell r="P189" t="str">
            <v>cái</v>
          </cell>
          <cell r="R189" t="str">
            <v>T</v>
          </cell>
          <cell r="S189" t="str">
            <v>X</v>
          </cell>
          <cell r="T189" t="str">
            <v>D</v>
          </cell>
          <cell r="U189" t="e">
            <v>#N/A</v>
          </cell>
          <cell r="V189" t="str">
            <v/>
          </cell>
          <cell r="W189">
            <v>0</v>
          </cell>
          <cell r="X189">
            <v>90</v>
          </cell>
          <cell r="Y189">
            <v>0</v>
          </cell>
          <cell r="Z189" t="str">
            <v>128100090090</v>
          </cell>
          <cell r="AA189" t="str">
            <v>Ba chạc 90° PPR DISMY xanh D90</v>
          </cell>
          <cell r="AB189">
            <v>12</v>
          </cell>
          <cell r="AC189" t="b">
            <v>0</v>
          </cell>
          <cell r="AD189" t="str">
            <v>T1090090</v>
          </cell>
        </row>
        <row r="190">
          <cell r="D190" t="str">
            <v>12TX110110</v>
          </cell>
          <cell r="E190" t="str">
            <v>Tê trơn PPR DISMY xanh D110</v>
          </cell>
          <cell r="F190">
            <v>12071</v>
          </cell>
          <cell r="G190" t="str">
            <v>PPRBa chạc 90°xanh</v>
          </cell>
          <cell r="I190" t="str">
            <v>Tê trơn</v>
          </cell>
          <cell r="J190" t="str">
            <v>PPR</v>
          </cell>
          <cell r="K190" t="str">
            <v>Ba chạc 90°</v>
          </cell>
          <cell r="L190" t="str">
            <v>xanh</v>
          </cell>
          <cell r="M190" t="str">
            <v>D110</v>
          </cell>
          <cell r="N190" t="str">
            <v>112071110110</v>
          </cell>
          <cell r="O190" t="str">
            <v>Ba chạc 90° PPR DISMY xanh D110</v>
          </cell>
          <cell r="P190" t="str">
            <v>cái</v>
          </cell>
          <cell r="R190" t="str">
            <v>T</v>
          </cell>
          <cell r="S190" t="str">
            <v>X</v>
          </cell>
          <cell r="T190" t="str">
            <v>D</v>
          </cell>
          <cell r="U190" t="e">
            <v>#N/A</v>
          </cell>
          <cell r="V190" t="str">
            <v/>
          </cell>
          <cell r="W190">
            <v>0</v>
          </cell>
          <cell r="X190">
            <v>110</v>
          </cell>
          <cell r="Y190">
            <v>0</v>
          </cell>
          <cell r="Z190" t="str">
            <v>128100110110</v>
          </cell>
          <cell r="AA190" t="str">
            <v>Ba chạc 90° PPR DISMY xanh D110</v>
          </cell>
          <cell r="AB190">
            <v>12</v>
          </cell>
          <cell r="AC190" t="b">
            <v>0</v>
          </cell>
          <cell r="AD190" t="str">
            <v>T1110110</v>
          </cell>
        </row>
        <row r="191">
          <cell r="D191" t="str">
            <v>12TX125125</v>
          </cell>
          <cell r="E191" t="str">
            <v>Tê trơn PPR DISMY xanh D125</v>
          </cell>
          <cell r="F191">
            <v>12071</v>
          </cell>
          <cell r="G191" t="str">
            <v>PPRBa chạc 90°xanh</v>
          </cell>
          <cell r="I191" t="str">
            <v>Tê trơn</v>
          </cell>
          <cell r="J191" t="str">
            <v>PPR</v>
          </cell>
          <cell r="K191" t="str">
            <v>Ba chạc 90°</v>
          </cell>
          <cell r="L191" t="str">
            <v>xanh</v>
          </cell>
          <cell r="M191" t="str">
            <v>D125</v>
          </cell>
          <cell r="N191" t="str">
            <v>112071125125</v>
          </cell>
          <cell r="O191" t="str">
            <v>Ba chạc 90° PPR DISMY xanh D125</v>
          </cell>
          <cell r="P191" t="str">
            <v>cái</v>
          </cell>
          <cell r="R191" t="str">
            <v>T</v>
          </cell>
          <cell r="S191" t="str">
            <v>X</v>
          </cell>
          <cell r="T191" t="str">
            <v>D</v>
          </cell>
          <cell r="U191" t="e">
            <v>#N/A</v>
          </cell>
          <cell r="V191" t="str">
            <v/>
          </cell>
          <cell r="W191">
            <v>0</v>
          </cell>
          <cell r="X191">
            <v>125</v>
          </cell>
          <cell r="Y191">
            <v>0</v>
          </cell>
          <cell r="Z191" t="str">
            <v>128100125125</v>
          </cell>
          <cell r="AA191" t="str">
            <v>Ba chạc 90° PPR DISMY xanh D125</v>
          </cell>
          <cell r="AB191">
            <v>12</v>
          </cell>
          <cell r="AC191" t="b">
            <v>0</v>
          </cell>
          <cell r="AD191" t="str">
            <v>T1125125</v>
          </cell>
        </row>
        <row r="192">
          <cell r="D192" t="str">
            <v>12TX140140</v>
          </cell>
          <cell r="E192" t="str">
            <v>Tê trơn PPR DISMY xanh D140</v>
          </cell>
          <cell r="F192">
            <v>12071</v>
          </cell>
          <cell r="G192" t="str">
            <v>PPRBa chạc 90°xanh</v>
          </cell>
          <cell r="I192" t="str">
            <v>Tê trơn</v>
          </cell>
          <cell r="J192" t="str">
            <v>PPR</v>
          </cell>
          <cell r="K192" t="str">
            <v>Ba chạc 90°</v>
          </cell>
          <cell r="L192" t="str">
            <v>xanh</v>
          </cell>
          <cell r="M192" t="str">
            <v>D140</v>
          </cell>
          <cell r="N192" t="str">
            <v>112071140140</v>
          </cell>
          <cell r="O192" t="str">
            <v>Ba chạc 90° PPR DISMY xanh D140</v>
          </cell>
          <cell r="P192" t="str">
            <v>cái</v>
          </cell>
          <cell r="R192" t="str">
            <v>T</v>
          </cell>
          <cell r="S192" t="str">
            <v>X</v>
          </cell>
          <cell r="T192" t="str">
            <v>D</v>
          </cell>
          <cell r="U192" t="e">
            <v>#N/A</v>
          </cell>
          <cell r="V192" t="str">
            <v/>
          </cell>
          <cell r="W192">
            <v>0</v>
          </cell>
          <cell r="X192">
            <v>140</v>
          </cell>
          <cell r="Y192">
            <v>0</v>
          </cell>
          <cell r="Z192" t="str">
            <v>128100140140</v>
          </cell>
          <cell r="AA192" t="str">
            <v>Ba chạc 90° PPR DISMY xanh D140</v>
          </cell>
          <cell r="AB192">
            <v>12</v>
          </cell>
          <cell r="AC192" t="b">
            <v>0</v>
          </cell>
          <cell r="AD192" t="str">
            <v>T1140140</v>
          </cell>
        </row>
        <row r="193">
          <cell r="D193" t="str">
            <v>12TG2020</v>
          </cell>
          <cell r="E193" t="str">
            <v>Tê trơn PPR DISMY ghi D20</v>
          </cell>
          <cell r="F193">
            <v>12072</v>
          </cell>
          <cell r="G193" t="str">
            <v>PPRBa chạc 90°ghi</v>
          </cell>
          <cell r="I193" t="str">
            <v>Tê trơn</v>
          </cell>
          <cell r="J193" t="str">
            <v>PPR</v>
          </cell>
          <cell r="K193" t="str">
            <v>Ba chạc 90°</v>
          </cell>
          <cell r="L193" t="str">
            <v>ghi</v>
          </cell>
          <cell r="M193" t="str">
            <v>D20</v>
          </cell>
          <cell r="N193" t="str">
            <v>112072020020</v>
          </cell>
          <cell r="O193" t="str">
            <v>Ba chạc 90° PPR DISMY ghi D20</v>
          </cell>
          <cell r="P193" t="str">
            <v>cái</v>
          </cell>
          <cell r="R193" t="str">
            <v>T</v>
          </cell>
          <cell r="S193" t="str">
            <v>G</v>
          </cell>
          <cell r="T193" t="str">
            <v>D</v>
          </cell>
          <cell r="U193" t="e">
            <v>#N/A</v>
          </cell>
          <cell r="V193" t="str">
            <v/>
          </cell>
          <cell r="W193">
            <v>0</v>
          </cell>
          <cell r="X193">
            <v>20</v>
          </cell>
          <cell r="Y193">
            <v>0</v>
          </cell>
          <cell r="Z193" t="str">
            <v>128200020020</v>
          </cell>
          <cell r="AA193" t="str">
            <v>Ba chạc 90° PPR DISMY ghi D20</v>
          </cell>
          <cell r="AB193">
            <v>12</v>
          </cell>
          <cell r="AC193" t="b">
            <v>0</v>
          </cell>
          <cell r="AD193" t="str">
            <v>T2020020</v>
          </cell>
        </row>
        <row r="194">
          <cell r="D194" t="str">
            <v>12TG2525</v>
          </cell>
          <cell r="E194" t="str">
            <v>Tê trơn PPR DISMY ghi D25</v>
          </cell>
          <cell r="F194">
            <v>12072</v>
          </cell>
          <cell r="G194" t="str">
            <v>PPRBa chạc 90°ghi</v>
          </cell>
          <cell r="I194" t="str">
            <v>Tê trơn</v>
          </cell>
          <cell r="J194" t="str">
            <v>PPR</v>
          </cell>
          <cell r="K194" t="str">
            <v>Ba chạc 90°</v>
          </cell>
          <cell r="L194" t="str">
            <v>ghi</v>
          </cell>
          <cell r="M194" t="str">
            <v>D25</v>
          </cell>
          <cell r="N194" t="str">
            <v>112072025025</v>
          </cell>
          <cell r="O194" t="str">
            <v>Ba chạc 90° PPR DISMY ghi D25</v>
          </cell>
          <cell r="P194" t="str">
            <v>cái</v>
          </cell>
          <cell r="R194" t="str">
            <v>T</v>
          </cell>
          <cell r="S194" t="str">
            <v>G</v>
          </cell>
          <cell r="T194" t="str">
            <v>D</v>
          </cell>
          <cell r="U194" t="e">
            <v>#N/A</v>
          </cell>
          <cell r="V194" t="str">
            <v/>
          </cell>
          <cell r="W194">
            <v>0</v>
          </cell>
          <cell r="X194">
            <v>25</v>
          </cell>
          <cell r="Y194">
            <v>0</v>
          </cell>
          <cell r="Z194" t="str">
            <v>128200025025</v>
          </cell>
          <cell r="AA194" t="str">
            <v>Ba chạc 90° PPR DISMY ghi D25</v>
          </cell>
          <cell r="AB194">
            <v>12</v>
          </cell>
          <cell r="AC194" t="b">
            <v>0</v>
          </cell>
          <cell r="AD194" t="str">
            <v>T2025025</v>
          </cell>
        </row>
        <row r="195">
          <cell r="D195" t="str">
            <v>12TG3232</v>
          </cell>
          <cell r="E195" t="str">
            <v>Tê trơn PPR DISMY ghi D32</v>
          </cell>
          <cell r="F195">
            <v>12072</v>
          </cell>
          <cell r="G195" t="str">
            <v>PPRBa chạc 90°ghi</v>
          </cell>
          <cell r="I195" t="str">
            <v>Tê trơn</v>
          </cell>
          <cell r="J195" t="str">
            <v>PPR</v>
          </cell>
          <cell r="K195" t="str">
            <v>Ba chạc 90°</v>
          </cell>
          <cell r="L195" t="str">
            <v>ghi</v>
          </cell>
          <cell r="M195" t="str">
            <v>D32</v>
          </cell>
          <cell r="N195" t="str">
            <v>112072032032</v>
          </cell>
          <cell r="O195" t="str">
            <v>Ba chạc 90° PPR DISMY ghi D32</v>
          </cell>
          <cell r="P195" t="str">
            <v>cái</v>
          </cell>
          <cell r="R195" t="str">
            <v>T</v>
          </cell>
          <cell r="S195" t="str">
            <v>G</v>
          </cell>
          <cell r="T195" t="str">
            <v>D</v>
          </cell>
          <cell r="U195" t="e">
            <v>#N/A</v>
          </cell>
          <cell r="V195" t="str">
            <v/>
          </cell>
          <cell r="W195">
            <v>0</v>
          </cell>
          <cell r="X195">
            <v>32</v>
          </cell>
          <cell r="Y195">
            <v>0</v>
          </cell>
          <cell r="Z195" t="str">
            <v>128200032032</v>
          </cell>
          <cell r="AA195" t="str">
            <v>Ba chạc 90° PPR DISMY ghi D32</v>
          </cell>
          <cell r="AB195">
            <v>12</v>
          </cell>
          <cell r="AC195" t="b">
            <v>0</v>
          </cell>
          <cell r="AD195" t="str">
            <v>T2032032</v>
          </cell>
        </row>
        <row r="196">
          <cell r="D196" t="str">
            <v>12TG4040</v>
          </cell>
          <cell r="E196" t="str">
            <v>Tê trơn PPR DISMY ghi D40</v>
          </cell>
          <cell r="F196">
            <v>12072</v>
          </cell>
          <cell r="G196" t="str">
            <v>PPRBa chạc 90°ghi</v>
          </cell>
          <cell r="I196" t="str">
            <v>Tê trơn</v>
          </cell>
          <cell r="J196" t="str">
            <v>PPR</v>
          </cell>
          <cell r="K196" t="str">
            <v>Ba chạc 90°</v>
          </cell>
          <cell r="L196" t="str">
            <v>ghi</v>
          </cell>
          <cell r="M196" t="str">
            <v>D40</v>
          </cell>
          <cell r="N196" t="str">
            <v>112072040040</v>
          </cell>
          <cell r="O196" t="str">
            <v>Ba chạc 90° PPR DISMY ghi D40</v>
          </cell>
          <cell r="P196" t="str">
            <v>cái</v>
          </cell>
          <cell r="R196" t="str">
            <v>T</v>
          </cell>
          <cell r="S196" t="str">
            <v>G</v>
          </cell>
          <cell r="T196" t="str">
            <v>D</v>
          </cell>
          <cell r="U196" t="e">
            <v>#N/A</v>
          </cell>
          <cell r="V196" t="str">
            <v/>
          </cell>
          <cell r="W196">
            <v>0</v>
          </cell>
          <cell r="X196">
            <v>40</v>
          </cell>
          <cell r="Y196">
            <v>0</v>
          </cell>
          <cell r="Z196" t="str">
            <v>128200040040</v>
          </cell>
          <cell r="AA196" t="str">
            <v>Ba chạc 90° PPR DISMY ghi D40</v>
          </cell>
          <cell r="AB196">
            <v>12</v>
          </cell>
          <cell r="AC196" t="b">
            <v>0</v>
          </cell>
          <cell r="AD196" t="str">
            <v>T2040040</v>
          </cell>
        </row>
        <row r="197">
          <cell r="D197" t="str">
            <v>12TG5050</v>
          </cell>
          <cell r="E197" t="str">
            <v>Tê trơn PPR DISMY ghi D50</v>
          </cell>
          <cell r="F197">
            <v>12072</v>
          </cell>
          <cell r="G197" t="str">
            <v>PPRBa chạc 90°ghi</v>
          </cell>
          <cell r="I197" t="str">
            <v>Tê trơn</v>
          </cell>
          <cell r="J197" t="str">
            <v>PPR</v>
          </cell>
          <cell r="K197" t="str">
            <v>Ba chạc 90°</v>
          </cell>
          <cell r="L197" t="str">
            <v>ghi</v>
          </cell>
          <cell r="M197" t="str">
            <v>D50</v>
          </cell>
          <cell r="N197" t="str">
            <v>112072050050</v>
          </cell>
          <cell r="O197" t="str">
            <v>Ba chạc 90° PPR DISMY ghi D50</v>
          </cell>
          <cell r="P197" t="str">
            <v>cái</v>
          </cell>
          <cell r="R197" t="str">
            <v>T</v>
          </cell>
          <cell r="S197" t="str">
            <v>G</v>
          </cell>
          <cell r="T197" t="str">
            <v>D</v>
          </cell>
          <cell r="U197" t="e">
            <v>#N/A</v>
          </cell>
          <cell r="V197" t="str">
            <v/>
          </cell>
          <cell r="W197">
            <v>0</v>
          </cell>
          <cell r="X197">
            <v>50</v>
          </cell>
          <cell r="Y197">
            <v>0</v>
          </cell>
          <cell r="Z197" t="str">
            <v>128200050050</v>
          </cell>
          <cell r="AA197" t="str">
            <v>Ba chạc 90° PPR DISMY ghi D50</v>
          </cell>
          <cell r="AB197">
            <v>12</v>
          </cell>
          <cell r="AC197" t="b">
            <v>0</v>
          </cell>
          <cell r="AD197" t="str">
            <v>T2050050</v>
          </cell>
        </row>
        <row r="198">
          <cell r="D198" t="str">
            <v>12TG6363</v>
          </cell>
          <cell r="E198" t="str">
            <v>Tê trơn PPR DISMY ghi D63</v>
          </cell>
          <cell r="F198">
            <v>12072</v>
          </cell>
          <cell r="G198" t="str">
            <v>PPRBa chạc 90°ghi</v>
          </cell>
          <cell r="I198" t="str">
            <v>Tê trơn</v>
          </cell>
          <cell r="J198" t="str">
            <v>PPR</v>
          </cell>
          <cell r="K198" t="str">
            <v>Ba chạc 90°</v>
          </cell>
          <cell r="L198" t="str">
            <v>ghi</v>
          </cell>
          <cell r="M198" t="str">
            <v>D63</v>
          </cell>
          <cell r="N198" t="str">
            <v>112072063063</v>
          </cell>
          <cell r="O198" t="str">
            <v>Ba chạc 90° PPR DISMY ghi D63</v>
          </cell>
          <cell r="P198" t="str">
            <v>cái</v>
          </cell>
          <cell r="R198" t="str">
            <v>T</v>
          </cell>
          <cell r="S198" t="str">
            <v>G</v>
          </cell>
          <cell r="T198" t="str">
            <v>D</v>
          </cell>
          <cell r="U198" t="e">
            <v>#N/A</v>
          </cell>
          <cell r="V198" t="str">
            <v/>
          </cell>
          <cell r="W198">
            <v>0</v>
          </cell>
          <cell r="X198">
            <v>63</v>
          </cell>
          <cell r="Y198">
            <v>0</v>
          </cell>
          <cell r="Z198" t="str">
            <v>128200063063</v>
          </cell>
          <cell r="AA198" t="str">
            <v>Ba chạc 90° PPR DISMY ghi D63</v>
          </cell>
          <cell r="AB198">
            <v>12</v>
          </cell>
          <cell r="AC198" t="b">
            <v>0</v>
          </cell>
          <cell r="AD198" t="str">
            <v>T2063063</v>
          </cell>
        </row>
        <row r="199">
          <cell r="D199" t="str">
            <v>12TG7575</v>
          </cell>
          <cell r="E199" t="str">
            <v>Tê trơn PPR DISMY ghi D75</v>
          </cell>
          <cell r="F199">
            <v>12072</v>
          </cell>
          <cell r="G199" t="str">
            <v>PPRBa chạc 90°ghi</v>
          </cell>
          <cell r="I199" t="str">
            <v>Tê trơn</v>
          </cell>
          <cell r="J199" t="str">
            <v>PPR</v>
          </cell>
          <cell r="K199" t="str">
            <v>Ba chạc 90°</v>
          </cell>
          <cell r="L199" t="str">
            <v>ghi</v>
          </cell>
          <cell r="M199" t="str">
            <v>D75</v>
          </cell>
          <cell r="N199" t="str">
            <v>112072075075</v>
          </cell>
          <cell r="O199" t="str">
            <v>Ba chạc 90° PPR DISMY ghi D75</v>
          </cell>
          <cell r="P199" t="str">
            <v>cái</v>
          </cell>
          <cell r="R199" t="str">
            <v>T</v>
          </cell>
          <cell r="S199" t="str">
            <v>G</v>
          </cell>
          <cell r="T199" t="str">
            <v>D</v>
          </cell>
          <cell r="U199" t="e">
            <v>#N/A</v>
          </cell>
          <cell r="V199" t="str">
            <v/>
          </cell>
          <cell r="W199">
            <v>0</v>
          </cell>
          <cell r="X199">
            <v>75</v>
          </cell>
          <cell r="Y199">
            <v>0</v>
          </cell>
          <cell r="Z199" t="str">
            <v>128200075075</v>
          </cell>
          <cell r="AA199" t="str">
            <v>Ba chạc 90° PPR DISMY ghi D75</v>
          </cell>
          <cell r="AB199">
            <v>12</v>
          </cell>
          <cell r="AC199" t="b">
            <v>0</v>
          </cell>
          <cell r="AD199" t="str">
            <v>T2075075</v>
          </cell>
        </row>
        <row r="200">
          <cell r="D200" t="str">
            <v>12TG9090</v>
          </cell>
          <cell r="E200" t="str">
            <v>Tê trơn PPR DISMY ghi D90</v>
          </cell>
          <cell r="F200">
            <v>12072</v>
          </cell>
          <cell r="G200" t="str">
            <v>PPRBa chạc 90°ghi</v>
          </cell>
          <cell r="I200" t="str">
            <v>Tê trơn</v>
          </cell>
          <cell r="J200" t="str">
            <v>PPR</v>
          </cell>
          <cell r="K200" t="str">
            <v>Ba chạc 90°</v>
          </cell>
          <cell r="L200" t="str">
            <v>ghi</v>
          </cell>
          <cell r="M200" t="str">
            <v>D90</v>
          </cell>
          <cell r="N200" t="str">
            <v>112072090090</v>
          </cell>
          <cell r="O200" t="str">
            <v>Ba chạc 90° PPR DISMY ghi D90</v>
          </cell>
          <cell r="P200" t="str">
            <v>cái</v>
          </cell>
          <cell r="R200" t="str">
            <v>T</v>
          </cell>
          <cell r="S200" t="str">
            <v>G</v>
          </cell>
          <cell r="T200" t="str">
            <v>D</v>
          </cell>
          <cell r="U200" t="e">
            <v>#N/A</v>
          </cell>
          <cell r="V200" t="str">
            <v/>
          </cell>
          <cell r="W200">
            <v>0</v>
          </cell>
          <cell r="X200">
            <v>90</v>
          </cell>
          <cell r="Y200">
            <v>0</v>
          </cell>
          <cell r="Z200" t="str">
            <v>128200090090</v>
          </cell>
          <cell r="AA200" t="str">
            <v>Ba chạc 90° PPR DISMY ghi D90</v>
          </cell>
          <cell r="AB200">
            <v>12</v>
          </cell>
          <cell r="AC200" t="b">
            <v>0</v>
          </cell>
          <cell r="AD200" t="str">
            <v>T2090090</v>
          </cell>
        </row>
        <row r="201">
          <cell r="D201" t="str">
            <v>12TG110110</v>
          </cell>
          <cell r="E201" t="str">
            <v>Tê trơn PPR DISMY ghi D110</v>
          </cell>
          <cell r="F201">
            <v>12072</v>
          </cell>
          <cell r="G201" t="str">
            <v>PPRBa chạc 90°ghi</v>
          </cell>
          <cell r="I201" t="str">
            <v>Tê trơn</v>
          </cell>
          <cell r="J201" t="str">
            <v>PPR</v>
          </cell>
          <cell r="K201" t="str">
            <v>Ba chạc 90°</v>
          </cell>
          <cell r="L201" t="str">
            <v>ghi</v>
          </cell>
          <cell r="M201" t="str">
            <v>D110</v>
          </cell>
          <cell r="N201" t="str">
            <v>112072110110</v>
          </cell>
          <cell r="O201" t="str">
            <v>Ba chạc 90° PPR DISMY ghi D110</v>
          </cell>
          <cell r="P201" t="str">
            <v>cái</v>
          </cell>
          <cell r="R201" t="str">
            <v>T</v>
          </cell>
          <cell r="S201" t="str">
            <v>G</v>
          </cell>
          <cell r="T201" t="str">
            <v>D</v>
          </cell>
          <cell r="U201" t="e">
            <v>#N/A</v>
          </cell>
          <cell r="V201" t="str">
            <v/>
          </cell>
          <cell r="W201">
            <v>0</v>
          </cell>
          <cell r="X201">
            <v>110</v>
          </cell>
          <cell r="Y201">
            <v>0</v>
          </cell>
          <cell r="Z201" t="str">
            <v>128200110110</v>
          </cell>
          <cell r="AA201" t="str">
            <v>Ba chạc 90° PPR DISMY ghi D110</v>
          </cell>
          <cell r="AB201">
            <v>12</v>
          </cell>
          <cell r="AC201" t="b">
            <v>0</v>
          </cell>
          <cell r="AD201" t="str">
            <v>T2110110</v>
          </cell>
        </row>
        <row r="202">
          <cell r="D202" t="str">
            <v>12TUV2020</v>
          </cell>
          <cell r="E202" t="str">
            <v>Tê đều PPR UV D20</v>
          </cell>
          <cell r="F202">
            <v>12073</v>
          </cell>
          <cell r="G202" t="str">
            <v>PPRBa chạc 90°UV</v>
          </cell>
          <cell r="I202" t="str">
            <v>Tê đều</v>
          </cell>
          <cell r="J202" t="str">
            <v>PPR</v>
          </cell>
          <cell r="K202" t="str">
            <v>Ba chạc 90°</v>
          </cell>
          <cell r="L202" t="str">
            <v>UV</v>
          </cell>
          <cell r="M202" t="str">
            <v>D20</v>
          </cell>
          <cell r="N202" t="str">
            <v>112073020020</v>
          </cell>
          <cell r="O202" t="str">
            <v>Ba chạc 90° PPR DISMY UV D20</v>
          </cell>
          <cell r="P202" t="str">
            <v>cái</v>
          </cell>
          <cell r="R202" t="str">
            <v>T</v>
          </cell>
          <cell r="S202" t="str">
            <v>UV</v>
          </cell>
          <cell r="T202" t="str">
            <v>D</v>
          </cell>
          <cell r="U202" t="e">
            <v>#N/A</v>
          </cell>
          <cell r="V202" t="str">
            <v/>
          </cell>
          <cell r="W202">
            <v>0</v>
          </cell>
          <cell r="X202">
            <v>20</v>
          </cell>
          <cell r="Y202">
            <v>0</v>
          </cell>
          <cell r="Z202" t="str">
            <v>128300020020</v>
          </cell>
          <cell r="AA202" t="str">
            <v>Ba chạc 90° PPR DISMY UV D20</v>
          </cell>
          <cell r="AB202">
            <v>12</v>
          </cell>
          <cell r="AC202" t="b">
            <v>0</v>
          </cell>
          <cell r="AD202" t="str">
            <v>T3020020</v>
          </cell>
        </row>
        <row r="203">
          <cell r="D203" t="str">
            <v>12TUV2525</v>
          </cell>
          <cell r="E203" t="str">
            <v>Tê đều PPR UV D25</v>
          </cell>
          <cell r="F203">
            <v>12073</v>
          </cell>
          <cell r="G203" t="str">
            <v>PPRBa chạc 90°UV</v>
          </cell>
          <cell r="I203" t="str">
            <v>Tê đều</v>
          </cell>
          <cell r="J203" t="str">
            <v>PPR</v>
          </cell>
          <cell r="K203" t="str">
            <v>Ba chạc 90°</v>
          </cell>
          <cell r="L203" t="str">
            <v>UV</v>
          </cell>
          <cell r="M203" t="str">
            <v>D25</v>
          </cell>
          <cell r="N203" t="str">
            <v>112073025025</v>
          </cell>
          <cell r="O203" t="str">
            <v>Ba chạc 90° PPR DISMY UV D25</v>
          </cell>
          <cell r="P203" t="str">
            <v>cái</v>
          </cell>
          <cell r="R203" t="str">
            <v>T</v>
          </cell>
          <cell r="S203" t="str">
            <v>UV</v>
          </cell>
          <cell r="T203" t="str">
            <v>D</v>
          </cell>
          <cell r="U203" t="e">
            <v>#N/A</v>
          </cell>
          <cell r="V203" t="str">
            <v/>
          </cell>
          <cell r="W203">
            <v>0</v>
          </cell>
          <cell r="X203">
            <v>25</v>
          </cell>
          <cell r="Y203">
            <v>0</v>
          </cell>
          <cell r="Z203" t="str">
            <v>128300025025</v>
          </cell>
          <cell r="AA203" t="str">
            <v>Ba chạc 90° PPR DISMY UV D25</v>
          </cell>
          <cell r="AB203">
            <v>12</v>
          </cell>
          <cell r="AC203" t="b">
            <v>0</v>
          </cell>
          <cell r="AD203" t="str">
            <v>T3025025</v>
          </cell>
        </row>
        <row r="204">
          <cell r="D204" t="str">
            <v>12TUV3232</v>
          </cell>
          <cell r="E204" t="str">
            <v>Tê đều PPR UV D32</v>
          </cell>
          <cell r="F204">
            <v>12073</v>
          </cell>
          <cell r="G204" t="str">
            <v>PPRBa chạc 90°UV</v>
          </cell>
          <cell r="I204" t="str">
            <v>Tê đều</v>
          </cell>
          <cell r="J204" t="str">
            <v>PPR</v>
          </cell>
          <cell r="K204" t="str">
            <v>Ba chạc 90°</v>
          </cell>
          <cell r="L204" t="str">
            <v>UV</v>
          </cell>
          <cell r="M204" t="str">
            <v>D32</v>
          </cell>
          <cell r="N204" t="str">
            <v>112073032032</v>
          </cell>
          <cell r="O204" t="str">
            <v>Ba chạc 90° PPR DISMY UV D32</v>
          </cell>
          <cell r="P204" t="str">
            <v>cái</v>
          </cell>
          <cell r="R204" t="str">
            <v>T</v>
          </cell>
          <cell r="S204" t="str">
            <v>UV</v>
          </cell>
          <cell r="T204" t="str">
            <v>D</v>
          </cell>
          <cell r="U204" t="e">
            <v>#N/A</v>
          </cell>
          <cell r="V204" t="str">
            <v/>
          </cell>
          <cell r="W204">
            <v>0</v>
          </cell>
          <cell r="X204">
            <v>32</v>
          </cell>
          <cell r="Y204">
            <v>0</v>
          </cell>
          <cell r="Z204" t="str">
            <v>128300032032</v>
          </cell>
          <cell r="AA204" t="str">
            <v>Ba chạc 90° PPR DISMY UV D32</v>
          </cell>
          <cell r="AB204">
            <v>12</v>
          </cell>
          <cell r="AC204" t="b">
            <v>0</v>
          </cell>
          <cell r="AD204" t="str">
            <v>T3032032</v>
          </cell>
        </row>
        <row r="205">
          <cell r="D205" t="str">
            <v>12TUV4040</v>
          </cell>
          <cell r="E205" t="str">
            <v>Tê đều PPR UV D40</v>
          </cell>
          <cell r="F205">
            <v>12073</v>
          </cell>
          <cell r="G205" t="str">
            <v>PPRBa chạc 90°UV</v>
          </cell>
          <cell r="I205" t="str">
            <v>Tê đều</v>
          </cell>
          <cell r="J205" t="str">
            <v>PPR</v>
          </cell>
          <cell r="K205" t="str">
            <v>Ba chạc 90°</v>
          </cell>
          <cell r="L205" t="str">
            <v>UV</v>
          </cell>
          <cell r="M205" t="str">
            <v>D40</v>
          </cell>
          <cell r="N205" t="str">
            <v>112073040040</v>
          </cell>
          <cell r="O205" t="str">
            <v>Ba chạc 90° PPR DISMY UV D40</v>
          </cell>
          <cell r="P205" t="str">
            <v>cái</v>
          </cell>
          <cell r="R205" t="str">
            <v>T</v>
          </cell>
          <cell r="S205" t="str">
            <v>UV</v>
          </cell>
          <cell r="T205" t="str">
            <v>D</v>
          </cell>
          <cell r="U205" t="e">
            <v>#N/A</v>
          </cell>
          <cell r="V205" t="str">
            <v/>
          </cell>
          <cell r="W205">
            <v>0</v>
          </cell>
          <cell r="X205">
            <v>40</v>
          </cell>
          <cell r="Y205">
            <v>0</v>
          </cell>
          <cell r="Z205" t="str">
            <v>128300040040</v>
          </cell>
          <cell r="AA205" t="str">
            <v>Ba chạc 90° PPR DISMY UV D40</v>
          </cell>
          <cell r="AB205">
            <v>12</v>
          </cell>
          <cell r="AC205" t="b">
            <v>0</v>
          </cell>
          <cell r="AD205" t="str">
            <v>T3040040</v>
          </cell>
        </row>
        <row r="206">
          <cell r="D206" t="str">
            <v>12TUV5050</v>
          </cell>
          <cell r="E206" t="str">
            <v>Tê đều PPR UV D50</v>
          </cell>
          <cell r="F206">
            <v>12073</v>
          </cell>
          <cell r="G206" t="str">
            <v>PPRBa chạc 90°UV</v>
          </cell>
          <cell r="I206" t="str">
            <v>Tê đều</v>
          </cell>
          <cell r="J206" t="str">
            <v>PPR</v>
          </cell>
          <cell r="K206" t="str">
            <v>Ba chạc 90°</v>
          </cell>
          <cell r="L206" t="str">
            <v>UV</v>
          </cell>
          <cell r="M206" t="str">
            <v>D50</v>
          </cell>
          <cell r="N206" t="str">
            <v>112073050050</v>
          </cell>
          <cell r="O206" t="str">
            <v>Ba chạc 90° PPR DISMY UV D50</v>
          </cell>
          <cell r="P206" t="str">
            <v>cái</v>
          </cell>
          <cell r="R206" t="str">
            <v>T</v>
          </cell>
          <cell r="S206" t="str">
            <v>UV</v>
          </cell>
          <cell r="T206" t="str">
            <v>D</v>
          </cell>
          <cell r="U206" t="e">
            <v>#N/A</v>
          </cell>
          <cell r="V206" t="str">
            <v/>
          </cell>
          <cell r="W206">
            <v>0</v>
          </cell>
          <cell r="X206">
            <v>50</v>
          </cell>
          <cell r="Y206">
            <v>0</v>
          </cell>
          <cell r="Z206" t="str">
            <v>128300050050</v>
          </cell>
          <cell r="AA206" t="str">
            <v>Ba chạc 90° PPR DISMY UV D50</v>
          </cell>
          <cell r="AB206">
            <v>12</v>
          </cell>
          <cell r="AC206" t="b">
            <v>0</v>
          </cell>
          <cell r="AD206" t="str">
            <v>T3050050</v>
          </cell>
        </row>
        <row r="207">
          <cell r="D207" t="str">
            <v>12TUV6363</v>
          </cell>
          <cell r="E207" t="str">
            <v>Tê đều PPR UV D63</v>
          </cell>
          <cell r="F207">
            <v>12073</v>
          </cell>
          <cell r="G207" t="str">
            <v>PPRBa chạc 90°UV</v>
          </cell>
          <cell r="I207" t="str">
            <v>Tê đều</v>
          </cell>
          <cell r="J207" t="str">
            <v>PPR</v>
          </cell>
          <cell r="K207" t="str">
            <v>Ba chạc 90°</v>
          </cell>
          <cell r="L207" t="str">
            <v>UV</v>
          </cell>
          <cell r="M207" t="str">
            <v>D63</v>
          </cell>
          <cell r="N207" t="str">
            <v>112073063063</v>
          </cell>
          <cell r="O207" t="str">
            <v>Ba chạc 90° PPR DISMY UV D63</v>
          </cell>
          <cell r="P207" t="str">
            <v>cái</v>
          </cell>
          <cell r="R207" t="str">
            <v>T</v>
          </cell>
          <cell r="S207" t="str">
            <v>UV</v>
          </cell>
          <cell r="T207" t="str">
            <v>D</v>
          </cell>
          <cell r="U207" t="e">
            <v>#N/A</v>
          </cell>
          <cell r="V207" t="str">
            <v/>
          </cell>
          <cell r="W207">
            <v>0</v>
          </cell>
          <cell r="X207">
            <v>63</v>
          </cell>
          <cell r="Y207">
            <v>0</v>
          </cell>
          <cell r="Z207" t="str">
            <v>128300063063</v>
          </cell>
          <cell r="AA207" t="str">
            <v>Ba chạc 90° PPR DISMY UV D63</v>
          </cell>
          <cell r="AB207">
            <v>12</v>
          </cell>
          <cell r="AC207" t="b">
            <v>0</v>
          </cell>
          <cell r="AD207" t="str">
            <v>T3063063</v>
          </cell>
        </row>
        <row r="208">
          <cell r="D208" t="str">
            <v>12TX2520</v>
          </cell>
          <cell r="E208" t="str">
            <v>Tê thu PPR DISMY xanh D25x20</v>
          </cell>
          <cell r="F208">
            <v>12081</v>
          </cell>
          <cell r="G208" t="str">
            <v>PPRBa chạc 90°chuyển bậcxanh</v>
          </cell>
          <cell r="I208" t="str">
            <v>Tê thu</v>
          </cell>
          <cell r="J208" t="str">
            <v>PPR</v>
          </cell>
          <cell r="K208" t="str">
            <v>Ba chạc 90°chuyển bậc</v>
          </cell>
          <cell r="L208" t="str">
            <v>xanh</v>
          </cell>
          <cell r="M208" t="str">
            <v>D25x20</v>
          </cell>
          <cell r="N208" t="str">
            <v>112081025020</v>
          </cell>
          <cell r="O208" t="str">
            <v>Ba chạc 90°chuyển bậc PPR DISMY xanh D25x20</v>
          </cell>
          <cell r="P208" t="str">
            <v>cái</v>
          </cell>
          <cell r="R208" t="str">
            <v>T</v>
          </cell>
          <cell r="S208" t="str">
            <v>X</v>
          </cell>
          <cell r="T208" t="str">
            <v>D</v>
          </cell>
          <cell r="U208" t="e">
            <v>#N/A</v>
          </cell>
          <cell r="V208" t="str">
            <v/>
          </cell>
          <cell r="W208">
            <v>0</v>
          </cell>
          <cell r="X208">
            <v>25</v>
          </cell>
          <cell r="Y208">
            <v>20</v>
          </cell>
          <cell r="Z208" t="str">
            <v>128100025020</v>
          </cell>
          <cell r="AA208" t="str">
            <v>Ba chạc 90°chuyển bậc PPR DISMY xanh D25x20</v>
          </cell>
          <cell r="AB208">
            <v>12</v>
          </cell>
          <cell r="AC208" t="b">
            <v>0</v>
          </cell>
          <cell r="AD208" t="str">
            <v>TT1025020</v>
          </cell>
        </row>
        <row r="209">
          <cell r="D209" t="str">
            <v>12TX3220</v>
          </cell>
          <cell r="E209" t="str">
            <v>Tê thu PPR DISMY xanh D32x20</v>
          </cell>
          <cell r="F209">
            <v>12081</v>
          </cell>
          <cell r="G209" t="str">
            <v>PPRBa chạc 90°chuyển bậcxanh</v>
          </cell>
          <cell r="I209" t="str">
            <v>Tê thu</v>
          </cell>
          <cell r="J209" t="str">
            <v>PPR</v>
          </cell>
          <cell r="K209" t="str">
            <v>Ba chạc 90°chuyển bậc</v>
          </cell>
          <cell r="L209" t="str">
            <v>xanh</v>
          </cell>
          <cell r="M209" t="str">
            <v>D32x20</v>
          </cell>
          <cell r="N209" t="str">
            <v>112081032020</v>
          </cell>
          <cell r="O209" t="str">
            <v>Ba chạc 90°chuyển bậc PPR DISMY xanh D32x20</v>
          </cell>
          <cell r="P209" t="str">
            <v>cái</v>
          </cell>
          <cell r="R209" t="str">
            <v>T</v>
          </cell>
          <cell r="S209" t="str">
            <v>X</v>
          </cell>
          <cell r="T209" t="str">
            <v>D</v>
          </cell>
          <cell r="U209" t="e">
            <v>#N/A</v>
          </cell>
          <cell r="V209" t="str">
            <v/>
          </cell>
          <cell r="W209">
            <v>0</v>
          </cell>
          <cell r="X209">
            <v>32</v>
          </cell>
          <cell r="Y209">
            <v>20</v>
          </cell>
          <cell r="Z209" t="str">
            <v>128100032020</v>
          </cell>
          <cell r="AA209" t="str">
            <v>Ba chạc 90°chuyển bậc PPR DISMY xanh D32x20</v>
          </cell>
          <cell r="AB209">
            <v>12</v>
          </cell>
          <cell r="AC209" t="b">
            <v>0</v>
          </cell>
          <cell r="AD209" t="str">
            <v>TT1032020</v>
          </cell>
        </row>
        <row r="210">
          <cell r="D210" t="str">
            <v>12TX3225</v>
          </cell>
          <cell r="E210" t="str">
            <v>Tê thu PPR DISMY xanh D32x25</v>
          </cell>
          <cell r="F210">
            <v>12081</v>
          </cell>
          <cell r="G210" t="str">
            <v>PPRBa chạc 90°chuyển bậcxanh</v>
          </cell>
          <cell r="I210" t="str">
            <v>Tê thu</v>
          </cell>
          <cell r="J210" t="str">
            <v>PPR</v>
          </cell>
          <cell r="K210" t="str">
            <v>Ba chạc 90°chuyển bậc</v>
          </cell>
          <cell r="L210" t="str">
            <v>xanh</v>
          </cell>
          <cell r="M210" t="str">
            <v>D32x25</v>
          </cell>
          <cell r="N210" t="str">
            <v>112081032025</v>
          </cell>
          <cell r="O210" t="str">
            <v>Ba chạc 90°chuyển bậc PPR DISMY xanh D32x25</v>
          </cell>
          <cell r="P210" t="str">
            <v>cái</v>
          </cell>
          <cell r="R210" t="str">
            <v>T</v>
          </cell>
          <cell r="S210" t="str">
            <v>X</v>
          </cell>
          <cell r="T210" t="str">
            <v>D</v>
          </cell>
          <cell r="U210" t="e">
            <v>#N/A</v>
          </cell>
          <cell r="V210" t="str">
            <v/>
          </cell>
          <cell r="W210">
            <v>0</v>
          </cell>
          <cell r="X210">
            <v>32</v>
          </cell>
          <cell r="Y210">
            <v>25</v>
          </cell>
          <cell r="Z210" t="str">
            <v>128100032025</v>
          </cell>
          <cell r="AA210" t="str">
            <v>Ba chạc 90°chuyển bậc PPR DISMY xanh D32x25</v>
          </cell>
          <cell r="AB210">
            <v>12</v>
          </cell>
          <cell r="AC210" t="b">
            <v>0</v>
          </cell>
          <cell r="AD210" t="str">
            <v>TT1032025</v>
          </cell>
        </row>
        <row r="211">
          <cell r="D211" t="str">
            <v>12TX4020</v>
          </cell>
          <cell r="E211" t="str">
            <v>Tê thu PPR DISMY xanh D40x20</v>
          </cell>
          <cell r="F211">
            <v>12081</v>
          </cell>
          <cell r="G211" t="str">
            <v>PPRBa chạc 90°chuyển bậcxanh</v>
          </cell>
          <cell r="I211" t="str">
            <v>Tê thu</v>
          </cell>
          <cell r="J211" t="str">
            <v>PPR</v>
          </cell>
          <cell r="K211" t="str">
            <v>Ba chạc 90°chuyển bậc</v>
          </cell>
          <cell r="L211" t="str">
            <v>xanh</v>
          </cell>
          <cell r="M211" t="str">
            <v>D40x20</v>
          </cell>
          <cell r="N211" t="str">
            <v>112081040020</v>
          </cell>
          <cell r="O211" t="str">
            <v>Ba chạc 90°chuyển bậc PPR DISMY xanh D40x20</v>
          </cell>
          <cell r="P211" t="str">
            <v>cái</v>
          </cell>
          <cell r="R211" t="str">
            <v>T</v>
          </cell>
          <cell r="S211" t="str">
            <v>X</v>
          </cell>
          <cell r="T211" t="str">
            <v>D</v>
          </cell>
          <cell r="U211" t="e">
            <v>#N/A</v>
          </cell>
          <cell r="V211" t="str">
            <v/>
          </cell>
          <cell r="W211">
            <v>0</v>
          </cell>
          <cell r="X211">
            <v>40</v>
          </cell>
          <cell r="Y211">
            <v>20</v>
          </cell>
          <cell r="Z211" t="str">
            <v>128100040020</v>
          </cell>
          <cell r="AA211" t="str">
            <v>Ba chạc 90°chuyển bậc PPR DISMY xanh D40x20</v>
          </cell>
          <cell r="AB211">
            <v>12</v>
          </cell>
          <cell r="AC211" t="b">
            <v>0</v>
          </cell>
          <cell r="AD211" t="str">
            <v>TT1040020</v>
          </cell>
        </row>
        <row r="212">
          <cell r="D212" t="str">
            <v>12TX4025</v>
          </cell>
          <cell r="E212" t="str">
            <v>Tê thu PPR DISMY xanh D40x25</v>
          </cell>
          <cell r="F212">
            <v>12081</v>
          </cell>
          <cell r="G212" t="str">
            <v>PPRBa chạc 90°chuyển bậcxanh</v>
          </cell>
          <cell r="I212" t="str">
            <v>Tê thu</v>
          </cell>
          <cell r="J212" t="str">
            <v>PPR</v>
          </cell>
          <cell r="K212" t="str">
            <v>Ba chạc 90°chuyển bậc</v>
          </cell>
          <cell r="L212" t="str">
            <v>xanh</v>
          </cell>
          <cell r="M212" t="str">
            <v>D40x25</v>
          </cell>
          <cell r="N212" t="str">
            <v>112081040025</v>
          </cell>
          <cell r="O212" t="str">
            <v>Ba chạc 90°chuyển bậc PPR DISMY xanh D40x25</v>
          </cell>
          <cell r="P212" t="str">
            <v>cái</v>
          </cell>
          <cell r="R212" t="str">
            <v>T</v>
          </cell>
          <cell r="S212" t="str">
            <v>X</v>
          </cell>
          <cell r="T212" t="str">
            <v>D</v>
          </cell>
          <cell r="U212" t="e">
            <v>#N/A</v>
          </cell>
          <cell r="V212" t="str">
            <v/>
          </cell>
          <cell r="W212">
            <v>0</v>
          </cell>
          <cell r="X212">
            <v>40</v>
          </cell>
          <cell r="Y212">
            <v>25</v>
          </cell>
          <cell r="Z212" t="str">
            <v>128100040025</v>
          </cell>
          <cell r="AA212" t="str">
            <v>Ba chạc 90°chuyển bậc PPR DISMY xanh D40x25</v>
          </cell>
          <cell r="AB212">
            <v>12</v>
          </cell>
          <cell r="AC212" t="b">
            <v>0</v>
          </cell>
          <cell r="AD212" t="str">
            <v>TT1040025</v>
          </cell>
        </row>
        <row r="213">
          <cell r="D213" t="str">
            <v>12TX4032</v>
          </cell>
          <cell r="E213" t="str">
            <v>Tê thu PPR DISMY xanh D40x32</v>
          </cell>
          <cell r="F213">
            <v>12081</v>
          </cell>
          <cell r="G213" t="str">
            <v>PPRBa chạc 90°chuyển bậcxanh</v>
          </cell>
          <cell r="I213" t="str">
            <v>Tê thu</v>
          </cell>
          <cell r="J213" t="str">
            <v>PPR</v>
          </cell>
          <cell r="K213" t="str">
            <v>Ba chạc 90°chuyển bậc</v>
          </cell>
          <cell r="L213" t="str">
            <v>xanh</v>
          </cell>
          <cell r="M213" t="str">
            <v>D40x32</v>
          </cell>
          <cell r="N213" t="str">
            <v>112081040032</v>
          </cell>
          <cell r="O213" t="str">
            <v>Ba chạc 90°chuyển bậc PPR DISMY xanh D40x32</v>
          </cell>
          <cell r="P213" t="str">
            <v>cái</v>
          </cell>
          <cell r="R213" t="str">
            <v>T</v>
          </cell>
          <cell r="S213" t="str">
            <v>X</v>
          </cell>
          <cell r="T213" t="str">
            <v>D</v>
          </cell>
          <cell r="U213" t="e">
            <v>#N/A</v>
          </cell>
          <cell r="V213" t="str">
            <v/>
          </cell>
          <cell r="W213">
            <v>0</v>
          </cell>
          <cell r="X213">
            <v>40</v>
          </cell>
          <cell r="Y213">
            <v>32</v>
          </cell>
          <cell r="Z213" t="str">
            <v>128100040032</v>
          </cell>
          <cell r="AA213" t="str">
            <v>Ba chạc 90°chuyển bậc PPR DISMY xanh D40x32</v>
          </cell>
          <cell r="AB213">
            <v>12</v>
          </cell>
          <cell r="AC213" t="b">
            <v>0</v>
          </cell>
          <cell r="AD213" t="str">
            <v>TT1040032</v>
          </cell>
        </row>
        <row r="214">
          <cell r="D214" t="str">
            <v>12TX5020</v>
          </cell>
          <cell r="E214" t="str">
            <v>Tê thu PPR DISMY xanh D50x20</v>
          </cell>
          <cell r="F214">
            <v>12081</v>
          </cell>
          <cell r="G214" t="str">
            <v>PPRBa chạc 90°chuyển bậcxanh</v>
          </cell>
          <cell r="I214" t="str">
            <v>Tê thu</v>
          </cell>
          <cell r="J214" t="str">
            <v>PPR</v>
          </cell>
          <cell r="K214" t="str">
            <v>Ba chạc 90°chuyển bậc</v>
          </cell>
          <cell r="L214" t="str">
            <v>xanh</v>
          </cell>
          <cell r="M214" t="str">
            <v>D50x20</v>
          </cell>
          <cell r="N214" t="str">
            <v>112081050020</v>
          </cell>
          <cell r="O214" t="str">
            <v>Ba chạc 90°chuyển bậc PPR DISMY xanh D50x20</v>
          </cell>
          <cell r="P214" t="str">
            <v>cái</v>
          </cell>
          <cell r="R214" t="str">
            <v>T</v>
          </cell>
          <cell r="S214" t="str">
            <v>X</v>
          </cell>
          <cell r="T214" t="str">
            <v>D</v>
          </cell>
          <cell r="U214" t="e">
            <v>#N/A</v>
          </cell>
          <cell r="V214" t="str">
            <v/>
          </cell>
          <cell r="W214">
            <v>0</v>
          </cell>
          <cell r="X214">
            <v>50</v>
          </cell>
          <cell r="Y214">
            <v>20</v>
          </cell>
          <cell r="Z214" t="str">
            <v>128100050020</v>
          </cell>
          <cell r="AA214" t="str">
            <v>Ba chạc 90°chuyển bậc PPR DISMY xanh D50x20</v>
          </cell>
          <cell r="AB214">
            <v>12</v>
          </cell>
          <cell r="AC214" t="b">
            <v>0</v>
          </cell>
          <cell r="AD214" t="str">
            <v>TT1050020</v>
          </cell>
        </row>
        <row r="215">
          <cell r="D215" t="str">
            <v>12TX5025</v>
          </cell>
          <cell r="E215" t="str">
            <v>Tê thu PPR DISMY xanh D50x25</v>
          </cell>
          <cell r="F215">
            <v>12081</v>
          </cell>
          <cell r="G215" t="str">
            <v>PPRBa chạc 90°chuyển bậcxanh</v>
          </cell>
          <cell r="I215" t="str">
            <v>Tê thu</v>
          </cell>
          <cell r="J215" t="str">
            <v>PPR</v>
          </cell>
          <cell r="K215" t="str">
            <v>Ba chạc 90°chuyển bậc</v>
          </cell>
          <cell r="L215" t="str">
            <v>xanh</v>
          </cell>
          <cell r="M215" t="str">
            <v>D50x25</v>
          </cell>
          <cell r="N215" t="str">
            <v>112081050025</v>
          </cell>
          <cell r="O215" t="str">
            <v>Ba chạc 90°chuyển bậc PPR DISMY xanh D50x25</v>
          </cell>
          <cell r="P215" t="str">
            <v>cái</v>
          </cell>
          <cell r="R215" t="str">
            <v>T</v>
          </cell>
          <cell r="S215" t="str">
            <v>X</v>
          </cell>
          <cell r="T215" t="str">
            <v>D</v>
          </cell>
          <cell r="U215" t="e">
            <v>#N/A</v>
          </cell>
          <cell r="V215" t="str">
            <v/>
          </cell>
          <cell r="W215">
            <v>0</v>
          </cell>
          <cell r="X215">
            <v>50</v>
          </cell>
          <cell r="Y215">
            <v>25</v>
          </cell>
          <cell r="Z215" t="str">
            <v>128100050025</v>
          </cell>
          <cell r="AA215" t="str">
            <v>Ba chạc 90°chuyển bậc PPR DISMY xanh D50x25</v>
          </cell>
          <cell r="AB215">
            <v>12</v>
          </cell>
          <cell r="AC215" t="b">
            <v>0</v>
          </cell>
          <cell r="AD215" t="str">
            <v>TT1050025</v>
          </cell>
        </row>
        <row r="216">
          <cell r="D216" t="str">
            <v>12TX5032</v>
          </cell>
          <cell r="E216" t="str">
            <v>Tê thu PPR DISMY xanh D50x32</v>
          </cell>
          <cell r="F216">
            <v>12081</v>
          </cell>
          <cell r="G216" t="str">
            <v>PPRBa chạc 90°chuyển bậcxanh</v>
          </cell>
          <cell r="I216" t="str">
            <v>Tê thu</v>
          </cell>
          <cell r="J216" t="str">
            <v>PPR</v>
          </cell>
          <cell r="K216" t="str">
            <v>Ba chạc 90°chuyển bậc</v>
          </cell>
          <cell r="L216" t="str">
            <v>xanh</v>
          </cell>
          <cell r="M216" t="str">
            <v>D50x32</v>
          </cell>
          <cell r="N216" t="str">
            <v>112081050032</v>
          </cell>
          <cell r="O216" t="str">
            <v>Ba chạc 90°chuyển bậc PPR DISMY xanh D50x32</v>
          </cell>
          <cell r="P216" t="str">
            <v>cái</v>
          </cell>
          <cell r="R216" t="str">
            <v>T</v>
          </cell>
          <cell r="S216" t="str">
            <v>X</v>
          </cell>
          <cell r="T216" t="str">
            <v>D</v>
          </cell>
          <cell r="U216" t="e">
            <v>#N/A</v>
          </cell>
          <cell r="V216" t="str">
            <v/>
          </cell>
          <cell r="W216">
            <v>0</v>
          </cell>
          <cell r="X216">
            <v>50</v>
          </cell>
          <cell r="Y216">
            <v>32</v>
          </cell>
          <cell r="Z216" t="str">
            <v>128100050032</v>
          </cell>
          <cell r="AA216" t="str">
            <v>Ba chạc 90°chuyển bậc PPR DISMY xanh D50x32</v>
          </cell>
          <cell r="AB216">
            <v>12</v>
          </cell>
          <cell r="AC216" t="b">
            <v>0</v>
          </cell>
          <cell r="AD216" t="str">
            <v>TT1050032</v>
          </cell>
        </row>
        <row r="217">
          <cell r="D217" t="str">
            <v>12TX5040</v>
          </cell>
          <cell r="E217" t="str">
            <v>Tê thu PPR DISMY xanh D50x40</v>
          </cell>
          <cell r="F217">
            <v>12081</v>
          </cell>
          <cell r="G217" t="str">
            <v>PPRBa chạc 90°chuyển bậcxanh</v>
          </cell>
          <cell r="I217" t="str">
            <v>Tê thu</v>
          </cell>
          <cell r="J217" t="str">
            <v>PPR</v>
          </cell>
          <cell r="K217" t="str">
            <v>Ba chạc 90°chuyển bậc</v>
          </cell>
          <cell r="L217" t="str">
            <v>xanh</v>
          </cell>
          <cell r="M217" t="str">
            <v>D50x40</v>
          </cell>
          <cell r="N217" t="str">
            <v>112081050040</v>
          </cell>
          <cell r="O217" t="str">
            <v>Ba chạc 90°chuyển bậc PPR DISMY xanh D50x40</v>
          </cell>
          <cell r="P217" t="str">
            <v>cái</v>
          </cell>
          <cell r="R217" t="str">
            <v>T</v>
          </cell>
          <cell r="S217" t="str">
            <v>X</v>
          </cell>
          <cell r="T217" t="str">
            <v>D</v>
          </cell>
          <cell r="U217" t="e">
            <v>#N/A</v>
          </cell>
          <cell r="V217" t="str">
            <v/>
          </cell>
          <cell r="W217">
            <v>0</v>
          </cell>
          <cell r="X217">
            <v>50</v>
          </cell>
          <cell r="Y217">
            <v>40</v>
          </cell>
          <cell r="Z217" t="str">
            <v>128100050040</v>
          </cell>
          <cell r="AA217" t="str">
            <v>Ba chạc 90°chuyển bậc PPR DISMY xanh D50x40</v>
          </cell>
          <cell r="AB217">
            <v>12</v>
          </cell>
          <cell r="AC217" t="b">
            <v>0</v>
          </cell>
          <cell r="AD217" t="str">
            <v>TT1050040</v>
          </cell>
        </row>
        <row r="218">
          <cell r="D218" t="str">
            <v>12TX6320</v>
          </cell>
          <cell r="E218" t="str">
            <v>Tê thu PPR DISMY xanh D63x20</v>
          </cell>
          <cell r="F218">
            <v>12081</v>
          </cell>
          <cell r="G218" t="str">
            <v>PPRBa chạc 90°chuyển bậcxanh</v>
          </cell>
          <cell r="I218" t="str">
            <v>Tê thu</v>
          </cell>
          <cell r="J218" t="str">
            <v>PPR</v>
          </cell>
          <cell r="K218" t="str">
            <v>Ba chạc 90°chuyển bậc</v>
          </cell>
          <cell r="L218" t="str">
            <v>xanh</v>
          </cell>
          <cell r="M218" t="str">
            <v>D63x20</v>
          </cell>
          <cell r="N218" t="str">
            <v>112081063020</v>
          </cell>
          <cell r="O218" t="str">
            <v>Ba chạc 90°chuyển bậc PPR DISMY xanh D63x20</v>
          </cell>
          <cell r="P218" t="str">
            <v>cái</v>
          </cell>
          <cell r="R218" t="str">
            <v>T</v>
          </cell>
          <cell r="S218" t="str">
            <v>X</v>
          </cell>
          <cell r="T218" t="str">
            <v>D</v>
          </cell>
          <cell r="U218" t="e">
            <v>#N/A</v>
          </cell>
          <cell r="V218" t="str">
            <v/>
          </cell>
          <cell r="W218">
            <v>0</v>
          </cell>
          <cell r="X218">
            <v>63</v>
          </cell>
          <cell r="Y218">
            <v>20</v>
          </cell>
          <cell r="Z218" t="str">
            <v>128100063020</v>
          </cell>
          <cell r="AA218" t="str">
            <v>Ba chạc 90°chuyển bậc PPR DISMY xanh D63x20</v>
          </cell>
          <cell r="AB218">
            <v>12</v>
          </cell>
          <cell r="AC218" t="b">
            <v>0</v>
          </cell>
          <cell r="AD218" t="str">
            <v>TT1063020</v>
          </cell>
        </row>
        <row r="219">
          <cell r="D219" t="str">
            <v>12TX6325</v>
          </cell>
          <cell r="E219" t="str">
            <v>Tê thu PPR DISMY xanh D63x25</v>
          </cell>
          <cell r="F219">
            <v>12081</v>
          </cell>
          <cell r="G219" t="str">
            <v>PPRBa chạc 90°chuyển bậcxanh</v>
          </cell>
          <cell r="I219" t="str">
            <v>Tê thu</v>
          </cell>
          <cell r="J219" t="str">
            <v>PPR</v>
          </cell>
          <cell r="K219" t="str">
            <v>Ba chạc 90°chuyển bậc</v>
          </cell>
          <cell r="L219" t="str">
            <v>xanh</v>
          </cell>
          <cell r="M219" t="str">
            <v>D63x25</v>
          </cell>
          <cell r="N219" t="str">
            <v>112081063025</v>
          </cell>
          <cell r="O219" t="str">
            <v>Ba chạc 90°chuyển bậc PPR DISMY xanh D63x25</v>
          </cell>
          <cell r="P219" t="str">
            <v>cái</v>
          </cell>
          <cell r="R219" t="str">
            <v>T</v>
          </cell>
          <cell r="S219" t="str">
            <v>X</v>
          </cell>
          <cell r="T219" t="str">
            <v>D</v>
          </cell>
          <cell r="U219" t="e">
            <v>#N/A</v>
          </cell>
          <cell r="V219" t="str">
            <v/>
          </cell>
          <cell r="W219">
            <v>0</v>
          </cell>
          <cell r="X219">
            <v>63</v>
          </cell>
          <cell r="Y219">
            <v>25</v>
          </cell>
          <cell r="Z219" t="str">
            <v>128100063025</v>
          </cell>
          <cell r="AA219" t="str">
            <v>Ba chạc 90°chuyển bậc PPR DISMY xanh D63x25</v>
          </cell>
          <cell r="AB219">
            <v>12</v>
          </cell>
          <cell r="AC219" t="b">
            <v>0</v>
          </cell>
          <cell r="AD219" t="str">
            <v>TT1063025</v>
          </cell>
        </row>
        <row r="220">
          <cell r="D220" t="str">
            <v>12TX6332</v>
          </cell>
          <cell r="E220" t="str">
            <v>Tê thu PPR DISMY xanh D63x32</v>
          </cell>
          <cell r="F220">
            <v>12081</v>
          </cell>
          <cell r="G220" t="str">
            <v>PPRBa chạc 90°chuyển bậcxanh</v>
          </cell>
          <cell r="I220" t="str">
            <v>Tê thu</v>
          </cell>
          <cell r="J220" t="str">
            <v>PPR</v>
          </cell>
          <cell r="K220" t="str">
            <v>Ba chạc 90°chuyển bậc</v>
          </cell>
          <cell r="L220" t="str">
            <v>xanh</v>
          </cell>
          <cell r="M220" t="str">
            <v>D63x32</v>
          </cell>
          <cell r="N220" t="str">
            <v>112081063032</v>
          </cell>
          <cell r="O220" t="str">
            <v>Ba chạc 90°chuyển bậc PPR DISMY xanh D63x32</v>
          </cell>
          <cell r="P220" t="str">
            <v>cái</v>
          </cell>
          <cell r="R220" t="str">
            <v>T</v>
          </cell>
          <cell r="S220" t="str">
            <v>X</v>
          </cell>
          <cell r="T220" t="str">
            <v>D</v>
          </cell>
          <cell r="U220" t="e">
            <v>#N/A</v>
          </cell>
          <cell r="V220" t="str">
            <v/>
          </cell>
          <cell r="W220">
            <v>0</v>
          </cell>
          <cell r="X220">
            <v>63</v>
          </cell>
          <cell r="Y220">
            <v>32</v>
          </cell>
          <cell r="Z220" t="str">
            <v>128100063032</v>
          </cell>
          <cell r="AA220" t="str">
            <v>Ba chạc 90°chuyển bậc PPR DISMY xanh D63x32</v>
          </cell>
          <cell r="AB220">
            <v>12</v>
          </cell>
          <cell r="AC220" t="b">
            <v>0</v>
          </cell>
          <cell r="AD220" t="str">
            <v>TT1063032</v>
          </cell>
        </row>
        <row r="221">
          <cell r="D221" t="str">
            <v>12TX6340</v>
          </cell>
          <cell r="E221" t="str">
            <v>Tê thu PPR DISMY xanh D63x40</v>
          </cell>
          <cell r="F221">
            <v>12081</v>
          </cell>
          <cell r="G221" t="str">
            <v>PPRBa chạc 90°chuyển bậcxanh</v>
          </cell>
          <cell r="I221" t="str">
            <v>Tê thu</v>
          </cell>
          <cell r="J221" t="str">
            <v>PPR</v>
          </cell>
          <cell r="K221" t="str">
            <v>Ba chạc 90°chuyển bậc</v>
          </cell>
          <cell r="L221" t="str">
            <v>xanh</v>
          </cell>
          <cell r="M221" t="str">
            <v>D63x40</v>
          </cell>
          <cell r="N221" t="str">
            <v>112081063040</v>
          </cell>
          <cell r="O221" t="str">
            <v>Ba chạc 90°chuyển bậc PPR DISMY xanh D63x40</v>
          </cell>
          <cell r="P221" t="str">
            <v>cái</v>
          </cell>
          <cell r="R221" t="str">
            <v>T</v>
          </cell>
          <cell r="S221" t="str">
            <v>X</v>
          </cell>
          <cell r="T221" t="str">
            <v>D</v>
          </cell>
          <cell r="U221" t="e">
            <v>#N/A</v>
          </cell>
          <cell r="V221" t="str">
            <v/>
          </cell>
          <cell r="W221">
            <v>0</v>
          </cell>
          <cell r="X221">
            <v>63</v>
          </cell>
          <cell r="Y221">
            <v>40</v>
          </cell>
          <cell r="Z221" t="str">
            <v>128100063040</v>
          </cell>
          <cell r="AA221" t="str">
            <v>Ba chạc 90°chuyển bậc PPR DISMY xanh D63x40</v>
          </cell>
          <cell r="AB221">
            <v>12</v>
          </cell>
          <cell r="AC221" t="b">
            <v>0</v>
          </cell>
          <cell r="AD221" t="str">
            <v>TT1063040</v>
          </cell>
        </row>
        <row r="222">
          <cell r="D222" t="str">
            <v>12TX6350</v>
          </cell>
          <cell r="E222" t="str">
            <v>Tê thu PPR DISMY xanh D63x50</v>
          </cell>
          <cell r="F222">
            <v>12081</v>
          </cell>
          <cell r="G222" t="str">
            <v>PPRBa chạc 90°chuyển bậcxanh</v>
          </cell>
          <cell r="I222" t="str">
            <v>Tê thu</v>
          </cell>
          <cell r="J222" t="str">
            <v>PPR</v>
          </cell>
          <cell r="K222" t="str">
            <v>Ba chạc 90°chuyển bậc</v>
          </cell>
          <cell r="L222" t="str">
            <v>xanh</v>
          </cell>
          <cell r="M222" t="str">
            <v>D63x50</v>
          </cell>
          <cell r="N222" t="str">
            <v>112081063050</v>
          </cell>
          <cell r="O222" t="str">
            <v>Ba chạc 90°chuyển bậc PPR DISMY xanh D63x50</v>
          </cell>
          <cell r="P222" t="str">
            <v>cái</v>
          </cell>
          <cell r="R222" t="str">
            <v>T</v>
          </cell>
          <cell r="S222" t="str">
            <v>X</v>
          </cell>
          <cell r="T222" t="str">
            <v>D</v>
          </cell>
          <cell r="U222" t="e">
            <v>#N/A</v>
          </cell>
          <cell r="V222" t="str">
            <v/>
          </cell>
          <cell r="W222">
            <v>0</v>
          </cell>
          <cell r="X222">
            <v>63</v>
          </cell>
          <cell r="Y222">
            <v>50</v>
          </cell>
          <cell r="Z222" t="str">
            <v>128100063050</v>
          </cell>
          <cell r="AA222" t="str">
            <v>Ba chạc 90°chuyển bậc PPR DISMY xanh D63x50</v>
          </cell>
          <cell r="AB222">
            <v>12</v>
          </cell>
          <cell r="AC222" t="b">
            <v>0</v>
          </cell>
          <cell r="AD222" t="str">
            <v>TT1063050</v>
          </cell>
        </row>
        <row r="223">
          <cell r="D223" t="str">
            <v>12TX7532</v>
          </cell>
          <cell r="E223" t="str">
            <v>Tê thu PPR DISMY xanh D75x32</v>
          </cell>
          <cell r="F223">
            <v>12081</v>
          </cell>
          <cell r="G223" t="str">
            <v>PPRBa chạc 90°chuyển bậcxanh</v>
          </cell>
          <cell r="I223" t="str">
            <v>Tê thu</v>
          </cell>
          <cell r="J223" t="str">
            <v>PPR</v>
          </cell>
          <cell r="K223" t="str">
            <v>Ba chạc 90°chuyển bậc</v>
          </cell>
          <cell r="L223" t="str">
            <v>xanh</v>
          </cell>
          <cell r="M223" t="str">
            <v>D75x32</v>
          </cell>
          <cell r="N223" t="str">
            <v>112081075032</v>
          </cell>
          <cell r="O223" t="str">
            <v>Ba chạc 90°chuyển bậc PPR DISMY xanh D75x32</v>
          </cell>
          <cell r="P223" t="str">
            <v>cái</v>
          </cell>
          <cell r="R223" t="str">
            <v>T</v>
          </cell>
          <cell r="S223" t="str">
            <v>X</v>
          </cell>
          <cell r="T223" t="str">
            <v>D</v>
          </cell>
          <cell r="U223" t="e">
            <v>#N/A</v>
          </cell>
          <cell r="V223" t="str">
            <v/>
          </cell>
          <cell r="W223">
            <v>0</v>
          </cell>
          <cell r="X223">
            <v>75</v>
          </cell>
          <cell r="Y223" t="str">
            <v>32</v>
          </cell>
          <cell r="Z223" t="str">
            <v>128100075032</v>
          </cell>
          <cell r="AA223" t="str">
            <v>Ba chạc 90°chuyển bậc PPR DISMY xanh D75x32</v>
          </cell>
          <cell r="AB223">
            <v>12</v>
          </cell>
          <cell r="AC223" t="b">
            <v>0</v>
          </cell>
          <cell r="AD223" t="str">
            <v>TT1075032</v>
          </cell>
        </row>
        <row r="224">
          <cell r="D224" t="str">
            <v>12TX7540</v>
          </cell>
          <cell r="E224" t="str">
            <v>Tê thu PPR DISMY xanh D75x40</v>
          </cell>
          <cell r="F224">
            <v>12081</v>
          </cell>
          <cell r="G224" t="str">
            <v>PPRBa chạc 90°chuyển bậcxanh</v>
          </cell>
          <cell r="I224" t="str">
            <v>Tê thu</v>
          </cell>
          <cell r="J224" t="str">
            <v>PPR</v>
          </cell>
          <cell r="K224" t="str">
            <v>Ba chạc 90°chuyển bậc</v>
          </cell>
          <cell r="L224" t="str">
            <v>xanh</v>
          </cell>
          <cell r="M224" t="str">
            <v>D75x40</v>
          </cell>
          <cell r="N224" t="str">
            <v>112081075040</v>
          </cell>
          <cell r="O224" t="str">
            <v>Ba chạc 90°chuyển bậc PPR DISMY xanh D75x40</v>
          </cell>
          <cell r="P224" t="str">
            <v>cái</v>
          </cell>
          <cell r="R224" t="str">
            <v>T</v>
          </cell>
          <cell r="S224" t="str">
            <v>X</v>
          </cell>
          <cell r="T224" t="str">
            <v>D</v>
          </cell>
          <cell r="U224" t="e">
            <v>#N/A</v>
          </cell>
          <cell r="V224" t="str">
            <v/>
          </cell>
          <cell r="W224">
            <v>0</v>
          </cell>
          <cell r="X224">
            <v>75</v>
          </cell>
          <cell r="Y224">
            <v>40</v>
          </cell>
          <cell r="Z224" t="str">
            <v>128100075040</v>
          </cell>
          <cell r="AA224" t="str">
            <v>Ba chạc 90°chuyển bậc PPR DISMY xanh D75x40</v>
          </cell>
          <cell r="AB224">
            <v>12</v>
          </cell>
          <cell r="AC224" t="b">
            <v>0</v>
          </cell>
          <cell r="AD224" t="str">
            <v>TT1075040</v>
          </cell>
        </row>
        <row r="225">
          <cell r="D225" t="str">
            <v>12TX7550</v>
          </cell>
          <cell r="E225" t="str">
            <v>Tê thu PPR DISMY xanh D75x50</v>
          </cell>
          <cell r="F225">
            <v>12081</v>
          </cell>
          <cell r="G225" t="str">
            <v>PPRBa chạc 90°chuyển bậcxanh</v>
          </cell>
          <cell r="I225" t="str">
            <v>Tê thu</v>
          </cell>
          <cell r="J225" t="str">
            <v>PPR</v>
          </cell>
          <cell r="K225" t="str">
            <v>Ba chạc 90°chuyển bậc</v>
          </cell>
          <cell r="L225" t="str">
            <v>xanh</v>
          </cell>
          <cell r="M225" t="str">
            <v>D75x50</v>
          </cell>
          <cell r="N225" t="str">
            <v>112081075050</v>
          </cell>
          <cell r="O225" t="str">
            <v>Ba chạc 90°chuyển bậc PPR DISMY xanh D75x50</v>
          </cell>
          <cell r="P225" t="str">
            <v>cái</v>
          </cell>
          <cell r="R225" t="str">
            <v>T</v>
          </cell>
          <cell r="S225" t="str">
            <v>X</v>
          </cell>
          <cell r="T225" t="str">
            <v>D</v>
          </cell>
          <cell r="U225" t="e">
            <v>#N/A</v>
          </cell>
          <cell r="V225" t="str">
            <v/>
          </cell>
          <cell r="W225">
            <v>0</v>
          </cell>
          <cell r="X225">
            <v>75</v>
          </cell>
          <cell r="Y225">
            <v>50</v>
          </cell>
          <cell r="Z225" t="str">
            <v>128100075050</v>
          </cell>
          <cell r="AA225" t="str">
            <v>Ba chạc 90°chuyển bậc PPR DISMY xanh D75x50</v>
          </cell>
          <cell r="AB225">
            <v>12</v>
          </cell>
          <cell r="AC225" t="b">
            <v>0</v>
          </cell>
          <cell r="AD225" t="str">
            <v>TT1075050</v>
          </cell>
        </row>
        <row r="226">
          <cell r="D226" t="str">
            <v>12TX7563</v>
          </cell>
          <cell r="E226" t="str">
            <v>Tê thu PPR DISMY xanh D75x63</v>
          </cell>
          <cell r="F226">
            <v>12081</v>
          </cell>
          <cell r="G226" t="str">
            <v>PPRBa chạc 90°chuyển bậcxanh</v>
          </cell>
          <cell r="I226" t="str">
            <v>Tê thu</v>
          </cell>
          <cell r="J226" t="str">
            <v>PPR</v>
          </cell>
          <cell r="K226" t="str">
            <v>Ba chạc 90°chuyển bậc</v>
          </cell>
          <cell r="L226" t="str">
            <v>xanh</v>
          </cell>
          <cell r="M226" t="str">
            <v>D75x63</v>
          </cell>
          <cell r="N226" t="str">
            <v>112081075063</v>
          </cell>
          <cell r="O226" t="str">
            <v>Ba chạc 90°chuyển bậc PPR DISMY xanh D75x63</v>
          </cell>
          <cell r="P226" t="str">
            <v>cái</v>
          </cell>
          <cell r="R226" t="str">
            <v>T</v>
          </cell>
          <cell r="S226" t="str">
            <v>X</v>
          </cell>
          <cell r="T226" t="str">
            <v>D</v>
          </cell>
          <cell r="U226" t="e">
            <v>#N/A</v>
          </cell>
          <cell r="V226" t="str">
            <v/>
          </cell>
          <cell r="W226">
            <v>0</v>
          </cell>
          <cell r="X226">
            <v>75</v>
          </cell>
          <cell r="Y226">
            <v>63</v>
          </cell>
          <cell r="Z226" t="str">
            <v>128100075063</v>
          </cell>
          <cell r="AA226" t="str">
            <v>Ba chạc 90°chuyển bậc PPR DISMY xanh D75x63</v>
          </cell>
          <cell r="AB226">
            <v>12</v>
          </cell>
          <cell r="AC226" t="b">
            <v>0</v>
          </cell>
          <cell r="AD226" t="str">
            <v>TT1075063</v>
          </cell>
        </row>
        <row r="227">
          <cell r="D227" t="str">
            <v>12TX9040</v>
          </cell>
          <cell r="E227" t="str">
            <v>Tê thu PPR DISMY xanh D90x40</v>
          </cell>
          <cell r="F227">
            <v>12081</v>
          </cell>
          <cell r="G227" t="str">
            <v>PPRBa chạc 90°chuyển bậcxanh</v>
          </cell>
          <cell r="I227" t="str">
            <v>Tê thu</v>
          </cell>
          <cell r="J227" t="str">
            <v>PPR</v>
          </cell>
          <cell r="K227" t="str">
            <v>Ba chạc 90°chuyển bậc</v>
          </cell>
          <cell r="L227" t="str">
            <v>xanh</v>
          </cell>
          <cell r="M227" t="str">
            <v>D90x40</v>
          </cell>
          <cell r="N227" t="str">
            <v>112081090040</v>
          </cell>
          <cell r="O227" t="str">
            <v>Ba chạc 90°chuyển bậc PPR DISMY xanh D90x40</v>
          </cell>
          <cell r="P227" t="str">
            <v>cái</v>
          </cell>
          <cell r="R227" t="str">
            <v>T</v>
          </cell>
          <cell r="S227" t="str">
            <v>X</v>
          </cell>
          <cell r="T227" t="str">
            <v>D</v>
          </cell>
          <cell r="U227" t="e">
            <v>#N/A</v>
          </cell>
          <cell r="V227" t="str">
            <v/>
          </cell>
          <cell r="W227">
            <v>0</v>
          </cell>
          <cell r="X227">
            <v>90</v>
          </cell>
          <cell r="Y227" t="str">
            <v>40</v>
          </cell>
          <cell r="Z227" t="str">
            <v>128100090040</v>
          </cell>
          <cell r="AA227" t="str">
            <v>Ba chạc 90°chuyển bậc PPR DISMY xanh D90x40</v>
          </cell>
          <cell r="AB227">
            <v>12</v>
          </cell>
          <cell r="AC227" t="b">
            <v>0</v>
          </cell>
          <cell r="AD227" t="str">
            <v>TT1090040</v>
          </cell>
        </row>
        <row r="228">
          <cell r="D228" t="str">
            <v>12TX9050</v>
          </cell>
          <cell r="E228" t="str">
            <v>Tê thu PPR DISMY xanh D90x50</v>
          </cell>
          <cell r="F228">
            <v>12081</v>
          </cell>
          <cell r="G228" t="str">
            <v>PPRBa chạc 90°chuyển bậcxanh</v>
          </cell>
          <cell r="I228" t="str">
            <v>Tê thu</v>
          </cell>
          <cell r="J228" t="str">
            <v>PPR</v>
          </cell>
          <cell r="K228" t="str">
            <v>Ba chạc 90°chuyển bậc</v>
          </cell>
          <cell r="L228" t="str">
            <v>xanh</v>
          </cell>
          <cell r="M228" t="str">
            <v>D90x50</v>
          </cell>
          <cell r="N228" t="str">
            <v>112081090050</v>
          </cell>
          <cell r="O228" t="str">
            <v>Ba chạc 90°chuyển bậc PPR DISMY xanh D90x50</v>
          </cell>
          <cell r="P228" t="str">
            <v>cái</v>
          </cell>
          <cell r="R228" t="str">
            <v>T</v>
          </cell>
          <cell r="S228" t="str">
            <v>X</v>
          </cell>
          <cell r="T228" t="str">
            <v>D</v>
          </cell>
          <cell r="U228" t="e">
            <v>#N/A</v>
          </cell>
          <cell r="V228" t="str">
            <v/>
          </cell>
          <cell r="W228">
            <v>0</v>
          </cell>
          <cell r="X228">
            <v>90</v>
          </cell>
          <cell r="Y228">
            <v>50</v>
          </cell>
          <cell r="Z228" t="str">
            <v>128100090050</v>
          </cell>
          <cell r="AA228" t="str">
            <v>Ba chạc 90°chuyển bậc PPR DISMY xanh D90x50</v>
          </cell>
          <cell r="AB228">
            <v>12</v>
          </cell>
          <cell r="AC228" t="b">
            <v>0</v>
          </cell>
          <cell r="AD228" t="str">
            <v>TT1090050</v>
          </cell>
        </row>
        <row r="229">
          <cell r="D229" t="str">
            <v>12TX9063</v>
          </cell>
          <cell r="E229" t="str">
            <v>Tê thu PPR DISMY xanh D90x63</v>
          </cell>
          <cell r="F229">
            <v>12081</v>
          </cell>
          <cell r="G229" t="str">
            <v>PPRBa chạc 90°chuyển bậcxanh</v>
          </cell>
          <cell r="I229" t="str">
            <v>Tê thu</v>
          </cell>
          <cell r="J229" t="str">
            <v>PPR</v>
          </cell>
          <cell r="K229" t="str">
            <v>Ba chạc 90°chuyển bậc</v>
          </cell>
          <cell r="L229" t="str">
            <v>xanh</v>
          </cell>
          <cell r="M229" t="str">
            <v>D90x63</v>
          </cell>
          <cell r="N229" t="str">
            <v>112081090063</v>
          </cell>
          <cell r="O229" t="str">
            <v>Ba chạc 90°chuyển bậc PPR DISMY xanh D90x63</v>
          </cell>
          <cell r="P229" t="str">
            <v>cái</v>
          </cell>
          <cell r="R229" t="str">
            <v>T</v>
          </cell>
          <cell r="S229" t="str">
            <v>X</v>
          </cell>
          <cell r="T229" t="str">
            <v>D</v>
          </cell>
          <cell r="U229" t="e">
            <v>#N/A</v>
          </cell>
          <cell r="V229" t="str">
            <v/>
          </cell>
          <cell r="W229">
            <v>0</v>
          </cell>
          <cell r="X229">
            <v>90</v>
          </cell>
          <cell r="Y229">
            <v>63</v>
          </cell>
          <cell r="Z229" t="str">
            <v>128100090063</v>
          </cell>
          <cell r="AA229" t="str">
            <v>Ba chạc 90°chuyển bậc PPR DISMY xanh D90x63</v>
          </cell>
          <cell r="AB229">
            <v>12</v>
          </cell>
          <cell r="AC229" t="b">
            <v>0</v>
          </cell>
          <cell r="AD229" t="str">
            <v>TT1090063</v>
          </cell>
        </row>
        <row r="230">
          <cell r="D230" t="str">
            <v>12TX9075</v>
          </cell>
          <cell r="E230" t="str">
            <v>Tê thu PPR DISMY xanh D90x75</v>
          </cell>
          <cell r="F230">
            <v>12081</v>
          </cell>
          <cell r="G230" t="str">
            <v>PPRBa chạc 90°chuyển bậcxanh</v>
          </cell>
          <cell r="I230" t="str">
            <v>Tê thu</v>
          </cell>
          <cell r="J230" t="str">
            <v>PPR</v>
          </cell>
          <cell r="K230" t="str">
            <v>Ba chạc 90°chuyển bậc</v>
          </cell>
          <cell r="L230" t="str">
            <v>xanh</v>
          </cell>
          <cell r="M230" t="str">
            <v>D90x75</v>
          </cell>
          <cell r="N230" t="str">
            <v>112081090075</v>
          </cell>
          <cell r="O230" t="str">
            <v>Ba chạc 90°chuyển bậc PPR DISMY xanh D90x75</v>
          </cell>
          <cell r="P230" t="str">
            <v>cái</v>
          </cell>
          <cell r="R230" t="str">
            <v>T</v>
          </cell>
          <cell r="S230" t="str">
            <v>X</v>
          </cell>
          <cell r="T230" t="str">
            <v>D</v>
          </cell>
          <cell r="U230" t="e">
            <v>#N/A</v>
          </cell>
          <cell r="V230" t="str">
            <v/>
          </cell>
          <cell r="W230">
            <v>0</v>
          </cell>
          <cell r="X230">
            <v>90</v>
          </cell>
          <cell r="Y230">
            <v>75</v>
          </cell>
          <cell r="Z230" t="str">
            <v>128100090075</v>
          </cell>
          <cell r="AA230" t="str">
            <v>Ba chạc 90°chuyển bậc PPR DISMY xanh D90x75</v>
          </cell>
          <cell r="AB230">
            <v>12</v>
          </cell>
          <cell r="AC230" t="b">
            <v>0</v>
          </cell>
          <cell r="AD230" t="str">
            <v>TT1090075</v>
          </cell>
        </row>
        <row r="231">
          <cell r="D231" t="str">
            <v>12TX11063</v>
          </cell>
          <cell r="E231" t="str">
            <v>Tê thu PPR DISMY xanh D110x63</v>
          </cell>
          <cell r="F231">
            <v>12081</v>
          </cell>
          <cell r="G231" t="str">
            <v>PPRBa chạc 90°chuyển bậcxanh</v>
          </cell>
          <cell r="I231" t="str">
            <v>Tê thu</v>
          </cell>
          <cell r="J231" t="str">
            <v>PPR</v>
          </cell>
          <cell r="K231" t="str">
            <v>Ba chạc 90°chuyển bậc</v>
          </cell>
          <cell r="L231" t="str">
            <v>xanh</v>
          </cell>
          <cell r="M231" t="str">
            <v>D110x63</v>
          </cell>
          <cell r="N231" t="str">
            <v>112081110063</v>
          </cell>
          <cell r="O231" t="str">
            <v>Ba chạc 90°chuyển bậc PPR DISMY xanh D110x63</v>
          </cell>
          <cell r="P231" t="str">
            <v>cái</v>
          </cell>
          <cell r="R231" t="str">
            <v>T</v>
          </cell>
          <cell r="S231" t="str">
            <v>X</v>
          </cell>
          <cell r="T231" t="str">
            <v>D</v>
          </cell>
          <cell r="U231" t="e">
            <v>#N/A</v>
          </cell>
          <cell r="V231" t="str">
            <v/>
          </cell>
          <cell r="W231">
            <v>0</v>
          </cell>
          <cell r="X231">
            <v>110</v>
          </cell>
          <cell r="Y231">
            <v>63</v>
          </cell>
          <cell r="Z231" t="str">
            <v>128100110063</v>
          </cell>
          <cell r="AA231" t="str">
            <v>Ba chạc 90°chuyển bậc PPR DISMY xanh D110x63</v>
          </cell>
          <cell r="AB231">
            <v>12</v>
          </cell>
          <cell r="AC231" t="b">
            <v>0</v>
          </cell>
          <cell r="AD231" t="str">
            <v>TT1110063</v>
          </cell>
        </row>
        <row r="232">
          <cell r="D232" t="str">
            <v>12TX11075</v>
          </cell>
          <cell r="E232" t="str">
            <v>Tê thu PPR DISMY xanh D110x75</v>
          </cell>
          <cell r="F232">
            <v>12081</v>
          </cell>
          <cell r="G232" t="str">
            <v>PPRBa chạc 90°chuyển bậcxanh</v>
          </cell>
          <cell r="I232" t="str">
            <v>Tê thu</v>
          </cell>
          <cell r="J232" t="str">
            <v>PPR</v>
          </cell>
          <cell r="K232" t="str">
            <v>Ba chạc 90°chuyển bậc</v>
          </cell>
          <cell r="L232" t="str">
            <v>xanh</v>
          </cell>
          <cell r="M232" t="str">
            <v>D110x75</v>
          </cell>
          <cell r="N232" t="str">
            <v>112081110075</v>
          </cell>
          <cell r="O232" t="str">
            <v>Ba chạc 90°chuyển bậc PPR DISMY xanh D110x75</v>
          </cell>
          <cell r="P232" t="str">
            <v>cái</v>
          </cell>
          <cell r="R232" t="str">
            <v>T</v>
          </cell>
          <cell r="S232" t="str">
            <v>X</v>
          </cell>
          <cell r="T232" t="str">
            <v>D</v>
          </cell>
          <cell r="U232" t="e">
            <v>#N/A</v>
          </cell>
          <cell r="V232" t="str">
            <v/>
          </cell>
          <cell r="W232">
            <v>0</v>
          </cell>
          <cell r="X232">
            <v>110</v>
          </cell>
          <cell r="Y232">
            <v>75</v>
          </cell>
          <cell r="Z232" t="str">
            <v>128100110075</v>
          </cell>
          <cell r="AA232" t="str">
            <v>Ba chạc 90°chuyển bậc PPR DISMY xanh D110x75</v>
          </cell>
          <cell r="AB232">
            <v>12</v>
          </cell>
          <cell r="AC232" t="b">
            <v>0</v>
          </cell>
          <cell r="AD232" t="str">
            <v>TT1110075</v>
          </cell>
        </row>
        <row r="233">
          <cell r="D233" t="str">
            <v>12TX11090</v>
          </cell>
          <cell r="E233" t="str">
            <v>Tê thu PPR DISMY xanh D110x90</v>
          </cell>
          <cell r="F233">
            <v>12081</v>
          </cell>
          <cell r="G233" t="str">
            <v>PPRBa chạc 90°chuyển bậcxanh</v>
          </cell>
          <cell r="I233" t="str">
            <v>Tê thu</v>
          </cell>
          <cell r="J233" t="str">
            <v>PPR</v>
          </cell>
          <cell r="K233" t="str">
            <v>Ba chạc 90°chuyển bậc</v>
          </cell>
          <cell r="L233" t="str">
            <v>xanh</v>
          </cell>
          <cell r="M233" t="str">
            <v>D110x90</v>
          </cell>
          <cell r="N233" t="str">
            <v>112081110090</v>
          </cell>
          <cell r="O233" t="str">
            <v>Ba chạc 90°chuyển bậc PPR DISMY xanh D110x90</v>
          </cell>
          <cell r="P233" t="str">
            <v>cái</v>
          </cell>
          <cell r="R233" t="str">
            <v>T</v>
          </cell>
          <cell r="S233" t="str">
            <v>X</v>
          </cell>
          <cell r="T233" t="str">
            <v>D</v>
          </cell>
          <cell r="U233" t="e">
            <v>#N/A</v>
          </cell>
          <cell r="V233" t="str">
            <v/>
          </cell>
          <cell r="W233">
            <v>0</v>
          </cell>
          <cell r="X233">
            <v>110</v>
          </cell>
          <cell r="Y233">
            <v>90</v>
          </cell>
          <cell r="Z233" t="str">
            <v>128100110090</v>
          </cell>
          <cell r="AA233" t="str">
            <v>Ba chạc 90°chuyển bậc PPR DISMY xanh D110x90</v>
          </cell>
          <cell r="AB233">
            <v>12</v>
          </cell>
          <cell r="AC233" t="b">
            <v>0</v>
          </cell>
          <cell r="AD233" t="str">
            <v>TT1110090</v>
          </cell>
        </row>
        <row r="234">
          <cell r="D234" t="str">
            <v>12TX125110</v>
          </cell>
          <cell r="E234" t="str">
            <v>Tê thu PPR DISMY xanh D125x110</v>
          </cell>
          <cell r="F234">
            <v>12081</v>
          </cell>
          <cell r="G234" t="str">
            <v>PPRBa chạc 90°chuyển bậcxanh</v>
          </cell>
          <cell r="I234" t="str">
            <v>Tê thu</v>
          </cell>
          <cell r="J234" t="str">
            <v>PPR</v>
          </cell>
          <cell r="K234" t="str">
            <v>Ba chạc 90°chuyển bậc</v>
          </cell>
          <cell r="L234" t="str">
            <v>xanh</v>
          </cell>
          <cell r="M234" t="str">
            <v>D125x110</v>
          </cell>
          <cell r="N234" t="str">
            <v>112081125110</v>
          </cell>
          <cell r="O234" t="str">
            <v>Ba chạc 90°chuyển bậc PPR DISMY xanh D125x110</v>
          </cell>
          <cell r="P234" t="str">
            <v>cái</v>
          </cell>
          <cell r="R234" t="str">
            <v>T</v>
          </cell>
          <cell r="S234" t="str">
            <v>X</v>
          </cell>
          <cell r="T234" t="str">
            <v>D</v>
          </cell>
          <cell r="U234" t="e">
            <v>#N/A</v>
          </cell>
          <cell r="V234" t="str">
            <v/>
          </cell>
          <cell r="W234">
            <v>0</v>
          </cell>
          <cell r="X234">
            <v>125</v>
          </cell>
          <cell r="Y234">
            <v>110</v>
          </cell>
          <cell r="Z234" t="str">
            <v>128100125110</v>
          </cell>
          <cell r="AA234" t="str">
            <v>Ba chạc 90°chuyển bậc PPR DISMY xanh D125x110</v>
          </cell>
          <cell r="AB234">
            <v>12</v>
          </cell>
          <cell r="AC234" t="b">
            <v>0</v>
          </cell>
          <cell r="AD234" t="str">
            <v>TT1125110</v>
          </cell>
        </row>
        <row r="235">
          <cell r="D235" t="str">
            <v>12TX14090</v>
          </cell>
          <cell r="E235" t="str">
            <v>Tê thu PPR DISMY xanh D140x90</v>
          </cell>
          <cell r="F235">
            <v>12081</v>
          </cell>
          <cell r="G235" t="str">
            <v>PPRBa chạc 90°chuyển bậcxanh</v>
          </cell>
          <cell r="I235" t="str">
            <v>Tê thu</v>
          </cell>
          <cell r="J235" t="str">
            <v>PPR</v>
          </cell>
          <cell r="K235" t="str">
            <v>Ba chạc 90°chuyển bậc</v>
          </cell>
          <cell r="L235" t="str">
            <v>xanh</v>
          </cell>
          <cell r="M235" t="str">
            <v>D140x90</v>
          </cell>
          <cell r="N235" t="str">
            <v>112081140090</v>
          </cell>
          <cell r="O235" t="str">
            <v>Ba chạc 90°chuyển bậc PPR DISMY xanh D140x90</v>
          </cell>
          <cell r="P235" t="str">
            <v>cái</v>
          </cell>
          <cell r="R235" t="str">
            <v>T</v>
          </cell>
          <cell r="S235" t="str">
            <v>X</v>
          </cell>
          <cell r="T235" t="str">
            <v>D</v>
          </cell>
          <cell r="U235" t="e">
            <v>#N/A</v>
          </cell>
          <cell r="V235" t="str">
            <v/>
          </cell>
          <cell r="W235">
            <v>0</v>
          </cell>
          <cell r="X235">
            <v>140</v>
          </cell>
          <cell r="Y235">
            <v>90</v>
          </cell>
          <cell r="Z235" t="str">
            <v>128100140090</v>
          </cell>
          <cell r="AA235" t="str">
            <v>Ba chạc 90°chuyển bậc PPR DISMY xanh D140x90</v>
          </cell>
          <cell r="AB235">
            <v>12</v>
          </cell>
          <cell r="AC235" t="b">
            <v>0</v>
          </cell>
          <cell r="AD235" t="str">
            <v>TT1140090</v>
          </cell>
        </row>
        <row r="236">
          <cell r="D236" t="str">
            <v>12TX140110</v>
          </cell>
          <cell r="E236" t="str">
            <v>Tê thu PPR DISMY xanh D140x110</v>
          </cell>
          <cell r="F236">
            <v>12081</v>
          </cell>
          <cell r="G236" t="str">
            <v>PPRBa chạc 90°chuyển bậcxanh</v>
          </cell>
          <cell r="I236" t="str">
            <v>Tê thu</v>
          </cell>
          <cell r="J236" t="str">
            <v>PPR</v>
          </cell>
          <cell r="K236" t="str">
            <v>Ba chạc 90°chuyển bậc</v>
          </cell>
          <cell r="L236" t="str">
            <v>xanh</v>
          </cell>
          <cell r="M236" t="str">
            <v>D140x110</v>
          </cell>
          <cell r="N236" t="str">
            <v>112081140110</v>
          </cell>
          <cell r="O236" t="str">
            <v>Ba chạc 90°chuyển bậc PPR DISMY xanh D140x110</v>
          </cell>
          <cell r="P236" t="str">
            <v>cái</v>
          </cell>
          <cell r="R236" t="str">
            <v>T</v>
          </cell>
          <cell r="S236" t="str">
            <v>X</v>
          </cell>
          <cell r="T236" t="str">
            <v>D</v>
          </cell>
          <cell r="U236" t="e">
            <v>#N/A</v>
          </cell>
          <cell r="V236" t="str">
            <v/>
          </cell>
          <cell r="W236">
            <v>0</v>
          </cell>
          <cell r="X236">
            <v>140</v>
          </cell>
          <cell r="Y236">
            <v>110</v>
          </cell>
          <cell r="Z236" t="str">
            <v>128100140110</v>
          </cell>
          <cell r="AA236" t="str">
            <v>Ba chạc 90°chuyển bậc PPR DISMY xanh D140x110</v>
          </cell>
          <cell r="AB236">
            <v>12</v>
          </cell>
          <cell r="AC236" t="b">
            <v>0</v>
          </cell>
          <cell r="AD236" t="str">
            <v>TT1140110</v>
          </cell>
        </row>
        <row r="237">
          <cell r="D237" t="str">
            <v>12TX140125</v>
          </cell>
          <cell r="E237" t="str">
            <v>Tê thu PPR DISMY xanh D140x125</v>
          </cell>
          <cell r="F237">
            <v>12081</v>
          </cell>
          <cell r="G237" t="str">
            <v>PPRBa chạc 90°chuyển bậcxanh</v>
          </cell>
          <cell r="I237" t="str">
            <v>Tê thu</v>
          </cell>
          <cell r="J237" t="str">
            <v>PPR</v>
          </cell>
          <cell r="K237" t="str">
            <v>Ba chạc 90°chuyển bậc</v>
          </cell>
          <cell r="L237" t="str">
            <v>xanh</v>
          </cell>
          <cell r="M237" t="str">
            <v>D140x125</v>
          </cell>
          <cell r="N237" t="str">
            <v>112081140125</v>
          </cell>
          <cell r="O237" t="str">
            <v>Ba chạc 90°chuyển bậc PPR DISMY xanh D140x125</v>
          </cell>
          <cell r="P237" t="str">
            <v>cái</v>
          </cell>
          <cell r="R237" t="str">
            <v>T</v>
          </cell>
          <cell r="S237" t="str">
            <v>X</v>
          </cell>
          <cell r="T237" t="str">
            <v>D</v>
          </cell>
          <cell r="U237" t="e">
            <v>#N/A</v>
          </cell>
          <cell r="V237" t="str">
            <v/>
          </cell>
          <cell r="W237">
            <v>0</v>
          </cell>
          <cell r="X237">
            <v>140</v>
          </cell>
          <cell r="Y237">
            <v>125</v>
          </cell>
          <cell r="Z237" t="str">
            <v>128100140125</v>
          </cell>
          <cell r="AA237" t="str">
            <v>Ba chạc 90°chuyển bậc PPR DISMY xanh D140x125</v>
          </cell>
          <cell r="AB237">
            <v>12</v>
          </cell>
          <cell r="AC237" t="b">
            <v>0</v>
          </cell>
          <cell r="AD237" t="str">
            <v>TT1140125</v>
          </cell>
        </row>
        <row r="238">
          <cell r="D238" t="str">
            <v>12TX16090</v>
          </cell>
          <cell r="E238" t="str">
            <v>Tê thu PPR DISMY xanh D160x90</v>
          </cell>
          <cell r="F238">
            <v>12081</v>
          </cell>
          <cell r="G238" t="str">
            <v>PPRBa chạc 90°chuyển bậcxanh</v>
          </cell>
          <cell r="I238" t="str">
            <v>Tê thu</v>
          </cell>
          <cell r="J238" t="str">
            <v>PPR</v>
          </cell>
          <cell r="K238" t="str">
            <v>Ba chạc 90°chuyển bậc</v>
          </cell>
          <cell r="L238" t="str">
            <v>xanh</v>
          </cell>
          <cell r="M238" t="str">
            <v>D160x90</v>
          </cell>
          <cell r="N238" t="str">
            <v>112081160090</v>
          </cell>
          <cell r="O238" t="str">
            <v>Ba chạc 90°chuyển bậc PPR DISMY xanh D160x90</v>
          </cell>
          <cell r="P238" t="str">
            <v>cái</v>
          </cell>
          <cell r="R238" t="str">
            <v>T</v>
          </cell>
          <cell r="S238" t="str">
            <v>X</v>
          </cell>
          <cell r="T238" t="str">
            <v>D</v>
          </cell>
          <cell r="U238" t="e">
            <v>#N/A</v>
          </cell>
          <cell r="V238" t="str">
            <v/>
          </cell>
          <cell r="W238">
            <v>0</v>
          </cell>
          <cell r="X238">
            <v>160</v>
          </cell>
          <cell r="Y238">
            <v>90</v>
          </cell>
          <cell r="Z238" t="str">
            <v>128100160090</v>
          </cell>
          <cell r="AA238" t="str">
            <v>Ba chạc 90°chuyển bậc PPR DISMY xanh D160x90</v>
          </cell>
          <cell r="AB238">
            <v>12</v>
          </cell>
          <cell r="AC238" t="b">
            <v>0</v>
          </cell>
          <cell r="AD238" t="str">
            <v>TT1160090</v>
          </cell>
        </row>
        <row r="239">
          <cell r="D239" t="str">
            <v>12TX160110</v>
          </cell>
          <cell r="E239" t="str">
            <v>Tê thu PPR DISMY xanh D160x110</v>
          </cell>
          <cell r="F239">
            <v>12081</v>
          </cell>
          <cell r="G239" t="str">
            <v>PPRBa chạc 90°chuyển bậcxanh</v>
          </cell>
          <cell r="I239" t="str">
            <v>Tê thu</v>
          </cell>
          <cell r="J239" t="str">
            <v>PPR</v>
          </cell>
          <cell r="K239" t="str">
            <v>Ba chạc 90°chuyển bậc</v>
          </cell>
          <cell r="L239" t="str">
            <v>xanh</v>
          </cell>
          <cell r="M239" t="str">
            <v>D160x110</v>
          </cell>
          <cell r="N239" t="str">
            <v>112081160110</v>
          </cell>
          <cell r="O239" t="str">
            <v>Ba chạc 90°chuyển bậc PPR DISMY xanh D160x110</v>
          </cell>
          <cell r="P239" t="str">
            <v>cái</v>
          </cell>
          <cell r="R239" t="str">
            <v>T</v>
          </cell>
          <cell r="S239" t="str">
            <v>X</v>
          </cell>
          <cell r="T239" t="str">
            <v>D</v>
          </cell>
          <cell r="U239" t="e">
            <v>#N/A</v>
          </cell>
          <cell r="V239" t="str">
            <v/>
          </cell>
          <cell r="W239">
            <v>0</v>
          </cell>
          <cell r="X239">
            <v>160</v>
          </cell>
          <cell r="Y239">
            <v>110</v>
          </cell>
          <cell r="Z239" t="str">
            <v>128100160110</v>
          </cell>
          <cell r="AA239" t="str">
            <v>Ba chạc 90°chuyển bậc PPR DISMY xanh D160x110</v>
          </cell>
          <cell r="AB239">
            <v>12</v>
          </cell>
          <cell r="AC239" t="b">
            <v>0</v>
          </cell>
          <cell r="AD239" t="str">
            <v>TT1160110</v>
          </cell>
        </row>
        <row r="240">
          <cell r="D240" t="str">
            <v>12TX160125</v>
          </cell>
          <cell r="E240" t="str">
            <v>Tê thu PPR DISMY xanh D160x125</v>
          </cell>
          <cell r="F240">
            <v>12081</v>
          </cell>
          <cell r="G240" t="str">
            <v>PPRBa chạc 90°chuyển bậcxanh</v>
          </cell>
          <cell r="I240" t="str">
            <v>Tê thu</v>
          </cell>
          <cell r="J240" t="str">
            <v>PPR</v>
          </cell>
          <cell r="K240" t="str">
            <v>Ba chạc 90°chuyển bậc</v>
          </cell>
          <cell r="L240" t="str">
            <v>xanh</v>
          </cell>
          <cell r="M240" t="str">
            <v>D160x125</v>
          </cell>
          <cell r="N240" t="str">
            <v>112081160125</v>
          </cell>
          <cell r="O240" t="str">
            <v>Ba chạc 90°chuyển bậc PPR DISMY xanh D160x125</v>
          </cell>
          <cell r="P240" t="str">
            <v>cái</v>
          </cell>
          <cell r="R240" t="str">
            <v>T</v>
          </cell>
          <cell r="S240" t="str">
            <v>X</v>
          </cell>
          <cell r="T240" t="str">
            <v>D</v>
          </cell>
          <cell r="U240" t="e">
            <v>#N/A</v>
          </cell>
          <cell r="V240" t="str">
            <v/>
          </cell>
          <cell r="W240">
            <v>0</v>
          </cell>
          <cell r="X240">
            <v>160</v>
          </cell>
          <cell r="Y240">
            <v>125</v>
          </cell>
          <cell r="Z240" t="str">
            <v>128100160125</v>
          </cell>
          <cell r="AA240" t="str">
            <v>Ba chạc 90°chuyển bậc PPR DISMY xanh D160x125</v>
          </cell>
          <cell r="AB240">
            <v>12</v>
          </cell>
          <cell r="AC240" t="b">
            <v>0</v>
          </cell>
          <cell r="AD240" t="str">
            <v>TT1160125</v>
          </cell>
        </row>
        <row r="241">
          <cell r="D241" t="str">
            <v>12TX160140</v>
          </cell>
          <cell r="E241" t="str">
            <v>Tê thu PPR DISMY xanh D160x140</v>
          </cell>
          <cell r="F241">
            <v>12081</v>
          </cell>
          <cell r="G241" t="str">
            <v>PPRBa chạc 90°chuyển bậcxanh</v>
          </cell>
          <cell r="I241" t="str">
            <v>Tê thu</v>
          </cell>
          <cell r="J241" t="str">
            <v>PPR</v>
          </cell>
          <cell r="K241" t="str">
            <v>Ba chạc 90°chuyển bậc</v>
          </cell>
          <cell r="L241" t="str">
            <v>xanh</v>
          </cell>
          <cell r="M241" t="str">
            <v>D160x140</v>
          </cell>
          <cell r="N241" t="str">
            <v>112081160140</v>
          </cell>
          <cell r="O241" t="str">
            <v>Ba chạc 90°chuyển bậc PPR DISMY xanh D160x140</v>
          </cell>
          <cell r="P241" t="str">
            <v>cái</v>
          </cell>
          <cell r="R241" t="str">
            <v>T</v>
          </cell>
          <cell r="S241" t="str">
            <v>X</v>
          </cell>
          <cell r="T241" t="str">
            <v>D</v>
          </cell>
          <cell r="U241" t="e">
            <v>#N/A</v>
          </cell>
          <cell r="V241" t="str">
            <v/>
          </cell>
          <cell r="W241">
            <v>0</v>
          </cell>
          <cell r="X241">
            <v>160</v>
          </cell>
          <cell r="Y241">
            <v>140</v>
          </cell>
          <cell r="Z241" t="str">
            <v>128100160140</v>
          </cell>
          <cell r="AA241" t="str">
            <v>Ba chạc 90°chuyển bậc PPR DISMY xanh D160x140</v>
          </cell>
          <cell r="AB241">
            <v>12</v>
          </cell>
          <cell r="AC241" t="b">
            <v>0</v>
          </cell>
          <cell r="AD241" t="str">
            <v>TT1160140</v>
          </cell>
        </row>
        <row r="242">
          <cell r="D242" t="str">
            <v>12TX160160</v>
          </cell>
          <cell r="E242" t="str">
            <v>Tê thu PPR DISMY xanh D160</v>
          </cell>
          <cell r="F242">
            <v>12081</v>
          </cell>
          <cell r="G242" t="str">
            <v>PPRBa chạc 90°chuyển bậcxanh</v>
          </cell>
          <cell r="I242" t="str">
            <v>Tê thu</v>
          </cell>
          <cell r="J242" t="str">
            <v>PPR</v>
          </cell>
          <cell r="K242" t="str">
            <v>Ba chạc 90°chuyển bậc</v>
          </cell>
          <cell r="L242" t="str">
            <v>xanh</v>
          </cell>
          <cell r="M242" t="str">
            <v>D160</v>
          </cell>
          <cell r="N242" t="str">
            <v>112081160160</v>
          </cell>
          <cell r="O242" t="str">
            <v>Ba chạc 90°chuyển bậc PPR DISMY xanh D160</v>
          </cell>
          <cell r="P242" t="str">
            <v>cái</v>
          </cell>
          <cell r="R242" t="str">
            <v>T</v>
          </cell>
          <cell r="S242" t="str">
            <v>X</v>
          </cell>
          <cell r="T242" t="str">
            <v>D</v>
          </cell>
          <cell r="U242" t="e">
            <v>#N/A</v>
          </cell>
          <cell r="V242" t="str">
            <v/>
          </cell>
          <cell r="W242">
            <v>0</v>
          </cell>
          <cell r="X242">
            <v>160</v>
          </cell>
          <cell r="Y242">
            <v>0</v>
          </cell>
          <cell r="Z242" t="str">
            <v>128100160160</v>
          </cell>
          <cell r="AA242" t="str">
            <v>Ba chạc 90°chuyển bậc PPR DISMY xanh D160</v>
          </cell>
          <cell r="AB242">
            <v>12</v>
          </cell>
          <cell r="AC242" t="b">
            <v>0</v>
          </cell>
          <cell r="AD242" t="str">
            <v>T1160160</v>
          </cell>
        </row>
        <row r="243">
          <cell r="D243" t="str">
            <v>12TG2520</v>
          </cell>
          <cell r="E243" t="str">
            <v>Tê thu PPR DISMY ghi D25x20</v>
          </cell>
          <cell r="F243">
            <v>12082</v>
          </cell>
          <cell r="G243" t="str">
            <v>PPRBa chạc 90°chuyển bậcghi</v>
          </cell>
          <cell r="I243" t="str">
            <v>Tê thu</v>
          </cell>
          <cell r="J243" t="str">
            <v>PPR</v>
          </cell>
          <cell r="K243" t="str">
            <v>Ba chạc 90°chuyển bậc</v>
          </cell>
          <cell r="L243" t="str">
            <v>ghi</v>
          </cell>
          <cell r="M243" t="str">
            <v>D25x20</v>
          </cell>
          <cell r="N243" t="str">
            <v>112082025020</v>
          </cell>
          <cell r="O243" t="str">
            <v>Ba chạc 90°chuyển bậc PPR DISMY ghi D25x20</v>
          </cell>
          <cell r="P243" t="str">
            <v>cái</v>
          </cell>
          <cell r="R243" t="str">
            <v>T</v>
          </cell>
          <cell r="S243" t="str">
            <v>G</v>
          </cell>
          <cell r="T243" t="str">
            <v>D</v>
          </cell>
          <cell r="U243" t="e">
            <v>#N/A</v>
          </cell>
          <cell r="V243" t="str">
            <v/>
          </cell>
          <cell r="W243">
            <v>0</v>
          </cell>
          <cell r="X243">
            <v>25</v>
          </cell>
          <cell r="Y243">
            <v>20</v>
          </cell>
          <cell r="Z243" t="str">
            <v>128200025020</v>
          </cell>
          <cell r="AA243" t="str">
            <v>Ba chạc 90°chuyển bậc PPR DISMY ghi D25x20</v>
          </cell>
          <cell r="AB243">
            <v>12</v>
          </cell>
          <cell r="AC243" t="b">
            <v>0</v>
          </cell>
          <cell r="AD243" t="str">
            <v>TT2025020</v>
          </cell>
        </row>
        <row r="244">
          <cell r="D244" t="str">
            <v>12TG3220</v>
          </cell>
          <cell r="E244" t="str">
            <v>Tê thu PPR DISMY ghi D32x20</v>
          </cell>
          <cell r="F244">
            <v>12082</v>
          </cell>
          <cell r="G244" t="str">
            <v>PPRBa chạc 90°chuyển bậcghi</v>
          </cell>
          <cell r="I244" t="str">
            <v>Tê thu</v>
          </cell>
          <cell r="J244" t="str">
            <v>PPR</v>
          </cell>
          <cell r="K244" t="str">
            <v>Ba chạc 90°chuyển bậc</v>
          </cell>
          <cell r="L244" t="str">
            <v>ghi</v>
          </cell>
          <cell r="M244" t="str">
            <v>D32x20</v>
          </cell>
          <cell r="N244" t="str">
            <v>112082032020</v>
          </cell>
          <cell r="O244" t="str">
            <v>Ba chạc 90°chuyển bậc PPR DISMY ghi D32x20</v>
          </cell>
          <cell r="P244" t="str">
            <v>cái</v>
          </cell>
          <cell r="R244" t="str">
            <v>T</v>
          </cell>
          <cell r="S244" t="str">
            <v>G</v>
          </cell>
          <cell r="T244" t="str">
            <v>D</v>
          </cell>
          <cell r="U244" t="e">
            <v>#N/A</v>
          </cell>
          <cell r="V244" t="str">
            <v/>
          </cell>
          <cell r="W244">
            <v>0</v>
          </cell>
          <cell r="X244">
            <v>32</v>
          </cell>
          <cell r="Y244">
            <v>20</v>
          </cell>
          <cell r="Z244" t="str">
            <v>128200032020</v>
          </cell>
          <cell r="AA244" t="str">
            <v>Ba chạc 90°chuyển bậc PPR DISMY ghi D32x20</v>
          </cell>
          <cell r="AB244">
            <v>12</v>
          </cell>
          <cell r="AC244" t="b">
            <v>0</v>
          </cell>
          <cell r="AD244" t="str">
            <v>TT2032020</v>
          </cell>
        </row>
        <row r="245">
          <cell r="D245" t="str">
            <v>12TG3225</v>
          </cell>
          <cell r="E245" t="str">
            <v>Tê thu PPR DISMY ghi D32x25</v>
          </cell>
          <cell r="F245">
            <v>12082</v>
          </cell>
          <cell r="G245" t="str">
            <v>PPRBa chạc 90°chuyển bậcghi</v>
          </cell>
          <cell r="I245" t="str">
            <v>Tê thu</v>
          </cell>
          <cell r="J245" t="str">
            <v>PPR</v>
          </cell>
          <cell r="K245" t="str">
            <v>Ba chạc 90°chuyển bậc</v>
          </cell>
          <cell r="L245" t="str">
            <v>ghi</v>
          </cell>
          <cell r="M245" t="str">
            <v>D32x25</v>
          </cell>
          <cell r="N245" t="str">
            <v>112082032025</v>
          </cell>
          <cell r="O245" t="str">
            <v>Ba chạc 90°chuyển bậc PPR DISMY ghi D32x25</v>
          </cell>
          <cell r="P245" t="str">
            <v>cái</v>
          </cell>
          <cell r="R245" t="str">
            <v>T</v>
          </cell>
          <cell r="S245" t="str">
            <v>G</v>
          </cell>
          <cell r="T245" t="str">
            <v>D</v>
          </cell>
          <cell r="U245" t="e">
            <v>#N/A</v>
          </cell>
          <cell r="V245" t="str">
            <v/>
          </cell>
          <cell r="W245">
            <v>0</v>
          </cell>
          <cell r="X245">
            <v>32</v>
          </cell>
          <cell r="Y245">
            <v>25</v>
          </cell>
          <cell r="Z245" t="str">
            <v>128200032025</v>
          </cell>
          <cell r="AA245" t="str">
            <v>Ba chạc 90°chuyển bậc PPR DISMY ghi D32x25</v>
          </cell>
          <cell r="AB245">
            <v>12</v>
          </cell>
          <cell r="AC245" t="b">
            <v>0</v>
          </cell>
          <cell r="AD245" t="str">
            <v>TT2032025</v>
          </cell>
        </row>
        <row r="246">
          <cell r="D246" t="str">
            <v>12TG4020</v>
          </cell>
          <cell r="E246" t="str">
            <v>Tê thu PPR DISMY ghi D40x20</v>
          </cell>
          <cell r="F246">
            <v>12082</v>
          </cell>
          <cell r="G246" t="str">
            <v>PPRBa chạc 90°chuyển bậcghi</v>
          </cell>
          <cell r="I246" t="str">
            <v>Tê thu</v>
          </cell>
          <cell r="J246" t="str">
            <v>PPR</v>
          </cell>
          <cell r="K246" t="str">
            <v>Ba chạc 90°chuyển bậc</v>
          </cell>
          <cell r="L246" t="str">
            <v>ghi</v>
          </cell>
          <cell r="M246" t="str">
            <v>D40x20</v>
          </cell>
          <cell r="N246" t="str">
            <v>112082040020</v>
          </cell>
          <cell r="O246" t="str">
            <v>Ba chạc 90°chuyển bậc PPR DISMY ghi D40x20</v>
          </cell>
          <cell r="P246" t="str">
            <v>cái</v>
          </cell>
          <cell r="R246" t="str">
            <v>T</v>
          </cell>
          <cell r="S246" t="str">
            <v>G</v>
          </cell>
          <cell r="T246" t="str">
            <v>D</v>
          </cell>
          <cell r="U246" t="e">
            <v>#N/A</v>
          </cell>
          <cell r="V246" t="str">
            <v/>
          </cell>
          <cell r="W246">
            <v>0</v>
          </cell>
          <cell r="X246">
            <v>40</v>
          </cell>
          <cell r="Y246">
            <v>20</v>
          </cell>
          <cell r="Z246" t="str">
            <v>128200040020</v>
          </cell>
          <cell r="AA246" t="str">
            <v>Ba chạc 90°chuyển bậc PPR DISMY ghi D40x20</v>
          </cell>
          <cell r="AB246">
            <v>12</v>
          </cell>
          <cell r="AC246" t="b">
            <v>0</v>
          </cell>
          <cell r="AD246" t="str">
            <v>TT2040020</v>
          </cell>
        </row>
        <row r="247">
          <cell r="D247" t="str">
            <v>12TG4025</v>
          </cell>
          <cell r="E247" t="str">
            <v>Tê thu PPR DISMY ghi D40x25</v>
          </cell>
          <cell r="F247">
            <v>12082</v>
          </cell>
          <cell r="G247" t="str">
            <v>PPRBa chạc 90°chuyển bậcghi</v>
          </cell>
          <cell r="I247" t="str">
            <v>Tê thu</v>
          </cell>
          <cell r="J247" t="str">
            <v>PPR</v>
          </cell>
          <cell r="K247" t="str">
            <v>Ba chạc 90°chuyển bậc</v>
          </cell>
          <cell r="L247" t="str">
            <v>ghi</v>
          </cell>
          <cell r="M247" t="str">
            <v>D40x25</v>
          </cell>
          <cell r="N247" t="str">
            <v>112082040025</v>
          </cell>
          <cell r="O247" t="str">
            <v>Ba chạc 90°chuyển bậc PPR DISMY ghi D40x25</v>
          </cell>
          <cell r="P247" t="str">
            <v>cái</v>
          </cell>
          <cell r="R247" t="str">
            <v>T</v>
          </cell>
          <cell r="S247" t="str">
            <v>G</v>
          </cell>
          <cell r="T247" t="str">
            <v>D</v>
          </cell>
          <cell r="U247" t="e">
            <v>#N/A</v>
          </cell>
          <cell r="V247" t="str">
            <v/>
          </cell>
          <cell r="W247">
            <v>0</v>
          </cell>
          <cell r="X247">
            <v>40</v>
          </cell>
          <cell r="Y247">
            <v>25</v>
          </cell>
          <cell r="Z247" t="str">
            <v>128200040025</v>
          </cell>
          <cell r="AA247" t="str">
            <v>Ba chạc 90°chuyển bậc PPR DISMY ghi D40x25</v>
          </cell>
          <cell r="AB247">
            <v>12</v>
          </cell>
          <cell r="AC247" t="b">
            <v>0</v>
          </cell>
          <cell r="AD247" t="str">
            <v>TT2040025</v>
          </cell>
        </row>
        <row r="248">
          <cell r="D248" t="str">
            <v>12TG4032</v>
          </cell>
          <cell r="E248" t="str">
            <v>Tê thu PPR DISMY ghi D40x32</v>
          </cell>
          <cell r="F248">
            <v>12082</v>
          </cell>
          <cell r="G248" t="str">
            <v>PPRBa chạc 90°chuyển bậcghi</v>
          </cell>
          <cell r="I248" t="str">
            <v>Tê thu</v>
          </cell>
          <cell r="J248" t="str">
            <v>PPR</v>
          </cell>
          <cell r="K248" t="str">
            <v>Ba chạc 90°chuyển bậc</v>
          </cell>
          <cell r="L248" t="str">
            <v>ghi</v>
          </cell>
          <cell r="M248" t="str">
            <v>D40x32</v>
          </cell>
          <cell r="N248" t="str">
            <v>112082040032</v>
          </cell>
          <cell r="O248" t="str">
            <v>Ba chạc 90°chuyển bậc PPR DISMY ghi D40x32</v>
          </cell>
          <cell r="P248" t="str">
            <v>cái</v>
          </cell>
          <cell r="R248" t="str">
            <v>T</v>
          </cell>
          <cell r="S248" t="str">
            <v>G</v>
          </cell>
          <cell r="T248" t="str">
            <v>D</v>
          </cell>
          <cell r="U248" t="e">
            <v>#N/A</v>
          </cell>
          <cell r="V248" t="str">
            <v/>
          </cell>
          <cell r="W248">
            <v>0</v>
          </cell>
          <cell r="X248">
            <v>40</v>
          </cell>
          <cell r="Y248">
            <v>32</v>
          </cell>
          <cell r="Z248" t="str">
            <v>128200040032</v>
          </cell>
          <cell r="AA248" t="str">
            <v>Ba chạc 90°chuyển bậc PPR DISMY ghi D40x32</v>
          </cell>
          <cell r="AB248">
            <v>12</v>
          </cell>
          <cell r="AC248" t="b">
            <v>0</v>
          </cell>
          <cell r="AD248" t="str">
            <v>TT2040032</v>
          </cell>
        </row>
        <row r="249">
          <cell r="D249" t="str">
            <v>12TG5020</v>
          </cell>
          <cell r="E249" t="str">
            <v>Tê thu PPR DISMY ghi D50x20</v>
          </cell>
          <cell r="F249">
            <v>12082</v>
          </cell>
          <cell r="G249" t="str">
            <v>PPRBa chạc 90°chuyển bậcghi</v>
          </cell>
          <cell r="I249" t="str">
            <v>Tê thu</v>
          </cell>
          <cell r="J249" t="str">
            <v>PPR</v>
          </cell>
          <cell r="K249" t="str">
            <v>Ba chạc 90°chuyển bậc</v>
          </cell>
          <cell r="L249" t="str">
            <v>ghi</v>
          </cell>
          <cell r="M249" t="str">
            <v>D50x20</v>
          </cell>
          <cell r="N249" t="str">
            <v>112082050020</v>
          </cell>
          <cell r="O249" t="str">
            <v>Ba chạc 90°chuyển bậc PPR DISMY ghi D50x20</v>
          </cell>
          <cell r="P249" t="str">
            <v>cái</v>
          </cell>
          <cell r="R249" t="str">
            <v>T</v>
          </cell>
          <cell r="S249" t="str">
            <v>G</v>
          </cell>
          <cell r="T249" t="str">
            <v>D</v>
          </cell>
          <cell r="U249" t="e">
            <v>#N/A</v>
          </cell>
          <cell r="V249" t="str">
            <v/>
          </cell>
          <cell r="W249">
            <v>0</v>
          </cell>
          <cell r="X249">
            <v>50</v>
          </cell>
          <cell r="Y249">
            <v>20</v>
          </cell>
          <cell r="Z249" t="str">
            <v>128200050020</v>
          </cell>
          <cell r="AA249" t="str">
            <v>Ba chạc 90°chuyển bậc PPR DISMY ghi D50x20</v>
          </cell>
          <cell r="AB249">
            <v>12</v>
          </cell>
          <cell r="AC249" t="b">
            <v>0</v>
          </cell>
          <cell r="AD249" t="str">
            <v>TT2050020</v>
          </cell>
        </row>
        <row r="250">
          <cell r="D250" t="str">
            <v>12TG5025</v>
          </cell>
          <cell r="E250" t="str">
            <v>Tê thu PPR DISMY ghi D50x25</v>
          </cell>
          <cell r="F250">
            <v>12082</v>
          </cell>
          <cell r="G250" t="str">
            <v>PPRBa chạc 90°chuyển bậcghi</v>
          </cell>
          <cell r="I250" t="str">
            <v>Tê thu</v>
          </cell>
          <cell r="J250" t="str">
            <v>PPR</v>
          </cell>
          <cell r="K250" t="str">
            <v>Ba chạc 90°chuyển bậc</v>
          </cell>
          <cell r="L250" t="str">
            <v>ghi</v>
          </cell>
          <cell r="M250" t="str">
            <v>D50x25</v>
          </cell>
          <cell r="N250" t="str">
            <v>112082050025</v>
          </cell>
          <cell r="O250" t="str">
            <v>Ba chạc 90°chuyển bậc PPR DISMY ghi D50x25</v>
          </cell>
          <cell r="P250" t="str">
            <v>cái</v>
          </cell>
          <cell r="R250" t="str">
            <v>T</v>
          </cell>
          <cell r="S250" t="str">
            <v>G</v>
          </cell>
          <cell r="T250" t="str">
            <v>D</v>
          </cell>
          <cell r="U250" t="e">
            <v>#N/A</v>
          </cell>
          <cell r="V250" t="str">
            <v/>
          </cell>
          <cell r="W250">
            <v>0</v>
          </cell>
          <cell r="X250">
            <v>50</v>
          </cell>
          <cell r="Y250">
            <v>25</v>
          </cell>
          <cell r="Z250" t="str">
            <v>128200050025</v>
          </cell>
          <cell r="AA250" t="str">
            <v>Ba chạc 90°chuyển bậc PPR DISMY ghi D50x25</v>
          </cell>
          <cell r="AB250">
            <v>12</v>
          </cell>
          <cell r="AC250" t="b">
            <v>0</v>
          </cell>
          <cell r="AD250" t="str">
            <v>TT2050025</v>
          </cell>
        </row>
        <row r="251">
          <cell r="D251" t="str">
            <v>12TG5032</v>
          </cell>
          <cell r="E251" t="str">
            <v>Tê thu PPR DISMY ghi D50x32</v>
          </cell>
          <cell r="F251">
            <v>12082</v>
          </cell>
          <cell r="G251" t="str">
            <v>PPRBa chạc 90°chuyển bậcghi</v>
          </cell>
          <cell r="I251" t="str">
            <v>Tê thu</v>
          </cell>
          <cell r="J251" t="str">
            <v>PPR</v>
          </cell>
          <cell r="K251" t="str">
            <v>Ba chạc 90°chuyển bậc</v>
          </cell>
          <cell r="L251" t="str">
            <v>ghi</v>
          </cell>
          <cell r="M251" t="str">
            <v>D50x32</v>
          </cell>
          <cell r="N251" t="str">
            <v>112082050032</v>
          </cell>
          <cell r="O251" t="str">
            <v>Ba chạc 90°chuyển bậc PPR DISMY ghi D50x32</v>
          </cell>
          <cell r="P251" t="str">
            <v>cái</v>
          </cell>
          <cell r="R251" t="str">
            <v>T</v>
          </cell>
          <cell r="S251" t="str">
            <v>G</v>
          </cell>
          <cell r="T251" t="str">
            <v>D</v>
          </cell>
          <cell r="U251" t="e">
            <v>#N/A</v>
          </cell>
          <cell r="V251" t="str">
            <v/>
          </cell>
          <cell r="W251">
            <v>0</v>
          </cell>
          <cell r="X251">
            <v>50</v>
          </cell>
          <cell r="Y251">
            <v>32</v>
          </cell>
          <cell r="Z251" t="str">
            <v>128200050032</v>
          </cell>
          <cell r="AA251" t="str">
            <v>Ba chạc 90°chuyển bậc PPR DISMY ghi D50x32</v>
          </cell>
          <cell r="AB251">
            <v>12</v>
          </cell>
          <cell r="AC251" t="b">
            <v>0</v>
          </cell>
          <cell r="AD251" t="str">
            <v>TT2050032</v>
          </cell>
        </row>
        <row r="252">
          <cell r="D252" t="str">
            <v>12TG5040</v>
          </cell>
          <cell r="E252" t="str">
            <v>Tê thu PPR DISMY ghi D50x40</v>
          </cell>
          <cell r="F252">
            <v>12082</v>
          </cell>
          <cell r="G252" t="str">
            <v>PPRBa chạc 90°chuyển bậcghi</v>
          </cell>
          <cell r="I252" t="str">
            <v>Tê thu</v>
          </cell>
          <cell r="J252" t="str">
            <v>PPR</v>
          </cell>
          <cell r="K252" t="str">
            <v>Ba chạc 90°chuyển bậc</v>
          </cell>
          <cell r="L252" t="str">
            <v>ghi</v>
          </cell>
          <cell r="M252" t="str">
            <v>D50x40</v>
          </cell>
          <cell r="N252" t="str">
            <v>112082050040</v>
          </cell>
          <cell r="O252" t="str">
            <v>Ba chạc 90°chuyển bậc PPR DISMY ghi D50x40</v>
          </cell>
          <cell r="P252" t="str">
            <v>cái</v>
          </cell>
          <cell r="R252" t="str">
            <v>T</v>
          </cell>
          <cell r="S252" t="str">
            <v>G</v>
          </cell>
          <cell r="T252" t="str">
            <v>D</v>
          </cell>
          <cell r="U252" t="e">
            <v>#N/A</v>
          </cell>
          <cell r="V252" t="str">
            <v/>
          </cell>
          <cell r="W252">
            <v>0</v>
          </cell>
          <cell r="X252">
            <v>50</v>
          </cell>
          <cell r="Y252">
            <v>40</v>
          </cell>
          <cell r="Z252" t="str">
            <v>128200050040</v>
          </cell>
          <cell r="AA252" t="str">
            <v>Ba chạc 90°chuyển bậc PPR DISMY ghi D50x40</v>
          </cell>
          <cell r="AB252">
            <v>12</v>
          </cell>
          <cell r="AC252" t="b">
            <v>0</v>
          </cell>
          <cell r="AD252" t="str">
            <v>TT2050040</v>
          </cell>
        </row>
        <row r="253">
          <cell r="D253" t="str">
            <v>12TG6320</v>
          </cell>
          <cell r="E253" t="str">
            <v>Tê thu PPR DISMY ghi D63x20</v>
          </cell>
          <cell r="F253">
            <v>12082</v>
          </cell>
          <cell r="G253" t="str">
            <v>PPRBa chạc 90°chuyển bậcghi</v>
          </cell>
          <cell r="I253" t="str">
            <v>Tê thu</v>
          </cell>
          <cell r="J253" t="str">
            <v>PPR</v>
          </cell>
          <cell r="K253" t="str">
            <v>Ba chạc 90°chuyển bậc</v>
          </cell>
          <cell r="L253" t="str">
            <v>ghi</v>
          </cell>
          <cell r="M253" t="str">
            <v>D63x20</v>
          </cell>
          <cell r="N253" t="str">
            <v>112082063020</v>
          </cell>
          <cell r="O253" t="str">
            <v>Ba chạc 90°chuyển bậc PPR DISMY ghi D63x20</v>
          </cell>
          <cell r="P253" t="str">
            <v>cái</v>
          </cell>
          <cell r="R253" t="str">
            <v>T</v>
          </cell>
          <cell r="S253" t="str">
            <v>G</v>
          </cell>
          <cell r="T253" t="str">
            <v>D</v>
          </cell>
          <cell r="U253" t="e">
            <v>#N/A</v>
          </cell>
          <cell r="V253" t="str">
            <v/>
          </cell>
          <cell r="W253">
            <v>0</v>
          </cell>
          <cell r="X253">
            <v>63</v>
          </cell>
          <cell r="Y253">
            <v>20</v>
          </cell>
          <cell r="Z253" t="str">
            <v>128200063020</v>
          </cell>
          <cell r="AA253" t="str">
            <v>Ba chạc 90°chuyển bậc PPR DISMY ghi D63x20</v>
          </cell>
          <cell r="AB253">
            <v>12</v>
          </cell>
          <cell r="AC253" t="b">
            <v>0</v>
          </cell>
          <cell r="AD253" t="str">
            <v>TT2063020</v>
          </cell>
        </row>
        <row r="254">
          <cell r="D254" t="str">
            <v>12TG6325</v>
          </cell>
          <cell r="E254" t="str">
            <v>Tê thu PPR DISMY ghi D63x25</v>
          </cell>
          <cell r="F254">
            <v>12082</v>
          </cell>
          <cell r="G254" t="str">
            <v>PPRBa chạc 90°chuyển bậcghi</v>
          </cell>
          <cell r="I254" t="str">
            <v>Tê thu</v>
          </cell>
          <cell r="J254" t="str">
            <v>PPR</v>
          </cell>
          <cell r="K254" t="str">
            <v>Ba chạc 90°chuyển bậc</v>
          </cell>
          <cell r="L254" t="str">
            <v>ghi</v>
          </cell>
          <cell r="M254" t="str">
            <v>D63x25</v>
          </cell>
          <cell r="N254" t="str">
            <v>112082063025</v>
          </cell>
          <cell r="O254" t="str">
            <v>Ba chạc 90°chuyển bậc PPR DISMY ghi D63x25</v>
          </cell>
          <cell r="P254" t="str">
            <v>cái</v>
          </cell>
          <cell r="R254" t="str">
            <v>T</v>
          </cell>
          <cell r="S254" t="str">
            <v>G</v>
          </cell>
          <cell r="T254" t="str">
            <v>D</v>
          </cell>
          <cell r="U254" t="e">
            <v>#N/A</v>
          </cell>
          <cell r="V254" t="str">
            <v/>
          </cell>
          <cell r="W254">
            <v>0</v>
          </cell>
          <cell r="X254">
            <v>63</v>
          </cell>
          <cell r="Y254">
            <v>25</v>
          </cell>
          <cell r="Z254" t="str">
            <v>128200063025</v>
          </cell>
          <cell r="AA254" t="str">
            <v>Ba chạc 90°chuyển bậc PPR DISMY ghi D63x25</v>
          </cell>
          <cell r="AB254">
            <v>12</v>
          </cell>
          <cell r="AC254" t="b">
            <v>0</v>
          </cell>
          <cell r="AD254" t="str">
            <v>TT2063025</v>
          </cell>
        </row>
        <row r="255">
          <cell r="D255" t="str">
            <v>12TG6332</v>
          </cell>
          <cell r="E255" t="str">
            <v>Tê thu PPR DISMY ghi D63x32</v>
          </cell>
          <cell r="F255">
            <v>12082</v>
          </cell>
          <cell r="G255" t="str">
            <v>PPRBa chạc 90°chuyển bậcghi</v>
          </cell>
          <cell r="I255" t="str">
            <v>Tê thu</v>
          </cell>
          <cell r="J255" t="str">
            <v>PPR</v>
          </cell>
          <cell r="K255" t="str">
            <v>Ba chạc 90°chuyển bậc</v>
          </cell>
          <cell r="L255" t="str">
            <v>ghi</v>
          </cell>
          <cell r="M255" t="str">
            <v>D63x32</v>
          </cell>
          <cell r="N255" t="str">
            <v>112082063032</v>
          </cell>
          <cell r="O255" t="str">
            <v>Ba chạc 90°chuyển bậc PPR DISMY ghi D63x32</v>
          </cell>
          <cell r="P255" t="str">
            <v>cái</v>
          </cell>
          <cell r="R255" t="str">
            <v>T</v>
          </cell>
          <cell r="S255" t="str">
            <v>G</v>
          </cell>
          <cell r="T255" t="str">
            <v>D</v>
          </cell>
          <cell r="U255" t="e">
            <v>#N/A</v>
          </cell>
          <cell r="V255" t="str">
            <v/>
          </cell>
          <cell r="W255">
            <v>0</v>
          </cell>
          <cell r="X255">
            <v>63</v>
          </cell>
          <cell r="Y255">
            <v>32</v>
          </cell>
          <cell r="Z255" t="str">
            <v>128200063032</v>
          </cell>
          <cell r="AA255" t="str">
            <v>Ba chạc 90°chuyển bậc PPR DISMY ghi D63x32</v>
          </cell>
          <cell r="AB255">
            <v>12</v>
          </cell>
          <cell r="AC255" t="b">
            <v>0</v>
          </cell>
          <cell r="AD255" t="str">
            <v>TT2063032</v>
          </cell>
        </row>
        <row r="256">
          <cell r="D256" t="str">
            <v>12TG6340</v>
          </cell>
          <cell r="E256" t="str">
            <v>Tê thu PPR DISMY ghi D63x40</v>
          </cell>
          <cell r="F256">
            <v>12082</v>
          </cell>
          <cell r="G256" t="str">
            <v>PPRBa chạc 90°chuyển bậcghi</v>
          </cell>
          <cell r="I256" t="str">
            <v>Tê thu</v>
          </cell>
          <cell r="J256" t="str">
            <v>PPR</v>
          </cell>
          <cell r="K256" t="str">
            <v>Ba chạc 90°chuyển bậc</v>
          </cell>
          <cell r="L256" t="str">
            <v>ghi</v>
          </cell>
          <cell r="M256" t="str">
            <v>D63x40</v>
          </cell>
          <cell r="N256" t="str">
            <v>112082063040</v>
          </cell>
          <cell r="O256" t="str">
            <v>Ba chạc 90°chuyển bậc PPR DISMY ghi D63x40</v>
          </cell>
          <cell r="P256" t="str">
            <v>cái</v>
          </cell>
          <cell r="R256" t="str">
            <v>T</v>
          </cell>
          <cell r="S256" t="str">
            <v>G</v>
          </cell>
          <cell r="T256" t="str">
            <v>D</v>
          </cell>
          <cell r="U256" t="e">
            <v>#N/A</v>
          </cell>
          <cell r="V256" t="str">
            <v/>
          </cell>
          <cell r="W256">
            <v>0</v>
          </cell>
          <cell r="X256">
            <v>63</v>
          </cell>
          <cell r="Y256">
            <v>40</v>
          </cell>
          <cell r="Z256" t="str">
            <v>128200063040</v>
          </cell>
          <cell r="AA256" t="str">
            <v>Ba chạc 90°chuyển bậc PPR DISMY ghi D63x40</v>
          </cell>
          <cell r="AB256">
            <v>12</v>
          </cell>
          <cell r="AC256" t="b">
            <v>0</v>
          </cell>
          <cell r="AD256" t="str">
            <v>TT2063040</v>
          </cell>
        </row>
        <row r="257">
          <cell r="D257" t="str">
            <v>12TG6350</v>
          </cell>
          <cell r="E257" t="str">
            <v>Tê thu PPR DISMY ghi D63x50</v>
          </cell>
          <cell r="F257">
            <v>12082</v>
          </cell>
          <cell r="G257" t="str">
            <v>PPRBa chạc 90°chuyển bậcghi</v>
          </cell>
          <cell r="I257" t="str">
            <v>Tê thu</v>
          </cell>
          <cell r="J257" t="str">
            <v>PPR</v>
          </cell>
          <cell r="K257" t="str">
            <v>Ba chạc 90°chuyển bậc</v>
          </cell>
          <cell r="L257" t="str">
            <v>ghi</v>
          </cell>
          <cell r="M257" t="str">
            <v>D63x50</v>
          </cell>
          <cell r="N257" t="str">
            <v>112082063050</v>
          </cell>
          <cell r="O257" t="str">
            <v>Ba chạc 90°chuyển bậc PPR DISMY ghi D63x50</v>
          </cell>
          <cell r="P257" t="str">
            <v>cái</v>
          </cell>
          <cell r="R257" t="str">
            <v>T</v>
          </cell>
          <cell r="S257" t="str">
            <v>G</v>
          </cell>
          <cell r="T257" t="str">
            <v>D</v>
          </cell>
          <cell r="U257" t="e">
            <v>#N/A</v>
          </cell>
          <cell r="V257" t="str">
            <v/>
          </cell>
          <cell r="W257">
            <v>0</v>
          </cell>
          <cell r="X257">
            <v>63</v>
          </cell>
          <cell r="Y257">
            <v>50</v>
          </cell>
          <cell r="Z257" t="str">
            <v>128200063050</v>
          </cell>
          <cell r="AA257" t="str">
            <v>Ba chạc 90°chuyển bậc PPR DISMY ghi D63x50</v>
          </cell>
          <cell r="AB257">
            <v>12</v>
          </cell>
          <cell r="AC257" t="b">
            <v>0</v>
          </cell>
          <cell r="AD257" t="str">
            <v>TT2063050</v>
          </cell>
        </row>
        <row r="258">
          <cell r="D258" t="str">
            <v>12TG7550</v>
          </cell>
          <cell r="E258" t="str">
            <v>Tê thu PPR DISMY ghi D75x50</v>
          </cell>
          <cell r="F258">
            <v>12082</v>
          </cell>
          <cell r="G258" t="str">
            <v>PPRBa chạc 90°chuyển bậcghi</v>
          </cell>
          <cell r="I258" t="str">
            <v>Tê thu</v>
          </cell>
          <cell r="J258" t="str">
            <v>PPR</v>
          </cell>
          <cell r="K258" t="str">
            <v>Ba chạc 90°chuyển bậc</v>
          </cell>
          <cell r="L258" t="str">
            <v>ghi</v>
          </cell>
          <cell r="M258" t="str">
            <v>D75x50</v>
          </cell>
          <cell r="N258" t="str">
            <v>112082075050</v>
          </cell>
          <cell r="O258" t="str">
            <v>Ba chạc 90°chuyển bậc PPR DISMY ghi D75x50</v>
          </cell>
          <cell r="P258" t="str">
            <v>cái</v>
          </cell>
          <cell r="R258" t="str">
            <v>T</v>
          </cell>
          <cell r="S258" t="str">
            <v>G</v>
          </cell>
          <cell r="T258" t="str">
            <v>D</v>
          </cell>
          <cell r="U258" t="e">
            <v>#N/A</v>
          </cell>
          <cell r="V258" t="str">
            <v/>
          </cell>
          <cell r="W258">
            <v>0</v>
          </cell>
          <cell r="X258">
            <v>75</v>
          </cell>
          <cell r="Y258">
            <v>50</v>
          </cell>
          <cell r="Z258" t="str">
            <v>128200075050</v>
          </cell>
          <cell r="AA258" t="str">
            <v>Ba chạc 90°chuyển bậc PPR DISMY ghi D75x50</v>
          </cell>
          <cell r="AB258">
            <v>12</v>
          </cell>
          <cell r="AC258" t="b">
            <v>0</v>
          </cell>
          <cell r="AD258" t="str">
            <v>TT2075050</v>
          </cell>
        </row>
        <row r="259">
          <cell r="D259" t="str">
            <v>12TG7563</v>
          </cell>
          <cell r="E259" t="str">
            <v>Tê thu PPR DISMY ghi D75x63</v>
          </cell>
          <cell r="F259">
            <v>12082</v>
          </cell>
          <cell r="G259" t="str">
            <v>PPRBa chạc 90°chuyển bậcghi</v>
          </cell>
          <cell r="I259" t="str">
            <v>Tê thu</v>
          </cell>
          <cell r="J259" t="str">
            <v>PPR</v>
          </cell>
          <cell r="K259" t="str">
            <v>Ba chạc 90°chuyển bậc</v>
          </cell>
          <cell r="L259" t="str">
            <v>ghi</v>
          </cell>
          <cell r="M259" t="str">
            <v>D75x63</v>
          </cell>
          <cell r="N259" t="str">
            <v>112082075063</v>
          </cell>
          <cell r="O259" t="str">
            <v>Ba chạc 90°chuyển bậc PPR DISMY ghi D75x63</v>
          </cell>
          <cell r="P259" t="str">
            <v>cái</v>
          </cell>
          <cell r="R259" t="str">
            <v>T</v>
          </cell>
          <cell r="S259" t="str">
            <v>G</v>
          </cell>
          <cell r="T259" t="str">
            <v>D</v>
          </cell>
          <cell r="U259" t="e">
            <v>#N/A</v>
          </cell>
          <cell r="V259" t="str">
            <v/>
          </cell>
          <cell r="W259">
            <v>0</v>
          </cell>
          <cell r="X259">
            <v>75</v>
          </cell>
          <cell r="Y259">
            <v>63</v>
          </cell>
          <cell r="Z259" t="str">
            <v>128200075063</v>
          </cell>
          <cell r="AA259" t="str">
            <v>Ba chạc 90°chuyển bậc PPR DISMY ghi D75x63</v>
          </cell>
          <cell r="AB259">
            <v>12</v>
          </cell>
          <cell r="AC259" t="b">
            <v>0</v>
          </cell>
          <cell r="AD259" t="str">
            <v>TT2075063</v>
          </cell>
        </row>
        <row r="260">
          <cell r="D260" t="str">
            <v>12TG9063</v>
          </cell>
          <cell r="E260" t="str">
            <v>Tê thu PPR DISMY ghi D90x63</v>
          </cell>
          <cell r="F260">
            <v>12082</v>
          </cell>
          <cell r="G260" t="str">
            <v>PPRBa chạc 90°chuyển bậcghi</v>
          </cell>
          <cell r="I260" t="str">
            <v>Tê thu</v>
          </cell>
          <cell r="J260" t="str">
            <v>PPR</v>
          </cell>
          <cell r="K260" t="str">
            <v>Ba chạc 90°chuyển bậc</v>
          </cell>
          <cell r="L260" t="str">
            <v>ghi</v>
          </cell>
          <cell r="M260" t="str">
            <v>D90x63</v>
          </cell>
          <cell r="N260" t="str">
            <v>112082090063</v>
          </cell>
          <cell r="O260" t="str">
            <v>Ba chạc 90°chuyển bậc PPR DISMY ghi D90x63</v>
          </cell>
          <cell r="P260" t="str">
            <v>cái</v>
          </cell>
          <cell r="R260" t="str">
            <v>T</v>
          </cell>
          <cell r="S260" t="str">
            <v>G</v>
          </cell>
          <cell r="T260" t="str">
            <v>D</v>
          </cell>
          <cell r="U260" t="e">
            <v>#N/A</v>
          </cell>
          <cell r="V260" t="str">
            <v/>
          </cell>
          <cell r="W260">
            <v>0</v>
          </cell>
          <cell r="X260">
            <v>90</v>
          </cell>
          <cell r="Y260">
            <v>63</v>
          </cell>
          <cell r="Z260" t="str">
            <v>128200090063</v>
          </cell>
          <cell r="AA260" t="str">
            <v>Ba chạc 90°chuyển bậc PPR DISMY ghi D90x63</v>
          </cell>
          <cell r="AB260">
            <v>12</v>
          </cell>
          <cell r="AC260" t="b">
            <v>0</v>
          </cell>
          <cell r="AD260" t="str">
            <v>TT2090063</v>
          </cell>
        </row>
        <row r="261">
          <cell r="D261" t="str">
            <v>12TG9075</v>
          </cell>
          <cell r="E261" t="str">
            <v>Tê thu PPR DISMY ghi D90x75</v>
          </cell>
          <cell r="F261">
            <v>12082</v>
          </cell>
          <cell r="G261" t="str">
            <v>PPRBa chạc 90°chuyển bậcghi</v>
          </cell>
          <cell r="I261" t="str">
            <v>Tê thu</v>
          </cell>
          <cell r="J261" t="str">
            <v>PPR</v>
          </cell>
          <cell r="K261" t="str">
            <v>Ba chạc 90°chuyển bậc</v>
          </cell>
          <cell r="L261" t="str">
            <v>ghi</v>
          </cell>
          <cell r="M261" t="str">
            <v>D90x75</v>
          </cell>
          <cell r="N261" t="str">
            <v>112082090075</v>
          </cell>
          <cell r="O261" t="str">
            <v>Ba chạc 90°chuyển bậc PPR DISMY ghi D90x75</v>
          </cell>
          <cell r="P261" t="str">
            <v>cái</v>
          </cell>
          <cell r="R261" t="str">
            <v>T</v>
          </cell>
          <cell r="S261" t="str">
            <v>G</v>
          </cell>
          <cell r="T261" t="str">
            <v>D</v>
          </cell>
          <cell r="U261" t="e">
            <v>#N/A</v>
          </cell>
          <cell r="V261" t="str">
            <v/>
          </cell>
          <cell r="W261">
            <v>0</v>
          </cell>
          <cell r="X261">
            <v>90</v>
          </cell>
          <cell r="Y261">
            <v>75</v>
          </cell>
          <cell r="Z261" t="str">
            <v>128200090075</v>
          </cell>
          <cell r="AA261" t="str">
            <v>Ba chạc 90°chuyển bậc PPR DISMY ghi D90x75</v>
          </cell>
          <cell r="AB261">
            <v>12</v>
          </cell>
          <cell r="AC261" t="b">
            <v>0</v>
          </cell>
          <cell r="AD261" t="str">
            <v>TT2090075</v>
          </cell>
        </row>
        <row r="262">
          <cell r="D262" t="str">
            <v>12TG11063</v>
          </cell>
          <cell r="E262" t="str">
            <v>Tê thu PPR DISMY ghi D110x63</v>
          </cell>
          <cell r="F262">
            <v>12082</v>
          </cell>
          <cell r="G262" t="str">
            <v>PPRBa chạc 90°chuyển bậcghi</v>
          </cell>
          <cell r="I262" t="str">
            <v>Tê thu</v>
          </cell>
          <cell r="J262" t="str">
            <v>PPR</v>
          </cell>
          <cell r="K262" t="str">
            <v>Ba chạc 90°chuyển bậc</v>
          </cell>
          <cell r="L262" t="str">
            <v>ghi</v>
          </cell>
          <cell r="M262" t="str">
            <v>D110x63</v>
          </cell>
          <cell r="N262" t="str">
            <v>112082110063</v>
          </cell>
          <cell r="O262" t="str">
            <v>Ba chạc 90°chuyển bậc PPR DISMY ghi D110x63</v>
          </cell>
          <cell r="P262" t="str">
            <v>cái</v>
          </cell>
          <cell r="R262" t="str">
            <v>T</v>
          </cell>
          <cell r="S262" t="str">
            <v>G</v>
          </cell>
          <cell r="T262" t="str">
            <v>D</v>
          </cell>
          <cell r="U262" t="e">
            <v>#N/A</v>
          </cell>
          <cell r="V262" t="str">
            <v/>
          </cell>
          <cell r="W262">
            <v>0</v>
          </cell>
          <cell r="X262">
            <v>110</v>
          </cell>
          <cell r="Y262">
            <v>63</v>
          </cell>
          <cell r="Z262" t="str">
            <v>128200110063</v>
          </cell>
          <cell r="AA262" t="str">
            <v>Ba chạc 90°chuyển bậc PPR DISMY ghi D110x63</v>
          </cell>
          <cell r="AB262">
            <v>12</v>
          </cell>
          <cell r="AC262" t="b">
            <v>0</v>
          </cell>
          <cell r="AD262" t="str">
            <v>TT2110063</v>
          </cell>
        </row>
        <row r="263">
          <cell r="D263" t="str">
            <v>12TG11075</v>
          </cell>
          <cell r="E263" t="str">
            <v>Tê thu PPR DISMY ghi D110x75</v>
          </cell>
          <cell r="F263">
            <v>12082</v>
          </cell>
          <cell r="G263" t="str">
            <v>PPRBa chạc 90°chuyển bậcghi</v>
          </cell>
          <cell r="I263" t="str">
            <v>Tê thu</v>
          </cell>
          <cell r="J263" t="str">
            <v>PPR</v>
          </cell>
          <cell r="K263" t="str">
            <v>Ba chạc 90°chuyển bậc</v>
          </cell>
          <cell r="L263" t="str">
            <v>ghi</v>
          </cell>
          <cell r="M263" t="str">
            <v>D110x75</v>
          </cell>
          <cell r="N263" t="str">
            <v>112082110075</v>
          </cell>
          <cell r="O263" t="str">
            <v>Ba chạc 90°chuyển bậc PPR DISMY ghi D110x75</v>
          </cell>
          <cell r="P263" t="str">
            <v>cái</v>
          </cell>
          <cell r="R263" t="str">
            <v>T</v>
          </cell>
          <cell r="S263" t="str">
            <v>G</v>
          </cell>
          <cell r="T263" t="str">
            <v>D</v>
          </cell>
          <cell r="U263" t="e">
            <v>#N/A</v>
          </cell>
          <cell r="V263" t="str">
            <v/>
          </cell>
          <cell r="W263">
            <v>0</v>
          </cell>
          <cell r="X263">
            <v>110</v>
          </cell>
          <cell r="Y263">
            <v>75</v>
          </cell>
          <cell r="Z263" t="str">
            <v>128200110075</v>
          </cell>
          <cell r="AA263" t="str">
            <v>Ba chạc 90°chuyển bậc PPR DISMY ghi D110x75</v>
          </cell>
          <cell r="AB263">
            <v>12</v>
          </cell>
          <cell r="AC263" t="b">
            <v>0</v>
          </cell>
          <cell r="AD263" t="str">
            <v>TT2110075</v>
          </cell>
        </row>
        <row r="264">
          <cell r="D264" t="str">
            <v>12TG11090</v>
          </cell>
          <cell r="E264" t="str">
            <v>Tê thu PPR DISMY ghi D110x90</v>
          </cell>
          <cell r="F264">
            <v>12082</v>
          </cell>
          <cell r="G264" t="str">
            <v>PPRBa chạc 90°chuyển bậcghi</v>
          </cell>
          <cell r="I264" t="str">
            <v>Tê thu</v>
          </cell>
          <cell r="J264" t="str">
            <v>PPR</v>
          </cell>
          <cell r="K264" t="str">
            <v>Ba chạc 90°chuyển bậc</v>
          </cell>
          <cell r="L264" t="str">
            <v>ghi</v>
          </cell>
          <cell r="M264" t="str">
            <v>D110x90</v>
          </cell>
          <cell r="N264" t="str">
            <v>112082110090</v>
          </cell>
          <cell r="O264" t="str">
            <v>Ba chạc 90°chuyển bậc PPR DISMY ghi D110x90</v>
          </cell>
          <cell r="P264" t="str">
            <v>cái</v>
          </cell>
          <cell r="R264" t="str">
            <v>T</v>
          </cell>
          <cell r="S264" t="str">
            <v>G</v>
          </cell>
          <cell r="T264" t="str">
            <v>D</v>
          </cell>
          <cell r="U264" t="e">
            <v>#N/A</v>
          </cell>
          <cell r="V264" t="str">
            <v/>
          </cell>
          <cell r="W264">
            <v>0</v>
          </cell>
          <cell r="X264">
            <v>110</v>
          </cell>
          <cell r="Y264">
            <v>90</v>
          </cell>
          <cell r="Z264" t="str">
            <v>128200110090</v>
          </cell>
          <cell r="AA264" t="str">
            <v>Ba chạc 90°chuyển bậc PPR DISMY ghi D110x90</v>
          </cell>
          <cell r="AB264">
            <v>12</v>
          </cell>
          <cell r="AC264" t="b">
            <v>0</v>
          </cell>
          <cell r="AD264" t="str">
            <v>TT2110090</v>
          </cell>
        </row>
        <row r="265">
          <cell r="D265" t="str">
            <v>12TUV2520</v>
          </cell>
          <cell r="E265" t="str">
            <v>Tê thu PPR UV D25/20</v>
          </cell>
          <cell r="F265">
            <v>12083</v>
          </cell>
          <cell r="G265" t="str">
            <v>PPRBa chạc 90°chuyển bậcUV</v>
          </cell>
          <cell r="I265" t="str">
            <v>Tê thu</v>
          </cell>
          <cell r="J265" t="str">
            <v>PPR</v>
          </cell>
          <cell r="K265" t="str">
            <v>Ba chạc 90°chuyển bậc</v>
          </cell>
          <cell r="L265" t="str">
            <v>UV</v>
          </cell>
          <cell r="M265" t="str">
            <v>D25/20</v>
          </cell>
          <cell r="N265" t="str">
            <v>112083025020</v>
          </cell>
          <cell r="O265" t="str">
            <v>Ba chạc 90°chuyển bậc PPR DISMY UV D25/20</v>
          </cell>
          <cell r="P265" t="str">
            <v>cái</v>
          </cell>
          <cell r="R265" t="str">
            <v>T</v>
          </cell>
          <cell r="S265" t="str">
            <v>UV</v>
          </cell>
          <cell r="T265" t="str">
            <v>D</v>
          </cell>
          <cell r="U265" t="e">
            <v>#N/A</v>
          </cell>
          <cell r="V265" t="str">
            <v/>
          </cell>
          <cell r="W265">
            <v>0</v>
          </cell>
          <cell r="X265">
            <v>25</v>
          </cell>
          <cell r="Y265">
            <v>20</v>
          </cell>
          <cell r="Z265" t="str">
            <v>128300025020</v>
          </cell>
          <cell r="AA265" t="str">
            <v>Ba chạc 90°chuyển bậc PPR DISMY UV D25/20</v>
          </cell>
          <cell r="AB265">
            <v>12</v>
          </cell>
          <cell r="AC265" t="b">
            <v>0</v>
          </cell>
          <cell r="AD265" t="str">
            <v>TT3025020</v>
          </cell>
        </row>
        <row r="266">
          <cell r="D266" t="str">
            <v>12TUV3220</v>
          </cell>
          <cell r="E266" t="str">
            <v>Tê thu PPR UV D32/20</v>
          </cell>
          <cell r="F266">
            <v>12083</v>
          </cell>
          <cell r="G266" t="str">
            <v>PPRBa chạc 90°chuyển bậcUV</v>
          </cell>
          <cell r="I266" t="str">
            <v>Tê thu</v>
          </cell>
          <cell r="J266" t="str">
            <v>PPR</v>
          </cell>
          <cell r="K266" t="str">
            <v>Ba chạc 90°chuyển bậc</v>
          </cell>
          <cell r="L266" t="str">
            <v>UV</v>
          </cell>
          <cell r="M266" t="str">
            <v>D32/20</v>
          </cell>
          <cell r="N266" t="str">
            <v>112083032020</v>
          </cell>
          <cell r="O266" t="str">
            <v>Ba chạc 90°chuyển bậc PPR DISMY UV D32/20</v>
          </cell>
          <cell r="P266" t="str">
            <v>cái</v>
          </cell>
          <cell r="R266" t="str">
            <v>T</v>
          </cell>
          <cell r="S266" t="str">
            <v>UV</v>
          </cell>
          <cell r="T266" t="str">
            <v>D</v>
          </cell>
          <cell r="U266" t="e">
            <v>#N/A</v>
          </cell>
          <cell r="V266" t="str">
            <v/>
          </cell>
          <cell r="W266">
            <v>0</v>
          </cell>
          <cell r="X266">
            <v>32</v>
          </cell>
          <cell r="Y266">
            <v>20</v>
          </cell>
          <cell r="Z266" t="str">
            <v>128300032020</v>
          </cell>
          <cell r="AA266" t="str">
            <v>Ba chạc 90°chuyển bậc PPR DISMY UV D32/20</v>
          </cell>
          <cell r="AB266">
            <v>12</v>
          </cell>
          <cell r="AC266" t="b">
            <v>0</v>
          </cell>
          <cell r="AD266" t="str">
            <v>TT3032020</v>
          </cell>
        </row>
        <row r="267">
          <cell r="D267" t="str">
            <v>12TUV3225</v>
          </cell>
          <cell r="E267" t="str">
            <v>Tê thu PPR UV D32/25</v>
          </cell>
          <cell r="F267">
            <v>12083</v>
          </cell>
          <cell r="G267" t="str">
            <v>PPRBa chạc 90°chuyển bậcUV</v>
          </cell>
          <cell r="I267" t="str">
            <v>Tê thu</v>
          </cell>
          <cell r="J267" t="str">
            <v>PPR</v>
          </cell>
          <cell r="K267" t="str">
            <v>Ba chạc 90°chuyển bậc</v>
          </cell>
          <cell r="L267" t="str">
            <v>UV</v>
          </cell>
          <cell r="M267" t="str">
            <v>D32/25</v>
          </cell>
          <cell r="N267" t="str">
            <v>112083032025</v>
          </cell>
          <cell r="O267" t="str">
            <v>Ba chạc 90°chuyển bậc PPR DISMY UV D32/25</v>
          </cell>
          <cell r="P267" t="str">
            <v>cái</v>
          </cell>
          <cell r="R267" t="str">
            <v>T</v>
          </cell>
          <cell r="S267" t="str">
            <v>UV</v>
          </cell>
          <cell r="T267" t="str">
            <v>D</v>
          </cell>
          <cell r="U267" t="e">
            <v>#N/A</v>
          </cell>
          <cell r="V267" t="str">
            <v/>
          </cell>
          <cell r="W267">
            <v>0</v>
          </cell>
          <cell r="X267">
            <v>32</v>
          </cell>
          <cell r="Y267">
            <v>25</v>
          </cell>
          <cell r="Z267" t="str">
            <v>128300032025</v>
          </cell>
          <cell r="AA267" t="str">
            <v>Ba chạc 90°chuyển bậc PPR DISMY UV D32/25</v>
          </cell>
          <cell r="AB267">
            <v>12</v>
          </cell>
          <cell r="AC267" t="b">
            <v>0</v>
          </cell>
          <cell r="AD267" t="str">
            <v>TT3032025</v>
          </cell>
        </row>
        <row r="268">
          <cell r="D268" t="str">
            <v>12TUV4020</v>
          </cell>
          <cell r="E268" t="str">
            <v>Tê thu PPR UV D40/20</v>
          </cell>
          <cell r="F268">
            <v>12083</v>
          </cell>
          <cell r="G268" t="str">
            <v>PPRBa chạc 90°chuyển bậcUV</v>
          </cell>
          <cell r="I268" t="str">
            <v>Tê thu</v>
          </cell>
          <cell r="J268" t="str">
            <v>PPR</v>
          </cell>
          <cell r="K268" t="str">
            <v>Ba chạc 90°chuyển bậc</v>
          </cell>
          <cell r="L268" t="str">
            <v>UV</v>
          </cell>
          <cell r="M268" t="str">
            <v>D40/20</v>
          </cell>
          <cell r="N268" t="str">
            <v>112083040020</v>
          </cell>
          <cell r="O268" t="str">
            <v>Ba chạc 90°chuyển bậc PPR DISMY UV D40/20</v>
          </cell>
          <cell r="P268" t="str">
            <v>cái</v>
          </cell>
          <cell r="R268" t="str">
            <v>T</v>
          </cell>
          <cell r="S268" t="str">
            <v>UV</v>
          </cell>
          <cell r="T268" t="str">
            <v>D</v>
          </cell>
          <cell r="U268" t="e">
            <v>#N/A</v>
          </cell>
          <cell r="V268" t="str">
            <v/>
          </cell>
          <cell r="W268">
            <v>0</v>
          </cell>
          <cell r="X268">
            <v>40</v>
          </cell>
          <cell r="Y268">
            <v>20</v>
          </cell>
          <cell r="Z268" t="str">
            <v>128300040020</v>
          </cell>
          <cell r="AA268" t="str">
            <v>Ba chạc 90°chuyển bậc PPR DISMY UV D40/20</v>
          </cell>
          <cell r="AB268">
            <v>12</v>
          </cell>
          <cell r="AC268" t="b">
            <v>0</v>
          </cell>
          <cell r="AD268" t="str">
            <v>TT3040020</v>
          </cell>
        </row>
        <row r="269">
          <cell r="D269" t="str">
            <v>12TUV4025</v>
          </cell>
          <cell r="E269" t="str">
            <v>Tê thu PPR UV D40/25</v>
          </cell>
          <cell r="F269">
            <v>12083</v>
          </cell>
          <cell r="G269" t="str">
            <v>PPRBa chạc 90°chuyển bậcUV</v>
          </cell>
          <cell r="I269" t="str">
            <v>Tê thu</v>
          </cell>
          <cell r="J269" t="str">
            <v>PPR</v>
          </cell>
          <cell r="K269" t="str">
            <v>Ba chạc 90°chuyển bậc</v>
          </cell>
          <cell r="L269" t="str">
            <v>UV</v>
          </cell>
          <cell r="M269" t="str">
            <v>D40/25</v>
          </cell>
          <cell r="N269" t="str">
            <v>112083040025</v>
          </cell>
          <cell r="O269" t="str">
            <v>Ba chạc 90°chuyển bậc PPR DISMY UV D40/25</v>
          </cell>
          <cell r="P269" t="str">
            <v>cái</v>
          </cell>
          <cell r="R269" t="str">
            <v>T</v>
          </cell>
          <cell r="S269" t="str">
            <v>UV</v>
          </cell>
          <cell r="T269" t="str">
            <v>D</v>
          </cell>
          <cell r="U269" t="e">
            <v>#N/A</v>
          </cell>
          <cell r="V269" t="str">
            <v/>
          </cell>
          <cell r="W269">
            <v>0</v>
          </cell>
          <cell r="X269">
            <v>40</v>
          </cell>
          <cell r="Y269">
            <v>25</v>
          </cell>
          <cell r="Z269" t="str">
            <v>128300040025</v>
          </cell>
          <cell r="AA269" t="str">
            <v>Ba chạc 90°chuyển bậc PPR DISMY UV D40/25</v>
          </cell>
          <cell r="AB269">
            <v>12</v>
          </cell>
          <cell r="AC269" t="b">
            <v>0</v>
          </cell>
          <cell r="AD269" t="str">
            <v>TT3040025</v>
          </cell>
        </row>
        <row r="270">
          <cell r="D270" t="str">
            <v>12TUV4032</v>
          </cell>
          <cell r="E270" t="str">
            <v>Tê thu PPR UV D40/32</v>
          </cell>
          <cell r="F270">
            <v>12083</v>
          </cell>
          <cell r="G270" t="str">
            <v>PPRBa chạc 90°chuyển bậcUV</v>
          </cell>
          <cell r="I270" t="str">
            <v>Tê thu</v>
          </cell>
          <cell r="J270" t="str">
            <v>PPR</v>
          </cell>
          <cell r="K270" t="str">
            <v>Ba chạc 90°chuyển bậc</v>
          </cell>
          <cell r="L270" t="str">
            <v>UV</v>
          </cell>
          <cell r="M270" t="str">
            <v>D40/32</v>
          </cell>
          <cell r="N270" t="str">
            <v>112083040032</v>
          </cell>
          <cell r="O270" t="str">
            <v>Ba chạc 90°chuyển bậc PPR DISMY UV D40/32</v>
          </cell>
          <cell r="P270" t="str">
            <v>cái</v>
          </cell>
          <cell r="R270" t="str">
            <v>T</v>
          </cell>
          <cell r="S270" t="str">
            <v>UV</v>
          </cell>
          <cell r="T270" t="str">
            <v>D</v>
          </cell>
          <cell r="U270" t="e">
            <v>#N/A</v>
          </cell>
          <cell r="V270" t="str">
            <v/>
          </cell>
          <cell r="W270">
            <v>0</v>
          </cell>
          <cell r="X270">
            <v>40</v>
          </cell>
          <cell r="Y270">
            <v>32</v>
          </cell>
          <cell r="Z270" t="str">
            <v>128300040032</v>
          </cell>
          <cell r="AA270" t="str">
            <v>Ba chạc 90°chuyển bậc PPR DISMY UV D40/32</v>
          </cell>
          <cell r="AB270">
            <v>12</v>
          </cell>
          <cell r="AC270" t="b">
            <v>0</v>
          </cell>
          <cell r="AD270" t="str">
            <v>TT3040032</v>
          </cell>
        </row>
        <row r="271">
          <cell r="D271" t="str">
            <v>12TUV5020</v>
          </cell>
          <cell r="E271" t="str">
            <v>Tê thu PPR UV D50/20</v>
          </cell>
          <cell r="F271">
            <v>12083</v>
          </cell>
          <cell r="G271" t="str">
            <v>PPRBa chạc 90°chuyển bậcUV</v>
          </cell>
          <cell r="I271" t="str">
            <v>Tê thu</v>
          </cell>
          <cell r="J271" t="str">
            <v>PPR</v>
          </cell>
          <cell r="K271" t="str">
            <v>Ba chạc 90°chuyển bậc</v>
          </cell>
          <cell r="L271" t="str">
            <v>UV</v>
          </cell>
          <cell r="M271" t="str">
            <v>D50/20</v>
          </cell>
          <cell r="N271" t="str">
            <v>112083050020</v>
          </cell>
          <cell r="O271" t="str">
            <v>Ba chạc 90°chuyển bậc PPR DISMY UV D50/20</v>
          </cell>
          <cell r="P271" t="str">
            <v>cái</v>
          </cell>
          <cell r="R271" t="str">
            <v>T</v>
          </cell>
          <cell r="S271" t="str">
            <v>UV</v>
          </cell>
          <cell r="T271" t="str">
            <v>D</v>
          </cell>
          <cell r="U271" t="e">
            <v>#N/A</v>
          </cell>
          <cell r="V271" t="str">
            <v/>
          </cell>
          <cell r="W271">
            <v>0</v>
          </cell>
          <cell r="X271">
            <v>50</v>
          </cell>
          <cell r="Y271">
            <v>20</v>
          </cell>
          <cell r="Z271" t="str">
            <v>128300050020</v>
          </cell>
          <cell r="AA271" t="str">
            <v>Ba chạc 90°chuyển bậc PPR DISMY UV D50/20</v>
          </cell>
          <cell r="AB271">
            <v>12</v>
          </cell>
          <cell r="AC271" t="b">
            <v>0</v>
          </cell>
          <cell r="AD271" t="str">
            <v>TT3050020</v>
          </cell>
        </row>
        <row r="272">
          <cell r="D272" t="str">
            <v>12TUV5025</v>
          </cell>
          <cell r="E272" t="str">
            <v>Tê thu PPR UV D50/25</v>
          </cell>
          <cell r="F272">
            <v>12083</v>
          </cell>
          <cell r="G272" t="str">
            <v>PPRBa chạc 90°chuyển bậcUV</v>
          </cell>
          <cell r="I272" t="str">
            <v>Tê thu</v>
          </cell>
          <cell r="J272" t="str">
            <v>PPR</v>
          </cell>
          <cell r="K272" t="str">
            <v>Ba chạc 90°chuyển bậc</v>
          </cell>
          <cell r="L272" t="str">
            <v>UV</v>
          </cell>
          <cell r="M272" t="str">
            <v>D50/25</v>
          </cell>
          <cell r="N272" t="str">
            <v>112083050025</v>
          </cell>
          <cell r="O272" t="str">
            <v>Ba chạc 90°chuyển bậc PPR DISMY UV D50/25</v>
          </cell>
          <cell r="P272" t="str">
            <v>cái</v>
          </cell>
          <cell r="R272" t="str">
            <v>T</v>
          </cell>
          <cell r="S272" t="str">
            <v>UV</v>
          </cell>
          <cell r="T272" t="str">
            <v>D</v>
          </cell>
          <cell r="U272" t="e">
            <v>#N/A</v>
          </cell>
          <cell r="V272" t="str">
            <v/>
          </cell>
          <cell r="W272">
            <v>0</v>
          </cell>
          <cell r="X272">
            <v>50</v>
          </cell>
          <cell r="Y272">
            <v>25</v>
          </cell>
          <cell r="Z272" t="str">
            <v>128300050025</v>
          </cell>
          <cell r="AA272" t="str">
            <v>Ba chạc 90°chuyển bậc PPR DISMY UV D50/25</v>
          </cell>
          <cell r="AB272">
            <v>12</v>
          </cell>
          <cell r="AC272" t="b">
            <v>0</v>
          </cell>
          <cell r="AD272" t="str">
            <v>TT3050025</v>
          </cell>
        </row>
        <row r="273">
          <cell r="D273" t="str">
            <v>12TUV5032</v>
          </cell>
          <cell r="E273" t="str">
            <v>Tê thu PPR UV D50/32</v>
          </cell>
          <cell r="F273">
            <v>12083</v>
          </cell>
          <cell r="G273" t="str">
            <v>PPRBa chạc 90°chuyển bậcUV</v>
          </cell>
          <cell r="I273" t="str">
            <v>Tê thu</v>
          </cell>
          <cell r="J273" t="str">
            <v>PPR</v>
          </cell>
          <cell r="K273" t="str">
            <v>Ba chạc 90°chuyển bậc</v>
          </cell>
          <cell r="L273" t="str">
            <v>UV</v>
          </cell>
          <cell r="M273" t="str">
            <v>D50/32</v>
          </cell>
          <cell r="N273" t="str">
            <v>112083050032</v>
          </cell>
          <cell r="O273" t="str">
            <v>Ba chạc 90°chuyển bậc PPR DISMY UV D50/32</v>
          </cell>
          <cell r="P273" t="str">
            <v>cái</v>
          </cell>
          <cell r="R273" t="str">
            <v>T</v>
          </cell>
          <cell r="S273" t="str">
            <v>UV</v>
          </cell>
          <cell r="T273" t="str">
            <v>D</v>
          </cell>
          <cell r="U273" t="e">
            <v>#N/A</v>
          </cell>
          <cell r="V273" t="str">
            <v/>
          </cell>
          <cell r="W273">
            <v>0</v>
          </cell>
          <cell r="X273">
            <v>50</v>
          </cell>
          <cell r="Y273">
            <v>32</v>
          </cell>
          <cell r="Z273" t="str">
            <v>128300050032</v>
          </cell>
          <cell r="AA273" t="str">
            <v>Ba chạc 90°chuyển bậc PPR DISMY UV D50/32</v>
          </cell>
          <cell r="AB273">
            <v>12</v>
          </cell>
          <cell r="AC273" t="b">
            <v>0</v>
          </cell>
          <cell r="AD273" t="str">
            <v>TT3050032</v>
          </cell>
        </row>
        <row r="274">
          <cell r="D274" t="str">
            <v>12TUV5040</v>
          </cell>
          <cell r="E274" t="str">
            <v>Tê thu PPR UV D50/40</v>
          </cell>
          <cell r="F274">
            <v>12083</v>
          </cell>
          <cell r="G274" t="str">
            <v>PPRBa chạc 90°chuyển bậcUV</v>
          </cell>
          <cell r="I274" t="str">
            <v>Tê thu</v>
          </cell>
          <cell r="J274" t="str">
            <v>PPR</v>
          </cell>
          <cell r="K274" t="str">
            <v>Ba chạc 90°chuyển bậc</v>
          </cell>
          <cell r="L274" t="str">
            <v>UV</v>
          </cell>
          <cell r="M274" t="str">
            <v>D50/40</v>
          </cell>
          <cell r="N274" t="str">
            <v>112083050040</v>
          </cell>
          <cell r="O274" t="str">
            <v>Ba chạc 90°chuyển bậc PPR DISMY UV D50/40</v>
          </cell>
          <cell r="P274" t="str">
            <v>cái</v>
          </cell>
          <cell r="R274" t="str">
            <v>T</v>
          </cell>
          <cell r="S274" t="str">
            <v>UV</v>
          </cell>
          <cell r="T274" t="str">
            <v>D</v>
          </cell>
          <cell r="U274" t="e">
            <v>#N/A</v>
          </cell>
          <cell r="V274" t="str">
            <v/>
          </cell>
          <cell r="W274">
            <v>0</v>
          </cell>
          <cell r="X274">
            <v>50</v>
          </cell>
          <cell r="Y274">
            <v>40</v>
          </cell>
          <cell r="Z274" t="str">
            <v>128300050040</v>
          </cell>
          <cell r="AA274" t="str">
            <v>Ba chạc 90°chuyển bậc PPR DISMY UV D50/40</v>
          </cell>
          <cell r="AB274">
            <v>12</v>
          </cell>
          <cell r="AC274" t="b">
            <v>0</v>
          </cell>
          <cell r="AD274" t="str">
            <v>TT3050040</v>
          </cell>
        </row>
        <row r="275">
          <cell r="D275" t="str">
            <v>12TUV6320</v>
          </cell>
          <cell r="E275" t="str">
            <v>Tê thu PPR UV D63/20</v>
          </cell>
          <cell r="F275">
            <v>12083</v>
          </cell>
          <cell r="G275" t="str">
            <v>PPRBa chạc 90°chuyển bậcUV</v>
          </cell>
          <cell r="I275" t="str">
            <v>Tê thu</v>
          </cell>
          <cell r="J275" t="str">
            <v>PPR</v>
          </cell>
          <cell r="K275" t="str">
            <v>Ba chạc 90°chuyển bậc</v>
          </cell>
          <cell r="L275" t="str">
            <v>UV</v>
          </cell>
          <cell r="M275" t="str">
            <v>D63/20</v>
          </cell>
          <cell r="N275" t="str">
            <v>112083063020</v>
          </cell>
          <cell r="O275" t="str">
            <v>Ba chạc 90°chuyển bậc PPR DISMY UV D63/20</v>
          </cell>
          <cell r="P275" t="str">
            <v>cái</v>
          </cell>
          <cell r="R275" t="str">
            <v>T</v>
          </cell>
          <cell r="S275" t="str">
            <v>UV</v>
          </cell>
          <cell r="T275" t="str">
            <v>D</v>
          </cell>
          <cell r="U275" t="e">
            <v>#N/A</v>
          </cell>
          <cell r="V275" t="str">
            <v/>
          </cell>
          <cell r="W275">
            <v>0</v>
          </cell>
          <cell r="X275">
            <v>63</v>
          </cell>
          <cell r="Y275">
            <v>20</v>
          </cell>
          <cell r="Z275" t="str">
            <v>128300063020</v>
          </cell>
          <cell r="AA275" t="str">
            <v>Ba chạc 90°chuyển bậc PPR DISMY UV D63/20</v>
          </cell>
          <cell r="AB275">
            <v>12</v>
          </cell>
          <cell r="AC275" t="b">
            <v>0</v>
          </cell>
          <cell r="AD275" t="str">
            <v>TT3063020</v>
          </cell>
        </row>
        <row r="276">
          <cell r="D276" t="str">
            <v>12TUV6325</v>
          </cell>
          <cell r="E276" t="str">
            <v>Tê thu PPR UV D63/25</v>
          </cell>
          <cell r="F276">
            <v>12083</v>
          </cell>
          <cell r="G276" t="str">
            <v>PPRBa chạc 90°chuyển bậcUV</v>
          </cell>
          <cell r="I276" t="str">
            <v>Tê thu</v>
          </cell>
          <cell r="J276" t="str">
            <v>PPR</v>
          </cell>
          <cell r="K276" t="str">
            <v>Ba chạc 90°chuyển bậc</v>
          </cell>
          <cell r="L276" t="str">
            <v>UV</v>
          </cell>
          <cell r="M276" t="str">
            <v>D63/25</v>
          </cell>
          <cell r="N276" t="str">
            <v>112083063025</v>
          </cell>
          <cell r="O276" t="str">
            <v>Ba chạc 90°chuyển bậc PPR DISMY UV D63/25</v>
          </cell>
          <cell r="P276" t="str">
            <v>cái</v>
          </cell>
          <cell r="R276" t="str">
            <v>T</v>
          </cell>
          <cell r="S276" t="str">
            <v>UV</v>
          </cell>
          <cell r="T276" t="str">
            <v>D</v>
          </cell>
          <cell r="U276" t="e">
            <v>#N/A</v>
          </cell>
          <cell r="V276" t="str">
            <v/>
          </cell>
          <cell r="W276">
            <v>0</v>
          </cell>
          <cell r="X276">
            <v>63</v>
          </cell>
          <cell r="Y276">
            <v>25</v>
          </cell>
          <cell r="Z276" t="str">
            <v>128300063025</v>
          </cell>
          <cell r="AA276" t="str">
            <v>Ba chạc 90°chuyển bậc PPR DISMY UV D63/25</v>
          </cell>
          <cell r="AB276">
            <v>12</v>
          </cell>
          <cell r="AC276" t="b">
            <v>0</v>
          </cell>
          <cell r="AD276" t="str">
            <v>TT3063025</v>
          </cell>
        </row>
        <row r="277">
          <cell r="D277" t="str">
            <v>12TUV6332</v>
          </cell>
          <cell r="E277" t="str">
            <v>Tê thu PPR UV D63/32</v>
          </cell>
          <cell r="F277">
            <v>12083</v>
          </cell>
          <cell r="G277" t="str">
            <v>PPRBa chạc 90°chuyển bậcUV</v>
          </cell>
          <cell r="I277" t="str">
            <v>Tê thu</v>
          </cell>
          <cell r="J277" t="str">
            <v>PPR</v>
          </cell>
          <cell r="K277" t="str">
            <v>Ba chạc 90°chuyển bậc</v>
          </cell>
          <cell r="L277" t="str">
            <v>UV</v>
          </cell>
          <cell r="M277" t="str">
            <v>D63/32</v>
          </cell>
          <cell r="N277" t="str">
            <v>112083063032</v>
          </cell>
          <cell r="O277" t="str">
            <v>Ba chạc 90°chuyển bậc PPR DISMY UV D63/32</v>
          </cell>
          <cell r="P277" t="str">
            <v>cái</v>
          </cell>
          <cell r="R277" t="str">
            <v>T</v>
          </cell>
          <cell r="S277" t="str">
            <v>UV</v>
          </cell>
          <cell r="T277" t="str">
            <v>D</v>
          </cell>
          <cell r="U277" t="e">
            <v>#N/A</v>
          </cell>
          <cell r="V277" t="str">
            <v/>
          </cell>
          <cell r="W277">
            <v>0</v>
          </cell>
          <cell r="X277">
            <v>63</v>
          </cell>
          <cell r="Y277">
            <v>32</v>
          </cell>
          <cell r="Z277" t="str">
            <v>128300063032</v>
          </cell>
          <cell r="AA277" t="str">
            <v>Ba chạc 90°chuyển bậc PPR DISMY UV D63/32</v>
          </cell>
          <cell r="AB277">
            <v>12</v>
          </cell>
          <cell r="AC277" t="b">
            <v>0</v>
          </cell>
          <cell r="AD277" t="str">
            <v>TT3063032</v>
          </cell>
        </row>
        <row r="278">
          <cell r="D278" t="str">
            <v>12TUV6340</v>
          </cell>
          <cell r="E278" t="str">
            <v>Tê thu PPR UV D63/40</v>
          </cell>
          <cell r="F278">
            <v>12083</v>
          </cell>
          <cell r="G278" t="str">
            <v>PPRBa chạc 90°chuyển bậcUV</v>
          </cell>
          <cell r="I278" t="str">
            <v>Tê thu</v>
          </cell>
          <cell r="J278" t="str">
            <v>PPR</v>
          </cell>
          <cell r="K278" t="str">
            <v>Ba chạc 90°chuyển bậc</v>
          </cell>
          <cell r="L278" t="str">
            <v>UV</v>
          </cell>
          <cell r="M278" t="str">
            <v>D63/40</v>
          </cell>
          <cell r="N278" t="str">
            <v>112083063040</v>
          </cell>
          <cell r="O278" t="str">
            <v>Ba chạc 90°chuyển bậc PPR DISMY UV D63/40</v>
          </cell>
          <cell r="P278" t="str">
            <v>cái</v>
          </cell>
          <cell r="R278" t="str">
            <v>T</v>
          </cell>
          <cell r="S278" t="str">
            <v>UV</v>
          </cell>
          <cell r="T278" t="str">
            <v>D</v>
          </cell>
          <cell r="U278" t="e">
            <v>#N/A</v>
          </cell>
          <cell r="V278" t="str">
            <v/>
          </cell>
          <cell r="W278">
            <v>0</v>
          </cell>
          <cell r="X278">
            <v>63</v>
          </cell>
          <cell r="Y278">
            <v>40</v>
          </cell>
          <cell r="Z278" t="str">
            <v>128300063040</v>
          </cell>
          <cell r="AA278" t="str">
            <v>Ba chạc 90°chuyển bậc PPR DISMY UV D63/40</v>
          </cell>
          <cell r="AB278">
            <v>12</v>
          </cell>
          <cell r="AC278" t="b">
            <v>0</v>
          </cell>
          <cell r="AD278" t="str">
            <v>TT3063040</v>
          </cell>
        </row>
        <row r="279">
          <cell r="D279" t="str">
            <v>12TUV6350</v>
          </cell>
          <cell r="E279" t="str">
            <v>Tê thu PPR UV D63/50</v>
          </cell>
          <cell r="F279">
            <v>12083</v>
          </cell>
          <cell r="G279" t="str">
            <v>PPRBa chạc 90°chuyển bậcUV</v>
          </cell>
          <cell r="I279" t="str">
            <v>Tê thu</v>
          </cell>
          <cell r="J279" t="str">
            <v>PPR</v>
          </cell>
          <cell r="K279" t="str">
            <v>Ba chạc 90°chuyển bậc</v>
          </cell>
          <cell r="L279" t="str">
            <v>UV</v>
          </cell>
          <cell r="M279" t="str">
            <v>D63/50</v>
          </cell>
          <cell r="N279" t="str">
            <v>112083063050</v>
          </cell>
          <cell r="O279" t="str">
            <v>Ba chạc 90°chuyển bậc PPR DISMY UV D63/50</v>
          </cell>
          <cell r="P279" t="str">
            <v>cái</v>
          </cell>
          <cell r="R279" t="str">
            <v>T</v>
          </cell>
          <cell r="S279" t="str">
            <v>UV</v>
          </cell>
          <cell r="T279" t="str">
            <v>D</v>
          </cell>
          <cell r="U279" t="e">
            <v>#N/A</v>
          </cell>
          <cell r="V279" t="str">
            <v/>
          </cell>
          <cell r="W279">
            <v>0</v>
          </cell>
          <cell r="X279">
            <v>63</v>
          </cell>
          <cell r="Y279">
            <v>50</v>
          </cell>
          <cell r="Z279" t="str">
            <v>128300063050</v>
          </cell>
          <cell r="AA279" t="str">
            <v>Ba chạc 90°chuyển bậc PPR DISMY UV D63/50</v>
          </cell>
          <cell r="AB279">
            <v>12</v>
          </cell>
          <cell r="AC279" t="b">
            <v>0</v>
          </cell>
          <cell r="AD279" t="str">
            <v>TT3063050</v>
          </cell>
        </row>
        <row r="280">
          <cell r="D280" t="str">
            <v>12TRNX2012</v>
          </cell>
          <cell r="E280" t="str">
            <v>Tê RN PPR DISMY xanh D20x1/2"</v>
          </cell>
          <cell r="F280">
            <v>12091</v>
          </cell>
          <cell r="G280" t="str">
            <v>PPRBa chạc 90° ren ngoàixanh</v>
          </cell>
          <cell r="I280" t="str">
            <v>Tê RN</v>
          </cell>
          <cell r="J280" t="str">
            <v>PPR</v>
          </cell>
          <cell r="K280" t="str">
            <v>Ba chạc 90° ren ngoài</v>
          </cell>
          <cell r="L280" t="str">
            <v>xanh</v>
          </cell>
          <cell r="M280" t="str">
            <v>D20x1/2"</v>
          </cell>
          <cell r="N280" t="str">
            <v>112091020012</v>
          </cell>
          <cell r="O280" t="str">
            <v>Ba chạc 90° ren ngoài PPR DISMY xanh D20x1/2"</v>
          </cell>
          <cell r="P280" t="str">
            <v>cái</v>
          </cell>
          <cell r="R280" t="str">
            <v>TRN</v>
          </cell>
          <cell r="S280" t="str">
            <v>X</v>
          </cell>
          <cell r="T280" t="str">
            <v>D</v>
          </cell>
          <cell r="U280" t="e">
            <v>#N/A</v>
          </cell>
          <cell r="V280" t="str">
            <v/>
          </cell>
          <cell r="W280">
            <v>0</v>
          </cell>
          <cell r="X280">
            <v>20</v>
          </cell>
          <cell r="Y280">
            <v>12</v>
          </cell>
          <cell r="Z280" t="str">
            <v>131100020012</v>
          </cell>
          <cell r="AA280" t="str">
            <v>Ba chạc 90° ren ngoài PPR DISMY xanh D20x1/2"</v>
          </cell>
          <cell r="AB280">
            <v>12</v>
          </cell>
          <cell r="AC280" t="b">
            <v>0</v>
          </cell>
          <cell r="AD280" t="str">
            <v>TRN1020012</v>
          </cell>
        </row>
        <row r="281">
          <cell r="D281" t="str">
            <v>12TRNX2512</v>
          </cell>
          <cell r="E281" t="str">
            <v>Tê RN PPR DISMY xanh D25x1/2"</v>
          </cell>
          <cell r="F281">
            <v>12091</v>
          </cell>
          <cell r="G281" t="str">
            <v>PPRBa chạc 90° ren ngoàixanh</v>
          </cell>
          <cell r="I281" t="str">
            <v>Tê RN</v>
          </cell>
          <cell r="J281" t="str">
            <v>PPR</v>
          </cell>
          <cell r="K281" t="str">
            <v>Ba chạc 90° ren ngoài</v>
          </cell>
          <cell r="L281" t="str">
            <v>xanh</v>
          </cell>
          <cell r="M281" t="str">
            <v>D25x1/2"</v>
          </cell>
          <cell r="N281" t="str">
            <v>112091025012</v>
          </cell>
          <cell r="O281" t="str">
            <v>Ba chạc 90° ren ngoài PPR DISMY xanh D25x1/2"</v>
          </cell>
          <cell r="P281" t="str">
            <v>cái</v>
          </cell>
          <cell r="R281" t="str">
            <v>TRN</v>
          </cell>
          <cell r="S281" t="str">
            <v>X</v>
          </cell>
          <cell r="T281" t="str">
            <v>D</v>
          </cell>
          <cell r="U281" t="e">
            <v>#N/A</v>
          </cell>
          <cell r="V281" t="str">
            <v/>
          </cell>
          <cell r="W281">
            <v>0</v>
          </cell>
          <cell r="X281">
            <v>25</v>
          </cell>
          <cell r="Y281">
            <v>12</v>
          </cell>
          <cell r="Z281" t="str">
            <v>131100025012</v>
          </cell>
          <cell r="AA281" t="str">
            <v>Ba chạc 90° ren ngoài PPR DISMY xanh D25x1/2"</v>
          </cell>
          <cell r="AB281">
            <v>12</v>
          </cell>
          <cell r="AC281" t="b">
            <v>0</v>
          </cell>
          <cell r="AD281" t="str">
            <v>TRN1025012</v>
          </cell>
        </row>
        <row r="282">
          <cell r="D282" t="str">
            <v>12TRNX2534</v>
          </cell>
          <cell r="E282" t="str">
            <v>Tê RN PPR DISMY xanh D25x3/4"</v>
          </cell>
          <cell r="F282">
            <v>12091</v>
          </cell>
          <cell r="G282" t="str">
            <v>PPRBa chạc 90° ren ngoàixanh</v>
          </cell>
          <cell r="I282" t="str">
            <v>Tê RN</v>
          </cell>
          <cell r="J282" t="str">
            <v>PPR</v>
          </cell>
          <cell r="K282" t="str">
            <v>Ba chạc 90° ren ngoài</v>
          </cell>
          <cell r="L282" t="str">
            <v>xanh</v>
          </cell>
          <cell r="M282" t="str">
            <v>D25x3/4"</v>
          </cell>
          <cell r="N282" t="str">
            <v>112091025034</v>
          </cell>
          <cell r="O282" t="str">
            <v>Ba chạc 90° ren ngoài PPR DISMY xanh D25x3/4"</v>
          </cell>
          <cell r="P282" t="str">
            <v>cái</v>
          </cell>
          <cell r="R282" t="str">
            <v>TRN</v>
          </cell>
          <cell r="S282" t="str">
            <v>X</v>
          </cell>
          <cell r="T282" t="str">
            <v>D</v>
          </cell>
          <cell r="U282" t="e">
            <v>#N/A</v>
          </cell>
          <cell r="V282" t="str">
            <v/>
          </cell>
          <cell r="W282">
            <v>0</v>
          </cell>
          <cell r="X282">
            <v>25</v>
          </cell>
          <cell r="Y282">
            <v>34</v>
          </cell>
          <cell r="Z282" t="str">
            <v>131100025034</v>
          </cell>
          <cell r="AA282" t="str">
            <v>Ba chạc 90° ren ngoài PPR DISMY xanh D25x3/4"</v>
          </cell>
          <cell r="AB282">
            <v>12</v>
          </cell>
          <cell r="AC282" t="b">
            <v>0</v>
          </cell>
          <cell r="AD282" t="str">
            <v>TRN1025034</v>
          </cell>
        </row>
        <row r="283">
          <cell r="D283" t="str">
            <v>12TRNG2012</v>
          </cell>
          <cell r="E283" t="str">
            <v>Tê RN PPR DISMY ghi D20x1/2"</v>
          </cell>
          <cell r="F283">
            <v>12092</v>
          </cell>
          <cell r="G283" t="str">
            <v>PPRBa chạc 90° ren ngoàighi</v>
          </cell>
          <cell r="I283" t="str">
            <v>Tê RN</v>
          </cell>
          <cell r="J283" t="str">
            <v>PPR</v>
          </cell>
          <cell r="K283" t="str">
            <v>Ba chạc 90° ren ngoài</v>
          </cell>
          <cell r="L283" t="str">
            <v>ghi</v>
          </cell>
          <cell r="M283" t="str">
            <v>D20x1/2"</v>
          </cell>
          <cell r="N283" t="str">
            <v>112092020012</v>
          </cell>
          <cell r="O283" t="str">
            <v>Ba chạc 90° ren ngoài PPR DISMY ghi D20x1/2"</v>
          </cell>
          <cell r="P283" t="str">
            <v>cái</v>
          </cell>
          <cell r="R283" t="str">
            <v>TRN</v>
          </cell>
          <cell r="S283" t="str">
            <v>G</v>
          </cell>
          <cell r="T283" t="str">
            <v>D</v>
          </cell>
          <cell r="U283" t="e">
            <v>#N/A</v>
          </cell>
          <cell r="V283" t="str">
            <v/>
          </cell>
          <cell r="W283">
            <v>0</v>
          </cell>
          <cell r="X283">
            <v>20</v>
          </cell>
          <cell r="Y283">
            <v>12</v>
          </cell>
          <cell r="Z283" t="str">
            <v>131200020012</v>
          </cell>
          <cell r="AA283" t="str">
            <v>Ba chạc 90° ren ngoài PPR DISMY ghi D20x1/2"</v>
          </cell>
          <cell r="AB283">
            <v>12</v>
          </cell>
          <cell r="AC283" t="b">
            <v>0</v>
          </cell>
          <cell r="AD283" t="str">
            <v>TRN2020012</v>
          </cell>
        </row>
        <row r="284">
          <cell r="D284" t="str">
            <v>12TRNG2512</v>
          </cell>
          <cell r="E284" t="str">
            <v>Tê RN PPR DISMY ghi D25x1/2"</v>
          </cell>
          <cell r="F284">
            <v>12092</v>
          </cell>
          <cell r="G284" t="str">
            <v>PPRBa chạc 90° ren ngoàighi</v>
          </cell>
          <cell r="I284" t="str">
            <v>Tê RN</v>
          </cell>
          <cell r="J284" t="str">
            <v>PPR</v>
          </cell>
          <cell r="K284" t="str">
            <v>Ba chạc 90° ren ngoài</v>
          </cell>
          <cell r="L284" t="str">
            <v>ghi</v>
          </cell>
          <cell r="M284" t="str">
            <v>D25x1/2"</v>
          </cell>
          <cell r="N284" t="str">
            <v>112092025012</v>
          </cell>
          <cell r="O284" t="str">
            <v>Ba chạc 90° ren ngoài PPR DISMY ghi D25x1/2"</v>
          </cell>
          <cell r="P284" t="str">
            <v>cái</v>
          </cell>
          <cell r="R284" t="str">
            <v>TRN</v>
          </cell>
          <cell r="S284" t="str">
            <v>G</v>
          </cell>
          <cell r="T284" t="str">
            <v>D</v>
          </cell>
          <cell r="U284" t="e">
            <v>#N/A</v>
          </cell>
          <cell r="V284" t="str">
            <v/>
          </cell>
          <cell r="W284">
            <v>0</v>
          </cell>
          <cell r="X284">
            <v>25</v>
          </cell>
          <cell r="Y284">
            <v>12</v>
          </cell>
          <cell r="Z284" t="str">
            <v>131200025012</v>
          </cell>
          <cell r="AA284" t="str">
            <v>Ba chạc 90° ren ngoài PPR DISMY ghi D25x1/2"</v>
          </cell>
          <cell r="AB284">
            <v>12</v>
          </cell>
          <cell r="AC284" t="b">
            <v>0</v>
          </cell>
          <cell r="AD284" t="str">
            <v>TRN2025012</v>
          </cell>
        </row>
        <row r="285">
          <cell r="D285" t="str">
            <v>12TRNG2534</v>
          </cell>
          <cell r="E285" t="str">
            <v>Tê RN PPR DISMY ghi D25x3/4"</v>
          </cell>
          <cell r="F285">
            <v>12092</v>
          </cell>
          <cell r="G285" t="str">
            <v>PPRBa chạc 90° ren ngoàighi</v>
          </cell>
          <cell r="I285" t="str">
            <v>Tê RN</v>
          </cell>
          <cell r="J285" t="str">
            <v>PPR</v>
          </cell>
          <cell r="K285" t="str">
            <v>Ba chạc 90° ren ngoài</v>
          </cell>
          <cell r="L285" t="str">
            <v>ghi</v>
          </cell>
          <cell r="M285" t="str">
            <v>D25x3/4"</v>
          </cell>
          <cell r="N285" t="str">
            <v>112092025034</v>
          </cell>
          <cell r="O285" t="str">
            <v>Ba chạc 90° ren ngoài PPR DISMY ghi D25x3/4"</v>
          </cell>
          <cell r="P285" t="str">
            <v>cái</v>
          </cell>
          <cell r="R285" t="str">
            <v>TRN</v>
          </cell>
          <cell r="S285" t="str">
            <v>G</v>
          </cell>
          <cell r="T285" t="str">
            <v>D</v>
          </cell>
          <cell r="U285" t="e">
            <v>#N/A</v>
          </cell>
          <cell r="V285" t="str">
            <v/>
          </cell>
          <cell r="W285">
            <v>0</v>
          </cell>
          <cell r="X285">
            <v>25</v>
          </cell>
          <cell r="Y285">
            <v>34</v>
          </cell>
          <cell r="Z285" t="str">
            <v>131200025034</v>
          </cell>
          <cell r="AA285" t="str">
            <v>Ba chạc 90° ren ngoài PPR DISMY ghi D25x3/4"</v>
          </cell>
          <cell r="AB285">
            <v>12</v>
          </cell>
          <cell r="AC285" t="b">
            <v>0</v>
          </cell>
          <cell r="AD285" t="str">
            <v>TRN2025034</v>
          </cell>
        </row>
        <row r="286">
          <cell r="D286" t="str">
            <v>12TRNUV2012</v>
          </cell>
          <cell r="E286" t="str">
            <v>Tê RN PPR UV D20x1/2"</v>
          </cell>
          <cell r="F286">
            <v>12093</v>
          </cell>
          <cell r="G286" t="str">
            <v>PPRBa chạc 90° ren ngoàiUV</v>
          </cell>
          <cell r="I286" t="str">
            <v>Tê RN</v>
          </cell>
          <cell r="J286" t="str">
            <v>PPR</v>
          </cell>
          <cell r="K286" t="str">
            <v>Ba chạc 90° ren ngoài</v>
          </cell>
          <cell r="L286" t="str">
            <v>UV</v>
          </cell>
          <cell r="M286" t="str">
            <v>D20x1/2"</v>
          </cell>
          <cell r="N286" t="str">
            <v>112093020012</v>
          </cell>
          <cell r="O286" t="str">
            <v>Ba chạc 90° ren ngoài PPR DISMY UV D20x1/2"</v>
          </cell>
          <cell r="P286" t="str">
            <v>cái</v>
          </cell>
          <cell r="R286" t="str">
            <v>TRN</v>
          </cell>
          <cell r="S286" t="str">
            <v>UV</v>
          </cell>
          <cell r="T286" t="str">
            <v>D</v>
          </cell>
          <cell r="U286" t="e">
            <v>#N/A</v>
          </cell>
          <cell r="V286" t="str">
            <v/>
          </cell>
          <cell r="W286">
            <v>0</v>
          </cell>
          <cell r="X286">
            <v>20</v>
          </cell>
          <cell r="Y286">
            <v>12</v>
          </cell>
          <cell r="Z286" t="str">
            <v>131300020012</v>
          </cell>
          <cell r="AA286" t="str">
            <v>Ba chạc 90° ren ngoài PPR DISMY UV D20x1/2"</v>
          </cell>
          <cell r="AB286">
            <v>12</v>
          </cell>
          <cell r="AC286" t="b">
            <v>0</v>
          </cell>
          <cell r="AD286" t="str">
            <v>TRN3020012</v>
          </cell>
        </row>
        <row r="287">
          <cell r="D287" t="str">
            <v>12TRNUV2512</v>
          </cell>
          <cell r="E287" t="str">
            <v>Tê RN PPR UV D25x1/2"</v>
          </cell>
          <cell r="F287">
            <v>12093</v>
          </cell>
          <cell r="G287" t="str">
            <v>PPRBa chạc 90° ren ngoàiUV</v>
          </cell>
          <cell r="I287" t="str">
            <v>Tê RN</v>
          </cell>
          <cell r="J287" t="str">
            <v>PPR</v>
          </cell>
          <cell r="K287" t="str">
            <v>Ba chạc 90° ren ngoài</v>
          </cell>
          <cell r="L287" t="str">
            <v>UV</v>
          </cell>
          <cell r="M287" t="str">
            <v>D25x1/2"</v>
          </cell>
          <cell r="N287" t="str">
            <v>112093025012</v>
          </cell>
          <cell r="O287" t="str">
            <v>Ba chạc 90° ren ngoài PPR DISMY UV D25x1/2"</v>
          </cell>
          <cell r="P287" t="str">
            <v>cái</v>
          </cell>
          <cell r="R287" t="str">
            <v>TRN</v>
          </cell>
          <cell r="S287" t="str">
            <v>UV</v>
          </cell>
          <cell r="T287" t="str">
            <v>D</v>
          </cell>
          <cell r="U287" t="e">
            <v>#N/A</v>
          </cell>
          <cell r="V287" t="str">
            <v/>
          </cell>
          <cell r="W287">
            <v>0</v>
          </cell>
          <cell r="X287">
            <v>25</v>
          </cell>
          <cell r="Y287">
            <v>12</v>
          </cell>
          <cell r="Z287" t="str">
            <v>131300025012</v>
          </cell>
          <cell r="AA287" t="str">
            <v>Ba chạc 90° ren ngoài PPR DISMY UV D25x1/2"</v>
          </cell>
          <cell r="AB287">
            <v>12</v>
          </cell>
          <cell r="AC287" t="b">
            <v>0</v>
          </cell>
          <cell r="AD287" t="str">
            <v>TRN3025012</v>
          </cell>
        </row>
        <row r="288">
          <cell r="D288" t="str">
            <v>12TRNUV2534</v>
          </cell>
          <cell r="E288" t="str">
            <v>Tê RN PPR UV D25x3/4"</v>
          </cell>
          <cell r="F288">
            <v>12093</v>
          </cell>
          <cell r="G288" t="str">
            <v>PPRBa chạc 90° ren ngoàiUV</v>
          </cell>
          <cell r="I288" t="str">
            <v>Tê RN</v>
          </cell>
          <cell r="J288" t="str">
            <v>PPR</v>
          </cell>
          <cell r="K288" t="str">
            <v>Ba chạc 90° ren ngoài</v>
          </cell>
          <cell r="L288" t="str">
            <v>UV</v>
          </cell>
          <cell r="M288" t="str">
            <v>D25x3/4"</v>
          </cell>
          <cell r="N288" t="str">
            <v>112093025034</v>
          </cell>
          <cell r="O288" t="str">
            <v>Ba chạc 90° ren ngoài PPR DISMY UV D25x3/4"</v>
          </cell>
          <cell r="P288" t="str">
            <v>cái</v>
          </cell>
          <cell r="R288" t="str">
            <v>TRN</v>
          </cell>
          <cell r="S288" t="str">
            <v>UV</v>
          </cell>
          <cell r="T288" t="str">
            <v>D</v>
          </cell>
          <cell r="U288" t="e">
            <v>#N/A</v>
          </cell>
          <cell r="V288" t="str">
            <v/>
          </cell>
          <cell r="W288">
            <v>0</v>
          </cell>
          <cell r="X288">
            <v>25</v>
          </cell>
          <cell r="Y288">
            <v>34</v>
          </cell>
          <cell r="Z288" t="str">
            <v>131300025034</v>
          </cell>
          <cell r="AA288" t="str">
            <v>Ba chạc 90° ren ngoài PPR DISMY UV D25x3/4"</v>
          </cell>
          <cell r="AB288">
            <v>12</v>
          </cell>
          <cell r="AC288" t="b">
            <v>0</v>
          </cell>
          <cell r="AD288" t="str">
            <v>TRN3025034</v>
          </cell>
        </row>
        <row r="289">
          <cell r="D289" t="str">
            <v>12TRTX2012</v>
          </cell>
          <cell r="E289" t="str">
            <v>Tê RT PPR DISMY xanh D20x1/2"</v>
          </cell>
          <cell r="F289">
            <v>12101</v>
          </cell>
          <cell r="G289" t="str">
            <v>PPRBa chạc 90° ren trongxanh</v>
          </cell>
          <cell r="I289" t="str">
            <v>Tê RT</v>
          </cell>
          <cell r="J289" t="str">
            <v>PPR</v>
          </cell>
          <cell r="K289" t="str">
            <v>Ba chạc 90° ren trong</v>
          </cell>
          <cell r="L289" t="str">
            <v>xanh</v>
          </cell>
          <cell r="M289" t="str">
            <v>D20x1/2"</v>
          </cell>
          <cell r="N289" t="str">
            <v>112101020012</v>
          </cell>
          <cell r="O289" t="str">
            <v>Ba chạc 90° ren trong PPR DISMY xanh D20x1/2"</v>
          </cell>
          <cell r="P289" t="str">
            <v>cái</v>
          </cell>
          <cell r="R289" t="str">
            <v>TRT</v>
          </cell>
          <cell r="S289" t="str">
            <v>X</v>
          </cell>
          <cell r="T289" t="str">
            <v>D</v>
          </cell>
          <cell r="U289" t="e">
            <v>#N/A</v>
          </cell>
          <cell r="V289" t="str">
            <v/>
          </cell>
          <cell r="W289">
            <v>0</v>
          </cell>
          <cell r="X289">
            <v>20</v>
          </cell>
          <cell r="Y289">
            <v>12</v>
          </cell>
          <cell r="Z289" t="str">
            <v>132100020012</v>
          </cell>
          <cell r="AA289" t="str">
            <v>Ba chạc 90° ren trong PPR DISMY xanh D20x1/2"</v>
          </cell>
          <cell r="AB289">
            <v>12</v>
          </cell>
          <cell r="AC289" t="b">
            <v>0</v>
          </cell>
          <cell r="AD289" t="str">
            <v>TRT1020012</v>
          </cell>
        </row>
        <row r="290">
          <cell r="D290" t="str">
            <v>12TRTX2512</v>
          </cell>
          <cell r="E290" t="str">
            <v>Tê RT PPR DISMY xanh D25x1/2"</v>
          </cell>
          <cell r="F290">
            <v>12101</v>
          </cell>
          <cell r="G290" t="str">
            <v>PPRBa chạc 90° ren trongxanh</v>
          </cell>
          <cell r="I290" t="str">
            <v>Tê RT</v>
          </cell>
          <cell r="J290" t="str">
            <v>PPR</v>
          </cell>
          <cell r="K290" t="str">
            <v>Ba chạc 90° ren trong</v>
          </cell>
          <cell r="L290" t="str">
            <v>xanh</v>
          </cell>
          <cell r="M290" t="str">
            <v>D25x1/2"</v>
          </cell>
          <cell r="N290" t="str">
            <v>112101025012</v>
          </cell>
          <cell r="O290" t="str">
            <v>Ba chạc 90° ren trong PPR DISMY xanh D25x1/2"</v>
          </cell>
          <cell r="P290" t="str">
            <v>cái</v>
          </cell>
          <cell r="R290" t="str">
            <v>TRT</v>
          </cell>
          <cell r="S290" t="str">
            <v>X</v>
          </cell>
          <cell r="T290" t="str">
            <v>D</v>
          </cell>
          <cell r="U290" t="e">
            <v>#N/A</v>
          </cell>
          <cell r="V290" t="str">
            <v/>
          </cell>
          <cell r="W290">
            <v>0</v>
          </cell>
          <cell r="X290">
            <v>25</v>
          </cell>
          <cell r="Y290">
            <v>12</v>
          </cell>
          <cell r="Z290" t="str">
            <v>132100025012</v>
          </cell>
          <cell r="AA290" t="str">
            <v>Ba chạc 90° ren trong PPR DISMY xanh D25x1/2"</v>
          </cell>
          <cell r="AB290">
            <v>12</v>
          </cell>
          <cell r="AC290" t="b">
            <v>0</v>
          </cell>
          <cell r="AD290" t="str">
            <v>TRT1025012</v>
          </cell>
        </row>
        <row r="291">
          <cell r="D291" t="str">
            <v>12TRTX2534</v>
          </cell>
          <cell r="E291" t="str">
            <v>Tê RT PPR DISMY xanh D25x3/4"</v>
          </cell>
          <cell r="F291">
            <v>12101</v>
          </cell>
          <cell r="G291" t="str">
            <v>PPRBa chạc 90° ren trongxanh</v>
          </cell>
          <cell r="I291" t="str">
            <v>Tê RT</v>
          </cell>
          <cell r="J291" t="str">
            <v>PPR</v>
          </cell>
          <cell r="K291" t="str">
            <v>Ba chạc 90° ren trong</v>
          </cell>
          <cell r="L291" t="str">
            <v>xanh</v>
          </cell>
          <cell r="M291" t="str">
            <v>D25x3/4"</v>
          </cell>
          <cell r="N291" t="str">
            <v>112101025034</v>
          </cell>
          <cell r="O291" t="str">
            <v>Ba chạc 90° ren trong PPR DISMY xanh D25x3/4"</v>
          </cell>
          <cell r="P291" t="str">
            <v>cái</v>
          </cell>
          <cell r="R291" t="str">
            <v>TRT</v>
          </cell>
          <cell r="S291" t="str">
            <v>X</v>
          </cell>
          <cell r="T291" t="str">
            <v>D</v>
          </cell>
          <cell r="U291" t="e">
            <v>#N/A</v>
          </cell>
          <cell r="V291" t="str">
            <v/>
          </cell>
          <cell r="W291">
            <v>0</v>
          </cell>
          <cell r="X291">
            <v>25</v>
          </cell>
          <cell r="Y291">
            <v>34</v>
          </cell>
          <cell r="Z291" t="str">
            <v>132100025034</v>
          </cell>
          <cell r="AA291" t="str">
            <v>Ba chạc 90° ren trong PPR DISMY xanh D25x3/4"</v>
          </cell>
          <cell r="AB291">
            <v>12</v>
          </cell>
          <cell r="AC291" t="b">
            <v>0</v>
          </cell>
          <cell r="AD291" t="str">
            <v>TRT1025034</v>
          </cell>
        </row>
        <row r="292">
          <cell r="D292" t="str">
            <v>12TRTG2012</v>
          </cell>
          <cell r="E292" t="str">
            <v>Tê RT PPR DISMY ghi D20x1/2"</v>
          </cell>
          <cell r="F292">
            <v>12102</v>
          </cell>
          <cell r="G292" t="str">
            <v>PPRBa chạc 90° ren trongghi</v>
          </cell>
          <cell r="I292" t="str">
            <v>Tê RT</v>
          </cell>
          <cell r="J292" t="str">
            <v>PPR</v>
          </cell>
          <cell r="K292" t="str">
            <v>Ba chạc 90° ren trong</v>
          </cell>
          <cell r="L292" t="str">
            <v>ghi</v>
          </cell>
          <cell r="M292" t="str">
            <v>D20x1/2"</v>
          </cell>
          <cell r="N292" t="str">
            <v>112102020012</v>
          </cell>
          <cell r="O292" t="str">
            <v>Ba chạc 90° ren trong PPR DISMY ghi D20x1/2"</v>
          </cell>
          <cell r="P292" t="str">
            <v>cái</v>
          </cell>
          <cell r="R292" t="str">
            <v>TRT</v>
          </cell>
          <cell r="S292" t="str">
            <v>G</v>
          </cell>
          <cell r="T292" t="str">
            <v>D</v>
          </cell>
          <cell r="U292" t="e">
            <v>#N/A</v>
          </cell>
          <cell r="V292" t="str">
            <v/>
          </cell>
          <cell r="W292">
            <v>0</v>
          </cell>
          <cell r="X292">
            <v>20</v>
          </cell>
          <cell r="Y292">
            <v>12</v>
          </cell>
          <cell r="Z292" t="str">
            <v>132200020012</v>
          </cell>
          <cell r="AA292" t="str">
            <v>Ba chạc 90° ren trong PPR DISMY ghi D20x1/2"</v>
          </cell>
          <cell r="AB292">
            <v>12</v>
          </cell>
          <cell r="AC292" t="b">
            <v>0</v>
          </cell>
          <cell r="AD292" t="str">
            <v>TRT2020012</v>
          </cell>
        </row>
        <row r="293">
          <cell r="D293" t="str">
            <v>12TRTG2512</v>
          </cell>
          <cell r="E293" t="str">
            <v>Tê RT PPR DISMY ghi D25x1/2"</v>
          </cell>
          <cell r="F293">
            <v>12102</v>
          </cell>
          <cell r="G293" t="str">
            <v>PPRBa chạc 90° ren trongghi</v>
          </cell>
          <cell r="I293" t="str">
            <v>Tê RT</v>
          </cell>
          <cell r="J293" t="str">
            <v>PPR</v>
          </cell>
          <cell r="K293" t="str">
            <v>Ba chạc 90° ren trong</v>
          </cell>
          <cell r="L293" t="str">
            <v>ghi</v>
          </cell>
          <cell r="M293" t="str">
            <v>D25x1/2"</v>
          </cell>
          <cell r="N293" t="str">
            <v>112102025012</v>
          </cell>
          <cell r="O293" t="str">
            <v>Ba chạc 90° ren trong PPR DISMY ghi D25x1/2"</v>
          </cell>
          <cell r="P293" t="str">
            <v>cái</v>
          </cell>
          <cell r="R293" t="str">
            <v>TRT</v>
          </cell>
          <cell r="S293" t="str">
            <v>G</v>
          </cell>
          <cell r="T293" t="str">
            <v>D</v>
          </cell>
          <cell r="U293" t="e">
            <v>#N/A</v>
          </cell>
          <cell r="V293" t="str">
            <v/>
          </cell>
          <cell r="W293">
            <v>0</v>
          </cell>
          <cell r="X293">
            <v>25</v>
          </cell>
          <cell r="Y293">
            <v>12</v>
          </cell>
          <cell r="Z293" t="str">
            <v>132200025012</v>
          </cell>
          <cell r="AA293" t="str">
            <v>Ba chạc 90° ren trong PPR DISMY ghi D25x1/2"</v>
          </cell>
          <cell r="AB293">
            <v>12</v>
          </cell>
          <cell r="AC293" t="b">
            <v>0</v>
          </cell>
          <cell r="AD293" t="str">
            <v>TRT2025012</v>
          </cell>
        </row>
        <row r="294">
          <cell r="D294" t="str">
            <v>12TRTG2534</v>
          </cell>
          <cell r="E294" t="str">
            <v>Tê RT PPR DISMY ghi D25x3/4"</v>
          </cell>
          <cell r="F294">
            <v>12102</v>
          </cell>
          <cell r="G294" t="str">
            <v>PPRBa chạc 90° ren trongghi</v>
          </cell>
          <cell r="I294" t="str">
            <v>Tê RT</v>
          </cell>
          <cell r="J294" t="str">
            <v>PPR</v>
          </cell>
          <cell r="K294" t="str">
            <v>Ba chạc 90° ren trong</v>
          </cell>
          <cell r="L294" t="str">
            <v>ghi</v>
          </cell>
          <cell r="M294" t="str">
            <v>D25x3/4"</v>
          </cell>
          <cell r="N294" t="str">
            <v>112102025034</v>
          </cell>
          <cell r="O294" t="str">
            <v>Ba chạc 90° ren trong PPR DISMY ghi D25x3/4"</v>
          </cell>
          <cell r="P294" t="str">
            <v>cái</v>
          </cell>
          <cell r="R294" t="str">
            <v>TRT</v>
          </cell>
          <cell r="S294" t="str">
            <v>G</v>
          </cell>
          <cell r="T294" t="str">
            <v>D</v>
          </cell>
          <cell r="U294" t="e">
            <v>#N/A</v>
          </cell>
          <cell r="V294" t="str">
            <v/>
          </cell>
          <cell r="W294">
            <v>0</v>
          </cell>
          <cell r="X294">
            <v>25</v>
          </cell>
          <cell r="Y294">
            <v>34</v>
          </cell>
          <cell r="Z294" t="str">
            <v>132200025034</v>
          </cell>
          <cell r="AA294" t="str">
            <v>Ba chạc 90° ren trong PPR DISMY ghi D25x3/4"</v>
          </cell>
          <cell r="AB294">
            <v>12</v>
          </cell>
          <cell r="AC294" t="b">
            <v>0</v>
          </cell>
          <cell r="AD294" t="str">
            <v>TRT2025034</v>
          </cell>
        </row>
        <row r="295">
          <cell r="D295" t="str">
            <v>12TRTUV2012</v>
          </cell>
          <cell r="E295" t="str">
            <v>Tê RT PPR UV D20x1/2"</v>
          </cell>
          <cell r="F295">
            <v>12103</v>
          </cell>
          <cell r="G295" t="str">
            <v>PPRBa chạc 90° ren trongUV</v>
          </cell>
          <cell r="I295" t="str">
            <v>Tê RT</v>
          </cell>
          <cell r="J295" t="str">
            <v>PPR</v>
          </cell>
          <cell r="K295" t="str">
            <v>Ba chạc 90° ren trong</v>
          </cell>
          <cell r="L295" t="str">
            <v>UV</v>
          </cell>
          <cell r="M295" t="str">
            <v>D20x1/2"</v>
          </cell>
          <cell r="N295" t="str">
            <v>112103020012</v>
          </cell>
          <cell r="O295" t="str">
            <v>Ba chạc 90° ren trong PPR DISMY UV D20x1/2"</v>
          </cell>
          <cell r="P295" t="str">
            <v>cái</v>
          </cell>
          <cell r="R295" t="str">
            <v>TRT</v>
          </cell>
          <cell r="S295" t="str">
            <v>UV</v>
          </cell>
          <cell r="T295" t="str">
            <v>D</v>
          </cell>
          <cell r="U295" t="e">
            <v>#N/A</v>
          </cell>
          <cell r="V295" t="str">
            <v/>
          </cell>
          <cell r="W295">
            <v>0</v>
          </cell>
          <cell r="X295">
            <v>20</v>
          </cell>
          <cell r="Y295">
            <v>12</v>
          </cell>
          <cell r="Z295" t="str">
            <v>132300020012</v>
          </cell>
          <cell r="AA295" t="str">
            <v>Ba chạc 90° ren trong PPR DISMY UV D20x1/2"</v>
          </cell>
          <cell r="AB295">
            <v>12</v>
          </cell>
          <cell r="AC295" t="b">
            <v>0</v>
          </cell>
          <cell r="AD295" t="str">
            <v>TRT3020012</v>
          </cell>
        </row>
        <row r="296">
          <cell r="D296" t="str">
            <v>12TRTUV2512</v>
          </cell>
          <cell r="E296" t="str">
            <v>Tê RT PPR UV D25x1/2"</v>
          </cell>
          <cell r="F296">
            <v>12103</v>
          </cell>
          <cell r="G296" t="str">
            <v>PPRBa chạc 90° ren trongUV</v>
          </cell>
          <cell r="I296" t="str">
            <v>Tê RT</v>
          </cell>
          <cell r="J296" t="str">
            <v>PPR</v>
          </cell>
          <cell r="K296" t="str">
            <v>Ba chạc 90° ren trong</v>
          </cell>
          <cell r="L296" t="str">
            <v>UV</v>
          </cell>
          <cell r="M296" t="str">
            <v>D25x1/2"</v>
          </cell>
          <cell r="N296" t="str">
            <v>112103025012</v>
          </cell>
          <cell r="O296" t="str">
            <v>Ba chạc 90° ren trong PPR DISMY UV D25x1/2"</v>
          </cell>
          <cell r="P296" t="str">
            <v>cái</v>
          </cell>
          <cell r="R296" t="str">
            <v>TRT</v>
          </cell>
          <cell r="S296" t="str">
            <v>UV</v>
          </cell>
          <cell r="T296" t="str">
            <v>D</v>
          </cell>
          <cell r="U296" t="e">
            <v>#N/A</v>
          </cell>
          <cell r="V296" t="str">
            <v/>
          </cell>
          <cell r="W296">
            <v>0</v>
          </cell>
          <cell r="X296">
            <v>25</v>
          </cell>
          <cell r="Y296">
            <v>12</v>
          </cell>
          <cell r="Z296" t="str">
            <v>132300025012</v>
          </cell>
          <cell r="AA296" t="str">
            <v>Ba chạc 90° ren trong PPR DISMY UV D25x1/2"</v>
          </cell>
          <cell r="AB296">
            <v>12</v>
          </cell>
          <cell r="AC296" t="b">
            <v>0</v>
          </cell>
          <cell r="AD296" t="str">
            <v>TRT3025012</v>
          </cell>
        </row>
        <row r="297">
          <cell r="D297" t="str">
            <v>12TRTUV2534</v>
          </cell>
          <cell r="E297" t="str">
            <v>Tê RT PPR UV D25x3/4"</v>
          </cell>
          <cell r="F297">
            <v>12103</v>
          </cell>
          <cell r="G297" t="str">
            <v>PPRBa chạc 90° ren trongUV</v>
          </cell>
          <cell r="I297" t="str">
            <v>Tê RT</v>
          </cell>
          <cell r="J297" t="str">
            <v>PPR</v>
          </cell>
          <cell r="K297" t="str">
            <v>Ba chạc 90° ren trong</v>
          </cell>
          <cell r="L297" t="str">
            <v>UV</v>
          </cell>
          <cell r="M297" t="str">
            <v>D25x3/4"</v>
          </cell>
          <cell r="N297" t="str">
            <v>112103025034</v>
          </cell>
          <cell r="O297" t="str">
            <v>Ba chạc 90° ren trong PPR DISMY UV D25x3/4"</v>
          </cell>
          <cell r="P297" t="str">
            <v>cái</v>
          </cell>
          <cell r="R297" t="str">
            <v>TRT</v>
          </cell>
          <cell r="S297" t="str">
            <v>UV</v>
          </cell>
          <cell r="T297" t="str">
            <v>D</v>
          </cell>
          <cell r="U297" t="e">
            <v>#N/A</v>
          </cell>
          <cell r="V297" t="str">
            <v/>
          </cell>
          <cell r="W297">
            <v>0</v>
          </cell>
          <cell r="X297">
            <v>25</v>
          </cell>
          <cell r="Y297">
            <v>34</v>
          </cell>
          <cell r="Z297" t="str">
            <v>132300025034</v>
          </cell>
          <cell r="AA297" t="str">
            <v>Ba chạc 90° ren trong PPR DISMY UV D25x3/4"</v>
          </cell>
          <cell r="AB297">
            <v>12</v>
          </cell>
          <cell r="AC297" t="b">
            <v>0</v>
          </cell>
          <cell r="AD297" t="str">
            <v>TRT3025034</v>
          </cell>
        </row>
        <row r="298">
          <cell r="D298" t="str">
            <v>12CNX2520</v>
          </cell>
          <cell r="E298" t="str">
            <v>Côn PPR DISMY xanh D25x20</v>
          </cell>
          <cell r="F298">
            <v>12111</v>
          </cell>
          <cell r="G298" t="str">
            <v>PPRNối thẳng chuyển bậcxanh</v>
          </cell>
          <cell r="I298" t="str">
            <v>Côn</v>
          </cell>
          <cell r="J298" t="str">
            <v>PPR</v>
          </cell>
          <cell r="K298" t="str">
            <v>Nối thẳng chuyển bậc</v>
          </cell>
          <cell r="L298" t="str">
            <v>xanh</v>
          </cell>
          <cell r="M298" t="str">
            <v>D25/20</v>
          </cell>
          <cell r="N298" t="str">
            <v>112111025020</v>
          </cell>
          <cell r="O298" t="str">
            <v>Nối thẳng chuyển bậc PPR DISMY xanh D25/20</v>
          </cell>
          <cell r="P298" t="str">
            <v>cái</v>
          </cell>
          <cell r="R298" t="str">
            <v>CN</v>
          </cell>
          <cell r="S298" t="str">
            <v>X</v>
          </cell>
          <cell r="T298" t="str">
            <v>D</v>
          </cell>
          <cell r="U298" t="e">
            <v>#N/A</v>
          </cell>
          <cell r="V298" t="str">
            <v/>
          </cell>
          <cell r="W298">
            <v>0</v>
          </cell>
          <cell r="X298">
            <v>25</v>
          </cell>
          <cell r="Y298">
            <v>20</v>
          </cell>
          <cell r="Z298" t="str">
            <v>133100025020</v>
          </cell>
          <cell r="AA298" t="str">
            <v>Nối thẳng chuyển bậc PPR DISMY xanh D25/20</v>
          </cell>
          <cell r="AB298">
            <v>12</v>
          </cell>
          <cell r="AC298" t="b">
            <v>0</v>
          </cell>
          <cell r="AD298" t="str">
            <v>CN1025020</v>
          </cell>
        </row>
        <row r="299">
          <cell r="D299" t="str">
            <v>12CNX3220</v>
          </cell>
          <cell r="E299" t="str">
            <v>Côn PPR DISMY xanh D32x20</v>
          </cell>
          <cell r="F299">
            <v>12111</v>
          </cell>
          <cell r="G299" t="str">
            <v>PPRNối thẳng chuyển bậcxanh</v>
          </cell>
          <cell r="I299" t="str">
            <v>Côn</v>
          </cell>
          <cell r="J299" t="str">
            <v>PPR</v>
          </cell>
          <cell r="K299" t="str">
            <v>Nối thẳng chuyển bậc</v>
          </cell>
          <cell r="L299" t="str">
            <v>xanh</v>
          </cell>
          <cell r="M299" t="str">
            <v>D32/20</v>
          </cell>
          <cell r="N299" t="str">
            <v>112111032020</v>
          </cell>
          <cell r="O299" t="str">
            <v>Nối thẳng chuyển bậc PPR DISMY xanh D32/20</v>
          </cell>
          <cell r="P299" t="str">
            <v>cái</v>
          </cell>
          <cell r="R299" t="str">
            <v>CN</v>
          </cell>
          <cell r="S299" t="str">
            <v>X</v>
          </cell>
          <cell r="T299" t="str">
            <v>D</v>
          </cell>
          <cell r="U299" t="e">
            <v>#N/A</v>
          </cell>
          <cell r="V299" t="str">
            <v/>
          </cell>
          <cell r="W299">
            <v>0</v>
          </cell>
          <cell r="X299">
            <v>32</v>
          </cell>
          <cell r="Y299">
            <v>20</v>
          </cell>
          <cell r="Z299" t="str">
            <v>133100032020</v>
          </cell>
          <cell r="AA299" t="str">
            <v>Nối thẳng chuyển bậc PPR DISMY xanh D32/20</v>
          </cell>
          <cell r="AB299">
            <v>12</v>
          </cell>
          <cell r="AC299" t="b">
            <v>0</v>
          </cell>
          <cell r="AD299" t="str">
            <v>CN1032020</v>
          </cell>
        </row>
        <row r="300">
          <cell r="D300" t="str">
            <v>12CNX3225</v>
          </cell>
          <cell r="E300" t="str">
            <v>Côn PPR DISMY xanh D32x25</v>
          </cell>
          <cell r="F300">
            <v>12111</v>
          </cell>
          <cell r="G300" t="str">
            <v>PPRNối thẳng chuyển bậcxanh</v>
          </cell>
          <cell r="I300" t="str">
            <v>Côn</v>
          </cell>
          <cell r="J300" t="str">
            <v>PPR</v>
          </cell>
          <cell r="K300" t="str">
            <v>Nối thẳng chuyển bậc</v>
          </cell>
          <cell r="L300" t="str">
            <v>xanh</v>
          </cell>
          <cell r="M300" t="str">
            <v>D32/25</v>
          </cell>
          <cell r="N300" t="str">
            <v>112111032025</v>
          </cell>
          <cell r="O300" t="str">
            <v>Nối thẳng chuyển bậc PPR DISMY xanh D32/25</v>
          </cell>
          <cell r="P300" t="str">
            <v>cái</v>
          </cell>
          <cell r="R300" t="str">
            <v>CN</v>
          </cell>
          <cell r="S300" t="str">
            <v>X</v>
          </cell>
          <cell r="T300" t="str">
            <v>D</v>
          </cell>
          <cell r="U300" t="e">
            <v>#N/A</v>
          </cell>
          <cell r="V300" t="str">
            <v/>
          </cell>
          <cell r="W300">
            <v>0</v>
          </cell>
          <cell r="X300">
            <v>32</v>
          </cell>
          <cell r="Y300">
            <v>25</v>
          </cell>
          <cell r="Z300" t="str">
            <v>133100032025</v>
          </cell>
          <cell r="AA300" t="str">
            <v>Nối thẳng chuyển bậc PPR DISMY xanh D32/25</v>
          </cell>
          <cell r="AB300">
            <v>12</v>
          </cell>
          <cell r="AC300" t="b">
            <v>0</v>
          </cell>
          <cell r="AD300" t="str">
            <v>CN1032025</v>
          </cell>
        </row>
        <row r="301">
          <cell r="D301" t="str">
            <v>12CNX4020</v>
          </cell>
          <cell r="E301" t="str">
            <v>Côn PPR DISMY xanh D40x20</v>
          </cell>
          <cell r="F301">
            <v>12111</v>
          </cell>
          <cell r="G301" t="str">
            <v>PPRNối thẳng chuyển bậcxanh</v>
          </cell>
          <cell r="I301" t="str">
            <v>Côn</v>
          </cell>
          <cell r="J301" t="str">
            <v>PPR</v>
          </cell>
          <cell r="K301" t="str">
            <v>Nối thẳng chuyển bậc</v>
          </cell>
          <cell r="L301" t="str">
            <v>xanh</v>
          </cell>
          <cell r="M301" t="str">
            <v>D40/20</v>
          </cell>
          <cell r="N301" t="str">
            <v>112111040020</v>
          </cell>
          <cell r="O301" t="str">
            <v>Nối thẳng chuyển bậc PPR DISMY xanh D40/20</v>
          </cell>
          <cell r="P301" t="str">
            <v>cái</v>
          </cell>
          <cell r="R301" t="str">
            <v>CN</v>
          </cell>
          <cell r="S301" t="str">
            <v>X</v>
          </cell>
          <cell r="T301" t="str">
            <v>D</v>
          </cell>
          <cell r="U301" t="e">
            <v>#N/A</v>
          </cell>
          <cell r="V301" t="str">
            <v/>
          </cell>
          <cell r="W301">
            <v>0</v>
          </cell>
          <cell r="X301">
            <v>40</v>
          </cell>
          <cell r="Y301">
            <v>20</v>
          </cell>
          <cell r="Z301" t="str">
            <v>133100040020</v>
          </cell>
          <cell r="AA301" t="str">
            <v>Nối thẳng chuyển bậc PPR DISMY xanh D40/20</v>
          </cell>
          <cell r="AB301">
            <v>12</v>
          </cell>
          <cell r="AC301" t="b">
            <v>0</v>
          </cell>
          <cell r="AD301" t="str">
            <v>CN1040020</v>
          </cell>
        </row>
        <row r="302">
          <cell r="D302" t="str">
            <v>12CNX4025</v>
          </cell>
          <cell r="E302" t="str">
            <v>Côn PPR DISMY xanh D40x25</v>
          </cell>
          <cell r="F302">
            <v>12111</v>
          </cell>
          <cell r="G302" t="str">
            <v>PPRNối thẳng chuyển bậcxanh</v>
          </cell>
          <cell r="I302" t="str">
            <v>Côn</v>
          </cell>
          <cell r="J302" t="str">
            <v>PPR</v>
          </cell>
          <cell r="K302" t="str">
            <v>Nối thẳng chuyển bậc</v>
          </cell>
          <cell r="L302" t="str">
            <v>xanh</v>
          </cell>
          <cell r="M302" t="str">
            <v>D40/25</v>
          </cell>
          <cell r="N302" t="str">
            <v>112111040025</v>
          </cell>
          <cell r="O302" t="str">
            <v>Nối thẳng chuyển bậc PPR DISMY xanh D40/25</v>
          </cell>
          <cell r="P302" t="str">
            <v>cái</v>
          </cell>
          <cell r="R302" t="str">
            <v>CN</v>
          </cell>
          <cell r="S302" t="str">
            <v>X</v>
          </cell>
          <cell r="T302" t="str">
            <v>D</v>
          </cell>
          <cell r="U302" t="e">
            <v>#N/A</v>
          </cell>
          <cell r="V302" t="str">
            <v/>
          </cell>
          <cell r="W302">
            <v>0</v>
          </cell>
          <cell r="X302">
            <v>40</v>
          </cell>
          <cell r="Y302">
            <v>25</v>
          </cell>
          <cell r="Z302" t="str">
            <v>133100040025</v>
          </cell>
          <cell r="AA302" t="str">
            <v>Nối thẳng chuyển bậc PPR DISMY xanh D40/25</v>
          </cell>
          <cell r="AB302">
            <v>12</v>
          </cell>
          <cell r="AC302" t="b">
            <v>0</v>
          </cell>
          <cell r="AD302" t="str">
            <v>CN1040025</v>
          </cell>
        </row>
        <row r="303">
          <cell r="D303" t="str">
            <v>12CNX4032</v>
          </cell>
          <cell r="E303" t="str">
            <v>Côn PPR DISMY xanh D40x32</v>
          </cell>
          <cell r="F303">
            <v>12111</v>
          </cell>
          <cell r="G303" t="str">
            <v>PPRNối thẳng chuyển bậcxanh</v>
          </cell>
          <cell r="I303" t="str">
            <v>Côn</v>
          </cell>
          <cell r="J303" t="str">
            <v>PPR</v>
          </cell>
          <cell r="K303" t="str">
            <v>Nối thẳng chuyển bậc</v>
          </cell>
          <cell r="L303" t="str">
            <v>xanh</v>
          </cell>
          <cell r="M303" t="str">
            <v>D40/32</v>
          </cell>
          <cell r="N303" t="str">
            <v>112111040032</v>
          </cell>
          <cell r="O303" t="str">
            <v>Nối thẳng chuyển bậc PPR DISMY xanh D40/32</v>
          </cell>
          <cell r="P303" t="str">
            <v>cái</v>
          </cell>
          <cell r="R303" t="str">
            <v>CN</v>
          </cell>
          <cell r="S303" t="str">
            <v>X</v>
          </cell>
          <cell r="T303" t="str">
            <v>D</v>
          </cell>
          <cell r="U303" t="e">
            <v>#N/A</v>
          </cell>
          <cell r="V303" t="str">
            <v/>
          </cell>
          <cell r="W303">
            <v>0</v>
          </cell>
          <cell r="X303">
            <v>40</v>
          </cell>
          <cell r="Y303">
            <v>32</v>
          </cell>
          <cell r="Z303" t="str">
            <v>133100040032</v>
          </cell>
          <cell r="AA303" t="str">
            <v>Nối thẳng chuyển bậc PPR DISMY xanh D40/32</v>
          </cell>
          <cell r="AB303">
            <v>12</v>
          </cell>
          <cell r="AC303" t="b">
            <v>0</v>
          </cell>
          <cell r="AD303" t="str">
            <v>CN1040032</v>
          </cell>
        </row>
        <row r="304">
          <cell r="D304" t="str">
            <v>12CNX5020</v>
          </cell>
          <cell r="E304" t="str">
            <v>Côn PPR DISMY xanh D50x20</v>
          </cell>
          <cell r="F304">
            <v>12111</v>
          </cell>
          <cell r="G304" t="str">
            <v>PPRNối thẳng chuyển bậcxanh</v>
          </cell>
          <cell r="I304" t="str">
            <v>Côn</v>
          </cell>
          <cell r="J304" t="str">
            <v>PPR</v>
          </cell>
          <cell r="K304" t="str">
            <v>Nối thẳng chuyển bậc</v>
          </cell>
          <cell r="L304" t="str">
            <v>xanh</v>
          </cell>
          <cell r="M304" t="str">
            <v>D50/20</v>
          </cell>
          <cell r="N304" t="str">
            <v>112111050020</v>
          </cell>
          <cell r="O304" t="str">
            <v>Nối thẳng chuyển bậc PPR DISMY xanh D50/20</v>
          </cell>
          <cell r="P304" t="str">
            <v>cái</v>
          </cell>
          <cell r="R304" t="str">
            <v>CN</v>
          </cell>
          <cell r="S304" t="str">
            <v>X</v>
          </cell>
          <cell r="T304" t="str">
            <v>D</v>
          </cell>
          <cell r="U304" t="e">
            <v>#N/A</v>
          </cell>
          <cell r="V304" t="str">
            <v/>
          </cell>
          <cell r="W304">
            <v>0</v>
          </cell>
          <cell r="X304">
            <v>50</v>
          </cell>
          <cell r="Y304">
            <v>20</v>
          </cell>
          <cell r="Z304" t="str">
            <v>133100050020</v>
          </cell>
          <cell r="AA304" t="str">
            <v>Nối thẳng chuyển bậc PPR DISMY xanh D50/20</v>
          </cell>
          <cell r="AB304">
            <v>12</v>
          </cell>
          <cell r="AC304" t="b">
            <v>0</v>
          </cell>
          <cell r="AD304" t="str">
            <v>CN1050020</v>
          </cell>
        </row>
        <row r="305">
          <cell r="D305" t="str">
            <v>12CNX5025</v>
          </cell>
          <cell r="E305" t="str">
            <v>Côn PPR DISMY xanh D50x25</v>
          </cell>
          <cell r="F305">
            <v>12111</v>
          </cell>
          <cell r="G305" t="str">
            <v>PPRNối thẳng chuyển bậcxanh</v>
          </cell>
          <cell r="I305" t="str">
            <v>Côn</v>
          </cell>
          <cell r="J305" t="str">
            <v>PPR</v>
          </cell>
          <cell r="K305" t="str">
            <v>Nối thẳng chuyển bậc</v>
          </cell>
          <cell r="L305" t="str">
            <v>xanh</v>
          </cell>
          <cell r="M305" t="str">
            <v>D50/25</v>
          </cell>
          <cell r="N305" t="str">
            <v>112111050025</v>
          </cell>
          <cell r="O305" t="str">
            <v>Nối thẳng chuyển bậc PPR DISMY xanh D50/25</v>
          </cell>
          <cell r="P305" t="str">
            <v>cái</v>
          </cell>
          <cell r="R305" t="str">
            <v>CN</v>
          </cell>
          <cell r="S305" t="str">
            <v>X</v>
          </cell>
          <cell r="T305" t="str">
            <v>D</v>
          </cell>
          <cell r="U305" t="e">
            <v>#N/A</v>
          </cell>
          <cell r="V305" t="str">
            <v/>
          </cell>
          <cell r="W305">
            <v>0</v>
          </cell>
          <cell r="X305">
            <v>50</v>
          </cell>
          <cell r="Y305">
            <v>25</v>
          </cell>
          <cell r="Z305" t="str">
            <v>133100050025</v>
          </cell>
          <cell r="AA305" t="str">
            <v>Nối thẳng chuyển bậc PPR DISMY xanh D50/25</v>
          </cell>
          <cell r="AB305">
            <v>12</v>
          </cell>
          <cell r="AC305" t="b">
            <v>0</v>
          </cell>
          <cell r="AD305" t="str">
            <v>CN1050025</v>
          </cell>
        </row>
        <row r="306">
          <cell r="D306" t="str">
            <v>12CNX5032</v>
          </cell>
          <cell r="E306" t="str">
            <v>Côn PPR DISMY xanh D50x32</v>
          </cell>
          <cell r="F306">
            <v>12111</v>
          </cell>
          <cell r="G306" t="str">
            <v>PPRNối thẳng chuyển bậcxanh</v>
          </cell>
          <cell r="I306" t="str">
            <v>Côn</v>
          </cell>
          <cell r="J306" t="str">
            <v>PPR</v>
          </cell>
          <cell r="K306" t="str">
            <v>Nối thẳng chuyển bậc</v>
          </cell>
          <cell r="L306" t="str">
            <v>xanh</v>
          </cell>
          <cell r="M306" t="str">
            <v>D50/32</v>
          </cell>
          <cell r="N306" t="str">
            <v>112111050032</v>
          </cell>
          <cell r="O306" t="str">
            <v>Nối thẳng chuyển bậc PPR DISMY xanh D50/32</v>
          </cell>
          <cell r="P306" t="str">
            <v>cái</v>
          </cell>
          <cell r="R306" t="str">
            <v>CN</v>
          </cell>
          <cell r="S306" t="str">
            <v>X</v>
          </cell>
          <cell r="T306" t="str">
            <v>D</v>
          </cell>
          <cell r="U306" t="e">
            <v>#N/A</v>
          </cell>
          <cell r="V306" t="str">
            <v/>
          </cell>
          <cell r="W306">
            <v>0</v>
          </cell>
          <cell r="X306">
            <v>50</v>
          </cell>
          <cell r="Y306">
            <v>32</v>
          </cell>
          <cell r="Z306" t="str">
            <v>133100050032</v>
          </cell>
          <cell r="AA306" t="str">
            <v>Nối thẳng chuyển bậc PPR DISMY xanh D50/32</v>
          </cell>
          <cell r="AB306">
            <v>12</v>
          </cell>
          <cell r="AC306" t="b">
            <v>0</v>
          </cell>
          <cell r="AD306" t="str">
            <v>CN1050032</v>
          </cell>
        </row>
        <row r="307">
          <cell r="D307" t="str">
            <v>12CNX5040</v>
          </cell>
          <cell r="E307" t="str">
            <v>Côn PPR DISMY xanh D50x40</v>
          </cell>
          <cell r="F307">
            <v>12111</v>
          </cell>
          <cell r="G307" t="str">
            <v>PPRNối thẳng chuyển bậcxanh</v>
          </cell>
          <cell r="I307" t="str">
            <v>Côn</v>
          </cell>
          <cell r="J307" t="str">
            <v>PPR</v>
          </cell>
          <cell r="K307" t="str">
            <v>Nối thẳng chuyển bậc</v>
          </cell>
          <cell r="L307" t="str">
            <v>xanh</v>
          </cell>
          <cell r="M307" t="str">
            <v>D50/40</v>
          </cell>
          <cell r="N307" t="str">
            <v>112111050040</v>
          </cell>
          <cell r="O307" t="str">
            <v>Nối thẳng chuyển bậc PPR DISMY xanh D50/40</v>
          </cell>
          <cell r="P307" t="str">
            <v>cái</v>
          </cell>
          <cell r="R307" t="str">
            <v>CN</v>
          </cell>
          <cell r="S307" t="str">
            <v>X</v>
          </cell>
          <cell r="T307" t="str">
            <v>D</v>
          </cell>
          <cell r="U307" t="e">
            <v>#N/A</v>
          </cell>
          <cell r="V307" t="str">
            <v/>
          </cell>
          <cell r="W307">
            <v>0</v>
          </cell>
          <cell r="X307">
            <v>50</v>
          </cell>
          <cell r="Y307">
            <v>40</v>
          </cell>
          <cell r="Z307" t="str">
            <v>133100050040</v>
          </cell>
          <cell r="AA307" t="str">
            <v>Nối thẳng chuyển bậc PPR DISMY xanh D50/40</v>
          </cell>
          <cell r="AB307">
            <v>12</v>
          </cell>
          <cell r="AC307" t="b">
            <v>0</v>
          </cell>
          <cell r="AD307" t="str">
            <v>CN1050040</v>
          </cell>
        </row>
        <row r="308">
          <cell r="D308" t="str">
            <v>12CNX6320</v>
          </cell>
          <cell r="E308" t="str">
            <v>Côn PPR DISMY xanh D63x20</v>
          </cell>
          <cell r="F308">
            <v>12111</v>
          </cell>
          <cell r="G308" t="str">
            <v>PPRNối thẳng chuyển bậcxanh</v>
          </cell>
          <cell r="I308" t="str">
            <v>Côn</v>
          </cell>
          <cell r="J308" t="str">
            <v>PPR</v>
          </cell>
          <cell r="K308" t="str">
            <v>Nối thẳng chuyển bậc</v>
          </cell>
          <cell r="L308" t="str">
            <v>xanh</v>
          </cell>
          <cell r="M308" t="str">
            <v>D63/20</v>
          </cell>
          <cell r="N308" t="str">
            <v>112111063020</v>
          </cell>
          <cell r="O308" t="str">
            <v>Nối thẳng chuyển bậc PPR DISMY xanh D63/20</v>
          </cell>
          <cell r="P308" t="str">
            <v>cái</v>
          </cell>
          <cell r="R308" t="str">
            <v>CN</v>
          </cell>
          <cell r="S308" t="str">
            <v>X</v>
          </cell>
          <cell r="T308" t="str">
            <v>D</v>
          </cell>
          <cell r="U308" t="e">
            <v>#N/A</v>
          </cell>
          <cell r="V308" t="str">
            <v/>
          </cell>
          <cell r="W308">
            <v>0</v>
          </cell>
          <cell r="X308">
            <v>63</v>
          </cell>
          <cell r="Y308">
            <v>20</v>
          </cell>
          <cell r="Z308" t="str">
            <v>133100063020</v>
          </cell>
          <cell r="AA308" t="str">
            <v>Nối thẳng chuyển bậc PPR DISMY xanh D63/20</v>
          </cell>
          <cell r="AB308">
            <v>12</v>
          </cell>
          <cell r="AC308" t="b">
            <v>0</v>
          </cell>
          <cell r="AD308" t="str">
            <v>CN1063020</v>
          </cell>
        </row>
        <row r="309">
          <cell r="D309" t="str">
            <v>12CNX6325</v>
          </cell>
          <cell r="E309" t="str">
            <v>Côn PPR DISMY xanh D63x25</v>
          </cell>
          <cell r="F309">
            <v>12111</v>
          </cell>
          <cell r="G309" t="str">
            <v>PPRNối thẳng chuyển bậcxanh</v>
          </cell>
          <cell r="I309" t="str">
            <v>Côn</v>
          </cell>
          <cell r="J309" t="str">
            <v>PPR</v>
          </cell>
          <cell r="K309" t="str">
            <v>Nối thẳng chuyển bậc</v>
          </cell>
          <cell r="L309" t="str">
            <v>xanh</v>
          </cell>
          <cell r="M309" t="str">
            <v>D63/25</v>
          </cell>
          <cell r="N309" t="str">
            <v>112111063025</v>
          </cell>
          <cell r="O309" t="str">
            <v>Nối thẳng chuyển bậc PPR DISMY xanh D63/25</v>
          </cell>
          <cell r="P309" t="str">
            <v>cái</v>
          </cell>
          <cell r="R309" t="str">
            <v>CN</v>
          </cell>
          <cell r="S309" t="str">
            <v>X</v>
          </cell>
          <cell r="T309" t="str">
            <v>D</v>
          </cell>
          <cell r="U309" t="e">
            <v>#N/A</v>
          </cell>
          <cell r="V309" t="str">
            <v/>
          </cell>
          <cell r="W309">
            <v>0</v>
          </cell>
          <cell r="X309">
            <v>63</v>
          </cell>
          <cell r="Y309">
            <v>25</v>
          </cell>
          <cell r="Z309" t="str">
            <v>133100063025</v>
          </cell>
          <cell r="AA309" t="str">
            <v>Nối thẳng chuyển bậc PPR DISMY xanh D63/25</v>
          </cell>
          <cell r="AB309">
            <v>12</v>
          </cell>
          <cell r="AC309" t="b">
            <v>0</v>
          </cell>
          <cell r="AD309" t="str">
            <v>CN1063025</v>
          </cell>
        </row>
        <row r="310">
          <cell r="D310" t="str">
            <v>12CNX6332</v>
          </cell>
          <cell r="E310" t="str">
            <v>Côn PPR DISMY xanh D63x32</v>
          </cell>
          <cell r="F310">
            <v>12111</v>
          </cell>
          <cell r="G310" t="str">
            <v>PPRNối thẳng chuyển bậcxanh</v>
          </cell>
          <cell r="I310" t="str">
            <v>Côn</v>
          </cell>
          <cell r="J310" t="str">
            <v>PPR</v>
          </cell>
          <cell r="K310" t="str">
            <v>Nối thẳng chuyển bậc</v>
          </cell>
          <cell r="L310" t="str">
            <v>xanh</v>
          </cell>
          <cell r="M310" t="str">
            <v>D63/32</v>
          </cell>
          <cell r="N310" t="str">
            <v>112111063032</v>
          </cell>
          <cell r="O310" t="str">
            <v>Nối thẳng chuyển bậc PPR DISMY xanh D63/32</v>
          </cell>
          <cell r="P310" t="str">
            <v>cái</v>
          </cell>
          <cell r="R310" t="str">
            <v>CN</v>
          </cell>
          <cell r="S310" t="str">
            <v>X</v>
          </cell>
          <cell r="T310" t="str">
            <v>D</v>
          </cell>
          <cell r="U310" t="e">
            <v>#N/A</v>
          </cell>
          <cell r="V310" t="str">
            <v/>
          </cell>
          <cell r="W310">
            <v>0</v>
          </cell>
          <cell r="X310">
            <v>63</v>
          </cell>
          <cell r="Y310">
            <v>32</v>
          </cell>
          <cell r="Z310" t="str">
            <v>133100063032</v>
          </cell>
          <cell r="AA310" t="str">
            <v>Nối thẳng chuyển bậc PPR DISMY xanh D63/32</v>
          </cell>
          <cell r="AB310">
            <v>12</v>
          </cell>
          <cell r="AC310" t="b">
            <v>0</v>
          </cell>
          <cell r="AD310" t="str">
            <v>CN1063032</v>
          </cell>
        </row>
        <row r="311">
          <cell r="D311" t="str">
            <v>12CNX6340</v>
          </cell>
          <cell r="E311" t="str">
            <v>Côn PPR DISMY xanh D63x40</v>
          </cell>
          <cell r="F311">
            <v>12111</v>
          </cell>
          <cell r="G311" t="str">
            <v>PPRNối thẳng chuyển bậcxanh</v>
          </cell>
          <cell r="I311" t="str">
            <v>Côn</v>
          </cell>
          <cell r="J311" t="str">
            <v>PPR</v>
          </cell>
          <cell r="K311" t="str">
            <v>Nối thẳng chuyển bậc</v>
          </cell>
          <cell r="L311" t="str">
            <v>xanh</v>
          </cell>
          <cell r="M311" t="str">
            <v>D63/40</v>
          </cell>
          <cell r="N311" t="str">
            <v>112111063040</v>
          </cell>
          <cell r="O311" t="str">
            <v>Nối thẳng chuyển bậc PPR DISMY xanh D63/40</v>
          </cell>
          <cell r="P311" t="str">
            <v>cái</v>
          </cell>
          <cell r="R311" t="str">
            <v>CN</v>
          </cell>
          <cell r="S311" t="str">
            <v>X</v>
          </cell>
          <cell r="T311" t="str">
            <v>D</v>
          </cell>
          <cell r="U311" t="e">
            <v>#N/A</v>
          </cell>
          <cell r="V311" t="str">
            <v/>
          </cell>
          <cell r="W311">
            <v>0</v>
          </cell>
          <cell r="X311">
            <v>63</v>
          </cell>
          <cell r="Y311">
            <v>40</v>
          </cell>
          <cell r="Z311" t="str">
            <v>133100063040</v>
          </cell>
          <cell r="AA311" t="str">
            <v>Nối thẳng chuyển bậc PPR DISMY xanh D63/40</v>
          </cell>
          <cell r="AB311">
            <v>12</v>
          </cell>
          <cell r="AC311" t="b">
            <v>0</v>
          </cell>
          <cell r="AD311" t="str">
            <v>CN1063040</v>
          </cell>
        </row>
        <row r="312">
          <cell r="D312" t="str">
            <v>12CNX6350</v>
          </cell>
          <cell r="E312" t="str">
            <v>Côn PPR DISMY xanh D63x50</v>
          </cell>
          <cell r="F312">
            <v>12111</v>
          </cell>
          <cell r="G312" t="str">
            <v>PPRNối thẳng chuyển bậcxanh</v>
          </cell>
          <cell r="I312" t="str">
            <v>Côn</v>
          </cell>
          <cell r="J312" t="str">
            <v>PPR</v>
          </cell>
          <cell r="K312" t="str">
            <v>Nối thẳng chuyển bậc</v>
          </cell>
          <cell r="L312" t="str">
            <v>xanh</v>
          </cell>
          <cell r="M312" t="str">
            <v>D63/50</v>
          </cell>
          <cell r="N312" t="str">
            <v>112111063050</v>
          </cell>
          <cell r="O312" t="str">
            <v>Nối thẳng chuyển bậc PPR DISMY xanh D63/50</v>
          </cell>
          <cell r="P312" t="str">
            <v>cái</v>
          </cell>
          <cell r="R312" t="str">
            <v>CN</v>
          </cell>
          <cell r="S312" t="str">
            <v>X</v>
          </cell>
          <cell r="T312" t="str">
            <v>D</v>
          </cell>
          <cell r="U312" t="e">
            <v>#N/A</v>
          </cell>
          <cell r="V312" t="str">
            <v/>
          </cell>
          <cell r="W312">
            <v>0</v>
          </cell>
          <cell r="X312">
            <v>63</v>
          </cell>
          <cell r="Y312">
            <v>50</v>
          </cell>
          <cell r="Z312" t="str">
            <v>133100063050</v>
          </cell>
          <cell r="AA312" t="str">
            <v>Nối thẳng chuyển bậc PPR DISMY xanh D63/50</v>
          </cell>
          <cell r="AB312">
            <v>12</v>
          </cell>
          <cell r="AC312" t="b">
            <v>0</v>
          </cell>
          <cell r="AD312" t="str">
            <v>CN1063050</v>
          </cell>
        </row>
        <row r="313">
          <cell r="D313" t="str">
            <v>12CNX7540</v>
          </cell>
          <cell r="E313" t="str">
            <v>Côn PPR DISMY xanh D75x40</v>
          </cell>
          <cell r="F313">
            <v>12111</v>
          </cell>
          <cell r="G313" t="str">
            <v>PPRNối thẳng chuyển bậcxanh</v>
          </cell>
          <cell r="I313" t="str">
            <v>Côn</v>
          </cell>
          <cell r="J313" t="str">
            <v>PPR</v>
          </cell>
          <cell r="K313" t="str">
            <v>Nối thẳng chuyển bậc</v>
          </cell>
          <cell r="L313" t="str">
            <v>xanh</v>
          </cell>
          <cell r="M313" t="str">
            <v>D75/40</v>
          </cell>
          <cell r="N313" t="str">
            <v>112111075040</v>
          </cell>
          <cell r="O313" t="str">
            <v>Nối thẳng chuyển bậc PPR DISMY xanh D75/40</v>
          </cell>
          <cell r="P313" t="str">
            <v>cái</v>
          </cell>
          <cell r="R313" t="str">
            <v>CN</v>
          </cell>
          <cell r="S313" t="str">
            <v>X</v>
          </cell>
          <cell r="T313" t="str">
            <v>D</v>
          </cell>
          <cell r="U313" t="e">
            <v>#N/A</v>
          </cell>
          <cell r="V313" t="str">
            <v/>
          </cell>
          <cell r="W313">
            <v>0</v>
          </cell>
          <cell r="X313">
            <v>75</v>
          </cell>
          <cell r="Y313" t="str">
            <v>40</v>
          </cell>
          <cell r="Z313" t="str">
            <v>133100075040</v>
          </cell>
          <cell r="AA313" t="str">
            <v>Nối thẳng chuyển bậc PPR DISMY xanh D75/40</v>
          </cell>
          <cell r="AB313">
            <v>12</v>
          </cell>
          <cell r="AC313" t="b">
            <v>0</v>
          </cell>
          <cell r="AD313" t="str">
            <v>CN1075040</v>
          </cell>
        </row>
        <row r="314">
          <cell r="D314" t="str">
            <v>12CNX7550</v>
          </cell>
          <cell r="E314" t="str">
            <v>Côn PPR DISMY xanh D75x50</v>
          </cell>
          <cell r="F314">
            <v>12111</v>
          </cell>
          <cell r="G314" t="str">
            <v>PPRNối thẳng chuyển bậcxanh</v>
          </cell>
          <cell r="I314" t="str">
            <v>Côn</v>
          </cell>
          <cell r="J314" t="str">
            <v>PPR</v>
          </cell>
          <cell r="K314" t="str">
            <v>Nối thẳng chuyển bậc</v>
          </cell>
          <cell r="L314" t="str">
            <v>xanh</v>
          </cell>
          <cell r="M314" t="str">
            <v>D75/50</v>
          </cell>
          <cell r="N314" t="str">
            <v>112111075050</v>
          </cell>
          <cell r="O314" t="str">
            <v>Nối thẳng chuyển bậc PPR DISMY xanh D75/50</v>
          </cell>
          <cell r="P314" t="str">
            <v>cái</v>
          </cell>
          <cell r="R314" t="str">
            <v>CN</v>
          </cell>
          <cell r="S314" t="str">
            <v>X</v>
          </cell>
          <cell r="T314" t="str">
            <v>D</v>
          </cell>
          <cell r="U314" t="e">
            <v>#N/A</v>
          </cell>
          <cell r="V314" t="str">
            <v/>
          </cell>
          <cell r="W314">
            <v>0</v>
          </cell>
          <cell r="X314">
            <v>75</v>
          </cell>
          <cell r="Y314" t="str">
            <v>50</v>
          </cell>
          <cell r="Z314" t="str">
            <v>133100075050</v>
          </cell>
          <cell r="AA314" t="str">
            <v>Nối thẳng chuyển bậc PPR DISMY xanh D75/50</v>
          </cell>
          <cell r="AB314">
            <v>12</v>
          </cell>
          <cell r="AC314" t="b">
            <v>0</v>
          </cell>
          <cell r="AD314" t="str">
            <v>CN1075050</v>
          </cell>
        </row>
        <row r="315">
          <cell r="D315" t="str">
            <v>12CNX7563</v>
          </cell>
          <cell r="E315" t="str">
            <v>Côn PPR DISMY xanh D75x63</v>
          </cell>
          <cell r="F315">
            <v>12111</v>
          </cell>
          <cell r="G315" t="str">
            <v>PPRNối thẳng chuyển bậcxanh</v>
          </cell>
          <cell r="I315" t="str">
            <v>Côn</v>
          </cell>
          <cell r="J315" t="str">
            <v>PPR</v>
          </cell>
          <cell r="K315" t="str">
            <v>Nối thẳng chuyển bậc</v>
          </cell>
          <cell r="L315" t="str">
            <v>xanh</v>
          </cell>
          <cell r="M315" t="str">
            <v>D75/63</v>
          </cell>
          <cell r="N315" t="str">
            <v>112111075063</v>
          </cell>
          <cell r="O315" t="str">
            <v>Nối thẳng chuyển bậc PPR DISMY xanh D75/63</v>
          </cell>
          <cell r="P315" t="str">
            <v>cái</v>
          </cell>
          <cell r="R315" t="str">
            <v>CN</v>
          </cell>
          <cell r="S315" t="str">
            <v>X</v>
          </cell>
          <cell r="T315" t="str">
            <v>D</v>
          </cell>
          <cell r="U315" t="e">
            <v>#N/A</v>
          </cell>
          <cell r="V315" t="str">
            <v/>
          </cell>
          <cell r="W315">
            <v>0</v>
          </cell>
          <cell r="X315">
            <v>75</v>
          </cell>
          <cell r="Y315">
            <v>63</v>
          </cell>
          <cell r="Z315" t="str">
            <v>133100075063</v>
          </cell>
          <cell r="AA315" t="str">
            <v>Nối thẳng chuyển bậc PPR DISMY xanh D75/63</v>
          </cell>
          <cell r="AB315">
            <v>12</v>
          </cell>
          <cell r="AC315" t="b">
            <v>0</v>
          </cell>
          <cell r="AD315" t="str">
            <v>CN1075063</v>
          </cell>
        </row>
        <row r="316">
          <cell r="D316" t="str">
            <v>12CNX9040</v>
          </cell>
          <cell r="E316" t="str">
            <v>Côn PPR DISMY xanh D90x40</v>
          </cell>
          <cell r="F316">
            <v>12111</v>
          </cell>
          <cell r="G316" t="str">
            <v>PPRNối thẳng chuyển bậcxanh</v>
          </cell>
          <cell r="I316" t="str">
            <v>Côn</v>
          </cell>
          <cell r="J316" t="str">
            <v>PPR</v>
          </cell>
          <cell r="K316" t="str">
            <v>Nối thẳng chuyển bậc</v>
          </cell>
          <cell r="L316" t="str">
            <v>xanh</v>
          </cell>
          <cell r="M316" t="str">
            <v>D90/40</v>
          </cell>
          <cell r="N316" t="str">
            <v>112111090040</v>
          </cell>
          <cell r="O316" t="str">
            <v>Nối thẳng chuyển bậc PPR DISMY xanh D90/40</v>
          </cell>
          <cell r="P316" t="str">
            <v>cái</v>
          </cell>
          <cell r="R316" t="str">
            <v>CN</v>
          </cell>
          <cell r="S316" t="str">
            <v>X</v>
          </cell>
          <cell r="T316" t="str">
            <v>D</v>
          </cell>
          <cell r="U316" t="e">
            <v>#N/A</v>
          </cell>
          <cell r="V316" t="str">
            <v/>
          </cell>
          <cell r="W316">
            <v>0</v>
          </cell>
          <cell r="X316">
            <v>90</v>
          </cell>
          <cell r="Y316" t="str">
            <v>40</v>
          </cell>
          <cell r="Z316" t="str">
            <v>133100090040</v>
          </cell>
          <cell r="AA316" t="str">
            <v>Nối thẳng chuyển bậc PPR DISMY xanh D90/40</v>
          </cell>
          <cell r="AB316">
            <v>12</v>
          </cell>
          <cell r="AC316" t="b">
            <v>0</v>
          </cell>
          <cell r="AD316" t="str">
            <v>CN1090040</v>
          </cell>
        </row>
        <row r="317">
          <cell r="D317" t="str">
            <v>12CNX9050</v>
          </cell>
          <cell r="E317" t="str">
            <v>Côn PPR DISMY xanh D90x50</v>
          </cell>
          <cell r="F317">
            <v>12111</v>
          </cell>
          <cell r="G317" t="str">
            <v>PPRNối thẳng chuyển bậcxanh</v>
          </cell>
          <cell r="I317" t="str">
            <v>Côn</v>
          </cell>
          <cell r="J317" t="str">
            <v>PPR</v>
          </cell>
          <cell r="K317" t="str">
            <v>Nối thẳng chuyển bậc</v>
          </cell>
          <cell r="L317" t="str">
            <v>xanh</v>
          </cell>
          <cell r="M317" t="str">
            <v>D90/50</v>
          </cell>
          <cell r="N317" t="str">
            <v>112111090050</v>
          </cell>
          <cell r="O317" t="str">
            <v>Nối thẳng chuyển bậc PPR DISMY xanh D90/50</v>
          </cell>
          <cell r="P317" t="str">
            <v>cái</v>
          </cell>
          <cell r="R317" t="str">
            <v>CN</v>
          </cell>
          <cell r="S317" t="str">
            <v>X</v>
          </cell>
          <cell r="T317" t="str">
            <v>D</v>
          </cell>
          <cell r="U317" t="e">
            <v>#N/A</v>
          </cell>
          <cell r="V317" t="str">
            <v/>
          </cell>
          <cell r="W317">
            <v>0</v>
          </cell>
          <cell r="X317">
            <v>90</v>
          </cell>
          <cell r="Y317" t="str">
            <v>50</v>
          </cell>
          <cell r="Z317" t="str">
            <v>133100090050</v>
          </cell>
          <cell r="AA317" t="str">
            <v>Nối thẳng chuyển bậc PPR DISMY xanh D90/50</v>
          </cell>
          <cell r="AB317">
            <v>12</v>
          </cell>
          <cell r="AC317" t="b">
            <v>0</v>
          </cell>
          <cell r="AD317" t="str">
            <v>CN1090050</v>
          </cell>
        </row>
        <row r="318">
          <cell r="D318" t="str">
            <v>12CNX9063</v>
          </cell>
          <cell r="E318" t="str">
            <v>Côn PPR DISMY xanh D90x63</v>
          </cell>
          <cell r="F318">
            <v>12111</v>
          </cell>
          <cell r="G318" t="str">
            <v>PPRNối thẳng chuyển bậcxanh</v>
          </cell>
          <cell r="I318" t="str">
            <v>Côn</v>
          </cell>
          <cell r="J318" t="str">
            <v>PPR</v>
          </cell>
          <cell r="K318" t="str">
            <v>Nối thẳng chuyển bậc</v>
          </cell>
          <cell r="L318" t="str">
            <v>xanh</v>
          </cell>
          <cell r="M318" t="str">
            <v>D90/63</v>
          </cell>
          <cell r="N318" t="str">
            <v>112111090063</v>
          </cell>
          <cell r="O318" t="str">
            <v>Nối thẳng chuyển bậc PPR DISMY xanh D90/63</v>
          </cell>
          <cell r="P318" t="str">
            <v>cái</v>
          </cell>
          <cell r="R318" t="str">
            <v>CN</v>
          </cell>
          <cell r="S318" t="str">
            <v>X</v>
          </cell>
          <cell r="T318" t="str">
            <v>D</v>
          </cell>
          <cell r="U318" t="e">
            <v>#N/A</v>
          </cell>
          <cell r="V318" t="str">
            <v/>
          </cell>
          <cell r="W318">
            <v>0</v>
          </cell>
          <cell r="X318">
            <v>90</v>
          </cell>
          <cell r="Y318">
            <v>63</v>
          </cell>
          <cell r="Z318" t="str">
            <v>133100090063</v>
          </cell>
          <cell r="AA318" t="str">
            <v>Nối thẳng chuyển bậc PPR DISMY xanh D90/63</v>
          </cell>
          <cell r="AB318">
            <v>12</v>
          </cell>
          <cell r="AC318" t="b">
            <v>0</v>
          </cell>
          <cell r="AD318" t="str">
            <v>CN1090063</v>
          </cell>
        </row>
        <row r="319">
          <cell r="D319" t="str">
            <v>12CNX9075</v>
          </cell>
          <cell r="E319" t="str">
            <v>Côn PPR DISMY xanh D90x75</v>
          </cell>
          <cell r="F319">
            <v>12111</v>
          </cell>
          <cell r="G319" t="str">
            <v>PPRNối thẳng chuyển bậcxanh</v>
          </cell>
          <cell r="I319" t="str">
            <v>Côn</v>
          </cell>
          <cell r="J319" t="str">
            <v>PPR</v>
          </cell>
          <cell r="K319" t="str">
            <v>Nối thẳng chuyển bậc</v>
          </cell>
          <cell r="L319" t="str">
            <v>xanh</v>
          </cell>
          <cell r="M319" t="str">
            <v>D90/75</v>
          </cell>
          <cell r="N319" t="str">
            <v>112111090075</v>
          </cell>
          <cell r="O319" t="str">
            <v>Nối thẳng chuyển bậc PPR DISMY xanh D90/75</v>
          </cell>
          <cell r="P319" t="str">
            <v>cái</v>
          </cell>
          <cell r="R319" t="str">
            <v>CN</v>
          </cell>
          <cell r="S319" t="str">
            <v>X</v>
          </cell>
          <cell r="T319" t="str">
            <v>D</v>
          </cell>
          <cell r="U319" t="e">
            <v>#N/A</v>
          </cell>
          <cell r="V319" t="str">
            <v/>
          </cell>
          <cell r="W319">
            <v>0</v>
          </cell>
          <cell r="X319">
            <v>90</v>
          </cell>
          <cell r="Y319">
            <v>75</v>
          </cell>
          <cell r="Z319" t="str">
            <v>133100090075</v>
          </cell>
          <cell r="AA319" t="str">
            <v>Nối thẳng chuyển bậc PPR DISMY xanh D90/75</v>
          </cell>
          <cell r="AB319">
            <v>12</v>
          </cell>
          <cell r="AC319" t="b">
            <v>0</v>
          </cell>
          <cell r="AD319" t="str">
            <v>CN1090075</v>
          </cell>
        </row>
        <row r="320">
          <cell r="D320" t="str">
            <v>12CNX11063</v>
          </cell>
          <cell r="E320" t="str">
            <v>Côn PPR DISMY xanh D110x63</v>
          </cell>
          <cell r="F320">
            <v>12111</v>
          </cell>
          <cell r="G320" t="str">
            <v>PPRNối thẳng chuyển bậcxanh</v>
          </cell>
          <cell r="I320" t="str">
            <v>Côn</v>
          </cell>
          <cell r="J320" t="str">
            <v>PPR</v>
          </cell>
          <cell r="K320" t="str">
            <v>Nối thẳng chuyển bậc</v>
          </cell>
          <cell r="L320" t="str">
            <v>xanh</v>
          </cell>
          <cell r="M320" t="str">
            <v>D110/63</v>
          </cell>
          <cell r="N320" t="str">
            <v>112111110063</v>
          </cell>
          <cell r="O320" t="str">
            <v>Nối thẳng chuyển bậc PPR DISMY xanh D110/63</v>
          </cell>
          <cell r="P320" t="str">
            <v>cái</v>
          </cell>
          <cell r="R320" t="str">
            <v>CN</v>
          </cell>
          <cell r="S320" t="str">
            <v>X</v>
          </cell>
          <cell r="T320" t="str">
            <v>D</v>
          </cell>
          <cell r="U320" t="e">
            <v>#N/A</v>
          </cell>
          <cell r="V320" t="str">
            <v/>
          </cell>
          <cell r="W320">
            <v>0</v>
          </cell>
          <cell r="X320">
            <v>110</v>
          </cell>
          <cell r="Y320">
            <v>63</v>
          </cell>
          <cell r="Z320" t="str">
            <v>133100110063</v>
          </cell>
          <cell r="AA320" t="str">
            <v>Nối thẳng chuyển bậc PPR DISMY xanh D110/63</v>
          </cell>
          <cell r="AB320">
            <v>12</v>
          </cell>
          <cell r="AC320" t="b">
            <v>0</v>
          </cell>
          <cell r="AD320" t="str">
            <v>CN1110063</v>
          </cell>
        </row>
        <row r="321">
          <cell r="D321" t="str">
            <v>12CNX11075</v>
          </cell>
          <cell r="E321" t="str">
            <v>Côn PPR DISMY xanh D110x75</v>
          </cell>
          <cell r="F321">
            <v>12111</v>
          </cell>
          <cell r="G321" t="str">
            <v>PPRNối thẳng chuyển bậcxanh</v>
          </cell>
          <cell r="I321" t="str">
            <v>Côn</v>
          </cell>
          <cell r="J321" t="str">
            <v>PPR</v>
          </cell>
          <cell r="K321" t="str">
            <v>Nối thẳng chuyển bậc</v>
          </cell>
          <cell r="L321" t="str">
            <v>xanh</v>
          </cell>
          <cell r="M321" t="str">
            <v>D110/75</v>
          </cell>
          <cell r="N321" t="str">
            <v>112111110075</v>
          </cell>
          <cell r="O321" t="str">
            <v>Nối thẳng chuyển bậc PPR DISMY xanh D110/75</v>
          </cell>
          <cell r="P321" t="str">
            <v>cái</v>
          </cell>
          <cell r="R321" t="str">
            <v>CN</v>
          </cell>
          <cell r="S321" t="str">
            <v>X</v>
          </cell>
          <cell r="T321" t="str">
            <v>D</v>
          </cell>
          <cell r="U321" t="e">
            <v>#N/A</v>
          </cell>
          <cell r="V321" t="str">
            <v/>
          </cell>
          <cell r="W321">
            <v>0</v>
          </cell>
          <cell r="X321">
            <v>110</v>
          </cell>
          <cell r="Y321">
            <v>75</v>
          </cell>
          <cell r="Z321" t="str">
            <v>133100110075</v>
          </cell>
          <cell r="AA321" t="str">
            <v>Nối thẳng chuyển bậc PPR DISMY xanh D110/75</v>
          </cell>
          <cell r="AB321">
            <v>12</v>
          </cell>
          <cell r="AC321" t="b">
            <v>0</v>
          </cell>
          <cell r="AD321" t="str">
            <v>CN1110075</v>
          </cell>
        </row>
        <row r="322">
          <cell r="D322" t="str">
            <v>12CNX11090</v>
          </cell>
          <cell r="E322" t="str">
            <v>Côn PPR DISMY xanh D110x90</v>
          </cell>
          <cell r="F322">
            <v>12111</v>
          </cell>
          <cell r="G322" t="str">
            <v>PPRNối thẳng chuyển bậcxanh</v>
          </cell>
          <cell r="I322" t="str">
            <v>Côn</v>
          </cell>
          <cell r="J322" t="str">
            <v>PPR</v>
          </cell>
          <cell r="K322" t="str">
            <v>Nối thẳng chuyển bậc</v>
          </cell>
          <cell r="L322" t="str">
            <v>xanh</v>
          </cell>
          <cell r="M322" t="str">
            <v>D110/90</v>
          </cell>
          <cell r="N322" t="str">
            <v>112111110090</v>
          </cell>
          <cell r="O322" t="str">
            <v>Nối thẳng chuyển bậc PPR DISMY xanh D110/90</v>
          </cell>
          <cell r="P322" t="str">
            <v>cái</v>
          </cell>
          <cell r="R322" t="str">
            <v>CN</v>
          </cell>
          <cell r="S322" t="str">
            <v>X</v>
          </cell>
          <cell r="T322" t="str">
            <v>D</v>
          </cell>
          <cell r="U322" t="e">
            <v>#N/A</v>
          </cell>
          <cell r="V322" t="str">
            <v/>
          </cell>
          <cell r="W322">
            <v>0</v>
          </cell>
          <cell r="X322">
            <v>110</v>
          </cell>
          <cell r="Y322">
            <v>90</v>
          </cell>
          <cell r="Z322" t="str">
            <v>133100110090</v>
          </cell>
          <cell r="AA322" t="str">
            <v>Nối thẳng chuyển bậc PPR DISMY xanh D110/90</v>
          </cell>
          <cell r="AB322">
            <v>12</v>
          </cell>
          <cell r="AC322" t="b">
            <v>0</v>
          </cell>
          <cell r="AD322" t="str">
            <v>CN1110090</v>
          </cell>
        </row>
        <row r="323">
          <cell r="D323" t="str">
            <v>12CNX12575</v>
          </cell>
          <cell r="E323" t="str">
            <v>Côn PPR DISMY xanh D125x75</v>
          </cell>
          <cell r="F323">
            <v>12111</v>
          </cell>
          <cell r="G323" t="str">
            <v>PPRNối thẳng chuyển bậcxanh</v>
          </cell>
          <cell r="I323" t="str">
            <v>Côn</v>
          </cell>
          <cell r="J323" t="str">
            <v>PPR</v>
          </cell>
          <cell r="K323" t="str">
            <v>Nối thẳng chuyển bậc</v>
          </cell>
          <cell r="L323" t="str">
            <v>xanh</v>
          </cell>
          <cell r="M323" t="str">
            <v>D125/75</v>
          </cell>
          <cell r="N323" t="str">
            <v>112111125075</v>
          </cell>
          <cell r="O323" t="str">
            <v>Nối thẳng chuyển bậc PPR DISMY xanh D125/75</v>
          </cell>
          <cell r="P323" t="str">
            <v>cái</v>
          </cell>
          <cell r="R323" t="str">
            <v>CN</v>
          </cell>
          <cell r="S323" t="str">
            <v>X</v>
          </cell>
          <cell r="T323" t="str">
            <v>D</v>
          </cell>
          <cell r="U323" t="e">
            <v>#N/A</v>
          </cell>
          <cell r="V323" t="str">
            <v/>
          </cell>
          <cell r="W323">
            <v>0</v>
          </cell>
          <cell r="X323">
            <v>125</v>
          </cell>
          <cell r="Y323">
            <v>75</v>
          </cell>
          <cell r="Z323" t="str">
            <v>133100125075</v>
          </cell>
          <cell r="AA323" t="str">
            <v>Nối thẳng chuyển bậc PPR DISMY xanh D125/75</v>
          </cell>
          <cell r="AB323">
            <v>12</v>
          </cell>
          <cell r="AC323" t="b">
            <v>0</v>
          </cell>
          <cell r="AD323" t="str">
            <v>CN1125075</v>
          </cell>
        </row>
        <row r="324">
          <cell r="D324" t="str">
            <v>12CNX12590</v>
          </cell>
          <cell r="E324" t="str">
            <v>Côn PPR DISMY xanh D125x90</v>
          </cell>
          <cell r="F324">
            <v>12111</v>
          </cell>
          <cell r="G324" t="str">
            <v>PPRNối thẳng chuyển bậcxanh</v>
          </cell>
          <cell r="I324" t="str">
            <v>Côn</v>
          </cell>
          <cell r="J324" t="str">
            <v>PPR</v>
          </cell>
          <cell r="K324" t="str">
            <v>Nối thẳng chuyển bậc</v>
          </cell>
          <cell r="L324" t="str">
            <v>xanh</v>
          </cell>
          <cell r="M324" t="str">
            <v>D125/90</v>
          </cell>
          <cell r="N324" t="str">
            <v>112111125090</v>
          </cell>
          <cell r="O324" t="str">
            <v>Nối thẳng chuyển bậc PPR DISMY xanh D125/90</v>
          </cell>
          <cell r="P324" t="str">
            <v>cái</v>
          </cell>
          <cell r="R324" t="str">
            <v>CN</v>
          </cell>
          <cell r="S324" t="str">
            <v>X</v>
          </cell>
          <cell r="T324" t="str">
            <v>D</v>
          </cell>
          <cell r="U324" t="e">
            <v>#N/A</v>
          </cell>
          <cell r="V324" t="str">
            <v/>
          </cell>
          <cell r="W324">
            <v>0</v>
          </cell>
          <cell r="X324">
            <v>125</v>
          </cell>
          <cell r="Y324">
            <v>90</v>
          </cell>
          <cell r="Z324" t="str">
            <v>133100125090</v>
          </cell>
          <cell r="AA324" t="str">
            <v>Nối thẳng chuyển bậc PPR DISMY xanh D125/90</v>
          </cell>
          <cell r="AB324">
            <v>12</v>
          </cell>
          <cell r="AC324" t="b">
            <v>0</v>
          </cell>
          <cell r="AD324" t="str">
            <v>CN1125090</v>
          </cell>
        </row>
        <row r="325">
          <cell r="D325" t="str">
            <v>12CNX125110</v>
          </cell>
          <cell r="E325" t="str">
            <v>Côn PPR DISMY xanh D125x110</v>
          </cell>
          <cell r="F325">
            <v>12111</v>
          </cell>
          <cell r="G325" t="str">
            <v>PPRNối thẳng chuyển bậcxanh</v>
          </cell>
          <cell r="I325" t="str">
            <v>Côn</v>
          </cell>
          <cell r="J325" t="str">
            <v>PPR</v>
          </cell>
          <cell r="K325" t="str">
            <v>Nối thẳng chuyển bậc</v>
          </cell>
          <cell r="L325" t="str">
            <v>xanh</v>
          </cell>
          <cell r="M325" t="str">
            <v>D125/110</v>
          </cell>
          <cell r="N325" t="str">
            <v>112111125110</v>
          </cell>
          <cell r="O325" t="str">
            <v>Nối thẳng chuyển bậc PPR DISMY xanh D125/110</v>
          </cell>
          <cell r="P325" t="str">
            <v>cái</v>
          </cell>
          <cell r="R325" t="str">
            <v>CN</v>
          </cell>
          <cell r="S325" t="str">
            <v>X</v>
          </cell>
          <cell r="T325" t="str">
            <v>D</v>
          </cell>
          <cell r="U325" t="e">
            <v>#N/A</v>
          </cell>
          <cell r="V325" t="str">
            <v/>
          </cell>
          <cell r="W325">
            <v>0</v>
          </cell>
          <cell r="X325">
            <v>125</v>
          </cell>
          <cell r="Y325">
            <v>110</v>
          </cell>
          <cell r="Z325" t="str">
            <v>133100125110</v>
          </cell>
          <cell r="AA325" t="str">
            <v>Nối thẳng chuyển bậc PPR DISMY xanh D125/110</v>
          </cell>
          <cell r="AB325">
            <v>12</v>
          </cell>
          <cell r="AC325" t="b">
            <v>0</v>
          </cell>
          <cell r="AD325" t="str">
            <v>CN1125110</v>
          </cell>
        </row>
        <row r="326">
          <cell r="D326" t="str">
            <v>12CNX14090</v>
          </cell>
          <cell r="E326" t="str">
            <v>Côn PPR DISMY xanh D140x90</v>
          </cell>
          <cell r="F326">
            <v>12111</v>
          </cell>
          <cell r="G326" t="str">
            <v>PPRNối thẳng chuyển bậcxanh</v>
          </cell>
          <cell r="I326" t="str">
            <v>Côn</v>
          </cell>
          <cell r="J326" t="str">
            <v>PPR</v>
          </cell>
          <cell r="K326" t="str">
            <v>Nối thẳng chuyển bậc</v>
          </cell>
          <cell r="L326" t="str">
            <v>xanh</v>
          </cell>
          <cell r="M326" t="str">
            <v>D140/90</v>
          </cell>
          <cell r="N326" t="str">
            <v>112111140090</v>
          </cell>
          <cell r="O326" t="str">
            <v>Nối thẳng chuyển bậc PPR DISMY xanh D140/90</v>
          </cell>
          <cell r="P326" t="str">
            <v>cái</v>
          </cell>
          <cell r="R326" t="str">
            <v>CN</v>
          </cell>
          <cell r="S326" t="str">
            <v>X</v>
          </cell>
          <cell r="T326" t="str">
            <v>D</v>
          </cell>
          <cell r="U326" t="e">
            <v>#N/A</v>
          </cell>
          <cell r="V326" t="str">
            <v/>
          </cell>
          <cell r="W326">
            <v>0</v>
          </cell>
          <cell r="X326">
            <v>140</v>
          </cell>
          <cell r="Y326">
            <v>90</v>
          </cell>
          <cell r="Z326" t="str">
            <v>133100140090</v>
          </cell>
          <cell r="AA326" t="str">
            <v>Nối thẳng chuyển bậc PPR DISMY xanh D140/90</v>
          </cell>
          <cell r="AB326">
            <v>12</v>
          </cell>
          <cell r="AC326" t="b">
            <v>0</v>
          </cell>
          <cell r="AD326" t="str">
            <v>CN1140090</v>
          </cell>
        </row>
        <row r="327">
          <cell r="D327" t="str">
            <v>12CNX140110</v>
          </cell>
          <cell r="E327" t="str">
            <v>Côn PPR DISMY xanh D140x110</v>
          </cell>
          <cell r="F327">
            <v>12111</v>
          </cell>
          <cell r="G327" t="str">
            <v>PPRNối thẳng chuyển bậcxanh</v>
          </cell>
          <cell r="I327" t="str">
            <v>Côn</v>
          </cell>
          <cell r="J327" t="str">
            <v>PPR</v>
          </cell>
          <cell r="K327" t="str">
            <v>Nối thẳng chuyển bậc</v>
          </cell>
          <cell r="L327" t="str">
            <v>xanh</v>
          </cell>
          <cell r="M327" t="str">
            <v>D140/110</v>
          </cell>
          <cell r="N327" t="str">
            <v>112111140110</v>
          </cell>
          <cell r="O327" t="str">
            <v>Nối thẳng chuyển bậc PPR DISMY xanh D140/110</v>
          </cell>
          <cell r="P327" t="str">
            <v>cái</v>
          </cell>
          <cell r="R327" t="str">
            <v>CN</v>
          </cell>
          <cell r="S327" t="str">
            <v>X</v>
          </cell>
          <cell r="T327" t="str">
            <v>D</v>
          </cell>
          <cell r="U327" t="e">
            <v>#N/A</v>
          </cell>
          <cell r="V327" t="str">
            <v/>
          </cell>
          <cell r="W327">
            <v>0</v>
          </cell>
          <cell r="X327">
            <v>140</v>
          </cell>
          <cell r="Y327">
            <v>110</v>
          </cell>
          <cell r="Z327" t="str">
            <v>133100140110</v>
          </cell>
          <cell r="AA327" t="str">
            <v>Nối thẳng chuyển bậc PPR DISMY xanh D140/110</v>
          </cell>
          <cell r="AB327">
            <v>12</v>
          </cell>
          <cell r="AC327" t="b">
            <v>0</v>
          </cell>
          <cell r="AD327" t="str">
            <v>CN1140110</v>
          </cell>
        </row>
        <row r="328">
          <cell r="D328" t="str">
            <v>12CNX140125</v>
          </cell>
          <cell r="E328" t="str">
            <v>Côn PPR DISMY xanh D140x125</v>
          </cell>
          <cell r="F328">
            <v>12111</v>
          </cell>
          <cell r="G328" t="str">
            <v>PPRNối thẳng chuyển bậcxanh</v>
          </cell>
          <cell r="I328" t="str">
            <v>Côn</v>
          </cell>
          <cell r="J328" t="str">
            <v>PPR</v>
          </cell>
          <cell r="K328" t="str">
            <v>Nối thẳng chuyển bậc</v>
          </cell>
          <cell r="L328" t="str">
            <v>xanh</v>
          </cell>
          <cell r="M328" t="str">
            <v>D140/125</v>
          </cell>
          <cell r="N328" t="str">
            <v>112111140125</v>
          </cell>
          <cell r="O328" t="str">
            <v>Nối thẳng chuyển bậc PPR DISMY xanh D140/125</v>
          </cell>
          <cell r="P328" t="str">
            <v>cái</v>
          </cell>
          <cell r="R328" t="str">
            <v>CN</v>
          </cell>
          <cell r="S328" t="str">
            <v>X</v>
          </cell>
          <cell r="T328" t="str">
            <v>D</v>
          </cell>
          <cell r="U328" t="e">
            <v>#N/A</v>
          </cell>
          <cell r="V328" t="str">
            <v/>
          </cell>
          <cell r="W328">
            <v>0</v>
          </cell>
          <cell r="X328">
            <v>140</v>
          </cell>
          <cell r="Y328">
            <v>125</v>
          </cell>
          <cell r="Z328" t="str">
            <v>133100140125</v>
          </cell>
          <cell r="AA328" t="str">
            <v>Nối thẳng chuyển bậc PPR DISMY xanh D140/125</v>
          </cell>
          <cell r="AB328">
            <v>12</v>
          </cell>
          <cell r="AC328" t="b">
            <v>0</v>
          </cell>
          <cell r="AD328" t="str">
            <v>CN1140125</v>
          </cell>
        </row>
        <row r="329">
          <cell r="D329" t="str">
            <v>12CNX16090</v>
          </cell>
          <cell r="E329" t="str">
            <v>Côn PPR DISMY xanh D160x90</v>
          </cell>
          <cell r="F329">
            <v>12111</v>
          </cell>
          <cell r="G329" t="str">
            <v>PPRNối thẳng chuyển bậcxanh</v>
          </cell>
          <cell r="I329" t="str">
            <v>Côn</v>
          </cell>
          <cell r="J329" t="str">
            <v>PPR</v>
          </cell>
          <cell r="K329" t="str">
            <v>Nối thẳng chuyển bậc</v>
          </cell>
          <cell r="L329" t="str">
            <v>xanh</v>
          </cell>
          <cell r="M329" t="str">
            <v>D160/90</v>
          </cell>
          <cell r="N329" t="str">
            <v>112111160090</v>
          </cell>
          <cell r="O329" t="str">
            <v>Nối thẳng chuyển bậc PPR DISMY xanh D160/90</v>
          </cell>
          <cell r="P329" t="str">
            <v>cái</v>
          </cell>
          <cell r="R329" t="str">
            <v>CN</v>
          </cell>
          <cell r="S329" t="str">
            <v>X</v>
          </cell>
          <cell r="T329" t="str">
            <v>D</v>
          </cell>
          <cell r="U329" t="e">
            <v>#N/A</v>
          </cell>
          <cell r="V329" t="str">
            <v/>
          </cell>
          <cell r="W329">
            <v>0</v>
          </cell>
          <cell r="X329">
            <v>160</v>
          </cell>
          <cell r="Y329">
            <v>90</v>
          </cell>
          <cell r="Z329" t="str">
            <v>133100160090</v>
          </cell>
          <cell r="AA329" t="str">
            <v>Nối thẳng chuyển bậc PPR DISMY xanh D160/90</v>
          </cell>
          <cell r="AB329">
            <v>12</v>
          </cell>
          <cell r="AC329" t="b">
            <v>0</v>
          </cell>
          <cell r="AD329" t="str">
            <v>CN1160090</v>
          </cell>
        </row>
        <row r="330">
          <cell r="D330" t="str">
            <v>12CNX160110</v>
          </cell>
          <cell r="E330" t="str">
            <v>Côn PPR DISMY xanh D160x110</v>
          </cell>
          <cell r="F330">
            <v>12111</v>
          </cell>
          <cell r="G330" t="str">
            <v>PPRNối thẳng chuyển bậcxanh</v>
          </cell>
          <cell r="I330" t="str">
            <v>Côn</v>
          </cell>
          <cell r="J330" t="str">
            <v>PPR</v>
          </cell>
          <cell r="K330" t="str">
            <v>Nối thẳng chuyển bậc</v>
          </cell>
          <cell r="L330" t="str">
            <v>xanh</v>
          </cell>
          <cell r="M330" t="str">
            <v>D160/110</v>
          </cell>
          <cell r="N330" t="str">
            <v>112111160110</v>
          </cell>
          <cell r="O330" t="str">
            <v>Nối thẳng chuyển bậc PPR DISMY xanh D160/110</v>
          </cell>
          <cell r="P330" t="str">
            <v>cái</v>
          </cell>
          <cell r="R330" t="str">
            <v>CN</v>
          </cell>
          <cell r="S330" t="str">
            <v>X</v>
          </cell>
          <cell r="T330" t="str">
            <v>D</v>
          </cell>
          <cell r="U330" t="e">
            <v>#N/A</v>
          </cell>
          <cell r="V330" t="str">
            <v/>
          </cell>
          <cell r="W330">
            <v>0</v>
          </cell>
          <cell r="X330">
            <v>160</v>
          </cell>
          <cell r="Y330">
            <v>110</v>
          </cell>
          <cell r="Z330" t="str">
            <v>133100160110</v>
          </cell>
          <cell r="AA330" t="str">
            <v>Nối thẳng chuyển bậc PPR DISMY xanh D160/110</v>
          </cell>
          <cell r="AB330">
            <v>12</v>
          </cell>
          <cell r="AC330" t="b">
            <v>0</v>
          </cell>
          <cell r="AD330" t="str">
            <v>CN1160110</v>
          </cell>
        </row>
        <row r="331">
          <cell r="D331" t="str">
            <v>12CNX160125</v>
          </cell>
          <cell r="E331" t="str">
            <v>Côn PPR DISMY xanh D160x125</v>
          </cell>
          <cell r="F331">
            <v>12111</v>
          </cell>
          <cell r="G331" t="str">
            <v>PPRNối thẳng chuyển bậcxanh</v>
          </cell>
          <cell r="I331" t="str">
            <v>Côn</v>
          </cell>
          <cell r="J331" t="str">
            <v>PPR</v>
          </cell>
          <cell r="K331" t="str">
            <v>Nối thẳng chuyển bậc</v>
          </cell>
          <cell r="L331" t="str">
            <v>xanh</v>
          </cell>
          <cell r="M331" t="str">
            <v>D160/125</v>
          </cell>
          <cell r="N331" t="str">
            <v>112111160125</v>
          </cell>
          <cell r="O331" t="str">
            <v>Nối thẳng chuyển bậc PPR DISMY xanh D160/125</v>
          </cell>
          <cell r="P331" t="str">
            <v>cái</v>
          </cell>
          <cell r="R331" t="str">
            <v>CN</v>
          </cell>
          <cell r="S331" t="str">
            <v>X</v>
          </cell>
          <cell r="T331" t="str">
            <v>D</v>
          </cell>
          <cell r="U331" t="e">
            <v>#N/A</v>
          </cell>
          <cell r="V331" t="str">
            <v/>
          </cell>
          <cell r="W331">
            <v>0</v>
          </cell>
          <cell r="X331">
            <v>160</v>
          </cell>
          <cell r="Y331">
            <v>125</v>
          </cell>
          <cell r="Z331" t="str">
            <v>133100160125</v>
          </cell>
          <cell r="AA331" t="str">
            <v>Nối thẳng chuyển bậc PPR DISMY xanh D160/125</v>
          </cell>
          <cell r="AB331">
            <v>12</v>
          </cell>
          <cell r="AC331" t="b">
            <v>0</v>
          </cell>
          <cell r="AD331" t="str">
            <v>CN1160125</v>
          </cell>
        </row>
        <row r="332">
          <cell r="D332" t="str">
            <v>12CNX160140</v>
          </cell>
          <cell r="E332" t="str">
            <v>Côn PPR DISMY xanh D160x140</v>
          </cell>
          <cell r="F332">
            <v>12111</v>
          </cell>
          <cell r="G332" t="str">
            <v>PPRNối thẳng chuyển bậcxanh</v>
          </cell>
          <cell r="I332" t="str">
            <v>Côn</v>
          </cell>
          <cell r="J332" t="str">
            <v>PPR</v>
          </cell>
          <cell r="K332" t="str">
            <v>Nối thẳng chuyển bậc</v>
          </cell>
          <cell r="L332" t="str">
            <v>xanh</v>
          </cell>
          <cell r="M332" t="str">
            <v>D160/140</v>
          </cell>
          <cell r="N332" t="str">
            <v>112111160140</v>
          </cell>
          <cell r="O332" t="str">
            <v>Nối thẳng chuyển bậc PPR DISMY xanh D160/140</v>
          </cell>
          <cell r="P332" t="str">
            <v>cái</v>
          </cell>
          <cell r="R332" t="str">
            <v>CN</v>
          </cell>
          <cell r="S332" t="str">
            <v>X</v>
          </cell>
          <cell r="T332" t="str">
            <v>D</v>
          </cell>
          <cell r="U332" t="e">
            <v>#N/A</v>
          </cell>
          <cell r="V332" t="str">
            <v/>
          </cell>
          <cell r="W332">
            <v>0</v>
          </cell>
          <cell r="X332">
            <v>160</v>
          </cell>
          <cell r="Y332">
            <v>140</v>
          </cell>
          <cell r="Z332" t="str">
            <v>133100160140</v>
          </cell>
          <cell r="AA332" t="str">
            <v>Nối thẳng chuyển bậc PPR DISMY xanh D160/140</v>
          </cell>
          <cell r="AB332">
            <v>12</v>
          </cell>
          <cell r="AC332" t="b">
            <v>0</v>
          </cell>
          <cell r="AD332" t="str">
            <v>CN1160140</v>
          </cell>
        </row>
        <row r="333">
          <cell r="D333" t="str">
            <v>12CNG2520</v>
          </cell>
          <cell r="E333" t="str">
            <v>Côn PPR DISMY ghi D25x20</v>
          </cell>
          <cell r="F333">
            <v>12112</v>
          </cell>
          <cell r="G333" t="str">
            <v>PPRNối thẳng chuyển bậcghi</v>
          </cell>
          <cell r="I333" t="str">
            <v>Côn</v>
          </cell>
          <cell r="J333" t="str">
            <v>PPR</v>
          </cell>
          <cell r="K333" t="str">
            <v>Nối thẳng chuyển bậc</v>
          </cell>
          <cell r="L333" t="str">
            <v>ghi</v>
          </cell>
          <cell r="M333" t="str">
            <v>D25/20</v>
          </cell>
          <cell r="N333" t="str">
            <v>112112025020</v>
          </cell>
          <cell r="O333" t="str">
            <v>Nối thẳng chuyển bậc PPR DISMY ghi D25/20</v>
          </cell>
          <cell r="P333" t="str">
            <v>cái</v>
          </cell>
          <cell r="R333" t="str">
            <v>CN</v>
          </cell>
          <cell r="S333" t="str">
            <v>G</v>
          </cell>
          <cell r="T333" t="str">
            <v>D</v>
          </cell>
          <cell r="U333" t="e">
            <v>#N/A</v>
          </cell>
          <cell r="V333" t="str">
            <v/>
          </cell>
          <cell r="W333">
            <v>0</v>
          </cell>
          <cell r="X333">
            <v>25</v>
          </cell>
          <cell r="Y333">
            <v>20</v>
          </cell>
          <cell r="Z333" t="str">
            <v>133200025020</v>
          </cell>
          <cell r="AA333" t="str">
            <v>Nối thẳng chuyển bậc PPR DISMY ghi D25/20</v>
          </cell>
          <cell r="AB333">
            <v>12</v>
          </cell>
          <cell r="AC333" t="b">
            <v>0</v>
          </cell>
          <cell r="AD333" t="str">
            <v>CN2025020</v>
          </cell>
        </row>
        <row r="334">
          <cell r="D334" t="str">
            <v>12CNG3220</v>
          </cell>
          <cell r="E334" t="str">
            <v>Côn PPR DISMY ghi D32x20</v>
          </cell>
          <cell r="F334">
            <v>12112</v>
          </cell>
          <cell r="G334" t="str">
            <v>PPRNối thẳng chuyển bậcghi</v>
          </cell>
          <cell r="I334" t="str">
            <v>Côn</v>
          </cell>
          <cell r="J334" t="str">
            <v>PPR</v>
          </cell>
          <cell r="K334" t="str">
            <v>Nối thẳng chuyển bậc</v>
          </cell>
          <cell r="L334" t="str">
            <v>ghi</v>
          </cell>
          <cell r="M334" t="str">
            <v>D32/20</v>
          </cell>
          <cell r="N334" t="str">
            <v>112112032020</v>
          </cell>
          <cell r="O334" t="str">
            <v>Nối thẳng chuyển bậc PPR DISMY ghi D32/20</v>
          </cell>
          <cell r="P334" t="str">
            <v>cái</v>
          </cell>
          <cell r="R334" t="str">
            <v>CN</v>
          </cell>
          <cell r="S334" t="str">
            <v>G</v>
          </cell>
          <cell r="T334" t="str">
            <v>D</v>
          </cell>
          <cell r="U334" t="e">
            <v>#N/A</v>
          </cell>
          <cell r="V334" t="str">
            <v/>
          </cell>
          <cell r="W334">
            <v>0</v>
          </cell>
          <cell r="X334">
            <v>32</v>
          </cell>
          <cell r="Y334">
            <v>20</v>
          </cell>
          <cell r="Z334" t="str">
            <v>133200032020</v>
          </cell>
          <cell r="AA334" t="str">
            <v>Nối thẳng chuyển bậc PPR DISMY ghi D32/20</v>
          </cell>
          <cell r="AB334">
            <v>12</v>
          </cell>
          <cell r="AC334" t="b">
            <v>0</v>
          </cell>
          <cell r="AD334" t="str">
            <v>CN2032020</v>
          </cell>
        </row>
        <row r="335">
          <cell r="D335" t="str">
            <v>12CNG3225</v>
          </cell>
          <cell r="E335" t="str">
            <v>Côn PPR DISMY ghi D32x25</v>
          </cell>
          <cell r="F335">
            <v>12112</v>
          </cell>
          <cell r="G335" t="str">
            <v>PPRNối thẳng chuyển bậcghi</v>
          </cell>
          <cell r="I335" t="str">
            <v>Côn</v>
          </cell>
          <cell r="J335" t="str">
            <v>PPR</v>
          </cell>
          <cell r="K335" t="str">
            <v>Nối thẳng chuyển bậc</v>
          </cell>
          <cell r="L335" t="str">
            <v>ghi</v>
          </cell>
          <cell r="M335" t="str">
            <v>D32/25</v>
          </cell>
          <cell r="N335" t="str">
            <v>112112032025</v>
          </cell>
          <cell r="O335" t="str">
            <v>Nối thẳng chuyển bậc PPR DISMY ghi D32/25</v>
          </cell>
          <cell r="P335" t="str">
            <v>cái</v>
          </cell>
          <cell r="R335" t="str">
            <v>CN</v>
          </cell>
          <cell r="S335" t="str">
            <v>G</v>
          </cell>
          <cell r="T335" t="str">
            <v>D</v>
          </cell>
          <cell r="U335" t="e">
            <v>#N/A</v>
          </cell>
          <cell r="V335" t="str">
            <v/>
          </cell>
          <cell r="W335">
            <v>0</v>
          </cell>
          <cell r="X335">
            <v>32</v>
          </cell>
          <cell r="Y335">
            <v>25</v>
          </cell>
          <cell r="Z335" t="str">
            <v>133200032025</v>
          </cell>
          <cell r="AA335" t="str">
            <v>Nối thẳng chuyển bậc PPR DISMY ghi D32/25</v>
          </cell>
          <cell r="AB335">
            <v>12</v>
          </cell>
          <cell r="AC335" t="b">
            <v>0</v>
          </cell>
          <cell r="AD335" t="str">
            <v>CN2032025</v>
          </cell>
        </row>
        <row r="336">
          <cell r="D336" t="str">
            <v>12CNG4020</v>
          </cell>
          <cell r="E336" t="str">
            <v>Côn PPR DISMY ghi D40x20</v>
          </cell>
          <cell r="F336">
            <v>12112</v>
          </cell>
          <cell r="G336" t="str">
            <v>PPRNối thẳng chuyển bậcghi</v>
          </cell>
          <cell r="I336" t="str">
            <v>Côn</v>
          </cell>
          <cell r="J336" t="str">
            <v>PPR</v>
          </cell>
          <cell r="K336" t="str">
            <v>Nối thẳng chuyển bậc</v>
          </cell>
          <cell r="L336" t="str">
            <v>ghi</v>
          </cell>
          <cell r="M336" t="str">
            <v>D40/20</v>
          </cell>
          <cell r="N336" t="str">
            <v>112112040020</v>
          </cell>
          <cell r="O336" t="str">
            <v>Nối thẳng chuyển bậc PPR DISMY ghi D40/20</v>
          </cell>
          <cell r="P336" t="str">
            <v>cái</v>
          </cell>
          <cell r="R336" t="str">
            <v>CN</v>
          </cell>
          <cell r="S336" t="str">
            <v>G</v>
          </cell>
          <cell r="T336" t="str">
            <v>D</v>
          </cell>
          <cell r="U336" t="e">
            <v>#N/A</v>
          </cell>
          <cell r="V336" t="str">
            <v/>
          </cell>
          <cell r="W336">
            <v>0</v>
          </cell>
          <cell r="X336">
            <v>40</v>
          </cell>
          <cell r="Y336">
            <v>20</v>
          </cell>
          <cell r="Z336" t="str">
            <v>133200040020</v>
          </cell>
          <cell r="AA336" t="str">
            <v>Nối thẳng chuyển bậc PPR DISMY ghi D40/20</v>
          </cell>
          <cell r="AB336">
            <v>12</v>
          </cell>
          <cell r="AC336" t="b">
            <v>0</v>
          </cell>
          <cell r="AD336" t="str">
            <v>CN2040020</v>
          </cell>
        </row>
        <row r="337">
          <cell r="D337" t="str">
            <v>12CNG4025</v>
          </cell>
          <cell r="E337" t="str">
            <v>Côn PPR DISMY ghi D40x25</v>
          </cell>
          <cell r="F337">
            <v>12112</v>
          </cell>
          <cell r="G337" t="str">
            <v>PPRNối thẳng chuyển bậcghi</v>
          </cell>
          <cell r="I337" t="str">
            <v>Côn</v>
          </cell>
          <cell r="J337" t="str">
            <v>PPR</v>
          </cell>
          <cell r="K337" t="str">
            <v>Nối thẳng chuyển bậc</v>
          </cell>
          <cell r="L337" t="str">
            <v>ghi</v>
          </cell>
          <cell r="M337" t="str">
            <v>D40/25</v>
          </cell>
          <cell r="N337" t="str">
            <v>112112040025</v>
          </cell>
          <cell r="O337" t="str">
            <v>Nối thẳng chuyển bậc PPR DISMY ghi D40/25</v>
          </cell>
          <cell r="P337" t="str">
            <v>cái</v>
          </cell>
          <cell r="R337" t="str">
            <v>CN</v>
          </cell>
          <cell r="S337" t="str">
            <v>G</v>
          </cell>
          <cell r="T337" t="str">
            <v>D</v>
          </cell>
          <cell r="U337" t="e">
            <v>#N/A</v>
          </cell>
          <cell r="V337" t="str">
            <v/>
          </cell>
          <cell r="W337">
            <v>0</v>
          </cell>
          <cell r="X337">
            <v>40</v>
          </cell>
          <cell r="Y337">
            <v>25</v>
          </cell>
          <cell r="Z337" t="str">
            <v>133200040025</v>
          </cell>
          <cell r="AA337" t="str">
            <v>Nối thẳng chuyển bậc PPR DISMY ghi D40/25</v>
          </cell>
          <cell r="AB337">
            <v>12</v>
          </cell>
          <cell r="AC337" t="b">
            <v>0</v>
          </cell>
          <cell r="AD337" t="str">
            <v>CN2040025</v>
          </cell>
        </row>
        <row r="338">
          <cell r="D338" t="str">
            <v>12CNG4032</v>
          </cell>
          <cell r="E338" t="str">
            <v>Côn PPR DISMY ghi D40x32</v>
          </cell>
          <cell r="F338">
            <v>12112</v>
          </cell>
          <cell r="G338" t="str">
            <v>PPRNối thẳng chuyển bậcghi</v>
          </cell>
          <cell r="I338" t="str">
            <v>Côn</v>
          </cell>
          <cell r="J338" t="str">
            <v>PPR</v>
          </cell>
          <cell r="K338" t="str">
            <v>Nối thẳng chuyển bậc</v>
          </cell>
          <cell r="L338" t="str">
            <v>ghi</v>
          </cell>
          <cell r="M338" t="str">
            <v>D40/32</v>
          </cell>
          <cell r="N338" t="str">
            <v>112112040032</v>
          </cell>
          <cell r="O338" t="str">
            <v>Nối thẳng chuyển bậc PPR DISMY ghi D40/32</v>
          </cell>
          <cell r="P338" t="str">
            <v>cái</v>
          </cell>
          <cell r="R338" t="str">
            <v>CN</v>
          </cell>
          <cell r="S338" t="str">
            <v>G</v>
          </cell>
          <cell r="T338" t="str">
            <v>D</v>
          </cell>
          <cell r="U338" t="e">
            <v>#N/A</v>
          </cell>
          <cell r="V338" t="str">
            <v/>
          </cell>
          <cell r="W338">
            <v>0</v>
          </cell>
          <cell r="X338">
            <v>40</v>
          </cell>
          <cell r="Y338">
            <v>32</v>
          </cell>
          <cell r="Z338" t="str">
            <v>133200040032</v>
          </cell>
          <cell r="AA338" t="str">
            <v>Nối thẳng chuyển bậc PPR DISMY ghi D40/32</v>
          </cell>
          <cell r="AB338">
            <v>12</v>
          </cell>
          <cell r="AC338" t="b">
            <v>0</v>
          </cell>
          <cell r="AD338" t="str">
            <v>CN2040032</v>
          </cell>
        </row>
        <row r="339">
          <cell r="D339" t="str">
            <v>12CNG5020</v>
          </cell>
          <cell r="E339" t="str">
            <v>Côn PPR DISMY ghi D50x20</v>
          </cell>
          <cell r="F339">
            <v>12112</v>
          </cell>
          <cell r="G339" t="str">
            <v>PPRNối thẳng chuyển bậcghi</v>
          </cell>
          <cell r="I339" t="str">
            <v>Côn</v>
          </cell>
          <cell r="J339" t="str">
            <v>PPR</v>
          </cell>
          <cell r="K339" t="str">
            <v>Nối thẳng chuyển bậc</v>
          </cell>
          <cell r="L339" t="str">
            <v>ghi</v>
          </cell>
          <cell r="M339" t="str">
            <v>D50/20</v>
          </cell>
          <cell r="N339" t="str">
            <v>112112050020</v>
          </cell>
          <cell r="O339" t="str">
            <v>Nối thẳng chuyển bậc PPR DISMY ghi D50/20</v>
          </cell>
          <cell r="P339" t="str">
            <v>cái</v>
          </cell>
          <cell r="R339" t="str">
            <v>CN</v>
          </cell>
          <cell r="S339" t="str">
            <v>G</v>
          </cell>
          <cell r="T339" t="str">
            <v>D</v>
          </cell>
          <cell r="U339" t="e">
            <v>#N/A</v>
          </cell>
          <cell r="V339" t="str">
            <v/>
          </cell>
          <cell r="W339">
            <v>0</v>
          </cell>
          <cell r="X339">
            <v>50</v>
          </cell>
          <cell r="Y339">
            <v>20</v>
          </cell>
          <cell r="Z339" t="str">
            <v>133200050020</v>
          </cell>
          <cell r="AA339" t="str">
            <v>Nối thẳng chuyển bậc PPR DISMY ghi D50/20</v>
          </cell>
          <cell r="AB339">
            <v>12</v>
          </cell>
          <cell r="AC339" t="b">
            <v>0</v>
          </cell>
          <cell r="AD339" t="str">
            <v>CN2050020</v>
          </cell>
        </row>
        <row r="340">
          <cell r="D340" t="str">
            <v>12CNG5025</v>
          </cell>
          <cell r="E340" t="str">
            <v>Côn PPR DISMY ghi D50x25</v>
          </cell>
          <cell r="F340">
            <v>12112</v>
          </cell>
          <cell r="G340" t="str">
            <v>PPRNối thẳng chuyển bậcghi</v>
          </cell>
          <cell r="I340" t="str">
            <v>Côn</v>
          </cell>
          <cell r="J340" t="str">
            <v>PPR</v>
          </cell>
          <cell r="K340" t="str">
            <v>Nối thẳng chuyển bậc</v>
          </cell>
          <cell r="L340" t="str">
            <v>ghi</v>
          </cell>
          <cell r="M340" t="str">
            <v>D50/25</v>
          </cell>
          <cell r="N340" t="str">
            <v>112112050025</v>
          </cell>
          <cell r="O340" t="str">
            <v>Nối thẳng chuyển bậc PPR DISMY ghi D50/25</v>
          </cell>
          <cell r="P340" t="str">
            <v>cái</v>
          </cell>
          <cell r="R340" t="str">
            <v>CN</v>
          </cell>
          <cell r="S340" t="str">
            <v>G</v>
          </cell>
          <cell r="T340" t="str">
            <v>D</v>
          </cell>
          <cell r="U340" t="e">
            <v>#N/A</v>
          </cell>
          <cell r="V340" t="str">
            <v/>
          </cell>
          <cell r="W340">
            <v>0</v>
          </cell>
          <cell r="X340">
            <v>50</v>
          </cell>
          <cell r="Y340">
            <v>25</v>
          </cell>
          <cell r="Z340" t="str">
            <v>133200050025</v>
          </cell>
          <cell r="AA340" t="str">
            <v>Nối thẳng chuyển bậc PPR DISMY ghi D50/25</v>
          </cell>
          <cell r="AB340">
            <v>12</v>
          </cell>
          <cell r="AC340" t="b">
            <v>0</v>
          </cell>
          <cell r="AD340" t="str">
            <v>CN2050025</v>
          </cell>
        </row>
        <row r="341">
          <cell r="D341" t="str">
            <v>12CNG5032</v>
          </cell>
          <cell r="E341" t="str">
            <v>Côn PPR DISMY ghi D50x32</v>
          </cell>
          <cell r="F341">
            <v>12112</v>
          </cell>
          <cell r="G341" t="str">
            <v>PPRNối thẳng chuyển bậcghi</v>
          </cell>
          <cell r="I341" t="str">
            <v>Côn</v>
          </cell>
          <cell r="J341" t="str">
            <v>PPR</v>
          </cell>
          <cell r="K341" t="str">
            <v>Nối thẳng chuyển bậc</v>
          </cell>
          <cell r="L341" t="str">
            <v>ghi</v>
          </cell>
          <cell r="M341" t="str">
            <v>D50/32</v>
          </cell>
          <cell r="N341" t="str">
            <v>112112050032</v>
          </cell>
          <cell r="O341" t="str">
            <v>Nối thẳng chuyển bậc PPR DISMY ghi D50/32</v>
          </cell>
          <cell r="P341" t="str">
            <v>cái</v>
          </cell>
          <cell r="R341" t="str">
            <v>CN</v>
          </cell>
          <cell r="S341" t="str">
            <v>G</v>
          </cell>
          <cell r="T341" t="str">
            <v>D</v>
          </cell>
          <cell r="U341" t="e">
            <v>#N/A</v>
          </cell>
          <cell r="V341" t="str">
            <v/>
          </cell>
          <cell r="W341">
            <v>0</v>
          </cell>
          <cell r="X341">
            <v>50</v>
          </cell>
          <cell r="Y341">
            <v>32</v>
          </cell>
          <cell r="Z341" t="str">
            <v>133200050032</v>
          </cell>
          <cell r="AA341" t="str">
            <v>Nối thẳng chuyển bậc PPR DISMY ghi D50/32</v>
          </cell>
          <cell r="AB341">
            <v>12</v>
          </cell>
          <cell r="AC341" t="b">
            <v>0</v>
          </cell>
          <cell r="AD341" t="str">
            <v>CN2050032</v>
          </cell>
        </row>
        <row r="342">
          <cell r="D342" t="str">
            <v>12CNG5040</v>
          </cell>
          <cell r="E342" t="str">
            <v>Côn PPR DISMY ghi D50x40</v>
          </cell>
          <cell r="F342">
            <v>12112</v>
          </cell>
          <cell r="G342" t="str">
            <v>PPRNối thẳng chuyển bậcghi</v>
          </cell>
          <cell r="I342" t="str">
            <v>Côn</v>
          </cell>
          <cell r="J342" t="str">
            <v>PPR</v>
          </cell>
          <cell r="K342" t="str">
            <v>Nối thẳng chuyển bậc</v>
          </cell>
          <cell r="L342" t="str">
            <v>ghi</v>
          </cell>
          <cell r="M342" t="str">
            <v>D50/40</v>
          </cell>
          <cell r="N342" t="str">
            <v>112112050040</v>
          </cell>
          <cell r="O342" t="str">
            <v>Nối thẳng chuyển bậc PPR DISMY ghi D50/40</v>
          </cell>
          <cell r="P342" t="str">
            <v>cái</v>
          </cell>
          <cell r="R342" t="str">
            <v>CN</v>
          </cell>
          <cell r="S342" t="str">
            <v>G</v>
          </cell>
          <cell r="T342" t="str">
            <v>D</v>
          </cell>
          <cell r="U342" t="e">
            <v>#N/A</v>
          </cell>
          <cell r="V342" t="str">
            <v/>
          </cell>
          <cell r="W342">
            <v>0</v>
          </cell>
          <cell r="X342">
            <v>50</v>
          </cell>
          <cell r="Y342">
            <v>40</v>
          </cell>
          <cell r="Z342" t="str">
            <v>133200050040</v>
          </cell>
          <cell r="AA342" t="str">
            <v>Nối thẳng chuyển bậc PPR DISMY ghi D50/40</v>
          </cell>
          <cell r="AB342">
            <v>12</v>
          </cell>
          <cell r="AC342" t="b">
            <v>0</v>
          </cell>
          <cell r="AD342" t="str">
            <v>CN2050040</v>
          </cell>
        </row>
        <row r="343">
          <cell r="D343" t="str">
            <v>12CNG6320</v>
          </cell>
          <cell r="E343" t="str">
            <v>Côn PPR DISMY ghi D63x20</v>
          </cell>
          <cell r="F343">
            <v>12112</v>
          </cell>
          <cell r="G343" t="str">
            <v>PPRNối thẳng chuyển bậcghi</v>
          </cell>
          <cell r="I343" t="str">
            <v>Côn</v>
          </cell>
          <cell r="J343" t="str">
            <v>PPR</v>
          </cell>
          <cell r="K343" t="str">
            <v>Nối thẳng chuyển bậc</v>
          </cell>
          <cell r="L343" t="str">
            <v>ghi</v>
          </cell>
          <cell r="M343" t="str">
            <v>D63/20</v>
          </cell>
          <cell r="N343" t="str">
            <v>112112063020</v>
          </cell>
          <cell r="O343" t="str">
            <v>Nối thẳng chuyển bậc PPR DISMY ghi D63/20</v>
          </cell>
          <cell r="P343" t="str">
            <v>cái</v>
          </cell>
          <cell r="R343" t="str">
            <v>CN</v>
          </cell>
          <cell r="S343" t="str">
            <v>G</v>
          </cell>
          <cell r="T343" t="str">
            <v>D</v>
          </cell>
          <cell r="U343" t="e">
            <v>#N/A</v>
          </cell>
          <cell r="V343" t="str">
            <v/>
          </cell>
          <cell r="W343">
            <v>0</v>
          </cell>
          <cell r="X343">
            <v>63</v>
          </cell>
          <cell r="Y343">
            <v>20</v>
          </cell>
          <cell r="Z343" t="str">
            <v>133200063020</v>
          </cell>
          <cell r="AA343" t="str">
            <v>Nối thẳng chuyển bậc PPR DISMY ghi D63/20</v>
          </cell>
          <cell r="AB343">
            <v>12</v>
          </cell>
          <cell r="AC343" t="b">
            <v>0</v>
          </cell>
          <cell r="AD343" t="str">
            <v>CN2063020</v>
          </cell>
        </row>
        <row r="344">
          <cell r="D344" t="str">
            <v>12CNG6325</v>
          </cell>
          <cell r="E344" t="str">
            <v>Côn PPR DISMY ghi D63x25</v>
          </cell>
          <cell r="F344">
            <v>12112</v>
          </cell>
          <cell r="G344" t="str">
            <v>PPRNối thẳng chuyển bậcghi</v>
          </cell>
          <cell r="I344" t="str">
            <v>Côn</v>
          </cell>
          <cell r="J344" t="str">
            <v>PPR</v>
          </cell>
          <cell r="K344" t="str">
            <v>Nối thẳng chuyển bậc</v>
          </cell>
          <cell r="L344" t="str">
            <v>ghi</v>
          </cell>
          <cell r="M344" t="str">
            <v>D63/25</v>
          </cell>
          <cell r="N344" t="str">
            <v>112112063025</v>
          </cell>
          <cell r="O344" t="str">
            <v>Nối thẳng chuyển bậc PPR DISMY ghi D63/25</v>
          </cell>
          <cell r="P344" t="str">
            <v>cái</v>
          </cell>
          <cell r="R344" t="str">
            <v>CN</v>
          </cell>
          <cell r="S344" t="str">
            <v>G</v>
          </cell>
          <cell r="T344" t="str">
            <v>D</v>
          </cell>
          <cell r="U344" t="e">
            <v>#N/A</v>
          </cell>
          <cell r="V344" t="str">
            <v/>
          </cell>
          <cell r="W344">
            <v>0</v>
          </cell>
          <cell r="X344">
            <v>63</v>
          </cell>
          <cell r="Y344">
            <v>25</v>
          </cell>
          <cell r="Z344" t="str">
            <v>133200063025</v>
          </cell>
          <cell r="AA344" t="str">
            <v>Nối thẳng chuyển bậc PPR DISMY ghi D63/25</v>
          </cell>
          <cell r="AB344">
            <v>12</v>
          </cell>
          <cell r="AC344" t="b">
            <v>0</v>
          </cell>
          <cell r="AD344" t="str">
            <v>CN2063025</v>
          </cell>
        </row>
        <row r="345">
          <cell r="D345" t="str">
            <v>12CNG6332</v>
          </cell>
          <cell r="E345" t="str">
            <v>Côn PPR DISMY ghi D63x32</v>
          </cell>
          <cell r="F345">
            <v>12112</v>
          </cell>
          <cell r="G345" t="str">
            <v>PPRNối thẳng chuyển bậcghi</v>
          </cell>
          <cell r="I345" t="str">
            <v>Côn</v>
          </cell>
          <cell r="J345" t="str">
            <v>PPR</v>
          </cell>
          <cell r="K345" t="str">
            <v>Nối thẳng chuyển bậc</v>
          </cell>
          <cell r="L345" t="str">
            <v>ghi</v>
          </cell>
          <cell r="M345" t="str">
            <v>D63/32</v>
          </cell>
          <cell r="N345" t="str">
            <v>112112063032</v>
          </cell>
          <cell r="O345" t="str">
            <v>Nối thẳng chuyển bậc PPR DISMY ghi D63/32</v>
          </cell>
          <cell r="P345" t="str">
            <v>cái</v>
          </cell>
          <cell r="R345" t="str">
            <v>CN</v>
          </cell>
          <cell r="S345" t="str">
            <v>G</v>
          </cell>
          <cell r="T345" t="str">
            <v>D</v>
          </cell>
          <cell r="U345" t="e">
            <v>#N/A</v>
          </cell>
          <cell r="V345" t="str">
            <v/>
          </cell>
          <cell r="W345">
            <v>0</v>
          </cell>
          <cell r="X345">
            <v>63</v>
          </cell>
          <cell r="Y345">
            <v>32</v>
          </cell>
          <cell r="Z345" t="str">
            <v>133200063032</v>
          </cell>
          <cell r="AA345" t="str">
            <v>Nối thẳng chuyển bậc PPR DISMY ghi D63/32</v>
          </cell>
          <cell r="AB345">
            <v>12</v>
          </cell>
          <cell r="AC345" t="b">
            <v>0</v>
          </cell>
          <cell r="AD345" t="str">
            <v>CN2063032</v>
          </cell>
        </row>
        <row r="346">
          <cell r="D346" t="str">
            <v>12CNG6340</v>
          </cell>
          <cell r="E346" t="str">
            <v>Côn PPR DISMY ghi D63x40</v>
          </cell>
          <cell r="F346">
            <v>12112</v>
          </cell>
          <cell r="G346" t="str">
            <v>PPRNối thẳng chuyển bậcghi</v>
          </cell>
          <cell r="I346" t="str">
            <v>Côn</v>
          </cell>
          <cell r="J346" t="str">
            <v>PPR</v>
          </cell>
          <cell r="K346" t="str">
            <v>Nối thẳng chuyển bậc</v>
          </cell>
          <cell r="L346" t="str">
            <v>ghi</v>
          </cell>
          <cell r="M346" t="str">
            <v>D63/40</v>
          </cell>
          <cell r="N346" t="str">
            <v>112112063040</v>
          </cell>
          <cell r="O346" t="str">
            <v>Nối thẳng chuyển bậc PPR DISMY ghi D63/40</v>
          </cell>
          <cell r="P346" t="str">
            <v>cái</v>
          </cell>
          <cell r="R346" t="str">
            <v>CN</v>
          </cell>
          <cell r="S346" t="str">
            <v>G</v>
          </cell>
          <cell r="T346" t="str">
            <v>D</v>
          </cell>
          <cell r="U346" t="e">
            <v>#N/A</v>
          </cell>
          <cell r="V346" t="str">
            <v/>
          </cell>
          <cell r="W346">
            <v>0</v>
          </cell>
          <cell r="X346">
            <v>63</v>
          </cell>
          <cell r="Y346">
            <v>40</v>
          </cell>
          <cell r="Z346" t="str">
            <v>133200063040</v>
          </cell>
          <cell r="AA346" t="str">
            <v>Nối thẳng chuyển bậc PPR DISMY ghi D63/40</v>
          </cell>
          <cell r="AB346">
            <v>12</v>
          </cell>
          <cell r="AC346" t="b">
            <v>0</v>
          </cell>
          <cell r="AD346" t="str">
            <v>CN2063040</v>
          </cell>
        </row>
        <row r="347">
          <cell r="D347" t="str">
            <v>12CNG6350</v>
          </cell>
          <cell r="E347" t="str">
            <v>Côn PPR DISMY ghi D63x50</v>
          </cell>
          <cell r="F347">
            <v>12112</v>
          </cell>
          <cell r="G347" t="str">
            <v>PPRNối thẳng chuyển bậcghi</v>
          </cell>
          <cell r="I347" t="str">
            <v>Côn</v>
          </cell>
          <cell r="J347" t="str">
            <v>PPR</v>
          </cell>
          <cell r="K347" t="str">
            <v>Nối thẳng chuyển bậc</v>
          </cell>
          <cell r="L347" t="str">
            <v>ghi</v>
          </cell>
          <cell r="M347" t="str">
            <v>D63/50</v>
          </cell>
          <cell r="N347" t="str">
            <v>112112063050</v>
          </cell>
          <cell r="O347" t="str">
            <v>Nối thẳng chuyển bậc PPR DISMY ghi D63/50</v>
          </cell>
          <cell r="P347" t="str">
            <v>cái</v>
          </cell>
          <cell r="R347" t="str">
            <v>CN</v>
          </cell>
          <cell r="S347" t="str">
            <v>G</v>
          </cell>
          <cell r="T347" t="str">
            <v>D</v>
          </cell>
          <cell r="U347" t="e">
            <v>#N/A</v>
          </cell>
          <cell r="V347" t="str">
            <v/>
          </cell>
          <cell r="W347">
            <v>0</v>
          </cell>
          <cell r="X347">
            <v>63</v>
          </cell>
          <cell r="Y347">
            <v>50</v>
          </cell>
          <cell r="Z347" t="str">
            <v>133200063050</v>
          </cell>
          <cell r="AA347" t="str">
            <v>Nối thẳng chuyển bậc PPR DISMY ghi D63/50</v>
          </cell>
          <cell r="AB347">
            <v>12</v>
          </cell>
          <cell r="AC347" t="b">
            <v>0</v>
          </cell>
          <cell r="AD347" t="str">
            <v>CN2063050</v>
          </cell>
        </row>
        <row r="348">
          <cell r="D348" t="str">
            <v>12CNG7563</v>
          </cell>
          <cell r="E348" t="str">
            <v>Côn PPR DISMY ghi D75x63</v>
          </cell>
          <cell r="F348">
            <v>12112</v>
          </cell>
          <cell r="G348" t="str">
            <v>PPRNối thẳng chuyển bậcghi</v>
          </cell>
          <cell r="I348" t="str">
            <v>Côn</v>
          </cell>
          <cell r="J348" t="str">
            <v>PPR</v>
          </cell>
          <cell r="K348" t="str">
            <v>Nối thẳng chuyển bậc</v>
          </cell>
          <cell r="L348" t="str">
            <v>ghi</v>
          </cell>
          <cell r="M348" t="str">
            <v>D75/63</v>
          </cell>
          <cell r="N348" t="str">
            <v>112112075063</v>
          </cell>
          <cell r="O348" t="str">
            <v>Nối thẳng chuyển bậc PPR DISMY ghi D75/63</v>
          </cell>
          <cell r="P348" t="str">
            <v>cái</v>
          </cell>
          <cell r="R348" t="str">
            <v>CN</v>
          </cell>
          <cell r="S348" t="str">
            <v>G</v>
          </cell>
          <cell r="T348" t="str">
            <v>D</v>
          </cell>
          <cell r="U348" t="e">
            <v>#N/A</v>
          </cell>
          <cell r="V348" t="str">
            <v/>
          </cell>
          <cell r="W348">
            <v>0</v>
          </cell>
          <cell r="X348">
            <v>75</v>
          </cell>
          <cell r="Y348">
            <v>63</v>
          </cell>
          <cell r="Z348" t="str">
            <v>133200075063</v>
          </cell>
          <cell r="AA348" t="str">
            <v>Nối thẳng chuyển bậc PPR DISMY ghi D75/63</v>
          </cell>
          <cell r="AB348">
            <v>12</v>
          </cell>
          <cell r="AC348" t="b">
            <v>0</v>
          </cell>
          <cell r="AD348" t="str">
            <v>CN2075063</v>
          </cell>
        </row>
        <row r="349">
          <cell r="D349" t="str">
            <v>12CNG9063</v>
          </cell>
          <cell r="E349" t="str">
            <v>Côn PPR DISMY ghi D90x63</v>
          </cell>
          <cell r="F349">
            <v>12112</v>
          </cell>
          <cell r="G349" t="str">
            <v>PPRNối thẳng chuyển bậcghi</v>
          </cell>
          <cell r="I349" t="str">
            <v>Côn</v>
          </cell>
          <cell r="J349" t="str">
            <v>PPR</v>
          </cell>
          <cell r="K349" t="str">
            <v>Nối thẳng chuyển bậc</v>
          </cell>
          <cell r="L349" t="str">
            <v>ghi</v>
          </cell>
          <cell r="M349" t="str">
            <v>D90/63</v>
          </cell>
          <cell r="N349" t="str">
            <v>112112090063</v>
          </cell>
          <cell r="O349" t="str">
            <v>Nối thẳng chuyển bậc PPR DISMY ghi D90/63</v>
          </cell>
          <cell r="P349" t="str">
            <v>cái</v>
          </cell>
          <cell r="R349" t="str">
            <v>CN</v>
          </cell>
          <cell r="S349" t="str">
            <v>G</v>
          </cell>
          <cell r="T349" t="str">
            <v>D</v>
          </cell>
          <cell r="U349" t="e">
            <v>#N/A</v>
          </cell>
          <cell r="V349" t="str">
            <v/>
          </cell>
          <cell r="W349">
            <v>0</v>
          </cell>
          <cell r="X349">
            <v>90</v>
          </cell>
          <cell r="Y349">
            <v>63</v>
          </cell>
          <cell r="Z349" t="str">
            <v>133200090063</v>
          </cell>
          <cell r="AA349" t="str">
            <v>Nối thẳng chuyển bậc PPR DISMY ghi D90/63</v>
          </cell>
          <cell r="AB349">
            <v>12</v>
          </cell>
          <cell r="AC349" t="b">
            <v>0</v>
          </cell>
          <cell r="AD349" t="str">
            <v>CN2090063</v>
          </cell>
        </row>
        <row r="350">
          <cell r="D350" t="str">
            <v>12CNG9075</v>
          </cell>
          <cell r="E350" t="str">
            <v>Côn PPR DISMY ghi D90x75</v>
          </cell>
          <cell r="F350">
            <v>12112</v>
          </cell>
          <cell r="G350" t="str">
            <v>PPRNối thẳng chuyển bậcghi</v>
          </cell>
          <cell r="I350" t="str">
            <v>Côn</v>
          </cell>
          <cell r="J350" t="str">
            <v>PPR</v>
          </cell>
          <cell r="K350" t="str">
            <v>Nối thẳng chuyển bậc</v>
          </cell>
          <cell r="L350" t="str">
            <v>ghi</v>
          </cell>
          <cell r="M350" t="str">
            <v>D90/75</v>
          </cell>
          <cell r="N350" t="str">
            <v>112112090075</v>
          </cell>
          <cell r="O350" t="str">
            <v>Nối thẳng chuyển bậc PPR DISMY ghi D90/75</v>
          </cell>
          <cell r="P350" t="str">
            <v>cái</v>
          </cell>
          <cell r="R350" t="str">
            <v>CN</v>
          </cell>
          <cell r="S350" t="str">
            <v>G</v>
          </cell>
          <cell r="T350" t="str">
            <v>D</v>
          </cell>
          <cell r="U350" t="e">
            <v>#N/A</v>
          </cell>
          <cell r="V350" t="str">
            <v/>
          </cell>
          <cell r="W350">
            <v>0</v>
          </cell>
          <cell r="X350">
            <v>90</v>
          </cell>
          <cell r="Y350">
            <v>75</v>
          </cell>
          <cell r="Z350" t="str">
            <v>133200090075</v>
          </cell>
          <cell r="AA350" t="str">
            <v>Nối thẳng chuyển bậc PPR DISMY ghi D90/75</v>
          </cell>
          <cell r="AB350">
            <v>12</v>
          </cell>
          <cell r="AC350" t="b">
            <v>0</v>
          </cell>
          <cell r="AD350" t="str">
            <v>CN2090075</v>
          </cell>
        </row>
        <row r="351">
          <cell r="D351" t="str">
            <v>12CNG11063</v>
          </cell>
          <cell r="E351" t="str">
            <v>Côn PPR DISMY ghi D110x63</v>
          </cell>
          <cell r="F351">
            <v>12112</v>
          </cell>
          <cell r="G351" t="str">
            <v>PPRNối thẳng chuyển bậcghi</v>
          </cell>
          <cell r="I351" t="str">
            <v>Côn</v>
          </cell>
          <cell r="J351" t="str">
            <v>PPR</v>
          </cell>
          <cell r="K351" t="str">
            <v>Nối thẳng chuyển bậc</v>
          </cell>
          <cell r="L351" t="str">
            <v>ghi</v>
          </cell>
          <cell r="M351" t="str">
            <v>D110/63</v>
          </cell>
          <cell r="N351" t="str">
            <v>112112110063</v>
          </cell>
          <cell r="O351" t="str">
            <v>Nối thẳng chuyển bậc PPR DISMY ghi D110/63</v>
          </cell>
          <cell r="P351" t="str">
            <v>cái</v>
          </cell>
          <cell r="R351" t="str">
            <v>CN</v>
          </cell>
          <cell r="S351" t="str">
            <v>G</v>
          </cell>
          <cell r="T351" t="str">
            <v>D</v>
          </cell>
          <cell r="U351" t="e">
            <v>#N/A</v>
          </cell>
          <cell r="V351" t="str">
            <v/>
          </cell>
          <cell r="W351">
            <v>0</v>
          </cell>
          <cell r="X351">
            <v>110</v>
          </cell>
          <cell r="Y351">
            <v>63</v>
          </cell>
          <cell r="Z351" t="str">
            <v>133200110063</v>
          </cell>
          <cell r="AA351" t="str">
            <v>Nối thẳng chuyển bậc PPR DISMY ghi D110/63</v>
          </cell>
          <cell r="AB351">
            <v>12</v>
          </cell>
          <cell r="AC351" t="b">
            <v>0</v>
          </cell>
          <cell r="AD351" t="str">
            <v>CN2110063</v>
          </cell>
        </row>
        <row r="352">
          <cell r="D352" t="str">
            <v>12CNG11075</v>
          </cell>
          <cell r="E352" t="str">
            <v>Côn PPR DISMY ghi D110x75</v>
          </cell>
          <cell r="F352">
            <v>12112</v>
          </cell>
          <cell r="G352" t="str">
            <v>PPRNối thẳng chuyển bậcghi</v>
          </cell>
          <cell r="I352" t="str">
            <v>Côn</v>
          </cell>
          <cell r="J352" t="str">
            <v>PPR</v>
          </cell>
          <cell r="K352" t="str">
            <v>Nối thẳng chuyển bậc</v>
          </cell>
          <cell r="L352" t="str">
            <v>ghi</v>
          </cell>
          <cell r="M352" t="str">
            <v>D110/75</v>
          </cell>
          <cell r="N352" t="str">
            <v>112112110075</v>
          </cell>
          <cell r="O352" t="str">
            <v>Nối thẳng chuyển bậc PPR DISMY ghi D110/75</v>
          </cell>
          <cell r="P352" t="str">
            <v>cái</v>
          </cell>
          <cell r="R352" t="str">
            <v>CN</v>
          </cell>
          <cell r="S352" t="str">
            <v>G</v>
          </cell>
          <cell r="T352" t="str">
            <v>D</v>
          </cell>
          <cell r="U352" t="e">
            <v>#N/A</v>
          </cell>
          <cell r="V352" t="str">
            <v/>
          </cell>
          <cell r="W352">
            <v>0</v>
          </cell>
          <cell r="X352">
            <v>110</v>
          </cell>
          <cell r="Y352">
            <v>75</v>
          </cell>
          <cell r="Z352" t="str">
            <v>133200110075</v>
          </cell>
          <cell r="AA352" t="str">
            <v>Nối thẳng chuyển bậc PPR DISMY ghi D110/75</v>
          </cell>
          <cell r="AB352">
            <v>12</v>
          </cell>
          <cell r="AC352" t="b">
            <v>0</v>
          </cell>
          <cell r="AD352" t="str">
            <v>CN2110075</v>
          </cell>
        </row>
        <row r="353">
          <cell r="D353" t="str">
            <v>12CNG11090</v>
          </cell>
          <cell r="E353" t="str">
            <v>Côn PPR DISMY ghi D110x90</v>
          </cell>
          <cell r="F353">
            <v>12112</v>
          </cell>
          <cell r="G353" t="str">
            <v>PPRNối thẳng chuyển bậcghi</v>
          </cell>
          <cell r="I353" t="str">
            <v>Côn</v>
          </cell>
          <cell r="J353" t="str">
            <v>PPR</v>
          </cell>
          <cell r="K353" t="str">
            <v>Nối thẳng chuyển bậc</v>
          </cell>
          <cell r="L353" t="str">
            <v>ghi</v>
          </cell>
          <cell r="M353" t="str">
            <v>D110/90</v>
          </cell>
          <cell r="N353" t="str">
            <v>112112110090</v>
          </cell>
          <cell r="O353" t="str">
            <v>Nối thẳng chuyển bậc PPR DISMY ghi D110/90</v>
          </cell>
          <cell r="P353" t="str">
            <v>cái</v>
          </cell>
          <cell r="R353" t="str">
            <v>CN</v>
          </cell>
          <cell r="S353" t="str">
            <v>G</v>
          </cell>
          <cell r="T353" t="str">
            <v>D</v>
          </cell>
          <cell r="U353" t="e">
            <v>#N/A</v>
          </cell>
          <cell r="V353" t="str">
            <v/>
          </cell>
          <cell r="W353">
            <v>0</v>
          </cell>
          <cell r="X353">
            <v>110</v>
          </cell>
          <cell r="Y353">
            <v>90</v>
          </cell>
          <cell r="Z353" t="str">
            <v>133200110090</v>
          </cell>
          <cell r="AA353" t="str">
            <v>Nối thẳng chuyển bậc PPR DISMY ghi D110/90</v>
          </cell>
          <cell r="AB353">
            <v>12</v>
          </cell>
          <cell r="AC353" t="b">
            <v>0</v>
          </cell>
          <cell r="AD353" t="str">
            <v>CN2110090</v>
          </cell>
        </row>
        <row r="354">
          <cell r="D354" t="str">
            <v>12CNG140110</v>
          </cell>
          <cell r="E354" t="str">
            <v>Côn PPR DISMY ghi D140x110</v>
          </cell>
          <cell r="F354">
            <v>12112</v>
          </cell>
          <cell r="G354" t="str">
            <v>PPRNối thẳng chuyển bậcghi</v>
          </cell>
          <cell r="I354" t="str">
            <v>Côn</v>
          </cell>
          <cell r="J354" t="str">
            <v>PPR</v>
          </cell>
          <cell r="K354" t="str">
            <v>Nối thẳng chuyển bậc</v>
          </cell>
          <cell r="L354" t="str">
            <v>ghi</v>
          </cell>
          <cell r="M354" t="str">
            <v>D140/110</v>
          </cell>
          <cell r="N354" t="str">
            <v>112112140110</v>
          </cell>
          <cell r="O354" t="str">
            <v>Nối thẳng chuyển bậc PPR DISMY ghi D140/110</v>
          </cell>
          <cell r="P354" t="str">
            <v>cái</v>
          </cell>
          <cell r="R354" t="str">
            <v>CN</v>
          </cell>
          <cell r="S354" t="str">
            <v>G</v>
          </cell>
          <cell r="T354" t="str">
            <v>D</v>
          </cell>
          <cell r="U354" t="e">
            <v>#N/A</v>
          </cell>
          <cell r="V354" t="str">
            <v/>
          </cell>
          <cell r="W354">
            <v>0</v>
          </cell>
          <cell r="X354">
            <v>140</v>
          </cell>
          <cell r="Y354">
            <v>110</v>
          </cell>
          <cell r="Z354" t="str">
            <v>133200140110</v>
          </cell>
          <cell r="AA354" t="str">
            <v>Nối thẳng chuyển bậc PPR DISMY ghi D140/110</v>
          </cell>
          <cell r="AB354">
            <v>12</v>
          </cell>
          <cell r="AC354" t="b">
            <v>0</v>
          </cell>
          <cell r="AD354" t="str">
            <v>CN2140110</v>
          </cell>
        </row>
        <row r="355">
          <cell r="D355" t="str">
            <v>12CNUV2520</v>
          </cell>
          <cell r="E355" t="str">
            <v>Côn PPR UV D25/20</v>
          </cell>
          <cell r="F355">
            <v>12113</v>
          </cell>
          <cell r="G355" t="str">
            <v>PPRNối thẳng chuyển bậcUV</v>
          </cell>
          <cell r="I355" t="str">
            <v>Côn</v>
          </cell>
          <cell r="J355" t="str">
            <v>PPR</v>
          </cell>
          <cell r="K355" t="str">
            <v>Nối thẳng chuyển bậc</v>
          </cell>
          <cell r="L355" t="str">
            <v>UV</v>
          </cell>
          <cell r="M355" t="str">
            <v>D25/20</v>
          </cell>
          <cell r="N355" t="str">
            <v>112113025020</v>
          </cell>
          <cell r="O355" t="str">
            <v>Nối thẳng chuyển bậc PPR DISMY UV D25/20</v>
          </cell>
          <cell r="P355" t="str">
            <v>cái</v>
          </cell>
          <cell r="R355" t="str">
            <v>CN</v>
          </cell>
          <cell r="S355" t="str">
            <v>UV</v>
          </cell>
          <cell r="T355" t="str">
            <v>D</v>
          </cell>
          <cell r="U355" t="e">
            <v>#N/A</v>
          </cell>
          <cell r="V355" t="str">
            <v/>
          </cell>
          <cell r="W355">
            <v>0</v>
          </cell>
          <cell r="X355">
            <v>25</v>
          </cell>
          <cell r="Y355">
            <v>20</v>
          </cell>
          <cell r="Z355" t="str">
            <v>133300025020</v>
          </cell>
          <cell r="AA355" t="str">
            <v>Nối thẳng chuyển bậc PPR DISMY UV D25/20</v>
          </cell>
          <cell r="AB355">
            <v>12</v>
          </cell>
          <cell r="AC355" t="b">
            <v>0</v>
          </cell>
          <cell r="AD355" t="str">
            <v>CN3025020</v>
          </cell>
        </row>
        <row r="356">
          <cell r="D356" t="str">
            <v>12CNUV3220</v>
          </cell>
          <cell r="E356" t="str">
            <v>Côn PPR UV D32/20</v>
          </cell>
          <cell r="F356">
            <v>12113</v>
          </cell>
          <cell r="G356" t="str">
            <v>PPRNối thẳng chuyển bậcUV</v>
          </cell>
          <cell r="I356" t="str">
            <v>Côn</v>
          </cell>
          <cell r="J356" t="str">
            <v>PPR</v>
          </cell>
          <cell r="K356" t="str">
            <v>Nối thẳng chuyển bậc</v>
          </cell>
          <cell r="L356" t="str">
            <v>UV</v>
          </cell>
          <cell r="M356" t="str">
            <v>D32/20</v>
          </cell>
          <cell r="N356" t="str">
            <v>112113032020</v>
          </cell>
          <cell r="O356" t="str">
            <v>Nối thẳng chuyển bậc PPR DISMY UV D32/20</v>
          </cell>
          <cell r="P356" t="str">
            <v>cái</v>
          </cell>
          <cell r="R356" t="str">
            <v>CN</v>
          </cell>
          <cell r="S356" t="str">
            <v>UV</v>
          </cell>
          <cell r="T356" t="str">
            <v>D</v>
          </cell>
          <cell r="U356" t="e">
            <v>#N/A</v>
          </cell>
          <cell r="V356" t="str">
            <v/>
          </cell>
          <cell r="W356">
            <v>0</v>
          </cell>
          <cell r="X356">
            <v>32</v>
          </cell>
          <cell r="Y356">
            <v>20</v>
          </cell>
          <cell r="Z356" t="str">
            <v>133300032020</v>
          </cell>
          <cell r="AA356" t="str">
            <v>Nối thẳng chuyển bậc PPR DISMY UV D32/20</v>
          </cell>
          <cell r="AB356">
            <v>12</v>
          </cell>
          <cell r="AC356" t="b">
            <v>0</v>
          </cell>
          <cell r="AD356" t="str">
            <v>CN3032020</v>
          </cell>
        </row>
        <row r="357">
          <cell r="D357" t="str">
            <v>12CNUV3225</v>
          </cell>
          <cell r="E357" t="str">
            <v>Côn PPR UV D32/25</v>
          </cell>
          <cell r="F357">
            <v>12113</v>
          </cell>
          <cell r="G357" t="str">
            <v>PPRNối thẳng chuyển bậcUV</v>
          </cell>
          <cell r="I357" t="str">
            <v>Côn</v>
          </cell>
          <cell r="J357" t="str">
            <v>PPR</v>
          </cell>
          <cell r="K357" t="str">
            <v>Nối thẳng chuyển bậc</v>
          </cell>
          <cell r="L357" t="str">
            <v>UV</v>
          </cell>
          <cell r="M357" t="str">
            <v>D32/25</v>
          </cell>
          <cell r="N357" t="str">
            <v>112113032025</v>
          </cell>
          <cell r="O357" t="str">
            <v>Nối thẳng chuyển bậc PPR DISMY UV D32/25</v>
          </cell>
          <cell r="P357" t="str">
            <v>cái</v>
          </cell>
          <cell r="R357" t="str">
            <v>CN</v>
          </cell>
          <cell r="S357" t="str">
            <v>UV</v>
          </cell>
          <cell r="T357" t="str">
            <v>D</v>
          </cell>
          <cell r="U357" t="e">
            <v>#N/A</v>
          </cell>
          <cell r="V357" t="str">
            <v/>
          </cell>
          <cell r="W357">
            <v>0</v>
          </cell>
          <cell r="X357">
            <v>32</v>
          </cell>
          <cell r="Y357">
            <v>25</v>
          </cell>
          <cell r="Z357" t="str">
            <v>133300032025</v>
          </cell>
          <cell r="AA357" t="str">
            <v>Nối thẳng chuyển bậc PPR DISMY UV D32/25</v>
          </cell>
          <cell r="AB357">
            <v>12</v>
          </cell>
          <cell r="AC357" t="b">
            <v>0</v>
          </cell>
          <cell r="AD357" t="str">
            <v>CN3032025</v>
          </cell>
        </row>
        <row r="358">
          <cell r="D358" t="str">
            <v>12CNUV4020</v>
          </cell>
          <cell r="E358" t="str">
            <v>Côn PPR UV D40/20</v>
          </cell>
          <cell r="F358">
            <v>12113</v>
          </cell>
          <cell r="G358" t="str">
            <v>PPRNối thẳng chuyển bậcUV</v>
          </cell>
          <cell r="I358" t="str">
            <v>Côn</v>
          </cell>
          <cell r="J358" t="str">
            <v>PPR</v>
          </cell>
          <cell r="K358" t="str">
            <v>Nối thẳng chuyển bậc</v>
          </cell>
          <cell r="L358" t="str">
            <v>UV</v>
          </cell>
          <cell r="M358" t="str">
            <v>D40/20</v>
          </cell>
          <cell r="N358" t="str">
            <v>112113040020</v>
          </cell>
          <cell r="O358" t="str">
            <v>Nối thẳng chuyển bậc PPR DISMY UV D40/20</v>
          </cell>
          <cell r="P358" t="str">
            <v>cái</v>
          </cell>
          <cell r="R358" t="str">
            <v>CN</v>
          </cell>
          <cell r="S358" t="str">
            <v>UV</v>
          </cell>
          <cell r="T358" t="str">
            <v>D</v>
          </cell>
          <cell r="U358" t="e">
            <v>#N/A</v>
          </cell>
          <cell r="V358" t="str">
            <v/>
          </cell>
          <cell r="W358">
            <v>0</v>
          </cell>
          <cell r="X358">
            <v>40</v>
          </cell>
          <cell r="Y358">
            <v>20</v>
          </cell>
          <cell r="Z358" t="str">
            <v>133300040020</v>
          </cell>
          <cell r="AA358" t="str">
            <v>Nối thẳng chuyển bậc PPR DISMY UV D40/20</v>
          </cell>
          <cell r="AB358">
            <v>12</v>
          </cell>
          <cell r="AC358" t="b">
            <v>0</v>
          </cell>
          <cell r="AD358" t="str">
            <v>CN3040020</v>
          </cell>
        </row>
        <row r="359">
          <cell r="D359" t="str">
            <v>12CNUV4025</v>
          </cell>
          <cell r="E359" t="str">
            <v>Côn PPR UV D40/25</v>
          </cell>
          <cell r="F359">
            <v>12113</v>
          </cell>
          <cell r="G359" t="str">
            <v>PPRNối thẳng chuyển bậcUV</v>
          </cell>
          <cell r="I359" t="str">
            <v>Côn</v>
          </cell>
          <cell r="J359" t="str">
            <v>PPR</v>
          </cell>
          <cell r="K359" t="str">
            <v>Nối thẳng chuyển bậc</v>
          </cell>
          <cell r="L359" t="str">
            <v>UV</v>
          </cell>
          <cell r="M359" t="str">
            <v>D40/25</v>
          </cell>
          <cell r="N359" t="str">
            <v>112113040025</v>
          </cell>
          <cell r="O359" t="str">
            <v>Nối thẳng chuyển bậc PPR DISMY UV D40/25</v>
          </cell>
          <cell r="P359" t="str">
            <v>cái</v>
          </cell>
          <cell r="R359" t="str">
            <v>CN</v>
          </cell>
          <cell r="S359" t="str">
            <v>UV</v>
          </cell>
          <cell r="T359" t="str">
            <v>D</v>
          </cell>
          <cell r="U359" t="e">
            <v>#N/A</v>
          </cell>
          <cell r="V359" t="str">
            <v/>
          </cell>
          <cell r="W359">
            <v>0</v>
          </cell>
          <cell r="X359">
            <v>40</v>
          </cell>
          <cell r="Y359">
            <v>25</v>
          </cell>
          <cell r="Z359" t="str">
            <v>133300040025</v>
          </cell>
          <cell r="AA359" t="str">
            <v>Nối thẳng chuyển bậc PPR DISMY UV D40/25</v>
          </cell>
          <cell r="AB359">
            <v>12</v>
          </cell>
          <cell r="AC359" t="b">
            <v>0</v>
          </cell>
          <cell r="AD359" t="str">
            <v>CN3040025</v>
          </cell>
        </row>
        <row r="360">
          <cell r="D360" t="str">
            <v>12CNUV4032</v>
          </cell>
          <cell r="E360" t="str">
            <v>Côn PPR UV D40/32</v>
          </cell>
          <cell r="F360">
            <v>12113</v>
          </cell>
          <cell r="G360" t="str">
            <v>PPRNối thẳng chuyển bậcUV</v>
          </cell>
          <cell r="I360" t="str">
            <v>Côn</v>
          </cell>
          <cell r="J360" t="str">
            <v>PPR</v>
          </cell>
          <cell r="K360" t="str">
            <v>Nối thẳng chuyển bậc</v>
          </cell>
          <cell r="L360" t="str">
            <v>UV</v>
          </cell>
          <cell r="M360" t="str">
            <v>D40/32</v>
          </cell>
          <cell r="N360" t="str">
            <v>112113040032</v>
          </cell>
          <cell r="O360" t="str">
            <v>Nối thẳng chuyển bậc PPR DISMY UV D40/32</v>
          </cell>
          <cell r="P360" t="str">
            <v>cái</v>
          </cell>
          <cell r="R360" t="str">
            <v>CN</v>
          </cell>
          <cell r="S360" t="str">
            <v>UV</v>
          </cell>
          <cell r="T360" t="str">
            <v>D</v>
          </cell>
          <cell r="U360" t="e">
            <v>#N/A</v>
          </cell>
          <cell r="V360" t="str">
            <v/>
          </cell>
          <cell r="W360">
            <v>0</v>
          </cell>
          <cell r="X360">
            <v>40</v>
          </cell>
          <cell r="Y360">
            <v>32</v>
          </cell>
          <cell r="Z360" t="str">
            <v>133300040032</v>
          </cell>
          <cell r="AA360" t="str">
            <v>Nối thẳng chuyển bậc PPR DISMY UV D40/32</v>
          </cell>
          <cell r="AB360">
            <v>12</v>
          </cell>
          <cell r="AC360" t="b">
            <v>0</v>
          </cell>
          <cell r="AD360" t="str">
            <v>CN3040032</v>
          </cell>
        </row>
        <row r="361">
          <cell r="D361" t="str">
            <v>12CNUV5020</v>
          </cell>
          <cell r="E361" t="str">
            <v>Côn PPR UV D50/20</v>
          </cell>
          <cell r="F361">
            <v>12113</v>
          </cell>
          <cell r="G361" t="str">
            <v>PPRNối thẳng chuyển bậcUV</v>
          </cell>
          <cell r="I361" t="str">
            <v>Côn</v>
          </cell>
          <cell r="J361" t="str">
            <v>PPR</v>
          </cell>
          <cell r="K361" t="str">
            <v>Nối thẳng chuyển bậc</v>
          </cell>
          <cell r="L361" t="str">
            <v>UV</v>
          </cell>
          <cell r="M361" t="str">
            <v>D50/20</v>
          </cell>
          <cell r="N361" t="str">
            <v>112113050020</v>
          </cell>
          <cell r="O361" t="str">
            <v>Nối thẳng chuyển bậc PPR DISMY UV D50/20</v>
          </cell>
          <cell r="P361" t="str">
            <v>cái</v>
          </cell>
          <cell r="R361" t="str">
            <v>CN</v>
          </cell>
          <cell r="S361" t="str">
            <v>UV</v>
          </cell>
          <cell r="T361" t="str">
            <v>D</v>
          </cell>
          <cell r="U361" t="e">
            <v>#N/A</v>
          </cell>
          <cell r="V361" t="str">
            <v/>
          </cell>
          <cell r="W361">
            <v>0</v>
          </cell>
          <cell r="X361">
            <v>50</v>
          </cell>
          <cell r="Y361">
            <v>20</v>
          </cell>
          <cell r="Z361" t="str">
            <v>133300050020</v>
          </cell>
          <cell r="AA361" t="str">
            <v>Nối thẳng chuyển bậc PPR DISMY UV D50/20</v>
          </cell>
          <cell r="AB361">
            <v>12</v>
          </cell>
          <cell r="AC361" t="b">
            <v>0</v>
          </cell>
          <cell r="AD361" t="str">
            <v>CN3050020</v>
          </cell>
        </row>
        <row r="362">
          <cell r="D362" t="str">
            <v>12CNUV5025</v>
          </cell>
          <cell r="E362" t="str">
            <v>Côn PPR UV D50/25</v>
          </cell>
          <cell r="F362">
            <v>12113</v>
          </cell>
          <cell r="G362" t="str">
            <v>PPRNối thẳng chuyển bậcUV</v>
          </cell>
          <cell r="I362" t="str">
            <v>Côn</v>
          </cell>
          <cell r="J362" t="str">
            <v>PPR</v>
          </cell>
          <cell r="K362" t="str">
            <v>Nối thẳng chuyển bậc</v>
          </cell>
          <cell r="L362" t="str">
            <v>UV</v>
          </cell>
          <cell r="M362" t="str">
            <v>D50/25</v>
          </cell>
          <cell r="N362" t="str">
            <v>112113050025</v>
          </cell>
          <cell r="O362" t="str">
            <v>Nối thẳng chuyển bậc PPR DISMY UV D50/25</v>
          </cell>
          <cell r="P362" t="str">
            <v>cái</v>
          </cell>
          <cell r="R362" t="str">
            <v>CN</v>
          </cell>
          <cell r="S362" t="str">
            <v>UV</v>
          </cell>
          <cell r="T362" t="str">
            <v>D</v>
          </cell>
          <cell r="U362" t="e">
            <v>#N/A</v>
          </cell>
          <cell r="V362" t="str">
            <v/>
          </cell>
          <cell r="W362">
            <v>0</v>
          </cell>
          <cell r="X362">
            <v>50</v>
          </cell>
          <cell r="Y362">
            <v>25</v>
          </cell>
          <cell r="Z362" t="str">
            <v>133300050025</v>
          </cell>
          <cell r="AA362" t="str">
            <v>Nối thẳng chuyển bậc PPR DISMY UV D50/25</v>
          </cell>
          <cell r="AB362">
            <v>12</v>
          </cell>
          <cell r="AC362" t="b">
            <v>0</v>
          </cell>
          <cell r="AD362" t="str">
            <v>CN3050025</v>
          </cell>
        </row>
        <row r="363">
          <cell r="D363" t="str">
            <v>12CNUV5032</v>
          </cell>
          <cell r="E363" t="str">
            <v>Côn PPR UV D50/32</v>
          </cell>
          <cell r="F363">
            <v>12113</v>
          </cell>
          <cell r="G363" t="str">
            <v>PPRNối thẳng chuyển bậcUV</v>
          </cell>
          <cell r="I363" t="str">
            <v>Côn</v>
          </cell>
          <cell r="J363" t="str">
            <v>PPR</v>
          </cell>
          <cell r="K363" t="str">
            <v>Nối thẳng chuyển bậc</v>
          </cell>
          <cell r="L363" t="str">
            <v>UV</v>
          </cell>
          <cell r="M363" t="str">
            <v>D50/32</v>
          </cell>
          <cell r="N363" t="str">
            <v>112113050032</v>
          </cell>
          <cell r="O363" t="str">
            <v>Nối thẳng chuyển bậc PPR DISMY UV D50/32</v>
          </cell>
          <cell r="P363" t="str">
            <v>cái</v>
          </cell>
          <cell r="R363" t="str">
            <v>CN</v>
          </cell>
          <cell r="S363" t="str">
            <v>UV</v>
          </cell>
          <cell r="T363" t="str">
            <v>D</v>
          </cell>
          <cell r="U363" t="e">
            <v>#N/A</v>
          </cell>
          <cell r="V363" t="str">
            <v/>
          </cell>
          <cell r="W363">
            <v>0</v>
          </cell>
          <cell r="X363">
            <v>50</v>
          </cell>
          <cell r="Y363">
            <v>32</v>
          </cell>
          <cell r="Z363" t="str">
            <v>133300050032</v>
          </cell>
          <cell r="AA363" t="str">
            <v>Nối thẳng chuyển bậc PPR DISMY UV D50/32</v>
          </cell>
          <cell r="AB363">
            <v>12</v>
          </cell>
          <cell r="AC363" t="b">
            <v>0</v>
          </cell>
          <cell r="AD363" t="str">
            <v>CN3050032</v>
          </cell>
        </row>
        <row r="364">
          <cell r="D364" t="str">
            <v>12CNUV5040</v>
          </cell>
          <cell r="E364" t="str">
            <v>Côn PPR UV D50/40</v>
          </cell>
          <cell r="F364">
            <v>12113</v>
          </cell>
          <cell r="G364" t="str">
            <v>PPRNối thẳng chuyển bậcUV</v>
          </cell>
          <cell r="I364" t="str">
            <v>Côn</v>
          </cell>
          <cell r="J364" t="str">
            <v>PPR</v>
          </cell>
          <cell r="K364" t="str">
            <v>Nối thẳng chuyển bậc</v>
          </cell>
          <cell r="L364" t="str">
            <v>UV</v>
          </cell>
          <cell r="M364" t="str">
            <v>D50/40</v>
          </cell>
          <cell r="N364" t="str">
            <v>112113050040</v>
          </cell>
          <cell r="O364" t="str">
            <v>Nối thẳng chuyển bậc PPR DISMY UV D50/40</v>
          </cell>
          <cell r="P364" t="str">
            <v>cái</v>
          </cell>
          <cell r="R364" t="str">
            <v>CN</v>
          </cell>
          <cell r="S364" t="str">
            <v>UV</v>
          </cell>
          <cell r="T364" t="str">
            <v>D</v>
          </cell>
          <cell r="U364" t="e">
            <v>#N/A</v>
          </cell>
          <cell r="V364" t="str">
            <v/>
          </cell>
          <cell r="W364">
            <v>0</v>
          </cell>
          <cell r="X364">
            <v>50</v>
          </cell>
          <cell r="Y364">
            <v>40</v>
          </cell>
          <cell r="Z364" t="str">
            <v>133300050040</v>
          </cell>
          <cell r="AA364" t="str">
            <v>Nối thẳng chuyển bậc PPR DISMY UV D50/40</v>
          </cell>
          <cell r="AB364">
            <v>12</v>
          </cell>
          <cell r="AC364" t="b">
            <v>0</v>
          </cell>
          <cell r="AD364" t="str">
            <v>CN3050040</v>
          </cell>
        </row>
        <row r="365">
          <cell r="D365" t="str">
            <v>12CNUV6320</v>
          </cell>
          <cell r="E365" t="str">
            <v>Côn PPR UV D63/20</v>
          </cell>
          <cell r="F365">
            <v>12113</v>
          </cell>
          <cell r="G365" t="str">
            <v>PPRNối thẳng chuyển bậcUV</v>
          </cell>
          <cell r="I365" t="str">
            <v>Côn</v>
          </cell>
          <cell r="J365" t="str">
            <v>PPR</v>
          </cell>
          <cell r="K365" t="str">
            <v>Nối thẳng chuyển bậc</v>
          </cell>
          <cell r="L365" t="str">
            <v>UV</v>
          </cell>
          <cell r="M365" t="str">
            <v>D63/20</v>
          </cell>
          <cell r="N365" t="str">
            <v>112113063020</v>
          </cell>
          <cell r="O365" t="str">
            <v>Nối thẳng chuyển bậc PPR DISMY UV D63/20</v>
          </cell>
          <cell r="P365" t="str">
            <v>cái</v>
          </cell>
          <cell r="R365" t="str">
            <v>CN</v>
          </cell>
          <cell r="S365" t="str">
            <v>UV</v>
          </cell>
          <cell r="T365" t="str">
            <v>D</v>
          </cell>
          <cell r="U365" t="e">
            <v>#N/A</v>
          </cell>
          <cell r="V365" t="str">
            <v/>
          </cell>
          <cell r="W365">
            <v>0</v>
          </cell>
          <cell r="X365">
            <v>63</v>
          </cell>
          <cell r="Y365">
            <v>20</v>
          </cell>
          <cell r="Z365" t="str">
            <v>133300063020</v>
          </cell>
          <cell r="AA365" t="str">
            <v>Nối thẳng chuyển bậc PPR DISMY UV D63/20</v>
          </cell>
          <cell r="AB365">
            <v>12</v>
          </cell>
          <cell r="AC365" t="b">
            <v>0</v>
          </cell>
          <cell r="AD365" t="str">
            <v>CN3063020</v>
          </cell>
        </row>
        <row r="366">
          <cell r="D366" t="str">
            <v>12CNUV6325</v>
          </cell>
          <cell r="E366" t="str">
            <v>Côn PPR UV D63/25</v>
          </cell>
          <cell r="F366">
            <v>12113</v>
          </cell>
          <cell r="G366" t="str">
            <v>PPRNối thẳng chuyển bậcUV</v>
          </cell>
          <cell r="I366" t="str">
            <v>Côn</v>
          </cell>
          <cell r="J366" t="str">
            <v>PPR</v>
          </cell>
          <cell r="K366" t="str">
            <v>Nối thẳng chuyển bậc</v>
          </cell>
          <cell r="L366" t="str">
            <v>UV</v>
          </cell>
          <cell r="M366" t="str">
            <v>D63/25</v>
          </cell>
          <cell r="N366" t="str">
            <v>112113063025</v>
          </cell>
          <cell r="O366" t="str">
            <v>Nối thẳng chuyển bậc PPR DISMY UV D63/25</v>
          </cell>
          <cell r="P366" t="str">
            <v>cái</v>
          </cell>
          <cell r="R366" t="str">
            <v>CN</v>
          </cell>
          <cell r="S366" t="str">
            <v>UV</v>
          </cell>
          <cell r="T366" t="str">
            <v>D</v>
          </cell>
          <cell r="U366" t="e">
            <v>#N/A</v>
          </cell>
          <cell r="V366" t="str">
            <v/>
          </cell>
          <cell r="W366">
            <v>0</v>
          </cell>
          <cell r="X366">
            <v>63</v>
          </cell>
          <cell r="Y366">
            <v>25</v>
          </cell>
          <cell r="Z366" t="str">
            <v>133300063025</v>
          </cell>
          <cell r="AA366" t="str">
            <v>Nối thẳng chuyển bậc PPR DISMY UV D63/25</v>
          </cell>
          <cell r="AB366">
            <v>12</v>
          </cell>
          <cell r="AC366" t="b">
            <v>0</v>
          </cell>
          <cell r="AD366" t="str">
            <v>CN3063025</v>
          </cell>
        </row>
        <row r="367">
          <cell r="D367" t="str">
            <v>12CNUV6332</v>
          </cell>
          <cell r="E367" t="str">
            <v>Côn PPR UV D63/32</v>
          </cell>
          <cell r="F367">
            <v>12113</v>
          </cell>
          <cell r="G367" t="str">
            <v>PPRNối thẳng chuyển bậcUV</v>
          </cell>
          <cell r="I367" t="str">
            <v>Côn</v>
          </cell>
          <cell r="J367" t="str">
            <v>PPR</v>
          </cell>
          <cell r="K367" t="str">
            <v>Nối thẳng chuyển bậc</v>
          </cell>
          <cell r="L367" t="str">
            <v>UV</v>
          </cell>
          <cell r="M367" t="str">
            <v>D63/32</v>
          </cell>
          <cell r="N367" t="str">
            <v>112113063032</v>
          </cell>
          <cell r="O367" t="str">
            <v>Nối thẳng chuyển bậc PPR DISMY UV D63/32</v>
          </cell>
          <cell r="P367" t="str">
            <v>cái</v>
          </cell>
          <cell r="R367" t="str">
            <v>CN</v>
          </cell>
          <cell r="S367" t="str">
            <v>UV</v>
          </cell>
          <cell r="T367" t="str">
            <v>D</v>
          </cell>
          <cell r="U367" t="e">
            <v>#N/A</v>
          </cell>
          <cell r="V367" t="str">
            <v/>
          </cell>
          <cell r="W367">
            <v>0</v>
          </cell>
          <cell r="X367">
            <v>63</v>
          </cell>
          <cell r="Y367">
            <v>32</v>
          </cell>
          <cell r="Z367" t="str">
            <v>133300063032</v>
          </cell>
          <cell r="AA367" t="str">
            <v>Nối thẳng chuyển bậc PPR DISMY UV D63/32</v>
          </cell>
          <cell r="AB367">
            <v>12</v>
          </cell>
          <cell r="AC367" t="b">
            <v>0</v>
          </cell>
          <cell r="AD367" t="str">
            <v>CN3063032</v>
          </cell>
        </row>
        <row r="368">
          <cell r="D368" t="str">
            <v>12CNUV6340</v>
          </cell>
          <cell r="E368" t="str">
            <v>Côn PPR UV D63/40</v>
          </cell>
          <cell r="F368">
            <v>12113</v>
          </cell>
          <cell r="G368" t="str">
            <v>PPRNối thẳng chuyển bậcUV</v>
          </cell>
          <cell r="I368" t="str">
            <v>Côn</v>
          </cell>
          <cell r="J368" t="str">
            <v>PPR</v>
          </cell>
          <cell r="K368" t="str">
            <v>Nối thẳng chuyển bậc</v>
          </cell>
          <cell r="L368" t="str">
            <v>UV</v>
          </cell>
          <cell r="M368" t="str">
            <v>D63/40</v>
          </cell>
          <cell r="N368" t="str">
            <v>112113063040</v>
          </cell>
          <cell r="O368" t="str">
            <v>Nối thẳng chuyển bậc PPR DISMY UV D63/40</v>
          </cell>
          <cell r="P368" t="str">
            <v>cái</v>
          </cell>
          <cell r="R368" t="str">
            <v>CN</v>
          </cell>
          <cell r="S368" t="str">
            <v>UV</v>
          </cell>
          <cell r="T368" t="str">
            <v>D</v>
          </cell>
          <cell r="U368" t="e">
            <v>#N/A</v>
          </cell>
          <cell r="V368" t="str">
            <v/>
          </cell>
          <cell r="W368">
            <v>0</v>
          </cell>
          <cell r="X368">
            <v>63</v>
          </cell>
          <cell r="Y368">
            <v>40</v>
          </cell>
          <cell r="Z368" t="str">
            <v>133300063040</v>
          </cell>
          <cell r="AA368" t="str">
            <v>Nối thẳng chuyển bậc PPR DISMY UV D63/40</v>
          </cell>
          <cell r="AB368">
            <v>12</v>
          </cell>
          <cell r="AC368" t="b">
            <v>0</v>
          </cell>
          <cell r="AD368" t="str">
            <v>CN3063040</v>
          </cell>
        </row>
        <row r="369">
          <cell r="D369" t="str">
            <v>12CNUV6350</v>
          </cell>
          <cell r="E369" t="str">
            <v>Côn PPR UV D63/50</v>
          </cell>
          <cell r="F369">
            <v>12113</v>
          </cell>
          <cell r="G369" t="str">
            <v>PPRNối thẳng chuyển bậcUV</v>
          </cell>
          <cell r="I369" t="str">
            <v>Côn</v>
          </cell>
          <cell r="J369" t="str">
            <v>PPR</v>
          </cell>
          <cell r="K369" t="str">
            <v>Nối thẳng chuyển bậc</v>
          </cell>
          <cell r="L369" t="str">
            <v>UV</v>
          </cell>
          <cell r="M369" t="str">
            <v>D63/50</v>
          </cell>
          <cell r="N369" t="str">
            <v>112113063050</v>
          </cell>
          <cell r="O369" t="str">
            <v>Nối thẳng chuyển bậc PPR DISMY UV D63/50</v>
          </cell>
          <cell r="P369" t="str">
            <v>cái</v>
          </cell>
          <cell r="R369" t="str">
            <v>CN</v>
          </cell>
          <cell r="S369" t="str">
            <v>UV</v>
          </cell>
          <cell r="T369" t="str">
            <v>D</v>
          </cell>
          <cell r="U369" t="e">
            <v>#N/A</v>
          </cell>
          <cell r="V369" t="str">
            <v/>
          </cell>
          <cell r="W369">
            <v>0</v>
          </cell>
          <cell r="X369">
            <v>63</v>
          </cell>
          <cell r="Y369">
            <v>50</v>
          </cell>
          <cell r="Z369" t="str">
            <v>133300063050</v>
          </cell>
          <cell r="AA369" t="str">
            <v>Nối thẳng chuyển bậc PPR DISMY UV D63/50</v>
          </cell>
          <cell r="AB369">
            <v>12</v>
          </cell>
          <cell r="AC369" t="b">
            <v>0</v>
          </cell>
          <cell r="AD369" t="str">
            <v>CN3063050</v>
          </cell>
        </row>
        <row r="370">
          <cell r="D370" t="str">
            <v>12MSX20</v>
          </cell>
          <cell r="E370" t="str">
            <v>Măng sông PPR DISMY xanh D20</v>
          </cell>
          <cell r="F370">
            <v>12121</v>
          </cell>
          <cell r="G370" t="str">
            <v>PPRNối thẳngxanh</v>
          </cell>
          <cell r="I370" t="str">
            <v>Măng sông</v>
          </cell>
          <cell r="J370" t="str">
            <v>PPR</v>
          </cell>
          <cell r="K370" t="str">
            <v>Nối thẳng</v>
          </cell>
          <cell r="L370" t="str">
            <v>xanh</v>
          </cell>
          <cell r="M370" t="str">
            <v>D20</v>
          </cell>
          <cell r="N370" t="str">
            <v>112121020020</v>
          </cell>
          <cell r="O370" t="str">
            <v>Nối thẳng PPR DISMY xanh D20</v>
          </cell>
          <cell r="P370" t="str">
            <v>cái</v>
          </cell>
          <cell r="R370" t="str">
            <v>MS</v>
          </cell>
          <cell r="S370" t="str">
            <v>X</v>
          </cell>
          <cell r="T370" t="str">
            <v>D</v>
          </cell>
          <cell r="U370" t="e">
            <v>#N/A</v>
          </cell>
          <cell r="V370" t="str">
            <v/>
          </cell>
          <cell r="W370">
            <v>0</v>
          </cell>
          <cell r="X370">
            <v>20</v>
          </cell>
          <cell r="Y370">
            <v>0</v>
          </cell>
          <cell r="Z370" t="str">
            <v>134100020020</v>
          </cell>
          <cell r="AA370" t="str">
            <v>Nối thẳng PPR DISMY xanh D20</v>
          </cell>
          <cell r="AB370">
            <v>12</v>
          </cell>
          <cell r="AC370" t="b">
            <v>0</v>
          </cell>
          <cell r="AD370" t="str">
            <v>MS1020020</v>
          </cell>
        </row>
        <row r="371">
          <cell r="D371" t="str">
            <v>12MSX25</v>
          </cell>
          <cell r="E371" t="str">
            <v>Măng sông PPR DISMY xanh D25</v>
          </cell>
          <cell r="F371">
            <v>12121</v>
          </cell>
          <cell r="G371" t="str">
            <v>PPRNối thẳngxanh</v>
          </cell>
          <cell r="I371" t="str">
            <v>Măng sông</v>
          </cell>
          <cell r="J371" t="str">
            <v>PPR</v>
          </cell>
          <cell r="K371" t="str">
            <v>Nối thẳng</v>
          </cell>
          <cell r="L371" t="str">
            <v>xanh</v>
          </cell>
          <cell r="M371" t="str">
            <v>D25</v>
          </cell>
          <cell r="N371" t="str">
            <v>112121025025</v>
          </cell>
          <cell r="O371" t="str">
            <v>Nối thẳng PPR DISMY xanh D25</v>
          </cell>
          <cell r="P371" t="str">
            <v>cái</v>
          </cell>
          <cell r="R371" t="str">
            <v>MS</v>
          </cell>
          <cell r="S371" t="str">
            <v>X</v>
          </cell>
          <cell r="T371" t="str">
            <v>D</v>
          </cell>
          <cell r="U371" t="e">
            <v>#N/A</v>
          </cell>
          <cell r="V371" t="str">
            <v/>
          </cell>
          <cell r="W371">
            <v>0</v>
          </cell>
          <cell r="X371">
            <v>25</v>
          </cell>
          <cell r="Y371">
            <v>0</v>
          </cell>
          <cell r="Z371" t="str">
            <v>134100025025</v>
          </cell>
          <cell r="AA371" t="str">
            <v>Nối thẳng PPR DISMY xanh D25</v>
          </cell>
          <cell r="AB371">
            <v>12</v>
          </cell>
          <cell r="AC371" t="b">
            <v>0</v>
          </cell>
          <cell r="AD371" t="str">
            <v>MS1025025</v>
          </cell>
        </row>
        <row r="372">
          <cell r="D372" t="str">
            <v>12MSX32</v>
          </cell>
          <cell r="E372" t="str">
            <v>Măng sông PPR DISMY xanh D32</v>
          </cell>
          <cell r="F372">
            <v>12121</v>
          </cell>
          <cell r="G372" t="str">
            <v>PPRNối thẳngxanh</v>
          </cell>
          <cell r="I372" t="str">
            <v>Măng sông</v>
          </cell>
          <cell r="J372" t="str">
            <v>PPR</v>
          </cell>
          <cell r="K372" t="str">
            <v>Nối thẳng</v>
          </cell>
          <cell r="L372" t="str">
            <v>xanh</v>
          </cell>
          <cell r="M372" t="str">
            <v>D32</v>
          </cell>
          <cell r="N372" t="str">
            <v>112121032032</v>
          </cell>
          <cell r="O372" t="str">
            <v>Nối thẳng PPR DISMY xanh D32</v>
          </cell>
          <cell r="P372" t="str">
            <v>cái</v>
          </cell>
          <cell r="R372" t="str">
            <v>MS</v>
          </cell>
          <cell r="S372" t="str">
            <v>X</v>
          </cell>
          <cell r="T372" t="str">
            <v>D</v>
          </cell>
          <cell r="U372" t="e">
            <v>#N/A</v>
          </cell>
          <cell r="V372" t="str">
            <v/>
          </cell>
          <cell r="W372">
            <v>0</v>
          </cell>
          <cell r="X372">
            <v>32</v>
          </cell>
          <cell r="Y372">
            <v>0</v>
          </cell>
          <cell r="Z372" t="str">
            <v>134100032032</v>
          </cell>
          <cell r="AA372" t="str">
            <v>Nối thẳng PPR DISMY xanh D32</v>
          </cell>
          <cell r="AB372">
            <v>12</v>
          </cell>
          <cell r="AC372" t="b">
            <v>0</v>
          </cell>
          <cell r="AD372" t="str">
            <v>MS1032032</v>
          </cell>
        </row>
        <row r="373">
          <cell r="D373" t="str">
            <v>12MSX40</v>
          </cell>
          <cell r="E373" t="str">
            <v>Măng sông PPR DISMY xanh D40</v>
          </cell>
          <cell r="F373">
            <v>12121</v>
          </cell>
          <cell r="G373" t="str">
            <v>PPRNối thẳngxanh</v>
          </cell>
          <cell r="I373" t="str">
            <v>Măng sông</v>
          </cell>
          <cell r="J373" t="str">
            <v>PPR</v>
          </cell>
          <cell r="K373" t="str">
            <v>Nối thẳng</v>
          </cell>
          <cell r="L373" t="str">
            <v>xanh</v>
          </cell>
          <cell r="M373" t="str">
            <v>D40</v>
          </cell>
          <cell r="N373" t="str">
            <v>112121040040</v>
          </cell>
          <cell r="O373" t="str">
            <v>Nối thẳng PPR DISMY xanh D40</v>
          </cell>
          <cell r="P373" t="str">
            <v>cái</v>
          </cell>
          <cell r="R373" t="str">
            <v>MS</v>
          </cell>
          <cell r="S373" t="str">
            <v>X</v>
          </cell>
          <cell r="T373" t="str">
            <v>D</v>
          </cell>
          <cell r="U373" t="e">
            <v>#N/A</v>
          </cell>
          <cell r="V373" t="str">
            <v/>
          </cell>
          <cell r="W373">
            <v>0</v>
          </cell>
          <cell r="X373">
            <v>40</v>
          </cell>
          <cell r="Y373">
            <v>0</v>
          </cell>
          <cell r="Z373" t="str">
            <v>134100040040</v>
          </cell>
          <cell r="AA373" t="str">
            <v>Nối thẳng PPR DISMY xanh D40</v>
          </cell>
          <cell r="AB373">
            <v>12</v>
          </cell>
          <cell r="AC373" t="b">
            <v>0</v>
          </cell>
          <cell r="AD373" t="str">
            <v>MS1040040</v>
          </cell>
        </row>
        <row r="374">
          <cell r="D374" t="str">
            <v>12MSX50</v>
          </cell>
          <cell r="E374" t="str">
            <v>Măng sông PPR DISMY xanh D50</v>
          </cell>
          <cell r="F374">
            <v>12121</v>
          </cell>
          <cell r="G374" t="str">
            <v>PPRNối thẳngxanh</v>
          </cell>
          <cell r="I374" t="str">
            <v>Măng sông</v>
          </cell>
          <cell r="J374" t="str">
            <v>PPR</v>
          </cell>
          <cell r="K374" t="str">
            <v>Nối thẳng</v>
          </cell>
          <cell r="L374" t="str">
            <v>xanh</v>
          </cell>
          <cell r="M374" t="str">
            <v>D50</v>
          </cell>
          <cell r="N374" t="str">
            <v>112121050050</v>
          </cell>
          <cell r="O374" t="str">
            <v>Nối thẳng PPR DISMY xanh D50</v>
          </cell>
          <cell r="P374" t="str">
            <v>cái</v>
          </cell>
          <cell r="R374" t="str">
            <v>MS</v>
          </cell>
          <cell r="S374" t="str">
            <v>X</v>
          </cell>
          <cell r="T374" t="str">
            <v>D</v>
          </cell>
          <cell r="U374" t="e">
            <v>#N/A</v>
          </cell>
          <cell r="V374" t="str">
            <v/>
          </cell>
          <cell r="W374">
            <v>0</v>
          </cell>
          <cell r="X374">
            <v>50</v>
          </cell>
          <cell r="Y374">
            <v>0</v>
          </cell>
          <cell r="Z374" t="str">
            <v>134100050050</v>
          </cell>
          <cell r="AA374" t="str">
            <v>Nối thẳng PPR DISMY xanh D50</v>
          </cell>
          <cell r="AB374">
            <v>12</v>
          </cell>
          <cell r="AC374" t="b">
            <v>0</v>
          </cell>
          <cell r="AD374" t="str">
            <v>MS1050050</v>
          </cell>
        </row>
        <row r="375">
          <cell r="D375" t="str">
            <v>12MSX63</v>
          </cell>
          <cell r="E375" t="str">
            <v>Măng sông PPR DISMY xanh D63</v>
          </cell>
          <cell r="F375">
            <v>12121</v>
          </cell>
          <cell r="G375" t="str">
            <v>PPRNối thẳngxanh</v>
          </cell>
          <cell r="I375" t="str">
            <v>Măng sông</v>
          </cell>
          <cell r="J375" t="str">
            <v>PPR</v>
          </cell>
          <cell r="K375" t="str">
            <v>Nối thẳng</v>
          </cell>
          <cell r="L375" t="str">
            <v>xanh</v>
          </cell>
          <cell r="M375" t="str">
            <v>D63</v>
          </cell>
          <cell r="N375" t="str">
            <v>112121063063</v>
          </cell>
          <cell r="O375" t="str">
            <v>Nối thẳng PPR DISMY xanh D63</v>
          </cell>
          <cell r="P375" t="str">
            <v>cái</v>
          </cell>
          <cell r="R375" t="str">
            <v>MS</v>
          </cell>
          <cell r="S375" t="str">
            <v>X</v>
          </cell>
          <cell r="T375" t="str">
            <v>D</v>
          </cell>
          <cell r="U375" t="e">
            <v>#N/A</v>
          </cell>
          <cell r="V375" t="str">
            <v/>
          </cell>
          <cell r="W375">
            <v>0</v>
          </cell>
          <cell r="X375">
            <v>63</v>
          </cell>
          <cell r="Y375">
            <v>0</v>
          </cell>
          <cell r="Z375" t="str">
            <v>134100063063</v>
          </cell>
          <cell r="AA375" t="str">
            <v>Nối thẳng PPR DISMY xanh D63</v>
          </cell>
          <cell r="AB375">
            <v>12</v>
          </cell>
          <cell r="AC375" t="b">
            <v>0</v>
          </cell>
          <cell r="AD375" t="str">
            <v>MS1063063</v>
          </cell>
        </row>
        <row r="376">
          <cell r="D376" t="str">
            <v>12MSX75</v>
          </cell>
          <cell r="E376" t="str">
            <v>Măng sông PPR DISMY xanh D75</v>
          </cell>
          <cell r="F376">
            <v>12121</v>
          </cell>
          <cell r="G376" t="str">
            <v>PPRNối thẳngxanh</v>
          </cell>
          <cell r="I376" t="str">
            <v>Măng sông</v>
          </cell>
          <cell r="J376" t="str">
            <v>PPR</v>
          </cell>
          <cell r="K376" t="str">
            <v>Nối thẳng</v>
          </cell>
          <cell r="L376" t="str">
            <v>xanh</v>
          </cell>
          <cell r="M376" t="str">
            <v>D75</v>
          </cell>
          <cell r="N376" t="str">
            <v>112121075075</v>
          </cell>
          <cell r="O376" t="str">
            <v>Nối thẳng PPR DISMY xanh D75</v>
          </cell>
          <cell r="P376" t="str">
            <v>cái</v>
          </cell>
          <cell r="R376" t="str">
            <v>MS</v>
          </cell>
          <cell r="S376" t="str">
            <v>X</v>
          </cell>
          <cell r="T376" t="str">
            <v>D</v>
          </cell>
          <cell r="U376" t="e">
            <v>#N/A</v>
          </cell>
          <cell r="V376" t="str">
            <v/>
          </cell>
          <cell r="W376">
            <v>0</v>
          </cell>
          <cell r="X376">
            <v>75</v>
          </cell>
          <cell r="Y376">
            <v>0</v>
          </cell>
          <cell r="Z376" t="str">
            <v>134100075075</v>
          </cell>
          <cell r="AA376" t="str">
            <v>Nối thẳng PPR DISMY xanh D75</v>
          </cell>
          <cell r="AB376">
            <v>12</v>
          </cell>
          <cell r="AC376" t="b">
            <v>0</v>
          </cell>
          <cell r="AD376" t="str">
            <v>MS1075075</v>
          </cell>
        </row>
        <row r="377">
          <cell r="D377" t="str">
            <v>12MSX90</v>
          </cell>
          <cell r="E377" t="str">
            <v>Măng sông PPR DISMY xanh D90</v>
          </cell>
          <cell r="F377">
            <v>12121</v>
          </cell>
          <cell r="G377" t="str">
            <v>PPRNối thẳngxanh</v>
          </cell>
          <cell r="I377" t="str">
            <v>Măng sông</v>
          </cell>
          <cell r="J377" t="str">
            <v>PPR</v>
          </cell>
          <cell r="K377" t="str">
            <v>Nối thẳng</v>
          </cell>
          <cell r="L377" t="str">
            <v>xanh</v>
          </cell>
          <cell r="M377" t="str">
            <v>D90</v>
          </cell>
          <cell r="N377" t="str">
            <v>112121090090</v>
          </cell>
          <cell r="O377" t="str">
            <v>Nối thẳng PPR DISMY xanh D90</v>
          </cell>
          <cell r="P377" t="str">
            <v>cái</v>
          </cell>
          <cell r="R377" t="str">
            <v>MS</v>
          </cell>
          <cell r="S377" t="str">
            <v>X</v>
          </cell>
          <cell r="T377" t="str">
            <v>D</v>
          </cell>
          <cell r="U377" t="e">
            <v>#N/A</v>
          </cell>
          <cell r="V377" t="str">
            <v/>
          </cell>
          <cell r="W377">
            <v>0</v>
          </cell>
          <cell r="X377">
            <v>90</v>
          </cell>
          <cell r="Y377">
            <v>0</v>
          </cell>
          <cell r="Z377" t="str">
            <v>134100090090</v>
          </cell>
          <cell r="AA377" t="str">
            <v>Nối thẳng PPR DISMY xanh D90</v>
          </cell>
          <cell r="AB377">
            <v>12</v>
          </cell>
          <cell r="AC377" t="b">
            <v>0</v>
          </cell>
          <cell r="AD377" t="str">
            <v>MS1090090</v>
          </cell>
        </row>
        <row r="378">
          <cell r="D378" t="str">
            <v>12MSX110</v>
          </cell>
          <cell r="E378" t="str">
            <v>Măng sông PPR DISMY xanh D110</v>
          </cell>
          <cell r="F378">
            <v>12121</v>
          </cell>
          <cell r="G378" t="str">
            <v>PPRNối thẳngxanh</v>
          </cell>
          <cell r="I378" t="str">
            <v>Măng sông</v>
          </cell>
          <cell r="J378" t="str">
            <v>PPR</v>
          </cell>
          <cell r="K378" t="str">
            <v>Nối thẳng</v>
          </cell>
          <cell r="L378" t="str">
            <v>xanh</v>
          </cell>
          <cell r="M378" t="str">
            <v>D110</v>
          </cell>
          <cell r="N378" t="str">
            <v>112121110110</v>
          </cell>
          <cell r="O378" t="str">
            <v>Nối thẳng PPR DISMY xanh D110</v>
          </cell>
          <cell r="P378" t="str">
            <v>cái</v>
          </cell>
          <cell r="R378" t="str">
            <v>MS</v>
          </cell>
          <cell r="S378" t="str">
            <v>X</v>
          </cell>
          <cell r="T378" t="str">
            <v>D</v>
          </cell>
          <cell r="U378" t="e">
            <v>#N/A</v>
          </cell>
          <cell r="V378" t="str">
            <v/>
          </cell>
          <cell r="W378">
            <v>0</v>
          </cell>
          <cell r="X378">
            <v>110</v>
          </cell>
          <cell r="Y378">
            <v>0</v>
          </cell>
          <cell r="Z378" t="str">
            <v>134100110110</v>
          </cell>
          <cell r="AA378" t="str">
            <v>Nối thẳng PPR DISMY xanh D110</v>
          </cell>
          <cell r="AB378">
            <v>12</v>
          </cell>
          <cell r="AC378" t="b">
            <v>0</v>
          </cell>
          <cell r="AD378" t="str">
            <v>MS1110110</v>
          </cell>
        </row>
        <row r="379">
          <cell r="D379" t="str">
            <v>12MSX125</v>
          </cell>
          <cell r="E379" t="str">
            <v>Măng sông PPR DISMY xanh D125</v>
          </cell>
          <cell r="F379">
            <v>12121</v>
          </cell>
          <cell r="G379" t="str">
            <v>PPRNối thẳngxanh</v>
          </cell>
          <cell r="I379" t="str">
            <v>Măng sông</v>
          </cell>
          <cell r="J379" t="str">
            <v>PPR</v>
          </cell>
          <cell r="K379" t="str">
            <v>Nối thẳng</v>
          </cell>
          <cell r="L379" t="str">
            <v>xanh</v>
          </cell>
          <cell r="M379" t="str">
            <v>D125</v>
          </cell>
          <cell r="N379" t="str">
            <v>112121125125</v>
          </cell>
          <cell r="O379" t="str">
            <v>Nối thẳng PPR DISMY xanh D125</v>
          </cell>
          <cell r="P379" t="str">
            <v>cái</v>
          </cell>
          <cell r="R379" t="str">
            <v>MS</v>
          </cell>
          <cell r="S379" t="str">
            <v>X</v>
          </cell>
          <cell r="T379" t="str">
            <v>D</v>
          </cell>
          <cell r="U379" t="e">
            <v>#N/A</v>
          </cell>
          <cell r="V379" t="str">
            <v/>
          </cell>
          <cell r="W379">
            <v>0</v>
          </cell>
          <cell r="X379">
            <v>125</v>
          </cell>
          <cell r="Y379">
            <v>0</v>
          </cell>
          <cell r="Z379" t="str">
            <v>134100125125</v>
          </cell>
          <cell r="AA379" t="str">
            <v>Nối thẳng PPR DISMY xanh D125</v>
          </cell>
          <cell r="AB379">
            <v>12</v>
          </cell>
          <cell r="AC379" t="b">
            <v>0</v>
          </cell>
          <cell r="AD379" t="str">
            <v>MS1125125</v>
          </cell>
        </row>
        <row r="380">
          <cell r="D380" t="str">
            <v>12MSX140</v>
          </cell>
          <cell r="E380" t="str">
            <v>Măng sông PPR DISMY xanh D140</v>
          </cell>
          <cell r="F380">
            <v>12121</v>
          </cell>
          <cell r="G380" t="str">
            <v>PPRNối thẳngxanh</v>
          </cell>
          <cell r="I380" t="str">
            <v>Măng sông</v>
          </cell>
          <cell r="J380" t="str">
            <v>PPR</v>
          </cell>
          <cell r="K380" t="str">
            <v>Nối thẳng</v>
          </cell>
          <cell r="L380" t="str">
            <v>xanh</v>
          </cell>
          <cell r="M380" t="str">
            <v>D140</v>
          </cell>
          <cell r="N380" t="str">
            <v>112121140140</v>
          </cell>
          <cell r="O380" t="str">
            <v>Nối thẳng PPR DISMY xanh D140</v>
          </cell>
          <cell r="P380" t="str">
            <v>cái</v>
          </cell>
          <cell r="R380" t="str">
            <v>MS</v>
          </cell>
          <cell r="S380" t="str">
            <v>X</v>
          </cell>
          <cell r="T380" t="str">
            <v>D</v>
          </cell>
          <cell r="U380" t="e">
            <v>#N/A</v>
          </cell>
          <cell r="V380" t="str">
            <v/>
          </cell>
          <cell r="W380">
            <v>0</v>
          </cell>
          <cell r="X380">
            <v>140</v>
          </cell>
          <cell r="Y380">
            <v>0</v>
          </cell>
          <cell r="Z380" t="str">
            <v>134100140140</v>
          </cell>
          <cell r="AA380" t="str">
            <v>Nối thẳng PPR DISMY xanh D140</v>
          </cell>
          <cell r="AB380">
            <v>12</v>
          </cell>
          <cell r="AC380" t="b">
            <v>0</v>
          </cell>
          <cell r="AD380" t="str">
            <v>MS1140140</v>
          </cell>
        </row>
        <row r="381">
          <cell r="D381" t="str">
            <v>12MSX160</v>
          </cell>
          <cell r="E381" t="str">
            <v>Măng sông PPR DISMY xanh D160</v>
          </cell>
          <cell r="F381">
            <v>12121</v>
          </cell>
          <cell r="G381" t="str">
            <v>PPRNối thẳngxanh</v>
          </cell>
          <cell r="I381" t="str">
            <v>Măng sông</v>
          </cell>
          <cell r="J381" t="str">
            <v>PPR</v>
          </cell>
          <cell r="K381" t="str">
            <v>Nối thẳng</v>
          </cell>
          <cell r="L381" t="str">
            <v>xanh</v>
          </cell>
          <cell r="M381" t="str">
            <v>D160</v>
          </cell>
          <cell r="N381" t="str">
            <v>112121160160</v>
          </cell>
          <cell r="O381" t="str">
            <v>Nối thẳng PPR DISMY xanh D160</v>
          </cell>
          <cell r="P381" t="str">
            <v>cái</v>
          </cell>
          <cell r="R381" t="str">
            <v>MS</v>
          </cell>
          <cell r="S381" t="str">
            <v>X</v>
          </cell>
          <cell r="T381" t="str">
            <v>D</v>
          </cell>
          <cell r="U381" t="e">
            <v>#N/A</v>
          </cell>
          <cell r="V381" t="str">
            <v/>
          </cell>
          <cell r="W381">
            <v>0</v>
          </cell>
          <cell r="X381">
            <v>160</v>
          </cell>
          <cell r="Y381">
            <v>0</v>
          </cell>
          <cell r="Z381" t="str">
            <v>134100160160</v>
          </cell>
          <cell r="AA381" t="str">
            <v>Nối thẳng PPR DISMY xanh D160</v>
          </cell>
          <cell r="AB381">
            <v>12</v>
          </cell>
          <cell r="AC381" t="b">
            <v>0</v>
          </cell>
          <cell r="AD381" t="str">
            <v>MS1160160</v>
          </cell>
        </row>
        <row r="382">
          <cell r="D382" t="str">
            <v>12MSG20</v>
          </cell>
          <cell r="E382" t="str">
            <v>Măng sông PPR DISMY ghi D20</v>
          </cell>
          <cell r="F382">
            <v>12122</v>
          </cell>
          <cell r="G382" t="str">
            <v>PPRNối thẳngghi</v>
          </cell>
          <cell r="I382" t="str">
            <v>Măng sông</v>
          </cell>
          <cell r="J382" t="str">
            <v>PPR</v>
          </cell>
          <cell r="K382" t="str">
            <v>Nối thẳng</v>
          </cell>
          <cell r="L382" t="str">
            <v>ghi</v>
          </cell>
          <cell r="M382" t="str">
            <v>D20</v>
          </cell>
          <cell r="N382" t="str">
            <v>112122020020</v>
          </cell>
          <cell r="O382" t="str">
            <v>Nối thẳng PPR DISMY ghi D20</v>
          </cell>
          <cell r="P382" t="str">
            <v>cái</v>
          </cell>
          <cell r="R382" t="str">
            <v>MS</v>
          </cell>
          <cell r="S382" t="str">
            <v>G</v>
          </cell>
          <cell r="T382" t="str">
            <v>D</v>
          </cell>
          <cell r="U382" t="e">
            <v>#N/A</v>
          </cell>
          <cell r="V382" t="str">
            <v/>
          </cell>
          <cell r="W382">
            <v>0</v>
          </cell>
          <cell r="X382">
            <v>20</v>
          </cell>
          <cell r="Y382">
            <v>0</v>
          </cell>
          <cell r="Z382" t="str">
            <v>134200020020</v>
          </cell>
          <cell r="AA382" t="str">
            <v>Nối thẳng PPR DISMY ghi D20</v>
          </cell>
          <cell r="AB382">
            <v>12</v>
          </cell>
          <cell r="AC382" t="b">
            <v>0</v>
          </cell>
          <cell r="AD382" t="str">
            <v>MS2020020</v>
          </cell>
        </row>
        <row r="383">
          <cell r="D383" t="str">
            <v>12MSG25</v>
          </cell>
          <cell r="E383" t="str">
            <v>Măng sông PPR DISMY ghi D25</v>
          </cell>
          <cell r="F383">
            <v>12122</v>
          </cell>
          <cell r="G383" t="str">
            <v>PPRNối thẳngghi</v>
          </cell>
          <cell r="I383" t="str">
            <v>Măng sông</v>
          </cell>
          <cell r="J383" t="str">
            <v>PPR</v>
          </cell>
          <cell r="K383" t="str">
            <v>Nối thẳng</v>
          </cell>
          <cell r="L383" t="str">
            <v>ghi</v>
          </cell>
          <cell r="M383" t="str">
            <v>D25</v>
          </cell>
          <cell r="N383" t="str">
            <v>112122025025</v>
          </cell>
          <cell r="O383" t="str">
            <v>Nối thẳng PPR DISMY ghi D25</v>
          </cell>
          <cell r="P383" t="str">
            <v>cái</v>
          </cell>
          <cell r="R383" t="str">
            <v>MS</v>
          </cell>
          <cell r="S383" t="str">
            <v>G</v>
          </cell>
          <cell r="T383" t="str">
            <v>D</v>
          </cell>
          <cell r="U383" t="e">
            <v>#N/A</v>
          </cell>
          <cell r="V383" t="str">
            <v/>
          </cell>
          <cell r="W383">
            <v>0</v>
          </cell>
          <cell r="X383">
            <v>25</v>
          </cell>
          <cell r="Y383">
            <v>0</v>
          </cell>
          <cell r="Z383" t="str">
            <v>134200025025</v>
          </cell>
          <cell r="AA383" t="str">
            <v>Nối thẳng PPR DISMY ghi D25</v>
          </cell>
          <cell r="AB383">
            <v>12</v>
          </cell>
          <cell r="AC383" t="b">
            <v>0</v>
          </cell>
          <cell r="AD383" t="str">
            <v>MS2025025</v>
          </cell>
        </row>
        <row r="384">
          <cell r="D384" t="str">
            <v>12MSG32</v>
          </cell>
          <cell r="E384" t="str">
            <v>Măng sông PPR DISMY ghi D32</v>
          </cell>
          <cell r="F384">
            <v>12122</v>
          </cell>
          <cell r="G384" t="str">
            <v>PPRNối thẳngghi</v>
          </cell>
          <cell r="I384" t="str">
            <v>Măng sông</v>
          </cell>
          <cell r="J384" t="str">
            <v>PPR</v>
          </cell>
          <cell r="K384" t="str">
            <v>Nối thẳng</v>
          </cell>
          <cell r="L384" t="str">
            <v>ghi</v>
          </cell>
          <cell r="M384" t="str">
            <v>D32</v>
          </cell>
          <cell r="N384" t="str">
            <v>112122032032</v>
          </cell>
          <cell r="O384" t="str">
            <v>Nối thẳng PPR DISMY ghi D32</v>
          </cell>
          <cell r="P384" t="str">
            <v>cái</v>
          </cell>
          <cell r="R384" t="str">
            <v>MS</v>
          </cell>
          <cell r="S384" t="str">
            <v>G</v>
          </cell>
          <cell r="T384" t="str">
            <v>D</v>
          </cell>
          <cell r="U384" t="e">
            <v>#N/A</v>
          </cell>
          <cell r="V384" t="str">
            <v/>
          </cell>
          <cell r="W384">
            <v>0</v>
          </cell>
          <cell r="X384">
            <v>32</v>
          </cell>
          <cell r="Y384">
            <v>0</v>
          </cell>
          <cell r="Z384" t="str">
            <v>134200032032</v>
          </cell>
          <cell r="AA384" t="str">
            <v>Nối thẳng PPR DISMY ghi D32</v>
          </cell>
          <cell r="AB384">
            <v>12</v>
          </cell>
          <cell r="AC384" t="b">
            <v>0</v>
          </cell>
          <cell r="AD384" t="str">
            <v>MS2032032</v>
          </cell>
        </row>
        <row r="385">
          <cell r="D385" t="str">
            <v>12MSG40</v>
          </cell>
          <cell r="E385" t="str">
            <v>Măng sông PPR DISMY ghi D40</v>
          </cell>
          <cell r="F385">
            <v>12122</v>
          </cell>
          <cell r="G385" t="str">
            <v>PPRNối thẳngghi</v>
          </cell>
          <cell r="I385" t="str">
            <v>Măng sông</v>
          </cell>
          <cell r="J385" t="str">
            <v>PPR</v>
          </cell>
          <cell r="K385" t="str">
            <v>Nối thẳng</v>
          </cell>
          <cell r="L385" t="str">
            <v>ghi</v>
          </cell>
          <cell r="M385" t="str">
            <v>D40</v>
          </cell>
          <cell r="N385" t="str">
            <v>112122040040</v>
          </cell>
          <cell r="O385" t="str">
            <v>Nối thẳng PPR DISMY ghi D40</v>
          </cell>
          <cell r="P385" t="str">
            <v>cái</v>
          </cell>
          <cell r="R385" t="str">
            <v>MS</v>
          </cell>
          <cell r="S385" t="str">
            <v>G</v>
          </cell>
          <cell r="T385" t="str">
            <v>D</v>
          </cell>
          <cell r="U385" t="e">
            <v>#N/A</v>
          </cell>
          <cell r="V385" t="str">
            <v/>
          </cell>
          <cell r="W385">
            <v>0</v>
          </cell>
          <cell r="X385">
            <v>40</v>
          </cell>
          <cell r="Y385">
            <v>0</v>
          </cell>
          <cell r="Z385" t="str">
            <v>134200040040</v>
          </cell>
          <cell r="AA385" t="str">
            <v>Nối thẳng PPR DISMY ghi D40</v>
          </cell>
          <cell r="AB385">
            <v>12</v>
          </cell>
          <cell r="AC385" t="b">
            <v>0</v>
          </cell>
          <cell r="AD385" t="str">
            <v>MS2040040</v>
          </cell>
        </row>
        <row r="386">
          <cell r="D386" t="str">
            <v>12MSG50</v>
          </cell>
          <cell r="E386" t="str">
            <v>Măng sông PPR DISMY ghi D50</v>
          </cell>
          <cell r="F386">
            <v>12122</v>
          </cell>
          <cell r="G386" t="str">
            <v>PPRNối thẳngghi</v>
          </cell>
          <cell r="I386" t="str">
            <v>Măng sông</v>
          </cell>
          <cell r="J386" t="str">
            <v>PPR</v>
          </cell>
          <cell r="K386" t="str">
            <v>Nối thẳng</v>
          </cell>
          <cell r="L386" t="str">
            <v>ghi</v>
          </cell>
          <cell r="M386" t="str">
            <v>D50</v>
          </cell>
          <cell r="N386" t="str">
            <v>112122050050</v>
          </cell>
          <cell r="O386" t="str">
            <v>Nối thẳng PPR DISMY ghi D50</v>
          </cell>
          <cell r="P386" t="str">
            <v>cái</v>
          </cell>
          <cell r="R386" t="str">
            <v>MS</v>
          </cell>
          <cell r="S386" t="str">
            <v>G</v>
          </cell>
          <cell r="T386" t="str">
            <v>D</v>
          </cell>
          <cell r="U386" t="e">
            <v>#N/A</v>
          </cell>
          <cell r="V386" t="str">
            <v/>
          </cell>
          <cell r="W386">
            <v>0</v>
          </cell>
          <cell r="X386">
            <v>50</v>
          </cell>
          <cell r="Y386">
            <v>0</v>
          </cell>
          <cell r="Z386" t="str">
            <v>134200050050</v>
          </cell>
          <cell r="AA386" t="str">
            <v>Nối thẳng PPR DISMY ghi D50</v>
          </cell>
          <cell r="AB386">
            <v>12</v>
          </cell>
          <cell r="AC386" t="b">
            <v>0</v>
          </cell>
          <cell r="AD386" t="str">
            <v>MS2050050</v>
          </cell>
        </row>
        <row r="387">
          <cell r="D387" t="str">
            <v>12MSG63</v>
          </cell>
          <cell r="E387" t="str">
            <v>Măng sông PPR DISMY ghi D63</v>
          </cell>
          <cell r="F387">
            <v>12122</v>
          </cell>
          <cell r="G387" t="str">
            <v>PPRNối thẳngghi</v>
          </cell>
          <cell r="I387" t="str">
            <v>Măng sông</v>
          </cell>
          <cell r="J387" t="str">
            <v>PPR</v>
          </cell>
          <cell r="K387" t="str">
            <v>Nối thẳng</v>
          </cell>
          <cell r="L387" t="str">
            <v>ghi</v>
          </cell>
          <cell r="M387" t="str">
            <v>D63</v>
          </cell>
          <cell r="N387" t="str">
            <v>112122063063</v>
          </cell>
          <cell r="O387" t="str">
            <v>Nối thẳng PPR DISMY ghi D63</v>
          </cell>
          <cell r="P387" t="str">
            <v>cái</v>
          </cell>
          <cell r="R387" t="str">
            <v>MS</v>
          </cell>
          <cell r="S387" t="str">
            <v>G</v>
          </cell>
          <cell r="T387" t="str">
            <v>D</v>
          </cell>
          <cell r="U387" t="e">
            <v>#N/A</v>
          </cell>
          <cell r="V387" t="str">
            <v/>
          </cell>
          <cell r="W387">
            <v>0</v>
          </cell>
          <cell r="X387">
            <v>63</v>
          </cell>
          <cell r="Y387">
            <v>0</v>
          </cell>
          <cell r="Z387" t="str">
            <v>134200063063</v>
          </cell>
          <cell r="AA387" t="str">
            <v>Nối thẳng PPR DISMY ghi D63</v>
          </cell>
          <cell r="AB387">
            <v>12</v>
          </cell>
          <cell r="AC387" t="b">
            <v>0</v>
          </cell>
          <cell r="AD387" t="str">
            <v>MS2063063</v>
          </cell>
        </row>
        <row r="388">
          <cell r="D388" t="str">
            <v>12MSG75</v>
          </cell>
          <cell r="E388" t="str">
            <v>Măng sông PPR DISMY ghi D75</v>
          </cell>
          <cell r="F388">
            <v>12122</v>
          </cell>
          <cell r="G388" t="str">
            <v>PPRNối thẳngghi</v>
          </cell>
          <cell r="I388" t="str">
            <v>Măng sông</v>
          </cell>
          <cell r="J388" t="str">
            <v>PPR</v>
          </cell>
          <cell r="K388" t="str">
            <v>Nối thẳng</v>
          </cell>
          <cell r="L388" t="str">
            <v>ghi</v>
          </cell>
          <cell r="M388" t="str">
            <v>D75</v>
          </cell>
          <cell r="N388" t="str">
            <v>112122075075</v>
          </cell>
          <cell r="O388" t="str">
            <v>Nối thẳng PPR DISMY ghi D75</v>
          </cell>
          <cell r="P388" t="str">
            <v>cái</v>
          </cell>
          <cell r="R388" t="str">
            <v>MS</v>
          </cell>
          <cell r="S388" t="str">
            <v>G</v>
          </cell>
          <cell r="T388" t="str">
            <v>D</v>
          </cell>
          <cell r="U388" t="e">
            <v>#N/A</v>
          </cell>
          <cell r="V388" t="str">
            <v/>
          </cell>
          <cell r="W388">
            <v>0</v>
          </cell>
          <cell r="X388">
            <v>75</v>
          </cell>
          <cell r="Y388">
            <v>0</v>
          </cell>
          <cell r="Z388" t="str">
            <v>134200075075</v>
          </cell>
          <cell r="AA388" t="str">
            <v>Nối thẳng PPR DISMY ghi D75</v>
          </cell>
          <cell r="AB388">
            <v>12</v>
          </cell>
          <cell r="AC388" t="b">
            <v>0</v>
          </cell>
          <cell r="AD388" t="str">
            <v>MS2075075</v>
          </cell>
        </row>
        <row r="389">
          <cell r="D389" t="str">
            <v>12MSG90</v>
          </cell>
          <cell r="E389" t="str">
            <v>Măng sông PPR DISMY ghi D90</v>
          </cell>
          <cell r="F389">
            <v>12122</v>
          </cell>
          <cell r="G389" t="str">
            <v>PPRNối thẳngghi</v>
          </cell>
          <cell r="I389" t="str">
            <v>Măng sông</v>
          </cell>
          <cell r="J389" t="str">
            <v>PPR</v>
          </cell>
          <cell r="K389" t="str">
            <v>Nối thẳng</v>
          </cell>
          <cell r="L389" t="str">
            <v>ghi</v>
          </cell>
          <cell r="M389" t="str">
            <v>D90</v>
          </cell>
          <cell r="N389" t="str">
            <v>112122090090</v>
          </cell>
          <cell r="O389" t="str">
            <v>Nối thẳng PPR DISMY ghi D90</v>
          </cell>
          <cell r="P389" t="str">
            <v>cái</v>
          </cell>
          <cell r="R389" t="str">
            <v>MS</v>
          </cell>
          <cell r="S389" t="str">
            <v>G</v>
          </cell>
          <cell r="T389" t="str">
            <v>D</v>
          </cell>
          <cell r="U389" t="e">
            <v>#N/A</v>
          </cell>
          <cell r="V389" t="str">
            <v/>
          </cell>
          <cell r="W389">
            <v>0</v>
          </cell>
          <cell r="X389">
            <v>90</v>
          </cell>
          <cell r="Y389">
            <v>0</v>
          </cell>
          <cell r="Z389" t="str">
            <v>134200090090</v>
          </cell>
          <cell r="AA389" t="str">
            <v>Nối thẳng PPR DISMY ghi D90</v>
          </cell>
          <cell r="AB389">
            <v>12</v>
          </cell>
          <cell r="AC389" t="b">
            <v>0</v>
          </cell>
          <cell r="AD389" t="str">
            <v>MS2090090</v>
          </cell>
        </row>
        <row r="390">
          <cell r="D390" t="str">
            <v>12MSG110</v>
          </cell>
          <cell r="E390" t="str">
            <v>Măng sông PPR DISMY ghi D110</v>
          </cell>
          <cell r="F390">
            <v>12122</v>
          </cell>
          <cell r="G390" t="str">
            <v>PPRNối thẳngghi</v>
          </cell>
          <cell r="I390" t="str">
            <v>Măng sông</v>
          </cell>
          <cell r="J390" t="str">
            <v>PPR</v>
          </cell>
          <cell r="K390" t="str">
            <v>Nối thẳng</v>
          </cell>
          <cell r="L390" t="str">
            <v>ghi</v>
          </cell>
          <cell r="M390" t="str">
            <v>D110</v>
          </cell>
          <cell r="N390" t="str">
            <v>112122110110</v>
          </cell>
          <cell r="O390" t="str">
            <v>Nối thẳng PPR DISMY ghi D110</v>
          </cell>
          <cell r="P390" t="str">
            <v>cái</v>
          </cell>
          <cell r="R390" t="str">
            <v>MS</v>
          </cell>
          <cell r="S390" t="str">
            <v>G</v>
          </cell>
          <cell r="T390" t="str">
            <v>D</v>
          </cell>
          <cell r="U390" t="e">
            <v>#N/A</v>
          </cell>
          <cell r="V390" t="str">
            <v/>
          </cell>
          <cell r="W390">
            <v>0</v>
          </cell>
          <cell r="X390">
            <v>110</v>
          </cell>
          <cell r="Y390">
            <v>0</v>
          </cell>
          <cell r="Z390" t="str">
            <v>134200110110</v>
          </cell>
          <cell r="AA390" t="str">
            <v>Nối thẳng PPR DISMY ghi D110</v>
          </cell>
          <cell r="AB390">
            <v>12</v>
          </cell>
          <cell r="AC390" t="b">
            <v>0</v>
          </cell>
          <cell r="AD390" t="str">
            <v>MS2110110</v>
          </cell>
        </row>
        <row r="391">
          <cell r="D391" t="str">
            <v>12MSG125</v>
          </cell>
          <cell r="E391" t="str">
            <v>Măng sông PPR DISMY ghi D125</v>
          </cell>
          <cell r="F391">
            <v>12122</v>
          </cell>
          <cell r="G391" t="str">
            <v>PPRNối thẳngghi</v>
          </cell>
          <cell r="I391" t="str">
            <v>Măng sông</v>
          </cell>
          <cell r="J391" t="str">
            <v>PPR</v>
          </cell>
          <cell r="K391" t="str">
            <v>Nối thẳng</v>
          </cell>
          <cell r="L391" t="str">
            <v>ghi</v>
          </cell>
          <cell r="M391" t="str">
            <v>D125</v>
          </cell>
          <cell r="N391" t="str">
            <v>112122125125</v>
          </cell>
          <cell r="O391" t="str">
            <v>Nối thẳng PPR DISMY ghi D125</v>
          </cell>
          <cell r="P391" t="str">
            <v>cái</v>
          </cell>
          <cell r="R391" t="str">
            <v>MS</v>
          </cell>
          <cell r="S391" t="str">
            <v>G</v>
          </cell>
          <cell r="T391" t="str">
            <v>D</v>
          </cell>
          <cell r="U391" t="e">
            <v>#N/A</v>
          </cell>
          <cell r="V391" t="str">
            <v/>
          </cell>
          <cell r="W391">
            <v>0</v>
          </cell>
          <cell r="X391">
            <v>125</v>
          </cell>
          <cell r="Y391">
            <v>0</v>
          </cell>
          <cell r="Z391" t="str">
            <v>134200125125</v>
          </cell>
          <cell r="AA391" t="str">
            <v>Nối thẳng PPR DISMY ghi D125</v>
          </cell>
          <cell r="AB391">
            <v>12</v>
          </cell>
          <cell r="AC391" t="b">
            <v>0</v>
          </cell>
          <cell r="AD391" t="str">
            <v>MS2125125</v>
          </cell>
        </row>
        <row r="392">
          <cell r="D392" t="str">
            <v>12MSG160</v>
          </cell>
          <cell r="E392" t="str">
            <v>Măng sông PPR DISMY ghi D160</v>
          </cell>
          <cell r="F392">
            <v>12122</v>
          </cell>
          <cell r="G392" t="str">
            <v>PPRNối thẳngghi</v>
          </cell>
          <cell r="I392" t="str">
            <v>Măng sông</v>
          </cell>
          <cell r="J392" t="str">
            <v>PPR</v>
          </cell>
          <cell r="K392" t="str">
            <v>Nối thẳng</v>
          </cell>
          <cell r="L392" t="str">
            <v>ghi</v>
          </cell>
          <cell r="M392" t="str">
            <v>D160</v>
          </cell>
          <cell r="N392" t="str">
            <v>112122160160</v>
          </cell>
          <cell r="O392" t="str">
            <v>Nối thẳng PPR DISMY ghi D160</v>
          </cell>
          <cell r="P392" t="str">
            <v>cái</v>
          </cell>
          <cell r="R392" t="str">
            <v>MS</v>
          </cell>
          <cell r="S392" t="str">
            <v>G</v>
          </cell>
          <cell r="T392" t="str">
            <v>D</v>
          </cell>
          <cell r="U392" t="e">
            <v>#N/A</v>
          </cell>
          <cell r="V392" t="str">
            <v/>
          </cell>
          <cell r="W392">
            <v>0</v>
          </cell>
          <cell r="X392">
            <v>160</v>
          </cell>
          <cell r="Y392">
            <v>0</v>
          </cell>
          <cell r="Z392" t="str">
            <v>134200160160</v>
          </cell>
          <cell r="AA392" t="str">
            <v>Nối thẳng PPR DISMY ghi D160</v>
          </cell>
          <cell r="AB392">
            <v>12</v>
          </cell>
          <cell r="AC392" t="b">
            <v>0</v>
          </cell>
          <cell r="AD392" t="str">
            <v>MS2160160</v>
          </cell>
        </row>
        <row r="393">
          <cell r="D393" t="str">
            <v>12MSUV20</v>
          </cell>
          <cell r="E393" t="str">
            <v>Măng sông PPR UV D20</v>
          </cell>
          <cell r="F393">
            <v>12123</v>
          </cell>
          <cell r="G393" t="str">
            <v>PPRNối thẳngUV</v>
          </cell>
          <cell r="I393" t="str">
            <v>Măng sông</v>
          </cell>
          <cell r="J393" t="str">
            <v>PPR</v>
          </cell>
          <cell r="K393" t="str">
            <v>Nối thẳng</v>
          </cell>
          <cell r="L393" t="str">
            <v>UV</v>
          </cell>
          <cell r="M393" t="str">
            <v>D20</v>
          </cell>
          <cell r="N393" t="str">
            <v>112123020020</v>
          </cell>
          <cell r="O393" t="str">
            <v>Nối thẳng PPR DISMY UV D20</v>
          </cell>
          <cell r="P393" t="str">
            <v>cái</v>
          </cell>
          <cell r="R393" t="str">
            <v>MS</v>
          </cell>
          <cell r="S393" t="str">
            <v>UV</v>
          </cell>
          <cell r="T393" t="str">
            <v>D</v>
          </cell>
          <cell r="U393" t="e">
            <v>#N/A</v>
          </cell>
          <cell r="V393" t="str">
            <v/>
          </cell>
          <cell r="W393">
            <v>0</v>
          </cell>
          <cell r="X393">
            <v>20</v>
          </cell>
          <cell r="Y393">
            <v>0</v>
          </cell>
          <cell r="Z393" t="str">
            <v>134300020020</v>
          </cell>
          <cell r="AA393" t="str">
            <v>Nối thẳng PPR DISMY UV D20</v>
          </cell>
          <cell r="AB393">
            <v>12</v>
          </cell>
          <cell r="AC393" t="b">
            <v>0</v>
          </cell>
          <cell r="AD393" t="str">
            <v>MS3020020</v>
          </cell>
        </row>
        <row r="394">
          <cell r="D394" t="str">
            <v>12MSUV25</v>
          </cell>
          <cell r="E394" t="str">
            <v>Măng sông PPR UV D25</v>
          </cell>
          <cell r="F394">
            <v>12123</v>
          </cell>
          <cell r="G394" t="str">
            <v>PPRNối thẳngUV</v>
          </cell>
          <cell r="I394" t="str">
            <v>Măng sông</v>
          </cell>
          <cell r="J394" t="str">
            <v>PPR</v>
          </cell>
          <cell r="K394" t="str">
            <v>Nối thẳng</v>
          </cell>
          <cell r="L394" t="str">
            <v>UV</v>
          </cell>
          <cell r="M394" t="str">
            <v>D25</v>
          </cell>
          <cell r="N394" t="str">
            <v>112123025025</v>
          </cell>
          <cell r="O394" t="str">
            <v>Nối thẳng PPR DISMY UV D25</v>
          </cell>
          <cell r="P394" t="str">
            <v>cái</v>
          </cell>
          <cell r="R394" t="str">
            <v>MS</v>
          </cell>
          <cell r="S394" t="str">
            <v>UV</v>
          </cell>
          <cell r="T394" t="str">
            <v>D</v>
          </cell>
          <cell r="U394" t="e">
            <v>#N/A</v>
          </cell>
          <cell r="V394" t="str">
            <v/>
          </cell>
          <cell r="W394">
            <v>0</v>
          </cell>
          <cell r="X394">
            <v>25</v>
          </cell>
          <cell r="Y394">
            <v>0</v>
          </cell>
          <cell r="Z394" t="str">
            <v>134300025025</v>
          </cell>
          <cell r="AA394" t="str">
            <v>Nối thẳng PPR DISMY UV D25</v>
          </cell>
          <cell r="AB394">
            <v>12</v>
          </cell>
          <cell r="AC394" t="b">
            <v>0</v>
          </cell>
          <cell r="AD394" t="str">
            <v>MS3025025</v>
          </cell>
        </row>
        <row r="395">
          <cell r="D395" t="str">
            <v>12MSUV32</v>
          </cell>
          <cell r="E395" t="str">
            <v>Măng sông PPR UV D32</v>
          </cell>
          <cell r="F395">
            <v>12123</v>
          </cell>
          <cell r="G395" t="str">
            <v>PPRNối thẳngUV</v>
          </cell>
          <cell r="I395" t="str">
            <v>Măng sông</v>
          </cell>
          <cell r="J395" t="str">
            <v>PPR</v>
          </cell>
          <cell r="K395" t="str">
            <v>Nối thẳng</v>
          </cell>
          <cell r="L395" t="str">
            <v>UV</v>
          </cell>
          <cell r="M395" t="str">
            <v>D32</v>
          </cell>
          <cell r="N395" t="str">
            <v>112123032032</v>
          </cell>
          <cell r="O395" t="str">
            <v>Nối thẳng PPR DISMY UV D32</v>
          </cell>
          <cell r="P395" t="str">
            <v>cái</v>
          </cell>
          <cell r="R395" t="str">
            <v>MS</v>
          </cell>
          <cell r="S395" t="str">
            <v>UV</v>
          </cell>
          <cell r="T395" t="str">
            <v>D</v>
          </cell>
          <cell r="U395" t="e">
            <v>#N/A</v>
          </cell>
          <cell r="V395" t="str">
            <v/>
          </cell>
          <cell r="W395">
            <v>0</v>
          </cell>
          <cell r="X395">
            <v>32</v>
          </cell>
          <cell r="Y395">
            <v>0</v>
          </cell>
          <cell r="Z395" t="str">
            <v>134300032032</v>
          </cell>
          <cell r="AA395" t="str">
            <v>Nối thẳng PPR DISMY UV D32</v>
          </cell>
          <cell r="AB395">
            <v>12</v>
          </cell>
          <cell r="AC395" t="b">
            <v>0</v>
          </cell>
          <cell r="AD395" t="str">
            <v>MS3032032</v>
          </cell>
        </row>
        <row r="396">
          <cell r="D396" t="str">
            <v>12MSUV40</v>
          </cell>
          <cell r="E396" t="str">
            <v>Măng sông PPR UV D40</v>
          </cell>
          <cell r="F396">
            <v>12123</v>
          </cell>
          <cell r="G396" t="str">
            <v>PPRNối thẳngUV</v>
          </cell>
          <cell r="I396" t="str">
            <v>Măng sông</v>
          </cell>
          <cell r="J396" t="str">
            <v>PPR</v>
          </cell>
          <cell r="K396" t="str">
            <v>Nối thẳng</v>
          </cell>
          <cell r="L396" t="str">
            <v>UV</v>
          </cell>
          <cell r="M396" t="str">
            <v>D40</v>
          </cell>
          <cell r="N396" t="str">
            <v>112123040040</v>
          </cell>
          <cell r="O396" t="str">
            <v>Nối thẳng PPR DISMY UV D40</v>
          </cell>
          <cell r="P396" t="str">
            <v>cái</v>
          </cell>
          <cell r="R396" t="str">
            <v>MS</v>
          </cell>
          <cell r="S396" t="str">
            <v>UV</v>
          </cell>
          <cell r="T396" t="str">
            <v>D</v>
          </cell>
          <cell r="U396" t="e">
            <v>#N/A</v>
          </cell>
          <cell r="V396" t="str">
            <v/>
          </cell>
          <cell r="W396">
            <v>0</v>
          </cell>
          <cell r="X396">
            <v>40</v>
          </cell>
          <cell r="Y396">
            <v>0</v>
          </cell>
          <cell r="Z396" t="str">
            <v>134300040040</v>
          </cell>
          <cell r="AA396" t="str">
            <v>Nối thẳng PPR DISMY UV D40</v>
          </cell>
          <cell r="AB396">
            <v>12</v>
          </cell>
          <cell r="AC396" t="b">
            <v>0</v>
          </cell>
          <cell r="AD396" t="str">
            <v>MS3040040</v>
          </cell>
        </row>
        <row r="397">
          <cell r="D397" t="str">
            <v>12MSUV50</v>
          </cell>
          <cell r="E397" t="str">
            <v>Măng sông PPR UV D50</v>
          </cell>
          <cell r="F397">
            <v>12123</v>
          </cell>
          <cell r="G397" t="str">
            <v>PPRNối thẳngUV</v>
          </cell>
          <cell r="I397" t="str">
            <v>Măng sông</v>
          </cell>
          <cell r="J397" t="str">
            <v>PPR</v>
          </cell>
          <cell r="K397" t="str">
            <v>Nối thẳng</v>
          </cell>
          <cell r="L397" t="str">
            <v>UV</v>
          </cell>
          <cell r="M397" t="str">
            <v>D50</v>
          </cell>
          <cell r="N397" t="str">
            <v>112123050050</v>
          </cell>
          <cell r="O397" t="str">
            <v>Nối thẳng PPR DISMY UV D50</v>
          </cell>
          <cell r="P397" t="str">
            <v>cái</v>
          </cell>
          <cell r="R397" t="str">
            <v>MS</v>
          </cell>
          <cell r="S397" t="str">
            <v>UV</v>
          </cell>
          <cell r="T397" t="str">
            <v>D</v>
          </cell>
          <cell r="U397" t="e">
            <v>#N/A</v>
          </cell>
          <cell r="V397" t="str">
            <v/>
          </cell>
          <cell r="W397">
            <v>0</v>
          </cell>
          <cell r="X397">
            <v>50</v>
          </cell>
          <cell r="Y397">
            <v>0</v>
          </cell>
          <cell r="Z397" t="str">
            <v>134300050050</v>
          </cell>
          <cell r="AA397" t="str">
            <v>Nối thẳng PPR DISMY UV D50</v>
          </cell>
          <cell r="AB397">
            <v>12</v>
          </cell>
          <cell r="AC397" t="b">
            <v>0</v>
          </cell>
          <cell r="AD397" t="str">
            <v>MS3050050</v>
          </cell>
        </row>
        <row r="398">
          <cell r="D398" t="str">
            <v>12MSUV63</v>
          </cell>
          <cell r="E398" t="str">
            <v>Măng sông PPR UV D63</v>
          </cell>
          <cell r="F398">
            <v>12123</v>
          </cell>
          <cell r="G398" t="str">
            <v>PPRNối thẳngUV</v>
          </cell>
          <cell r="I398" t="str">
            <v>Măng sông</v>
          </cell>
          <cell r="J398" t="str">
            <v>PPR</v>
          </cell>
          <cell r="K398" t="str">
            <v>Nối thẳng</v>
          </cell>
          <cell r="L398" t="str">
            <v>UV</v>
          </cell>
          <cell r="M398" t="str">
            <v>D63</v>
          </cell>
          <cell r="N398" t="str">
            <v>112123063063</v>
          </cell>
          <cell r="O398" t="str">
            <v>Nối thẳng PPR DISMY UV D63</v>
          </cell>
          <cell r="P398" t="str">
            <v>cái</v>
          </cell>
          <cell r="R398" t="str">
            <v>MS</v>
          </cell>
          <cell r="S398" t="str">
            <v>UV</v>
          </cell>
          <cell r="T398" t="str">
            <v>D</v>
          </cell>
          <cell r="U398" t="e">
            <v>#N/A</v>
          </cell>
          <cell r="V398" t="str">
            <v/>
          </cell>
          <cell r="W398">
            <v>0</v>
          </cell>
          <cell r="X398">
            <v>63</v>
          </cell>
          <cell r="Y398">
            <v>0</v>
          </cell>
          <cell r="Z398" t="str">
            <v>134300063063</v>
          </cell>
          <cell r="AA398" t="str">
            <v>Nối thẳng PPR DISMY UV D63</v>
          </cell>
          <cell r="AB398">
            <v>12</v>
          </cell>
          <cell r="AC398" t="b">
            <v>0</v>
          </cell>
          <cell r="AD398" t="str">
            <v>MS3063063</v>
          </cell>
        </row>
        <row r="399">
          <cell r="D399" t="str">
            <v>12MSRNX2012</v>
          </cell>
          <cell r="E399" t="str">
            <v>Măng sông RN PPR DISMY xanh D20x1/2"</v>
          </cell>
          <cell r="F399">
            <v>12131</v>
          </cell>
          <cell r="G399" t="str">
            <v>PPRNối thằng ren ngoàixanh</v>
          </cell>
          <cell r="I399" t="str">
            <v>Măng sông RN</v>
          </cell>
          <cell r="J399" t="str">
            <v>PPR</v>
          </cell>
          <cell r="K399" t="str">
            <v>Nối thằng ren ngoài</v>
          </cell>
          <cell r="L399" t="str">
            <v>xanh</v>
          </cell>
          <cell r="M399" t="str">
            <v>D20x1/2"</v>
          </cell>
          <cell r="N399" t="str">
            <v>112131020012</v>
          </cell>
          <cell r="O399" t="str">
            <v>Nối thằng ren ngoài PPR DISMY xanh D20x1/2"</v>
          </cell>
          <cell r="P399" t="str">
            <v>cái</v>
          </cell>
          <cell r="R399" t="str">
            <v>MSRN</v>
          </cell>
          <cell r="S399" t="str">
            <v>X</v>
          </cell>
          <cell r="T399" t="str">
            <v>D</v>
          </cell>
          <cell r="U399" t="e">
            <v>#N/A</v>
          </cell>
          <cell r="V399" t="str">
            <v/>
          </cell>
          <cell r="W399">
            <v>0</v>
          </cell>
          <cell r="X399">
            <v>20</v>
          </cell>
          <cell r="Y399">
            <v>12</v>
          </cell>
          <cell r="Z399" t="str">
            <v>135100020012</v>
          </cell>
          <cell r="AA399" t="str">
            <v>Nối thằng ren ngoài PPR DISMY xanh D20x1/2"</v>
          </cell>
          <cell r="AB399">
            <v>12</v>
          </cell>
          <cell r="AC399" t="b">
            <v>0</v>
          </cell>
          <cell r="AD399" t="str">
            <v>MSRN1020012</v>
          </cell>
        </row>
        <row r="400">
          <cell r="D400" t="str">
            <v>12MSRNX2512</v>
          </cell>
          <cell r="E400" t="str">
            <v>Măng sông RN PPR DISMY xanh D25x1/2"</v>
          </cell>
          <cell r="F400">
            <v>12131</v>
          </cell>
          <cell r="G400" t="str">
            <v>PPRNối thằng ren ngoàixanh</v>
          </cell>
          <cell r="I400" t="str">
            <v>Măng sông RN</v>
          </cell>
          <cell r="J400" t="str">
            <v>PPR</v>
          </cell>
          <cell r="K400" t="str">
            <v>Nối thằng ren ngoài</v>
          </cell>
          <cell r="L400" t="str">
            <v>xanh</v>
          </cell>
          <cell r="M400" t="str">
            <v>D25x1/2"</v>
          </cell>
          <cell r="N400" t="str">
            <v>112131025012</v>
          </cell>
          <cell r="O400" t="str">
            <v>Nối thằng ren ngoài PPR DISMY xanh D25x1/2"</v>
          </cell>
          <cell r="P400" t="str">
            <v>cái</v>
          </cell>
          <cell r="R400" t="str">
            <v>MSRN</v>
          </cell>
          <cell r="S400" t="str">
            <v>X</v>
          </cell>
          <cell r="T400" t="str">
            <v>D</v>
          </cell>
          <cell r="U400" t="e">
            <v>#N/A</v>
          </cell>
          <cell r="V400" t="str">
            <v/>
          </cell>
          <cell r="W400">
            <v>0</v>
          </cell>
          <cell r="X400">
            <v>25</v>
          </cell>
          <cell r="Y400">
            <v>12</v>
          </cell>
          <cell r="Z400" t="str">
            <v>135100025012</v>
          </cell>
          <cell r="AA400" t="str">
            <v>Nối thằng ren ngoài PPR DISMY xanh D25x1/2"</v>
          </cell>
          <cell r="AB400">
            <v>12</v>
          </cell>
          <cell r="AC400" t="b">
            <v>0</v>
          </cell>
          <cell r="AD400" t="str">
            <v>MSRN1025012</v>
          </cell>
        </row>
        <row r="401">
          <cell r="D401" t="str">
            <v>12MSRNX2534</v>
          </cell>
          <cell r="E401" t="str">
            <v>Măng sông RN PPR DISMY xanh D25x3/4"</v>
          </cell>
          <cell r="F401">
            <v>12131</v>
          </cell>
          <cell r="G401" t="str">
            <v>PPRNối thằng ren ngoàixanh</v>
          </cell>
          <cell r="I401" t="str">
            <v>Măng sông RN</v>
          </cell>
          <cell r="J401" t="str">
            <v>PPR</v>
          </cell>
          <cell r="K401" t="str">
            <v>Nối thằng ren ngoài</v>
          </cell>
          <cell r="L401" t="str">
            <v>xanh</v>
          </cell>
          <cell r="M401" t="str">
            <v>D25x3/4"</v>
          </cell>
          <cell r="N401" t="str">
            <v>112131025034</v>
          </cell>
          <cell r="O401" t="str">
            <v>Nối thằng ren ngoài PPR DISMY xanh D25x3/4"</v>
          </cell>
          <cell r="P401" t="str">
            <v>cái</v>
          </cell>
          <cell r="R401" t="str">
            <v>MSRN</v>
          </cell>
          <cell r="S401" t="str">
            <v>X</v>
          </cell>
          <cell r="T401" t="str">
            <v>D</v>
          </cell>
          <cell r="U401" t="e">
            <v>#N/A</v>
          </cell>
          <cell r="V401" t="str">
            <v/>
          </cell>
          <cell r="W401">
            <v>0</v>
          </cell>
          <cell r="X401">
            <v>25</v>
          </cell>
          <cell r="Y401">
            <v>34</v>
          </cell>
          <cell r="Z401" t="str">
            <v>135100025034</v>
          </cell>
          <cell r="AA401" t="str">
            <v>Nối thằng ren ngoài PPR DISMY xanh D25x3/4"</v>
          </cell>
          <cell r="AB401">
            <v>12</v>
          </cell>
          <cell r="AC401" t="b">
            <v>0</v>
          </cell>
          <cell r="AD401" t="str">
            <v>MSRN1025034</v>
          </cell>
        </row>
        <row r="402">
          <cell r="D402" t="str">
            <v>12MSRNX321</v>
          </cell>
          <cell r="E402" t="str">
            <v>Măng sông RN PPR DISMY xanh D32x1"</v>
          </cell>
          <cell r="F402">
            <v>12131</v>
          </cell>
          <cell r="G402" t="str">
            <v>PPRNối thằng ren ngoàixanh</v>
          </cell>
          <cell r="I402" t="str">
            <v>Măng sông RN</v>
          </cell>
          <cell r="J402" t="str">
            <v>PPR</v>
          </cell>
          <cell r="K402" t="str">
            <v>Nối thằng ren ngoài</v>
          </cell>
          <cell r="L402" t="str">
            <v>xanh</v>
          </cell>
          <cell r="M402" t="str">
            <v>D32x1"</v>
          </cell>
          <cell r="N402" t="str">
            <v>112131032100</v>
          </cell>
          <cell r="O402" t="str">
            <v>Nối thằng ren ngoài PPR DISMY xanh D32x1"</v>
          </cell>
          <cell r="P402" t="str">
            <v>cái</v>
          </cell>
          <cell r="R402" t="str">
            <v>MSRN</v>
          </cell>
          <cell r="S402" t="str">
            <v>X</v>
          </cell>
          <cell r="T402" t="str">
            <v>D</v>
          </cell>
          <cell r="U402" t="e">
            <v>#N/A</v>
          </cell>
          <cell r="V402" t="str">
            <v/>
          </cell>
          <cell r="W402">
            <v>0</v>
          </cell>
          <cell r="X402">
            <v>32</v>
          </cell>
          <cell r="Y402">
            <v>100</v>
          </cell>
          <cell r="Z402" t="str">
            <v>135100032100</v>
          </cell>
          <cell r="AA402" t="str">
            <v>Nối thằng ren ngoài PPR DISMY xanh D32x1"</v>
          </cell>
          <cell r="AB402">
            <v>12</v>
          </cell>
          <cell r="AC402" t="b">
            <v>0</v>
          </cell>
          <cell r="AD402" t="str">
            <v>MSRN1032100</v>
          </cell>
        </row>
        <row r="403">
          <cell r="D403" t="str">
            <v>12MSRNX40114</v>
          </cell>
          <cell r="E403" t="str">
            <v>Măng sông RN PPR DISMY xanh D40x1 1/4"</v>
          </cell>
          <cell r="F403">
            <v>12131</v>
          </cell>
          <cell r="G403" t="str">
            <v>PPRNối thằng ren ngoàixanh</v>
          </cell>
          <cell r="I403" t="str">
            <v>Măng sông RN</v>
          </cell>
          <cell r="J403" t="str">
            <v>PPR</v>
          </cell>
          <cell r="K403" t="str">
            <v>Nối thằng ren ngoài</v>
          </cell>
          <cell r="L403" t="str">
            <v>xanh</v>
          </cell>
          <cell r="M403" t="str">
            <v>D40x1 1/4"</v>
          </cell>
          <cell r="N403" t="str">
            <v>112131040114</v>
          </cell>
          <cell r="O403" t="str">
            <v>Nối thằng ren ngoài PPR DISMY xanh D40x1 1/4"</v>
          </cell>
          <cell r="P403" t="str">
            <v>cái</v>
          </cell>
          <cell r="R403" t="str">
            <v>MSRN</v>
          </cell>
          <cell r="S403" t="str">
            <v>X</v>
          </cell>
          <cell r="T403" t="str">
            <v>D</v>
          </cell>
          <cell r="U403" t="e">
            <v>#N/A</v>
          </cell>
          <cell r="V403" t="str">
            <v/>
          </cell>
          <cell r="W403">
            <v>0</v>
          </cell>
          <cell r="X403">
            <v>40</v>
          </cell>
          <cell r="Y403">
            <v>114</v>
          </cell>
          <cell r="Z403" t="str">
            <v>135100040114</v>
          </cell>
          <cell r="AA403" t="str">
            <v>Nối thằng ren ngoài PPR DISMY xanh D40x1 1/4"</v>
          </cell>
          <cell r="AB403">
            <v>12</v>
          </cell>
          <cell r="AC403" t="b">
            <v>0</v>
          </cell>
          <cell r="AD403" t="str">
            <v>MSRN1040114</v>
          </cell>
        </row>
        <row r="404">
          <cell r="D404" t="str">
            <v>12MSRNX50112</v>
          </cell>
          <cell r="E404" t="str">
            <v>Măng sông RN PPR DISMY xanh D50x1 1/2"</v>
          </cell>
          <cell r="F404">
            <v>12131</v>
          </cell>
          <cell r="G404" t="str">
            <v>PPRNối thằng ren ngoàixanh</v>
          </cell>
          <cell r="I404" t="str">
            <v>Măng sông RN</v>
          </cell>
          <cell r="J404" t="str">
            <v>PPR</v>
          </cell>
          <cell r="K404" t="str">
            <v>Nối thằng ren ngoài</v>
          </cell>
          <cell r="L404" t="str">
            <v>xanh</v>
          </cell>
          <cell r="M404" t="str">
            <v>D50x1 1/2"</v>
          </cell>
          <cell r="N404" t="str">
            <v>112131050112</v>
          </cell>
          <cell r="O404" t="str">
            <v>Nối thằng ren ngoài PPR DISMY xanh D50x1 1/2"</v>
          </cell>
          <cell r="P404" t="str">
            <v>cái</v>
          </cell>
          <cell r="R404" t="str">
            <v>MSRN</v>
          </cell>
          <cell r="S404" t="str">
            <v>X</v>
          </cell>
          <cell r="T404" t="str">
            <v>D</v>
          </cell>
          <cell r="U404" t="e">
            <v>#N/A</v>
          </cell>
          <cell r="V404" t="str">
            <v/>
          </cell>
          <cell r="W404">
            <v>0</v>
          </cell>
          <cell r="X404">
            <v>50</v>
          </cell>
          <cell r="Y404">
            <v>112</v>
          </cell>
          <cell r="Z404" t="str">
            <v>135100050112</v>
          </cell>
          <cell r="AA404" t="str">
            <v>Nối thằng ren ngoài PPR DISMY xanh D50x1 1/2"</v>
          </cell>
          <cell r="AB404">
            <v>12</v>
          </cell>
          <cell r="AC404" t="b">
            <v>0</v>
          </cell>
          <cell r="AD404" t="str">
            <v>MSRN1050112</v>
          </cell>
        </row>
        <row r="405">
          <cell r="D405" t="str">
            <v>12MSRNX632</v>
          </cell>
          <cell r="E405" t="str">
            <v>Măng sông RN PPR DISMY xanh D63x2"</v>
          </cell>
          <cell r="F405">
            <v>12131</v>
          </cell>
          <cell r="G405" t="str">
            <v>PPRNối thằng ren ngoàixanh</v>
          </cell>
          <cell r="I405" t="str">
            <v>Măng sông RN</v>
          </cell>
          <cell r="J405" t="str">
            <v>PPR</v>
          </cell>
          <cell r="K405" t="str">
            <v>Nối thằng ren ngoài</v>
          </cell>
          <cell r="L405" t="str">
            <v>xanh</v>
          </cell>
          <cell r="M405" t="str">
            <v>D63x2"</v>
          </cell>
          <cell r="N405" t="str">
            <v>112131063002</v>
          </cell>
          <cell r="O405" t="str">
            <v>Nối thằng ren ngoài PPR DISMY xanh D63x2"</v>
          </cell>
          <cell r="P405" t="str">
            <v>cái</v>
          </cell>
          <cell r="R405" t="str">
            <v>MSRN</v>
          </cell>
          <cell r="S405" t="str">
            <v>X</v>
          </cell>
          <cell r="T405" t="str">
            <v>D</v>
          </cell>
          <cell r="U405" t="e">
            <v>#N/A</v>
          </cell>
          <cell r="V405" t="str">
            <v/>
          </cell>
          <cell r="W405">
            <v>0</v>
          </cell>
          <cell r="X405">
            <v>63</v>
          </cell>
          <cell r="Y405">
            <v>2</v>
          </cell>
          <cell r="Z405" t="str">
            <v>135100063002</v>
          </cell>
          <cell r="AA405" t="str">
            <v>Nối thằng ren ngoài PPR DISMY xanh D63x2"</v>
          </cell>
          <cell r="AB405">
            <v>12</v>
          </cell>
          <cell r="AC405" t="b">
            <v>0</v>
          </cell>
          <cell r="AD405" t="str">
            <v>MSRN1063002</v>
          </cell>
        </row>
        <row r="406">
          <cell r="D406" t="str">
            <v>12MSRNX75212</v>
          </cell>
          <cell r="E406" t="str">
            <v>Măng sông RN PPR DISMY xanh D75x2 1/2"</v>
          </cell>
          <cell r="F406">
            <v>12131</v>
          </cell>
          <cell r="G406" t="str">
            <v>PPRNối thằng ren ngoàixanh</v>
          </cell>
          <cell r="I406" t="str">
            <v>Măng sông RN</v>
          </cell>
          <cell r="J406" t="str">
            <v>PPR</v>
          </cell>
          <cell r="K406" t="str">
            <v>Nối thằng ren ngoài</v>
          </cell>
          <cell r="L406" t="str">
            <v>xanh</v>
          </cell>
          <cell r="M406" t="str">
            <v>D75x2 1/2"</v>
          </cell>
          <cell r="N406" t="str">
            <v>112131075212</v>
          </cell>
          <cell r="O406" t="str">
            <v>Nối thằng ren ngoài PPR DISMY xanh D75x2 1/2"</v>
          </cell>
          <cell r="P406" t="str">
            <v>cái</v>
          </cell>
          <cell r="R406" t="str">
            <v>MSRN</v>
          </cell>
          <cell r="S406" t="str">
            <v>X</v>
          </cell>
          <cell r="T406" t="str">
            <v>D</v>
          </cell>
          <cell r="U406" t="e">
            <v>#N/A</v>
          </cell>
          <cell r="V406" t="str">
            <v/>
          </cell>
          <cell r="W406">
            <v>0</v>
          </cell>
          <cell r="X406">
            <v>75</v>
          </cell>
          <cell r="Y406">
            <v>212</v>
          </cell>
          <cell r="Z406" t="str">
            <v>135100075212</v>
          </cell>
          <cell r="AA406" t="str">
            <v>Nối thằng ren ngoài PPR DISMY xanh D75x2 1/2"</v>
          </cell>
          <cell r="AB406">
            <v>12</v>
          </cell>
          <cell r="AC406" t="b">
            <v>0</v>
          </cell>
          <cell r="AD406" t="str">
            <v>MSRN1075212</v>
          </cell>
        </row>
        <row r="407">
          <cell r="D407" t="str">
            <v>12MSRNX903</v>
          </cell>
          <cell r="E407" t="str">
            <v>Măng sông RN PPR DISMY xanh D90x3"</v>
          </cell>
          <cell r="F407">
            <v>12131</v>
          </cell>
          <cell r="G407" t="str">
            <v>PPRNối thằng ren ngoàixanh</v>
          </cell>
          <cell r="I407" t="str">
            <v>Măng sông RN</v>
          </cell>
          <cell r="J407" t="str">
            <v>PPR</v>
          </cell>
          <cell r="K407" t="str">
            <v>Nối thằng ren ngoài</v>
          </cell>
          <cell r="L407" t="str">
            <v>xanh</v>
          </cell>
          <cell r="M407" t="str">
            <v>D90x3"</v>
          </cell>
          <cell r="N407" t="str">
            <v>112131090003</v>
          </cell>
          <cell r="O407" t="str">
            <v>Nối thằng ren ngoài PPR DISMY xanh D90x3"</v>
          </cell>
          <cell r="P407" t="str">
            <v>cái</v>
          </cell>
          <cell r="R407" t="str">
            <v>MSRN</v>
          </cell>
          <cell r="S407" t="str">
            <v>X</v>
          </cell>
          <cell r="T407" t="str">
            <v>D</v>
          </cell>
          <cell r="U407" t="e">
            <v>#N/A</v>
          </cell>
          <cell r="V407" t="str">
            <v/>
          </cell>
          <cell r="W407">
            <v>0</v>
          </cell>
          <cell r="X407">
            <v>90</v>
          </cell>
          <cell r="Y407">
            <v>3</v>
          </cell>
          <cell r="Z407" t="str">
            <v>135100090003</v>
          </cell>
          <cell r="AA407" t="str">
            <v>Nối thằng ren ngoài PPR DISMY xanh D90x3"</v>
          </cell>
          <cell r="AB407">
            <v>12</v>
          </cell>
          <cell r="AC407" t="b">
            <v>0</v>
          </cell>
          <cell r="AD407" t="str">
            <v>MSRN1090003</v>
          </cell>
        </row>
        <row r="408">
          <cell r="D408" t="str">
            <v>12MSRNX1104</v>
          </cell>
          <cell r="E408" t="str">
            <v>Măng sông RN PPR DISMY xanh D110x4"</v>
          </cell>
          <cell r="F408">
            <v>12131</v>
          </cell>
          <cell r="G408" t="str">
            <v>PPRNối thằng ren ngoàixanh</v>
          </cell>
          <cell r="I408" t="str">
            <v>Măng sông RN</v>
          </cell>
          <cell r="J408" t="str">
            <v>PPR</v>
          </cell>
          <cell r="K408" t="str">
            <v>Nối thằng ren ngoài</v>
          </cell>
          <cell r="L408" t="str">
            <v>xanh</v>
          </cell>
          <cell r="M408" t="str">
            <v>D110x4"</v>
          </cell>
          <cell r="N408" t="str">
            <v>112131110004</v>
          </cell>
          <cell r="O408" t="str">
            <v>Nối thằng ren ngoài PPR DISMY xanh D110x4"</v>
          </cell>
          <cell r="P408" t="str">
            <v>cái</v>
          </cell>
          <cell r="R408" t="str">
            <v>MSRN</v>
          </cell>
          <cell r="S408" t="str">
            <v>X</v>
          </cell>
          <cell r="T408" t="str">
            <v>D</v>
          </cell>
          <cell r="U408" t="e">
            <v>#N/A</v>
          </cell>
          <cell r="V408" t="str">
            <v/>
          </cell>
          <cell r="W408">
            <v>0</v>
          </cell>
          <cell r="X408">
            <v>110</v>
          </cell>
          <cell r="Y408">
            <v>4</v>
          </cell>
          <cell r="Z408" t="str">
            <v>135100110004</v>
          </cell>
          <cell r="AA408" t="str">
            <v>Nối thằng ren ngoài PPR DISMY xanh D110x4"</v>
          </cell>
          <cell r="AB408">
            <v>12</v>
          </cell>
          <cell r="AC408" t="b">
            <v>0</v>
          </cell>
          <cell r="AD408" t="str">
            <v>MSRN1110004</v>
          </cell>
        </row>
        <row r="409">
          <cell r="D409" t="str">
            <v>12MSRNG2012</v>
          </cell>
          <cell r="E409" t="str">
            <v>Măng sông RN PPR DISMY ghi D20x1/2"</v>
          </cell>
          <cell r="F409">
            <v>12132</v>
          </cell>
          <cell r="G409" t="str">
            <v>PPRNối thằng ren ngoàighi</v>
          </cell>
          <cell r="I409" t="str">
            <v>Măng sông RN</v>
          </cell>
          <cell r="J409" t="str">
            <v>PPR</v>
          </cell>
          <cell r="K409" t="str">
            <v>Nối thằng ren ngoài</v>
          </cell>
          <cell r="L409" t="str">
            <v>ghi</v>
          </cell>
          <cell r="M409" t="str">
            <v>D20x1/2"</v>
          </cell>
          <cell r="N409" t="str">
            <v>112132020012</v>
          </cell>
          <cell r="O409" t="str">
            <v>Nối thằng ren ngoài PPR DISMY ghi D20x1/2"</v>
          </cell>
          <cell r="P409" t="str">
            <v>cái</v>
          </cell>
          <cell r="R409" t="str">
            <v>MSRN</v>
          </cell>
          <cell r="S409" t="str">
            <v>G</v>
          </cell>
          <cell r="T409" t="str">
            <v>D</v>
          </cell>
          <cell r="U409" t="e">
            <v>#N/A</v>
          </cell>
          <cell r="V409" t="str">
            <v/>
          </cell>
          <cell r="W409">
            <v>0</v>
          </cell>
          <cell r="X409">
            <v>20</v>
          </cell>
          <cell r="Y409">
            <v>12</v>
          </cell>
          <cell r="Z409" t="str">
            <v>135200020012</v>
          </cell>
          <cell r="AA409" t="str">
            <v>Nối thằng ren ngoài PPR DISMY ghi D20x1/2"</v>
          </cell>
          <cell r="AB409">
            <v>12</v>
          </cell>
          <cell r="AC409" t="b">
            <v>0</v>
          </cell>
          <cell r="AD409" t="str">
            <v>MSRN2020012</v>
          </cell>
        </row>
        <row r="410">
          <cell r="D410" t="str">
            <v>12MSRNG2512</v>
          </cell>
          <cell r="E410" t="str">
            <v>Măng sông RN PPR DISMY ghi D25x1/2"</v>
          </cell>
          <cell r="F410">
            <v>12132</v>
          </cell>
          <cell r="G410" t="str">
            <v>PPRNối thằng ren ngoàighi</v>
          </cell>
          <cell r="I410" t="str">
            <v>Măng sông RN</v>
          </cell>
          <cell r="J410" t="str">
            <v>PPR</v>
          </cell>
          <cell r="K410" t="str">
            <v>Nối thằng ren ngoài</v>
          </cell>
          <cell r="L410" t="str">
            <v>ghi</v>
          </cell>
          <cell r="M410" t="str">
            <v>D25x1/2"</v>
          </cell>
          <cell r="N410" t="str">
            <v>112132025012</v>
          </cell>
          <cell r="O410" t="str">
            <v>Nối thằng ren ngoài PPR DISMY ghi D25x1/2"</v>
          </cell>
          <cell r="P410" t="str">
            <v>cái</v>
          </cell>
          <cell r="R410" t="str">
            <v>MSRN</v>
          </cell>
          <cell r="S410" t="str">
            <v>G</v>
          </cell>
          <cell r="T410" t="str">
            <v>D</v>
          </cell>
          <cell r="U410" t="e">
            <v>#N/A</v>
          </cell>
          <cell r="V410" t="str">
            <v/>
          </cell>
          <cell r="W410">
            <v>0</v>
          </cell>
          <cell r="X410">
            <v>25</v>
          </cell>
          <cell r="Y410">
            <v>12</v>
          </cell>
          <cell r="Z410" t="str">
            <v>135200025012</v>
          </cell>
          <cell r="AA410" t="str">
            <v>Nối thằng ren ngoài PPR DISMY ghi D25x1/2"</v>
          </cell>
          <cell r="AB410">
            <v>12</v>
          </cell>
          <cell r="AC410" t="b">
            <v>0</v>
          </cell>
          <cell r="AD410" t="str">
            <v>MSRN2025012</v>
          </cell>
        </row>
        <row r="411">
          <cell r="D411" t="str">
            <v>12MSRNG2534</v>
          </cell>
          <cell r="E411" t="str">
            <v>Măng sông RN PPR DISMY ghi D25x3/4"</v>
          </cell>
          <cell r="F411">
            <v>12132</v>
          </cell>
          <cell r="G411" t="str">
            <v>PPRNối thằng ren ngoàighi</v>
          </cell>
          <cell r="I411" t="str">
            <v>Măng sông RN</v>
          </cell>
          <cell r="J411" t="str">
            <v>PPR</v>
          </cell>
          <cell r="K411" t="str">
            <v>Nối thằng ren ngoài</v>
          </cell>
          <cell r="L411" t="str">
            <v>ghi</v>
          </cell>
          <cell r="M411" t="str">
            <v>D25x3/4"</v>
          </cell>
          <cell r="N411" t="str">
            <v>112132025034</v>
          </cell>
          <cell r="O411" t="str">
            <v>Nối thằng ren ngoài PPR DISMY ghi D25x3/4"</v>
          </cell>
          <cell r="P411" t="str">
            <v>cái</v>
          </cell>
          <cell r="R411" t="str">
            <v>MSRN</v>
          </cell>
          <cell r="S411" t="str">
            <v>G</v>
          </cell>
          <cell r="T411" t="str">
            <v>D</v>
          </cell>
          <cell r="U411" t="e">
            <v>#N/A</v>
          </cell>
          <cell r="V411" t="str">
            <v/>
          </cell>
          <cell r="W411">
            <v>0</v>
          </cell>
          <cell r="X411">
            <v>25</v>
          </cell>
          <cell r="Y411">
            <v>34</v>
          </cell>
          <cell r="Z411" t="str">
            <v>135200025034</v>
          </cell>
          <cell r="AA411" t="str">
            <v>Nối thằng ren ngoài PPR DISMY ghi D25x3/4"</v>
          </cell>
          <cell r="AB411">
            <v>12</v>
          </cell>
          <cell r="AC411" t="b">
            <v>0</v>
          </cell>
          <cell r="AD411" t="str">
            <v>MSRN2025034</v>
          </cell>
        </row>
        <row r="412">
          <cell r="D412" t="str">
            <v>12MSRNG321</v>
          </cell>
          <cell r="E412" t="str">
            <v>Măng sông RN PPR DISMY ghi D32x1"</v>
          </cell>
          <cell r="F412">
            <v>12132</v>
          </cell>
          <cell r="G412" t="str">
            <v>PPRNối thằng ren ngoàighi</v>
          </cell>
          <cell r="I412" t="str">
            <v>Măng sông RN</v>
          </cell>
          <cell r="J412" t="str">
            <v>PPR</v>
          </cell>
          <cell r="K412" t="str">
            <v>Nối thằng ren ngoài</v>
          </cell>
          <cell r="L412" t="str">
            <v>ghi</v>
          </cell>
          <cell r="M412" t="str">
            <v>D32x1"</v>
          </cell>
          <cell r="N412" t="str">
            <v>112132032100</v>
          </cell>
          <cell r="O412" t="str">
            <v>Nối thằng ren ngoài PPR DISMY ghi D32x1"</v>
          </cell>
          <cell r="P412" t="str">
            <v>cái</v>
          </cell>
          <cell r="R412" t="str">
            <v>MSRN</v>
          </cell>
          <cell r="S412" t="str">
            <v>G</v>
          </cell>
          <cell r="T412" t="str">
            <v>D</v>
          </cell>
          <cell r="U412" t="e">
            <v>#N/A</v>
          </cell>
          <cell r="V412" t="str">
            <v/>
          </cell>
          <cell r="W412">
            <v>0</v>
          </cell>
          <cell r="X412">
            <v>32</v>
          </cell>
          <cell r="Y412">
            <v>100</v>
          </cell>
          <cell r="Z412" t="str">
            <v>135200032100</v>
          </cell>
          <cell r="AA412" t="str">
            <v>Nối thằng ren ngoài PPR DISMY ghi D32x1"</v>
          </cell>
          <cell r="AB412">
            <v>12</v>
          </cell>
          <cell r="AC412" t="b">
            <v>0</v>
          </cell>
          <cell r="AD412" t="str">
            <v>MSRN2032100</v>
          </cell>
        </row>
        <row r="413">
          <cell r="D413" t="str">
            <v>12MSRNG40114</v>
          </cell>
          <cell r="E413" t="str">
            <v>Măng sông RN PPR DISMY ghi D40x1 1/4"</v>
          </cell>
          <cell r="F413">
            <v>12132</v>
          </cell>
          <cell r="G413" t="str">
            <v>PPRNối thằng ren ngoàighi</v>
          </cell>
          <cell r="I413" t="str">
            <v>Măng sông RN</v>
          </cell>
          <cell r="J413" t="str">
            <v>PPR</v>
          </cell>
          <cell r="K413" t="str">
            <v>Nối thằng ren ngoài</v>
          </cell>
          <cell r="L413" t="str">
            <v>ghi</v>
          </cell>
          <cell r="M413" t="str">
            <v>D40x1 1/4"</v>
          </cell>
          <cell r="N413" t="str">
            <v>112132040114</v>
          </cell>
          <cell r="O413" t="str">
            <v>Nối thằng ren ngoài PPR DISMY ghi D40x1 1/4"</v>
          </cell>
          <cell r="P413" t="str">
            <v>cái</v>
          </cell>
          <cell r="R413" t="str">
            <v>MSRN</v>
          </cell>
          <cell r="S413" t="str">
            <v>G</v>
          </cell>
          <cell r="T413" t="str">
            <v>D</v>
          </cell>
          <cell r="U413" t="e">
            <v>#N/A</v>
          </cell>
          <cell r="V413" t="str">
            <v/>
          </cell>
          <cell r="W413">
            <v>0</v>
          </cell>
          <cell r="X413">
            <v>40</v>
          </cell>
          <cell r="Y413">
            <v>114</v>
          </cell>
          <cell r="Z413" t="str">
            <v>135200040114</v>
          </cell>
          <cell r="AA413" t="str">
            <v>Nối thằng ren ngoài PPR DISMY ghi D40x1 1/4"</v>
          </cell>
          <cell r="AB413">
            <v>12</v>
          </cell>
          <cell r="AC413" t="b">
            <v>0</v>
          </cell>
          <cell r="AD413" t="str">
            <v>MSRN2040114</v>
          </cell>
        </row>
        <row r="414">
          <cell r="D414" t="str">
            <v>12MSRNG50112</v>
          </cell>
          <cell r="E414" t="str">
            <v>Măng sông RN PPR DISMY ghi D50x1 1/2"</v>
          </cell>
          <cell r="F414">
            <v>12132</v>
          </cell>
          <cell r="G414" t="str">
            <v>PPRNối thằng ren ngoàighi</v>
          </cell>
          <cell r="I414" t="str">
            <v>Măng sông RN</v>
          </cell>
          <cell r="J414" t="str">
            <v>PPR</v>
          </cell>
          <cell r="K414" t="str">
            <v>Nối thằng ren ngoài</v>
          </cell>
          <cell r="L414" t="str">
            <v>ghi</v>
          </cell>
          <cell r="M414" t="str">
            <v>D50x1 1/2"</v>
          </cell>
          <cell r="N414" t="str">
            <v>112132050112</v>
          </cell>
          <cell r="O414" t="str">
            <v>Nối thằng ren ngoài PPR DISMY ghi D50x1 1/2"</v>
          </cell>
          <cell r="P414" t="str">
            <v>cái</v>
          </cell>
          <cell r="R414" t="str">
            <v>MSRN</v>
          </cell>
          <cell r="S414" t="str">
            <v>G</v>
          </cell>
          <cell r="T414" t="str">
            <v>D</v>
          </cell>
          <cell r="U414" t="e">
            <v>#N/A</v>
          </cell>
          <cell r="V414" t="str">
            <v/>
          </cell>
          <cell r="W414">
            <v>0</v>
          </cell>
          <cell r="X414">
            <v>50</v>
          </cell>
          <cell r="Y414">
            <v>112</v>
          </cell>
          <cell r="Z414" t="str">
            <v>135200050112</v>
          </cell>
          <cell r="AA414" t="str">
            <v>Nối thằng ren ngoài PPR DISMY ghi D50x1 1/2"</v>
          </cell>
          <cell r="AB414">
            <v>12</v>
          </cell>
          <cell r="AC414" t="b">
            <v>0</v>
          </cell>
          <cell r="AD414" t="str">
            <v>MSRN2050112</v>
          </cell>
        </row>
        <row r="415">
          <cell r="D415" t="str">
            <v>12MSRNG632</v>
          </cell>
          <cell r="E415" t="str">
            <v>Măng sông RN PPR DISMY ghi D63x2"</v>
          </cell>
          <cell r="F415">
            <v>12132</v>
          </cell>
          <cell r="G415" t="str">
            <v>PPRNối thằng ren ngoàighi</v>
          </cell>
          <cell r="I415" t="str">
            <v>Măng sông RN</v>
          </cell>
          <cell r="J415" t="str">
            <v>PPR</v>
          </cell>
          <cell r="K415" t="str">
            <v>Nối thằng ren ngoài</v>
          </cell>
          <cell r="L415" t="str">
            <v>ghi</v>
          </cell>
          <cell r="M415" t="str">
            <v>D63x2"</v>
          </cell>
          <cell r="N415" t="str">
            <v>112132063002</v>
          </cell>
          <cell r="O415" t="str">
            <v>Nối thằng ren ngoài PPR DISMY ghi D63x2"</v>
          </cell>
          <cell r="P415" t="str">
            <v>cái</v>
          </cell>
          <cell r="R415" t="str">
            <v>MSRN</v>
          </cell>
          <cell r="S415" t="str">
            <v>G</v>
          </cell>
          <cell r="T415" t="str">
            <v>D</v>
          </cell>
          <cell r="U415" t="e">
            <v>#N/A</v>
          </cell>
          <cell r="V415" t="str">
            <v/>
          </cell>
          <cell r="W415">
            <v>0</v>
          </cell>
          <cell r="X415">
            <v>63</v>
          </cell>
          <cell r="Y415">
            <v>2</v>
          </cell>
          <cell r="Z415" t="str">
            <v>135200063002</v>
          </cell>
          <cell r="AA415" t="str">
            <v>Nối thằng ren ngoài PPR DISMY ghi D63x2"</v>
          </cell>
          <cell r="AB415">
            <v>12</v>
          </cell>
          <cell r="AC415" t="b">
            <v>0</v>
          </cell>
          <cell r="AD415" t="str">
            <v>MSRN2063002</v>
          </cell>
        </row>
        <row r="416">
          <cell r="D416" t="str">
            <v>12MSRNG75212</v>
          </cell>
          <cell r="E416" t="str">
            <v>Măng sông RN PPR DISMY ghi D75x2 1/2"</v>
          </cell>
          <cell r="F416">
            <v>12132</v>
          </cell>
          <cell r="G416" t="str">
            <v>PPRNối thằng ren ngoàighi</v>
          </cell>
          <cell r="I416" t="str">
            <v>Măng sông RN</v>
          </cell>
          <cell r="J416" t="str">
            <v>PPR</v>
          </cell>
          <cell r="K416" t="str">
            <v>Nối thằng ren ngoài</v>
          </cell>
          <cell r="L416" t="str">
            <v>ghi</v>
          </cell>
          <cell r="M416" t="str">
            <v>D75x2 1/2"</v>
          </cell>
          <cell r="N416" t="str">
            <v>112132075212</v>
          </cell>
          <cell r="O416" t="str">
            <v>Nối thằng ren ngoài PPR DISMY ghi D75x2 1/2"</v>
          </cell>
          <cell r="P416" t="str">
            <v>cái</v>
          </cell>
          <cell r="R416" t="str">
            <v>MSRN</v>
          </cell>
          <cell r="S416" t="str">
            <v>G</v>
          </cell>
          <cell r="T416" t="str">
            <v>D</v>
          </cell>
          <cell r="U416" t="e">
            <v>#N/A</v>
          </cell>
          <cell r="V416" t="str">
            <v/>
          </cell>
          <cell r="W416">
            <v>0</v>
          </cell>
          <cell r="X416">
            <v>75</v>
          </cell>
          <cell r="Y416">
            <v>212</v>
          </cell>
          <cell r="Z416" t="str">
            <v>135200075212</v>
          </cell>
          <cell r="AA416" t="str">
            <v>Nối thằng ren ngoài PPR DISMY ghi D75x2 1/2"</v>
          </cell>
          <cell r="AB416">
            <v>12</v>
          </cell>
          <cell r="AC416" t="b">
            <v>0</v>
          </cell>
          <cell r="AD416" t="str">
            <v>MSRN2075212</v>
          </cell>
        </row>
        <row r="417">
          <cell r="D417" t="str">
            <v>12MSRNG903</v>
          </cell>
          <cell r="E417" t="str">
            <v>Măng sông RN PPR DISMY ghi D90x3"</v>
          </cell>
          <cell r="F417">
            <v>12132</v>
          </cell>
          <cell r="G417" t="str">
            <v>PPRNối thằng ren ngoàighi</v>
          </cell>
          <cell r="I417" t="str">
            <v>Măng sông RN</v>
          </cell>
          <cell r="J417" t="str">
            <v>PPR</v>
          </cell>
          <cell r="K417" t="str">
            <v>Nối thằng ren ngoài</v>
          </cell>
          <cell r="L417" t="str">
            <v>ghi</v>
          </cell>
          <cell r="M417" t="str">
            <v>D90x3"</v>
          </cell>
          <cell r="N417" t="str">
            <v>112132090003</v>
          </cell>
          <cell r="O417" t="str">
            <v>Nối thằng ren ngoài PPR DISMY ghi D90x3"</v>
          </cell>
          <cell r="P417" t="str">
            <v>cái</v>
          </cell>
          <cell r="R417" t="str">
            <v>MSRN</v>
          </cell>
          <cell r="S417" t="str">
            <v>G</v>
          </cell>
          <cell r="T417" t="str">
            <v>D</v>
          </cell>
          <cell r="U417" t="e">
            <v>#N/A</v>
          </cell>
          <cell r="V417" t="str">
            <v/>
          </cell>
          <cell r="W417">
            <v>0</v>
          </cell>
          <cell r="X417">
            <v>90</v>
          </cell>
          <cell r="Y417">
            <v>3</v>
          </cell>
          <cell r="Z417" t="str">
            <v>135200090003</v>
          </cell>
          <cell r="AA417" t="str">
            <v>Nối thằng ren ngoài PPR DISMY ghi D90x3"</v>
          </cell>
          <cell r="AB417">
            <v>12</v>
          </cell>
          <cell r="AC417" t="b">
            <v>0</v>
          </cell>
          <cell r="AD417" t="str">
            <v>MSRN2090003</v>
          </cell>
        </row>
        <row r="418">
          <cell r="D418" t="str">
            <v>12MSRNUV2012</v>
          </cell>
          <cell r="E418" t="str">
            <v>Măng sông RN PPR UV D20x1/2"</v>
          </cell>
          <cell r="F418">
            <v>12133</v>
          </cell>
          <cell r="G418" t="str">
            <v>PPRNối thằng ren ngoàiUV</v>
          </cell>
          <cell r="I418" t="str">
            <v>Măng sông RN</v>
          </cell>
          <cell r="J418" t="str">
            <v>PPR</v>
          </cell>
          <cell r="K418" t="str">
            <v>Nối thằng ren ngoài</v>
          </cell>
          <cell r="L418" t="str">
            <v>UV</v>
          </cell>
          <cell r="M418" t="str">
            <v>D20x1/2"</v>
          </cell>
          <cell r="N418" t="str">
            <v>112133020012</v>
          </cell>
          <cell r="O418" t="str">
            <v>Nối thằng ren ngoài PPR DISMY UV D20x1/2"</v>
          </cell>
          <cell r="P418" t="str">
            <v>cái</v>
          </cell>
          <cell r="R418" t="str">
            <v>MSRN</v>
          </cell>
          <cell r="S418" t="str">
            <v>UV</v>
          </cell>
          <cell r="T418" t="str">
            <v>D</v>
          </cell>
          <cell r="U418" t="e">
            <v>#N/A</v>
          </cell>
          <cell r="V418" t="str">
            <v/>
          </cell>
          <cell r="W418">
            <v>0</v>
          </cell>
          <cell r="X418">
            <v>20</v>
          </cell>
          <cell r="Y418">
            <v>12</v>
          </cell>
          <cell r="Z418" t="str">
            <v>135300020012</v>
          </cell>
          <cell r="AA418" t="str">
            <v>Nối thằng ren ngoài PPR DISMY UV D20x1/2"</v>
          </cell>
          <cell r="AB418">
            <v>12</v>
          </cell>
          <cell r="AC418" t="b">
            <v>0</v>
          </cell>
          <cell r="AD418" t="str">
            <v>MSRN3020012</v>
          </cell>
        </row>
        <row r="419">
          <cell r="D419" t="str">
            <v>12MSRNUV2512</v>
          </cell>
          <cell r="E419" t="str">
            <v>Măng sông RN PPR UV D25x1/2"</v>
          </cell>
          <cell r="F419">
            <v>12133</v>
          </cell>
          <cell r="G419" t="str">
            <v>PPRNối thằng ren ngoàiUV</v>
          </cell>
          <cell r="I419" t="str">
            <v>Măng sông RN</v>
          </cell>
          <cell r="J419" t="str">
            <v>PPR</v>
          </cell>
          <cell r="K419" t="str">
            <v>Nối thằng ren ngoài</v>
          </cell>
          <cell r="L419" t="str">
            <v>UV</v>
          </cell>
          <cell r="M419" t="str">
            <v>D25x1/2"</v>
          </cell>
          <cell r="N419" t="str">
            <v>112133025012</v>
          </cell>
          <cell r="O419" t="str">
            <v>Nối thằng ren ngoài PPR DISMY UV D25x1/2"</v>
          </cell>
          <cell r="P419" t="str">
            <v>cái</v>
          </cell>
          <cell r="R419" t="str">
            <v>MSRN</v>
          </cell>
          <cell r="S419" t="str">
            <v>UV</v>
          </cell>
          <cell r="T419" t="str">
            <v>D</v>
          </cell>
          <cell r="U419" t="e">
            <v>#N/A</v>
          </cell>
          <cell r="V419" t="str">
            <v/>
          </cell>
          <cell r="W419">
            <v>0</v>
          </cell>
          <cell r="X419">
            <v>25</v>
          </cell>
          <cell r="Y419">
            <v>12</v>
          </cell>
          <cell r="Z419" t="str">
            <v>135300025012</v>
          </cell>
          <cell r="AA419" t="str">
            <v>Nối thằng ren ngoài PPR DISMY UV D25x1/2"</v>
          </cell>
          <cell r="AB419">
            <v>12</v>
          </cell>
          <cell r="AC419" t="b">
            <v>0</v>
          </cell>
          <cell r="AD419" t="str">
            <v>MSRN3025012</v>
          </cell>
        </row>
        <row r="420">
          <cell r="D420" t="str">
            <v>12MSRNUV2534</v>
          </cell>
          <cell r="E420" t="str">
            <v>Măng sông RN PPR UV D25x3/4"</v>
          </cell>
          <cell r="F420">
            <v>12133</v>
          </cell>
          <cell r="G420" t="str">
            <v>PPRNối thằng ren ngoàiUV</v>
          </cell>
          <cell r="I420" t="str">
            <v>Măng sông RN</v>
          </cell>
          <cell r="J420" t="str">
            <v>PPR</v>
          </cell>
          <cell r="K420" t="str">
            <v>Nối thằng ren ngoài</v>
          </cell>
          <cell r="L420" t="str">
            <v>UV</v>
          </cell>
          <cell r="M420" t="str">
            <v>D25x3/4"</v>
          </cell>
          <cell r="N420" t="str">
            <v>112133025034</v>
          </cell>
          <cell r="O420" t="str">
            <v>Nối thằng ren ngoài PPR DISMY UV D25x3/4"</v>
          </cell>
          <cell r="P420" t="str">
            <v>cái</v>
          </cell>
          <cell r="R420" t="str">
            <v>MSRN</v>
          </cell>
          <cell r="S420" t="str">
            <v>UV</v>
          </cell>
          <cell r="T420" t="str">
            <v>D</v>
          </cell>
          <cell r="U420" t="e">
            <v>#N/A</v>
          </cell>
          <cell r="V420" t="str">
            <v/>
          </cell>
          <cell r="W420">
            <v>0</v>
          </cell>
          <cell r="X420">
            <v>25</v>
          </cell>
          <cell r="Y420">
            <v>34</v>
          </cell>
          <cell r="Z420" t="str">
            <v>135300025034</v>
          </cell>
          <cell r="AA420" t="str">
            <v>Nối thằng ren ngoài PPR DISMY UV D25x3/4"</v>
          </cell>
          <cell r="AB420">
            <v>12</v>
          </cell>
          <cell r="AC420" t="b">
            <v>0</v>
          </cell>
          <cell r="AD420" t="str">
            <v>MSRN3025034</v>
          </cell>
        </row>
        <row r="421">
          <cell r="D421" t="str">
            <v>12MSRNUV321</v>
          </cell>
          <cell r="E421" t="str">
            <v>Măng sông RN PPR UV D32x1"</v>
          </cell>
          <cell r="F421">
            <v>12133</v>
          </cell>
          <cell r="G421" t="str">
            <v>PPRNối thằng ren ngoàiUV</v>
          </cell>
          <cell r="I421" t="str">
            <v>Măng sông RN</v>
          </cell>
          <cell r="J421" t="str">
            <v>PPR</v>
          </cell>
          <cell r="K421" t="str">
            <v>Nối thằng ren ngoài</v>
          </cell>
          <cell r="L421" t="str">
            <v>UV</v>
          </cell>
          <cell r="M421" t="str">
            <v>D32x1"</v>
          </cell>
          <cell r="N421" t="str">
            <v>112133032100</v>
          </cell>
          <cell r="O421" t="str">
            <v>Nối thằng ren ngoài PPR DISMY UV D32x1"</v>
          </cell>
          <cell r="P421" t="str">
            <v>cái</v>
          </cell>
          <cell r="R421" t="str">
            <v>MSRN</v>
          </cell>
          <cell r="S421" t="str">
            <v>UV</v>
          </cell>
          <cell r="T421" t="str">
            <v>D</v>
          </cell>
          <cell r="U421" t="e">
            <v>#N/A</v>
          </cell>
          <cell r="V421" t="str">
            <v/>
          </cell>
          <cell r="W421">
            <v>0</v>
          </cell>
          <cell r="X421">
            <v>32</v>
          </cell>
          <cell r="Y421">
            <v>100</v>
          </cell>
          <cell r="Z421" t="str">
            <v>135300032100</v>
          </cell>
          <cell r="AA421" t="str">
            <v>Nối thằng ren ngoài PPR DISMY UV D32x1"</v>
          </cell>
          <cell r="AB421">
            <v>12</v>
          </cell>
          <cell r="AC421" t="b">
            <v>0</v>
          </cell>
          <cell r="AD421" t="str">
            <v>MSRN3032100</v>
          </cell>
        </row>
        <row r="422">
          <cell r="D422" t="str">
            <v>12MSRNUV40114</v>
          </cell>
          <cell r="E422" t="str">
            <v>Măng sông RN PPR UV D40x1-1/4"</v>
          </cell>
          <cell r="F422">
            <v>12133</v>
          </cell>
          <cell r="G422" t="str">
            <v>PPRNối thằng ren ngoàiUV</v>
          </cell>
          <cell r="I422" t="str">
            <v>Măng sông RN</v>
          </cell>
          <cell r="J422" t="str">
            <v>PPR</v>
          </cell>
          <cell r="K422" t="str">
            <v>Nối thằng ren ngoài</v>
          </cell>
          <cell r="L422" t="str">
            <v>UV</v>
          </cell>
          <cell r="M422" t="str">
            <v>D40x1-1/4"</v>
          </cell>
          <cell r="N422" t="str">
            <v>112133040114</v>
          </cell>
          <cell r="O422" t="str">
            <v>Nối thằng ren ngoài PPR DISMY UV D40x1-1/4"</v>
          </cell>
          <cell r="P422" t="str">
            <v>cái</v>
          </cell>
          <cell r="R422" t="str">
            <v>MSRN</v>
          </cell>
          <cell r="S422" t="str">
            <v>UV</v>
          </cell>
          <cell r="T422" t="str">
            <v>D</v>
          </cell>
          <cell r="U422" t="e">
            <v>#N/A</v>
          </cell>
          <cell r="V422" t="str">
            <v/>
          </cell>
          <cell r="W422">
            <v>0</v>
          </cell>
          <cell r="X422">
            <v>40</v>
          </cell>
          <cell r="Y422">
            <v>114</v>
          </cell>
          <cell r="Z422" t="str">
            <v>135300040114</v>
          </cell>
          <cell r="AA422" t="str">
            <v>Nối thằng ren ngoài PPR DISMY UV D40x1-1/4"</v>
          </cell>
          <cell r="AB422">
            <v>12</v>
          </cell>
          <cell r="AC422" t="b">
            <v>0</v>
          </cell>
          <cell r="AD422" t="str">
            <v>MSRN3040114</v>
          </cell>
        </row>
        <row r="423">
          <cell r="D423" t="str">
            <v>12MSRNUV50112</v>
          </cell>
          <cell r="E423" t="str">
            <v>Măng sông RN PPR UV D50x1-1/2"</v>
          </cell>
          <cell r="F423">
            <v>12133</v>
          </cell>
          <cell r="G423" t="str">
            <v>PPRNối thằng ren ngoàiUV</v>
          </cell>
          <cell r="I423" t="str">
            <v>Măng sông RN</v>
          </cell>
          <cell r="J423" t="str">
            <v>PPR</v>
          </cell>
          <cell r="K423" t="str">
            <v>Nối thằng ren ngoài</v>
          </cell>
          <cell r="L423" t="str">
            <v>UV</v>
          </cell>
          <cell r="M423" t="str">
            <v>D50x1-1/2"</v>
          </cell>
          <cell r="N423" t="str">
            <v>112133050112</v>
          </cell>
          <cell r="O423" t="str">
            <v>Nối thằng ren ngoài PPR DISMY UV D50x1-1/2"</v>
          </cell>
          <cell r="P423" t="str">
            <v>cái</v>
          </cell>
          <cell r="R423" t="str">
            <v>MSRN</v>
          </cell>
          <cell r="S423" t="str">
            <v>UV</v>
          </cell>
          <cell r="T423" t="str">
            <v>D</v>
          </cell>
          <cell r="U423" t="e">
            <v>#N/A</v>
          </cell>
          <cell r="V423" t="str">
            <v/>
          </cell>
          <cell r="W423">
            <v>0</v>
          </cell>
          <cell r="X423">
            <v>50</v>
          </cell>
          <cell r="Y423">
            <v>112</v>
          </cell>
          <cell r="Z423" t="str">
            <v>135300050112</v>
          </cell>
          <cell r="AA423" t="str">
            <v>Nối thằng ren ngoài PPR DISMY UV D50x1-1/2"</v>
          </cell>
          <cell r="AB423">
            <v>12</v>
          </cell>
          <cell r="AC423" t="b">
            <v>0</v>
          </cell>
          <cell r="AD423" t="str">
            <v>MSRN3050112</v>
          </cell>
        </row>
        <row r="424">
          <cell r="D424" t="str">
            <v>12MSRNUV632</v>
          </cell>
          <cell r="E424" t="str">
            <v>Măng sông RN PPR UV D63x2"</v>
          </cell>
          <cell r="F424">
            <v>12133</v>
          </cell>
          <cell r="G424" t="str">
            <v>PPRNối thằng ren ngoàiUV</v>
          </cell>
          <cell r="I424" t="str">
            <v>Măng sông RN</v>
          </cell>
          <cell r="J424" t="str">
            <v>PPR</v>
          </cell>
          <cell r="K424" t="str">
            <v>Nối thằng ren ngoài</v>
          </cell>
          <cell r="L424" t="str">
            <v>UV</v>
          </cell>
          <cell r="M424" t="str">
            <v>D63x2"</v>
          </cell>
          <cell r="N424" t="str">
            <v>112133063002</v>
          </cell>
          <cell r="O424" t="str">
            <v>Nối thằng ren ngoài PPR DISMY UV D63x2"</v>
          </cell>
          <cell r="P424" t="str">
            <v>cái</v>
          </cell>
          <cell r="R424" t="str">
            <v>MSRN</v>
          </cell>
          <cell r="S424" t="str">
            <v>UV</v>
          </cell>
          <cell r="T424" t="str">
            <v>D</v>
          </cell>
          <cell r="U424" t="e">
            <v>#N/A</v>
          </cell>
          <cell r="V424" t="str">
            <v/>
          </cell>
          <cell r="W424">
            <v>0</v>
          </cell>
          <cell r="X424">
            <v>63</v>
          </cell>
          <cell r="Y424">
            <v>2</v>
          </cell>
          <cell r="Z424" t="str">
            <v>135300063002</v>
          </cell>
          <cell r="AA424" t="str">
            <v>Nối thằng ren ngoài PPR DISMY UV D63x2"</v>
          </cell>
          <cell r="AB424">
            <v>12</v>
          </cell>
          <cell r="AC424" t="b">
            <v>0</v>
          </cell>
          <cell r="AD424" t="str">
            <v>MSRN3063002</v>
          </cell>
        </row>
        <row r="425">
          <cell r="D425" t="str">
            <v>12MSRTX2012</v>
          </cell>
          <cell r="E425" t="str">
            <v>Măng sông RT PPR DISMY xanh D20x1/2"</v>
          </cell>
          <cell r="F425">
            <v>12141</v>
          </cell>
          <cell r="G425" t="str">
            <v>PPRNối thẳng ren trongxanh</v>
          </cell>
          <cell r="I425" t="str">
            <v>Măng sông RT</v>
          </cell>
          <cell r="J425" t="str">
            <v>PPR</v>
          </cell>
          <cell r="K425" t="str">
            <v>Nối thẳng ren trong</v>
          </cell>
          <cell r="L425" t="str">
            <v>xanh</v>
          </cell>
          <cell r="M425" t="str">
            <v>D20x1/2"</v>
          </cell>
          <cell r="N425" t="str">
            <v>112141020012</v>
          </cell>
          <cell r="O425" t="str">
            <v>Nối thẳng ren trong PPR DISMY xanh D20x1/2"</v>
          </cell>
          <cell r="P425" t="str">
            <v>cái</v>
          </cell>
          <cell r="R425" t="str">
            <v>MSRT</v>
          </cell>
          <cell r="S425" t="str">
            <v>X</v>
          </cell>
          <cell r="T425" t="str">
            <v>D</v>
          </cell>
          <cell r="U425" t="e">
            <v>#N/A</v>
          </cell>
          <cell r="V425" t="str">
            <v/>
          </cell>
          <cell r="W425">
            <v>0</v>
          </cell>
          <cell r="X425">
            <v>20</v>
          </cell>
          <cell r="Y425">
            <v>12</v>
          </cell>
          <cell r="Z425" t="str">
            <v>136100020012</v>
          </cell>
          <cell r="AA425" t="str">
            <v>Nối thẳng ren trong PPR DISMY xanh D20x1/2"</v>
          </cell>
          <cell r="AB425">
            <v>12</v>
          </cell>
          <cell r="AC425" t="b">
            <v>0</v>
          </cell>
          <cell r="AD425" t="str">
            <v>MSRT1020012</v>
          </cell>
        </row>
        <row r="426">
          <cell r="D426" t="str">
            <v>12MSRTX2512</v>
          </cell>
          <cell r="E426" t="str">
            <v>Măng sông RT PPR DISMY xanh D25x1/2"</v>
          </cell>
          <cell r="F426">
            <v>12141</v>
          </cell>
          <cell r="G426" t="str">
            <v>PPRNối thẳng ren trongxanh</v>
          </cell>
          <cell r="I426" t="str">
            <v>Măng sông RT</v>
          </cell>
          <cell r="J426" t="str">
            <v>PPR</v>
          </cell>
          <cell r="K426" t="str">
            <v>Nối thẳng ren trong</v>
          </cell>
          <cell r="L426" t="str">
            <v>xanh</v>
          </cell>
          <cell r="M426" t="str">
            <v>D25x1/2"</v>
          </cell>
          <cell r="N426" t="str">
            <v>112141025012</v>
          </cell>
          <cell r="O426" t="str">
            <v>Nối thẳng ren trong PPR DISMY xanh D25x1/2"</v>
          </cell>
          <cell r="P426" t="str">
            <v>cái</v>
          </cell>
          <cell r="R426" t="str">
            <v>MSRT</v>
          </cell>
          <cell r="S426" t="str">
            <v>X</v>
          </cell>
          <cell r="T426" t="str">
            <v>D</v>
          </cell>
          <cell r="U426" t="e">
            <v>#N/A</v>
          </cell>
          <cell r="V426" t="str">
            <v/>
          </cell>
          <cell r="W426">
            <v>0</v>
          </cell>
          <cell r="X426">
            <v>25</v>
          </cell>
          <cell r="Y426">
            <v>12</v>
          </cell>
          <cell r="Z426" t="str">
            <v>136100025012</v>
          </cell>
          <cell r="AA426" t="str">
            <v>Nối thẳng ren trong PPR DISMY xanh D25x1/2"</v>
          </cell>
          <cell r="AB426">
            <v>12</v>
          </cell>
          <cell r="AC426" t="b">
            <v>0</v>
          </cell>
          <cell r="AD426" t="str">
            <v>MSRT1025012</v>
          </cell>
        </row>
        <row r="427">
          <cell r="D427" t="str">
            <v>12MSRTX2534</v>
          </cell>
          <cell r="E427" t="str">
            <v>Măng sông RT PPR DISMY xanh D25x3/4"</v>
          </cell>
          <cell r="F427">
            <v>12141</v>
          </cell>
          <cell r="G427" t="str">
            <v>PPRNối thẳng ren trongxanh</v>
          </cell>
          <cell r="I427" t="str">
            <v>Măng sông RT</v>
          </cell>
          <cell r="J427" t="str">
            <v>PPR</v>
          </cell>
          <cell r="K427" t="str">
            <v>Nối thẳng ren trong</v>
          </cell>
          <cell r="L427" t="str">
            <v>xanh</v>
          </cell>
          <cell r="M427" t="str">
            <v>D25x3/4"</v>
          </cell>
          <cell r="N427" t="str">
            <v>112141025034</v>
          </cell>
          <cell r="O427" t="str">
            <v>Nối thẳng ren trong PPR DISMY xanh D25x3/4"</v>
          </cell>
          <cell r="P427" t="str">
            <v>cái</v>
          </cell>
          <cell r="R427" t="str">
            <v>MSRT</v>
          </cell>
          <cell r="S427" t="str">
            <v>X</v>
          </cell>
          <cell r="T427" t="str">
            <v>D</v>
          </cell>
          <cell r="U427" t="e">
            <v>#N/A</v>
          </cell>
          <cell r="V427" t="str">
            <v/>
          </cell>
          <cell r="W427">
            <v>0</v>
          </cell>
          <cell r="X427">
            <v>25</v>
          </cell>
          <cell r="Y427">
            <v>34</v>
          </cell>
          <cell r="Z427" t="str">
            <v>136100025034</v>
          </cell>
          <cell r="AA427" t="str">
            <v>Nối thẳng ren trong PPR DISMY xanh D25x3/4"</v>
          </cell>
          <cell r="AB427">
            <v>12</v>
          </cell>
          <cell r="AC427" t="b">
            <v>0</v>
          </cell>
          <cell r="AD427" t="str">
            <v>MSRT1025034</v>
          </cell>
        </row>
        <row r="428">
          <cell r="D428" t="str">
            <v>12MSRTX321</v>
          </cell>
          <cell r="E428" t="str">
            <v>Măng sông RT PPR DISMY xanh D32x1"</v>
          </cell>
          <cell r="F428">
            <v>12141</v>
          </cell>
          <cell r="G428" t="str">
            <v>PPRNối thẳng ren trongxanh</v>
          </cell>
          <cell r="I428" t="str">
            <v>Măng sông RT</v>
          </cell>
          <cell r="J428" t="str">
            <v>PPR</v>
          </cell>
          <cell r="K428" t="str">
            <v>Nối thẳng ren trong</v>
          </cell>
          <cell r="L428" t="str">
            <v>xanh</v>
          </cell>
          <cell r="M428" t="str">
            <v>D32x1"</v>
          </cell>
          <cell r="N428" t="str">
            <v>112141032100</v>
          </cell>
          <cell r="O428" t="str">
            <v>Nối thẳng ren trong PPR DISMY xanh D32x1"</v>
          </cell>
          <cell r="P428" t="str">
            <v>cái</v>
          </cell>
          <cell r="R428" t="str">
            <v>MSRT</v>
          </cell>
          <cell r="S428" t="str">
            <v>X</v>
          </cell>
          <cell r="T428" t="str">
            <v>D</v>
          </cell>
          <cell r="U428" t="e">
            <v>#N/A</v>
          </cell>
          <cell r="V428" t="str">
            <v/>
          </cell>
          <cell r="W428">
            <v>0</v>
          </cell>
          <cell r="X428">
            <v>32</v>
          </cell>
          <cell r="Y428">
            <v>100</v>
          </cell>
          <cell r="Z428" t="str">
            <v>136100032100</v>
          </cell>
          <cell r="AA428" t="str">
            <v>Nối thẳng ren trong PPR DISMY xanh D32x1"</v>
          </cell>
          <cell r="AB428">
            <v>12</v>
          </cell>
          <cell r="AC428" t="b">
            <v>0</v>
          </cell>
          <cell r="AD428" t="str">
            <v>MSRT1032100</v>
          </cell>
        </row>
        <row r="429">
          <cell r="D429" t="str">
            <v>12MSRTX40114</v>
          </cell>
          <cell r="E429" t="str">
            <v>Măng sông RT PPR DISMY xanh D40x1 1/4"</v>
          </cell>
          <cell r="F429">
            <v>12141</v>
          </cell>
          <cell r="G429" t="str">
            <v>PPRNối thẳng ren trongxanh</v>
          </cell>
          <cell r="I429" t="str">
            <v>Măng sông RT</v>
          </cell>
          <cell r="J429" t="str">
            <v>PPR</v>
          </cell>
          <cell r="K429" t="str">
            <v>Nối thẳng ren trong</v>
          </cell>
          <cell r="L429" t="str">
            <v>xanh</v>
          </cell>
          <cell r="M429" t="str">
            <v>D40x1 1/4"</v>
          </cell>
          <cell r="N429" t="str">
            <v>112141040114</v>
          </cell>
          <cell r="O429" t="str">
            <v>Nối thẳng ren trong PPR DISMY xanh D40x1 1/4"</v>
          </cell>
          <cell r="P429" t="str">
            <v>cái</v>
          </cell>
          <cell r="R429" t="str">
            <v>MSRT</v>
          </cell>
          <cell r="S429" t="str">
            <v>X</v>
          </cell>
          <cell r="T429" t="str">
            <v>D</v>
          </cell>
          <cell r="U429" t="e">
            <v>#N/A</v>
          </cell>
          <cell r="V429" t="str">
            <v/>
          </cell>
          <cell r="W429">
            <v>0</v>
          </cell>
          <cell r="X429">
            <v>40</v>
          </cell>
          <cell r="Y429">
            <v>114</v>
          </cell>
          <cell r="Z429" t="str">
            <v>136100040114</v>
          </cell>
          <cell r="AA429" t="str">
            <v>Nối thẳng ren trong PPR DISMY xanh D40x1 1/4"</v>
          </cell>
          <cell r="AB429">
            <v>12</v>
          </cell>
          <cell r="AC429" t="b">
            <v>0</v>
          </cell>
          <cell r="AD429" t="str">
            <v>MSRT1040114</v>
          </cell>
        </row>
        <row r="430">
          <cell r="D430" t="str">
            <v>12MSRTX50112</v>
          </cell>
          <cell r="E430" t="str">
            <v>Măng sông RT PPR DISMY xanh D50x1 1/2"</v>
          </cell>
          <cell r="F430">
            <v>12141</v>
          </cell>
          <cell r="G430" t="str">
            <v>PPRNối thẳng ren trongxanh</v>
          </cell>
          <cell r="I430" t="str">
            <v>Măng sông RT</v>
          </cell>
          <cell r="J430" t="str">
            <v>PPR</v>
          </cell>
          <cell r="K430" t="str">
            <v>Nối thẳng ren trong</v>
          </cell>
          <cell r="L430" t="str">
            <v>xanh</v>
          </cell>
          <cell r="M430" t="str">
            <v>D50x1 1/2"</v>
          </cell>
          <cell r="N430" t="str">
            <v>112141050112</v>
          </cell>
          <cell r="O430" t="str">
            <v>Nối thẳng ren trong PPR DISMY xanh D50x1 1/2"</v>
          </cell>
          <cell r="P430" t="str">
            <v>cái</v>
          </cell>
          <cell r="R430" t="str">
            <v>MSRT</v>
          </cell>
          <cell r="S430" t="str">
            <v>X</v>
          </cell>
          <cell r="T430" t="str">
            <v>D</v>
          </cell>
          <cell r="U430" t="e">
            <v>#N/A</v>
          </cell>
          <cell r="V430" t="str">
            <v/>
          </cell>
          <cell r="W430">
            <v>0</v>
          </cell>
          <cell r="X430">
            <v>50</v>
          </cell>
          <cell r="Y430">
            <v>112</v>
          </cell>
          <cell r="Z430" t="str">
            <v>136100050112</v>
          </cell>
          <cell r="AA430" t="str">
            <v>Nối thẳng ren trong PPR DISMY xanh D50x1 1/2"</v>
          </cell>
          <cell r="AB430">
            <v>12</v>
          </cell>
          <cell r="AC430" t="b">
            <v>0</v>
          </cell>
          <cell r="AD430" t="str">
            <v>MSRT1050112</v>
          </cell>
        </row>
        <row r="431">
          <cell r="D431" t="str">
            <v>12MSRTX632</v>
          </cell>
          <cell r="E431" t="str">
            <v>Măng sông RT PPR DISMY xanh D63x2"</v>
          </cell>
          <cell r="F431">
            <v>12141</v>
          </cell>
          <cell r="G431" t="str">
            <v>PPRNối thẳng ren trongxanh</v>
          </cell>
          <cell r="I431" t="str">
            <v>Măng sông RT</v>
          </cell>
          <cell r="J431" t="str">
            <v>PPR</v>
          </cell>
          <cell r="K431" t="str">
            <v>Nối thẳng ren trong</v>
          </cell>
          <cell r="L431" t="str">
            <v>xanh</v>
          </cell>
          <cell r="M431" t="str">
            <v>D63x2"</v>
          </cell>
          <cell r="N431" t="str">
            <v>112141063002</v>
          </cell>
          <cell r="O431" t="str">
            <v>Nối thẳng ren trong PPR DISMY xanh D63x2"</v>
          </cell>
          <cell r="P431" t="str">
            <v>cái</v>
          </cell>
          <cell r="R431" t="str">
            <v>MSRT</v>
          </cell>
          <cell r="S431" t="str">
            <v>X</v>
          </cell>
          <cell r="T431" t="str">
            <v>D</v>
          </cell>
          <cell r="U431" t="e">
            <v>#N/A</v>
          </cell>
          <cell r="V431" t="str">
            <v/>
          </cell>
          <cell r="W431">
            <v>0</v>
          </cell>
          <cell r="X431">
            <v>63</v>
          </cell>
          <cell r="Y431">
            <v>2</v>
          </cell>
          <cell r="Z431" t="str">
            <v>136100063002</v>
          </cell>
          <cell r="AA431" t="str">
            <v>Nối thẳng ren trong PPR DISMY xanh D63x2"</v>
          </cell>
          <cell r="AB431">
            <v>12</v>
          </cell>
          <cell r="AC431" t="b">
            <v>0</v>
          </cell>
          <cell r="AD431" t="str">
            <v>MSRT1063002</v>
          </cell>
        </row>
        <row r="432">
          <cell r="D432" t="str">
            <v>12MSRTX75212</v>
          </cell>
          <cell r="E432" t="str">
            <v>Măng sông RT PPR DISMY xanh D75x2 1/2"</v>
          </cell>
          <cell r="F432">
            <v>12141</v>
          </cell>
          <cell r="G432" t="str">
            <v>PPRNối thẳng ren trongxanh</v>
          </cell>
          <cell r="I432" t="str">
            <v>Măng sông RT</v>
          </cell>
          <cell r="J432" t="str">
            <v>PPR</v>
          </cell>
          <cell r="K432" t="str">
            <v>Nối thẳng ren trong</v>
          </cell>
          <cell r="L432" t="str">
            <v>xanh</v>
          </cell>
          <cell r="M432" t="str">
            <v>D75x2 1/2"</v>
          </cell>
          <cell r="N432" t="str">
            <v>112141075212</v>
          </cell>
          <cell r="O432" t="str">
            <v>Nối thẳng ren trong PPR DISMY xanh D75x2 1/2"</v>
          </cell>
          <cell r="P432" t="str">
            <v>cái</v>
          </cell>
          <cell r="R432" t="str">
            <v>MSRT</v>
          </cell>
          <cell r="S432" t="str">
            <v>X</v>
          </cell>
          <cell r="T432" t="str">
            <v>D</v>
          </cell>
          <cell r="U432" t="e">
            <v>#N/A</v>
          </cell>
          <cell r="V432" t="str">
            <v/>
          </cell>
          <cell r="W432">
            <v>0</v>
          </cell>
          <cell r="X432">
            <v>75</v>
          </cell>
          <cell r="Y432">
            <v>212</v>
          </cell>
          <cell r="Z432" t="str">
            <v>136100075212</v>
          </cell>
          <cell r="AA432" t="str">
            <v>Nối thẳng ren trong PPR DISMY xanh D75x2 1/2"</v>
          </cell>
          <cell r="AB432">
            <v>12</v>
          </cell>
          <cell r="AC432" t="b">
            <v>0</v>
          </cell>
          <cell r="AD432" t="str">
            <v>MSRT1075212</v>
          </cell>
        </row>
        <row r="433">
          <cell r="D433" t="str">
            <v>12MSRTX903</v>
          </cell>
          <cell r="E433" t="str">
            <v>Măng sông RT PPR DISMY xanh D90x3''</v>
          </cell>
          <cell r="F433">
            <v>12141</v>
          </cell>
          <cell r="G433" t="str">
            <v>PPRNối thẳng ren trongxanh</v>
          </cell>
          <cell r="I433" t="str">
            <v>Măng sông RT</v>
          </cell>
          <cell r="J433" t="str">
            <v>PPR</v>
          </cell>
          <cell r="K433" t="str">
            <v>Nối thẳng ren trong</v>
          </cell>
          <cell r="L433" t="str">
            <v>xanh</v>
          </cell>
          <cell r="M433" t="str">
            <v>D90x3''</v>
          </cell>
          <cell r="N433" t="str">
            <v>112141090003</v>
          </cell>
          <cell r="O433" t="str">
            <v>Nối thẳng ren trong PPR DISMY xanh D90x3''</v>
          </cell>
          <cell r="P433" t="str">
            <v>cái</v>
          </cell>
          <cell r="R433" t="str">
            <v>MSRT</v>
          </cell>
          <cell r="S433" t="str">
            <v>X</v>
          </cell>
          <cell r="T433" t="str">
            <v>D</v>
          </cell>
          <cell r="U433" t="e">
            <v>#N/A</v>
          </cell>
          <cell r="V433" t="str">
            <v/>
          </cell>
          <cell r="W433">
            <v>0</v>
          </cell>
          <cell r="X433">
            <v>90</v>
          </cell>
          <cell r="Y433">
            <v>3</v>
          </cell>
          <cell r="Z433" t="str">
            <v>136100090003</v>
          </cell>
          <cell r="AA433" t="str">
            <v>Nối thẳng ren trong PPR DISMY xanh D90x3''</v>
          </cell>
          <cell r="AB433">
            <v>12</v>
          </cell>
          <cell r="AC433" t="b">
            <v>0</v>
          </cell>
          <cell r="AD433" t="str">
            <v>MSRT1090003</v>
          </cell>
        </row>
        <row r="434">
          <cell r="D434" t="str">
            <v>12MSRTX1104</v>
          </cell>
          <cell r="E434" t="str">
            <v>Măng Sông RT PPR DISMY xanh D110x4''</v>
          </cell>
          <cell r="F434">
            <v>12141</v>
          </cell>
          <cell r="G434" t="str">
            <v>PPRNối thẳng ren trongxanh</v>
          </cell>
          <cell r="I434" t="str">
            <v>Măng Sông RT</v>
          </cell>
          <cell r="J434" t="str">
            <v>PPR</v>
          </cell>
          <cell r="K434" t="str">
            <v>Nối thẳng ren trong</v>
          </cell>
          <cell r="L434" t="str">
            <v>xanh</v>
          </cell>
          <cell r="M434" t="str">
            <v>D110x4''</v>
          </cell>
          <cell r="N434" t="str">
            <v>112141110004</v>
          </cell>
          <cell r="O434" t="str">
            <v>Nối thẳng ren trong PPR DISMY xanh D110x4''</v>
          </cell>
          <cell r="P434" t="str">
            <v>cái</v>
          </cell>
          <cell r="R434" t="str">
            <v>MSRT</v>
          </cell>
          <cell r="S434" t="str">
            <v>X</v>
          </cell>
          <cell r="T434" t="str">
            <v>D</v>
          </cell>
          <cell r="U434" t="e">
            <v>#N/A</v>
          </cell>
          <cell r="V434" t="str">
            <v/>
          </cell>
          <cell r="W434">
            <v>0</v>
          </cell>
          <cell r="X434">
            <v>110</v>
          </cell>
          <cell r="Y434">
            <v>4</v>
          </cell>
          <cell r="Z434" t="str">
            <v>136100110004</v>
          </cell>
          <cell r="AA434" t="str">
            <v>Nối thẳng ren trong PPR DISMY xanh D110x4''</v>
          </cell>
          <cell r="AB434">
            <v>12</v>
          </cell>
          <cell r="AC434" t="b">
            <v>0</v>
          </cell>
          <cell r="AD434" t="str">
            <v>MSRT1110004</v>
          </cell>
        </row>
        <row r="435">
          <cell r="D435" t="str">
            <v>12MSRTG2012</v>
          </cell>
          <cell r="E435" t="str">
            <v>Măng sông RT PPR DISMY ghi D20x1/2"</v>
          </cell>
          <cell r="F435">
            <v>12142</v>
          </cell>
          <cell r="G435" t="str">
            <v>PPRNối thẳng ren trongghi</v>
          </cell>
          <cell r="I435" t="str">
            <v>Măng sông RT</v>
          </cell>
          <cell r="J435" t="str">
            <v>PPR</v>
          </cell>
          <cell r="K435" t="str">
            <v>Nối thẳng ren trong</v>
          </cell>
          <cell r="L435" t="str">
            <v>ghi</v>
          </cell>
          <cell r="M435" t="str">
            <v>D20x1/2"</v>
          </cell>
          <cell r="N435" t="str">
            <v>112142020012</v>
          </cell>
          <cell r="O435" t="str">
            <v>Nối thẳng ren trong PPR DISMY ghi D20x1/2"</v>
          </cell>
          <cell r="P435" t="str">
            <v>cái</v>
          </cell>
          <cell r="R435" t="str">
            <v>MSRT</v>
          </cell>
          <cell r="S435" t="str">
            <v>G</v>
          </cell>
          <cell r="T435" t="str">
            <v>D</v>
          </cell>
          <cell r="U435" t="e">
            <v>#N/A</v>
          </cell>
          <cell r="V435" t="str">
            <v/>
          </cell>
          <cell r="W435">
            <v>0</v>
          </cell>
          <cell r="X435">
            <v>20</v>
          </cell>
          <cell r="Y435">
            <v>12</v>
          </cell>
          <cell r="Z435" t="str">
            <v>136200020012</v>
          </cell>
          <cell r="AA435" t="str">
            <v>Nối thẳng ren trong PPR DISMY ghi D20x1/2"</v>
          </cell>
          <cell r="AB435">
            <v>12</v>
          </cell>
          <cell r="AC435" t="b">
            <v>0</v>
          </cell>
          <cell r="AD435" t="str">
            <v>MSRT2020012</v>
          </cell>
        </row>
        <row r="436">
          <cell r="D436" t="str">
            <v>12MSRTG2512</v>
          </cell>
          <cell r="E436" t="str">
            <v>Măng sông RT PPR DISMY ghi D25x1/2"</v>
          </cell>
          <cell r="F436">
            <v>12142</v>
          </cell>
          <cell r="G436" t="str">
            <v>PPRNối thẳng ren trongghi</v>
          </cell>
          <cell r="I436" t="str">
            <v>Măng sông RT</v>
          </cell>
          <cell r="J436" t="str">
            <v>PPR</v>
          </cell>
          <cell r="K436" t="str">
            <v>Nối thẳng ren trong</v>
          </cell>
          <cell r="L436" t="str">
            <v>ghi</v>
          </cell>
          <cell r="M436" t="str">
            <v>D25x1/2"</v>
          </cell>
          <cell r="N436" t="str">
            <v>112142025012</v>
          </cell>
          <cell r="O436" t="str">
            <v>Nối thẳng ren trong PPR DISMY ghi D25x1/2"</v>
          </cell>
          <cell r="P436" t="str">
            <v>cái</v>
          </cell>
          <cell r="R436" t="str">
            <v>MSRT</v>
          </cell>
          <cell r="S436" t="str">
            <v>G</v>
          </cell>
          <cell r="T436" t="str">
            <v>D</v>
          </cell>
          <cell r="U436" t="e">
            <v>#N/A</v>
          </cell>
          <cell r="V436" t="str">
            <v/>
          </cell>
          <cell r="W436">
            <v>0</v>
          </cell>
          <cell r="X436">
            <v>25</v>
          </cell>
          <cell r="Y436">
            <v>12</v>
          </cell>
          <cell r="Z436" t="str">
            <v>136200025012</v>
          </cell>
          <cell r="AA436" t="str">
            <v>Nối thẳng ren trong PPR DISMY ghi D25x1/2"</v>
          </cell>
          <cell r="AB436">
            <v>12</v>
          </cell>
          <cell r="AC436" t="b">
            <v>0</v>
          </cell>
          <cell r="AD436" t="str">
            <v>MSRT2025012</v>
          </cell>
        </row>
        <row r="437">
          <cell r="D437" t="str">
            <v>12MSRTG2534</v>
          </cell>
          <cell r="E437" t="str">
            <v>Măng sông RT PPR DISMY ghi D25x3/4"</v>
          </cell>
          <cell r="F437">
            <v>12142</v>
          </cell>
          <cell r="G437" t="str">
            <v>PPRNối thẳng ren trongghi</v>
          </cell>
          <cell r="I437" t="str">
            <v>Măng sông RT</v>
          </cell>
          <cell r="J437" t="str">
            <v>PPR</v>
          </cell>
          <cell r="K437" t="str">
            <v>Nối thẳng ren trong</v>
          </cell>
          <cell r="L437" t="str">
            <v>ghi</v>
          </cell>
          <cell r="M437" t="str">
            <v>D25x3/4"</v>
          </cell>
          <cell r="N437" t="str">
            <v>112142025034</v>
          </cell>
          <cell r="O437" t="str">
            <v>Nối thẳng ren trong PPR DISMY ghi D25x3/4"</v>
          </cell>
          <cell r="P437" t="str">
            <v>cái</v>
          </cell>
          <cell r="R437" t="str">
            <v>MSRT</v>
          </cell>
          <cell r="S437" t="str">
            <v>G</v>
          </cell>
          <cell r="T437" t="str">
            <v>D</v>
          </cell>
          <cell r="U437" t="e">
            <v>#N/A</v>
          </cell>
          <cell r="V437" t="str">
            <v/>
          </cell>
          <cell r="W437">
            <v>0</v>
          </cell>
          <cell r="X437">
            <v>25</v>
          </cell>
          <cell r="Y437">
            <v>34</v>
          </cell>
          <cell r="Z437" t="str">
            <v>136200025034</v>
          </cell>
          <cell r="AA437" t="str">
            <v>Nối thẳng ren trong PPR DISMY ghi D25x3/4"</v>
          </cell>
          <cell r="AB437">
            <v>12</v>
          </cell>
          <cell r="AC437" t="b">
            <v>0</v>
          </cell>
          <cell r="AD437" t="str">
            <v>MSRT2025034</v>
          </cell>
        </row>
        <row r="438">
          <cell r="D438" t="str">
            <v>12MSRTG321</v>
          </cell>
          <cell r="E438" t="str">
            <v>Măng sông RT PPR DISMY ghi D32x1"</v>
          </cell>
          <cell r="F438">
            <v>12142</v>
          </cell>
          <cell r="G438" t="str">
            <v>PPRNối thẳng ren trongghi</v>
          </cell>
          <cell r="I438" t="str">
            <v>Măng sông RT</v>
          </cell>
          <cell r="J438" t="str">
            <v>PPR</v>
          </cell>
          <cell r="K438" t="str">
            <v>Nối thẳng ren trong</v>
          </cell>
          <cell r="L438" t="str">
            <v>ghi</v>
          </cell>
          <cell r="M438" t="str">
            <v>D32x1"</v>
          </cell>
          <cell r="N438" t="str">
            <v>112142032100</v>
          </cell>
          <cell r="O438" t="str">
            <v>Nối thẳng ren trong PPR DISMY ghi D32x1"</v>
          </cell>
          <cell r="P438" t="str">
            <v>cái</v>
          </cell>
          <cell r="R438" t="str">
            <v>MSRT</v>
          </cell>
          <cell r="S438" t="str">
            <v>G</v>
          </cell>
          <cell r="T438" t="str">
            <v>D</v>
          </cell>
          <cell r="U438" t="e">
            <v>#N/A</v>
          </cell>
          <cell r="V438" t="str">
            <v/>
          </cell>
          <cell r="W438">
            <v>0</v>
          </cell>
          <cell r="X438">
            <v>32</v>
          </cell>
          <cell r="Y438">
            <v>100</v>
          </cell>
          <cell r="Z438" t="str">
            <v>136200032100</v>
          </cell>
          <cell r="AA438" t="str">
            <v>Nối thẳng ren trong PPR DISMY ghi D32x1"</v>
          </cell>
          <cell r="AB438">
            <v>12</v>
          </cell>
          <cell r="AC438" t="b">
            <v>0</v>
          </cell>
          <cell r="AD438" t="str">
            <v>MSRT2032100</v>
          </cell>
        </row>
        <row r="439">
          <cell r="D439" t="str">
            <v>12MSRTG40114</v>
          </cell>
          <cell r="E439" t="str">
            <v>Măng sông RT PPR DISMY ghi D40x1 1/4"</v>
          </cell>
          <cell r="F439">
            <v>12142</v>
          </cell>
          <cell r="G439" t="str">
            <v>PPRNối thẳng ren trongghi</v>
          </cell>
          <cell r="I439" t="str">
            <v>Măng sông RT</v>
          </cell>
          <cell r="J439" t="str">
            <v>PPR</v>
          </cell>
          <cell r="K439" t="str">
            <v>Nối thẳng ren trong</v>
          </cell>
          <cell r="L439" t="str">
            <v>ghi</v>
          </cell>
          <cell r="M439" t="str">
            <v>D40x1 1/4"</v>
          </cell>
          <cell r="N439" t="str">
            <v>112142040114</v>
          </cell>
          <cell r="O439" t="str">
            <v>Nối thẳng ren trong PPR DISMY ghi D40x1 1/4"</v>
          </cell>
          <cell r="P439" t="str">
            <v>cái</v>
          </cell>
          <cell r="R439" t="str">
            <v>MSRT</v>
          </cell>
          <cell r="S439" t="str">
            <v>G</v>
          </cell>
          <cell r="T439" t="str">
            <v>D</v>
          </cell>
          <cell r="U439" t="e">
            <v>#N/A</v>
          </cell>
          <cell r="V439" t="str">
            <v/>
          </cell>
          <cell r="W439">
            <v>0</v>
          </cell>
          <cell r="X439">
            <v>40</v>
          </cell>
          <cell r="Y439">
            <v>114</v>
          </cell>
          <cell r="Z439" t="str">
            <v>136200040114</v>
          </cell>
          <cell r="AA439" t="str">
            <v>Nối thẳng ren trong PPR DISMY ghi D40x1 1/4"</v>
          </cell>
          <cell r="AB439">
            <v>12</v>
          </cell>
          <cell r="AC439" t="b">
            <v>0</v>
          </cell>
          <cell r="AD439" t="str">
            <v>MSRT2040114</v>
          </cell>
        </row>
        <row r="440">
          <cell r="D440" t="str">
            <v>12MSRTG50112</v>
          </cell>
          <cell r="E440" t="str">
            <v>Măng sông RT PPR DISMY ghi D50x1 1/2"</v>
          </cell>
          <cell r="F440">
            <v>12142</v>
          </cell>
          <cell r="G440" t="str">
            <v>PPRNối thẳng ren trongghi</v>
          </cell>
          <cell r="I440" t="str">
            <v>Măng sông RT</v>
          </cell>
          <cell r="J440" t="str">
            <v>PPR</v>
          </cell>
          <cell r="K440" t="str">
            <v>Nối thẳng ren trong</v>
          </cell>
          <cell r="L440" t="str">
            <v>ghi</v>
          </cell>
          <cell r="M440" t="str">
            <v>D50x1 1/2"</v>
          </cell>
          <cell r="N440" t="str">
            <v>112142050112</v>
          </cell>
          <cell r="O440" t="str">
            <v>Nối thẳng ren trong PPR DISMY ghi D50x1 1/2"</v>
          </cell>
          <cell r="P440" t="str">
            <v>cái</v>
          </cell>
          <cell r="R440" t="str">
            <v>MSRT</v>
          </cell>
          <cell r="S440" t="str">
            <v>G</v>
          </cell>
          <cell r="T440" t="str">
            <v>D</v>
          </cell>
          <cell r="U440" t="e">
            <v>#N/A</v>
          </cell>
          <cell r="V440" t="str">
            <v/>
          </cell>
          <cell r="W440">
            <v>0</v>
          </cell>
          <cell r="X440">
            <v>50</v>
          </cell>
          <cell r="Y440">
            <v>112</v>
          </cell>
          <cell r="Z440" t="str">
            <v>136200050112</v>
          </cell>
          <cell r="AA440" t="str">
            <v>Nối thẳng ren trong PPR DISMY ghi D50x1 1/2"</v>
          </cell>
          <cell r="AB440">
            <v>12</v>
          </cell>
          <cell r="AC440" t="b">
            <v>0</v>
          </cell>
          <cell r="AD440" t="str">
            <v>MSRT2050112</v>
          </cell>
        </row>
        <row r="441">
          <cell r="D441" t="str">
            <v>12MSRTG632</v>
          </cell>
          <cell r="E441" t="str">
            <v>Măng sông RT PPR DISMY ghi D63x2"</v>
          </cell>
          <cell r="F441">
            <v>12142</v>
          </cell>
          <cell r="G441" t="str">
            <v>PPRNối thẳng ren trongghi</v>
          </cell>
          <cell r="I441" t="str">
            <v>Măng sông RT</v>
          </cell>
          <cell r="J441" t="str">
            <v>PPR</v>
          </cell>
          <cell r="K441" t="str">
            <v>Nối thẳng ren trong</v>
          </cell>
          <cell r="L441" t="str">
            <v>ghi</v>
          </cell>
          <cell r="M441" t="str">
            <v>D63x2"</v>
          </cell>
          <cell r="N441" t="str">
            <v>112142063002</v>
          </cell>
          <cell r="O441" t="str">
            <v>Nối thẳng ren trong PPR DISMY ghi D63x2"</v>
          </cell>
          <cell r="P441" t="str">
            <v>cái</v>
          </cell>
          <cell r="R441" t="str">
            <v>MSRT</v>
          </cell>
          <cell r="S441" t="str">
            <v>G</v>
          </cell>
          <cell r="T441" t="str">
            <v>D</v>
          </cell>
          <cell r="U441" t="e">
            <v>#N/A</v>
          </cell>
          <cell r="V441" t="str">
            <v/>
          </cell>
          <cell r="W441">
            <v>0</v>
          </cell>
          <cell r="X441">
            <v>63</v>
          </cell>
          <cell r="Y441">
            <v>2</v>
          </cell>
          <cell r="Z441" t="str">
            <v>136200063002</v>
          </cell>
          <cell r="AA441" t="str">
            <v>Nối thẳng ren trong PPR DISMY ghi D63x2"</v>
          </cell>
          <cell r="AB441">
            <v>12</v>
          </cell>
          <cell r="AC441" t="b">
            <v>0</v>
          </cell>
          <cell r="AD441" t="str">
            <v>MSRT2063002</v>
          </cell>
        </row>
        <row r="442">
          <cell r="D442" t="str">
            <v>12MSRTG75212</v>
          </cell>
          <cell r="E442" t="str">
            <v>Măng sông RT PPR DISMY ghi D75x2 1/2"</v>
          </cell>
          <cell r="F442">
            <v>12142</v>
          </cell>
          <cell r="G442" t="str">
            <v>PPRNối thẳng ren trongghi</v>
          </cell>
          <cell r="I442" t="str">
            <v>Măng sông RT</v>
          </cell>
          <cell r="J442" t="str">
            <v>PPR</v>
          </cell>
          <cell r="K442" t="str">
            <v>Nối thẳng ren trong</v>
          </cell>
          <cell r="L442" t="str">
            <v>ghi</v>
          </cell>
          <cell r="M442" t="str">
            <v>D75x2 1/2"</v>
          </cell>
          <cell r="N442" t="str">
            <v>112142075212</v>
          </cell>
          <cell r="O442" t="str">
            <v>Nối thẳng ren trong PPR DISMY ghi D75x2 1/2"</v>
          </cell>
          <cell r="P442" t="str">
            <v>cái</v>
          </cell>
          <cell r="R442" t="str">
            <v>MSRT</v>
          </cell>
          <cell r="S442" t="str">
            <v>G</v>
          </cell>
          <cell r="T442" t="str">
            <v>D</v>
          </cell>
          <cell r="U442" t="e">
            <v>#N/A</v>
          </cell>
          <cell r="V442" t="str">
            <v/>
          </cell>
          <cell r="W442">
            <v>0</v>
          </cell>
          <cell r="X442">
            <v>75</v>
          </cell>
          <cell r="Y442">
            <v>212</v>
          </cell>
          <cell r="Z442" t="str">
            <v>136200075212</v>
          </cell>
          <cell r="AA442" t="str">
            <v>Nối thẳng ren trong PPR DISMY ghi D75x2 1/2"</v>
          </cell>
          <cell r="AB442">
            <v>12</v>
          </cell>
          <cell r="AC442" t="b">
            <v>0</v>
          </cell>
          <cell r="AD442" t="str">
            <v>MSRT2075212</v>
          </cell>
        </row>
        <row r="443">
          <cell r="D443" t="str">
            <v>12MSRTG903</v>
          </cell>
          <cell r="E443" t="str">
            <v>Măng sông RT PPR DISMY ghi D90x3''</v>
          </cell>
          <cell r="F443">
            <v>12142</v>
          </cell>
          <cell r="G443" t="str">
            <v>PPRNối thẳng ren trongghi</v>
          </cell>
          <cell r="I443" t="str">
            <v>Măng sông RT</v>
          </cell>
          <cell r="J443" t="str">
            <v>PPR</v>
          </cell>
          <cell r="K443" t="str">
            <v>Nối thẳng ren trong</v>
          </cell>
          <cell r="L443" t="str">
            <v>ghi</v>
          </cell>
          <cell r="M443" t="str">
            <v>D90x3''</v>
          </cell>
          <cell r="N443" t="str">
            <v>112142090003</v>
          </cell>
          <cell r="O443" t="str">
            <v>Nối thẳng ren trong PPR DISMY ghi D90x3''</v>
          </cell>
          <cell r="P443" t="str">
            <v>cái</v>
          </cell>
          <cell r="R443" t="str">
            <v>MSRT</v>
          </cell>
          <cell r="S443" t="str">
            <v>G</v>
          </cell>
          <cell r="T443" t="str">
            <v>D</v>
          </cell>
          <cell r="U443" t="e">
            <v>#N/A</v>
          </cell>
          <cell r="V443" t="str">
            <v/>
          </cell>
          <cell r="W443">
            <v>0</v>
          </cell>
          <cell r="X443">
            <v>90</v>
          </cell>
          <cell r="Y443">
            <v>3</v>
          </cell>
          <cell r="Z443" t="str">
            <v>136200090003</v>
          </cell>
          <cell r="AA443" t="str">
            <v>Nối thẳng ren trong PPR DISMY ghi D90x3''</v>
          </cell>
          <cell r="AB443">
            <v>12</v>
          </cell>
          <cell r="AC443" t="b">
            <v>0</v>
          </cell>
          <cell r="AD443" t="str">
            <v>MSRT2090003</v>
          </cell>
        </row>
        <row r="444">
          <cell r="D444" t="str">
            <v>12MSRTG1104</v>
          </cell>
          <cell r="E444" t="str">
            <v>Măng sông RT PPR DISMY ghi D110x4''</v>
          </cell>
          <cell r="F444">
            <v>12142</v>
          </cell>
          <cell r="G444" t="str">
            <v>PPRNối thẳng ren trongghi</v>
          </cell>
          <cell r="I444" t="str">
            <v>Măng sông RT</v>
          </cell>
          <cell r="J444" t="str">
            <v>PPR</v>
          </cell>
          <cell r="K444" t="str">
            <v>Nối thẳng ren trong</v>
          </cell>
          <cell r="L444" t="str">
            <v>ghi</v>
          </cell>
          <cell r="M444" t="str">
            <v>D110x4''</v>
          </cell>
          <cell r="N444" t="str">
            <v>112142110004</v>
          </cell>
          <cell r="O444" t="str">
            <v>Nối thẳng ren trong PPR DISMY ghi D110x4''</v>
          </cell>
          <cell r="P444" t="str">
            <v>cái</v>
          </cell>
          <cell r="R444" t="str">
            <v>MSRT</v>
          </cell>
          <cell r="S444" t="str">
            <v>G</v>
          </cell>
          <cell r="T444" t="str">
            <v>D</v>
          </cell>
          <cell r="U444" t="e">
            <v>#N/A</v>
          </cell>
          <cell r="V444" t="str">
            <v/>
          </cell>
          <cell r="W444">
            <v>0</v>
          </cell>
          <cell r="X444">
            <v>110</v>
          </cell>
          <cell r="Y444">
            <v>4</v>
          </cell>
          <cell r="Z444" t="str">
            <v>136200110004</v>
          </cell>
          <cell r="AA444" t="str">
            <v>Nối thẳng ren trong PPR DISMY ghi D110x4''</v>
          </cell>
          <cell r="AB444">
            <v>12</v>
          </cell>
          <cell r="AC444" t="b">
            <v>0</v>
          </cell>
          <cell r="AD444" t="str">
            <v>MSRT2110004</v>
          </cell>
        </row>
        <row r="445">
          <cell r="D445" t="str">
            <v>12MSRTUV2012</v>
          </cell>
          <cell r="E445" t="str">
            <v>Măng sông RT PPR UV D20x1/2"</v>
          </cell>
          <cell r="F445">
            <v>12143</v>
          </cell>
          <cell r="G445" t="str">
            <v>PPRNối thẳng ren trongUV</v>
          </cell>
          <cell r="I445" t="str">
            <v>Măng sông RT</v>
          </cell>
          <cell r="J445" t="str">
            <v>PPR</v>
          </cell>
          <cell r="K445" t="str">
            <v>Nối thẳng ren trong</v>
          </cell>
          <cell r="L445" t="str">
            <v>UV</v>
          </cell>
          <cell r="M445" t="str">
            <v>D20x1/2"</v>
          </cell>
          <cell r="N445" t="str">
            <v>112143020012</v>
          </cell>
          <cell r="O445" t="str">
            <v>Nối thẳng ren trong PPR DISMY UV D20x1/2"</v>
          </cell>
          <cell r="P445" t="str">
            <v>cái</v>
          </cell>
          <cell r="R445" t="str">
            <v>MSRT</v>
          </cell>
          <cell r="S445" t="str">
            <v>UV</v>
          </cell>
          <cell r="T445" t="str">
            <v>D</v>
          </cell>
          <cell r="U445" t="e">
            <v>#N/A</v>
          </cell>
          <cell r="V445" t="str">
            <v/>
          </cell>
          <cell r="W445">
            <v>0</v>
          </cell>
          <cell r="X445">
            <v>20</v>
          </cell>
          <cell r="Y445">
            <v>12</v>
          </cell>
          <cell r="Z445" t="str">
            <v>136300020012</v>
          </cell>
          <cell r="AA445" t="str">
            <v>Nối thẳng ren trong PPR DISMY UV D20x1/2"</v>
          </cell>
          <cell r="AB445">
            <v>12</v>
          </cell>
          <cell r="AC445" t="b">
            <v>0</v>
          </cell>
          <cell r="AD445" t="str">
            <v>MSRT3020012</v>
          </cell>
        </row>
        <row r="446">
          <cell r="D446" t="str">
            <v>12MSRTUV2512</v>
          </cell>
          <cell r="E446" t="str">
            <v>Măng sông RT PPR UV D25x1/2"</v>
          </cell>
          <cell r="F446">
            <v>12143</v>
          </cell>
          <cell r="G446" t="str">
            <v>PPRNối thẳng ren trongUV</v>
          </cell>
          <cell r="I446" t="str">
            <v>Măng sông RT</v>
          </cell>
          <cell r="J446" t="str">
            <v>PPR</v>
          </cell>
          <cell r="K446" t="str">
            <v>Nối thẳng ren trong</v>
          </cell>
          <cell r="L446" t="str">
            <v>UV</v>
          </cell>
          <cell r="M446" t="str">
            <v>D25x1/2"</v>
          </cell>
          <cell r="N446" t="str">
            <v>112143025012</v>
          </cell>
          <cell r="O446" t="str">
            <v>Nối thẳng ren trong PPR DISMY UV D25x1/2"</v>
          </cell>
          <cell r="P446" t="str">
            <v>cái</v>
          </cell>
          <cell r="R446" t="str">
            <v>MSRT</v>
          </cell>
          <cell r="S446" t="str">
            <v>UV</v>
          </cell>
          <cell r="T446" t="str">
            <v>D</v>
          </cell>
          <cell r="U446" t="e">
            <v>#N/A</v>
          </cell>
          <cell r="V446" t="str">
            <v/>
          </cell>
          <cell r="W446">
            <v>0</v>
          </cell>
          <cell r="X446">
            <v>25</v>
          </cell>
          <cell r="Y446">
            <v>12</v>
          </cell>
          <cell r="Z446" t="str">
            <v>136300025012</v>
          </cell>
          <cell r="AA446" t="str">
            <v>Nối thẳng ren trong PPR DISMY UV D25x1/2"</v>
          </cell>
          <cell r="AB446">
            <v>12</v>
          </cell>
          <cell r="AC446" t="b">
            <v>0</v>
          </cell>
          <cell r="AD446" t="str">
            <v>MSRT3025012</v>
          </cell>
        </row>
        <row r="447">
          <cell r="D447" t="str">
            <v>12MSRTUV2534</v>
          </cell>
          <cell r="E447" t="str">
            <v>Măng sông RT PPR UV D25x3/4"</v>
          </cell>
          <cell r="F447">
            <v>12143</v>
          </cell>
          <cell r="G447" t="str">
            <v>PPRNối thẳng ren trongUV</v>
          </cell>
          <cell r="I447" t="str">
            <v>Măng sông RT</v>
          </cell>
          <cell r="J447" t="str">
            <v>PPR</v>
          </cell>
          <cell r="K447" t="str">
            <v>Nối thẳng ren trong</v>
          </cell>
          <cell r="L447" t="str">
            <v>UV</v>
          </cell>
          <cell r="M447" t="str">
            <v>D25x3/4"</v>
          </cell>
          <cell r="N447" t="str">
            <v>112143025034</v>
          </cell>
          <cell r="O447" t="str">
            <v>Nối thẳng ren trong PPR DISMY UV D25x3/4"</v>
          </cell>
          <cell r="P447" t="str">
            <v>cái</v>
          </cell>
          <cell r="R447" t="str">
            <v>MSRT</v>
          </cell>
          <cell r="S447" t="str">
            <v>UV</v>
          </cell>
          <cell r="T447" t="str">
            <v>D</v>
          </cell>
          <cell r="U447" t="e">
            <v>#N/A</v>
          </cell>
          <cell r="V447" t="str">
            <v/>
          </cell>
          <cell r="W447">
            <v>0</v>
          </cell>
          <cell r="X447">
            <v>25</v>
          </cell>
          <cell r="Y447">
            <v>34</v>
          </cell>
          <cell r="Z447" t="str">
            <v>136300025034</v>
          </cell>
          <cell r="AA447" t="str">
            <v>Nối thẳng ren trong PPR DISMY UV D25x3/4"</v>
          </cell>
          <cell r="AB447">
            <v>12</v>
          </cell>
          <cell r="AC447" t="b">
            <v>0</v>
          </cell>
          <cell r="AD447" t="str">
            <v>MSRT3025034</v>
          </cell>
        </row>
        <row r="448">
          <cell r="D448" t="str">
            <v>12MSRTUV321</v>
          </cell>
          <cell r="E448" t="str">
            <v>Măng sông RT PPR UV D32x1"</v>
          </cell>
          <cell r="F448">
            <v>12143</v>
          </cell>
          <cell r="G448" t="str">
            <v>PPRNối thẳng ren trongUV</v>
          </cell>
          <cell r="I448" t="str">
            <v>Măng sông RT</v>
          </cell>
          <cell r="J448" t="str">
            <v>PPR</v>
          </cell>
          <cell r="K448" t="str">
            <v>Nối thẳng ren trong</v>
          </cell>
          <cell r="L448" t="str">
            <v>UV</v>
          </cell>
          <cell r="M448" t="str">
            <v>D32x1"</v>
          </cell>
          <cell r="N448" t="str">
            <v>112143032100</v>
          </cell>
          <cell r="O448" t="str">
            <v>Nối thẳng ren trong PPR DISMY UV D32x1"</v>
          </cell>
          <cell r="P448" t="str">
            <v>cái</v>
          </cell>
          <cell r="R448" t="str">
            <v>MSRT</v>
          </cell>
          <cell r="S448" t="str">
            <v>UV</v>
          </cell>
          <cell r="T448" t="str">
            <v>D</v>
          </cell>
          <cell r="U448" t="e">
            <v>#N/A</v>
          </cell>
          <cell r="V448" t="str">
            <v/>
          </cell>
          <cell r="W448">
            <v>0</v>
          </cell>
          <cell r="X448">
            <v>32</v>
          </cell>
          <cell r="Y448">
            <v>100</v>
          </cell>
          <cell r="Z448" t="str">
            <v>136300032100</v>
          </cell>
          <cell r="AA448" t="str">
            <v>Nối thẳng ren trong PPR DISMY UV D32x1"</v>
          </cell>
          <cell r="AB448">
            <v>12</v>
          </cell>
          <cell r="AC448" t="b">
            <v>0</v>
          </cell>
          <cell r="AD448" t="str">
            <v>MSRT3032100</v>
          </cell>
        </row>
        <row r="449">
          <cell r="D449" t="str">
            <v>12MSRTUV40114</v>
          </cell>
          <cell r="E449" t="str">
            <v>Măng sông RT PPR UV D40x1-1/4"</v>
          </cell>
          <cell r="F449">
            <v>12143</v>
          </cell>
          <cell r="G449" t="str">
            <v>PPRNối thẳng ren trongUV</v>
          </cell>
          <cell r="I449" t="str">
            <v>Măng sông RT</v>
          </cell>
          <cell r="J449" t="str">
            <v>PPR</v>
          </cell>
          <cell r="K449" t="str">
            <v>Nối thẳng ren trong</v>
          </cell>
          <cell r="L449" t="str">
            <v>UV</v>
          </cell>
          <cell r="M449" t="str">
            <v>D40x1-1/4"</v>
          </cell>
          <cell r="N449" t="str">
            <v>112143040114</v>
          </cell>
          <cell r="O449" t="str">
            <v>Nối thẳng ren trong PPR DISMY UV D40x1-1/4"</v>
          </cell>
          <cell r="P449" t="str">
            <v>cái</v>
          </cell>
          <cell r="R449" t="str">
            <v>MSRT</v>
          </cell>
          <cell r="S449" t="str">
            <v>UV</v>
          </cell>
          <cell r="T449" t="str">
            <v>D</v>
          </cell>
          <cell r="U449" t="e">
            <v>#N/A</v>
          </cell>
          <cell r="V449" t="str">
            <v/>
          </cell>
          <cell r="W449">
            <v>0</v>
          </cell>
          <cell r="X449">
            <v>40</v>
          </cell>
          <cell r="Y449">
            <v>114</v>
          </cell>
          <cell r="Z449" t="str">
            <v>136300040114</v>
          </cell>
          <cell r="AA449" t="str">
            <v>Nối thẳng ren trong PPR DISMY UV D40x1-1/4"</v>
          </cell>
          <cell r="AB449">
            <v>12</v>
          </cell>
          <cell r="AC449" t="b">
            <v>0</v>
          </cell>
          <cell r="AD449" t="str">
            <v>MSRT3040114</v>
          </cell>
        </row>
        <row r="450">
          <cell r="D450" t="str">
            <v>12MSRTUV50112</v>
          </cell>
          <cell r="E450" t="str">
            <v>Măng sông RT PPR UV D50x1-1/2"</v>
          </cell>
          <cell r="F450">
            <v>12143</v>
          </cell>
          <cell r="G450" t="str">
            <v>PPRNối thẳng ren trongUV</v>
          </cell>
          <cell r="I450" t="str">
            <v>Măng sông RT</v>
          </cell>
          <cell r="J450" t="str">
            <v>PPR</v>
          </cell>
          <cell r="K450" t="str">
            <v>Nối thẳng ren trong</v>
          </cell>
          <cell r="L450" t="str">
            <v>UV</v>
          </cell>
          <cell r="M450" t="str">
            <v>D50x1-1/2"</v>
          </cell>
          <cell r="N450" t="str">
            <v>112143050112</v>
          </cell>
          <cell r="O450" t="str">
            <v>Nối thẳng ren trong PPR DISMY UV D50x1-1/2"</v>
          </cell>
          <cell r="P450" t="str">
            <v>cái</v>
          </cell>
          <cell r="R450" t="str">
            <v>MSRT</v>
          </cell>
          <cell r="S450" t="str">
            <v>UV</v>
          </cell>
          <cell r="T450" t="str">
            <v>D</v>
          </cell>
          <cell r="U450" t="e">
            <v>#N/A</v>
          </cell>
          <cell r="V450" t="str">
            <v/>
          </cell>
          <cell r="W450">
            <v>0</v>
          </cell>
          <cell r="X450">
            <v>50</v>
          </cell>
          <cell r="Y450">
            <v>112</v>
          </cell>
          <cell r="Z450" t="str">
            <v>136300050112</v>
          </cell>
          <cell r="AA450" t="str">
            <v>Nối thẳng ren trong PPR DISMY UV D50x1-1/2"</v>
          </cell>
          <cell r="AB450">
            <v>12</v>
          </cell>
          <cell r="AC450" t="b">
            <v>0</v>
          </cell>
          <cell r="AD450" t="str">
            <v>MSRT3050112</v>
          </cell>
        </row>
        <row r="451">
          <cell r="D451" t="str">
            <v>12MSRTUV632</v>
          </cell>
          <cell r="E451" t="str">
            <v>Măng sông RT PPR UV D63x2"</v>
          </cell>
          <cell r="F451">
            <v>12143</v>
          </cell>
          <cell r="G451" t="str">
            <v>PPRNối thẳng ren trongUV</v>
          </cell>
          <cell r="I451" t="str">
            <v>Măng sông RT</v>
          </cell>
          <cell r="J451" t="str">
            <v>PPR</v>
          </cell>
          <cell r="K451" t="str">
            <v>Nối thẳng ren trong</v>
          </cell>
          <cell r="L451" t="str">
            <v>UV</v>
          </cell>
          <cell r="M451" t="str">
            <v>D63x2"</v>
          </cell>
          <cell r="N451" t="str">
            <v>112143063002</v>
          </cell>
          <cell r="O451" t="str">
            <v>Nối thẳng ren trong PPR DISMY UV D63x2"</v>
          </cell>
          <cell r="P451" t="str">
            <v>cái</v>
          </cell>
          <cell r="R451" t="str">
            <v>MSRT</v>
          </cell>
          <cell r="S451" t="str">
            <v>UV</v>
          </cell>
          <cell r="T451" t="str">
            <v>D</v>
          </cell>
          <cell r="U451" t="e">
            <v>#N/A</v>
          </cell>
          <cell r="V451" t="str">
            <v/>
          </cell>
          <cell r="W451">
            <v>0</v>
          </cell>
          <cell r="X451">
            <v>63</v>
          </cell>
          <cell r="Y451">
            <v>2</v>
          </cell>
          <cell r="Z451" t="str">
            <v>136300063002</v>
          </cell>
          <cell r="AA451" t="str">
            <v>Nối thẳng ren trong PPR DISMY UV D63x2"</v>
          </cell>
          <cell r="AB451">
            <v>12</v>
          </cell>
          <cell r="AC451" t="b">
            <v>0</v>
          </cell>
          <cell r="AD451" t="str">
            <v>MSRT3063002</v>
          </cell>
        </row>
        <row r="452">
          <cell r="D452" t="str">
            <v>12OTDX20</v>
          </cell>
          <cell r="E452" t="str">
            <v>ống tránh dài PPR DISMY xanh D20</v>
          </cell>
          <cell r="F452">
            <v>12151</v>
          </cell>
          <cell r="G452" t="str">
            <v>PPRống tránh dàixanh</v>
          </cell>
          <cell r="I452" t="str">
            <v>ống tránh dài</v>
          </cell>
          <cell r="J452" t="str">
            <v>PPR</v>
          </cell>
          <cell r="K452" t="str">
            <v>ống tránh dài</v>
          </cell>
          <cell r="L452" t="str">
            <v>xanh</v>
          </cell>
          <cell r="M452" t="str">
            <v>D20</v>
          </cell>
          <cell r="N452" t="str">
            <v>112151020020</v>
          </cell>
          <cell r="O452" t="str">
            <v>Ống tránh dài PPR DISMY xanh D20</v>
          </cell>
          <cell r="P452" t="str">
            <v>cái</v>
          </cell>
          <cell r="R452" t="str">
            <v>OTD</v>
          </cell>
          <cell r="S452" t="str">
            <v>X</v>
          </cell>
          <cell r="T452" t="str">
            <v>D</v>
          </cell>
          <cell r="U452" t="e">
            <v>#N/A</v>
          </cell>
          <cell r="V452" t="str">
            <v/>
          </cell>
          <cell r="W452">
            <v>0</v>
          </cell>
          <cell r="X452">
            <v>20</v>
          </cell>
          <cell r="Y452">
            <v>0</v>
          </cell>
          <cell r="Z452" t="str">
            <v>137100020020</v>
          </cell>
          <cell r="AA452" t="str">
            <v>Ống tránh dài PPR DISMY xanh D20</v>
          </cell>
          <cell r="AB452">
            <v>12</v>
          </cell>
          <cell r="AC452" t="b">
            <v>1</v>
          </cell>
          <cell r="AD452" t="str">
            <v>OTD1020020</v>
          </cell>
        </row>
        <row r="453">
          <cell r="D453" t="str">
            <v>12OTDX25</v>
          </cell>
          <cell r="E453" t="str">
            <v>ống tránh dài PPR DISMY xanh D25</v>
          </cell>
          <cell r="F453">
            <v>12151</v>
          </cell>
          <cell r="G453" t="str">
            <v>PPRống tránh dàixanh</v>
          </cell>
          <cell r="I453" t="str">
            <v>ống tránh dài</v>
          </cell>
          <cell r="J453" t="str">
            <v>PPR</v>
          </cell>
          <cell r="K453" t="str">
            <v>ống tránh dài</v>
          </cell>
          <cell r="L453" t="str">
            <v>xanh</v>
          </cell>
          <cell r="M453" t="str">
            <v>D25</v>
          </cell>
          <cell r="N453" t="str">
            <v>112151025025</v>
          </cell>
          <cell r="O453" t="str">
            <v>Ống tránh dài PPR DISMY xanh D25</v>
          </cell>
          <cell r="P453" t="str">
            <v>cái</v>
          </cell>
          <cell r="R453" t="str">
            <v>OTD</v>
          </cell>
          <cell r="S453" t="str">
            <v>X</v>
          </cell>
          <cell r="T453" t="str">
            <v>D</v>
          </cell>
          <cell r="U453" t="e">
            <v>#N/A</v>
          </cell>
          <cell r="V453" t="str">
            <v/>
          </cell>
          <cell r="W453">
            <v>0</v>
          </cell>
          <cell r="X453">
            <v>25</v>
          </cell>
          <cell r="Y453">
            <v>0</v>
          </cell>
          <cell r="Z453" t="str">
            <v>137100025025</v>
          </cell>
          <cell r="AA453" t="str">
            <v>Ống tránh dài PPR DISMY xanh D25</v>
          </cell>
          <cell r="AB453">
            <v>12</v>
          </cell>
          <cell r="AC453" t="b">
            <v>1</v>
          </cell>
          <cell r="AD453" t="str">
            <v>OTD1025025</v>
          </cell>
        </row>
        <row r="454">
          <cell r="D454" t="str">
            <v>12OTDX32</v>
          </cell>
          <cell r="E454" t="str">
            <v>ống tránh dài PPR DISMY xanh D32</v>
          </cell>
          <cell r="F454">
            <v>12151</v>
          </cell>
          <cell r="G454" t="str">
            <v>PPRống tránh dàixanh</v>
          </cell>
          <cell r="I454" t="str">
            <v>ống tránh dài</v>
          </cell>
          <cell r="J454" t="str">
            <v>PPR</v>
          </cell>
          <cell r="K454" t="str">
            <v>ống tránh dài</v>
          </cell>
          <cell r="L454" t="str">
            <v>xanh</v>
          </cell>
          <cell r="M454" t="str">
            <v>D32</v>
          </cell>
          <cell r="N454" t="str">
            <v>112151032032</v>
          </cell>
          <cell r="O454" t="str">
            <v>Ống tránh dài PPR DISMY xanh D32</v>
          </cell>
          <cell r="P454" t="str">
            <v>cái</v>
          </cell>
          <cell r="R454" t="str">
            <v>OTD</v>
          </cell>
          <cell r="S454" t="str">
            <v>X</v>
          </cell>
          <cell r="T454" t="str">
            <v>D</v>
          </cell>
          <cell r="U454" t="e">
            <v>#N/A</v>
          </cell>
          <cell r="V454" t="str">
            <v/>
          </cell>
          <cell r="W454">
            <v>0</v>
          </cell>
          <cell r="X454">
            <v>32</v>
          </cell>
          <cell r="Y454">
            <v>0</v>
          </cell>
          <cell r="Z454" t="str">
            <v>137100032032</v>
          </cell>
          <cell r="AA454" t="str">
            <v>Ống tránh dài PPR DISMY xanh D32</v>
          </cell>
          <cell r="AB454">
            <v>12</v>
          </cell>
          <cell r="AC454" t="b">
            <v>1</v>
          </cell>
          <cell r="AD454" t="str">
            <v>OTD1032032</v>
          </cell>
        </row>
        <row r="455">
          <cell r="D455" t="str">
            <v>12OTDG20</v>
          </cell>
          <cell r="E455" t="str">
            <v>ống tránh dài PPR DISMY ghi D20</v>
          </cell>
          <cell r="F455">
            <v>12152</v>
          </cell>
          <cell r="G455" t="str">
            <v>PPRống tránh dàighi</v>
          </cell>
          <cell r="I455" t="str">
            <v>ống tránh dài</v>
          </cell>
          <cell r="J455" t="str">
            <v>PPR</v>
          </cell>
          <cell r="K455" t="str">
            <v>ống tránh dài</v>
          </cell>
          <cell r="L455" t="str">
            <v>ghi</v>
          </cell>
          <cell r="M455" t="str">
            <v>D20</v>
          </cell>
          <cell r="N455" t="str">
            <v>112152020020</v>
          </cell>
          <cell r="O455" t="str">
            <v>Ống tránh dài PPR DISMY ghi D20</v>
          </cell>
          <cell r="P455" t="str">
            <v>cái</v>
          </cell>
          <cell r="R455" t="str">
            <v>OTD</v>
          </cell>
          <cell r="S455" t="str">
            <v>G</v>
          </cell>
          <cell r="T455" t="str">
            <v>D</v>
          </cell>
          <cell r="U455" t="e">
            <v>#N/A</v>
          </cell>
          <cell r="V455" t="str">
            <v/>
          </cell>
          <cell r="W455">
            <v>0</v>
          </cell>
          <cell r="X455">
            <v>20</v>
          </cell>
          <cell r="Y455">
            <v>0</v>
          </cell>
          <cell r="Z455" t="str">
            <v>137200020020</v>
          </cell>
          <cell r="AA455" t="str">
            <v>Ống tránh dài PPR DISMY ghi D20</v>
          </cell>
          <cell r="AB455">
            <v>12</v>
          </cell>
          <cell r="AC455" t="b">
            <v>1</v>
          </cell>
          <cell r="AD455" t="str">
            <v>OTD2020020</v>
          </cell>
        </row>
        <row r="456">
          <cell r="D456" t="str">
            <v>12OTDG25</v>
          </cell>
          <cell r="E456" t="str">
            <v>ống tránh dài PPR DISMY ghi D25</v>
          </cell>
          <cell r="F456">
            <v>12152</v>
          </cell>
          <cell r="G456" t="str">
            <v>PPRống tránh dàighi</v>
          </cell>
          <cell r="I456" t="str">
            <v>ống tránh dài</v>
          </cell>
          <cell r="J456" t="str">
            <v>PPR</v>
          </cell>
          <cell r="K456" t="str">
            <v>ống tránh dài</v>
          </cell>
          <cell r="L456" t="str">
            <v>ghi</v>
          </cell>
          <cell r="M456" t="str">
            <v>D25</v>
          </cell>
          <cell r="N456" t="str">
            <v>112152025025</v>
          </cell>
          <cell r="O456" t="str">
            <v>Ống tránh dài PPR DISMY ghi D25</v>
          </cell>
          <cell r="P456" t="str">
            <v>cái</v>
          </cell>
          <cell r="R456" t="str">
            <v>OTD</v>
          </cell>
          <cell r="S456" t="str">
            <v>G</v>
          </cell>
          <cell r="T456" t="str">
            <v>D</v>
          </cell>
          <cell r="U456" t="e">
            <v>#N/A</v>
          </cell>
          <cell r="V456" t="str">
            <v/>
          </cell>
          <cell r="W456">
            <v>0</v>
          </cell>
          <cell r="X456">
            <v>25</v>
          </cell>
          <cell r="Y456">
            <v>0</v>
          </cell>
          <cell r="Z456" t="str">
            <v>137200025025</v>
          </cell>
          <cell r="AA456" t="str">
            <v>Ống tránh dài PPR DISMY ghi D25</v>
          </cell>
          <cell r="AB456">
            <v>12</v>
          </cell>
          <cell r="AC456" t="b">
            <v>1</v>
          </cell>
          <cell r="AD456" t="str">
            <v>OTD2025025</v>
          </cell>
        </row>
        <row r="457">
          <cell r="D457" t="str">
            <v>12OTDG32</v>
          </cell>
          <cell r="E457" t="str">
            <v>ống tránh dài PPR DISMY ghi D32</v>
          </cell>
          <cell r="F457">
            <v>12152</v>
          </cell>
          <cell r="G457" t="str">
            <v>PPRống tránh dàighi</v>
          </cell>
          <cell r="I457" t="str">
            <v>ống tránh dài</v>
          </cell>
          <cell r="J457" t="str">
            <v>PPR</v>
          </cell>
          <cell r="K457" t="str">
            <v>ống tránh dài</v>
          </cell>
          <cell r="L457" t="str">
            <v>ghi</v>
          </cell>
          <cell r="M457" t="str">
            <v>D32</v>
          </cell>
          <cell r="N457" t="str">
            <v>112152032032</v>
          </cell>
          <cell r="O457" t="str">
            <v>Ống tránh dài PPR DISMY ghi D32</v>
          </cell>
          <cell r="P457" t="str">
            <v>cái</v>
          </cell>
          <cell r="R457" t="str">
            <v>OTD</v>
          </cell>
          <cell r="S457" t="str">
            <v>G</v>
          </cell>
          <cell r="T457" t="str">
            <v>D</v>
          </cell>
          <cell r="U457" t="e">
            <v>#N/A</v>
          </cell>
          <cell r="V457" t="str">
            <v/>
          </cell>
          <cell r="W457">
            <v>0</v>
          </cell>
          <cell r="X457">
            <v>32</v>
          </cell>
          <cell r="Y457">
            <v>0</v>
          </cell>
          <cell r="Z457" t="str">
            <v>137200032032</v>
          </cell>
          <cell r="AA457" t="str">
            <v>Ống tránh dài PPR DISMY ghi D32</v>
          </cell>
          <cell r="AB457">
            <v>12</v>
          </cell>
          <cell r="AC457" t="b">
            <v>1</v>
          </cell>
          <cell r="AD457" t="str">
            <v>OTD2032032</v>
          </cell>
        </row>
        <row r="458">
          <cell r="D458" t="str">
            <v>12OTNX20</v>
          </cell>
          <cell r="E458" t="str">
            <v>ống tránh ngắn PPR DISMY xanh D20</v>
          </cell>
          <cell r="F458">
            <v>12161</v>
          </cell>
          <cell r="G458" t="str">
            <v>PPRống tránh ngắnxanh</v>
          </cell>
          <cell r="I458" t="str">
            <v>ống tránh ngắn</v>
          </cell>
          <cell r="J458" t="str">
            <v>PPR</v>
          </cell>
          <cell r="K458" t="str">
            <v>ống tránh ngắn</v>
          </cell>
          <cell r="L458" t="str">
            <v>xanh</v>
          </cell>
          <cell r="M458" t="str">
            <v>D20</v>
          </cell>
          <cell r="N458" t="str">
            <v>112161020020</v>
          </cell>
          <cell r="O458" t="str">
            <v>Ống tránh ngắn PPR DISMY xanh D20</v>
          </cell>
          <cell r="P458" t="str">
            <v>cái</v>
          </cell>
          <cell r="R458" t="str">
            <v>OTN</v>
          </cell>
          <cell r="S458" t="str">
            <v>X</v>
          </cell>
          <cell r="T458" t="str">
            <v>D</v>
          </cell>
          <cell r="U458" t="e">
            <v>#N/A</v>
          </cell>
          <cell r="V458" t="str">
            <v/>
          </cell>
          <cell r="W458">
            <v>0</v>
          </cell>
          <cell r="X458">
            <v>20</v>
          </cell>
          <cell r="Y458">
            <v>0</v>
          </cell>
          <cell r="Z458" t="str">
            <v>138100020020</v>
          </cell>
          <cell r="AA458" t="str">
            <v>Ống tránh ngắn PPR DISMY xanh D20</v>
          </cell>
          <cell r="AB458">
            <v>12</v>
          </cell>
          <cell r="AC458" t="b">
            <v>1</v>
          </cell>
          <cell r="AD458" t="str">
            <v>OTN1020020</v>
          </cell>
        </row>
        <row r="459">
          <cell r="D459" t="str">
            <v>12OTNX25</v>
          </cell>
          <cell r="E459" t="str">
            <v>ống tránh ngắn PPR DISMY xanh D25</v>
          </cell>
          <cell r="F459">
            <v>12161</v>
          </cell>
          <cell r="G459" t="str">
            <v>PPRống tránh ngắnxanh</v>
          </cell>
          <cell r="I459" t="str">
            <v>ống tránh ngắn</v>
          </cell>
          <cell r="J459" t="str">
            <v>PPR</v>
          </cell>
          <cell r="K459" t="str">
            <v>ống tránh ngắn</v>
          </cell>
          <cell r="L459" t="str">
            <v>xanh</v>
          </cell>
          <cell r="M459" t="str">
            <v>D25</v>
          </cell>
          <cell r="N459" t="str">
            <v>112161025025</v>
          </cell>
          <cell r="O459" t="str">
            <v>Ống tránh ngắn PPR DISMY xanh D25</v>
          </cell>
          <cell r="P459" t="str">
            <v>cái</v>
          </cell>
          <cell r="R459" t="str">
            <v>OTN</v>
          </cell>
          <cell r="S459" t="str">
            <v>X</v>
          </cell>
          <cell r="T459" t="str">
            <v>D</v>
          </cell>
          <cell r="U459" t="e">
            <v>#N/A</v>
          </cell>
          <cell r="V459" t="str">
            <v/>
          </cell>
          <cell r="W459">
            <v>0</v>
          </cell>
          <cell r="X459">
            <v>25</v>
          </cell>
          <cell r="Y459">
            <v>0</v>
          </cell>
          <cell r="Z459" t="str">
            <v>138100025025</v>
          </cell>
          <cell r="AA459" t="str">
            <v>Ống tránh ngắn PPR DISMY xanh D25</v>
          </cell>
          <cell r="AB459">
            <v>12</v>
          </cell>
          <cell r="AC459" t="b">
            <v>1</v>
          </cell>
          <cell r="AD459" t="str">
            <v>OTN1025025</v>
          </cell>
        </row>
        <row r="460">
          <cell r="D460" t="str">
            <v>12OTNG20</v>
          </cell>
          <cell r="E460" t="str">
            <v>ống tránh ngắn PPR DISMY ghi D20</v>
          </cell>
          <cell r="F460">
            <v>12162</v>
          </cell>
          <cell r="G460" t="str">
            <v>PPRống tránh ngắnghi</v>
          </cell>
          <cell r="I460" t="str">
            <v>ống tránh ngắn</v>
          </cell>
          <cell r="J460" t="str">
            <v>PPR</v>
          </cell>
          <cell r="K460" t="str">
            <v>ống tránh ngắn</v>
          </cell>
          <cell r="L460" t="str">
            <v>ghi</v>
          </cell>
          <cell r="M460" t="str">
            <v>D20</v>
          </cell>
          <cell r="N460" t="str">
            <v>112162020020</v>
          </cell>
          <cell r="O460" t="str">
            <v>Ống tránh ngắn PPR DISMY ghi D20</v>
          </cell>
          <cell r="P460" t="str">
            <v>cái</v>
          </cell>
          <cell r="R460" t="str">
            <v>OTN</v>
          </cell>
          <cell r="S460" t="str">
            <v>G</v>
          </cell>
          <cell r="T460" t="str">
            <v>D</v>
          </cell>
          <cell r="U460" t="e">
            <v>#N/A</v>
          </cell>
          <cell r="V460" t="str">
            <v/>
          </cell>
          <cell r="W460">
            <v>0</v>
          </cell>
          <cell r="X460">
            <v>20</v>
          </cell>
          <cell r="Y460">
            <v>0</v>
          </cell>
          <cell r="Z460" t="str">
            <v>138200020020</v>
          </cell>
          <cell r="AA460" t="str">
            <v>Ống tránh ngắn PPR DISMY ghi D20</v>
          </cell>
          <cell r="AB460">
            <v>12</v>
          </cell>
          <cell r="AC460" t="b">
            <v>1</v>
          </cell>
          <cell r="AD460" t="str">
            <v>OTN2020020</v>
          </cell>
        </row>
        <row r="461">
          <cell r="D461" t="str">
            <v>12OTNG25</v>
          </cell>
          <cell r="E461" t="str">
            <v>ống tránh ngắn PPR DISMY ghi D25</v>
          </cell>
          <cell r="F461">
            <v>12162</v>
          </cell>
          <cell r="G461" t="str">
            <v>PPRống tránh ngắnghi</v>
          </cell>
          <cell r="I461" t="str">
            <v>ống tránh ngắn</v>
          </cell>
          <cell r="J461" t="str">
            <v>PPR</v>
          </cell>
          <cell r="K461" t="str">
            <v>ống tránh ngắn</v>
          </cell>
          <cell r="L461" t="str">
            <v>ghi</v>
          </cell>
          <cell r="M461" t="str">
            <v>D25</v>
          </cell>
          <cell r="N461" t="str">
            <v>112162025025</v>
          </cell>
          <cell r="O461" t="str">
            <v>Ống tránh ngắn PPR DISMY ghi D25</v>
          </cell>
          <cell r="P461" t="str">
            <v>cái</v>
          </cell>
          <cell r="R461" t="str">
            <v>OTN</v>
          </cell>
          <cell r="S461" t="str">
            <v>G</v>
          </cell>
          <cell r="T461" t="str">
            <v>D</v>
          </cell>
          <cell r="U461" t="e">
            <v>#N/A</v>
          </cell>
          <cell r="V461" t="str">
            <v/>
          </cell>
          <cell r="W461">
            <v>0</v>
          </cell>
          <cell r="X461">
            <v>25</v>
          </cell>
          <cell r="Y461">
            <v>0</v>
          </cell>
          <cell r="Z461" t="str">
            <v>138200025025</v>
          </cell>
          <cell r="AA461" t="str">
            <v>Ống tránh ngắn PPR DISMY ghi D25</v>
          </cell>
          <cell r="AB461">
            <v>12</v>
          </cell>
          <cell r="AC461" t="b">
            <v>1</v>
          </cell>
          <cell r="AD461" t="str">
            <v>OTN2025025</v>
          </cell>
        </row>
        <row r="462">
          <cell r="D462" t="str">
            <v>12OTNG32</v>
          </cell>
          <cell r="E462" t="str">
            <v>ống tránh ngắn PPR DISMY ghi D32</v>
          </cell>
          <cell r="F462">
            <v>12162</v>
          </cell>
          <cell r="G462" t="str">
            <v>PPRống tránh ngắnghi</v>
          </cell>
          <cell r="I462" t="str">
            <v>ống tránh ngắn</v>
          </cell>
          <cell r="J462" t="str">
            <v>PPR</v>
          </cell>
          <cell r="K462" t="str">
            <v>ống tránh ngắn</v>
          </cell>
          <cell r="L462" t="str">
            <v>ghi</v>
          </cell>
          <cell r="M462" t="str">
            <v>D32</v>
          </cell>
          <cell r="N462" t="str">
            <v>112162032032</v>
          </cell>
          <cell r="O462" t="str">
            <v>Ống tránh ngắn PPR DISMY ghi D32</v>
          </cell>
          <cell r="P462" t="str">
            <v>cái</v>
          </cell>
          <cell r="R462" t="str">
            <v>OTN</v>
          </cell>
          <cell r="S462" t="str">
            <v>G</v>
          </cell>
          <cell r="T462" t="str">
            <v>D</v>
          </cell>
          <cell r="U462" t="e">
            <v>#N/A</v>
          </cell>
          <cell r="V462" t="str">
            <v/>
          </cell>
          <cell r="W462">
            <v>0</v>
          </cell>
          <cell r="X462">
            <v>32</v>
          </cell>
          <cell r="Y462">
            <v>0</v>
          </cell>
          <cell r="Z462" t="str">
            <v>138200032032</v>
          </cell>
          <cell r="AA462" t="str">
            <v>Ống tránh ngắn PPR DISMY ghi D32</v>
          </cell>
          <cell r="AB462">
            <v>12</v>
          </cell>
          <cell r="AC462" t="b">
            <v>1</v>
          </cell>
          <cell r="AD462" t="str">
            <v>OTN2032032</v>
          </cell>
        </row>
        <row r="463">
          <cell r="D463" t="str">
            <v>12OTNUV20</v>
          </cell>
          <cell r="E463" t="str">
            <v>ống tránh ngắn PPR DISMY UV D20</v>
          </cell>
          <cell r="F463">
            <v>12163</v>
          </cell>
          <cell r="G463" t="str">
            <v>PPRống tránh ngắnUV</v>
          </cell>
          <cell r="I463" t="str">
            <v>ống tránh ngắn</v>
          </cell>
          <cell r="J463" t="str">
            <v>PPR</v>
          </cell>
          <cell r="K463" t="str">
            <v>ống tránh ngắn</v>
          </cell>
          <cell r="L463" t="str">
            <v>UV</v>
          </cell>
          <cell r="M463" t="str">
            <v>D20</v>
          </cell>
          <cell r="N463" t="str">
            <v>112163020020</v>
          </cell>
          <cell r="O463" t="str">
            <v>Ống tránh ngắn PPR DISMY UV D20</v>
          </cell>
          <cell r="P463" t="str">
            <v>cái</v>
          </cell>
          <cell r="R463" t="str">
            <v>OTN</v>
          </cell>
          <cell r="S463" t="str">
            <v>UV</v>
          </cell>
          <cell r="T463" t="str">
            <v>D</v>
          </cell>
          <cell r="U463" t="e">
            <v>#N/A</v>
          </cell>
          <cell r="V463" t="str">
            <v/>
          </cell>
          <cell r="W463">
            <v>0</v>
          </cell>
          <cell r="X463">
            <v>20</v>
          </cell>
          <cell r="Y463">
            <v>0</v>
          </cell>
          <cell r="Z463" t="str">
            <v>138300020020</v>
          </cell>
          <cell r="AA463" t="str">
            <v>Ống tránh ngắn PPR DISMY UV D20</v>
          </cell>
          <cell r="AB463">
            <v>12</v>
          </cell>
          <cell r="AC463" t="b">
            <v>1</v>
          </cell>
          <cell r="AD463" t="str">
            <v>OTN3020020</v>
          </cell>
        </row>
        <row r="464">
          <cell r="D464" t="str">
            <v>12OTNUV25</v>
          </cell>
          <cell r="E464" t="str">
            <v>ống tránh ngắn PPR DISMY UV D25</v>
          </cell>
          <cell r="F464">
            <v>12163</v>
          </cell>
          <cell r="G464" t="str">
            <v>PPRống tránh ngắnUV</v>
          </cell>
          <cell r="I464" t="str">
            <v>ống tránh ngắn</v>
          </cell>
          <cell r="J464" t="str">
            <v>PPR</v>
          </cell>
          <cell r="K464" t="str">
            <v>ống tránh ngắn</v>
          </cell>
          <cell r="L464" t="str">
            <v>UV</v>
          </cell>
          <cell r="M464" t="str">
            <v>D25</v>
          </cell>
          <cell r="N464" t="str">
            <v>112163025025</v>
          </cell>
          <cell r="O464" t="str">
            <v>Ống tránh ngắn PPR DISMY UV D25</v>
          </cell>
          <cell r="P464" t="str">
            <v>cái</v>
          </cell>
          <cell r="R464" t="str">
            <v>OTN</v>
          </cell>
          <cell r="S464" t="str">
            <v>UV</v>
          </cell>
          <cell r="T464" t="str">
            <v>D</v>
          </cell>
          <cell r="U464" t="e">
            <v>#N/A</v>
          </cell>
          <cell r="V464" t="str">
            <v/>
          </cell>
          <cell r="W464">
            <v>0</v>
          </cell>
          <cell r="X464">
            <v>25</v>
          </cell>
          <cell r="Y464">
            <v>0</v>
          </cell>
          <cell r="Z464" t="str">
            <v>138300025025</v>
          </cell>
          <cell r="AA464" t="str">
            <v>Ống tránh ngắn PPR DISMY UV D25</v>
          </cell>
          <cell r="AB464">
            <v>12</v>
          </cell>
          <cell r="AC464" t="b">
            <v>1</v>
          </cell>
          <cell r="AD464" t="str">
            <v>OTN3025025</v>
          </cell>
        </row>
        <row r="465">
          <cell r="D465" t="str">
            <v>12VMBX20</v>
          </cell>
          <cell r="E465" t="str">
            <v>Vành lắp bích PPR DISMY xanh D20</v>
          </cell>
          <cell r="F465">
            <v>12171</v>
          </cell>
          <cell r="G465" t="str">
            <v>PPRMặt bíchxanh</v>
          </cell>
          <cell r="I465" t="str">
            <v>Vành lắp bích</v>
          </cell>
          <cell r="J465" t="str">
            <v>PPR</v>
          </cell>
          <cell r="K465" t="str">
            <v>Mặt bích</v>
          </cell>
          <cell r="L465" t="str">
            <v>xanh</v>
          </cell>
          <cell r="M465" t="str">
            <v>D20</v>
          </cell>
          <cell r="N465" t="str">
            <v>112171020020</v>
          </cell>
          <cell r="O465" t="str">
            <v>Mặt bích PPR DISMY xanh D20</v>
          </cell>
          <cell r="P465" t="str">
            <v>cái</v>
          </cell>
          <cell r="R465" t="str">
            <v>MB</v>
          </cell>
          <cell r="S465" t="str">
            <v>X</v>
          </cell>
          <cell r="T465" t="str">
            <v>D</v>
          </cell>
          <cell r="U465" t="e">
            <v>#N/A</v>
          </cell>
          <cell r="V465" t="str">
            <v/>
          </cell>
          <cell r="W465">
            <v>0</v>
          </cell>
          <cell r="X465">
            <v>20</v>
          </cell>
          <cell r="Y465">
            <v>0</v>
          </cell>
          <cell r="Z465" t="str">
            <v>139100020020</v>
          </cell>
          <cell r="AA465" t="str">
            <v>Mặt bích PPR DISMY xanh D20</v>
          </cell>
          <cell r="AB465">
            <v>12</v>
          </cell>
          <cell r="AC465" t="b">
            <v>0</v>
          </cell>
          <cell r="AD465" t="str">
            <v>MB1020020</v>
          </cell>
        </row>
        <row r="466">
          <cell r="D466" t="str">
            <v>12VMBX25</v>
          </cell>
          <cell r="E466" t="str">
            <v>Vành lắp bích PPR DISMY xanh D25</v>
          </cell>
          <cell r="F466">
            <v>12171</v>
          </cell>
          <cell r="G466" t="str">
            <v>PPRMặt bíchxanh</v>
          </cell>
          <cell r="I466" t="str">
            <v>Vành lắp bích</v>
          </cell>
          <cell r="J466" t="str">
            <v>PPR</v>
          </cell>
          <cell r="K466" t="str">
            <v>Mặt bích</v>
          </cell>
          <cell r="L466" t="str">
            <v>xanh</v>
          </cell>
          <cell r="M466" t="str">
            <v>D25</v>
          </cell>
          <cell r="N466" t="str">
            <v>112171025025</v>
          </cell>
          <cell r="O466" t="str">
            <v>Mặt bích PPR DISMY xanh D25</v>
          </cell>
          <cell r="P466" t="str">
            <v>cái</v>
          </cell>
          <cell r="R466" t="str">
            <v>MB</v>
          </cell>
          <cell r="S466" t="str">
            <v>X</v>
          </cell>
          <cell r="T466" t="str">
            <v>D</v>
          </cell>
          <cell r="U466" t="e">
            <v>#N/A</v>
          </cell>
          <cell r="V466" t="str">
            <v/>
          </cell>
          <cell r="W466">
            <v>0</v>
          </cell>
          <cell r="X466">
            <v>25</v>
          </cell>
          <cell r="Y466">
            <v>0</v>
          </cell>
          <cell r="Z466" t="str">
            <v>139100025025</v>
          </cell>
          <cell r="AA466" t="str">
            <v>Mặt bích PPR DISMY xanh D25</v>
          </cell>
          <cell r="AB466">
            <v>12</v>
          </cell>
          <cell r="AC466" t="b">
            <v>0</v>
          </cell>
          <cell r="AD466" t="str">
            <v>MB1025025</v>
          </cell>
        </row>
        <row r="467">
          <cell r="D467" t="str">
            <v>12VMBX32</v>
          </cell>
          <cell r="E467" t="str">
            <v>Vành lắp bích PPR DISMY xanh D32</v>
          </cell>
          <cell r="F467">
            <v>12171</v>
          </cell>
          <cell r="G467" t="str">
            <v>PPRMặt bíchxanh</v>
          </cell>
          <cell r="I467" t="str">
            <v>Vành lắp bích</v>
          </cell>
          <cell r="J467" t="str">
            <v>PPR</v>
          </cell>
          <cell r="K467" t="str">
            <v>Mặt bích</v>
          </cell>
          <cell r="L467" t="str">
            <v>xanh</v>
          </cell>
          <cell r="M467" t="str">
            <v>D32</v>
          </cell>
          <cell r="N467" t="str">
            <v>112171032032</v>
          </cell>
          <cell r="O467" t="str">
            <v>Mặt bích PPR DISMY xanh D32</v>
          </cell>
          <cell r="P467" t="str">
            <v>cái</v>
          </cell>
          <cell r="R467" t="str">
            <v>MB</v>
          </cell>
          <cell r="S467" t="str">
            <v>X</v>
          </cell>
          <cell r="T467" t="str">
            <v>D</v>
          </cell>
          <cell r="U467" t="e">
            <v>#N/A</v>
          </cell>
          <cell r="V467" t="str">
            <v/>
          </cell>
          <cell r="W467">
            <v>0</v>
          </cell>
          <cell r="X467">
            <v>32</v>
          </cell>
          <cell r="Y467">
            <v>0</v>
          </cell>
          <cell r="Z467" t="str">
            <v>139100032032</v>
          </cell>
          <cell r="AA467" t="str">
            <v>Mặt bích PPR DISMY xanh D32</v>
          </cell>
          <cell r="AB467">
            <v>12</v>
          </cell>
          <cell r="AC467" t="b">
            <v>0</v>
          </cell>
          <cell r="AD467" t="str">
            <v>MB1032032</v>
          </cell>
        </row>
        <row r="468">
          <cell r="D468" t="str">
            <v>12VMBX40</v>
          </cell>
          <cell r="E468" t="str">
            <v>Vành lắp bích PPR DISMY xanh D40</v>
          </cell>
          <cell r="F468">
            <v>12171</v>
          </cell>
          <cell r="G468" t="str">
            <v>PPRMặt bíchxanh</v>
          </cell>
          <cell r="I468" t="str">
            <v>Vành lắp bích</v>
          </cell>
          <cell r="J468" t="str">
            <v>PPR</v>
          </cell>
          <cell r="K468" t="str">
            <v>Mặt bích</v>
          </cell>
          <cell r="L468" t="str">
            <v>xanh</v>
          </cell>
          <cell r="M468" t="str">
            <v>D40</v>
          </cell>
          <cell r="N468" t="str">
            <v>112171040040</v>
          </cell>
          <cell r="O468" t="str">
            <v>Mặt bích PPR DISMY xanh D40</v>
          </cell>
          <cell r="P468" t="str">
            <v>cái</v>
          </cell>
          <cell r="R468" t="str">
            <v>MB</v>
          </cell>
          <cell r="S468" t="str">
            <v>X</v>
          </cell>
          <cell r="T468" t="str">
            <v>D</v>
          </cell>
          <cell r="U468" t="e">
            <v>#N/A</v>
          </cell>
          <cell r="V468" t="str">
            <v/>
          </cell>
          <cell r="W468">
            <v>0</v>
          </cell>
          <cell r="X468">
            <v>40</v>
          </cell>
          <cell r="Y468">
            <v>0</v>
          </cell>
          <cell r="Z468" t="str">
            <v>139100040040</v>
          </cell>
          <cell r="AA468" t="str">
            <v>Mặt bích PPR DISMY xanh D40</v>
          </cell>
          <cell r="AB468">
            <v>12</v>
          </cell>
          <cell r="AC468" t="b">
            <v>0</v>
          </cell>
          <cell r="AD468" t="str">
            <v>MB1040040</v>
          </cell>
        </row>
        <row r="469">
          <cell r="D469" t="str">
            <v>12VMBX50</v>
          </cell>
          <cell r="E469" t="str">
            <v>Vành lắp bích PPR DISMY xanh D50</v>
          </cell>
          <cell r="F469">
            <v>12171</v>
          </cell>
          <cell r="G469" t="str">
            <v>PPRMặt bíchxanh</v>
          </cell>
          <cell r="I469" t="str">
            <v>Vành lắp bích</v>
          </cell>
          <cell r="J469" t="str">
            <v>PPR</v>
          </cell>
          <cell r="K469" t="str">
            <v>Mặt bích</v>
          </cell>
          <cell r="L469" t="str">
            <v>xanh</v>
          </cell>
          <cell r="M469" t="str">
            <v>D50</v>
          </cell>
          <cell r="N469" t="str">
            <v>112171050050</v>
          </cell>
          <cell r="O469" t="str">
            <v>Mặt bích PPR DISMY xanh D50</v>
          </cell>
          <cell r="P469" t="str">
            <v>cái</v>
          </cell>
          <cell r="R469" t="str">
            <v>MB</v>
          </cell>
          <cell r="S469" t="str">
            <v>X</v>
          </cell>
          <cell r="T469" t="str">
            <v>D</v>
          </cell>
          <cell r="U469" t="e">
            <v>#N/A</v>
          </cell>
          <cell r="V469" t="str">
            <v/>
          </cell>
          <cell r="W469">
            <v>0</v>
          </cell>
          <cell r="X469">
            <v>50</v>
          </cell>
          <cell r="Y469">
            <v>0</v>
          </cell>
          <cell r="Z469" t="str">
            <v>139100050050</v>
          </cell>
          <cell r="AA469" t="str">
            <v>Mặt bích PPR DISMY xanh D50</v>
          </cell>
          <cell r="AB469">
            <v>12</v>
          </cell>
          <cell r="AC469" t="b">
            <v>0</v>
          </cell>
          <cell r="AD469" t="str">
            <v>MB1050050</v>
          </cell>
        </row>
        <row r="470">
          <cell r="D470" t="str">
            <v>12VMBX63</v>
          </cell>
          <cell r="E470" t="str">
            <v>Vành lắp bích PPR DISMY xanh D63</v>
          </cell>
          <cell r="F470">
            <v>12171</v>
          </cell>
          <cell r="G470" t="str">
            <v>PPRMặt bíchxanh</v>
          </cell>
          <cell r="I470" t="str">
            <v>Vành lắp bích</v>
          </cell>
          <cell r="J470" t="str">
            <v>PPR</v>
          </cell>
          <cell r="K470" t="str">
            <v>Mặt bích</v>
          </cell>
          <cell r="L470" t="str">
            <v>xanh</v>
          </cell>
          <cell r="M470" t="str">
            <v>D63</v>
          </cell>
          <cell r="N470" t="str">
            <v>112171063063</v>
          </cell>
          <cell r="O470" t="str">
            <v>Mặt bích PPR DISMY xanh D63</v>
          </cell>
          <cell r="P470" t="str">
            <v>cái</v>
          </cell>
          <cell r="R470" t="str">
            <v>MB</v>
          </cell>
          <cell r="S470" t="str">
            <v>X</v>
          </cell>
          <cell r="T470" t="str">
            <v>D</v>
          </cell>
          <cell r="U470" t="e">
            <v>#N/A</v>
          </cell>
          <cell r="V470" t="str">
            <v/>
          </cell>
          <cell r="W470">
            <v>0</v>
          </cell>
          <cell r="X470">
            <v>63</v>
          </cell>
          <cell r="Y470">
            <v>0</v>
          </cell>
          <cell r="Z470" t="str">
            <v>139100063063</v>
          </cell>
          <cell r="AA470" t="str">
            <v>Mặt bích PPR DISMY xanh D63</v>
          </cell>
          <cell r="AB470">
            <v>12</v>
          </cell>
          <cell r="AC470" t="b">
            <v>0</v>
          </cell>
          <cell r="AD470" t="str">
            <v>MB1063063</v>
          </cell>
        </row>
        <row r="471">
          <cell r="D471" t="str">
            <v>12VMBX75</v>
          </cell>
          <cell r="E471" t="str">
            <v>Vành lắp bích PPR DISMY xanh D75</v>
          </cell>
          <cell r="F471">
            <v>12171</v>
          </cell>
          <cell r="G471" t="str">
            <v>PPRMặt bíchxanh</v>
          </cell>
          <cell r="I471" t="str">
            <v>Vành lắp bích</v>
          </cell>
          <cell r="J471" t="str">
            <v>PPR</v>
          </cell>
          <cell r="K471" t="str">
            <v>Mặt bích</v>
          </cell>
          <cell r="L471" t="str">
            <v>xanh</v>
          </cell>
          <cell r="M471" t="str">
            <v>D75</v>
          </cell>
          <cell r="N471" t="str">
            <v>112171075075</v>
          </cell>
          <cell r="O471" t="str">
            <v>Mặt bích PPR DISMY xanh D75</v>
          </cell>
          <cell r="P471" t="str">
            <v>cái</v>
          </cell>
          <cell r="R471" t="str">
            <v>MB</v>
          </cell>
          <cell r="S471" t="str">
            <v>X</v>
          </cell>
          <cell r="T471" t="str">
            <v>D</v>
          </cell>
          <cell r="U471" t="e">
            <v>#N/A</v>
          </cell>
          <cell r="V471" t="str">
            <v/>
          </cell>
          <cell r="W471">
            <v>0</v>
          </cell>
          <cell r="X471">
            <v>75</v>
          </cell>
          <cell r="Y471">
            <v>0</v>
          </cell>
          <cell r="Z471" t="str">
            <v>139100075075</v>
          </cell>
          <cell r="AA471" t="str">
            <v>Mặt bích PPR DISMY xanh D75</v>
          </cell>
          <cell r="AB471">
            <v>12</v>
          </cell>
          <cell r="AC471" t="b">
            <v>0</v>
          </cell>
          <cell r="AD471" t="str">
            <v>MB1075075</v>
          </cell>
        </row>
        <row r="472">
          <cell r="D472" t="str">
            <v>12VMBX90</v>
          </cell>
          <cell r="E472" t="str">
            <v>Vành lắp bích PPR DISMY xanh D90</v>
          </cell>
          <cell r="F472">
            <v>12171</v>
          </cell>
          <cell r="G472" t="str">
            <v>PPRMặt bíchxanh</v>
          </cell>
          <cell r="I472" t="str">
            <v>Vành lắp bích</v>
          </cell>
          <cell r="J472" t="str">
            <v>PPR</v>
          </cell>
          <cell r="K472" t="str">
            <v>Mặt bích</v>
          </cell>
          <cell r="L472" t="str">
            <v>xanh</v>
          </cell>
          <cell r="M472" t="str">
            <v>D90</v>
          </cell>
          <cell r="N472" t="str">
            <v>112171090090</v>
          </cell>
          <cell r="O472" t="str">
            <v>Mặt bích PPR DISMY xanh D90</v>
          </cell>
          <cell r="P472" t="str">
            <v>cái</v>
          </cell>
          <cell r="R472" t="str">
            <v>MB</v>
          </cell>
          <cell r="S472" t="str">
            <v>X</v>
          </cell>
          <cell r="T472" t="str">
            <v>D</v>
          </cell>
          <cell r="U472" t="e">
            <v>#N/A</v>
          </cell>
          <cell r="V472" t="str">
            <v/>
          </cell>
          <cell r="W472">
            <v>0</v>
          </cell>
          <cell r="X472">
            <v>90</v>
          </cell>
          <cell r="Y472">
            <v>0</v>
          </cell>
          <cell r="Z472" t="str">
            <v>139100090090</v>
          </cell>
          <cell r="AA472" t="str">
            <v>Mặt bích PPR DISMY xanh D90</v>
          </cell>
          <cell r="AB472">
            <v>12</v>
          </cell>
          <cell r="AC472" t="b">
            <v>0</v>
          </cell>
          <cell r="AD472" t="str">
            <v>MB1090090</v>
          </cell>
        </row>
        <row r="473">
          <cell r="D473" t="str">
            <v>12VMBX110</v>
          </cell>
          <cell r="E473" t="str">
            <v>Vành lắp bích PPR DISMY xanh D110</v>
          </cell>
          <cell r="F473">
            <v>12171</v>
          </cell>
          <cell r="G473" t="str">
            <v>PPRMặt bíchxanh</v>
          </cell>
          <cell r="I473" t="str">
            <v>Vành lắp bích</v>
          </cell>
          <cell r="J473" t="str">
            <v>PPR</v>
          </cell>
          <cell r="K473" t="str">
            <v>Mặt bích</v>
          </cell>
          <cell r="L473" t="str">
            <v>xanh</v>
          </cell>
          <cell r="M473" t="str">
            <v>D110</v>
          </cell>
          <cell r="N473" t="str">
            <v>112171110110</v>
          </cell>
          <cell r="O473" t="str">
            <v>Mặt bích PPR DISMY xanh D110</v>
          </cell>
          <cell r="P473" t="str">
            <v>cái</v>
          </cell>
          <cell r="R473" t="str">
            <v>MB</v>
          </cell>
          <cell r="S473" t="str">
            <v>X</v>
          </cell>
          <cell r="T473" t="str">
            <v>D</v>
          </cell>
          <cell r="U473" t="e">
            <v>#N/A</v>
          </cell>
          <cell r="V473" t="str">
            <v/>
          </cell>
          <cell r="W473">
            <v>0</v>
          </cell>
          <cell r="X473">
            <v>110</v>
          </cell>
          <cell r="Y473">
            <v>0</v>
          </cell>
          <cell r="Z473" t="str">
            <v>139100110110</v>
          </cell>
          <cell r="AA473" t="str">
            <v>Mặt bích PPR DISMY xanh D110</v>
          </cell>
          <cell r="AB473">
            <v>12</v>
          </cell>
          <cell r="AC473" t="b">
            <v>0</v>
          </cell>
          <cell r="AD473" t="str">
            <v>MB1110110</v>
          </cell>
        </row>
        <row r="474">
          <cell r="D474" t="str">
            <v>12VMBX125</v>
          </cell>
          <cell r="E474" t="str">
            <v>Vành lắp bích PPR DISMY xanh D125</v>
          </cell>
          <cell r="F474">
            <v>12171</v>
          </cell>
          <cell r="G474" t="str">
            <v>PPRMặt bíchxanh</v>
          </cell>
          <cell r="I474" t="str">
            <v>Vành lắp bích</v>
          </cell>
          <cell r="J474" t="str">
            <v>PPR</v>
          </cell>
          <cell r="K474" t="str">
            <v>Mặt bích</v>
          </cell>
          <cell r="L474" t="str">
            <v>xanh</v>
          </cell>
          <cell r="M474" t="str">
            <v>D125</v>
          </cell>
          <cell r="N474" t="str">
            <v>112171125125</v>
          </cell>
          <cell r="O474" t="str">
            <v>Mặt bích PPR DISMY xanh D125</v>
          </cell>
          <cell r="P474" t="str">
            <v>cái</v>
          </cell>
          <cell r="R474" t="str">
            <v>MB</v>
          </cell>
          <cell r="S474" t="str">
            <v>X</v>
          </cell>
          <cell r="T474" t="str">
            <v>D</v>
          </cell>
          <cell r="U474" t="e">
            <v>#N/A</v>
          </cell>
          <cell r="V474" t="str">
            <v/>
          </cell>
          <cell r="W474">
            <v>0</v>
          </cell>
          <cell r="X474">
            <v>125</v>
          </cell>
          <cell r="Y474">
            <v>0</v>
          </cell>
          <cell r="Z474" t="str">
            <v>139100125125</v>
          </cell>
          <cell r="AA474" t="str">
            <v>Mặt bích PPR DISMY xanh D125</v>
          </cell>
          <cell r="AB474">
            <v>12</v>
          </cell>
          <cell r="AC474" t="b">
            <v>0</v>
          </cell>
          <cell r="AD474" t="str">
            <v>MB1125125</v>
          </cell>
        </row>
        <row r="475">
          <cell r="D475" t="str">
            <v>12VMBX140</v>
          </cell>
          <cell r="E475" t="str">
            <v>Vành lắp bích PPR DISMY xanh D140</v>
          </cell>
          <cell r="F475">
            <v>12171</v>
          </cell>
          <cell r="G475" t="str">
            <v>PPRMặt bíchxanh</v>
          </cell>
          <cell r="I475" t="str">
            <v>Vành lắp bích</v>
          </cell>
          <cell r="J475" t="str">
            <v>PPR</v>
          </cell>
          <cell r="K475" t="str">
            <v>Mặt bích</v>
          </cell>
          <cell r="L475" t="str">
            <v>xanh</v>
          </cell>
          <cell r="M475" t="str">
            <v>D140</v>
          </cell>
          <cell r="N475" t="str">
            <v>112171140140</v>
          </cell>
          <cell r="O475" t="str">
            <v>Mặt bích PPR DISMY xanh D140</v>
          </cell>
          <cell r="P475" t="str">
            <v>cái</v>
          </cell>
          <cell r="R475" t="str">
            <v>MB</v>
          </cell>
          <cell r="S475" t="str">
            <v>X</v>
          </cell>
          <cell r="T475" t="str">
            <v>D</v>
          </cell>
          <cell r="U475" t="e">
            <v>#N/A</v>
          </cell>
          <cell r="V475" t="str">
            <v/>
          </cell>
          <cell r="W475">
            <v>0</v>
          </cell>
          <cell r="X475">
            <v>140</v>
          </cell>
          <cell r="Y475">
            <v>0</v>
          </cell>
          <cell r="Z475" t="str">
            <v>139100140140</v>
          </cell>
          <cell r="AA475" t="str">
            <v>Mặt bích PPR DISMY xanh D140</v>
          </cell>
          <cell r="AB475">
            <v>12</v>
          </cell>
          <cell r="AC475" t="b">
            <v>0</v>
          </cell>
          <cell r="AD475" t="str">
            <v>MB1140140</v>
          </cell>
        </row>
        <row r="476">
          <cell r="D476" t="str">
            <v>12VMBX160</v>
          </cell>
          <cell r="E476" t="str">
            <v>Vành lắp bích PPR DISMY xanh D160</v>
          </cell>
          <cell r="F476">
            <v>12171</v>
          </cell>
          <cell r="G476" t="str">
            <v>PPRMặt bíchxanh</v>
          </cell>
          <cell r="I476" t="str">
            <v>Vành lắp bích</v>
          </cell>
          <cell r="J476" t="str">
            <v>PPR</v>
          </cell>
          <cell r="K476" t="str">
            <v>Mặt bích</v>
          </cell>
          <cell r="L476" t="str">
            <v>xanh</v>
          </cell>
          <cell r="M476" t="str">
            <v>D160</v>
          </cell>
          <cell r="N476" t="str">
            <v>112171160160</v>
          </cell>
          <cell r="O476" t="str">
            <v>Mặt bích PPR DISMY xanh D160</v>
          </cell>
          <cell r="P476" t="str">
            <v>cái</v>
          </cell>
          <cell r="R476" t="str">
            <v>MB</v>
          </cell>
          <cell r="S476" t="str">
            <v>X</v>
          </cell>
          <cell r="T476" t="str">
            <v>D</v>
          </cell>
          <cell r="U476" t="e">
            <v>#N/A</v>
          </cell>
          <cell r="V476" t="str">
            <v/>
          </cell>
          <cell r="W476">
            <v>0</v>
          </cell>
          <cell r="X476">
            <v>160</v>
          </cell>
          <cell r="Y476">
            <v>0</v>
          </cell>
          <cell r="Z476" t="str">
            <v>139100160160</v>
          </cell>
          <cell r="AA476" t="str">
            <v>Mặt bích PPR DISMY xanh D160</v>
          </cell>
          <cell r="AB476">
            <v>12</v>
          </cell>
          <cell r="AC476" t="b">
            <v>0</v>
          </cell>
          <cell r="AD476" t="str">
            <v>MB1160160</v>
          </cell>
        </row>
        <row r="477">
          <cell r="D477" t="str">
            <v>12VMBG50</v>
          </cell>
          <cell r="E477" t="str">
            <v>Vành lắp bích PPR DISMY ghi D50</v>
          </cell>
          <cell r="F477">
            <v>12172</v>
          </cell>
          <cell r="G477" t="str">
            <v>PPRMặt bíchghi</v>
          </cell>
          <cell r="I477" t="str">
            <v>Vành lắp bích</v>
          </cell>
          <cell r="J477" t="str">
            <v>PPR</v>
          </cell>
          <cell r="K477" t="str">
            <v>Mặt bích</v>
          </cell>
          <cell r="L477" t="str">
            <v>ghi</v>
          </cell>
          <cell r="M477" t="str">
            <v>D50</v>
          </cell>
          <cell r="N477" t="str">
            <v>112172050050</v>
          </cell>
          <cell r="O477" t="str">
            <v>Mặt bích PPR DISMY ghi D50</v>
          </cell>
          <cell r="P477" t="str">
            <v>cái</v>
          </cell>
          <cell r="R477" t="str">
            <v>MB</v>
          </cell>
          <cell r="S477" t="str">
            <v>G</v>
          </cell>
          <cell r="T477" t="str">
            <v>D</v>
          </cell>
          <cell r="U477" t="e">
            <v>#N/A</v>
          </cell>
          <cell r="V477" t="str">
            <v/>
          </cell>
          <cell r="W477">
            <v>0</v>
          </cell>
          <cell r="X477">
            <v>50</v>
          </cell>
          <cell r="Y477">
            <v>0</v>
          </cell>
          <cell r="Z477" t="str">
            <v>139200050050</v>
          </cell>
          <cell r="AA477" t="str">
            <v>Mặt bích PPR DISMY ghi D50</v>
          </cell>
          <cell r="AB477">
            <v>12</v>
          </cell>
          <cell r="AC477" t="b">
            <v>0</v>
          </cell>
          <cell r="AD477" t="str">
            <v>MB2050050</v>
          </cell>
        </row>
        <row r="478">
          <cell r="D478" t="str">
            <v>12VMBG63</v>
          </cell>
          <cell r="E478" t="str">
            <v>Vành lắp bích PPR DISMY ghi D63</v>
          </cell>
          <cell r="F478">
            <v>12172</v>
          </cell>
          <cell r="G478" t="str">
            <v>PPRMặt bíchghi</v>
          </cell>
          <cell r="I478" t="str">
            <v>Vành lắp bích</v>
          </cell>
          <cell r="J478" t="str">
            <v>PPR</v>
          </cell>
          <cell r="K478" t="str">
            <v>Mặt bích</v>
          </cell>
          <cell r="L478" t="str">
            <v>ghi</v>
          </cell>
          <cell r="M478" t="str">
            <v>D63</v>
          </cell>
          <cell r="N478" t="str">
            <v>112172063063</v>
          </cell>
          <cell r="O478" t="str">
            <v>Mặt bích PPR DISMY ghi D63</v>
          </cell>
          <cell r="P478" t="str">
            <v>cái</v>
          </cell>
          <cell r="R478" t="str">
            <v>MB</v>
          </cell>
          <cell r="S478" t="str">
            <v>G</v>
          </cell>
          <cell r="T478" t="str">
            <v>D</v>
          </cell>
          <cell r="U478" t="e">
            <v>#N/A</v>
          </cell>
          <cell r="V478" t="str">
            <v/>
          </cell>
          <cell r="W478">
            <v>0</v>
          </cell>
          <cell r="X478">
            <v>63</v>
          </cell>
          <cell r="Y478">
            <v>0</v>
          </cell>
          <cell r="Z478" t="str">
            <v>139200063063</v>
          </cell>
          <cell r="AA478" t="str">
            <v>Mặt bích PPR DISMY ghi D63</v>
          </cell>
          <cell r="AB478">
            <v>12</v>
          </cell>
          <cell r="AC478" t="b">
            <v>0</v>
          </cell>
          <cell r="AD478" t="str">
            <v>MB2063063</v>
          </cell>
        </row>
        <row r="479">
          <cell r="D479" t="str">
            <v>12VMBG75</v>
          </cell>
          <cell r="E479" t="str">
            <v>Vành lắp bích PPR DISMY ghi D75</v>
          </cell>
          <cell r="F479">
            <v>12172</v>
          </cell>
          <cell r="G479" t="str">
            <v>PPRMặt bíchghi</v>
          </cell>
          <cell r="I479" t="str">
            <v>Vành lắp bích</v>
          </cell>
          <cell r="J479" t="str">
            <v>PPR</v>
          </cell>
          <cell r="K479" t="str">
            <v>Mặt bích</v>
          </cell>
          <cell r="L479" t="str">
            <v>ghi</v>
          </cell>
          <cell r="M479" t="str">
            <v>D75</v>
          </cell>
          <cell r="N479" t="str">
            <v>112172075075</v>
          </cell>
          <cell r="O479" t="str">
            <v>Mặt bích PPR DISMY ghi D75</v>
          </cell>
          <cell r="P479" t="str">
            <v>cái</v>
          </cell>
          <cell r="R479" t="str">
            <v>MB</v>
          </cell>
          <cell r="S479" t="str">
            <v>G</v>
          </cell>
          <cell r="T479" t="str">
            <v>D</v>
          </cell>
          <cell r="U479" t="e">
            <v>#N/A</v>
          </cell>
          <cell r="V479" t="str">
            <v/>
          </cell>
          <cell r="W479">
            <v>0</v>
          </cell>
          <cell r="X479">
            <v>75</v>
          </cell>
          <cell r="Y479">
            <v>0</v>
          </cell>
          <cell r="Z479" t="str">
            <v>139200075075</v>
          </cell>
          <cell r="AA479" t="str">
            <v>Mặt bích PPR DISMY ghi D75</v>
          </cell>
          <cell r="AB479">
            <v>12</v>
          </cell>
          <cell r="AC479" t="b">
            <v>0</v>
          </cell>
          <cell r="AD479" t="str">
            <v>MB2075075</v>
          </cell>
        </row>
        <row r="480">
          <cell r="D480" t="str">
            <v>12VMBG90</v>
          </cell>
          <cell r="E480" t="str">
            <v>Vành lắp bích PPR DISMY ghi D90</v>
          </cell>
          <cell r="F480">
            <v>12172</v>
          </cell>
          <cell r="G480" t="str">
            <v>PPRMặt bíchghi</v>
          </cell>
          <cell r="I480" t="str">
            <v>Vành lắp bích</v>
          </cell>
          <cell r="J480" t="str">
            <v>PPR</v>
          </cell>
          <cell r="K480" t="str">
            <v>Mặt bích</v>
          </cell>
          <cell r="L480" t="str">
            <v>ghi</v>
          </cell>
          <cell r="M480" t="str">
            <v>D90</v>
          </cell>
          <cell r="N480" t="str">
            <v>112172090090</v>
          </cell>
          <cell r="O480" t="str">
            <v>Mặt bích PPR DISMY ghi D90</v>
          </cell>
          <cell r="P480" t="str">
            <v>cái</v>
          </cell>
          <cell r="R480" t="str">
            <v>MB</v>
          </cell>
          <cell r="S480" t="str">
            <v>G</v>
          </cell>
          <cell r="T480" t="str">
            <v>D</v>
          </cell>
          <cell r="U480" t="e">
            <v>#N/A</v>
          </cell>
          <cell r="V480" t="str">
            <v/>
          </cell>
          <cell r="W480">
            <v>0</v>
          </cell>
          <cell r="X480">
            <v>90</v>
          </cell>
          <cell r="Y480">
            <v>0</v>
          </cell>
          <cell r="Z480" t="str">
            <v>139200090090</v>
          </cell>
          <cell r="AA480" t="str">
            <v>Mặt bích PPR DISMY ghi D90</v>
          </cell>
          <cell r="AB480">
            <v>12</v>
          </cell>
          <cell r="AC480" t="b">
            <v>0</v>
          </cell>
          <cell r="AD480" t="str">
            <v>MB2090090</v>
          </cell>
        </row>
        <row r="481">
          <cell r="D481" t="str">
            <v>12VMBG110</v>
          </cell>
          <cell r="E481" t="str">
            <v>Vành lắp bích PPR DISMY ghi D110</v>
          </cell>
          <cell r="F481">
            <v>12172</v>
          </cell>
          <cell r="G481" t="str">
            <v>PPRMặt bíchghi</v>
          </cell>
          <cell r="I481" t="str">
            <v>Vành lắp bích</v>
          </cell>
          <cell r="J481" t="str">
            <v>PPR</v>
          </cell>
          <cell r="K481" t="str">
            <v>Mặt bích</v>
          </cell>
          <cell r="L481" t="str">
            <v>ghi</v>
          </cell>
          <cell r="M481" t="str">
            <v>D110</v>
          </cell>
          <cell r="N481" t="str">
            <v>112172110110</v>
          </cell>
          <cell r="O481" t="str">
            <v>Mặt bích PPR DISMY ghi D110</v>
          </cell>
          <cell r="P481" t="str">
            <v>cái</v>
          </cell>
          <cell r="R481" t="str">
            <v>MB</v>
          </cell>
          <cell r="S481" t="str">
            <v>G</v>
          </cell>
          <cell r="T481" t="str">
            <v>D</v>
          </cell>
          <cell r="U481" t="e">
            <v>#N/A</v>
          </cell>
          <cell r="V481" t="str">
            <v/>
          </cell>
          <cell r="W481">
            <v>0</v>
          </cell>
          <cell r="X481">
            <v>110</v>
          </cell>
          <cell r="Y481">
            <v>0</v>
          </cell>
          <cell r="Z481" t="str">
            <v>139200110110</v>
          </cell>
          <cell r="AA481" t="str">
            <v>Mặt bích PPR DISMY ghi D110</v>
          </cell>
          <cell r="AB481">
            <v>12</v>
          </cell>
          <cell r="AC481" t="b">
            <v>0</v>
          </cell>
          <cell r="AD481" t="str">
            <v>MB2110110</v>
          </cell>
        </row>
        <row r="482">
          <cell r="D482" t="str">
            <v>12VMBUV50</v>
          </cell>
          <cell r="E482" t="str">
            <v>Vành lắp bích PPR DISMY UV D50</v>
          </cell>
          <cell r="F482">
            <v>12173</v>
          </cell>
          <cell r="G482" t="str">
            <v>PPRMặt bíchUV</v>
          </cell>
          <cell r="I482" t="str">
            <v>Vành lắp bích</v>
          </cell>
          <cell r="J482" t="str">
            <v>PPR</v>
          </cell>
          <cell r="K482" t="str">
            <v>Mặt bích</v>
          </cell>
          <cell r="L482" t="str">
            <v>UV</v>
          </cell>
          <cell r="M482" t="str">
            <v>D50</v>
          </cell>
          <cell r="N482" t="str">
            <v>112173050050</v>
          </cell>
          <cell r="O482" t="str">
            <v>Mặt bích PPR DISMY UV D50</v>
          </cell>
          <cell r="P482" t="str">
            <v>cái</v>
          </cell>
          <cell r="R482" t="str">
            <v>MB</v>
          </cell>
          <cell r="S482" t="str">
            <v>UV</v>
          </cell>
          <cell r="T482" t="str">
            <v>D</v>
          </cell>
          <cell r="U482" t="e">
            <v>#N/A</v>
          </cell>
          <cell r="V482" t="str">
            <v/>
          </cell>
          <cell r="W482">
            <v>0</v>
          </cell>
          <cell r="X482">
            <v>50</v>
          </cell>
          <cell r="Y482">
            <v>0</v>
          </cell>
          <cell r="Z482" t="str">
            <v>139300050050</v>
          </cell>
          <cell r="AA482" t="str">
            <v>Mặt bích PPR DISMY UV D50</v>
          </cell>
          <cell r="AB482">
            <v>12</v>
          </cell>
          <cell r="AC482" t="b">
            <v>0</v>
          </cell>
          <cell r="AD482" t="str">
            <v>MB3050050</v>
          </cell>
        </row>
        <row r="483">
          <cell r="D483" t="str">
            <v>12VMBUV63</v>
          </cell>
          <cell r="E483" t="str">
            <v>Vành lắp bích PPR DISMY UV D63</v>
          </cell>
          <cell r="F483">
            <v>12173</v>
          </cell>
          <cell r="G483" t="str">
            <v>PPRMặt bíchUV</v>
          </cell>
          <cell r="I483" t="str">
            <v>Vành lắp bích</v>
          </cell>
          <cell r="J483" t="str">
            <v>PPR</v>
          </cell>
          <cell r="K483" t="str">
            <v>Mặt bích</v>
          </cell>
          <cell r="L483" t="str">
            <v>UV</v>
          </cell>
          <cell r="M483" t="str">
            <v>D63</v>
          </cell>
          <cell r="N483" t="str">
            <v>112173063063</v>
          </cell>
          <cell r="O483" t="str">
            <v>Mặt bích PPR DISMY UV D63</v>
          </cell>
          <cell r="P483" t="str">
            <v>cái</v>
          </cell>
          <cell r="R483" t="str">
            <v>MB</v>
          </cell>
          <cell r="S483" t="str">
            <v>UV</v>
          </cell>
          <cell r="T483" t="str">
            <v>D</v>
          </cell>
          <cell r="U483" t="e">
            <v>#N/A</v>
          </cell>
          <cell r="V483" t="str">
            <v/>
          </cell>
          <cell r="W483">
            <v>0</v>
          </cell>
          <cell r="X483">
            <v>63</v>
          </cell>
          <cell r="Y483">
            <v>0</v>
          </cell>
          <cell r="Z483" t="str">
            <v>139300063063</v>
          </cell>
          <cell r="AA483" t="str">
            <v>Mặt bích PPR DISMY UV D63</v>
          </cell>
          <cell r="AB483">
            <v>12</v>
          </cell>
          <cell r="AC483" t="b">
            <v>0</v>
          </cell>
          <cell r="AD483" t="str">
            <v>MB3063063</v>
          </cell>
        </row>
        <row r="484">
          <cell r="D484" t="str">
            <v>12VMBUV75</v>
          </cell>
          <cell r="E484" t="str">
            <v>Vành lắp bích PPR DISMY UV D75</v>
          </cell>
          <cell r="F484">
            <v>12173</v>
          </cell>
          <cell r="G484" t="str">
            <v>PPRMặt bíchUV</v>
          </cell>
          <cell r="I484" t="str">
            <v>Vành lắp bích</v>
          </cell>
          <cell r="J484" t="str">
            <v>PPR</v>
          </cell>
          <cell r="K484" t="str">
            <v>Mặt bích</v>
          </cell>
          <cell r="L484" t="str">
            <v>UV</v>
          </cell>
          <cell r="M484" t="str">
            <v>D75</v>
          </cell>
          <cell r="N484" t="str">
            <v>112173075075</v>
          </cell>
          <cell r="O484" t="str">
            <v>Mặt bích PPR DISMY UV D75</v>
          </cell>
          <cell r="P484" t="str">
            <v>cái</v>
          </cell>
          <cell r="R484" t="str">
            <v>MB</v>
          </cell>
          <cell r="S484" t="str">
            <v>UV</v>
          </cell>
          <cell r="T484" t="str">
            <v>D</v>
          </cell>
          <cell r="U484" t="e">
            <v>#N/A</v>
          </cell>
          <cell r="V484" t="str">
            <v/>
          </cell>
          <cell r="W484">
            <v>0</v>
          </cell>
          <cell r="X484">
            <v>75</v>
          </cell>
          <cell r="Y484">
            <v>0</v>
          </cell>
          <cell r="Z484" t="str">
            <v>139300075075</v>
          </cell>
          <cell r="AA484" t="str">
            <v>Mặt bích PPR DISMY UV D75</v>
          </cell>
          <cell r="AB484">
            <v>12</v>
          </cell>
          <cell r="AC484" t="b">
            <v>0</v>
          </cell>
          <cell r="AD484" t="str">
            <v>MB3075075</v>
          </cell>
        </row>
        <row r="485">
          <cell r="D485" t="str">
            <v>12VMBUV90</v>
          </cell>
          <cell r="E485" t="str">
            <v>Vành lắp bích PPR DISMY UV D90</v>
          </cell>
          <cell r="F485">
            <v>12173</v>
          </cell>
          <cell r="G485" t="str">
            <v>PPRMặt bíchUV</v>
          </cell>
          <cell r="I485" t="str">
            <v>Vành lắp bích</v>
          </cell>
          <cell r="J485" t="str">
            <v>PPR</v>
          </cell>
          <cell r="K485" t="str">
            <v>Mặt bích</v>
          </cell>
          <cell r="L485" t="str">
            <v>UV</v>
          </cell>
          <cell r="M485" t="str">
            <v>D90</v>
          </cell>
          <cell r="N485" t="str">
            <v>112173090090</v>
          </cell>
          <cell r="O485" t="str">
            <v>Mặt bích PPR DISMY UV D90</v>
          </cell>
          <cell r="P485" t="str">
            <v>cái</v>
          </cell>
          <cell r="R485" t="str">
            <v>MB</v>
          </cell>
          <cell r="S485" t="str">
            <v>UV</v>
          </cell>
          <cell r="T485" t="str">
            <v>D</v>
          </cell>
          <cell r="U485" t="e">
            <v>#N/A</v>
          </cell>
          <cell r="V485" t="str">
            <v/>
          </cell>
          <cell r="W485">
            <v>0</v>
          </cell>
          <cell r="X485">
            <v>90</v>
          </cell>
          <cell r="Y485">
            <v>0</v>
          </cell>
          <cell r="Z485" t="str">
            <v>139300090090</v>
          </cell>
          <cell r="AA485" t="str">
            <v>Mặt bích PPR DISMY UV D90</v>
          </cell>
          <cell r="AB485">
            <v>12</v>
          </cell>
          <cell r="AC485" t="b">
            <v>0</v>
          </cell>
          <cell r="AD485" t="str">
            <v>MB3090090</v>
          </cell>
        </row>
        <row r="486">
          <cell r="D486" t="str">
            <v>12VMBUV110</v>
          </cell>
          <cell r="E486" t="str">
            <v>Vành lắp bích PPR DISMY UV D110</v>
          </cell>
          <cell r="F486">
            <v>12173</v>
          </cell>
          <cell r="G486" t="str">
            <v>PPRMặt bíchUV</v>
          </cell>
          <cell r="I486" t="str">
            <v>Vành lắp bích</v>
          </cell>
          <cell r="J486" t="str">
            <v>PPR</v>
          </cell>
          <cell r="K486" t="str">
            <v>Mặt bích</v>
          </cell>
          <cell r="L486" t="str">
            <v>UV</v>
          </cell>
          <cell r="M486" t="str">
            <v>D110</v>
          </cell>
          <cell r="N486" t="str">
            <v>112173110110</v>
          </cell>
          <cell r="O486" t="str">
            <v>Mặt bích PPR DISMY UV D110</v>
          </cell>
          <cell r="P486" t="str">
            <v>cái</v>
          </cell>
          <cell r="R486" t="str">
            <v>MB</v>
          </cell>
          <cell r="S486" t="str">
            <v>UV</v>
          </cell>
          <cell r="T486" t="str">
            <v>D</v>
          </cell>
          <cell r="U486" t="e">
            <v>#N/A</v>
          </cell>
          <cell r="V486" t="str">
            <v/>
          </cell>
          <cell r="W486">
            <v>0</v>
          </cell>
          <cell r="X486">
            <v>110</v>
          </cell>
          <cell r="Y486">
            <v>0</v>
          </cell>
          <cell r="Z486" t="str">
            <v>139300110110</v>
          </cell>
          <cell r="AA486" t="str">
            <v>Mặt bích PPR DISMY UV D110</v>
          </cell>
          <cell r="AB486">
            <v>12</v>
          </cell>
          <cell r="AC486" t="b">
            <v>0</v>
          </cell>
          <cell r="AD486" t="str">
            <v>MB3110110</v>
          </cell>
        </row>
        <row r="487">
          <cell r="D487" t="str">
            <v>12VMBUV140</v>
          </cell>
          <cell r="E487" t="str">
            <v>Vành lắp bích PPR DISMY UV D140</v>
          </cell>
          <cell r="F487">
            <v>12173</v>
          </cell>
          <cell r="G487" t="str">
            <v>PPRMặt bíchUV</v>
          </cell>
          <cell r="I487" t="str">
            <v>Vành lắp bích</v>
          </cell>
          <cell r="J487" t="str">
            <v>PPR</v>
          </cell>
          <cell r="K487" t="str">
            <v>Mặt bích</v>
          </cell>
          <cell r="L487" t="str">
            <v>UV</v>
          </cell>
          <cell r="M487" t="str">
            <v>D140</v>
          </cell>
          <cell r="N487" t="str">
            <v>112173140140</v>
          </cell>
          <cell r="O487" t="str">
            <v>Mặt bích PPR DISMY UV D140</v>
          </cell>
          <cell r="P487" t="str">
            <v>cái</v>
          </cell>
          <cell r="R487" t="str">
            <v>MB</v>
          </cell>
          <cell r="S487" t="str">
            <v>UV</v>
          </cell>
          <cell r="T487" t="str">
            <v>D</v>
          </cell>
          <cell r="U487" t="e">
            <v>#N/A</v>
          </cell>
          <cell r="V487" t="str">
            <v/>
          </cell>
          <cell r="W487">
            <v>0</v>
          </cell>
          <cell r="X487">
            <v>140</v>
          </cell>
          <cell r="Y487">
            <v>0</v>
          </cell>
          <cell r="Z487" t="str">
            <v>139300140140</v>
          </cell>
          <cell r="AA487" t="str">
            <v>Mặt bích PPR DISMY UV D140</v>
          </cell>
          <cell r="AB487">
            <v>12</v>
          </cell>
          <cell r="AC487" t="b">
            <v>0</v>
          </cell>
          <cell r="AD487" t="str">
            <v>MB3140140</v>
          </cell>
        </row>
        <row r="488">
          <cell r="D488" t="str">
            <v>12VMBUV160</v>
          </cell>
          <cell r="E488" t="str">
            <v>Vành lắp bích PPR DISMY UV D160</v>
          </cell>
          <cell r="F488">
            <v>12173</v>
          </cell>
          <cell r="G488" t="str">
            <v>PPRMặt bíchUV</v>
          </cell>
          <cell r="I488" t="str">
            <v>Vành lắp bích</v>
          </cell>
          <cell r="J488" t="str">
            <v>PPR</v>
          </cell>
          <cell r="K488" t="str">
            <v>Mặt bích</v>
          </cell>
          <cell r="L488" t="str">
            <v>UV</v>
          </cell>
          <cell r="M488" t="str">
            <v>D160</v>
          </cell>
          <cell r="N488" t="str">
            <v>112173160160</v>
          </cell>
          <cell r="O488" t="str">
            <v>Mặt bích PPR DISMY UV D160</v>
          </cell>
          <cell r="P488" t="str">
            <v>cái</v>
          </cell>
          <cell r="R488" t="str">
            <v>MB</v>
          </cell>
          <cell r="S488" t="str">
            <v>UV</v>
          </cell>
          <cell r="T488" t="str">
            <v>D</v>
          </cell>
          <cell r="U488" t="e">
            <v>#N/A</v>
          </cell>
          <cell r="V488" t="str">
            <v/>
          </cell>
          <cell r="W488">
            <v>0</v>
          </cell>
          <cell r="X488">
            <v>160</v>
          </cell>
          <cell r="Y488">
            <v>0</v>
          </cell>
          <cell r="Z488" t="str">
            <v>139300160160</v>
          </cell>
          <cell r="AA488" t="str">
            <v>Mặt bích PPR DISMY UV D160</v>
          </cell>
          <cell r="AB488">
            <v>12</v>
          </cell>
          <cell r="AC488" t="b">
            <v>0</v>
          </cell>
          <cell r="AD488" t="str">
            <v>MB3160160</v>
          </cell>
        </row>
        <row r="489">
          <cell r="D489" t="str">
            <v>13RCNX20</v>
          </cell>
          <cell r="E489" t="str">
            <v>Rắc co nhựa PPR DISMY xanh D20</v>
          </cell>
          <cell r="F489">
            <v>12181</v>
          </cell>
          <cell r="G489" t="str">
            <v>PPRRắc co nhựaxanh</v>
          </cell>
          <cell r="I489" t="str">
            <v>Rắc co nhựa</v>
          </cell>
          <cell r="J489" t="str">
            <v>PPR</v>
          </cell>
          <cell r="K489" t="str">
            <v>Rắc co nhựa</v>
          </cell>
          <cell r="L489" t="str">
            <v>xanh</v>
          </cell>
          <cell r="M489" t="str">
            <v>D20</v>
          </cell>
          <cell r="N489" t="str">
            <v>112181020020</v>
          </cell>
          <cell r="O489" t="str">
            <v>Rắc co nhựa PPR DISMY xanh D20</v>
          </cell>
          <cell r="P489" t="str">
            <v>cái</v>
          </cell>
          <cell r="R489" t="str">
            <v>RC</v>
          </cell>
          <cell r="S489" t="str">
            <v>X</v>
          </cell>
          <cell r="T489" t="str">
            <v>D</v>
          </cell>
          <cell r="U489" t="e">
            <v>#N/A</v>
          </cell>
          <cell r="V489" t="str">
            <v/>
          </cell>
          <cell r="W489">
            <v>0</v>
          </cell>
          <cell r="X489">
            <v>20</v>
          </cell>
          <cell r="Y489">
            <v>0</v>
          </cell>
          <cell r="Z489" t="str">
            <v>140100020020</v>
          </cell>
          <cell r="AA489" t="str">
            <v>Rắc co nhựa PPR DISMY xanh D20</v>
          </cell>
          <cell r="AB489">
            <v>12</v>
          </cell>
          <cell r="AC489" t="b">
            <v>1</v>
          </cell>
          <cell r="AD489" t="str">
            <v>RC1020020</v>
          </cell>
        </row>
        <row r="490">
          <cell r="D490" t="str">
            <v>13RCNX25</v>
          </cell>
          <cell r="E490" t="str">
            <v>Rắc co nhựa PPR DISMY xanh D25</v>
          </cell>
          <cell r="F490">
            <v>12181</v>
          </cell>
          <cell r="G490" t="str">
            <v>PPRRắc co nhựaxanh</v>
          </cell>
          <cell r="I490" t="str">
            <v>Rắc co nhựa</v>
          </cell>
          <cell r="J490" t="str">
            <v>PPR</v>
          </cell>
          <cell r="K490" t="str">
            <v>Rắc co nhựa</v>
          </cell>
          <cell r="L490" t="str">
            <v>xanh</v>
          </cell>
          <cell r="M490" t="str">
            <v>D25</v>
          </cell>
          <cell r="N490" t="str">
            <v>112181025025</v>
          </cell>
          <cell r="O490" t="str">
            <v>Rắc co nhựa PPR DISMY xanh D25</v>
          </cell>
          <cell r="P490" t="str">
            <v>cái</v>
          </cell>
          <cell r="R490" t="str">
            <v>RC</v>
          </cell>
          <cell r="S490" t="str">
            <v>X</v>
          </cell>
          <cell r="T490" t="str">
            <v>D</v>
          </cell>
          <cell r="U490" t="e">
            <v>#N/A</v>
          </cell>
          <cell r="V490" t="str">
            <v/>
          </cell>
          <cell r="W490">
            <v>0</v>
          </cell>
          <cell r="X490">
            <v>25</v>
          </cell>
          <cell r="Y490">
            <v>0</v>
          </cell>
          <cell r="Z490" t="str">
            <v>140100025025</v>
          </cell>
          <cell r="AA490" t="str">
            <v>Rắc co nhựa PPR DISMY xanh D25</v>
          </cell>
          <cell r="AB490">
            <v>12</v>
          </cell>
          <cell r="AC490" t="b">
            <v>1</v>
          </cell>
          <cell r="AD490" t="str">
            <v>RC1025025</v>
          </cell>
        </row>
        <row r="491">
          <cell r="D491" t="str">
            <v>13RCNX32</v>
          </cell>
          <cell r="E491" t="str">
            <v>Rắc co nhựa PPR DISMY xanh D32</v>
          </cell>
          <cell r="F491">
            <v>12181</v>
          </cell>
          <cell r="G491" t="str">
            <v>PPRRắc co nhựaxanh</v>
          </cell>
          <cell r="I491" t="str">
            <v>Rắc co nhựa</v>
          </cell>
          <cell r="J491" t="str">
            <v>PPR</v>
          </cell>
          <cell r="K491" t="str">
            <v>Rắc co nhựa</v>
          </cell>
          <cell r="L491" t="str">
            <v>xanh</v>
          </cell>
          <cell r="M491" t="str">
            <v>D32</v>
          </cell>
          <cell r="N491" t="str">
            <v>112181032032</v>
          </cell>
          <cell r="O491" t="str">
            <v>Rắc co nhựa PPR DISMY xanh D32</v>
          </cell>
          <cell r="P491" t="str">
            <v>cái</v>
          </cell>
          <cell r="R491" t="str">
            <v>RC</v>
          </cell>
          <cell r="S491" t="str">
            <v>X</v>
          </cell>
          <cell r="T491" t="str">
            <v>D</v>
          </cell>
          <cell r="U491" t="e">
            <v>#N/A</v>
          </cell>
          <cell r="V491" t="str">
            <v/>
          </cell>
          <cell r="W491">
            <v>0</v>
          </cell>
          <cell r="X491">
            <v>32</v>
          </cell>
          <cell r="Y491">
            <v>0</v>
          </cell>
          <cell r="Z491" t="str">
            <v>140100032032</v>
          </cell>
          <cell r="AA491" t="str">
            <v>Rắc co nhựa PPR DISMY xanh D32</v>
          </cell>
          <cell r="AB491">
            <v>12</v>
          </cell>
          <cell r="AC491" t="b">
            <v>1</v>
          </cell>
          <cell r="AD491" t="str">
            <v>RC1032032</v>
          </cell>
        </row>
        <row r="492">
          <cell r="D492" t="str">
            <v>13RCNX40</v>
          </cell>
          <cell r="E492" t="str">
            <v>Rắc co nhựa PPR DISMY xanh D40</v>
          </cell>
          <cell r="F492">
            <v>12181</v>
          </cell>
          <cell r="G492" t="str">
            <v>PPRRắc co nhựaxanh</v>
          </cell>
          <cell r="I492" t="str">
            <v>Rắc co nhựa</v>
          </cell>
          <cell r="J492" t="str">
            <v>PPR</v>
          </cell>
          <cell r="K492" t="str">
            <v>Rắc co nhựa</v>
          </cell>
          <cell r="L492" t="str">
            <v>xanh</v>
          </cell>
          <cell r="M492" t="str">
            <v>D40</v>
          </cell>
          <cell r="N492" t="str">
            <v>112181040040</v>
          </cell>
          <cell r="O492" t="str">
            <v>Rắc co nhựa PPR DISMY xanh D40</v>
          </cell>
          <cell r="P492" t="str">
            <v>cái</v>
          </cell>
          <cell r="R492" t="str">
            <v>RC</v>
          </cell>
          <cell r="S492" t="str">
            <v>X</v>
          </cell>
          <cell r="T492" t="str">
            <v>D</v>
          </cell>
          <cell r="U492" t="e">
            <v>#N/A</v>
          </cell>
          <cell r="V492" t="str">
            <v/>
          </cell>
          <cell r="W492">
            <v>0</v>
          </cell>
          <cell r="X492">
            <v>40</v>
          </cell>
          <cell r="Y492">
            <v>0</v>
          </cell>
          <cell r="Z492" t="str">
            <v>140100040040</v>
          </cell>
          <cell r="AA492" t="str">
            <v>Rắc co nhựa PPR DISMY xanh D40</v>
          </cell>
          <cell r="AB492">
            <v>12</v>
          </cell>
          <cell r="AC492" t="b">
            <v>1</v>
          </cell>
          <cell r="AD492" t="str">
            <v>RC1040040</v>
          </cell>
        </row>
        <row r="493">
          <cell r="D493" t="str">
            <v>13RCNX50</v>
          </cell>
          <cell r="E493" t="str">
            <v>Rắc co nhựa PPR DISMY xanh D50</v>
          </cell>
          <cell r="F493">
            <v>12181</v>
          </cell>
          <cell r="G493" t="str">
            <v>PPRRắc co nhựaxanh</v>
          </cell>
          <cell r="I493" t="str">
            <v>Rắc co nhựa</v>
          </cell>
          <cell r="J493" t="str">
            <v>PPR</v>
          </cell>
          <cell r="K493" t="str">
            <v>Rắc co nhựa</v>
          </cell>
          <cell r="L493" t="str">
            <v>xanh</v>
          </cell>
          <cell r="M493" t="str">
            <v>D50</v>
          </cell>
          <cell r="N493" t="str">
            <v>112181050050</v>
          </cell>
          <cell r="O493" t="str">
            <v>Rắc co nhựa PPR DISMY xanh D50</v>
          </cell>
          <cell r="P493" t="str">
            <v>cái</v>
          </cell>
          <cell r="R493" t="str">
            <v>RC</v>
          </cell>
          <cell r="S493" t="str">
            <v>X</v>
          </cell>
          <cell r="T493" t="str">
            <v>D</v>
          </cell>
          <cell r="U493" t="e">
            <v>#N/A</v>
          </cell>
          <cell r="V493" t="str">
            <v/>
          </cell>
          <cell r="W493">
            <v>0</v>
          </cell>
          <cell r="X493">
            <v>50</v>
          </cell>
          <cell r="Y493">
            <v>0</v>
          </cell>
          <cell r="Z493" t="str">
            <v>140100050050</v>
          </cell>
          <cell r="AA493" t="str">
            <v>Rắc co nhựa PPR DISMY xanh D50</v>
          </cell>
          <cell r="AB493">
            <v>12</v>
          </cell>
          <cell r="AC493" t="b">
            <v>1</v>
          </cell>
          <cell r="AD493" t="str">
            <v>RC1050050</v>
          </cell>
        </row>
        <row r="494">
          <cell r="D494" t="str">
            <v>13RCNX63</v>
          </cell>
          <cell r="E494" t="str">
            <v>Rắc co nhựa PPR DISMY xanh D63</v>
          </cell>
          <cell r="F494">
            <v>12181</v>
          </cell>
          <cell r="G494" t="str">
            <v>PPRRắc co nhựaxanh</v>
          </cell>
          <cell r="I494" t="str">
            <v>Rắc co nhựa</v>
          </cell>
          <cell r="J494" t="str">
            <v>PPR</v>
          </cell>
          <cell r="K494" t="str">
            <v>Rắc co nhựa</v>
          </cell>
          <cell r="L494" t="str">
            <v>xanh</v>
          </cell>
          <cell r="M494" t="str">
            <v>D63</v>
          </cell>
          <cell r="N494" t="str">
            <v>112181063063</v>
          </cell>
          <cell r="O494" t="str">
            <v>Rắc co nhựa PPR DISMY xanh D63</v>
          </cell>
          <cell r="P494" t="str">
            <v>cái</v>
          </cell>
          <cell r="R494" t="str">
            <v>RC</v>
          </cell>
          <cell r="S494" t="str">
            <v>X</v>
          </cell>
          <cell r="T494" t="str">
            <v>D</v>
          </cell>
          <cell r="U494" t="e">
            <v>#N/A</v>
          </cell>
          <cell r="V494" t="str">
            <v/>
          </cell>
          <cell r="W494">
            <v>0</v>
          </cell>
          <cell r="X494">
            <v>63</v>
          </cell>
          <cell r="Y494">
            <v>0</v>
          </cell>
          <cell r="Z494" t="str">
            <v>140100063063</v>
          </cell>
          <cell r="AA494" t="str">
            <v>Rắc co nhựa PPR DISMY xanh D63</v>
          </cell>
          <cell r="AB494">
            <v>12</v>
          </cell>
          <cell r="AC494" t="b">
            <v>1</v>
          </cell>
          <cell r="AD494" t="str">
            <v>RC1063063</v>
          </cell>
        </row>
        <row r="495">
          <cell r="D495" t="str">
            <v>13RCNG20</v>
          </cell>
          <cell r="E495" t="str">
            <v>Rắc co nhựa PPR DISMY ghi D20</v>
          </cell>
          <cell r="F495">
            <v>12182</v>
          </cell>
          <cell r="G495" t="str">
            <v>PPRRắc co nhựaghi</v>
          </cell>
          <cell r="I495" t="str">
            <v>Rắc co nhựa</v>
          </cell>
          <cell r="J495" t="str">
            <v>PPR</v>
          </cell>
          <cell r="K495" t="str">
            <v>Rắc co nhựa</v>
          </cell>
          <cell r="L495" t="str">
            <v>ghi</v>
          </cell>
          <cell r="M495" t="str">
            <v>D20</v>
          </cell>
          <cell r="N495" t="str">
            <v>112182020020</v>
          </cell>
          <cell r="O495" t="str">
            <v>Rắc co nhựa PPR DISMY ghi D20</v>
          </cell>
          <cell r="P495" t="str">
            <v>cái</v>
          </cell>
          <cell r="R495" t="str">
            <v>RC</v>
          </cell>
          <cell r="S495" t="str">
            <v>G</v>
          </cell>
          <cell r="T495" t="str">
            <v>D</v>
          </cell>
          <cell r="U495" t="e">
            <v>#N/A</v>
          </cell>
          <cell r="V495" t="str">
            <v/>
          </cell>
          <cell r="W495">
            <v>0</v>
          </cell>
          <cell r="X495">
            <v>20</v>
          </cell>
          <cell r="Y495">
            <v>0</v>
          </cell>
          <cell r="Z495" t="str">
            <v>140200020020</v>
          </cell>
          <cell r="AA495" t="str">
            <v>Rắc co nhựa PPR DISMY ghi D20</v>
          </cell>
          <cell r="AB495">
            <v>12</v>
          </cell>
          <cell r="AC495" t="b">
            <v>1</v>
          </cell>
          <cell r="AD495" t="str">
            <v>RC2020020</v>
          </cell>
        </row>
        <row r="496">
          <cell r="D496" t="str">
            <v>13RCNG25</v>
          </cell>
          <cell r="E496" t="str">
            <v>Rắc co nhựa PPR DISMY ghi D25</v>
          </cell>
          <cell r="F496">
            <v>12182</v>
          </cell>
          <cell r="G496" t="str">
            <v>PPRRắc co nhựaghi</v>
          </cell>
          <cell r="I496" t="str">
            <v>Rắc co nhựa</v>
          </cell>
          <cell r="J496" t="str">
            <v>PPR</v>
          </cell>
          <cell r="K496" t="str">
            <v>Rắc co nhựa</v>
          </cell>
          <cell r="L496" t="str">
            <v>ghi</v>
          </cell>
          <cell r="M496" t="str">
            <v>D25</v>
          </cell>
          <cell r="N496" t="str">
            <v>112182025025</v>
          </cell>
          <cell r="O496" t="str">
            <v>Rắc co nhựa PPR DISMY ghi D25</v>
          </cell>
          <cell r="P496" t="str">
            <v>cái</v>
          </cell>
          <cell r="R496" t="str">
            <v>RC</v>
          </cell>
          <cell r="S496" t="str">
            <v>G</v>
          </cell>
          <cell r="T496" t="str">
            <v>D</v>
          </cell>
          <cell r="U496" t="e">
            <v>#N/A</v>
          </cell>
          <cell r="V496" t="str">
            <v/>
          </cell>
          <cell r="W496">
            <v>0</v>
          </cell>
          <cell r="X496">
            <v>25</v>
          </cell>
          <cell r="Y496">
            <v>0</v>
          </cell>
          <cell r="Z496" t="str">
            <v>140200025025</v>
          </cell>
          <cell r="AA496" t="str">
            <v>Rắc co nhựa PPR DISMY ghi D25</v>
          </cell>
          <cell r="AB496">
            <v>12</v>
          </cell>
          <cell r="AC496" t="b">
            <v>1</v>
          </cell>
          <cell r="AD496" t="str">
            <v>RC2025025</v>
          </cell>
        </row>
        <row r="497">
          <cell r="D497" t="str">
            <v>13RCNG32</v>
          </cell>
          <cell r="E497" t="str">
            <v>Rắc co nhựa PPR DISMY ghi D32</v>
          </cell>
          <cell r="F497">
            <v>12182</v>
          </cell>
          <cell r="G497" t="str">
            <v>PPRRắc co nhựaghi</v>
          </cell>
          <cell r="I497" t="str">
            <v>Rắc co nhựa</v>
          </cell>
          <cell r="J497" t="str">
            <v>PPR</v>
          </cell>
          <cell r="K497" t="str">
            <v>Rắc co nhựa</v>
          </cell>
          <cell r="L497" t="str">
            <v>ghi</v>
          </cell>
          <cell r="M497" t="str">
            <v>D32</v>
          </cell>
          <cell r="N497" t="str">
            <v>112182032032</v>
          </cell>
          <cell r="O497" t="str">
            <v>Rắc co nhựa PPR DISMY ghi D32</v>
          </cell>
          <cell r="P497" t="str">
            <v>cái</v>
          </cell>
          <cell r="R497" t="str">
            <v>RC</v>
          </cell>
          <cell r="S497" t="str">
            <v>G</v>
          </cell>
          <cell r="T497" t="str">
            <v>D</v>
          </cell>
          <cell r="U497" t="e">
            <v>#N/A</v>
          </cell>
          <cell r="V497" t="str">
            <v/>
          </cell>
          <cell r="W497">
            <v>0</v>
          </cell>
          <cell r="X497">
            <v>32</v>
          </cell>
          <cell r="Y497">
            <v>0</v>
          </cell>
          <cell r="Z497" t="str">
            <v>140200032032</v>
          </cell>
          <cell r="AA497" t="str">
            <v>Rắc co nhựa PPR DISMY ghi D32</v>
          </cell>
          <cell r="AB497">
            <v>12</v>
          </cell>
          <cell r="AC497" t="b">
            <v>1</v>
          </cell>
          <cell r="AD497" t="str">
            <v>RC2032032</v>
          </cell>
        </row>
        <row r="498">
          <cell r="D498" t="str">
            <v>13RCNG40</v>
          </cell>
          <cell r="E498" t="str">
            <v>Rắc co nhựa PPR DISMY ghi D40</v>
          </cell>
          <cell r="F498">
            <v>12182</v>
          </cell>
          <cell r="G498" t="str">
            <v>PPRRắc co nhựaghi</v>
          </cell>
          <cell r="I498" t="str">
            <v>Rắc co nhựa</v>
          </cell>
          <cell r="J498" t="str">
            <v>PPR</v>
          </cell>
          <cell r="K498" t="str">
            <v>Rắc co nhựa</v>
          </cell>
          <cell r="L498" t="str">
            <v>ghi</v>
          </cell>
          <cell r="M498" t="str">
            <v>D40</v>
          </cell>
          <cell r="N498" t="str">
            <v>112182040040</v>
          </cell>
          <cell r="O498" t="str">
            <v>Rắc co nhựa PPR DISMY ghi D40</v>
          </cell>
          <cell r="P498" t="str">
            <v>cái</v>
          </cell>
          <cell r="R498" t="str">
            <v>RC</v>
          </cell>
          <cell r="S498" t="str">
            <v>G</v>
          </cell>
          <cell r="T498" t="str">
            <v>D</v>
          </cell>
          <cell r="U498" t="e">
            <v>#N/A</v>
          </cell>
          <cell r="V498" t="str">
            <v/>
          </cell>
          <cell r="W498">
            <v>0</v>
          </cell>
          <cell r="X498">
            <v>40</v>
          </cell>
          <cell r="Y498">
            <v>0</v>
          </cell>
          <cell r="Z498" t="str">
            <v>140200040040</v>
          </cell>
          <cell r="AA498" t="str">
            <v>Rắc co nhựa PPR DISMY ghi D40</v>
          </cell>
          <cell r="AB498">
            <v>12</v>
          </cell>
          <cell r="AC498" t="b">
            <v>1</v>
          </cell>
          <cell r="AD498" t="str">
            <v>RC2040040</v>
          </cell>
        </row>
        <row r="499">
          <cell r="D499" t="str">
            <v>13RCNG50</v>
          </cell>
          <cell r="E499" t="str">
            <v>Rắc co nhựa PPR DISMY ghi D50</v>
          </cell>
          <cell r="F499">
            <v>12182</v>
          </cell>
          <cell r="G499" t="str">
            <v>PPRRắc co nhựaghi</v>
          </cell>
          <cell r="I499" t="str">
            <v>Rắc co nhựa</v>
          </cell>
          <cell r="J499" t="str">
            <v>PPR</v>
          </cell>
          <cell r="K499" t="str">
            <v>Rắc co nhựa</v>
          </cell>
          <cell r="L499" t="str">
            <v>ghi</v>
          </cell>
          <cell r="M499" t="str">
            <v>D50</v>
          </cell>
          <cell r="N499" t="str">
            <v>112182050050</v>
          </cell>
          <cell r="O499" t="str">
            <v>Rắc co nhựa PPR DISMY ghi D50</v>
          </cell>
          <cell r="P499" t="str">
            <v>cái</v>
          </cell>
          <cell r="R499" t="str">
            <v>RC</v>
          </cell>
          <cell r="S499" t="str">
            <v>G</v>
          </cell>
          <cell r="T499" t="str">
            <v>D</v>
          </cell>
          <cell r="U499" t="e">
            <v>#N/A</v>
          </cell>
          <cell r="V499" t="str">
            <v/>
          </cell>
          <cell r="W499">
            <v>0</v>
          </cell>
          <cell r="X499">
            <v>50</v>
          </cell>
          <cell r="Y499">
            <v>0</v>
          </cell>
          <cell r="Z499" t="str">
            <v>140200050050</v>
          </cell>
          <cell r="AA499" t="str">
            <v>Rắc co nhựa PPR DISMY ghi D50</v>
          </cell>
          <cell r="AB499">
            <v>12</v>
          </cell>
          <cell r="AC499" t="b">
            <v>1</v>
          </cell>
          <cell r="AD499" t="str">
            <v>RC2050050</v>
          </cell>
        </row>
        <row r="500">
          <cell r="D500" t="str">
            <v>13RCNG63</v>
          </cell>
          <cell r="E500" t="str">
            <v>Rắc co nhựa PPR DISMY ghi D63</v>
          </cell>
          <cell r="F500">
            <v>12182</v>
          </cell>
          <cell r="G500" t="str">
            <v>PPRRắc co nhựaghi</v>
          </cell>
          <cell r="I500" t="str">
            <v>Rắc co nhựa</v>
          </cell>
          <cell r="J500" t="str">
            <v>PPR</v>
          </cell>
          <cell r="K500" t="str">
            <v>Rắc co nhựa</v>
          </cell>
          <cell r="L500" t="str">
            <v>ghi</v>
          </cell>
          <cell r="M500" t="str">
            <v>D63</v>
          </cell>
          <cell r="N500" t="str">
            <v>112182063063</v>
          </cell>
          <cell r="O500" t="str">
            <v>Rắc co nhựa PPR DISMY ghi D63</v>
          </cell>
          <cell r="P500" t="str">
            <v>cái</v>
          </cell>
          <cell r="R500" t="str">
            <v>RC</v>
          </cell>
          <cell r="S500" t="str">
            <v>G</v>
          </cell>
          <cell r="T500" t="str">
            <v>D</v>
          </cell>
          <cell r="U500" t="e">
            <v>#N/A</v>
          </cell>
          <cell r="V500" t="str">
            <v/>
          </cell>
          <cell r="W500">
            <v>0</v>
          </cell>
          <cell r="X500">
            <v>63</v>
          </cell>
          <cell r="Y500">
            <v>0</v>
          </cell>
          <cell r="Z500" t="str">
            <v>140200063063</v>
          </cell>
          <cell r="AA500" t="str">
            <v>Rắc co nhựa PPR DISMY ghi D63</v>
          </cell>
          <cell r="AB500">
            <v>12</v>
          </cell>
          <cell r="AC500" t="b">
            <v>1</v>
          </cell>
          <cell r="AD500" t="str">
            <v>RC2063063</v>
          </cell>
        </row>
        <row r="501">
          <cell r="D501" t="str">
            <v>13RCUV20</v>
          </cell>
          <cell r="E501" t="str">
            <v>Rắc co PPR UV D20</v>
          </cell>
          <cell r="F501">
            <v>12183</v>
          </cell>
          <cell r="G501" t="str">
            <v>PPRRắc co nhựaUV</v>
          </cell>
          <cell r="I501" t="str">
            <v>Rắc co</v>
          </cell>
          <cell r="J501" t="str">
            <v>PPR</v>
          </cell>
          <cell r="K501" t="str">
            <v>Rắc co nhựa</v>
          </cell>
          <cell r="L501" t="str">
            <v>UV</v>
          </cell>
          <cell r="M501" t="str">
            <v>D20</v>
          </cell>
          <cell r="N501" t="str">
            <v>112183020020</v>
          </cell>
          <cell r="O501" t="str">
            <v>Rắc co nhựa PPR DISMY UV D20</v>
          </cell>
          <cell r="P501" t="str">
            <v>cái</v>
          </cell>
          <cell r="R501" t="str">
            <v>RC</v>
          </cell>
          <cell r="S501" t="str">
            <v>UV</v>
          </cell>
          <cell r="T501" t="str">
            <v>D</v>
          </cell>
          <cell r="U501" t="e">
            <v>#N/A</v>
          </cell>
          <cell r="V501" t="str">
            <v/>
          </cell>
          <cell r="W501">
            <v>0</v>
          </cell>
          <cell r="X501">
            <v>20</v>
          </cell>
          <cell r="Y501">
            <v>0</v>
          </cell>
          <cell r="Z501" t="str">
            <v>140300020020</v>
          </cell>
          <cell r="AA501" t="str">
            <v>Rắc co nhựa PPR DISMY UV D20</v>
          </cell>
          <cell r="AB501">
            <v>12</v>
          </cell>
          <cell r="AC501" t="b">
            <v>0</v>
          </cell>
          <cell r="AD501" t="str">
            <v>RC3020020</v>
          </cell>
        </row>
        <row r="502">
          <cell r="D502" t="str">
            <v>13RCUV25</v>
          </cell>
          <cell r="E502" t="str">
            <v>Rắc co PPR UV D25</v>
          </cell>
          <cell r="F502">
            <v>12183</v>
          </cell>
          <cell r="G502" t="str">
            <v>PPRRắc co nhựaUV</v>
          </cell>
          <cell r="I502" t="str">
            <v>Rắc co</v>
          </cell>
          <cell r="J502" t="str">
            <v>PPR</v>
          </cell>
          <cell r="K502" t="str">
            <v>Rắc co nhựa</v>
          </cell>
          <cell r="L502" t="str">
            <v>UV</v>
          </cell>
          <cell r="M502" t="str">
            <v>D25</v>
          </cell>
          <cell r="N502" t="str">
            <v>112183025025</v>
          </cell>
          <cell r="O502" t="str">
            <v>Rắc co nhựa PPR DISMY UV D25</v>
          </cell>
          <cell r="P502" t="str">
            <v>cái</v>
          </cell>
          <cell r="R502" t="str">
            <v>RC</v>
          </cell>
          <cell r="S502" t="str">
            <v>UV</v>
          </cell>
          <cell r="T502" t="str">
            <v>D</v>
          </cell>
          <cell r="U502" t="e">
            <v>#N/A</v>
          </cell>
          <cell r="V502" t="str">
            <v/>
          </cell>
          <cell r="W502">
            <v>0</v>
          </cell>
          <cell r="X502">
            <v>25</v>
          </cell>
          <cell r="Y502">
            <v>0</v>
          </cell>
          <cell r="Z502" t="str">
            <v>140300025025</v>
          </cell>
          <cell r="AA502" t="str">
            <v>Rắc co nhựa PPR DISMY UV D25</v>
          </cell>
          <cell r="AB502">
            <v>12</v>
          </cell>
          <cell r="AC502" t="b">
            <v>0</v>
          </cell>
          <cell r="AD502" t="str">
            <v>RC3025025</v>
          </cell>
        </row>
        <row r="503">
          <cell r="D503" t="str">
            <v>13RCUV32</v>
          </cell>
          <cell r="E503" t="str">
            <v>Rắc co PPR UV D32</v>
          </cell>
          <cell r="F503">
            <v>12183</v>
          </cell>
          <cell r="G503" t="str">
            <v>PPRRắc co nhựaUV</v>
          </cell>
          <cell r="I503" t="str">
            <v>Rắc co</v>
          </cell>
          <cell r="J503" t="str">
            <v>PPR</v>
          </cell>
          <cell r="K503" t="str">
            <v>Rắc co nhựa</v>
          </cell>
          <cell r="L503" t="str">
            <v>UV</v>
          </cell>
          <cell r="M503" t="str">
            <v>D32</v>
          </cell>
          <cell r="N503" t="str">
            <v>112183032032</v>
          </cell>
          <cell r="O503" t="str">
            <v>Rắc co nhựa PPR DISMY UV D32</v>
          </cell>
          <cell r="P503" t="str">
            <v>cái</v>
          </cell>
          <cell r="R503" t="str">
            <v>RC</v>
          </cell>
          <cell r="S503" t="str">
            <v>UV</v>
          </cell>
          <cell r="T503" t="str">
            <v>D</v>
          </cell>
          <cell r="U503" t="e">
            <v>#N/A</v>
          </cell>
          <cell r="V503" t="str">
            <v/>
          </cell>
          <cell r="W503">
            <v>0</v>
          </cell>
          <cell r="X503">
            <v>32</v>
          </cell>
          <cell r="Y503">
            <v>0</v>
          </cell>
          <cell r="Z503" t="str">
            <v>140300032032</v>
          </cell>
          <cell r="AA503" t="str">
            <v>Rắc co nhựa PPR DISMY UV D32</v>
          </cell>
          <cell r="AB503">
            <v>12</v>
          </cell>
          <cell r="AC503" t="b">
            <v>0</v>
          </cell>
          <cell r="AD503" t="str">
            <v>RC3032032</v>
          </cell>
        </row>
        <row r="504">
          <cell r="D504" t="str">
            <v>13RCUV40</v>
          </cell>
          <cell r="E504" t="str">
            <v>Rắc co PPR UV D40</v>
          </cell>
          <cell r="F504">
            <v>12183</v>
          </cell>
          <cell r="G504" t="str">
            <v>PPRRắc co nhựaUV</v>
          </cell>
          <cell r="I504" t="str">
            <v>Rắc co</v>
          </cell>
          <cell r="J504" t="str">
            <v>PPR</v>
          </cell>
          <cell r="K504" t="str">
            <v>Rắc co nhựa</v>
          </cell>
          <cell r="L504" t="str">
            <v>UV</v>
          </cell>
          <cell r="M504" t="str">
            <v>D40</v>
          </cell>
          <cell r="N504" t="str">
            <v>112183040040</v>
          </cell>
          <cell r="O504" t="str">
            <v>Rắc co nhựa PPR DISMY UV D40</v>
          </cell>
          <cell r="P504" t="str">
            <v>cái</v>
          </cell>
          <cell r="R504" t="str">
            <v>RC</v>
          </cell>
          <cell r="S504" t="str">
            <v>UV</v>
          </cell>
          <cell r="T504" t="str">
            <v>D</v>
          </cell>
          <cell r="U504" t="e">
            <v>#N/A</v>
          </cell>
          <cell r="V504" t="str">
            <v/>
          </cell>
          <cell r="W504">
            <v>0</v>
          </cell>
          <cell r="X504">
            <v>40</v>
          </cell>
          <cell r="Y504">
            <v>0</v>
          </cell>
          <cell r="Z504" t="str">
            <v>140300040040</v>
          </cell>
          <cell r="AA504" t="str">
            <v>Rắc co nhựa PPR DISMY UV D40</v>
          </cell>
          <cell r="AB504">
            <v>12</v>
          </cell>
          <cell r="AC504" t="b">
            <v>0</v>
          </cell>
          <cell r="AD504" t="str">
            <v>RC3040040</v>
          </cell>
        </row>
        <row r="505">
          <cell r="D505" t="str">
            <v>13RCUV50</v>
          </cell>
          <cell r="E505" t="str">
            <v>Rắc co PPR UV D50</v>
          </cell>
          <cell r="F505">
            <v>12183</v>
          </cell>
          <cell r="G505" t="str">
            <v>PPRRắc co nhựaUV</v>
          </cell>
          <cell r="I505" t="str">
            <v>Rắc co</v>
          </cell>
          <cell r="J505" t="str">
            <v>PPR</v>
          </cell>
          <cell r="K505" t="str">
            <v>Rắc co nhựa</v>
          </cell>
          <cell r="L505" t="str">
            <v>UV</v>
          </cell>
          <cell r="M505" t="str">
            <v>D50</v>
          </cell>
          <cell r="N505" t="str">
            <v>112183050050</v>
          </cell>
          <cell r="O505" t="str">
            <v>Rắc co nhựa PPR DISMY UV D50</v>
          </cell>
          <cell r="P505" t="str">
            <v>cái</v>
          </cell>
          <cell r="R505" t="str">
            <v>RC</v>
          </cell>
          <cell r="S505" t="str">
            <v>UV</v>
          </cell>
          <cell r="T505" t="str">
            <v>D</v>
          </cell>
          <cell r="U505" t="e">
            <v>#N/A</v>
          </cell>
          <cell r="V505" t="str">
            <v/>
          </cell>
          <cell r="W505">
            <v>0</v>
          </cell>
          <cell r="X505">
            <v>50</v>
          </cell>
          <cell r="Y505">
            <v>0</v>
          </cell>
          <cell r="Z505" t="str">
            <v>140300050050</v>
          </cell>
          <cell r="AA505" t="str">
            <v>Rắc co nhựa PPR DISMY UV D50</v>
          </cell>
          <cell r="AB505">
            <v>12</v>
          </cell>
          <cell r="AC505" t="b">
            <v>0</v>
          </cell>
          <cell r="AD505" t="str">
            <v>RC3050050</v>
          </cell>
        </row>
        <row r="506">
          <cell r="D506" t="str">
            <v>13RCUV63</v>
          </cell>
          <cell r="E506" t="str">
            <v>Rắc co PPR UV D63</v>
          </cell>
          <cell r="F506">
            <v>12183</v>
          </cell>
          <cell r="G506" t="str">
            <v>PPRRắc co nhựaUV</v>
          </cell>
          <cell r="I506" t="str">
            <v>Rắc co</v>
          </cell>
          <cell r="J506" t="str">
            <v>PPR</v>
          </cell>
          <cell r="K506" t="str">
            <v>Rắc co nhựa</v>
          </cell>
          <cell r="L506" t="str">
            <v>UV</v>
          </cell>
          <cell r="M506" t="str">
            <v>D63</v>
          </cell>
          <cell r="N506" t="str">
            <v>112183063063</v>
          </cell>
          <cell r="O506" t="str">
            <v>Rắc co nhựa PPR DISMY UV D63</v>
          </cell>
          <cell r="P506" t="str">
            <v>cái</v>
          </cell>
          <cell r="R506" t="str">
            <v>RC</v>
          </cell>
          <cell r="S506" t="str">
            <v>UV</v>
          </cell>
          <cell r="T506" t="str">
            <v>D</v>
          </cell>
          <cell r="U506" t="e">
            <v>#N/A</v>
          </cell>
          <cell r="V506" t="str">
            <v/>
          </cell>
          <cell r="W506">
            <v>0</v>
          </cell>
          <cell r="X506">
            <v>63</v>
          </cell>
          <cell r="Y506">
            <v>0</v>
          </cell>
          <cell r="Z506" t="str">
            <v>140300063063</v>
          </cell>
          <cell r="AA506" t="str">
            <v>Rắc co nhựa PPR DISMY UV D63</v>
          </cell>
          <cell r="AB506">
            <v>12</v>
          </cell>
          <cell r="AC506" t="b">
            <v>0</v>
          </cell>
          <cell r="AD506" t="str">
            <v>RC3063063</v>
          </cell>
        </row>
        <row r="507">
          <cell r="D507" t="str">
            <v>13RCRTX2012</v>
          </cell>
          <cell r="E507" t="str">
            <v>Rắc co RT PPR DISMY xanh D20x1/2"</v>
          </cell>
          <cell r="F507">
            <v>12191</v>
          </cell>
          <cell r="G507" t="str">
            <v>PPRRắc co ren trongxanh</v>
          </cell>
          <cell r="I507" t="str">
            <v>Rắc co RT</v>
          </cell>
          <cell r="J507" t="str">
            <v>PPR</v>
          </cell>
          <cell r="K507" t="str">
            <v>Rắc co ren trong</v>
          </cell>
          <cell r="L507" t="str">
            <v>xanh</v>
          </cell>
          <cell r="M507" t="str">
            <v>D20x1/2"</v>
          </cell>
          <cell r="N507" t="str">
            <v>112191020012</v>
          </cell>
          <cell r="O507" t="str">
            <v>Rắc co ren trong PPR DISMY xanh D20x1/2"</v>
          </cell>
          <cell r="P507" t="str">
            <v>cái</v>
          </cell>
          <cell r="R507" t="str">
            <v>RCRT</v>
          </cell>
          <cell r="S507" t="str">
            <v>X</v>
          </cell>
          <cell r="T507" t="str">
            <v>D</v>
          </cell>
          <cell r="U507" t="e">
            <v>#N/A</v>
          </cell>
          <cell r="V507" t="str">
            <v/>
          </cell>
          <cell r="W507">
            <v>0</v>
          </cell>
          <cell r="X507">
            <v>20</v>
          </cell>
          <cell r="Y507">
            <v>12</v>
          </cell>
          <cell r="Z507" t="str">
            <v>141100020012</v>
          </cell>
          <cell r="AA507" t="str">
            <v>Rắc co ren trong PPR DISMY xanh D20x1/2"</v>
          </cell>
          <cell r="AB507">
            <v>12</v>
          </cell>
          <cell r="AC507" t="b">
            <v>0</v>
          </cell>
          <cell r="AD507" t="str">
            <v>RCRT1020012</v>
          </cell>
        </row>
        <row r="508">
          <cell r="D508" t="str">
            <v>13RCRTX2534</v>
          </cell>
          <cell r="E508" t="str">
            <v>Rắc co RT PPR DISMY xanh D25x3/4"</v>
          </cell>
          <cell r="F508">
            <v>12191</v>
          </cell>
          <cell r="G508" t="str">
            <v>PPRRắc co ren trongxanh</v>
          </cell>
          <cell r="I508" t="str">
            <v>Rắc co RT</v>
          </cell>
          <cell r="J508" t="str">
            <v>PPR</v>
          </cell>
          <cell r="K508" t="str">
            <v>Rắc co ren trong</v>
          </cell>
          <cell r="L508" t="str">
            <v>xanh</v>
          </cell>
          <cell r="M508" t="str">
            <v>D25x3/4"</v>
          </cell>
          <cell r="N508" t="str">
            <v>112191025034</v>
          </cell>
          <cell r="O508" t="str">
            <v>Rắc co ren trong PPR DISMY xanh D25x3/4"</v>
          </cell>
          <cell r="P508" t="str">
            <v>cái</v>
          </cell>
          <cell r="R508" t="str">
            <v>RCRT</v>
          </cell>
          <cell r="S508" t="str">
            <v>X</v>
          </cell>
          <cell r="T508" t="str">
            <v>D</v>
          </cell>
          <cell r="U508" t="e">
            <v>#N/A</v>
          </cell>
          <cell r="V508" t="str">
            <v/>
          </cell>
          <cell r="W508">
            <v>0</v>
          </cell>
          <cell r="X508">
            <v>25</v>
          </cell>
          <cell r="Y508">
            <v>34</v>
          </cell>
          <cell r="Z508" t="str">
            <v>141100025034</v>
          </cell>
          <cell r="AA508" t="str">
            <v>Rắc co ren trong PPR DISMY xanh D25x3/4"</v>
          </cell>
          <cell r="AB508">
            <v>12</v>
          </cell>
          <cell r="AC508" t="b">
            <v>0</v>
          </cell>
          <cell r="AD508" t="str">
            <v>RCRT1025034</v>
          </cell>
        </row>
        <row r="509">
          <cell r="D509" t="str">
            <v>13RCRTX321</v>
          </cell>
          <cell r="E509" t="str">
            <v>Rắc co RT PPR DISMY xanh D32x1"</v>
          </cell>
          <cell r="F509">
            <v>12191</v>
          </cell>
          <cell r="G509" t="str">
            <v>PPRRắc co ren trongxanh</v>
          </cell>
          <cell r="I509" t="str">
            <v>Rắc co RT</v>
          </cell>
          <cell r="J509" t="str">
            <v>PPR</v>
          </cell>
          <cell r="K509" t="str">
            <v>Rắc co ren trong</v>
          </cell>
          <cell r="L509" t="str">
            <v>xanh</v>
          </cell>
          <cell r="M509" t="str">
            <v>D32x1"</v>
          </cell>
          <cell r="N509" t="str">
            <v>112191032100</v>
          </cell>
          <cell r="O509" t="str">
            <v>Rắc co ren trong PPR DISMY xanh D32x1"</v>
          </cell>
          <cell r="P509" t="str">
            <v>cái</v>
          </cell>
          <cell r="R509" t="str">
            <v>RCRT</v>
          </cell>
          <cell r="S509" t="str">
            <v>X</v>
          </cell>
          <cell r="T509" t="str">
            <v>D</v>
          </cell>
          <cell r="U509" t="e">
            <v>#N/A</v>
          </cell>
          <cell r="V509" t="str">
            <v/>
          </cell>
          <cell r="W509">
            <v>0</v>
          </cell>
          <cell r="X509">
            <v>32</v>
          </cell>
          <cell r="Y509">
            <v>100</v>
          </cell>
          <cell r="Z509" t="str">
            <v>141100032100</v>
          </cell>
          <cell r="AA509" t="str">
            <v>Rắc co ren trong PPR DISMY xanh D32x1"</v>
          </cell>
          <cell r="AB509">
            <v>12</v>
          </cell>
          <cell r="AC509" t="b">
            <v>0</v>
          </cell>
          <cell r="AD509" t="str">
            <v>RCRT1032100</v>
          </cell>
        </row>
        <row r="510">
          <cell r="D510" t="str">
            <v>13RCRTX40114</v>
          </cell>
          <cell r="E510" t="str">
            <v>Rắc co RT PPR DISMY xanh D40x1 1/4"</v>
          </cell>
          <cell r="F510">
            <v>12191</v>
          </cell>
          <cell r="G510" t="str">
            <v>PPRRắc co ren trongxanh</v>
          </cell>
          <cell r="I510" t="str">
            <v>Rắc co RT</v>
          </cell>
          <cell r="J510" t="str">
            <v>PPR</v>
          </cell>
          <cell r="K510" t="str">
            <v>Rắc co ren trong</v>
          </cell>
          <cell r="L510" t="str">
            <v>xanh</v>
          </cell>
          <cell r="M510" t="str">
            <v>D40x1 1/4"</v>
          </cell>
          <cell r="N510" t="str">
            <v>112191040114</v>
          </cell>
          <cell r="O510" t="str">
            <v>Rắc co ren trong PPR DISMY xanh D40x1 1/4"</v>
          </cell>
          <cell r="P510" t="str">
            <v>cái</v>
          </cell>
          <cell r="R510" t="str">
            <v>RCRT</v>
          </cell>
          <cell r="S510" t="str">
            <v>X</v>
          </cell>
          <cell r="T510" t="str">
            <v>D</v>
          </cell>
          <cell r="U510" t="e">
            <v>#N/A</v>
          </cell>
          <cell r="V510" t="str">
            <v/>
          </cell>
          <cell r="W510">
            <v>0</v>
          </cell>
          <cell r="X510">
            <v>40</v>
          </cell>
          <cell r="Y510">
            <v>114</v>
          </cell>
          <cell r="Z510" t="str">
            <v>141100040114</v>
          </cell>
          <cell r="AA510" t="str">
            <v>Rắc co ren trong PPR DISMY xanh D40x1 1/4"</v>
          </cell>
          <cell r="AB510">
            <v>12</v>
          </cell>
          <cell r="AC510" t="b">
            <v>0</v>
          </cell>
          <cell r="AD510" t="str">
            <v>RCRT1040114</v>
          </cell>
        </row>
        <row r="511">
          <cell r="D511" t="str">
            <v>13RCRTX50112</v>
          </cell>
          <cell r="E511" t="str">
            <v>Rắc co RT PPR DISMY xanh D50x1 1/2"</v>
          </cell>
          <cell r="F511">
            <v>12191</v>
          </cell>
          <cell r="G511" t="str">
            <v>PPRRắc co ren trongxanh</v>
          </cell>
          <cell r="I511" t="str">
            <v>Rắc co RT</v>
          </cell>
          <cell r="J511" t="str">
            <v>PPR</v>
          </cell>
          <cell r="K511" t="str">
            <v>Rắc co ren trong</v>
          </cell>
          <cell r="L511" t="str">
            <v>xanh</v>
          </cell>
          <cell r="M511" t="str">
            <v>D50x1 1/2"</v>
          </cell>
          <cell r="N511" t="str">
            <v>112191050112</v>
          </cell>
          <cell r="O511" t="str">
            <v>Rắc co ren trong PPR DISMY xanh D50x1 1/2"</v>
          </cell>
          <cell r="P511" t="str">
            <v>cái</v>
          </cell>
          <cell r="R511" t="str">
            <v>RCRT</v>
          </cell>
          <cell r="S511" t="str">
            <v>X</v>
          </cell>
          <cell r="T511" t="str">
            <v>D</v>
          </cell>
          <cell r="U511" t="e">
            <v>#N/A</v>
          </cell>
          <cell r="V511" t="str">
            <v/>
          </cell>
          <cell r="W511">
            <v>0</v>
          </cell>
          <cell r="X511">
            <v>50</v>
          </cell>
          <cell r="Y511">
            <v>112</v>
          </cell>
          <cell r="Z511" t="str">
            <v>141100050112</v>
          </cell>
          <cell r="AA511" t="str">
            <v>Rắc co ren trong PPR DISMY xanh D50x1 1/2"</v>
          </cell>
          <cell r="AB511">
            <v>12</v>
          </cell>
          <cell r="AC511" t="b">
            <v>0</v>
          </cell>
          <cell r="AD511" t="str">
            <v>RCRT1050112</v>
          </cell>
        </row>
        <row r="512">
          <cell r="D512" t="str">
            <v>13RCRTX632</v>
          </cell>
          <cell r="E512" t="str">
            <v>Rắc co RT PPR DISMY xanh D63x2''</v>
          </cell>
          <cell r="F512">
            <v>12191</v>
          </cell>
          <cell r="G512" t="str">
            <v>PPRRắc co ren trongxanh</v>
          </cell>
          <cell r="I512" t="str">
            <v>Rắc co RT</v>
          </cell>
          <cell r="J512" t="str">
            <v>PPR</v>
          </cell>
          <cell r="K512" t="str">
            <v>Rắc co ren trong</v>
          </cell>
          <cell r="L512" t="str">
            <v>xanh</v>
          </cell>
          <cell r="M512" t="str">
            <v>D63x2''</v>
          </cell>
          <cell r="N512" t="str">
            <v>112191063002</v>
          </cell>
          <cell r="O512" t="str">
            <v>Rắc co ren trong PPR DISMY xanh D63x2''</v>
          </cell>
          <cell r="P512" t="str">
            <v>cái</v>
          </cell>
          <cell r="R512" t="str">
            <v>RCRT</v>
          </cell>
          <cell r="S512" t="str">
            <v>X</v>
          </cell>
          <cell r="T512" t="str">
            <v>D</v>
          </cell>
          <cell r="U512" t="e">
            <v>#N/A</v>
          </cell>
          <cell r="V512" t="str">
            <v/>
          </cell>
          <cell r="W512">
            <v>0</v>
          </cell>
          <cell r="X512">
            <v>63</v>
          </cell>
          <cell r="Y512">
            <v>2</v>
          </cell>
          <cell r="Z512" t="str">
            <v>141100063002</v>
          </cell>
          <cell r="AA512" t="str">
            <v>Rắc co ren trong PPR DISMY xanh D63x2''</v>
          </cell>
          <cell r="AB512">
            <v>12</v>
          </cell>
          <cell r="AC512" t="b">
            <v>0</v>
          </cell>
          <cell r="AD512" t="str">
            <v>RCRT1063002</v>
          </cell>
        </row>
        <row r="513">
          <cell r="D513" t="str">
            <v>13RCRTG2012</v>
          </cell>
          <cell r="E513" t="str">
            <v>Rắc co RT PPR DISMY ghi D20x1/2"</v>
          </cell>
          <cell r="F513">
            <v>12192</v>
          </cell>
          <cell r="G513" t="str">
            <v>PPRRắc co ren trongghi</v>
          </cell>
          <cell r="I513" t="str">
            <v>Rắc co RT</v>
          </cell>
          <cell r="J513" t="str">
            <v>PPR</v>
          </cell>
          <cell r="K513" t="str">
            <v>Rắc co ren trong</v>
          </cell>
          <cell r="L513" t="str">
            <v>ghi</v>
          </cell>
          <cell r="M513" t="str">
            <v>D20x1/2"</v>
          </cell>
          <cell r="N513" t="str">
            <v>112192020012</v>
          </cell>
          <cell r="O513" t="str">
            <v>Rắc co ren trong PPR DISMY ghi D20x1/2"</v>
          </cell>
          <cell r="P513" t="str">
            <v>cái</v>
          </cell>
          <cell r="R513" t="str">
            <v>RCRT</v>
          </cell>
          <cell r="S513" t="str">
            <v>G</v>
          </cell>
          <cell r="T513" t="str">
            <v>D</v>
          </cell>
          <cell r="U513" t="e">
            <v>#N/A</v>
          </cell>
          <cell r="V513" t="str">
            <v/>
          </cell>
          <cell r="W513">
            <v>0</v>
          </cell>
          <cell r="X513">
            <v>20</v>
          </cell>
          <cell r="Y513">
            <v>12</v>
          </cell>
          <cell r="Z513" t="str">
            <v>141200020012</v>
          </cell>
          <cell r="AA513" t="str">
            <v>Rắc co ren trong PPR DISMY ghi D20x1/2"</v>
          </cell>
          <cell r="AB513">
            <v>12</v>
          </cell>
          <cell r="AC513" t="b">
            <v>0</v>
          </cell>
          <cell r="AD513" t="str">
            <v>RCRT2020012</v>
          </cell>
        </row>
        <row r="514">
          <cell r="D514" t="str">
            <v>13RCRTG2534</v>
          </cell>
          <cell r="E514" t="str">
            <v>Rắc co RT PPR DISMY ghi D25x3/4"</v>
          </cell>
          <cell r="F514">
            <v>12192</v>
          </cell>
          <cell r="G514" t="str">
            <v>PPRRắc co ren trongghi</v>
          </cell>
          <cell r="I514" t="str">
            <v>Rắc co RT</v>
          </cell>
          <cell r="J514" t="str">
            <v>PPR</v>
          </cell>
          <cell r="K514" t="str">
            <v>Rắc co ren trong</v>
          </cell>
          <cell r="L514" t="str">
            <v>ghi</v>
          </cell>
          <cell r="M514" t="str">
            <v>D25x3/4"</v>
          </cell>
          <cell r="N514" t="str">
            <v>112192025034</v>
          </cell>
          <cell r="O514" t="str">
            <v>Rắc co ren trong PPR DISMY ghi D25x3/4"</v>
          </cell>
          <cell r="P514" t="str">
            <v>cái</v>
          </cell>
          <cell r="R514" t="str">
            <v>RCRT</v>
          </cell>
          <cell r="S514" t="str">
            <v>G</v>
          </cell>
          <cell r="T514" t="str">
            <v>D</v>
          </cell>
          <cell r="U514" t="e">
            <v>#N/A</v>
          </cell>
          <cell r="V514" t="str">
            <v/>
          </cell>
          <cell r="W514">
            <v>0</v>
          </cell>
          <cell r="X514">
            <v>25</v>
          </cell>
          <cell r="Y514">
            <v>34</v>
          </cell>
          <cell r="Z514" t="str">
            <v>141200025034</v>
          </cell>
          <cell r="AA514" t="str">
            <v>Rắc co ren trong PPR DISMY ghi D25x3/4"</v>
          </cell>
          <cell r="AB514">
            <v>12</v>
          </cell>
          <cell r="AC514" t="b">
            <v>0</v>
          </cell>
          <cell r="AD514" t="str">
            <v>RCRT2025034</v>
          </cell>
        </row>
        <row r="515">
          <cell r="D515" t="str">
            <v>13RCRTG321</v>
          </cell>
          <cell r="E515" t="str">
            <v>Rắc co RT PPR DISMY ghi D32x1"</v>
          </cell>
          <cell r="F515">
            <v>12192</v>
          </cell>
          <cell r="G515" t="str">
            <v>PPRRắc co ren trongghi</v>
          </cell>
          <cell r="I515" t="str">
            <v>Rắc co RT</v>
          </cell>
          <cell r="J515" t="str">
            <v>PPR</v>
          </cell>
          <cell r="K515" t="str">
            <v>Rắc co ren trong</v>
          </cell>
          <cell r="L515" t="str">
            <v>ghi</v>
          </cell>
          <cell r="M515" t="str">
            <v>D32x1"</v>
          </cell>
          <cell r="N515" t="str">
            <v>112192032100</v>
          </cell>
          <cell r="O515" t="str">
            <v>Rắc co ren trong PPR DISMY ghi D32x1"</v>
          </cell>
          <cell r="P515" t="str">
            <v>cái</v>
          </cell>
          <cell r="R515" t="str">
            <v>RCRT</v>
          </cell>
          <cell r="S515" t="str">
            <v>G</v>
          </cell>
          <cell r="T515" t="str">
            <v>D</v>
          </cell>
          <cell r="U515" t="e">
            <v>#N/A</v>
          </cell>
          <cell r="V515" t="str">
            <v/>
          </cell>
          <cell r="W515">
            <v>0</v>
          </cell>
          <cell r="X515">
            <v>32</v>
          </cell>
          <cell r="Y515">
            <v>100</v>
          </cell>
          <cell r="Z515" t="str">
            <v>141200032100</v>
          </cell>
          <cell r="AA515" t="str">
            <v>Rắc co ren trong PPR DISMY ghi D32x1"</v>
          </cell>
          <cell r="AB515">
            <v>12</v>
          </cell>
          <cell r="AC515" t="b">
            <v>0</v>
          </cell>
          <cell r="AD515" t="str">
            <v>RCRT2032100</v>
          </cell>
        </row>
        <row r="516">
          <cell r="D516" t="str">
            <v>13RCRTG40114</v>
          </cell>
          <cell r="E516" t="str">
            <v>Rắc co RT PPR DISMY ghi D40x1 1/4"</v>
          </cell>
          <cell r="F516">
            <v>12192</v>
          </cell>
          <cell r="G516" t="str">
            <v>PPRRắc co ren trongghi</v>
          </cell>
          <cell r="I516" t="str">
            <v>Rắc co RT</v>
          </cell>
          <cell r="J516" t="str">
            <v>PPR</v>
          </cell>
          <cell r="K516" t="str">
            <v>Rắc co ren trong</v>
          </cell>
          <cell r="L516" t="str">
            <v>ghi</v>
          </cell>
          <cell r="M516" t="str">
            <v>D40x1 1/4"</v>
          </cell>
          <cell r="N516" t="str">
            <v>112192040114</v>
          </cell>
          <cell r="O516" t="str">
            <v>Rắc co ren trong PPR DISMY ghi D40x1 1/4"</v>
          </cell>
          <cell r="P516" t="str">
            <v>cái</v>
          </cell>
          <cell r="R516" t="str">
            <v>RCRT</v>
          </cell>
          <cell r="S516" t="str">
            <v>G</v>
          </cell>
          <cell r="T516" t="str">
            <v>D</v>
          </cell>
          <cell r="U516" t="e">
            <v>#N/A</v>
          </cell>
          <cell r="V516" t="str">
            <v/>
          </cell>
          <cell r="W516">
            <v>0</v>
          </cell>
          <cell r="X516">
            <v>40</v>
          </cell>
          <cell r="Y516">
            <v>114</v>
          </cell>
          <cell r="Z516" t="str">
            <v>141200040114</v>
          </cell>
          <cell r="AA516" t="str">
            <v>Rắc co ren trong PPR DISMY ghi D40x1 1/4"</v>
          </cell>
          <cell r="AB516">
            <v>12</v>
          </cell>
          <cell r="AC516" t="b">
            <v>0</v>
          </cell>
          <cell r="AD516" t="str">
            <v>RCRT2040114</v>
          </cell>
        </row>
        <row r="517">
          <cell r="D517" t="str">
            <v>13RCRTG50112</v>
          </cell>
          <cell r="E517" t="str">
            <v>Rắc co RT PPR DISMY ghi D50x1 1/2"</v>
          </cell>
          <cell r="F517">
            <v>12192</v>
          </cell>
          <cell r="G517" t="str">
            <v>PPRRắc co ren trongghi</v>
          </cell>
          <cell r="I517" t="str">
            <v>Rắc co RT</v>
          </cell>
          <cell r="J517" t="str">
            <v>PPR</v>
          </cell>
          <cell r="K517" t="str">
            <v>Rắc co ren trong</v>
          </cell>
          <cell r="L517" t="str">
            <v>ghi</v>
          </cell>
          <cell r="M517" t="str">
            <v>D50x1 1/2"</v>
          </cell>
          <cell r="N517" t="str">
            <v>112192050112</v>
          </cell>
          <cell r="O517" t="str">
            <v>Rắc co ren trong PPR DISMY ghi D50x1 1/2"</v>
          </cell>
          <cell r="P517" t="str">
            <v>cái</v>
          </cell>
          <cell r="R517" t="str">
            <v>RCRT</v>
          </cell>
          <cell r="S517" t="str">
            <v>G</v>
          </cell>
          <cell r="T517" t="str">
            <v>D</v>
          </cell>
          <cell r="U517" t="e">
            <v>#N/A</v>
          </cell>
          <cell r="V517" t="str">
            <v/>
          </cell>
          <cell r="W517">
            <v>0</v>
          </cell>
          <cell r="X517">
            <v>50</v>
          </cell>
          <cell r="Y517">
            <v>112</v>
          </cell>
          <cell r="Z517" t="str">
            <v>141200050112</v>
          </cell>
          <cell r="AA517" t="str">
            <v>Rắc co ren trong PPR DISMY ghi D50x1 1/2"</v>
          </cell>
          <cell r="AB517">
            <v>12</v>
          </cell>
          <cell r="AC517" t="b">
            <v>0</v>
          </cell>
          <cell r="AD517" t="str">
            <v>RCRT2050112</v>
          </cell>
        </row>
        <row r="518">
          <cell r="D518" t="str">
            <v>13RCRTG632</v>
          </cell>
          <cell r="E518" t="str">
            <v>Rắc co RT PPR DISMY ghi D63x2</v>
          </cell>
          <cell r="F518">
            <v>12192</v>
          </cell>
          <cell r="G518" t="str">
            <v>PPRRắc co ren trongghi</v>
          </cell>
          <cell r="I518" t="str">
            <v>Rắc co RT</v>
          </cell>
          <cell r="J518" t="str">
            <v>PPR</v>
          </cell>
          <cell r="K518" t="str">
            <v>Rắc co ren trong</v>
          </cell>
          <cell r="L518" t="str">
            <v>ghi</v>
          </cell>
          <cell r="M518" t="str">
            <v>D63x2</v>
          </cell>
          <cell r="N518" t="str">
            <v>112192063002</v>
          </cell>
          <cell r="O518" t="str">
            <v>Rắc co ren trong PPR DISMY ghi D63x2</v>
          </cell>
          <cell r="P518" t="str">
            <v>cái</v>
          </cell>
          <cell r="R518" t="str">
            <v>RCRT</v>
          </cell>
          <cell r="S518" t="str">
            <v>G</v>
          </cell>
          <cell r="T518" t="str">
            <v>D</v>
          </cell>
          <cell r="U518" t="e">
            <v>#N/A</v>
          </cell>
          <cell r="V518" t="str">
            <v/>
          </cell>
          <cell r="W518">
            <v>0</v>
          </cell>
          <cell r="X518">
            <v>63</v>
          </cell>
          <cell r="Y518" t="str">
            <v>2</v>
          </cell>
          <cell r="Z518" t="str">
            <v>141200063002</v>
          </cell>
          <cell r="AA518" t="str">
            <v>Rắc co ren trong PPR DISMY ghi D63x2</v>
          </cell>
          <cell r="AB518">
            <v>12</v>
          </cell>
          <cell r="AC518" t="b">
            <v>0</v>
          </cell>
          <cell r="AD518" t="str">
            <v>RCRT2063002</v>
          </cell>
        </row>
        <row r="519">
          <cell r="D519" t="str">
            <v>13RCRTUV2012</v>
          </cell>
          <cell r="E519" t="str">
            <v>Rắc co RT PPR UV D20x1/2"</v>
          </cell>
          <cell r="F519">
            <v>12193</v>
          </cell>
          <cell r="G519" t="str">
            <v>PPRRắc co ren trongUV</v>
          </cell>
          <cell r="I519" t="str">
            <v>Rắc co RT</v>
          </cell>
          <cell r="J519" t="str">
            <v>PPR</v>
          </cell>
          <cell r="K519" t="str">
            <v>Rắc co ren trong</v>
          </cell>
          <cell r="L519" t="str">
            <v>UV</v>
          </cell>
          <cell r="M519" t="str">
            <v>D20x1/2"</v>
          </cell>
          <cell r="N519" t="str">
            <v>112193020012</v>
          </cell>
          <cell r="O519" t="str">
            <v>Rắc co ren trong PPR DISMY UV D20x1/2"</v>
          </cell>
          <cell r="P519" t="str">
            <v>cái</v>
          </cell>
          <cell r="R519" t="str">
            <v>RCRT</v>
          </cell>
          <cell r="S519" t="str">
            <v>UV</v>
          </cell>
          <cell r="T519" t="str">
            <v>D</v>
          </cell>
          <cell r="U519" t="e">
            <v>#N/A</v>
          </cell>
          <cell r="V519" t="str">
            <v/>
          </cell>
          <cell r="W519">
            <v>0</v>
          </cell>
          <cell r="X519">
            <v>20</v>
          </cell>
          <cell r="Y519">
            <v>12</v>
          </cell>
          <cell r="Z519" t="str">
            <v>141300020012</v>
          </cell>
          <cell r="AA519" t="str">
            <v>Rắc co ren trong PPR DISMY UV D20x1/2"</v>
          </cell>
          <cell r="AB519">
            <v>12</v>
          </cell>
          <cell r="AC519" t="b">
            <v>0</v>
          </cell>
          <cell r="AD519" t="str">
            <v>RCRT3020012</v>
          </cell>
        </row>
        <row r="520">
          <cell r="D520" t="str">
            <v>13RCRTUV2534</v>
          </cell>
          <cell r="E520" t="str">
            <v>Rắc co RT PPR UV D25x3/4"</v>
          </cell>
          <cell r="F520">
            <v>12193</v>
          </cell>
          <cell r="G520" t="str">
            <v>PPRRắc co ren trongUV</v>
          </cell>
          <cell r="I520" t="str">
            <v>Rắc co RT</v>
          </cell>
          <cell r="J520" t="str">
            <v>PPR</v>
          </cell>
          <cell r="K520" t="str">
            <v>Rắc co ren trong</v>
          </cell>
          <cell r="L520" t="str">
            <v>UV</v>
          </cell>
          <cell r="M520" t="str">
            <v>D25x3/4"</v>
          </cell>
          <cell r="N520" t="str">
            <v>112193025034</v>
          </cell>
          <cell r="O520" t="str">
            <v>Rắc co ren trong PPR DISMY UV D25x3/4"</v>
          </cell>
          <cell r="P520" t="str">
            <v>cái</v>
          </cell>
          <cell r="R520" t="str">
            <v>RCRT</v>
          </cell>
          <cell r="S520" t="str">
            <v>UV</v>
          </cell>
          <cell r="T520" t="str">
            <v>D</v>
          </cell>
          <cell r="U520" t="e">
            <v>#N/A</v>
          </cell>
          <cell r="V520" t="str">
            <v/>
          </cell>
          <cell r="W520">
            <v>0</v>
          </cell>
          <cell r="X520">
            <v>25</v>
          </cell>
          <cell r="Y520">
            <v>34</v>
          </cell>
          <cell r="Z520" t="str">
            <v>141300025034</v>
          </cell>
          <cell r="AA520" t="str">
            <v>Rắc co ren trong PPR DISMY UV D25x3/4"</v>
          </cell>
          <cell r="AB520">
            <v>12</v>
          </cell>
          <cell r="AC520" t="b">
            <v>0</v>
          </cell>
          <cell r="AD520" t="str">
            <v>RCRT3025034</v>
          </cell>
        </row>
        <row r="521">
          <cell r="D521" t="str">
            <v>13RCRTUV321</v>
          </cell>
          <cell r="E521" t="str">
            <v>Rắc co RT PPR UV D32x1'</v>
          </cell>
          <cell r="F521">
            <v>12193</v>
          </cell>
          <cell r="G521" t="str">
            <v>PPRRắc co ren trongUV</v>
          </cell>
          <cell r="I521" t="str">
            <v>Rắc co RT</v>
          </cell>
          <cell r="J521" t="str">
            <v>PPR</v>
          </cell>
          <cell r="K521" t="str">
            <v>Rắc co ren trong</v>
          </cell>
          <cell r="L521" t="str">
            <v>UV</v>
          </cell>
          <cell r="M521" t="str">
            <v>D32x1'</v>
          </cell>
          <cell r="N521" t="str">
            <v>112193032100</v>
          </cell>
          <cell r="O521" t="str">
            <v>Rắc co ren trong PPR DISMY UV D32x1'</v>
          </cell>
          <cell r="P521" t="str">
            <v>cái</v>
          </cell>
          <cell r="R521" t="str">
            <v>RCRT</v>
          </cell>
          <cell r="S521" t="str">
            <v>UV</v>
          </cell>
          <cell r="T521" t="str">
            <v>D</v>
          </cell>
          <cell r="U521" t="e">
            <v>#N/A</v>
          </cell>
          <cell r="V521" t="str">
            <v/>
          </cell>
          <cell r="W521">
            <v>0</v>
          </cell>
          <cell r="X521">
            <v>32</v>
          </cell>
          <cell r="Y521">
            <v>100</v>
          </cell>
          <cell r="Z521" t="str">
            <v>141300032100</v>
          </cell>
          <cell r="AA521" t="str">
            <v>Rắc co ren trong PPR DISMY UV D32x1'</v>
          </cell>
          <cell r="AB521">
            <v>12</v>
          </cell>
          <cell r="AC521" t="b">
            <v>0</v>
          </cell>
          <cell r="AD521" t="str">
            <v>RCRT3032100</v>
          </cell>
        </row>
        <row r="522">
          <cell r="D522" t="str">
            <v>13RCRTUV40114</v>
          </cell>
          <cell r="E522" t="str">
            <v>Rắc co RT PPR UV D40x11/4"</v>
          </cell>
          <cell r="F522">
            <v>12193</v>
          </cell>
          <cell r="G522" t="str">
            <v>PPRRắc co ren trongUV</v>
          </cell>
          <cell r="I522" t="str">
            <v>Rắc co RT</v>
          </cell>
          <cell r="J522" t="str">
            <v>PPR</v>
          </cell>
          <cell r="K522" t="str">
            <v>Rắc co ren trong</v>
          </cell>
          <cell r="L522" t="str">
            <v>UV</v>
          </cell>
          <cell r="M522" t="str">
            <v>D40x11/4"</v>
          </cell>
          <cell r="N522" t="str">
            <v>112193040114</v>
          </cell>
          <cell r="O522" t="str">
            <v>Rắc co ren trong PPR DISMY UV D40x11/4"</v>
          </cell>
          <cell r="P522" t="str">
            <v>cái</v>
          </cell>
          <cell r="R522" t="str">
            <v>RCRT</v>
          </cell>
          <cell r="S522" t="str">
            <v>UV</v>
          </cell>
          <cell r="T522" t="str">
            <v>D</v>
          </cell>
          <cell r="U522" t="e">
            <v>#N/A</v>
          </cell>
          <cell r="V522" t="str">
            <v/>
          </cell>
          <cell r="W522">
            <v>0</v>
          </cell>
          <cell r="X522">
            <v>40</v>
          </cell>
          <cell r="Y522">
            <v>114</v>
          </cell>
          <cell r="Z522" t="str">
            <v>141300040114</v>
          </cell>
          <cell r="AA522" t="str">
            <v>Rắc co ren trong PPR DISMY UV D40x11/4"</v>
          </cell>
          <cell r="AB522">
            <v>12</v>
          </cell>
          <cell r="AC522" t="b">
            <v>0</v>
          </cell>
          <cell r="AD522" t="str">
            <v>RCRT3040114</v>
          </cell>
        </row>
        <row r="523">
          <cell r="D523" t="str">
            <v>13RCRTUV50112</v>
          </cell>
          <cell r="E523" t="str">
            <v>Rắc co RT PPR UV D50x11/2"</v>
          </cell>
          <cell r="F523">
            <v>12193</v>
          </cell>
          <cell r="G523" t="str">
            <v>PPRRắc co ren trongUV</v>
          </cell>
          <cell r="I523" t="str">
            <v>Rắc co RT</v>
          </cell>
          <cell r="J523" t="str">
            <v>PPR</v>
          </cell>
          <cell r="K523" t="str">
            <v>Rắc co ren trong</v>
          </cell>
          <cell r="L523" t="str">
            <v>UV</v>
          </cell>
          <cell r="M523" t="str">
            <v>D50x11/2"</v>
          </cell>
          <cell r="N523" t="str">
            <v>112193050112</v>
          </cell>
          <cell r="O523" t="str">
            <v>Rắc co ren trong PPR DISMY UV D50x11/2"</v>
          </cell>
          <cell r="P523" t="str">
            <v>cái</v>
          </cell>
          <cell r="R523" t="str">
            <v>RCRT</v>
          </cell>
          <cell r="S523" t="str">
            <v>UV</v>
          </cell>
          <cell r="T523" t="str">
            <v>D</v>
          </cell>
          <cell r="U523" t="e">
            <v>#N/A</v>
          </cell>
          <cell r="V523" t="str">
            <v/>
          </cell>
          <cell r="W523">
            <v>0</v>
          </cell>
          <cell r="X523">
            <v>50</v>
          </cell>
          <cell r="Y523">
            <v>112</v>
          </cell>
          <cell r="Z523" t="str">
            <v>141300050112</v>
          </cell>
          <cell r="AA523" t="str">
            <v>Rắc co ren trong PPR DISMY UV D50x11/2"</v>
          </cell>
          <cell r="AB523">
            <v>12</v>
          </cell>
          <cell r="AC523" t="b">
            <v>0</v>
          </cell>
          <cell r="AD523" t="str">
            <v>RCRT3050112</v>
          </cell>
        </row>
        <row r="524">
          <cell r="D524" t="str">
            <v>13RCRTUV632</v>
          </cell>
          <cell r="E524" t="str">
            <v>Rắc co RT PPR UV D63x2"</v>
          </cell>
          <cell r="F524">
            <v>12193</v>
          </cell>
          <cell r="G524" t="str">
            <v>PPRRắc co ren trongUV</v>
          </cell>
          <cell r="I524" t="str">
            <v>Rắc co RT</v>
          </cell>
          <cell r="J524" t="str">
            <v>PPR</v>
          </cell>
          <cell r="K524" t="str">
            <v>Rắc co ren trong</v>
          </cell>
          <cell r="L524" t="str">
            <v>UV</v>
          </cell>
          <cell r="M524" t="str">
            <v>D63x2"</v>
          </cell>
          <cell r="N524" t="str">
            <v>112193063002</v>
          </cell>
          <cell r="O524" t="str">
            <v>Rắc co ren trong PPR DISMY UV D63x2"</v>
          </cell>
          <cell r="P524" t="str">
            <v>cái</v>
          </cell>
          <cell r="R524" t="str">
            <v>RCRT</v>
          </cell>
          <cell r="S524" t="str">
            <v>UV</v>
          </cell>
          <cell r="T524" t="str">
            <v>D</v>
          </cell>
          <cell r="U524" t="e">
            <v>#N/A</v>
          </cell>
          <cell r="V524" t="str">
            <v/>
          </cell>
          <cell r="W524">
            <v>0</v>
          </cell>
          <cell r="X524">
            <v>63</v>
          </cell>
          <cell r="Y524">
            <v>2</v>
          </cell>
          <cell r="Z524" t="str">
            <v>141300063002</v>
          </cell>
          <cell r="AA524" t="str">
            <v>Rắc co ren trong PPR DISMY UV D63x2"</v>
          </cell>
          <cell r="AB524">
            <v>12</v>
          </cell>
          <cell r="AC524" t="b">
            <v>0</v>
          </cell>
          <cell r="AD524" t="str">
            <v>RCRT3063002</v>
          </cell>
        </row>
        <row r="525">
          <cell r="D525" t="str">
            <v>13RCRNX2012</v>
          </cell>
          <cell r="E525" t="str">
            <v>Rắc co RN PPR DISMY xanh D20x1/2"</v>
          </cell>
          <cell r="F525">
            <v>12201</v>
          </cell>
          <cell r="G525" t="str">
            <v>PPRRắc co ren ngoàixanh</v>
          </cell>
          <cell r="I525" t="str">
            <v>Rắc co RN</v>
          </cell>
          <cell r="J525" t="str">
            <v>PPR</v>
          </cell>
          <cell r="K525" t="str">
            <v>Rắc co ren ngoài</v>
          </cell>
          <cell r="L525" t="str">
            <v>xanh</v>
          </cell>
          <cell r="M525" t="str">
            <v>D20x1/2"</v>
          </cell>
          <cell r="N525" t="str">
            <v>112201020012</v>
          </cell>
          <cell r="O525" t="str">
            <v>Rắc co ren ngoài PPR DISMY xanh D20x1/2"</v>
          </cell>
          <cell r="P525" t="str">
            <v>cái</v>
          </cell>
          <cell r="R525" t="str">
            <v>RCRN</v>
          </cell>
          <cell r="S525" t="str">
            <v>X</v>
          </cell>
          <cell r="T525" t="str">
            <v>D</v>
          </cell>
          <cell r="U525" t="e">
            <v>#N/A</v>
          </cell>
          <cell r="V525" t="str">
            <v/>
          </cell>
          <cell r="W525">
            <v>0</v>
          </cell>
          <cell r="X525">
            <v>20</v>
          </cell>
          <cell r="Y525">
            <v>12</v>
          </cell>
          <cell r="Z525" t="str">
            <v>142100020012</v>
          </cell>
          <cell r="AA525" t="str">
            <v>Rắc co ren ngoài PPR DISMY xanh D20x1/2"</v>
          </cell>
          <cell r="AB525">
            <v>12</v>
          </cell>
          <cell r="AC525" t="b">
            <v>0</v>
          </cell>
          <cell r="AD525" t="str">
            <v>RCRN1020012</v>
          </cell>
        </row>
        <row r="526">
          <cell r="D526" t="str">
            <v>13RCRNX2534</v>
          </cell>
          <cell r="E526" t="str">
            <v>Rắc co RN PPR DISMY xanh D25x3/4"</v>
          </cell>
          <cell r="F526">
            <v>12201</v>
          </cell>
          <cell r="G526" t="str">
            <v>PPRRắc co ren ngoàixanh</v>
          </cell>
          <cell r="I526" t="str">
            <v>Rắc co RN</v>
          </cell>
          <cell r="J526" t="str">
            <v>PPR</v>
          </cell>
          <cell r="K526" t="str">
            <v>Rắc co ren ngoài</v>
          </cell>
          <cell r="L526" t="str">
            <v>xanh</v>
          </cell>
          <cell r="M526" t="str">
            <v>D25x3/4"</v>
          </cell>
          <cell r="N526" t="str">
            <v>112201025034</v>
          </cell>
          <cell r="O526" t="str">
            <v>Rắc co ren ngoài PPR DISMY xanh D25x3/4"</v>
          </cell>
          <cell r="P526" t="str">
            <v>cái</v>
          </cell>
          <cell r="R526" t="str">
            <v>RCRN</v>
          </cell>
          <cell r="S526" t="str">
            <v>X</v>
          </cell>
          <cell r="T526" t="str">
            <v>D</v>
          </cell>
          <cell r="U526" t="e">
            <v>#N/A</v>
          </cell>
          <cell r="V526" t="str">
            <v/>
          </cell>
          <cell r="W526">
            <v>0</v>
          </cell>
          <cell r="X526">
            <v>25</v>
          </cell>
          <cell r="Y526">
            <v>34</v>
          </cell>
          <cell r="Z526" t="str">
            <v>142100025034</v>
          </cell>
          <cell r="AA526" t="str">
            <v>Rắc co ren ngoài PPR DISMY xanh D25x3/4"</v>
          </cell>
          <cell r="AB526">
            <v>12</v>
          </cell>
          <cell r="AC526" t="b">
            <v>0</v>
          </cell>
          <cell r="AD526" t="str">
            <v>RCRN1025034</v>
          </cell>
        </row>
        <row r="527">
          <cell r="D527" t="str">
            <v>13RCRNX321</v>
          </cell>
          <cell r="E527" t="str">
            <v>Rắc co RN PPR DISMY xanh D32x1"</v>
          </cell>
          <cell r="F527">
            <v>12201</v>
          </cell>
          <cell r="G527" t="str">
            <v>PPRRắc co ren ngoàixanh</v>
          </cell>
          <cell r="I527" t="str">
            <v>Rắc co RN</v>
          </cell>
          <cell r="J527" t="str">
            <v>PPR</v>
          </cell>
          <cell r="K527" t="str">
            <v>Rắc co ren ngoài</v>
          </cell>
          <cell r="L527" t="str">
            <v>xanh</v>
          </cell>
          <cell r="M527" t="str">
            <v>D32x1"</v>
          </cell>
          <cell r="N527" t="str">
            <v>112201032100</v>
          </cell>
          <cell r="O527" t="str">
            <v>Rắc co ren ngoài PPR DISMY xanh D32x1"</v>
          </cell>
          <cell r="P527" t="str">
            <v>cái</v>
          </cell>
          <cell r="R527" t="str">
            <v>RCRN</v>
          </cell>
          <cell r="S527" t="str">
            <v>X</v>
          </cell>
          <cell r="T527" t="str">
            <v>D</v>
          </cell>
          <cell r="U527" t="e">
            <v>#N/A</v>
          </cell>
          <cell r="V527" t="str">
            <v/>
          </cell>
          <cell r="W527">
            <v>0</v>
          </cell>
          <cell r="X527">
            <v>32</v>
          </cell>
          <cell r="Y527">
            <v>100</v>
          </cell>
          <cell r="Z527" t="str">
            <v>142100032100</v>
          </cell>
          <cell r="AA527" t="str">
            <v>Rắc co ren ngoài PPR DISMY xanh D32x1"</v>
          </cell>
          <cell r="AB527">
            <v>12</v>
          </cell>
          <cell r="AC527" t="b">
            <v>0</v>
          </cell>
          <cell r="AD527" t="str">
            <v>RCRN1032100</v>
          </cell>
        </row>
        <row r="528">
          <cell r="D528" t="str">
            <v>13RCRNX40114</v>
          </cell>
          <cell r="E528" t="str">
            <v>Rắc co RN PPR DISMY xanh D40x1 1/4"</v>
          </cell>
          <cell r="F528">
            <v>12201</v>
          </cell>
          <cell r="G528" t="str">
            <v>PPRRắc co ren ngoàixanh</v>
          </cell>
          <cell r="I528" t="str">
            <v>Rắc co RN</v>
          </cell>
          <cell r="J528" t="str">
            <v>PPR</v>
          </cell>
          <cell r="K528" t="str">
            <v>Rắc co ren ngoài</v>
          </cell>
          <cell r="L528" t="str">
            <v>xanh</v>
          </cell>
          <cell r="M528" t="str">
            <v>D40x1 1/4"</v>
          </cell>
          <cell r="N528" t="str">
            <v>112201040114</v>
          </cell>
          <cell r="O528" t="str">
            <v>Rắc co ren ngoài PPR DISMY xanh D40x1 1/4"</v>
          </cell>
          <cell r="P528" t="str">
            <v>cái</v>
          </cell>
          <cell r="R528" t="str">
            <v>RCRN</v>
          </cell>
          <cell r="S528" t="str">
            <v>X</v>
          </cell>
          <cell r="T528" t="str">
            <v>D</v>
          </cell>
          <cell r="U528" t="e">
            <v>#N/A</v>
          </cell>
          <cell r="V528" t="str">
            <v/>
          </cell>
          <cell r="W528">
            <v>0</v>
          </cell>
          <cell r="X528">
            <v>40</v>
          </cell>
          <cell r="Y528">
            <v>114</v>
          </cell>
          <cell r="Z528" t="str">
            <v>142100040114</v>
          </cell>
          <cell r="AA528" t="str">
            <v>Rắc co ren ngoài PPR DISMY xanh D40x1 1/4"</v>
          </cell>
          <cell r="AB528">
            <v>12</v>
          </cell>
          <cell r="AC528" t="b">
            <v>0</v>
          </cell>
          <cell r="AD528" t="str">
            <v>RCRN1040114</v>
          </cell>
        </row>
        <row r="529">
          <cell r="D529" t="str">
            <v>13RCRNX50112</v>
          </cell>
          <cell r="E529" t="str">
            <v>Rắc co RN PPR DISMY xanh D50x1 1/2"</v>
          </cell>
          <cell r="F529">
            <v>12201</v>
          </cell>
          <cell r="G529" t="str">
            <v>PPRRắc co ren ngoàixanh</v>
          </cell>
          <cell r="I529" t="str">
            <v>Rắc co RN</v>
          </cell>
          <cell r="J529" t="str">
            <v>PPR</v>
          </cell>
          <cell r="K529" t="str">
            <v>Rắc co ren ngoài</v>
          </cell>
          <cell r="L529" t="str">
            <v>xanh</v>
          </cell>
          <cell r="M529" t="str">
            <v>D50x1 1/2"</v>
          </cell>
          <cell r="N529" t="str">
            <v>112201050112</v>
          </cell>
          <cell r="O529" t="str">
            <v>Rắc co ren ngoài PPR DISMY xanh D50x1 1/2"</v>
          </cell>
          <cell r="P529" t="str">
            <v>cái</v>
          </cell>
          <cell r="R529" t="str">
            <v>RCRN</v>
          </cell>
          <cell r="S529" t="str">
            <v>X</v>
          </cell>
          <cell r="T529" t="str">
            <v>D</v>
          </cell>
          <cell r="U529" t="e">
            <v>#N/A</v>
          </cell>
          <cell r="V529" t="str">
            <v/>
          </cell>
          <cell r="W529">
            <v>0</v>
          </cell>
          <cell r="X529">
            <v>50</v>
          </cell>
          <cell r="Y529">
            <v>112</v>
          </cell>
          <cell r="Z529" t="str">
            <v>142100050112</v>
          </cell>
          <cell r="AA529" t="str">
            <v>Rắc co ren ngoài PPR DISMY xanh D50x1 1/2"</v>
          </cell>
          <cell r="AB529">
            <v>12</v>
          </cell>
          <cell r="AC529" t="b">
            <v>0</v>
          </cell>
          <cell r="AD529" t="str">
            <v>RCRN1050112</v>
          </cell>
        </row>
        <row r="530">
          <cell r="D530" t="str">
            <v>13RCRNX632</v>
          </cell>
          <cell r="E530" t="str">
            <v>Rắc co RN PPR DISMY xanh D63x2"</v>
          </cell>
          <cell r="F530">
            <v>12201</v>
          </cell>
          <cell r="G530" t="str">
            <v>PPRRắc co ren ngoàixanh</v>
          </cell>
          <cell r="I530" t="str">
            <v>Rắc co RN</v>
          </cell>
          <cell r="J530" t="str">
            <v>PPR</v>
          </cell>
          <cell r="K530" t="str">
            <v>Rắc co ren ngoài</v>
          </cell>
          <cell r="L530" t="str">
            <v>xanh</v>
          </cell>
          <cell r="M530" t="str">
            <v>D63x2"</v>
          </cell>
          <cell r="N530" t="str">
            <v>112201063002</v>
          </cell>
          <cell r="O530" t="str">
            <v>Rắc co ren ngoài PPR DISMY xanh D63x2"</v>
          </cell>
          <cell r="P530" t="str">
            <v>cái</v>
          </cell>
          <cell r="R530" t="str">
            <v>RCRN</v>
          </cell>
          <cell r="S530" t="str">
            <v>X</v>
          </cell>
          <cell r="T530" t="str">
            <v>D</v>
          </cell>
          <cell r="U530" t="e">
            <v>#N/A</v>
          </cell>
          <cell r="V530" t="str">
            <v/>
          </cell>
          <cell r="W530">
            <v>0</v>
          </cell>
          <cell r="X530">
            <v>63</v>
          </cell>
          <cell r="Y530">
            <v>2</v>
          </cell>
          <cell r="Z530" t="str">
            <v>142100063002</v>
          </cell>
          <cell r="AA530" t="str">
            <v>Rắc co ren ngoài PPR DISMY xanh D63x2"</v>
          </cell>
          <cell r="AB530">
            <v>12</v>
          </cell>
          <cell r="AC530" t="b">
            <v>0</v>
          </cell>
          <cell r="AD530" t="str">
            <v>RCRN1063002</v>
          </cell>
        </row>
        <row r="531">
          <cell r="D531" t="str">
            <v>13RCRNG2012</v>
          </cell>
          <cell r="E531" t="str">
            <v>Rắc co RN PPR DISMY ghi D20x1/2"</v>
          </cell>
          <cell r="F531">
            <v>12202</v>
          </cell>
          <cell r="G531" t="str">
            <v>PPRRắc co ren ngoàighi</v>
          </cell>
          <cell r="I531" t="str">
            <v>Rắc co RN</v>
          </cell>
          <cell r="J531" t="str">
            <v>PPR</v>
          </cell>
          <cell r="K531" t="str">
            <v>Rắc co ren ngoài</v>
          </cell>
          <cell r="L531" t="str">
            <v>ghi</v>
          </cell>
          <cell r="M531" t="str">
            <v>D20x1/2"</v>
          </cell>
          <cell r="N531" t="str">
            <v>112202020012</v>
          </cell>
          <cell r="O531" t="str">
            <v>Rắc co ren ngoài PPR DISMY ghi D20x1/2"</v>
          </cell>
          <cell r="P531" t="str">
            <v>cái</v>
          </cell>
          <cell r="R531" t="str">
            <v>RCRN</v>
          </cell>
          <cell r="S531" t="str">
            <v>G</v>
          </cell>
          <cell r="T531" t="str">
            <v>D</v>
          </cell>
          <cell r="U531" t="e">
            <v>#N/A</v>
          </cell>
          <cell r="V531" t="str">
            <v/>
          </cell>
          <cell r="W531">
            <v>0</v>
          </cell>
          <cell r="X531">
            <v>20</v>
          </cell>
          <cell r="Y531">
            <v>12</v>
          </cell>
          <cell r="Z531" t="str">
            <v>142200020012</v>
          </cell>
          <cell r="AA531" t="str">
            <v>Rắc co ren ngoài PPR DISMY ghi D20x1/2"</v>
          </cell>
          <cell r="AB531">
            <v>12</v>
          </cell>
          <cell r="AC531" t="b">
            <v>0</v>
          </cell>
          <cell r="AD531" t="str">
            <v>RCRN2020012</v>
          </cell>
        </row>
        <row r="532">
          <cell r="D532" t="str">
            <v>13RCRNG2534</v>
          </cell>
          <cell r="E532" t="str">
            <v>Rắc co RN PPR DISMY ghi D25x3/4"</v>
          </cell>
          <cell r="F532">
            <v>12202</v>
          </cell>
          <cell r="G532" t="str">
            <v>PPRRắc co ren ngoàighi</v>
          </cell>
          <cell r="I532" t="str">
            <v>Rắc co RN</v>
          </cell>
          <cell r="J532" t="str">
            <v>PPR</v>
          </cell>
          <cell r="K532" t="str">
            <v>Rắc co ren ngoài</v>
          </cell>
          <cell r="L532" t="str">
            <v>ghi</v>
          </cell>
          <cell r="M532" t="str">
            <v>D25x3/4"</v>
          </cell>
          <cell r="N532" t="str">
            <v>112202025034</v>
          </cell>
          <cell r="O532" t="str">
            <v>Rắc co ren ngoài PPR DISMY ghi D25x3/4"</v>
          </cell>
          <cell r="P532" t="str">
            <v>cái</v>
          </cell>
          <cell r="R532" t="str">
            <v>RCRN</v>
          </cell>
          <cell r="S532" t="str">
            <v>G</v>
          </cell>
          <cell r="T532" t="str">
            <v>D</v>
          </cell>
          <cell r="U532" t="e">
            <v>#N/A</v>
          </cell>
          <cell r="V532" t="str">
            <v/>
          </cell>
          <cell r="W532">
            <v>0</v>
          </cell>
          <cell r="X532">
            <v>25</v>
          </cell>
          <cell r="Y532">
            <v>34</v>
          </cell>
          <cell r="Z532" t="str">
            <v>142200025034</v>
          </cell>
          <cell r="AA532" t="str">
            <v>Rắc co ren ngoài PPR DISMY ghi D25x3/4"</v>
          </cell>
          <cell r="AB532">
            <v>12</v>
          </cell>
          <cell r="AC532" t="b">
            <v>0</v>
          </cell>
          <cell r="AD532" t="str">
            <v>RCRN2025034</v>
          </cell>
        </row>
        <row r="533">
          <cell r="D533" t="str">
            <v>13RCRNG321</v>
          </cell>
          <cell r="E533" t="str">
            <v>Rắc co RN PPR DISMY ghi D32x1"</v>
          </cell>
          <cell r="F533">
            <v>12202</v>
          </cell>
          <cell r="G533" t="str">
            <v>PPRRắc co ren ngoàighi</v>
          </cell>
          <cell r="I533" t="str">
            <v>Rắc co RN</v>
          </cell>
          <cell r="J533" t="str">
            <v>PPR</v>
          </cell>
          <cell r="K533" t="str">
            <v>Rắc co ren ngoài</v>
          </cell>
          <cell r="L533" t="str">
            <v>ghi</v>
          </cell>
          <cell r="M533" t="str">
            <v>D32x1"</v>
          </cell>
          <cell r="N533" t="str">
            <v>112202032100</v>
          </cell>
          <cell r="O533" t="str">
            <v>Rắc co ren ngoài PPR DISMY ghi D32x1"</v>
          </cell>
          <cell r="P533" t="str">
            <v>cái</v>
          </cell>
          <cell r="R533" t="str">
            <v>RCRN</v>
          </cell>
          <cell r="S533" t="str">
            <v>G</v>
          </cell>
          <cell r="T533" t="str">
            <v>D</v>
          </cell>
          <cell r="U533" t="e">
            <v>#N/A</v>
          </cell>
          <cell r="V533" t="str">
            <v/>
          </cell>
          <cell r="W533">
            <v>0</v>
          </cell>
          <cell r="X533">
            <v>32</v>
          </cell>
          <cell r="Y533">
            <v>100</v>
          </cell>
          <cell r="Z533" t="str">
            <v>142200032100</v>
          </cell>
          <cell r="AA533" t="str">
            <v>Rắc co ren ngoài PPR DISMY ghi D32x1"</v>
          </cell>
          <cell r="AB533">
            <v>12</v>
          </cell>
          <cell r="AC533" t="b">
            <v>0</v>
          </cell>
          <cell r="AD533" t="str">
            <v>RCRN2032100</v>
          </cell>
        </row>
        <row r="534">
          <cell r="D534" t="str">
            <v>13RCRNG40114</v>
          </cell>
          <cell r="E534" t="str">
            <v>Rắc co RN PPR DISMY ghi D40x1 1/4"</v>
          </cell>
          <cell r="F534">
            <v>12202</v>
          </cell>
          <cell r="G534" t="str">
            <v>PPRRắc co ren ngoàighi</v>
          </cell>
          <cell r="I534" t="str">
            <v>Rắc co RN</v>
          </cell>
          <cell r="J534" t="str">
            <v>PPR</v>
          </cell>
          <cell r="K534" t="str">
            <v>Rắc co ren ngoài</v>
          </cell>
          <cell r="L534" t="str">
            <v>ghi</v>
          </cell>
          <cell r="M534" t="str">
            <v>D40x1 1/4"</v>
          </cell>
          <cell r="N534" t="str">
            <v>112202040114</v>
          </cell>
          <cell r="O534" t="str">
            <v>Rắc co ren ngoài PPR DISMY ghi D40x1 1/4"</v>
          </cell>
          <cell r="P534" t="str">
            <v>cái</v>
          </cell>
          <cell r="R534" t="str">
            <v>RCRN</v>
          </cell>
          <cell r="S534" t="str">
            <v>G</v>
          </cell>
          <cell r="T534" t="str">
            <v>D</v>
          </cell>
          <cell r="U534" t="e">
            <v>#N/A</v>
          </cell>
          <cell r="V534" t="str">
            <v/>
          </cell>
          <cell r="W534">
            <v>0</v>
          </cell>
          <cell r="X534">
            <v>40</v>
          </cell>
          <cell r="Y534">
            <v>114</v>
          </cell>
          <cell r="Z534" t="str">
            <v>142200040114</v>
          </cell>
          <cell r="AA534" t="str">
            <v>Rắc co ren ngoài PPR DISMY ghi D40x1 1/4"</v>
          </cell>
          <cell r="AB534">
            <v>12</v>
          </cell>
          <cell r="AC534" t="b">
            <v>0</v>
          </cell>
          <cell r="AD534" t="str">
            <v>RCRN2040114</v>
          </cell>
        </row>
        <row r="535">
          <cell r="D535" t="str">
            <v>13RCRNG50112</v>
          </cell>
          <cell r="E535" t="str">
            <v>Rắc co RN PPR DISMY ghi D50x1 1/2"</v>
          </cell>
          <cell r="F535">
            <v>12202</v>
          </cell>
          <cell r="G535" t="str">
            <v>PPRRắc co ren ngoàighi</v>
          </cell>
          <cell r="I535" t="str">
            <v>Rắc co RN</v>
          </cell>
          <cell r="J535" t="str">
            <v>PPR</v>
          </cell>
          <cell r="K535" t="str">
            <v>Rắc co ren ngoài</v>
          </cell>
          <cell r="L535" t="str">
            <v>ghi</v>
          </cell>
          <cell r="M535" t="str">
            <v>D50x1 1/2"</v>
          </cell>
          <cell r="N535" t="str">
            <v>112202050112</v>
          </cell>
          <cell r="O535" t="str">
            <v>Rắc co ren ngoài PPR DISMY ghi D50x1 1/2"</v>
          </cell>
          <cell r="P535" t="str">
            <v>cái</v>
          </cell>
          <cell r="R535" t="str">
            <v>RCRN</v>
          </cell>
          <cell r="S535" t="str">
            <v>G</v>
          </cell>
          <cell r="T535" t="str">
            <v>D</v>
          </cell>
          <cell r="U535" t="e">
            <v>#N/A</v>
          </cell>
          <cell r="V535" t="str">
            <v/>
          </cell>
          <cell r="W535">
            <v>0</v>
          </cell>
          <cell r="X535">
            <v>50</v>
          </cell>
          <cell r="Y535">
            <v>112</v>
          </cell>
          <cell r="Z535" t="str">
            <v>142200050112</v>
          </cell>
          <cell r="AA535" t="str">
            <v>Rắc co ren ngoài PPR DISMY ghi D50x1 1/2"</v>
          </cell>
          <cell r="AB535">
            <v>12</v>
          </cell>
          <cell r="AC535" t="b">
            <v>0</v>
          </cell>
          <cell r="AD535" t="str">
            <v>RCRN2050112</v>
          </cell>
        </row>
        <row r="536">
          <cell r="D536" t="str">
            <v>13RCRNG632</v>
          </cell>
          <cell r="E536" t="str">
            <v>Rắc co RN PPR DISMY ghi D63x2"</v>
          </cell>
          <cell r="F536">
            <v>12202</v>
          </cell>
          <cell r="G536" t="str">
            <v>PPRRắc co ren ngoàighi</v>
          </cell>
          <cell r="I536" t="str">
            <v>Rắc co RN</v>
          </cell>
          <cell r="J536" t="str">
            <v>PPR</v>
          </cell>
          <cell r="K536" t="str">
            <v>Rắc co ren ngoài</v>
          </cell>
          <cell r="L536" t="str">
            <v>ghi</v>
          </cell>
          <cell r="M536" t="str">
            <v>D63x2"</v>
          </cell>
          <cell r="N536" t="str">
            <v>112202063002</v>
          </cell>
          <cell r="O536" t="str">
            <v>Rắc co ren ngoài PPR DISMY ghi D63x2"</v>
          </cell>
          <cell r="P536" t="str">
            <v>cái</v>
          </cell>
          <cell r="R536" t="str">
            <v>RCRN</v>
          </cell>
          <cell r="S536" t="str">
            <v>G</v>
          </cell>
          <cell r="T536" t="str">
            <v>D</v>
          </cell>
          <cell r="U536" t="e">
            <v>#N/A</v>
          </cell>
          <cell r="V536" t="str">
            <v/>
          </cell>
          <cell r="W536">
            <v>0</v>
          </cell>
          <cell r="X536">
            <v>63</v>
          </cell>
          <cell r="Y536">
            <v>2</v>
          </cell>
          <cell r="Z536" t="str">
            <v>142200063002</v>
          </cell>
          <cell r="AA536" t="str">
            <v>Rắc co ren ngoài PPR DISMY ghi D63x2"</v>
          </cell>
          <cell r="AB536">
            <v>12</v>
          </cell>
          <cell r="AC536" t="b">
            <v>0</v>
          </cell>
          <cell r="AD536" t="str">
            <v>RCRN2063002</v>
          </cell>
        </row>
        <row r="537">
          <cell r="D537" t="str">
            <v>13RCRNUV2012</v>
          </cell>
          <cell r="E537" t="str">
            <v>Rắc co RN PPR UV D20x1/2"</v>
          </cell>
          <cell r="F537">
            <v>12203</v>
          </cell>
          <cell r="G537" t="str">
            <v>PPRRắc co ren ngoàiUV</v>
          </cell>
          <cell r="I537" t="str">
            <v>Rắc co RN</v>
          </cell>
          <cell r="J537" t="str">
            <v>PPR</v>
          </cell>
          <cell r="K537" t="str">
            <v>Rắc co ren ngoài</v>
          </cell>
          <cell r="L537" t="str">
            <v>UV</v>
          </cell>
          <cell r="M537" t="str">
            <v>D20x1/2"</v>
          </cell>
          <cell r="N537" t="str">
            <v>112203020012</v>
          </cell>
          <cell r="O537" t="str">
            <v>Rắc co ren ngoài PPR DISMY UV D20x1/2"</v>
          </cell>
          <cell r="P537" t="str">
            <v>cái</v>
          </cell>
          <cell r="R537" t="str">
            <v>RCRN</v>
          </cell>
          <cell r="S537" t="str">
            <v>UV</v>
          </cell>
          <cell r="T537" t="str">
            <v>D</v>
          </cell>
          <cell r="U537" t="e">
            <v>#N/A</v>
          </cell>
          <cell r="V537" t="str">
            <v/>
          </cell>
          <cell r="W537">
            <v>0</v>
          </cell>
          <cell r="X537">
            <v>20</v>
          </cell>
          <cell r="Y537">
            <v>12</v>
          </cell>
          <cell r="Z537" t="str">
            <v>142300020012</v>
          </cell>
          <cell r="AA537" t="str">
            <v>Rắc co ren ngoài PPR DISMY UV D20x1/2"</v>
          </cell>
          <cell r="AB537">
            <v>12</v>
          </cell>
          <cell r="AC537" t="b">
            <v>0</v>
          </cell>
          <cell r="AD537" t="str">
            <v>RCRN3020012</v>
          </cell>
        </row>
        <row r="538">
          <cell r="D538" t="str">
            <v>13RCRNUV2534</v>
          </cell>
          <cell r="E538" t="str">
            <v>Rắc co RN PPR UV D25x3/4"</v>
          </cell>
          <cell r="F538">
            <v>12203</v>
          </cell>
          <cell r="G538" t="str">
            <v>PPRRắc co ren ngoàiUV</v>
          </cell>
          <cell r="I538" t="str">
            <v>Rắc co RN</v>
          </cell>
          <cell r="J538" t="str">
            <v>PPR</v>
          </cell>
          <cell r="K538" t="str">
            <v>Rắc co ren ngoài</v>
          </cell>
          <cell r="L538" t="str">
            <v>UV</v>
          </cell>
          <cell r="M538" t="str">
            <v>D25x3/4"</v>
          </cell>
          <cell r="N538" t="str">
            <v>112203025034</v>
          </cell>
          <cell r="O538" t="str">
            <v>Rắc co ren ngoài PPR DISMY UV D25x3/4"</v>
          </cell>
          <cell r="P538" t="str">
            <v>cái</v>
          </cell>
          <cell r="R538" t="str">
            <v>RCRN</v>
          </cell>
          <cell r="S538" t="str">
            <v>UV</v>
          </cell>
          <cell r="T538" t="str">
            <v>D</v>
          </cell>
          <cell r="U538" t="e">
            <v>#N/A</v>
          </cell>
          <cell r="V538" t="str">
            <v/>
          </cell>
          <cell r="W538">
            <v>0</v>
          </cell>
          <cell r="X538">
            <v>25</v>
          </cell>
          <cell r="Y538">
            <v>34</v>
          </cell>
          <cell r="Z538" t="str">
            <v>142300025034</v>
          </cell>
          <cell r="AA538" t="str">
            <v>Rắc co ren ngoài PPR DISMY UV D25x3/4"</v>
          </cell>
          <cell r="AB538">
            <v>12</v>
          </cell>
          <cell r="AC538" t="b">
            <v>0</v>
          </cell>
          <cell r="AD538" t="str">
            <v>RCRN3025034</v>
          </cell>
        </row>
        <row r="539">
          <cell r="D539" t="str">
            <v>13RCRNUV321</v>
          </cell>
          <cell r="E539" t="str">
            <v>Rắc co RN PPR UV D32x1"</v>
          </cell>
          <cell r="F539">
            <v>12203</v>
          </cell>
          <cell r="G539" t="str">
            <v>PPRRắc co ren ngoàiUV</v>
          </cell>
          <cell r="I539" t="str">
            <v>Rắc co RN</v>
          </cell>
          <cell r="J539" t="str">
            <v>PPR</v>
          </cell>
          <cell r="K539" t="str">
            <v>Rắc co ren ngoài</v>
          </cell>
          <cell r="L539" t="str">
            <v>UV</v>
          </cell>
          <cell r="M539" t="str">
            <v>D32x1"</v>
          </cell>
          <cell r="N539" t="str">
            <v>112203032100</v>
          </cell>
          <cell r="O539" t="str">
            <v>Rắc co ren ngoài PPR DISMY UV D32x1"</v>
          </cell>
          <cell r="P539" t="str">
            <v>cái</v>
          </cell>
          <cell r="R539" t="str">
            <v>RCRN</v>
          </cell>
          <cell r="S539" t="str">
            <v>UV</v>
          </cell>
          <cell r="T539" t="str">
            <v>D</v>
          </cell>
          <cell r="U539" t="e">
            <v>#N/A</v>
          </cell>
          <cell r="V539" t="str">
            <v/>
          </cell>
          <cell r="W539">
            <v>0</v>
          </cell>
          <cell r="X539">
            <v>32</v>
          </cell>
          <cell r="Y539">
            <v>100</v>
          </cell>
          <cell r="Z539" t="str">
            <v>142300032100</v>
          </cell>
          <cell r="AA539" t="str">
            <v>Rắc co ren ngoài PPR DISMY UV D32x1"</v>
          </cell>
          <cell r="AB539">
            <v>12</v>
          </cell>
          <cell r="AC539" t="b">
            <v>0</v>
          </cell>
          <cell r="AD539" t="str">
            <v>RCRN3032100</v>
          </cell>
        </row>
        <row r="540">
          <cell r="D540" t="str">
            <v>13RCRNUV40114</v>
          </cell>
          <cell r="E540" t="str">
            <v>Rắc co RN PPR UV D40x1-1/4"</v>
          </cell>
          <cell r="F540">
            <v>12203</v>
          </cell>
          <cell r="G540" t="str">
            <v>PPRRắc co ren ngoàiUV</v>
          </cell>
          <cell r="I540" t="str">
            <v>Rắc co RN</v>
          </cell>
          <cell r="J540" t="str">
            <v>PPR</v>
          </cell>
          <cell r="K540" t="str">
            <v>Rắc co ren ngoài</v>
          </cell>
          <cell r="L540" t="str">
            <v>UV</v>
          </cell>
          <cell r="M540" t="str">
            <v>D40x1-1/4"</v>
          </cell>
          <cell r="N540" t="str">
            <v>112203040114</v>
          </cell>
          <cell r="O540" t="str">
            <v>Rắc co ren ngoài PPR DISMY UV D40x1-1/4"</v>
          </cell>
          <cell r="P540" t="str">
            <v>cái</v>
          </cell>
          <cell r="R540" t="str">
            <v>RCRN</v>
          </cell>
          <cell r="S540" t="str">
            <v>UV</v>
          </cell>
          <cell r="T540" t="str">
            <v>D</v>
          </cell>
          <cell r="U540" t="e">
            <v>#N/A</v>
          </cell>
          <cell r="V540" t="str">
            <v/>
          </cell>
          <cell r="W540">
            <v>0</v>
          </cell>
          <cell r="X540">
            <v>40</v>
          </cell>
          <cell r="Y540">
            <v>114</v>
          </cell>
          <cell r="Z540" t="str">
            <v>142300040114</v>
          </cell>
          <cell r="AA540" t="str">
            <v>Rắc co ren ngoài PPR DISMY UV D40x1-1/4"</v>
          </cell>
          <cell r="AB540">
            <v>12</v>
          </cell>
          <cell r="AC540" t="b">
            <v>0</v>
          </cell>
          <cell r="AD540" t="str">
            <v>RCRN3040114</v>
          </cell>
        </row>
        <row r="541">
          <cell r="D541" t="str">
            <v>13RCRNUV50112</v>
          </cell>
          <cell r="E541" t="str">
            <v>Rắc co RN PPR UV D50x1-1/2"</v>
          </cell>
          <cell r="F541">
            <v>12203</v>
          </cell>
          <cell r="G541" t="str">
            <v>PPRRắc co ren ngoàiUV</v>
          </cell>
          <cell r="I541" t="str">
            <v>Rắc co RN</v>
          </cell>
          <cell r="J541" t="str">
            <v>PPR</v>
          </cell>
          <cell r="K541" t="str">
            <v>Rắc co ren ngoài</v>
          </cell>
          <cell r="L541" t="str">
            <v>UV</v>
          </cell>
          <cell r="M541" t="str">
            <v>D50x1-1/2"</v>
          </cell>
          <cell r="N541" t="str">
            <v>112203050112</v>
          </cell>
          <cell r="O541" t="str">
            <v>Rắc co ren ngoài PPR DISMY UV D50x1-1/2"</v>
          </cell>
          <cell r="P541" t="str">
            <v>cái</v>
          </cell>
          <cell r="R541" t="str">
            <v>RCRN</v>
          </cell>
          <cell r="S541" t="str">
            <v>UV</v>
          </cell>
          <cell r="T541" t="str">
            <v>D</v>
          </cell>
          <cell r="U541" t="e">
            <v>#N/A</v>
          </cell>
          <cell r="V541" t="str">
            <v/>
          </cell>
          <cell r="W541">
            <v>0</v>
          </cell>
          <cell r="X541">
            <v>50</v>
          </cell>
          <cell r="Y541">
            <v>112</v>
          </cell>
          <cell r="Z541" t="str">
            <v>142300050112</v>
          </cell>
          <cell r="AA541" t="str">
            <v>Rắc co ren ngoài PPR DISMY UV D50x1-1/2"</v>
          </cell>
          <cell r="AB541">
            <v>12</v>
          </cell>
          <cell r="AC541" t="b">
            <v>0</v>
          </cell>
          <cell r="AD541" t="str">
            <v>RCRN3050112</v>
          </cell>
        </row>
        <row r="542">
          <cell r="D542" t="str">
            <v>13RCRNUV632</v>
          </cell>
          <cell r="E542" t="str">
            <v>Rắc co RN PPR UV D63x2"</v>
          </cell>
          <cell r="F542">
            <v>12203</v>
          </cell>
          <cell r="G542" t="str">
            <v>PPRRắc co ren ngoàiUV</v>
          </cell>
          <cell r="I542" t="str">
            <v>Rắc co RN</v>
          </cell>
          <cell r="J542" t="str">
            <v>PPR</v>
          </cell>
          <cell r="K542" t="str">
            <v>Rắc co ren ngoài</v>
          </cell>
          <cell r="L542" t="str">
            <v>UV</v>
          </cell>
          <cell r="M542" t="str">
            <v>D63x2"</v>
          </cell>
          <cell r="N542" t="str">
            <v>112203063002</v>
          </cell>
          <cell r="O542" t="str">
            <v>Rắc co ren ngoài PPR DISMY UV D63x2"</v>
          </cell>
          <cell r="P542" t="str">
            <v>cái</v>
          </cell>
          <cell r="R542" t="str">
            <v>RCRN</v>
          </cell>
          <cell r="S542" t="str">
            <v>UV</v>
          </cell>
          <cell r="T542" t="str">
            <v>D</v>
          </cell>
          <cell r="U542" t="e">
            <v>#N/A</v>
          </cell>
          <cell r="V542" t="str">
            <v/>
          </cell>
          <cell r="W542">
            <v>0</v>
          </cell>
          <cell r="X542">
            <v>63</v>
          </cell>
          <cell r="Y542">
            <v>2</v>
          </cell>
          <cell r="Z542" t="str">
            <v>142300063002</v>
          </cell>
          <cell r="AA542" t="str">
            <v>Rắc co ren ngoài PPR DISMY UV D63x2"</v>
          </cell>
          <cell r="AB542">
            <v>12</v>
          </cell>
          <cell r="AC542" t="b">
            <v>0</v>
          </cell>
          <cell r="AD542" t="str">
            <v>RCRN3063002</v>
          </cell>
        </row>
        <row r="543">
          <cell r="D543" t="str">
            <v>13VC1X20</v>
          </cell>
          <cell r="E543" t="str">
            <v>Van cửa PPR DISMY xanh D20 kiểu 1</v>
          </cell>
          <cell r="F543">
            <v>12211</v>
          </cell>
          <cell r="G543" t="str">
            <v>PPRVan cửa kiểu 1xanh</v>
          </cell>
          <cell r="I543" t="str">
            <v>Van cửa kiểu 1</v>
          </cell>
          <cell r="J543" t="str">
            <v>PPR</v>
          </cell>
          <cell r="K543" t="str">
            <v>Van cửa kiểu 1</v>
          </cell>
          <cell r="L543" t="str">
            <v>xanh</v>
          </cell>
          <cell r="M543" t="str">
            <v>D20</v>
          </cell>
          <cell r="N543" t="str">
            <v>112211020020</v>
          </cell>
          <cell r="O543" t="str">
            <v>Van cửa kiểu 1 PPR DISMY xanh D20</v>
          </cell>
          <cell r="P543" t="str">
            <v>cái</v>
          </cell>
          <cell r="R543" t="str">
            <v>VC1</v>
          </cell>
          <cell r="S543" t="str">
            <v>X</v>
          </cell>
          <cell r="T543" t="str">
            <v>D</v>
          </cell>
          <cell r="U543" t="e">
            <v>#N/A</v>
          </cell>
          <cell r="V543" t="str">
            <v/>
          </cell>
          <cell r="W543">
            <v>0</v>
          </cell>
          <cell r="X543">
            <v>20</v>
          </cell>
          <cell r="Y543">
            <v>0</v>
          </cell>
          <cell r="Z543" t="str">
            <v>143100020020</v>
          </cell>
          <cell r="AA543" t="str">
            <v>Van cửa kiểu 1 PPR DISMY xanh D20</v>
          </cell>
          <cell r="AB543">
            <v>12</v>
          </cell>
          <cell r="AC543" t="b">
            <v>1</v>
          </cell>
          <cell r="AD543" t="str">
            <v>VC11020020</v>
          </cell>
        </row>
        <row r="544">
          <cell r="D544" t="str">
            <v>13VC1X25</v>
          </cell>
          <cell r="E544" t="str">
            <v>Van cửa PPR DISMY xanh D25 kiểu 1</v>
          </cell>
          <cell r="F544">
            <v>12211</v>
          </cell>
          <cell r="G544" t="str">
            <v>PPRVan cửa kiểu 1xanh</v>
          </cell>
          <cell r="I544" t="str">
            <v>Van cửa kiểu 1</v>
          </cell>
          <cell r="J544" t="str">
            <v>PPR</v>
          </cell>
          <cell r="K544" t="str">
            <v>Van cửa kiểu 1</v>
          </cell>
          <cell r="L544" t="str">
            <v>xanh</v>
          </cell>
          <cell r="M544" t="str">
            <v>D25</v>
          </cell>
          <cell r="N544" t="str">
            <v>112211025025</v>
          </cell>
          <cell r="O544" t="str">
            <v>Van cửa kiểu 1 PPR DISMY xanh D25</v>
          </cell>
          <cell r="P544" t="str">
            <v>cái</v>
          </cell>
          <cell r="R544" t="str">
            <v>VC1</v>
          </cell>
          <cell r="S544" t="str">
            <v>X</v>
          </cell>
          <cell r="T544" t="str">
            <v>D</v>
          </cell>
          <cell r="U544" t="e">
            <v>#N/A</v>
          </cell>
          <cell r="V544" t="str">
            <v/>
          </cell>
          <cell r="W544">
            <v>0</v>
          </cell>
          <cell r="X544">
            <v>25</v>
          </cell>
          <cell r="Y544">
            <v>0</v>
          </cell>
          <cell r="Z544" t="str">
            <v>143100025025</v>
          </cell>
          <cell r="AA544" t="str">
            <v>Van cửa kiểu 1 PPR DISMY xanh D25</v>
          </cell>
          <cell r="AB544">
            <v>12</v>
          </cell>
          <cell r="AC544" t="b">
            <v>1</v>
          </cell>
          <cell r="AD544" t="str">
            <v>VC11025025</v>
          </cell>
        </row>
        <row r="545">
          <cell r="D545" t="str">
            <v>13VC1X32</v>
          </cell>
          <cell r="E545" t="str">
            <v>Van cửa PPR DISMY xanh D32 kiểu 1</v>
          </cell>
          <cell r="F545">
            <v>12211</v>
          </cell>
          <cell r="G545" t="str">
            <v>PPRVan cửa kiểu 1xanh</v>
          </cell>
          <cell r="I545" t="str">
            <v>Van cửa kiểu 1</v>
          </cell>
          <cell r="J545" t="str">
            <v>PPR</v>
          </cell>
          <cell r="K545" t="str">
            <v>Van cửa kiểu 1</v>
          </cell>
          <cell r="L545" t="str">
            <v>xanh</v>
          </cell>
          <cell r="M545" t="str">
            <v>D32</v>
          </cell>
          <cell r="N545" t="str">
            <v>112211032032</v>
          </cell>
          <cell r="O545" t="str">
            <v>Van cửa kiểu 1 PPR DISMY xanh D32</v>
          </cell>
          <cell r="P545" t="str">
            <v>cái</v>
          </cell>
          <cell r="R545" t="str">
            <v>VC1</v>
          </cell>
          <cell r="S545" t="str">
            <v>X</v>
          </cell>
          <cell r="T545" t="str">
            <v>D</v>
          </cell>
          <cell r="U545" t="e">
            <v>#N/A</v>
          </cell>
          <cell r="V545" t="str">
            <v/>
          </cell>
          <cell r="W545">
            <v>0</v>
          </cell>
          <cell r="X545">
            <v>32</v>
          </cell>
          <cell r="Y545">
            <v>0</v>
          </cell>
          <cell r="Z545" t="str">
            <v>143100032032</v>
          </cell>
          <cell r="AA545" t="str">
            <v>Van cửa kiểu 1 PPR DISMY xanh D32</v>
          </cell>
          <cell r="AB545">
            <v>12</v>
          </cell>
          <cell r="AC545" t="b">
            <v>1</v>
          </cell>
          <cell r="AD545" t="str">
            <v>VC11032032</v>
          </cell>
        </row>
        <row r="546">
          <cell r="D546" t="str">
            <v>13VC1X40</v>
          </cell>
          <cell r="E546" t="str">
            <v>Van cửa PPR DISMY xanh D40 kiểu 1</v>
          </cell>
          <cell r="F546">
            <v>12211</v>
          </cell>
          <cell r="G546" t="str">
            <v>PPRVan cửa kiểu 1xanh</v>
          </cell>
          <cell r="I546" t="str">
            <v>Van cửa kiểu 1</v>
          </cell>
          <cell r="J546" t="str">
            <v>PPR</v>
          </cell>
          <cell r="K546" t="str">
            <v>Van cửa kiểu 1</v>
          </cell>
          <cell r="L546" t="str">
            <v>xanh</v>
          </cell>
          <cell r="M546" t="str">
            <v>D40</v>
          </cell>
          <cell r="N546" t="str">
            <v>112211040040</v>
          </cell>
          <cell r="O546" t="str">
            <v>Van cửa kiểu 1 PPR DISMY xanh D40</v>
          </cell>
          <cell r="P546" t="str">
            <v>cái</v>
          </cell>
          <cell r="R546" t="str">
            <v>VC1</v>
          </cell>
          <cell r="S546" t="str">
            <v>X</v>
          </cell>
          <cell r="T546" t="str">
            <v>D</v>
          </cell>
          <cell r="U546" t="e">
            <v>#N/A</v>
          </cell>
          <cell r="V546" t="str">
            <v/>
          </cell>
          <cell r="W546">
            <v>0</v>
          </cell>
          <cell r="X546">
            <v>40</v>
          </cell>
          <cell r="Y546">
            <v>0</v>
          </cell>
          <cell r="Z546" t="str">
            <v>143100040040</v>
          </cell>
          <cell r="AA546" t="str">
            <v>Van cửa kiểu 1 PPR DISMY xanh D40</v>
          </cell>
          <cell r="AB546">
            <v>12</v>
          </cell>
          <cell r="AC546" t="b">
            <v>1</v>
          </cell>
          <cell r="AD546" t="str">
            <v>VC11040040</v>
          </cell>
        </row>
        <row r="547">
          <cell r="D547" t="str">
            <v>13VC1X50</v>
          </cell>
          <cell r="E547" t="str">
            <v>Van cửa PPR DISMY xanh D50 kiểu 1</v>
          </cell>
          <cell r="F547">
            <v>12211</v>
          </cell>
          <cell r="G547" t="str">
            <v>PPRVan cửa kiểu 1xanh</v>
          </cell>
          <cell r="I547" t="str">
            <v>Van cửa kiểu 1</v>
          </cell>
          <cell r="J547" t="str">
            <v>PPR</v>
          </cell>
          <cell r="K547" t="str">
            <v>Van cửa kiểu 1</v>
          </cell>
          <cell r="L547" t="str">
            <v>xanh</v>
          </cell>
          <cell r="M547" t="str">
            <v>D50</v>
          </cell>
          <cell r="N547" t="str">
            <v>112211050050</v>
          </cell>
          <cell r="O547" t="str">
            <v>Van cửa kiểu 1 PPR DISMY xanh D50</v>
          </cell>
          <cell r="P547" t="str">
            <v>cái</v>
          </cell>
          <cell r="R547" t="str">
            <v>VC1</v>
          </cell>
          <cell r="S547" t="str">
            <v>X</v>
          </cell>
          <cell r="T547" t="str">
            <v>D</v>
          </cell>
          <cell r="U547" t="e">
            <v>#N/A</v>
          </cell>
          <cell r="V547" t="str">
            <v/>
          </cell>
          <cell r="W547">
            <v>0</v>
          </cell>
          <cell r="X547">
            <v>50</v>
          </cell>
          <cell r="Y547">
            <v>0</v>
          </cell>
          <cell r="Z547" t="str">
            <v>143100050050</v>
          </cell>
          <cell r="AA547" t="str">
            <v>Van cửa kiểu 1 PPR DISMY xanh D50</v>
          </cell>
          <cell r="AB547">
            <v>12</v>
          </cell>
          <cell r="AC547" t="b">
            <v>1</v>
          </cell>
          <cell r="AD547" t="str">
            <v>VC11050050</v>
          </cell>
        </row>
        <row r="548">
          <cell r="D548" t="str">
            <v>13VC1G20</v>
          </cell>
          <cell r="E548" t="str">
            <v>Van cửa PPR DISMY ghi D20 kiểu 1</v>
          </cell>
          <cell r="F548">
            <v>12212</v>
          </cell>
          <cell r="G548" t="str">
            <v>PPRVan cửa kiểu 1ghi</v>
          </cell>
          <cell r="I548" t="str">
            <v>Van cửa kiểu 1</v>
          </cell>
          <cell r="J548" t="str">
            <v>PPR</v>
          </cell>
          <cell r="K548" t="str">
            <v>Van cửa kiểu 1</v>
          </cell>
          <cell r="L548" t="str">
            <v>ghi</v>
          </cell>
          <cell r="M548" t="str">
            <v>D20</v>
          </cell>
          <cell r="N548" t="str">
            <v>112212020020</v>
          </cell>
          <cell r="O548" t="str">
            <v>Van cửa kiểu 1 PPR DISMY ghi D20</v>
          </cell>
          <cell r="P548" t="str">
            <v>cái</v>
          </cell>
          <cell r="R548" t="str">
            <v>VC1</v>
          </cell>
          <cell r="S548" t="str">
            <v>G</v>
          </cell>
          <cell r="T548" t="str">
            <v>D</v>
          </cell>
          <cell r="U548" t="e">
            <v>#N/A</v>
          </cell>
          <cell r="V548" t="str">
            <v/>
          </cell>
          <cell r="W548">
            <v>0</v>
          </cell>
          <cell r="X548">
            <v>20</v>
          </cell>
          <cell r="Y548">
            <v>0</v>
          </cell>
          <cell r="Z548" t="str">
            <v>143200020020</v>
          </cell>
          <cell r="AA548" t="str">
            <v>Van cửa kiểu 1 PPR DISMY ghi D20</v>
          </cell>
          <cell r="AB548">
            <v>12</v>
          </cell>
          <cell r="AC548" t="b">
            <v>1</v>
          </cell>
          <cell r="AD548" t="str">
            <v>VC12020020</v>
          </cell>
        </row>
        <row r="549">
          <cell r="D549" t="str">
            <v>13VC1G25</v>
          </cell>
          <cell r="E549" t="str">
            <v>Van cửa PPR DISMY ghi D25 kiểu 1</v>
          </cell>
          <cell r="F549">
            <v>12212</v>
          </cell>
          <cell r="G549" t="str">
            <v>PPRVan cửa kiểu 1ghi</v>
          </cell>
          <cell r="I549" t="str">
            <v>Van cửa kiểu 1</v>
          </cell>
          <cell r="J549" t="str">
            <v>PPR</v>
          </cell>
          <cell r="K549" t="str">
            <v>Van cửa kiểu 1</v>
          </cell>
          <cell r="L549" t="str">
            <v>ghi</v>
          </cell>
          <cell r="M549" t="str">
            <v>D25</v>
          </cell>
          <cell r="N549" t="str">
            <v>112212025025</v>
          </cell>
          <cell r="O549" t="str">
            <v>Van cửa kiểu 1 PPR DISMY ghi D25</v>
          </cell>
          <cell r="P549" t="str">
            <v>cái</v>
          </cell>
          <cell r="R549" t="str">
            <v>VC1</v>
          </cell>
          <cell r="S549" t="str">
            <v>G</v>
          </cell>
          <cell r="T549" t="str">
            <v>D</v>
          </cell>
          <cell r="U549" t="e">
            <v>#N/A</v>
          </cell>
          <cell r="V549" t="str">
            <v/>
          </cell>
          <cell r="W549">
            <v>0</v>
          </cell>
          <cell r="X549">
            <v>25</v>
          </cell>
          <cell r="Y549">
            <v>0</v>
          </cell>
          <cell r="Z549" t="str">
            <v>143200025025</v>
          </cell>
          <cell r="AA549" t="str">
            <v>Van cửa kiểu 1 PPR DISMY ghi D25</v>
          </cell>
          <cell r="AB549">
            <v>12</v>
          </cell>
          <cell r="AC549" t="b">
            <v>1</v>
          </cell>
          <cell r="AD549" t="str">
            <v>VC12025025</v>
          </cell>
        </row>
        <row r="550">
          <cell r="D550" t="str">
            <v>13VC1G32</v>
          </cell>
          <cell r="E550" t="str">
            <v>Van cửa PPR DISMY ghi D32 kiểu 1</v>
          </cell>
          <cell r="F550">
            <v>12212</v>
          </cell>
          <cell r="G550" t="str">
            <v>PPRVan cửa kiểu 1ghi</v>
          </cell>
          <cell r="I550" t="str">
            <v>Van cửa kiểu 1</v>
          </cell>
          <cell r="J550" t="str">
            <v>PPR</v>
          </cell>
          <cell r="K550" t="str">
            <v>Van cửa kiểu 1</v>
          </cell>
          <cell r="L550" t="str">
            <v>ghi</v>
          </cell>
          <cell r="M550" t="str">
            <v>D32</v>
          </cell>
          <cell r="N550" t="str">
            <v>112212032032</v>
          </cell>
          <cell r="O550" t="str">
            <v>Van cửa kiểu 1 PPR DISMY ghi D32</v>
          </cell>
          <cell r="P550" t="str">
            <v>cái</v>
          </cell>
          <cell r="R550" t="str">
            <v>VC1</v>
          </cell>
          <cell r="S550" t="str">
            <v>G</v>
          </cell>
          <cell r="T550" t="str">
            <v>D</v>
          </cell>
          <cell r="U550" t="e">
            <v>#N/A</v>
          </cell>
          <cell r="V550" t="str">
            <v/>
          </cell>
          <cell r="W550">
            <v>0</v>
          </cell>
          <cell r="X550">
            <v>32</v>
          </cell>
          <cell r="Y550">
            <v>0</v>
          </cell>
          <cell r="Z550" t="str">
            <v>143200032032</v>
          </cell>
          <cell r="AA550" t="str">
            <v>Van cửa kiểu 1 PPR DISMY ghi D32</v>
          </cell>
          <cell r="AB550">
            <v>12</v>
          </cell>
          <cell r="AC550" t="b">
            <v>1</v>
          </cell>
          <cell r="AD550" t="str">
            <v>VC12032032</v>
          </cell>
        </row>
        <row r="551">
          <cell r="D551" t="str">
            <v>13VC1G40</v>
          </cell>
          <cell r="E551" t="str">
            <v>Van cửa PPR DISMY ghi D40 kiểu 1</v>
          </cell>
          <cell r="F551">
            <v>12212</v>
          </cell>
          <cell r="G551" t="str">
            <v>PPRVan cửa kiểu 1ghi</v>
          </cell>
          <cell r="I551" t="str">
            <v>Van cửa kiểu 1</v>
          </cell>
          <cell r="J551" t="str">
            <v>PPR</v>
          </cell>
          <cell r="K551" t="str">
            <v>Van cửa kiểu 1</v>
          </cell>
          <cell r="L551" t="str">
            <v>ghi</v>
          </cell>
          <cell r="M551" t="str">
            <v>D40</v>
          </cell>
          <cell r="N551" t="str">
            <v>112212040040</v>
          </cell>
          <cell r="O551" t="str">
            <v>Van cửa kiểu 1 PPR DISMY ghi D40</v>
          </cell>
          <cell r="P551" t="str">
            <v>cái</v>
          </cell>
          <cell r="R551" t="str">
            <v>VC1</v>
          </cell>
          <cell r="S551" t="str">
            <v>G</v>
          </cell>
          <cell r="T551" t="str">
            <v>D</v>
          </cell>
          <cell r="U551" t="e">
            <v>#N/A</v>
          </cell>
          <cell r="V551" t="str">
            <v/>
          </cell>
          <cell r="W551">
            <v>0</v>
          </cell>
          <cell r="X551">
            <v>40</v>
          </cell>
          <cell r="Y551">
            <v>0</v>
          </cell>
          <cell r="Z551" t="str">
            <v>143200040040</v>
          </cell>
          <cell r="AA551" t="str">
            <v>Van cửa kiểu 1 PPR DISMY ghi D40</v>
          </cell>
          <cell r="AB551">
            <v>12</v>
          </cell>
          <cell r="AC551" t="b">
            <v>1</v>
          </cell>
          <cell r="AD551" t="str">
            <v>VC12040040</v>
          </cell>
        </row>
        <row r="552">
          <cell r="D552" t="str">
            <v>13VC1G50</v>
          </cell>
          <cell r="E552" t="str">
            <v>Van cửa PPR DISMY ghi D50 kiểu 1</v>
          </cell>
          <cell r="F552">
            <v>12212</v>
          </cell>
          <cell r="G552" t="str">
            <v>PPRVan cửa kiểu 1ghi</v>
          </cell>
          <cell r="I552" t="str">
            <v>Van cửa kiểu 1</v>
          </cell>
          <cell r="J552" t="str">
            <v>PPR</v>
          </cell>
          <cell r="K552" t="str">
            <v>Van cửa kiểu 1</v>
          </cell>
          <cell r="L552" t="str">
            <v>ghi</v>
          </cell>
          <cell r="M552" t="str">
            <v>D50</v>
          </cell>
          <cell r="N552" t="str">
            <v>112212050050</v>
          </cell>
          <cell r="O552" t="str">
            <v>Van cửa kiểu 1 PPR DISMY ghi D50</v>
          </cell>
          <cell r="P552" t="str">
            <v>cái</v>
          </cell>
          <cell r="R552" t="str">
            <v>VC1</v>
          </cell>
          <cell r="S552" t="str">
            <v>G</v>
          </cell>
          <cell r="T552" t="str">
            <v>D</v>
          </cell>
          <cell r="U552" t="e">
            <v>#N/A</v>
          </cell>
          <cell r="V552" t="str">
            <v/>
          </cell>
          <cell r="W552">
            <v>0</v>
          </cell>
          <cell r="X552">
            <v>50</v>
          </cell>
          <cell r="Y552">
            <v>0</v>
          </cell>
          <cell r="Z552" t="str">
            <v>143200050050</v>
          </cell>
          <cell r="AA552" t="str">
            <v>Van cửa kiểu 1 PPR DISMY ghi D50</v>
          </cell>
          <cell r="AB552">
            <v>12</v>
          </cell>
          <cell r="AC552" t="b">
            <v>1</v>
          </cell>
          <cell r="AD552" t="str">
            <v>VC12050050</v>
          </cell>
        </row>
        <row r="553">
          <cell r="D553" t="str">
            <v>13VC2X20</v>
          </cell>
          <cell r="E553" t="str">
            <v>Van cửa PPR DISMY xanh D20 kiểu 2</v>
          </cell>
          <cell r="F553">
            <v>12221</v>
          </cell>
          <cell r="G553" t="str">
            <v>PPRVan cửa kiểu 2xanh</v>
          </cell>
          <cell r="I553" t="str">
            <v>Van cửa kiểu 2</v>
          </cell>
          <cell r="J553" t="str">
            <v>PPR</v>
          </cell>
          <cell r="K553" t="str">
            <v>Van cửa kiểu 2</v>
          </cell>
          <cell r="L553" t="str">
            <v>xanh</v>
          </cell>
          <cell r="M553" t="str">
            <v>D20</v>
          </cell>
          <cell r="N553" t="str">
            <v>112221020020</v>
          </cell>
          <cell r="O553" t="str">
            <v>Van cửa kiểu 2 PPR DISMY xanh D20</v>
          </cell>
          <cell r="P553" t="str">
            <v>cái</v>
          </cell>
          <cell r="R553" t="str">
            <v>VC2</v>
          </cell>
          <cell r="S553" t="str">
            <v>X</v>
          </cell>
          <cell r="T553" t="str">
            <v>D</v>
          </cell>
          <cell r="U553" t="e">
            <v>#N/A</v>
          </cell>
          <cell r="V553" t="str">
            <v/>
          </cell>
          <cell r="W553">
            <v>0</v>
          </cell>
          <cell r="X553">
            <v>20</v>
          </cell>
          <cell r="Y553">
            <v>0</v>
          </cell>
          <cell r="Z553" t="str">
            <v>144100020020</v>
          </cell>
          <cell r="AA553" t="str">
            <v>Van cửa kiểu 2 PPR DISMY xanh D20</v>
          </cell>
          <cell r="AB553">
            <v>12</v>
          </cell>
          <cell r="AC553" t="b">
            <v>1</v>
          </cell>
          <cell r="AD553" t="str">
            <v>VC21020020</v>
          </cell>
        </row>
        <row r="554">
          <cell r="D554" t="str">
            <v>13VC2X25</v>
          </cell>
          <cell r="E554" t="str">
            <v>Van cửa PPR DISMY xanh D25 kiểu 2</v>
          </cell>
          <cell r="F554">
            <v>12221</v>
          </cell>
          <cell r="G554" t="str">
            <v>PPRVan cửa kiểu 2xanh</v>
          </cell>
          <cell r="I554" t="str">
            <v>Van cửa kiểu 2</v>
          </cell>
          <cell r="J554" t="str">
            <v>PPR</v>
          </cell>
          <cell r="K554" t="str">
            <v>Van cửa kiểu 2</v>
          </cell>
          <cell r="L554" t="str">
            <v>xanh</v>
          </cell>
          <cell r="M554" t="str">
            <v>D25</v>
          </cell>
          <cell r="N554" t="str">
            <v>112221025025</v>
          </cell>
          <cell r="O554" t="str">
            <v>Van cửa kiểu 2 PPR DISMY xanh D25</v>
          </cell>
          <cell r="P554" t="str">
            <v>cái</v>
          </cell>
          <cell r="R554" t="str">
            <v>VC2</v>
          </cell>
          <cell r="S554" t="str">
            <v>X</v>
          </cell>
          <cell r="T554" t="str">
            <v>D</v>
          </cell>
          <cell r="U554" t="e">
            <v>#N/A</v>
          </cell>
          <cell r="V554" t="str">
            <v/>
          </cell>
          <cell r="W554">
            <v>0</v>
          </cell>
          <cell r="X554">
            <v>25</v>
          </cell>
          <cell r="Y554">
            <v>0</v>
          </cell>
          <cell r="Z554" t="str">
            <v>144100025025</v>
          </cell>
          <cell r="AA554" t="str">
            <v>Van cửa kiểu 2 PPR DISMY xanh D25</v>
          </cell>
          <cell r="AB554">
            <v>12</v>
          </cell>
          <cell r="AC554" t="b">
            <v>1</v>
          </cell>
          <cell r="AD554" t="str">
            <v>VC21025025</v>
          </cell>
        </row>
        <row r="555">
          <cell r="D555" t="str">
            <v>13VC2X32</v>
          </cell>
          <cell r="E555" t="str">
            <v>Van cửa PPR DISMY xanh D32 kiểu 2</v>
          </cell>
          <cell r="F555">
            <v>12221</v>
          </cell>
          <cell r="G555" t="str">
            <v>PPRVan cửa kiểu 2xanh</v>
          </cell>
          <cell r="I555" t="str">
            <v>Van cửa kiểu 2</v>
          </cell>
          <cell r="J555" t="str">
            <v>PPR</v>
          </cell>
          <cell r="K555" t="str">
            <v>Van cửa kiểu 2</v>
          </cell>
          <cell r="L555" t="str">
            <v>xanh</v>
          </cell>
          <cell r="M555" t="str">
            <v>D32</v>
          </cell>
          <cell r="N555" t="str">
            <v>112221032032</v>
          </cell>
          <cell r="O555" t="str">
            <v>Van cửa kiểu 2 PPR DISMY xanh D32</v>
          </cell>
          <cell r="P555" t="str">
            <v>cái</v>
          </cell>
          <cell r="R555" t="str">
            <v>VC2</v>
          </cell>
          <cell r="S555" t="str">
            <v>X</v>
          </cell>
          <cell r="T555" t="str">
            <v>D</v>
          </cell>
          <cell r="U555" t="e">
            <v>#N/A</v>
          </cell>
          <cell r="V555" t="str">
            <v/>
          </cell>
          <cell r="W555">
            <v>0</v>
          </cell>
          <cell r="X555">
            <v>32</v>
          </cell>
          <cell r="Y555">
            <v>0</v>
          </cell>
          <cell r="Z555" t="str">
            <v>144100032032</v>
          </cell>
          <cell r="AA555" t="str">
            <v>Van cửa kiểu 2 PPR DISMY xanh D32</v>
          </cell>
          <cell r="AB555">
            <v>12</v>
          </cell>
          <cell r="AC555" t="b">
            <v>1</v>
          </cell>
          <cell r="AD555" t="str">
            <v>VC21032032</v>
          </cell>
        </row>
        <row r="556">
          <cell r="D556" t="str">
            <v>13VC2X40</v>
          </cell>
          <cell r="E556" t="str">
            <v>Van cửa PPR DISMY xanh D40 kiểu 2</v>
          </cell>
          <cell r="F556">
            <v>12221</v>
          </cell>
          <cell r="G556" t="str">
            <v>PPRVan cửa kiểu 2xanh</v>
          </cell>
          <cell r="I556" t="str">
            <v>Van cửa kiểu 2</v>
          </cell>
          <cell r="J556" t="str">
            <v>PPR</v>
          </cell>
          <cell r="K556" t="str">
            <v>Van cửa kiểu 2</v>
          </cell>
          <cell r="L556" t="str">
            <v>xanh</v>
          </cell>
          <cell r="M556" t="str">
            <v>D40</v>
          </cell>
          <cell r="N556" t="str">
            <v>112221040040</v>
          </cell>
          <cell r="O556" t="str">
            <v>Van cửa kiểu 2 PPR DISMY xanh D40</v>
          </cell>
          <cell r="P556" t="str">
            <v>cái</v>
          </cell>
          <cell r="R556" t="str">
            <v>VC2</v>
          </cell>
          <cell r="S556" t="str">
            <v>X</v>
          </cell>
          <cell r="T556" t="str">
            <v>D</v>
          </cell>
          <cell r="U556" t="e">
            <v>#N/A</v>
          </cell>
          <cell r="V556" t="str">
            <v/>
          </cell>
          <cell r="W556">
            <v>0</v>
          </cell>
          <cell r="X556">
            <v>40</v>
          </cell>
          <cell r="Y556">
            <v>0</v>
          </cell>
          <cell r="Z556" t="str">
            <v>144100040040</v>
          </cell>
          <cell r="AA556" t="str">
            <v>Van cửa kiểu 2 PPR DISMY xanh D40</v>
          </cell>
          <cell r="AB556">
            <v>12</v>
          </cell>
          <cell r="AC556" t="b">
            <v>1</v>
          </cell>
          <cell r="AD556" t="str">
            <v>VC21040040</v>
          </cell>
        </row>
        <row r="557">
          <cell r="D557" t="str">
            <v>13VC2X50</v>
          </cell>
          <cell r="E557" t="str">
            <v>Van cửa PPR DISMY xanh D50 kiểu 2</v>
          </cell>
          <cell r="F557">
            <v>12221</v>
          </cell>
          <cell r="G557" t="str">
            <v>PPRVan cửa kiểu 2xanh</v>
          </cell>
          <cell r="I557" t="str">
            <v>Van cửa kiểu 2</v>
          </cell>
          <cell r="J557" t="str">
            <v>PPR</v>
          </cell>
          <cell r="K557" t="str">
            <v>Van cửa kiểu 2</v>
          </cell>
          <cell r="L557" t="str">
            <v>xanh</v>
          </cell>
          <cell r="M557" t="str">
            <v>D50</v>
          </cell>
          <cell r="N557" t="str">
            <v>112221050050</v>
          </cell>
          <cell r="O557" t="str">
            <v>Van cửa kiểu 2 PPR DISMY xanh D50</v>
          </cell>
          <cell r="P557" t="str">
            <v>cái</v>
          </cell>
          <cell r="R557" t="str">
            <v>VC2</v>
          </cell>
          <cell r="S557" t="str">
            <v>X</v>
          </cell>
          <cell r="T557" t="str">
            <v>D</v>
          </cell>
          <cell r="U557" t="e">
            <v>#N/A</v>
          </cell>
          <cell r="V557" t="str">
            <v/>
          </cell>
          <cell r="W557">
            <v>0</v>
          </cell>
          <cell r="X557">
            <v>50</v>
          </cell>
          <cell r="Y557">
            <v>0</v>
          </cell>
          <cell r="Z557" t="str">
            <v>144100050050</v>
          </cell>
          <cell r="AA557" t="str">
            <v>Van cửa kiểu 2 PPR DISMY xanh D50</v>
          </cell>
          <cell r="AB557">
            <v>12</v>
          </cell>
          <cell r="AC557" t="b">
            <v>1</v>
          </cell>
          <cell r="AD557" t="str">
            <v>VC21050050</v>
          </cell>
        </row>
        <row r="558">
          <cell r="D558" t="str">
            <v>13VC2X63</v>
          </cell>
          <cell r="E558" t="str">
            <v>Van cửa PPR DISMY xanh D63 kiểu 2</v>
          </cell>
          <cell r="F558">
            <v>12221</v>
          </cell>
          <cell r="G558" t="str">
            <v>PPRVan cửa kiểu 2xanh</v>
          </cell>
          <cell r="I558" t="str">
            <v>Van cửa kiểu 2</v>
          </cell>
          <cell r="J558" t="str">
            <v>PPR</v>
          </cell>
          <cell r="K558" t="str">
            <v>Van cửa kiểu 2</v>
          </cell>
          <cell r="L558" t="str">
            <v>xanh</v>
          </cell>
          <cell r="M558" t="str">
            <v>D63</v>
          </cell>
          <cell r="N558" t="str">
            <v>112221063063</v>
          </cell>
          <cell r="O558" t="str">
            <v>Van cửa kiểu 2 PPR DISMY xanh D63</v>
          </cell>
          <cell r="P558" t="str">
            <v>cái</v>
          </cell>
          <cell r="R558" t="str">
            <v>VC2</v>
          </cell>
          <cell r="S558" t="str">
            <v>X</v>
          </cell>
          <cell r="T558" t="str">
            <v>D</v>
          </cell>
          <cell r="U558" t="e">
            <v>#N/A</v>
          </cell>
          <cell r="V558" t="str">
            <v/>
          </cell>
          <cell r="W558">
            <v>0</v>
          </cell>
          <cell r="X558">
            <v>63</v>
          </cell>
          <cell r="Y558">
            <v>0</v>
          </cell>
          <cell r="Z558" t="str">
            <v>144100063063</v>
          </cell>
          <cell r="AA558" t="str">
            <v>Van cửa kiểu 2 PPR DISMY xanh D63</v>
          </cell>
          <cell r="AB558">
            <v>12</v>
          </cell>
          <cell r="AC558" t="b">
            <v>1</v>
          </cell>
          <cell r="AD558" t="str">
            <v>VC21063063</v>
          </cell>
        </row>
        <row r="559">
          <cell r="D559" t="str">
            <v>13VC2G20</v>
          </cell>
          <cell r="E559" t="str">
            <v>Van cửa PPR DISMY ghi D20 kiểu 2</v>
          </cell>
          <cell r="F559">
            <v>12222</v>
          </cell>
          <cell r="G559" t="str">
            <v>PPRVan cửa kiểu 2ghi</v>
          </cell>
          <cell r="I559" t="str">
            <v>Van cửa kiểu 2</v>
          </cell>
          <cell r="J559" t="str">
            <v>PPR</v>
          </cell>
          <cell r="K559" t="str">
            <v>Van cửa kiểu 2</v>
          </cell>
          <cell r="L559" t="str">
            <v>ghi</v>
          </cell>
          <cell r="M559" t="str">
            <v>D20</v>
          </cell>
          <cell r="N559" t="str">
            <v>112222020020</v>
          </cell>
          <cell r="O559" t="str">
            <v>Van cửa kiểu 2 PPR DISMY ghi D20</v>
          </cell>
          <cell r="P559" t="str">
            <v>cái</v>
          </cell>
          <cell r="R559" t="str">
            <v>VC2</v>
          </cell>
          <cell r="S559" t="str">
            <v>G</v>
          </cell>
          <cell r="T559" t="str">
            <v>D</v>
          </cell>
          <cell r="U559" t="e">
            <v>#N/A</v>
          </cell>
          <cell r="V559" t="str">
            <v/>
          </cell>
          <cell r="W559">
            <v>0</v>
          </cell>
          <cell r="X559">
            <v>20</v>
          </cell>
          <cell r="Y559">
            <v>0</v>
          </cell>
          <cell r="Z559" t="str">
            <v>144200020020</v>
          </cell>
          <cell r="AA559" t="str">
            <v>Van cửa kiểu 2 PPR DISMY ghi D20</v>
          </cell>
          <cell r="AB559">
            <v>12</v>
          </cell>
          <cell r="AC559" t="b">
            <v>1</v>
          </cell>
          <cell r="AD559" t="str">
            <v>VC22020020</v>
          </cell>
        </row>
        <row r="560">
          <cell r="D560" t="str">
            <v>13VC2G25</v>
          </cell>
          <cell r="E560" t="str">
            <v>Van cửa PPR DISMY ghi D25 kiểu 2</v>
          </cell>
          <cell r="F560">
            <v>12222</v>
          </cell>
          <cell r="G560" t="str">
            <v>PPRVan cửa kiểu 2ghi</v>
          </cell>
          <cell r="I560" t="str">
            <v>Van cửa kiểu 2</v>
          </cell>
          <cell r="J560" t="str">
            <v>PPR</v>
          </cell>
          <cell r="K560" t="str">
            <v>Van cửa kiểu 2</v>
          </cell>
          <cell r="L560" t="str">
            <v>ghi</v>
          </cell>
          <cell r="M560" t="str">
            <v>D25</v>
          </cell>
          <cell r="N560" t="str">
            <v>112222025025</v>
          </cell>
          <cell r="O560" t="str">
            <v>Van cửa kiểu 2 PPR DISMY ghi D25</v>
          </cell>
          <cell r="P560" t="str">
            <v>cái</v>
          </cell>
          <cell r="R560" t="str">
            <v>VC2</v>
          </cell>
          <cell r="S560" t="str">
            <v>G</v>
          </cell>
          <cell r="T560" t="str">
            <v>D</v>
          </cell>
          <cell r="U560" t="e">
            <v>#N/A</v>
          </cell>
          <cell r="V560" t="str">
            <v/>
          </cell>
          <cell r="W560">
            <v>0</v>
          </cell>
          <cell r="X560">
            <v>25</v>
          </cell>
          <cell r="Y560">
            <v>0</v>
          </cell>
          <cell r="Z560" t="str">
            <v>144200025025</v>
          </cell>
          <cell r="AA560" t="str">
            <v>Van cửa kiểu 2 PPR DISMY ghi D25</v>
          </cell>
          <cell r="AB560">
            <v>12</v>
          </cell>
          <cell r="AC560" t="b">
            <v>1</v>
          </cell>
          <cell r="AD560" t="str">
            <v>VC22025025</v>
          </cell>
        </row>
        <row r="561">
          <cell r="D561" t="str">
            <v>13VC2G32</v>
          </cell>
          <cell r="E561" t="str">
            <v>Van cửa PPR DISMY ghi D32 kiểu 2</v>
          </cell>
          <cell r="F561">
            <v>12222</v>
          </cell>
          <cell r="G561" t="str">
            <v>PPRVan cửa kiểu 2ghi</v>
          </cell>
          <cell r="I561" t="str">
            <v>Van cửa kiểu 2</v>
          </cell>
          <cell r="J561" t="str">
            <v>PPR</v>
          </cell>
          <cell r="K561" t="str">
            <v>Van cửa kiểu 2</v>
          </cell>
          <cell r="L561" t="str">
            <v>ghi</v>
          </cell>
          <cell r="M561" t="str">
            <v>D32</v>
          </cell>
          <cell r="N561" t="str">
            <v>112222032032</v>
          </cell>
          <cell r="O561" t="str">
            <v>Van cửa kiểu 2 PPR DISMY ghi D32</v>
          </cell>
          <cell r="P561" t="str">
            <v>cái</v>
          </cell>
          <cell r="R561" t="str">
            <v>VC2</v>
          </cell>
          <cell r="S561" t="str">
            <v>G</v>
          </cell>
          <cell r="T561" t="str">
            <v>D</v>
          </cell>
          <cell r="U561" t="e">
            <v>#N/A</v>
          </cell>
          <cell r="V561" t="str">
            <v/>
          </cell>
          <cell r="W561">
            <v>0</v>
          </cell>
          <cell r="X561">
            <v>32</v>
          </cell>
          <cell r="Y561">
            <v>0</v>
          </cell>
          <cell r="Z561" t="str">
            <v>144200032032</v>
          </cell>
          <cell r="AA561" t="str">
            <v>Van cửa kiểu 2 PPR DISMY ghi D32</v>
          </cell>
          <cell r="AB561">
            <v>12</v>
          </cell>
          <cell r="AC561" t="b">
            <v>1</v>
          </cell>
          <cell r="AD561" t="str">
            <v>VC22032032</v>
          </cell>
        </row>
        <row r="562">
          <cell r="D562" t="str">
            <v>13VC2G40</v>
          </cell>
          <cell r="E562" t="str">
            <v>Van cửa PPR DISMY ghi D40 kiểu 2</v>
          </cell>
          <cell r="F562">
            <v>12222</v>
          </cell>
          <cell r="G562" t="str">
            <v>PPRVan cửa kiểu 2ghi</v>
          </cell>
          <cell r="I562" t="str">
            <v>Van cửa kiểu 2</v>
          </cell>
          <cell r="J562" t="str">
            <v>PPR</v>
          </cell>
          <cell r="K562" t="str">
            <v>Van cửa kiểu 2</v>
          </cell>
          <cell r="L562" t="str">
            <v>ghi</v>
          </cell>
          <cell r="M562" t="str">
            <v>D40</v>
          </cell>
          <cell r="N562" t="str">
            <v>112222040040</v>
          </cell>
          <cell r="O562" t="str">
            <v>Van cửa kiểu 2 PPR DISMY ghi D40</v>
          </cell>
          <cell r="P562" t="str">
            <v>cái</v>
          </cell>
          <cell r="R562" t="str">
            <v>VC2</v>
          </cell>
          <cell r="S562" t="str">
            <v>G</v>
          </cell>
          <cell r="T562" t="str">
            <v>D</v>
          </cell>
          <cell r="U562" t="e">
            <v>#N/A</v>
          </cell>
          <cell r="V562" t="str">
            <v/>
          </cell>
          <cell r="W562">
            <v>0</v>
          </cell>
          <cell r="X562">
            <v>40</v>
          </cell>
          <cell r="Y562">
            <v>0</v>
          </cell>
          <cell r="Z562" t="str">
            <v>144200040040</v>
          </cell>
          <cell r="AA562" t="str">
            <v>Van cửa kiểu 2 PPR DISMY ghi D40</v>
          </cell>
          <cell r="AB562">
            <v>12</v>
          </cell>
          <cell r="AC562" t="b">
            <v>1</v>
          </cell>
          <cell r="AD562" t="str">
            <v>VC22040040</v>
          </cell>
        </row>
        <row r="563">
          <cell r="D563" t="str">
            <v>13VC2G50</v>
          </cell>
          <cell r="E563" t="str">
            <v>Van cửa PPR DISMY ghi D50 kiểu 2</v>
          </cell>
          <cell r="F563">
            <v>12222</v>
          </cell>
          <cell r="G563" t="str">
            <v>PPRVan cửa kiểu 2ghi</v>
          </cell>
          <cell r="I563" t="str">
            <v>Van cửa kiểu 2</v>
          </cell>
          <cell r="J563" t="str">
            <v>PPR</v>
          </cell>
          <cell r="K563" t="str">
            <v>Van cửa kiểu 2</v>
          </cell>
          <cell r="L563" t="str">
            <v>ghi</v>
          </cell>
          <cell r="M563" t="str">
            <v>D50</v>
          </cell>
          <cell r="N563" t="str">
            <v>112222050050</v>
          </cell>
          <cell r="O563" t="str">
            <v>Van cửa kiểu 2 PPR DISMY ghi D50</v>
          </cell>
          <cell r="P563" t="str">
            <v>cái</v>
          </cell>
          <cell r="R563" t="str">
            <v>VC2</v>
          </cell>
          <cell r="S563" t="str">
            <v>G</v>
          </cell>
          <cell r="T563" t="str">
            <v>D</v>
          </cell>
          <cell r="U563" t="e">
            <v>#N/A</v>
          </cell>
          <cell r="V563" t="str">
            <v/>
          </cell>
          <cell r="W563">
            <v>0</v>
          </cell>
          <cell r="X563">
            <v>50</v>
          </cell>
          <cell r="Y563">
            <v>0</v>
          </cell>
          <cell r="Z563" t="str">
            <v>144200050050</v>
          </cell>
          <cell r="AA563" t="str">
            <v>Van cửa kiểu 2 PPR DISMY ghi D50</v>
          </cell>
          <cell r="AB563">
            <v>12</v>
          </cell>
          <cell r="AC563" t="b">
            <v>1</v>
          </cell>
          <cell r="AD563" t="str">
            <v>VC22050050</v>
          </cell>
        </row>
        <row r="564">
          <cell r="D564" t="str">
            <v>13VC2G63</v>
          </cell>
          <cell r="E564" t="str">
            <v>Van cửa PPR DISMY ghi D63 kiểu 2</v>
          </cell>
          <cell r="F564">
            <v>12222</v>
          </cell>
          <cell r="G564" t="str">
            <v>PPRVan cửa kiểu 2ghi</v>
          </cell>
          <cell r="I564" t="str">
            <v>Van cửa kiểu 2</v>
          </cell>
          <cell r="J564" t="str">
            <v>PPR</v>
          </cell>
          <cell r="K564" t="str">
            <v>Van cửa kiểu 2</v>
          </cell>
          <cell r="L564" t="str">
            <v>ghi</v>
          </cell>
          <cell r="M564" t="str">
            <v>D63</v>
          </cell>
          <cell r="N564" t="str">
            <v>112222063063</v>
          </cell>
          <cell r="O564" t="str">
            <v>Van cửa kiểu 2 PPR DISMY ghi D63</v>
          </cell>
          <cell r="P564" t="str">
            <v>cái</v>
          </cell>
          <cell r="R564" t="str">
            <v>VC2</v>
          </cell>
          <cell r="S564" t="str">
            <v>G</v>
          </cell>
          <cell r="T564" t="str">
            <v>D</v>
          </cell>
          <cell r="U564" t="e">
            <v>#N/A</v>
          </cell>
          <cell r="V564" t="str">
            <v/>
          </cell>
          <cell r="W564">
            <v>0</v>
          </cell>
          <cell r="X564">
            <v>63</v>
          </cell>
          <cell r="Y564">
            <v>0</v>
          </cell>
          <cell r="Z564" t="str">
            <v>144200063063</v>
          </cell>
          <cell r="AA564" t="str">
            <v>Van cửa kiểu 2 PPR DISMY ghi D63</v>
          </cell>
          <cell r="AB564">
            <v>12</v>
          </cell>
          <cell r="AC564" t="b">
            <v>1</v>
          </cell>
          <cell r="AD564" t="str">
            <v>VC22063063</v>
          </cell>
        </row>
        <row r="565">
          <cell r="D565" t="str">
            <v>13VCUV20</v>
          </cell>
          <cell r="E565" t="str">
            <v>Van cửa kiểu 2 PPR UV D20</v>
          </cell>
          <cell r="F565">
            <v>12223</v>
          </cell>
          <cell r="G565" t="str">
            <v>PPRVan cửa kiểu 2UV</v>
          </cell>
          <cell r="I565" t="str">
            <v>Van cửa kiểu 2</v>
          </cell>
          <cell r="J565" t="str">
            <v>PPR</v>
          </cell>
          <cell r="K565" t="str">
            <v>Van cửa kiểu 2</v>
          </cell>
          <cell r="L565" t="str">
            <v>UV</v>
          </cell>
          <cell r="M565" t="str">
            <v>D20</v>
          </cell>
          <cell r="N565" t="str">
            <v>112223020020</v>
          </cell>
          <cell r="O565" t="str">
            <v>Van cửa kiểu 2 PPR DISMY UV D20</v>
          </cell>
          <cell r="P565" t="str">
            <v>cái</v>
          </cell>
          <cell r="R565" t="str">
            <v>VC2</v>
          </cell>
          <cell r="S565" t="str">
            <v>UV</v>
          </cell>
          <cell r="T565" t="str">
            <v>D</v>
          </cell>
          <cell r="U565" t="e">
            <v>#N/A</v>
          </cell>
          <cell r="V565" t="str">
            <v/>
          </cell>
          <cell r="W565">
            <v>0</v>
          </cell>
          <cell r="X565">
            <v>20</v>
          </cell>
          <cell r="Y565">
            <v>0</v>
          </cell>
          <cell r="Z565" t="str">
            <v>144300020020</v>
          </cell>
          <cell r="AA565" t="str">
            <v>Van cửa kiểu 2 PPR DISMY UV D20</v>
          </cell>
          <cell r="AB565">
            <v>12</v>
          </cell>
          <cell r="AC565" t="b">
            <v>1</v>
          </cell>
          <cell r="AD565" t="str">
            <v>VC23020020</v>
          </cell>
        </row>
        <row r="566">
          <cell r="D566" t="str">
            <v>13VCUV25</v>
          </cell>
          <cell r="E566" t="str">
            <v>Van cửa kiểu 2 PPR UV D25</v>
          </cell>
          <cell r="F566">
            <v>12223</v>
          </cell>
          <cell r="G566" t="str">
            <v>PPRVan cửa kiểu 2UV</v>
          </cell>
          <cell r="I566" t="str">
            <v>Van cửa kiểu 2</v>
          </cell>
          <cell r="J566" t="str">
            <v>PPR</v>
          </cell>
          <cell r="K566" t="str">
            <v>Van cửa kiểu 2</v>
          </cell>
          <cell r="L566" t="str">
            <v>UV</v>
          </cell>
          <cell r="M566" t="str">
            <v>D25</v>
          </cell>
          <cell r="N566" t="str">
            <v>112223025025</v>
          </cell>
          <cell r="O566" t="str">
            <v>Van cửa kiểu 2 PPR DISMY UV D25</v>
          </cell>
          <cell r="P566" t="str">
            <v>cái</v>
          </cell>
          <cell r="R566" t="str">
            <v>VC2</v>
          </cell>
          <cell r="S566" t="str">
            <v>UV</v>
          </cell>
          <cell r="T566" t="str">
            <v>D</v>
          </cell>
          <cell r="U566" t="e">
            <v>#N/A</v>
          </cell>
          <cell r="V566" t="str">
            <v/>
          </cell>
          <cell r="W566">
            <v>0</v>
          </cell>
          <cell r="X566">
            <v>25</v>
          </cell>
          <cell r="Y566">
            <v>0</v>
          </cell>
          <cell r="Z566" t="str">
            <v>144300025025</v>
          </cell>
          <cell r="AA566" t="str">
            <v>Van cửa kiểu 2 PPR DISMY UV D25</v>
          </cell>
          <cell r="AB566">
            <v>12</v>
          </cell>
          <cell r="AC566" t="b">
            <v>1</v>
          </cell>
          <cell r="AD566" t="str">
            <v>VC23025025</v>
          </cell>
        </row>
        <row r="567">
          <cell r="D567" t="str">
            <v>13VCUV32</v>
          </cell>
          <cell r="E567" t="str">
            <v>Van cửa kiểu 2 PPR UV D32</v>
          </cell>
          <cell r="F567">
            <v>12223</v>
          </cell>
          <cell r="G567" t="str">
            <v>PPRVan cửa kiểu 2UV</v>
          </cell>
          <cell r="I567" t="str">
            <v>Van cửa kiểu 2</v>
          </cell>
          <cell r="J567" t="str">
            <v>PPR</v>
          </cell>
          <cell r="K567" t="str">
            <v>Van cửa kiểu 2</v>
          </cell>
          <cell r="L567" t="str">
            <v>UV</v>
          </cell>
          <cell r="M567" t="str">
            <v>D32</v>
          </cell>
          <cell r="N567" t="str">
            <v>112223032032</v>
          </cell>
          <cell r="O567" t="str">
            <v>Van cửa kiểu 2 PPR DISMY UV D32</v>
          </cell>
          <cell r="P567" t="str">
            <v>cái</v>
          </cell>
          <cell r="R567" t="str">
            <v>VC2</v>
          </cell>
          <cell r="S567" t="str">
            <v>UV</v>
          </cell>
          <cell r="T567" t="str">
            <v>D</v>
          </cell>
          <cell r="U567" t="e">
            <v>#N/A</v>
          </cell>
          <cell r="V567" t="str">
            <v/>
          </cell>
          <cell r="W567">
            <v>0</v>
          </cell>
          <cell r="X567">
            <v>32</v>
          </cell>
          <cell r="Y567">
            <v>0</v>
          </cell>
          <cell r="Z567" t="str">
            <v>144300032032</v>
          </cell>
          <cell r="AA567" t="str">
            <v>Van cửa kiểu 2 PPR DISMY UV D32</v>
          </cell>
          <cell r="AB567">
            <v>12</v>
          </cell>
          <cell r="AC567" t="b">
            <v>1</v>
          </cell>
          <cell r="AD567" t="str">
            <v>VC23032032</v>
          </cell>
        </row>
        <row r="568">
          <cell r="D568" t="str">
            <v>13VCUV40</v>
          </cell>
          <cell r="E568" t="str">
            <v>Van cửa kiểu 2 PPR UV D40</v>
          </cell>
          <cell r="F568">
            <v>12223</v>
          </cell>
          <cell r="G568" t="str">
            <v>PPRVan cửa kiểu 2UV</v>
          </cell>
          <cell r="I568" t="str">
            <v>Van cửa kiểu 2</v>
          </cell>
          <cell r="J568" t="str">
            <v>PPR</v>
          </cell>
          <cell r="K568" t="str">
            <v>Van cửa kiểu 2</v>
          </cell>
          <cell r="L568" t="str">
            <v>UV</v>
          </cell>
          <cell r="M568" t="str">
            <v>D40</v>
          </cell>
          <cell r="N568" t="str">
            <v>112223040040</v>
          </cell>
          <cell r="O568" t="str">
            <v>Van cửa kiểu 2 PPR DISMY UV D40</v>
          </cell>
          <cell r="P568" t="str">
            <v>cái</v>
          </cell>
          <cell r="R568" t="str">
            <v>VC2</v>
          </cell>
          <cell r="S568" t="str">
            <v>UV</v>
          </cell>
          <cell r="T568" t="str">
            <v>D</v>
          </cell>
          <cell r="U568" t="e">
            <v>#N/A</v>
          </cell>
          <cell r="V568" t="str">
            <v/>
          </cell>
          <cell r="W568">
            <v>0</v>
          </cell>
          <cell r="X568">
            <v>40</v>
          </cell>
          <cell r="Y568">
            <v>0</v>
          </cell>
          <cell r="Z568" t="str">
            <v>144300040040</v>
          </cell>
          <cell r="AA568" t="str">
            <v>Van cửa kiểu 2 PPR DISMY UV D40</v>
          </cell>
          <cell r="AB568">
            <v>12</v>
          </cell>
          <cell r="AC568" t="b">
            <v>1</v>
          </cell>
          <cell r="AD568" t="str">
            <v>VC23040040</v>
          </cell>
        </row>
        <row r="569">
          <cell r="D569" t="str">
            <v>13VCUV50</v>
          </cell>
          <cell r="E569" t="str">
            <v>Van cửa kiểu 2 PPR UV D50</v>
          </cell>
          <cell r="F569">
            <v>12223</v>
          </cell>
          <cell r="G569" t="str">
            <v>PPRVan cửa kiểu 2UV</v>
          </cell>
          <cell r="I569" t="str">
            <v>Van cửa kiểu 2</v>
          </cell>
          <cell r="J569" t="str">
            <v>PPR</v>
          </cell>
          <cell r="K569" t="str">
            <v>Van cửa kiểu 2</v>
          </cell>
          <cell r="L569" t="str">
            <v>UV</v>
          </cell>
          <cell r="M569" t="str">
            <v>D50</v>
          </cell>
          <cell r="N569" t="str">
            <v>112223050050</v>
          </cell>
          <cell r="O569" t="str">
            <v>Van cửa kiểu 2 PPR DISMY UV D50</v>
          </cell>
          <cell r="P569" t="str">
            <v>cái</v>
          </cell>
          <cell r="R569" t="str">
            <v>VC2</v>
          </cell>
          <cell r="S569" t="str">
            <v>UV</v>
          </cell>
          <cell r="T569" t="str">
            <v>D</v>
          </cell>
          <cell r="U569" t="e">
            <v>#N/A</v>
          </cell>
          <cell r="V569" t="str">
            <v/>
          </cell>
          <cell r="W569">
            <v>0</v>
          </cell>
          <cell r="X569">
            <v>50</v>
          </cell>
          <cell r="Y569">
            <v>0</v>
          </cell>
          <cell r="Z569" t="str">
            <v>144300050050</v>
          </cell>
          <cell r="AA569" t="str">
            <v>Van cửa kiểu 2 PPR DISMY UV D50</v>
          </cell>
          <cell r="AB569">
            <v>12</v>
          </cell>
          <cell r="AC569" t="b">
            <v>1</v>
          </cell>
          <cell r="AD569" t="str">
            <v>VC23050050</v>
          </cell>
        </row>
        <row r="570">
          <cell r="D570" t="str">
            <v>13VCUV63</v>
          </cell>
          <cell r="E570" t="str">
            <v>Van cửa kiểu 2 PPR UV D63</v>
          </cell>
          <cell r="F570">
            <v>12223</v>
          </cell>
          <cell r="G570" t="str">
            <v>PPRVan cửa kiểu 2UV</v>
          </cell>
          <cell r="I570" t="str">
            <v>Van cửa kiểu 2</v>
          </cell>
          <cell r="J570" t="str">
            <v>PPR</v>
          </cell>
          <cell r="K570" t="str">
            <v>Van cửa kiểu 2</v>
          </cell>
          <cell r="L570" t="str">
            <v>UV</v>
          </cell>
          <cell r="M570" t="str">
            <v>D63</v>
          </cell>
          <cell r="N570" t="str">
            <v>112223063063</v>
          </cell>
          <cell r="O570" t="str">
            <v>Van cửa kiểu 2 PPR DISMY UV D63</v>
          </cell>
          <cell r="P570" t="str">
            <v>cái</v>
          </cell>
          <cell r="R570" t="str">
            <v>VC2</v>
          </cell>
          <cell r="S570" t="str">
            <v>UV</v>
          </cell>
          <cell r="T570" t="str">
            <v>D</v>
          </cell>
          <cell r="U570" t="e">
            <v>#N/A</v>
          </cell>
          <cell r="V570" t="str">
            <v/>
          </cell>
          <cell r="W570">
            <v>0</v>
          </cell>
          <cell r="X570">
            <v>63</v>
          </cell>
          <cell r="Y570">
            <v>0</v>
          </cell>
          <cell r="Z570" t="str">
            <v>144300063063</v>
          </cell>
          <cell r="AA570" t="str">
            <v>Van cửa kiểu 2 PPR DISMY UV D63</v>
          </cell>
          <cell r="AB570">
            <v>12</v>
          </cell>
          <cell r="AC570" t="b">
            <v>1</v>
          </cell>
          <cell r="AD570" t="str">
            <v>VC23063063</v>
          </cell>
        </row>
        <row r="571">
          <cell r="D571" t="str">
            <v>13Y63</v>
          </cell>
          <cell r="E571" t="str">
            <v>Y PPR DISMY D63</v>
          </cell>
          <cell r="F571">
            <v>12231</v>
          </cell>
          <cell r="G571" t="str">
            <v>PPRBa chạc 45°xanh</v>
          </cell>
          <cell r="I571" t="str">
            <v>Y</v>
          </cell>
          <cell r="J571" t="str">
            <v>PPR</v>
          </cell>
          <cell r="K571" t="str">
            <v>Ba chạc 45°</v>
          </cell>
          <cell r="L571" t="str">
            <v>xanh</v>
          </cell>
          <cell r="M571" t="str">
            <v>D63</v>
          </cell>
          <cell r="N571" t="str">
            <v>112231063063</v>
          </cell>
          <cell r="O571" t="str">
            <v>Ba chạc 45° PPR DISMY xanh D63</v>
          </cell>
          <cell r="P571" t="str">
            <v>cái</v>
          </cell>
          <cell r="R571" t="str">
            <v>Y</v>
          </cell>
          <cell r="S571" t="str">
            <v>X</v>
          </cell>
          <cell r="T571" t="str">
            <v>D</v>
          </cell>
          <cell r="U571" t="e">
            <v>#N/A</v>
          </cell>
          <cell r="V571" t="str">
            <v/>
          </cell>
          <cell r="W571">
            <v>0</v>
          </cell>
          <cell r="X571">
            <v>63</v>
          </cell>
          <cell r="Y571">
            <v>0</v>
          </cell>
          <cell r="Z571" t="str">
            <v>145100063063</v>
          </cell>
          <cell r="AA571" t="str">
            <v>Ba chạc 45° PPR DISMY xanh D63</v>
          </cell>
          <cell r="AB571">
            <v>12</v>
          </cell>
          <cell r="AC571" t="b">
            <v>0</v>
          </cell>
          <cell r="AD571" t="str">
            <v>Y1063063</v>
          </cell>
        </row>
        <row r="572">
          <cell r="D572" t="str">
            <v>13Y90</v>
          </cell>
          <cell r="E572" t="str">
            <v>Y PPR DISMY D90</v>
          </cell>
          <cell r="F572">
            <v>12231</v>
          </cell>
          <cell r="G572" t="str">
            <v>PPRBa chạc 45°xanh</v>
          </cell>
          <cell r="I572" t="str">
            <v>Y</v>
          </cell>
          <cell r="J572" t="str">
            <v>PPR</v>
          </cell>
          <cell r="K572" t="str">
            <v>Ba chạc 45°</v>
          </cell>
          <cell r="L572" t="str">
            <v>xanh</v>
          </cell>
          <cell r="M572" t="str">
            <v>D90</v>
          </cell>
          <cell r="N572" t="str">
            <v>112231090090</v>
          </cell>
          <cell r="O572" t="str">
            <v>Ba chạc 45° PPR DISMY xanh D90</v>
          </cell>
          <cell r="P572" t="str">
            <v>cái</v>
          </cell>
          <cell r="R572" t="str">
            <v>Y</v>
          </cell>
          <cell r="S572" t="str">
            <v>X</v>
          </cell>
          <cell r="T572" t="str">
            <v>D</v>
          </cell>
          <cell r="U572" t="e">
            <v>#N/A</v>
          </cell>
          <cell r="V572" t="str">
            <v/>
          </cell>
          <cell r="W572">
            <v>0</v>
          </cell>
          <cell r="X572">
            <v>90</v>
          </cell>
          <cell r="Y572">
            <v>0</v>
          </cell>
          <cell r="Z572" t="str">
            <v>145100090090</v>
          </cell>
          <cell r="AA572" t="str">
            <v>Ba chạc 45° PPR DISMY xanh D90</v>
          </cell>
          <cell r="AB572">
            <v>12</v>
          </cell>
          <cell r="AC572" t="b">
            <v>0</v>
          </cell>
          <cell r="AD572" t="str">
            <v>Y1090090</v>
          </cell>
        </row>
        <row r="573">
          <cell r="D573" t="str">
            <v>13Y110</v>
          </cell>
          <cell r="E573" t="str">
            <v>Y PPR DISMY D110</v>
          </cell>
          <cell r="F573">
            <v>12231</v>
          </cell>
          <cell r="G573" t="str">
            <v>PPRBa chạc 45°xanh</v>
          </cell>
          <cell r="I573" t="str">
            <v>Y</v>
          </cell>
          <cell r="J573" t="str">
            <v>PPR</v>
          </cell>
          <cell r="K573" t="str">
            <v>Ba chạc 45°</v>
          </cell>
          <cell r="L573" t="str">
            <v>xanh</v>
          </cell>
          <cell r="M573" t="str">
            <v>D110</v>
          </cell>
          <cell r="N573" t="str">
            <v>112231110110</v>
          </cell>
          <cell r="O573" t="str">
            <v>Ba chạc 45° PPR DISMY xanh D110</v>
          </cell>
          <cell r="P573" t="str">
            <v>cái</v>
          </cell>
          <cell r="R573" t="str">
            <v>Y</v>
          </cell>
          <cell r="S573" t="str">
            <v>X</v>
          </cell>
          <cell r="T573" t="str">
            <v>D</v>
          </cell>
          <cell r="U573" t="e">
            <v>#N/A</v>
          </cell>
          <cell r="V573" t="str">
            <v/>
          </cell>
          <cell r="W573">
            <v>0</v>
          </cell>
          <cell r="X573">
            <v>110</v>
          </cell>
          <cell r="Y573">
            <v>0</v>
          </cell>
          <cell r="Z573" t="str">
            <v>145100110110</v>
          </cell>
          <cell r="AA573" t="str">
            <v>Ba chạc 45° PPR DISMY xanh D110</v>
          </cell>
          <cell r="AB573">
            <v>12</v>
          </cell>
          <cell r="AC573" t="b">
            <v>0</v>
          </cell>
          <cell r="AD573" t="str">
            <v>Y1110110</v>
          </cell>
        </row>
        <row r="574">
          <cell r="D574" t="str">
            <v>13Y140</v>
          </cell>
          <cell r="E574" t="str">
            <v>Y PPR DISMY D140</v>
          </cell>
          <cell r="F574">
            <v>12231</v>
          </cell>
          <cell r="G574" t="str">
            <v>PPRBa chạc 45°xanh</v>
          </cell>
          <cell r="I574" t="str">
            <v>Y</v>
          </cell>
          <cell r="J574" t="str">
            <v>PPR</v>
          </cell>
          <cell r="K574" t="str">
            <v>Ba chạc 45°</v>
          </cell>
          <cell r="L574" t="str">
            <v>xanh</v>
          </cell>
          <cell r="M574" t="str">
            <v>D140</v>
          </cell>
          <cell r="N574" t="str">
            <v>112231140140</v>
          </cell>
          <cell r="O574" t="str">
            <v>Ba chạc 45° PPR DISMY xanh D140</v>
          </cell>
          <cell r="P574" t="str">
            <v>cái</v>
          </cell>
          <cell r="R574" t="str">
            <v>Y</v>
          </cell>
          <cell r="S574" t="str">
            <v>X</v>
          </cell>
          <cell r="T574" t="str">
            <v>D</v>
          </cell>
          <cell r="U574" t="e">
            <v>#N/A</v>
          </cell>
          <cell r="V574" t="str">
            <v/>
          </cell>
          <cell r="W574">
            <v>0</v>
          </cell>
          <cell r="X574">
            <v>140</v>
          </cell>
          <cell r="Y574">
            <v>0</v>
          </cell>
          <cell r="Z574" t="str">
            <v>145100140140</v>
          </cell>
          <cell r="AA574" t="str">
            <v>Ba chạc 45° PPR DISMY xanh D140</v>
          </cell>
          <cell r="AB574">
            <v>12</v>
          </cell>
          <cell r="AC574" t="b">
            <v>0</v>
          </cell>
          <cell r="AD574" t="str">
            <v>Y1140140</v>
          </cell>
        </row>
        <row r="575">
          <cell r="D575" t="str">
            <v>13Y160</v>
          </cell>
          <cell r="E575" t="str">
            <v>Y PPR DISMY D160</v>
          </cell>
          <cell r="F575">
            <v>12231</v>
          </cell>
          <cell r="G575" t="str">
            <v>PPRBa chạc 45°xanh</v>
          </cell>
          <cell r="I575" t="str">
            <v>Y</v>
          </cell>
          <cell r="J575" t="str">
            <v>PPR</v>
          </cell>
          <cell r="K575" t="str">
            <v>Ba chạc 45°</v>
          </cell>
          <cell r="L575" t="str">
            <v>xanh</v>
          </cell>
          <cell r="M575" t="str">
            <v>D160</v>
          </cell>
          <cell r="N575" t="str">
            <v>112231160160</v>
          </cell>
          <cell r="O575" t="str">
            <v>Ba chạc 45° PPR DISMY xanh D160</v>
          </cell>
          <cell r="P575" t="str">
            <v>cái</v>
          </cell>
          <cell r="R575" t="str">
            <v>Y</v>
          </cell>
          <cell r="S575" t="str">
            <v>X</v>
          </cell>
          <cell r="T575" t="str">
            <v>D</v>
          </cell>
          <cell r="U575" t="e">
            <v>#N/A</v>
          </cell>
          <cell r="V575" t="str">
            <v/>
          </cell>
          <cell r="W575">
            <v>0</v>
          </cell>
          <cell r="X575">
            <v>160</v>
          </cell>
          <cell r="Y575">
            <v>0</v>
          </cell>
          <cell r="Z575" t="str">
            <v>145100160160</v>
          </cell>
          <cell r="AA575" t="str">
            <v>Ba chạc 45° PPR DISMY xanh D160</v>
          </cell>
          <cell r="AB575">
            <v>12</v>
          </cell>
          <cell r="AC575" t="b">
            <v>0</v>
          </cell>
          <cell r="AD575" t="str">
            <v>Y1160160</v>
          </cell>
        </row>
        <row r="576">
          <cell r="D576" t="str">
            <v>12CTRNGM2012</v>
          </cell>
          <cell r="E576" t="str">
            <v>Nối góc 90° ren ngoài PPR DISMY ghi D20x1/2" mạ</v>
          </cell>
          <cell r="F576">
            <v>12062</v>
          </cell>
          <cell r="G576" t="str">
            <v>PPRNối góc 90° ren ngoàighi</v>
          </cell>
          <cell r="H576">
            <v>0</v>
          </cell>
          <cell r="I576" t="str">
            <v>Cút RN</v>
          </cell>
          <cell r="J576" t="str">
            <v>PPR</v>
          </cell>
          <cell r="K576" t="str">
            <v>Nối góc 90° ren ngoài</v>
          </cell>
          <cell r="L576" t="str">
            <v>ghi</v>
          </cell>
          <cell r="M576" t="str">
            <v>D20x1/2"</v>
          </cell>
          <cell r="N576" t="str">
            <v>112062020012</v>
          </cell>
          <cell r="O576" t="str">
            <v>Nối góc 90° ren ngoài PPR DISMY ghi D20x1/2"</v>
          </cell>
          <cell r="P576" t="str">
            <v>cái</v>
          </cell>
          <cell r="Q576">
            <v>0</v>
          </cell>
          <cell r="R576" t="str">
            <v>CTRN</v>
          </cell>
          <cell r="S576" t="str">
            <v>G</v>
          </cell>
          <cell r="T576" t="str">
            <v>D</v>
          </cell>
          <cell r="U576" t="e">
            <v>#N/A</v>
          </cell>
          <cell r="V576" t="str">
            <v/>
          </cell>
          <cell r="W576">
            <v>0</v>
          </cell>
          <cell r="X576">
            <v>20</v>
          </cell>
          <cell r="Y576">
            <v>12</v>
          </cell>
          <cell r="Z576" t="str">
            <v>127200020012</v>
          </cell>
          <cell r="AA576" t="str">
            <v>Nối góc 90° ren ngoài PPR DISMY ghi D20x1/2"</v>
          </cell>
          <cell r="AB576">
            <v>12</v>
          </cell>
          <cell r="AC576" t="b">
            <v>0</v>
          </cell>
          <cell r="AD576" t="str">
            <v>CTRNM2020012</v>
          </cell>
        </row>
        <row r="577">
          <cell r="D577" t="str">
            <v>12CTRNGM2512</v>
          </cell>
          <cell r="E577" t="str">
            <v>Nối góc 90° ren ngoài PPR DISMY ghi D25x1/2" mạ</v>
          </cell>
          <cell r="F577">
            <v>12062</v>
          </cell>
          <cell r="G577" t="str">
            <v>PPRNối góc 90° ren ngoàighi</v>
          </cell>
          <cell r="H577">
            <v>0</v>
          </cell>
          <cell r="I577" t="str">
            <v>Cút RN</v>
          </cell>
          <cell r="J577" t="str">
            <v>PPR</v>
          </cell>
          <cell r="K577" t="str">
            <v>Nối góc 90° ren ngoài</v>
          </cell>
          <cell r="L577" t="str">
            <v>ghi</v>
          </cell>
          <cell r="M577" t="str">
            <v>D25x1/2"</v>
          </cell>
          <cell r="N577" t="str">
            <v>112062025012</v>
          </cell>
          <cell r="O577" t="str">
            <v>Nối góc 90° ren ngoài PPR DISMY ghi D25x1/2"</v>
          </cell>
          <cell r="P577" t="str">
            <v>cái</v>
          </cell>
          <cell r="Q577">
            <v>0</v>
          </cell>
          <cell r="R577" t="str">
            <v>CTRN</v>
          </cell>
          <cell r="S577" t="str">
            <v>G</v>
          </cell>
          <cell r="T577" t="str">
            <v>D</v>
          </cell>
          <cell r="U577" t="e">
            <v>#N/A</v>
          </cell>
          <cell r="V577" t="str">
            <v/>
          </cell>
          <cell r="W577">
            <v>0</v>
          </cell>
          <cell r="X577">
            <v>25</v>
          </cell>
          <cell r="Y577">
            <v>12</v>
          </cell>
          <cell r="Z577" t="str">
            <v>127200025012</v>
          </cell>
          <cell r="AA577" t="str">
            <v>Nối góc 90° ren ngoài PPR DISMY ghi D25x1/2"</v>
          </cell>
          <cell r="AB577">
            <v>12</v>
          </cell>
          <cell r="AC577" t="b">
            <v>0</v>
          </cell>
          <cell r="AD577" t="str">
            <v>CTRNM2025012</v>
          </cell>
        </row>
        <row r="578">
          <cell r="D578" t="str">
            <v>12CTRNGM2534</v>
          </cell>
          <cell r="E578" t="str">
            <v>Nối góc 90° ren ngoài PPR DISMY ghi D25x3/4" mạ</v>
          </cell>
          <cell r="F578">
            <v>12062</v>
          </cell>
          <cell r="G578" t="str">
            <v>PPRNối góc 90° ren ngoàighi</v>
          </cell>
          <cell r="H578">
            <v>0</v>
          </cell>
          <cell r="I578" t="str">
            <v>Cút RN</v>
          </cell>
          <cell r="J578" t="str">
            <v>PPR</v>
          </cell>
          <cell r="K578" t="str">
            <v>Nối góc 90° ren ngoài</v>
          </cell>
          <cell r="L578" t="str">
            <v>ghi</v>
          </cell>
          <cell r="M578" t="str">
            <v>D25x3/4"</v>
          </cell>
          <cell r="N578" t="str">
            <v>112062025034</v>
          </cell>
          <cell r="O578" t="str">
            <v>Nối góc 90° ren ngoài PPR DISMY ghi D25x3/4"</v>
          </cell>
          <cell r="P578" t="str">
            <v>cái</v>
          </cell>
          <cell r="Q578">
            <v>0</v>
          </cell>
          <cell r="R578" t="str">
            <v>CTRN</v>
          </cell>
          <cell r="S578" t="str">
            <v>G</v>
          </cell>
          <cell r="T578" t="str">
            <v>D</v>
          </cell>
          <cell r="U578" t="e">
            <v>#N/A</v>
          </cell>
          <cell r="V578" t="str">
            <v/>
          </cell>
          <cell r="W578">
            <v>0</v>
          </cell>
          <cell r="X578">
            <v>25</v>
          </cell>
          <cell r="Y578">
            <v>34</v>
          </cell>
          <cell r="Z578" t="str">
            <v>127200025034</v>
          </cell>
          <cell r="AA578" t="str">
            <v>Nối góc 90° ren ngoài PPR DISMY ghi D25x3/4"</v>
          </cell>
          <cell r="AB578">
            <v>12</v>
          </cell>
          <cell r="AC578" t="b">
            <v>0</v>
          </cell>
          <cell r="AD578" t="str">
            <v>CTRNM2025034</v>
          </cell>
        </row>
        <row r="579">
          <cell r="D579" t="str">
            <v>12CTRNGM321</v>
          </cell>
          <cell r="E579" t="str">
            <v>Nối góc 90° ren ngoài PPR DISMY ghi D32x1" mạ</v>
          </cell>
          <cell r="F579">
            <v>12062</v>
          </cell>
          <cell r="G579" t="str">
            <v>PPRNối góc 90° ren ngoàighi</v>
          </cell>
          <cell r="H579">
            <v>0</v>
          </cell>
          <cell r="I579" t="str">
            <v>Cút RN</v>
          </cell>
          <cell r="J579" t="str">
            <v>PPR</v>
          </cell>
          <cell r="K579" t="str">
            <v>Nối góc 90° ren ngoài</v>
          </cell>
          <cell r="L579" t="str">
            <v>ghi</v>
          </cell>
          <cell r="M579" t="str">
            <v>D32x1"</v>
          </cell>
          <cell r="N579" t="str">
            <v>112062032100</v>
          </cell>
          <cell r="O579" t="str">
            <v>Nối góc 90° ren ngoài PPR DISMY ghi D32x1"</v>
          </cell>
          <cell r="P579" t="str">
            <v>cái</v>
          </cell>
          <cell r="Q579">
            <v>0</v>
          </cell>
          <cell r="R579" t="str">
            <v>CTRN</v>
          </cell>
          <cell r="S579" t="str">
            <v>G</v>
          </cell>
          <cell r="T579" t="str">
            <v>D</v>
          </cell>
          <cell r="U579" t="e">
            <v>#N/A</v>
          </cell>
          <cell r="V579" t="str">
            <v/>
          </cell>
          <cell r="W579">
            <v>0</v>
          </cell>
          <cell r="X579">
            <v>32</v>
          </cell>
          <cell r="Y579">
            <v>100</v>
          </cell>
          <cell r="Z579" t="str">
            <v>127200032100</v>
          </cell>
          <cell r="AA579" t="str">
            <v>Nối góc 90° ren ngoài PPR DISMY ghi D32x1"</v>
          </cell>
          <cell r="AB579">
            <v>12</v>
          </cell>
          <cell r="AC579" t="b">
            <v>0</v>
          </cell>
          <cell r="AD579" t="str">
            <v>CTRNM2032100</v>
          </cell>
        </row>
        <row r="580">
          <cell r="D580" t="str">
            <v>12CTRTGM2012</v>
          </cell>
          <cell r="E580" t="str">
            <v>Nối góc 90° ren trong PPR DISMY ghi D20x1/2" mạ</v>
          </cell>
          <cell r="F580">
            <v>12052</v>
          </cell>
          <cell r="G580" t="str">
            <v>PPRNối góc 90° ren trongghi</v>
          </cell>
          <cell r="H580">
            <v>0</v>
          </cell>
          <cell r="I580" t="str">
            <v>Cút RT</v>
          </cell>
          <cell r="J580" t="str">
            <v>PPR</v>
          </cell>
          <cell r="K580" t="str">
            <v>Nối góc 90° ren trong</v>
          </cell>
          <cell r="L580" t="str">
            <v>ghi</v>
          </cell>
          <cell r="M580" t="str">
            <v>D20x1/2"</v>
          </cell>
          <cell r="N580" t="str">
            <v>112052020012</v>
          </cell>
          <cell r="O580" t="str">
            <v>Nối góc 90° ren trong PPR DISMY ghi D20x1/2"</v>
          </cell>
          <cell r="P580" t="str">
            <v>cái</v>
          </cell>
          <cell r="Q580">
            <v>0</v>
          </cell>
          <cell r="R580" t="str">
            <v>CTRT</v>
          </cell>
          <cell r="S580" t="str">
            <v>G</v>
          </cell>
          <cell r="T580" t="str">
            <v>D</v>
          </cell>
          <cell r="U580" t="e">
            <v>#N/A</v>
          </cell>
          <cell r="V580" t="str">
            <v/>
          </cell>
          <cell r="W580">
            <v>0</v>
          </cell>
          <cell r="X580">
            <v>20</v>
          </cell>
          <cell r="Y580">
            <v>12</v>
          </cell>
          <cell r="Z580" t="str">
            <v>126200020012</v>
          </cell>
          <cell r="AA580" t="str">
            <v>Nối góc 90° ren trong PPR DISMY ghi D20x1/2"</v>
          </cell>
          <cell r="AB580">
            <v>12</v>
          </cell>
          <cell r="AC580" t="b">
            <v>0</v>
          </cell>
          <cell r="AD580" t="str">
            <v>CTRTM2020012</v>
          </cell>
        </row>
        <row r="581">
          <cell r="D581" t="str">
            <v>12CTRTGM2512</v>
          </cell>
          <cell r="E581" t="str">
            <v>Nối góc 90° ren trong PPR DISMY ghi D25x1/2" mạ</v>
          </cell>
          <cell r="F581">
            <v>12052</v>
          </cell>
          <cell r="G581" t="str">
            <v>PPRNối góc 90° ren trongghi</v>
          </cell>
          <cell r="H581">
            <v>0</v>
          </cell>
          <cell r="I581" t="str">
            <v>Cút RT</v>
          </cell>
          <cell r="J581" t="str">
            <v>PPR</v>
          </cell>
          <cell r="K581" t="str">
            <v>Nối góc 90° ren trong</v>
          </cell>
          <cell r="L581" t="str">
            <v>ghi</v>
          </cell>
          <cell r="M581" t="str">
            <v>D25x1/2"</v>
          </cell>
          <cell r="N581" t="str">
            <v>112052025012</v>
          </cell>
          <cell r="O581" t="str">
            <v>Nối góc 90° ren trong PPR DISMY ghi D25x1/2"</v>
          </cell>
          <cell r="P581" t="str">
            <v>cái</v>
          </cell>
          <cell r="Q581">
            <v>0</v>
          </cell>
          <cell r="R581" t="str">
            <v>CTRT</v>
          </cell>
          <cell r="S581" t="str">
            <v>G</v>
          </cell>
          <cell r="T581" t="str">
            <v>D</v>
          </cell>
          <cell r="U581" t="e">
            <v>#N/A</v>
          </cell>
          <cell r="V581" t="str">
            <v/>
          </cell>
          <cell r="W581">
            <v>0</v>
          </cell>
          <cell r="X581">
            <v>25</v>
          </cell>
          <cell r="Y581">
            <v>12</v>
          </cell>
          <cell r="Z581" t="str">
            <v>126200025012</v>
          </cell>
          <cell r="AA581" t="str">
            <v>Nối góc 90° ren trong PPR DISMY ghi D25x1/2"</v>
          </cell>
          <cell r="AB581">
            <v>12</v>
          </cell>
          <cell r="AC581" t="b">
            <v>0</v>
          </cell>
          <cell r="AD581" t="str">
            <v>CTRTM2025012</v>
          </cell>
        </row>
        <row r="582">
          <cell r="D582" t="str">
            <v>12CTRTGM2534</v>
          </cell>
          <cell r="E582" t="str">
            <v>Nối góc 90° ren trong PPR DISMY ghi D25x3/4" mạ</v>
          </cell>
          <cell r="F582">
            <v>12052</v>
          </cell>
          <cell r="G582" t="str">
            <v>PPRNối góc 90° ren trongghi</v>
          </cell>
          <cell r="H582">
            <v>0</v>
          </cell>
          <cell r="I582" t="str">
            <v>Cút RT</v>
          </cell>
          <cell r="J582" t="str">
            <v>PPR</v>
          </cell>
          <cell r="K582" t="str">
            <v>Nối góc 90° ren trong</v>
          </cell>
          <cell r="L582" t="str">
            <v>ghi</v>
          </cell>
          <cell r="M582" t="str">
            <v>D25x3/4"</v>
          </cell>
          <cell r="N582" t="str">
            <v>112052025034</v>
          </cell>
          <cell r="O582" t="str">
            <v>Nối góc 90° ren trong PPR DISMY ghi D25x3/4"</v>
          </cell>
          <cell r="P582" t="str">
            <v>cái</v>
          </cell>
          <cell r="Q582">
            <v>0</v>
          </cell>
          <cell r="R582" t="str">
            <v>CTRT</v>
          </cell>
          <cell r="S582" t="str">
            <v>G</v>
          </cell>
          <cell r="T582" t="str">
            <v>D</v>
          </cell>
          <cell r="U582" t="e">
            <v>#N/A</v>
          </cell>
          <cell r="V582" t="str">
            <v/>
          </cell>
          <cell r="W582">
            <v>0</v>
          </cell>
          <cell r="X582">
            <v>25</v>
          </cell>
          <cell r="Y582">
            <v>34</v>
          </cell>
          <cell r="Z582" t="str">
            <v>126200025034</v>
          </cell>
          <cell r="AA582" t="str">
            <v>Nối góc 90° ren trong PPR DISMY ghi D25x3/4"</v>
          </cell>
          <cell r="AB582">
            <v>12</v>
          </cell>
          <cell r="AC582" t="b">
            <v>0</v>
          </cell>
          <cell r="AD582" t="str">
            <v>CTRTM2025034</v>
          </cell>
        </row>
        <row r="583">
          <cell r="D583" t="str">
            <v>12CTRTGM321</v>
          </cell>
          <cell r="E583" t="str">
            <v>Nối góc 90° ren trong PPR DISMY ghi D32x1" mạ</v>
          </cell>
          <cell r="F583">
            <v>12052</v>
          </cell>
          <cell r="G583" t="str">
            <v>PPRNối góc 90° ren trongghi</v>
          </cell>
          <cell r="H583">
            <v>0</v>
          </cell>
          <cell r="I583" t="str">
            <v>Cút RT</v>
          </cell>
          <cell r="J583" t="str">
            <v>PPR</v>
          </cell>
          <cell r="K583" t="str">
            <v>Nối góc 90° ren trong</v>
          </cell>
          <cell r="L583" t="str">
            <v>ghi</v>
          </cell>
          <cell r="M583" t="str">
            <v>D32x1"</v>
          </cell>
          <cell r="N583" t="str">
            <v>112052032100</v>
          </cell>
          <cell r="O583" t="str">
            <v>Nối góc 90° ren trong PPR DISMY ghi D32x1"</v>
          </cell>
          <cell r="P583" t="str">
            <v>cái</v>
          </cell>
          <cell r="Q583">
            <v>0</v>
          </cell>
          <cell r="R583" t="str">
            <v>CTRT</v>
          </cell>
          <cell r="S583" t="str">
            <v>G</v>
          </cell>
          <cell r="T583" t="str">
            <v>D</v>
          </cell>
          <cell r="U583" t="e">
            <v>#N/A</v>
          </cell>
          <cell r="V583" t="str">
            <v/>
          </cell>
          <cell r="W583">
            <v>0</v>
          </cell>
          <cell r="X583">
            <v>32</v>
          </cell>
          <cell r="Y583">
            <v>100</v>
          </cell>
          <cell r="Z583" t="str">
            <v>126200032100</v>
          </cell>
          <cell r="AA583" t="str">
            <v>Nối góc 90° ren trong PPR DISMY ghi D32x1"</v>
          </cell>
          <cell r="AB583">
            <v>12</v>
          </cell>
          <cell r="AC583" t="b">
            <v>0</v>
          </cell>
          <cell r="AD583" t="str">
            <v>CTRTM2032100</v>
          </cell>
        </row>
        <row r="584">
          <cell r="D584" t="str">
            <v>12CTRTKGM2512</v>
          </cell>
          <cell r="E584" t="str">
            <v>Nối góc 90° ren trong kép PPR DISMY ghi D25x1/2" mạ</v>
          </cell>
          <cell r="F584">
            <v>12052</v>
          </cell>
          <cell r="G584" t="str">
            <v>PPRNối góc 90° ren trongghi</v>
          </cell>
          <cell r="H584">
            <v>0</v>
          </cell>
          <cell r="I584" t="str">
            <v>Cút RT</v>
          </cell>
          <cell r="J584" t="str">
            <v>PPR</v>
          </cell>
          <cell r="K584" t="str">
            <v>Nối góc 90° ren trong</v>
          </cell>
          <cell r="L584" t="str">
            <v>ghi</v>
          </cell>
          <cell r="M584" t="str">
            <v>D25x1/2"</v>
          </cell>
          <cell r="N584" t="e">
            <v>#N/A</v>
          </cell>
          <cell r="O584" t="e">
            <v>#N/A</v>
          </cell>
          <cell r="P584" t="e">
            <v>#N/A</v>
          </cell>
          <cell r="Q584">
            <v>0</v>
          </cell>
          <cell r="R584" t="str">
            <v>CTRT</v>
          </cell>
          <cell r="S584" t="str">
            <v>G</v>
          </cell>
          <cell r="T584" t="str">
            <v>D</v>
          </cell>
          <cell r="U584" t="e">
            <v>#N/A</v>
          </cell>
          <cell r="V584" t="str">
            <v/>
          </cell>
          <cell r="W584">
            <v>0</v>
          </cell>
          <cell r="X584">
            <v>25</v>
          </cell>
          <cell r="Y584">
            <v>12</v>
          </cell>
          <cell r="Z584" t="e">
            <v>#N/A</v>
          </cell>
          <cell r="AA584" t="e">
            <v>#N/A</v>
          </cell>
          <cell r="AB584" t="e">
            <v>#N/A</v>
          </cell>
          <cell r="AC584" t="e">
            <v>#N/A</v>
          </cell>
          <cell r="AD584" t="str">
            <v>CTRTKM2025012</v>
          </cell>
        </row>
        <row r="585">
          <cell r="D585" t="str">
            <v>12CTRTKX2512</v>
          </cell>
          <cell r="E585" t="str">
            <v>Nối góc 90° ren trong kép PPR DISMY xanh D25 x 1/2"</v>
          </cell>
          <cell r="F585">
            <v>12052</v>
          </cell>
          <cell r="G585" t="str">
            <v>PPRNối góc 90° ren trongxanh</v>
          </cell>
          <cell r="H585">
            <v>0</v>
          </cell>
          <cell r="I585" t="str">
            <v>Cút RT</v>
          </cell>
          <cell r="J585" t="str">
            <v>PPR</v>
          </cell>
          <cell r="K585" t="str">
            <v>Nối góc 90° ren trong</v>
          </cell>
          <cell r="L585" t="str">
            <v>ghi</v>
          </cell>
          <cell r="M585" t="str">
            <v>D25x1/2"</v>
          </cell>
          <cell r="N585" t="e">
            <v>#N/A</v>
          </cell>
          <cell r="O585" t="e">
            <v>#N/A</v>
          </cell>
          <cell r="P585" t="e">
            <v>#N/A</v>
          </cell>
          <cell r="Q585">
            <v>0</v>
          </cell>
          <cell r="R585" t="str">
            <v>CTRT</v>
          </cell>
          <cell r="S585" t="str">
            <v>X</v>
          </cell>
          <cell r="T585" t="str">
            <v>D</v>
          </cell>
          <cell r="U585" t="e">
            <v>#N/A</v>
          </cell>
          <cell r="V585" t="str">
            <v/>
          </cell>
          <cell r="W585">
            <v>0</v>
          </cell>
          <cell r="X585">
            <v>25</v>
          </cell>
          <cell r="Y585">
            <v>12</v>
          </cell>
          <cell r="Z585" t="e">
            <v>#N/A</v>
          </cell>
          <cell r="AA585" t="e">
            <v>#N/A</v>
          </cell>
          <cell r="AB585" t="e">
            <v>#N/A</v>
          </cell>
          <cell r="AC585" t="e">
            <v>#N/A</v>
          </cell>
          <cell r="AD585" t="str">
            <v>CTRTK1025012</v>
          </cell>
        </row>
        <row r="586">
          <cell r="D586" t="str">
            <v>12CTRTKX2512</v>
          </cell>
          <cell r="E586" t="str">
            <v>Nối góc 90° ren trong kép PPR DISMY ghi D25x1/2"</v>
          </cell>
          <cell r="F586">
            <v>12052</v>
          </cell>
          <cell r="G586" t="str">
            <v>PPRNối góc 90° ren trongghi</v>
          </cell>
          <cell r="H586">
            <v>0</v>
          </cell>
          <cell r="I586" t="str">
            <v>Cút RT</v>
          </cell>
          <cell r="J586" t="str">
            <v>PPR</v>
          </cell>
          <cell r="K586" t="str">
            <v>Nối góc 90° ren trong</v>
          </cell>
          <cell r="L586" t="str">
            <v>ghi</v>
          </cell>
          <cell r="M586" t="str">
            <v>D25x1/2"</v>
          </cell>
          <cell r="N586" t="e">
            <v>#N/A</v>
          </cell>
          <cell r="O586" t="e">
            <v>#N/A</v>
          </cell>
          <cell r="P586" t="e">
            <v>#N/A</v>
          </cell>
          <cell r="Q586">
            <v>0</v>
          </cell>
          <cell r="R586" t="str">
            <v>CTRT</v>
          </cell>
          <cell r="S586" t="str">
            <v>G</v>
          </cell>
          <cell r="T586" t="str">
            <v>D</v>
          </cell>
          <cell r="U586" t="e">
            <v>#N/A</v>
          </cell>
          <cell r="V586" t="str">
            <v/>
          </cell>
          <cell r="W586">
            <v>0</v>
          </cell>
          <cell r="X586">
            <v>25</v>
          </cell>
          <cell r="Y586">
            <v>12</v>
          </cell>
          <cell r="Z586" t="e">
            <v>#N/A</v>
          </cell>
          <cell r="AA586" t="e">
            <v>#N/A</v>
          </cell>
          <cell r="AB586" t="e">
            <v>#N/A</v>
          </cell>
          <cell r="AC586" t="e">
            <v>#N/A</v>
          </cell>
          <cell r="AD586" t="str">
            <v>CTRTK2025012</v>
          </cell>
        </row>
        <row r="587">
          <cell r="D587" t="str">
            <v>12MSRNGM2012</v>
          </cell>
          <cell r="E587" t="str">
            <v>Nối thẳng ren ngoài PPR DISMY ghi D20x1/2" mạ</v>
          </cell>
          <cell r="F587" t="e">
            <v>#N/A</v>
          </cell>
          <cell r="G587" t="e">
            <v>#N/A</v>
          </cell>
          <cell r="H587" t="e">
            <v>#N/A</v>
          </cell>
          <cell r="I587" t="e">
            <v>#N/A</v>
          </cell>
          <cell r="J587" t="e">
            <v>#N/A</v>
          </cell>
          <cell r="K587" t="e">
            <v>#N/A</v>
          </cell>
          <cell r="L587" t="e">
            <v>#N/A</v>
          </cell>
          <cell r="M587" t="e">
            <v>#N/A</v>
          </cell>
          <cell r="N587" t="e">
            <v>#N/A</v>
          </cell>
          <cell r="O587" t="e">
            <v>#N/A</v>
          </cell>
          <cell r="P587" t="e">
            <v>#N/A</v>
          </cell>
          <cell r="Q587" t="e">
            <v>#N/A</v>
          </cell>
          <cell r="R587" t="e">
            <v>#N/A</v>
          </cell>
          <cell r="S587" t="str">
            <v>G</v>
          </cell>
          <cell r="T587" t="e">
            <v>#N/A</v>
          </cell>
          <cell r="U587" t="e">
            <v>#N/A</v>
          </cell>
          <cell r="V587" t="e">
            <v>#N/A</v>
          </cell>
          <cell r="W587" t="e">
            <v>#N/A</v>
          </cell>
          <cell r="X587">
            <v>20</v>
          </cell>
          <cell r="Y587">
            <v>12</v>
          </cell>
          <cell r="Z587" t="e">
            <v>#N/A</v>
          </cell>
          <cell r="AA587" t="e">
            <v>#N/A</v>
          </cell>
          <cell r="AB587" t="e">
            <v>#N/A</v>
          </cell>
          <cell r="AC587" t="e">
            <v>#N/A</v>
          </cell>
          <cell r="AD587" t="str">
            <v>MSRNM2020012</v>
          </cell>
        </row>
        <row r="588">
          <cell r="D588" t="str">
            <v>12MSRNGM2512</v>
          </cell>
          <cell r="E588" t="str">
            <v>Nối thẳng ren ngoài PPR DISMY ghi D25x1/2" mạ</v>
          </cell>
          <cell r="F588" t="e">
            <v>#N/A</v>
          </cell>
          <cell r="G588" t="e">
            <v>#N/A</v>
          </cell>
          <cell r="H588" t="e">
            <v>#N/A</v>
          </cell>
          <cell r="I588" t="e">
            <v>#N/A</v>
          </cell>
          <cell r="J588" t="e">
            <v>#N/A</v>
          </cell>
          <cell r="K588" t="e">
            <v>#N/A</v>
          </cell>
          <cell r="L588" t="e">
            <v>#N/A</v>
          </cell>
          <cell r="M588" t="e">
            <v>#N/A</v>
          </cell>
          <cell r="N588" t="e">
            <v>#N/A</v>
          </cell>
          <cell r="O588" t="e">
            <v>#N/A</v>
          </cell>
          <cell r="P588" t="e">
            <v>#N/A</v>
          </cell>
          <cell r="Q588" t="e">
            <v>#N/A</v>
          </cell>
          <cell r="R588" t="e">
            <v>#N/A</v>
          </cell>
          <cell r="S588" t="str">
            <v>G</v>
          </cell>
          <cell r="T588" t="e">
            <v>#N/A</v>
          </cell>
          <cell r="U588" t="e">
            <v>#N/A</v>
          </cell>
          <cell r="V588" t="e">
            <v>#N/A</v>
          </cell>
          <cell r="W588" t="e">
            <v>#N/A</v>
          </cell>
          <cell r="X588">
            <v>25</v>
          </cell>
          <cell r="Y588">
            <v>12</v>
          </cell>
          <cell r="Z588" t="e">
            <v>#N/A</v>
          </cell>
          <cell r="AA588" t="e">
            <v>#N/A</v>
          </cell>
          <cell r="AB588" t="e">
            <v>#N/A</v>
          </cell>
          <cell r="AC588" t="e">
            <v>#N/A</v>
          </cell>
          <cell r="AD588" t="str">
            <v>MSRNM2025012</v>
          </cell>
        </row>
        <row r="589">
          <cell r="D589" t="str">
            <v>12MSRNGM2534</v>
          </cell>
          <cell r="E589" t="str">
            <v>Nối thẳng ren ngoài PPR DISMY ghi D25x3/4" mạ</v>
          </cell>
          <cell r="F589" t="e">
            <v>#N/A</v>
          </cell>
          <cell r="G589" t="e">
            <v>#N/A</v>
          </cell>
          <cell r="H589" t="e">
            <v>#N/A</v>
          </cell>
          <cell r="I589" t="e">
            <v>#N/A</v>
          </cell>
          <cell r="J589" t="e">
            <v>#N/A</v>
          </cell>
          <cell r="K589" t="e">
            <v>#N/A</v>
          </cell>
          <cell r="L589" t="e">
            <v>#N/A</v>
          </cell>
          <cell r="M589" t="e">
            <v>#N/A</v>
          </cell>
          <cell r="N589" t="e">
            <v>#N/A</v>
          </cell>
          <cell r="O589" t="e">
            <v>#N/A</v>
          </cell>
          <cell r="P589" t="e">
            <v>#N/A</v>
          </cell>
          <cell r="Q589" t="e">
            <v>#N/A</v>
          </cell>
          <cell r="R589" t="e">
            <v>#N/A</v>
          </cell>
          <cell r="S589" t="str">
            <v>G</v>
          </cell>
          <cell r="T589" t="e">
            <v>#N/A</v>
          </cell>
          <cell r="U589" t="e">
            <v>#N/A</v>
          </cell>
          <cell r="V589" t="e">
            <v>#N/A</v>
          </cell>
          <cell r="W589" t="e">
            <v>#N/A</v>
          </cell>
          <cell r="X589">
            <v>25</v>
          </cell>
          <cell r="Y589">
            <v>34</v>
          </cell>
          <cell r="Z589" t="e">
            <v>#N/A</v>
          </cell>
          <cell r="AA589" t="e">
            <v>#N/A</v>
          </cell>
          <cell r="AB589" t="e">
            <v>#N/A</v>
          </cell>
          <cell r="AC589" t="e">
            <v>#N/A</v>
          </cell>
          <cell r="AD589" t="str">
            <v>MSRNM2025034</v>
          </cell>
        </row>
        <row r="590">
          <cell r="D590" t="str">
            <v>12MSRNGM321</v>
          </cell>
          <cell r="E590" t="str">
            <v>Nối thẳng ren ngoài PPR DISMY ghi D</v>
          </cell>
          <cell r="F590" t="e">
            <v>#N/A</v>
          </cell>
          <cell r="G590" t="e">
            <v>#N/A</v>
          </cell>
          <cell r="H590" t="e">
            <v>#N/A</v>
          </cell>
          <cell r="I590" t="e">
            <v>#N/A</v>
          </cell>
          <cell r="J590" t="e">
            <v>#N/A</v>
          </cell>
          <cell r="K590" t="e">
            <v>#N/A</v>
          </cell>
          <cell r="L590" t="e">
            <v>#N/A</v>
          </cell>
          <cell r="M590" t="e">
            <v>#N/A</v>
          </cell>
          <cell r="N590" t="e">
            <v>#N/A</v>
          </cell>
          <cell r="O590" t="e">
            <v>#N/A</v>
          </cell>
          <cell r="P590" t="e">
            <v>#N/A</v>
          </cell>
          <cell r="Q590" t="e">
            <v>#N/A</v>
          </cell>
          <cell r="R590" t="e">
            <v>#N/A</v>
          </cell>
          <cell r="S590" t="str">
            <v>G</v>
          </cell>
          <cell r="T590" t="e">
            <v>#N/A</v>
          </cell>
          <cell r="U590" t="e">
            <v>#N/A</v>
          </cell>
          <cell r="V590" t="e">
            <v>#N/A</v>
          </cell>
          <cell r="W590" t="e">
            <v>#N/A</v>
          </cell>
          <cell r="X590">
            <v>32</v>
          </cell>
          <cell r="Y590">
            <v>100</v>
          </cell>
          <cell r="Z590" t="e">
            <v>#N/A</v>
          </cell>
          <cell r="AA590" t="e">
            <v>#N/A</v>
          </cell>
          <cell r="AB590" t="e">
            <v>#N/A</v>
          </cell>
          <cell r="AC590" t="e">
            <v>#N/A</v>
          </cell>
          <cell r="AD590" t="str">
            <v>MSRNM2032100</v>
          </cell>
        </row>
        <row r="591">
          <cell r="D591" t="str">
            <v>12MSRNGM40114</v>
          </cell>
          <cell r="E591" t="str">
            <v>Nối thẳng ren ngoài PPR DISMY ghi D40x1 1/4" mạ</v>
          </cell>
          <cell r="F591" t="e">
            <v>#N/A</v>
          </cell>
          <cell r="G591" t="e">
            <v>#N/A</v>
          </cell>
          <cell r="H591" t="e">
            <v>#N/A</v>
          </cell>
          <cell r="I591" t="e">
            <v>#N/A</v>
          </cell>
          <cell r="J591" t="e">
            <v>#N/A</v>
          </cell>
          <cell r="K591" t="e">
            <v>#N/A</v>
          </cell>
          <cell r="L591" t="e">
            <v>#N/A</v>
          </cell>
          <cell r="M591" t="e">
            <v>#N/A</v>
          </cell>
          <cell r="N591" t="e">
            <v>#N/A</v>
          </cell>
          <cell r="O591" t="e">
            <v>#N/A</v>
          </cell>
          <cell r="P591" t="e">
            <v>#N/A</v>
          </cell>
          <cell r="Q591" t="e">
            <v>#N/A</v>
          </cell>
          <cell r="R591" t="e">
            <v>#N/A</v>
          </cell>
          <cell r="S591" t="str">
            <v>G</v>
          </cell>
          <cell r="T591" t="e">
            <v>#N/A</v>
          </cell>
          <cell r="U591" t="e">
            <v>#N/A</v>
          </cell>
          <cell r="V591" t="e">
            <v>#N/A</v>
          </cell>
          <cell r="W591" t="e">
            <v>#N/A</v>
          </cell>
          <cell r="X591">
            <v>40</v>
          </cell>
          <cell r="Y591">
            <v>114</v>
          </cell>
          <cell r="Z591" t="e">
            <v>#N/A</v>
          </cell>
          <cell r="AA591" t="e">
            <v>#N/A</v>
          </cell>
          <cell r="AB591" t="e">
            <v>#N/A</v>
          </cell>
          <cell r="AC591" t="e">
            <v>#N/A</v>
          </cell>
          <cell r="AD591" t="str">
            <v>MSRNM2040114</v>
          </cell>
        </row>
        <row r="592">
          <cell r="D592" t="str">
            <v>12MSRNGM50112</v>
          </cell>
          <cell r="E592" t="str">
            <v>Nối thẳng ren ngoài PPR DISMY ghi D50x1 1/2" mạ</v>
          </cell>
          <cell r="F592" t="e">
            <v>#N/A</v>
          </cell>
          <cell r="G592" t="e">
            <v>#N/A</v>
          </cell>
          <cell r="H592" t="e">
            <v>#N/A</v>
          </cell>
          <cell r="I592" t="e">
            <v>#N/A</v>
          </cell>
          <cell r="J592" t="e">
            <v>#N/A</v>
          </cell>
          <cell r="K592" t="e">
            <v>#N/A</v>
          </cell>
          <cell r="L592" t="e">
            <v>#N/A</v>
          </cell>
          <cell r="M592" t="e">
            <v>#N/A</v>
          </cell>
          <cell r="N592" t="e">
            <v>#N/A</v>
          </cell>
          <cell r="O592" t="e">
            <v>#N/A</v>
          </cell>
          <cell r="P592" t="e">
            <v>#N/A</v>
          </cell>
          <cell r="Q592" t="e">
            <v>#N/A</v>
          </cell>
          <cell r="R592" t="e">
            <v>#N/A</v>
          </cell>
          <cell r="S592" t="str">
            <v>G</v>
          </cell>
          <cell r="T592" t="e">
            <v>#N/A</v>
          </cell>
          <cell r="U592" t="e">
            <v>#N/A</v>
          </cell>
          <cell r="V592" t="e">
            <v>#N/A</v>
          </cell>
          <cell r="W592" t="e">
            <v>#N/A</v>
          </cell>
          <cell r="X592">
            <v>50</v>
          </cell>
          <cell r="Y592">
            <v>112</v>
          </cell>
          <cell r="Z592" t="e">
            <v>#N/A</v>
          </cell>
          <cell r="AA592" t="e">
            <v>#N/A</v>
          </cell>
          <cell r="AB592" t="e">
            <v>#N/A</v>
          </cell>
          <cell r="AC592" t="e">
            <v>#N/A</v>
          </cell>
          <cell r="AD592" t="str">
            <v>MSRNM2050112</v>
          </cell>
        </row>
        <row r="593">
          <cell r="D593" t="str">
            <v>12MSRNGM632</v>
          </cell>
          <cell r="E593" t="str">
            <v>Nối thẳng ren ngoài PPR DISMY ghi D63x2" mạ</v>
          </cell>
          <cell r="F593" t="e">
            <v>#N/A</v>
          </cell>
          <cell r="G593" t="e">
            <v>#N/A</v>
          </cell>
          <cell r="H593" t="e">
            <v>#N/A</v>
          </cell>
          <cell r="I593" t="e">
            <v>#N/A</v>
          </cell>
          <cell r="J593" t="e">
            <v>#N/A</v>
          </cell>
          <cell r="K593" t="e">
            <v>#N/A</v>
          </cell>
          <cell r="L593" t="e">
            <v>#N/A</v>
          </cell>
          <cell r="M593" t="e">
            <v>#N/A</v>
          </cell>
          <cell r="N593" t="e">
            <v>#N/A</v>
          </cell>
          <cell r="O593" t="e">
            <v>#N/A</v>
          </cell>
          <cell r="P593" t="e">
            <v>#N/A</v>
          </cell>
          <cell r="Q593" t="e">
            <v>#N/A</v>
          </cell>
          <cell r="R593" t="e">
            <v>#N/A</v>
          </cell>
          <cell r="S593" t="str">
            <v>G</v>
          </cell>
          <cell r="T593" t="e">
            <v>#N/A</v>
          </cell>
          <cell r="U593" t="e">
            <v>#N/A</v>
          </cell>
          <cell r="V593" t="e">
            <v>#N/A</v>
          </cell>
          <cell r="W593" t="e">
            <v>#N/A</v>
          </cell>
          <cell r="X593">
            <v>63</v>
          </cell>
          <cell r="Y593">
            <v>200</v>
          </cell>
          <cell r="Z593" t="e">
            <v>#N/A</v>
          </cell>
          <cell r="AA593" t="e">
            <v>#N/A</v>
          </cell>
          <cell r="AB593" t="e">
            <v>#N/A</v>
          </cell>
          <cell r="AC593" t="e">
            <v>#N/A</v>
          </cell>
          <cell r="AD593" t="str">
            <v>MSRNM2063200</v>
          </cell>
        </row>
        <row r="594">
          <cell r="D594" t="str">
            <v>12MSRNGM75212</v>
          </cell>
          <cell r="E594" t="str">
            <v>Nối thẳng ren ngoài PPR DISMY ghi D75x2 1/2" mạ</v>
          </cell>
          <cell r="F594" t="e">
            <v>#N/A</v>
          </cell>
          <cell r="G594" t="e">
            <v>#N/A</v>
          </cell>
          <cell r="H594" t="e">
            <v>#N/A</v>
          </cell>
          <cell r="I594" t="e">
            <v>#N/A</v>
          </cell>
          <cell r="J594" t="e">
            <v>#N/A</v>
          </cell>
          <cell r="K594" t="e">
            <v>#N/A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e">
            <v>#N/A</v>
          </cell>
          <cell r="R594" t="e">
            <v>#N/A</v>
          </cell>
          <cell r="S594" t="str">
            <v>G</v>
          </cell>
          <cell r="T594" t="e">
            <v>#N/A</v>
          </cell>
          <cell r="U594" t="e">
            <v>#N/A</v>
          </cell>
          <cell r="V594" t="e">
            <v>#N/A</v>
          </cell>
          <cell r="W594" t="e">
            <v>#N/A</v>
          </cell>
          <cell r="X594">
            <v>75</v>
          </cell>
          <cell r="Y594">
            <v>212</v>
          </cell>
          <cell r="Z594" t="e">
            <v>#N/A</v>
          </cell>
          <cell r="AA594" t="e">
            <v>#N/A</v>
          </cell>
          <cell r="AB594" t="e">
            <v>#N/A</v>
          </cell>
          <cell r="AC594" t="e">
            <v>#N/A</v>
          </cell>
          <cell r="AD594" t="str">
            <v>MSRNM2075212</v>
          </cell>
        </row>
        <row r="595">
          <cell r="D595" t="str">
            <v>12MSRNGM903</v>
          </cell>
          <cell r="E595" t="str">
            <v>Nối thẳng ren ngoài PPR DISMY ghi D90x3" mạ</v>
          </cell>
          <cell r="F595" t="e">
            <v>#N/A</v>
          </cell>
          <cell r="G595" t="e">
            <v>#N/A</v>
          </cell>
          <cell r="H595" t="e">
            <v>#N/A</v>
          </cell>
          <cell r="I595" t="e">
            <v>#N/A</v>
          </cell>
          <cell r="J595" t="e">
            <v>#N/A</v>
          </cell>
          <cell r="K595" t="e">
            <v>#N/A</v>
          </cell>
          <cell r="L595" t="e">
            <v>#N/A</v>
          </cell>
          <cell r="M595" t="e">
            <v>#N/A</v>
          </cell>
          <cell r="N595" t="e">
            <v>#N/A</v>
          </cell>
          <cell r="O595" t="e">
            <v>#N/A</v>
          </cell>
          <cell r="P595" t="e">
            <v>#N/A</v>
          </cell>
          <cell r="Q595" t="e">
            <v>#N/A</v>
          </cell>
          <cell r="R595" t="e">
            <v>#N/A</v>
          </cell>
          <cell r="S595" t="str">
            <v>G</v>
          </cell>
          <cell r="T595" t="e">
            <v>#N/A</v>
          </cell>
          <cell r="U595" t="e">
            <v>#N/A</v>
          </cell>
          <cell r="V595" t="e">
            <v>#N/A</v>
          </cell>
          <cell r="W595" t="e">
            <v>#N/A</v>
          </cell>
          <cell r="X595">
            <v>90</v>
          </cell>
          <cell r="Y595">
            <v>300</v>
          </cell>
          <cell r="Z595" t="e">
            <v>#N/A</v>
          </cell>
          <cell r="AA595" t="e">
            <v>#N/A</v>
          </cell>
          <cell r="AB595" t="e">
            <v>#N/A</v>
          </cell>
          <cell r="AC595" t="e">
            <v>#N/A</v>
          </cell>
          <cell r="AD595" t="str">
            <v>MSRNM2090300</v>
          </cell>
        </row>
        <row r="596">
          <cell r="D596" t="str">
            <v>12MSRTGM1104</v>
          </cell>
          <cell r="E596" t="str">
            <v>Nối thẳng ren trong PPR DISMY ghi D110x4'' mạ</v>
          </cell>
          <cell r="F596">
            <v>12142</v>
          </cell>
          <cell r="G596" t="str">
            <v>PPRNối thẳng ren trongghi</v>
          </cell>
          <cell r="H596">
            <v>0</v>
          </cell>
          <cell r="I596" t="str">
            <v>Măng sông RT</v>
          </cell>
          <cell r="J596" t="str">
            <v>PPR</v>
          </cell>
          <cell r="K596" t="str">
            <v>Nối thẳng ren trong</v>
          </cell>
          <cell r="L596" t="str">
            <v>ghi</v>
          </cell>
          <cell r="M596" t="str">
            <v>D110x4''</v>
          </cell>
          <cell r="N596" t="str">
            <v>112142110004</v>
          </cell>
          <cell r="O596" t="str">
            <v>Nối thẳng ren trong PPR DISMY ghi D110x4''</v>
          </cell>
          <cell r="P596" t="str">
            <v>cái</v>
          </cell>
          <cell r="Q596">
            <v>0</v>
          </cell>
          <cell r="R596" t="str">
            <v>MSRT</v>
          </cell>
          <cell r="S596" t="str">
            <v>G</v>
          </cell>
          <cell r="T596" t="str">
            <v>D</v>
          </cell>
          <cell r="U596" t="e">
            <v>#N/A</v>
          </cell>
          <cell r="V596" t="str">
            <v/>
          </cell>
          <cell r="W596">
            <v>0</v>
          </cell>
          <cell r="X596">
            <v>110</v>
          </cell>
          <cell r="Y596">
            <v>4</v>
          </cell>
          <cell r="Z596" t="str">
            <v>136200110004</v>
          </cell>
          <cell r="AA596" t="str">
            <v>Nối thẳng ren trong PPR DISMY ghi D110x4''</v>
          </cell>
          <cell r="AB596">
            <v>12</v>
          </cell>
          <cell r="AC596" t="b">
            <v>0</v>
          </cell>
          <cell r="AD596" t="str">
            <v>MSRTM2110004</v>
          </cell>
        </row>
        <row r="597">
          <cell r="D597" t="str">
            <v>12MSRTGM2012</v>
          </cell>
          <cell r="E597" t="str">
            <v>Nối thẳng ren trong PPR DISMY ghi D20x1/2" mạ</v>
          </cell>
          <cell r="F597">
            <v>12142</v>
          </cell>
          <cell r="G597" t="str">
            <v>PPRNối thẳng ren trongghi</v>
          </cell>
          <cell r="H597">
            <v>0</v>
          </cell>
          <cell r="I597" t="str">
            <v>Măng sông RT</v>
          </cell>
          <cell r="J597" t="str">
            <v>PPR</v>
          </cell>
          <cell r="K597" t="str">
            <v>Nối thẳng ren trong</v>
          </cell>
          <cell r="L597" t="str">
            <v>ghi</v>
          </cell>
          <cell r="M597" t="str">
            <v>D20x1/2"</v>
          </cell>
          <cell r="N597" t="str">
            <v>112142020012</v>
          </cell>
          <cell r="O597" t="str">
            <v>Nối thẳng ren trong PPR DISMY ghi D20x1/2"</v>
          </cell>
          <cell r="P597" t="str">
            <v>cái</v>
          </cell>
          <cell r="Q597">
            <v>0</v>
          </cell>
          <cell r="R597" t="str">
            <v>MSRT</v>
          </cell>
          <cell r="S597" t="str">
            <v>G</v>
          </cell>
          <cell r="T597" t="str">
            <v>D</v>
          </cell>
          <cell r="U597" t="e">
            <v>#N/A</v>
          </cell>
          <cell r="V597" t="str">
            <v/>
          </cell>
          <cell r="W597">
            <v>0</v>
          </cell>
          <cell r="X597">
            <v>20</v>
          </cell>
          <cell r="Y597">
            <v>12</v>
          </cell>
          <cell r="Z597" t="str">
            <v>136200020012</v>
          </cell>
          <cell r="AA597" t="str">
            <v>Nối thẳng ren trong PPR DISMY ghi D20x1/2"</v>
          </cell>
          <cell r="AB597">
            <v>12</v>
          </cell>
          <cell r="AC597" t="b">
            <v>0</v>
          </cell>
          <cell r="AD597" t="str">
            <v>MSRTM2020012</v>
          </cell>
        </row>
        <row r="598">
          <cell r="D598" t="str">
            <v>12MSRTGM2512</v>
          </cell>
          <cell r="E598" t="str">
            <v>Nối thẳng ren trong PPR DISMY ghi D25x1/2" mạ</v>
          </cell>
          <cell r="F598">
            <v>12142</v>
          </cell>
          <cell r="G598" t="str">
            <v>PPRNối thẳng ren trongghi</v>
          </cell>
          <cell r="H598">
            <v>0</v>
          </cell>
          <cell r="I598" t="str">
            <v>Măng sông RT</v>
          </cell>
          <cell r="J598" t="str">
            <v>PPR</v>
          </cell>
          <cell r="K598" t="str">
            <v>Nối thẳng ren trong</v>
          </cell>
          <cell r="L598" t="str">
            <v>ghi</v>
          </cell>
          <cell r="M598" t="str">
            <v>D25x1/2"</v>
          </cell>
          <cell r="N598" t="str">
            <v>112142025012</v>
          </cell>
          <cell r="O598" t="str">
            <v>Nối thẳng ren trong PPR DISMY ghi D25x1/2"</v>
          </cell>
          <cell r="P598" t="str">
            <v>cái</v>
          </cell>
          <cell r="Q598">
            <v>0</v>
          </cell>
          <cell r="R598" t="str">
            <v>MSRT</v>
          </cell>
          <cell r="S598" t="str">
            <v>G</v>
          </cell>
          <cell r="T598" t="str">
            <v>D</v>
          </cell>
          <cell r="U598" t="e">
            <v>#N/A</v>
          </cell>
          <cell r="V598" t="str">
            <v/>
          </cell>
          <cell r="W598">
            <v>0</v>
          </cell>
          <cell r="X598">
            <v>25</v>
          </cell>
          <cell r="Y598">
            <v>12</v>
          </cell>
          <cell r="Z598" t="str">
            <v>136200025012</v>
          </cell>
          <cell r="AA598" t="str">
            <v>Nối thẳng ren trong PPR DISMY ghi D25x1/2"</v>
          </cell>
          <cell r="AB598">
            <v>12</v>
          </cell>
          <cell r="AC598" t="b">
            <v>0</v>
          </cell>
          <cell r="AD598" t="str">
            <v>MSRTM2025012</v>
          </cell>
        </row>
        <row r="599">
          <cell r="D599" t="str">
            <v>12MSRTGM2534</v>
          </cell>
          <cell r="E599" t="str">
            <v>Nối thẳng ren trong PPR DISMY ghi D25x3/4" mạ</v>
          </cell>
          <cell r="F599">
            <v>12142</v>
          </cell>
          <cell r="G599" t="str">
            <v>PPRNối thẳng ren trongghi</v>
          </cell>
          <cell r="H599">
            <v>0</v>
          </cell>
          <cell r="I599" t="str">
            <v>Măng sông RT</v>
          </cell>
          <cell r="J599" t="str">
            <v>PPR</v>
          </cell>
          <cell r="K599" t="str">
            <v>Nối thẳng ren trong</v>
          </cell>
          <cell r="L599" t="str">
            <v>ghi</v>
          </cell>
          <cell r="M599" t="str">
            <v>D25x3/4"</v>
          </cell>
          <cell r="N599" t="str">
            <v>112142025034</v>
          </cell>
          <cell r="O599" t="str">
            <v>Nối thẳng ren trong PPR DISMY ghi D25x3/4"</v>
          </cell>
          <cell r="P599" t="str">
            <v>cái</v>
          </cell>
          <cell r="Q599">
            <v>0</v>
          </cell>
          <cell r="R599" t="str">
            <v>MSRT</v>
          </cell>
          <cell r="S599" t="str">
            <v>G</v>
          </cell>
          <cell r="T599" t="str">
            <v>D</v>
          </cell>
          <cell r="U599" t="e">
            <v>#N/A</v>
          </cell>
          <cell r="V599" t="str">
            <v/>
          </cell>
          <cell r="W599">
            <v>0</v>
          </cell>
          <cell r="X599">
            <v>25</v>
          </cell>
          <cell r="Y599">
            <v>34</v>
          </cell>
          <cell r="Z599" t="str">
            <v>136200025034</v>
          </cell>
          <cell r="AA599" t="str">
            <v>Nối thẳng ren trong PPR DISMY ghi D25x3/4"</v>
          </cell>
          <cell r="AB599">
            <v>12</v>
          </cell>
          <cell r="AC599" t="b">
            <v>0</v>
          </cell>
          <cell r="AD599" t="str">
            <v>MSRTM2025034</v>
          </cell>
        </row>
        <row r="600">
          <cell r="D600" t="str">
            <v>12MSRTGM321</v>
          </cell>
          <cell r="E600" t="str">
            <v>Nối thẳng ren trong PPR DISMY ghi D32x1" mạ</v>
          </cell>
          <cell r="F600">
            <v>12142</v>
          </cell>
          <cell r="G600" t="str">
            <v>PPRNối thẳng ren trongghi</v>
          </cell>
          <cell r="H600">
            <v>0</v>
          </cell>
          <cell r="I600" t="str">
            <v>Măng sông RT</v>
          </cell>
          <cell r="J600" t="str">
            <v>PPR</v>
          </cell>
          <cell r="K600" t="str">
            <v>Nối thẳng ren trong</v>
          </cell>
          <cell r="L600" t="str">
            <v>ghi</v>
          </cell>
          <cell r="M600" t="str">
            <v>D32x1"</v>
          </cell>
          <cell r="N600" t="str">
            <v>112142032100</v>
          </cell>
          <cell r="O600" t="str">
            <v>Nối thẳng ren trong PPR DISMY ghi D32x1"</v>
          </cell>
          <cell r="P600" t="str">
            <v>cái</v>
          </cell>
          <cell r="Q600">
            <v>0</v>
          </cell>
          <cell r="R600" t="str">
            <v>MSRT</v>
          </cell>
          <cell r="S600" t="str">
            <v>G</v>
          </cell>
          <cell r="T600" t="str">
            <v>D</v>
          </cell>
          <cell r="U600" t="e">
            <v>#N/A</v>
          </cell>
          <cell r="V600" t="str">
            <v/>
          </cell>
          <cell r="W600">
            <v>0</v>
          </cell>
          <cell r="X600">
            <v>32</v>
          </cell>
          <cell r="Y600">
            <v>100</v>
          </cell>
          <cell r="Z600" t="str">
            <v>136200032100</v>
          </cell>
          <cell r="AA600" t="str">
            <v>Nối thẳng ren trong PPR DISMY ghi D32x1"</v>
          </cell>
          <cell r="AB600">
            <v>12</v>
          </cell>
          <cell r="AC600" t="b">
            <v>0</v>
          </cell>
          <cell r="AD600" t="str">
            <v>MSRTM2032100</v>
          </cell>
        </row>
        <row r="601">
          <cell r="D601" t="str">
            <v>12MSRTGM40114</v>
          </cell>
          <cell r="E601" t="str">
            <v>Nối thẳng ren trong PPR DISMY ghi D40x1 1/4" mạ</v>
          </cell>
          <cell r="F601">
            <v>12142</v>
          </cell>
          <cell r="G601" t="str">
            <v>PPRNối thẳng ren trongghi</v>
          </cell>
          <cell r="H601">
            <v>0</v>
          </cell>
          <cell r="I601" t="str">
            <v>Măng sông RT</v>
          </cell>
          <cell r="J601" t="str">
            <v>PPR</v>
          </cell>
          <cell r="K601" t="str">
            <v>Nối thẳng ren trong</v>
          </cell>
          <cell r="L601" t="str">
            <v>ghi</v>
          </cell>
          <cell r="M601" t="str">
            <v>D40x1 1/4"</v>
          </cell>
          <cell r="N601" t="str">
            <v>112142040114</v>
          </cell>
          <cell r="O601" t="str">
            <v>Nối thẳng ren trong PPR DISMY ghi D40x1 1/4"</v>
          </cell>
          <cell r="P601" t="str">
            <v>cái</v>
          </cell>
          <cell r="Q601">
            <v>0</v>
          </cell>
          <cell r="R601" t="str">
            <v>MSRT</v>
          </cell>
          <cell r="S601" t="str">
            <v>G</v>
          </cell>
          <cell r="T601" t="str">
            <v>D</v>
          </cell>
          <cell r="U601" t="e">
            <v>#N/A</v>
          </cell>
          <cell r="V601" t="str">
            <v/>
          </cell>
          <cell r="W601">
            <v>0</v>
          </cell>
          <cell r="X601">
            <v>40</v>
          </cell>
          <cell r="Y601">
            <v>114</v>
          </cell>
          <cell r="Z601" t="str">
            <v>136200040114</v>
          </cell>
          <cell r="AA601" t="str">
            <v>Nối thẳng ren trong PPR DISMY ghi D40x1 1/4"</v>
          </cell>
          <cell r="AB601">
            <v>12</v>
          </cell>
          <cell r="AC601" t="b">
            <v>0</v>
          </cell>
          <cell r="AD601" t="str">
            <v>MSRTM2040114</v>
          </cell>
        </row>
        <row r="602">
          <cell r="D602" t="str">
            <v>12MSRTGM50112</v>
          </cell>
          <cell r="E602" t="str">
            <v>Nối thẳng ren trong PPR DISMY ghi D50x1 1/2" mạ</v>
          </cell>
          <cell r="F602">
            <v>12142</v>
          </cell>
          <cell r="G602" t="str">
            <v>PPRNối thẳng ren trongghi</v>
          </cell>
          <cell r="H602">
            <v>0</v>
          </cell>
          <cell r="I602" t="str">
            <v>Măng sông RT</v>
          </cell>
          <cell r="J602" t="str">
            <v>PPR</v>
          </cell>
          <cell r="K602" t="str">
            <v>Nối thẳng ren trong</v>
          </cell>
          <cell r="L602" t="str">
            <v>ghi</v>
          </cell>
          <cell r="M602" t="str">
            <v>D50x1 1/2"</v>
          </cell>
          <cell r="N602" t="str">
            <v>112142050112</v>
          </cell>
          <cell r="O602" t="str">
            <v>Nối thẳng ren trong PPR DISMY ghi D50x1 1/2"</v>
          </cell>
          <cell r="P602" t="str">
            <v>cái</v>
          </cell>
          <cell r="Q602">
            <v>0</v>
          </cell>
          <cell r="R602" t="str">
            <v>MSRT</v>
          </cell>
          <cell r="S602" t="str">
            <v>G</v>
          </cell>
          <cell r="T602" t="str">
            <v>D</v>
          </cell>
          <cell r="U602" t="e">
            <v>#N/A</v>
          </cell>
          <cell r="V602" t="str">
            <v/>
          </cell>
          <cell r="W602">
            <v>0</v>
          </cell>
          <cell r="X602">
            <v>50</v>
          </cell>
          <cell r="Y602">
            <v>112</v>
          </cell>
          <cell r="Z602" t="str">
            <v>136200050112</v>
          </cell>
          <cell r="AA602" t="str">
            <v>Nối thẳng ren trong PPR DISMY ghi D50x1 1/2"</v>
          </cell>
          <cell r="AB602">
            <v>12</v>
          </cell>
          <cell r="AC602" t="b">
            <v>0</v>
          </cell>
          <cell r="AD602" t="str">
            <v>MSRTM2050112</v>
          </cell>
        </row>
        <row r="603">
          <cell r="D603" t="str">
            <v>12MSRTGM632</v>
          </cell>
          <cell r="E603" t="str">
            <v>Nối thẳng ren trong PPR DISMY ghi D63x2" mạ</v>
          </cell>
          <cell r="F603">
            <v>12142</v>
          </cell>
          <cell r="G603" t="str">
            <v>PPRNối thẳng ren trongghi</v>
          </cell>
          <cell r="H603">
            <v>0</v>
          </cell>
          <cell r="I603" t="str">
            <v>Măng sông RT</v>
          </cell>
          <cell r="J603" t="str">
            <v>PPR</v>
          </cell>
          <cell r="K603" t="str">
            <v>Nối thẳng ren trong</v>
          </cell>
          <cell r="L603" t="str">
            <v>ghi</v>
          </cell>
          <cell r="M603" t="str">
            <v>D63x2"</v>
          </cell>
          <cell r="N603" t="str">
            <v>112142063002</v>
          </cell>
          <cell r="O603" t="str">
            <v>Nối thẳng ren trong PPR DISMY ghi D63x2"</v>
          </cell>
          <cell r="P603" t="str">
            <v>cái</v>
          </cell>
          <cell r="Q603">
            <v>0</v>
          </cell>
          <cell r="R603" t="str">
            <v>MSRT</v>
          </cell>
          <cell r="S603" t="str">
            <v>G</v>
          </cell>
          <cell r="T603" t="str">
            <v>D</v>
          </cell>
          <cell r="U603" t="e">
            <v>#N/A</v>
          </cell>
          <cell r="V603" t="str">
            <v/>
          </cell>
          <cell r="W603">
            <v>0</v>
          </cell>
          <cell r="X603">
            <v>63</v>
          </cell>
          <cell r="Y603">
            <v>2</v>
          </cell>
          <cell r="Z603" t="str">
            <v>136200063002</v>
          </cell>
          <cell r="AA603" t="str">
            <v>Nối thẳng ren trong PPR DISMY ghi D63x2"</v>
          </cell>
          <cell r="AB603">
            <v>12</v>
          </cell>
          <cell r="AC603" t="b">
            <v>0</v>
          </cell>
          <cell r="AD603" t="str">
            <v>MSRTM2063002</v>
          </cell>
        </row>
        <row r="604">
          <cell r="D604" t="str">
            <v>12MSRTGM75212</v>
          </cell>
          <cell r="E604" t="str">
            <v>Nối thẳng ren trong PPR DISMY ghi D75x2 1/2" mạ</v>
          </cell>
          <cell r="F604">
            <v>12142</v>
          </cell>
          <cell r="G604" t="str">
            <v>PPRNối thẳng ren trongghi</v>
          </cell>
          <cell r="H604">
            <v>0</v>
          </cell>
          <cell r="I604" t="str">
            <v>Măng sông RT</v>
          </cell>
          <cell r="J604" t="str">
            <v>PPR</v>
          </cell>
          <cell r="K604" t="str">
            <v>Nối thẳng ren trong</v>
          </cell>
          <cell r="L604" t="str">
            <v>ghi</v>
          </cell>
          <cell r="M604" t="str">
            <v>D75x2 1/2"</v>
          </cell>
          <cell r="N604" t="str">
            <v>112142075212</v>
          </cell>
          <cell r="O604" t="str">
            <v>Nối thẳng ren trong PPR DISMY ghi D75x2 1/2"</v>
          </cell>
          <cell r="P604" t="str">
            <v>cái</v>
          </cell>
          <cell r="Q604">
            <v>0</v>
          </cell>
          <cell r="R604" t="str">
            <v>MSRT</v>
          </cell>
          <cell r="S604" t="str">
            <v>G</v>
          </cell>
          <cell r="T604" t="str">
            <v>D</v>
          </cell>
          <cell r="U604" t="e">
            <v>#N/A</v>
          </cell>
          <cell r="V604" t="str">
            <v/>
          </cell>
          <cell r="W604">
            <v>0</v>
          </cell>
          <cell r="X604">
            <v>75</v>
          </cell>
          <cell r="Y604">
            <v>212</v>
          </cell>
          <cell r="Z604" t="str">
            <v>136200075212</v>
          </cell>
          <cell r="AA604" t="str">
            <v>Nối thẳng ren trong PPR DISMY ghi D75x2 1/2"</v>
          </cell>
          <cell r="AB604">
            <v>12</v>
          </cell>
          <cell r="AC604" t="b">
            <v>0</v>
          </cell>
          <cell r="AD604" t="str">
            <v>MSRTM2075212</v>
          </cell>
        </row>
        <row r="605">
          <cell r="D605" t="str">
            <v>12MSRTGM903</v>
          </cell>
          <cell r="E605" t="str">
            <v>Nối thẳng ren trong PPR DISMY ghi D90x3'' mạ</v>
          </cell>
          <cell r="F605">
            <v>12142</v>
          </cell>
          <cell r="G605" t="str">
            <v>PPRNối thẳng ren trongghi</v>
          </cell>
          <cell r="H605">
            <v>0</v>
          </cell>
          <cell r="I605" t="str">
            <v>Măng sông RT</v>
          </cell>
          <cell r="J605" t="str">
            <v>PPR</v>
          </cell>
          <cell r="K605" t="str">
            <v>Nối thẳng ren trong</v>
          </cell>
          <cell r="L605" t="str">
            <v>ghi</v>
          </cell>
          <cell r="M605" t="str">
            <v>D90x3''</v>
          </cell>
          <cell r="N605" t="str">
            <v>112142090003</v>
          </cell>
          <cell r="O605" t="str">
            <v>Nối thẳng ren trong PPR DISMY ghi D90x3''</v>
          </cell>
          <cell r="P605" t="str">
            <v>cái</v>
          </cell>
          <cell r="Q605">
            <v>0</v>
          </cell>
          <cell r="R605" t="str">
            <v>MSRT</v>
          </cell>
          <cell r="S605" t="str">
            <v>G</v>
          </cell>
          <cell r="T605" t="str">
            <v>D</v>
          </cell>
          <cell r="U605" t="e">
            <v>#N/A</v>
          </cell>
          <cell r="V605" t="str">
            <v/>
          </cell>
          <cell r="W605">
            <v>0</v>
          </cell>
          <cell r="X605">
            <v>90</v>
          </cell>
          <cell r="Y605">
            <v>3</v>
          </cell>
          <cell r="Z605" t="str">
            <v>136200090003</v>
          </cell>
          <cell r="AA605" t="str">
            <v>Nối thẳng ren trong PPR DISMY ghi D90x3''</v>
          </cell>
          <cell r="AB605">
            <v>12</v>
          </cell>
          <cell r="AC605" t="b">
            <v>0</v>
          </cell>
          <cell r="AD605" t="str">
            <v>MSRTM2090003</v>
          </cell>
        </row>
        <row r="606">
          <cell r="D606" t="str">
            <v>12TRNGM2012</v>
          </cell>
          <cell r="E606" t="str">
            <v>Ba chạc 90° ren ngoài PPR DISMY ghi D20x1/2" mạ</v>
          </cell>
          <cell r="F606">
            <v>12092</v>
          </cell>
          <cell r="G606" t="str">
            <v>PPRBa chạc 90° ren ngoàighi</v>
          </cell>
          <cell r="H606">
            <v>0</v>
          </cell>
          <cell r="I606" t="str">
            <v>Tê RN</v>
          </cell>
          <cell r="J606" t="str">
            <v>PPR</v>
          </cell>
          <cell r="K606" t="str">
            <v>Ba chạc 90° ren ngoài</v>
          </cell>
          <cell r="L606" t="str">
            <v>ghi</v>
          </cell>
          <cell r="M606" t="str">
            <v>D20x1/2"</v>
          </cell>
          <cell r="N606" t="str">
            <v>112092020012</v>
          </cell>
          <cell r="O606" t="str">
            <v>Ba chạc 90° ren ngoài PPR DISMY ghi D20x1/2"</v>
          </cell>
          <cell r="P606" t="str">
            <v>cái</v>
          </cell>
          <cell r="Q606">
            <v>0</v>
          </cell>
          <cell r="R606" t="str">
            <v>TRN</v>
          </cell>
          <cell r="S606" t="str">
            <v>G</v>
          </cell>
          <cell r="T606" t="str">
            <v>D</v>
          </cell>
          <cell r="U606" t="e">
            <v>#N/A</v>
          </cell>
          <cell r="V606" t="str">
            <v/>
          </cell>
          <cell r="W606">
            <v>0</v>
          </cell>
          <cell r="X606">
            <v>20</v>
          </cell>
          <cell r="Y606">
            <v>12</v>
          </cell>
          <cell r="Z606" t="str">
            <v>131200020012</v>
          </cell>
          <cell r="AA606" t="str">
            <v>Ba chạc 90° ren ngoài PPR DISMY ghi D20x1/2"</v>
          </cell>
          <cell r="AB606">
            <v>12</v>
          </cell>
          <cell r="AC606" t="b">
            <v>0</v>
          </cell>
          <cell r="AD606" t="str">
            <v>TRNM2020012</v>
          </cell>
        </row>
        <row r="607">
          <cell r="D607" t="str">
            <v>12TRNGM2512</v>
          </cell>
          <cell r="E607" t="str">
            <v>Ba chạc 90° ren ngoài PPR DISMY ghi D25x1/2" mạ</v>
          </cell>
          <cell r="F607">
            <v>12092</v>
          </cell>
          <cell r="G607" t="str">
            <v>PPRBa chạc 90° ren ngoàighi</v>
          </cell>
          <cell r="H607">
            <v>0</v>
          </cell>
          <cell r="I607" t="str">
            <v>Tê RN</v>
          </cell>
          <cell r="J607" t="str">
            <v>PPR</v>
          </cell>
          <cell r="K607" t="str">
            <v>Ba chạc 90° ren ngoài</v>
          </cell>
          <cell r="L607" t="str">
            <v>ghi</v>
          </cell>
          <cell r="M607" t="str">
            <v>D25x1/2"</v>
          </cell>
          <cell r="N607" t="str">
            <v>112092025012</v>
          </cell>
          <cell r="O607" t="str">
            <v>Ba chạc 90° ren ngoài PPR DISMY ghi D25x1/2"</v>
          </cell>
          <cell r="P607" t="str">
            <v>cái</v>
          </cell>
          <cell r="Q607">
            <v>0</v>
          </cell>
          <cell r="R607" t="str">
            <v>TRN</v>
          </cell>
          <cell r="S607" t="str">
            <v>G</v>
          </cell>
          <cell r="T607" t="str">
            <v>D</v>
          </cell>
          <cell r="U607" t="e">
            <v>#N/A</v>
          </cell>
          <cell r="V607" t="str">
            <v/>
          </cell>
          <cell r="W607">
            <v>0</v>
          </cell>
          <cell r="X607">
            <v>25</v>
          </cell>
          <cell r="Y607">
            <v>12</v>
          </cell>
          <cell r="Z607" t="str">
            <v>131200025012</v>
          </cell>
          <cell r="AA607" t="str">
            <v>Ba chạc 90° ren ngoài PPR DISMY ghi D25x1/2"</v>
          </cell>
          <cell r="AB607">
            <v>12</v>
          </cell>
          <cell r="AC607" t="b">
            <v>0</v>
          </cell>
          <cell r="AD607" t="str">
            <v>TRNM2025012</v>
          </cell>
        </row>
        <row r="608">
          <cell r="D608" t="str">
            <v>12TRNGM2534</v>
          </cell>
          <cell r="E608" t="str">
            <v>Ba chạc 90° ren ngoài PPR DISMY ghi D25x3/4" mạ</v>
          </cell>
          <cell r="F608">
            <v>12092</v>
          </cell>
          <cell r="G608" t="str">
            <v>PPRBa chạc 90° ren ngoàighi</v>
          </cell>
          <cell r="H608">
            <v>0</v>
          </cell>
          <cell r="I608" t="str">
            <v>Tê RN</v>
          </cell>
          <cell r="J608" t="str">
            <v>PPR</v>
          </cell>
          <cell r="K608" t="str">
            <v>Ba chạc 90° ren ngoài</v>
          </cell>
          <cell r="L608" t="str">
            <v>ghi</v>
          </cell>
          <cell r="M608" t="str">
            <v>D25x3/4"</v>
          </cell>
          <cell r="N608" t="str">
            <v>112092025034</v>
          </cell>
          <cell r="O608" t="str">
            <v>Ba chạc 90° ren ngoài PPR DISMY ghi D25x3/4"</v>
          </cell>
          <cell r="P608" t="str">
            <v>cái</v>
          </cell>
          <cell r="Q608">
            <v>0</v>
          </cell>
          <cell r="R608" t="str">
            <v>TRN</v>
          </cell>
          <cell r="S608" t="str">
            <v>G</v>
          </cell>
          <cell r="T608" t="str">
            <v>D</v>
          </cell>
          <cell r="U608" t="e">
            <v>#N/A</v>
          </cell>
          <cell r="V608" t="str">
            <v/>
          </cell>
          <cell r="W608">
            <v>0</v>
          </cell>
          <cell r="X608">
            <v>25</v>
          </cell>
          <cell r="Y608">
            <v>34</v>
          </cell>
          <cell r="Z608" t="str">
            <v>131200025034</v>
          </cell>
          <cell r="AA608" t="str">
            <v>Ba chạc 90° ren ngoài PPR DISMY ghi D25x3/4"</v>
          </cell>
          <cell r="AB608">
            <v>12</v>
          </cell>
          <cell r="AC608" t="b">
            <v>0</v>
          </cell>
          <cell r="AD608" t="str">
            <v>TRNM2025034</v>
          </cell>
        </row>
        <row r="609">
          <cell r="D609" t="str">
            <v>12TRTGM2012</v>
          </cell>
          <cell r="E609" t="str">
            <v>Ba chạc 90° ren trong PPR DISMY ghi D20x1/2" mạ</v>
          </cell>
          <cell r="F609">
            <v>12102</v>
          </cell>
          <cell r="G609" t="str">
            <v>PPRBa chạc 90° ren trongghi</v>
          </cell>
          <cell r="H609">
            <v>0</v>
          </cell>
          <cell r="I609" t="str">
            <v>Tê RT</v>
          </cell>
          <cell r="J609" t="str">
            <v>PPR</v>
          </cell>
          <cell r="K609" t="str">
            <v>Ba chạc 90° ren trong</v>
          </cell>
          <cell r="L609" t="str">
            <v>ghi</v>
          </cell>
          <cell r="M609" t="str">
            <v>D20x1/2"</v>
          </cell>
          <cell r="N609" t="str">
            <v>112102020012</v>
          </cell>
          <cell r="O609" t="str">
            <v>Ba chạc 90° ren trong PPR DISMY ghi D20x1/2"</v>
          </cell>
          <cell r="P609" t="str">
            <v>cái</v>
          </cell>
          <cell r="Q609">
            <v>0</v>
          </cell>
          <cell r="R609" t="str">
            <v>TRT</v>
          </cell>
          <cell r="S609" t="str">
            <v>G</v>
          </cell>
          <cell r="T609" t="str">
            <v>D</v>
          </cell>
          <cell r="U609" t="e">
            <v>#N/A</v>
          </cell>
          <cell r="V609" t="str">
            <v/>
          </cell>
          <cell r="W609">
            <v>0</v>
          </cell>
          <cell r="X609">
            <v>20</v>
          </cell>
          <cell r="Y609">
            <v>12</v>
          </cell>
          <cell r="Z609" t="str">
            <v>132200020012</v>
          </cell>
          <cell r="AA609" t="str">
            <v>Ba chạc 90° ren trong PPR DISMY ghi D20x1/2"</v>
          </cell>
          <cell r="AB609">
            <v>12</v>
          </cell>
          <cell r="AC609" t="b">
            <v>0</v>
          </cell>
          <cell r="AD609" t="str">
            <v>TRTM2020012</v>
          </cell>
        </row>
        <row r="610">
          <cell r="D610" t="str">
            <v>12TRTGM2512</v>
          </cell>
          <cell r="E610" t="str">
            <v>Ba chạc 90° ren trong PPR DISMY ghi D25x1/2" mạ</v>
          </cell>
          <cell r="F610">
            <v>12102</v>
          </cell>
          <cell r="G610" t="str">
            <v>PPRBa chạc 90° ren trongghi</v>
          </cell>
          <cell r="H610">
            <v>0</v>
          </cell>
          <cell r="I610" t="str">
            <v>Tê RT</v>
          </cell>
          <cell r="J610" t="str">
            <v>PPR</v>
          </cell>
          <cell r="K610" t="str">
            <v>Ba chạc 90° ren trong</v>
          </cell>
          <cell r="L610" t="str">
            <v>ghi</v>
          </cell>
          <cell r="M610" t="str">
            <v>D25x1/2"</v>
          </cell>
          <cell r="N610" t="str">
            <v>112102025012</v>
          </cell>
          <cell r="O610" t="str">
            <v>Ba chạc 90° ren trong PPR DISMY ghi D25x1/2"</v>
          </cell>
          <cell r="P610" t="str">
            <v>cái</v>
          </cell>
          <cell r="Q610">
            <v>0</v>
          </cell>
          <cell r="R610" t="str">
            <v>TRT</v>
          </cell>
          <cell r="S610" t="str">
            <v>G</v>
          </cell>
          <cell r="T610" t="str">
            <v>D</v>
          </cell>
          <cell r="U610" t="e">
            <v>#N/A</v>
          </cell>
          <cell r="V610" t="str">
            <v/>
          </cell>
          <cell r="W610">
            <v>0</v>
          </cell>
          <cell r="X610">
            <v>25</v>
          </cell>
          <cell r="Y610">
            <v>12</v>
          </cell>
          <cell r="Z610" t="str">
            <v>132200025012</v>
          </cell>
          <cell r="AA610" t="str">
            <v>Ba chạc 90° ren trong PPR DISMY ghi D25x1/2"</v>
          </cell>
          <cell r="AB610">
            <v>12</v>
          </cell>
          <cell r="AC610" t="b">
            <v>0</v>
          </cell>
          <cell r="AD610" t="str">
            <v>TRTM2025012</v>
          </cell>
        </row>
        <row r="611">
          <cell r="D611" t="str">
            <v>12TRTGM2534</v>
          </cell>
          <cell r="E611" t="str">
            <v>Ba chạc 90° ren trong PPR DISMY ghi D25x3/4" mạ</v>
          </cell>
          <cell r="F611">
            <v>12102</v>
          </cell>
          <cell r="G611" t="str">
            <v>PPRBa chạc 90° ren trongghi</v>
          </cell>
          <cell r="H611">
            <v>0</v>
          </cell>
          <cell r="I611" t="str">
            <v>Tê RT</v>
          </cell>
          <cell r="J611" t="str">
            <v>PPR</v>
          </cell>
          <cell r="K611" t="str">
            <v>Ba chạc 90° ren trong</v>
          </cell>
          <cell r="L611" t="str">
            <v>ghi</v>
          </cell>
          <cell r="M611" t="str">
            <v>D25x3/4"</v>
          </cell>
          <cell r="N611" t="str">
            <v>112102025034</v>
          </cell>
          <cell r="O611" t="str">
            <v>Ba chạc 90° ren trong PPR DISMY ghi D25x3/4"</v>
          </cell>
          <cell r="P611" t="str">
            <v>cái</v>
          </cell>
          <cell r="Q611">
            <v>0</v>
          </cell>
          <cell r="R611" t="str">
            <v>TRT</v>
          </cell>
          <cell r="S611" t="str">
            <v>G</v>
          </cell>
          <cell r="T611" t="str">
            <v>D</v>
          </cell>
          <cell r="U611" t="e">
            <v>#N/A</v>
          </cell>
          <cell r="V611" t="str">
            <v/>
          </cell>
          <cell r="W611">
            <v>0</v>
          </cell>
          <cell r="X611">
            <v>25</v>
          </cell>
          <cell r="Y611">
            <v>34</v>
          </cell>
          <cell r="Z611" t="str">
            <v>132200025034</v>
          </cell>
          <cell r="AA611" t="str">
            <v>Ba chạc 90° ren trong PPR DISMY ghi D25x3/4"</v>
          </cell>
          <cell r="AB611">
            <v>12</v>
          </cell>
          <cell r="AC611" t="b">
            <v>0</v>
          </cell>
          <cell r="AD611" t="str">
            <v>TRTM2025034</v>
          </cell>
        </row>
        <row r="612">
          <cell r="D612" t="str">
            <v>13RCRNGM2012</v>
          </cell>
          <cell r="E612" t="str">
            <v>Rắc co ren ngoài PPR DISMY ghi D20x1/2" mạ</v>
          </cell>
          <cell r="F612">
            <v>12202</v>
          </cell>
          <cell r="G612" t="str">
            <v>PPRRắc co ren ngoàighi</v>
          </cell>
          <cell r="H612">
            <v>0</v>
          </cell>
          <cell r="I612" t="str">
            <v>Rắc co RN</v>
          </cell>
          <cell r="J612" t="str">
            <v>PPR</v>
          </cell>
          <cell r="K612" t="str">
            <v>Rắc co ren ngoài</v>
          </cell>
          <cell r="L612" t="str">
            <v>ghi</v>
          </cell>
          <cell r="M612" t="str">
            <v>D20x1/2"</v>
          </cell>
          <cell r="N612" t="str">
            <v>112202020012</v>
          </cell>
          <cell r="O612" t="str">
            <v>Rắc co ren ngoài PPR DISMY ghi D20x1/2"</v>
          </cell>
          <cell r="P612" t="str">
            <v>cái</v>
          </cell>
          <cell r="Q612">
            <v>0</v>
          </cell>
          <cell r="R612" t="str">
            <v>RCRN</v>
          </cell>
          <cell r="S612" t="str">
            <v>G</v>
          </cell>
          <cell r="T612" t="str">
            <v>D</v>
          </cell>
          <cell r="U612" t="e">
            <v>#N/A</v>
          </cell>
          <cell r="V612" t="str">
            <v/>
          </cell>
          <cell r="W612">
            <v>0</v>
          </cell>
          <cell r="X612">
            <v>20</v>
          </cell>
          <cell r="Y612">
            <v>12</v>
          </cell>
          <cell r="Z612" t="str">
            <v>142200020012</v>
          </cell>
          <cell r="AA612" t="str">
            <v>Rắc co ren ngoài PPR DISMY ghi D20x1/2"</v>
          </cell>
          <cell r="AB612">
            <v>12</v>
          </cell>
          <cell r="AC612" t="b">
            <v>0</v>
          </cell>
          <cell r="AD612" t="str">
            <v>RCRNM2020012</v>
          </cell>
        </row>
        <row r="613">
          <cell r="D613" t="str">
            <v>13RCRNGM2534</v>
          </cell>
          <cell r="E613" t="str">
            <v>Rắc co ren ngoài PPR DISMY ghi D25x3/4" mạ</v>
          </cell>
          <cell r="F613">
            <v>12202</v>
          </cell>
          <cell r="G613" t="str">
            <v>PPRRắc co ren ngoàighi</v>
          </cell>
          <cell r="H613">
            <v>0</v>
          </cell>
          <cell r="I613" t="str">
            <v>Rắc co RN</v>
          </cell>
          <cell r="J613" t="str">
            <v>PPR</v>
          </cell>
          <cell r="K613" t="str">
            <v>Rắc co ren ngoài</v>
          </cell>
          <cell r="L613" t="str">
            <v>ghi</v>
          </cell>
          <cell r="M613" t="str">
            <v>D25x3/4"</v>
          </cell>
          <cell r="N613" t="str">
            <v>112202025034</v>
          </cell>
          <cell r="O613" t="str">
            <v>Rắc co ren ngoài PPR DISMY ghi D25x3/4"</v>
          </cell>
          <cell r="P613" t="str">
            <v>cái</v>
          </cell>
          <cell r="Q613">
            <v>0</v>
          </cell>
          <cell r="R613" t="str">
            <v>RCRN</v>
          </cell>
          <cell r="S613" t="str">
            <v>G</v>
          </cell>
          <cell r="T613" t="str">
            <v>D</v>
          </cell>
          <cell r="U613" t="e">
            <v>#N/A</v>
          </cell>
          <cell r="V613" t="str">
            <v/>
          </cell>
          <cell r="W613">
            <v>0</v>
          </cell>
          <cell r="X613">
            <v>25</v>
          </cell>
          <cell r="Y613">
            <v>34</v>
          </cell>
          <cell r="Z613" t="str">
            <v>142200025034</v>
          </cell>
          <cell r="AA613" t="str">
            <v>Rắc co ren ngoài PPR DISMY ghi D25x3/4"</v>
          </cell>
          <cell r="AB613">
            <v>12</v>
          </cell>
          <cell r="AC613" t="b">
            <v>0</v>
          </cell>
          <cell r="AD613" t="str">
            <v>RCRNM2025034</v>
          </cell>
        </row>
        <row r="614">
          <cell r="D614" t="str">
            <v>13RCRNGM321</v>
          </cell>
          <cell r="E614" t="str">
            <v>Rắc co ren ngoài PPR DISMY ghi D32x1" mạ</v>
          </cell>
          <cell r="F614">
            <v>12202</v>
          </cell>
          <cell r="G614" t="str">
            <v>PPRRắc co ren ngoàighi</v>
          </cell>
          <cell r="H614">
            <v>0</v>
          </cell>
          <cell r="I614" t="str">
            <v>Rắc co RN</v>
          </cell>
          <cell r="J614" t="str">
            <v>PPR</v>
          </cell>
          <cell r="K614" t="str">
            <v>Rắc co ren ngoài</v>
          </cell>
          <cell r="L614" t="str">
            <v>ghi</v>
          </cell>
          <cell r="M614" t="str">
            <v>D32x1"</v>
          </cell>
          <cell r="N614" t="str">
            <v>112202032100</v>
          </cell>
          <cell r="O614" t="str">
            <v>Rắc co ren ngoài PPR DISMY ghi D32x1"</v>
          </cell>
          <cell r="P614" t="str">
            <v>cái</v>
          </cell>
          <cell r="Q614">
            <v>0</v>
          </cell>
          <cell r="R614" t="str">
            <v>RCRN</v>
          </cell>
          <cell r="S614" t="str">
            <v>G</v>
          </cell>
          <cell r="T614" t="str">
            <v>D</v>
          </cell>
          <cell r="U614" t="e">
            <v>#N/A</v>
          </cell>
          <cell r="V614" t="str">
            <v/>
          </cell>
          <cell r="W614">
            <v>0</v>
          </cell>
          <cell r="X614">
            <v>32</v>
          </cell>
          <cell r="Y614">
            <v>100</v>
          </cell>
          <cell r="Z614" t="str">
            <v>142200032100</v>
          </cell>
          <cell r="AA614" t="str">
            <v>Rắc co ren ngoài PPR DISMY ghi D32x1"</v>
          </cell>
          <cell r="AB614">
            <v>12</v>
          </cell>
          <cell r="AC614" t="b">
            <v>0</v>
          </cell>
          <cell r="AD614" t="str">
            <v>RCRNM2032100</v>
          </cell>
        </row>
        <row r="615">
          <cell r="D615" t="str">
            <v>13RCRNGM40114</v>
          </cell>
          <cell r="E615" t="str">
            <v>Rắc co ren ngoài PPR DISMY ghi D40x1 1/4" mạ</v>
          </cell>
          <cell r="F615">
            <v>12202</v>
          </cell>
          <cell r="G615" t="str">
            <v>PPRRắc co ren ngoàighi</v>
          </cell>
          <cell r="H615">
            <v>0</v>
          </cell>
          <cell r="I615" t="str">
            <v>Rắc co RN</v>
          </cell>
          <cell r="J615" t="str">
            <v>PPR</v>
          </cell>
          <cell r="K615" t="str">
            <v>Rắc co ren ngoài</v>
          </cell>
          <cell r="L615" t="str">
            <v>ghi</v>
          </cell>
          <cell r="M615" t="str">
            <v>D40x1 1/4"</v>
          </cell>
          <cell r="N615" t="str">
            <v>112202040114</v>
          </cell>
          <cell r="O615" t="str">
            <v>Rắc co ren ngoài PPR DISMY ghi D40x1 1/4"</v>
          </cell>
          <cell r="P615" t="str">
            <v>cái</v>
          </cell>
          <cell r="Q615">
            <v>0</v>
          </cell>
          <cell r="R615" t="str">
            <v>RCRN</v>
          </cell>
          <cell r="S615" t="str">
            <v>G</v>
          </cell>
          <cell r="T615" t="str">
            <v>D</v>
          </cell>
          <cell r="U615" t="e">
            <v>#N/A</v>
          </cell>
          <cell r="V615" t="str">
            <v/>
          </cell>
          <cell r="W615">
            <v>0</v>
          </cell>
          <cell r="X615">
            <v>40</v>
          </cell>
          <cell r="Y615">
            <v>114</v>
          </cell>
          <cell r="Z615" t="str">
            <v>142200040114</v>
          </cell>
          <cell r="AA615" t="str">
            <v>Rắc co ren ngoài PPR DISMY ghi D40x1 1/4"</v>
          </cell>
          <cell r="AB615">
            <v>12</v>
          </cell>
          <cell r="AC615" t="b">
            <v>0</v>
          </cell>
          <cell r="AD615" t="str">
            <v>RCRNM2040114</v>
          </cell>
        </row>
        <row r="616">
          <cell r="D616" t="str">
            <v>13RCRNGM50112</v>
          </cell>
          <cell r="E616" t="str">
            <v>Rắc co ren ngoài PPR DISMY ghi D50x1 1/2" mạ</v>
          </cell>
          <cell r="F616">
            <v>12202</v>
          </cell>
          <cell r="G616" t="str">
            <v>PPRRắc co ren ngoàighi</v>
          </cell>
          <cell r="H616">
            <v>0</v>
          </cell>
          <cell r="I616" t="str">
            <v>Rắc co RN</v>
          </cell>
          <cell r="J616" t="str">
            <v>PPR</v>
          </cell>
          <cell r="K616" t="str">
            <v>Rắc co ren ngoài</v>
          </cell>
          <cell r="L616" t="str">
            <v>ghi</v>
          </cell>
          <cell r="M616" t="str">
            <v>D50x1 1/2"</v>
          </cell>
          <cell r="N616" t="str">
            <v>112202050112</v>
          </cell>
          <cell r="O616" t="str">
            <v>Rắc co ren ngoài PPR DISMY ghi D50x1 1/2"</v>
          </cell>
          <cell r="P616" t="str">
            <v>cái</v>
          </cell>
          <cell r="Q616">
            <v>0</v>
          </cell>
          <cell r="R616" t="str">
            <v>RCRN</v>
          </cell>
          <cell r="S616" t="str">
            <v>G</v>
          </cell>
          <cell r="T616" t="str">
            <v>D</v>
          </cell>
          <cell r="U616" t="e">
            <v>#N/A</v>
          </cell>
          <cell r="V616" t="str">
            <v/>
          </cell>
          <cell r="W616">
            <v>0</v>
          </cell>
          <cell r="X616">
            <v>50</v>
          </cell>
          <cell r="Y616">
            <v>112</v>
          </cell>
          <cell r="Z616" t="str">
            <v>142200050112</v>
          </cell>
          <cell r="AA616" t="str">
            <v>Rắc co ren ngoài PPR DISMY ghi D50x1 1/2"</v>
          </cell>
          <cell r="AB616">
            <v>12</v>
          </cell>
          <cell r="AC616" t="b">
            <v>0</v>
          </cell>
          <cell r="AD616" t="str">
            <v>RCRNM2050112</v>
          </cell>
        </row>
        <row r="617">
          <cell r="D617" t="str">
            <v>13RCRNGM632</v>
          </cell>
          <cell r="E617" t="str">
            <v>Rắc co ren ngoài PPR DISMY ghi D63x2" mạ</v>
          </cell>
          <cell r="F617">
            <v>12202</v>
          </cell>
          <cell r="G617" t="str">
            <v>PPRRắc co ren ngoàighi</v>
          </cell>
          <cell r="H617">
            <v>0</v>
          </cell>
          <cell r="I617" t="str">
            <v>Rắc co RN</v>
          </cell>
          <cell r="J617" t="str">
            <v>PPR</v>
          </cell>
          <cell r="K617" t="str">
            <v>Rắc co ren ngoài</v>
          </cell>
          <cell r="L617" t="str">
            <v>ghi</v>
          </cell>
          <cell r="M617" t="str">
            <v>D63x2"</v>
          </cell>
          <cell r="N617" t="str">
            <v>112202063002</v>
          </cell>
          <cell r="O617" t="str">
            <v>Rắc co ren ngoài PPR DISMY ghi D63x2"</v>
          </cell>
          <cell r="P617" t="str">
            <v>cái</v>
          </cell>
          <cell r="Q617">
            <v>0</v>
          </cell>
          <cell r="R617" t="str">
            <v>RCRN</v>
          </cell>
          <cell r="S617" t="str">
            <v>G</v>
          </cell>
          <cell r="T617" t="str">
            <v>D</v>
          </cell>
          <cell r="U617" t="e">
            <v>#N/A</v>
          </cell>
          <cell r="V617" t="str">
            <v/>
          </cell>
          <cell r="W617">
            <v>0</v>
          </cell>
          <cell r="X617">
            <v>63</v>
          </cell>
          <cell r="Y617">
            <v>2</v>
          </cell>
          <cell r="Z617" t="str">
            <v>142200063002</v>
          </cell>
          <cell r="AA617" t="str">
            <v>Rắc co ren ngoài PPR DISMY ghi D63x2"</v>
          </cell>
          <cell r="AB617">
            <v>12</v>
          </cell>
          <cell r="AC617" t="b">
            <v>0</v>
          </cell>
          <cell r="AD617" t="str">
            <v>RCRNM2063002</v>
          </cell>
        </row>
        <row r="618">
          <cell r="D618" t="str">
            <v>13RCRTGM2012</v>
          </cell>
          <cell r="E618" t="str">
            <v>Rắc co ren trong PPR DISMY ghi D20x1/2" mạ</v>
          </cell>
          <cell r="F618">
            <v>12192</v>
          </cell>
          <cell r="G618" t="str">
            <v>PPRRắc co ren trongghi</v>
          </cell>
          <cell r="H618">
            <v>0</v>
          </cell>
          <cell r="I618" t="str">
            <v>Rắc co RT</v>
          </cell>
          <cell r="J618" t="str">
            <v>PPR</v>
          </cell>
          <cell r="K618" t="str">
            <v>Rắc co ren trong</v>
          </cell>
          <cell r="L618" t="str">
            <v>ghi</v>
          </cell>
          <cell r="M618" t="str">
            <v>D20x1/2"</v>
          </cell>
          <cell r="N618" t="str">
            <v>112192020012</v>
          </cell>
          <cell r="O618" t="str">
            <v>Rắc co ren trong PPR DISMY ghi D20x1/2"</v>
          </cell>
          <cell r="P618" t="str">
            <v>cái</v>
          </cell>
          <cell r="Q618">
            <v>0</v>
          </cell>
          <cell r="R618" t="str">
            <v>RCRT</v>
          </cell>
          <cell r="S618" t="str">
            <v>G</v>
          </cell>
          <cell r="T618" t="str">
            <v>D</v>
          </cell>
          <cell r="U618" t="e">
            <v>#N/A</v>
          </cell>
          <cell r="V618" t="str">
            <v/>
          </cell>
          <cell r="W618">
            <v>0</v>
          </cell>
          <cell r="X618">
            <v>20</v>
          </cell>
          <cell r="Y618">
            <v>12</v>
          </cell>
          <cell r="Z618" t="str">
            <v>141200020012</v>
          </cell>
          <cell r="AA618" t="str">
            <v>Rắc co ren trong PPR DISMY ghi D20x1/2"</v>
          </cell>
          <cell r="AB618">
            <v>12</v>
          </cell>
          <cell r="AC618" t="b">
            <v>0</v>
          </cell>
          <cell r="AD618" t="str">
            <v>RCRTM2020012</v>
          </cell>
        </row>
        <row r="619">
          <cell r="D619" t="str">
            <v>13RCRTGM2534</v>
          </cell>
          <cell r="E619" t="str">
            <v>Rắc co ren trong PPR DISMY ghi D25x3/4" mạ</v>
          </cell>
          <cell r="F619">
            <v>12192</v>
          </cell>
          <cell r="G619" t="str">
            <v>PPRRắc co ren trongghi</v>
          </cell>
          <cell r="H619">
            <v>0</v>
          </cell>
          <cell r="I619" t="str">
            <v>Rắc co RT</v>
          </cell>
          <cell r="J619" t="str">
            <v>PPR</v>
          </cell>
          <cell r="K619" t="str">
            <v>Rắc co ren trong</v>
          </cell>
          <cell r="L619" t="str">
            <v>ghi</v>
          </cell>
          <cell r="M619" t="str">
            <v>D25x3/4"</v>
          </cell>
          <cell r="N619" t="str">
            <v>112192025034</v>
          </cell>
          <cell r="O619" t="str">
            <v>Rắc co ren trong PPR DISMY ghi D25x3/4"</v>
          </cell>
          <cell r="P619" t="str">
            <v>cái</v>
          </cell>
          <cell r="Q619">
            <v>0</v>
          </cell>
          <cell r="R619" t="str">
            <v>RCRT</v>
          </cell>
          <cell r="S619" t="str">
            <v>G</v>
          </cell>
          <cell r="T619" t="str">
            <v>D</v>
          </cell>
          <cell r="U619" t="e">
            <v>#N/A</v>
          </cell>
          <cell r="V619" t="str">
            <v/>
          </cell>
          <cell r="W619">
            <v>0</v>
          </cell>
          <cell r="X619">
            <v>25</v>
          </cell>
          <cell r="Y619">
            <v>34</v>
          </cell>
          <cell r="Z619" t="str">
            <v>141200025034</v>
          </cell>
          <cell r="AA619" t="str">
            <v>Rắc co ren trong PPR DISMY ghi D25x3/4"</v>
          </cell>
          <cell r="AB619">
            <v>12</v>
          </cell>
          <cell r="AC619" t="b">
            <v>0</v>
          </cell>
          <cell r="AD619" t="str">
            <v>RCRTM2025034</v>
          </cell>
        </row>
        <row r="620">
          <cell r="D620" t="str">
            <v>13RCRTGM321</v>
          </cell>
          <cell r="E620" t="str">
            <v>Rắc co ren trong PPR DISMY ghi D32x1" mạ</v>
          </cell>
          <cell r="F620">
            <v>12192</v>
          </cell>
          <cell r="G620" t="str">
            <v>PPRRắc co ren trongghi</v>
          </cell>
          <cell r="H620">
            <v>0</v>
          </cell>
          <cell r="I620" t="str">
            <v>Rắc co RT</v>
          </cell>
          <cell r="J620" t="str">
            <v>PPR</v>
          </cell>
          <cell r="K620" t="str">
            <v>Rắc co ren trong</v>
          </cell>
          <cell r="L620" t="str">
            <v>ghi</v>
          </cell>
          <cell r="M620" t="str">
            <v>D32x1"</v>
          </cell>
          <cell r="N620" t="str">
            <v>112192032100</v>
          </cell>
          <cell r="O620" t="str">
            <v>Rắc co ren trong PPR DISMY ghi D32x1"</v>
          </cell>
          <cell r="P620" t="str">
            <v>cái</v>
          </cell>
          <cell r="Q620">
            <v>0</v>
          </cell>
          <cell r="R620" t="str">
            <v>RCRT</v>
          </cell>
          <cell r="S620" t="str">
            <v>G</v>
          </cell>
          <cell r="T620" t="str">
            <v>D</v>
          </cell>
          <cell r="U620" t="e">
            <v>#N/A</v>
          </cell>
          <cell r="V620" t="str">
            <v/>
          </cell>
          <cell r="W620">
            <v>0</v>
          </cell>
          <cell r="X620">
            <v>32</v>
          </cell>
          <cell r="Y620">
            <v>100</v>
          </cell>
          <cell r="Z620" t="str">
            <v>141200032100</v>
          </cell>
          <cell r="AA620" t="str">
            <v>Rắc co ren trong PPR DISMY ghi D32x1"</v>
          </cell>
          <cell r="AB620">
            <v>12</v>
          </cell>
          <cell r="AC620" t="b">
            <v>0</v>
          </cell>
          <cell r="AD620" t="str">
            <v>RCRTM2032100</v>
          </cell>
        </row>
        <row r="621">
          <cell r="D621" t="str">
            <v>13RCRTGM40114</v>
          </cell>
          <cell r="E621" t="str">
            <v>Rắc co ren trong PPR DISMY ghi D40x1 1/4" mạ</v>
          </cell>
          <cell r="F621">
            <v>12192</v>
          </cell>
          <cell r="G621" t="str">
            <v>PPRRắc co ren trongghi</v>
          </cell>
          <cell r="H621">
            <v>0</v>
          </cell>
          <cell r="I621" t="str">
            <v>Rắc co RT</v>
          </cell>
          <cell r="J621" t="str">
            <v>PPR</v>
          </cell>
          <cell r="K621" t="str">
            <v>Rắc co ren trong</v>
          </cell>
          <cell r="L621" t="str">
            <v>ghi</v>
          </cell>
          <cell r="M621" t="str">
            <v>D40x1 1/4"</v>
          </cell>
          <cell r="N621" t="str">
            <v>112192040114</v>
          </cell>
          <cell r="O621" t="str">
            <v>Rắc co ren trong PPR DISMY ghi D40x1 1/4"</v>
          </cell>
          <cell r="P621" t="str">
            <v>cái</v>
          </cell>
          <cell r="Q621">
            <v>0</v>
          </cell>
          <cell r="R621" t="str">
            <v>RCRT</v>
          </cell>
          <cell r="S621" t="str">
            <v>G</v>
          </cell>
          <cell r="T621" t="str">
            <v>D</v>
          </cell>
          <cell r="U621" t="e">
            <v>#N/A</v>
          </cell>
          <cell r="V621" t="str">
            <v/>
          </cell>
          <cell r="W621">
            <v>0</v>
          </cell>
          <cell r="X621">
            <v>40</v>
          </cell>
          <cell r="Y621">
            <v>114</v>
          </cell>
          <cell r="Z621" t="str">
            <v>141200040114</v>
          </cell>
          <cell r="AA621" t="str">
            <v>Rắc co ren trong PPR DISMY ghi D40x1 1/4"</v>
          </cell>
          <cell r="AB621">
            <v>12</v>
          </cell>
          <cell r="AC621" t="b">
            <v>0</v>
          </cell>
          <cell r="AD621" t="str">
            <v>RCRTM2040114</v>
          </cell>
        </row>
        <row r="622">
          <cell r="D622" t="str">
            <v>13RCRTGM50112</v>
          </cell>
          <cell r="E622" t="str">
            <v>Rắc co ren trong PPR DISMY ghi D50x1 1/2" mạ</v>
          </cell>
          <cell r="F622">
            <v>12192</v>
          </cell>
          <cell r="G622" t="str">
            <v>PPRRắc co ren trongghi</v>
          </cell>
          <cell r="H622">
            <v>0</v>
          </cell>
          <cell r="I622" t="str">
            <v>Rắc co RT</v>
          </cell>
          <cell r="J622" t="str">
            <v>PPR</v>
          </cell>
          <cell r="K622" t="str">
            <v>Rắc co ren trong</v>
          </cell>
          <cell r="L622" t="str">
            <v>ghi</v>
          </cell>
          <cell r="M622" t="str">
            <v>D50x1 1/2"</v>
          </cell>
          <cell r="N622" t="str">
            <v>112192050112</v>
          </cell>
          <cell r="O622" t="str">
            <v>Rắc co ren trong PPR DISMY ghi D50x1 1/2"</v>
          </cell>
          <cell r="P622" t="str">
            <v>cái</v>
          </cell>
          <cell r="Q622">
            <v>0</v>
          </cell>
          <cell r="R622" t="str">
            <v>RCRT</v>
          </cell>
          <cell r="S622" t="str">
            <v>G</v>
          </cell>
          <cell r="T622" t="str">
            <v>D</v>
          </cell>
          <cell r="U622" t="e">
            <v>#N/A</v>
          </cell>
          <cell r="V622" t="str">
            <v/>
          </cell>
          <cell r="W622">
            <v>0</v>
          </cell>
          <cell r="X622">
            <v>50</v>
          </cell>
          <cell r="Y622">
            <v>112</v>
          </cell>
          <cell r="Z622" t="str">
            <v>141200050112</v>
          </cell>
          <cell r="AA622" t="str">
            <v>Rắc co ren trong PPR DISMY ghi D50x1 1/2"</v>
          </cell>
          <cell r="AB622">
            <v>12</v>
          </cell>
          <cell r="AC622" t="b">
            <v>0</v>
          </cell>
          <cell r="AD622" t="str">
            <v>RCRTM2050112</v>
          </cell>
        </row>
        <row r="623">
          <cell r="D623" t="str">
            <v>13RCRTGM632</v>
          </cell>
          <cell r="E623" t="str">
            <v>Rắc co ren trong PPR DISMY ghi D63x2 mạ</v>
          </cell>
          <cell r="F623">
            <v>12192</v>
          </cell>
          <cell r="G623" t="str">
            <v>PPRRắc co ren trongghi</v>
          </cell>
          <cell r="H623">
            <v>0</v>
          </cell>
          <cell r="I623" t="str">
            <v>Rắc co RT</v>
          </cell>
          <cell r="J623" t="str">
            <v>PPR</v>
          </cell>
          <cell r="K623" t="str">
            <v>Rắc co ren trong</v>
          </cell>
          <cell r="L623" t="str">
            <v>ghi</v>
          </cell>
          <cell r="M623" t="str">
            <v>D63x2</v>
          </cell>
          <cell r="N623" t="str">
            <v>112192063002</v>
          </cell>
          <cell r="O623" t="str">
            <v>Rắc co ren trong PPR DISMY ghi D63x2</v>
          </cell>
          <cell r="P623" t="str">
            <v>cái</v>
          </cell>
          <cell r="Q623">
            <v>0</v>
          </cell>
          <cell r="R623" t="str">
            <v>RCRT</v>
          </cell>
          <cell r="S623" t="str">
            <v>G</v>
          </cell>
          <cell r="T623" t="str">
            <v>D</v>
          </cell>
          <cell r="U623" t="e">
            <v>#N/A</v>
          </cell>
          <cell r="V623" t="str">
            <v/>
          </cell>
          <cell r="W623">
            <v>0</v>
          </cell>
          <cell r="X623">
            <v>63</v>
          </cell>
          <cell r="Y623" t="str">
            <v>2</v>
          </cell>
          <cell r="Z623" t="str">
            <v>141200063002</v>
          </cell>
          <cell r="AA623" t="str">
            <v>Rắc co ren trong PPR DISMY ghi D63x2</v>
          </cell>
          <cell r="AB623">
            <v>12</v>
          </cell>
          <cell r="AC623" t="b">
            <v>0</v>
          </cell>
          <cell r="AD623" t="str">
            <v>RCRTM2063002</v>
          </cell>
        </row>
        <row r="624">
          <cell r="D624" t="str">
            <v>13VC1GM20</v>
          </cell>
          <cell r="E624" t="str">
            <v>Van cửa kiểu 1 PPR DISMY ghi D20 mạ</v>
          </cell>
          <cell r="F624">
            <v>12212</v>
          </cell>
          <cell r="G624" t="str">
            <v>PPRVan cửa kiểu 1ghi</v>
          </cell>
          <cell r="H624">
            <v>0</v>
          </cell>
          <cell r="I624" t="str">
            <v>Van cửa kiểu 1</v>
          </cell>
          <cell r="J624" t="str">
            <v>PPR</v>
          </cell>
          <cell r="K624" t="str">
            <v>Van cửa kiểu 1</v>
          </cell>
          <cell r="L624" t="str">
            <v>ghi</v>
          </cell>
          <cell r="M624" t="str">
            <v>D20</v>
          </cell>
          <cell r="N624" t="str">
            <v>112212020020</v>
          </cell>
          <cell r="O624" t="str">
            <v>Van cửa kiểu 1 PPR DISMY ghi D20</v>
          </cell>
          <cell r="P624" t="str">
            <v>cái</v>
          </cell>
          <cell r="Q624">
            <v>0</v>
          </cell>
          <cell r="R624" t="str">
            <v>VC1</v>
          </cell>
          <cell r="S624" t="str">
            <v>G</v>
          </cell>
          <cell r="T624" t="str">
            <v>D</v>
          </cell>
          <cell r="U624" t="e">
            <v>#N/A</v>
          </cell>
          <cell r="V624" t="str">
            <v/>
          </cell>
          <cell r="W624">
            <v>0</v>
          </cell>
          <cell r="X624">
            <v>20</v>
          </cell>
          <cell r="Y624">
            <v>0</v>
          </cell>
          <cell r="Z624" t="str">
            <v>143200020020</v>
          </cell>
          <cell r="AA624" t="str">
            <v>Van cửa kiểu 1 PPR DISMY ghi D20</v>
          </cell>
          <cell r="AB624">
            <v>12</v>
          </cell>
          <cell r="AC624" t="b">
            <v>1</v>
          </cell>
          <cell r="AD624" t="str">
            <v>VC1M2020020</v>
          </cell>
        </row>
        <row r="625">
          <cell r="D625" t="str">
            <v>13VC1GM25</v>
          </cell>
          <cell r="E625" t="str">
            <v>Van cửa kiểu 1 PPR DISMY ghi D25 mạ</v>
          </cell>
          <cell r="F625">
            <v>12212</v>
          </cell>
          <cell r="G625" t="str">
            <v>PPRVan cửa kiểu 1ghi</v>
          </cell>
          <cell r="H625">
            <v>0</v>
          </cell>
          <cell r="I625" t="str">
            <v>Van cửa kiểu 1</v>
          </cell>
          <cell r="J625" t="str">
            <v>PPR</v>
          </cell>
          <cell r="K625" t="str">
            <v>Van cửa kiểu 1</v>
          </cell>
          <cell r="L625" t="str">
            <v>ghi</v>
          </cell>
          <cell r="M625" t="str">
            <v>D25</v>
          </cell>
          <cell r="N625" t="str">
            <v>112212025025</v>
          </cell>
          <cell r="O625" t="str">
            <v>Van cửa kiểu 1 PPR DISMY ghi D25</v>
          </cell>
          <cell r="P625" t="str">
            <v>cái</v>
          </cell>
          <cell r="Q625">
            <v>0</v>
          </cell>
          <cell r="R625" t="str">
            <v>VC1</v>
          </cell>
          <cell r="S625" t="str">
            <v>G</v>
          </cell>
          <cell r="T625" t="str">
            <v>D</v>
          </cell>
          <cell r="U625" t="e">
            <v>#N/A</v>
          </cell>
          <cell r="V625" t="str">
            <v/>
          </cell>
          <cell r="W625">
            <v>0</v>
          </cell>
          <cell r="X625">
            <v>25</v>
          </cell>
          <cell r="Y625">
            <v>0</v>
          </cell>
          <cell r="Z625" t="str">
            <v>143200025025</v>
          </cell>
          <cell r="AA625" t="str">
            <v>Van cửa kiểu 1 PPR DISMY ghi D25</v>
          </cell>
          <cell r="AB625">
            <v>12</v>
          </cell>
          <cell r="AC625" t="b">
            <v>1</v>
          </cell>
          <cell r="AD625" t="str">
            <v>VC1M2025025</v>
          </cell>
        </row>
        <row r="626">
          <cell r="D626" t="str">
            <v>13VC1GM32</v>
          </cell>
          <cell r="E626" t="str">
            <v>Van cửa kiểu 1 PPR DISMY ghi D32 mạ</v>
          </cell>
          <cell r="F626">
            <v>12212</v>
          </cell>
          <cell r="G626" t="str">
            <v>PPRVan cửa kiểu 1ghi</v>
          </cell>
          <cell r="H626">
            <v>0</v>
          </cell>
          <cell r="I626" t="str">
            <v>Van cửa kiểu 1</v>
          </cell>
          <cell r="J626" t="str">
            <v>PPR</v>
          </cell>
          <cell r="K626" t="str">
            <v>Van cửa kiểu 1</v>
          </cell>
          <cell r="L626" t="str">
            <v>ghi</v>
          </cell>
          <cell r="M626" t="str">
            <v>D32</v>
          </cell>
          <cell r="N626" t="str">
            <v>112212032032</v>
          </cell>
          <cell r="O626" t="str">
            <v>Van cửa kiểu 1 PPR DISMY ghi D32</v>
          </cell>
          <cell r="P626" t="str">
            <v>cái</v>
          </cell>
          <cell r="Q626">
            <v>0</v>
          </cell>
          <cell r="R626" t="str">
            <v>VC1</v>
          </cell>
          <cell r="S626" t="str">
            <v>G</v>
          </cell>
          <cell r="T626" t="str">
            <v>D</v>
          </cell>
          <cell r="U626" t="e">
            <v>#N/A</v>
          </cell>
          <cell r="V626" t="str">
            <v/>
          </cell>
          <cell r="W626">
            <v>0</v>
          </cell>
          <cell r="X626">
            <v>32</v>
          </cell>
          <cell r="Y626">
            <v>0</v>
          </cell>
          <cell r="Z626" t="str">
            <v>143200032032</v>
          </cell>
          <cell r="AA626" t="str">
            <v>Van cửa kiểu 1 PPR DISMY ghi D32</v>
          </cell>
          <cell r="AB626">
            <v>12</v>
          </cell>
          <cell r="AC626" t="b">
            <v>1</v>
          </cell>
          <cell r="AD626" t="str">
            <v>VC1M2032032</v>
          </cell>
        </row>
        <row r="627">
          <cell r="D627" t="str">
            <v>13VC1GM40</v>
          </cell>
          <cell r="E627" t="str">
            <v>Van cửa kiểu 1 PPR DISMY ghi D40 mạ</v>
          </cell>
          <cell r="F627">
            <v>12212</v>
          </cell>
          <cell r="G627" t="str">
            <v>PPRVan cửa kiểu 1ghi</v>
          </cell>
          <cell r="H627">
            <v>0</v>
          </cell>
          <cell r="I627" t="str">
            <v>Van cửa kiểu 1</v>
          </cell>
          <cell r="J627" t="str">
            <v>PPR</v>
          </cell>
          <cell r="K627" t="str">
            <v>Van cửa kiểu 1</v>
          </cell>
          <cell r="L627" t="str">
            <v>ghi</v>
          </cell>
          <cell r="M627" t="str">
            <v>D40</v>
          </cell>
          <cell r="N627" t="str">
            <v>112212040040</v>
          </cell>
          <cell r="O627" t="str">
            <v>Van cửa kiểu 1 PPR DISMY ghi D40</v>
          </cell>
          <cell r="P627" t="str">
            <v>cái</v>
          </cell>
          <cell r="Q627">
            <v>0</v>
          </cell>
          <cell r="R627" t="str">
            <v>VC1</v>
          </cell>
          <cell r="S627" t="str">
            <v>G</v>
          </cell>
          <cell r="T627" t="str">
            <v>D</v>
          </cell>
          <cell r="U627" t="e">
            <v>#N/A</v>
          </cell>
          <cell r="V627" t="str">
            <v/>
          </cell>
          <cell r="W627">
            <v>0</v>
          </cell>
          <cell r="X627">
            <v>40</v>
          </cell>
          <cell r="Y627">
            <v>0</v>
          </cell>
          <cell r="Z627" t="str">
            <v>143200040040</v>
          </cell>
          <cell r="AA627" t="str">
            <v>Van cửa kiểu 1 PPR DISMY ghi D40</v>
          </cell>
          <cell r="AB627">
            <v>12</v>
          </cell>
          <cell r="AC627" t="b">
            <v>1</v>
          </cell>
          <cell r="AD627" t="str">
            <v>VC1M2040040</v>
          </cell>
        </row>
        <row r="628">
          <cell r="D628" t="str">
            <v>13VC1GM50</v>
          </cell>
          <cell r="E628" t="str">
            <v>Van cửa kiểu 1 PPR DISMY ghi D50 mạ</v>
          </cell>
          <cell r="F628">
            <v>12212</v>
          </cell>
          <cell r="G628" t="str">
            <v>PPRVan cửa kiểu 1ghi</v>
          </cell>
          <cell r="H628">
            <v>0</v>
          </cell>
          <cell r="I628" t="str">
            <v>Van cửa kiểu 1</v>
          </cell>
          <cell r="J628" t="str">
            <v>PPR</v>
          </cell>
          <cell r="K628" t="str">
            <v>Van cửa kiểu 1</v>
          </cell>
          <cell r="L628" t="str">
            <v>ghi</v>
          </cell>
          <cell r="M628" t="str">
            <v>D50</v>
          </cell>
          <cell r="N628" t="str">
            <v>112212050050</v>
          </cell>
          <cell r="O628" t="str">
            <v>Van cửa kiểu 1 PPR DISMY ghi D50</v>
          </cell>
          <cell r="P628" t="str">
            <v>cái</v>
          </cell>
          <cell r="Q628">
            <v>0</v>
          </cell>
          <cell r="R628" t="str">
            <v>VC1</v>
          </cell>
          <cell r="S628" t="str">
            <v>G</v>
          </cell>
          <cell r="T628" t="str">
            <v>D</v>
          </cell>
          <cell r="U628" t="e">
            <v>#N/A</v>
          </cell>
          <cell r="V628" t="str">
            <v/>
          </cell>
          <cell r="W628">
            <v>0</v>
          </cell>
          <cell r="X628">
            <v>50</v>
          </cell>
          <cell r="Y628">
            <v>0</v>
          </cell>
          <cell r="Z628" t="str">
            <v>143200050050</v>
          </cell>
          <cell r="AA628" t="str">
            <v>Van cửa kiểu 1 PPR DISMY ghi D50</v>
          </cell>
          <cell r="AB628">
            <v>12</v>
          </cell>
          <cell r="AC628" t="b">
            <v>1</v>
          </cell>
          <cell r="AD628" t="str">
            <v>VC1M2050050</v>
          </cell>
        </row>
        <row r="629">
          <cell r="D629" t="str">
            <v>13VC2GM20</v>
          </cell>
          <cell r="E629" t="str">
            <v>Van cửa kiểu 2 PPR DISMY ghi D20 mạ</v>
          </cell>
          <cell r="F629">
            <v>12222</v>
          </cell>
          <cell r="G629" t="str">
            <v>PPRVan cửa kiểu 2ghi</v>
          </cell>
          <cell r="H629">
            <v>0</v>
          </cell>
          <cell r="I629" t="str">
            <v>Van cửa kiểu 2</v>
          </cell>
          <cell r="J629" t="str">
            <v>PPR</v>
          </cell>
          <cell r="K629" t="str">
            <v>Van cửa kiểu 2</v>
          </cell>
          <cell r="L629" t="str">
            <v>ghi</v>
          </cell>
          <cell r="M629" t="str">
            <v>D20</v>
          </cell>
          <cell r="N629" t="str">
            <v>112222020020</v>
          </cell>
          <cell r="O629" t="str">
            <v>Van cửa kiểu 2 PPR DISMY ghi D20</v>
          </cell>
          <cell r="P629" t="str">
            <v>cái</v>
          </cell>
          <cell r="Q629">
            <v>0</v>
          </cell>
          <cell r="R629" t="str">
            <v>VC2</v>
          </cell>
          <cell r="S629" t="str">
            <v>G</v>
          </cell>
          <cell r="T629" t="str">
            <v>D</v>
          </cell>
          <cell r="U629" t="e">
            <v>#N/A</v>
          </cell>
          <cell r="V629" t="str">
            <v/>
          </cell>
          <cell r="W629">
            <v>0</v>
          </cell>
          <cell r="X629">
            <v>20</v>
          </cell>
          <cell r="Y629">
            <v>0</v>
          </cell>
          <cell r="Z629" t="str">
            <v>144200020020</v>
          </cell>
          <cell r="AA629" t="str">
            <v>Van cửa kiểu 2 PPR DISMY ghi D20</v>
          </cell>
          <cell r="AB629">
            <v>12</v>
          </cell>
          <cell r="AC629" t="b">
            <v>1</v>
          </cell>
          <cell r="AD629" t="str">
            <v>VC2M2020020</v>
          </cell>
        </row>
        <row r="630">
          <cell r="D630" t="str">
            <v>13VC2GM25</v>
          </cell>
          <cell r="E630" t="str">
            <v>Van cửa kiểu 2 PPR DISMY ghi D25 mạ</v>
          </cell>
          <cell r="F630">
            <v>12222</v>
          </cell>
          <cell r="G630" t="str">
            <v>PPRVan cửa kiểu 2ghi</v>
          </cell>
          <cell r="H630">
            <v>0</v>
          </cell>
          <cell r="I630" t="str">
            <v>Van cửa kiểu 2</v>
          </cell>
          <cell r="J630" t="str">
            <v>PPR</v>
          </cell>
          <cell r="K630" t="str">
            <v>Van cửa kiểu 2</v>
          </cell>
          <cell r="L630" t="str">
            <v>ghi</v>
          </cell>
          <cell r="M630" t="str">
            <v>D25</v>
          </cell>
          <cell r="N630" t="str">
            <v>112222025025</v>
          </cell>
          <cell r="O630" t="str">
            <v>Van cửa kiểu 2 PPR DISMY ghi D25</v>
          </cell>
          <cell r="P630" t="str">
            <v>cái</v>
          </cell>
          <cell r="Q630">
            <v>0</v>
          </cell>
          <cell r="R630" t="str">
            <v>VC2</v>
          </cell>
          <cell r="S630" t="str">
            <v>G</v>
          </cell>
          <cell r="T630" t="str">
            <v>D</v>
          </cell>
          <cell r="U630" t="e">
            <v>#N/A</v>
          </cell>
          <cell r="V630" t="str">
            <v/>
          </cell>
          <cell r="W630">
            <v>0</v>
          </cell>
          <cell r="X630">
            <v>25</v>
          </cell>
          <cell r="Y630">
            <v>0</v>
          </cell>
          <cell r="Z630" t="str">
            <v>144200025025</v>
          </cell>
          <cell r="AA630" t="str">
            <v>Van cửa kiểu 2 PPR DISMY ghi D25</v>
          </cell>
          <cell r="AB630">
            <v>12</v>
          </cell>
          <cell r="AC630" t="b">
            <v>1</v>
          </cell>
          <cell r="AD630" t="str">
            <v>VC2M2025025</v>
          </cell>
        </row>
        <row r="631">
          <cell r="D631" t="str">
            <v>13VC2GM32</v>
          </cell>
          <cell r="E631" t="str">
            <v>Van cửa kiểu 2 PPR DISMY ghi D32 mạ</v>
          </cell>
          <cell r="F631">
            <v>12222</v>
          </cell>
          <cell r="G631" t="str">
            <v>PPRVan cửa kiểu 2ghi</v>
          </cell>
          <cell r="H631">
            <v>0</v>
          </cell>
          <cell r="I631" t="str">
            <v>Van cửa kiểu 2</v>
          </cell>
          <cell r="J631" t="str">
            <v>PPR</v>
          </cell>
          <cell r="K631" t="str">
            <v>Van cửa kiểu 2</v>
          </cell>
          <cell r="L631" t="str">
            <v>ghi</v>
          </cell>
          <cell r="M631" t="str">
            <v>D32</v>
          </cell>
          <cell r="N631" t="str">
            <v>112222032032</v>
          </cell>
          <cell r="O631" t="str">
            <v>Van cửa kiểu 2 PPR DISMY ghi D32</v>
          </cell>
          <cell r="P631" t="str">
            <v>cái</v>
          </cell>
          <cell r="Q631">
            <v>0</v>
          </cell>
          <cell r="R631" t="str">
            <v>VC2</v>
          </cell>
          <cell r="S631" t="str">
            <v>G</v>
          </cell>
          <cell r="T631" t="str">
            <v>D</v>
          </cell>
          <cell r="U631" t="e">
            <v>#N/A</v>
          </cell>
          <cell r="V631" t="str">
            <v/>
          </cell>
          <cell r="W631">
            <v>0</v>
          </cell>
          <cell r="X631">
            <v>32</v>
          </cell>
          <cell r="Y631">
            <v>0</v>
          </cell>
          <cell r="Z631" t="str">
            <v>144200032032</v>
          </cell>
          <cell r="AA631" t="str">
            <v>Van cửa kiểu 2 PPR DISMY ghi D32</v>
          </cell>
          <cell r="AB631">
            <v>12</v>
          </cell>
          <cell r="AC631" t="b">
            <v>1</v>
          </cell>
          <cell r="AD631" t="str">
            <v>VC2M2032032</v>
          </cell>
        </row>
        <row r="632">
          <cell r="D632" t="str">
            <v>13VC2GM40</v>
          </cell>
          <cell r="E632" t="str">
            <v>Van cửa kiểu 2 PPR DISMY ghi D40 mạ</v>
          </cell>
          <cell r="F632">
            <v>12222</v>
          </cell>
          <cell r="G632" t="str">
            <v>PPRVan cửa kiểu 2ghi</v>
          </cell>
          <cell r="H632">
            <v>0</v>
          </cell>
          <cell r="I632" t="str">
            <v>Van cửa kiểu 2</v>
          </cell>
          <cell r="J632" t="str">
            <v>PPR</v>
          </cell>
          <cell r="K632" t="str">
            <v>Van cửa kiểu 2</v>
          </cell>
          <cell r="L632" t="str">
            <v>ghi</v>
          </cell>
          <cell r="M632" t="str">
            <v>D40</v>
          </cell>
          <cell r="N632" t="str">
            <v>112222040040</v>
          </cell>
          <cell r="O632" t="str">
            <v>Van cửa kiểu 2 PPR DISMY ghi D40</v>
          </cell>
          <cell r="P632" t="str">
            <v>cái</v>
          </cell>
          <cell r="Q632">
            <v>0</v>
          </cell>
          <cell r="R632" t="str">
            <v>VC2</v>
          </cell>
          <cell r="S632" t="str">
            <v>G</v>
          </cell>
          <cell r="T632" t="str">
            <v>D</v>
          </cell>
          <cell r="U632" t="e">
            <v>#N/A</v>
          </cell>
          <cell r="V632" t="str">
            <v/>
          </cell>
          <cell r="W632">
            <v>0</v>
          </cell>
          <cell r="X632">
            <v>40</v>
          </cell>
          <cell r="Y632">
            <v>0</v>
          </cell>
          <cell r="Z632" t="str">
            <v>144200040040</v>
          </cell>
          <cell r="AA632" t="str">
            <v>Van cửa kiểu 2 PPR DISMY ghi D40</v>
          </cell>
          <cell r="AB632">
            <v>12</v>
          </cell>
          <cell r="AC632" t="b">
            <v>1</v>
          </cell>
          <cell r="AD632" t="str">
            <v>VC2M2040040</v>
          </cell>
        </row>
        <row r="633">
          <cell r="D633" t="str">
            <v>13VC2GM50</v>
          </cell>
          <cell r="E633" t="str">
            <v>Van cửa kiểu 2 PPR DISMY ghi D50 mạ</v>
          </cell>
          <cell r="F633">
            <v>12222</v>
          </cell>
          <cell r="G633" t="str">
            <v>PPRVan cửa kiểu 2ghi</v>
          </cell>
          <cell r="H633">
            <v>0</v>
          </cell>
          <cell r="I633" t="str">
            <v>Van cửa kiểu 2</v>
          </cell>
          <cell r="J633" t="str">
            <v>PPR</v>
          </cell>
          <cell r="K633" t="str">
            <v>Van cửa kiểu 2</v>
          </cell>
          <cell r="L633" t="str">
            <v>ghi</v>
          </cell>
          <cell r="M633" t="str">
            <v>D50</v>
          </cell>
          <cell r="N633" t="str">
            <v>112222050050</v>
          </cell>
          <cell r="O633" t="str">
            <v>Van cửa kiểu 2 PPR DISMY ghi D50</v>
          </cell>
          <cell r="P633" t="str">
            <v>cái</v>
          </cell>
          <cell r="Q633">
            <v>0</v>
          </cell>
          <cell r="R633" t="str">
            <v>VC2</v>
          </cell>
          <cell r="S633" t="str">
            <v>G</v>
          </cell>
          <cell r="T633" t="str">
            <v>D</v>
          </cell>
          <cell r="U633" t="e">
            <v>#N/A</v>
          </cell>
          <cell r="V633" t="str">
            <v/>
          </cell>
          <cell r="W633">
            <v>0</v>
          </cell>
          <cell r="X633">
            <v>50</v>
          </cell>
          <cell r="Y633">
            <v>0</v>
          </cell>
          <cell r="Z633" t="str">
            <v>144200050050</v>
          </cell>
          <cell r="AA633" t="str">
            <v>Van cửa kiểu 2 PPR DISMY ghi D50</v>
          </cell>
          <cell r="AB633">
            <v>12</v>
          </cell>
          <cell r="AC633" t="b">
            <v>1</v>
          </cell>
          <cell r="AD633" t="str">
            <v>VC2M2050050</v>
          </cell>
        </row>
        <row r="634">
          <cell r="D634" t="str">
            <v>13VC2GM63</v>
          </cell>
          <cell r="E634" t="str">
            <v>Van cửa kiểu 2 PPR DISMY ghi D63 mạ</v>
          </cell>
          <cell r="F634">
            <v>12222</v>
          </cell>
          <cell r="G634" t="str">
            <v>PPRVan cửa kiểu 2ghi</v>
          </cell>
          <cell r="H634">
            <v>0</v>
          </cell>
          <cell r="I634" t="str">
            <v>Van cửa kiểu 2</v>
          </cell>
          <cell r="J634" t="str">
            <v>PPR</v>
          </cell>
          <cell r="K634" t="str">
            <v>Van cửa kiểu 2</v>
          </cell>
          <cell r="L634" t="str">
            <v>ghi</v>
          </cell>
          <cell r="M634" t="str">
            <v>D63</v>
          </cell>
          <cell r="N634" t="str">
            <v>112222063063</v>
          </cell>
          <cell r="O634" t="str">
            <v>Van cửa kiểu 2 PPR DISMY ghi D63</v>
          </cell>
          <cell r="P634" t="str">
            <v>cái</v>
          </cell>
          <cell r="Q634">
            <v>0</v>
          </cell>
          <cell r="R634" t="str">
            <v>VC2</v>
          </cell>
          <cell r="S634" t="str">
            <v>G</v>
          </cell>
          <cell r="T634" t="str">
            <v>D</v>
          </cell>
          <cell r="U634" t="e">
            <v>#N/A</v>
          </cell>
          <cell r="V634" t="str">
            <v/>
          </cell>
          <cell r="W634">
            <v>0</v>
          </cell>
          <cell r="X634">
            <v>63</v>
          </cell>
          <cell r="Y634">
            <v>0</v>
          </cell>
          <cell r="Z634" t="str">
            <v>144200063063</v>
          </cell>
          <cell r="AA634" t="str">
            <v>Van cửa kiểu 2 PPR DISMY ghi D63</v>
          </cell>
          <cell r="AB634">
            <v>12</v>
          </cell>
          <cell r="AC634" t="b">
            <v>1</v>
          </cell>
          <cell r="AD634" t="str">
            <v>VC2M2063063</v>
          </cell>
        </row>
        <row r="635">
          <cell r="D635" t="str">
            <v>21C24216</v>
          </cell>
          <cell r="E635" t="str">
            <v>ống PVC DISMY D42*1,6 mm, PN8, C=2</v>
          </cell>
          <cell r="F635">
            <v>21110</v>
          </cell>
          <cell r="G635" t="str">
            <v>PVCỐng C=2</v>
          </cell>
          <cell r="I635" t="str">
            <v>Ống C=2</v>
          </cell>
          <cell r="J635" t="str">
            <v>PVC</v>
          </cell>
          <cell r="K635" t="str">
            <v>Ống C=2</v>
          </cell>
          <cell r="M635" t="str">
            <v>D42</v>
          </cell>
          <cell r="N635" t="str">
            <v>121110042016</v>
          </cell>
          <cell r="O635" t="str">
            <v>Ống C=2 u.PVC DISMY PN8 D42</v>
          </cell>
          <cell r="P635" t="str">
            <v>m.</v>
          </cell>
          <cell r="R635" t="str">
            <v>C2</v>
          </cell>
          <cell r="T635" t="str">
            <v>D</v>
          </cell>
          <cell r="U635" t="str">
            <v>8</v>
          </cell>
          <cell r="V635">
            <v>2</v>
          </cell>
          <cell r="W635">
            <v>0</v>
          </cell>
          <cell r="X635">
            <v>42</v>
          </cell>
          <cell r="Y635">
            <v>16</v>
          </cell>
          <cell r="Z635" t="str">
            <v>110020042016</v>
          </cell>
          <cell r="AA635" t="str">
            <v>Ống C=2 u.PVC DISMY PN8 D42</v>
          </cell>
          <cell r="AB635">
            <v>12</v>
          </cell>
          <cell r="AC635" t="b">
            <v>1</v>
          </cell>
          <cell r="AD635" t="e">
            <v>#N/A</v>
          </cell>
        </row>
        <row r="636">
          <cell r="D636" t="str">
            <v>21C26020</v>
          </cell>
          <cell r="E636" t="str">
            <v>ống PVC DISMY D60*2,0 mm, PN6, C=2</v>
          </cell>
          <cell r="F636">
            <v>21110</v>
          </cell>
          <cell r="G636" t="str">
            <v>PVCỐng C=2</v>
          </cell>
          <cell r="I636" t="str">
            <v>Ống C=2</v>
          </cell>
          <cell r="J636" t="str">
            <v>PVC</v>
          </cell>
          <cell r="K636" t="str">
            <v>Ống C=2</v>
          </cell>
          <cell r="M636" t="str">
            <v>D60</v>
          </cell>
          <cell r="N636" t="str">
            <v>121110060020</v>
          </cell>
          <cell r="O636" t="str">
            <v>Ống C=2 u.PVC DISMY PN6 D60</v>
          </cell>
          <cell r="P636" t="str">
            <v>m.</v>
          </cell>
          <cell r="R636" t="str">
            <v>C2</v>
          </cell>
          <cell r="T636" t="str">
            <v>D</v>
          </cell>
          <cell r="U636" t="str">
            <v>6</v>
          </cell>
          <cell r="V636">
            <v>2</v>
          </cell>
          <cell r="W636">
            <v>0</v>
          </cell>
          <cell r="X636">
            <v>60</v>
          </cell>
          <cell r="Y636">
            <v>20</v>
          </cell>
          <cell r="Z636" t="str">
            <v>110020060020</v>
          </cell>
          <cell r="AA636" t="str">
            <v>Ống C=2 u.PVC DISMY PN6 D60</v>
          </cell>
          <cell r="AB636">
            <v>12</v>
          </cell>
          <cell r="AC636" t="b">
            <v>1</v>
          </cell>
          <cell r="AD636" t="e">
            <v>#N/A</v>
          </cell>
        </row>
        <row r="637">
          <cell r="D637" t="str">
            <v>21C26025</v>
          </cell>
          <cell r="E637" t="str">
            <v>ống PVC DISMY D60*2,5 mm, PN8, C=2</v>
          </cell>
          <cell r="F637">
            <v>21110</v>
          </cell>
          <cell r="G637" t="str">
            <v>PVCỐng C=2</v>
          </cell>
          <cell r="I637" t="str">
            <v>Ống C=2</v>
          </cell>
          <cell r="J637" t="str">
            <v>PVC</v>
          </cell>
          <cell r="K637" t="str">
            <v>Ống C=2</v>
          </cell>
          <cell r="M637" t="str">
            <v>D60</v>
          </cell>
          <cell r="N637" t="str">
            <v>121110060025</v>
          </cell>
          <cell r="O637" t="str">
            <v>Ống C=2 u.PVC DISMY PN8 D60</v>
          </cell>
          <cell r="P637" t="str">
            <v>m.</v>
          </cell>
          <cell r="R637" t="str">
            <v>C2</v>
          </cell>
          <cell r="T637" t="str">
            <v>D</v>
          </cell>
          <cell r="U637" t="str">
            <v>8</v>
          </cell>
          <cell r="V637">
            <v>2</v>
          </cell>
          <cell r="W637">
            <v>0</v>
          </cell>
          <cell r="X637">
            <v>60</v>
          </cell>
          <cell r="Y637">
            <v>25</v>
          </cell>
          <cell r="Z637" t="str">
            <v>110020060025</v>
          </cell>
          <cell r="AA637" t="str">
            <v>Ống C=2 u.PVC DISMY PN8 D60</v>
          </cell>
          <cell r="AB637">
            <v>12</v>
          </cell>
          <cell r="AC637" t="b">
            <v>1</v>
          </cell>
          <cell r="AD637" t="e">
            <v>#N/A</v>
          </cell>
        </row>
        <row r="638">
          <cell r="D638" t="str">
            <v>21C29019</v>
          </cell>
          <cell r="E638" t="str">
            <v>ống PVC DISMY D90*1,9 mm, PN4, C=2</v>
          </cell>
          <cell r="F638">
            <v>21110</v>
          </cell>
          <cell r="G638" t="str">
            <v>PVCỐng C=2</v>
          </cell>
          <cell r="I638" t="str">
            <v>Ống C=2</v>
          </cell>
          <cell r="J638" t="str">
            <v>PVC</v>
          </cell>
          <cell r="K638" t="str">
            <v>Ống C=2</v>
          </cell>
          <cell r="M638" t="str">
            <v>D90</v>
          </cell>
          <cell r="N638" t="str">
            <v>121110090019</v>
          </cell>
          <cell r="O638" t="str">
            <v>Ống C=2 u.PVC DISMY PN4 D90</v>
          </cell>
          <cell r="P638" t="str">
            <v>m.</v>
          </cell>
          <cell r="R638" t="str">
            <v>C2</v>
          </cell>
          <cell r="T638" t="str">
            <v>D</v>
          </cell>
          <cell r="U638" t="str">
            <v>4</v>
          </cell>
          <cell r="V638">
            <v>2</v>
          </cell>
          <cell r="W638">
            <v>0</v>
          </cell>
          <cell r="X638">
            <v>90</v>
          </cell>
          <cell r="Y638">
            <v>19</v>
          </cell>
          <cell r="Z638" t="str">
            <v>110020090019</v>
          </cell>
          <cell r="AA638" t="str">
            <v>Ống C=2 u.PVC DISMY PN4 D90</v>
          </cell>
          <cell r="AB638">
            <v>12</v>
          </cell>
          <cell r="AC638" t="b">
            <v>1</v>
          </cell>
          <cell r="AD638" t="e">
            <v>#N/A</v>
          </cell>
        </row>
        <row r="639">
          <cell r="D639" t="str">
            <v>21C29028</v>
          </cell>
          <cell r="E639" t="str">
            <v>ống PVC DISMY D90*2,8mm, PN6, C=2</v>
          </cell>
          <cell r="F639">
            <v>21110</v>
          </cell>
          <cell r="G639" t="str">
            <v>PVCỐng C=2</v>
          </cell>
          <cell r="I639" t="str">
            <v>Ống C=2</v>
          </cell>
          <cell r="J639" t="str">
            <v>PVC</v>
          </cell>
          <cell r="K639" t="str">
            <v>Ống C=2</v>
          </cell>
          <cell r="M639" t="str">
            <v>D90</v>
          </cell>
          <cell r="N639" t="str">
            <v>121110090028</v>
          </cell>
          <cell r="O639" t="str">
            <v>Ống C=2 u.PVC DISMY PN6 D90</v>
          </cell>
          <cell r="P639" t="str">
            <v>m.</v>
          </cell>
          <cell r="R639" t="str">
            <v>C2</v>
          </cell>
          <cell r="T639" t="str">
            <v>D</v>
          </cell>
          <cell r="U639" t="str">
            <v>6</v>
          </cell>
          <cell r="V639">
            <v>2</v>
          </cell>
          <cell r="W639">
            <v>0</v>
          </cell>
          <cell r="X639">
            <v>90</v>
          </cell>
          <cell r="Y639">
            <v>28</v>
          </cell>
          <cell r="Z639" t="str">
            <v>110020090028</v>
          </cell>
          <cell r="AA639" t="str">
            <v>Ống C=2 u.PVC DISMY PN6 D90</v>
          </cell>
          <cell r="AB639">
            <v>12</v>
          </cell>
          <cell r="AC639" t="b">
            <v>1</v>
          </cell>
          <cell r="AD639" t="e">
            <v>#N/A</v>
          </cell>
        </row>
        <row r="640">
          <cell r="D640" t="str">
            <v>21C29035</v>
          </cell>
          <cell r="E640" t="str">
            <v>ống PVC DISMY D90*3,5 mm, PN8, C=2</v>
          </cell>
          <cell r="F640">
            <v>21110</v>
          </cell>
          <cell r="G640" t="str">
            <v>PVCỐng C=2</v>
          </cell>
          <cell r="I640" t="str">
            <v>Ống C=2</v>
          </cell>
          <cell r="J640" t="str">
            <v>PVC</v>
          </cell>
          <cell r="K640" t="str">
            <v>Ống C=2</v>
          </cell>
          <cell r="M640" t="str">
            <v>D90</v>
          </cell>
          <cell r="N640" t="str">
            <v>121110090035</v>
          </cell>
          <cell r="O640" t="str">
            <v>Ống C=2 u.PVC DISMY PN8 D90</v>
          </cell>
          <cell r="P640" t="str">
            <v>m.</v>
          </cell>
          <cell r="R640" t="str">
            <v>C2</v>
          </cell>
          <cell r="T640" t="str">
            <v>D</v>
          </cell>
          <cell r="U640" t="str">
            <v>8</v>
          </cell>
          <cell r="V640">
            <v>2</v>
          </cell>
          <cell r="W640">
            <v>0</v>
          </cell>
          <cell r="X640">
            <v>90</v>
          </cell>
          <cell r="Y640">
            <v>35</v>
          </cell>
          <cell r="Z640" t="str">
            <v>110020090035</v>
          </cell>
          <cell r="AA640" t="str">
            <v>Ống C=2 u.PVC DISMY PN8 D90</v>
          </cell>
          <cell r="AB640">
            <v>12</v>
          </cell>
          <cell r="AC640" t="b">
            <v>1</v>
          </cell>
          <cell r="AD640" t="e">
            <v>#N/A</v>
          </cell>
        </row>
        <row r="641">
          <cell r="D641" t="str">
            <v>21C29043</v>
          </cell>
          <cell r="E641" t="str">
            <v>ống PVC DISMY D90*4,3 mm, PN10, C=2</v>
          </cell>
          <cell r="F641">
            <v>21110</v>
          </cell>
          <cell r="G641" t="str">
            <v>PVCỐng C=2</v>
          </cell>
          <cell r="I641" t="str">
            <v>Ống C=2</v>
          </cell>
          <cell r="J641" t="str">
            <v>PVC</v>
          </cell>
          <cell r="K641" t="str">
            <v>Ống C=2</v>
          </cell>
          <cell r="M641" t="str">
            <v>D90</v>
          </cell>
          <cell r="N641" t="str">
            <v>121110090043</v>
          </cell>
          <cell r="O641" t="str">
            <v>Ống C=2 u.PVC DISMY PN10 D90</v>
          </cell>
          <cell r="P641" t="str">
            <v>m.</v>
          </cell>
          <cell r="R641" t="str">
            <v>C2</v>
          </cell>
          <cell r="T641" t="str">
            <v>D</v>
          </cell>
          <cell r="U641" t="str">
            <v>10</v>
          </cell>
          <cell r="V641">
            <v>2</v>
          </cell>
          <cell r="W641">
            <v>0</v>
          </cell>
          <cell r="X641">
            <v>90</v>
          </cell>
          <cell r="Y641">
            <v>43</v>
          </cell>
          <cell r="Z641" t="str">
            <v>110020090043</v>
          </cell>
          <cell r="AA641" t="str">
            <v>Ống C=2 u.PVC DISMY PN10 D90</v>
          </cell>
          <cell r="AB641">
            <v>12</v>
          </cell>
          <cell r="AC641" t="b">
            <v>1</v>
          </cell>
          <cell r="AD641" t="e">
            <v>#N/A</v>
          </cell>
        </row>
        <row r="642">
          <cell r="D642" t="str">
            <v>21C211022</v>
          </cell>
          <cell r="E642" t="str">
            <v>ống PVC DISMY D110*2,2 mm, PN5, C=2</v>
          </cell>
          <cell r="F642">
            <v>21110</v>
          </cell>
          <cell r="G642" t="str">
            <v>PVCỐng C=2</v>
          </cell>
          <cell r="I642" t="str">
            <v>Ống C=2</v>
          </cell>
          <cell r="J642" t="str">
            <v>PVC</v>
          </cell>
          <cell r="K642" t="str">
            <v>Ống C=2</v>
          </cell>
          <cell r="M642" t="str">
            <v>D110</v>
          </cell>
          <cell r="N642" t="str">
            <v>121110110022</v>
          </cell>
          <cell r="O642" t="str">
            <v>Ống C=2 u.PVC DISMY PN5 D110</v>
          </cell>
          <cell r="P642" t="str">
            <v>m.</v>
          </cell>
          <cell r="R642" t="str">
            <v>C2</v>
          </cell>
          <cell r="T642" t="str">
            <v>D</v>
          </cell>
          <cell r="U642" t="str">
            <v>5</v>
          </cell>
          <cell r="V642">
            <v>2</v>
          </cell>
          <cell r="W642">
            <v>0</v>
          </cell>
          <cell r="X642">
            <v>110</v>
          </cell>
          <cell r="Y642">
            <v>22</v>
          </cell>
          <cell r="Z642" t="str">
            <v>110020110022</v>
          </cell>
          <cell r="AA642" t="str">
            <v>Ống C=2 u.PVC DISMY PN5 D110</v>
          </cell>
          <cell r="AB642">
            <v>12</v>
          </cell>
          <cell r="AC642" t="b">
            <v>1</v>
          </cell>
          <cell r="AD642" t="e">
            <v>#N/A</v>
          </cell>
        </row>
        <row r="643">
          <cell r="D643" t="str">
            <v>21C211027</v>
          </cell>
          <cell r="E643" t="str">
            <v>ống PVC DISMY D110*2,7mm, PN6, C=2</v>
          </cell>
          <cell r="F643">
            <v>21110</v>
          </cell>
          <cell r="G643" t="str">
            <v>PVCỐng C=2</v>
          </cell>
          <cell r="I643" t="str">
            <v>Ống C=2</v>
          </cell>
          <cell r="J643" t="str">
            <v>PVC</v>
          </cell>
          <cell r="K643" t="str">
            <v>Ống C=2</v>
          </cell>
          <cell r="M643" t="str">
            <v>D110</v>
          </cell>
          <cell r="N643" t="str">
            <v>121110110027</v>
          </cell>
          <cell r="O643" t="str">
            <v>Ống C=2 u.PVC DISMY PN6 D110</v>
          </cell>
          <cell r="P643" t="str">
            <v>m.</v>
          </cell>
          <cell r="R643" t="str">
            <v>C2</v>
          </cell>
          <cell r="T643" t="str">
            <v>D</v>
          </cell>
          <cell r="U643" t="str">
            <v>6</v>
          </cell>
          <cell r="V643">
            <v>2</v>
          </cell>
          <cell r="W643">
            <v>0</v>
          </cell>
          <cell r="X643">
            <v>110</v>
          </cell>
          <cell r="Y643">
            <v>27</v>
          </cell>
          <cell r="Z643" t="str">
            <v>110020110027</v>
          </cell>
          <cell r="AA643" t="str">
            <v>Ống C=2 u.PVC DISMY PN6 D110</v>
          </cell>
          <cell r="AB643">
            <v>12</v>
          </cell>
          <cell r="AC643" t="b">
            <v>1</v>
          </cell>
          <cell r="AD643" t="e">
            <v>#N/A</v>
          </cell>
        </row>
        <row r="644">
          <cell r="D644" t="str">
            <v>21C211034</v>
          </cell>
          <cell r="E644" t="str">
            <v>ống PVC DISMY D110*3,4 mm, PN8, C=2</v>
          </cell>
          <cell r="F644">
            <v>21110</v>
          </cell>
          <cell r="G644" t="str">
            <v>PVCỐng C=2</v>
          </cell>
          <cell r="I644" t="str">
            <v>Ống C=2</v>
          </cell>
          <cell r="J644" t="str">
            <v>PVC</v>
          </cell>
          <cell r="K644" t="str">
            <v>Ống C=2</v>
          </cell>
          <cell r="M644" t="str">
            <v>D110</v>
          </cell>
          <cell r="N644" t="str">
            <v>121110110034</v>
          </cell>
          <cell r="O644" t="str">
            <v>Ống C=2 u.PVC DISMY PN8 D110</v>
          </cell>
          <cell r="P644" t="str">
            <v>m.</v>
          </cell>
          <cell r="R644" t="str">
            <v>C2</v>
          </cell>
          <cell r="T644" t="str">
            <v>D</v>
          </cell>
          <cell r="U644" t="str">
            <v>8</v>
          </cell>
          <cell r="V644">
            <v>2</v>
          </cell>
          <cell r="W644">
            <v>0</v>
          </cell>
          <cell r="X644">
            <v>110</v>
          </cell>
          <cell r="Y644">
            <v>34</v>
          </cell>
          <cell r="Z644" t="str">
            <v>110020110034</v>
          </cell>
          <cell r="AA644" t="str">
            <v>Ống C=2 u.PVC DISMY PN8 D110</v>
          </cell>
          <cell r="AB644">
            <v>12</v>
          </cell>
          <cell r="AC644" t="b">
            <v>1</v>
          </cell>
          <cell r="AD644" t="e">
            <v>#N/A</v>
          </cell>
        </row>
        <row r="645">
          <cell r="D645" t="str">
            <v>21C211042</v>
          </cell>
          <cell r="E645" t="str">
            <v>ống PVC DISMY D110*4,2 mm, PN10, C=2</v>
          </cell>
          <cell r="F645">
            <v>21110</v>
          </cell>
          <cell r="G645" t="str">
            <v>PVCỐng C=2</v>
          </cell>
          <cell r="I645" t="str">
            <v>Ống C=2</v>
          </cell>
          <cell r="J645" t="str">
            <v>PVC</v>
          </cell>
          <cell r="K645" t="str">
            <v>Ống C=2</v>
          </cell>
          <cell r="M645" t="str">
            <v>D110</v>
          </cell>
          <cell r="N645" t="str">
            <v>121110110042</v>
          </cell>
          <cell r="O645" t="str">
            <v>Ống C=2 u.PVC DISMY PN10 D110</v>
          </cell>
          <cell r="P645" t="str">
            <v>m.</v>
          </cell>
          <cell r="R645" t="str">
            <v>C2</v>
          </cell>
          <cell r="T645" t="str">
            <v>D</v>
          </cell>
          <cell r="U645" t="str">
            <v>10</v>
          </cell>
          <cell r="V645">
            <v>2</v>
          </cell>
          <cell r="W645">
            <v>0</v>
          </cell>
          <cell r="X645">
            <v>110</v>
          </cell>
          <cell r="Y645">
            <v>42</v>
          </cell>
          <cell r="Z645" t="str">
            <v>110020110042</v>
          </cell>
          <cell r="AA645" t="str">
            <v>Ống C=2 u.PVC DISMY PN10 D110</v>
          </cell>
          <cell r="AB645">
            <v>12</v>
          </cell>
          <cell r="AC645" t="b">
            <v>1</v>
          </cell>
          <cell r="AD645" t="e">
            <v>#N/A</v>
          </cell>
        </row>
        <row r="646">
          <cell r="D646" t="str">
            <v>21C212539</v>
          </cell>
          <cell r="E646" t="str">
            <v>ống PVC DISMY D125*3,9mm, PN8, C=2</v>
          </cell>
          <cell r="F646">
            <v>21110</v>
          </cell>
          <cell r="G646" t="str">
            <v>PVCỐng C=2</v>
          </cell>
          <cell r="I646" t="str">
            <v>Ống C=2</v>
          </cell>
          <cell r="J646" t="str">
            <v>PVC</v>
          </cell>
          <cell r="K646" t="str">
            <v>Ống C=2</v>
          </cell>
          <cell r="M646" t="str">
            <v>D125</v>
          </cell>
          <cell r="N646" t="str">
            <v>121110125039</v>
          </cell>
          <cell r="O646" t="str">
            <v>Ống C=2 u.PVC DISMY PN8 D125</v>
          </cell>
          <cell r="P646" t="str">
            <v>m.</v>
          </cell>
          <cell r="R646" t="str">
            <v>C2</v>
          </cell>
          <cell r="T646" t="str">
            <v>D</v>
          </cell>
          <cell r="U646" t="str">
            <v>8</v>
          </cell>
          <cell r="V646">
            <v>2</v>
          </cell>
          <cell r="W646">
            <v>0</v>
          </cell>
          <cell r="X646">
            <v>125</v>
          </cell>
          <cell r="Y646">
            <v>39</v>
          </cell>
          <cell r="Z646" t="str">
            <v>110020125039</v>
          </cell>
          <cell r="AA646" t="str">
            <v>Ống C=2 u.PVC DISMY PN8 D125</v>
          </cell>
          <cell r="AB646">
            <v>12</v>
          </cell>
          <cell r="AC646" t="b">
            <v>1</v>
          </cell>
          <cell r="AD646" t="e">
            <v>#N/A</v>
          </cell>
        </row>
        <row r="647">
          <cell r="D647" t="str">
            <v>21C212548</v>
          </cell>
          <cell r="E647" t="str">
            <v>ống PVC DISMY D125*4,8mm, PN10, C=2</v>
          </cell>
          <cell r="F647">
            <v>21110</v>
          </cell>
          <cell r="G647" t="str">
            <v>PVCỐng C=2</v>
          </cell>
          <cell r="I647" t="str">
            <v>Ống C=2</v>
          </cell>
          <cell r="J647" t="str">
            <v>PVC</v>
          </cell>
          <cell r="K647" t="str">
            <v>Ống C=2</v>
          </cell>
          <cell r="M647" t="str">
            <v>D125</v>
          </cell>
          <cell r="N647" t="str">
            <v>121110125048</v>
          </cell>
          <cell r="O647" t="str">
            <v>Ống C=2 u.PVC DISMY PN10 D125</v>
          </cell>
          <cell r="P647" t="str">
            <v>m.</v>
          </cell>
          <cell r="R647" t="str">
            <v>C2</v>
          </cell>
          <cell r="T647" t="str">
            <v>D</v>
          </cell>
          <cell r="U647" t="str">
            <v>10</v>
          </cell>
          <cell r="V647">
            <v>2</v>
          </cell>
          <cell r="W647">
            <v>0</v>
          </cell>
          <cell r="X647">
            <v>125</v>
          </cell>
          <cell r="Y647">
            <v>48</v>
          </cell>
          <cell r="Z647" t="str">
            <v>110020125048</v>
          </cell>
          <cell r="AA647" t="str">
            <v>Ống C=2 u.PVC DISMY PN10 D125</v>
          </cell>
          <cell r="AB647">
            <v>12</v>
          </cell>
          <cell r="AC647" t="b">
            <v>1</v>
          </cell>
          <cell r="AD647" t="e">
            <v>#N/A</v>
          </cell>
        </row>
        <row r="648">
          <cell r="D648" t="str">
            <v>21C214028</v>
          </cell>
          <cell r="E648" t="str">
            <v>ống PVC DISMY D140*2,8 mm, PN5, C=2</v>
          </cell>
          <cell r="F648">
            <v>21110</v>
          </cell>
          <cell r="G648" t="str">
            <v>PVCỐng C=2</v>
          </cell>
          <cell r="I648" t="str">
            <v>Ống C=2</v>
          </cell>
          <cell r="J648" t="str">
            <v>PVC</v>
          </cell>
          <cell r="K648" t="str">
            <v>Ống C=2</v>
          </cell>
          <cell r="M648" t="str">
            <v>D140</v>
          </cell>
          <cell r="N648" t="str">
            <v>121110140028</v>
          </cell>
          <cell r="O648" t="str">
            <v>Ống C=2 u.PVC DISMY PN5 D140</v>
          </cell>
          <cell r="P648" t="str">
            <v>m.</v>
          </cell>
          <cell r="R648" t="str">
            <v>C2</v>
          </cell>
          <cell r="T648" t="str">
            <v>D</v>
          </cell>
          <cell r="U648" t="str">
            <v>5</v>
          </cell>
          <cell r="V648">
            <v>2</v>
          </cell>
          <cell r="W648">
            <v>0</v>
          </cell>
          <cell r="X648">
            <v>140</v>
          </cell>
          <cell r="Y648">
            <v>28</v>
          </cell>
          <cell r="Z648" t="str">
            <v>110020140028</v>
          </cell>
          <cell r="AA648" t="str">
            <v>Ống C=2 u.PVC DISMY PN5 D140</v>
          </cell>
          <cell r="AB648">
            <v>12</v>
          </cell>
          <cell r="AC648" t="b">
            <v>1</v>
          </cell>
          <cell r="AD648" t="e">
            <v>#N/A</v>
          </cell>
        </row>
        <row r="649">
          <cell r="D649" t="str">
            <v>21C214043</v>
          </cell>
          <cell r="E649" t="str">
            <v>ống PVC DISMY D140*4,3 mm, PN8, C=2</v>
          </cell>
          <cell r="F649">
            <v>21110</v>
          </cell>
          <cell r="G649" t="str">
            <v>PVCỐng C=2</v>
          </cell>
          <cell r="I649" t="str">
            <v>Ống C=2</v>
          </cell>
          <cell r="J649" t="str">
            <v>PVC</v>
          </cell>
          <cell r="K649" t="str">
            <v>Ống C=2</v>
          </cell>
          <cell r="M649" t="str">
            <v>D140</v>
          </cell>
          <cell r="N649" t="str">
            <v>121110140043</v>
          </cell>
          <cell r="O649" t="str">
            <v>Ống C=2 u.PVC DISMY PN8 D140</v>
          </cell>
          <cell r="P649" t="str">
            <v>m.</v>
          </cell>
          <cell r="R649" t="str">
            <v>C2</v>
          </cell>
          <cell r="T649" t="str">
            <v>D</v>
          </cell>
          <cell r="U649" t="str">
            <v>8</v>
          </cell>
          <cell r="V649">
            <v>2</v>
          </cell>
          <cell r="W649">
            <v>0</v>
          </cell>
          <cell r="X649">
            <v>140</v>
          </cell>
          <cell r="Y649">
            <v>43</v>
          </cell>
          <cell r="Z649" t="str">
            <v>110020140043</v>
          </cell>
          <cell r="AA649" t="str">
            <v>Ống C=2 u.PVC DISMY PN8 D140</v>
          </cell>
          <cell r="AB649">
            <v>12</v>
          </cell>
          <cell r="AC649" t="b">
            <v>1</v>
          </cell>
          <cell r="AD649" t="e">
            <v>#N/A</v>
          </cell>
        </row>
        <row r="650">
          <cell r="D650" t="str">
            <v>21C214054</v>
          </cell>
          <cell r="E650" t="str">
            <v>ống PVC DISMY D140*5,4 mm, PN10, C=2</v>
          </cell>
          <cell r="F650">
            <v>21110</v>
          </cell>
          <cell r="G650" t="str">
            <v>PVCỐng C=2</v>
          </cell>
          <cell r="I650" t="str">
            <v>Ống C=2</v>
          </cell>
          <cell r="J650" t="str">
            <v>PVC</v>
          </cell>
          <cell r="K650" t="str">
            <v>Ống C=2</v>
          </cell>
          <cell r="M650" t="str">
            <v>D140</v>
          </cell>
          <cell r="N650" t="str">
            <v>121110140054</v>
          </cell>
          <cell r="O650" t="str">
            <v>Ống C=2 u.PVC DISMY PN10 D140</v>
          </cell>
          <cell r="P650" t="str">
            <v>m.</v>
          </cell>
          <cell r="R650" t="str">
            <v>C2</v>
          </cell>
          <cell r="T650" t="str">
            <v>D</v>
          </cell>
          <cell r="U650" t="str">
            <v>10</v>
          </cell>
          <cell r="V650">
            <v>2</v>
          </cell>
          <cell r="W650">
            <v>0</v>
          </cell>
          <cell r="X650">
            <v>140</v>
          </cell>
          <cell r="Y650">
            <v>54</v>
          </cell>
          <cell r="Z650" t="str">
            <v>110020140054</v>
          </cell>
          <cell r="AA650" t="str">
            <v>Ống C=2 u.PVC DISMY PN10 D140</v>
          </cell>
          <cell r="AB650">
            <v>12</v>
          </cell>
          <cell r="AC650" t="b">
            <v>1</v>
          </cell>
          <cell r="AD650" t="e">
            <v>#N/A</v>
          </cell>
        </row>
        <row r="651">
          <cell r="D651" t="str">
            <v>21C216049</v>
          </cell>
          <cell r="E651" t="str">
            <v>ống PVC DISMY D160*4,9 mm PN8, C=2</v>
          </cell>
          <cell r="F651">
            <v>21110</v>
          </cell>
          <cell r="G651" t="str">
            <v>PVCỐng C=2</v>
          </cell>
          <cell r="I651" t="str">
            <v>Ống C=2</v>
          </cell>
          <cell r="J651" t="str">
            <v>PVC</v>
          </cell>
          <cell r="K651" t="str">
            <v>Ống C=2</v>
          </cell>
          <cell r="M651" t="str">
            <v>D160</v>
          </cell>
          <cell r="N651" t="str">
            <v>121110160049</v>
          </cell>
          <cell r="O651" t="str">
            <v>Ống C=2 u.PVC DISMY PN8 D160</v>
          </cell>
          <cell r="P651" t="str">
            <v>m.</v>
          </cell>
          <cell r="R651" t="str">
            <v>C2</v>
          </cell>
          <cell r="T651" t="str">
            <v>D</v>
          </cell>
          <cell r="U651" t="str">
            <v>8</v>
          </cell>
          <cell r="V651">
            <v>2</v>
          </cell>
          <cell r="W651">
            <v>0</v>
          </cell>
          <cell r="X651">
            <v>160</v>
          </cell>
          <cell r="Y651">
            <v>49</v>
          </cell>
          <cell r="Z651" t="str">
            <v>110020160049</v>
          </cell>
          <cell r="AA651" t="str">
            <v>Ống C=2 u.PVC DISMY PN8 D160</v>
          </cell>
          <cell r="AB651">
            <v>12</v>
          </cell>
          <cell r="AC651" t="b">
            <v>1</v>
          </cell>
          <cell r="AD651" t="e">
            <v>#N/A</v>
          </cell>
        </row>
        <row r="652">
          <cell r="D652" t="str">
            <v>21C216062</v>
          </cell>
          <cell r="E652" t="str">
            <v>ống PVC DISMY D160*6,2 mm, PN10, C=2</v>
          </cell>
          <cell r="F652">
            <v>21110</v>
          </cell>
          <cell r="G652" t="str">
            <v>PVCỐng C=2</v>
          </cell>
          <cell r="I652" t="str">
            <v>Ống C=2</v>
          </cell>
          <cell r="J652" t="str">
            <v>PVC</v>
          </cell>
          <cell r="K652" t="str">
            <v>Ống C=2</v>
          </cell>
          <cell r="M652" t="str">
            <v>D160</v>
          </cell>
          <cell r="N652" t="str">
            <v>121110160062</v>
          </cell>
          <cell r="O652" t="str">
            <v>Ống C=2 u.PVC DISMY PN10 D160</v>
          </cell>
          <cell r="P652" t="str">
            <v>m.</v>
          </cell>
          <cell r="R652" t="str">
            <v>C2</v>
          </cell>
          <cell r="T652" t="str">
            <v>D</v>
          </cell>
          <cell r="U652" t="str">
            <v>10</v>
          </cell>
          <cell r="V652">
            <v>2</v>
          </cell>
          <cell r="W652">
            <v>0</v>
          </cell>
          <cell r="X652">
            <v>160</v>
          </cell>
          <cell r="Y652">
            <v>62</v>
          </cell>
          <cell r="Z652" t="str">
            <v>110020160062</v>
          </cell>
          <cell r="AA652" t="str">
            <v>Ống C=2 u.PVC DISMY PN10 D160</v>
          </cell>
          <cell r="AB652">
            <v>12</v>
          </cell>
          <cell r="AC652" t="b">
            <v>1</v>
          </cell>
          <cell r="AD652" t="e">
            <v>#N/A</v>
          </cell>
        </row>
        <row r="653">
          <cell r="D653" t="str">
            <v>21C216040</v>
          </cell>
          <cell r="E653" t="str">
            <v>ống PVC DISMY D160*4,0 mm, PN6, C=2</v>
          </cell>
          <cell r="F653">
            <v>21110</v>
          </cell>
          <cell r="G653" t="str">
            <v>PVCỐng C=2</v>
          </cell>
          <cell r="I653" t="str">
            <v>Ống C=2</v>
          </cell>
          <cell r="J653" t="str">
            <v>PVC</v>
          </cell>
          <cell r="K653" t="str">
            <v>Ống C=2</v>
          </cell>
          <cell r="M653" t="str">
            <v>D160</v>
          </cell>
          <cell r="N653" t="str">
            <v>121110160160</v>
          </cell>
          <cell r="O653" t="str">
            <v>Ống C=2 u.PVC DISMY PN6 D160</v>
          </cell>
          <cell r="P653" t="str">
            <v>m.</v>
          </cell>
          <cell r="R653" t="str">
            <v>C2</v>
          </cell>
          <cell r="T653" t="str">
            <v>D</v>
          </cell>
          <cell r="U653" t="str">
            <v>6</v>
          </cell>
          <cell r="V653">
            <v>2</v>
          </cell>
          <cell r="W653">
            <v>0</v>
          </cell>
          <cell r="X653">
            <v>160</v>
          </cell>
          <cell r="Y653">
            <v>0</v>
          </cell>
          <cell r="Z653" t="str">
            <v>110020160160</v>
          </cell>
          <cell r="AA653" t="str">
            <v>Ống C=2 u.PVC DISMY PN6 D160</v>
          </cell>
          <cell r="AB653">
            <v>12</v>
          </cell>
          <cell r="AC653" t="b">
            <v>1</v>
          </cell>
          <cell r="AD653" t="e">
            <v>#N/A</v>
          </cell>
        </row>
        <row r="654">
          <cell r="D654" t="str">
            <v>21C220077</v>
          </cell>
          <cell r="E654" t="str">
            <v>ống PVC DISMY D200*7,7mm, PN10, C=2</v>
          </cell>
          <cell r="F654">
            <v>21110</v>
          </cell>
          <cell r="G654" t="str">
            <v>PVCỐng C=2</v>
          </cell>
          <cell r="I654" t="str">
            <v>Ống C=2</v>
          </cell>
          <cell r="J654" t="str">
            <v>PVC</v>
          </cell>
          <cell r="K654" t="str">
            <v>Ống C=2</v>
          </cell>
          <cell r="M654" t="str">
            <v>D200</v>
          </cell>
          <cell r="N654" t="str">
            <v>121110200077</v>
          </cell>
          <cell r="O654" t="str">
            <v>Ống C=2 u.PVC DISMY PN10 D200</v>
          </cell>
          <cell r="P654" t="str">
            <v>m.</v>
          </cell>
          <cell r="R654" t="str">
            <v>C2</v>
          </cell>
          <cell r="T654" t="str">
            <v>D</v>
          </cell>
          <cell r="U654" t="str">
            <v>10</v>
          </cell>
          <cell r="V654">
            <v>2</v>
          </cell>
          <cell r="W654">
            <v>0</v>
          </cell>
          <cell r="X654">
            <v>200</v>
          </cell>
          <cell r="Y654">
            <v>77</v>
          </cell>
          <cell r="Z654" t="str">
            <v>110020200077</v>
          </cell>
          <cell r="AA654" t="str">
            <v>Ống C=2 u.PVC DISMY PN10 D200</v>
          </cell>
          <cell r="AB654">
            <v>12</v>
          </cell>
          <cell r="AC654" t="b">
            <v>1</v>
          </cell>
          <cell r="AD654" t="e">
            <v>#N/A</v>
          </cell>
        </row>
        <row r="655">
          <cell r="D655" t="str">
            <v>21C222586</v>
          </cell>
          <cell r="E655" t="str">
            <v>Ống PVC DISMY D225 x 8.6 mm PN10, C=2</v>
          </cell>
          <cell r="F655">
            <v>21110</v>
          </cell>
          <cell r="G655" t="str">
            <v>PVCỐng C=2</v>
          </cell>
          <cell r="I655" t="str">
            <v>Ống C=2</v>
          </cell>
          <cell r="J655" t="str">
            <v>PVC</v>
          </cell>
          <cell r="K655" t="str">
            <v>Ống C=2</v>
          </cell>
          <cell r="M655" t="str">
            <v>D225</v>
          </cell>
          <cell r="N655" t="str">
            <v>121110225086</v>
          </cell>
          <cell r="O655" t="str">
            <v>Ống C=2 u.PVC DISMY PN10 D225</v>
          </cell>
          <cell r="P655" t="str">
            <v>m.</v>
          </cell>
          <cell r="R655" t="str">
            <v>C2</v>
          </cell>
          <cell r="T655" t="str">
            <v>D</v>
          </cell>
          <cell r="U655" t="str">
            <v>10</v>
          </cell>
          <cell r="V655">
            <v>2</v>
          </cell>
          <cell r="W655">
            <v>0</v>
          </cell>
          <cell r="X655">
            <v>225</v>
          </cell>
          <cell r="Y655">
            <v>86</v>
          </cell>
          <cell r="Z655" t="str">
            <v>110020225086</v>
          </cell>
          <cell r="AA655" t="str">
            <v>Ống C=2 u.PVC DISMY PN10 D225</v>
          </cell>
          <cell r="AB655">
            <v>12</v>
          </cell>
          <cell r="AC655" t="b">
            <v>1</v>
          </cell>
          <cell r="AD655" t="e">
            <v>#N/A</v>
          </cell>
        </row>
        <row r="656">
          <cell r="D656" t="str">
            <v>21C225096</v>
          </cell>
          <cell r="E656" t="str">
            <v>ống PVC DISMY D250*9,6mm, PN10, C=2</v>
          </cell>
          <cell r="F656">
            <v>21110</v>
          </cell>
          <cell r="G656" t="str">
            <v>PVCỐng C=2</v>
          </cell>
          <cell r="I656" t="str">
            <v>Ống C=2</v>
          </cell>
          <cell r="J656" t="str">
            <v>PVC</v>
          </cell>
          <cell r="K656" t="str">
            <v>Ống C=2</v>
          </cell>
          <cell r="M656" t="str">
            <v>D250</v>
          </cell>
          <cell r="N656" t="str">
            <v>121110250096</v>
          </cell>
          <cell r="O656" t="str">
            <v>Ống C=2 u.PVC DISMY PN10 D250</v>
          </cell>
          <cell r="P656" t="str">
            <v>m.</v>
          </cell>
          <cell r="R656" t="str">
            <v>C2</v>
          </cell>
          <cell r="T656" t="str">
            <v>D</v>
          </cell>
          <cell r="U656" t="str">
            <v>10</v>
          </cell>
          <cell r="V656">
            <v>2</v>
          </cell>
          <cell r="W656">
            <v>0</v>
          </cell>
          <cell r="X656">
            <v>250</v>
          </cell>
          <cell r="Y656">
            <v>96</v>
          </cell>
          <cell r="Z656" t="str">
            <v>110020250096</v>
          </cell>
          <cell r="AA656" t="str">
            <v>Ống C=2 u.PVC DISMY PN10 D250</v>
          </cell>
          <cell r="AB656">
            <v>12</v>
          </cell>
          <cell r="AC656" t="b">
            <v>1</v>
          </cell>
          <cell r="AD656" t="e">
            <v>#N/A</v>
          </cell>
        </row>
        <row r="657">
          <cell r="D657" t="str">
            <v>21C2280107</v>
          </cell>
          <cell r="E657" t="str">
            <v>Ống PVC DISMY D280 x 10.7 mm PN10, C=2</v>
          </cell>
          <cell r="F657">
            <v>21110</v>
          </cell>
          <cell r="G657" t="str">
            <v>PVCỐng C=2</v>
          </cell>
          <cell r="I657" t="str">
            <v>Ống C=2</v>
          </cell>
          <cell r="J657" t="str">
            <v>PVC</v>
          </cell>
          <cell r="K657" t="str">
            <v>Ống C=2</v>
          </cell>
          <cell r="M657" t="str">
            <v>D280</v>
          </cell>
          <cell r="N657" t="str">
            <v>121110280280</v>
          </cell>
          <cell r="O657" t="str">
            <v>Ống C=2 u.PVC DISMY PN10 D280</v>
          </cell>
          <cell r="P657" t="str">
            <v>m.</v>
          </cell>
          <cell r="R657" t="str">
            <v>C2</v>
          </cell>
          <cell r="T657" t="str">
            <v>D</v>
          </cell>
          <cell r="U657" t="str">
            <v>10</v>
          </cell>
          <cell r="V657">
            <v>2</v>
          </cell>
          <cell r="W657">
            <v>0</v>
          </cell>
          <cell r="X657">
            <v>280</v>
          </cell>
          <cell r="Y657">
            <v>0</v>
          </cell>
          <cell r="Z657" t="str">
            <v>110020280280</v>
          </cell>
          <cell r="AA657" t="str">
            <v>Ống C=2 u.PVC DISMY PN10 D280</v>
          </cell>
          <cell r="AB657">
            <v>12</v>
          </cell>
          <cell r="AC657" t="b">
            <v>1</v>
          </cell>
          <cell r="AD657" t="e">
            <v>#N/A</v>
          </cell>
        </row>
        <row r="658">
          <cell r="D658" t="str">
            <v>21C2315121</v>
          </cell>
          <cell r="E658" t="str">
            <v>Ống PVC DISMY D315 x 12.1 mm PN10, C=2</v>
          </cell>
          <cell r="F658">
            <v>21110</v>
          </cell>
          <cell r="G658" t="str">
            <v>PVCỐng C=2</v>
          </cell>
          <cell r="I658" t="str">
            <v>Ống C=2</v>
          </cell>
          <cell r="J658" t="str">
            <v>PVC</v>
          </cell>
          <cell r="K658" t="str">
            <v>Ống C=2</v>
          </cell>
          <cell r="M658" t="str">
            <v>D315</v>
          </cell>
          <cell r="N658" t="str">
            <v>121110315121</v>
          </cell>
          <cell r="O658" t="str">
            <v>Ống C=2 u.PVC DISMY PN10 D315</v>
          </cell>
          <cell r="P658" t="str">
            <v>m.</v>
          </cell>
          <cell r="R658" t="str">
            <v>C2</v>
          </cell>
          <cell r="T658" t="str">
            <v>D</v>
          </cell>
          <cell r="U658" t="str">
            <v>10</v>
          </cell>
          <cell r="V658">
            <v>2</v>
          </cell>
          <cell r="W658">
            <v>0</v>
          </cell>
          <cell r="X658">
            <v>315</v>
          </cell>
          <cell r="Y658">
            <v>121</v>
          </cell>
          <cell r="Z658" t="str">
            <v>110020315121</v>
          </cell>
          <cell r="AA658" t="str">
            <v>Ống C=2 u.PVC DISMY PN10 D315</v>
          </cell>
          <cell r="AB658">
            <v>12</v>
          </cell>
          <cell r="AC658" t="b">
            <v>1</v>
          </cell>
          <cell r="AD658" t="e">
            <v>#N/A</v>
          </cell>
        </row>
        <row r="659">
          <cell r="D659" t="str">
            <v>21C240078</v>
          </cell>
          <cell r="E659" t="str">
            <v>ống PVC DISMY D400*7,8mm, PN5, C=2</v>
          </cell>
          <cell r="F659">
            <v>21110</v>
          </cell>
          <cell r="G659" t="str">
            <v>PVCỐng C=2</v>
          </cell>
          <cell r="I659" t="str">
            <v>Ống C=2</v>
          </cell>
          <cell r="J659" t="str">
            <v>PVC</v>
          </cell>
          <cell r="K659" t="str">
            <v>Ống C=2</v>
          </cell>
          <cell r="M659" t="str">
            <v>D400</v>
          </cell>
          <cell r="N659" t="str">
            <v>121110400078</v>
          </cell>
          <cell r="O659" t="str">
            <v>Ống C=2 u.PVC DISMY PN5 D400</v>
          </cell>
          <cell r="P659" t="str">
            <v>m.</v>
          </cell>
          <cell r="R659" t="str">
            <v>C2</v>
          </cell>
          <cell r="T659" t="str">
            <v>D</v>
          </cell>
          <cell r="U659" t="str">
            <v>5</v>
          </cell>
          <cell r="V659">
            <v>2</v>
          </cell>
          <cell r="W659">
            <v>0</v>
          </cell>
          <cell r="X659">
            <v>400</v>
          </cell>
          <cell r="Y659">
            <v>78</v>
          </cell>
          <cell r="Z659" t="str">
            <v>110020400078</v>
          </cell>
          <cell r="AA659" t="str">
            <v>Ống C=2 u.PVC DISMY PN5 D400</v>
          </cell>
          <cell r="AB659">
            <v>12</v>
          </cell>
          <cell r="AC659" t="b">
            <v>1</v>
          </cell>
          <cell r="AD659" t="e">
            <v>#N/A</v>
          </cell>
        </row>
        <row r="660">
          <cell r="D660" t="str">
            <v>21O021</v>
          </cell>
          <cell r="E660" t="str">
            <v>ống PVC DISMY C0 D21</v>
          </cell>
          <cell r="F660">
            <v>21120</v>
          </cell>
          <cell r="G660" t="str">
            <v>PVCỐng C=2,5</v>
          </cell>
          <cell r="I660" t="str">
            <v>Ống C=2,5</v>
          </cell>
          <cell r="J660" t="str">
            <v>PVC</v>
          </cell>
          <cell r="K660" t="str">
            <v>Ống C=2,5</v>
          </cell>
          <cell r="L660" t="str">
            <v>C0</v>
          </cell>
          <cell r="M660" t="str">
            <v>D21</v>
          </cell>
          <cell r="N660" t="str">
            <v>121120000021</v>
          </cell>
          <cell r="O660" t="str">
            <v>Ống C=2,5 u.PVC DISMY C0 PN10 D21</v>
          </cell>
          <cell r="P660" t="str">
            <v>m.</v>
          </cell>
          <cell r="R660" t="str">
            <v>O</v>
          </cell>
          <cell r="T660" t="str">
            <v>D</v>
          </cell>
          <cell r="U660">
            <v>10</v>
          </cell>
          <cell r="V660">
            <v>0</v>
          </cell>
          <cell r="W660">
            <v>0</v>
          </cell>
          <cell r="X660">
            <v>21</v>
          </cell>
          <cell r="Y660">
            <v>0</v>
          </cell>
          <cell r="Z660" t="str">
            <v>104000021021</v>
          </cell>
          <cell r="AA660" t="str">
            <v>Ống C=2,5 u.PVC DISMY C0 PN10 D21</v>
          </cell>
          <cell r="AB660">
            <v>12</v>
          </cell>
          <cell r="AC660" t="b">
            <v>1</v>
          </cell>
          <cell r="AD660" t="e">
            <v>#N/A</v>
          </cell>
        </row>
        <row r="661">
          <cell r="D661" t="str">
            <v>21O027</v>
          </cell>
          <cell r="E661" t="str">
            <v>ống PVC DISMY C0 D27</v>
          </cell>
          <cell r="F661">
            <v>21120</v>
          </cell>
          <cell r="G661" t="str">
            <v>PVCỐng C=2,5</v>
          </cell>
          <cell r="I661" t="str">
            <v>Ống C=2,5</v>
          </cell>
          <cell r="J661" t="str">
            <v>PVC</v>
          </cell>
          <cell r="K661" t="str">
            <v>Ống C=2,5</v>
          </cell>
          <cell r="L661" t="str">
            <v>C0</v>
          </cell>
          <cell r="M661" t="str">
            <v>D27</v>
          </cell>
          <cell r="N661" t="str">
            <v>121120000027</v>
          </cell>
          <cell r="O661" t="str">
            <v>Ống C=2,5 u.PVC DISMY C0 PN10 D27</v>
          </cell>
          <cell r="P661" t="str">
            <v>m.</v>
          </cell>
          <cell r="R661" t="str">
            <v>O</v>
          </cell>
          <cell r="T661" t="str">
            <v>D</v>
          </cell>
          <cell r="U661">
            <v>10</v>
          </cell>
          <cell r="V661">
            <v>0</v>
          </cell>
          <cell r="W661">
            <v>0</v>
          </cell>
          <cell r="X661">
            <v>27</v>
          </cell>
          <cell r="Y661">
            <v>0</v>
          </cell>
          <cell r="Z661" t="str">
            <v>104000027027</v>
          </cell>
          <cell r="AA661" t="str">
            <v>Ống C=2,5 u.PVC DISMY C0 PN10 D27</v>
          </cell>
          <cell r="AB661">
            <v>12</v>
          </cell>
          <cell r="AC661" t="b">
            <v>1</v>
          </cell>
          <cell r="AD661" t="e">
            <v>#N/A</v>
          </cell>
        </row>
        <row r="662">
          <cell r="D662" t="str">
            <v>21O034</v>
          </cell>
          <cell r="E662" t="str">
            <v>ống PVC DISMY C0 D34</v>
          </cell>
          <cell r="F662">
            <v>21120</v>
          </cell>
          <cell r="G662" t="str">
            <v>PVCỐng C=2,5</v>
          </cell>
          <cell r="I662" t="str">
            <v>Ống C=2,5</v>
          </cell>
          <cell r="J662" t="str">
            <v>PVC</v>
          </cell>
          <cell r="K662" t="str">
            <v>Ống C=2,5</v>
          </cell>
          <cell r="L662" t="str">
            <v>C0</v>
          </cell>
          <cell r="M662" t="str">
            <v>D34</v>
          </cell>
          <cell r="N662" t="str">
            <v>121120000034</v>
          </cell>
          <cell r="O662" t="str">
            <v>Ống C=2,5 u.PVC DISMY C0 PN8 D34</v>
          </cell>
          <cell r="P662" t="str">
            <v>m.</v>
          </cell>
          <cell r="R662" t="str">
            <v>O</v>
          </cell>
          <cell r="T662" t="str">
            <v>D</v>
          </cell>
          <cell r="U662">
            <v>8</v>
          </cell>
          <cell r="V662">
            <v>0</v>
          </cell>
          <cell r="W662">
            <v>0</v>
          </cell>
          <cell r="X662">
            <v>34</v>
          </cell>
          <cell r="Y662">
            <v>0</v>
          </cell>
          <cell r="Z662" t="str">
            <v>104000034034</v>
          </cell>
          <cell r="AA662" t="str">
            <v>Ống C=2,5 u.PVC DISMY C0 PN8 D34</v>
          </cell>
          <cell r="AB662">
            <v>12</v>
          </cell>
          <cell r="AC662" t="b">
            <v>1</v>
          </cell>
          <cell r="AD662" t="e">
            <v>#N/A</v>
          </cell>
        </row>
        <row r="663">
          <cell r="D663" t="str">
            <v>21O042</v>
          </cell>
          <cell r="E663" t="str">
            <v>ống PVC DISMY C0 D42</v>
          </cell>
          <cell r="F663">
            <v>21120</v>
          </cell>
          <cell r="G663" t="str">
            <v>PVCỐng C=2,5</v>
          </cell>
          <cell r="I663" t="str">
            <v>Ống C=2,5</v>
          </cell>
          <cell r="J663" t="str">
            <v>PVC</v>
          </cell>
          <cell r="K663" t="str">
            <v>Ống C=2,5</v>
          </cell>
          <cell r="L663" t="str">
            <v>C0</v>
          </cell>
          <cell r="M663" t="str">
            <v>D42</v>
          </cell>
          <cell r="N663" t="str">
            <v>121120000042</v>
          </cell>
          <cell r="O663" t="str">
            <v>Ống C=2,5 u.PVC DISMY C0 PN6 D42</v>
          </cell>
          <cell r="P663" t="str">
            <v>m.</v>
          </cell>
          <cell r="R663" t="str">
            <v>O</v>
          </cell>
          <cell r="T663" t="str">
            <v>D</v>
          </cell>
          <cell r="U663">
            <v>6</v>
          </cell>
          <cell r="V663">
            <v>0</v>
          </cell>
          <cell r="W663">
            <v>0</v>
          </cell>
          <cell r="X663">
            <v>42</v>
          </cell>
          <cell r="Y663">
            <v>0</v>
          </cell>
          <cell r="Z663" t="str">
            <v>104000042042</v>
          </cell>
          <cell r="AA663" t="str">
            <v>Ống C=2,5 u.PVC DISMY C0 PN6 D42</v>
          </cell>
          <cell r="AB663">
            <v>12</v>
          </cell>
          <cell r="AC663" t="b">
            <v>1</v>
          </cell>
          <cell r="AD663" t="e">
            <v>#N/A</v>
          </cell>
        </row>
        <row r="664">
          <cell r="D664" t="str">
            <v>21O048</v>
          </cell>
          <cell r="E664" t="str">
            <v>ống PVC DISMY C0 D48</v>
          </cell>
          <cell r="F664">
            <v>21120</v>
          </cell>
          <cell r="G664" t="str">
            <v>PVCỐng C=2,5</v>
          </cell>
          <cell r="I664" t="str">
            <v>Ống C=2,5</v>
          </cell>
          <cell r="J664" t="str">
            <v>PVC</v>
          </cell>
          <cell r="K664" t="str">
            <v>Ống C=2,5</v>
          </cell>
          <cell r="L664" t="str">
            <v>C0</v>
          </cell>
          <cell r="M664" t="str">
            <v>D48</v>
          </cell>
          <cell r="N664" t="str">
            <v>121120000048</v>
          </cell>
          <cell r="O664" t="str">
            <v>Ống C=2,5 u.PVC DISMY C0 PN6 D48</v>
          </cell>
          <cell r="P664" t="str">
            <v>m.</v>
          </cell>
          <cell r="R664" t="str">
            <v>O</v>
          </cell>
          <cell r="T664" t="str">
            <v>D</v>
          </cell>
          <cell r="U664">
            <v>6</v>
          </cell>
          <cell r="V664">
            <v>0</v>
          </cell>
          <cell r="W664">
            <v>0</v>
          </cell>
          <cell r="X664">
            <v>48</v>
          </cell>
          <cell r="Y664">
            <v>0</v>
          </cell>
          <cell r="Z664" t="str">
            <v>104000048048</v>
          </cell>
          <cell r="AA664" t="str">
            <v>Ống C=2,5 u.PVC DISMY C0 PN6 D48</v>
          </cell>
          <cell r="AB664">
            <v>12</v>
          </cell>
          <cell r="AC664" t="b">
            <v>1</v>
          </cell>
          <cell r="AD664" t="e">
            <v>#N/A</v>
          </cell>
        </row>
        <row r="665">
          <cell r="D665" t="str">
            <v>21O060</v>
          </cell>
          <cell r="E665" t="str">
            <v>ống PVC DISMY C0 D60</v>
          </cell>
          <cell r="F665">
            <v>21120</v>
          </cell>
          <cell r="G665" t="str">
            <v>PVCỐng C=2,5</v>
          </cell>
          <cell r="I665" t="str">
            <v>Ống C=2,5</v>
          </cell>
          <cell r="J665" t="str">
            <v>PVC</v>
          </cell>
          <cell r="K665" t="str">
            <v>Ống C=2,5</v>
          </cell>
          <cell r="L665" t="str">
            <v>C0</v>
          </cell>
          <cell r="M665" t="str">
            <v>D60</v>
          </cell>
          <cell r="N665" t="str">
            <v>121120000060</v>
          </cell>
          <cell r="O665" t="str">
            <v>Ống C=2,5 u.PVC DISMY C0 PN5 D60</v>
          </cell>
          <cell r="P665" t="str">
            <v>m.</v>
          </cell>
          <cell r="R665" t="str">
            <v>O</v>
          </cell>
          <cell r="T665" t="str">
            <v>D</v>
          </cell>
          <cell r="U665">
            <v>5</v>
          </cell>
          <cell r="V665">
            <v>0</v>
          </cell>
          <cell r="W665">
            <v>0</v>
          </cell>
          <cell r="X665">
            <v>60</v>
          </cell>
          <cell r="Y665">
            <v>0</v>
          </cell>
          <cell r="Z665" t="str">
            <v>104000060060</v>
          </cell>
          <cell r="AA665" t="str">
            <v>Ống C=2,5 u.PVC DISMY C0 PN5 D60</v>
          </cell>
          <cell r="AB665">
            <v>12</v>
          </cell>
          <cell r="AC665" t="b">
            <v>1</v>
          </cell>
          <cell r="AD665" t="e">
            <v>#N/A</v>
          </cell>
        </row>
        <row r="666">
          <cell r="D666" t="str">
            <v>21O075</v>
          </cell>
          <cell r="E666" t="str">
            <v>ống PVC DISMY C0 D75</v>
          </cell>
          <cell r="F666">
            <v>21120</v>
          </cell>
          <cell r="G666" t="str">
            <v>PVCỐng C=2,5</v>
          </cell>
          <cell r="I666" t="str">
            <v>Ống C=2,5</v>
          </cell>
          <cell r="J666" t="str">
            <v>PVC</v>
          </cell>
          <cell r="K666" t="str">
            <v>Ống C=2,5</v>
          </cell>
          <cell r="L666" t="str">
            <v>C0</v>
          </cell>
          <cell r="M666" t="str">
            <v>D75</v>
          </cell>
          <cell r="N666" t="str">
            <v>121120000075</v>
          </cell>
          <cell r="O666" t="str">
            <v>Ống C=2,5 u.PVC DISMY C0 PN5 D75</v>
          </cell>
          <cell r="P666" t="str">
            <v>m.</v>
          </cell>
          <cell r="R666" t="str">
            <v>O</v>
          </cell>
          <cell r="T666" t="str">
            <v>D</v>
          </cell>
          <cell r="U666">
            <v>5</v>
          </cell>
          <cell r="V666">
            <v>0</v>
          </cell>
          <cell r="W666">
            <v>0</v>
          </cell>
          <cell r="X666">
            <v>75</v>
          </cell>
          <cell r="Y666">
            <v>0</v>
          </cell>
          <cell r="Z666" t="str">
            <v>104000075075</v>
          </cell>
          <cell r="AA666" t="str">
            <v>Ống C=2,5 u.PVC DISMY C0 PN5 D75</v>
          </cell>
          <cell r="AB666">
            <v>12</v>
          </cell>
          <cell r="AC666" t="b">
            <v>1</v>
          </cell>
          <cell r="AD666" t="e">
            <v>#N/A</v>
          </cell>
        </row>
        <row r="667">
          <cell r="D667" t="str">
            <v>21O090</v>
          </cell>
          <cell r="E667" t="str">
            <v>ống PVC DISMY C0 D90</v>
          </cell>
          <cell r="F667">
            <v>21120</v>
          </cell>
          <cell r="G667" t="str">
            <v>PVCỐng C=2,5</v>
          </cell>
          <cell r="I667" t="str">
            <v>Ống C=2,5</v>
          </cell>
          <cell r="J667" t="str">
            <v>PVC</v>
          </cell>
          <cell r="K667" t="str">
            <v>Ống C=2,5</v>
          </cell>
          <cell r="L667" t="str">
            <v>C0</v>
          </cell>
          <cell r="M667" t="str">
            <v>D90</v>
          </cell>
          <cell r="N667" t="str">
            <v>121120000090</v>
          </cell>
          <cell r="O667" t="str">
            <v>Ống C=2,5 u.PVC DISMY C0 PN4 D90</v>
          </cell>
          <cell r="P667" t="str">
            <v>m.</v>
          </cell>
          <cell r="R667" t="str">
            <v>O</v>
          </cell>
          <cell r="T667" t="str">
            <v>D</v>
          </cell>
          <cell r="U667">
            <v>4</v>
          </cell>
          <cell r="V667">
            <v>0</v>
          </cell>
          <cell r="W667">
            <v>0</v>
          </cell>
          <cell r="X667">
            <v>90</v>
          </cell>
          <cell r="Y667">
            <v>0</v>
          </cell>
          <cell r="Z667" t="str">
            <v>104000090090</v>
          </cell>
          <cell r="AA667" t="str">
            <v>Ống C=2,5 u.PVC DISMY C0 PN4 D90</v>
          </cell>
          <cell r="AB667">
            <v>12</v>
          </cell>
          <cell r="AC667" t="b">
            <v>1</v>
          </cell>
          <cell r="AD667" t="e">
            <v>#N/A</v>
          </cell>
        </row>
        <row r="668">
          <cell r="D668" t="str">
            <v>21O0110</v>
          </cell>
          <cell r="E668" t="str">
            <v>ống PVC DISMY C0 D110</v>
          </cell>
          <cell r="F668">
            <v>21120</v>
          </cell>
          <cell r="G668" t="str">
            <v>PVCỐng C=2,5</v>
          </cell>
          <cell r="I668" t="str">
            <v>Ống C=2,5</v>
          </cell>
          <cell r="J668" t="str">
            <v>PVC</v>
          </cell>
          <cell r="K668" t="str">
            <v>Ống C=2,5</v>
          </cell>
          <cell r="L668" t="str">
            <v>C0</v>
          </cell>
          <cell r="M668" t="str">
            <v>D110</v>
          </cell>
          <cell r="N668" t="str">
            <v>121120000110</v>
          </cell>
          <cell r="O668" t="str">
            <v>Ống C=2,5 u.PVC DISMY C0 PN4 D110</v>
          </cell>
          <cell r="P668" t="str">
            <v>m.</v>
          </cell>
          <cell r="R668" t="str">
            <v>O</v>
          </cell>
          <cell r="T668" t="str">
            <v>D</v>
          </cell>
          <cell r="U668">
            <v>4</v>
          </cell>
          <cell r="V668">
            <v>0</v>
          </cell>
          <cell r="W668">
            <v>0</v>
          </cell>
          <cell r="X668">
            <v>110</v>
          </cell>
          <cell r="Y668">
            <v>0</v>
          </cell>
          <cell r="Z668" t="str">
            <v>104000110110</v>
          </cell>
          <cell r="AA668" t="str">
            <v>Ống C=2,5 u.PVC DISMY C0 PN4 D110</v>
          </cell>
          <cell r="AB668">
            <v>12</v>
          </cell>
          <cell r="AC668" t="b">
            <v>1</v>
          </cell>
          <cell r="AD668" t="e">
            <v>#N/A</v>
          </cell>
        </row>
        <row r="669">
          <cell r="D669" t="str">
            <v>21O0125</v>
          </cell>
          <cell r="E669" t="str">
            <v>ống PVC DISMY C0 D125</v>
          </cell>
          <cell r="F669">
            <v>21120</v>
          </cell>
          <cell r="G669" t="str">
            <v>PVCỐng C=2,5</v>
          </cell>
          <cell r="I669" t="str">
            <v>Ống C=2,5</v>
          </cell>
          <cell r="J669" t="str">
            <v>PVC</v>
          </cell>
          <cell r="K669" t="str">
            <v>Ống C=2,5</v>
          </cell>
          <cell r="L669" t="str">
            <v>C0</v>
          </cell>
          <cell r="M669" t="str">
            <v>D125</v>
          </cell>
          <cell r="N669" t="str">
            <v>121120000125</v>
          </cell>
          <cell r="O669" t="str">
            <v>Ống C=2,5 u.PVC DISMY C0 PN4 D125</v>
          </cell>
          <cell r="P669" t="str">
            <v>m.</v>
          </cell>
          <cell r="R669" t="str">
            <v>O</v>
          </cell>
          <cell r="T669" t="str">
            <v>D</v>
          </cell>
          <cell r="U669">
            <v>4</v>
          </cell>
          <cell r="V669">
            <v>0</v>
          </cell>
          <cell r="W669">
            <v>0</v>
          </cell>
          <cell r="X669">
            <v>125</v>
          </cell>
          <cell r="Y669">
            <v>0</v>
          </cell>
          <cell r="Z669" t="str">
            <v>104000125125</v>
          </cell>
          <cell r="AA669" t="str">
            <v>Ống C=2,5 u.PVC DISMY C0 PN4 D125</v>
          </cell>
          <cell r="AB669">
            <v>12</v>
          </cell>
          <cell r="AC669" t="b">
            <v>1</v>
          </cell>
          <cell r="AD669" t="e">
            <v>#N/A</v>
          </cell>
        </row>
        <row r="670">
          <cell r="D670" t="str">
            <v>21O0140</v>
          </cell>
          <cell r="E670" t="str">
            <v>ống PVC DISMY C0 D140</v>
          </cell>
          <cell r="F670">
            <v>21120</v>
          </cell>
          <cell r="G670" t="str">
            <v>PVCỐng C=2,5</v>
          </cell>
          <cell r="I670" t="str">
            <v>Ống C=2,5</v>
          </cell>
          <cell r="J670" t="str">
            <v>PVC</v>
          </cell>
          <cell r="K670" t="str">
            <v>Ống C=2,5</v>
          </cell>
          <cell r="L670" t="str">
            <v>C0</v>
          </cell>
          <cell r="M670" t="str">
            <v>D140</v>
          </cell>
          <cell r="N670" t="str">
            <v>121120000140</v>
          </cell>
          <cell r="O670" t="str">
            <v>Ống C=2,5 u.PVC DISMY C0 PN4 D140</v>
          </cell>
          <cell r="P670" t="str">
            <v>m.</v>
          </cell>
          <cell r="R670" t="str">
            <v>O</v>
          </cell>
          <cell r="T670" t="str">
            <v>D</v>
          </cell>
          <cell r="U670">
            <v>4</v>
          </cell>
          <cell r="V670">
            <v>0</v>
          </cell>
          <cell r="W670">
            <v>0</v>
          </cell>
          <cell r="X670">
            <v>140</v>
          </cell>
          <cell r="Y670">
            <v>0</v>
          </cell>
          <cell r="Z670" t="str">
            <v>104000140140</v>
          </cell>
          <cell r="AA670" t="str">
            <v>Ống C=2,5 u.PVC DISMY C0 PN4 D140</v>
          </cell>
          <cell r="AB670">
            <v>12</v>
          </cell>
          <cell r="AC670" t="b">
            <v>1</v>
          </cell>
          <cell r="AD670" t="e">
            <v>#N/A</v>
          </cell>
        </row>
        <row r="671">
          <cell r="D671" t="str">
            <v>21O0160</v>
          </cell>
          <cell r="E671" t="str">
            <v>ống PVC DISMY C0 D160</v>
          </cell>
          <cell r="F671">
            <v>21120</v>
          </cell>
          <cell r="G671" t="str">
            <v>PVCỐng C=2,5</v>
          </cell>
          <cell r="I671" t="str">
            <v>Ống C=2,5</v>
          </cell>
          <cell r="J671" t="str">
            <v>PVC</v>
          </cell>
          <cell r="K671" t="str">
            <v>Ống C=2,5</v>
          </cell>
          <cell r="L671" t="str">
            <v>C0</v>
          </cell>
          <cell r="M671" t="str">
            <v>D160</v>
          </cell>
          <cell r="N671" t="str">
            <v>121120000160</v>
          </cell>
          <cell r="O671" t="str">
            <v>Ống C=2,5 u.PVC DISMY C0 PN4 D160</v>
          </cell>
          <cell r="P671" t="str">
            <v>m.</v>
          </cell>
          <cell r="R671" t="str">
            <v>O</v>
          </cell>
          <cell r="T671" t="str">
            <v>D</v>
          </cell>
          <cell r="U671">
            <v>4</v>
          </cell>
          <cell r="V671">
            <v>0</v>
          </cell>
          <cell r="W671">
            <v>0</v>
          </cell>
          <cell r="X671">
            <v>160</v>
          </cell>
          <cell r="Y671">
            <v>0</v>
          </cell>
          <cell r="Z671" t="str">
            <v>104000160160</v>
          </cell>
          <cell r="AA671" t="str">
            <v>Ống C=2,5 u.PVC DISMY C0 PN4 D160</v>
          </cell>
          <cell r="AB671">
            <v>12</v>
          </cell>
          <cell r="AC671" t="b">
            <v>1</v>
          </cell>
          <cell r="AD671" t="e">
            <v>#N/A</v>
          </cell>
        </row>
        <row r="672">
          <cell r="D672" t="str">
            <v>21O0180</v>
          </cell>
          <cell r="E672" t="str">
            <v>ống PVC DISMY C0 D180</v>
          </cell>
          <cell r="F672">
            <v>21120</v>
          </cell>
          <cell r="G672" t="str">
            <v>PVCỐng C=2,5</v>
          </cell>
          <cell r="I672" t="str">
            <v>Ống C=2,5</v>
          </cell>
          <cell r="J672" t="str">
            <v>PVC</v>
          </cell>
          <cell r="K672" t="str">
            <v>Ống C=2,5</v>
          </cell>
          <cell r="L672" t="str">
            <v>C0</v>
          </cell>
          <cell r="M672" t="str">
            <v>D180</v>
          </cell>
          <cell r="N672" t="str">
            <v>121120000180</v>
          </cell>
          <cell r="O672" t="str">
            <v>Ống C=2,5 u.PVC DISMY C0 PN4 D180</v>
          </cell>
          <cell r="P672" t="str">
            <v>m.</v>
          </cell>
          <cell r="R672" t="str">
            <v>O</v>
          </cell>
          <cell r="T672" t="str">
            <v>D</v>
          </cell>
          <cell r="U672">
            <v>4</v>
          </cell>
          <cell r="V672">
            <v>0</v>
          </cell>
          <cell r="W672">
            <v>0</v>
          </cell>
          <cell r="X672">
            <v>180</v>
          </cell>
          <cell r="Y672">
            <v>0</v>
          </cell>
          <cell r="Z672" t="str">
            <v>104000180180</v>
          </cell>
          <cell r="AA672" t="str">
            <v>Ống C=2,5 u.PVC DISMY C0 PN4 D180</v>
          </cell>
          <cell r="AB672">
            <v>12</v>
          </cell>
          <cell r="AC672" t="b">
            <v>1</v>
          </cell>
          <cell r="AD672" t="e">
            <v>#N/A</v>
          </cell>
        </row>
        <row r="673">
          <cell r="D673" t="str">
            <v>21O0200</v>
          </cell>
          <cell r="E673" t="str">
            <v>ống PVC DISMY C0 D200</v>
          </cell>
          <cell r="F673">
            <v>21120</v>
          </cell>
          <cell r="G673" t="str">
            <v>PVCỐng C=2,5</v>
          </cell>
          <cell r="I673" t="str">
            <v>Ống C=2,5</v>
          </cell>
          <cell r="J673" t="str">
            <v>PVC</v>
          </cell>
          <cell r="K673" t="str">
            <v>Ống C=2,5</v>
          </cell>
          <cell r="L673" t="str">
            <v>C0</v>
          </cell>
          <cell r="M673" t="str">
            <v>D200</v>
          </cell>
          <cell r="N673" t="str">
            <v>121120000200</v>
          </cell>
          <cell r="O673" t="str">
            <v>Ống C=2,5 u.PVC DISMY C0 PN4 D200</v>
          </cell>
          <cell r="P673" t="str">
            <v>m.</v>
          </cell>
          <cell r="R673" t="str">
            <v>O</v>
          </cell>
          <cell r="T673" t="str">
            <v>D</v>
          </cell>
          <cell r="U673">
            <v>4</v>
          </cell>
          <cell r="V673">
            <v>0</v>
          </cell>
          <cell r="W673">
            <v>0</v>
          </cell>
          <cell r="X673">
            <v>200</v>
          </cell>
          <cell r="Y673">
            <v>0</v>
          </cell>
          <cell r="Z673" t="str">
            <v>104000200200</v>
          </cell>
          <cell r="AA673" t="str">
            <v>Ống C=2,5 u.PVC DISMY C0 PN4 D200</v>
          </cell>
          <cell r="AB673">
            <v>12</v>
          </cell>
          <cell r="AC673" t="b">
            <v>1</v>
          </cell>
          <cell r="AD673" t="e">
            <v>#N/A</v>
          </cell>
        </row>
        <row r="674">
          <cell r="D674" t="str">
            <v>21O0225</v>
          </cell>
          <cell r="E674" t="str">
            <v>ống PVC DISMY C0 D225</v>
          </cell>
          <cell r="F674">
            <v>21120</v>
          </cell>
          <cell r="G674" t="str">
            <v>PVCỐng C=2,5</v>
          </cell>
          <cell r="I674" t="str">
            <v>Ống C=2,5</v>
          </cell>
          <cell r="J674" t="str">
            <v>PVC</v>
          </cell>
          <cell r="K674" t="str">
            <v>Ống C=2,5</v>
          </cell>
          <cell r="L674" t="str">
            <v>C0</v>
          </cell>
          <cell r="M674" t="str">
            <v>D225</v>
          </cell>
          <cell r="N674" t="str">
            <v>121120000225</v>
          </cell>
          <cell r="O674" t="str">
            <v>Ống C=2,5 u.PVC DISMY C0 PN4 D225</v>
          </cell>
          <cell r="P674" t="str">
            <v>m.</v>
          </cell>
          <cell r="R674" t="str">
            <v>O</v>
          </cell>
          <cell r="T674" t="str">
            <v>D</v>
          </cell>
          <cell r="U674">
            <v>4</v>
          </cell>
          <cell r="V674">
            <v>0</v>
          </cell>
          <cell r="W674">
            <v>0</v>
          </cell>
          <cell r="X674">
            <v>225</v>
          </cell>
          <cell r="Y674">
            <v>0</v>
          </cell>
          <cell r="Z674" t="str">
            <v>104000225225</v>
          </cell>
          <cell r="AA674" t="str">
            <v>Ống C=2,5 u.PVC DISMY C0 PN4 D225</v>
          </cell>
          <cell r="AB674">
            <v>12</v>
          </cell>
          <cell r="AC674" t="b">
            <v>1</v>
          </cell>
          <cell r="AD674" t="e">
            <v>#N/A</v>
          </cell>
        </row>
        <row r="675">
          <cell r="D675" t="str">
            <v>21O0250</v>
          </cell>
          <cell r="E675" t="str">
            <v>ống PVC DISMY C0 D250</v>
          </cell>
          <cell r="F675">
            <v>21120</v>
          </cell>
          <cell r="G675" t="str">
            <v>PVCỐng C=2,5</v>
          </cell>
          <cell r="I675" t="str">
            <v>Ống C=2,5</v>
          </cell>
          <cell r="J675" t="str">
            <v>PVC</v>
          </cell>
          <cell r="K675" t="str">
            <v>Ống C=2,5</v>
          </cell>
          <cell r="L675" t="str">
            <v>C0</v>
          </cell>
          <cell r="M675" t="str">
            <v>D250</v>
          </cell>
          <cell r="N675" t="str">
            <v>121120000250</v>
          </cell>
          <cell r="O675" t="str">
            <v>Ống C=2,5 u.PVC DISMY C0 PN4 D250</v>
          </cell>
          <cell r="P675" t="str">
            <v>m.</v>
          </cell>
          <cell r="R675" t="str">
            <v>O</v>
          </cell>
          <cell r="T675" t="str">
            <v>D</v>
          </cell>
          <cell r="U675">
            <v>4</v>
          </cell>
          <cell r="V675">
            <v>0</v>
          </cell>
          <cell r="W675">
            <v>0</v>
          </cell>
          <cell r="X675">
            <v>250</v>
          </cell>
          <cell r="Y675">
            <v>0</v>
          </cell>
          <cell r="Z675" t="str">
            <v>104000250250</v>
          </cell>
          <cell r="AA675" t="str">
            <v>Ống C=2,5 u.PVC DISMY C0 PN4 D250</v>
          </cell>
          <cell r="AB675">
            <v>12</v>
          </cell>
          <cell r="AC675" t="b">
            <v>1</v>
          </cell>
          <cell r="AD675" t="e">
            <v>#N/A</v>
          </cell>
        </row>
        <row r="676">
          <cell r="D676" t="str">
            <v>21O0280</v>
          </cell>
          <cell r="E676" t="str">
            <v>ống PVC DISMY C0 D280</v>
          </cell>
          <cell r="F676">
            <v>21120</v>
          </cell>
          <cell r="G676" t="str">
            <v>PVCỐng C=2,5</v>
          </cell>
          <cell r="I676" t="str">
            <v>Ống C=2,5</v>
          </cell>
          <cell r="J676" t="str">
            <v>PVC</v>
          </cell>
          <cell r="K676" t="str">
            <v>Ống C=2,5</v>
          </cell>
          <cell r="L676" t="str">
            <v>C0</v>
          </cell>
          <cell r="M676" t="str">
            <v>D280</v>
          </cell>
          <cell r="N676" t="str">
            <v>121120000280</v>
          </cell>
          <cell r="O676" t="str">
            <v>Ống C=2,5 u.PVC DISMY C0 PN4 D280</v>
          </cell>
          <cell r="P676" t="str">
            <v>m.</v>
          </cell>
          <cell r="R676" t="str">
            <v>O</v>
          </cell>
          <cell r="T676" t="str">
            <v>D</v>
          </cell>
          <cell r="U676">
            <v>4</v>
          </cell>
          <cell r="V676">
            <v>0</v>
          </cell>
          <cell r="W676">
            <v>0</v>
          </cell>
          <cell r="X676">
            <v>280</v>
          </cell>
          <cell r="Y676">
            <v>0</v>
          </cell>
          <cell r="Z676" t="str">
            <v>104000280280</v>
          </cell>
          <cell r="AA676" t="str">
            <v>Ống C=2,5 u.PVC DISMY C0 PN4 D280</v>
          </cell>
          <cell r="AB676">
            <v>12</v>
          </cell>
          <cell r="AC676" t="b">
            <v>1</v>
          </cell>
          <cell r="AD676" t="e">
            <v>#N/A</v>
          </cell>
        </row>
        <row r="677">
          <cell r="D677" t="str">
            <v>21O0315</v>
          </cell>
          <cell r="E677" t="str">
            <v>ống PVC DISMY C0 D315</v>
          </cell>
          <cell r="F677">
            <v>21120</v>
          </cell>
          <cell r="G677" t="str">
            <v>PVCỐng C=2,5</v>
          </cell>
          <cell r="I677" t="str">
            <v>Ống C=2,5</v>
          </cell>
          <cell r="J677" t="str">
            <v>PVC</v>
          </cell>
          <cell r="K677" t="str">
            <v>Ống C=2,5</v>
          </cell>
          <cell r="L677" t="str">
            <v>C0</v>
          </cell>
          <cell r="M677" t="str">
            <v>D315</v>
          </cell>
          <cell r="N677" t="str">
            <v>121120000315</v>
          </cell>
          <cell r="O677" t="str">
            <v>Ống C=2,5 u.PVC DISMY C0 PN4 D315</v>
          </cell>
          <cell r="P677" t="str">
            <v>m.</v>
          </cell>
          <cell r="R677" t="str">
            <v>O</v>
          </cell>
          <cell r="T677" t="str">
            <v>D</v>
          </cell>
          <cell r="U677">
            <v>4</v>
          </cell>
          <cell r="V677">
            <v>0</v>
          </cell>
          <cell r="W677">
            <v>0</v>
          </cell>
          <cell r="X677">
            <v>315</v>
          </cell>
          <cell r="Y677">
            <v>0</v>
          </cell>
          <cell r="Z677" t="str">
            <v>104000315315</v>
          </cell>
          <cell r="AA677" t="str">
            <v>Ống C=2,5 u.PVC DISMY C0 PN4 D315</v>
          </cell>
          <cell r="AB677">
            <v>12</v>
          </cell>
          <cell r="AC677" t="b">
            <v>1</v>
          </cell>
          <cell r="AD677" t="e">
            <v>#N/A</v>
          </cell>
        </row>
        <row r="678">
          <cell r="D678" t="str">
            <v>21O0355</v>
          </cell>
          <cell r="E678" t="str">
            <v>ống PVC DISMY C0 D355</v>
          </cell>
          <cell r="F678">
            <v>21120</v>
          </cell>
          <cell r="G678" t="str">
            <v>PVCỐng C=2,5</v>
          </cell>
          <cell r="I678" t="str">
            <v>Ống C=2,5</v>
          </cell>
          <cell r="J678" t="str">
            <v>PVC</v>
          </cell>
          <cell r="K678" t="str">
            <v>Ống C=2,5</v>
          </cell>
          <cell r="L678" t="str">
            <v>C0</v>
          </cell>
          <cell r="M678" t="str">
            <v>D355</v>
          </cell>
          <cell r="N678" t="str">
            <v>121120000355</v>
          </cell>
          <cell r="O678" t="str">
            <v>Ống C=2,5 u.PVC DISMY C0 PN4 D355</v>
          </cell>
          <cell r="P678" t="str">
            <v>m.</v>
          </cell>
          <cell r="R678" t="str">
            <v>O</v>
          </cell>
          <cell r="T678" t="str">
            <v>D</v>
          </cell>
          <cell r="U678">
            <v>4</v>
          </cell>
          <cell r="V678">
            <v>0</v>
          </cell>
          <cell r="W678">
            <v>0</v>
          </cell>
          <cell r="X678">
            <v>355</v>
          </cell>
          <cell r="Y678">
            <v>0</v>
          </cell>
          <cell r="Z678" t="str">
            <v>104000355355</v>
          </cell>
          <cell r="AA678" t="str">
            <v>Ống C=2,5 u.PVC DISMY C0 PN4 D355</v>
          </cell>
          <cell r="AB678">
            <v>12</v>
          </cell>
          <cell r="AC678" t="b">
            <v>1</v>
          </cell>
          <cell r="AD678" t="e">
            <v>#N/A</v>
          </cell>
        </row>
        <row r="679">
          <cell r="D679" t="str">
            <v>21O0400</v>
          </cell>
          <cell r="E679" t="str">
            <v>ống PVC DISMY C0 D400</v>
          </cell>
          <cell r="F679">
            <v>21120</v>
          </cell>
          <cell r="G679" t="str">
            <v>PVCỐng C=2,5</v>
          </cell>
          <cell r="I679" t="str">
            <v>Ống C=2,5</v>
          </cell>
          <cell r="J679" t="str">
            <v>PVC</v>
          </cell>
          <cell r="K679" t="str">
            <v>Ống C=2,5</v>
          </cell>
          <cell r="L679" t="str">
            <v>C0</v>
          </cell>
          <cell r="M679" t="str">
            <v>D400</v>
          </cell>
          <cell r="N679" t="str">
            <v>121120000400</v>
          </cell>
          <cell r="O679" t="str">
            <v>Ống C=2,5 u.PVC DISMY C0 PN4 D400</v>
          </cell>
          <cell r="P679" t="str">
            <v>m.</v>
          </cell>
          <cell r="R679" t="str">
            <v>O</v>
          </cell>
          <cell r="T679" t="str">
            <v>D</v>
          </cell>
          <cell r="U679">
            <v>4</v>
          </cell>
          <cell r="V679">
            <v>0</v>
          </cell>
          <cell r="W679">
            <v>0</v>
          </cell>
          <cell r="X679">
            <v>400</v>
          </cell>
          <cell r="Y679">
            <v>0</v>
          </cell>
          <cell r="Z679" t="str">
            <v>104000400400</v>
          </cell>
          <cell r="AA679" t="str">
            <v>Ống C=2,5 u.PVC DISMY C0 PN4 D400</v>
          </cell>
          <cell r="AB679">
            <v>12</v>
          </cell>
          <cell r="AC679" t="b">
            <v>1</v>
          </cell>
          <cell r="AD679" t="e">
            <v>#N/A</v>
          </cell>
        </row>
        <row r="680">
          <cell r="D680" t="str">
            <v>21O0450</v>
          </cell>
          <cell r="E680" t="str">
            <v>ống PVC DISMY C0 D450</v>
          </cell>
          <cell r="F680">
            <v>21120</v>
          </cell>
          <cell r="G680" t="str">
            <v>PVCỐng C=2,5</v>
          </cell>
          <cell r="I680" t="str">
            <v>Ống C=2,5</v>
          </cell>
          <cell r="J680" t="str">
            <v>PVC</v>
          </cell>
          <cell r="K680" t="str">
            <v>Ống C=2,5</v>
          </cell>
          <cell r="L680" t="str">
            <v>C0</v>
          </cell>
          <cell r="M680" t="str">
            <v>D450</v>
          </cell>
          <cell r="N680" t="str">
            <v>121120000450</v>
          </cell>
          <cell r="O680" t="str">
            <v>Ống C=2,5 u.PVC DISMY C0 PN4 D450</v>
          </cell>
          <cell r="P680" t="str">
            <v>m.</v>
          </cell>
          <cell r="R680" t="str">
            <v>O</v>
          </cell>
          <cell r="T680" t="str">
            <v>D</v>
          </cell>
          <cell r="U680">
            <v>4</v>
          </cell>
          <cell r="V680">
            <v>0</v>
          </cell>
          <cell r="W680">
            <v>0</v>
          </cell>
          <cell r="X680">
            <v>450</v>
          </cell>
          <cell r="Y680">
            <v>0</v>
          </cell>
          <cell r="Z680" t="str">
            <v>104000450450</v>
          </cell>
          <cell r="AA680" t="str">
            <v>Ống C=2,5 u.PVC DISMY C0 PN4 D450</v>
          </cell>
          <cell r="AB680">
            <v>12</v>
          </cell>
          <cell r="AC680" t="b">
            <v>1</v>
          </cell>
          <cell r="AD680" t="e">
            <v>#N/A</v>
          </cell>
        </row>
        <row r="681">
          <cell r="D681" t="str">
            <v>21O0500</v>
          </cell>
          <cell r="E681" t="str">
            <v>ống PVC DISMY C0 D500</v>
          </cell>
          <cell r="F681">
            <v>21120</v>
          </cell>
          <cell r="G681" t="str">
            <v>PVCỐng C=2,5</v>
          </cell>
          <cell r="I681" t="str">
            <v>Ống C=2,5</v>
          </cell>
          <cell r="J681" t="str">
            <v>PVC</v>
          </cell>
          <cell r="K681" t="str">
            <v>Ống C=2,5</v>
          </cell>
          <cell r="L681" t="str">
            <v>C0</v>
          </cell>
          <cell r="M681" t="str">
            <v>D500</v>
          </cell>
          <cell r="N681" t="str">
            <v>121120000500</v>
          </cell>
          <cell r="O681" t="str">
            <v>Ống C=2,5 u.PVC DISMY C0 PN4 D500</v>
          </cell>
          <cell r="P681" t="str">
            <v>m.</v>
          </cell>
          <cell r="R681" t="str">
            <v>O</v>
          </cell>
          <cell r="T681" t="str">
            <v>D</v>
          </cell>
          <cell r="U681">
            <v>4</v>
          </cell>
          <cell r="V681">
            <v>0</v>
          </cell>
          <cell r="W681">
            <v>0</v>
          </cell>
          <cell r="X681">
            <v>500</v>
          </cell>
          <cell r="Y681">
            <v>0</v>
          </cell>
          <cell r="Z681" t="str">
            <v>104000500500</v>
          </cell>
          <cell r="AA681" t="str">
            <v>Ống C=2,5 u.PVC DISMY C0 PN4 D500</v>
          </cell>
          <cell r="AB681">
            <v>12</v>
          </cell>
          <cell r="AC681" t="b">
            <v>1</v>
          </cell>
          <cell r="AD681" t="e">
            <v>#N/A</v>
          </cell>
        </row>
        <row r="682">
          <cell r="D682" t="str">
            <v>21O0630</v>
          </cell>
          <cell r="E682" t="str">
            <v>ống PVC DISMY C0 D630</v>
          </cell>
          <cell r="F682">
            <v>21120</v>
          </cell>
          <cell r="G682" t="str">
            <v>PVCỐng C=2,5</v>
          </cell>
          <cell r="I682" t="str">
            <v>Ống C=2,5</v>
          </cell>
          <cell r="J682" t="str">
            <v>PVC</v>
          </cell>
          <cell r="K682" t="str">
            <v>Ống C=2,5</v>
          </cell>
          <cell r="L682" t="str">
            <v>C0</v>
          </cell>
          <cell r="M682" t="str">
            <v>D630</v>
          </cell>
          <cell r="N682" t="str">
            <v>121120000630</v>
          </cell>
          <cell r="O682" t="str">
            <v>Ống C=2,5 u.PVC DISMY C0 PN4 D630</v>
          </cell>
          <cell r="P682" t="str">
            <v>m.</v>
          </cell>
          <cell r="R682" t="str">
            <v>O</v>
          </cell>
          <cell r="T682" t="str">
            <v>D</v>
          </cell>
          <cell r="U682">
            <v>4</v>
          </cell>
          <cell r="V682">
            <v>0</v>
          </cell>
          <cell r="W682">
            <v>0</v>
          </cell>
          <cell r="X682">
            <v>630</v>
          </cell>
          <cell r="Y682">
            <v>0</v>
          </cell>
          <cell r="Z682" t="str">
            <v>104000630630</v>
          </cell>
          <cell r="AA682" t="str">
            <v>Ống C=2,5 u.PVC DISMY C0 PN4 D630</v>
          </cell>
          <cell r="AB682">
            <v>12</v>
          </cell>
          <cell r="AC682" t="b">
            <v>1</v>
          </cell>
          <cell r="AD682" t="e">
            <v>#N/A</v>
          </cell>
        </row>
        <row r="683">
          <cell r="D683" t="str">
            <v>21O121</v>
          </cell>
          <cell r="E683" t="str">
            <v>ống PVC DISMY C1 D21</v>
          </cell>
          <cell r="F683">
            <v>21120</v>
          </cell>
          <cell r="G683" t="str">
            <v>PVCỐng C=2,5</v>
          </cell>
          <cell r="I683" t="str">
            <v>Ống C=2,5</v>
          </cell>
          <cell r="J683" t="str">
            <v>PVC</v>
          </cell>
          <cell r="K683" t="str">
            <v>Ống C=2,5</v>
          </cell>
          <cell r="L683" t="str">
            <v>C1</v>
          </cell>
          <cell r="M683" t="str">
            <v>D21</v>
          </cell>
          <cell r="N683" t="str">
            <v>121120001021</v>
          </cell>
          <cell r="O683" t="str">
            <v>Ống C=2,5 u.PVC DISMY C1 PN12,5 D21</v>
          </cell>
          <cell r="P683" t="str">
            <v>m.</v>
          </cell>
          <cell r="R683" t="str">
            <v>O</v>
          </cell>
          <cell r="T683" t="str">
            <v>D</v>
          </cell>
          <cell r="U683">
            <v>12.5</v>
          </cell>
          <cell r="V683">
            <v>1</v>
          </cell>
          <cell r="W683">
            <v>0</v>
          </cell>
          <cell r="X683">
            <v>21</v>
          </cell>
          <cell r="Y683">
            <v>0</v>
          </cell>
          <cell r="Z683" t="str">
            <v>104010021021</v>
          </cell>
          <cell r="AA683" t="str">
            <v>Ống C=2,5 u.PVC DISMY C1 PN12,5 D21</v>
          </cell>
          <cell r="AB683">
            <v>12</v>
          </cell>
          <cell r="AC683" t="b">
            <v>1</v>
          </cell>
          <cell r="AD683" t="e">
            <v>#N/A</v>
          </cell>
        </row>
        <row r="684">
          <cell r="D684" t="str">
            <v>21O127</v>
          </cell>
          <cell r="E684" t="str">
            <v>ống PVC DISMY C1 D27</v>
          </cell>
          <cell r="F684">
            <v>21120</v>
          </cell>
          <cell r="G684" t="str">
            <v>PVCỐng C=2,5</v>
          </cell>
          <cell r="I684" t="str">
            <v>Ống C=2,5</v>
          </cell>
          <cell r="J684" t="str">
            <v>PVC</v>
          </cell>
          <cell r="K684" t="str">
            <v>Ống C=2,5</v>
          </cell>
          <cell r="L684" t="str">
            <v>C1</v>
          </cell>
          <cell r="M684" t="str">
            <v>D27</v>
          </cell>
          <cell r="N684" t="str">
            <v>121120001027</v>
          </cell>
          <cell r="O684" t="str">
            <v>Ống C=2,5 u.PVC DISMY C1 PN12,5 D27</v>
          </cell>
          <cell r="P684" t="str">
            <v>m.</v>
          </cell>
          <cell r="R684" t="str">
            <v>O</v>
          </cell>
          <cell r="T684" t="str">
            <v>D</v>
          </cell>
          <cell r="U684">
            <v>12.5</v>
          </cell>
          <cell r="V684">
            <v>1</v>
          </cell>
          <cell r="W684">
            <v>0</v>
          </cell>
          <cell r="X684">
            <v>27</v>
          </cell>
          <cell r="Y684">
            <v>0</v>
          </cell>
          <cell r="Z684" t="str">
            <v>104010027027</v>
          </cell>
          <cell r="AA684" t="str">
            <v>Ống C=2,5 u.PVC DISMY C1 PN12,5 D27</v>
          </cell>
          <cell r="AB684">
            <v>12</v>
          </cell>
          <cell r="AC684" t="b">
            <v>1</v>
          </cell>
          <cell r="AD684" t="e">
            <v>#N/A</v>
          </cell>
        </row>
        <row r="685">
          <cell r="D685" t="str">
            <v>21O134</v>
          </cell>
          <cell r="E685" t="str">
            <v>ống PVC DISMY C1 D34</v>
          </cell>
          <cell r="F685">
            <v>21120</v>
          </cell>
          <cell r="G685" t="str">
            <v>PVCỐng C=2,5</v>
          </cell>
          <cell r="I685" t="str">
            <v>Ống C=2,5</v>
          </cell>
          <cell r="J685" t="str">
            <v>PVC</v>
          </cell>
          <cell r="K685" t="str">
            <v>Ống C=2,5</v>
          </cell>
          <cell r="L685" t="str">
            <v>C1</v>
          </cell>
          <cell r="M685" t="str">
            <v>D34</v>
          </cell>
          <cell r="N685" t="str">
            <v>121120001034</v>
          </cell>
          <cell r="O685" t="str">
            <v>Ống C=2,5 u.PVC DISMY C1 PN10 D34</v>
          </cell>
          <cell r="P685" t="str">
            <v>m.</v>
          </cell>
          <cell r="R685" t="str">
            <v>O</v>
          </cell>
          <cell r="T685" t="str">
            <v>D</v>
          </cell>
          <cell r="U685">
            <v>10</v>
          </cell>
          <cell r="V685">
            <v>1</v>
          </cell>
          <cell r="W685">
            <v>0</v>
          </cell>
          <cell r="X685">
            <v>34</v>
          </cell>
          <cell r="Y685">
            <v>0</v>
          </cell>
          <cell r="Z685" t="str">
            <v>104010034034</v>
          </cell>
          <cell r="AA685" t="str">
            <v>Ống C=2,5 u.PVC DISMY C1 PN10 D34</v>
          </cell>
          <cell r="AB685">
            <v>12</v>
          </cell>
          <cell r="AC685" t="b">
            <v>1</v>
          </cell>
          <cell r="AD685" t="e">
            <v>#N/A</v>
          </cell>
        </row>
        <row r="686">
          <cell r="D686" t="str">
            <v>21O142</v>
          </cell>
          <cell r="E686" t="str">
            <v>ống PVC DISMY C1 D42</v>
          </cell>
          <cell r="F686">
            <v>21120</v>
          </cell>
          <cell r="G686" t="str">
            <v>PVCỐng C=2,5</v>
          </cell>
          <cell r="I686" t="str">
            <v>Ống C=2,5</v>
          </cell>
          <cell r="J686" t="str">
            <v>PVC</v>
          </cell>
          <cell r="K686" t="str">
            <v>Ống C=2,5</v>
          </cell>
          <cell r="L686" t="str">
            <v>C1</v>
          </cell>
          <cell r="M686" t="str">
            <v>D42</v>
          </cell>
          <cell r="N686" t="str">
            <v>121120001042</v>
          </cell>
          <cell r="O686" t="str">
            <v>Ống C=2,5 u.PVC DISMY C1 PN8 D42</v>
          </cell>
          <cell r="P686" t="str">
            <v>m.</v>
          </cell>
          <cell r="R686" t="str">
            <v>O</v>
          </cell>
          <cell r="T686" t="str">
            <v>D</v>
          </cell>
          <cell r="U686">
            <v>8</v>
          </cell>
          <cell r="V686">
            <v>1</v>
          </cell>
          <cell r="W686">
            <v>0</v>
          </cell>
          <cell r="X686">
            <v>42</v>
          </cell>
          <cell r="Y686">
            <v>0</v>
          </cell>
          <cell r="Z686" t="str">
            <v>104010042042</v>
          </cell>
          <cell r="AA686" t="str">
            <v>Ống C=2,5 u.PVC DISMY C1 PN8 D42</v>
          </cell>
          <cell r="AB686">
            <v>12</v>
          </cell>
          <cell r="AC686" t="b">
            <v>1</v>
          </cell>
          <cell r="AD686" t="e">
            <v>#N/A</v>
          </cell>
        </row>
        <row r="687">
          <cell r="D687" t="str">
            <v>21O148</v>
          </cell>
          <cell r="E687" t="str">
            <v>ống PVC DISMY C1 D48</v>
          </cell>
          <cell r="F687">
            <v>21120</v>
          </cell>
          <cell r="G687" t="str">
            <v>PVCỐng C=2,5</v>
          </cell>
          <cell r="I687" t="str">
            <v>Ống C=2,5</v>
          </cell>
          <cell r="J687" t="str">
            <v>PVC</v>
          </cell>
          <cell r="K687" t="str">
            <v>Ống C=2,5</v>
          </cell>
          <cell r="L687" t="str">
            <v>C1</v>
          </cell>
          <cell r="M687" t="str">
            <v>D48</v>
          </cell>
          <cell r="N687" t="str">
            <v>121120001048</v>
          </cell>
          <cell r="O687" t="str">
            <v>Ống C=2,5 u.PVC DISMY C1 PN8 D48</v>
          </cell>
          <cell r="P687" t="str">
            <v>m.</v>
          </cell>
          <cell r="R687" t="str">
            <v>O</v>
          </cell>
          <cell r="T687" t="str">
            <v>D</v>
          </cell>
          <cell r="U687">
            <v>8</v>
          </cell>
          <cell r="V687">
            <v>1</v>
          </cell>
          <cell r="W687">
            <v>0</v>
          </cell>
          <cell r="X687">
            <v>48</v>
          </cell>
          <cell r="Y687">
            <v>0</v>
          </cell>
          <cell r="Z687" t="str">
            <v>104010048048</v>
          </cell>
          <cell r="AA687" t="str">
            <v>Ống C=2,5 u.PVC DISMY C1 PN8 D48</v>
          </cell>
          <cell r="AB687">
            <v>12</v>
          </cell>
          <cell r="AC687" t="b">
            <v>1</v>
          </cell>
          <cell r="AD687" t="e">
            <v>#N/A</v>
          </cell>
        </row>
        <row r="688">
          <cell r="D688" t="str">
            <v>21O160</v>
          </cell>
          <cell r="E688" t="str">
            <v>ống PVC DISMY C1 D60</v>
          </cell>
          <cell r="F688">
            <v>21120</v>
          </cell>
          <cell r="G688" t="str">
            <v>PVCỐng C=2,5</v>
          </cell>
          <cell r="I688" t="str">
            <v>Ống C=2,5</v>
          </cell>
          <cell r="J688" t="str">
            <v>PVC</v>
          </cell>
          <cell r="K688" t="str">
            <v>Ống C=2,5</v>
          </cell>
          <cell r="L688" t="str">
            <v>C1</v>
          </cell>
          <cell r="M688" t="str">
            <v>D60</v>
          </cell>
          <cell r="N688" t="str">
            <v>121120001060</v>
          </cell>
          <cell r="O688" t="str">
            <v>Ống C=2,5 u.PVC DISMY C1 PN6 D60</v>
          </cell>
          <cell r="P688" t="str">
            <v>m.</v>
          </cell>
          <cell r="R688" t="str">
            <v>O</v>
          </cell>
          <cell r="T688" t="str">
            <v>D</v>
          </cell>
          <cell r="U688">
            <v>6</v>
          </cell>
          <cell r="V688">
            <v>1</v>
          </cell>
          <cell r="W688">
            <v>0</v>
          </cell>
          <cell r="X688">
            <v>60</v>
          </cell>
          <cell r="Y688">
            <v>0</v>
          </cell>
          <cell r="Z688" t="str">
            <v>104010060060</v>
          </cell>
          <cell r="AA688" t="str">
            <v>Ống C=2,5 u.PVC DISMY C1 PN6 D60</v>
          </cell>
          <cell r="AB688">
            <v>12</v>
          </cell>
          <cell r="AC688" t="b">
            <v>1</v>
          </cell>
          <cell r="AD688" t="e">
            <v>#N/A</v>
          </cell>
        </row>
        <row r="689">
          <cell r="D689" t="str">
            <v>21O175</v>
          </cell>
          <cell r="E689" t="str">
            <v>ống PVC DISMY C1 D75</v>
          </cell>
          <cell r="F689">
            <v>21120</v>
          </cell>
          <cell r="G689" t="str">
            <v>PVCỐng C=2,5</v>
          </cell>
          <cell r="I689" t="str">
            <v>Ống C=2,5</v>
          </cell>
          <cell r="J689" t="str">
            <v>PVC</v>
          </cell>
          <cell r="K689" t="str">
            <v>Ống C=2,5</v>
          </cell>
          <cell r="L689" t="str">
            <v>C1</v>
          </cell>
          <cell r="M689" t="str">
            <v>D75</v>
          </cell>
          <cell r="N689" t="str">
            <v>121120001075</v>
          </cell>
          <cell r="O689" t="str">
            <v>Ống C=2,5 u.PVC DISMY C1 PN6 D75</v>
          </cell>
          <cell r="P689" t="str">
            <v>m.</v>
          </cell>
          <cell r="R689" t="str">
            <v>O</v>
          </cell>
          <cell r="T689" t="str">
            <v>D</v>
          </cell>
          <cell r="U689">
            <v>6</v>
          </cell>
          <cell r="V689">
            <v>1</v>
          </cell>
          <cell r="W689">
            <v>0</v>
          </cell>
          <cell r="X689">
            <v>75</v>
          </cell>
          <cell r="Y689">
            <v>0</v>
          </cell>
          <cell r="Z689" t="str">
            <v>104010075075</v>
          </cell>
          <cell r="AA689" t="str">
            <v>Ống C=2,5 u.PVC DISMY C1 PN6 D75</v>
          </cell>
          <cell r="AB689">
            <v>12</v>
          </cell>
          <cell r="AC689" t="b">
            <v>1</v>
          </cell>
          <cell r="AD689" t="e">
            <v>#N/A</v>
          </cell>
        </row>
        <row r="690">
          <cell r="D690" t="str">
            <v>21O190</v>
          </cell>
          <cell r="E690" t="str">
            <v>ống PVC DISMY C1 D90</v>
          </cell>
          <cell r="F690">
            <v>21120</v>
          </cell>
          <cell r="G690" t="str">
            <v>PVCỐng C=2,5</v>
          </cell>
          <cell r="I690" t="str">
            <v>Ống C=2,5</v>
          </cell>
          <cell r="J690" t="str">
            <v>PVC</v>
          </cell>
          <cell r="K690" t="str">
            <v>Ống C=2,5</v>
          </cell>
          <cell r="L690" t="str">
            <v>C1</v>
          </cell>
          <cell r="M690" t="str">
            <v>D90</v>
          </cell>
          <cell r="N690" t="str">
            <v>121120001090</v>
          </cell>
          <cell r="O690" t="str">
            <v>Ống C=2,5 u.PVC DISMY C1 PN5 D90</v>
          </cell>
          <cell r="P690" t="str">
            <v>m.</v>
          </cell>
          <cell r="R690" t="str">
            <v>O</v>
          </cell>
          <cell r="T690" t="str">
            <v>D</v>
          </cell>
          <cell r="U690">
            <v>5</v>
          </cell>
          <cell r="V690">
            <v>1</v>
          </cell>
          <cell r="W690">
            <v>0</v>
          </cell>
          <cell r="X690">
            <v>90</v>
          </cell>
          <cell r="Y690">
            <v>0</v>
          </cell>
          <cell r="Z690" t="str">
            <v>104010090090</v>
          </cell>
          <cell r="AA690" t="str">
            <v>Ống C=2,5 u.PVC DISMY C1 PN5 D90</v>
          </cell>
          <cell r="AB690">
            <v>12</v>
          </cell>
          <cell r="AC690" t="b">
            <v>1</v>
          </cell>
          <cell r="AD690" t="e">
            <v>#N/A</v>
          </cell>
        </row>
        <row r="691">
          <cell r="D691" t="str">
            <v>21O1110</v>
          </cell>
          <cell r="E691" t="str">
            <v>ống PVC DISMY C1 D110</v>
          </cell>
          <cell r="F691">
            <v>21120</v>
          </cell>
          <cell r="G691" t="str">
            <v>PVCỐng C=2,5</v>
          </cell>
          <cell r="I691" t="str">
            <v>Ống C=2,5</v>
          </cell>
          <cell r="J691" t="str">
            <v>PVC</v>
          </cell>
          <cell r="K691" t="str">
            <v>Ống C=2,5</v>
          </cell>
          <cell r="L691" t="str">
            <v>C1</v>
          </cell>
          <cell r="M691" t="str">
            <v>D110</v>
          </cell>
          <cell r="N691" t="str">
            <v>121120001110</v>
          </cell>
          <cell r="O691" t="str">
            <v>Ống C=2,5 u.PVC DISMY C1 PN5 D110</v>
          </cell>
          <cell r="P691" t="str">
            <v>m.</v>
          </cell>
          <cell r="R691" t="str">
            <v>O</v>
          </cell>
          <cell r="T691" t="str">
            <v>D</v>
          </cell>
          <cell r="U691">
            <v>5</v>
          </cell>
          <cell r="V691">
            <v>1</v>
          </cell>
          <cell r="W691">
            <v>0</v>
          </cell>
          <cell r="X691">
            <v>110</v>
          </cell>
          <cell r="Y691">
            <v>0</v>
          </cell>
          <cell r="Z691" t="str">
            <v>104010110110</v>
          </cell>
          <cell r="AA691" t="str">
            <v>Ống C=2,5 u.PVC DISMY C1 PN5 D110</v>
          </cell>
          <cell r="AB691">
            <v>12</v>
          </cell>
          <cell r="AC691" t="b">
            <v>1</v>
          </cell>
          <cell r="AD691" t="e">
            <v>#N/A</v>
          </cell>
        </row>
        <row r="692">
          <cell r="D692" t="str">
            <v>21O1125</v>
          </cell>
          <cell r="E692" t="str">
            <v>ống PVC DISMY C1 D125</v>
          </cell>
          <cell r="F692">
            <v>21120</v>
          </cell>
          <cell r="G692" t="str">
            <v>PVCỐng C=2,5</v>
          </cell>
          <cell r="I692" t="str">
            <v>Ống C=2,5</v>
          </cell>
          <cell r="J692" t="str">
            <v>PVC</v>
          </cell>
          <cell r="K692" t="str">
            <v>Ống C=2,5</v>
          </cell>
          <cell r="L692" t="str">
            <v>C1</v>
          </cell>
          <cell r="M692" t="str">
            <v>D125</v>
          </cell>
          <cell r="N692" t="str">
            <v>121120001125</v>
          </cell>
          <cell r="O692" t="str">
            <v>Ống C=2,5 u.PVC DISMY C1 PN5 D125</v>
          </cell>
          <cell r="P692" t="str">
            <v>m.</v>
          </cell>
          <cell r="R692" t="str">
            <v>O</v>
          </cell>
          <cell r="T692" t="str">
            <v>D</v>
          </cell>
          <cell r="U692">
            <v>5</v>
          </cell>
          <cell r="V692">
            <v>1</v>
          </cell>
          <cell r="W692">
            <v>0</v>
          </cell>
          <cell r="X692">
            <v>125</v>
          </cell>
          <cell r="Y692">
            <v>0</v>
          </cell>
          <cell r="Z692" t="str">
            <v>104010125125</v>
          </cell>
          <cell r="AA692" t="str">
            <v>Ống C=2,5 u.PVC DISMY C1 PN5 D125</v>
          </cell>
          <cell r="AB692">
            <v>12</v>
          </cell>
          <cell r="AC692" t="b">
            <v>1</v>
          </cell>
          <cell r="AD692" t="e">
            <v>#N/A</v>
          </cell>
        </row>
        <row r="693">
          <cell r="D693" t="str">
            <v>21O1140</v>
          </cell>
          <cell r="E693" t="str">
            <v>ống PVC DISMY C1 D140</v>
          </cell>
          <cell r="F693">
            <v>21120</v>
          </cell>
          <cell r="G693" t="str">
            <v>PVCỐng C=2,5</v>
          </cell>
          <cell r="I693" t="str">
            <v>Ống C=2,5</v>
          </cell>
          <cell r="J693" t="str">
            <v>PVC</v>
          </cell>
          <cell r="K693" t="str">
            <v>Ống C=2,5</v>
          </cell>
          <cell r="L693" t="str">
            <v>C1</v>
          </cell>
          <cell r="M693" t="str">
            <v>D140</v>
          </cell>
          <cell r="N693" t="str">
            <v>121120001140</v>
          </cell>
          <cell r="O693" t="str">
            <v>Ống C=2,5 u.PVC DISMY C1 PN5 D140</v>
          </cell>
          <cell r="P693" t="str">
            <v>m.</v>
          </cell>
          <cell r="R693" t="str">
            <v>O</v>
          </cell>
          <cell r="T693" t="str">
            <v>D</v>
          </cell>
          <cell r="U693">
            <v>5</v>
          </cell>
          <cell r="V693">
            <v>1</v>
          </cell>
          <cell r="W693">
            <v>0</v>
          </cell>
          <cell r="X693">
            <v>140</v>
          </cell>
          <cell r="Y693">
            <v>0</v>
          </cell>
          <cell r="Z693" t="str">
            <v>104010140140</v>
          </cell>
          <cell r="AA693" t="str">
            <v>Ống C=2,5 u.PVC DISMY C1 PN5 D140</v>
          </cell>
          <cell r="AB693">
            <v>12</v>
          </cell>
          <cell r="AC693" t="b">
            <v>1</v>
          </cell>
          <cell r="AD693" t="e">
            <v>#N/A</v>
          </cell>
        </row>
        <row r="694">
          <cell r="D694" t="str">
            <v>21O1160</v>
          </cell>
          <cell r="E694" t="str">
            <v>ống PVC DISMY C1 D160</v>
          </cell>
          <cell r="F694">
            <v>21120</v>
          </cell>
          <cell r="G694" t="str">
            <v>PVCỐng C=2,5</v>
          </cell>
          <cell r="I694" t="str">
            <v>Ống C=2,5</v>
          </cell>
          <cell r="J694" t="str">
            <v>PVC</v>
          </cell>
          <cell r="K694" t="str">
            <v>Ống C=2,5</v>
          </cell>
          <cell r="L694" t="str">
            <v>C1</v>
          </cell>
          <cell r="M694" t="str">
            <v>D160</v>
          </cell>
          <cell r="N694" t="str">
            <v>121120001160</v>
          </cell>
          <cell r="O694" t="str">
            <v>Ống C=2,5 u.PVC DISMY C1 PN5 D160</v>
          </cell>
          <cell r="P694" t="str">
            <v>m.</v>
          </cell>
          <cell r="R694" t="str">
            <v>O</v>
          </cell>
          <cell r="T694" t="str">
            <v>D</v>
          </cell>
          <cell r="U694">
            <v>5</v>
          </cell>
          <cell r="V694">
            <v>1</v>
          </cell>
          <cell r="W694">
            <v>0</v>
          </cell>
          <cell r="X694">
            <v>160</v>
          </cell>
          <cell r="Y694">
            <v>0</v>
          </cell>
          <cell r="Z694" t="str">
            <v>104010160160</v>
          </cell>
          <cell r="AA694" t="str">
            <v>Ống C=2,5 u.PVC DISMY C1 PN5 D160</v>
          </cell>
          <cell r="AB694">
            <v>12</v>
          </cell>
          <cell r="AC694" t="b">
            <v>1</v>
          </cell>
          <cell r="AD694" t="e">
            <v>#N/A</v>
          </cell>
        </row>
        <row r="695">
          <cell r="D695" t="str">
            <v>21O1180</v>
          </cell>
          <cell r="E695" t="str">
            <v>ống PVC DISMY C1 D180</v>
          </cell>
          <cell r="F695">
            <v>21120</v>
          </cell>
          <cell r="G695" t="str">
            <v>PVCỐng C=2,5</v>
          </cell>
          <cell r="I695" t="str">
            <v>Ống C=2,5</v>
          </cell>
          <cell r="J695" t="str">
            <v>PVC</v>
          </cell>
          <cell r="K695" t="str">
            <v>Ống C=2,5</v>
          </cell>
          <cell r="L695" t="str">
            <v>C1</v>
          </cell>
          <cell r="M695" t="str">
            <v>D180</v>
          </cell>
          <cell r="N695" t="str">
            <v>121120001180</v>
          </cell>
          <cell r="O695" t="str">
            <v>Ống C=2,5 u.PVC DISMY C1 PN5 D180</v>
          </cell>
          <cell r="P695" t="str">
            <v>m.</v>
          </cell>
          <cell r="R695" t="str">
            <v>O</v>
          </cell>
          <cell r="T695" t="str">
            <v>D</v>
          </cell>
          <cell r="U695">
            <v>5</v>
          </cell>
          <cell r="V695">
            <v>1</v>
          </cell>
          <cell r="W695">
            <v>0</v>
          </cell>
          <cell r="X695">
            <v>180</v>
          </cell>
          <cell r="Y695">
            <v>0</v>
          </cell>
          <cell r="Z695" t="str">
            <v>104010180180</v>
          </cell>
          <cell r="AA695" t="str">
            <v>Ống C=2,5 u.PVC DISMY C1 PN5 D180</v>
          </cell>
          <cell r="AB695">
            <v>12</v>
          </cell>
          <cell r="AC695" t="b">
            <v>1</v>
          </cell>
          <cell r="AD695" t="e">
            <v>#N/A</v>
          </cell>
        </row>
        <row r="696">
          <cell r="D696" t="str">
            <v>21O1200</v>
          </cell>
          <cell r="E696" t="str">
            <v>ống PVC DISMY C1 D200</v>
          </cell>
          <cell r="F696">
            <v>21120</v>
          </cell>
          <cell r="G696" t="str">
            <v>PVCỐng C=2,5</v>
          </cell>
          <cell r="I696" t="str">
            <v>Ống C=2,5</v>
          </cell>
          <cell r="J696" t="str">
            <v>PVC</v>
          </cell>
          <cell r="K696" t="str">
            <v>Ống C=2,5</v>
          </cell>
          <cell r="L696" t="str">
            <v>C1</v>
          </cell>
          <cell r="M696" t="str">
            <v>D200</v>
          </cell>
          <cell r="N696" t="str">
            <v>121120001200</v>
          </cell>
          <cell r="O696" t="str">
            <v>Ống C=2,5 u.PVC DISMY C1 PN5 D200</v>
          </cell>
          <cell r="P696" t="str">
            <v>m.</v>
          </cell>
          <cell r="R696" t="str">
            <v>O</v>
          </cell>
          <cell r="T696" t="str">
            <v>D</v>
          </cell>
          <cell r="U696">
            <v>5</v>
          </cell>
          <cell r="V696">
            <v>1</v>
          </cell>
          <cell r="W696">
            <v>0</v>
          </cell>
          <cell r="X696">
            <v>200</v>
          </cell>
          <cell r="Y696">
            <v>0</v>
          </cell>
          <cell r="Z696" t="str">
            <v>104010200200</v>
          </cell>
          <cell r="AA696" t="str">
            <v>Ống C=2,5 u.PVC DISMY C1 PN5 D200</v>
          </cell>
          <cell r="AB696">
            <v>12</v>
          </cell>
          <cell r="AC696" t="b">
            <v>1</v>
          </cell>
          <cell r="AD696" t="e">
            <v>#N/A</v>
          </cell>
        </row>
        <row r="697">
          <cell r="D697" t="str">
            <v>21O1225</v>
          </cell>
          <cell r="E697" t="str">
            <v>ống PVC DISMY C1 D225</v>
          </cell>
          <cell r="F697">
            <v>21120</v>
          </cell>
          <cell r="G697" t="str">
            <v>PVCỐng C=2,5</v>
          </cell>
          <cell r="I697" t="str">
            <v>Ống C=2,5</v>
          </cell>
          <cell r="J697" t="str">
            <v>PVC</v>
          </cell>
          <cell r="K697" t="str">
            <v>Ống C=2,5</v>
          </cell>
          <cell r="L697" t="str">
            <v>C1</v>
          </cell>
          <cell r="M697" t="str">
            <v>D225</v>
          </cell>
          <cell r="N697" t="str">
            <v>121120001225</v>
          </cell>
          <cell r="O697" t="str">
            <v>Ống C=2,5 u.PVC DISMY C1 PN5 D225</v>
          </cell>
          <cell r="P697" t="str">
            <v>m.</v>
          </cell>
          <cell r="R697" t="str">
            <v>O</v>
          </cell>
          <cell r="T697" t="str">
            <v>D</v>
          </cell>
          <cell r="U697">
            <v>5</v>
          </cell>
          <cell r="V697">
            <v>1</v>
          </cell>
          <cell r="W697">
            <v>0</v>
          </cell>
          <cell r="X697">
            <v>225</v>
          </cell>
          <cell r="Y697">
            <v>0</v>
          </cell>
          <cell r="Z697" t="str">
            <v>104010225225</v>
          </cell>
          <cell r="AA697" t="str">
            <v>Ống C=2,5 u.PVC DISMY C1 PN5 D225</v>
          </cell>
          <cell r="AB697">
            <v>12</v>
          </cell>
          <cell r="AC697" t="b">
            <v>1</v>
          </cell>
          <cell r="AD697" t="e">
            <v>#N/A</v>
          </cell>
        </row>
        <row r="698">
          <cell r="D698" t="str">
            <v>21O1250</v>
          </cell>
          <cell r="E698" t="str">
            <v>ống PVC DISMY C1 D250</v>
          </cell>
          <cell r="F698">
            <v>21120</v>
          </cell>
          <cell r="G698" t="str">
            <v>PVCỐng C=2,5</v>
          </cell>
          <cell r="I698" t="str">
            <v>Ống C=2,5</v>
          </cell>
          <cell r="J698" t="str">
            <v>PVC</v>
          </cell>
          <cell r="K698" t="str">
            <v>Ống C=2,5</v>
          </cell>
          <cell r="L698" t="str">
            <v>C1</v>
          </cell>
          <cell r="M698" t="str">
            <v>D250</v>
          </cell>
          <cell r="N698" t="str">
            <v>121120001250</v>
          </cell>
          <cell r="O698" t="str">
            <v>Ống C=2,5 u.PVC DISMY C1 PN5 D250</v>
          </cell>
          <cell r="P698" t="str">
            <v>m.</v>
          </cell>
          <cell r="R698" t="str">
            <v>O</v>
          </cell>
          <cell r="T698" t="str">
            <v>D</v>
          </cell>
          <cell r="U698">
            <v>5</v>
          </cell>
          <cell r="V698">
            <v>1</v>
          </cell>
          <cell r="W698">
            <v>0</v>
          </cell>
          <cell r="X698">
            <v>250</v>
          </cell>
          <cell r="Y698">
            <v>0</v>
          </cell>
          <cell r="Z698" t="str">
            <v>104010250250</v>
          </cell>
          <cell r="AA698" t="str">
            <v>Ống C=2,5 u.PVC DISMY C1 PN5 D250</v>
          </cell>
          <cell r="AB698">
            <v>12</v>
          </cell>
          <cell r="AC698" t="b">
            <v>1</v>
          </cell>
          <cell r="AD698" t="e">
            <v>#N/A</v>
          </cell>
        </row>
        <row r="699">
          <cell r="D699" t="str">
            <v>21O1280</v>
          </cell>
          <cell r="E699" t="str">
            <v>ống PVC DISMY C1 D280</v>
          </cell>
          <cell r="F699">
            <v>21120</v>
          </cell>
          <cell r="G699" t="str">
            <v>PVCỐng C=2,5</v>
          </cell>
          <cell r="I699" t="str">
            <v>Ống C=2,5</v>
          </cell>
          <cell r="J699" t="str">
            <v>PVC</v>
          </cell>
          <cell r="K699" t="str">
            <v>Ống C=2,5</v>
          </cell>
          <cell r="L699" t="str">
            <v>C1</v>
          </cell>
          <cell r="M699" t="str">
            <v>D280</v>
          </cell>
          <cell r="N699" t="str">
            <v>121120001280</v>
          </cell>
          <cell r="O699" t="str">
            <v>Ống C=2,5 u.PVC DISMY C1 PN5 D280</v>
          </cell>
          <cell r="P699" t="str">
            <v>m.</v>
          </cell>
          <cell r="R699" t="str">
            <v>O</v>
          </cell>
          <cell r="T699" t="str">
            <v>D</v>
          </cell>
          <cell r="U699">
            <v>5</v>
          </cell>
          <cell r="V699">
            <v>1</v>
          </cell>
          <cell r="W699">
            <v>0</v>
          </cell>
          <cell r="X699">
            <v>280</v>
          </cell>
          <cell r="Y699">
            <v>0</v>
          </cell>
          <cell r="Z699" t="str">
            <v>104010280280</v>
          </cell>
          <cell r="AA699" t="str">
            <v>Ống C=2,5 u.PVC DISMY C1 PN5 D280</v>
          </cell>
          <cell r="AB699">
            <v>12</v>
          </cell>
          <cell r="AC699" t="b">
            <v>1</v>
          </cell>
          <cell r="AD699" t="e">
            <v>#N/A</v>
          </cell>
        </row>
        <row r="700">
          <cell r="D700" t="str">
            <v>21O1315</v>
          </cell>
          <cell r="E700" t="str">
            <v>ống PVC DISMY C1 D315</v>
          </cell>
          <cell r="F700">
            <v>21120</v>
          </cell>
          <cell r="G700" t="str">
            <v>PVCỐng C=2,5</v>
          </cell>
          <cell r="I700" t="str">
            <v>Ống C=2,5</v>
          </cell>
          <cell r="J700" t="str">
            <v>PVC</v>
          </cell>
          <cell r="K700" t="str">
            <v>Ống C=2,5</v>
          </cell>
          <cell r="L700" t="str">
            <v>C1</v>
          </cell>
          <cell r="M700" t="str">
            <v>D315</v>
          </cell>
          <cell r="N700" t="str">
            <v>121120001315</v>
          </cell>
          <cell r="O700" t="str">
            <v>Ống C=2,5 u.PVC DISMY C1 PN5 D315</v>
          </cell>
          <cell r="P700" t="str">
            <v>m.</v>
          </cell>
          <cell r="R700" t="str">
            <v>O</v>
          </cell>
          <cell r="T700" t="str">
            <v>D</v>
          </cell>
          <cell r="U700">
            <v>5</v>
          </cell>
          <cell r="V700">
            <v>1</v>
          </cell>
          <cell r="W700">
            <v>0</v>
          </cell>
          <cell r="X700">
            <v>315</v>
          </cell>
          <cell r="Y700">
            <v>0</v>
          </cell>
          <cell r="Z700" t="str">
            <v>104010315315</v>
          </cell>
          <cell r="AA700" t="str">
            <v>Ống C=2,5 u.PVC DISMY C1 PN5 D315</v>
          </cell>
          <cell r="AB700">
            <v>12</v>
          </cell>
          <cell r="AC700" t="b">
            <v>1</v>
          </cell>
          <cell r="AD700" t="e">
            <v>#N/A</v>
          </cell>
        </row>
        <row r="701">
          <cell r="D701" t="str">
            <v>21O1355</v>
          </cell>
          <cell r="E701" t="str">
            <v>ống PVC DISMY C1 D355</v>
          </cell>
          <cell r="F701">
            <v>21120</v>
          </cell>
          <cell r="G701" t="str">
            <v>PVCỐng C=2,5</v>
          </cell>
          <cell r="I701" t="str">
            <v>Ống C=2,5</v>
          </cell>
          <cell r="J701" t="str">
            <v>PVC</v>
          </cell>
          <cell r="K701" t="str">
            <v>Ống C=2,5</v>
          </cell>
          <cell r="L701" t="str">
            <v>C1</v>
          </cell>
          <cell r="M701" t="str">
            <v>D355</v>
          </cell>
          <cell r="N701" t="str">
            <v>121120001355</v>
          </cell>
          <cell r="O701" t="str">
            <v>Ống C=2,5 u.PVC DISMY C1 PN5 D355</v>
          </cell>
          <cell r="P701" t="str">
            <v>m.</v>
          </cell>
          <cell r="R701" t="str">
            <v>O</v>
          </cell>
          <cell r="T701" t="str">
            <v>D</v>
          </cell>
          <cell r="U701">
            <v>5</v>
          </cell>
          <cell r="V701">
            <v>1</v>
          </cell>
          <cell r="W701">
            <v>0</v>
          </cell>
          <cell r="X701">
            <v>355</v>
          </cell>
          <cell r="Y701">
            <v>0</v>
          </cell>
          <cell r="Z701" t="str">
            <v>104010355355</v>
          </cell>
          <cell r="AA701" t="str">
            <v>Ống C=2,5 u.PVC DISMY C1 PN5 D355</v>
          </cell>
          <cell r="AB701">
            <v>12</v>
          </cell>
          <cell r="AC701" t="b">
            <v>1</v>
          </cell>
          <cell r="AD701" t="e">
            <v>#N/A</v>
          </cell>
        </row>
        <row r="702">
          <cell r="D702" t="str">
            <v>21O1400</v>
          </cell>
          <cell r="E702" t="str">
            <v>ống PVC DISMY C1 D400</v>
          </cell>
          <cell r="F702">
            <v>21120</v>
          </cell>
          <cell r="G702" t="str">
            <v>PVCỐng C=2,5</v>
          </cell>
          <cell r="I702" t="str">
            <v>Ống C=2,5</v>
          </cell>
          <cell r="J702" t="str">
            <v>PVC</v>
          </cell>
          <cell r="K702" t="str">
            <v>Ống C=2,5</v>
          </cell>
          <cell r="L702" t="str">
            <v>C1</v>
          </cell>
          <cell r="M702" t="str">
            <v>D400</v>
          </cell>
          <cell r="N702" t="str">
            <v>121120001400</v>
          </cell>
          <cell r="O702" t="str">
            <v>Ống C=2,5 u.PVC DISMY C1 PN5 D400</v>
          </cell>
          <cell r="P702" t="str">
            <v>m.</v>
          </cell>
          <cell r="R702" t="str">
            <v>O</v>
          </cell>
          <cell r="T702" t="str">
            <v>D</v>
          </cell>
          <cell r="U702">
            <v>5</v>
          </cell>
          <cell r="V702">
            <v>1</v>
          </cell>
          <cell r="W702">
            <v>0</v>
          </cell>
          <cell r="X702">
            <v>400</v>
          </cell>
          <cell r="Y702">
            <v>0</v>
          </cell>
          <cell r="Z702" t="str">
            <v>104010400400</v>
          </cell>
          <cell r="AA702" t="str">
            <v>Ống C=2,5 u.PVC DISMY C1 PN5 D400</v>
          </cell>
          <cell r="AB702">
            <v>12</v>
          </cell>
          <cell r="AC702" t="b">
            <v>1</v>
          </cell>
          <cell r="AD702" t="e">
            <v>#N/A</v>
          </cell>
        </row>
        <row r="703">
          <cell r="D703" t="str">
            <v>21O1450</v>
          </cell>
          <cell r="E703" t="str">
            <v>ống PVC DISMY C1 D450</v>
          </cell>
          <cell r="F703">
            <v>21120</v>
          </cell>
          <cell r="G703" t="str">
            <v>PVCỐng C=2,5</v>
          </cell>
          <cell r="I703" t="str">
            <v>Ống C=2,5</v>
          </cell>
          <cell r="J703" t="str">
            <v>PVC</v>
          </cell>
          <cell r="K703" t="str">
            <v>Ống C=2,5</v>
          </cell>
          <cell r="L703" t="str">
            <v>C1</v>
          </cell>
          <cell r="M703" t="str">
            <v>D450</v>
          </cell>
          <cell r="N703" t="str">
            <v>121120001450</v>
          </cell>
          <cell r="O703" t="str">
            <v>Ống C=2,5 u.PVC DISMY C1 PN5 D450</v>
          </cell>
          <cell r="P703" t="str">
            <v>m.</v>
          </cell>
          <cell r="R703" t="str">
            <v>O</v>
          </cell>
          <cell r="T703" t="str">
            <v>D</v>
          </cell>
          <cell r="U703">
            <v>5</v>
          </cell>
          <cell r="V703">
            <v>1</v>
          </cell>
          <cell r="W703">
            <v>0</v>
          </cell>
          <cell r="X703">
            <v>450</v>
          </cell>
          <cell r="Y703">
            <v>0</v>
          </cell>
          <cell r="Z703" t="str">
            <v>104010450450</v>
          </cell>
          <cell r="AA703" t="str">
            <v>Ống C=2,5 u.PVC DISMY C1 PN5 D450</v>
          </cell>
          <cell r="AB703">
            <v>12</v>
          </cell>
          <cell r="AC703" t="b">
            <v>1</v>
          </cell>
          <cell r="AD703" t="e">
            <v>#N/A</v>
          </cell>
        </row>
        <row r="704">
          <cell r="D704" t="str">
            <v>21O1500</v>
          </cell>
          <cell r="E704" t="str">
            <v>ống PVC DISMY C1 D500</v>
          </cell>
          <cell r="F704">
            <v>21120</v>
          </cell>
          <cell r="G704" t="str">
            <v>PVCỐng C=2,5</v>
          </cell>
          <cell r="I704" t="str">
            <v>Ống C=2,5</v>
          </cell>
          <cell r="J704" t="str">
            <v>PVC</v>
          </cell>
          <cell r="K704" t="str">
            <v>Ống C=2,5</v>
          </cell>
          <cell r="L704" t="str">
            <v>C1</v>
          </cell>
          <cell r="M704" t="str">
            <v>D500</v>
          </cell>
          <cell r="N704" t="str">
            <v>121120001500</v>
          </cell>
          <cell r="O704" t="str">
            <v>Ống C=2,5 u.PVC DISMY C1 PN5 D500</v>
          </cell>
          <cell r="P704" t="str">
            <v>m.</v>
          </cell>
          <cell r="R704" t="str">
            <v>O</v>
          </cell>
          <cell r="T704" t="str">
            <v>D</v>
          </cell>
          <cell r="U704">
            <v>5</v>
          </cell>
          <cell r="V704">
            <v>1</v>
          </cell>
          <cell r="W704">
            <v>0</v>
          </cell>
          <cell r="X704">
            <v>500</v>
          </cell>
          <cell r="Y704">
            <v>0</v>
          </cell>
          <cell r="Z704" t="str">
            <v>104010500500</v>
          </cell>
          <cell r="AA704" t="str">
            <v>Ống C=2,5 u.PVC DISMY C1 PN5 D500</v>
          </cell>
          <cell r="AB704">
            <v>12</v>
          </cell>
          <cell r="AC704" t="b">
            <v>1</v>
          </cell>
          <cell r="AD704" t="e">
            <v>#N/A</v>
          </cell>
        </row>
        <row r="705">
          <cell r="D705" t="str">
            <v>21O1560</v>
          </cell>
          <cell r="E705" t="str">
            <v>ống PVC DISMY C1 D560</v>
          </cell>
          <cell r="F705">
            <v>21120</v>
          </cell>
          <cell r="G705" t="str">
            <v>PVCỐng C=2,5</v>
          </cell>
          <cell r="I705" t="str">
            <v>Ống C=2,5</v>
          </cell>
          <cell r="J705" t="str">
            <v>PVC</v>
          </cell>
          <cell r="K705" t="str">
            <v>Ống C=2,5</v>
          </cell>
          <cell r="L705" t="str">
            <v>C1</v>
          </cell>
          <cell r="M705" t="str">
            <v>D560</v>
          </cell>
          <cell r="N705" t="str">
            <v>121120001560</v>
          </cell>
          <cell r="O705" t="str">
            <v>Ống C=2,5 u.PVC DISMY C1 PN5 D560</v>
          </cell>
          <cell r="P705" t="str">
            <v>m.</v>
          </cell>
          <cell r="R705" t="str">
            <v>O</v>
          </cell>
          <cell r="T705" t="str">
            <v>D</v>
          </cell>
          <cell r="U705">
            <v>5</v>
          </cell>
          <cell r="V705">
            <v>1</v>
          </cell>
          <cell r="W705">
            <v>0</v>
          </cell>
          <cell r="X705">
            <v>560</v>
          </cell>
          <cell r="Y705">
            <v>0</v>
          </cell>
          <cell r="Z705" t="str">
            <v>104010560560</v>
          </cell>
          <cell r="AA705" t="str">
            <v>Ống C=2,5 u.PVC DISMY C1 PN5 D560</v>
          </cell>
          <cell r="AB705">
            <v>12</v>
          </cell>
          <cell r="AC705" t="b">
            <v>1</v>
          </cell>
          <cell r="AD705" t="e">
            <v>#N/A</v>
          </cell>
        </row>
        <row r="706">
          <cell r="D706" t="str">
            <v>21O1630</v>
          </cell>
          <cell r="E706" t="str">
            <v>ống PVC DISMY C1 D630</v>
          </cell>
          <cell r="F706">
            <v>21120</v>
          </cell>
          <cell r="G706" t="str">
            <v>PVCỐng C=2,5</v>
          </cell>
          <cell r="I706" t="str">
            <v>Ống C=2,5</v>
          </cell>
          <cell r="J706" t="str">
            <v>PVC</v>
          </cell>
          <cell r="K706" t="str">
            <v>Ống C=2,5</v>
          </cell>
          <cell r="L706" t="str">
            <v>C1</v>
          </cell>
          <cell r="M706" t="str">
            <v>D630</v>
          </cell>
          <cell r="N706" t="str">
            <v>121120001630</v>
          </cell>
          <cell r="O706" t="str">
            <v>Ống C=2,5 u.PVC DISMY C1 PN5 D630</v>
          </cell>
          <cell r="P706" t="str">
            <v>m.</v>
          </cell>
          <cell r="R706" t="str">
            <v>O</v>
          </cell>
          <cell r="T706" t="str">
            <v>D</v>
          </cell>
          <cell r="U706">
            <v>5</v>
          </cell>
          <cell r="V706">
            <v>1</v>
          </cell>
          <cell r="W706">
            <v>0</v>
          </cell>
          <cell r="X706">
            <v>630</v>
          </cell>
          <cell r="Y706">
            <v>0</v>
          </cell>
          <cell r="Z706" t="str">
            <v>104010630630</v>
          </cell>
          <cell r="AA706" t="str">
            <v>Ống C=2,5 u.PVC DISMY C1 PN5 D630</v>
          </cell>
          <cell r="AB706">
            <v>12</v>
          </cell>
          <cell r="AC706" t="b">
            <v>1</v>
          </cell>
          <cell r="AD706" t="e">
            <v>#N/A</v>
          </cell>
        </row>
        <row r="707">
          <cell r="D707" t="str">
            <v>21O221</v>
          </cell>
          <cell r="E707" t="str">
            <v>ống PVC DISMY C2 D21</v>
          </cell>
          <cell r="F707">
            <v>21120</v>
          </cell>
          <cell r="G707" t="str">
            <v>PVCỐng C=2,5</v>
          </cell>
          <cell r="I707" t="str">
            <v>Ống C=2,5</v>
          </cell>
          <cell r="J707" t="str">
            <v>PVC</v>
          </cell>
          <cell r="K707" t="str">
            <v>Ống C=2,5</v>
          </cell>
          <cell r="L707" t="str">
            <v>C2</v>
          </cell>
          <cell r="M707" t="str">
            <v>D21</v>
          </cell>
          <cell r="N707" t="str">
            <v>121120002021</v>
          </cell>
          <cell r="O707" t="str">
            <v>Ống C=2,5 u.PVC DISMY C2 PN16 D21</v>
          </cell>
          <cell r="P707" t="str">
            <v>m.</v>
          </cell>
          <cell r="R707" t="str">
            <v>O</v>
          </cell>
          <cell r="T707" t="str">
            <v>D</v>
          </cell>
          <cell r="U707">
            <v>16</v>
          </cell>
          <cell r="V707">
            <v>2</v>
          </cell>
          <cell r="W707">
            <v>0</v>
          </cell>
          <cell r="X707">
            <v>21</v>
          </cell>
          <cell r="Y707">
            <v>0</v>
          </cell>
          <cell r="Z707" t="str">
            <v>104020021021</v>
          </cell>
          <cell r="AA707" t="str">
            <v>Ống C=2,5 u.PVC DISMY C2 PN16 D21</v>
          </cell>
          <cell r="AB707">
            <v>12</v>
          </cell>
          <cell r="AC707" t="b">
            <v>1</v>
          </cell>
          <cell r="AD707" t="e">
            <v>#N/A</v>
          </cell>
        </row>
        <row r="708">
          <cell r="D708" t="str">
            <v>21O227</v>
          </cell>
          <cell r="E708" t="str">
            <v>ống PVC DISMY C2 D27</v>
          </cell>
          <cell r="F708">
            <v>21120</v>
          </cell>
          <cell r="G708" t="str">
            <v>PVCỐng C=2,5</v>
          </cell>
          <cell r="I708" t="str">
            <v>Ống C=2,5</v>
          </cell>
          <cell r="J708" t="str">
            <v>PVC</v>
          </cell>
          <cell r="K708" t="str">
            <v>Ống C=2,5</v>
          </cell>
          <cell r="L708" t="str">
            <v>C2</v>
          </cell>
          <cell r="M708" t="str">
            <v>D27</v>
          </cell>
          <cell r="N708" t="str">
            <v>121120002027</v>
          </cell>
          <cell r="O708" t="str">
            <v>Ống C=2,5 u.PVC DISMY C2 PN16 D27</v>
          </cell>
          <cell r="P708" t="str">
            <v>m.</v>
          </cell>
          <cell r="R708" t="str">
            <v>O</v>
          </cell>
          <cell r="T708" t="str">
            <v>D</v>
          </cell>
          <cell r="U708">
            <v>16</v>
          </cell>
          <cell r="V708">
            <v>2</v>
          </cell>
          <cell r="W708">
            <v>0</v>
          </cell>
          <cell r="X708">
            <v>27</v>
          </cell>
          <cell r="Y708">
            <v>0</v>
          </cell>
          <cell r="Z708" t="str">
            <v>104020027027</v>
          </cell>
          <cell r="AA708" t="str">
            <v>Ống C=2,5 u.PVC DISMY C2 PN16 D27</v>
          </cell>
          <cell r="AB708">
            <v>12</v>
          </cell>
          <cell r="AC708" t="b">
            <v>1</v>
          </cell>
          <cell r="AD708" t="e">
            <v>#N/A</v>
          </cell>
        </row>
        <row r="709">
          <cell r="D709" t="str">
            <v>21O234</v>
          </cell>
          <cell r="E709" t="str">
            <v>ống PVC DISMY C2 D34</v>
          </cell>
          <cell r="F709">
            <v>21120</v>
          </cell>
          <cell r="G709" t="str">
            <v>PVCỐng C=2,5</v>
          </cell>
          <cell r="I709" t="str">
            <v>Ống C=2,5</v>
          </cell>
          <cell r="J709" t="str">
            <v>PVC</v>
          </cell>
          <cell r="K709" t="str">
            <v>Ống C=2,5</v>
          </cell>
          <cell r="L709" t="str">
            <v>C2</v>
          </cell>
          <cell r="M709" t="str">
            <v>D34</v>
          </cell>
          <cell r="N709" t="str">
            <v>121120002034</v>
          </cell>
          <cell r="O709" t="str">
            <v>Ống C=2,5 u.PVC DISMY C2 PN12,5 D34</v>
          </cell>
          <cell r="P709" t="str">
            <v>m.</v>
          </cell>
          <cell r="R709" t="str">
            <v>O</v>
          </cell>
          <cell r="T709" t="str">
            <v>D</v>
          </cell>
          <cell r="U709">
            <v>12.5</v>
          </cell>
          <cell r="V709">
            <v>2</v>
          </cell>
          <cell r="W709">
            <v>0</v>
          </cell>
          <cell r="X709">
            <v>34</v>
          </cell>
          <cell r="Y709">
            <v>0</v>
          </cell>
          <cell r="Z709" t="str">
            <v>104020034034</v>
          </cell>
          <cell r="AA709" t="str">
            <v>Ống C=2,5 u.PVC DISMY C2 PN12,5 D34</v>
          </cell>
          <cell r="AB709">
            <v>12</v>
          </cell>
          <cell r="AC709" t="b">
            <v>1</v>
          </cell>
          <cell r="AD709" t="e">
            <v>#N/A</v>
          </cell>
        </row>
        <row r="710">
          <cell r="D710" t="str">
            <v>21O242</v>
          </cell>
          <cell r="E710" t="str">
            <v>ống PVC DISMY C2 D42</v>
          </cell>
          <cell r="F710">
            <v>21120</v>
          </cell>
          <cell r="G710" t="str">
            <v>PVCỐng C=2,5</v>
          </cell>
          <cell r="I710" t="str">
            <v>Ống C=2,5</v>
          </cell>
          <cell r="J710" t="str">
            <v>PVC</v>
          </cell>
          <cell r="K710" t="str">
            <v>Ống C=2,5</v>
          </cell>
          <cell r="L710" t="str">
            <v>C2</v>
          </cell>
          <cell r="M710" t="str">
            <v>D42</v>
          </cell>
          <cell r="N710" t="str">
            <v>121120002042</v>
          </cell>
          <cell r="O710" t="str">
            <v>Ống C=2,5 u.PVC DISMY C2 PN10 D42</v>
          </cell>
          <cell r="P710" t="str">
            <v>m.</v>
          </cell>
          <cell r="R710" t="str">
            <v>O</v>
          </cell>
          <cell r="T710" t="str">
            <v>D</v>
          </cell>
          <cell r="U710">
            <v>10</v>
          </cell>
          <cell r="V710">
            <v>2</v>
          </cell>
          <cell r="W710">
            <v>0</v>
          </cell>
          <cell r="X710">
            <v>42</v>
          </cell>
          <cell r="Y710">
            <v>0</v>
          </cell>
          <cell r="Z710" t="str">
            <v>104020042042</v>
          </cell>
          <cell r="AA710" t="str">
            <v>Ống C=2,5 u.PVC DISMY C2 PN10 D42</v>
          </cell>
          <cell r="AB710">
            <v>12</v>
          </cell>
          <cell r="AC710" t="b">
            <v>1</v>
          </cell>
          <cell r="AD710" t="e">
            <v>#N/A</v>
          </cell>
        </row>
        <row r="711">
          <cell r="D711" t="str">
            <v>21O248</v>
          </cell>
          <cell r="E711" t="str">
            <v>ống PVC DISMY C2 D48</v>
          </cell>
          <cell r="F711">
            <v>21120</v>
          </cell>
          <cell r="G711" t="str">
            <v>PVCỐng C=2,5</v>
          </cell>
          <cell r="I711" t="str">
            <v>Ống C=2,5</v>
          </cell>
          <cell r="J711" t="str">
            <v>PVC</v>
          </cell>
          <cell r="K711" t="str">
            <v>Ống C=2,5</v>
          </cell>
          <cell r="L711" t="str">
            <v>C2</v>
          </cell>
          <cell r="M711" t="str">
            <v>D48</v>
          </cell>
          <cell r="N711" t="str">
            <v>121120002048</v>
          </cell>
          <cell r="O711" t="str">
            <v>Ống C=2,5 u.PVC DISMY C2 PN10 D48</v>
          </cell>
          <cell r="P711" t="str">
            <v>m.</v>
          </cell>
          <cell r="R711" t="str">
            <v>O</v>
          </cell>
          <cell r="T711" t="str">
            <v>D</v>
          </cell>
          <cell r="U711">
            <v>10</v>
          </cell>
          <cell r="V711">
            <v>2</v>
          </cell>
          <cell r="W711">
            <v>0</v>
          </cell>
          <cell r="X711">
            <v>48</v>
          </cell>
          <cell r="Y711">
            <v>0</v>
          </cell>
          <cell r="Z711" t="str">
            <v>104020048048</v>
          </cell>
          <cell r="AA711" t="str">
            <v>Ống C=2,5 u.PVC DISMY C2 PN10 D48</v>
          </cell>
          <cell r="AB711">
            <v>12</v>
          </cell>
          <cell r="AC711" t="b">
            <v>1</v>
          </cell>
          <cell r="AD711" t="e">
            <v>#N/A</v>
          </cell>
        </row>
        <row r="712">
          <cell r="D712" t="str">
            <v>21O260</v>
          </cell>
          <cell r="E712" t="str">
            <v>ống PVC DISMY C2 D60</v>
          </cell>
          <cell r="F712">
            <v>21120</v>
          </cell>
          <cell r="G712" t="str">
            <v>PVCỐng C=2,5</v>
          </cell>
          <cell r="I712" t="str">
            <v>Ống C=2,5</v>
          </cell>
          <cell r="J712" t="str">
            <v>PVC</v>
          </cell>
          <cell r="K712" t="str">
            <v>Ống C=2,5</v>
          </cell>
          <cell r="L712" t="str">
            <v>C2</v>
          </cell>
          <cell r="M712" t="str">
            <v>D60</v>
          </cell>
          <cell r="N712" t="str">
            <v>121120002060</v>
          </cell>
          <cell r="O712" t="str">
            <v>Ống C=2,5 u.PVC DISMY C2 PN8 D60</v>
          </cell>
          <cell r="P712" t="str">
            <v>m.</v>
          </cell>
          <cell r="R712" t="str">
            <v>O</v>
          </cell>
          <cell r="T712" t="str">
            <v>D</v>
          </cell>
          <cell r="U712">
            <v>8</v>
          </cell>
          <cell r="V712">
            <v>2</v>
          </cell>
          <cell r="W712">
            <v>0</v>
          </cell>
          <cell r="X712">
            <v>60</v>
          </cell>
          <cell r="Y712">
            <v>0</v>
          </cell>
          <cell r="Z712" t="str">
            <v>104020060060</v>
          </cell>
          <cell r="AA712" t="str">
            <v>Ống C=2,5 u.PVC DISMY C2 PN8 D60</v>
          </cell>
          <cell r="AB712">
            <v>12</v>
          </cell>
          <cell r="AC712" t="b">
            <v>1</v>
          </cell>
          <cell r="AD712" t="e">
            <v>#N/A</v>
          </cell>
        </row>
        <row r="713">
          <cell r="D713" t="str">
            <v>21O275</v>
          </cell>
          <cell r="E713" t="str">
            <v>ống PVC DISMY C2 D75</v>
          </cell>
          <cell r="F713">
            <v>21120</v>
          </cell>
          <cell r="G713" t="str">
            <v>PVCỐng C=2,5</v>
          </cell>
          <cell r="I713" t="str">
            <v>Ống C=2,5</v>
          </cell>
          <cell r="J713" t="str">
            <v>PVC</v>
          </cell>
          <cell r="K713" t="str">
            <v>Ống C=2,5</v>
          </cell>
          <cell r="L713" t="str">
            <v>C2</v>
          </cell>
          <cell r="M713" t="str">
            <v>D75</v>
          </cell>
          <cell r="N713" t="str">
            <v>121120002075</v>
          </cell>
          <cell r="O713" t="str">
            <v>Ống C=2,5 u.PVC DISMY C2 PN8 D75</v>
          </cell>
          <cell r="P713" t="str">
            <v>m.</v>
          </cell>
          <cell r="R713" t="str">
            <v>O</v>
          </cell>
          <cell r="T713" t="str">
            <v>D</v>
          </cell>
          <cell r="U713">
            <v>8</v>
          </cell>
          <cell r="V713">
            <v>2</v>
          </cell>
          <cell r="W713">
            <v>0</v>
          </cell>
          <cell r="X713">
            <v>75</v>
          </cell>
          <cell r="Y713">
            <v>0</v>
          </cell>
          <cell r="Z713" t="str">
            <v>104020075075</v>
          </cell>
          <cell r="AA713" t="str">
            <v>Ống C=2,5 u.PVC DISMY C2 PN8 D75</v>
          </cell>
          <cell r="AB713">
            <v>12</v>
          </cell>
          <cell r="AC713" t="b">
            <v>1</v>
          </cell>
          <cell r="AD713" t="e">
            <v>#N/A</v>
          </cell>
        </row>
        <row r="714">
          <cell r="D714" t="str">
            <v>21O290</v>
          </cell>
          <cell r="E714" t="str">
            <v>ống PVC DISMY C2 D90</v>
          </cell>
          <cell r="F714">
            <v>21120</v>
          </cell>
          <cell r="G714" t="str">
            <v>PVCỐng C=2,5</v>
          </cell>
          <cell r="I714" t="str">
            <v>Ống C=2,5</v>
          </cell>
          <cell r="J714" t="str">
            <v>PVC</v>
          </cell>
          <cell r="K714" t="str">
            <v>Ống C=2,5</v>
          </cell>
          <cell r="L714" t="str">
            <v>C2</v>
          </cell>
          <cell r="M714" t="str">
            <v>D90</v>
          </cell>
          <cell r="N714" t="str">
            <v>121120002090</v>
          </cell>
          <cell r="O714" t="str">
            <v>Ống C=2,5 u.PVC DISMY C2 PN6 D90</v>
          </cell>
          <cell r="P714" t="str">
            <v>m.</v>
          </cell>
          <cell r="R714" t="str">
            <v>O</v>
          </cell>
          <cell r="T714" t="str">
            <v>D</v>
          </cell>
          <cell r="U714">
            <v>6</v>
          </cell>
          <cell r="V714">
            <v>2</v>
          </cell>
          <cell r="W714">
            <v>0</v>
          </cell>
          <cell r="X714">
            <v>90</v>
          </cell>
          <cell r="Y714">
            <v>0</v>
          </cell>
          <cell r="Z714" t="str">
            <v>104020090090</v>
          </cell>
          <cell r="AA714" t="str">
            <v>Ống C=2,5 u.PVC DISMY C2 PN6 D90</v>
          </cell>
          <cell r="AB714">
            <v>12</v>
          </cell>
          <cell r="AC714" t="b">
            <v>1</v>
          </cell>
          <cell r="AD714" t="e">
            <v>#N/A</v>
          </cell>
        </row>
        <row r="715">
          <cell r="D715" t="str">
            <v>21O2110</v>
          </cell>
          <cell r="E715" t="str">
            <v>ống PVC DISMY C2 D110</v>
          </cell>
          <cell r="F715">
            <v>21120</v>
          </cell>
          <cell r="G715" t="str">
            <v>PVCỐng C=2,5</v>
          </cell>
          <cell r="I715" t="str">
            <v>Ống C=2,5</v>
          </cell>
          <cell r="J715" t="str">
            <v>PVC</v>
          </cell>
          <cell r="K715" t="str">
            <v>Ống C=2,5</v>
          </cell>
          <cell r="L715" t="str">
            <v>C2</v>
          </cell>
          <cell r="M715" t="str">
            <v>D110</v>
          </cell>
          <cell r="N715" t="str">
            <v>121120002110</v>
          </cell>
          <cell r="O715" t="str">
            <v>Ống C=2,5 u.PVC DISMY C2 PN6 D110</v>
          </cell>
          <cell r="P715" t="str">
            <v>m.</v>
          </cell>
          <cell r="R715" t="str">
            <v>O</v>
          </cell>
          <cell r="T715" t="str">
            <v>D</v>
          </cell>
          <cell r="U715">
            <v>6</v>
          </cell>
          <cell r="V715">
            <v>2</v>
          </cell>
          <cell r="W715">
            <v>0</v>
          </cell>
          <cell r="X715">
            <v>110</v>
          </cell>
          <cell r="Y715">
            <v>0</v>
          </cell>
          <cell r="Z715" t="str">
            <v>104020110110</v>
          </cell>
          <cell r="AA715" t="str">
            <v>Ống C=2,5 u.PVC DISMY C2 PN6 D110</v>
          </cell>
          <cell r="AB715">
            <v>12</v>
          </cell>
          <cell r="AC715" t="b">
            <v>1</v>
          </cell>
          <cell r="AD715" t="e">
            <v>#N/A</v>
          </cell>
        </row>
        <row r="716">
          <cell r="D716" t="str">
            <v>21O2125</v>
          </cell>
          <cell r="E716" t="str">
            <v>ống PVC DISMY C2 D125</v>
          </cell>
          <cell r="F716">
            <v>21120</v>
          </cell>
          <cell r="G716" t="str">
            <v>PVCỐng C=2,5</v>
          </cell>
          <cell r="I716" t="str">
            <v>Ống C=2,5</v>
          </cell>
          <cell r="J716" t="str">
            <v>PVC</v>
          </cell>
          <cell r="K716" t="str">
            <v>Ống C=2,5</v>
          </cell>
          <cell r="L716" t="str">
            <v>C2</v>
          </cell>
          <cell r="M716" t="str">
            <v>D125</v>
          </cell>
          <cell r="N716" t="str">
            <v>121120002125</v>
          </cell>
          <cell r="O716" t="str">
            <v>Ống C=2,5 u.PVC DISMY C2 PN6 D125</v>
          </cell>
          <cell r="P716" t="str">
            <v>m.</v>
          </cell>
          <cell r="R716" t="str">
            <v>O</v>
          </cell>
          <cell r="T716" t="str">
            <v>D</v>
          </cell>
          <cell r="U716">
            <v>6</v>
          </cell>
          <cell r="V716">
            <v>2</v>
          </cell>
          <cell r="W716">
            <v>0</v>
          </cell>
          <cell r="X716">
            <v>125</v>
          </cell>
          <cell r="Y716">
            <v>0</v>
          </cell>
          <cell r="Z716" t="str">
            <v>104020125125</v>
          </cell>
          <cell r="AA716" t="str">
            <v>Ống C=2,5 u.PVC DISMY C2 PN6 D125</v>
          </cell>
          <cell r="AB716">
            <v>12</v>
          </cell>
          <cell r="AC716" t="b">
            <v>1</v>
          </cell>
          <cell r="AD716" t="e">
            <v>#N/A</v>
          </cell>
        </row>
        <row r="717">
          <cell r="D717" t="str">
            <v>21O2140</v>
          </cell>
          <cell r="E717" t="str">
            <v>ống PVC DISMY C2 D140</v>
          </cell>
          <cell r="F717">
            <v>21120</v>
          </cell>
          <cell r="G717" t="str">
            <v>PVCỐng C=2,5</v>
          </cell>
          <cell r="I717" t="str">
            <v>Ống C=2,5</v>
          </cell>
          <cell r="J717" t="str">
            <v>PVC</v>
          </cell>
          <cell r="K717" t="str">
            <v>Ống C=2,5</v>
          </cell>
          <cell r="L717" t="str">
            <v>C2</v>
          </cell>
          <cell r="M717" t="str">
            <v>D140</v>
          </cell>
          <cell r="N717" t="str">
            <v>121120002140</v>
          </cell>
          <cell r="O717" t="str">
            <v>Ống C=2,5 u.PVC DISMY C2 PN6 D140</v>
          </cell>
          <cell r="P717" t="str">
            <v>m.</v>
          </cell>
          <cell r="R717" t="str">
            <v>O</v>
          </cell>
          <cell r="T717" t="str">
            <v>D</v>
          </cell>
          <cell r="U717">
            <v>6</v>
          </cell>
          <cell r="V717">
            <v>2</v>
          </cell>
          <cell r="W717">
            <v>0</v>
          </cell>
          <cell r="X717">
            <v>140</v>
          </cell>
          <cell r="Y717">
            <v>0</v>
          </cell>
          <cell r="Z717" t="str">
            <v>104020140140</v>
          </cell>
          <cell r="AA717" t="str">
            <v>Ống C=2,5 u.PVC DISMY C2 PN6 D140</v>
          </cell>
          <cell r="AB717">
            <v>12</v>
          </cell>
          <cell r="AC717" t="b">
            <v>1</v>
          </cell>
          <cell r="AD717" t="e">
            <v>#N/A</v>
          </cell>
        </row>
        <row r="718">
          <cell r="D718" t="str">
            <v>21O2160</v>
          </cell>
          <cell r="E718" t="str">
            <v>ống PVC DISMY C2 D160</v>
          </cell>
          <cell r="F718">
            <v>21120</v>
          </cell>
          <cell r="G718" t="str">
            <v>PVCỐng C=2,5</v>
          </cell>
          <cell r="I718" t="str">
            <v>Ống C=2,5</v>
          </cell>
          <cell r="J718" t="str">
            <v>PVC</v>
          </cell>
          <cell r="K718" t="str">
            <v>Ống C=2,5</v>
          </cell>
          <cell r="L718" t="str">
            <v>C2</v>
          </cell>
          <cell r="M718" t="str">
            <v>D160</v>
          </cell>
          <cell r="N718" t="str">
            <v>121120002160</v>
          </cell>
          <cell r="O718" t="str">
            <v>Ống C=2,5 u.PVC DISMY C2 PN6 D160</v>
          </cell>
          <cell r="P718" t="str">
            <v>m.</v>
          </cell>
          <cell r="R718" t="str">
            <v>O</v>
          </cell>
          <cell r="T718" t="str">
            <v>D</v>
          </cell>
          <cell r="U718">
            <v>6</v>
          </cell>
          <cell r="V718">
            <v>2</v>
          </cell>
          <cell r="W718">
            <v>0</v>
          </cell>
          <cell r="X718">
            <v>160</v>
          </cell>
          <cell r="Y718">
            <v>0</v>
          </cell>
          <cell r="Z718" t="str">
            <v>104020160160</v>
          </cell>
          <cell r="AA718" t="str">
            <v>Ống C=2,5 u.PVC DISMY C2 PN6 D160</v>
          </cell>
          <cell r="AB718">
            <v>12</v>
          </cell>
          <cell r="AC718" t="b">
            <v>1</v>
          </cell>
          <cell r="AD718" t="e">
            <v>#N/A</v>
          </cell>
        </row>
        <row r="719">
          <cell r="D719" t="str">
            <v>21O2180</v>
          </cell>
          <cell r="E719" t="str">
            <v>ống PVC DISMY C2 D180</v>
          </cell>
          <cell r="F719">
            <v>21120</v>
          </cell>
          <cell r="G719" t="str">
            <v>PVCỐng C=2,5</v>
          </cell>
          <cell r="I719" t="str">
            <v>Ống C=2,5</v>
          </cell>
          <cell r="J719" t="str">
            <v>PVC</v>
          </cell>
          <cell r="K719" t="str">
            <v>Ống C=2,5</v>
          </cell>
          <cell r="L719" t="str">
            <v>C2</v>
          </cell>
          <cell r="M719" t="str">
            <v>D180</v>
          </cell>
          <cell r="N719" t="str">
            <v>121120002180</v>
          </cell>
          <cell r="O719" t="str">
            <v>Ống C=2,5 u.PVC DISMY C2 PN6 D180</v>
          </cell>
          <cell r="P719" t="str">
            <v>m.</v>
          </cell>
          <cell r="R719" t="str">
            <v>O</v>
          </cell>
          <cell r="T719" t="str">
            <v>D</v>
          </cell>
          <cell r="U719">
            <v>6</v>
          </cell>
          <cell r="V719">
            <v>2</v>
          </cell>
          <cell r="W719">
            <v>0</v>
          </cell>
          <cell r="X719">
            <v>180</v>
          </cell>
          <cell r="Y719">
            <v>0</v>
          </cell>
          <cell r="Z719" t="str">
            <v>104020180180</v>
          </cell>
          <cell r="AA719" t="str">
            <v>Ống C=2,5 u.PVC DISMY C2 PN6 D180</v>
          </cell>
          <cell r="AB719">
            <v>12</v>
          </cell>
          <cell r="AC719" t="b">
            <v>1</v>
          </cell>
          <cell r="AD719" t="e">
            <v>#N/A</v>
          </cell>
        </row>
        <row r="720">
          <cell r="D720" t="str">
            <v>21O2200</v>
          </cell>
          <cell r="E720" t="str">
            <v>ống PVC DISMY C2 D200</v>
          </cell>
          <cell r="F720">
            <v>21120</v>
          </cell>
          <cell r="G720" t="str">
            <v>PVCỐng C=2,5</v>
          </cell>
          <cell r="I720" t="str">
            <v>Ống C=2,5</v>
          </cell>
          <cell r="J720" t="str">
            <v>PVC</v>
          </cell>
          <cell r="K720" t="str">
            <v>Ống C=2,5</v>
          </cell>
          <cell r="L720" t="str">
            <v>C2</v>
          </cell>
          <cell r="M720" t="str">
            <v>D200</v>
          </cell>
          <cell r="N720" t="str">
            <v>121120002200</v>
          </cell>
          <cell r="O720" t="str">
            <v>Ống C=2,5 u.PVC DISMY C2 PN6 D200</v>
          </cell>
          <cell r="P720" t="str">
            <v>m.</v>
          </cell>
          <cell r="R720" t="str">
            <v>O</v>
          </cell>
          <cell r="T720" t="str">
            <v>D</v>
          </cell>
          <cell r="U720">
            <v>6</v>
          </cell>
          <cell r="V720">
            <v>2</v>
          </cell>
          <cell r="W720">
            <v>0</v>
          </cell>
          <cell r="X720">
            <v>200</v>
          </cell>
          <cell r="Y720">
            <v>0</v>
          </cell>
          <cell r="Z720" t="str">
            <v>104020200200</v>
          </cell>
          <cell r="AA720" t="str">
            <v>Ống C=2,5 u.PVC DISMY C2 PN6 D200</v>
          </cell>
          <cell r="AB720">
            <v>12</v>
          </cell>
          <cell r="AC720" t="b">
            <v>1</v>
          </cell>
          <cell r="AD720" t="e">
            <v>#N/A</v>
          </cell>
        </row>
        <row r="721">
          <cell r="D721" t="str">
            <v>21O2225</v>
          </cell>
          <cell r="E721" t="str">
            <v>ống PVC DISMY C2 D225</v>
          </cell>
          <cell r="F721">
            <v>21120</v>
          </cell>
          <cell r="G721" t="str">
            <v>PVCỐng C=2,5</v>
          </cell>
          <cell r="I721" t="str">
            <v>Ống C=2,5</v>
          </cell>
          <cell r="J721" t="str">
            <v>PVC</v>
          </cell>
          <cell r="K721" t="str">
            <v>Ống C=2,5</v>
          </cell>
          <cell r="L721" t="str">
            <v>C2</v>
          </cell>
          <cell r="M721" t="str">
            <v>D225</v>
          </cell>
          <cell r="N721" t="str">
            <v>121120002225</v>
          </cell>
          <cell r="O721" t="str">
            <v>Ống C=2,5 u.PVC DISMY C2 PN6 D225</v>
          </cell>
          <cell r="P721" t="str">
            <v>m.</v>
          </cell>
          <cell r="R721" t="str">
            <v>O</v>
          </cell>
          <cell r="T721" t="str">
            <v>D</v>
          </cell>
          <cell r="U721">
            <v>6</v>
          </cell>
          <cell r="V721">
            <v>2</v>
          </cell>
          <cell r="W721">
            <v>0</v>
          </cell>
          <cell r="X721">
            <v>225</v>
          </cell>
          <cell r="Y721">
            <v>0</v>
          </cell>
          <cell r="Z721" t="str">
            <v>104020225225</v>
          </cell>
          <cell r="AA721" t="str">
            <v>Ống C=2,5 u.PVC DISMY C2 PN6 D225</v>
          </cell>
          <cell r="AB721">
            <v>12</v>
          </cell>
          <cell r="AC721" t="b">
            <v>1</v>
          </cell>
          <cell r="AD721" t="e">
            <v>#N/A</v>
          </cell>
        </row>
        <row r="722">
          <cell r="D722" t="str">
            <v>21O2250</v>
          </cell>
          <cell r="E722" t="str">
            <v>ống PVC DISMY C2 D250</v>
          </cell>
          <cell r="F722">
            <v>21120</v>
          </cell>
          <cell r="G722" t="str">
            <v>PVCỐng C=2,5</v>
          </cell>
          <cell r="I722" t="str">
            <v>Ống C=2,5</v>
          </cell>
          <cell r="J722" t="str">
            <v>PVC</v>
          </cell>
          <cell r="K722" t="str">
            <v>Ống C=2,5</v>
          </cell>
          <cell r="L722" t="str">
            <v>C2</v>
          </cell>
          <cell r="M722" t="str">
            <v>D250</v>
          </cell>
          <cell r="N722" t="str">
            <v>121120002250</v>
          </cell>
          <cell r="O722" t="str">
            <v>Ống C=2,5 u.PVC DISMY C2 PN6 D250</v>
          </cell>
          <cell r="P722" t="str">
            <v>m.</v>
          </cell>
          <cell r="R722" t="str">
            <v>O</v>
          </cell>
          <cell r="T722" t="str">
            <v>D</v>
          </cell>
          <cell r="U722">
            <v>6</v>
          </cell>
          <cell r="V722">
            <v>2</v>
          </cell>
          <cell r="W722">
            <v>0</v>
          </cell>
          <cell r="X722">
            <v>250</v>
          </cell>
          <cell r="Y722">
            <v>0</v>
          </cell>
          <cell r="Z722" t="str">
            <v>104020250250</v>
          </cell>
          <cell r="AA722" t="str">
            <v>Ống C=2,5 u.PVC DISMY C2 PN6 D250</v>
          </cell>
          <cell r="AB722">
            <v>12</v>
          </cell>
          <cell r="AC722" t="b">
            <v>1</v>
          </cell>
          <cell r="AD722" t="e">
            <v>#N/A</v>
          </cell>
        </row>
        <row r="723">
          <cell r="D723" t="str">
            <v>21O2280</v>
          </cell>
          <cell r="E723" t="str">
            <v>ống PVC DISMY C2 D280</v>
          </cell>
          <cell r="F723">
            <v>21120</v>
          </cell>
          <cell r="G723" t="str">
            <v>PVCỐng C=2,5</v>
          </cell>
          <cell r="I723" t="str">
            <v>Ống C=2,5</v>
          </cell>
          <cell r="J723" t="str">
            <v>PVC</v>
          </cell>
          <cell r="K723" t="str">
            <v>Ống C=2,5</v>
          </cell>
          <cell r="L723" t="str">
            <v>C2</v>
          </cell>
          <cell r="M723" t="str">
            <v>D280</v>
          </cell>
          <cell r="N723" t="str">
            <v>121120002280</v>
          </cell>
          <cell r="O723" t="str">
            <v>Ống C=2,5 u.PVC DISMY C2 PN6 D280</v>
          </cell>
          <cell r="P723" t="str">
            <v>m.</v>
          </cell>
          <cell r="R723" t="str">
            <v>O</v>
          </cell>
          <cell r="T723" t="str">
            <v>D</v>
          </cell>
          <cell r="U723">
            <v>6</v>
          </cell>
          <cell r="V723">
            <v>2</v>
          </cell>
          <cell r="W723">
            <v>0</v>
          </cell>
          <cell r="X723">
            <v>280</v>
          </cell>
          <cell r="Y723">
            <v>0</v>
          </cell>
          <cell r="Z723" t="str">
            <v>104020280280</v>
          </cell>
          <cell r="AA723" t="str">
            <v>Ống C=2,5 u.PVC DISMY C2 PN6 D280</v>
          </cell>
          <cell r="AB723">
            <v>12</v>
          </cell>
          <cell r="AC723" t="b">
            <v>1</v>
          </cell>
          <cell r="AD723" t="e">
            <v>#N/A</v>
          </cell>
        </row>
        <row r="724">
          <cell r="D724" t="str">
            <v>21O2315</v>
          </cell>
          <cell r="E724" t="str">
            <v>ống PVC DISMY C2 D315</v>
          </cell>
          <cell r="F724">
            <v>21120</v>
          </cell>
          <cell r="G724" t="str">
            <v>PVCỐng C=2,5</v>
          </cell>
          <cell r="I724" t="str">
            <v>Ống C=2,5</v>
          </cell>
          <cell r="J724" t="str">
            <v>PVC</v>
          </cell>
          <cell r="K724" t="str">
            <v>Ống C=2,5</v>
          </cell>
          <cell r="L724" t="str">
            <v>C2</v>
          </cell>
          <cell r="M724" t="str">
            <v>D315</v>
          </cell>
          <cell r="N724" t="str">
            <v>121120002315</v>
          </cell>
          <cell r="O724" t="str">
            <v>Ống C=2,5 u.PVC DISMY C2 PN6 D315</v>
          </cell>
          <cell r="P724" t="str">
            <v>m.</v>
          </cell>
          <cell r="R724" t="str">
            <v>O</v>
          </cell>
          <cell r="T724" t="str">
            <v>D</v>
          </cell>
          <cell r="U724">
            <v>6</v>
          </cell>
          <cell r="V724">
            <v>2</v>
          </cell>
          <cell r="W724">
            <v>0</v>
          </cell>
          <cell r="X724">
            <v>315</v>
          </cell>
          <cell r="Y724">
            <v>0</v>
          </cell>
          <cell r="Z724" t="str">
            <v>104020315315</v>
          </cell>
          <cell r="AA724" t="str">
            <v>Ống C=2,5 u.PVC DISMY C2 PN6 D315</v>
          </cell>
          <cell r="AB724">
            <v>12</v>
          </cell>
          <cell r="AC724" t="b">
            <v>1</v>
          </cell>
          <cell r="AD724" t="e">
            <v>#N/A</v>
          </cell>
        </row>
        <row r="725">
          <cell r="D725" t="str">
            <v>21O2355</v>
          </cell>
          <cell r="E725" t="str">
            <v>ống PVC DISMY C2 D355</v>
          </cell>
          <cell r="F725">
            <v>21120</v>
          </cell>
          <cell r="G725" t="str">
            <v>PVCỐng C=2,5</v>
          </cell>
          <cell r="I725" t="str">
            <v>Ống C=2,5</v>
          </cell>
          <cell r="J725" t="str">
            <v>PVC</v>
          </cell>
          <cell r="K725" t="str">
            <v>Ống C=2,5</v>
          </cell>
          <cell r="L725" t="str">
            <v>C2</v>
          </cell>
          <cell r="M725" t="str">
            <v>D355</v>
          </cell>
          <cell r="N725" t="str">
            <v>121120002355</v>
          </cell>
          <cell r="O725" t="str">
            <v>Ống C=2,5 u.PVC DISMY C2 PN6 D355</v>
          </cell>
          <cell r="P725" t="str">
            <v>m.</v>
          </cell>
          <cell r="R725" t="str">
            <v>O</v>
          </cell>
          <cell r="T725" t="str">
            <v>D</v>
          </cell>
          <cell r="U725">
            <v>6</v>
          </cell>
          <cell r="V725">
            <v>2</v>
          </cell>
          <cell r="W725">
            <v>0</v>
          </cell>
          <cell r="X725">
            <v>355</v>
          </cell>
          <cell r="Y725">
            <v>0</v>
          </cell>
          <cell r="Z725" t="str">
            <v>104020355355</v>
          </cell>
          <cell r="AA725" t="str">
            <v>Ống C=2,5 u.PVC DISMY C2 PN6 D355</v>
          </cell>
          <cell r="AB725">
            <v>12</v>
          </cell>
          <cell r="AC725" t="b">
            <v>1</v>
          </cell>
          <cell r="AD725" t="e">
            <v>#N/A</v>
          </cell>
        </row>
        <row r="726">
          <cell r="D726" t="str">
            <v>21O2400</v>
          </cell>
          <cell r="E726" t="str">
            <v>ống PVC DISMY C2 D400</v>
          </cell>
          <cell r="F726">
            <v>21120</v>
          </cell>
          <cell r="G726" t="str">
            <v>PVCỐng C=2,5</v>
          </cell>
          <cell r="I726" t="str">
            <v>Ống C=2,5</v>
          </cell>
          <cell r="J726" t="str">
            <v>PVC</v>
          </cell>
          <cell r="K726" t="str">
            <v>Ống C=2,5</v>
          </cell>
          <cell r="L726" t="str">
            <v>C2</v>
          </cell>
          <cell r="M726" t="str">
            <v>D400</v>
          </cell>
          <cell r="N726" t="str">
            <v>121120002400</v>
          </cell>
          <cell r="O726" t="str">
            <v>Ống C=2,5 u.PVC DISMY C2 PN6 D400</v>
          </cell>
          <cell r="P726" t="str">
            <v>m.</v>
          </cell>
          <cell r="R726" t="str">
            <v>O</v>
          </cell>
          <cell r="T726" t="str">
            <v>D</v>
          </cell>
          <cell r="U726">
            <v>6</v>
          </cell>
          <cell r="V726">
            <v>2</v>
          </cell>
          <cell r="W726">
            <v>0</v>
          </cell>
          <cell r="X726">
            <v>400</v>
          </cell>
          <cell r="Y726">
            <v>0</v>
          </cell>
          <cell r="Z726" t="str">
            <v>104020400400</v>
          </cell>
          <cell r="AA726" t="str">
            <v>Ống C=2,5 u.PVC DISMY C2 PN6 D400</v>
          </cell>
          <cell r="AB726">
            <v>12</v>
          </cell>
          <cell r="AC726" t="b">
            <v>1</v>
          </cell>
          <cell r="AD726" t="e">
            <v>#N/A</v>
          </cell>
        </row>
        <row r="727">
          <cell r="D727" t="str">
            <v>21O2450</v>
          </cell>
          <cell r="E727" t="str">
            <v>ống PVC DISMY C2 D450</v>
          </cell>
          <cell r="F727">
            <v>21120</v>
          </cell>
          <cell r="G727" t="str">
            <v>PVCỐng C=2,5</v>
          </cell>
          <cell r="I727" t="str">
            <v>Ống C=2,5</v>
          </cell>
          <cell r="J727" t="str">
            <v>PVC</v>
          </cell>
          <cell r="K727" t="str">
            <v>Ống C=2,5</v>
          </cell>
          <cell r="L727" t="str">
            <v>C2</v>
          </cell>
          <cell r="M727" t="str">
            <v>D450</v>
          </cell>
          <cell r="N727" t="str">
            <v>121120002450</v>
          </cell>
          <cell r="O727" t="str">
            <v>Ống C=2,5 u.PVC DISMY C2 PN6 D450</v>
          </cell>
          <cell r="P727" t="str">
            <v>m.</v>
          </cell>
          <cell r="R727" t="str">
            <v>O</v>
          </cell>
          <cell r="T727" t="str">
            <v>D</v>
          </cell>
          <cell r="U727">
            <v>6</v>
          </cell>
          <cell r="V727">
            <v>2</v>
          </cell>
          <cell r="W727">
            <v>0</v>
          </cell>
          <cell r="X727">
            <v>450</v>
          </cell>
          <cell r="Y727">
            <v>0</v>
          </cell>
          <cell r="Z727" t="str">
            <v>104020450450</v>
          </cell>
          <cell r="AA727" t="str">
            <v>Ống C=2,5 u.PVC DISMY C2 PN6 D450</v>
          </cell>
          <cell r="AB727">
            <v>12</v>
          </cell>
          <cell r="AC727" t="b">
            <v>1</v>
          </cell>
          <cell r="AD727" t="e">
            <v>#N/A</v>
          </cell>
        </row>
        <row r="728">
          <cell r="D728" t="str">
            <v>21O2500</v>
          </cell>
          <cell r="E728" t="str">
            <v>ống PVC DISMY C2 D500</v>
          </cell>
          <cell r="F728">
            <v>21120</v>
          </cell>
          <cell r="G728" t="str">
            <v>PVCỐng C=2,5</v>
          </cell>
          <cell r="I728" t="str">
            <v>Ống C=2,5</v>
          </cell>
          <cell r="J728" t="str">
            <v>PVC</v>
          </cell>
          <cell r="K728" t="str">
            <v>Ống C=2,5</v>
          </cell>
          <cell r="L728" t="str">
            <v>C2</v>
          </cell>
          <cell r="M728" t="str">
            <v>D500</v>
          </cell>
          <cell r="N728" t="str">
            <v>121120002500</v>
          </cell>
          <cell r="O728" t="str">
            <v>Ống C=2,5 u.PVC DISMY C2 PN6 D500</v>
          </cell>
          <cell r="P728" t="str">
            <v>m.</v>
          </cell>
          <cell r="R728" t="str">
            <v>O</v>
          </cell>
          <cell r="T728" t="str">
            <v>D</v>
          </cell>
          <cell r="U728">
            <v>6</v>
          </cell>
          <cell r="V728">
            <v>2</v>
          </cell>
          <cell r="W728">
            <v>0</v>
          </cell>
          <cell r="X728">
            <v>500</v>
          </cell>
          <cell r="Y728">
            <v>0</v>
          </cell>
          <cell r="Z728" t="str">
            <v>104020500500</v>
          </cell>
          <cell r="AA728" t="str">
            <v>Ống C=2,5 u.PVC DISMY C2 PN6 D500</v>
          </cell>
          <cell r="AB728">
            <v>12</v>
          </cell>
          <cell r="AC728" t="b">
            <v>1</v>
          </cell>
          <cell r="AD728" t="e">
            <v>#N/A</v>
          </cell>
        </row>
        <row r="729">
          <cell r="D729" t="str">
            <v>21O2560</v>
          </cell>
          <cell r="E729" t="str">
            <v>ống PVC DISMY C2 D560</v>
          </cell>
          <cell r="F729">
            <v>21120</v>
          </cell>
          <cell r="G729" t="str">
            <v>PVCỐng C=2,5</v>
          </cell>
          <cell r="I729" t="str">
            <v>Ống C=2,5</v>
          </cell>
          <cell r="J729" t="str">
            <v>PVC</v>
          </cell>
          <cell r="K729" t="str">
            <v>Ống C=2,5</v>
          </cell>
          <cell r="L729" t="str">
            <v>C2</v>
          </cell>
          <cell r="M729" t="str">
            <v>D560</v>
          </cell>
          <cell r="N729" t="str">
            <v>121120002560</v>
          </cell>
          <cell r="O729" t="str">
            <v>Ống C=2,5 u.PVC DISMY C2 PN6 D560</v>
          </cell>
          <cell r="P729" t="str">
            <v>m.</v>
          </cell>
          <cell r="R729" t="str">
            <v>O</v>
          </cell>
          <cell r="T729" t="str">
            <v>D</v>
          </cell>
          <cell r="U729">
            <v>6</v>
          </cell>
          <cell r="V729">
            <v>2</v>
          </cell>
          <cell r="W729">
            <v>0</v>
          </cell>
          <cell r="X729">
            <v>560</v>
          </cell>
          <cell r="Y729">
            <v>0</v>
          </cell>
          <cell r="Z729" t="str">
            <v>104020560560</v>
          </cell>
          <cell r="AA729" t="str">
            <v>Ống C=2,5 u.PVC DISMY C2 PN6 D560</v>
          </cell>
          <cell r="AB729">
            <v>12</v>
          </cell>
          <cell r="AC729" t="b">
            <v>1</v>
          </cell>
          <cell r="AD729" t="e">
            <v>#N/A</v>
          </cell>
        </row>
        <row r="730">
          <cell r="D730" t="str">
            <v>21O2630</v>
          </cell>
          <cell r="E730" t="str">
            <v>ống PVC DISMY C2 D630</v>
          </cell>
          <cell r="F730">
            <v>21120</v>
          </cell>
          <cell r="G730" t="str">
            <v>PVCỐng C=2,5</v>
          </cell>
          <cell r="I730" t="str">
            <v>Ống C=2,5</v>
          </cell>
          <cell r="J730" t="str">
            <v>PVC</v>
          </cell>
          <cell r="K730" t="str">
            <v>Ống C=2,5</v>
          </cell>
          <cell r="L730" t="str">
            <v>C2</v>
          </cell>
          <cell r="M730" t="str">
            <v>D630</v>
          </cell>
          <cell r="N730" t="str">
            <v>121120002630</v>
          </cell>
          <cell r="O730" t="str">
            <v>Ống C=2,5 u.PVC DISMY C2 PN6 D630</v>
          </cell>
          <cell r="P730" t="str">
            <v>m.</v>
          </cell>
          <cell r="R730" t="str">
            <v>O</v>
          </cell>
          <cell r="T730" t="str">
            <v>D</v>
          </cell>
          <cell r="U730">
            <v>6</v>
          </cell>
          <cell r="V730">
            <v>2</v>
          </cell>
          <cell r="W730">
            <v>0</v>
          </cell>
          <cell r="X730">
            <v>630</v>
          </cell>
          <cell r="Y730">
            <v>0</v>
          </cell>
          <cell r="Z730" t="str">
            <v>104020630630</v>
          </cell>
          <cell r="AA730" t="str">
            <v>Ống C=2,5 u.PVC DISMY C2 PN6 D630</v>
          </cell>
          <cell r="AB730">
            <v>12</v>
          </cell>
          <cell r="AC730" t="b">
            <v>1</v>
          </cell>
          <cell r="AD730" t="e">
            <v>#N/A</v>
          </cell>
        </row>
        <row r="731">
          <cell r="D731" t="str">
            <v>21O321</v>
          </cell>
          <cell r="E731" t="str">
            <v>ống PVC DISMY C3 D21</v>
          </cell>
          <cell r="F731">
            <v>21120</v>
          </cell>
          <cell r="G731" t="str">
            <v>PVCỐng C=2,5</v>
          </cell>
          <cell r="I731" t="str">
            <v>Ống C=2,5</v>
          </cell>
          <cell r="J731" t="str">
            <v>PVC</v>
          </cell>
          <cell r="K731" t="str">
            <v>Ống C=2,5</v>
          </cell>
          <cell r="L731" t="str">
            <v>C3</v>
          </cell>
          <cell r="M731" t="str">
            <v>D21</v>
          </cell>
          <cell r="N731" t="str">
            <v>121120003021</v>
          </cell>
          <cell r="O731" t="str">
            <v>Ống C=2,5 u.PVC DISMY C3 PN25 D21</v>
          </cell>
          <cell r="P731" t="str">
            <v>m.</v>
          </cell>
          <cell r="R731" t="str">
            <v>O</v>
          </cell>
          <cell r="T731" t="str">
            <v>D</v>
          </cell>
          <cell r="U731">
            <v>25</v>
          </cell>
          <cell r="V731">
            <v>3</v>
          </cell>
          <cell r="W731">
            <v>0</v>
          </cell>
          <cell r="X731">
            <v>21</v>
          </cell>
          <cell r="Y731">
            <v>0</v>
          </cell>
          <cell r="Z731" t="str">
            <v>104030021021</v>
          </cell>
          <cell r="AA731" t="str">
            <v>Ống C=2,5 u.PVC DISMY C3 PN25 D21</v>
          </cell>
          <cell r="AB731">
            <v>12</v>
          </cell>
          <cell r="AC731" t="b">
            <v>1</v>
          </cell>
          <cell r="AD731" t="e">
            <v>#N/A</v>
          </cell>
        </row>
        <row r="732">
          <cell r="D732" t="str">
            <v>21O327</v>
          </cell>
          <cell r="E732" t="str">
            <v>ống PVC DISMY C3 D27</v>
          </cell>
          <cell r="F732">
            <v>21120</v>
          </cell>
          <cell r="G732" t="str">
            <v>PVCỐng C=2,5</v>
          </cell>
          <cell r="I732" t="str">
            <v>Ống C=2,5</v>
          </cell>
          <cell r="J732" t="str">
            <v>PVC</v>
          </cell>
          <cell r="K732" t="str">
            <v>Ống C=2,5</v>
          </cell>
          <cell r="L732" t="str">
            <v>C3</v>
          </cell>
          <cell r="M732" t="str">
            <v>D27</v>
          </cell>
          <cell r="N732" t="str">
            <v>121120003027</v>
          </cell>
          <cell r="O732" t="str">
            <v>Ống C=2,5 u.PVC DISMY C3 PN25 D27</v>
          </cell>
          <cell r="P732" t="str">
            <v>m.</v>
          </cell>
          <cell r="R732" t="str">
            <v>O</v>
          </cell>
          <cell r="T732" t="str">
            <v>D</v>
          </cell>
          <cell r="U732">
            <v>25</v>
          </cell>
          <cell r="V732">
            <v>3</v>
          </cell>
          <cell r="W732">
            <v>0</v>
          </cell>
          <cell r="X732">
            <v>27</v>
          </cell>
          <cell r="Y732">
            <v>0</v>
          </cell>
          <cell r="Z732" t="str">
            <v>104030027027</v>
          </cell>
          <cell r="AA732" t="str">
            <v>Ống C=2,5 u.PVC DISMY C3 PN25 D27</v>
          </cell>
          <cell r="AB732">
            <v>12</v>
          </cell>
          <cell r="AC732" t="b">
            <v>1</v>
          </cell>
          <cell r="AD732" t="e">
            <v>#N/A</v>
          </cell>
        </row>
        <row r="733">
          <cell r="D733" t="str">
            <v>21O334</v>
          </cell>
          <cell r="E733" t="str">
            <v>ống PVC DISMY C3 D34</v>
          </cell>
          <cell r="F733">
            <v>21120</v>
          </cell>
          <cell r="G733" t="str">
            <v>PVCỐng C=2,5</v>
          </cell>
          <cell r="I733" t="str">
            <v>Ống C=2,5</v>
          </cell>
          <cell r="J733" t="str">
            <v>PVC</v>
          </cell>
          <cell r="K733" t="str">
            <v>Ống C=2,5</v>
          </cell>
          <cell r="L733" t="str">
            <v>C3</v>
          </cell>
          <cell r="M733" t="str">
            <v>D34</v>
          </cell>
          <cell r="N733" t="str">
            <v>121120003034</v>
          </cell>
          <cell r="O733" t="str">
            <v>Ống C=2,5 u.PVC DISMY C3 PN16 D34</v>
          </cell>
          <cell r="P733" t="str">
            <v>m.</v>
          </cell>
          <cell r="R733" t="str">
            <v>O</v>
          </cell>
          <cell r="T733" t="str">
            <v>D</v>
          </cell>
          <cell r="U733">
            <v>16</v>
          </cell>
          <cell r="V733">
            <v>3</v>
          </cell>
          <cell r="W733">
            <v>0</v>
          </cell>
          <cell r="X733">
            <v>34</v>
          </cell>
          <cell r="Y733">
            <v>0</v>
          </cell>
          <cell r="Z733" t="str">
            <v>104030034034</v>
          </cell>
          <cell r="AA733" t="str">
            <v>Ống C=2,5 u.PVC DISMY C3 PN16 D34</v>
          </cell>
          <cell r="AB733">
            <v>12</v>
          </cell>
          <cell r="AC733" t="b">
            <v>1</v>
          </cell>
          <cell r="AD733" t="e">
            <v>#N/A</v>
          </cell>
        </row>
        <row r="734">
          <cell r="D734" t="str">
            <v>21O342</v>
          </cell>
          <cell r="E734" t="str">
            <v>ống PVC DISMY C3 D42</v>
          </cell>
          <cell r="F734">
            <v>21120</v>
          </cell>
          <cell r="G734" t="str">
            <v>PVCỐng C=2,5</v>
          </cell>
          <cell r="I734" t="str">
            <v>Ống C=2,5</v>
          </cell>
          <cell r="J734" t="str">
            <v>PVC</v>
          </cell>
          <cell r="K734" t="str">
            <v>Ống C=2,5</v>
          </cell>
          <cell r="L734" t="str">
            <v>C3</v>
          </cell>
          <cell r="M734" t="str">
            <v>D42</v>
          </cell>
          <cell r="N734" t="str">
            <v>121120003042</v>
          </cell>
          <cell r="O734" t="str">
            <v>Ống C=2,5 u.PVC DISMY C3 PN12,5 D42</v>
          </cell>
          <cell r="P734" t="str">
            <v>m.</v>
          </cell>
          <cell r="R734" t="str">
            <v>O</v>
          </cell>
          <cell r="T734" t="str">
            <v>D</v>
          </cell>
          <cell r="U734">
            <v>12.5</v>
          </cell>
          <cell r="V734">
            <v>3</v>
          </cell>
          <cell r="W734">
            <v>0</v>
          </cell>
          <cell r="X734">
            <v>42</v>
          </cell>
          <cell r="Y734">
            <v>0</v>
          </cell>
          <cell r="Z734" t="str">
            <v>104030042042</v>
          </cell>
          <cell r="AA734" t="str">
            <v>Ống C=2,5 u.PVC DISMY C3 PN12,5 D42</v>
          </cell>
          <cell r="AB734">
            <v>12</v>
          </cell>
          <cell r="AC734" t="b">
            <v>1</v>
          </cell>
          <cell r="AD734" t="e">
            <v>#N/A</v>
          </cell>
        </row>
        <row r="735">
          <cell r="D735" t="str">
            <v>21O348</v>
          </cell>
          <cell r="E735" t="str">
            <v>ống PVC DISMY C3 D48</v>
          </cell>
          <cell r="F735">
            <v>21120</v>
          </cell>
          <cell r="G735" t="str">
            <v>PVCỐng C=2,5</v>
          </cell>
          <cell r="I735" t="str">
            <v>Ống C=2,5</v>
          </cell>
          <cell r="J735" t="str">
            <v>PVC</v>
          </cell>
          <cell r="K735" t="str">
            <v>Ống C=2,5</v>
          </cell>
          <cell r="L735" t="str">
            <v>C3</v>
          </cell>
          <cell r="M735" t="str">
            <v>D48</v>
          </cell>
          <cell r="N735" t="str">
            <v>121120003048</v>
          </cell>
          <cell r="O735" t="str">
            <v>Ống C=2,5 u.PVC DISMY C3 PN12,5 D48</v>
          </cell>
          <cell r="P735" t="str">
            <v>m.</v>
          </cell>
          <cell r="R735" t="str">
            <v>O</v>
          </cell>
          <cell r="T735" t="str">
            <v>D</v>
          </cell>
          <cell r="U735">
            <v>12.5</v>
          </cell>
          <cell r="V735">
            <v>3</v>
          </cell>
          <cell r="W735">
            <v>0</v>
          </cell>
          <cell r="X735">
            <v>48</v>
          </cell>
          <cell r="Y735">
            <v>0</v>
          </cell>
          <cell r="Z735" t="str">
            <v>104030048048</v>
          </cell>
          <cell r="AA735" t="str">
            <v>Ống C=2,5 u.PVC DISMY C3 PN12,5 D48</v>
          </cell>
          <cell r="AB735">
            <v>12</v>
          </cell>
          <cell r="AC735" t="b">
            <v>1</v>
          </cell>
          <cell r="AD735" t="e">
            <v>#N/A</v>
          </cell>
        </row>
        <row r="736">
          <cell r="D736" t="str">
            <v>21O360</v>
          </cell>
          <cell r="E736" t="str">
            <v>ống PVC DISMY C3 D60</v>
          </cell>
          <cell r="F736">
            <v>21120</v>
          </cell>
          <cell r="G736" t="str">
            <v>PVCỐng C=2,5</v>
          </cell>
          <cell r="I736" t="str">
            <v>Ống C=2,5</v>
          </cell>
          <cell r="J736" t="str">
            <v>PVC</v>
          </cell>
          <cell r="K736" t="str">
            <v>Ống C=2,5</v>
          </cell>
          <cell r="L736" t="str">
            <v>C3</v>
          </cell>
          <cell r="M736" t="str">
            <v>D60</v>
          </cell>
          <cell r="N736" t="str">
            <v>121120003060</v>
          </cell>
          <cell r="O736" t="str">
            <v>Ống C=2,5 u.PVC DISMY C3 PN10 D60</v>
          </cell>
          <cell r="P736" t="str">
            <v>m.</v>
          </cell>
          <cell r="R736" t="str">
            <v>O</v>
          </cell>
          <cell r="T736" t="str">
            <v>D</v>
          </cell>
          <cell r="U736">
            <v>10</v>
          </cell>
          <cell r="V736">
            <v>3</v>
          </cell>
          <cell r="W736">
            <v>0</v>
          </cell>
          <cell r="X736">
            <v>60</v>
          </cell>
          <cell r="Y736">
            <v>0</v>
          </cell>
          <cell r="Z736" t="str">
            <v>104030060060</v>
          </cell>
          <cell r="AA736" t="str">
            <v>Ống C=2,5 u.PVC DISMY C3 PN10 D60</v>
          </cell>
          <cell r="AB736">
            <v>12</v>
          </cell>
          <cell r="AC736" t="b">
            <v>1</v>
          </cell>
          <cell r="AD736" t="e">
            <v>#N/A</v>
          </cell>
        </row>
        <row r="737">
          <cell r="D737" t="str">
            <v>21O375</v>
          </cell>
          <cell r="E737" t="str">
            <v>ống PVC DISMY C3 D75</v>
          </cell>
          <cell r="F737">
            <v>21120</v>
          </cell>
          <cell r="G737" t="str">
            <v>PVCỐng C=2,5</v>
          </cell>
          <cell r="I737" t="str">
            <v>Ống C=2,5</v>
          </cell>
          <cell r="J737" t="str">
            <v>PVC</v>
          </cell>
          <cell r="K737" t="str">
            <v>Ống C=2,5</v>
          </cell>
          <cell r="L737" t="str">
            <v>C3</v>
          </cell>
          <cell r="M737" t="str">
            <v>D75</v>
          </cell>
          <cell r="N737" t="str">
            <v>121120003075</v>
          </cell>
          <cell r="O737" t="str">
            <v>Ống C=2,5 u.PVC DISMY C3 PN10 D75</v>
          </cell>
          <cell r="P737" t="str">
            <v>m.</v>
          </cell>
          <cell r="R737" t="str">
            <v>O</v>
          </cell>
          <cell r="T737" t="str">
            <v>D</v>
          </cell>
          <cell r="U737">
            <v>10</v>
          </cell>
          <cell r="V737">
            <v>3</v>
          </cell>
          <cell r="W737">
            <v>0</v>
          </cell>
          <cell r="X737">
            <v>75</v>
          </cell>
          <cell r="Y737">
            <v>0</v>
          </cell>
          <cell r="Z737" t="str">
            <v>104030075075</v>
          </cell>
          <cell r="AA737" t="str">
            <v>Ống C=2,5 u.PVC DISMY C3 PN10 D75</v>
          </cell>
          <cell r="AB737">
            <v>12</v>
          </cell>
          <cell r="AC737" t="b">
            <v>1</v>
          </cell>
          <cell r="AD737" t="e">
            <v>#N/A</v>
          </cell>
        </row>
        <row r="738">
          <cell r="D738" t="str">
            <v>21O390</v>
          </cell>
          <cell r="E738" t="str">
            <v>ống PVC DISMY C3 D90</v>
          </cell>
          <cell r="F738">
            <v>21120</v>
          </cell>
          <cell r="G738" t="str">
            <v>PVCỐng C=2,5</v>
          </cell>
          <cell r="I738" t="str">
            <v>Ống C=2,5</v>
          </cell>
          <cell r="J738" t="str">
            <v>PVC</v>
          </cell>
          <cell r="K738" t="str">
            <v>Ống C=2,5</v>
          </cell>
          <cell r="L738" t="str">
            <v>C3</v>
          </cell>
          <cell r="M738" t="str">
            <v>D90</v>
          </cell>
          <cell r="N738" t="str">
            <v>121120003090</v>
          </cell>
          <cell r="O738" t="str">
            <v>Ống C=2,5 u.PVC DISMY C3 PN8 D90</v>
          </cell>
          <cell r="P738" t="str">
            <v>m.</v>
          </cell>
          <cell r="R738" t="str">
            <v>O</v>
          </cell>
          <cell r="T738" t="str">
            <v>D</v>
          </cell>
          <cell r="U738">
            <v>8</v>
          </cell>
          <cell r="V738">
            <v>3</v>
          </cell>
          <cell r="W738">
            <v>0</v>
          </cell>
          <cell r="X738">
            <v>90</v>
          </cell>
          <cell r="Y738">
            <v>0</v>
          </cell>
          <cell r="Z738" t="str">
            <v>104030090090</v>
          </cell>
          <cell r="AA738" t="str">
            <v>Ống C=2,5 u.PVC DISMY C3 PN8 D90</v>
          </cell>
          <cell r="AB738">
            <v>12</v>
          </cell>
          <cell r="AC738" t="b">
            <v>1</v>
          </cell>
          <cell r="AD738" t="e">
            <v>#N/A</v>
          </cell>
        </row>
        <row r="739">
          <cell r="D739" t="str">
            <v>21O3110</v>
          </cell>
          <cell r="E739" t="str">
            <v>ống PVC DISMY C3 D110</v>
          </cell>
          <cell r="F739">
            <v>21120</v>
          </cell>
          <cell r="G739" t="str">
            <v>PVCỐng C=2,5</v>
          </cell>
          <cell r="I739" t="str">
            <v>Ống C=2,5</v>
          </cell>
          <cell r="J739" t="str">
            <v>PVC</v>
          </cell>
          <cell r="K739" t="str">
            <v>Ống C=2,5</v>
          </cell>
          <cell r="L739" t="str">
            <v>C3</v>
          </cell>
          <cell r="M739" t="str">
            <v>D110</v>
          </cell>
          <cell r="N739" t="str">
            <v>121120003110</v>
          </cell>
          <cell r="O739" t="str">
            <v>Ống C=2,5 u.PVC DISMY C3 PN8 D110</v>
          </cell>
          <cell r="P739" t="str">
            <v>m.</v>
          </cell>
          <cell r="R739" t="str">
            <v>O</v>
          </cell>
          <cell r="T739" t="str">
            <v>D</v>
          </cell>
          <cell r="U739">
            <v>8</v>
          </cell>
          <cell r="V739">
            <v>3</v>
          </cell>
          <cell r="W739">
            <v>0</v>
          </cell>
          <cell r="X739">
            <v>110</v>
          </cell>
          <cell r="Y739">
            <v>0</v>
          </cell>
          <cell r="Z739" t="str">
            <v>104030110110</v>
          </cell>
          <cell r="AA739" t="str">
            <v>Ống C=2,5 u.PVC DISMY C3 PN8 D110</v>
          </cell>
          <cell r="AB739">
            <v>12</v>
          </cell>
          <cell r="AC739" t="b">
            <v>1</v>
          </cell>
          <cell r="AD739" t="e">
            <v>#N/A</v>
          </cell>
        </row>
        <row r="740">
          <cell r="D740" t="str">
            <v>21O3125</v>
          </cell>
          <cell r="E740" t="str">
            <v>ống PVC DISMY C3 D125</v>
          </cell>
          <cell r="F740">
            <v>21120</v>
          </cell>
          <cell r="G740" t="str">
            <v>PVCỐng C=2,5</v>
          </cell>
          <cell r="I740" t="str">
            <v>Ống C=2,5</v>
          </cell>
          <cell r="J740" t="str">
            <v>PVC</v>
          </cell>
          <cell r="K740" t="str">
            <v>Ống C=2,5</v>
          </cell>
          <cell r="L740" t="str">
            <v>C3</v>
          </cell>
          <cell r="M740" t="str">
            <v>D125</v>
          </cell>
          <cell r="N740" t="str">
            <v>121120003125</v>
          </cell>
          <cell r="O740" t="str">
            <v>Ống C=2,5 u.PVC DISMY C3 PN8 D125</v>
          </cell>
          <cell r="P740" t="str">
            <v>m.</v>
          </cell>
          <cell r="R740" t="str">
            <v>O</v>
          </cell>
          <cell r="T740" t="str">
            <v>D</v>
          </cell>
          <cell r="U740">
            <v>8</v>
          </cell>
          <cell r="V740">
            <v>3</v>
          </cell>
          <cell r="W740">
            <v>0</v>
          </cell>
          <cell r="X740">
            <v>125</v>
          </cell>
          <cell r="Y740">
            <v>0</v>
          </cell>
          <cell r="Z740" t="str">
            <v>104030125125</v>
          </cell>
          <cell r="AA740" t="str">
            <v>Ống C=2,5 u.PVC DISMY C3 PN8 D125</v>
          </cell>
          <cell r="AB740">
            <v>12</v>
          </cell>
          <cell r="AC740" t="b">
            <v>1</v>
          </cell>
          <cell r="AD740" t="e">
            <v>#N/A</v>
          </cell>
        </row>
        <row r="741">
          <cell r="D741" t="str">
            <v>21O3140</v>
          </cell>
          <cell r="E741" t="str">
            <v>ống PVC DISMY C3 D140</v>
          </cell>
          <cell r="F741">
            <v>21120</v>
          </cell>
          <cell r="G741" t="str">
            <v>PVCỐng C=2,5</v>
          </cell>
          <cell r="I741" t="str">
            <v>Ống C=2,5</v>
          </cell>
          <cell r="J741" t="str">
            <v>PVC</v>
          </cell>
          <cell r="K741" t="str">
            <v>Ống C=2,5</v>
          </cell>
          <cell r="L741" t="str">
            <v>C3</v>
          </cell>
          <cell r="M741" t="str">
            <v>D140</v>
          </cell>
          <cell r="N741" t="str">
            <v>121120003140</v>
          </cell>
          <cell r="O741" t="str">
            <v>Ống C=2,5 u.PVC DISMY C3 PN8 D140</v>
          </cell>
          <cell r="P741" t="str">
            <v>m.</v>
          </cell>
          <cell r="R741" t="str">
            <v>O</v>
          </cell>
          <cell r="T741" t="str">
            <v>D</v>
          </cell>
          <cell r="U741">
            <v>8</v>
          </cell>
          <cell r="V741">
            <v>3</v>
          </cell>
          <cell r="W741">
            <v>0</v>
          </cell>
          <cell r="X741">
            <v>140</v>
          </cell>
          <cell r="Y741">
            <v>0</v>
          </cell>
          <cell r="Z741" t="str">
            <v>104030140140</v>
          </cell>
          <cell r="AA741" t="str">
            <v>Ống C=2,5 u.PVC DISMY C3 PN8 D140</v>
          </cell>
          <cell r="AB741">
            <v>12</v>
          </cell>
          <cell r="AC741" t="b">
            <v>1</v>
          </cell>
          <cell r="AD741" t="e">
            <v>#N/A</v>
          </cell>
        </row>
        <row r="742">
          <cell r="D742" t="str">
            <v>21O3160</v>
          </cell>
          <cell r="E742" t="str">
            <v>ống PVC DISMY C3 D160</v>
          </cell>
          <cell r="F742">
            <v>21120</v>
          </cell>
          <cell r="G742" t="str">
            <v>PVCỐng C=2,5</v>
          </cell>
          <cell r="I742" t="str">
            <v>Ống C=2,5</v>
          </cell>
          <cell r="J742" t="str">
            <v>PVC</v>
          </cell>
          <cell r="K742" t="str">
            <v>Ống C=2,5</v>
          </cell>
          <cell r="L742" t="str">
            <v>C3</v>
          </cell>
          <cell r="M742" t="str">
            <v>D160</v>
          </cell>
          <cell r="N742" t="str">
            <v>121120003160</v>
          </cell>
          <cell r="O742" t="str">
            <v>Ống C=2,5 u.PVC DISMY C3 PN8 D160</v>
          </cell>
          <cell r="P742" t="str">
            <v>m.</v>
          </cell>
          <cell r="R742" t="str">
            <v>O</v>
          </cell>
          <cell r="T742" t="str">
            <v>D</v>
          </cell>
          <cell r="U742">
            <v>8</v>
          </cell>
          <cell r="V742">
            <v>3</v>
          </cell>
          <cell r="W742">
            <v>0</v>
          </cell>
          <cell r="X742">
            <v>160</v>
          </cell>
          <cell r="Y742">
            <v>0</v>
          </cell>
          <cell r="Z742" t="str">
            <v>104030160160</v>
          </cell>
          <cell r="AA742" t="str">
            <v>Ống C=2,5 u.PVC DISMY C3 PN8 D160</v>
          </cell>
          <cell r="AB742">
            <v>12</v>
          </cell>
          <cell r="AC742" t="b">
            <v>1</v>
          </cell>
          <cell r="AD742" t="e">
            <v>#N/A</v>
          </cell>
        </row>
        <row r="743">
          <cell r="D743" t="str">
            <v>21O3180</v>
          </cell>
          <cell r="E743" t="str">
            <v>ống PVC DISMY C3 D180</v>
          </cell>
          <cell r="F743">
            <v>21120</v>
          </cell>
          <cell r="G743" t="str">
            <v>PVCỐng C=2,5</v>
          </cell>
          <cell r="I743" t="str">
            <v>Ống C=2,5</v>
          </cell>
          <cell r="J743" t="str">
            <v>PVC</v>
          </cell>
          <cell r="K743" t="str">
            <v>Ống C=2,5</v>
          </cell>
          <cell r="L743" t="str">
            <v>C3</v>
          </cell>
          <cell r="M743" t="str">
            <v>D180</v>
          </cell>
          <cell r="N743" t="str">
            <v>121120003180</v>
          </cell>
          <cell r="O743" t="str">
            <v>Ống C=2,5 u.PVC DISMY C3 PN8 D180</v>
          </cell>
          <cell r="P743" t="str">
            <v>m.</v>
          </cell>
          <cell r="R743" t="str">
            <v>O</v>
          </cell>
          <cell r="T743" t="str">
            <v>D</v>
          </cell>
          <cell r="U743">
            <v>8</v>
          </cell>
          <cell r="V743">
            <v>3</v>
          </cell>
          <cell r="W743">
            <v>0</v>
          </cell>
          <cell r="X743">
            <v>180</v>
          </cell>
          <cell r="Y743">
            <v>0</v>
          </cell>
          <cell r="Z743" t="str">
            <v>104030180180</v>
          </cell>
          <cell r="AA743" t="str">
            <v>Ống C=2,5 u.PVC DISMY C3 PN8 D180</v>
          </cell>
          <cell r="AB743">
            <v>12</v>
          </cell>
          <cell r="AC743" t="b">
            <v>1</v>
          </cell>
          <cell r="AD743" t="e">
            <v>#N/A</v>
          </cell>
        </row>
        <row r="744">
          <cell r="D744" t="str">
            <v>21O3200</v>
          </cell>
          <cell r="E744" t="str">
            <v>ống PVC DISMY C3 D200</v>
          </cell>
          <cell r="F744">
            <v>21120</v>
          </cell>
          <cell r="G744" t="str">
            <v>PVCỐng C=2,5</v>
          </cell>
          <cell r="I744" t="str">
            <v>Ống C=2,5</v>
          </cell>
          <cell r="J744" t="str">
            <v>PVC</v>
          </cell>
          <cell r="K744" t="str">
            <v>Ống C=2,5</v>
          </cell>
          <cell r="L744" t="str">
            <v>C3</v>
          </cell>
          <cell r="M744" t="str">
            <v>D200</v>
          </cell>
          <cell r="N744" t="str">
            <v>121120003200</v>
          </cell>
          <cell r="O744" t="str">
            <v>Ống C=2,5 u.PVC DISMY C3 PN8 D200</v>
          </cell>
          <cell r="P744" t="str">
            <v>m.</v>
          </cell>
          <cell r="R744" t="str">
            <v>O</v>
          </cell>
          <cell r="T744" t="str">
            <v>D</v>
          </cell>
          <cell r="U744">
            <v>8</v>
          </cell>
          <cell r="V744">
            <v>3</v>
          </cell>
          <cell r="W744">
            <v>0</v>
          </cell>
          <cell r="X744">
            <v>200</v>
          </cell>
          <cell r="Y744">
            <v>0</v>
          </cell>
          <cell r="Z744" t="str">
            <v>104030200200</v>
          </cell>
          <cell r="AA744" t="str">
            <v>Ống C=2,5 u.PVC DISMY C3 PN8 D200</v>
          </cell>
          <cell r="AB744">
            <v>12</v>
          </cell>
          <cell r="AC744" t="b">
            <v>1</v>
          </cell>
          <cell r="AD744" t="e">
            <v>#N/A</v>
          </cell>
        </row>
        <row r="745">
          <cell r="D745" t="str">
            <v>21O3225</v>
          </cell>
          <cell r="E745" t="str">
            <v>ống PVC DISMY C3 D225</v>
          </cell>
          <cell r="F745">
            <v>21120</v>
          </cell>
          <cell r="G745" t="str">
            <v>PVCỐng C=2,5</v>
          </cell>
          <cell r="I745" t="str">
            <v>Ống C=2,5</v>
          </cell>
          <cell r="J745" t="str">
            <v>PVC</v>
          </cell>
          <cell r="K745" t="str">
            <v>Ống C=2,5</v>
          </cell>
          <cell r="L745" t="str">
            <v>C3</v>
          </cell>
          <cell r="M745" t="str">
            <v>D225</v>
          </cell>
          <cell r="N745" t="str">
            <v>121120003225</v>
          </cell>
          <cell r="O745" t="str">
            <v>Ống C=2,5 u.PVC DISMY C3 PN8 D225</v>
          </cell>
          <cell r="P745" t="str">
            <v>m.</v>
          </cell>
          <cell r="R745" t="str">
            <v>O</v>
          </cell>
          <cell r="T745" t="str">
            <v>D</v>
          </cell>
          <cell r="U745">
            <v>8</v>
          </cell>
          <cell r="V745">
            <v>3</v>
          </cell>
          <cell r="W745">
            <v>0</v>
          </cell>
          <cell r="X745">
            <v>225</v>
          </cell>
          <cell r="Y745">
            <v>0</v>
          </cell>
          <cell r="Z745" t="str">
            <v>104030225225</v>
          </cell>
          <cell r="AA745" t="str">
            <v>Ống C=2,5 u.PVC DISMY C3 PN8 D225</v>
          </cell>
          <cell r="AB745">
            <v>12</v>
          </cell>
          <cell r="AC745" t="b">
            <v>1</v>
          </cell>
          <cell r="AD745" t="e">
            <v>#N/A</v>
          </cell>
        </row>
        <row r="746">
          <cell r="D746" t="str">
            <v>21O3250</v>
          </cell>
          <cell r="E746" t="str">
            <v>ống PVC DISMY C3 D250</v>
          </cell>
          <cell r="F746">
            <v>21120</v>
          </cell>
          <cell r="G746" t="str">
            <v>PVCỐng C=2,5</v>
          </cell>
          <cell r="I746" t="str">
            <v>Ống C=2,5</v>
          </cell>
          <cell r="J746" t="str">
            <v>PVC</v>
          </cell>
          <cell r="K746" t="str">
            <v>Ống C=2,5</v>
          </cell>
          <cell r="L746" t="str">
            <v>C3</v>
          </cell>
          <cell r="M746" t="str">
            <v>D250</v>
          </cell>
          <cell r="N746" t="str">
            <v>121120003250</v>
          </cell>
          <cell r="O746" t="str">
            <v>Ống C=2,5 u.PVC DISMY C3 PN8 D250</v>
          </cell>
          <cell r="P746" t="str">
            <v>m.</v>
          </cell>
          <cell r="R746" t="str">
            <v>O</v>
          </cell>
          <cell r="T746" t="str">
            <v>D</v>
          </cell>
          <cell r="U746">
            <v>8</v>
          </cell>
          <cell r="V746">
            <v>3</v>
          </cell>
          <cell r="W746">
            <v>0</v>
          </cell>
          <cell r="X746">
            <v>250</v>
          </cell>
          <cell r="Y746">
            <v>0</v>
          </cell>
          <cell r="Z746" t="str">
            <v>104030250250</v>
          </cell>
          <cell r="AA746" t="str">
            <v>Ống C=2,5 u.PVC DISMY C3 PN8 D250</v>
          </cell>
          <cell r="AB746">
            <v>12</v>
          </cell>
          <cell r="AC746" t="b">
            <v>1</v>
          </cell>
          <cell r="AD746" t="e">
            <v>#N/A</v>
          </cell>
        </row>
        <row r="747">
          <cell r="D747" t="str">
            <v>21O3280</v>
          </cell>
          <cell r="E747" t="str">
            <v>ống PVC DISMY C3 D280</v>
          </cell>
          <cell r="F747">
            <v>21120</v>
          </cell>
          <cell r="G747" t="str">
            <v>PVCỐng C=2,5</v>
          </cell>
          <cell r="I747" t="str">
            <v>Ống C=2,5</v>
          </cell>
          <cell r="J747" t="str">
            <v>PVC</v>
          </cell>
          <cell r="K747" t="str">
            <v>Ống C=2,5</v>
          </cell>
          <cell r="L747" t="str">
            <v>C3</v>
          </cell>
          <cell r="M747" t="str">
            <v>D280</v>
          </cell>
          <cell r="N747" t="str">
            <v>121120003280</v>
          </cell>
          <cell r="O747" t="str">
            <v>Ống C=2,5 u.PVC DISMY C3 PN8 D280</v>
          </cell>
          <cell r="P747" t="str">
            <v>m.</v>
          </cell>
          <cell r="R747" t="str">
            <v>O</v>
          </cell>
          <cell r="T747" t="str">
            <v>D</v>
          </cell>
          <cell r="U747">
            <v>8</v>
          </cell>
          <cell r="V747">
            <v>3</v>
          </cell>
          <cell r="W747">
            <v>0</v>
          </cell>
          <cell r="X747">
            <v>280</v>
          </cell>
          <cell r="Y747">
            <v>0</v>
          </cell>
          <cell r="Z747" t="str">
            <v>104030280280</v>
          </cell>
          <cell r="AA747" t="str">
            <v>Ống C=2,5 u.PVC DISMY C3 PN8 D280</v>
          </cell>
          <cell r="AB747">
            <v>12</v>
          </cell>
          <cell r="AC747" t="b">
            <v>1</v>
          </cell>
          <cell r="AD747" t="e">
            <v>#N/A</v>
          </cell>
        </row>
        <row r="748">
          <cell r="D748" t="str">
            <v>21O3315</v>
          </cell>
          <cell r="E748" t="str">
            <v>ống PVC DISMY C3 D315</v>
          </cell>
          <cell r="F748">
            <v>21120</v>
          </cell>
          <cell r="G748" t="str">
            <v>PVCỐng C=2,5</v>
          </cell>
          <cell r="I748" t="str">
            <v>Ống C=2,5</v>
          </cell>
          <cell r="J748" t="str">
            <v>PVC</v>
          </cell>
          <cell r="K748" t="str">
            <v>Ống C=2,5</v>
          </cell>
          <cell r="L748" t="str">
            <v>C3</v>
          </cell>
          <cell r="M748" t="str">
            <v>D315</v>
          </cell>
          <cell r="N748" t="str">
            <v>121120003315</v>
          </cell>
          <cell r="O748" t="str">
            <v>Ống C=2,5 u.PVC DISMY C3 PN8 D315</v>
          </cell>
          <cell r="P748" t="str">
            <v>m.</v>
          </cell>
          <cell r="R748" t="str">
            <v>O</v>
          </cell>
          <cell r="T748" t="str">
            <v>D</v>
          </cell>
          <cell r="U748">
            <v>8</v>
          </cell>
          <cell r="V748">
            <v>3</v>
          </cell>
          <cell r="W748">
            <v>0</v>
          </cell>
          <cell r="X748">
            <v>315</v>
          </cell>
          <cell r="Y748">
            <v>0</v>
          </cell>
          <cell r="Z748" t="str">
            <v>104030315315</v>
          </cell>
          <cell r="AA748" t="str">
            <v>Ống C=2,5 u.PVC DISMY C3 PN8 D315</v>
          </cell>
          <cell r="AB748">
            <v>12</v>
          </cell>
          <cell r="AC748" t="b">
            <v>1</v>
          </cell>
          <cell r="AD748" t="e">
            <v>#N/A</v>
          </cell>
        </row>
        <row r="749">
          <cell r="D749" t="str">
            <v>21O3355</v>
          </cell>
          <cell r="E749" t="str">
            <v>ống PVC DISMY C3 D355</v>
          </cell>
          <cell r="F749">
            <v>21120</v>
          </cell>
          <cell r="G749" t="str">
            <v>PVCỐng C=2,5</v>
          </cell>
          <cell r="I749" t="str">
            <v>Ống C=2,5</v>
          </cell>
          <cell r="J749" t="str">
            <v>PVC</v>
          </cell>
          <cell r="K749" t="str">
            <v>Ống C=2,5</v>
          </cell>
          <cell r="L749" t="str">
            <v>C3</v>
          </cell>
          <cell r="M749" t="str">
            <v>D355</v>
          </cell>
          <cell r="N749" t="str">
            <v>121120003355</v>
          </cell>
          <cell r="O749" t="str">
            <v>Ống C=2,5 u.PVC DISMY C3 PN8 D355</v>
          </cell>
          <cell r="P749" t="str">
            <v>m.</v>
          </cell>
          <cell r="R749" t="str">
            <v>O</v>
          </cell>
          <cell r="T749" t="str">
            <v>D</v>
          </cell>
          <cell r="U749">
            <v>8</v>
          </cell>
          <cell r="V749">
            <v>3</v>
          </cell>
          <cell r="W749">
            <v>0</v>
          </cell>
          <cell r="X749">
            <v>355</v>
          </cell>
          <cell r="Y749">
            <v>0</v>
          </cell>
          <cell r="Z749" t="str">
            <v>104030355355</v>
          </cell>
          <cell r="AA749" t="str">
            <v>Ống C=2,5 u.PVC DISMY C3 PN8 D355</v>
          </cell>
          <cell r="AB749">
            <v>12</v>
          </cell>
          <cell r="AC749" t="b">
            <v>1</v>
          </cell>
          <cell r="AD749" t="e">
            <v>#N/A</v>
          </cell>
        </row>
        <row r="750">
          <cell r="D750" t="str">
            <v>21O3400</v>
          </cell>
          <cell r="E750" t="str">
            <v>ống PVC DISMY C3 D400</v>
          </cell>
          <cell r="F750">
            <v>21120</v>
          </cell>
          <cell r="G750" t="str">
            <v>PVCỐng C=2,5</v>
          </cell>
          <cell r="I750" t="str">
            <v>Ống C=2,5</v>
          </cell>
          <cell r="J750" t="str">
            <v>PVC</v>
          </cell>
          <cell r="K750" t="str">
            <v>Ống C=2,5</v>
          </cell>
          <cell r="L750" t="str">
            <v>C3</v>
          </cell>
          <cell r="M750" t="str">
            <v>D400</v>
          </cell>
          <cell r="N750" t="str">
            <v>121120003400</v>
          </cell>
          <cell r="O750" t="str">
            <v>Ống C=2,5 u.PVC DISMY C3 PN8 D400</v>
          </cell>
          <cell r="P750" t="str">
            <v>m.</v>
          </cell>
          <cell r="R750" t="str">
            <v>O</v>
          </cell>
          <cell r="T750" t="str">
            <v>D</v>
          </cell>
          <cell r="U750">
            <v>8</v>
          </cell>
          <cell r="V750">
            <v>3</v>
          </cell>
          <cell r="W750">
            <v>0</v>
          </cell>
          <cell r="X750">
            <v>400</v>
          </cell>
          <cell r="Y750">
            <v>0</v>
          </cell>
          <cell r="Z750" t="str">
            <v>104030400400</v>
          </cell>
          <cell r="AA750" t="str">
            <v>Ống C=2,5 u.PVC DISMY C3 PN8 D400</v>
          </cell>
          <cell r="AB750">
            <v>12</v>
          </cell>
          <cell r="AC750" t="b">
            <v>1</v>
          </cell>
          <cell r="AD750" t="e">
            <v>#N/A</v>
          </cell>
        </row>
        <row r="751">
          <cell r="D751" t="str">
            <v>21O3450</v>
          </cell>
          <cell r="E751" t="str">
            <v>ống PVC DISMY C3 D450</v>
          </cell>
          <cell r="F751">
            <v>21120</v>
          </cell>
          <cell r="G751" t="str">
            <v>PVCỐng C=2,5</v>
          </cell>
          <cell r="I751" t="str">
            <v>Ống C=2,5</v>
          </cell>
          <cell r="J751" t="str">
            <v>PVC</v>
          </cell>
          <cell r="K751" t="str">
            <v>Ống C=2,5</v>
          </cell>
          <cell r="L751" t="str">
            <v>C3</v>
          </cell>
          <cell r="M751" t="str">
            <v>D450</v>
          </cell>
          <cell r="N751" t="str">
            <v>121120003450</v>
          </cell>
          <cell r="O751" t="str">
            <v>Ống C=2,5 u.PVC DISMY C3 PN8 D450</v>
          </cell>
          <cell r="P751" t="str">
            <v>m.</v>
          </cell>
          <cell r="R751" t="str">
            <v>O</v>
          </cell>
          <cell r="T751" t="str">
            <v>D</v>
          </cell>
          <cell r="U751">
            <v>8</v>
          </cell>
          <cell r="V751">
            <v>3</v>
          </cell>
          <cell r="W751">
            <v>0</v>
          </cell>
          <cell r="X751">
            <v>450</v>
          </cell>
          <cell r="Y751">
            <v>0</v>
          </cell>
          <cell r="Z751" t="str">
            <v>104030450450</v>
          </cell>
          <cell r="AA751" t="str">
            <v>Ống C=2,5 u.PVC DISMY C3 PN8 D450</v>
          </cell>
          <cell r="AB751">
            <v>12</v>
          </cell>
          <cell r="AC751" t="b">
            <v>1</v>
          </cell>
          <cell r="AD751" t="e">
            <v>#N/A</v>
          </cell>
        </row>
        <row r="752">
          <cell r="D752" t="str">
            <v>21O3500</v>
          </cell>
          <cell r="E752" t="str">
            <v>ống PVC DISMY C3 D500</v>
          </cell>
          <cell r="F752">
            <v>21120</v>
          </cell>
          <cell r="G752" t="str">
            <v>PVCỐng C=2,5</v>
          </cell>
          <cell r="I752" t="str">
            <v>Ống C=2,5</v>
          </cell>
          <cell r="J752" t="str">
            <v>PVC</v>
          </cell>
          <cell r="K752" t="str">
            <v>Ống C=2,5</v>
          </cell>
          <cell r="L752" t="str">
            <v>C3</v>
          </cell>
          <cell r="M752" t="str">
            <v>D500</v>
          </cell>
          <cell r="N752" t="str">
            <v>121120003500</v>
          </cell>
          <cell r="O752" t="str">
            <v>Ống C=2,5 u.PVC DISMY C3 PN8 D500</v>
          </cell>
          <cell r="P752" t="str">
            <v>m.</v>
          </cell>
          <cell r="R752" t="str">
            <v>O</v>
          </cell>
          <cell r="T752" t="str">
            <v>D</v>
          </cell>
          <cell r="U752">
            <v>8</v>
          </cell>
          <cell r="V752">
            <v>3</v>
          </cell>
          <cell r="W752">
            <v>0</v>
          </cell>
          <cell r="X752">
            <v>500</v>
          </cell>
          <cell r="Y752">
            <v>0</v>
          </cell>
          <cell r="Z752" t="str">
            <v>104030500500</v>
          </cell>
          <cell r="AA752" t="str">
            <v>Ống C=2,5 u.PVC DISMY C3 PN8 D500</v>
          </cell>
          <cell r="AB752">
            <v>12</v>
          </cell>
          <cell r="AC752" t="b">
            <v>1</v>
          </cell>
          <cell r="AD752" t="e">
            <v>#N/A</v>
          </cell>
        </row>
        <row r="753">
          <cell r="D753" t="str">
            <v>21O3560</v>
          </cell>
          <cell r="E753" t="str">
            <v>ống PVC DISMY C3 D560</v>
          </cell>
          <cell r="F753">
            <v>21120</v>
          </cell>
          <cell r="G753" t="str">
            <v>PVCỐng C=2,5</v>
          </cell>
          <cell r="I753" t="str">
            <v>Ống C=2,5</v>
          </cell>
          <cell r="J753" t="str">
            <v>PVC</v>
          </cell>
          <cell r="K753" t="str">
            <v>Ống C=2,5</v>
          </cell>
          <cell r="L753" t="str">
            <v>C3</v>
          </cell>
          <cell r="M753" t="str">
            <v>D560</v>
          </cell>
          <cell r="N753" t="str">
            <v>121120003560</v>
          </cell>
          <cell r="O753" t="str">
            <v>Ống C=2,5 u.PVC DISMY C3 PN8 D560</v>
          </cell>
          <cell r="P753" t="str">
            <v>m.</v>
          </cell>
          <cell r="R753" t="str">
            <v>O</v>
          </cell>
          <cell r="T753" t="str">
            <v>D</v>
          </cell>
          <cell r="U753">
            <v>8</v>
          </cell>
          <cell r="V753">
            <v>3</v>
          </cell>
          <cell r="W753">
            <v>0</v>
          </cell>
          <cell r="X753">
            <v>560</v>
          </cell>
          <cell r="Y753">
            <v>0</v>
          </cell>
          <cell r="Z753" t="str">
            <v>104030560560</v>
          </cell>
          <cell r="AA753" t="str">
            <v>Ống C=2,5 u.PVC DISMY C3 PN8 D560</v>
          </cell>
          <cell r="AB753">
            <v>12</v>
          </cell>
          <cell r="AC753" t="b">
            <v>1</v>
          </cell>
          <cell r="AD753" t="e">
            <v>#N/A</v>
          </cell>
        </row>
        <row r="754">
          <cell r="D754" t="str">
            <v>21O3630</v>
          </cell>
          <cell r="E754" t="str">
            <v>ống PVC DISMY C3 D630</v>
          </cell>
          <cell r="F754">
            <v>21120</v>
          </cell>
          <cell r="G754" t="str">
            <v>PVCỐng C=2,5</v>
          </cell>
          <cell r="I754" t="str">
            <v>Ống C=2,5</v>
          </cell>
          <cell r="J754" t="str">
            <v>PVC</v>
          </cell>
          <cell r="K754" t="str">
            <v>Ống C=2,5</v>
          </cell>
          <cell r="L754" t="str">
            <v>C3</v>
          </cell>
          <cell r="M754" t="str">
            <v>D630</v>
          </cell>
          <cell r="N754" t="str">
            <v>121120003630</v>
          </cell>
          <cell r="O754" t="str">
            <v>Ống C=2,5 u.PVC DISMY C3 PN8 D630</v>
          </cell>
          <cell r="P754" t="str">
            <v>m.</v>
          </cell>
          <cell r="R754" t="str">
            <v>O</v>
          </cell>
          <cell r="T754" t="str">
            <v>D</v>
          </cell>
          <cell r="U754">
            <v>8</v>
          </cell>
          <cell r="V754">
            <v>3</v>
          </cell>
          <cell r="W754">
            <v>0</v>
          </cell>
          <cell r="X754">
            <v>630</v>
          </cell>
          <cell r="Y754">
            <v>0</v>
          </cell>
          <cell r="Z754" t="str">
            <v>104030630630</v>
          </cell>
          <cell r="AA754" t="str">
            <v>Ống C=2,5 u.PVC DISMY C3 PN8 D630</v>
          </cell>
          <cell r="AB754">
            <v>12</v>
          </cell>
          <cell r="AC754" t="b">
            <v>1</v>
          </cell>
          <cell r="AD754" t="e">
            <v>#N/A</v>
          </cell>
        </row>
        <row r="755">
          <cell r="D755" t="str">
            <v>21O434</v>
          </cell>
          <cell r="E755" t="str">
            <v>ống PVC DISMY C4 D34</v>
          </cell>
          <cell r="F755">
            <v>21120</v>
          </cell>
          <cell r="G755" t="str">
            <v>PVCỐng C=2,5</v>
          </cell>
          <cell r="I755" t="str">
            <v>Ống C=2,5</v>
          </cell>
          <cell r="J755" t="str">
            <v>PVC</v>
          </cell>
          <cell r="K755" t="str">
            <v>Ống C=2,5</v>
          </cell>
          <cell r="L755" t="str">
            <v>C4</v>
          </cell>
          <cell r="M755" t="str">
            <v>D34</v>
          </cell>
          <cell r="N755" t="str">
            <v>121120004034</v>
          </cell>
          <cell r="O755" t="str">
            <v>Ống C=2,5 u.PVC DISMY C4 PN25 D34</v>
          </cell>
          <cell r="P755" t="str">
            <v>m.</v>
          </cell>
          <cell r="R755" t="str">
            <v>O</v>
          </cell>
          <cell r="T755" t="str">
            <v>D</v>
          </cell>
          <cell r="U755">
            <v>25</v>
          </cell>
          <cell r="V755">
            <v>4</v>
          </cell>
          <cell r="W755">
            <v>0</v>
          </cell>
          <cell r="X755">
            <v>34</v>
          </cell>
          <cell r="Y755">
            <v>0</v>
          </cell>
          <cell r="Z755" t="str">
            <v>104040034034</v>
          </cell>
          <cell r="AA755" t="str">
            <v>Ống C=2,5 u.PVC DISMY C4 PN25 D34</v>
          </cell>
          <cell r="AB755">
            <v>12</v>
          </cell>
          <cell r="AC755" t="b">
            <v>1</v>
          </cell>
          <cell r="AD755" t="e">
            <v>#N/A</v>
          </cell>
        </row>
        <row r="756">
          <cell r="D756" t="str">
            <v>21O442</v>
          </cell>
          <cell r="E756" t="str">
            <v>ống PVC DISMY C4 D42</v>
          </cell>
          <cell r="F756">
            <v>21120</v>
          </cell>
          <cell r="G756" t="str">
            <v>PVCỐng C=2,5</v>
          </cell>
          <cell r="I756" t="str">
            <v>Ống C=2,5</v>
          </cell>
          <cell r="J756" t="str">
            <v>PVC</v>
          </cell>
          <cell r="K756" t="str">
            <v>Ống C=2,5</v>
          </cell>
          <cell r="L756" t="str">
            <v>C4</v>
          </cell>
          <cell r="M756" t="str">
            <v>D42</v>
          </cell>
          <cell r="N756" t="str">
            <v>121120004042</v>
          </cell>
          <cell r="O756" t="str">
            <v>Ống C=2,5 u.PVC DISMY C4 PN16 D42</v>
          </cell>
          <cell r="P756" t="str">
            <v>m.</v>
          </cell>
          <cell r="R756" t="str">
            <v>O</v>
          </cell>
          <cell r="T756" t="str">
            <v>D</v>
          </cell>
          <cell r="U756">
            <v>16</v>
          </cell>
          <cell r="V756">
            <v>4</v>
          </cell>
          <cell r="W756">
            <v>0</v>
          </cell>
          <cell r="X756">
            <v>42</v>
          </cell>
          <cell r="Y756">
            <v>0</v>
          </cell>
          <cell r="Z756" t="str">
            <v>104040042042</v>
          </cell>
          <cell r="AA756" t="str">
            <v>Ống C=2,5 u.PVC DISMY C4 PN16 D42</v>
          </cell>
          <cell r="AB756">
            <v>12</v>
          </cell>
          <cell r="AC756" t="b">
            <v>1</v>
          </cell>
          <cell r="AD756" t="e">
            <v>#N/A</v>
          </cell>
        </row>
        <row r="757">
          <cell r="D757" t="str">
            <v>21O448</v>
          </cell>
          <cell r="E757" t="str">
            <v>ống PVC DISMY C4 D48</v>
          </cell>
          <cell r="F757">
            <v>21120</v>
          </cell>
          <cell r="G757" t="str">
            <v>PVCỐng C=2,5</v>
          </cell>
          <cell r="I757" t="str">
            <v>Ống C=2,5</v>
          </cell>
          <cell r="J757" t="str">
            <v>PVC</v>
          </cell>
          <cell r="K757" t="str">
            <v>Ống C=2,5</v>
          </cell>
          <cell r="L757" t="str">
            <v>C4</v>
          </cell>
          <cell r="M757" t="str">
            <v>D48</v>
          </cell>
          <cell r="N757" t="str">
            <v>121120004048</v>
          </cell>
          <cell r="O757" t="str">
            <v>Ống C=2,5 u.PVC DISMY C4 PN16 D48</v>
          </cell>
          <cell r="P757" t="str">
            <v>m.</v>
          </cell>
          <cell r="R757" t="str">
            <v>O</v>
          </cell>
          <cell r="T757" t="str">
            <v>D</v>
          </cell>
          <cell r="U757">
            <v>16</v>
          </cell>
          <cell r="V757">
            <v>4</v>
          </cell>
          <cell r="W757">
            <v>0</v>
          </cell>
          <cell r="X757">
            <v>48</v>
          </cell>
          <cell r="Y757">
            <v>0</v>
          </cell>
          <cell r="Z757" t="str">
            <v>104040048048</v>
          </cell>
          <cell r="AA757" t="str">
            <v>Ống C=2,5 u.PVC DISMY C4 PN16 D48</v>
          </cell>
          <cell r="AB757">
            <v>12</v>
          </cell>
          <cell r="AC757" t="b">
            <v>1</v>
          </cell>
          <cell r="AD757" t="e">
            <v>#N/A</v>
          </cell>
        </row>
        <row r="758">
          <cell r="D758" t="str">
            <v>21O460</v>
          </cell>
          <cell r="E758" t="str">
            <v>ống PVC DISMY C4 D60</v>
          </cell>
          <cell r="F758">
            <v>21120</v>
          </cell>
          <cell r="G758" t="str">
            <v>PVCỐng C=2,5</v>
          </cell>
          <cell r="I758" t="str">
            <v>Ống C=2,5</v>
          </cell>
          <cell r="J758" t="str">
            <v>PVC</v>
          </cell>
          <cell r="K758" t="str">
            <v>Ống C=2,5</v>
          </cell>
          <cell r="L758" t="str">
            <v>C4</v>
          </cell>
          <cell r="M758" t="str">
            <v>D60</v>
          </cell>
          <cell r="N758" t="str">
            <v>121120004060</v>
          </cell>
          <cell r="O758" t="str">
            <v>Ống C=2,5 u.PVC DISMY C4 PN12,5 D60</v>
          </cell>
          <cell r="P758" t="str">
            <v>m.</v>
          </cell>
          <cell r="R758" t="str">
            <v>O</v>
          </cell>
          <cell r="T758" t="str">
            <v>D</v>
          </cell>
          <cell r="U758">
            <v>12.5</v>
          </cell>
          <cell r="V758">
            <v>4</v>
          </cell>
          <cell r="W758">
            <v>0</v>
          </cell>
          <cell r="X758">
            <v>60</v>
          </cell>
          <cell r="Y758">
            <v>0</v>
          </cell>
          <cell r="Z758" t="str">
            <v>104040060060</v>
          </cell>
          <cell r="AA758" t="str">
            <v>Ống C=2,5 u.PVC DISMY C4 PN12,5 D60</v>
          </cell>
          <cell r="AB758">
            <v>12</v>
          </cell>
          <cell r="AC758" t="b">
            <v>1</v>
          </cell>
          <cell r="AD758" t="e">
            <v>#N/A</v>
          </cell>
        </row>
        <row r="759">
          <cell r="D759" t="str">
            <v>21O475</v>
          </cell>
          <cell r="E759" t="str">
            <v>ống PVC DISMY C4 D75</v>
          </cell>
          <cell r="F759">
            <v>21120</v>
          </cell>
          <cell r="G759" t="str">
            <v>PVCỐng C=2,5</v>
          </cell>
          <cell r="I759" t="str">
            <v>Ống C=2,5</v>
          </cell>
          <cell r="J759" t="str">
            <v>PVC</v>
          </cell>
          <cell r="K759" t="str">
            <v>Ống C=2,5</v>
          </cell>
          <cell r="L759" t="str">
            <v>C4</v>
          </cell>
          <cell r="M759" t="str">
            <v>D75</v>
          </cell>
          <cell r="N759" t="str">
            <v>121120004075</v>
          </cell>
          <cell r="O759" t="str">
            <v>Ống C=2,5 u.PVC DISMY C4 PN12,5 D75</v>
          </cell>
          <cell r="P759" t="str">
            <v>m.</v>
          </cell>
          <cell r="R759" t="str">
            <v>O</v>
          </cell>
          <cell r="T759" t="str">
            <v>D</v>
          </cell>
          <cell r="U759">
            <v>12.5</v>
          </cell>
          <cell r="V759">
            <v>4</v>
          </cell>
          <cell r="W759">
            <v>0</v>
          </cell>
          <cell r="X759">
            <v>75</v>
          </cell>
          <cell r="Y759">
            <v>0</v>
          </cell>
          <cell r="Z759" t="str">
            <v>104040075075</v>
          </cell>
          <cell r="AA759" t="str">
            <v>Ống C=2,5 u.PVC DISMY C4 PN12,5 D75</v>
          </cell>
          <cell r="AB759">
            <v>12</v>
          </cell>
          <cell r="AC759" t="b">
            <v>1</v>
          </cell>
          <cell r="AD759" t="e">
            <v>#N/A</v>
          </cell>
        </row>
        <row r="760">
          <cell r="D760" t="str">
            <v>21O490</v>
          </cell>
          <cell r="E760" t="str">
            <v>ống PVC DISMY C4 D90</v>
          </cell>
          <cell r="F760">
            <v>21120</v>
          </cell>
          <cell r="G760" t="str">
            <v>PVCỐng C=2,5</v>
          </cell>
          <cell r="I760" t="str">
            <v>Ống C=2,5</v>
          </cell>
          <cell r="J760" t="str">
            <v>PVC</v>
          </cell>
          <cell r="K760" t="str">
            <v>Ống C=2,5</v>
          </cell>
          <cell r="L760" t="str">
            <v>C4</v>
          </cell>
          <cell r="M760" t="str">
            <v>D90</v>
          </cell>
          <cell r="N760" t="str">
            <v>121120004090</v>
          </cell>
          <cell r="O760" t="str">
            <v>Ống C=2,5 u.PVC DISMY C4 PN10 D90</v>
          </cell>
          <cell r="P760" t="str">
            <v>m.</v>
          </cell>
          <cell r="R760" t="str">
            <v>O</v>
          </cell>
          <cell r="T760" t="str">
            <v>D</v>
          </cell>
          <cell r="U760">
            <v>10</v>
          </cell>
          <cell r="V760">
            <v>4</v>
          </cell>
          <cell r="W760">
            <v>0</v>
          </cell>
          <cell r="X760">
            <v>90</v>
          </cell>
          <cell r="Y760">
            <v>0</v>
          </cell>
          <cell r="Z760" t="str">
            <v>104040090090</v>
          </cell>
          <cell r="AA760" t="str">
            <v>Ống C=2,5 u.PVC DISMY C4 PN10 D90</v>
          </cell>
          <cell r="AB760">
            <v>12</v>
          </cell>
          <cell r="AC760" t="b">
            <v>1</v>
          </cell>
          <cell r="AD760" t="e">
            <v>#N/A</v>
          </cell>
        </row>
        <row r="761">
          <cell r="D761" t="str">
            <v>21O4110</v>
          </cell>
          <cell r="E761" t="str">
            <v>ống PVC DISMY C4 D110</v>
          </cell>
          <cell r="F761">
            <v>21120</v>
          </cell>
          <cell r="G761" t="str">
            <v>PVCỐng C=2,5</v>
          </cell>
          <cell r="I761" t="str">
            <v>Ống C=2,5</v>
          </cell>
          <cell r="J761" t="str">
            <v>PVC</v>
          </cell>
          <cell r="K761" t="str">
            <v>Ống C=2,5</v>
          </cell>
          <cell r="L761" t="str">
            <v>C4</v>
          </cell>
          <cell r="M761" t="str">
            <v>D110</v>
          </cell>
          <cell r="N761" t="str">
            <v>121120004110</v>
          </cell>
          <cell r="O761" t="str">
            <v>Ống C=2,5 u.PVC DISMY C4 PN10 D110</v>
          </cell>
          <cell r="P761" t="str">
            <v>m.</v>
          </cell>
          <cell r="R761" t="str">
            <v>O</v>
          </cell>
          <cell r="T761" t="str">
            <v>D</v>
          </cell>
          <cell r="U761">
            <v>10</v>
          </cell>
          <cell r="V761">
            <v>4</v>
          </cell>
          <cell r="W761">
            <v>0</v>
          </cell>
          <cell r="X761">
            <v>110</v>
          </cell>
          <cell r="Y761">
            <v>0</v>
          </cell>
          <cell r="Z761" t="str">
            <v>104040110110</v>
          </cell>
          <cell r="AA761" t="str">
            <v>Ống C=2,5 u.PVC DISMY C4 PN10 D110</v>
          </cell>
          <cell r="AB761">
            <v>12</v>
          </cell>
          <cell r="AC761" t="b">
            <v>1</v>
          </cell>
          <cell r="AD761" t="e">
            <v>#N/A</v>
          </cell>
        </row>
        <row r="762">
          <cell r="D762" t="str">
            <v>21O4125</v>
          </cell>
          <cell r="E762" t="str">
            <v>ống PVC DISMY C4 D125</v>
          </cell>
          <cell r="F762">
            <v>21120</v>
          </cell>
          <cell r="G762" t="str">
            <v>PVCỐng C=2,5</v>
          </cell>
          <cell r="I762" t="str">
            <v>Ống C=2,5</v>
          </cell>
          <cell r="J762" t="str">
            <v>PVC</v>
          </cell>
          <cell r="K762" t="str">
            <v>Ống C=2,5</v>
          </cell>
          <cell r="L762" t="str">
            <v>C4</v>
          </cell>
          <cell r="M762" t="str">
            <v>D125</v>
          </cell>
          <cell r="N762" t="str">
            <v>121120004125</v>
          </cell>
          <cell r="O762" t="str">
            <v>Ống C=2,5 u.PVC DISMY C4 PN10 D125</v>
          </cell>
          <cell r="P762" t="str">
            <v>m.</v>
          </cell>
          <cell r="R762" t="str">
            <v>O</v>
          </cell>
          <cell r="T762" t="str">
            <v>D</v>
          </cell>
          <cell r="U762">
            <v>10</v>
          </cell>
          <cell r="V762">
            <v>4</v>
          </cell>
          <cell r="W762">
            <v>0</v>
          </cell>
          <cell r="X762">
            <v>125</v>
          </cell>
          <cell r="Y762">
            <v>0</v>
          </cell>
          <cell r="Z762" t="str">
            <v>104040125125</v>
          </cell>
          <cell r="AA762" t="str">
            <v>Ống C=2,5 u.PVC DISMY C4 PN10 D125</v>
          </cell>
          <cell r="AB762">
            <v>12</v>
          </cell>
          <cell r="AC762" t="b">
            <v>1</v>
          </cell>
          <cell r="AD762" t="e">
            <v>#N/A</v>
          </cell>
        </row>
        <row r="763">
          <cell r="D763" t="str">
            <v>21O4140</v>
          </cell>
          <cell r="E763" t="str">
            <v>ống PVC DISMY C4 D140</v>
          </cell>
          <cell r="F763">
            <v>21120</v>
          </cell>
          <cell r="G763" t="str">
            <v>PVCỐng C=2,5</v>
          </cell>
          <cell r="I763" t="str">
            <v>Ống C=2,5</v>
          </cell>
          <cell r="J763" t="str">
            <v>PVC</v>
          </cell>
          <cell r="K763" t="str">
            <v>Ống C=2,5</v>
          </cell>
          <cell r="L763" t="str">
            <v>C4</v>
          </cell>
          <cell r="M763" t="str">
            <v>D140</v>
          </cell>
          <cell r="N763" t="str">
            <v>121120004140</v>
          </cell>
          <cell r="O763" t="str">
            <v>Ống C=2,5 u.PVC DISMY C4 PN10 D140</v>
          </cell>
          <cell r="P763" t="str">
            <v>m.</v>
          </cell>
          <cell r="R763" t="str">
            <v>O</v>
          </cell>
          <cell r="T763" t="str">
            <v>D</v>
          </cell>
          <cell r="U763">
            <v>10</v>
          </cell>
          <cell r="V763">
            <v>4</v>
          </cell>
          <cell r="W763">
            <v>0</v>
          </cell>
          <cell r="X763">
            <v>140</v>
          </cell>
          <cell r="Y763">
            <v>0</v>
          </cell>
          <cell r="Z763" t="str">
            <v>104040140140</v>
          </cell>
          <cell r="AA763" t="str">
            <v>Ống C=2,5 u.PVC DISMY C4 PN10 D140</v>
          </cell>
          <cell r="AB763">
            <v>12</v>
          </cell>
          <cell r="AC763" t="b">
            <v>1</v>
          </cell>
          <cell r="AD763" t="e">
            <v>#N/A</v>
          </cell>
        </row>
        <row r="764">
          <cell r="D764" t="str">
            <v>21O4160</v>
          </cell>
          <cell r="E764" t="str">
            <v>ống PVC DISMY C4 D160</v>
          </cell>
          <cell r="F764">
            <v>21120</v>
          </cell>
          <cell r="G764" t="str">
            <v>PVCỐng C=2,5</v>
          </cell>
          <cell r="I764" t="str">
            <v>Ống C=2,5</v>
          </cell>
          <cell r="J764" t="str">
            <v>PVC</v>
          </cell>
          <cell r="K764" t="str">
            <v>Ống C=2,5</v>
          </cell>
          <cell r="L764" t="str">
            <v>C4</v>
          </cell>
          <cell r="M764" t="str">
            <v>D160</v>
          </cell>
          <cell r="N764" t="str">
            <v>121120004160</v>
          </cell>
          <cell r="O764" t="str">
            <v>Ống C=2,5 u.PVC DISMY C4 PN10 D160</v>
          </cell>
          <cell r="P764" t="str">
            <v>m.</v>
          </cell>
          <cell r="R764" t="str">
            <v>O</v>
          </cell>
          <cell r="T764" t="str">
            <v>D</v>
          </cell>
          <cell r="U764">
            <v>10</v>
          </cell>
          <cell r="V764">
            <v>4</v>
          </cell>
          <cell r="W764">
            <v>0</v>
          </cell>
          <cell r="X764">
            <v>160</v>
          </cell>
          <cell r="Y764">
            <v>0</v>
          </cell>
          <cell r="Z764" t="str">
            <v>104040160160</v>
          </cell>
          <cell r="AA764" t="str">
            <v>Ống C=2,5 u.PVC DISMY C4 PN10 D160</v>
          </cell>
          <cell r="AB764">
            <v>12</v>
          </cell>
          <cell r="AC764" t="b">
            <v>1</v>
          </cell>
          <cell r="AD764" t="e">
            <v>#N/A</v>
          </cell>
        </row>
        <row r="765">
          <cell r="D765" t="str">
            <v>21O4180</v>
          </cell>
          <cell r="E765" t="str">
            <v>ống PVC DISMY C4 D180</v>
          </cell>
          <cell r="F765">
            <v>21120</v>
          </cell>
          <cell r="G765" t="str">
            <v>PVCỐng C=2,5</v>
          </cell>
          <cell r="I765" t="str">
            <v>Ống C=2,5</v>
          </cell>
          <cell r="J765" t="str">
            <v>PVC</v>
          </cell>
          <cell r="K765" t="str">
            <v>Ống C=2,5</v>
          </cell>
          <cell r="L765" t="str">
            <v>C4</v>
          </cell>
          <cell r="M765" t="str">
            <v>D180</v>
          </cell>
          <cell r="N765" t="str">
            <v>121120004180</v>
          </cell>
          <cell r="O765" t="str">
            <v>Ống C=2,5 u.PVC DISMY C4 PN10 D180</v>
          </cell>
          <cell r="P765" t="str">
            <v>m.</v>
          </cell>
          <cell r="R765" t="str">
            <v>O</v>
          </cell>
          <cell r="T765" t="str">
            <v>D</v>
          </cell>
          <cell r="U765">
            <v>10</v>
          </cell>
          <cell r="V765">
            <v>4</v>
          </cell>
          <cell r="W765">
            <v>0</v>
          </cell>
          <cell r="X765">
            <v>180</v>
          </cell>
          <cell r="Y765">
            <v>0</v>
          </cell>
          <cell r="Z765" t="str">
            <v>104040180180</v>
          </cell>
          <cell r="AA765" t="str">
            <v>Ống C=2,5 u.PVC DISMY C4 PN10 D180</v>
          </cell>
          <cell r="AB765">
            <v>12</v>
          </cell>
          <cell r="AC765" t="b">
            <v>1</v>
          </cell>
          <cell r="AD765" t="e">
            <v>#N/A</v>
          </cell>
        </row>
        <row r="766">
          <cell r="D766" t="str">
            <v>21O4200</v>
          </cell>
          <cell r="E766" t="str">
            <v>ống PVC DISMY C4 D200</v>
          </cell>
          <cell r="F766">
            <v>21120</v>
          </cell>
          <cell r="G766" t="str">
            <v>PVCỐng C=2,5</v>
          </cell>
          <cell r="I766" t="str">
            <v>Ống C=2,5</v>
          </cell>
          <cell r="J766" t="str">
            <v>PVC</v>
          </cell>
          <cell r="K766" t="str">
            <v>Ống C=2,5</v>
          </cell>
          <cell r="L766" t="str">
            <v>C4</v>
          </cell>
          <cell r="M766" t="str">
            <v>D200</v>
          </cell>
          <cell r="N766" t="str">
            <v>121120004200</v>
          </cell>
          <cell r="O766" t="str">
            <v>Ống C=2,5 u.PVC DISMY C4 PN10 D200</v>
          </cell>
          <cell r="P766" t="str">
            <v>m.</v>
          </cell>
          <cell r="R766" t="str">
            <v>O</v>
          </cell>
          <cell r="T766" t="str">
            <v>D</v>
          </cell>
          <cell r="U766">
            <v>10</v>
          </cell>
          <cell r="V766">
            <v>4</v>
          </cell>
          <cell r="W766">
            <v>0</v>
          </cell>
          <cell r="X766">
            <v>200</v>
          </cell>
          <cell r="Y766">
            <v>0</v>
          </cell>
          <cell r="Z766" t="str">
            <v>104040200200</v>
          </cell>
          <cell r="AA766" t="str">
            <v>Ống C=2,5 u.PVC DISMY C4 PN10 D200</v>
          </cell>
          <cell r="AB766">
            <v>12</v>
          </cell>
          <cell r="AC766" t="b">
            <v>1</v>
          </cell>
          <cell r="AD766" t="e">
            <v>#N/A</v>
          </cell>
        </row>
        <row r="767">
          <cell r="D767" t="str">
            <v>21O4225</v>
          </cell>
          <cell r="E767" t="str">
            <v>ống PVC DISMY C4 D225</v>
          </cell>
          <cell r="F767">
            <v>21120</v>
          </cell>
          <cell r="G767" t="str">
            <v>PVCỐng C=2,5</v>
          </cell>
          <cell r="I767" t="str">
            <v>Ống C=2,5</v>
          </cell>
          <cell r="J767" t="str">
            <v>PVC</v>
          </cell>
          <cell r="K767" t="str">
            <v>Ống C=2,5</v>
          </cell>
          <cell r="L767" t="str">
            <v>C4</v>
          </cell>
          <cell r="M767" t="str">
            <v>D225</v>
          </cell>
          <cell r="N767" t="str">
            <v>121120004225</v>
          </cell>
          <cell r="O767" t="str">
            <v>Ống C=2,5 u.PVC DISMY C4 PN10 D225</v>
          </cell>
          <cell r="P767" t="str">
            <v>m.</v>
          </cell>
          <cell r="R767" t="str">
            <v>O</v>
          </cell>
          <cell r="T767" t="str">
            <v>D</v>
          </cell>
          <cell r="U767">
            <v>10</v>
          </cell>
          <cell r="V767">
            <v>4</v>
          </cell>
          <cell r="W767">
            <v>0</v>
          </cell>
          <cell r="X767">
            <v>225</v>
          </cell>
          <cell r="Y767">
            <v>0</v>
          </cell>
          <cell r="Z767" t="str">
            <v>104040225225</v>
          </cell>
          <cell r="AA767" t="str">
            <v>Ống C=2,5 u.PVC DISMY C4 PN10 D225</v>
          </cell>
          <cell r="AB767">
            <v>12</v>
          </cell>
          <cell r="AC767" t="b">
            <v>1</v>
          </cell>
          <cell r="AD767" t="e">
            <v>#N/A</v>
          </cell>
        </row>
        <row r="768">
          <cell r="D768" t="str">
            <v>21O4250</v>
          </cell>
          <cell r="E768" t="str">
            <v>ống PVC DISMY C4 D250</v>
          </cell>
          <cell r="F768">
            <v>21120</v>
          </cell>
          <cell r="G768" t="str">
            <v>PVCỐng C=2,5</v>
          </cell>
          <cell r="I768" t="str">
            <v>Ống C=2,5</v>
          </cell>
          <cell r="J768" t="str">
            <v>PVC</v>
          </cell>
          <cell r="K768" t="str">
            <v>Ống C=2,5</v>
          </cell>
          <cell r="L768" t="str">
            <v>C4</v>
          </cell>
          <cell r="M768" t="str">
            <v>D250</v>
          </cell>
          <cell r="N768" t="str">
            <v>121120004250</v>
          </cell>
          <cell r="O768" t="str">
            <v>Ống C=2,5 u.PVC DISMY C4 PN10 D250</v>
          </cell>
          <cell r="P768" t="str">
            <v>m.</v>
          </cell>
          <cell r="R768" t="str">
            <v>O</v>
          </cell>
          <cell r="T768" t="str">
            <v>D</v>
          </cell>
          <cell r="U768">
            <v>10</v>
          </cell>
          <cell r="V768">
            <v>4</v>
          </cell>
          <cell r="W768">
            <v>0</v>
          </cell>
          <cell r="X768">
            <v>250</v>
          </cell>
          <cell r="Y768">
            <v>0</v>
          </cell>
          <cell r="Z768" t="str">
            <v>104040250250</v>
          </cell>
          <cell r="AA768" t="str">
            <v>Ống C=2,5 u.PVC DISMY C4 PN10 D250</v>
          </cell>
          <cell r="AB768">
            <v>12</v>
          </cell>
          <cell r="AC768" t="b">
            <v>1</v>
          </cell>
          <cell r="AD768" t="e">
            <v>#N/A</v>
          </cell>
        </row>
        <row r="769">
          <cell r="D769" t="str">
            <v>21O4280</v>
          </cell>
          <cell r="E769" t="str">
            <v>ống PVC DISMY C4 D280</v>
          </cell>
          <cell r="F769">
            <v>21120</v>
          </cell>
          <cell r="G769" t="str">
            <v>PVCỐng C=2,5</v>
          </cell>
          <cell r="I769" t="str">
            <v>Ống C=2,5</v>
          </cell>
          <cell r="J769" t="str">
            <v>PVC</v>
          </cell>
          <cell r="K769" t="str">
            <v>Ống C=2,5</v>
          </cell>
          <cell r="L769" t="str">
            <v>C4</v>
          </cell>
          <cell r="M769" t="str">
            <v>D280</v>
          </cell>
          <cell r="N769" t="str">
            <v>121120004280</v>
          </cell>
          <cell r="O769" t="str">
            <v>Ống C=2,5 u.PVC DISMY C4 PN10 D280</v>
          </cell>
          <cell r="P769" t="str">
            <v>m.</v>
          </cell>
          <cell r="R769" t="str">
            <v>O</v>
          </cell>
          <cell r="T769" t="str">
            <v>D</v>
          </cell>
          <cell r="U769">
            <v>10</v>
          </cell>
          <cell r="V769">
            <v>4</v>
          </cell>
          <cell r="W769">
            <v>0</v>
          </cell>
          <cell r="X769">
            <v>280</v>
          </cell>
          <cell r="Y769">
            <v>0</v>
          </cell>
          <cell r="Z769" t="str">
            <v>104040280280</v>
          </cell>
          <cell r="AA769" t="str">
            <v>Ống C=2,5 u.PVC DISMY C4 PN10 D280</v>
          </cell>
          <cell r="AB769">
            <v>12</v>
          </cell>
          <cell r="AC769" t="b">
            <v>1</v>
          </cell>
          <cell r="AD769" t="e">
            <v>#N/A</v>
          </cell>
        </row>
        <row r="770">
          <cell r="D770" t="str">
            <v>21O4315</v>
          </cell>
          <cell r="E770" t="str">
            <v>ống PVC DISMY C4 D315</v>
          </cell>
          <cell r="F770">
            <v>21120</v>
          </cell>
          <cell r="G770" t="str">
            <v>PVCỐng C=2,5</v>
          </cell>
          <cell r="I770" t="str">
            <v>Ống C=2,5</v>
          </cell>
          <cell r="J770" t="str">
            <v>PVC</v>
          </cell>
          <cell r="K770" t="str">
            <v>Ống C=2,5</v>
          </cell>
          <cell r="L770" t="str">
            <v>C4</v>
          </cell>
          <cell r="M770" t="str">
            <v>D315</v>
          </cell>
          <cell r="N770" t="str">
            <v>121120004315</v>
          </cell>
          <cell r="O770" t="str">
            <v>Ống C=2,5 u.PVC DISMY C4 PN10 D315</v>
          </cell>
          <cell r="P770" t="str">
            <v>m.</v>
          </cell>
          <cell r="R770" t="str">
            <v>O</v>
          </cell>
          <cell r="T770" t="str">
            <v>D</v>
          </cell>
          <cell r="U770">
            <v>10</v>
          </cell>
          <cell r="V770">
            <v>4</v>
          </cell>
          <cell r="W770">
            <v>0</v>
          </cell>
          <cell r="X770">
            <v>315</v>
          </cell>
          <cell r="Y770">
            <v>0</v>
          </cell>
          <cell r="Z770" t="str">
            <v>104040315315</v>
          </cell>
          <cell r="AA770" t="str">
            <v>Ống C=2,5 u.PVC DISMY C4 PN10 D315</v>
          </cell>
          <cell r="AB770">
            <v>12</v>
          </cell>
          <cell r="AC770" t="b">
            <v>1</v>
          </cell>
          <cell r="AD770" t="e">
            <v>#N/A</v>
          </cell>
        </row>
        <row r="771">
          <cell r="D771" t="str">
            <v>21O4355</v>
          </cell>
          <cell r="E771" t="str">
            <v>ống PVC DISMY C4 D355</v>
          </cell>
          <cell r="F771">
            <v>21120</v>
          </cell>
          <cell r="G771" t="str">
            <v>PVCỐng C=2,5</v>
          </cell>
          <cell r="I771" t="str">
            <v>Ống C=2,5</v>
          </cell>
          <cell r="J771" t="str">
            <v>PVC</v>
          </cell>
          <cell r="K771" t="str">
            <v>Ống C=2,5</v>
          </cell>
          <cell r="L771" t="str">
            <v>C4</v>
          </cell>
          <cell r="M771" t="str">
            <v>D355</v>
          </cell>
          <cell r="N771" t="str">
            <v>121120004355</v>
          </cell>
          <cell r="O771" t="str">
            <v>Ống C=2,5 u.PVC DISMY C4 PN10 D355</v>
          </cell>
          <cell r="P771" t="str">
            <v>m.</v>
          </cell>
          <cell r="R771" t="str">
            <v>O</v>
          </cell>
          <cell r="T771" t="str">
            <v>D</v>
          </cell>
          <cell r="U771">
            <v>10</v>
          </cell>
          <cell r="V771">
            <v>4</v>
          </cell>
          <cell r="W771">
            <v>0</v>
          </cell>
          <cell r="X771">
            <v>355</v>
          </cell>
          <cell r="Y771">
            <v>0</v>
          </cell>
          <cell r="Z771" t="str">
            <v>104040355355</v>
          </cell>
          <cell r="AA771" t="str">
            <v>Ống C=2,5 u.PVC DISMY C4 PN10 D355</v>
          </cell>
          <cell r="AB771">
            <v>12</v>
          </cell>
          <cell r="AC771" t="b">
            <v>1</v>
          </cell>
          <cell r="AD771" t="e">
            <v>#N/A</v>
          </cell>
        </row>
        <row r="772">
          <cell r="D772" t="str">
            <v>21O4400</v>
          </cell>
          <cell r="E772" t="str">
            <v>ống PVC DISMY C4 D400</v>
          </cell>
          <cell r="F772">
            <v>21120</v>
          </cell>
          <cell r="G772" t="str">
            <v>PVCỐng C=2,5</v>
          </cell>
          <cell r="I772" t="str">
            <v>Ống C=2,5</v>
          </cell>
          <cell r="J772" t="str">
            <v>PVC</v>
          </cell>
          <cell r="K772" t="str">
            <v>Ống C=2,5</v>
          </cell>
          <cell r="L772" t="str">
            <v>C4</v>
          </cell>
          <cell r="M772" t="str">
            <v>D400</v>
          </cell>
          <cell r="N772" t="str">
            <v>121120004400</v>
          </cell>
          <cell r="O772" t="str">
            <v>Ống C=2,5 u.PVC DISMY C4 PN10 D400</v>
          </cell>
          <cell r="P772" t="str">
            <v>m.</v>
          </cell>
          <cell r="R772" t="str">
            <v>O</v>
          </cell>
          <cell r="T772" t="str">
            <v>D</v>
          </cell>
          <cell r="U772">
            <v>10</v>
          </cell>
          <cell r="V772">
            <v>4</v>
          </cell>
          <cell r="W772">
            <v>0</v>
          </cell>
          <cell r="X772">
            <v>400</v>
          </cell>
          <cell r="Y772">
            <v>0</v>
          </cell>
          <cell r="Z772" t="str">
            <v>104040400400</v>
          </cell>
          <cell r="AA772" t="str">
            <v>Ống C=2,5 u.PVC DISMY C4 PN10 D400</v>
          </cell>
          <cell r="AB772">
            <v>12</v>
          </cell>
          <cell r="AC772" t="b">
            <v>1</v>
          </cell>
          <cell r="AD772" t="e">
            <v>#N/A</v>
          </cell>
        </row>
        <row r="773">
          <cell r="D773" t="str">
            <v>21O4450</v>
          </cell>
          <cell r="E773" t="str">
            <v>ống PVC DISMY C4 D450</v>
          </cell>
          <cell r="F773">
            <v>21120</v>
          </cell>
          <cell r="G773" t="str">
            <v>PVCỐng C=2,5</v>
          </cell>
          <cell r="I773" t="str">
            <v>Ống C=2,5</v>
          </cell>
          <cell r="J773" t="str">
            <v>PVC</v>
          </cell>
          <cell r="K773" t="str">
            <v>Ống C=2,5</v>
          </cell>
          <cell r="L773" t="str">
            <v>C4</v>
          </cell>
          <cell r="M773" t="str">
            <v>D450</v>
          </cell>
          <cell r="N773" t="str">
            <v>121120004450</v>
          </cell>
          <cell r="O773" t="str">
            <v>Ống C=2,5 u.PVC DISMY C4 PN10 D450</v>
          </cell>
          <cell r="P773" t="str">
            <v>m.</v>
          </cell>
          <cell r="R773" t="str">
            <v>O</v>
          </cell>
          <cell r="T773" t="str">
            <v>D</v>
          </cell>
          <cell r="U773">
            <v>10</v>
          </cell>
          <cell r="V773">
            <v>4</v>
          </cell>
          <cell r="W773">
            <v>0</v>
          </cell>
          <cell r="X773">
            <v>450</v>
          </cell>
          <cell r="Y773">
            <v>0</v>
          </cell>
          <cell r="Z773" t="str">
            <v>104040450450</v>
          </cell>
          <cell r="AA773" t="str">
            <v>Ống C=2,5 u.PVC DISMY C4 PN10 D450</v>
          </cell>
          <cell r="AB773">
            <v>12</v>
          </cell>
          <cell r="AC773" t="b">
            <v>1</v>
          </cell>
          <cell r="AD773" t="e">
            <v>#N/A</v>
          </cell>
        </row>
        <row r="774">
          <cell r="D774" t="str">
            <v>21O4500</v>
          </cell>
          <cell r="E774" t="str">
            <v>ống PVC DISMY C4 D500</v>
          </cell>
          <cell r="F774">
            <v>21120</v>
          </cell>
          <cell r="G774" t="str">
            <v>PVCỐng C=2,5</v>
          </cell>
          <cell r="I774" t="str">
            <v>Ống C=2,5</v>
          </cell>
          <cell r="J774" t="str">
            <v>PVC</v>
          </cell>
          <cell r="K774" t="str">
            <v>Ống C=2,5</v>
          </cell>
          <cell r="L774" t="str">
            <v>C4</v>
          </cell>
          <cell r="M774" t="str">
            <v>D500</v>
          </cell>
          <cell r="N774" t="str">
            <v>121120004500</v>
          </cell>
          <cell r="O774" t="str">
            <v>Ống C=2,5 u.PVC DISMY C4 PN10 D500</v>
          </cell>
          <cell r="P774" t="str">
            <v>m.</v>
          </cell>
          <cell r="R774" t="str">
            <v>O</v>
          </cell>
          <cell r="T774" t="str">
            <v>D</v>
          </cell>
          <cell r="U774">
            <v>10</v>
          </cell>
          <cell r="V774">
            <v>4</v>
          </cell>
          <cell r="W774">
            <v>0</v>
          </cell>
          <cell r="X774">
            <v>500</v>
          </cell>
          <cell r="Y774">
            <v>0</v>
          </cell>
          <cell r="Z774" t="str">
            <v>104040500500</v>
          </cell>
          <cell r="AA774" t="str">
            <v>Ống C=2,5 u.PVC DISMY C4 PN10 D500</v>
          </cell>
          <cell r="AB774">
            <v>12</v>
          </cell>
          <cell r="AC774" t="b">
            <v>1</v>
          </cell>
          <cell r="AD774" t="e">
            <v>#N/A</v>
          </cell>
        </row>
        <row r="775">
          <cell r="D775" t="str">
            <v>21O4560</v>
          </cell>
          <cell r="E775" t="str">
            <v>ống PVC DISMY C4 D560</v>
          </cell>
          <cell r="F775">
            <v>21120</v>
          </cell>
          <cell r="G775" t="str">
            <v>PVCỐng C=2,5</v>
          </cell>
          <cell r="I775" t="str">
            <v>Ống C=2,5</v>
          </cell>
          <cell r="J775" t="str">
            <v>PVC</v>
          </cell>
          <cell r="K775" t="str">
            <v>Ống C=2,5</v>
          </cell>
          <cell r="L775" t="str">
            <v>C4</v>
          </cell>
          <cell r="M775" t="str">
            <v>D560</v>
          </cell>
          <cell r="N775" t="str">
            <v>121120004560</v>
          </cell>
          <cell r="O775" t="str">
            <v>Ống C=2,5 u.PVC DISMY C4 PN10 D560</v>
          </cell>
          <cell r="P775" t="str">
            <v>m.</v>
          </cell>
          <cell r="R775" t="str">
            <v>O</v>
          </cell>
          <cell r="T775" t="str">
            <v>D</v>
          </cell>
          <cell r="U775">
            <v>10</v>
          </cell>
          <cell r="V775">
            <v>4</v>
          </cell>
          <cell r="W775">
            <v>0</v>
          </cell>
          <cell r="X775">
            <v>560</v>
          </cell>
          <cell r="Y775">
            <v>0</v>
          </cell>
          <cell r="Z775" t="str">
            <v>104040560560</v>
          </cell>
          <cell r="AA775" t="str">
            <v>Ống C=2,5 u.PVC DISMY C4 PN10 D560</v>
          </cell>
          <cell r="AB775">
            <v>12</v>
          </cell>
          <cell r="AC775" t="b">
            <v>1</v>
          </cell>
          <cell r="AD775" t="e">
            <v>#N/A</v>
          </cell>
        </row>
        <row r="776">
          <cell r="D776" t="str">
            <v>21O4630</v>
          </cell>
          <cell r="E776" t="str">
            <v>ống PVC DISMY C4 D630</v>
          </cell>
          <cell r="F776">
            <v>21120</v>
          </cell>
          <cell r="G776" t="str">
            <v>PVCỐng C=2,5</v>
          </cell>
          <cell r="I776" t="str">
            <v>Ống C=2,5</v>
          </cell>
          <cell r="J776" t="str">
            <v>PVC</v>
          </cell>
          <cell r="K776" t="str">
            <v>Ống C=2,5</v>
          </cell>
          <cell r="L776" t="str">
            <v>C4</v>
          </cell>
          <cell r="M776" t="str">
            <v>D630</v>
          </cell>
          <cell r="N776" t="str">
            <v>121120004630</v>
          </cell>
          <cell r="O776" t="str">
            <v>Ống C=2,5 u.PVC DISMY C4 PN10 D630</v>
          </cell>
          <cell r="P776" t="str">
            <v>m.</v>
          </cell>
          <cell r="R776" t="str">
            <v>O</v>
          </cell>
          <cell r="T776" t="str">
            <v>D</v>
          </cell>
          <cell r="U776">
            <v>10</v>
          </cell>
          <cell r="V776">
            <v>4</v>
          </cell>
          <cell r="W776">
            <v>0</v>
          </cell>
          <cell r="X776">
            <v>630</v>
          </cell>
          <cell r="Y776">
            <v>0</v>
          </cell>
          <cell r="Z776" t="str">
            <v>104040630630</v>
          </cell>
          <cell r="AA776" t="str">
            <v>Ống C=2,5 u.PVC DISMY C4 PN10 D630</v>
          </cell>
          <cell r="AB776">
            <v>12</v>
          </cell>
          <cell r="AC776" t="b">
            <v>1</v>
          </cell>
          <cell r="AD776" t="e">
            <v>#N/A</v>
          </cell>
        </row>
        <row r="777">
          <cell r="D777" t="str">
            <v>21O542</v>
          </cell>
          <cell r="E777" t="str">
            <v>ống PVC DISMY C5 D42</v>
          </cell>
          <cell r="F777">
            <v>21120</v>
          </cell>
          <cell r="G777" t="str">
            <v>PVCỐng C=2,5</v>
          </cell>
          <cell r="I777" t="str">
            <v>Ống C=2,5</v>
          </cell>
          <cell r="J777" t="str">
            <v>PVC</v>
          </cell>
          <cell r="K777" t="str">
            <v>Ống C=2,5</v>
          </cell>
          <cell r="L777" t="str">
            <v>C5</v>
          </cell>
          <cell r="M777" t="str">
            <v>D42</v>
          </cell>
          <cell r="N777" t="str">
            <v>121120005042</v>
          </cell>
          <cell r="O777" t="str">
            <v>Ống C=2,5 u.PVC DISMY C5 PN25 D42</v>
          </cell>
          <cell r="P777" t="str">
            <v>m.</v>
          </cell>
          <cell r="R777" t="str">
            <v>O</v>
          </cell>
          <cell r="T777" t="str">
            <v>D</v>
          </cell>
          <cell r="U777">
            <v>25</v>
          </cell>
          <cell r="V777">
            <v>5</v>
          </cell>
          <cell r="W777">
            <v>0</v>
          </cell>
          <cell r="X777">
            <v>42</v>
          </cell>
          <cell r="Y777">
            <v>0</v>
          </cell>
          <cell r="Z777" t="str">
            <v>104050042042</v>
          </cell>
          <cell r="AA777" t="str">
            <v>Ống C=2,5 u.PVC DISMY C5 PN25 D42</v>
          </cell>
          <cell r="AB777">
            <v>12</v>
          </cell>
          <cell r="AC777" t="b">
            <v>1</v>
          </cell>
          <cell r="AD777" t="e">
            <v>#N/A</v>
          </cell>
        </row>
        <row r="778">
          <cell r="D778" t="str">
            <v>21O548</v>
          </cell>
          <cell r="E778" t="str">
            <v>ống PVC DISMY C5 D48</v>
          </cell>
          <cell r="F778">
            <v>21120</v>
          </cell>
          <cell r="G778" t="str">
            <v>PVCỐng C=2,5</v>
          </cell>
          <cell r="I778" t="str">
            <v>Ống C=2,5</v>
          </cell>
          <cell r="J778" t="str">
            <v>PVC</v>
          </cell>
          <cell r="K778" t="str">
            <v>Ống C=2,5</v>
          </cell>
          <cell r="L778" t="str">
            <v>C5</v>
          </cell>
          <cell r="M778" t="str">
            <v>D48</v>
          </cell>
          <cell r="N778" t="str">
            <v>121120005048</v>
          </cell>
          <cell r="O778" t="str">
            <v>Ống C=2,5 u.PVC DISMY C5 PN25 D48</v>
          </cell>
          <cell r="P778" t="str">
            <v>m.</v>
          </cell>
          <cell r="R778" t="str">
            <v>O</v>
          </cell>
          <cell r="T778" t="str">
            <v>D</v>
          </cell>
          <cell r="U778">
            <v>25</v>
          </cell>
          <cell r="V778">
            <v>5</v>
          </cell>
          <cell r="W778">
            <v>0</v>
          </cell>
          <cell r="X778">
            <v>48</v>
          </cell>
          <cell r="Y778">
            <v>0</v>
          </cell>
          <cell r="Z778" t="str">
            <v>104050048048</v>
          </cell>
          <cell r="AA778" t="str">
            <v>Ống C=2,5 u.PVC DISMY C5 PN25 D48</v>
          </cell>
          <cell r="AB778">
            <v>12</v>
          </cell>
          <cell r="AC778" t="b">
            <v>1</v>
          </cell>
          <cell r="AD778" t="e">
            <v>#N/A</v>
          </cell>
        </row>
        <row r="779">
          <cell r="D779" t="str">
            <v>21O560</v>
          </cell>
          <cell r="E779" t="str">
            <v>ống PVC DISMY C5 D60</v>
          </cell>
          <cell r="F779">
            <v>21120</v>
          </cell>
          <cell r="G779" t="str">
            <v>PVCỐng C=2,5</v>
          </cell>
          <cell r="I779" t="str">
            <v>Ống C=2,5</v>
          </cell>
          <cell r="J779" t="str">
            <v>PVC</v>
          </cell>
          <cell r="K779" t="str">
            <v>Ống C=2,5</v>
          </cell>
          <cell r="L779" t="str">
            <v>C5</v>
          </cell>
          <cell r="M779" t="str">
            <v>D60</v>
          </cell>
          <cell r="N779" t="str">
            <v>121120005060</v>
          </cell>
          <cell r="O779" t="str">
            <v>Ống C=2,5 u.PVC DISMY C5 PN16 D60</v>
          </cell>
          <cell r="P779" t="str">
            <v>m.</v>
          </cell>
          <cell r="R779" t="str">
            <v>O</v>
          </cell>
          <cell r="T779" t="str">
            <v>D</v>
          </cell>
          <cell r="U779">
            <v>16</v>
          </cell>
          <cell r="V779">
            <v>5</v>
          </cell>
          <cell r="W779">
            <v>0</v>
          </cell>
          <cell r="X779">
            <v>60</v>
          </cell>
          <cell r="Y779">
            <v>0</v>
          </cell>
          <cell r="Z779" t="str">
            <v>104050060060</v>
          </cell>
          <cell r="AA779" t="str">
            <v>Ống C=2,5 u.PVC DISMY C5 PN16 D60</v>
          </cell>
          <cell r="AB779">
            <v>12</v>
          </cell>
          <cell r="AC779" t="b">
            <v>1</v>
          </cell>
          <cell r="AD779" t="e">
            <v>#N/A</v>
          </cell>
        </row>
        <row r="780">
          <cell r="D780" t="str">
            <v>21O575</v>
          </cell>
          <cell r="E780" t="str">
            <v>ống PVC DISMY C5 D75</v>
          </cell>
          <cell r="F780">
            <v>21120</v>
          </cell>
          <cell r="G780" t="str">
            <v>PVCỐng C=2,5</v>
          </cell>
          <cell r="I780" t="str">
            <v>Ống C=2,5</v>
          </cell>
          <cell r="J780" t="str">
            <v>PVC</v>
          </cell>
          <cell r="K780" t="str">
            <v>Ống C=2,5</v>
          </cell>
          <cell r="L780" t="str">
            <v>C5</v>
          </cell>
          <cell r="M780" t="str">
            <v>D75</v>
          </cell>
          <cell r="N780" t="str">
            <v>121120005075</v>
          </cell>
          <cell r="O780" t="str">
            <v>Ống C=2,5 u.PVC DISMY C5 PN16 D75</v>
          </cell>
          <cell r="P780" t="str">
            <v>m.</v>
          </cell>
          <cell r="R780" t="str">
            <v>O</v>
          </cell>
          <cell r="T780" t="str">
            <v>D</v>
          </cell>
          <cell r="U780">
            <v>16</v>
          </cell>
          <cell r="V780">
            <v>5</v>
          </cell>
          <cell r="W780">
            <v>0</v>
          </cell>
          <cell r="X780">
            <v>75</v>
          </cell>
          <cell r="Y780">
            <v>0</v>
          </cell>
          <cell r="Z780" t="str">
            <v>104050075075</v>
          </cell>
          <cell r="AA780" t="str">
            <v>Ống C=2,5 u.PVC DISMY C5 PN16 D75</v>
          </cell>
          <cell r="AB780">
            <v>12</v>
          </cell>
          <cell r="AC780" t="b">
            <v>1</v>
          </cell>
          <cell r="AD780" t="e">
            <v>#N/A</v>
          </cell>
        </row>
        <row r="781">
          <cell r="D781" t="str">
            <v>21O590</v>
          </cell>
          <cell r="E781" t="str">
            <v>ống PVC DISMY C5 D90</v>
          </cell>
          <cell r="F781">
            <v>21120</v>
          </cell>
          <cell r="G781" t="str">
            <v>PVCỐng C=2,5</v>
          </cell>
          <cell r="I781" t="str">
            <v>Ống C=2,5</v>
          </cell>
          <cell r="J781" t="str">
            <v>PVC</v>
          </cell>
          <cell r="K781" t="str">
            <v>Ống C=2,5</v>
          </cell>
          <cell r="L781" t="str">
            <v>C5</v>
          </cell>
          <cell r="M781" t="str">
            <v>D90</v>
          </cell>
          <cell r="N781" t="str">
            <v>121120005090</v>
          </cell>
          <cell r="O781" t="str">
            <v>Ống C=2,5 u.PVC DISMY C5 PN12,5 D90</v>
          </cell>
          <cell r="P781" t="str">
            <v>m.</v>
          </cell>
          <cell r="R781" t="str">
            <v>O</v>
          </cell>
          <cell r="T781" t="str">
            <v>D</v>
          </cell>
          <cell r="U781">
            <v>12.5</v>
          </cell>
          <cell r="V781">
            <v>5</v>
          </cell>
          <cell r="W781">
            <v>0</v>
          </cell>
          <cell r="X781">
            <v>90</v>
          </cell>
          <cell r="Y781">
            <v>0</v>
          </cell>
          <cell r="Z781" t="str">
            <v>104050090090</v>
          </cell>
          <cell r="AA781" t="str">
            <v>Ống C=2,5 u.PVC DISMY C5 PN12,5 D90</v>
          </cell>
          <cell r="AB781">
            <v>12</v>
          </cell>
          <cell r="AC781" t="b">
            <v>1</v>
          </cell>
          <cell r="AD781" t="e">
            <v>#N/A</v>
          </cell>
        </row>
        <row r="782">
          <cell r="D782" t="str">
            <v>21O5110</v>
          </cell>
          <cell r="E782" t="str">
            <v>ống PVC DISMY C5 D110</v>
          </cell>
          <cell r="F782">
            <v>21120</v>
          </cell>
          <cell r="G782" t="str">
            <v>PVCỐng C=2,5</v>
          </cell>
          <cell r="I782" t="str">
            <v>Ống C=2,5</v>
          </cell>
          <cell r="J782" t="str">
            <v>PVC</v>
          </cell>
          <cell r="K782" t="str">
            <v>Ống C=2,5</v>
          </cell>
          <cell r="L782" t="str">
            <v>C5</v>
          </cell>
          <cell r="M782" t="str">
            <v>D110</v>
          </cell>
          <cell r="N782" t="str">
            <v>121120005110</v>
          </cell>
          <cell r="O782" t="str">
            <v>Ống C=2,5 u.PVC DISMY C5 PN12,5 D110</v>
          </cell>
          <cell r="P782" t="str">
            <v>m.</v>
          </cell>
          <cell r="R782" t="str">
            <v>O</v>
          </cell>
          <cell r="T782" t="str">
            <v>D</v>
          </cell>
          <cell r="U782">
            <v>12.5</v>
          </cell>
          <cell r="V782">
            <v>5</v>
          </cell>
          <cell r="W782">
            <v>0</v>
          </cell>
          <cell r="X782">
            <v>110</v>
          </cell>
          <cell r="Y782">
            <v>0</v>
          </cell>
          <cell r="Z782" t="str">
            <v>104050110110</v>
          </cell>
          <cell r="AA782" t="str">
            <v>Ống C=2,5 u.PVC DISMY C5 PN12,5 D110</v>
          </cell>
          <cell r="AB782">
            <v>12</v>
          </cell>
          <cell r="AC782" t="b">
            <v>1</v>
          </cell>
          <cell r="AD782" t="e">
            <v>#N/A</v>
          </cell>
        </row>
        <row r="783">
          <cell r="D783" t="str">
            <v>21O5125</v>
          </cell>
          <cell r="E783" t="str">
            <v>ống PVC DISMY C5 D125</v>
          </cell>
          <cell r="F783">
            <v>21120</v>
          </cell>
          <cell r="G783" t="str">
            <v>PVCỐng C=2,5</v>
          </cell>
          <cell r="I783" t="str">
            <v>Ống C=2,5</v>
          </cell>
          <cell r="J783" t="str">
            <v>PVC</v>
          </cell>
          <cell r="K783" t="str">
            <v>Ống C=2,5</v>
          </cell>
          <cell r="L783" t="str">
            <v>C5</v>
          </cell>
          <cell r="M783" t="str">
            <v>D125</v>
          </cell>
          <cell r="N783" t="str">
            <v>121120005125</v>
          </cell>
          <cell r="O783" t="str">
            <v>Ống C=2,5 u.PVC DISMY C5 PN12,5 D125</v>
          </cell>
          <cell r="P783" t="str">
            <v>m.</v>
          </cell>
          <cell r="R783" t="str">
            <v>O</v>
          </cell>
          <cell r="T783" t="str">
            <v>D</v>
          </cell>
          <cell r="U783">
            <v>12.5</v>
          </cell>
          <cell r="V783">
            <v>5</v>
          </cell>
          <cell r="W783">
            <v>0</v>
          </cell>
          <cell r="X783">
            <v>125</v>
          </cell>
          <cell r="Y783">
            <v>0</v>
          </cell>
          <cell r="Z783" t="str">
            <v>104050125125</v>
          </cell>
          <cell r="AA783" t="str">
            <v>Ống C=2,5 u.PVC DISMY C5 PN12,5 D125</v>
          </cell>
          <cell r="AB783">
            <v>12</v>
          </cell>
          <cell r="AC783" t="b">
            <v>1</v>
          </cell>
          <cell r="AD783" t="e">
            <v>#N/A</v>
          </cell>
        </row>
        <row r="784">
          <cell r="D784" t="str">
            <v>21O5140</v>
          </cell>
          <cell r="E784" t="str">
            <v>ống PVC DISMY C5 D140</v>
          </cell>
          <cell r="F784">
            <v>21120</v>
          </cell>
          <cell r="G784" t="str">
            <v>PVCỐng C=2,5</v>
          </cell>
          <cell r="I784" t="str">
            <v>Ống C=2,5</v>
          </cell>
          <cell r="J784" t="str">
            <v>PVC</v>
          </cell>
          <cell r="K784" t="str">
            <v>Ống C=2,5</v>
          </cell>
          <cell r="L784" t="str">
            <v>C5</v>
          </cell>
          <cell r="M784" t="str">
            <v>D140</v>
          </cell>
          <cell r="N784" t="str">
            <v>121120005140</v>
          </cell>
          <cell r="O784" t="str">
            <v>Ống C=2,5 u.PVC DISMY C5 PN12,5 D140</v>
          </cell>
          <cell r="P784" t="str">
            <v>m.</v>
          </cell>
          <cell r="R784" t="str">
            <v>O</v>
          </cell>
          <cell r="T784" t="str">
            <v>D</v>
          </cell>
          <cell r="U784">
            <v>12.5</v>
          </cell>
          <cell r="V784">
            <v>5</v>
          </cell>
          <cell r="W784">
            <v>0</v>
          </cell>
          <cell r="X784">
            <v>140</v>
          </cell>
          <cell r="Y784">
            <v>0</v>
          </cell>
          <cell r="Z784" t="str">
            <v>104050140140</v>
          </cell>
          <cell r="AA784" t="str">
            <v>Ống C=2,5 u.PVC DISMY C5 PN12,5 D140</v>
          </cell>
          <cell r="AB784">
            <v>12</v>
          </cell>
          <cell r="AC784" t="b">
            <v>1</v>
          </cell>
          <cell r="AD784" t="e">
            <v>#N/A</v>
          </cell>
        </row>
        <row r="785">
          <cell r="D785" t="str">
            <v>21O5160</v>
          </cell>
          <cell r="E785" t="str">
            <v>ống PVC DISMY C5 D160</v>
          </cell>
          <cell r="F785">
            <v>21120</v>
          </cell>
          <cell r="G785" t="str">
            <v>PVCỐng C=2,5</v>
          </cell>
          <cell r="I785" t="str">
            <v>Ống C=2,5</v>
          </cell>
          <cell r="J785" t="str">
            <v>PVC</v>
          </cell>
          <cell r="K785" t="str">
            <v>Ống C=2,5</v>
          </cell>
          <cell r="L785" t="str">
            <v>C5</v>
          </cell>
          <cell r="M785" t="str">
            <v>D160</v>
          </cell>
          <cell r="N785" t="str">
            <v>121120005160</v>
          </cell>
          <cell r="O785" t="str">
            <v>Ống C=2,5 u.PVC DISMY C5 PN12,5 D160</v>
          </cell>
          <cell r="P785" t="str">
            <v>m.</v>
          </cell>
          <cell r="R785" t="str">
            <v>O</v>
          </cell>
          <cell r="T785" t="str">
            <v>D</v>
          </cell>
          <cell r="U785">
            <v>12.5</v>
          </cell>
          <cell r="V785">
            <v>5</v>
          </cell>
          <cell r="W785">
            <v>0</v>
          </cell>
          <cell r="X785">
            <v>160</v>
          </cell>
          <cell r="Y785">
            <v>0</v>
          </cell>
          <cell r="Z785" t="str">
            <v>104050160160</v>
          </cell>
          <cell r="AA785" t="str">
            <v>Ống C=2,5 u.PVC DISMY C5 PN12,5 D160</v>
          </cell>
          <cell r="AB785">
            <v>12</v>
          </cell>
          <cell r="AC785" t="b">
            <v>1</v>
          </cell>
          <cell r="AD785" t="e">
            <v>#N/A</v>
          </cell>
        </row>
        <row r="786">
          <cell r="D786" t="str">
            <v>21O5180</v>
          </cell>
          <cell r="E786" t="str">
            <v>ống PVC DISMY C5 D180</v>
          </cell>
          <cell r="F786">
            <v>21120</v>
          </cell>
          <cell r="G786" t="str">
            <v>PVCỐng C=2,5</v>
          </cell>
          <cell r="I786" t="str">
            <v>Ống C=2,5</v>
          </cell>
          <cell r="J786" t="str">
            <v>PVC</v>
          </cell>
          <cell r="K786" t="str">
            <v>Ống C=2,5</v>
          </cell>
          <cell r="L786" t="str">
            <v>C5</v>
          </cell>
          <cell r="M786" t="str">
            <v>D180</v>
          </cell>
          <cell r="N786" t="str">
            <v>121120005180</v>
          </cell>
          <cell r="O786" t="str">
            <v>Ống C=2,5 u.PVC DISMY C5 PN12,5 D180</v>
          </cell>
          <cell r="P786" t="str">
            <v>m.</v>
          </cell>
          <cell r="R786" t="str">
            <v>O</v>
          </cell>
          <cell r="T786" t="str">
            <v>D</v>
          </cell>
          <cell r="U786">
            <v>12.5</v>
          </cell>
          <cell r="V786">
            <v>5</v>
          </cell>
          <cell r="W786">
            <v>0</v>
          </cell>
          <cell r="X786">
            <v>180</v>
          </cell>
          <cell r="Y786">
            <v>0</v>
          </cell>
          <cell r="Z786" t="str">
            <v>104050180180</v>
          </cell>
          <cell r="AA786" t="str">
            <v>Ống C=2,5 u.PVC DISMY C5 PN12,5 D180</v>
          </cell>
          <cell r="AB786">
            <v>12</v>
          </cell>
          <cell r="AC786" t="b">
            <v>1</v>
          </cell>
          <cell r="AD786" t="e">
            <v>#N/A</v>
          </cell>
        </row>
        <row r="787">
          <cell r="D787" t="str">
            <v>21O5200</v>
          </cell>
          <cell r="E787" t="str">
            <v>ống PVC DISMY C5 D200</v>
          </cell>
          <cell r="F787">
            <v>21120</v>
          </cell>
          <cell r="G787" t="str">
            <v>PVCỐng C=2,5</v>
          </cell>
          <cell r="I787" t="str">
            <v>Ống C=2,5</v>
          </cell>
          <cell r="J787" t="str">
            <v>PVC</v>
          </cell>
          <cell r="K787" t="str">
            <v>Ống C=2,5</v>
          </cell>
          <cell r="L787" t="str">
            <v>C5</v>
          </cell>
          <cell r="M787" t="str">
            <v>D200</v>
          </cell>
          <cell r="N787" t="str">
            <v>121120005200</v>
          </cell>
          <cell r="O787" t="str">
            <v>Ống C=2,5 u.PVC DISMY C5 PN12,5 D200</v>
          </cell>
          <cell r="P787" t="str">
            <v>m.</v>
          </cell>
          <cell r="R787" t="str">
            <v>O</v>
          </cell>
          <cell r="T787" t="str">
            <v>D</v>
          </cell>
          <cell r="U787">
            <v>12.5</v>
          </cell>
          <cell r="V787">
            <v>5</v>
          </cell>
          <cell r="W787">
            <v>0</v>
          </cell>
          <cell r="X787">
            <v>200</v>
          </cell>
          <cell r="Y787">
            <v>0</v>
          </cell>
          <cell r="Z787" t="str">
            <v>104050200200</v>
          </cell>
          <cell r="AA787" t="str">
            <v>Ống C=2,5 u.PVC DISMY C5 PN12,5 D200</v>
          </cell>
          <cell r="AB787">
            <v>12</v>
          </cell>
          <cell r="AC787" t="b">
            <v>1</v>
          </cell>
          <cell r="AD787" t="e">
            <v>#N/A</v>
          </cell>
        </row>
        <row r="788">
          <cell r="D788" t="str">
            <v>21O5225</v>
          </cell>
          <cell r="E788" t="str">
            <v>ống PVC DISMY C5 D225</v>
          </cell>
          <cell r="F788">
            <v>21120</v>
          </cell>
          <cell r="G788" t="str">
            <v>PVCỐng C=2,5</v>
          </cell>
          <cell r="I788" t="str">
            <v>Ống C=2,5</v>
          </cell>
          <cell r="J788" t="str">
            <v>PVC</v>
          </cell>
          <cell r="K788" t="str">
            <v>Ống C=2,5</v>
          </cell>
          <cell r="L788" t="str">
            <v>C5</v>
          </cell>
          <cell r="M788" t="str">
            <v>D225</v>
          </cell>
          <cell r="N788" t="str">
            <v>121120005225</v>
          </cell>
          <cell r="O788" t="str">
            <v>Ống C=2,5 u.PVC DISMY C5 PN12,5 D225</v>
          </cell>
          <cell r="P788" t="str">
            <v>m.</v>
          </cell>
          <cell r="R788" t="str">
            <v>O</v>
          </cell>
          <cell r="T788" t="str">
            <v>D</v>
          </cell>
          <cell r="U788">
            <v>12.5</v>
          </cell>
          <cell r="V788">
            <v>5</v>
          </cell>
          <cell r="W788">
            <v>0</v>
          </cell>
          <cell r="X788">
            <v>225</v>
          </cell>
          <cell r="Y788">
            <v>0</v>
          </cell>
          <cell r="Z788" t="str">
            <v>104050225225</v>
          </cell>
          <cell r="AA788" t="str">
            <v>Ống C=2,5 u.PVC DISMY C5 PN12,5 D225</v>
          </cell>
          <cell r="AB788">
            <v>12</v>
          </cell>
          <cell r="AC788" t="b">
            <v>1</v>
          </cell>
          <cell r="AD788" t="e">
            <v>#N/A</v>
          </cell>
        </row>
        <row r="789">
          <cell r="D789" t="str">
            <v>21O5250</v>
          </cell>
          <cell r="E789" t="str">
            <v>ống PVC DISMY C5 D250</v>
          </cell>
          <cell r="F789">
            <v>21120</v>
          </cell>
          <cell r="G789" t="str">
            <v>PVCỐng C=2,5</v>
          </cell>
          <cell r="I789" t="str">
            <v>Ống C=2,5</v>
          </cell>
          <cell r="J789" t="str">
            <v>PVC</v>
          </cell>
          <cell r="K789" t="str">
            <v>Ống C=2,5</v>
          </cell>
          <cell r="L789" t="str">
            <v>C5</v>
          </cell>
          <cell r="M789" t="str">
            <v>D250</v>
          </cell>
          <cell r="N789" t="str">
            <v>121120005250</v>
          </cell>
          <cell r="O789" t="str">
            <v>Ống C=2,5 u.PVC DISMY C5 PN12,5 D250</v>
          </cell>
          <cell r="P789" t="str">
            <v>m.</v>
          </cell>
          <cell r="R789" t="str">
            <v>O</v>
          </cell>
          <cell r="T789" t="str">
            <v>D</v>
          </cell>
          <cell r="U789">
            <v>12.5</v>
          </cell>
          <cell r="V789">
            <v>5</v>
          </cell>
          <cell r="W789">
            <v>0</v>
          </cell>
          <cell r="X789">
            <v>250</v>
          </cell>
          <cell r="Y789">
            <v>0</v>
          </cell>
          <cell r="Z789" t="str">
            <v>104050250250</v>
          </cell>
          <cell r="AA789" t="str">
            <v>Ống C=2,5 u.PVC DISMY C5 PN12,5 D250</v>
          </cell>
          <cell r="AB789">
            <v>12</v>
          </cell>
          <cell r="AC789" t="b">
            <v>1</v>
          </cell>
          <cell r="AD789" t="e">
            <v>#N/A</v>
          </cell>
        </row>
        <row r="790">
          <cell r="D790" t="str">
            <v>21O5280</v>
          </cell>
          <cell r="E790" t="str">
            <v>ống PVC DISMY C5 D280</v>
          </cell>
          <cell r="F790">
            <v>21120</v>
          </cell>
          <cell r="G790" t="str">
            <v>PVCỐng C=2,5</v>
          </cell>
          <cell r="I790" t="str">
            <v>Ống C=2,5</v>
          </cell>
          <cell r="J790" t="str">
            <v>PVC</v>
          </cell>
          <cell r="K790" t="str">
            <v>Ống C=2,5</v>
          </cell>
          <cell r="L790" t="str">
            <v>C5</v>
          </cell>
          <cell r="M790" t="str">
            <v>D280</v>
          </cell>
          <cell r="N790" t="str">
            <v>121120005280</v>
          </cell>
          <cell r="O790" t="str">
            <v>Ống C=2,5 u.PVC DISMY C5 PN12,5 D280</v>
          </cell>
          <cell r="P790" t="str">
            <v>m.</v>
          </cell>
          <cell r="R790" t="str">
            <v>O</v>
          </cell>
          <cell r="T790" t="str">
            <v>D</v>
          </cell>
          <cell r="U790">
            <v>12.5</v>
          </cell>
          <cell r="V790">
            <v>5</v>
          </cell>
          <cell r="W790">
            <v>0</v>
          </cell>
          <cell r="X790">
            <v>280</v>
          </cell>
          <cell r="Y790">
            <v>0</v>
          </cell>
          <cell r="Z790" t="str">
            <v>104050280280</v>
          </cell>
          <cell r="AA790" t="str">
            <v>Ống C=2,5 u.PVC DISMY C5 PN12,5 D280</v>
          </cell>
          <cell r="AB790">
            <v>12</v>
          </cell>
          <cell r="AC790" t="b">
            <v>1</v>
          </cell>
          <cell r="AD790" t="e">
            <v>#N/A</v>
          </cell>
        </row>
        <row r="791">
          <cell r="D791" t="str">
            <v>21O5315</v>
          </cell>
          <cell r="E791" t="str">
            <v>ống PVC DISMY C5 D315</v>
          </cell>
          <cell r="F791">
            <v>21120</v>
          </cell>
          <cell r="G791" t="str">
            <v>PVCỐng C=2,5</v>
          </cell>
          <cell r="I791" t="str">
            <v>Ống C=2,5</v>
          </cell>
          <cell r="J791" t="str">
            <v>PVC</v>
          </cell>
          <cell r="K791" t="str">
            <v>Ống C=2,5</v>
          </cell>
          <cell r="L791" t="str">
            <v>C5</v>
          </cell>
          <cell r="M791" t="str">
            <v>D315</v>
          </cell>
          <cell r="N791" t="str">
            <v>121120005315</v>
          </cell>
          <cell r="O791" t="str">
            <v>Ống C=2,5 u.PVC DISMY C5 PN12,5 D315</v>
          </cell>
          <cell r="P791" t="str">
            <v>m.</v>
          </cell>
          <cell r="R791" t="str">
            <v>O</v>
          </cell>
          <cell r="T791" t="str">
            <v>D</v>
          </cell>
          <cell r="U791">
            <v>12.5</v>
          </cell>
          <cell r="V791">
            <v>5</v>
          </cell>
          <cell r="W791">
            <v>0</v>
          </cell>
          <cell r="X791">
            <v>315</v>
          </cell>
          <cell r="Y791">
            <v>0</v>
          </cell>
          <cell r="Z791" t="str">
            <v>104050315315</v>
          </cell>
          <cell r="AA791" t="str">
            <v>Ống C=2,5 u.PVC DISMY C5 PN12,5 D315</v>
          </cell>
          <cell r="AB791">
            <v>12</v>
          </cell>
          <cell r="AC791" t="b">
            <v>1</v>
          </cell>
          <cell r="AD791" t="e">
            <v>#N/A</v>
          </cell>
        </row>
        <row r="792">
          <cell r="D792" t="str">
            <v>21O5355</v>
          </cell>
          <cell r="E792" t="str">
            <v>ống PVC DISMY C5 D355</v>
          </cell>
          <cell r="F792">
            <v>21120</v>
          </cell>
          <cell r="G792" t="str">
            <v>PVCỐng C=2,5</v>
          </cell>
          <cell r="I792" t="str">
            <v>Ống C=2,5</v>
          </cell>
          <cell r="J792" t="str">
            <v>PVC</v>
          </cell>
          <cell r="K792" t="str">
            <v>Ống C=2,5</v>
          </cell>
          <cell r="L792" t="str">
            <v>C5</v>
          </cell>
          <cell r="M792" t="str">
            <v>D355</v>
          </cell>
          <cell r="N792" t="str">
            <v>121120005355</v>
          </cell>
          <cell r="O792" t="str">
            <v>Ống C=2,5 u.PVC DISMY C5 PN12,5 D355</v>
          </cell>
          <cell r="P792" t="str">
            <v>m.</v>
          </cell>
          <cell r="R792" t="str">
            <v>O</v>
          </cell>
          <cell r="T792" t="str">
            <v>D</v>
          </cell>
          <cell r="U792">
            <v>12.5</v>
          </cell>
          <cell r="V792">
            <v>5</v>
          </cell>
          <cell r="W792">
            <v>0</v>
          </cell>
          <cell r="X792">
            <v>355</v>
          </cell>
          <cell r="Y792">
            <v>0</v>
          </cell>
          <cell r="Z792" t="str">
            <v>104050355355</v>
          </cell>
          <cell r="AA792" t="str">
            <v>Ống C=2,5 u.PVC DISMY C5 PN12,5 D355</v>
          </cell>
          <cell r="AB792">
            <v>12</v>
          </cell>
          <cell r="AC792" t="b">
            <v>1</v>
          </cell>
          <cell r="AD792" t="e">
            <v>#N/A</v>
          </cell>
        </row>
        <row r="793">
          <cell r="D793" t="str">
            <v>21O5400</v>
          </cell>
          <cell r="E793" t="str">
            <v>ống PVC DISMY C5 D400</v>
          </cell>
          <cell r="F793">
            <v>21120</v>
          </cell>
          <cell r="G793" t="str">
            <v>PVCỐng C=2,5</v>
          </cell>
          <cell r="I793" t="str">
            <v>Ống C=2,5</v>
          </cell>
          <cell r="J793" t="str">
            <v>PVC</v>
          </cell>
          <cell r="K793" t="str">
            <v>Ống C=2,5</v>
          </cell>
          <cell r="L793" t="str">
            <v>C5</v>
          </cell>
          <cell r="M793" t="str">
            <v>D400</v>
          </cell>
          <cell r="N793" t="str">
            <v>121120005400</v>
          </cell>
          <cell r="O793" t="str">
            <v>Ống C=2,5 u.PVC DISMY C5 PN12,5 D400</v>
          </cell>
          <cell r="P793" t="str">
            <v>m.</v>
          </cell>
          <cell r="R793" t="str">
            <v>O</v>
          </cell>
          <cell r="T793" t="str">
            <v>D</v>
          </cell>
          <cell r="U793">
            <v>12.5</v>
          </cell>
          <cell r="V793">
            <v>5</v>
          </cell>
          <cell r="W793">
            <v>0</v>
          </cell>
          <cell r="X793">
            <v>400</v>
          </cell>
          <cell r="Y793">
            <v>0</v>
          </cell>
          <cell r="Z793" t="str">
            <v>104050400400</v>
          </cell>
          <cell r="AA793" t="str">
            <v>Ống C=2,5 u.PVC DISMY C5 PN12,5 D400</v>
          </cell>
          <cell r="AB793">
            <v>12</v>
          </cell>
          <cell r="AC793" t="b">
            <v>1</v>
          </cell>
          <cell r="AD793" t="e">
            <v>#N/A</v>
          </cell>
        </row>
        <row r="794">
          <cell r="D794" t="str">
            <v>21O5500</v>
          </cell>
          <cell r="E794" t="str">
            <v>ống PVC DISMY C5 D500</v>
          </cell>
          <cell r="F794">
            <v>21120</v>
          </cell>
          <cell r="G794" t="str">
            <v>PVCỐng C=2,5</v>
          </cell>
          <cell r="I794" t="str">
            <v>Ống C=2,5</v>
          </cell>
          <cell r="J794" t="str">
            <v>PVC</v>
          </cell>
          <cell r="K794" t="str">
            <v>Ống C=2,5</v>
          </cell>
          <cell r="L794" t="str">
            <v>C5</v>
          </cell>
          <cell r="M794" t="str">
            <v>D500</v>
          </cell>
          <cell r="N794" t="str">
            <v>121120005500</v>
          </cell>
          <cell r="O794" t="str">
            <v>Ống C=2,5 u.PVC DISMY C5 PN12,5 D500</v>
          </cell>
          <cell r="P794" t="str">
            <v>m.</v>
          </cell>
          <cell r="R794" t="str">
            <v>O</v>
          </cell>
          <cell r="T794" t="str">
            <v>D</v>
          </cell>
          <cell r="U794">
            <v>12.5</v>
          </cell>
          <cell r="V794">
            <v>5</v>
          </cell>
          <cell r="W794">
            <v>0</v>
          </cell>
          <cell r="X794">
            <v>500</v>
          </cell>
          <cell r="Y794">
            <v>0</v>
          </cell>
          <cell r="Z794" t="str">
            <v>104050500500</v>
          </cell>
          <cell r="AA794" t="str">
            <v>Ống C=2,5 u.PVC DISMY C5 PN12,5 D500</v>
          </cell>
          <cell r="AB794">
            <v>12</v>
          </cell>
          <cell r="AC794" t="b">
            <v>1</v>
          </cell>
          <cell r="AD794" t="e">
            <v>#N/A</v>
          </cell>
        </row>
        <row r="795">
          <cell r="D795" t="str">
            <v>21O5560</v>
          </cell>
          <cell r="E795" t="str">
            <v>ống PVC DISMY C5 D560</v>
          </cell>
          <cell r="F795">
            <v>21120</v>
          </cell>
          <cell r="G795" t="str">
            <v>PVCỐng C=2,5</v>
          </cell>
          <cell r="I795" t="str">
            <v>Ống C=2,5</v>
          </cell>
          <cell r="J795" t="str">
            <v>PVC</v>
          </cell>
          <cell r="K795" t="str">
            <v>Ống C=2,5</v>
          </cell>
          <cell r="L795" t="str">
            <v>C5</v>
          </cell>
          <cell r="M795" t="str">
            <v>D560</v>
          </cell>
          <cell r="N795" t="str">
            <v>121120005560</v>
          </cell>
          <cell r="O795" t="str">
            <v>Ống C=2,5 u.PVC DISMY C5 PN12,5 D560</v>
          </cell>
          <cell r="P795" t="str">
            <v>m.</v>
          </cell>
          <cell r="R795" t="str">
            <v>O</v>
          </cell>
          <cell r="T795" t="str">
            <v>D</v>
          </cell>
          <cell r="U795">
            <v>12.5</v>
          </cell>
          <cell r="V795">
            <v>5</v>
          </cell>
          <cell r="W795">
            <v>0</v>
          </cell>
          <cell r="X795">
            <v>560</v>
          </cell>
          <cell r="Y795">
            <v>0</v>
          </cell>
          <cell r="Z795" t="str">
            <v>104050560560</v>
          </cell>
          <cell r="AA795" t="str">
            <v>Ống C=2,5 u.PVC DISMY C5 PN12,5 D560</v>
          </cell>
          <cell r="AB795">
            <v>12</v>
          </cell>
          <cell r="AC795" t="b">
            <v>1</v>
          </cell>
          <cell r="AD795" t="e">
            <v>#N/A</v>
          </cell>
        </row>
        <row r="796">
          <cell r="D796" t="str">
            <v>21O5630</v>
          </cell>
          <cell r="E796" t="str">
            <v>ống PVC DISMY C5 D630</v>
          </cell>
          <cell r="F796">
            <v>21120</v>
          </cell>
          <cell r="G796" t="str">
            <v>PVCỐng C=2,5</v>
          </cell>
          <cell r="I796" t="str">
            <v>Ống C=2,5</v>
          </cell>
          <cell r="J796" t="str">
            <v>PVC</v>
          </cell>
          <cell r="K796" t="str">
            <v>Ống C=2,5</v>
          </cell>
          <cell r="L796" t="str">
            <v>C5</v>
          </cell>
          <cell r="M796" t="str">
            <v>D630</v>
          </cell>
          <cell r="N796" t="str">
            <v>121120005630</v>
          </cell>
          <cell r="O796" t="str">
            <v>Ống C=2,5 u.PVC DISMY C5 PN12,5 D630</v>
          </cell>
          <cell r="P796" t="str">
            <v>m.</v>
          </cell>
          <cell r="R796" t="str">
            <v>O</v>
          </cell>
          <cell r="T796" t="str">
            <v>D</v>
          </cell>
          <cell r="U796">
            <v>12.5</v>
          </cell>
          <cell r="V796">
            <v>5</v>
          </cell>
          <cell r="W796">
            <v>0</v>
          </cell>
          <cell r="X796">
            <v>630</v>
          </cell>
          <cell r="Y796">
            <v>0</v>
          </cell>
          <cell r="Z796" t="str">
            <v>104050630630</v>
          </cell>
          <cell r="AA796" t="str">
            <v>Ống C=2,5 u.PVC DISMY C5 PN12,5 D630</v>
          </cell>
          <cell r="AB796">
            <v>12</v>
          </cell>
          <cell r="AC796" t="b">
            <v>1</v>
          </cell>
          <cell r="AD796" t="e">
            <v>#N/A</v>
          </cell>
        </row>
        <row r="797">
          <cell r="D797" t="str">
            <v>21O660</v>
          </cell>
          <cell r="E797" t="str">
            <v>ống PVC DISMY C6 D60</v>
          </cell>
          <cell r="F797">
            <v>21120</v>
          </cell>
          <cell r="G797" t="str">
            <v>PVCỐng C=2,5</v>
          </cell>
          <cell r="I797" t="str">
            <v>Ống C=2,5</v>
          </cell>
          <cell r="J797" t="str">
            <v>PVC</v>
          </cell>
          <cell r="K797" t="str">
            <v>Ống C=2,5</v>
          </cell>
          <cell r="L797" t="str">
            <v>C6</v>
          </cell>
          <cell r="M797" t="str">
            <v>D60</v>
          </cell>
          <cell r="N797" t="str">
            <v>121120006060</v>
          </cell>
          <cell r="O797" t="str">
            <v>Ống C=2,5 u.PVC DISMY C6 PN0 D60</v>
          </cell>
          <cell r="P797" t="str">
            <v>m.</v>
          </cell>
          <cell r="R797" t="str">
            <v>O</v>
          </cell>
          <cell r="T797" t="str">
            <v>D</v>
          </cell>
          <cell r="U797">
            <v>0</v>
          </cell>
          <cell r="V797">
            <v>6</v>
          </cell>
          <cell r="W797">
            <v>0</v>
          </cell>
          <cell r="X797">
            <v>60</v>
          </cell>
          <cell r="Y797">
            <v>0</v>
          </cell>
          <cell r="Z797" t="str">
            <v>104060060060</v>
          </cell>
          <cell r="AA797" t="str">
            <v>Ống C=2,5 u.PVC DISMY C6 PN0 D60</v>
          </cell>
          <cell r="AB797">
            <v>12</v>
          </cell>
          <cell r="AC797" t="b">
            <v>1</v>
          </cell>
          <cell r="AD797" t="e">
            <v>#N/A</v>
          </cell>
        </row>
        <row r="798">
          <cell r="D798" t="str">
            <v>21O675</v>
          </cell>
          <cell r="E798" t="str">
            <v>Ống PVC DISMY C6 D75</v>
          </cell>
          <cell r="F798">
            <v>21120</v>
          </cell>
          <cell r="G798" t="str">
            <v>PVCỐng C=2,5</v>
          </cell>
          <cell r="I798" t="str">
            <v>Ống C=2,5</v>
          </cell>
          <cell r="J798" t="str">
            <v>PVC</v>
          </cell>
          <cell r="K798" t="str">
            <v>Ống C=2,5</v>
          </cell>
          <cell r="L798" t="str">
            <v>C6</v>
          </cell>
          <cell r="M798" t="str">
            <v>D75</v>
          </cell>
          <cell r="N798" t="str">
            <v>121120006075</v>
          </cell>
          <cell r="O798" t="str">
            <v>Ống C=2,5 u.PVC DISMY C6 PN0 D75</v>
          </cell>
          <cell r="P798" t="str">
            <v>m.</v>
          </cell>
          <cell r="R798" t="str">
            <v>O</v>
          </cell>
          <cell r="T798" t="str">
            <v>D</v>
          </cell>
          <cell r="U798">
            <v>0</v>
          </cell>
          <cell r="V798">
            <v>6</v>
          </cell>
          <cell r="W798">
            <v>0</v>
          </cell>
          <cell r="X798">
            <v>75</v>
          </cell>
          <cell r="Y798">
            <v>0</v>
          </cell>
          <cell r="Z798" t="str">
            <v>104060075075</v>
          </cell>
          <cell r="AA798" t="str">
            <v>Ống C=2,5 u.PVC DISMY C6 PN0 D75</v>
          </cell>
          <cell r="AB798">
            <v>12</v>
          </cell>
          <cell r="AC798" t="b">
            <v>1</v>
          </cell>
          <cell r="AD798" t="e">
            <v>#N/A</v>
          </cell>
        </row>
        <row r="799">
          <cell r="D799" t="str">
            <v>21O690</v>
          </cell>
          <cell r="E799" t="str">
            <v>ống PVC DISMY C6 D90</v>
          </cell>
          <cell r="F799">
            <v>21120</v>
          </cell>
          <cell r="G799" t="str">
            <v>PVCỐng C=2,5</v>
          </cell>
          <cell r="I799" t="str">
            <v>Ống C=2,5</v>
          </cell>
          <cell r="J799" t="str">
            <v>PVC</v>
          </cell>
          <cell r="K799" t="str">
            <v>Ống C=2,5</v>
          </cell>
          <cell r="L799" t="str">
            <v>C6</v>
          </cell>
          <cell r="M799" t="str">
            <v>D90</v>
          </cell>
          <cell r="N799" t="str">
            <v>121120006090</v>
          </cell>
          <cell r="O799" t="str">
            <v>Ống C=2,5 u.PVC DISMY C6 PN0 D90</v>
          </cell>
          <cell r="P799" t="str">
            <v>m.</v>
          </cell>
          <cell r="R799" t="str">
            <v>O</v>
          </cell>
          <cell r="T799" t="str">
            <v>D</v>
          </cell>
          <cell r="U799">
            <v>0</v>
          </cell>
          <cell r="V799">
            <v>6</v>
          </cell>
          <cell r="W799">
            <v>0</v>
          </cell>
          <cell r="X799">
            <v>90</v>
          </cell>
          <cell r="Y799">
            <v>0</v>
          </cell>
          <cell r="Z799" t="str">
            <v>104060090090</v>
          </cell>
          <cell r="AA799" t="str">
            <v>Ống C=2,5 u.PVC DISMY C6 PN0 D90</v>
          </cell>
          <cell r="AB799">
            <v>12</v>
          </cell>
          <cell r="AC799" t="b">
            <v>1</v>
          </cell>
          <cell r="AD799" t="e">
            <v>#N/A</v>
          </cell>
        </row>
        <row r="800">
          <cell r="D800" t="str">
            <v>21O6110</v>
          </cell>
          <cell r="E800" t="str">
            <v>ống PVC DISMY C6 D110</v>
          </cell>
          <cell r="F800">
            <v>21120</v>
          </cell>
          <cell r="G800" t="str">
            <v>PVCỐng C=2,5</v>
          </cell>
          <cell r="I800" t="str">
            <v>Ống C=2,5</v>
          </cell>
          <cell r="J800" t="str">
            <v>PVC</v>
          </cell>
          <cell r="K800" t="str">
            <v>Ống C=2,5</v>
          </cell>
          <cell r="L800" t="str">
            <v>C6</v>
          </cell>
          <cell r="M800" t="str">
            <v>D110</v>
          </cell>
          <cell r="N800" t="str">
            <v>121120006110</v>
          </cell>
          <cell r="O800" t="str">
            <v>Ống C=2,5 u.PVC DISMY C6 PN0 D110</v>
          </cell>
          <cell r="P800" t="str">
            <v>m.</v>
          </cell>
          <cell r="R800" t="str">
            <v>O</v>
          </cell>
          <cell r="T800" t="str">
            <v>D</v>
          </cell>
          <cell r="U800">
            <v>0</v>
          </cell>
          <cell r="V800">
            <v>6</v>
          </cell>
          <cell r="W800">
            <v>0</v>
          </cell>
          <cell r="X800">
            <v>110</v>
          </cell>
          <cell r="Y800">
            <v>0</v>
          </cell>
          <cell r="Z800" t="str">
            <v>104060110110</v>
          </cell>
          <cell r="AA800" t="str">
            <v>Ống C=2,5 u.PVC DISMY C6 PN0 D110</v>
          </cell>
          <cell r="AB800">
            <v>12</v>
          </cell>
          <cell r="AC800" t="b">
            <v>1</v>
          </cell>
          <cell r="AD800" t="e">
            <v>#N/A</v>
          </cell>
        </row>
        <row r="801">
          <cell r="D801" t="str">
            <v>21O6160</v>
          </cell>
          <cell r="E801" t="str">
            <v>ống PVC DISMY C6 D160</v>
          </cell>
          <cell r="F801">
            <v>21120</v>
          </cell>
          <cell r="G801" t="str">
            <v>PVCỐng C=2,5</v>
          </cell>
          <cell r="I801" t="str">
            <v>Ống C=2,5</v>
          </cell>
          <cell r="J801" t="str">
            <v>PVC</v>
          </cell>
          <cell r="K801" t="str">
            <v>Ống C=2,5</v>
          </cell>
          <cell r="L801" t="str">
            <v>C6</v>
          </cell>
          <cell r="M801" t="str">
            <v>D160</v>
          </cell>
          <cell r="N801" t="str">
            <v>121120006160</v>
          </cell>
          <cell r="O801" t="str">
            <v>Ống C=2,5 u.PVC DISMY C6 PN0 D160</v>
          </cell>
          <cell r="P801" t="str">
            <v>m.</v>
          </cell>
          <cell r="R801" t="str">
            <v>O</v>
          </cell>
          <cell r="T801" t="str">
            <v>D</v>
          </cell>
          <cell r="U801">
            <v>0</v>
          </cell>
          <cell r="V801">
            <v>6</v>
          </cell>
          <cell r="W801">
            <v>0</v>
          </cell>
          <cell r="X801">
            <v>160</v>
          </cell>
          <cell r="Y801">
            <v>0</v>
          </cell>
          <cell r="Z801" t="str">
            <v>104060160160</v>
          </cell>
          <cell r="AA801" t="str">
            <v>Ống C=2,5 u.PVC DISMY C6 PN0 D160</v>
          </cell>
          <cell r="AB801">
            <v>12</v>
          </cell>
          <cell r="AC801" t="b">
            <v>1</v>
          </cell>
          <cell r="AD801" t="e">
            <v>#N/A</v>
          </cell>
        </row>
        <row r="802">
          <cell r="D802" t="str">
            <v>21OT21</v>
          </cell>
          <cell r="E802" t="str">
            <v>ống PVC DISMY Thoát D21</v>
          </cell>
          <cell r="F802">
            <v>21120</v>
          </cell>
          <cell r="G802" t="str">
            <v>PVCỐng C=2,5</v>
          </cell>
          <cell r="I802" t="str">
            <v>Ống C=2,5</v>
          </cell>
          <cell r="J802" t="str">
            <v>PVC</v>
          </cell>
          <cell r="K802" t="str">
            <v>Ống C=2,5</v>
          </cell>
          <cell r="L802" t="str">
            <v>thoát</v>
          </cell>
          <cell r="M802" t="str">
            <v>D21</v>
          </cell>
          <cell r="N802" t="str">
            <v>121120007021</v>
          </cell>
          <cell r="O802" t="str">
            <v>Ống C=2,5 u.PVC DISMY thoát PN4 D21</v>
          </cell>
          <cell r="P802" t="str">
            <v>m.</v>
          </cell>
          <cell r="R802" t="str">
            <v>O</v>
          </cell>
          <cell r="T802" t="str">
            <v>D</v>
          </cell>
          <cell r="U802">
            <v>4</v>
          </cell>
          <cell r="V802">
            <v>7</v>
          </cell>
          <cell r="W802">
            <v>0</v>
          </cell>
          <cell r="X802">
            <v>21</v>
          </cell>
          <cell r="Y802">
            <v>0</v>
          </cell>
          <cell r="Z802" t="str">
            <v>104070021021</v>
          </cell>
          <cell r="AA802" t="str">
            <v>Ống C=2,5 u.PVC DISMY thoát PN4 D21</v>
          </cell>
          <cell r="AB802">
            <v>12</v>
          </cell>
          <cell r="AC802" t="b">
            <v>1</v>
          </cell>
          <cell r="AD802" t="e">
            <v>#N/A</v>
          </cell>
        </row>
        <row r="803">
          <cell r="D803" t="str">
            <v>21OT27</v>
          </cell>
          <cell r="E803" t="str">
            <v>ống PVC DISMY Thoát D27</v>
          </cell>
          <cell r="F803">
            <v>21120</v>
          </cell>
          <cell r="G803" t="str">
            <v>PVCỐng C=2,5</v>
          </cell>
          <cell r="I803" t="str">
            <v>Ống C=2,5</v>
          </cell>
          <cell r="J803" t="str">
            <v>PVC</v>
          </cell>
          <cell r="K803" t="str">
            <v>Ống C=2,5</v>
          </cell>
          <cell r="L803" t="str">
            <v>thoát</v>
          </cell>
          <cell r="M803" t="str">
            <v>D27</v>
          </cell>
          <cell r="N803" t="str">
            <v>121120007027</v>
          </cell>
          <cell r="O803" t="str">
            <v>Ống C=2,5 u.PVC DISMY thoát PN4 D27</v>
          </cell>
          <cell r="P803" t="str">
            <v>m.</v>
          </cell>
          <cell r="R803" t="str">
            <v>O</v>
          </cell>
          <cell r="T803" t="str">
            <v>D</v>
          </cell>
          <cell r="U803">
            <v>4</v>
          </cell>
          <cell r="V803">
            <v>7</v>
          </cell>
          <cell r="W803">
            <v>0</v>
          </cell>
          <cell r="X803">
            <v>27</v>
          </cell>
          <cell r="Y803">
            <v>0</v>
          </cell>
          <cell r="Z803" t="str">
            <v>104070027027</v>
          </cell>
          <cell r="AA803" t="str">
            <v>Ống C=2,5 u.PVC DISMY thoát PN4 D27</v>
          </cell>
          <cell r="AB803">
            <v>12</v>
          </cell>
          <cell r="AC803" t="b">
            <v>1</v>
          </cell>
          <cell r="AD803" t="e">
            <v>#N/A</v>
          </cell>
        </row>
        <row r="804">
          <cell r="D804" t="str">
            <v>21OT34</v>
          </cell>
          <cell r="E804" t="str">
            <v>ống PVC DISMY Thoát D34</v>
          </cell>
          <cell r="F804">
            <v>21120</v>
          </cell>
          <cell r="G804" t="str">
            <v>PVCỐng C=2,5</v>
          </cell>
          <cell r="I804" t="str">
            <v>Ống C=2,5</v>
          </cell>
          <cell r="J804" t="str">
            <v>PVC</v>
          </cell>
          <cell r="K804" t="str">
            <v>Ống C=2,5</v>
          </cell>
          <cell r="L804" t="str">
            <v>thoát</v>
          </cell>
          <cell r="M804" t="str">
            <v>D34</v>
          </cell>
          <cell r="N804" t="str">
            <v>121120007034</v>
          </cell>
          <cell r="O804" t="str">
            <v>Ống C=2,5 u.PVC DISMY thoát PN4 D34</v>
          </cell>
          <cell r="P804" t="str">
            <v>m.</v>
          </cell>
          <cell r="R804" t="str">
            <v>O</v>
          </cell>
          <cell r="T804" t="str">
            <v>D</v>
          </cell>
          <cell r="U804">
            <v>4</v>
          </cell>
          <cell r="V804">
            <v>7</v>
          </cell>
          <cell r="W804">
            <v>0</v>
          </cell>
          <cell r="X804">
            <v>34</v>
          </cell>
          <cell r="Y804">
            <v>0</v>
          </cell>
          <cell r="Z804" t="str">
            <v>104070034034</v>
          </cell>
          <cell r="AA804" t="str">
            <v>Ống C=2,5 u.PVC DISMY thoát PN4 D34</v>
          </cell>
          <cell r="AB804">
            <v>12</v>
          </cell>
          <cell r="AC804" t="b">
            <v>1</v>
          </cell>
          <cell r="AD804" t="e">
            <v>#N/A</v>
          </cell>
        </row>
        <row r="805">
          <cell r="D805" t="str">
            <v>21OT42</v>
          </cell>
          <cell r="E805" t="str">
            <v>ống PVC DISMY Thoát D42</v>
          </cell>
          <cell r="F805">
            <v>21120</v>
          </cell>
          <cell r="G805" t="str">
            <v>PVCỐng C=2,5</v>
          </cell>
          <cell r="I805" t="str">
            <v>Ống C=2,5</v>
          </cell>
          <cell r="J805" t="str">
            <v>PVC</v>
          </cell>
          <cell r="K805" t="str">
            <v>Ống C=2,5</v>
          </cell>
          <cell r="L805" t="str">
            <v>thoát</v>
          </cell>
          <cell r="M805" t="str">
            <v>D42</v>
          </cell>
          <cell r="N805" t="str">
            <v>121120007042</v>
          </cell>
          <cell r="O805" t="str">
            <v>Ống C=2,5 u.PVC DISMY thoát PN4 D42</v>
          </cell>
          <cell r="P805" t="str">
            <v>m.</v>
          </cell>
          <cell r="R805" t="str">
            <v>O</v>
          </cell>
          <cell r="T805" t="str">
            <v>D</v>
          </cell>
          <cell r="U805">
            <v>4</v>
          </cell>
          <cell r="V805">
            <v>7</v>
          </cell>
          <cell r="W805">
            <v>0</v>
          </cell>
          <cell r="X805">
            <v>42</v>
          </cell>
          <cell r="Y805">
            <v>0</v>
          </cell>
          <cell r="Z805" t="str">
            <v>104070042042</v>
          </cell>
          <cell r="AA805" t="str">
            <v>Ống C=2,5 u.PVC DISMY thoát PN4 D42</v>
          </cell>
          <cell r="AB805">
            <v>12</v>
          </cell>
          <cell r="AC805" t="b">
            <v>1</v>
          </cell>
          <cell r="AD805" t="e">
            <v>#N/A</v>
          </cell>
        </row>
        <row r="806">
          <cell r="D806" t="str">
            <v>21OT48</v>
          </cell>
          <cell r="E806" t="str">
            <v>ống PVC DISMY Thoát D48</v>
          </cell>
          <cell r="F806">
            <v>21120</v>
          </cell>
          <cell r="G806" t="str">
            <v>PVCỐng C=2,5</v>
          </cell>
          <cell r="I806" t="str">
            <v>Ống C=2,5</v>
          </cell>
          <cell r="J806" t="str">
            <v>PVC</v>
          </cell>
          <cell r="K806" t="str">
            <v>Ống C=2,5</v>
          </cell>
          <cell r="L806" t="str">
            <v>thoát</v>
          </cell>
          <cell r="M806" t="str">
            <v>D48</v>
          </cell>
          <cell r="N806" t="str">
            <v>121120007048</v>
          </cell>
          <cell r="O806" t="str">
            <v>Ống C=2,5 u.PVC DISMY thoát PN5 D48</v>
          </cell>
          <cell r="P806" t="str">
            <v>m.</v>
          </cell>
          <cell r="R806" t="str">
            <v>O</v>
          </cell>
          <cell r="T806" t="str">
            <v>D</v>
          </cell>
          <cell r="U806">
            <v>5</v>
          </cell>
          <cell r="V806">
            <v>7</v>
          </cell>
          <cell r="W806">
            <v>0</v>
          </cell>
          <cell r="X806">
            <v>48</v>
          </cell>
          <cell r="Y806">
            <v>0</v>
          </cell>
          <cell r="Z806" t="str">
            <v>104070048048</v>
          </cell>
          <cell r="AA806" t="str">
            <v>Ống C=2,5 u.PVC DISMY thoát PN5 D48</v>
          </cell>
          <cell r="AB806">
            <v>12</v>
          </cell>
          <cell r="AC806" t="b">
            <v>1</v>
          </cell>
          <cell r="AD806" t="e">
            <v>#N/A</v>
          </cell>
        </row>
        <row r="807">
          <cell r="D807" t="str">
            <v>21OT60</v>
          </cell>
          <cell r="E807" t="str">
            <v>ống PVC DISMY Thoát D60</v>
          </cell>
          <cell r="F807">
            <v>21120</v>
          </cell>
          <cell r="G807" t="str">
            <v>PVCỐng C=2,5</v>
          </cell>
          <cell r="I807" t="str">
            <v>Ống C=2,5</v>
          </cell>
          <cell r="J807" t="str">
            <v>PVC</v>
          </cell>
          <cell r="K807" t="str">
            <v>Ống C=2,5</v>
          </cell>
          <cell r="L807" t="str">
            <v>thoát</v>
          </cell>
          <cell r="M807" t="str">
            <v>D60</v>
          </cell>
          <cell r="N807" t="str">
            <v>121120007060</v>
          </cell>
          <cell r="O807" t="str">
            <v>Ống C=2,5 u.PVC DISMY thoát PN4 D60</v>
          </cell>
          <cell r="P807" t="str">
            <v>m.</v>
          </cell>
          <cell r="R807" t="str">
            <v>O</v>
          </cell>
          <cell r="T807" t="str">
            <v>D</v>
          </cell>
          <cell r="U807">
            <v>4</v>
          </cell>
          <cell r="V807">
            <v>7</v>
          </cell>
          <cell r="W807">
            <v>0</v>
          </cell>
          <cell r="X807">
            <v>60</v>
          </cell>
          <cell r="Y807">
            <v>0</v>
          </cell>
          <cell r="Z807" t="str">
            <v>104070060060</v>
          </cell>
          <cell r="AA807" t="str">
            <v>Ống C=2,5 u.PVC DISMY thoát PN4 D60</v>
          </cell>
          <cell r="AB807">
            <v>12</v>
          </cell>
          <cell r="AC807" t="b">
            <v>1</v>
          </cell>
          <cell r="AD807" t="e">
            <v>#N/A</v>
          </cell>
        </row>
        <row r="808">
          <cell r="D808" t="str">
            <v>21OT75</v>
          </cell>
          <cell r="E808" t="str">
            <v>ống PVC DISMY Thoát D75</v>
          </cell>
          <cell r="F808">
            <v>21120</v>
          </cell>
          <cell r="G808" t="str">
            <v>PVCỐng C=2,5</v>
          </cell>
          <cell r="I808" t="str">
            <v>Ống C=2,5</v>
          </cell>
          <cell r="J808" t="str">
            <v>PVC</v>
          </cell>
          <cell r="K808" t="str">
            <v>Ống C=2,5</v>
          </cell>
          <cell r="L808" t="str">
            <v>thoát</v>
          </cell>
          <cell r="M808" t="str">
            <v>D75</v>
          </cell>
          <cell r="N808" t="str">
            <v>121120007075</v>
          </cell>
          <cell r="O808" t="str">
            <v>Ống C=2,5 u.PVC DISMY thoát PN4 D75</v>
          </cell>
          <cell r="P808" t="str">
            <v>m.</v>
          </cell>
          <cell r="R808" t="str">
            <v>O</v>
          </cell>
          <cell r="T808" t="str">
            <v>D</v>
          </cell>
          <cell r="U808">
            <v>4</v>
          </cell>
          <cell r="V808">
            <v>7</v>
          </cell>
          <cell r="W808">
            <v>0</v>
          </cell>
          <cell r="X808">
            <v>75</v>
          </cell>
          <cell r="Y808">
            <v>0</v>
          </cell>
          <cell r="Z808" t="str">
            <v>104070075075</v>
          </cell>
          <cell r="AA808" t="str">
            <v>Ống C=2,5 u.PVC DISMY thoát PN4 D75</v>
          </cell>
          <cell r="AB808">
            <v>12</v>
          </cell>
          <cell r="AC808" t="b">
            <v>1</v>
          </cell>
          <cell r="AD808" t="e">
            <v>#N/A</v>
          </cell>
        </row>
        <row r="809">
          <cell r="D809" t="str">
            <v>21OT90</v>
          </cell>
          <cell r="E809" t="str">
            <v>ống PVC DISMY Thoát D90</v>
          </cell>
          <cell r="F809">
            <v>21120</v>
          </cell>
          <cell r="G809" t="str">
            <v>PVCỐng C=2,5</v>
          </cell>
          <cell r="I809" t="str">
            <v>Ống C=2,5</v>
          </cell>
          <cell r="J809" t="str">
            <v>PVC</v>
          </cell>
          <cell r="K809" t="str">
            <v>Ống C=2,5</v>
          </cell>
          <cell r="L809" t="str">
            <v>thoát</v>
          </cell>
          <cell r="M809" t="str">
            <v>D90</v>
          </cell>
          <cell r="N809" t="str">
            <v>121120007090</v>
          </cell>
          <cell r="O809" t="str">
            <v>Ống C=2,5 u.PVC DISMY thoát PN3 D90</v>
          </cell>
          <cell r="P809" t="str">
            <v>m.</v>
          </cell>
          <cell r="R809" t="str">
            <v>O</v>
          </cell>
          <cell r="T809" t="str">
            <v>D</v>
          </cell>
          <cell r="U809">
            <v>3</v>
          </cell>
          <cell r="V809">
            <v>7</v>
          </cell>
          <cell r="W809">
            <v>0</v>
          </cell>
          <cell r="X809">
            <v>90</v>
          </cell>
          <cell r="Y809">
            <v>0</v>
          </cell>
          <cell r="Z809" t="str">
            <v>104070090090</v>
          </cell>
          <cell r="AA809" t="str">
            <v>Ống C=2,5 u.PVC DISMY thoát PN3 D90</v>
          </cell>
          <cell r="AB809">
            <v>12</v>
          </cell>
          <cell r="AC809" t="b">
            <v>1</v>
          </cell>
          <cell r="AD809" t="e">
            <v>#N/A</v>
          </cell>
        </row>
        <row r="810">
          <cell r="D810" t="str">
            <v>21OT110</v>
          </cell>
          <cell r="E810" t="str">
            <v>ống PVC DISMY Thoát D110</v>
          </cell>
          <cell r="F810">
            <v>21120</v>
          </cell>
          <cell r="G810" t="str">
            <v>PVCỐng C=2,5</v>
          </cell>
          <cell r="I810" t="str">
            <v>Ống C=2,5</v>
          </cell>
          <cell r="J810" t="str">
            <v>PVC</v>
          </cell>
          <cell r="K810" t="str">
            <v>Ống C=2,5</v>
          </cell>
          <cell r="L810" t="str">
            <v>thoát</v>
          </cell>
          <cell r="M810" t="str">
            <v>D110</v>
          </cell>
          <cell r="N810" t="str">
            <v>121120007110</v>
          </cell>
          <cell r="O810" t="str">
            <v>Ống C=2,5 u.PVC DISMY thoát PN3 D110</v>
          </cell>
          <cell r="P810" t="str">
            <v>m.</v>
          </cell>
          <cell r="R810" t="str">
            <v>O</v>
          </cell>
          <cell r="T810" t="str">
            <v>D</v>
          </cell>
          <cell r="U810">
            <v>3</v>
          </cell>
          <cell r="V810">
            <v>7</v>
          </cell>
          <cell r="W810">
            <v>0</v>
          </cell>
          <cell r="X810">
            <v>110</v>
          </cell>
          <cell r="Y810">
            <v>0</v>
          </cell>
          <cell r="Z810" t="str">
            <v>104070110110</v>
          </cell>
          <cell r="AA810" t="str">
            <v>Ống C=2,5 u.PVC DISMY thoát PN3 D110</v>
          </cell>
          <cell r="AB810">
            <v>12</v>
          </cell>
          <cell r="AC810" t="b">
            <v>1</v>
          </cell>
          <cell r="AD810" t="e">
            <v>#N/A</v>
          </cell>
        </row>
        <row r="811">
          <cell r="D811" t="str">
            <v>21OT125</v>
          </cell>
          <cell r="E811" t="str">
            <v>ống PVC DISMY Thoát D125</v>
          </cell>
          <cell r="F811">
            <v>21120</v>
          </cell>
          <cell r="G811" t="str">
            <v>PVCỐng C=2,5</v>
          </cell>
          <cell r="I811" t="str">
            <v>Ống C=2,5</v>
          </cell>
          <cell r="J811" t="str">
            <v>PVC</v>
          </cell>
          <cell r="K811" t="str">
            <v>Ống C=2,5</v>
          </cell>
          <cell r="L811" t="str">
            <v>thoát</v>
          </cell>
          <cell r="M811" t="str">
            <v>D125</v>
          </cell>
          <cell r="N811" t="str">
            <v>121120007125</v>
          </cell>
          <cell r="O811" t="str">
            <v>Ống C=2,5 u.PVC DISMY thoát PN3 D125</v>
          </cell>
          <cell r="P811" t="str">
            <v>m.</v>
          </cell>
          <cell r="R811" t="str">
            <v>O</v>
          </cell>
          <cell r="T811" t="str">
            <v>D</v>
          </cell>
          <cell r="U811">
            <v>3</v>
          </cell>
          <cell r="V811">
            <v>7</v>
          </cell>
          <cell r="W811">
            <v>0</v>
          </cell>
          <cell r="X811">
            <v>125</v>
          </cell>
          <cell r="Y811">
            <v>0</v>
          </cell>
          <cell r="Z811" t="str">
            <v>104070125125</v>
          </cell>
          <cell r="AA811" t="str">
            <v>Ống C=2,5 u.PVC DISMY thoát PN3 D125</v>
          </cell>
          <cell r="AB811">
            <v>12</v>
          </cell>
          <cell r="AC811" t="b">
            <v>1</v>
          </cell>
          <cell r="AD811" t="e">
            <v>#N/A</v>
          </cell>
        </row>
        <row r="812">
          <cell r="D812" t="str">
            <v>21OT140</v>
          </cell>
          <cell r="E812" t="str">
            <v>ống PVC DISMY Thoát D140</v>
          </cell>
          <cell r="F812">
            <v>21120</v>
          </cell>
          <cell r="G812" t="str">
            <v>PVCỐng C=2,5</v>
          </cell>
          <cell r="I812" t="str">
            <v>Ống C=2,5</v>
          </cell>
          <cell r="J812" t="str">
            <v>PVC</v>
          </cell>
          <cell r="K812" t="str">
            <v>Ống C=2,5</v>
          </cell>
          <cell r="L812" t="str">
            <v>thoát</v>
          </cell>
          <cell r="M812" t="str">
            <v>D140</v>
          </cell>
          <cell r="N812" t="str">
            <v>121120007140</v>
          </cell>
          <cell r="O812" t="str">
            <v>Ống C=2,5 u.PVC DISMY thoát PN3 D140</v>
          </cell>
          <cell r="P812" t="str">
            <v>m.</v>
          </cell>
          <cell r="R812" t="str">
            <v>O</v>
          </cell>
          <cell r="T812" t="str">
            <v>D</v>
          </cell>
          <cell r="U812">
            <v>3</v>
          </cell>
          <cell r="V812">
            <v>7</v>
          </cell>
          <cell r="W812">
            <v>0</v>
          </cell>
          <cell r="X812">
            <v>140</v>
          </cell>
          <cell r="Y812">
            <v>0</v>
          </cell>
          <cell r="Z812" t="str">
            <v>104070140140</v>
          </cell>
          <cell r="AA812" t="str">
            <v>Ống C=2,5 u.PVC DISMY thoát PN3 D140</v>
          </cell>
          <cell r="AB812">
            <v>12</v>
          </cell>
          <cell r="AC812" t="b">
            <v>1</v>
          </cell>
          <cell r="AD812" t="e">
            <v>#N/A</v>
          </cell>
        </row>
        <row r="813">
          <cell r="D813" t="str">
            <v>21OT160</v>
          </cell>
          <cell r="E813" t="str">
            <v>ống PVC DISMY Thoát D160</v>
          </cell>
          <cell r="F813">
            <v>21120</v>
          </cell>
          <cell r="G813" t="str">
            <v>PVCỐng C=2,5</v>
          </cell>
          <cell r="I813" t="str">
            <v>Ống C=2,5</v>
          </cell>
          <cell r="J813" t="str">
            <v>PVC</v>
          </cell>
          <cell r="K813" t="str">
            <v>Ống C=2,5</v>
          </cell>
          <cell r="L813" t="str">
            <v>thoát</v>
          </cell>
          <cell r="M813" t="str">
            <v>D160</v>
          </cell>
          <cell r="N813" t="str">
            <v>121120007160</v>
          </cell>
          <cell r="O813" t="str">
            <v>Ống C=2,5 u.PVC DISMY thoát PN3 D160</v>
          </cell>
          <cell r="P813" t="str">
            <v>m.</v>
          </cell>
          <cell r="R813" t="str">
            <v>O</v>
          </cell>
          <cell r="T813" t="str">
            <v>D</v>
          </cell>
          <cell r="U813">
            <v>3</v>
          </cell>
          <cell r="V813">
            <v>7</v>
          </cell>
          <cell r="W813">
            <v>0</v>
          </cell>
          <cell r="X813">
            <v>160</v>
          </cell>
          <cell r="Y813">
            <v>0</v>
          </cell>
          <cell r="Z813" t="str">
            <v>104070160160</v>
          </cell>
          <cell r="AA813" t="str">
            <v>Ống C=2,5 u.PVC DISMY thoát PN3 D160</v>
          </cell>
          <cell r="AB813">
            <v>12</v>
          </cell>
          <cell r="AC813" t="b">
            <v>1</v>
          </cell>
          <cell r="AD813" t="e">
            <v>#N/A</v>
          </cell>
        </row>
        <row r="814">
          <cell r="D814" t="str">
            <v>21OT180</v>
          </cell>
          <cell r="E814" t="str">
            <v>ống PVC DISMY Thoát D180</v>
          </cell>
          <cell r="F814">
            <v>21120</v>
          </cell>
          <cell r="G814" t="str">
            <v>PVCỐng C=2,5</v>
          </cell>
          <cell r="I814" t="str">
            <v>Ống C=2,5</v>
          </cell>
          <cell r="J814" t="str">
            <v>PVC</v>
          </cell>
          <cell r="K814" t="str">
            <v>Ống C=2,5</v>
          </cell>
          <cell r="L814" t="str">
            <v>thoát</v>
          </cell>
          <cell r="M814" t="str">
            <v>D180</v>
          </cell>
          <cell r="N814" t="str">
            <v>121120007180</v>
          </cell>
          <cell r="O814" t="str">
            <v>Ống C=2,5 u.PVC DISMY thoát PN3 D180</v>
          </cell>
          <cell r="P814" t="str">
            <v>m.</v>
          </cell>
          <cell r="R814" t="str">
            <v>O</v>
          </cell>
          <cell r="T814" t="str">
            <v>D</v>
          </cell>
          <cell r="U814">
            <v>3</v>
          </cell>
          <cell r="V814">
            <v>7</v>
          </cell>
          <cell r="W814">
            <v>0</v>
          </cell>
          <cell r="X814">
            <v>180</v>
          </cell>
          <cell r="Y814">
            <v>0</v>
          </cell>
          <cell r="Z814" t="str">
            <v>104070180180</v>
          </cell>
          <cell r="AA814" t="str">
            <v>Ống C=2,5 u.PVC DISMY thoát PN3 D180</v>
          </cell>
          <cell r="AB814">
            <v>12</v>
          </cell>
          <cell r="AC814" t="b">
            <v>1</v>
          </cell>
          <cell r="AD814" t="e">
            <v>#N/A</v>
          </cell>
        </row>
        <row r="815">
          <cell r="D815" t="str">
            <v>21OT200</v>
          </cell>
          <cell r="E815" t="str">
            <v>ống PVC DISMY Thoát D200</v>
          </cell>
          <cell r="F815">
            <v>21120</v>
          </cell>
          <cell r="G815" t="str">
            <v>PVCỐng C=2,5</v>
          </cell>
          <cell r="I815" t="str">
            <v>Ống C=2,5</v>
          </cell>
          <cell r="J815" t="str">
            <v>PVC</v>
          </cell>
          <cell r="K815" t="str">
            <v>Ống C=2,5</v>
          </cell>
          <cell r="L815" t="str">
            <v>thoát</v>
          </cell>
          <cell r="M815" t="str">
            <v>D200</v>
          </cell>
          <cell r="N815" t="str">
            <v>121120007200</v>
          </cell>
          <cell r="O815" t="str">
            <v>Ống C=2,5 u.PVC DISMY thoát PN3 D200</v>
          </cell>
          <cell r="P815" t="str">
            <v>m.</v>
          </cell>
          <cell r="R815" t="str">
            <v>O</v>
          </cell>
          <cell r="T815" t="str">
            <v>D</v>
          </cell>
          <cell r="U815">
            <v>3</v>
          </cell>
          <cell r="V815">
            <v>7</v>
          </cell>
          <cell r="W815">
            <v>0</v>
          </cell>
          <cell r="X815">
            <v>200</v>
          </cell>
          <cell r="Y815">
            <v>0</v>
          </cell>
          <cell r="Z815" t="str">
            <v>104070200200</v>
          </cell>
          <cell r="AA815" t="str">
            <v>Ống C=2,5 u.PVC DISMY thoát PN3 D200</v>
          </cell>
          <cell r="AB815">
            <v>12</v>
          </cell>
          <cell r="AC815" t="b">
            <v>1</v>
          </cell>
          <cell r="AD815" t="e">
            <v>#N/A</v>
          </cell>
        </row>
        <row r="816">
          <cell r="D816" t="str">
            <v>21OT225</v>
          </cell>
          <cell r="E816" t="str">
            <v>ống PVC DISMY Thoát D225</v>
          </cell>
          <cell r="F816">
            <v>21120</v>
          </cell>
          <cell r="G816" t="str">
            <v>PVCỐng C=2,5</v>
          </cell>
          <cell r="I816" t="str">
            <v>Ống C=2,5</v>
          </cell>
          <cell r="J816" t="str">
            <v>PVC</v>
          </cell>
          <cell r="K816" t="str">
            <v>Ống C=2,5</v>
          </cell>
          <cell r="L816" t="str">
            <v>thoát</v>
          </cell>
          <cell r="M816" t="str">
            <v>D225</v>
          </cell>
          <cell r="N816" t="str">
            <v>121120007225</v>
          </cell>
          <cell r="O816" t="str">
            <v>Ống C=2,5 u.PVC DISMY thoát PN3 D225</v>
          </cell>
          <cell r="P816" t="str">
            <v>m.</v>
          </cell>
          <cell r="R816" t="str">
            <v>O</v>
          </cell>
          <cell r="T816" t="str">
            <v>D</v>
          </cell>
          <cell r="U816">
            <v>3</v>
          </cell>
          <cell r="V816">
            <v>7</v>
          </cell>
          <cell r="W816">
            <v>0</v>
          </cell>
          <cell r="X816">
            <v>225</v>
          </cell>
          <cell r="Y816">
            <v>0</v>
          </cell>
          <cell r="Z816" t="str">
            <v>104070225225</v>
          </cell>
          <cell r="AA816" t="str">
            <v>Ống C=2,5 u.PVC DISMY thoát PN3 D225</v>
          </cell>
          <cell r="AB816">
            <v>12</v>
          </cell>
          <cell r="AC816" t="b">
            <v>1</v>
          </cell>
          <cell r="AD816" t="e">
            <v>#N/A</v>
          </cell>
        </row>
        <row r="817">
          <cell r="D817" t="str">
            <v>21OT250</v>
          </cell>
          <cell r="E817" t="str">
            <v>ống PVC DISMY Thoát D250</v>
          </cell>
          <cell r="F817">
            <v>21120</v>
          </cell>
          <cell r="G817" t="str">
            <v>PVCỐng C=2,5</v>
          </cell>
          <cell r="I817" t="str">
            <v>Ống C=2,5</v>
          </cell>
          <cell r="J817" t="str">
            <v>PVC</v>
          </cell>
          <cell r="K817" t="str">
            <v>Ống C=2,5</v>
          </cell>
          <cell r="L817" t="str">
            <v>thoát</v>
          </cell>
          <cell r="M817" t="str">
            <v>D250</v>
          </cell>
          <cell r="N817" t="str">
            <v>121120007250</v>
          </cell>
          <cell r="O817" t="str">
            <v>Ống C=2,5 u.PVC DISMY thoát PN3 D250</v>
          </cell>
          <cell r="P817" t="str">
            <v>m.</v>
          </cell>
          <cell r="R817" t="str">
            <v>O</v>
          </cell>
          <cell r="T817" t="str">
            <v>D</v>
          </cell>
          <cell r="U817">
            <v>3</v>
          </cell>
          <cell r="V817">
            <v>7</v>
          </cell>
          <cell r="W817">
            <v>0</v>
          </cell>
          <cell r="X817">
            <v>250</v>
          </cell>
          <cell r="Y817">
            <v>0</v>
          </cell>
          <cell r="Z817" t="str">
            <v>104070250250</v>
          </cell>
          <cell r="AA817" t="str">
            <v>Ống C=2,5 u.PVC DISMY thoát PN3 D250</v>
          </cell>
          <cell r="AB817">
            <v>12</v>
          </cell>
          <cell r="AC817" t="b">
            <v>1</v>
          </cell>
          <cell r="AD817" t="e">
            <v>#N/A</v>
          </cell>
        </row>
        <row r="818">
          <cell r="D818" t="str">
            <v>21OZ0200</v>
          </cell>
          <cell r="E818" t="str">
            <v>ống nong zoăng PVC DISMY C0 D200</v>
          </cell>
          <cell r="F818">
            <v>21130</v>
          </cell>
          <cell r="G818" t="str">
            <v>PVCống nong zoăng C=2,5</v>
          </cell>
          <cell r="I818" t="str">
            <v>ống nong zoăng C=2,5</v>
          </cell>
          <cell r="J818" t="str">
            <v>PVC</v>
          </cell>
          <cell r="K818" t="str">
            <v>ống nong zoăng C=2,5</v>
          </cell>
          <cell r="L818" t="str">
            <v>C0</v>
          </cell>
          <cell r="M818" t="str">
            <v>D200</v>
          </cell>
          <cell r="N818" t="str">
            <v>121130000200</v>
          </cell>
          <cell r="O818" t="str">
            <v>Ống nong zoăng C=2,5 u.PVC DISMY C0 PN4 D200</v>
          </cell>
          <cell r="P818" t="str">
            <v>Mét</v>
          </cell>
          <cell r="R818" t="str">
            <v>OZ</v>
          </cell>
          <cell r="T818" t="str">
            <v>D</v>
          </cell>
          <cell r="U818">
            <v>4</v>
          </cell>
          <cell r="V818">
            <v>0</v>
          </cell>
          <cell r="W818">
            <v>0</v>
          </cell>
          <cell r="X818">
            <v>200</v>
          </cell>
          <cell r="Y818">
            <v>0</v>
          </cell>
          <cell r="Z818" t="str">
            <v>105000200200</v>
          </cell>
          <cell r="AA818" t="str">
            <v>Ống nong zoăng C=2,5 u.PVC DISMY C0 PN4 D200</v>
          </cell>
          <cell r="AB818">
            <v>12</v>
          </cell>
          <cell r="AC818" t="b">
            <v>1</v>
          </cell>
          <cell r="AD818" t="e">
            <v>#N/A</v>
          </cell>
        </row>
        <row r="819">
          <cell r="D819" t="str">
            <v>21OZ0280</v>
          </cell>
          <cell r="E819" t="str">
            <v>ống nong zoăng PVC DISMY C0 D280</v>
          </cell>
          <cell r="F819">
            <v>21130</v>
          </cell>
          <cell r="G819" t="str">
            <v>PVCống nong zoăng C=2,5</v>
          </cell>
          <cell r="I819" t="str">
            <v>ống nong zoăng C=2,5</v>
          </cell>
          <cell r="J819" t="str">
            <v>PVC</v>
          </cell>
          <cell r="K819" t="str">
            <v>ống nong zoăng C=2,5</v>
          </cell>
          <cell r="L819" t="str">
            <v>C0</v>
          </cell>
          <cell r="M819" t="str">
            <v>D280</v>
          </cell>
          <cell r="N819" t="str">
            <v>121130000280</v>
          </cell>
          <cell r="O819" t="str">
            <v>Ống nong zoăng C=2,5 u.PVC DISMY C0 PN4 D280</v>
          </cell>
          <cell r="P819" t="str">
            <v>Mét</v>
          </cell>
          <cell r="R819" t="str">
            <v>OZ</v>
          </cell>
          <cell r="T819" t="str">
            <v>D</v>
          </cell>
          <cell r="U819">
            <v>4</v>
          </cell>
          <cell r="V819">
            <v>0</v>
          </cell>
          <cell r="W819">
            <v>0</v>
          </cell>
          <cell r="X819">
            <v>280</v>
          </cell>
          <cell r="Y819">
            <v>0</v>
          </cell>
          <cell r="Z819" t="str">
            <v>105000280280</v>
          </cell>
          <cell r="AA819" t="str">
            <v>Ống nong zoăng C=2,5 u.PVC DISMY C0 PN4 D280</v>
          </cell>
          <cell r="AB819">
            <v>12</v>
          </cell>
          <cell r="AC819" t="b">
            <v>1</v>
          </cell>
          <cell r="AD819" t="e">
            <v>#N/A</v>
          </cell>
        </row>
        <row r="820">
          <cell r="D820" t="str">
            <v>21OZ0315</v>
          </cell>
          <cell r="E820" t="str">
            <v>ống nong zoăng PVC DISMY C0 D315</v>
          </cell>
          <cell r="F820">
            <v>21130</v>
          </cell>
          <cell r="G820" t="str">
            <v>PVCống nong zoăng C=2,5</v>
          </cell>
          <cell r="I820" t="str">
            <v>ống nong zoăng C=2,5</v>
          </cell>
          <cell r="J820" t="str">
            <v>PVC</v>
          </cell>
          <cell r="K820" t="str">
            <v>ống nong zoăng C=2,5</v>
          </cell>
          <cell r="L820" t="str">
            <v>C0</v>
          </cell>
          <cell r="M820" t="str">
            <v>D315</v>
          </cell>
          <cell r="N820" t="str">
            <v>121130000315</v>
          </cell>
          <cell r="O820" t="str">
            <v>Ống nong zoăng C=2,5 u.PVC DISMY C0 PN4 D315</v>
          </cell>
          <cell r="P820" t="str">
            <v>Mét</v>
          </cell>
          <cell r="R820" t="str">
            <v>OZ</v>
          </cell>
          <cell r="T820" t="str">
            <v>D</v>
          </cell>
          <cell r="U820">
            <v>4</v>
          </cell>
          <cell r="V820">
            <v>0</v>
          </cell>
          <cell r="W820">
            <v>0</v>
          </cell>
          <cell r="X820">
            <v>315</v>
          </cell>
          <cell r="Y820">
            <v>0</v>
          </cell>
          <cell r="Z820" t="str">
            <v>105000315315</v>
          </cell>
          <cell r="AA820" t="str">
            <v>Ống nong zoăng C=2,5 u.PVC DISMY C0 PN4 D315</v>
          </cell>
          <cell r="AB820">
            <v>12</v>
          </cell>
          <cell r="AC820" t="b">
            <v>1</v>
          </cell>
          <cell r="AD820" t="e">
            <v>#N/A</v>
          </cell>
        </row>
        <row r="821">
          <cell r="D821" t="str">
            <v>21OZ1110</v>
          </cell>
          <cell r="E821" t="str">
            <v>ống nong zoăng PVC DISMY C1 D110</v>
          </cell>
          <cell r="F821">
            <v>21130</v>
          </cell>
          <cell r="G821" t="str">
            <v>PVCống nong zoăng C=2,5</v>
          </cell>
          <cell r="I821" t="str">
            <v>ống nong zoăng C=2,5</v>
          </cell>
          <cell r="J821" t="str">
            <v>PVC</v>
          </cell>
          <cell r="K821" t="str">
            <v>ống nong zoăng C=2,5</v>
          </cell>
          <cell r="L821" t="str">
            <v>C1</v>
          </cell>
          <cell r="M821" t="str">
            <v>D110</v>
          </cell>
          <cell r="N821" t="str">
            <v>121130001110</v>
          </cell>
          <cell r="O821" t="str">
            <v>Ống nong zoăng C=2,5 u.PVC DISMY C1 PN5 D110</v>
          </cell>
          <cell r="P821" t="str">
            <v>Mét</v>
          </cell>
          <cell r="R821" t="str">
            <v>OZ</v>
          </cell>
          <cell r="T821" t="str">
            <v>D</v>
          </cell>
          <cell r="U821">
            <v>5</v>
          </cell>
          <cell r="V821">
            <v>1</v>
          </cell>
          <cell r="W821">
            <v>0</v>
          </cell>
          <cell r="X821">
            <v>110</v>
          </cell>
          <cell r="Y821">
            <v>0</v>
          </cell>
          <cell r="Z821" t="str">
            <v>105010110110</v>
          </cell>
          <cell r="AA821" t="str">
            <v>Ống nong zoăng C=2,5 u.PVC DISMY C1 PN5 D110</v>
          </cell>
          <cell r="AB821">
            <v>12</v>
          </cell>
          <cell r="AC821" t="b">
            <v>1</v>
          </cell>
          <cell r="AD821" t="e">
            <v>#N/A</v>
          </cell>
        </row>
        <row r="822">
          <cell r="D822" t="str">
            <v>21OZ1125</v>
          </cell>
          <cell r="E822" t="str">
            <v>ống nong zoăng PVC DISMY C1 D125</v>
          </cell>
          <cell r="F822">
            <v>21130</v>
          </cell>
          <cell r="G822" t="str">
            <v>PVCống nong zoăng C=2,5</v>
          </cell>
          <cell r="I822" t="str">
            <v>ống nong zoăng C=2,5</v>
          </cell>
          <cell r="J822" t="str">
            <v>PVC</v>
          </cell>
          <cell r="K822" t="str">
            <v>ống nong zoăng C=2,5</v>
          </cell>
          <cell r="L822" t="str">
            <v>C1</v>
          </cell>
          <cell r="M822" t="str">
            <v>D125</v>
          </cell>
          <cell r="N822" t="str">
            <v>121130001125</v>
          </cell>
          <cell r="O822" t="str">
            <v>Ống nong zoăng C=2,5 u.PVC DISMY C1 PN5 D125</v>
          </cell>
          <cell r="P822" t="str">
            <v>Mét</v>
          </cell>
          <cell r="R822" t="str">
            <v>OZ</v>
          </cell>
          <cell r="T822" t="str">
            <v>D</v>
          </cell>
          <cell r="U822">
            <v>5</v>
          </cell>
          <cell r="V822">
            <v>1</v>
          </cell>
          <cell r="W822">
            <v>0</v>
          </cell>
          <cell r="X822">
            <v>125</v>
          </cell>
          <cell r="Y822">
            <v>0</v>
          </cell>
          <cell r="Z822" t="str">
            <v>105010125125</v>
          </cell>
          <cell r="AA822" t="str">
            <v>Ống nong zoăng C=2,5 u.PVC DISMY C1 PN5 D125</v>
          </cell>
          <cell r="AB822">
            <v>12</v>
          </cell>
          <cell r="AC822" t="b">
            <v>1</v>
          </cell>
          <cell r="AD822" t="e">
            <v>#N/A</v>
          </cell>
        </row>
        <row r="823">
          <cell r="D823" t="str">
            <v>21OZ1140</v>
          </cell>
          <cell r="E823" t="str">
            <v>ống nong zoăng PVC DISMY C1 D140</v>
          </cell>
          <cell r="F823">
            <v>21130</v>
          </cell>
          <cell r="G823" t="str">
            <v>PVCống nong zoăng C=2,5</v>
          </cell>
          <cell r="I823" t="str">
            <v>ống nong zoăng C=2,5</v>
          </cell>
          <cell r="J823" t="str">
            <v>PVC</v>
          </cell>
          <cell r="K823" t="str">
            <v>ống nong zoăng C=2,5</v>
          </cell>
          <cell r="L823" t="str">
            <v>C1</v>
          </cell>
          <cell r="M823" t="str">
            <v>D140</v>
          </cell>
          <cell r="N823" t="str">
            <v>121130001140</v>
          </cell>
          <cell r="O823" t="str">
            <v>Ống nong zoăng C=2,5 u.PVC DISMY C1 PN5 D140</v>
          </cell>
          <cell r="P823" t="str">
            <v>Mét</v>
          </cell>
          <cell r="R823" t="str">
            <v>OZ</v>
          </cell>
          <cell r="T823" t="str">
            <v>D</v>
          </cell>
          <cell r="U823">
            <v>5</v>
          </cell>
          <cell r="V823">
            <v>1</v>
          </cell>
          <cell r="W823">
            <v>0</v>
          </cell>
          <cell r="X823">
            <v>140</v>
          </cell>
          <cell r="Y823">
            <v>0</v>
          </cell>
          <cell r="Z823" t="str">
            <v>105010140140</v>
          </cell>
          <cell r="AA823" t="str">
            <v>Ống nong zoăng C=2,5 u.PVC DISMY C1 PN5 D140</v>
          </cell>
          <cell r="AB823">
            <v>12</v>
          </cell>
          <cell r="AC823" t="b">
            <v>1</v>
          </cell>
          <cell r="AD823" t="e">
            <v>#N/A</v>
          </cell>
        </row>
        <row r="824">
          <cell r="D824" t="str">
            <v>21OZ1160</v>
          </cell>
          <cell r="E824" t="str">
            <v>ống nong zoăng PVC DISMY C1 D160</v>
          </cell>
          <cell r="F824">
            <v>21130</v>
          </cell>
          <cell r="G824" t="str">
            <v>PVCống nong zoăng C=2,5</v>
          </cell>
          <cell r="I824" t="str">
            <v>ống nong zoăng C=2,5</v>
          </cell>
          <cell r="J824" t="str">
            <v>PVC</v>
          </cell>
          <cell r="K824" t="str">
            <v>ống nong zoăng C=2,5</v>
          </cell>
          <cell r="L824" t="str">
            <v>C1</v>
          </cell>
          <cell r="M824" t="str">
            <v>D160</v>
          </cell>
          <cell r="N824" t="str">
            <v>121130001160</v>
          </cell>
          <cell r="O824" t="str">
            <v>Ống nong zoăng C=2,5 u.PVC DISMY C1 PN5 D160</v>
          </cell>
          <cell r="P824" t="str">
            <v>Mét</v>
          </cell>
          <cell r="R824" t="str">
            <v>OZ</v>
          </cell>
          <cell r="T824" t="str">
            <v>D</v>
          </cell>
          <cell r="U824">
            <v>5</v>
          </cell>
          <cell r="V824">
            <v>1</v>
          </cell>
          <cell r="W824">
            <v>0</v>
          </cell>
          <cell r="X824">
            <v>160</v>
          </cell>
          <cell r="Y824">
            <v>0</v>
          </cell>
          <cell r="Z824" t="str">
            <v>105010160160</v>
          </cell>
          <cell r="AA824" t="str">
            <v>Ống nong zoăng C=2,5 u.PVC DISMY C1 PN5 D160</v>
          </cell>
          <cell r="AB824">
            <v>12</v>
          </cell>
          <cell r="AC824" t="b">
            <v>1</v>
          </cell>
          <cell r="AD824" t="e">
            <v>#N/A</v>
          </cell>
        </row>
        <row r="825">
          <cell r="D825" t="str">
            <v>21OZ1200</v>
          </cell>
          <cell r="E825" t="str">
            <v>ống nong zoăng PVC DISMY C1 D200</v>
          </cell>
          <cell r="F825">
            <v>21130</v>
          </cell>
          <cell r="G825" t="str">
            <v>PVCống nong zoăng C=2,5</v>
          </cell>
          <cell r="I825" t="str">
            <v>ống nong zoăng C=2,5</v>
          </cell>
          <cell r="J825" t="str">
            <v>PVC</v>
          </cell>
          <cell r="K825" t="str">
            <v>ống nong zoăng C=2,5</v>
          </cell>
          <cell r="L825" t="str">
            <v>C1</v>
          </cell>
          <cell r="M825" t="str">
            <v>D200</v>
          </cell>
          <cell r="N825" t="str">
            <v>121130001200</v>
          </cell>
          <cell r="O825" t="str">
            <v>Ống nong zoăng C=2,5 u.PVC DISMY C1 PN5 D200</v>
          </cell>
          <cell r="P825" t="str">
            <v>Mét</v>
          </cell>
          <cell r="R825" t="str">
            <v>OZ</v>
          </cell>
          <cell r="T825" t="str">
            <v>D</v>
          </cell>
          <cell r="U825">
            <v>5</v>
          </cell>
          <cell r="V825">
            <v>1</v>
          </cell>
          <cell r="W825">
            <v>0</v>
          </cell>
          <cell r="X825">
            <v>200</v>
          </cell>
          <cell r="Y825">
            <v>0</v>
          </cell>
          <cell r="Z825" t="str">
            <v>105010200200</v>
          </cell>
          <cell r="AA825" t="str">
            <v>Ống nong zoăng C=2,5 u.PVC DISMY C1 PN5 D200</v>
          </cell>
          <cell r="AB825">
            <v>12</v>
          </cell>
          <cell r="AC825" t="b">
            <v>1</v>
          </cell>
          <cell r="AD825" t="e">
            <v>#N/A</v>
          </cell>
        </row>
        <row r="826">
          <cell r="D826" t="str">
            <v>21OZ1225</v>
          </cell>
          <cell r="E826" t="str">
            <v>ống nong zoăng PVC DISMY C1 D225</v>
          </cell>
          <cell r="F826">
            <v>21130</v>
          </cell>
          <cell r="G826" t="str">
            <v>PVCống nong zoăng C=2,5</v>
          </cell>
          <cell r="I826" t="str">
            <v>ống nong zoăng C=2,5</v>
          </cell>
          <cell r="J826" t="str">
            <v>PVC</v>
          </cell>
          <cell r="K826" t="str">
            <v>ống nong zoăng C=2,5</v>
          </cell>
          <cell r="L826" t="str">
            <v>C1</v>
          </cell>
          <cell r="M826" t="str">
            <v>D225</v>
          </cell>
          <cell r="N826" t="str">
            <v>121130001225</v>
          </cell>
          <cell r="O826" t="str">
            <v>Ống nong zoăng C=2,5 u.PVC DISMY C1 PN5 D225</v>
          </cell>
          <cell r="P826" t="str">
            <v>Mét</v>
          </cell>
          <cell r="R826" t="str">
            <v>OZ</v>
          </cell>
          <cell r="T826" t="str">
            <v>D</v>
          </cell>
          <cell r="U826">
            <v>5</v>
          </cell>
          <cell r="V826">
            <v>1</v>
          </cell>
          <cell r="W826">
            <v>0</v>
          </cell>
          <cell r="X826">
            <v>225</v>
          </cell>
          <cell r="Y826">
            <v>0</v>
          </cell>
          <cell r="Z826" t="str">
            <v>105010225225</v>
          </cell>
          <cell r="AA826" t="str">
            <v>Ống nong zoăng C=2,5 u.PVC DISMY C1 PN5 D225</v>
          </cell>
          <cell r="AB826">
            <v>12</v>
          </cell>
          <cell r="AC826" t="b">
            <v>1</v>
          </cell>
          <cell r="AD826" t="e">
            <v>#N/A</v>
          </cell>
        </row>
        <row r="827">
          <cell r="D827" t="str">
            <v>21OZ1250</v>
          </cell>
          <cell r="E827" t="str">
            <v>ống nong zoăng PVC DISMY C1 D250</v>
          </cell>
          <cell r="F827">
            <v>21130</v>
          </cell>
          <cell r="G827" t="str">
            <v>PVCống nong zoăng C=2,5</v>
          </cell>
          <cell r="I827" t="str">
            <v>ống nong zoăng C=2,5</v>
          </cell>
          <cell r="J827" t="str">
            <v>PVC</v>
          </cell>
          <cell r="K827" t="str">
            <v>ống nong zoăng C=2,5</v>
          </cell>
          <cell r="L827" t="str">
            <v>C1</v>
          </cell>
          <cell r="M827" t="str">
            <v>D250</v>
          </cell>
          <cell r="N827" t="str">
            <v>121130001250</v>
          </cell>
          <cell r="O827" t="str">
            <v>Ống nong zoăng C=2,5 u.PVC DISMY C1 PN5 D250</v>
          </cell>
          <cell r="P827" t="str">
            <v>Mét</v>
          </cell>
          <cell r="R827" t="str">
            <v>OZ</v>
          </cell>
          <cell r="T827" t="str">
            <v>D</v>
          </cell>
          <cell r="U827">
            <v>5</v>
          </cell>
          <cell r="V827">
            <v>1</v>
          </cell>
          <cell r="W827">
            <v>0</v>
          </cell>
          <cell r="X827">
            <v>250</v>
          </cell>
          <cell r="Y827">
            <v>0</v>
          </cell>
          <cell r="Z827" t="str">
            <v>105010250250</v>
          </cell>
          <cell r="AA827" t="str">
            <v>Ống nong zoăng C=2,5 u.PVC DISMY C1 PN5 D250</v>
          </cell>
          <cell r="AB827">
            <v>12</v>
          </cell>
          <cell r="AC827" t="b">
            <v>1</v>
          </cell>
          <cell r="AD827" t="e">
            <v>#N/A</v>
          </cell>
        </row>
        <row r="828">
          <cell r="D828" t="str">
            <v>21OZ1315</v>
          </cell>
          <cell r="E828" t="str">
            <v>ống nong zoăng PVC DISMY C1 D315</v>
          </cell>
          <cell r="F828">
            <v>21130</v>
          </cell>
          <cell r="G828" t="str">
            <v>PVCống nong zoăng C=2,5</v>
          </cell>
          <cell r="I828" t="str">
            <v>ống nong zoăng C=2,5</v>
          </cell>
          <cell r="J828" t="str">
            <v>PVC</v>
          </cell>
          <cell r="K828" t="str">
            <v>ống nong zoăng C=2,5</v>
          </cell>
          <cell r="L828" t="str">
            <v>C1</v>
          </cell>
          <cell r="M828" t="str">
            <v>D315</v>
          </cell>
          <cell r="N828" t="str">
            <v>121130001315</v>
          </cell>
          <cell r="O828" t="str">
            <v>Ống nong zoăng C=2,5 u.PVC DISMY C1 PN5 D315</v>
          </cell>
          <cell r="P828" t="str">
            <v>Mét</v>
          </cell>
          <cell r="R828" t="str">
            <v>OZ</v>
          </cell>
          <cell r="T828" t="str">
            <v>D</v>
          </cell>
          <cell r="U828">
            <v>5</v>
          </cell>
          <cell r="V828">
            <v>1</v>
          </cell>
          <cell r="W828">
            <v>0</v>
          </cell>
          <cell r="X828">
            <v>315</v>
          </cell>
          <cell r="Y828">
            <v>0</v>
          </cell>
          <cell r="Z828" t="str">
            <v>105010315315</v>
          </cell>
          <cell r="AA828" t="str">
            <v>Ống nong zoăng C=2,5 u.PVC DISMY C1 PN5 D315</v>
          </cell>
          <cell r="AB828">
            <v>12</v>
          </cell>
          <cell r="AC828" t="b">
            <v>1</v>
          </cell>
          <cell r="AD828" t="e">
            <v>#N/A</v>
          </cell>
        </row>
        <row r="829">
          <cell r="D829" t="str">
            <v>21OZ1400</v>
          </cell>
          <cell r="E829" t="str">
            <v>ống nong zoăng PVC DISMY C1 D400</v>
          </cell>
          <cell r="F829">
            <v>21130</v>
          </cell>
          <cell r="G829" t="str">
            <v>PVCống nong zoăng C=2,5</v>
          </cell>
          <cell r="I829" t="str">
            <v>ống nong zoăng C=2,5</v>
          </cell>
          <cell r="J829" t="str">
            <v>PVC</v>
          </cell>
          <cell r="K829" t="str">
            <v>ống nong zoăng C=2,5</v>
          </cell>
          <cell r="L829" t="str">
            <v>C1</v>
          </cell>
          <cell r="M829" t="str">
            <v>D400</v>
          </cell>
          <cell r="N829" t="str">
            <v>121130001400</v>
          </cell>
          <cell r="O829" t="str">
            <v>Ống nong zoăng C=2,5 u.PVC DISMY C1 PN5 D400</v>
          </cell>
          <cell r="P829" t="str">
            <v>Mét</v>
          </cell>
          <cell r="R829" t="str">
            <v>OZ</v>
          </cell>
          <cell r="T829" t="str">
            <v>D</v>
          </cell>
          <cell r="U829">
            <v>5</v>
          </cell>
          <cell r="V829">
            <v>1</v>
          </cell>
          <cell r="W829">
            <v>0</v>
          </cell>
          <cell r="X829">
            <v>400</v>
          </cell>
          <cell r="Y829">
            <v>0</v>
          </cell>
          <cell r="Z829" t="str">
            <v>105010400400</v>
          </cell>
          <cell r="AA829" t="str">
            <v>Ống nong zoăng C=2,5 u.PVC DISMY C1 PN5 D400</v>
          </cell>
          <cell r="AB829">
            <v>12</v>
          </cell>
          <cell r="AC829" t="b">
            <v>1</v>
          </cell>
          <cell r="AD829" t="e">
            <v>#N/A</v>
          </cell>
        </row>
        <row r="830">
          <cell r="D830" t="str">
            <v>21OZ1450</v>
          </cell>
          <cell r="E830" t="str">
            <v>ống nong zoăng PVC DISMY C1 D450</v>
          </cell>
          <cell r="F830">
            <v>21130</v>
          </cell>
          <cell r="G830" t="str">
            <v>PVCống nong zoăng C=2,5</v>
          </cell>
          <cell r="I830" t="str">
            <v>ống nong zoăng C=2,5</v>
          </cell>
          <cell r="J830" t="str">
            <v>PVC</v>
          </cell>
          <cell r="K830" t="str">
            <v>ống nong zoăng C=2,5</v>
          </cell>
          <cell r="L830" t="str">
            <v>C1</v>
          </cell>
          <cell r="M830" t="str">
            <v>D450</v>
          </cell>
          <cell r="N830" t="str">
            <v>121130001450</v>
          </cell>
          <cell r="O830" t="str">
            <v>Ống nong zoăng C=2,5 u.PVC DISMY C1 PN5 D450</v>
          </cell>
          <cell r="P830" t="str">
            <v>Mét</v>
          </cell>
          <cell r="R830" t="str">
            <v>OZ</v>
          </cell>
          <cell r="T830" t="str">
            <v>D</v>
          </cell>
          <cell r="U830">
            <v>5</v>
          </cell>
          <cell r="V830">
            <v>1</v>
          </cell>
          <cell r="W830">
            <v>0</v>
          </cell>
          <cell r="X830">
            <v>450</v>
          </cell>
          <cell r="Y830">
            <v>0</v>
          </cell>
          <cell r="Z830" t="str">
            <v>105010450450</v>
          </cell>
          <cell r="AA830" t="str">
            <v>Ống nong zoăng C=2,5 u.PVC DISMY C1 PN5 D450</v>
          </cell>
          <cell r="AB830">
            <v>12</v>
          </cell>
          <cell r="AC830" t="b">
            <v>1</v>
          </cell>
          <cell r="AD830" t="e">
            <v>#N/A</v>
          </cell>
        </row>
        <row r="831">
          <cell r="D831" t="str">
            <v>21OZ1560</v>
          </cell>
          <cell r="E831" t="str">
            <v>ống nong zoăng PVC DISMY C1 D560</v>
          </cell>
          <cell r="F831">
            <v>21130</v>
          </cell>
          <cell r="G831" t="str">
            <v>PVCống nong zoăng C=2,5</v>
          </cell>
          <cell r="I831" t="str">
            <v>ống nong zoăng C=2,5</v>
          </cell>
          <cell r="J831" t="str">
            <v>PVC</v>
          </cell>
          <cell r="K831" t="str">
            <v>ống nong zoăng C=2,5</v>
          </cell>
          <cell r="L831" t="str">
            <v>C1</v>
          </cell>
          <cell r="M831" t="str">
            <v>D560</v>
          </cell>
          <cell r="N831" t="str">
            <v>121130001560</v>
          </cell>
          <cell r="O831" t="str">
            <v>Ống nong zoăng C=2,5 u.PVC DISMY C1 PN5 D560</v>
          </cell>
          <cell r="P831" t="str">
            <v>Mét</v>
          </cell>
          <cell r="R831" t="str">
            <v>OZ</v>
          </cell>
          <cell r="T831" t="str">
            <v>D</v>
          </cell>
          <cell r="U831">
            <v>5</v>
          </cell>
          <cell r="V831">
            <v>1</v>
          </cell>
          <cell r="W831">
            <v>0</v>
          </cell>
          <cell r="X831">
            <v>560</v>
          </cell>
          <cell r="Y831">
            <v>0</v>
          </cell>
          <cell r="Z831" t="str">
            <v>105010560560</v>
          </cell>
          <cell r="AA831" t="str">
            <v>Ống nong zoăng C=2,5 u.PVC DISMY C1 PN5 D560</v>
          </cell>
          <cell r="AB831">
            <v>12</v>
          </cell>
          <cell r="AC831" t="b">
            <v>1</v>
          </cell>
          <cell r="AD831" t="e">
            <v>#N/A</v>
          </cell>
        </row>
        <row r="832">
          <cell r="D832" t="str">
            <v>21OZ290</v>
          </cell>
          <cell r="E832" t="str">
            <v>ống nong zoăng PVC DISMY C2 D90</v>
          </cell>
          <cell r="F832">
            <v>21130</v>
          </cell>
          <cell r="G832" t="str">
            <v>PVCống nong zoăng C=2,5</v>
          </cell>
          <cell r="I832" t="str">
            <v>ống nong zoăng C=2,5</v>
          </cell>
          <cell r="J832" t="str">
            <v>PVC</v>
          </cell>
          <cell r="K832" t="str">
            <v>ống nong zoăng C=2,5</v>
          </cell>
          <cell r="L832" t="str">
            <v>C2</v>
          </cell>
          <cell r="M832" t="str">
            <v>D90</v>
          </cell>
          <cell r="N832" t="str">
            <v>121130002090</v>
          </cell>
          <cell r="O832" t="str">
            <v>Ống nong zoăng C=2,5 u.PVC DISMY C2 PN6 D90</v>
          </cell>
          <cell r="P832" t="str">
            <v>Mét</v>
          </cell>
          <cell r="R832" t="str">
            <v>OZ</v>
          </cell>
          <cell r="T832" t="str">
            <v>D</v>
          </cell>
          <cell r="U832">
            <v>6</v>
          </cell>
          <cell r="V832">
            <v>2</v>
          </cell>
          <cell r="W832">
            <v>0</v>
          </cell>
          <cell r="X832">
            <v>90</v>
          </cell>
          <cell r="Y832">
            <v>0</v>
          </cell>
          <cell r="Z832" t="str">
            <v>105020090090</v>
          </cell>
          <cell r="AA832" t="str">
            <v>Ống nong zoăng C=2,5 u.PVC DISMY C2 PN6 D90</v>
          </cell>
          <cell r="AB832">
            <v>12</v>
          </cell>
          <cell r="AC832" t="b">
            <v>1</v>
          </cell>
          <cell r="AD832" t="e">
            <v>#N/A</v>
          </cell>
        </row>
        <row r="833">
          <cell r="D833" t="str">
            <v>21OZ2110</v>
          </cell>
          <cell r="E833" t="str">
            <v>ống nong zoăng PVC DISMY C2 D110</v>
          </cell>
          <cell r="F833">
            <v>21130</v>
          </cell>
          <cell r="G833" t="str">
            <v>PVCống nong zoăng C=2,5</v>
          </cell>
          <cell r="I833" t="str">
            <v>ống nong zoăng C=2,5</v>
          </cell>
          <cell r="J833" t="str">
            <v>PVC</v>
          </cell>
          <cell r="K833" t="str">
            <v>ống nong zoăng C=2,5</v>
          </cell>
          <cell r="L833" t="str">
            <v>C2</v>
          </cell>
          <cell r="M833" t="str">
            <v>D110</v>
          </cell>
          <cell r="N833" t="str">
            <v>121130002110</v>
          </cell>
          <cell r="O833" t="str">
            <v>Ống nong zoăng C=2,5 u.PVC DISMY C2 PN6 D110</v>
          </cell>
          <cell r="P833" t="str">
            <v>Mét</v>
          </cell>
          <cell r="R833" t="str">
            <v>OZ</v>
          </cell>
          <cell r="T833" t="str">
            <v>D</v>
          </cell>
          <cell r="U833">
            <v>6</v>
          </cell>
          <cell r="V833">
            <v>2</v>
          </cell>
          <cell r="W833">
            <v>0</v>
          </cell>
          <cell r="X833">
            <v>110</v>
          </cell>
          <cell r="Y833">
            <v>0</v>
          </cell>
          <cell r="Z833" t="str">
            <v>105020110110</v>
          </cell>
          <cell r="AA833" t="str">
            <v>Ống nong zoăng C=2,5 u.PVC DISMY C2 PN6 D110</v>
          </cell>
          <cell r="AB833">
            <v>12</v>
          </cell>
          <cell r="AC833" t="b">
            <v>1</v>
          </cell>
          <cell r="AD833" t="e">
            <v>#N/A</v>
          </cell>
        </row>
        <row r="834">
          <cell r="D834" t="str">
            <v>21OZ2125</v>
          </cell>
          <cell r="E834" t="str">
            <v>ống nong zoăng PVC DISMY C2 D125</v>
          </cell>
          <cell r="F834">
            <v>21130</v>
          </cell>
          <cell r="G834" t="str">
            <v>PVCống nong zoăng C=2,5</v>
          </cell>
          <cell r="I834" t="str">
            <v>ống nong zoăng C=2,5</v>
          </cell>
          <cell r="J834" t="str">
            <v>PVC</v>
          </cell>
          <cell r="K834" t="str">
            <v>ống nong zoăng C=2,5</v>
          </cell>
          <cell r="L834" t="str">
            <v>C2</v>
          </cell>
          <cell r="M834" t="str">
            <v>D125</v>
          </cell>
          <cell r="N834" t="str">
            <v>121130002125</v>
          </cell>
          <cell r="O834" t="str">
            <v>Ống nong zoăng C=2,5 u.PVC DISMY C2 PN6 D125</v>
          </cell>
          <cell r="P834" t="str">
            <v>Mét</v>
          </cell>
          <cell r="R834" t="str">
            <v>OZ</v>
          </cell>
          <cell r="T834" t="str">
            <v>D</v>
          </cell>
          <cell r="U834">
            <v>6</v>
          </cell>
          <cell r="V834">
            <v>2</v>
          </cell>
          <cell r="W834">
            <v>0</v>
          </cell>
          <cell r="X834">
            <v>125</v>
          </cell>
          <cell r="Y834">
            <v>0</v>
          </cell>
          <cell r="Z834" t="str">
            <v>105020125125</v>
          </cell>
          <cell r="AA834" t="str">
            <v>Ống nong zoăng C=2,5 u.PVC DISMY C2 PN6 D125</v>
          </cell>
          <cell r="AB834">
            <v>12</v>
          </cell>
          <cell r="AC834" t="b">
            <v>1</v>
          </cell>
          <cell r="AD834" t="e">
            <v>#N/A</v>
          </cell>
        </row>
        <row r="835">
          <cell r="D835" t="str">
            <v>21OZ2140</v>
          </cell>
          <cell r="E835" t="str">
            <v>ống nong zoăng PVC DISMY C2 D140</v>
          </cell>
          <cell r="F835">
            <v>21130</v>
          </cell>
          <cell r="G835" t="str">
            <v>PVCống nong zoăng C=2,5</v>
          </cell>
          <cell r="I835" t="str">
            <v>ống nong zoăng C=2,5</v>
          </cell>
          <cell r="J835" t="str">
            <v>PVC</v>
          </cell>
          <cell r="K835" t="str">
            <v>ống nong zoăng C=2,5</v>
          </cell>
          <cell r="L835" t="str">
            <v>C2</v>
          </cell>
          <cell r="M835" t="str">
            <v>D140</v>
          </cell>
          <cell r="N835" t="str">
            <v>121130002140</v>
          </cell>
          <cell r="O835" t="str">
            <v>Ống nong zoăng C=2,5 u.PVC DISMY C2 PN6 D140</v>
          </cell>
          <cell r="P835" t="str">
            <v>Mét</v>
          </cell>
          <cell r="R835" t="str">
            <v>OZ</v>
          </cell>
          <cell r="T835" t="str">
            <v>D</v>
          </cell>
          <cell r="U835">
            <v>6</v>
          </cell>
          <cell r="V835">
            <v>2</v>
          </cell>
          <cell r="W835">
            <v>0</v>
          </cell>
          <cell r="X835">
            <v>140</v>
          </cell>
          <cell r="Y835">
            <v>0</v>
          </cell>
          <cell r="Z835" t="str">
            <v>105020140140</v>
          </cell>
          <cell r="AA835" t="str">
            <v>Ống nong zoăng C=2,5 u.PVC DISMY C2 PN6 D140</v>
          </cell>
          <cell r="AB835">
            <v>12</v>
          </cell>
          <cell r="AC835" t="b">
            <v>1</v>
          </cell>
          <cell r="AD835" t="e">
            <v>#N/A</v>
          </cell>
        </row>
        <row r="836">
          <cell r="D836" t="str">
            <v>21OZ2160</v>
          </cell>
          <cell r="E836" t="str">
            <v>ống nong zoăng PVC DISMY C2 D160</v>
          </cell>
          <cell r="F836">
            <v>21130</v>
          </cell>
          <cell r="G836" t="str">
            <v>PVCống nong zoăng C=2,5</v>
          </cell>
          <cell r="I836" t="str">
            <v>ống nong zoăng C=2,5</v>
          </cell>
          <cell r="J836" t="str">
            <v>PVC</v>
          </cell>
          <cell r="K836" t="str">
            <v>ống nong zoăng C=2,5</v>
          </cell>
          <cell r="L836" t="str">
            <v>C2</v>
          </cell>
          <cell r="M836" t="str">
            <v>D160</v>
          </cell>
          <cell r="N836" t="str">
            <v>121130002160</v>
          </cell>
          <cell r="O836" t="str">
            <v>Ống nong zoăng C=2,5 u.PVC DISMY C2 PN6 D160</v>
          </cell>
          <cell r="P836" t="str">
            <v>Mét</v>
          </cell>
          <cell r="R836" t="str">
            <v>OZ</v>
          </cell>
          <cell r="T836" t="str">
            <v>D</v>
          </cell>
          <cell r="U836">
            <v>6</v>
          </cell>
          <cell r="V836">
            <v>2</v>
          </cell>
          <cell r="W836">
            <v>0</v>
          </cell>
          <cell r="X836">
            <v>160</v>
          </cell>
          <cell r="Y836">
            <v>0</v>
          </cell>
          <cell r="Z836" t="str">
            <v>105020160160</v>
          </cell>
          <cell r="AA836" t="str">
            <v>Ống nong zoăng C=2,5 u.PVC DISMY C2 PN6 D160</v>
          </cell>
          <cell r="AB836">
            <v>12</v>
          </cell>
          <cell r="AC836" t="b">
            <v>1</v>
          </cell>
          <cell r="AD836" t="e">
            <v>#N/A</v>
          </cell>
        </row>
        <row r="837">
          <cell r="D837" t="str">
            <v>21OZ2200</v>
          </cell>
          <cell r="E837" t="str">
            <v>ống nong zoăng PVC DISMY C2 D200</v>
          </cell>
          <cell r="F837">
            <v>21130</v>
          </cell>
          <cell r="G837" t="str">
            <v>PVCống nong zoăng C=2,5</v>
          </cell>
          <cell r="I837" t="str">
            <v>ống nong zoăng C=2,5</v>
          </cell>
          <cell r="J837" t="str">
            <v>PVC</v>
          </cell>
          <cell r="K837" t="str">
            <v>ống nong zoăng C=2,5</v>
          </cell>
          <cell r="L837" t="str">
            <v>C2</v>
          </cell>
          <cell r="M837" t="str">
            <v>D200</v>
          </cell>
          <cell r="N837" t="str">
            <v>121130002200</v>
          </cell>
          <cell r="O837" t="str">
            <v>Ống nong zoăng C=2,5 u.PVC DISMY C2 PN6 D200</v>
          </cell>
          <cell r="P837" t="str">
            <v>Mét</v>
          </cell>
          <cell r="R837" t="str">
            <v>OZ</v>
          </cell>
          <cell r="T837" t="str">
            <v>D</v>
          </cell>
          <cell r="U837">
            <v>6</v>
          </cell>
          <cell r="V837">
            <v>2</v>
          </cell>
          <cell r="W837">
            <v>0</v>
          </cell>
          <cell r="X837">
            <v>200</v>
          </cell>
          <cell r="Y837">
            <v>0</v>
          </cell>
          <cell r="Z837" t="str">
            <v>105020200200</v>
          </cell>
          <cell r="AA837" t="str">
            <v>Ống nong zoăng C=2,5 u.PVC DISMY C2 PN6 D200</v>
          </cell>
          <cell r="AB837">
            <v>12</v>
          </cell>
          <cell r="AC837" t="b">
            <v>1</v>
          </cell>
          <cell r="AD837" t="e">
            <v>#N/A</v>
          </cell>
        </row>
        <row r="838">
          <cell r="D838" t="str">
            <v>21OZ2225</v>
          </cell>
          <cell r="E838" t="str">
            <v>ống nong zoăng PVC DISMY C2 D225</v>
          </cell>
          <cell r="F838">
            <v>21130</v>
          </cell>
          <cell r="G838" t="str">
            <v>PVCống nong zoăng C=2,5</v>
          </cell>
          <cell r="I838" t="str">
            <v>ống nong zoăng C=2,5</v>
          </cell>
          <cell r="J838" t="str">
            <v>PVC</v>
          </cell>
          <cell r="K838" t="str">
            <v>ống nong zoăng C=2,5</v>
          </cell>
          <cell r="L838" t="str">
            <v>C2</v>
          </cell>
          <cell r="M838" t="str">
            <v>D225</v>
          </cell>
          <cell r="N838" t="str">
            <v>121130002225</v>
          </cell>
          <cell r="O838" t="str">
            <v>Ống nong zoăng C=2,5 u.PVC DISMY C2 PN6 D225</v>
          </cell>
          <cell r="P838" t="str">
            <v>Mét</v>
          </cell>
          <cell r="R838" t="str">
            <v>OZ</v>
          </cell>
          <cell r="T838" t="str">
            <v>D</v>
          </cell>
          <cell r="U838">
            <v>6</v>
          </cell>
          <cell r="V838">
            <v>2</v>
          </cell>
          <cell r="W838">
            <v>0</v>
          </cell>
          <cell r="X838">
            <v>225</v>
          </cell>
          <cell r="Y838">
            <v>0</v>
          </cell>
          <cell r="Z838" t="str">
            <v>105020225225</v>
          </cell>
          <cell r="AA838" t="str">
            <v>Ống nong zoăng C=2,5 u.PVC DISMY C2 PN6 D225</v>
          </cell>
          <cell r="AB838">
            <v>12</v>
          </cell>
          <cell r="AC838" t="b">
            <v>1</v>
          </cell>
          <cell r="AD838" t="e">
            <v>#N/A</v>
          </cell>
        </row>
        <row r="839">
          <cell r="D839" t="str">
            <v>21OZ2250</v>
          </cell>
          <cell r="E839" t="str">
            <v>ống nong zoăng PVC DISMY C2 D250</v>
          </cell>
          <cell r="F839">
            <v>21130</v>
          </cell>
          <cell r="G839" t="str">
            <v>PVCống nong zoăng C=2,5</v>
          </cell>
          <cell r="I839" t="str">
            <v>ống nong zoăng C=2,5</v>
          </cell>
          <cell r="J839" t="str">
            <v>PVC</v>
          </cell>
          <cell r="K839" t="str">
            <v>ống nong zoăng C=2,5</v>
          </cell>
          <cell r="L839" t="str">
            <v>C2</v>
          </cell>
          <cell r="M839" t="str">
            <v>D250</v>
          </cell>
          <cell r="N839" t="str">
            <v>121130002250</v>
          </cell>
          <cell r="O839" t="str">
            <v>Ống nong zoăng C=2,5 u.PVC DISMY C2 PN6 D250</v>
          </cell>
          <cell r="P839" t="str">
            <v>Mét</v>
          </cell>
          <cell r="R839" t="str">
            <v>OZ</v>
          </cell>
          <cell r="T839" t="str">
            <v>D</v>
          </cell>
          <cell r="U839">
            <v>6</v>
          </cell>
          <cell r="V839">
            <v>2</v>
          </cell>
          <cell r="W839">
            <v>0</v>
          </cell>
          <cell r="X839">
            <v>250</v>
          </cell>
          <cell r="Y839">
            <v>0</v>
          </cell>
          <cell r="Z839" t="str">
            <v>105020250250</v>
          </cell>
          <cell r="AA839" t="str">
            <v>Ống nong zoăng C=2,5 u.PVC DISMY C2 PN6 D250</v>
          </cell>
          <cell r="AB839">
            <v>12</v>
          </cell>
          <cell r="AC839" t="b">
            <v>1</v>
          </cell>
          <cell r="AD839" t="e">
            <v>#N/A</v>
          </cell>
        </row>
        <row r="840">
          <cell r="D840" t="str">
            <v>21OZ2315</v>
          </cell>
          <cell r="E840" t="str">
            <v>ống nong zoăng PVC DISMY C2 D315</v>
          </cell>
          <cell r="F840">
            <v>21130</v>
          </cell>
          <cell r="G840" t="str">
            <v>PVCống nong zoăng C=2,5</v>
          </cell>
          <cell r="I840" t="str">
            <v>ống nong zoăng C=2,5</v>
          </cell>
          <cell r="J840" t="str">
            <v>PVC</v>
          </cell>
          <cell r="K840" t="str">
            <v>ống nong zoăng C=2,5</v>
          </cell>
          <cell r="L840" t="str">
            <v>C2</v>
          </cell>
          <cell r="M840" t="str">
            <v>D315</v>
          </cell>
          <cell r="N840" t="str">
            <v>121130002315</v>
          </cell>
          <cell r="O840" t="str">
            <v>Ống nong zoăng C=2,5 u.PVC DISMY C2 PN6 D315</v>
          </cell>
          <cell r="P840" t="str">
            <v>Mét</v>
          </cell>
          <cell r="R840" t="str">
            <v>OZ</v>
          </cell>
          <cell r="T840" t="str">
            <v>D</v>
          </cell>
          <cell r="U840">
            <v>6</v>
          </cell>
          <cell r="V840">
            <v>2</v>
          </cell>
          <cell r="W840">
            <v>0</v>
          </cell>
          <cell r="X840">
            <v>315</v>
          </cell>
          <cell r="Y840">
            <v>0</v>
          </cell>
          <cell r="Z840" t="str">
            <v>105020315315</v>
          </cell>
          <cell r="AA840" t="str">
            <v>Ống nong zoăng C=2,5 u.PVC DISMY C2 PN6 D315</v>
          </cell>
          <cell r="AB840">
            <v>12</v>
          </cell>
          <cell r="AC840" t="b">
            <v>1</v>
          </cell>
          <cell r="AD840" t="e">
            <v>#N/A</v>
          </cell>
        </row>
        <row r="841">
          <cell r="D841" t="str">
            <v>21OZ2355</v>
          </cell>
          <cell r="E841" t="str">
            <v>ống nong zoăng PVC DISMY C2 D355</v>
          </cell>
          <cell r="F841">
            <v>21130</v>
          </cell>
          <cell r="G841" t="str">
            <v>PVCống nong zoăng C=2,5</v>
          </cell>
          <cell r="I841" t="str">
            <v>ống nong zoăng C=2,5</v>
          </cell>
          <cell r="J841" t="str">
            <v>PVC</v>
          </cell>
          <cell r="K841" t="str">
            <v>ống nong zoăng C=2,5</v>
          </cell>
          <cell r="L841" t="str">
            <v>C2</v>
          </cell>
          <cell r="M841" t="str">
            <v>D355</v>
          </cell>
          <cell r="N841" t="str">
            <v>121130002355</v>
          </cell>
          <cell r="O841" t="str">
            <v>Ống nong zoăng C=2,5 u.PVC DISMY C2 PN6 D355</v>
          </cell>
          <cell r="P841" t="str">
            <v>Mét</v>
          </cell>
          <cell r="R841" t="str">
            <v>OZ</v>
          </cell>
          <cell r="T841" t="str">
            <v>D</v>
          </cell>
          <cell r="U841">
            <v>6</v>
          </cell>
          <cell r="V841">
            <v>2</v>
          </cell>
          <cell r="W841">
            <v>0</v>
          </cell>
          <cell r="X841">
            <v>355</v>
          </cell>
          <cell r="Y841">
            <v>0</v>
          </cell>
          <cell r="Z841" t="str">
            <v>105020355355</v>
          </cell>
          <cell r="AA841" t="str">
            <v>Ống nong zoăng C=2,5 u.PVC DISMY C2 PN6 D355</v>
          </cell>
          <cell r="AB841">
            <v>12</v>
          </cell>
          <cell r="AC841" t="b">
            <v>1</v>
          </cell>
          <cell r="AD841" t="e">
            <v>#N/A</v>
          </cell>
        </row>
        <row r="842">
          <cell r="D842" t="str">
            <v>21OZ2400</v>
          </cell>
          <cell r="E842" t="str">
            <v>ống nong zoăng PVC DISMY C2 D400</v>
          </cell>
          <cell r="F842">
            <v>21130</v>
          </cell>
          <cell r="G842" t="str">
            <v>PVCống nong zoăng C=2,5</v>
          </cell>
          <cell r="I842" t="str">
            <v>ống nong zoăng C=2,5</v>
          </cell>
          <cell r="J842" t="str">
            <v>PVC</v>
          </cell>
          <cell r="K842" t="str">
            <v>ống nong zoăng C=2,5</v>
          </cell>
          <cell r="L842" t="str">
            <v>C2</v>
          </cell>
          <cell r="M842" t="str">
            <v>D400</v>
          </cell>
          <cell r="N842" t="str">
            <v>121130002400</v>
          </cell>
          <cell r="O842" t="str">
            <v>Ống nong zoăng C=2,5 u.PVC DISMY C2 PN6 D400</v>
          </cell>
          <cell r="P842" t="str">
            <v>Mét</v>
          </cell>
          <cell r="R842" t="str">
            <v>OZ</v>
          </cell>
          <cell r="T842" t="str">
            <v>D</v>
          </cell>
          <cell r="U842">
            <v>6</v>
          </cell>
          <cell r="V842">
            <v>2</v>
          </cell>
          <cell r="W842">
            <v>0</v>
          </cell>
          <cell r="X842">
            <v>400</v>
          </cell>
          <cell r="Y842">
            <v>0</v>
          </cell>
          <cell r="Z842" t="str">
            <v>105020400400</v>
          </cell>
          <cell r="AA842" t="str">
            <v>Ống nong zoăng C=2,5 u.PVC DISMY C2 PN6 D400</v>
          </cell>
          <cell r="AB842">
            <v>12</v>
          </cell>
          <cell r="AC842" t="b">
            <v>1</v>
          </cell>
          <cell r="AD842" t="e">
            <v>#N/A</v>
          </cell>
        </row>
        <row r="843">
          <cell r="D843" t="str">
            <v>21OZ2450</v>
          </cell>
          <cell r="E843" t="str">
            <v>ống nong zoăng PVC DISMY C2 D450</v>
          </cell>
          <cell r="F843">
            <v>21130</v>
          </cell>
          <cell r="G843" t="str">
            <v>PVCống nong zoăng C=2,5</v>
          </cell>
          <cell r="I843" t="str">
            <v>ống nong zoăng C=2,5</v>
          </cell>
          <cell r="J843" t="str">
            <v>PVC</v>
          </cell>
          <cell r="K843" t="str">
            <v>ống nong zoăng C=2,5</v>
          </cell>
          <cell r="L843" t="str">
            <v>C2</v>
          </cell>
          <cell r="M843" t="str">
            <v>D450</v>
          </cell>
          <cell r="N843" t="str">
            <v>121130002450</v>
          </cell>
          <cell r="O843" t="str">
            <v>Ống nong zoăng C=2,5 u.PVC DISMY C2 PN6 D450</v>
          </cell>
          <cell r="P843" t="str">
            <v>Mét</v>
          </cell>
          <cell r="R843" t="str">
            <v>OZ</v>
          </cell>
          <cell r="T843" t="str">
            <v>D</v>
          </cell>
          <cell r="U843">
            <v>6</v>
          </cell>
          <cell r="V843">
            <v>2</v>
          </cell>
          <cell r="W843">
            <v>0</v>
          </cell>
          <cell r="X843">
            <v>450</v>
          </cell>
          <cell r="Y843">
            <v>0</v>
          </cell>
          <cell r="Z843" t="str">
            <v>105020450450</v>
          </cell>
          <cell r="AA843" t="str">
            <v>Ống nong zoăng C=2,5 u.PVC DISMY C2 PN6 D450</v>
          </cell>
          <cell r="AB843">
            <v>12</v>
          </cell>
          <cell r="AC843" t="b">
            <v>1</v>
          </cell>
          <cell r="AD843" t="e">
            <v>#N/A</v>
          </cell>
        </row>
        <row r="844">
          <cell r="D844" t="str">
            <v>21OZ2500</v>
          </cell>
          <cell r="E844" t="str">
            <v>ống nong zoăng PVC DISMY C2 D500</v>
          </cell>
          <cell r="F844">
            <v>21130</v>
          </cell>
          <cell r="G844" t="str">
            <v>PVCống nong zoăng C=2,5</v>
          </cell>
          <cell r="I844" t="str">
            <v>ống nong zoăng C=2,5</v>
          </cell>
          <cell r="J844" t="str">
            <v>PVC</v>
          </cell>
          <cell r="K844" t="str">
            <v>ống nong zoăng C=2,5</v>
          </cell>
          <cell r="L844" t="str">
            <v>C2</v>
          </cell>
          <cell r="M844" t="str">
            <v>D500</v>
          </cell>
          <cell r="N844" t="str">
            <v>121130002500</v>
          </cell>
          <cell r="O844" t="str">
            <v>Ống nong zoăng C=2,5 u.PVC DISMY C2 PN6 D500</v>
          </cell>
          <cell r="P844" t="str">
            <v>Mét</v>
          </cell>
          <cell r="R844" t="str">
            <v>OZ</v>
          </cell>
          <cell r="T844" t="str">
            <v>D</v>
          </cell>
          <cell r="U844">
            <v>6</v>
          </cell>
          <cell r="V844">
            <v>2</v>
          </cell>
          <cell r="W844">
            <v>0</v>
          </cell>
          <cell r="X844">
            <v>500</v>
          </cell>
          <cell r="Y844">
            <v>0</v>
          </cell>
          <cell r="Z844" t="str">
            <v>105020500500</v>
          </cell>
          <cell r="AA844" t="str">
            <v>Ống nong zoăng C=2,5 u.PVC DISMY C2 PN6 D500</v>
          </cell>
          <cell r="AB844">
            <v>12</v>
          </cell>
          <cell r="AC844" t="b">
            <v>1</v>
          </cell>
          <cell r="AD844" t="e">
            <v>#N/A</v>
          </cell>
        </row>
        <row r="845">
          <cell r="D845" t="str">
            <v>21OZ2630</v>
          </cell>
          <cell r="E845" t="str">
            <v>ống nong zoăng PVC DISMY C2 D630</v>
          </cell>
          <cell r="F845">
            <v>21130</v>
          </cell>
          <cell r="G845" t="str">
            <v>PVCống nong zoăng C=2,5</v>
          </cell>
          <cell r="I845" t="str">
            <v>ống nong zoăng C=2,5</v>
          </cell>
          <cell r="J845" t="str">
            <v>PVC</v>
          </cell>
          <cell r="K845" t="str">
            <v>ống nong zoăng C=2,5</v>
          </cell>
          <cell r="L845" t="str">
            <v>C2</v>
          </cell>
          <cell r="M845" t="str">
            <v>D630</v>
          </cell>
          <cell r="N845" t="str">
            <v>121130002630</v>
          </cell>
          <cell r="O845" t="str">
            <v>Ống nong zoăng C=2,5 u.PVC DISMY C2 PN6 D630</v>
          </cell>
          <cell r="P845" t="str">
            <v>Mét</v>
          </cell>
          <cell r="R845" t="str">
            <v>OZ</v>
          </cell>
          <cell r="T845" t="str">
            <v>D</v>
          </cell>
          <cell r="U845">
            <v>6</v>
          </cell>
          <cell r="V845">
            <v>2</v>
          </cell>
          <cell r="W845">
            <v>0</v>
          </cell>
          <cell r="X845">
            <v>630</v>
          </cell>
          <cell r="Y845">
            <v>0</v>
          </cell>
          <cell r="Z845" t="str">
            <v>105020630630</v>
          </cell>
          <cell r="AA845" t="str">
            <v>Ống nong zoăng C=2,5 u.PVC DISMY C2 PN6 D630</v>
          </cell>
          <cell r="AB845">
            <v>12</v>
          </cell>
          <cell r="AC845" t="b">
            <v>1</v>
          </cell>
          <cell r="AD845" t="e">
            <v>#N/A</v>
          </cell>
        </row>
        <row r="846">
          <cell r="D846" t="str">
            <v>21OZ390</v>
          </cell>
          <cell r="E846" t="str">
            <v>ống nong zoăng PVC DISMY C3 D90</v>
          </cell>
          <cell r="F846">
            <v>21130</v>
          </cell>
          <cell r="G846" t="str">
            <v>PVCống nong zoăng C=2,5</v>
          </cell>
          <cell r="I846" t="str">
            <v>ống nong zoăng C=2,5</v>
          </cell>
          <cell r="J846" t="str">
            <v>PVC</v>
          </cell>
          <cell r="K846" t="str">
            <v>ống nong zoăng C=2,5</v>
          </cell>
          <cell r="L846" t="str">
            <v>C3</v>
          </cell>
          <cell r="M846" t="str">
            <v>D90</v>
          </cell>
          <cell r="N846" t="str">
            <v>121130003090</v>
          </cell>
          <cell r="O846" t="str">
            <v>Ống nong zoăng C=2,5 u.PVC DISMY C3 PN8 D90</v>
          </cell>
          <cell r="P846" t="str">
            <v>Mét</v>
          </cell>
          <cell r="R846" t="str">
            <v>OZ</v>
          </cell>
          <cell r="T846" t="str">
            <v>D</v>
          </cell>
          <cell r="U846">
            <v>8</v>
          </cell>
          <cell r="V846">
            <v>3</v>
          </cell>
          <cell r="W846">
            <v>0</v>
          </cell>
          <cell r="X846">
            <v>90</v>
          </cell>
          <cell r="Y846">
            <v>0</v>
          </cell>
          <cell r="Z846" t="str">
            <v>105030090090</v>
          </cell>
          <cell r="AA846" t="str">
            <v>Ống nong zoăng C=2,5 u.PVC DISMY C3 PN8 D90</v>
          </cell>
          <cell r="AB846">
            <v>12</v>
          </cell>
          <cell r="AC846" t="b">
            <v>1</v>
          </cell>
          <cell r="AD846" t="e">
            <v>#N/A</v>
          </cell>
        </row>
        <row r="847">
          <cell r="D847" t="str">
            <v>21OZ3110</v>
          </cell>
          <cell r="E847" t="str">
            <v>ống nong zoăng PVC DISMY C3 D110</v>
          </cell>
          <cell r="F847">
            <v>21130</v>
          </cell>
          <cell r="G847" t="str">
            <v>PVCống nong zoăng C=2,5</v>
          </cell>
          <cell r="I847" t="str">
            <v>ống nong zoăng C=2,5</v>
          </cell>
          <cell r="J847" t="str">
            <v>PVC</v>
          </cell>
          <cell r="K847" t="str">
            <v>ống nong zoăng C=2,5</v>
          </cell>
          <cell r="L847" t="str">
            <v>C3</v>
          </cell>
          <cell r="M847" t="str">
            <v>D110</v>
          </cell>
          <cell r="N847" t="str">
            <v>121130003110</v>
          </cell>
          <cell r="O847" t="str">
            <v>Ống nong zoăng C=2,5 u.PVC DISMY C3 PN8 D110</v>
          </cell>
          <cell r="P847" t="str">
            <v>Mét</v>
          </cell>
          <cell r="R847" t="str">
            <v>OZ</v>
          </cell>
          <cell r="T847" t="str">
            <v>D</v>
          </cell>
          <cell r="U847">
            <v>8</v>
          </cell>
          <cell r="V847">
            <v>3</v>
          </cell>
          <cell r="W847">
            <v>0</v>
          </cell>
          <cell r="X847">
            <v>110</v>
          </cell>
          <cell r="Y847">
            <v>0</v>
          </cell>
          <cell r="Z847" t="str">
            <v>105030110110</v>
          </cell>
          <cell r="AA847" t="str">
            <v>Ống nong zoăng C=2,5 u.PVC DISMY C3 PN8 D110</v>
          </cell>
          <cell r="AB847">
            <v>12</v>
          </cell>
          <cell r="AC847" t="b">
            <v>1</v>
          </cell>
          <cell r="AD847" t="e">
            <v>#N/A</v>
          </cell>
        </row>
        <row r="848">
          <cell r="D848" t="str">
            <v>21OZ3125</v>
          </cell>
          <cell r="E848" t="str">
            <v>ống nong zoăng PVC DISMY C3 D125</v>
          </cell>
          <cell r="F848">
            <v>21130</v>
          </cell>
          <cell r="G848" t="str">
            <v>PVCống nong zoăng C=2,5</v>
          </cell>
          <cell r="I848" t="str">
            <v>ống nong zoăng C=2,5</v>
          </cell>
          <cell r="J848" t="str">
            <v>PVC</v>
          </cell>
          <cell r="K848" t="str">
            <v>ống nong zoăng C=2,5</v>
          </cell>
          <cell r="L848" t="str">
            <v>C3</v>
          </cell>
          <cell r="M848" t="str">
            <v>D125</v>
          </cell>
          <cell r="N848" t="str">
            <v>121130003125</v>
          </cell>
          <cell r="O848" t="str">
            <v>Ống nong zoăng C=2,5 u.PVC DISMY C3 PN8 D125</v>
          </cell>
          <cell r="P848" t="str">
            <v>Mét</v>
          </cell>
          <cell r="R848" t="str">
            <v>OZ</v>
          </cell>
          <cell r="T848" t="str">
            <v>D</v>
          </cell>
          <cell r="U848">
            <v>8</v>
          </cell>
          <cell r="V848">
            <v>3</v>
          </cell>
          <cell r="W848">
            <v>0</v>
          </cell>
          <cell r="X848">
            <v>125</v>
          </cell>
          <cell r="Y848">
            <v>0</v>
          </cell>
          <cell r="Z848" t="str">
            <v>105030125125</v>
          </cell>
          <cell r="AA848" t="str">
            <v>Ống nong zoăng C=2,5 u.PVC DISMY C3 PN8 D125</v>
          </cell>
          <cell r="AB848">
            <v>12</v>
          </cell>
          <cell r="AC848" t="b">
            <v>1</v>
          </cell>
          <cell r="AD848" t="e">
            <v>#N/A</v>
          </cell>
        </row>
        <row r="849">
          <cell r="D849" t="str">
            <v>21OZ3140</v>
          </cell>
          <cell r="E849" t="str">
            <v>ống nong zoăng PVC DISMY C3 D140</v>
          </cell>
          <cell r="F849">
            <v>21130</v>
          </cell>
          <cell r="G849" t="str">
            <v>PVCống nong zoăng C=2,5</v>
          </cell>
          <cell r="I849" t="str">
            <v>ống nong zoăng C=2,5</v>
          </cell>
          <cell r="J849" t="str">
            <v>PVC</v>
          </cell>
          <cell r="K849" t="str">
            <v>ống nong zoăng C=2,5</v>
          </cell>
          <cell r="L849" t="str">
            <v>C3</v>
          </cell>
          <cell r="M849" t="str">
            <v>D140</v>
          </cell>
          <cell r="N849" t="str">
            <v>121130003140</v>
          </cell>
          <cell r="O849" t="str">
            <v>Ống nong zoăng C=2,5 u.PVC DISMY C3 PN8 D140</v>
          </cell>
          <cell r="P849" t="str">
            <v>Mét</v>
          </cell>
          <cell r="R849" t="str">
            <v>OZ</v>
          </cell>
          <cell r="T849" t="str">
            <v>D</v>
          </cell>
          <cell r="U849">
            <v>8</v>
          </cell>
          <cell r="V849">
            <v>3</v>
          </cell>
          <cell r="W849">
            <v>0</v>
          </cell>
          <cell r="X849">
            <v>140</v>
          </cell>
          <cell r="Y849">
            <v>0</v>
          </cell>
          <cell r="Z849" t="str">
            <v>105030140140</v>
          </cell>
          <cell r="AA849" t="str">
            <v>Ống nong zoăng C=2,5 u.PVC DISMY C3 PN8 D140</v>
          </cell>
          <cell r="AB849">
            <v>12</v>
          </cell>
          <cell r="AC849" t="b">
            <v>1</v>
          </cell>
          <cell r="AD849" t="e">
            <v>#N/A</v>
          </cell>
        </row>
        <row r="850">
          <cell r="D850" t="str">
            <v>21OZ3160</v>
          </cell>
          <cell r="E850" t="str">
            <v>ống nong zoăng PVC DISMY C3 D160</v>
          </cell>
          <cell r="F850">
            <v>21130</v>
          </cell>
          <cell r="G850" t="str">
            <v>PVCống nong zoăng C=2,5</v>
          </cell>
          <cell r="I850" t="str">
            <v>ống nong zoăng C=2,5</v>
          </cell>
          <cell r="J850" t="str">
            <v>PVC</v>
          </cell>
          <cell r="K850" t="str">
            <v>ống nong zoăng C=2,5</v>
          </cell>
          <cell r="L850" t="str">
            <v>C3</v>
          </cell>
          <cell r="M850" t="str">
            <v>D160</v>
          </cell>
          <cell r="N850" t="str">
            <v>121130003160</v>
          </cell>
          <cell r="O850" t="str">
            <v>Ống nong zoăng C=2,5 u.PVC DISMY C3 PN8 D160</v>
          </cell>
          <cell r="P850" t="str">
            <v>Mét</v>
          </cell>
          <cell r="R850" t="str">
            <v>OZ</v>
          </cell>
          <cell r="T850" t="str">
            <v>D</v>
          </cell>
          <cell r="U850">
            <v>8</v>
          </cell>
          <cell r="V850">
            <v>3</v>
          </cell>
          <cell r="W850">
            <v>0</v>
          </cell>
          <cell r="X850">
            <v>160</v>
          </cell>
          <cell r="Y850">
            <v>0</v>
          </cell>
          <cell r="Z850" t="str">
            <v>105030160160</v>
          </cell>
          <cell r="AA850" t="str">
            <v>Ống nong zoăng C=2,5 u.PVC DISMY C3 PN8 D160</v>
          </cell>
          <cell r="AB850">
            <v>12</v>
          </cell>
          <cell r="AC850" t="b">
            <v>1</v>
          </cell>
          <cell r="AD850" t="e">
            <v>#N/A</v>
          </cell>
        </row>
        <row r="851">
          <cell r="D851" t="str">
            <v>21OZ3200</v>
          </cell>
          <cell r="E851" t="str">
            <v>ống nong zoăng PVC DISMY C3 D200</v>
          </cell>
          <cell r="F851">
            <v>21130</v>
          </cell>
          <cell r="G851" t="str">
            <v>PVCống nong zoăng C=2,5</v>
          </cell>
          <cell r="I851" t="str">
            <v>ống nong zoăng C=2,5</v>
          </cell>
          <cell r="J851" t="str">
            <v>PVC</v>
          </cell>
          <cell r="K851" t="str">
            <v>ống nong zoăng C=2,5</v>
          </cell>
          <cell r="L851" t="str">
            <v>C3</v>
          </cell>
          <cell r="M851" t="str">
            <v>D200</v>
          </cell>
          <cell r="N851" t="str">
            <v>121130003200</v>
          </cell>
          <cell r="O851" t="str">
            <v>Ống nong zoăng C=2,5 u.PVC DISMY C3 PN8 D200</v>
          </cell>
          <cell r="P851" t="str">
            <v>Mét</v>
          </cell>
          <cell r="R851" t="str">
            <v>OZ</v>
          </cell>
          <cell r="T851" t="str">
            <v>D</v>
          </cell>
          <cell r="U851">
            <v>8</v>
          </cell>
          <cell r="V851">
            <v>3</v>
          </cell>
          <cell r="W851">
            <v>0</v>
          </cell>
          <cell r="X851">
            <v>200</v>
          </cell>
          <cell r="Y851">
            <v>0</v>
          </cell>
          <cell r="Z851" t="str">
            <v>105030200200</v>
          </cell>
          <cell r="AA851" t="str">
            <v>Ống nong zoăng C=2,5 u.PVC DISMY C3 PN8 D200</v>
          </cell>
          <cell r="AB851">
            <v>12</v>
          </cell>
          <cell r="AC851" t="b">
            <v>1</v>
          </cell>
          <cell r="AD851" t="e">
            <v>#N/A</v>
          </cell>
        </row>
        <row r="852">
          <cell r="D852" t="str">
            <v>21OZ3225</v>
          </cell>
          <cell r="E852" t="str">
            <v>ống nong zoăng PVC DISMY C3 D225</v>
          </cell>
          <cell r="F852">
            <v>21130</v>
          </cell>
          <cell r="G852" t="str">
            <v>PVCống nong zoăng C=2,5</v>
          </cell>
          <cell r="I852" t="str">
            <v>ống nong zoăng C=2,5</v>
          </cell>
          <cell r="J852" t="str">
            <v>PVC</v>
          </cell>
          <cell r="K852" t="str">
            <v>ống nong zoăng C=2,5</v>
          </cell>
          <cell r="L852" t="str">
            <v>C3</v>
          </cell>
          <cell r="M852" t="str">
            <v>D225</v>
          </cell>
          <cell r="N852" t="str">
            <v>121130003225</v>
          </cell>
          <cell r="O852" t="str">
            <v>Ống nong zoăng C=2,5 u.PVC DISMY C3 PN8 D225</v>
          </cell>
          <cell r="P852" t="str">
            <v>Mét</v>
          </cell>
          <cell r="R852" t="str">
            <v>OZ</v>
          </cell>
          <cell r="T852" t="str">
            <v>D</v>
          </cell>
          <cell r="U852">
            <v>8</v>
          </cell>
          <cell r="V852">
            <v>3</v>
          </cell>
          <cell r="W852">
            <v>0</v>
          </cell>
          <cell r="X852">
            <v>225</v>
          </cell>
          <cell r="Y852">
            <v>0</v>
          </cell>
          <cell r="Z852" t="str">
            <v>105030225225</v>
          </cell>
          <cell r="AA852" t="str">
            <v>Ống nong zoăng C=2,5 u.PVC DISMY C3 PN8 D225</v>
          </cell>
          <cell r="AB852">
            <v>12</v>
          </cell>
          <cell r="AC852" t="b">
            <v>1</v>
          </cell>
          <cell r="AD852" t="e">
            <v>#N/A</v>
          </cell>
        </row>
        <row r="853">
          <cell r="D853" t="str">
            <v>21OZ3250</v>
          </cell>
          <cell r="E853" t="str">
            <v>ống nong zoăng PVC DISMY C3 D250</v>
          </cell>
          <cell r="F853">
            <v>21130</v>
          </cell>
          <cell r="G853" t="str">
            <v>PVCống nong zoăng C=2,5</v>
          </cell>
          <cell r="I853" t="str">
            <v>ống nong zoăng C=2,5</v>
          </cell>
          <cell r="J853" t="str">
            <v>PVC</v>
          </cell>
          <cell r="K853" t="str">
            <v>ống nong zoăng C=2,5</v>
          </cell>
          <cell r="L853" t="str">
            <v>C3</v>
          </cell>
          <cell r="M853" t="str">
            <v>D250</v>
          </cell>
          <cell r="N853" t="str">
            <v>121130003250</v>
          </cell>
          <cell r="O853" t="str">
            <v>Ống nong zoăng C=2,5 u.PVC DISMY C3 PN8 D250</v>
          </cell>
          <cell r="P853" t="str">
            <v>Mét</v>
          </cell>
          <cell r="R853" t="str">
            <v>OZ</v>
          </cell>
          <cell r="T853" t="str">
            <v>D</v>
          </cell>
          <cell r="U853">
            <v>8</v>
          </cell>
          <cell r="V853">
            <v>3</v>
          </cell>
          <cell r="W853">
            <v>0</v>
          </cell>
          <cell r="X853">
            <v>250</v>
          </cell>
          <cell r="Y853">
            <v>0</v>
          </cell>
          <cell r="Z853" t="str">
            <v>105030250250</v>
          </cell>
          <cell r="AA853" t="str">
            <v>Ống nong zoăng C=2,5 u.PVC DISMY C3 PN8 D250</v>
          </cell>
          <cell r="AB853">
            <v>12</v>
          </cell>
          <cell r="AC853" t="b">
            <v>1</v>
          </cell>
          <cell r="AD853" t="e">
            <v>#N/A</v>
          </cell>
        </row>
        <row r="854">
          <cell r="D854" t="str">
            <v>21OZ3315</v>
          </cell>
          <cell r="E854" t="str">
            <v>ống nong zoăng PVC DISMY C3 D315</v>
          </cell>
          <cell r="F854">
            <v>21130</v>
          </cell>
          <cell r="G854" t="str">
            <v>PVCống nong zoăng C=2,5</v>
          </cell>
          <cell r="I854" t="str">
            <v>ống nong zoăng C=2,5</v>
          </cell>
          <cell r="J854" t="str">
            <v>PVC</v>
          </cell>
          <cell r="K854" t="str">
            <v>ống nong zoăng C=2,5</v>
          </cell>
          <cell r="L854" t="str">
            <v>C3</v>
          </cell>
          <cell r="M854" t="str">
            <v>D315</v>
          </cell>
          <cell r="N854" t="str">
            <v>121130003315</v>
          </cell>
          <cell r="O854" t="str">
            <v>Ống nong zoăng C=2,5 u.PVC DISMY C3 PN8 D315</v>
          </cell>
          <cell r="P854" t="str">
            <v>Mét</v>
          </cell>
          <cell r="R854" t="str">
            <v>OZ</v>
          </cell>
          <cell r="T854" t="str">
            <v>D</v>
          </cell>
          <cell r="U854">
            <v>8</v>
          </cell>
          <cell r="V854">
            <v>3</v>
          </cell>
          <cell r="W854">
            <v>0</v>
          </cell>
          <cell r="X854">
            <v>315</v>
          </cell>
          <cell r="Y854">
            <v>0</v>
          </cell>
          <cell r="Z854" t="str">
            <v>105030315315</v>
          </cell>
          <cell r="AA854" t="str">
            <v>Ống nong zoăng C=2,5 u.PVC DISMY C3 PN8 D315</v>
          </cell>
          <cell r="AB854">
            <v>12</v>
          </cell>
          <cell r="AC854" t="b">
            <v>1</v>
          </cell>
          <cell r="AD854" t="e">
            <v>#N/A</v>
          </cell>
        </row>
        <row r="855">
          <cell r="D855" t="str">
            <v>21OZ3400</v>
          </cell>
          <cell r="E855" t="str">
            <v>ống nong zoăng PVC DISMY C3 D400</v>
          </cell>
          <cell r="F855">
            <v>21130</v>
          </cell>
          <cell r="G855" t="str">
            <v>PVCống nong zoăng C=2,5</v>
          </cell>
          <cell r="I855" t="str">
            <v>ống nong zoăng C=2,5</v>
          </cell>
          <cell r="J855" t="str">
            <v>PVC</v>
          </cell>
          <cell r="K855" t="str">
            <v>ống nong zoăng C=2,5</v>
          </cell>
          <cell r="L855" t="str">
            <v>C3</v>
          </cell>
          <cell r="M855" t="str">
            <v>D400</v>
          </cell>
          <cell r="N855" t="str">
            <v>121130003400</v>
          </cell>
          <cell r="O855" t="str">
            <v>Ống nong zoăng C=2,5 u.PVC DISMY C3 PN8 D400</v>
          </cell>
          <cell r="P855" t="str">
            <v>Mét</v>
          </cell>
          <cell r="R855" t="str">
            <v>OZ</v>
          </cell>
          <cell r="T855" t="str">
            <v>D</v>
          </cell>
          <cell r="U855">
            <v>8</v>
          </cell>
          <cell r="V855">
            <v>3</v>
          </cell>
          <cell r="W855">
            <v>0</v>
          </cell>
          <cell r="X855">
            <v>400</v>
          </cell>
          <cell r="Y855">
            <v>0</v>
          </cell>
          <cell r="Z855" t="str">
            <v>105030400400</v>
          </cell>
          <cell r="AA855" t="str">
            <v>Ống nong zoăng C=2,5 u.PVC DISMY C3 PN8 D400</v>
          </cell>
          <cell r="AB855">
            <v>12</v>
          </cell>
          <cell r="AC855" t="b">
            <v>1</v>
          </cell>
          <cell r="AD855" t="e">
            <v>#N/A</v>
          </cell>
        </row>
        <row r="856">
          <cell r="D856" t="str">
            <v>21OZ3630</v>
          </cell>
          <cell r="E856" t="str">
            <v>ống nong zoăng PVC DISMY C3 D630</v>
          </cell>
          <cell r="F856">
            <v>21130</v>
          </cell>
          <cell r="G856" t="str">
            <v>PVCống nong zoăng C=2,5</v>
          </cell>
          <cell r="I856" t="str">
            <v>ống nong zoăng C=2,5</v>
          </cell>
          <cell r="J856" t="str">
            <v>PVC</v>
          </cell>
          <cell r="K856" t="str">
            <v>ống nong zoăng C=2,5</v>
          </cell>
          <cell r="L856" t="str">
            <v>C3</v>
          </cell>
          <cell r="M856" t="str">
            <v>D630</v>
          </cell>
          <cell r="N856" t="str">
            <v>121130003630</v>
          </cell>
          <cell r="O856" t="str">
            <v>Ống nong zoăng C=2,5 u.PVC DISMY C3 PN8 D630</v>
          </cell>
          <cell r="P856" t="str">
            <v>Mét</v>
          </cell>
          <cell r="R856" t="str">
            <v>OZ</v>
          </cell>
          <cell r="T856" t="str">
            <v>D</v>
          </cell>
          <cell r="U856">
            <v>8</v>
          </cell>
          <cell r="V856">
            <v>3</v>
          </cell>
          <cell r="W856">
            <v>0</v>
          </cell>
          <cell r="X856">
            <v>630</v>
          </cell>
          <cell r="Y856">
            <v>0</v>
          </cell>
          <cell r="Z856" t="str">
            <v>105030630630</v>
          </cell>
          <cell r="AA856" t="str">
            <v>Ống nong zoăng C=2,5 u.PVC DISMY C3 PN8 D630</v>
          </cell>
          <cell r="AB856">
            <v>12</v>
          </cell>
          <cell r="AC856" t="b">
            <v>1</v>
          </cell>
          <cell r="AD856" t="e">
            <v>#N/A</v>
          </cell>
        </row>
        <row r="857">
          <cell r="D857" t="str">
            <v>21OZ490</v>
          </cell>
          <cell r="E857" t="str">
            <v>ống nong zoăng PVC DISMY C4 D90</v>
          </cell>
          <cell r="F857">
            <v>21130</v>
          </cell>
          <cell r="G857" t="str">
            <v>PVCống nong zoăng C=2,5</v>
          </cell>
          <cell r="I857" t="str">
            <v>ống nong zoăng C=2,5</v>
          </cell>
          <cell r="J857" t="str">
            <v>PVC</v>
          </cell>
          <cell r="K857" t="str">
            <v>ống nong zoăng C=2,5</v>
          </cell>
          <cell r="L857" t="str">
            <v>C4</v>
          </cell>
          <cell r="M857" t="str">
            <v>D90</v>
          </cell>
          <cell r="N857" t="str">
            <v>121130004090</v>
          </cell>
          <cell r="O857" t="str">
            <v>Ống nong zoăng C=2,5 u.PVC DISMY C4 PN10 D90</v>
          </cell>
          <cell r="P857" t="str">
            <v>Mét</v>
          </cell>
          <cell r="R857" t="str">
            <v>OZ</v>
          </cell>
          <cell r="T857" t="str">
            <v>D</v>
          </cell>
          <cell r="U857">
            <v>10</v>
          </cell>
          <cell r="V857">
            <v>4</v>
          </cell>
          <cell r="W857">
            <v>0</v>
          </cell>
          <cell r="X857">
            <v>90</v>
          </cell>
          <cell r="Y857">
            <v>0</v>
          </cell>
          <cell r="Z857" t="str">
            <v>105040090090</v>
          </cell>
          <cell r="AA857" t="str">
            <v>Ống nong zoăng C=2,5 u.PVC DISMY C4 PN10 D90</v>
          </cell>
          <cell r="AB857">
            <v>12</v>
          </cell>
          <cell r="AC857" t="b">
            <v>1</v>
          </cell>
          <cell r="AD857" t="e">
            <v>#N/A</v>
          </cell>
        </row>
        <row r="858">
          <cell r="D858" t="str">
            <v>21OZ4110</v>
          </cell>
          <cell r="E858" t="str">
            <v>ống nong zoăng PVC DISMY C4 D110</v>
          </cell>
          <cell r="F858">
            <v>21130</v>
          </cell>
          <cell r="G858" t="str">
            <v>PVCống nong zoăng C=2,5</v>
          </cell>
          <cell r="I858" t="str">
            <v>ống nong zoăng C=2,5</v>
          </cell>
          <cell r="J858" t="str">
            <v>PVC</v>
          </cell>
          <cell r="K858" t="str">
            <v>ống nong zoăng C=2,5</v>
          </cell>
          <cell r="L858" t="str">
            <v>C4</v>
          </cell>
          <cell r="M858" t="str">
            <v>D110</v>
          </cell>
          <cell r="N858" t="str">
            <v>121130004110</v>
          </cell>
          <cell r="O858" t="str">
            <v>Ống nong zoăng C=2,5 u.PVC DISMY C4 PN10 D110</v>
          </cell>
          <cell r="P858" t="str">
            <v>Mét</v>
          </cell>
          <cell r="R858" t="str">
            <v>OZ</v>
          </cell>
          <cell r="T858" t="str">
            <v>D</v>
          </cell>
          <cell r="U858">
            <v>10</v>
          </cell>
          <cell r="V858">
            <v>4</v>
          </cell>
          <cell r="W858">
            <v>0</v>
          </cell>
          <cell r="X858">
            <v>110</v>
          </cell>
          <cell r="Y858">
            <v>0</v>
          </cell>
          <cell r="Z858" t="str">
            <v>105040110110</v>
          </cell>
          <cell r="AA858" t="str">
            <v>Ống nong zoăng C=2,5 u.PVC DISMY C4 PN10 D110</v>
          </cell>
          <cell r="AB858">
            <v>12</v>
          </cell>
          <cell r="AC858" t="b">
            <v>1</v>
          </cell>
          <cell r="AD858" t="e">
            <v>#N/A</v>
          </cell>
        </row>
        <row r="859">
          <cell r="D859" t="str">
            <v>21OZ4125</v>
          </cell>
          <cell r="E859" t="str">
            <v>ống nong zoăng PVC DISMY C4 D125</v>
          </cell>
          <cell r="F859">
            <v>21130</v>
          </cell>
          <cell r="G859" t="str">
            <v>PVCống nong zoăng C=2,5</v>
          </cell>
          <cell r="I859" t="str">
            <v>ống nong zoăng C=2,5</v>
          </cell>
          <cell r="J859" t="str">
            <v>PVC</v>
          </cell>
          <cell r="K859" t="str">
            <v>ống nong zoăng C=2,5</v>
          </cell>
          <cell r="L859" t="str">
            <v>C4</v>
          </cell>
          <cell r="M859" t="str">
            <v>D125</v>
          </cell>
          <cell r="N859" t="str">
            <v>121130004125</v>
          </cell>
          <cell r="O859" t="str">
            <v>Ống nong zoăng C=2,5 u.PVC DISMY C4 PN10 D125</v>
          </cell>
          <cell r="P859" t="str">
            <v>Mét</v>
          </cell>
          <cell r="R859" t="str">
            <v>OZ</v>
          </cell>
          <cell r="T859" t="str">
            <v>D</v>
          </cell>
          <cell r="U859">
            <v>10</v>
          </cell>
          <cell r="V859">
            <v>4</v>
          </cell>
          <cell r="W859">
            <v>0</v>
          </cell>
          <cell r="X859">
            <v>125</v>
          </cell>
          <cell r="Y859">
            <v>0</v>
          </cell>
          <cell r="Z859" t="str">
            <v>105040125125</v>
          </cell>
          <cell r="AA859" t="str">
            <v>Ống nong zoăng C=2,5 u.PVC DISMY C4 PN10 D125</v>
          </cell>
          <cell r="AB859">
            <v>12</v>
          </cell>
          <cell r="AC859" t="b">
            <v>1</v>
          </cell>
          <cell r="AD859" t="e">
            <v>#N/A</v>
          </cell>
        </row>
        <row r="860">
          <cell r="D860" t="str">
            <v>21OZ4140</v>
          </cell>
          <cell r="E860" t="str">
            <v>ống nong zoăng PVC DISMY C4 D140</v>
          </cell>
          <cell r="F860">
            <v>21130</v>
          </cell>
          <cell r="G860" t="str">
            <v>PVCống nong zoăng C=2,5</v>
          </cell>
          <cell r="I860" t="str">
            <v>ống nong zoăng C=2,5</v>
          </cell>
          <cell r="J860" t="str">
            <v>PVC</v>
          </cell>
          <cell r="K860" t="str">
            <v>ống nong zoăng C=2,5</v>
          </cell>
          <cell r="L860" t="str">
            <v>C4</v>
          </cell>
          <cell r="M860" t="str">
            <v>D140</v>
          </cell>
          <cell r="N860" t="str">
            <v>121130004140</v>
          </cell>
          <cell r="O860" t="str">
            <v>Ống nong zoăng C=2,5 u.PVC DISMY C4 PN10 D140</v>
          </cell>
          <cell r="P860" t="str">
            <v>Mét</v>
          </cell>
          <cell r="R860" t="str">
            <v>OZ</v>
          </cell>
          <cell r="T860" t="str">
            <v>D</v>
          </cell>
          <cell r="U860">
            <v>10</v>
          </cell>
          <cell r="V860">
            <v>4</v>
          </cell>
          <cell r="W860">
            <v>0</v>
          </cell>
          <cell r="X860">
            <v>140</v>
          </cell>
          <cell r="Y860">
            <v>0</v>
          </cell>
          <cell r="Z860" t="str">
            <v>105040140140</v>
          </cell>
          <cell r="AA860" t="str">
            <v>Ống nong zoăng C=2,5 u.PVC DISMY C4 PN10 D140</v>
          </cell>
          <cell r="AB860">
            <v>12</v>
          </cell>
          <cell r="AC860" t="b">
            <v>1</v>
          </cell>
          <cell r="AD860" t="e">
            <v>#N/A</v>
          </cell>
        </row>
        <row r="861">
          <cell r="D861" t="str">
            <v>21OZ4160</v>
          </cell>
          <cell r="E861" t="str">
            <v>ống nong zoăng PVC DISMY C4 D160</v>
          </cell>
          <cell r="F861">
            <v>21130</v>
          </cell>
          <cell r="G861" t="str">
            <v>PVCống nong zoăng C=2,5</v>
          </cell>
          <cell r="I861" t="str">
            <v>ống nong zoăng C=2,5</v>
          </cell>
          <cell r="J861" t="str">
            <v>PVC</v>
          </cell>
          <cell r="K861" t="str">
            <v>ống nong zoăng C=2,5</v>
          </cell>
          <cell r="L861" t="str">
            <v>C4</v>
          </cell>
          <cell r="M861" t="str">
            <v>D160</v>
          </cell>
          <cell r="N861" t="str">
            <v>121130004160</v>
          </cell>
          <cell r="O861" t="str">
            <v>Ống nong zoăng C=2,5 u.PVC DISMY C4 PN10 D160</v>
          </cell>
          <cell r="P861" t="str">
            <v>Mét</v>
          </cell>
          <cell r="R861" t="str">
            <v>OZ</v>
          </cell>
          <cell r="T861" t="str">
            <v>D</v>
          </cell>
          <cell r="U861">
            <v>10</v>
          </cell>
          <cell r="V861">
            <v>4</v>
          </cell>
          <cell r="W861">
            <v>0</v>
          </cell>
          <cell r="X861">
            <v>160</v>
          </cell>
          <cell r="Y861">
            <v>0</v>
          </cell>
          <cell r="Z861" t="str">
            <v>105040160160</v>
          </cell>
          <cell r="AA861" t="str">
            <v>Ống nong zoăng C=2,5 u.PVC DISMY C4 PN10 D160</v>
          </cell>
          <cell r="AB861">
            <v>12</v>
          </cell>
          <cell r="AC861" t="b">
            <v>1</v>
          </cell>
          <cell r="AD861" t="e">
            <v>#N/A</v>
          </cell>
        </row>
        <row r="862">
          <cell r="D862" t="str">
            <v>21OZ4200</v>
          </cell>
          <cell r="E862" t="str">
            <v>ống nong zoăng PVC DISMY C4 D200</v>
          </cell>
          <cell r="F862">
            <v>21130</v>
          </cell>
          <cell r="G862" t="str">
            <v>PVCống nong zoăng C=2,5</v>
          </cell>
          <cell r="I862" t="str">
            <v>ống nong zoăng C=2,5</v>
          </cell>
          <cell r="J862" t="str">
            <v>PVC</v>
          </cell>
          <cell r="K862" t="str">
            <v>ống nong zoăng C=2,5</v>
          </cell>
          <cell r="L862" t="str">
            <v>C4</v>
          </cell>
          <cell r="M862" t="str">
            <v>D200</v>
          </cell>
          <cell r="N862" t="str">
            <v>121130004200</v>
          </cell>
          <cell r="O862" t="str">
            <v>Ống nong zoăng C=2,5 u.PVC DISMY C4 PN10 D200</v>
          </cell>
          <cell r="P862" t="str">
            <v>Mét</v>
          </cell>
          <cell r="R862" t="str">
            <v>OZ</v>
          </cell>
          <cell r="T862" t="str">
            <v>D</v>
          </cell>
          <cell r="U862">
            <v>10</v>
          </cell>
          <cell r="V862">
            <v>4</v>
          </cell>
          <cell r="W862">
            <v>0</v>
          </cell>
          <cell r="X862">
            <v>200</v>
          </cell>
          <cell r="Y862">
            <v>0</v>
          </cell>
          <cell r="Z862" t="str">
            <v>105040200200</v>
          </cell>
          <cell r="AA862" t="str">
            <v>Ống nong zoăng C=2,5 u.PVC DISMY C4 PN10 D200</v>
          </cell>
          <cell r="AB862">
            <v>12</v>
          </cell>
          <cell r="AC862" t="b">
            <v>1</v>
          </cell>
          <cell r="AD862" t="e">
            <v>#N/A</v>
          </cell>
        </row>
        <row r="863">
          <cell r="D863" t="str">
            <v>21OZ4225</v>
          </cell>
          <cell r="E863" t="str">
            <v>ống nong zoăng PVC DISMY C4 D225</v>
          </cell>
          <cell r="F863">
            <v>21130</v>
          </cell>
          <cell r="G863" t="str">
            <v>PVCống nong zoăng C=2,5</v>
          </cell>
          <cell r="I863" t="str">
            <v>ống nong zoăng C=2,5</v>
          </cell>
          <cell r="J863" t="str">
            <v>PVC</v>
          </cell>
          <cell r="K863" t="str">
            <v>ống nong zoăng C=2,5</v>
          </cell>
          <cell r="L863" t="str">
            <v>C4</v>
          </cell>
          <cell r="M863" t="str">
            <v>D225</v>
          </cell>
          <cell r="N863" t="str">
            <v>121130004225</v>
          </cell>
          <cell r="O863" t="str">
            <v>Ống nong zoăng C=2,5 u.PVC DISMY C4 PN10 D225</v>
          </cell>
          <cell r="P863" t="str">
            <v>Mét</v>
          </cell>
          <cell r="R863" t="str">
            <v>OZ</v>
          </cell>
          <cell r="T863" t="str">
            <v>D</v>
          </cell>
          <cell r="U863">
            <v>10</v>
          </cell>
          <cell r="V863">
            <v>4</v>
          </cell>
          <cell r="W863">
            <v>0</v>
          </cell>
          <cell r="X863">
            <v>225</v>
          </cell>
          <cell r="Y863">
            <v>0</v>
          </cell>
          <cell r="Z863" t="str">
            <v>105040225225</v>
          </cell>
          <cell r="AA863" t="str">
            <v>Ống nong zoăng C=2,5 u.PVC DISMY C4 PN10 D225</v>
          </cell>
          <cell r="AB863">
            <v>12</v>
          </cell>
          <cell r="AC863" t="b">
            <v>1</v>
          </cell>
          <cell r="AD863" t="e">
            <v>#N/A</v>
          </cell>
        </row>
        <row r="864">
          <cell r="D864" t="str">
            <v>21OZ4250</v>
          </cell>
          <cell r="E864" t="str">
            <v>ống nong zoăng PVC DISMY C4 D250</v>
          </cell>
          <cell r="F864">
            <v>21130</v>
          </cell>
          <cell r="G864" t="str">
            <v>PVCống nong zoăng C=2,5</v>
          </cell>
          <cell r="I864" t="str">
            <v>ống nong zoăng C=2,5</v>
          </cell>
          <cell r="J864" t="str">
            <v>PVC</v>
          </cell>
          <cell r="K864" t="str">
            <v>ống nong zoăng C=2,5</v>
          </cell>
          <cell r="L864" t="str">
            <v>C4</v>
          </cell>
          <cell r="M864" t="str">
            <v>D250</v>
          </cell>
          <cell r="N864" t="str">
            <v>121130004250</v>
          </cell>
          <cell r="O864" t="str">
            <v>Ống nong zoăng C=2,5 u.PVC DISMY C4 PN10 D250</v>
          </cell>
          <cell r="P864" t="str">
            <v>Mét</v>
          </cell>
          <cell r="R864" t="str">
            <v>OZ</v>
          </cell>
          <cell r="T864" t="str">
            <v>D</v>
          </cell>
          <cell r="U864">
            <v>10</v>
          </cell>
          <cell r="V864">
            <v>4</v>
          </cell>
          <cell r="W864">
            <v>0</v>
          </cell>
          <cell r="X864">
            <v>250</v>
          </cell>
          <cell r="Y864">
            <v>0</v>
          </cell>
          <cell r="Z864" t="str">
            <v>105040250250</v>
          </cell>
          <cell r="AA864" t="str">
            <v>Ống nong zoăng C=2,5 u.PVC DISMY C4 PN10 D250</v>
          </cell>
          <cell r="AB864">
            <v>12</v>
          </cell>
          <cell r="AC864" t="b">
            <v>1</v>
          </cell>
          <cell r="AD864" t="e">
            <v>#N/A</v>
          </cell>
        </row>
        <row r="865">
          <cell r="D865" t="str">
            <v>21OZ4315</v>
          </cell>
          <cell r="E865" t="str">
            <v>ống nong zoăng PVC DISMY C4 D315</v>
          </cell>
          <cell r="F865">
            <v>21130</v>
          </cell>
          <cell r="G865" t="str">
            <v>PVCống nong zoăng C=2,5</v>
          </cell>
          <cell r="I865" t="str">
            <v>ống nong zoăng C=2,5</v>
          </cell>
          <cell r="J865" t="str">
            <v>PVC</v>
          </cell>
          <cell r="K865" t="str">
            <v>ống nong zoăng C=2,5</v>
          </cell>
          <cell r="L865" t="str">
            <v>C4</v>
          </cell>
          <cell r="M865" t="str">
            <v>D315</v>
          </cell>
          <cell r="N865" t="str">
            <v>121130004315</v>
          </cell>
          <cell r="O865" t="str">
            <v>Ống nong zoăng C=2,5 u.PVC DISMY C4 PN10 D315</v>
          </cell>
          <cell r="P865" t="str">
            <v>Mét</v>
          </cell>
          <cell r="R865" t="str">
            <v>OZ</v>
          </cell>
          <cell r="T865" t="str">
            <v>D</v>
          </cell>
          <cell r="U865">
            <v>10</v>
          </cell>
          <cell r="V865">
            <v>4</v>
          </cell>
          <cell r="W865">
            <v>0</v>
          </cell>
          <cell r="X865">
            <v>315</v>
          </cell>
          <cell r="Y865">
            <v>0</v>
          </cell>
          <cell r="Z865" t="str">
            <v>105040315315</v>
          </cell>
          <cell r="AA865" t="str">
            <v>Ống nong zoăng C=2,5 u.PVC DISMY C4 PN10 D315</v>
          </cell>
          <cell r="AB865">
            <v>12</v>
          </cell>
          <cell r="AC865" t="b">
            <v>1</v>
          </cell>
          <cell r="AD865" t="e">
            <v>#N/A</v>
          </cell>
        </row>
        <row r="866">
          <cell r="D866" t="str">
            <v>21OZ4400</v>
          </cell>
          <cell r="E866" t="str">
            <v>ống nong zoăng PVC DISMY C4 D400</v>
          </cell>
          <cell r="F866">
            <v>21130</v>
          </cell>
          <cell r="G866" t="str">
            <v>PVCống nong zoăng C=2,5</v>
          </cell>
          <cell r="I866" t="str">
            <v>ống nong zoăng C=2,5</v>
          </cell>
          <cell r="J866" t="str">
            <v>PVC</v>
          </cell>
          <cell r="K866" t="str">
            <v>ống nong zoăng C=2,5</v>
          </cell>
          <cell r="L866" t="str">
            <v>C4</v>
          </cell>
          <cell r="M866" t="str">
            <v>D400</v>
          </cell>
          <cell r="N866" t="str">
            <v>121130004400</v>
          </cell>
          <cell r="O866" t="str">
            <v>Ống nong zoăng C=2,5 u.PVC DISMY C4 PN10 D400</v>
          </cell>
          <cell r="P866" t="str">
            <v>Mét</v>
          </cell>
          <cell r="R866" t="str">
            <v>OZ</v>
          </cell>
          <cell r="T866" t="str">
            <v>D</v>
          </cell>
          <cell r="U866">
            <v>10</v>
          </cell>
          <cell r="V866">
            <v>4</v>
          </cell>
          <cell r="W866">
            <v>0</v>
          </cell>
          <cell r="X866">
            <v>400</v>
          </cell>
          <cell r="Y866">
            <v>0</v>
          </cell>
          <cell r="Z866" t="str">
            <v>105040400400</v>
          </cell>
          <cell r="AA866" t="str">
            <v>Ống nong zoăng C=2,5 u.PVC DISMY C4 PN10 D400</v>
          </cell>
          <cell r="AB866">
            <v>12</v>
          </cell>
          <cell r="AC866" t="b">
            <v>1</v>
          </cell>
          <cell r="AD866" t="e">
            <v>#N/A</v>
          </cell>
        </row>
        <row r="867">
          <cell r="D867" t="str">
            <v>21OZ5110</v>
          </cell>
          <cell r="E867" t="str">
            <v>ống nong zoăng PVC DISMY C5 D110</v>
          </cell>
          <cell r="F867">
            <v>21130</v>
          </cell>
          <cell r="G867" t="str">
            <v>PVCống nong zoăng C=2,5</v>
          </cell>
          <cell r="I867" t="str">
            <v>ống nong zoăng C=2,5</v>
          </cell>
          <cell r="J867" t="str">
            <v>PVC</v>
          </cell>
          <cell r="K867" t="str">
            <v>ống nong zoăng C=2,5</v>
          </cell>
          <cell r="L867" t="str">
            <v>C5</v>
          </cell>
          <cell r="M867" t="str">
            <v>D110</v>
          </cell>
          <cell r="N867" t="str">
            <v>121130005110</v>
          </cell>
          <cell r="O867" t="str">
            <v>Ống nong zoăng C=2,5 u.PVC DISMY C5 PN12,5 D110</v>
          </cell>
          <cell r="P867" t="str">
            <v>Mét</v>
          </cell>
          <cell r="R867" t="str">
            <v>OZ</v>
          </cell>
          <cell r="T867" t="str">
            <v>D</v>
          </cell>
          <cell r="U867">
            <v>12.5</v>
          </cell>
          <cell r="V867">
            <v>5</v>
          </cell>
          <cell r="W867">
            <v>0</v>
          </cell>
          <cell r="X867">
            <v>110</v>
          </cell>
          <cell r="Y867">
            <v>0</v>
          </cell>
          <cell r="Z867" t="str">
            <v>105050110110</v>
          </cell>
          <cell r="AA867" t="str">
            <v>Ống nong zoăng C=2,5 u.PVC DISMY C5 PN12,5 D110</v>
          </cell>
          <cell r="AB867">
            <v>12</v>
          </cell>
          <cell r="AC867" t="b">
            <v>1</v>
          </cell>
          <cell r="AD867" t="e">
            <v>#N/A</v>
          </cell>
        </row>
        <row r="868">
          <cell r="D868" t="str">
            <v>21OZ5250</v>
          </cell>
          <cell r="E868" t="str">
            <v>ống nong zoăng PVC DISMY C5 D250</v>
          </cell>
          <cell r="F868">
            <v>21130</v>
          </cell>
          <cell r="G868" t="str">
            <v>PVCống nong zoăng C=2,5</v>
          </cell>
          <cell r="I868" t="str">
            <v>ống nong zoăng C=2,5</v>
          </cell>
          <cell r="J868" t="str">
            <v>PVC</v>
          </cell>
          <cell r="K868" t="str">
            <v>ống nong zoăng C=2,5</v>
          </cell>
          <cell r="L868" t="str">
            <v>C5</v>
          </cell>
          <cell r="M868" t="str">
            <v>D250</v>
          </cell>
          <cell r="N868" t="str">
            <v>121130005250</v>
          </cell>
          <cell r="O868" t="str">
            <v>Ống nong zoăng C=2,5 u.PVC DISMY C5 PN12,5 D250</v>
          </cell>
          <cell r="P868" t="str">
            <v>Mét</v>
          </cell>
          <cell r="R868" t="str">
            <v>OZ</v>
          </cell>
          <cell r="T868" t="str">
            <v>D</v>
          </cell>
          <cell r="U868">
            <v>12.5</v>
          </cell>
          <cell r="V868">
            <v>5</v>
          </cell>
          <cell r="W868">
            <v>0</v>
          </cell>
          <cell r="X868">
            <v>250</v>
          </cell>
          <cell r="Y868">
            <v>0</v>
          </cell>
          <cell r="Z868" t="str">
            <v>105050250250</v>
          </cell>
          <cell r="AA868" t="str">
            <v>Ống nong zoăng C=2,5 u.PVC DISMY C5 PN12,5 D250</v>
          </cell>
          <cell r="AB868">
            <v>12</v>
          </cell>
          <cell r="AC868" t="b">
            <v>1</v>
          </cell>
          <cell r="AD868" t="e">
            <v>#N/A</v>
          </cell>
        </row>
        <row r="869">
          <cell r="D869" t="str">
            <v>21OZ5355</v>
          </cell>
          <cell r="E869" t="str">
            <v>ống nong zoăng PVC DISMY C5 D355</v>
          </cell>
          <cell r="F869">
            <v>21130</v>
          </cell>
          <cell r="G869" t="str">
            <v>PVCống nong zoăng C=2,5</v>
          </cell>
          <cell r="I869" t="str">
            <v>ống nong zoăng C=2,5</v>
          </cell>
          <cell r="J869" t="str">
            <v>PVC</v>
          </cell>
          <cell r="K869" t="str">
            <v>ống nong zoăng C=2,5</v>
          </cell>
          <cell r="L869" t="str">
            <v>C5</v>
          </cell>
          <cell r="M869" t="str">
            <v>D355</v>
          </cell>
          <cell r="N869" t="str">
            <v>121130005355</v>
          </cell>
          <cell r="O869" t="str">
            <v>Ống nong zoăng C=2,5 u.PVC DISMY C5 PN12,5 D355</v>
          </cell>
          <cell r="P869" t="str">
            <v>Mét</v>
          </cell>
          <cell r="R869" t="str">
            <v>OZ</v>
          </cell>
          <cell r="T869" t="str">
            <v>D</v>
          </cell>
          <cell r="U869">
            <v>12.5</v>
          </cell>
          <cell r="V869">
            <v>5</v>
          </cell>
          <cell r="W869">
            <v>0</v>
          </cell>
          <cell r="X869">
            <v>355</v>
          </cell>
          <cell r="Y869">
            <v>0</v>
          </cell>
          <cell r="Z869" t="str">
            <v>105050355355</v>
          </cell>
          <cell r="AA869" t="str">
            <v>Ống nong zoăng C=2,5 u.PVC DISMY C5 PN12,5 D355</v>
          </cell>
          <cell r="AB869">
            <v>12</v>
          </cell>
          <cell r="AC869" t="b">
            <v>1</v>
          </cell>
          <cell r="AD869" t="e">
            <v>#N/A</v>
          </cell>
        </row>
        <row r="870">
          <cell r="D870" t="str">
            <v>21OZT200</v>
          </cell>
          <cell r="E870" t="str">
            <v>ống nong zoăng PVC DISMY Thoát D200</v>
          </cell>
          <cell r="F870">
            <v>21130</v>
          </cell>
          <cell r="G870" t="str">
            <v>PVCống nong zoăng C=2,5</v>
          </cell>
          <cell r="I870" t="str">
            <v>ống nong zoăng C=2,5</v>
          </cell>
          <cell r="J870" t="str">
            <v>PVC</v>
          </cell>
          <cell r="K870" t="str">
            <v>ống nong zoăng C=2,5</v>
          </cell>
          <cell r="L870" t="str">
            <v>Thoát</v>
          </cell>
          <cell r="M870" t="str">
            <v>D200</v>
          </cell>
          <cell r="N870" t="str">
            <v>121130007200</v>
          </cell>
          <cell r="O870" t="str">
            <v>Ống nong zoăng C=2,5 u.PVC DISMY Thoát PN3 D200</v>
          </cell>
          <cell r="P870" t="str">
            <v>Mét</v>
          </cell>
          <cell r="R870" t="str">
            <v>OZ</v>
          </cell>
          <cell r="T870" t="str">
            <v>D</v>
          </cell>
          <cell r="U870">
            <v>3</v>
          </cell>
          <cell r="V870">
            <v>7</v>
          </cell>
          <cell r="W870">
            <v>0</v>
          </cell>
          <cell r="X870">
            <v>200</v>
          </cell>
          <cell r="Y870">
            <v>0</v>
          </cell>
          <cell r="Z870" t="str">
            <v>105070200200</v>
          </cell>
          <cell r="AA870" t="str">
            <v>Ống nong zoăng C=2,5 u.PVC DISMY Thoát PN3 D200</v>
          </cell>
          <cell r="AB870">
            <v>12</v>
          </cell>
          <cell r="AC870" t="b">
            <v>1</v>
          </cell>
          <cell r="AD870" t="e">
            <v>#N/A</v>
          </cell>
        </row>
        <row r="871">
          <cell r="D871" t="str">
            <v>21OZT225</v>
          </cell>
          <cell r="E871" t="str">
            <v>ống nong zoăng PVC DISMY Thoát D225</v>
          </cell>
          <cell r="F871">
            <v>21130</v>
          </cell>
          <cell r="G871" t="str">
            <v>PVCống nong zoăng C=2,5</v>
          </cell>
          <cell r="I871" t="str">
            <v>ống nong zoăng C=2,5</v>
          </cell>
          <cell r="J871" t="str">
            <v>PVC</v>
          </cell>
          <cell r="K871" t="str">
            <v>ống nong zoăng C=2,5</v>
          </cell>
          <cell r="L871" t="str">
            <v>Thoát</v>
          </cell>
          <cell r="M871" t="str">
            <v>D225</v>
          </cell>
          <cell r="N871" t="str">
            <v>121130007225</v>
          </cell>
          <cell r="O871" t="str">
            <v>Ống nong zoăng C=2,5 u.PVC DISMY Thoát PN3 D225</v>
          </cell>
          <cell r="P871" t="str">
            <v>Mét</v>
          </cell>
          <cell r="R871" t="str">
            <v>OZ</v>
          </cell>
          <cell r="T871" t="str">
            <v>D</v>
          </cell>
          <cell r="U871">
            <v>3</v>
          </cell>
          <cell r="V871">
            <v>7</v>
          </cell>
          <cell r="W871">
            <v>0</v>
          </cell>
          <cell r="X871">
            <v>225</v>
          </cell>
          <cell r="Y871">
            <v>0</v>
          </cell>
          <cell r="Z871" t="str">
            <v>105070225225</v>
          </cell>
          <cell r="AA871" t="str">
            <v>Ống nong zoăng C=2,5 u.PVC DISMY Thoát PN3 D225</v>
          </cell>
          <cell r="AB871">
            <v>12</v>
          </cell>
          <cell r="AC871" t="b">
            <v>1</v>
          </cell>
          <cell r="AD871" t="e">
            <v>#N/A</v>
          </cell>
        </row>
        <row r="872">
          <cell r="D872" t="str">
            <v>21OZT250</v>
          </cell>
          <cell r="E872" t="str">
            <v>ống nong zoăng PVC DISMY Thoát D250</v>
          </cell>
          <cell r="F872">
            <v>21130</v>
          </cell>
          <cell r="G872" t="str">
            <v>PVCống nong zoăng C=2,5</v>
          </cell>
          <cell r="I872" t="str">
            <v>ống nong zoăng C=2,5</v>
          </cell>
          <cell r="J872" t="str">
            <v>PVC</v>
          </cell>
          <cell r="K872" t="str">
            <v>ống nong zoăng C=2,5</v>
          </cell>
          <cell r="L872" t="str">
            <v>Thoát</v>
          </cell>
          <cell r="M872" t="str">
            <v>D250</v>
          </cell>
          <cell r="N872" t="str">
            <v>121130007250</v>
          </cell>
          <cell r="O872" t="str">
            <v>Ống nong zoăng C=2,5 u.PVC DISMY Thoát PN3 D250</v>
          </cell>
          <cell r="P872" t="str">
            <v>Mét</v>
          </cell>
          <cell r="R872" t="str">
            <v>OZ</v>
          </cell>
          <cell r="T872" t="str">
            <v>D</v>
          </cell>
          <cell r="U872">
            <v>3</v>
          </cell>
          <cell r="V872">
            <v>7</v>
          </cell>
          <cell r="W872">
            <v>0</v>
          </cell>
          <cell r="X872">
            <v>250</v>
          </cell>
          <cell r="Y872">
            <v>0</v>
          </cell>
          <cell r="Z872" t="str">
            <v>105070250250</v>
          </cell>
          <cell r="AA872" t="str">
            <v>Ống nong zoăng C=2,5 u.PVC DISMY Thoát PN3 D250</v>
          </cell>
          <cell r="AB872">
            <v>12</v>
          </cell>
          <cell r="AC872" t="b">
            <v>1</v>
          </cell>
          <cell r="AD872" t="e">
            <v>#N/A</v>
          </cell>
        </row>
        <row r="873">
          <cell r="D873" t="str">
            <v>22CH21</v>
          </cell>
          <cell r="E873" t="str">
            <v>Chếch PVC DISMY D21</v>
          </cell>
          <cell r="F873" t="str">
            <v>22020</v>
          </cell>
          <cell r="G873" t="str">
            <v>PVCNối góc 45°</v>
          </cell>
          <cell r="I873" t="str">
            <v>Chếch</v>
          </cell>
          <cell r="J873" t="str">
            <v>PVC</v>
          </cell>
          <cell r="K873" t="str">
            <v>Nối góc 45°</v>
          </cell>
          <cell r="M873" t="str">
            <v>D21</v>
          </cell>
          <cell r="N873" t="str">
            <v>122020021021</v>
          </cell>
          <cell r="O873" t="str">
            <v>Nối góc 45° u.PVC DISMY D21</v>
          </cell>
          <cell r="P873" t="str">
            <v>cái</v>
          </cell>
          <cell r="R873" t="str">
            <v>CH</v>
          </cell>
          <cell r="T873" t="str">
            <v>D</v>
          </cell>
          <cell r="U873">
            <v>10</v>
          </cell>
          <cell r="V873" t="str">
            <v/>
          </cell>
          <cell r="W873">
            <v>0</v>
          </cell>
          <cell r="X873">
            <v>21</v>
          </cell>
          <cell r="Y873">
            <v>0</v>
          </cell>
          <cell r="Z873" t="str">
            <v>123000021021</v>
          </cell>
          <cell r="AA873" t="str">
            <v>Nối góc 45° u.PVC DISMY D21</v>
          </cell>
          <cell r="AB873">
            <v>12</v>
          </cell>
          <cell r="AC873" t="b">
            <v>0</v>
          </cell>
          <cell r="AD873" t="e">
            <v>#N/A</v>
          </cell>
        </row>
        <row r="874">
          <cell r="D874" t="str">
            <v>22CH27</v>
          </cell>
          <cell r="E874" t="str">
            <v>Chếch PVC DISMY D27</v>
          </cell>
          <cell r="F874" t="str">
            <v>22020</v>
          </cell>
          <cell r="G874" t="str">
            <v>PVCNối góc 45°</v>
          </cell>
          <cell r="I874" t="str">
            <v>Chếch</v>
          </cell>
          <cell r="J874" t="str">
            <v>PVC</v>
          </cell>
          <cell r="K874" t="str">
            <v>Nối góc 45°</v>
          </cell>
          <cell r="M874" t="str">
            <v>D27</v>
          </cell>
          <cell r="N874" t="str">
            <v>122020027027</v>
          </cell>
          <cell r="O874" t="str">
            <v>Nối góc 45° u.PVC DISMY D27</v>
          </cell>
          <cell r="P874" t="str">
            <v>cái</v>
          </cell>
          <cell r="R874" t="str">
            <v>CH</v>
          </cell>
          <cell r="T874" t="str">
            <v>D</v>
          </cell>
          <cell r="U874">
            <v>10</v>
          </cell>
          <cell r="V874" t="str">
            <v/>
          </cell>
          <cell r="W874">
            <v>0</v>
          </cell>
          <cell r="X874">
            <v>27</v>
          </cell>
          <cell r="Y874">
            <v>0</v>
          </cell>
          <cell r="Z874" t="str">
            <v>123000027027</v>
          </cell>
          <cell r="AA874" t="str">
            <v>Nối góc 45° u.PVC DISMY D27</v>
          </cell>
          <cell r="AB874">
            <v>12</v>
          </cell>
          <cell r="AC874" t="b">
            <v>0</v>
          </cell>
          <cell r="AD874" t="e">
            <v>#N/A</v>
          </cell>
        </row>
        <row r="875">
          <cell r="D875" t="str">
            <v>22CH34</v>
          </cell>
          <cell r="E875" t="str">
            <v>Chếch PVC DISMY D34</v>
          </cell>
          <cell r="F875" t="str">
            <v>22020</v>
          </cell>
          <cell r="G875" t="str">
            <v>PVCNối góc 45°</v>
          </cell>
          <cell r="I875" t="str">
            <v>Chếch</v>
          </cell>
          <cell r="J875" t="str">
            <v>PVC</v>
          </cell>
          <cell r="K875" t="str">
            <v>Nối góc 45°</v>
          </cell>
          <cell r="M875" t="str">
            <v>D34</v>
          </cell>
          <cell r="N875" t="str">
            <v>122020034034</v>
          </cell>
          <cell r="O875" t="str">
            <v>Nối góc 45° u.PVC DISMY D34</v>
          </cell>
          <cell r="P875" t="str">
            <v>cái</v>
          </cell>
          <cell r="R875" t="str">
            <v>CH</v>
          </cell>
          <cell r="T875" t="str">
            <v>D</v>
          </cell>
          <cell r="U875">
            <v>10</v>
          </cell>
          <cell r="V875" t="str">
            <v/>
          </cell>
          <cell r="W875">
            <v>0</v>
          </cell>
          <cell r="X875">
            <v>34</v>
          </cell>
          <cell r="Y875">
            <v>0</v>
          </cell>
          <cell r="Z875" t="str">
            <v>123000034034</v>
          </cell>
          <cell r="AA875" t="str">
            <v>Nối góc 45° u.PVC DISMY D34</v>
          </cell>
          <cell r="AB875">
            <v>12</v>
          </cell>
          <cell r="AC875" t="b">
            <v>0</v>
          </cell>
          <cell r="AD875" t="e">
            <v>#N/A</v>
          </cell>
        </row>
        <row r="876">
          <cell r="D876" t="str">
            <v>22CH42</v>
          </cell>
          <cell r="E876" t="str">
            <v>Chếch PVC DISMY D42</v>
          </cell>
          <cell r="F876" t="str">
            <v>22020</v>
          </cell>
          <cell r="G876" t="str">
            <v>PVCNối góc 45°</v>
          </cell>
          <cell r="I876" t="str">
            <v>Chếch</v>
          </cell>
          <cell r="J876" t="str">
            <v>PVC</v>
          </cell>
          <cell r="K876" t="str">
            <v>Nối góc 45°</v>
          </cell>
          <cell r="M876" t="str">
            <v>D42</v>
          </cell>
          <cell r="N876" t="str">
            <v>122020042042</v>
          </cell>
          <cell r="O876" t="str">
            <v>Nối góc 45° u.PVC DISMY D42</v>
          </cell>
          <cell r="P876" t="str">
            <v>cái</v>
          </cell>
          <cell r="R876" t="str">
            <v>CH</v>
          </cell>
          <cell r="T876" t="str">
            <v>D</v>
          </cell>
          <cell r="U876">
            <v>10</v>
          </cell>
          <cell r="V876" t="str">
            <v/>
          </cell>
          <cell r="W876">
            <v>0</v>
          </cell>
          <cell r="X876">
            <v>42</v>
          </cell>
          <cell r="Y876">
            <v>0</v>
          </cell>
          <cell r="Z876" t="str">
            <v>123000042042</v>
          </cell>
          <cell r="AA876" t="str">
            <v>Nối góc 45° u.PVC DISMY D42</v>
          </cell>
          <cell r="AB876">
            <v>12</v>
          </cell>
          <cell r="AC876" t="b">
            <v>0</v>
          </cell>
          <cell r="AD876" t="e">
            <v>#N/A</v>
          </cell>
        </row>
        <row r="877">
          <cell r="D877" t="str">
            <v>22CH48</v>
          </cell>
          <cell r="E877" t="str">
            <v>Chếch PVC DISMY D48</v>
          </cell>
          <cell r="F877" t="str">
            <v>22020</v>
          </cell>
          <cell r="G877" t="str">
            <v>PVCNối góc 45°</v>
          </cell>
          <cell r="I877" t="str">
            <v>Chếch</v>
          </cell>
          <cell r="J877" t="str">
            <v>PVC</v>
          </cell>
          <cell r="K877" t="str">
            <v>Nối góc 45°</v>
          </cell>
          <cell r="M877" t="str">
            <v>D48</v>
          </cell>
          <cell r="N877" t="str">
            <v>122020048048</v>
          </cell>
          <cell r="O877" t="str">
            <v>Nối góc 45° u.PVC DISMY D48</v>
          </cell>
          <cell r="P877" t="str">
            <v>cái</v>
          </cell>
          <cell r="R877" t="str">
            <v>CH</v>
          </cell>
          <cell r="T877" t="str">
            <v>D</v>
          </cell>
          <cell r="U877">
            <v>10</v>
          </cell>
          <cell r="V877" t="str">
            <v/>
          </cell>
          <cell r="W877">
            <v>0</v>
          </cell>
          <cell r="X877">
            <v>48</v>
          </cell>
          <cell r="Y877">
            <v>0</v>
          </cell>
          <cell r="Z877" t="str">
            <v>123000048048</v>
          </cell>
          <cell r="AA877" t="str">
            <v>Nối góc 45° u.PVC DISMY D48</v>
          </cell>
          <cell r="AB877">
            <v>12</v>
          </cell>
          <cell r="AC877" t="b">
            <v>0</v>
          </cell>
          <cell r="AD877" t="e">
            <v>#N/A</v>
          </cell>
        </row>
        <row r="878">
          <cell r="D878" t="str">
            <v>22CH60</v>
          </cell>
          <cell r="E878" t="str">
            <v>Chếch PVC DISMY D60</v>
          </cell>
          <cell r="F878" t="str">
            <v>22020</v>
          </cell>
          <cell r="G878" t="str">
            <v>PVCNối góc 45°</v>
          </cell>
          <cell r="I878" t="str">
            <v>Chếch</v>
          </cell>
          <cell r="J878" t="str">
            <v>PVC</v>
          </cell>
          <cell r="K878" t="str">
            <v>Nối góc 45°</v>
          </cell>
          <cell r="M878" t="str">
            <v>D60</v>
          </cell>
          <cell r="N878" t="str">
            <v>122020060060</v>
          </cell>
          <cell r="O878" t="str">
            <v>Nối góc 45° u.PVC DISMY D60</v>
          </cell>
          <cell r="P878" t="str">
            <v>cái</v>
          </cell>
          <cell r="R878" t="str">
            <v>CH</v>
          </cell>
          <cell r="T878" t="str">
            <v>D</v>
          </cell>
          <cell r="U878">
            <v>8</v>
          </cell>
          <cell r="V878" t="str">
            <v/>
          </cell>
          <cell r="W878">
            <v>0</v>
          </cell>
          <cell r="X878">
            <v>60</v>
          </cell>
          <cell r="Y878">
            <v>0</v>
          </cell>
          <cell r="Z878" t="str">
            <v>123000060060</v>
          </cell>
          <cell r="AA878" t="str">
            <v>Nối góc 45° u.PVC DISMY D60</v>
          </cell>
          <cell r="AB878">
            <v>12</v>
          </cell>
          <cell r="AC878" t="b">
            <v>0</v>
          </cell>
          <cell r="AD878" t="e">
            <v>#N/A</v>
          </cell>
        </row>
        <row r="879">
          <cell r="D879" t="str">
            <v>22CH75</v>
          </cell>
          <cell r="E879" t="str">
            <v>Chếch PVC DISMY D75</v>
          </cell>
          <cell r="F879" t="str">
            <v>22020</v>
          </cell>
          <cell r="G879" t="str">
            <v>PVCNối góc 45°</v>
          </cell>
          <cell r="I879" t="str">
            <v>Chếch</v>
          </cell>
          <cell r="J879" t="str">
            <v>PVC</v>
          </cell>
          <cell r="K879" t="str">
            <v>Nối góc 45°</v>
          </cell>
          <cell r="M879" t="str">
            <v>D75</v>
          </cell>
          <cell r="N879" t="str">
            <v>122020075075</v>
          </cell>
          <cell r="O879" t="str">
            <v>Nối góc 45° u.PVC DISMY D75</v>
          </cell>
          <cell r="P879" t="str">
            <v>cái</v>
          </cell>
          <cell r="R879" t="str">
            <v>CH</v>
          </cell>
          <cell r="T879" t="str">
            <v>D</v>
          </cell>
          <cell r="U879">
            <v>8</v>
          </cell>
          <cell r="V879" t="str">
            <v/>
          </cell>
          <cell r="W879">
            <v>0</v>
          </cell>
          <cell r="X879">
            <v>75</v>
          </cell>
          <cell r="Y879">
            <v>0</v>
          </cell>
          <cell r="Z879" t="str">
            <v>123000075075</v>
          </cell>
          <cell r="AA879" t="str">
            <v>Nối góc 45° u.PVC DISMY D75</v>
          </cell>
          <cell r="AB879">
            <v>12</v>
          </cell>
          <cell r="AC879" t="b">
            <v>0</v>
          </cell>
          <cell r="AD879" t="e">
            <v>#N/A</v>
          </cell>
        </row>
        <row r="880">
          <cell r="D880" t="str">
            <v>22CH90</v>
          </cell>
          <cell r="E880" t="str">
            <v>Chếch PVC DISMY D90</v>
          </cell>
          <cell r="F880" t="str">
            <v>22020</v>
          </cell>
          <cell r="G880" t="str">
            <v>PVCNối góc 45°</v>
          </cell>
          <cell r="I880" t="str">
            <v>Chếch</v>
          </cell>
          <cell r="J880" t="str">
            <v>PVC</v>
          </cell>
          <cell r="K880" t="str">
            <v>Nối góc 45°</v>
          </cell>
          <cell r="M880" t="str">
            <v>D90</v>
          </cell>
          <cell r="N880" t="str">
            <v>122020090090</v>
          </cell>
          <cell r="O880" t="str">
            <v>Nối góc 45° u.PVC DISMY D90</v>
          </cell>
          <cell r="P880" t="str">
            <v>cái</v>
          </cell>
          <cell r="R880" t="str">
            <v>CH</v>
          </cell>
          <cell r="T880" t="str">
            <v>D</v>
          </cell>
          <cell r="U880">
            <v>10</v>
          </cell>
          <cell r="V880" t="str">
            <v/>
          </cell>
          <cell r="W880">
            <v>0</v>
          </cell>
          <cell r="X880">
            <v>90</v>
          </cell>
          <cell r="Y880">
            <v>0</v>
          </cell>
          <cell r="Z880" t="str">
            <v>123000090090</v>
          </cell>
          <cell r="AA880" t="str">
            <v>Nối góc 45° u.PVC DISMY D90</v>
          </cell>
          <cell r="AB880">
            <v>12</v>
          </cell>
          <cell r="AC880" t="b">
            <v>0</v>
          </cell>
          <cell r="AD880" t="e">
            <v>#N/A</v>
          </cell>
        </row>
        <row r="881">
          <cell r="D881" t="str">
            <v>22CH110</v>
          </cell>
          <cell r="E881" t="str">
            <v>Chếch PVC DISMY D110</v>
          </cell>
          <cell r="F881" t="str">
            <v>22020</v>
          </cell>
          <cell r="G881" t="str">
            <v>PVCNối góc 45°</v>
          </cell>
          <cell r="I881" t="str">
            <v>Chếch</v>
          </cell>
          <cell r="J881" t="str">
            <v>PVC</v>
          </cell>
          <cell r="K881" t="str">
            <v>Nối góc 45°</v>
          </cell>
          <cell r="M881" t="str">
            <v>D110</v>
          </cell>
          <cell r="N881" t="str">
            <v>122020110110</v>
          </cell>
          <cell r="O881" t="str">
            <v>Nối góc 45° u.PVC DISMY D110</v>
          </cell>
          <cell r="P881" t="str">
            <v>cái</v>
          </cell>
          <cell r="R881" t="str">
            <v>CH</v>
          </cell>
          <cell r="T881" t="str">
            <v>D</v>
          </cell>
          <cell r="U881">
            <v>10</v>
          </cell>
          <cell r="V881" t="str">
            <v/>
          </cell>
          <cell r="W881">
            <v>0</v>
          </cell>
          <cell r="X881">
            <v>110</v>
          </cell>
          <cell r="Y881">
            <v>0</v>
          </cell>
          <cell r="Z881" t="str">
            <v>123000110110</v>
          </cell>
          <cell r="AA881" t="str">
            <v>Nối góc 45° u.PVC DISMY D110</v>
          </cell>
          <cell r="AB881">
            <v>12</v>
          </cell>
          <cell r="AC881" t="b">
            <v>0</v>
          </cell>
          <cell r="AD881" t="e">
            <v>#N/A</v>
          </cell>
        </row>
        <row r="882">
          <cell r="D882" t="str">
            <v>22CH125</v>
          </cell>
          <cell r="E882" t="str">
            <v>Chếch PVC DISMY D125</v>
          </cell>
          <cell r="F882" t="str">
            <v>22020</v>
          </cell>
          <cell r="G882" t="str">
            <v>PVCNối góc 45°</v>
          </cell>
          <cell r="I882" t="str">
            <v>Chếch</v>
          </cell>
          <cell r="J882" t="str">
            <v>PVC</v>
          </cell>
          <cell r="K882" t="str">
            <v>Nối góc 45°</v>
          </cell>
          <cell r="M882" t="str">
            <v>D125</v>
          </cell>
          <cell r="N882" t="str">
            <v>122020125125</v>
          </cell>
          <cell r="O882" t="str">
            <v>Nối góc 45° u.PVC DISMY D125</v>
          </cell>
          <cell r="P882" t="str">
            <v>cái</v>
          </cell>
          <cell r="R882" t="str">
            <v>CH</v>
          </cell>
          <cell r="T882" t="str">
            <v>D</v>
          </cell>
          <cell r="U882">
            <v>10</v>
          </cell>
          <cell r="V882" t="str">
            <v/>
          </cell>
          <cell r="W882">
            <v>0</v>
          </cell>
          <cell r="X882">
            <v>125</v>
          </cell>
          <cell r="Y882">
            <v>0</v>
          </cell>
          <cell r="Z882" t="str">
            <v>123000125125</v>
          </cell>
          <cell r="AA882" t="str">
            <v>Nối góc 45° u.PVC DISMY D125</v>
          </cell>
          <cell r="AB882">
            <v>12</v>
          </cell>
          <cell r="AC882" t="b">
            <v>0</v>
          </cell>
          <cell r="AD882" t="e">
            <v>#N/A</v>
          </cell>
        </row>
        <row r="883">
          <cell r="D883" t="str">
            <v>22CH140</v>
          </cell>
          <cell r="E883" t="str">
            <v>Chếch PVC DISMY D140</v>
          </cell>
          <cell r="F883" t="str">
            <v>22020</v>
          </cell>
          <cell r="G883" t="str">
            <v>PVCNối góc 45°</v>
          </cell>
          <cell r="I883" t="str">
            <v>Chếch</v>
          </cell>
          <cell r="J883" t="str">
            <v>PVC</v>
          </cell>
          <cell r="K883" t="str">
            <v>Nối góc 45°</v>
          </cell>
          <cell r="M883" t="str">
            <v>D140</v>
          </cell>
          <cell r="N883" t="str">
            <v>122020140140</v>
          </cell>
          <cell r="O883" t="str">
            <v>Nối góc 45° u.PVC DISMY D140</v>
          </cell>
          <cell r="P883" t="str">
            <v>cái</v>
          </cell>
          <cell r="R883" t="str">
            <v>CH</v>
          </cell>
          <cell r="T883" t="str">
            <v>D</v>
          </cell>
          <cell r="U883">
            <v>10</v>
          </cell>
          <cell r="V883" t="str">
            <v/>
          </cell>
          <cell r="W883">
            <v>0</v>
          </cell>
          <cell r="X883">
            <v>140</v>
          </cell>
          <cell r="Y883">
            <v>0</v>
          </cell>
          <cell r="Z883" t="str">
            <v>123000140140</v>
          </cell>
          <cell r="AA883" t="str">
            <v>Nối góc 45° u.PVC DISMY D140</v>
          </cell>
          <cell r="AB883">
            <v>12</v>
          </cell>
          <cell r="AC883" t="b">
            <v>0</v>
          </cell>
          <cell r="AD883" t="e">
            <v>#N/A</v>
          </cell>
        </row>
        <row r="884">
          <cell r="D884" t="str">
            <v>22CH160</v>
          </cell>
          <cell r="E884" t="str">
            <v>Chếch PVC DISMY D160</v>
          </cell>
          <cell r="F884" t="str">
            <v>22020</v>
          </cell>
          <cell r="G884" t="str">
            <v>PVCNối góc 45°</v>
          </cell>
          <cell r="I884" t="str">
            <v>Chếch</v>
          </cell>
          <cell r="J884" t="str">
            <v>PVC</v>
          </cell>
          <cell r="K884" t="str">
            <v>Nối góc 45°</v>
          </cell>
          <cell r="M884" t="str">
            <v>D160</v>
          </cell>
          <cell r="N884" t="str">
            <v>122020160160</v>
          </cell>
          <cell r="O884" t="str">
            <v>Nối góc 45° u.PVC DISMY D160</v>
          </cell>
          <cell r="P884" t="str">
            <v>cái</v>
          </cell>
          <cell r="R884" t="str">
            <v>CH</v>
          </cell>
          <cell r="T884" t="str">
            <v>D</v>
          </cell>
          <cell r="U884">
            <v>10</v>
          </cell>
          <cell r="V884" t="str">
            <v/>
          </cell>
          <cell r="W884">
            <v>0</v>
          </cell>
          <cell r="X884">
            <v>160</v>
          </cell>
          <cell r="Y884">
            <v>0</v>
          </cell>
          <cell r="Z884" t="str">
            <v>123000160160</v>
          </cell>
          <cell r="AA884" t="str">
            <v>Nối góc 45° u.PVC DISMY D160</v>
          </cell>
          <cell r="AB884">
            <v>12</v>
          </cell>
          <cell r="AC884" t="b">
            <v>0</v>
          </cell>
          <cell r="AD884" t="e">
            <v>#N/A</v>
          </cell>
        </row>
        <row r="885">
          <cell r="D885" t="str">
            <v>22CH200</v>
          </cell>
          <cell r="E885" t="str">
            <v>Chếch PVC DISMY D200</v>
          </cell>
          <cell r="F885" t="str">
            <v>22020</v>
          </cell>
          <cell r="G885" t="str">
            <v>PVCNối góc 45°</v>
          </cell>
          <cell r="I885" t="str">
            <v>Chếch</v>
          </cell>
          <cell r="J885" t="str">
            <v>PVC</v>
          </cell>
          <cell r="K885" t="str">
            <v>Nối góc 45°</v>
          </cell>
          <cell r="M885" t="str">
            <v>D200</v>
          </cell>
          <cell r="N885" t="str">
            <v>122020200200</v>
          </cell>
          <cell r="O885" t="str">
            <v>Nối góc 45° u.PVC DISMY D200</v>
          </cell>
          <cell r="P885" t="str">
            <v>cái</v>
          </cell>
          <cell r="R885" t="str">
            <v>CH</v>
          </cell>
          <cell r="T885" t="str">
            <v>D</v>
          </cell>
          <cell r="U885">
            <v>10</v>
          </cell>
          <cell r="V885" t="str">
            <v/>
          </cell>
          <cell r="W885">
            <v>0</v>
          </cell>
          <cell r="X885">
            <v>200</v>
          </cell>
          <cell r="Y885">
            <v>0</v>
          </cell>
          <cell r="Z885" t="str">
            <v>123000200200</v>
          </cell>
          <cell r="AA885" t="str">
            <v>Nối góc 45° u.PVC DISMY D200</v>
          </cell>
          <cell r="AB885">
            <v>12</v>
          </cell>
          <cell r="AC885" t="b">
            <v>0</v>
          </cell>
          <cell r="AD885" t="e">
            <v>#N/A</v>
          </cell>
        </row>
        <row r="886">
          <cell r="D886" t="str">
            <v>22CH250</v>
          </cell>
          <cell r="E886" t="str">
            <v>Chếch PVC DISMY D250</v>
          </cell>
          <cell r="F886" t="str">
            <v>22020</v>
          </cell>
          <cell r="G886" t="str">
            <v>PVCNối góc 45°</v>
          </cell>
          <cell r="I886" t="str">
            <v>Chếch</v>
          </cell>
          <cell r="J886" t="str">
            <v>PVC</v>
          </cell>
          <cell r="K886" t="str">
            <v>Nối góc 45°</v>
          </cell>
          <cell r="M886" t="str">
            <v>D250</v>
          </cell>
          <cell r="N886" t="str">
            <v>122020250250</v>
          </cell>
          <cell r="O886" t="str">
            <v>Nối góc 45° u.PVC DISMY D250</v>
          </cell>
          <cell r="P886" t="str">
            <v>cái</v>
          </cell>
          <cell r="R886" t="str">
            <v>CH</v>
          </cell>
          <cell r="T886" t="str">
            <v>D</v>
          </cell>
          <cell r="U886">
            <v>10</v>
          </cell>
          <cell r="V886" t="str">
            <v/>
          </cell>
          <cell r="W886">
            <v>0</v>
          </cell>
          <cell r="X886">
            <v>250</v>
          </cell>
          <cell r="Y886">
            <v>0</v>
          </cell>
          <cell r="Z886" t="str">
            <v>123000250250</v>
          </cell>
          <cell r="AA886" t="str">
            <v>Nối góc 45° u.PVC DISMY D250</v>
          </cell>
          <cell r="AB886">
            <v>12</v>
          </cell>
          <cell r="AC886" t="b">
            <v>0</v>
          </cell>
          <cell r="AD886" t="e">
            <v>#N/A</v>
          </cell>
        </row>
        <row r="887">
          <cell r="D887" t="str">
            <v>22CT21</v>
          </cell>
          <cell r="E887" t="str">
            <v>Cút PVC DISMY D21</v>
          </cell>
          <cell r="F887" t="str">
            <v>22030</v>
          </cell>
          <cell r="G887" t="str">
            <v>PVCNối góc 90°</v>
          </cell>
          <cell r="I887" t="str">
            <v>Cút</v>
          </cell>
          <cell r="J887" t="str">
            <v>PVC</v>
          </cell>
          <cell r="K887" t="str">
            <v>Nối góc 90°</v>
          </cell>
          <cell r="M887" t="str">
            <v>D21</v>
          </cell>
          <cell r="N887" t="str">
            <v>122030021021</v>
          </cell>
          <cell r="O887" t="str">
            <v>Nối góc 90° u.PVC DISMY D21</v>
          </cell>
          <cell r="P887" t="str">
            <v>cái</v>
          </cell>
          <cell r="R887" t="str">
            <v>CT</v>
          </cell>
          <cell r="T887" t="str">
            <v>D</v>
          </cell>
          <cell r="U887" t="e">
            <v>#N/A</v>
          </cell>
          <cell r="V887" t="str">
            <v/>
          </cell>
          <cell r="W887">
            <v>0</v>
          </cell>
          <cell r="X887">
            <v>21</v>
          </cell>
          <cell r="Y887">
            <v>0</v>
          </cell>
          <cell r="Z887" t="str">
            <v>124000021021</v>
          </cell>
          <cell r="AA887" t="str">
            <v>Nối góc 90° u.PVC DISMY D21</v>
          </cell>
          <cell r="AB887">
            <v>12</v>
          </cell>
          <cell r="AC887" t="b">
            <v>0</v>
          </cell>
          <cell r="AD887" t="e">
            <v>#N/A</v>
          </cell>
        </row>
        <row r="888">
          <cell r="D888" t="str">
            <v>22CT27</v>
          </cell>
          <cell r="E888" t="str">
            <v>Cút PVC DISMY D27</v>
          </cell>
          <cell r="F888" t="str">
            <v>22030</v>
          </cell>
          <cell r="G888" t="str">
            <v>PVCNối góc 90°</v>
          </cell>
          <cell r="I888" t="str">
            <v>Cút</v>
          </cell>
          <cell r="J888" t="str">
            <v>PVC</v>
          </cell>
          <cell r="K888" t="str">
            <v>Nối góc 90°</v>
          </cell>
          <cell r="M888" t="str">
            <v>D27</v>
          </cell>
          <cell r="N888" t="str">
            <v>122030027027</v>
          </cell>
          <cell r="O888" t="str">
            <v>Nối góc 90° u.PVC DISMY D27</v>
          </cell>
          <cell r="P888" t="str">
            <v>cái</v>
          </cell>
          <cell r="R888" t="str">
            <v>CT</v>
          </cell>
          <cell r="T888" t="str">
            <v>D</v>
          </cell>
          <cell r="U888" t="e">
            <v>#N/A</v>
          </cell>
          <cell r="V888" t="str">
            <v/>
          </cell>
          <cell r="W888">
            <v>0</v>
          </cell>
          <cell r="X888">
            <v>27</v>
          </cell>
          <cell r="Y888">
            <v>0</v>
          </cell>
          <cell r="Z888" t="str">
            <v>124000027027</v>
          </cell>
          <cell r="AA888" t="str">
            <v>Nối góc 90° u.PVC DISMY D27</v>
          </cell>
          <cell r="AB888">
            <v>12</v>
          </cell>
          <cell r="AC888" t="b">
            <v>0</v>
          </cell>
          <cell r="AD888" t="e">
            <v>#N/A</v>
          </cell>
        </row>
        <row r="889">
          <cell r="D889" t="str">
            <v>22CT34</v>
          </cell>
          <cell r="E889" t="str">
            <v>Cút PVC DISMY D34</v>
          </cell>
          <cell r="F889" t="str">
            <v>22030</v>
          </cell>
          <cell r="G889" t="str">
            <v>PVCNối góc 90°</v>
          </cell>
          <cell r="I889" t="str">
            <v>Cút</v>
          </cell>
          <cell r="J889" t="str">
            <v>PVC</v>
          </cell>
          <cell r="K889" t="str">
            <v>Nối góc 90°</v>
          </cell>
          <cell r="M889" t="str">
            <v>D34</v>
          </cell>
          <cell r="N889" t="str">
            <v>122030034034</v>
          </cell>
          <cell r="O889" t="str">
            <v>Nối góc 90° u.PVC DISMY D34</v>
          </cell>
          <cell r="P889" t="str">
            <v>cái</v>
          </cell>
          <cell r="R889" t="str">
            <v>CT</v>
          </cell>
          <cell r="T889" t="str">
            <v>D</v>
          </cell>
          <cell r="U889" t="e">
            <v>#N/A</v>
          </cell>
          <cell r="V889" t="str">
            <v/>
          </cell>
          <cell r="W889">
            <v>0</v>
          </cell>
          <cell r="X889">
            <v>34</v>
          </cell>
          <cell r="Y889">
            <v>0</v>
          </cell>
          <cell r="Z889" t="str">
            <v>124000034034</v>
          </cell>
          <cell r="AA889" t="str">
            <v>Nối góc 90° u.PVC DISMY D34</v>
          </cell>
          <cell r="AB889">
            <v>12</v>
          </cell>
          <cell r="AC889" t="b">
            <v>0</v>
          </cell>
          <cell r="AD889" t="e">
            <v>#N/A</v>
          </cell>
        </row>
        <row r="890">
          <cell r="D890" t="str">
            <v>22CT42</v>
          </cell>
          <cell r="E890" t="str">
            <v>Cút PVC DISMY D42</v>
          </cell>
          <cell r="F890" t="str">
            <v>22030</v>
          </cell>
          <cell r="G890" t="str">
            <v>PVCNối góc 90°</v>
          </cell>
          <cell r="I890" t="str">
            <v>Cút</v>
          </cell>
          <cell r="J890" t="str">
            <v>PVC</v>
          </cell>
          <cell r="K890" t="str">
            <v>Nối góc 90°</v>
          </cell>
          <cell r="M890" t="str">
            <v>D42</v>
          </cell>
          <cell r="N890" t="str">
            <v>122030042042</v>
          </cell>
          <cell r="O890" t="str">
            <v>Nối góc 90° u.PVC DISMY D42</v>
          </cell>
          <cell r="P890" t="str">
            <v>cái</v>
          </cell>
          <cell r="R890" t="str">
            <v>CT</v>
          </cell>
          <cell r="T890" t="str">
            <v>D</v>
          </cell>
          <cell r="U890" t="e">
            <v>#N/A</v>
          </cell>
          <cell r="V890" t="str">
            <v/>
          </cell>
          <cell r="W890">
            <v>0</v>
          </cell>
          <cell r="X890">
            <v>42</v>
          </cell>
          <cell r="Y890">
            <v>0</v>
          </cell>
          <cell r="Z890" t="str">
            <v>124000042042</v>
          </cell>
          <cell r="AA890" t="str">
            <v>Nối góc 90° u.PVC DISMY D42</v>
          </cell>
          <cell r="AB890">
            <v>12</v>
          </cell>
          <cell r="AC890" t="b">
            <v>0</v>
          </cell>
          <cell r="AD890" t="e">
            <v>#N/A</v>
          </cell>
        </row>
        <row r="891">
          <cell r="D891" t="str">
            <v>22CT48</v>
          </cell>
          <cell r="E891" t="str">
            <v>Cút PVC DISMY D48</v>
          </cell>
          <cell r="F891" t="str">
            <v>22030</v>
          </cell>
          <cell r="G891" t="str">
            <v>PVCNối góc 90°</v>
          </cell>
          <cell r="I891" t="str">
            <v>Cút</v>
          </cell>
          <cell r="J891" t="str">
            <v>PVC</v>
          </cell>
          <cell r="K891" t="str">
            <v>Nối góc 90°</v>
          </cell>
          <cell r="M891" t="str">
            <v>D48</v>
          </cell>
          <cell r="N891" t="str">
            <v>122030048048</v>
          </cell>
          <cell r="O891" t="str">
            <v>Nối góc 90° u.PVC DISMY D48</v>
          </cell>
          <cell r="P891" t="str">
            <v>cái</v>
          </cell>
          <cell r="R891" t="str">
            <v>CT</v>
          </cell>
          <cell r="T891" t="str">
            <v>D</v>
          </cell>
          <cell r="U891" t="e">
            <v>#N/A</v>
          </cell>
          <cell r="V891" t="str">
            <v/>
          </cell>
          <cell r="W891">
            <v>0</v>
          </cell>
          <cell r="X891">
            <v>48</v>
          </cell>
          <cell r="Y891">
            <v>0</v>
          </cell>
          <cell r="Z891" t="str">
            <v>124000048048</v>
          </cell>
          <cell r="AA891" t="str">
            <v>Nối góc 90° u.PVC DISMY D48</v>
          </cell>
          <cell r="AB891">
            <v>12</v>
          </cell>
          <cell r="AC891" t="b">
            <v>0</v>
          </cell>
          <cell r="AD891" t="e">
            <v>#N/A</v>
          </cell>
        </row>
        <row r="892">
          <cell r="D892" t="str">
            <v>22CT60</v>
          </cell>
          <cell r="E892" t="str">
            <v>Cút PVC DISMY D60</v>
          </cell>
          <cell r="F892" t="str">
            <v>22030</v>
          </cell>
          <cell r="G892" t="str">
            <v>PVCNối góc 90°</v>
          </cell>
          <cell r="I892" t="str">
            <v>Cút</v>
          </cell>
          <cell r="J892" t="str">
            <v>PVC</v>
          </cell>
          <cell r="K892" t="str">
            <v>Nối góc 90°</v>
          </cell>
          <cell r="M892" t="str">
            <v>D60</v>
          </cell>
          <cell r="N892" t="str">
            <v>122030060060</v>
          </cell>
          <cell r="O892" t="str">
            <v>Nối góc 90° u.PVC DISMY D60</v>
          </cell>
          <cell r="P892" t="str">
            <v>cái</v>
          </cell>
          <cell r="R892" t="str">
            <v>CT</v>
          </cell>
          <cell r="T892" t="str">
            <v>D</v>
          </cell>
          <cell r="U892" t="e">
            <v>#N/A</v>
          </cell>
          <cell r="V892" t="str">
            <v/>
          </cell>
          <cell r="W892">
            <v>0</v>
          </cell>
          <cell r="X892">
            <v>60</v>
          </cell>
          <cell r="Y892">
            <v>0</v>
          </cell>
          <cell r="Z892" t="str">
            <v>124000060060</v>
          </cell>
          <cell r="AA892" t="str">
            <v>Nối góc 90° u.PVC DISMY D60</v>
          </cell>
          <cell r="AB892">
            <v>12</v>
          </cell>
          <cell r="AC892" t="b">
            <v>0</v>
          </cell>
          <cell r="AD892" t="e">
            <v>#N/A</v>
          </cell>
        </row>
        <row r="893">
          <cell r="D893" t="str">
            <v>22CT75</v>
          </cell>
          <cell r="E893" t="str">
            <v>Cút PVC DISMY D75</v>
          </cell>
          <cell r="F893" t="str">
            <v>22030</v>
          </cell>
          <cell r="G893" t="str">
            <v>PVCNối góc 90°</v>
          </cell>
          <cell r="I893" t="str">
            <v>Cút</v>
          </cell>
          <cell r="J893" t="str">
            <v>PVC</v>
          </cell>
          <cell r="K893" t="str">
            <v>Nối góc 90°</v>
          </cell>
          <cell r="M893" t="str">
            <v>D75</v>
          </cell>
          <cell r="N893" t="str">
            <v>122030075075</v>
          </cell>
          <cell r="O893" t="str">
            <v>Nối góc 90° u.PVC DISMY D75</v>
          </cell>
          <cell r="P893" t="str">
            <v>cái</v>
          </cell>
          <cell r="R893" t="str">
            <v>CT</v>
          </cell>
          <cell r="T893" t="str">
            <v>D</v>
          </cell>
          <cell r="U893" t="e">
            <v>#N/A</v>
          </cell>
          <cell r="V893" t="str">
            <v/>
          </cell>
          <cell r="W893">
            <v>0</v>
          </cell>
          <cell r="X893">
            <v>75</v>
          </cell>
          <cell r="Y893">
            <v>0</v>
          </cell>
          <cell r="Z893" t="str">
            <v>124000075075</v>
          </cell>
          <cell r="AA893" t="str">
            <v>Nối góc 90° u.PVC DISMY D75</v>
          </cell>
          <cell r="AB893">
            <v>12</v>
          </cell>
          <cell r="AC893" t="b">
            <v>0</v>
          </cell>
          <cell r="AD893" t="e">
            <v>#N/A</v>
          </cell>
        </row>
        <row r="894">
          <cell r="D894" t="str">
            <v>22CT90</v>
          </cell>
          <cell r="E894" t="str">
            <v>Cút PVC DISMY D90</v>
          </cell>
          <cell r="F894" t="str">
            <v>22030</v>
          </cell>
          <cell r="G894" t="str">
            <v>PVCNối góc 90°</v>
          </cell>
          <cell r="I894" t="str">
            <v>Cút</v>
          </cell>
          <cell r="J894" t="str">
            <v>PVC</v>
          </cell>
          <cell r="K894" t="str">
            <v>Nối góc 90°</v>
          </cell>
          <cell r="M894" t="str">
            <v>D90</v>
          </cell>
          <cell r="N894" t="str">
            <v>122030090090</v>
          </cell>
          <cell r="O894" t="str">
            <v>Nối góc 90° u.PVC DISMY D90</v>
          </cell>
          <cell r="P894" t="str">
            <v>cái</v>
          </cell>
          <cell r="R894" t="str">
            <v>CT</v>
          </cell>
          <cell r="T894" t="str">
            <v>D</v>
          </cell>
          <cell r="U894" t="e">
            <v>#N/A</v>
          </cell>
          <cell r="V894" t="str">
            <v/>
          </cell>
          <cell r="W894">
            <v>0</v>
          </cell>
          <cell r="X894">
            <v>90</v>
          </cell>
          <cell r="Y894">
            <v>0</v>
          </cell>
          <cell r="Z894" t="str">
            <v>124000090090</v>
          </cell>
          <cell r="AA894" t="str">
            <v>Nối góc 90° u.PVC DISMY D90</v>
          </cell>
          <cell r="AB894">
            <v>12</v>
          </cell>
          <cell r="AC894" t="b">
            <v>0</v>
          </cell>
          <cell r="AD894" t="e">
            <v>#N/A</v>
          </cell>
        </row>
        <row r="895">
          <cell r="D895" t="str">
            <v>22CT110</v>
          </cell>
          <cell r="E895" t="str">
            <v>Cút PVC DISMY D110</v>
          </cell>
          <cell r="F895" t="str">
            <v>22030</v>
          </cell>
          <cell r="G895" t="str">
            <v>PVCNối góc 90°</v>
          </cell>
          <cell r="I895" t="str">
            <v>Cút</v>
          </cell>
          <cell r="J895" t="str">
            <v>PVC</v>
          </cell>
          <cell r="K895" t="str">
            <v>Nối góc 90°</v>
          </cell>
          <cell r="M895" t="str">
            <v>D110</v>
          </cell>
          <cell r="N895" t="str">
            <v>122030110110</v>
          </cell>
          <cell r="O895" t="str">
            <v>Nối góc 90° u.PVC DISMY D110</v>
          </cell>
          <cell r="P895" t="str">
            <v>cái</v>
          </cell>
          <cell r="R895" t="str">
            <v>CT</v>
          </cell>
          <cell r="T895" t="str">
            <v>D</v>
          </cell>
          <cell r="U895" t="e">
            <v>#N/A</v>
          </cell>
          <cell r="V895" t="str">
            <v/>
          </cell>
          <cell r="W895">
            <v>0</v>
          </cell>
          <cell r="X895">
            <v>110</v>
          </cell>
          <cell r="Y895">
            <v>0</v>
          </cell>
          <cell r="Z895" t="str">
            <v>124000110110</v>
          </cell>
          <cell r="AA895" t="str">
            <v>Nối góc 90° u.PVC DISMY D110</v>
          </cell>
          <cell r="AB895">
            <v>12</v>
          </cell>
          <cell r="AC895" t="b">
            <v>0</v>
          </cell>
          <cell r="AD895" t="e">
            <v>#N/A</v>
          </cell>
        </row>
        <row r="896">
          <cell r="D896" t="str">
            <v>22CT125</v>
          </cell>
          <cell r="E896" t="str">
            <v>Cút PVC DISMY D125</v>
          </cell>
          <cell r="F896" t="str">
            <v>22030</v>
          </cell>
          <cell r="G896" t="str">
            <v>PVCNối góc 90°</v>
          </cell>
          <cell r="I896" t="str">
            <v>Cút</v>
          </cell>
          <cell r="J896" t="str">
            <v>PVC</v>
          </cell>
          <cell r="K896" t="str">
            <v>Nối góc 90°</v>
          </cell>
          <cell r="M896" t="str">
            <v>D125</v>
          </cell>
          <cell r="N896" t="str">
            <v>122030125125</v>
          </cell>
          <cell r="O896" t="str">
            <v>Nối góc 90° u.PVC DISMY D125</v>
          </cell>
          <cell r="P896" t="str">
            <v>cái</v>
          </cell>
          <cell r="R896" t="str">
            <v>CT</v>
          </cell>
          <cell r="T896" t="str">
            <v>D</v>
          </cell>
          <cell r="U896" t="e">
            <v>#N/A</v>
          </cell>
          <cell r="V896" t="str">
            <v/>
          </cell>
          <cell r="W896">
            <v>0</v>
          </cell>
          <cell r="X896">
            <v>125</v>
          </cell>
          <cell r="Y896">
            <v>0</v>
          </cell>
          <cell r="Z896" t="str">
            <v>124000125125</v>
          </cell>
          <cell r="AA896" t="str">
            <v>Nối góc 90° u.PVC DISMY D125</v>
          </cell>
          <cell r="AB896">
            <v>12</v>
          </cell>
          <cell r="AC896" t="b">
            <v>0</v>
          </cell>
          <cell r="AD896" t="e">
            <v>#N/A</v>
          </cell>
        </row>
        <row r="897">
          <cell r="D897" t="str">
            <v>22CT140</v>
          </cell>
          <cell r="E897" t="str">
            <v>Cút PVC DISMY D140</v>
          </cell>
          <cell r="F897" t="str">
            <v>22030</v>
          </cell>
          <cell r="G897" t="str">
            <v>PVCNối góc 90°</v>
          </cell>
          <cell r="I897" t="str">
            <v>Cút</v>
          </cell>
          <cell r="J897" t="str">
            <v>PVC</v>
          </cell>
          <cell r="K897" t="str">
            <v>Nối góc 90°</v>
          </cell>
          <cell r="M897" t="str">
            <v>D140</v>
          </cell>
          <cell r="N897" t="str">
            <v>122030140140</v>
          </cell>
          <cell r="O897" t="str">
            <v>Nối góc 90° u.PVC DISMY D140</v>
          </cell>
          <cell r="P897" t="str">
            <v>cái</v>
          </cell>
          <cell r="R897" t="str">
            <v>CT</v>
          </cell>
          <cell r="T897" t="str">
            <v>D</v>
          </cell>
          <cell r="U897" t="e">
            <v>#N/A</v>
          </cell>
          <cell r="V897" t="str">
            <v/>
          </cell>
          <cell r="W897">
            <v>0</v>
          </cell>
          <cell r="X897">
            <v>140</v>
          </cell>
          <cell r="Y897">
            <v>0</v>
          </cell>
          <cell r="Z897" t="str">
            <v>124000140140</v>
          </cell>
          <cell r="AA897" t="str">
            <v>Nối góc 90° u.PVC DISMY D140</v>
          </cell>
          <cell r="AB897">
            <v>12</v>
          </cell>
          <cell r="AC897" t="b">
            <v>0</v>
          </cell>
          <cell r="AD897" t="e">
            <v>#N/A</v>
          </cell>
        </row>
        <row r="898">
          <cell r="D898" t="str">
            <v>22CT160</v>
          </cell>
          <cell r="E898" t="str">
            <v>Cút PVC DISMY D160</v>
          </cell>
          <cell r="F898" t="str">
            <v>22030</v>
          </cell>
          <cell r="G898" t="str">
            <v>PVCNối góc 90°</v>
          </cell>
          <cell r="I898" t="str">
            <v>Cút</v>
          </cell>
          <cell r="J898" t="str">
            <v>PVC</v>
          </cell>
          <cell r="K898" t="str">
            <v>Nối góc 90°</v>
          </cell>
          <cell r="M898" t="str">
            <v>D160</v>
          </cell>
          <cell r="N898" t="str">
            <v>122030160160</v>
          </cell>
          <cell r="O898" t="str">
            <v>Nối góc 90° u.PVC DISMY D160</v>
          </cell>
          <cell r="P898" t="str">
            <v>cái</v>
          </cell>
          <cell r="R898" t="str">
            <v>CT</v>
          </cell>
          <cell r="T898" t="str">
            <v>D</v>
          </cell>
          <cell r="U898" t="e">
            <v>#N/A</v>
          </cell>
          <cell r="V898" t="str">
            <v/>
          </cell>
          <cell r="W898">
            <v>0</v>
          </cell>
          <cell r="X898">
            <v>160</v>
          </cell>
          <cell r="Y898">
            <v>0</v>
          </cell>
          <cell r="Z898" t="str">
            <v>124000160160</v>
          </cell>
          <cell r="AA898" t="str">
            <v>Nối góc 90° u.PVC DISMY D160</v>
          </cell>
          <cell r="AB898">
            <v>12</v>
          </cell>
          <cell r="AC898" t="b">
            <v>0</v>
          </cell>
          <cell r="AD898" t="e">
            <v>#N/A</v>
          </cell>
        </row>
        <row r="899">
          <cell r="D899" t="str">
            <v>22CT200</v>
          </cell>
          <cell r="E899" t="str">
            <v>Cút PVC DISMY D200</v>
          </cell>
          <cell r="F899" t="str">
            <v>22030</v>
          </cell>
          <cell r="G899" t="str">
            <v>PVCNối góc 90°</v>
          </cell>
          <cell r="I899" t="str">
            <v>Cút</v>
          </cell>
          <cell r="J899" t="str">
            <v>PVC</v>
          </cell>
          <cell r="K899" t="str">
            <v>Nối góc 90°</v>
          </cell>
          <cell r="M899" t="str">
            <v>D200</v>
          </cell>
          <cell r="N899" t="str">
            <v>122030200200</v>
          </cell>
          <cell r="O899" t="str">
            <v>Nối góc 90° u.PVC DISMY D200</v>
          </cell>
          <cell r="P899" t="str">
            <v>cái</v>
          </cell>
          <cell r="R899" t="str">
            <v>CT</v>
          </cell>
          <cell r="T899" t="str">
            <v>D</v>
          </cell>
          <cell r="U899" t="e">
            <v>#N/A</v>
          </cell>
          <cell r="V899" t="str">
            <v/>
          </cell>
          <cell r="W899">
            <v>0</v>
          </cell>
          <cell r="X899">
            <v>200</v>
          </cell>
          <cell r="Y899">
            <v>0</v>
          </cell>
          <cell r="Z899" t="str">
            <v>124000200200</v>
          </cell>
          <cell r="AA899" t="str">
            <v>Nối góc 90° u.PVC DISMY D200</v>
          </cell>
          <cell r="AB899">
            <v>12</v>
          </cell>
          <cell r="AC899" t="b">
            <v>0</v>
          </cell>
          <cell r="AD899" t="e">
            <v>#N/A</v>
          </cell>
        </row>
        <row r="900">
          <cell r="D900" t="str">
            <v>22CT250</v>
          </cell>
          <cell r="E900" t="str">
            <v>Cút PVC DISMY D250</v>
          </cell>
          <cell r="F900" t="str">
            <v>22030</v>
          </cell>
          <cell r="G900" t="str">
            <v>PVCNối góc 90°</v>
          </cell>
          <cell r="I900" t="str">
            <v>Cút</v>
          </cell>
          <cell r="J900" t="str">
            <v>PVC</v>
          </cell>
          <cell r="K900" t="str">
            <v>Nối góc 90°</v>
          </cell>
          <cell r="M900" t="str">
            <v>D250</v>
          </cell>
          <cell r="N900" t="str">
            <v>122030250250</v>
          </cell>
          <cell r="O900" t="str">
            <v>Nối góc 90° u.PVC DISMY D250</v>
          </cell>
          <cell r="P900" t="str">
            <v>cái</v>
          </cell>
          <cell r="R900" t="str">
            <v>CT</v>
          </cell>
          <cell r="T900" t="str">
            <v>D</v>
          </cell>
          <cell r="U900" t="e">
            <v>#N/A</v>
          </cell>
          <cell r="V900" t="str">
            <v/>
          </cell>
          <cell r="W900">
            <v>0</v>
          </cell>
          <cell r="X900">
            <v>250</v>
          </cell>
          <cell r="Y900">
            <v>0</v>
          </cell>
          <cell r="Z900" t="str">
            <v>124000250250</v>
          </cell>
          <cell r="AA900" t="str">
            <v>Nối góc 90° u.PVC DISMY D250</v>
          </cell>
          <cell r="AB900">
            <v>12</v>
          </cell>
          <cell r="AC900" t="b">
            <v>0</v>
          </cell>
          <cell r="AD900" t="e">
            <v>#N/A</v>
          </cell>
        </row>
        <row r="901">
          <cell r="D901" t="str">
            <v>22CTRT2112</v>
          </cell>
          <cell r="E901" t="str">
            <v>Cút RT PVC Dismy D21x1/2"</v>
          </cell>
          <cell r="F901">
            <v>22050</v>
          </cell>
          <cell r="G901" t="str">
            <v>PVCNối góc 90° ren trong đồng</v>
          </cell>
          <cell r="I901" t="str">
            <v>Cút ren trong đồng</v>
          </cell>
          <cell r="J901" t="str">
            <v>PVC</v>
          </cell>
          <cell r="K901" t="str">
            <v>Nối góc 90° ren trong đồng</v>
          </cell>
          <cell r="M901" t="str">
            <v>D21x1/2"</v>
          </cell>
          <cell r="N901" t="str">
            <v>122050021012</v>
          </cell>
          <cell r="O901" t="str">
            <v>Nối góc 90° ren trong đồng u.PVC DISMY D21x1/2"</v>
          </cell>
          <cell r="P901" t="str">
            <v>cái</v>
          </cell>
          <cell r="R901" t="str">
            <v>CTRT</v>
          </cell>
          <cell r="T901" t="str">
            <v>D</v>
          </cell>
          <cell r="U901" t="e">
            <v>#N/A</v>
          </cell>
          <cell r="V901" t="str">
            <v/>
          </cell>
          <cell r="W901">
            <v>0</v>
          </cell>
          <cell r="X901">
            <v>21</v>
          </cell>
          <cell r="Y901">
            <v>12</v>
          </cell>
          <cell r="Z901" t="str">
            <v>126000021012</v>
          </cell>
          <cell r="AA901" t="str">
            <v>Nối góc 90° ren trong đồng u.PVC DISMY D21x1/2"</v>
          </cell>
          <cell r="AB901">
            <v>12</v>
          </cell>
          <cell r="AC901" t="b">
            <v>0</v>
          </cell>
          <cell r="AD901" t="e">
            <v>#N/A</v>
          </cell>
        </row>
        <row r="902">
          <cell r="D902" t="str">
            <v>22CTRT2712</v>
          </cell>
          <cell r="E902" t="str">
            <v>Cút RT PVC Dismy D27x1/2"</v>
          </cell>
          <cell r="F902">
            <v>22050</v>
          </cell>
          <cell r="G902" t="str">
            <v>PVCNối góc 90° ren trong đồng</v>
          </cell>
          <cell r="I902" t="str">
            <v>Cút ren trong đồng</v>
          </cell>
          <cell r="J902" t="str">
            <v>PVC</v>
          </cell>
          <cell r="K902" t="str">
            <v>Nối góc 90° ren trong đồng</v>
          </cell>
          <cell r="M902" t="str">
            <v>D27x1/2"</v>
          </cell>
          <cell r="N902" t="str">
            <v>122050027012</v>
          </cell>
          <cell r="O902" t="str">
            <v>Nối góc 90° ren trong đồng u.PVC DISMY D27x1/2"</v>
          </cell>
          <cell r="P902" t="str">
            <v>cái</v>
          </cell>
          <cell r="R902" t="str">
            <v>CTRT</v>
          </cell>
          <cell r="T902" t="str">
            <v>D</v>
          </cell>
          <cell r="U902" t="e">
            <v>#N/A</v>
          </cell>
          <cell r="V902" t="str">
            <v/>
          </cell>
          <cell r="W902">
            <v>0</v>
          </cell>
          <cell r="X902">
            <v>27</v>
          </cell>
          <cell r="Y902">
            <v>12</v>
          </cell>
          <cell r="Z902" t="str">
            <v>126000027012</v>
          </cell>
          <cell r="AA902" t="str">
            <v>Nối góc 90° ren trong đồng u.PVC DISMY D27x1/2"</v>
          </cell>
          <cell r="AB902">
            <v>12</v>
          </cell>
          <cell r="AC902" t="b">
            <v>0</v>
          </cell>
          <cell r="AD902" t="e">
            <v>#N/A</v>
          </cell>
        </row>
        <row r="903">
          <cell r="D903" t="str">
            <v>22CTRT2734</v>
          </cell>
          <cell r="E903" t="str">
            <v>Cút RT PVC Dismy D27x3/4"</v>
          </cell>
          <cell r="F903">
            <v>22050</v>
          </cell>
          <cell r="G903" t="str">
            <v>PVCNối góc 90° ren trong đồng</v>
          </cell>
          <cell r="I903" t="str">
            <v>Cút ren trong đồng</v>
          </cell>
          <cell r="J903" t="str">
            <v>PVC</v>
          </cell>
          <cell r="K903" t="str">
            <v>Nối góc 90° ren trong đồng</v>
          </cell>
          <cell r="M903" t="str">
            <v>D27x3/4"</v>
          </cell>
          <cell r="N903" t="str">
            <v>122050027034</v>
          </cell>
          <cell r="O903" t="str">
            <v>Nối góc 90° ren trong đồng u.PVC DISMY D27x3/4"</v>
          </cell>
          <cell r="P903" t="str">
            <v>cái</v>
          </cell>
          <cell r="R903" t="str">
            <v>CTRT</v>
          </cell>
          <cell r="T903" t="str">
            <v>D</v>
          </cell>
          <cell r="U903" t="e">
            <v>#N/A</v>
          </cell>
          <cell r="V903" t="str">
            <v/>
          </cell>
          <cell r="W903">
            <v>0</v>
          </cell>
          <cell r="X903">
            <v>27</v>
          </cell>
          <cell r="Y903">
            <v>34</v>
          </cell>
          <cell r="Z903" t="str">
            <v>126000027034</v>
          </cell>
          <cell r="AA903" t="str">
            <v>Nối góc 90° ren trong đồng u.PVC DISMY D27x3/4"</v>
          </cell>
          <cell r="AB903">
            <v>12</v>
          </cell>
          <cell r="AC903" t="b">
            <v>0</v>
          </cell>
          <cell r="AD903" t="e">
            <v>#N/A</v>
          </cell>
        </row>
        <row r="904">
          <cell r="D904" t="str">
            <v>22T21</v>
          </cell>
          <cell r="E904" t="str">
            <v>Tê PVC DISMY D21</v>
          </cell>
          <cell r="F904" t="str">
            <v>22070</v>
          </cell>
          <cell r="G904" t="str">
            <v>PVCBa chạc 90°</v>
          </cell>
          <cell r="I904" t="str">
            <v>Tê</v>
          </cell>
          <cell r="J904" t="str">
            <v>PVC</v>
          </cell>
          <cell r="K904" t="str">
            <v>Ba chạc 90°</v>
          </cell>
          <cell r="M904" t="str">
            <v>D21</v>
          </cell>
          <cell r="N904" t="str">
            <v>122070021021</v>
          </cell>
          <cell r="O904" t="str">
            <v>Ba chạc 90° u.PVC DISMY D21</v>
          </cell>
          <cell r="P904" t="str">
            <v>cái</v>
          </cell>
          <cell r="R904" t="str">
            <v>T</v>
          </cell>
          <cell r="T904" t="str">
            <v>D</v>
          </cell>
          <cell r="U904" t="e">
            <v>#N/A</v>
          </cell>
          <cell r="V904" t="str">
            <v/>
          </cell>
          <cell r="W904">
            <v>0</v>
          </cell>
          <cell r="X904">
            <v>21</v>
          </cell>
          <cell r="Y904">
            <v>0</v>
          </cell>
          <cell r="Z904" t="str">
            <v>128000021021</v>
          </cell>
          <cell r="AA904" t="str">
            <v>Ba chạc 90° u.PVC DISMY D21</v>
          </cell>
          <cell r="AB904">
            <v>12</v>
          </cell>
          <cell r="AC904" t="b">
            <v>0</v>
          </cell>
          <cell r="AD904" t="e">
            <v>#N/A</v>
          </cell>
        </row>
        <row r="905">
          <cell r="D905" t="str">
            <v>22T27</v>
          </cell>
          <cell r="E905" t="str">
            <v>Tê PVC DISMY D27</v>
          </cell>
          <cell r="F905" t="str">
            <v>22070</v>
          </cell>
          <cell r="G905" t="str">
            <v>PVCBa chạc 90°</v>
          </cell>
          <cell r="I905" t="str">
            <v>Tê</v>
          </cell>
          <cell r="J905" t="str">
            <v>PVC</v>
          </cell>
          <cell r="K905" t="str">
            <v>Ba chạc 90°</v>
          </cell>
          <cell r="M905" t="str">
            <v>D27</v>
          </cell>
          <cell r="N905" t="str">
            <v>122070027027</v>
          </cell>
          <cell r="O905" t="str">
            <v>Ba chạc 90° u.PVC DISMY D27</v>
          </cell>
          <cell r="P905" t="str">
            <v>cái</v>
          </cell>
          <cell r="R905" t="str">
            <v>T</v>
          </cell>
          <cell r="T905" t="str">
            <v>D</v>
          </cell>
          <cell r="U905" t="e">
            <v>#N/A</v>
          </cell>
          <cell r="V905" t="str">
            <v/>
          </cell>
          <cell r="W905">
            <v>0</v>
          </cell>
          <cell r="X905">
            <v>27</v>
          </cell>
          <cell r="Y905">
            <v>0</v>
          </cell>
          <cell r="Z905" t="str">
            <v>128000027027</v>
          </cell>
          <cell r="AA905" t="str">
            <v>Ba chạc 90° u.PVC DISMY D27</v>
          </cell>
          <cell r="AB905">
            <v>12</v>
          </cell>
          <cell r="AC905" t="b">
            <v>0</v>
          </cell>
          <cell r="AD905" t="e">
            <v>#N/A</v>
          </cell>
        </row>
        <row r="906">
          <cell r="D906" t="str">
            <v>22T34</v>
          </cell>
          <cell r="E906" t="str">
            <v>Tê PVC DISMY D34</v>
          </cell>
          <cell r="F906" t="str">
            <v>22070</v>
          </cell>
          <cell r="G906" t="str">
            <v>PVCBa chạc 90°</v>
          </cell>
          <cell r="I906" t="str">
            <v>Tê</v>
          </cell>
          <cell r="J906" t="str">
            <v>PVC</v>
          </cell>
          <cell r="K906" t="str">
            <v>Ba chạc 90°</v>
          </cell>
          <cell r="M906" t="str">
            <v>D34</v>
          </cell>
          <cell r="N906" t="str">
            <v>122070034034</v>
          </cell>
          <cell r="O906" t="str">
            <v>Ba chạc 90° u.PVC DISMY D34</v>
          </cell>
          <cell r="P906" t="str">
            <v>cái</v>
          </cell>
          <cell r="R906" t="str">
            <v>T</v>
          </cell>
          <cell r="T906" t="str">
            <v>D</v>
          </cell>
          <cell r="U906" t="e">
            <v>#N/A</v>
          </cell>
          <cell r="V906" t="str">
            <v/>
          </cell>
          <cell r="W906">
            <v>0</v>
          </cell>
          <cell r="X906">
            <v>34</v>
          </cell>
          <cell r="Y906">
            <v>0</v>
          </cell>
          <cell r="Z906" t="str">
            <v>128000034034</v>
          </cell>
          <cell r="AA906" t="str">
            <v>Ba chạc 90° u.PVC DISMY D34</v>
          </cell>
          <cell r="AB906">
            <v>12</v>
          </cell>
          <cell r="AC906" t="b">
            <v>0</v>
          </cell>
          <cell r="AD906" t="e">
            <v>#N/A</v>
          </cell>
        </row>
        <row r="907">
          <cell r="D907" t="str">
            <v>22T42</v>
          </cell>
          <cell r="E907" t="str">
            <v>Tê PVC DISMY D42</v>
          </cell>
          <cell r="F907" t="str">
            <v>22070</v>
          </cell>
          <cell r="G907" t="str">
            <v>PVCBa chạc 90°</v>
          </cell>
          <cell r="I907" t="str">
            <v>Tê</v>
          </cell>
          <cell r="J907" t="str">
            <v>PVC</v>
          </cell>
          <cell r="K907" t="str">
            <v>Ba chạc 90°</v>
          </cell>
          <cell r="M907" t="str">
            <v>D42</v>
          </cell>
          <cell r="N907" t="str">
            <v>122070042042</v>
          </cell>
          <cell r="O907" t="str">
            <v>Ba chạc 90° u.PVC DISMY D42</v>
          </cell>
          <cell r="P907" t="str">
            <v>cái</v>
          </cell>
          <cell r="R907" t="str">
            <v>T</v>
          </cell>
          <cell r="T907" t="str">
            <v>D</v>
          </cell>
          <cell r="U907" t="e">
            <v>#N/A</v>
          </cell>
          <cell r="V907" t="str">
            <v/>
          </cell>
          <cell r="W907">
            <v>0</v>
          </cell>
          <cell r="X907">
            <v>42</v>
          </cell>
          <cell r="Y907">
            <v>0</v>
          </cell>
          <cell r="Z907" t="str">
            <v>128000042042</v>
          </cell>
          <cell r="AA907" t="str">
            <v>Ba chạc 90° u.PVC DISMY D42</v>
          </cell>
          <cell r="AB907">
            <v>12</v>
          </cell>
          <cell r="AC907" t="b">
            <v>0</v>
          </cell>
          <cell r="AD907" t="e">
            <v>#N/A</v>
          </cell>
        </row>
        <row r="908">
          <cell r="D908" t="str">
            <v>22T48</v>
          </cell>
          <cell r="E908" t="str">
            <v>Tê PVC DISMY D48</v>
          </cell>
          <cell r="F908" t="str">
            <v>22070</v>
          </cell>
          <cell r="G908" t="str">
            <v>PVCBa chạc 90°</v>
          </cell>
          <cell r="I908" t="str">
            <v>Tê</v>
          </cell>
          <cell r="J908" t="str">
            <v>PVC</v>
          </cell>
          <cell r="K908" t="str">
            <v>Ba chạc 90°</v>
          </cell>
          <cell r="M908" t="str">
            <v>D48</v>
          </cell>
          <cell r="N908" t="str">
            <v>122070048048</v>
          </cell>
          <cell r="O908" t="str">
            <v>Ba chạc 90° u.PVC DISMY D48</v>
          </cell>
          <cell r="P908" t="str">
            <v>cái</v>
          </cell>
          <cell r="R908" t="str">
            <v>T</v>
          </cell>
          <cell r="T908" t="str">
            <v>D</v>
          </cell>
          <cell r="U908" t="e">
            <v>#N/A</v>
          </cell>
          <cell r="V908" t="str">
            <v/>
          </cell>
          <cell r="W908">
            <v>0</v>
          </cell>
          <cell r="X908">
            <v>48</v>
          </cell>
          <cell r="Y908">
            <v>0</v>
          </cell>
          <cell r="Z908" t="str">
            <v>128000048048</v>
          </cell>
          <cell r="AA908" t="str">
            <v>Ba chạc 90° u.PVC DISMY D48</v>
          </cell>
          <cell r="AB908">
            <v>12</v>
          </cell>
          <cell r="AC908" t="b">
            <v>0</v>
          </cell>
          <cell r="AD908" t="e">
            <v>#N/A</v>
          </cell>
        </row>
        <row r="909">
          <cell r="D909" t="str">
            <v>22T60</v>
          </cell>
          <cell r="E909" t="str">
            <v>Tê PVC DISMY D60</v>
          </cell>
          <cell r="F909" t="str">
            <v>22070</v>
          </cell>
          <cell r="G909" t="str">
            <v>PVCBa chạc 90°</v>
          </cell>
          <cell r="I909" t="str">
            <v>Tê</v>
          </cell>
          <cell r="J909" t="str">
            <v>PVC</v>
          </cell>
          <cell r="K909" t="str">
            <v>Ba chạc 90°</v>
          </cell>
          <cell r="M909" t="str">
            <v>D60</v>
          </cell>
          <cell r="N909" t="str">
            <v>122070060060</v>
          </cell>
          <cell r="O909" t="str">
            <v>Ba chạc 90° u.PVC DISMY D60</v>
          </cell>
          <cell r="P909" t="str">
            <v>cái</v>
          </cell>
          <cell r="R909" t="str">
            <v>T</v>
          </cell>
          <cell r="T909" t="str">
            <v>D</v>
          </cell>
          <cell r="U909" t="e">
            <v>#N/A</v>
          </cell>
          <cell r="V909" t="str">
            <v/>
          </cell>
          <cell r="W909">
            <v>0</v>
          </cell>
          <cell r="X909">
            <v>60</v>
          </cell>
          <cell r="Y909">
            <v>0</v>
          </cell>
          <cell r="Z909" t="str">
            <v>128000060060</v>
          </cell>
          <cell r="AA909" t="str">
            <v>Ba chạc 90° u.PVC DISMY D60</v>
          </cell>
          <cell r="AB909">
            <v>12</v>
          </cell>
          <cell r="AC909" t="b">
            <v>0</v>
          </cell>
          <cell r="AD909" t="e">
            <v>#N/A</v>
          </cell>
        </row>
        <row r="910">
          <cell r="D910" t="str">
            <v>22T75</v>
          </cell>
          <cell r="E910" t="str">
            <v>Tê PVC DISMY D75</v>
          </cell>
          <cell r="F910" t="str">
            <v>22070</v>
          </cell>
          <cell r="G910" t="str">
            <v>PVCBa chạc 90°</v>
          </cell>
          <cell r="I910" t="str">
            <v>Tê</v>
          </cell>
          <cell r="J910" t="str">
            <v>PVC</v>
          </cell>
          <cell r="K910" t="str">
            <v>Ba chạc 90°</v>
          </cell>
          <cell r="M910" t="str">
            <v>D75</v>
          </cell>
          <cell r="N910" t="str">
            <v>122070075075</v>
          </cell>
          <cell r="O910" t="str">
            <v>Ba chạc 90° u.PVC DISMY D75</v>
          </cell>
          <cell r="P910" t="str">
            <v>cái</v>
          </cell>
          <cell r="R910" t="str">
            <v>T</v>
          </cell>
          <cell r="T910" t="str">
            <v>D</v>
          </cell>
          <cell r="U910" t="e">
            <v>#N/A</v>
          </cell>
          <cell r="V910" t="str">
            <v/>
          </cell>
          <cell r="W910">
            <v>0</v>
          </cell>
          <cell r="X910">
            <v>75</v>
          </cell>
          <cell r="Y910">
            <v>0</v>
          </cell>
          <cell r="Z910" t="str">
            <v>128000075075</v>
          </cell>
          <cell r="AA910" t="str">
            <v>Ba chạc 90° u.PVC DISMY D75</v>
          </cell>
          <cell r="AB910">
            <v>12</v>
          </cell>
          <cell r="AC910" t="b">
            <v>0</v>
          </cell>
          <cell r="AD910" t="e">
            <v>#N/A</v>
          </cell>
        </row>
        <row r="911">
          <cell r="D911" t="str">
            <v>22T90</v>
          </cell>
          <cell r="E911" t="str">
            <v>Tê PVC DISMY D90</v>
          </cell>
          <cell r="F911" t="str">
            <v>22070</v>
          </cell>
          <cell r="G911" t="str">
            <v>PVCBa chạc 90°</v>
          </cell>
          <cell r="I911" t="str">
            <v>Tê</v>
          </cell>
          <cell r="J911" t="str">
            <v>PVC</v>
          </cell>
          <cell r="K911" t="str">
            <v>Ba chạc 90°</v>
          </cell>
          <cell r="M911" t="str">
            <v>D90</v>
          </cell>
          <cell r="N911" t="str">
            <v>122070090090</v>
          </cell>
          <cell r="O911" t="str">
            <v>Ba chạc 90° u.PVC DISMY D90</v>
          </cell>
          <cell r="P911" t="str">
            <v>cái</v>
          </cell>
          <cell r="R911" t="str">
            <v>T</v>
          </cell>
          <cell r="T911" t="str">
            <v>D</v>
          </cell>
          <cell r="U911" t="e">
            <v>#N/A</v>
          </cell>
          <cell r="V911" t="str">
            <v/>
          </cell>
          <cell r="W911">
            <v>0</v>
          </cell>
          <cell r="X911">
            <v>90</v>
          </cell>
          <cell r="Y911">
            <v>0</v>
          </cell>
          <cell r="Z911" t="str">
            <v>128000090090</v>
          </cell>
          <cell r="AA911" t="str">
            <v>Ba chạc 90° u.PVC DISMY D90</v>
          </cell>
          <cell r="AB911">
            <v>12</v>
          </cell>
          <cell r="AC911" t="b">
            <v>0</v>
          </cell>
          <cell r="AD911" t="e">
            <v>#N/A</v>
          </cell>
        </row>
        <row r="912">
          <cell r="D912" t="str">
            <v>22T110</v>
          </cell>
          <cell r="E912" t="str">
            <v>Tê PVC DISMY D110</v>
          </cell>
          <cell r="F912" t="str">
            <v>22070</v>
          </cell>
          <cell r="G912" t="str">
            <v>PVCBa chạc 90°</v>
          </cell>
          <cell r="I912" t="str">
            <v>Tê</v>
          </cell>
          <cell r="J912" t="str">
            <v>PVC</v>
          </cell>
          <cell r="K912" t="str">
            <v>Ba chạc 90°</v>
          </cell>
          <cell r="M912" t="str">
            <v>D110</v>
          </cell>
          <cell r="N912" t="str">
            <v>122070110110</v>
          </cell>
          <cell r="O912" t="str">
            <v>Ba chạc 90° u.PVC DISMY D110</v>
          </cell>
          <cell r="P912" t="str">
            <v>cái</v>
          </cell>
          <cell r="R912" t="str">
            <v>T</v>
          </cell>
          <cell r="T912" t="str">
            <v>D</v>
          </cell>
          <cell r="U912" t="e">
            <v>#N/A</v>
          </cell>
          <cell r="V912" t="str">
            <v/>
          </cell>
          <cell r="W912">
            <v>0</v>
          </cell>
          <cell r="X912">
            <v>110</v>
          </cell>
          <cell r="Y912">
            <v>0</v>
          </cell>
          <cell r="Z912" t="str">
            <v>128000110110</v>
          </cell>
          <cell r="AA912" t="str">
            <v>Ba chạc 90° u.PVC DISMY D110</v>
          </cell>
          <cell r="AB912">
            <v>12</v>
          </cell>
          <cell r="AC912" t="b">
            <v>0</v>
          </cell>
          <cell r="AD912" t="e">
            <v>#N/A</v>
          </cell>
        </row>
        <row r="913">
          <cell r="D913" t="str">
            <v>22T125</v>
          </cell>
          <cell r="E913" t="str">
            <v>Tê PVC DISMY D125</v>
          </cell>
          <cell r="F913" t="str">
            <v>22070</v>
          </cell>
          <cell r="G913" t="str">
            <v>PVCBa chạc 90°</v>
          </cell>
          <cell r="I913" t="str">
            <v>Tê</v>
          </cell>
          <cell r="J913" t="str">
            <v>PVC</v>
          </cell>
          <cell r="K913" t="str">
            <v>Ba chạc 90°</v>
          </cell>
          <cell r="M913" t="str">
            <v>D125</v>
          </cell>
          <cell r="N913" t="str">
            <v>122070125125</v>
          </cell>
          <cell r="O913" t="str">
            <v>Ba chạc 90° u.PVC DISMY D125</v>
          </cell>
          <cell r="P913" t="str">
            <v>cái</v>
          </cell>
          <cell r="R913" t="str">
            <v>T</v>
          </cell>
          <cell r="T913" t="str">
            <v>D</v>
          </cell>
          <cell r="U913" t="e">
            <v>#N/A</v>
          </cell>
          <cell r="V913" t="str">
            <v/>
          </cell>
          <cell r="W913">
            <v>0</v>
          </cell>
          <cell r="X913">
            <v>125</v>
          </cell>
          <cell r="Y913">
            <v>0</v>
          </cell>
          <cell r="Z913" t="str">
            <v>128000125125</v>
          </cell>
          <cell r="AA913" t="str">
            <v>Ba chạc 90° u.PVC DISMY D125</v>
          </cell>
          <cell r="AB913">
            <v>12</v>
          </cell>
          <cell r="AC913" t="b">
            <v>0</v>
          </cell>
          <cell r="AD913" t="e">
            <v>#N/A</v>
          </cell>
        </row>
        <row r="914">
          <cell r="D914" t="str">
            <v>22T140</v>
          </cell>
          <cell r="E914" t="str">
            <v>Tê PVC DISMY D140</v>
          </cell>
          <cell r="F914" t="str">
            <v>22070</v>
          </cell>
          <cell r="G914" t="str">
            <v>PVCBa chạc 90°</v>
          </cell>
          <cell r="I914" t="str">
            <v>Tê</v>
          </cell>
          <cell r="J914" t="str">
            <v>PVC</v>
          </cell>
          <cell r="K914" t="str">
            <v>Ba chạc 90°</v>
          </cell>
          <cell r="M914" t="str">
            <v>D140</v>
          </cell>
          <cell r="N914" t="str">
            <v>122070140140</v>
          </cell>
          <cell r="O914" t="str">
            <v>Ba chạc 90° u.PVC DISMY D140</v>
          </cell>
          <cell r="P914" t="str">
            <v>cái</v>
          </cell>
          <cell r="R914" t="str">
            <v>T</v>
          </cell>
          <cell r="T914" t="str">
            <v>D</v>
          </cell>
          <cell r="U914" t="e">
            <v>#N/A</v>
          </cell>
          <cell r="V914" t="str">
            <v/>
          </cell>
          <cell r="W914">
            <v>0</v>
          </cell>
          <cell r="X914">
            <v>140</v>
          </cell>
          <cell r="Y914">
            <v>0</v>
          </cell>
          <cell r="Z914" t="str">
            <v>128000140140</v>
          </cell>
          <cell r="AA914" t="str">
            <v>Ba chạc 90° u.PVC DISMY D140</v>
          </cell>
          <cell r="AB914">
            <v>12</v>
          </cell>
          <cell r="AC914" t="b">
            <v>0</v>
          </cell>
          <cell r="AD914" t="e">
            <v>#N/A</v>
          </cell>
        </row>
        <row r="915">
          <cell r="D915" t="str">
            <v>22T160</v>
          </cell>
          <cell r="E915" t="str">
            <v>Tê PVC DISMY D160</v>
          </cell>
          <cell r="F915" t="str">
            <v>22070</v>
          </cell>
          <cell r="G915" t="str">
            <v>PVCBa chạc 90°</v>
          </cell>
          <cell r="I915" t="str">
            <v>Tê</v>
          </cell>
          <cell r="J915" t="str">
            <v>PVC</v>
          </cell>
          <cell r="K915" t="str">
            <v>Ba chạc 90°</v>
          </cell>
          <cell r="M915" t="str">
            <v>D160</v>
          </cell>
          <cell r="N915" t="str">
            <v>122070160160</v>
          </cell>
          <cell r="O915" t="str">
            <v>Ba chạc 90° u.PVC DISMY D160</v>
          </cell>
          <cell r="P915" t="str">
            <v>cái</v>
          </cell>
          <cell r="R915" t="str">
            <v>T</v>
          </cell>
          <cell r="T915" t="str">
            <v>D</v>
          </cell>
          <cell r="U915" t="e">
            <v>#N/A</v>
          </cell>
          <cell r="V915" t="str">
            <v/>
          </cell>
          <cell r="W915">
            <v>0</v>
          </cell>
          <cell r="X915">
            <v>160</v>
          </cell>
          <cell r="Y915">
            <v>0</v>
          </cell>
          <cell r="Z915" t="str">
            <v>128000160160</v>
          </cell>
          <cell r="AA915" t="str">
            <v>Ba chạc 90° u.PVC DISMY D160</v>
          </cell>
          <cell r="AB915">
            <v>12</v>
          </cell>
          <cell r="AC915" t="b">
            <v>0</v>
          </cell>
          <cell r="AD915" t="e">
            <v>#N/A</v>
          </cell>
        </row>
        <row r="916">
          <cell r="D916" t="str">
            <v>22T200</v>
          </cell>
          <cell r="E916" t="str">
            <v>Tê PVC DISMY D200</v>
          </cell>
          <cell r="F916" t="str">
            <v>22070</v>
          </cell>
          <cell r="G916" t="str">
            <v>PVCBa chạc 90°</v>
          </cell>
          <cell r="I916" t="str">
            <v>Tê</v>
          </cell>
          <cell r="J916" t="str">
            <v>PVC</v>
          </cell>
          <cell r="K916" t="str">
            <v>Ba chạc 90°</v>
          </cell>
          <cell r="M916" t="str">
            <v>D200</v>
          </cell>
          <cell r="N916" t="str">
            <v>122070200200</v>
          </cell>
          <cell r="O916" t="str">
            <v>Ba chạc 90° u.PVC DISMY D200</v>
          </cell>
          <cell r="P916" t="str">
            <v>cái</v>
          </cell>
          <cell r="R916" t="str">
            <v>T</v>
          </cell>
          <cell r="T916" t="str">
            <v>D</v>
          </cell>
          <cell r="U916" t="e">
            <v>#N/A</v>
          </cell>
          <cell r="V916" t="str">
            <v/>
          </cell>
          <cell r="W916">
            <v>0</v>
          </cell>
          <cell r="X916">
            <v>200</v>
          </cell>
          <cell r="Y916">
            <v>0</v>
          </cell>
          <cell r="Z916" t="str">
            <v>128000200200</v>
          </cell>
          <cell r="AA916" t="str">
            <v>Ba chạc 90° u.PVC DISMY D200</v>
          </cell>
          <cell r="AB916">
            <v>12</v>
          </cell>
          <cell r="AC916" t="b">
            <v>0</v>
          </cell>
          <cell r="AD916" t="e">
            <v>#N/A</v>
          </cell>
        </row>
        <row r="917">
          <cell r="D917" t="str">
            <v>22TT2721</v>
          </cell>
          <cell r="E917" t="str">
            <v>Tê thu PVC DISMY D27/21</v>
          </cell>
          <cell r="F917" t="str">
            <v>22080</v>
          </cell>
          <cell r="G917" t="str">
            <v>PVCBa chạc 90°chuyển bậc</v>
          </cell>
          <cell r="I917" t="str">
            <v>Tê thu</v>
          </cell>
          <cell r="J917" t="str">
            <v>PVC</v>
          </cell>
          <cell r="K917" t="str">
            <v>Ba chạc 90°chuyển bậc</v>
          </cell>
          <cell r="M917" t="str">
            <v>D27/21</v>
          </cell>
          <cell r="N917" t="str">
            <v>122080027021</v>
          </cell>
          <cell r="O917" t="str">
            <v>Ba chạc 90°chuyển bậc u.PVC DISMY D27/21</v>
          </cell>
          <cell r="P917" t="str">
            <v>cái</v>
          </cell>
          <cell r="R917" t="str">
            <v>T</v>
          </cell>
          <cell r="T917" t="str">
            <v>D</v>
          </cell>
          <cell r="U917" t="e">
            <v>#N/A</v>
          </cell>
          <cell r="V917" t="str">
            <v/>
          </cell>
          <cell r="W917">
            <v>0</v>
          </cell>
          <cell r="X917">
            <v>27</v>
          </cell>
          <cell r="Y917">
            <v>21</v>
          </cell>
          <cell r="Z917" t="str">
            <v>128000027021</v>
          </cell>
          <cell r="AA917" t="str">
            <v>Ba chạc 90°chuyển bậc u.PVC DISMY D27/21</v>
          </cell>
          <cell r="AB917">
            <v>12</v>
          </cell>
          <cell r="AC917" t="b">
            <v>0</v>
          </cell>
          <cell r="AD917" t="e">
            <v>#N/A</v>
          </cell>
        </row>
        <row r="918">
          <cell r="D918" t="str">
            <v>22TT3421</v>
          </cell>
          <cell r="E918" t="str">
            <v>Tê thu PVC DISMY D34/21</v>
          </cell>
          <cell r="F918" t="str">
            <v>22080</v>
          </cell>
          <cell r="G918" t="str">
            <v>PVCBa chạc 90°chuyển bậc</v>
          </cell>
          <cell r="I918" t="str">
            <v>Tê thu</v>
          </cell>
          <cell r="J918" t="str">
            <v>PVC</v>
          </cell>
          <cell r="K918" t="str">
            <v>Ba chạc 90°chuyển bậc</v>
          </cell>
          <cell r="M918" t="str">
            <v>D34/21</v>
          </cell>
          <cell r="N918" t="str">
            <v>122080034021</v>
          </cell>
          <cell r="O918" t="str">
            <v>Ba chạc 90°chuyển bậc u.PVC DISMY D34/21</v>
          </cell>
          <cell r="P918" t="str">
            <v>cái</v>
          </cell>
          <cell r="R918" t="str">
            <v>T</v>
          </cell>
          <cell r="T918" t="str">
            <v>D</v>
          </cell>
          <cell r="U918" t="e">
            <v>#N/A</v>
          </cell>
          <cell r="V918" t="str">
            <v/>
          </cell>
          <cell r="W918">
            <v>0</v>
          </cell>
          <cell r="X918">
            <v>34</v>
          </cell>
          <cell r="Y918">
            <v>21</v>
          </cell>
          <cell r="Z918" t="str">
            <v>128000034021</v>
          </cell>
          <cell r="AA918" t="str">
            <v>Ba chạc 90°chuyển bậc u.PVC DISMY D34/21</v>
          </cell>
          <cell r="AB918">
            <v>12</v>
          </cell>
          <cell r="AC918" t="b">
            <v>0</v>
          </cell>
          <cell r="AD918" t="e">
            <v>#N/A</v>
          </cell>
        </row>
        <row r="919">
          <cell r="D919" t="str">
            <v>22TT3427</v>
          </cell>
          <cell r="E919" t="str">
            <v>Tê thu PVC DISMY D34/27</v>
          </cell>
          <cell r="F919" t="str">
            <v>22080</v>
          </cell>
          <cell r="G919" t="str">
            <v>PVCBa chạc 90°chuyển bậc</v>
          </cell>
          <cell r="I919" t="str">
            <v>Tê thu</v>
          </cell>
          <cell r="J919" t="str">
            <v>PVC</v>
          </cell>
          <cell r="K919" t="str">
            <v>Ba chạc 90°chuyển bậc</v>
          </cell>
          <cell r="M919" t="str">
            <v>D34/27</v>
          </cell>
          <cell r="N919" t="str">
            <v>122080034027</v>
          </cell>
          <cell r="O919" t="str">
            <v>Ba chạc 90°chuyển bậc u.PVC DISMY D34/27</v>
          </cell>
          <cell r="P919" t="str">
            <v>cái</v>
          </cell>
          <cell r="R919" t="str">
            <v>T</v>
          </cell>
          <cell r="T919" t="str">
            <v>D</v>
          </cell>
          <cell r="U919" t="e">
            <v>#N/A</v>
          </cell>
          <cell r="V919" t="str">
            <v/>
          </cell>
          <cell r="W919">
            <v>0</v>
          </cell>
          <cell r="X919">
            <v>34</v>
          </cell>
          <cell r="Y919">
            <v>27</v>
          </cell>
          <cell r="Z919" t="str">
            <v>128000034027</v>
          </cell>
          <cell r="AA919" t="str">
            <v>Ba chạc 90°chuyển bậc u.PVC DISMY D34/27</v>
          </cell>
          <cell r="AB919">
            <v>12</v>
          </cell>
          <cell r="AC919" t="b">
            <v>0</v>
          </cell>
          <cell r="AD919" t="e">
            <v>#N/A</v>
          </cell>
        </row>
        <row r="920">
          <cell r="D920" t="str">
            <v>22TT4221</v>
          </cell>
          <cell r="E920" t="str">
            <v>Tê thu PVC DISMY D42/21</v>
          </cell>
          <cell r="F920" t="str">
            <v>22080</v>
          </cell>
          <cell r="G920" t="str">
            <v>PVCBa chạc 90°chuyển bậc</v>
          </cell>
          <cell r="I920" t="str">
            <v>Tê thu</v>
          </cell>
          <cell r="J920" t="str">
            <v>PVC</v>
          </cell>
          <cell r="K920" t="str">
            <v>Ba chạc 90°chuyển bậc</v>
          </cell>
          <cell r="M920" t="str">
            <v>D42/21</v>
          </cell>
          <cell r="N920" t="str">
            <v>122080042021</v>
          </cell>
          <cell r="O920" t="str">
            <v>Ba chạc 90°chuyển bậc u.PVC DISMY D42/21</v>
          </cell>
          <cell r="P920" t="str">
            <v>cái</v>
          </cell>
          <cell r="R920" t="str">
            <v>T</v>
          </cell>
          <cell r="T920" t="str">
            <v>D</v>
          </cell>
          <cell r="U920" t="e">
            <v>#N/A</v>
          </cell>
          <cell r="V920" t="str">
            <v/>
          </cell>
          <cell r="W920">
            <v>0</v>
          </cell>
          <cell r="X920">
            <v>42</v>
          </cell>
          <cell r="Y920">
            <v>21</v>
          </cell>
          <cell r="Z920" t="str">
            <v>128000042021</v>
          </cell>
          <cell r="AA920" t="str">
            <v>Ba chạc 90°chuyển bậc u.PVC DISMY D42/21</v>
          </cell>
          <cell r="AB920">
            <v>12</v>
          </cell>
          <cell r="AC920" t="b">
            <v>0</v>
          </cell>
          <cell r="AD920" t="e">
            <v>#N/A</v>
          </cell>
        </row>
        <row r="921">
          <cell r="D921" t="str">
            <v>22TT4227</v>
          </cell>
          <cell r="E921" t="str">
            <v>Tê thu PVC DISMY D42/27</v>
          </cell>
          <cell r="F921" t="str">
            <v>22080</v>
          </cell>
          <cell r="G921" t="str">
            <v>PVCBa chạc 90°chuyển bậc</v>
          </cell>
          <cell r="I921" t="str">
            <v>Tê thu</v>
          </cell>
          <cell r="J921" t="str">
            <v>PVC</v>
          </cell>
          <cell r="K921" t="str">
            <v>Ba chạc 90°chuyển bậc</v>
          </cell>
          <cell r="M921" t="str">
            <v>D42/27</v>
          </cell>
          <cell r="N921" t="str">
            <v>122080042027</v>
          </cell>
          <cell r="O921" t="str">
            <v>Ba chạc 90°chuyển bậc u.PVC DISMY D42/27</v>
          </cell>
          <cell r="P921" t="str">
            <v>cái</v>
          </cell>
          <cell r="R921" t="str">
            <v>T</v>
          </cell>
          <cell r="T921" t="str">
            <v>D</v>
          </cell>
          <cell r="U921" t="e">
            <v>#N/A</v>
          </cell>
          <cell r="V921" t="str">
            <v/>
          </cell>
          <cell r="W921">
            <v>0</v>
          </cell>
          <cell r="X921">
            <v>42</v>
          </cell>
          <cell r="Y921">
            <v>27</v>
          </cell>
          <cell r="Z921" t="str">
            <v>128000042027</v>
          </cell>
          <cell r="AA921" t="str">
            <v>Ba chạc 90°chuyển bậc u.PVC DISMY D42/27</v>
          </cell>
          <cell r="AB921">
            <v>12</v>
          </cell>
          <cell r="AC921" t="b">
            <v>0</v>
          </cell>
          <cell r="AD921" t="e">
            <v>#N/A</v>
          </cell>
        </row>
        <row r="922">
          <cell r="D922" t="str">
            <v>22TT4234</v>
          </cell>
          <cell r="E922" t="str">
            <v>Tê thu PVC DISMY D42/34</v>
          </cell>
          <cell r="F922" t="str">
            <v>22080</v>
          </cell>
          <cell r="G922" t="str">
            <v>PVCBa chạc 90°chuyển bậc</v>
          </cell>
          <cell r="I922" t="str">
            <v>Tê thu</v>
          </cell>
          <cell r="J922" t="str">
            <v>PVC</v>
          </cell>
          <cell r="K922" t="str">
            <v>Ba chạc 90°chuyển bậc</v>
          </cell>
          <cell r="M922" t="str">
            <v>D42/34</v>
          </cell>
          <cell r="N922" t="str">
            <v>122080042034</v>
          </cell>
          <cell r="O922" t="str">
            <v>Ba chạc 90°chuyển bậc u.PVC DISMY D42/34</v>
          </cell>
          <cell r="P922" t="str">
            <v>cái</v>
          </cell>
          <cell r="R922" t="str">
            <v>T</v>
          </cell>
          <cell r="T922" t="str">
            <v>D</v>
          </cell>
          <cell r="U922" t="e">
            <v>#N/A</v>
          </cell>
          <cell r="V922" t="str">
            <v/>
          </cell>
          <cell r="W922">
            <v>0</v>
          </cell>
          <cell r="X922">
            <v>42</v>
          </cell>
          <cell r="Y922">
            <v>34</v>
          </cell>
          <cell r="Z922" t="str">
            <v>128000042034</v>
          </cell>
          <cell r="AA922" t="str">
            <v>Ba chạc 90°chuyển bậc u.PVC DISMY D42/34</v>
          </cell>
          <cell r="AB922">
            <v>12</v>
          </cell>
          <cell r="AC922" t="b">
            <v>0</v>
          </cell>
          <cell r="AD922" t="e">
            <v>#N/A</v>
          </cell>
        </row>
        <row r="923">
          <cell r="D923" t="str">
            <v>22TT4821</v>
          </cell>
          <cell r="E923" t="str">
            <v>Tê thu PVC DISMY D48/21</v>
          </cell>
          <cell r="F923" t="str">
            <v>22080</v>
          </cell>
          <cell r="G923" t="str">
            <v>PVCBa chạc 90°chuyển bậc</v>
          </cell>
          <cell r="I923" t="str">
            <v>Tê thu</v>
          </cell>
          <cell r="J923" t="str">
            <v>PVC</v>
          </cell>
          <cell r="K923" t="str">
            <v>Ba chạc 90°chuyển bậc</v>
          </cell>
          <cell r="M923" t="str">
            <v>D48/21</v>
          </cell>
          <cell r="N923" t="str">
            <v>122080048021</v>
          </cell>
          <cell r="O923" t="str">
            <v>Ba chạc 90°chuyển bậc u.PVC DISMY D48/21</v>
          </cell>
          <cell r="P923" t="str">
            <v>cái</v>
          </cell>
          <cell r="R923" t="str">
            <v>T</v>
          </cell>
          <cell r="T923" t="str">
            <v>D</v>
          </cell>
          <cell r="U923" t="e">
            <v>#N/A</v>
          </cell>
          <cell r="V923" t="str">
            <v/>
          </cell>
          <cell r="W923">
            <v>0</v>
          </cell>
          <cell r="X923">
            <v>48</v>
          </cell>
          <cell r="Y923">
            <v>21</v>
          </cell>
          <cell r="Z923" t="str">
            <v>128000048021</v>
          </cell>
          <cell r="AA923" t="str">
            <v>Ba chạc 90°chuyển bậc u.PVC DISMY D48/21</v>
          </cell>
          <cell r="AB923">
            <v>12</v>
          </cell>
          <cell r="AC923" t="b">
            <v>0</v>
          </cell>
          <cell r="AD923" t="e">
            <v>#N/A</v>
          </cell>
        </row>
        <row r="924">
          <cell r="D924" t="str">
            <v>22TT4827</v>
          </cell>
          <cell r="E924" t="str">
            <v>Tê thu PVC DISMY D48/27</v>
          </cell>
          <cell r="F924" t="str">
            <v>22080</v>
          </cell>
          <cell r="G924" t="str">
            <v>PVCBa chạc 90°chuyển bậc</v>
          </cell>
          <cell r="I924" t="str">
            <v>Tê thu</v>
          </cell>
          <cell r="J924" t="str">
            <v>PVC</v>
          </cell>
          <cell r="K924" t="str">
            <v>Ba chạc 90°chuyển bậc</v>
          </cell>
          <cell r="M924" t="str">
            <v>D48/27</v>
          </cell>
          <cell r="N924" t="str">
            <v>122080048027</v>
          </cell>
          <cell r="O924" t="str">
            <v>Ba chạc 90°chuyển bậc u.PVC DISMY D48/27</v>
          </cell>
          <cell r="P924" t="str">
            <v>cái</v>
          </cell>
          <cell r="R924" t="str">
            <v>T</v>
          </cell>
          <cell r="T924" t="str">
            <v>D</v>
          </cell>
          <cell r="U924" t="e">
            <v>#N/A</v>
          </cell>
          <cell r="V924" t="str">
            <v/>
          </cell>
          <cell r="W924">
            <v>0</v>
          </cell>
          <cell r="X924">
            <v>48</v>
          </cell>
          <cell r="Y924">
            <v>27</v>
          </cell>
          <cell r="Z924" t="str">
            <v>128000048027</v>
          </cell>
          <cell r="AA924" t="str">
            <v>Ba chạc 90°chuyển bậc u.PVC DISMY D48/27</v>
          </cell>
          <cell r="AB924">
            <v>12</v>
          </cell>
          <cell r="AC924" t="b">
            <v>0</v>
          </cell>
          <cell r="AD924" t="e">
            <v>#N/A</v>
          </cell>
        </row>
        <row r="925">
          <cell r="D925" t="str">
            <v>22TT4834</v>
          </cell>
          <cell r="E925" t="str">
            <v>Tê thu PVC DISMY D48/34</v>
          </cell>
          <cell r="F925" t="str">
            <v>22080</v>
          </cell>
          <cell r="G925" t="str">
            <v>PVCBa chạc 90°chuyển bậc</v>
          </cell>
          <cell r="I925" t="str">
            <v>Tê thu</v>
          </cell>
          <cell r="J925" t="str">
            <v>PVC</v>
          </cell>
          <cell r="K925" t="str">
            <v>Ba chạc 90°chuyển bậc</v>
          </cell>
          <cell r="M925" t="str">
            <v>D48/34</v>
          </cell>
          <cell r="N925" t="str">
            <v>122080048034</v>
          </cell>
          <cell r="O925" t="str">
            <v>Ba chạc 90°chuyển bậc u.PVC DISMY D48/34</v>
          </cell>
          <cell r="P925" t="str">
            <v>cái</v>
          </cell>
          <cell r="R925" t="str">
            <v>T</v>
          </cell>
          <cell r="T925" t="str">
            <v>D</v>
          </cell>
          <cell r="U925" t="e">
            <v>#N/A</v>
          </cell>
          <cell r="V925" t="str">
            <v/>
          </cell>
          <cell r="W925">
            <v>0</v>
          </cell>
          <cell r="X925">
            <v>48</v>
          </cell>
          <cell r="Y925">
            <v>34</v>
          </cell>
          <cell r="Z925" t="str">
            <v>128000048034</v>
          </cell>
          <cell r="AA925" t="str">
            <v>Ba chạc 90°chuyển bậc u.PVC DISMY D48/34</v>
          </cell>
          <cell r="AB925">
            <v>12</v>
          </cell>
          <cell r="AC925" t="b">
            <v>0</v>
          </cell>
          <cell r="AD925" t="e">
            <v>#N/A</v>
          </cell>
        </row>
        <row r="926">
          <cell r="D926" t="str">
            <v>22TT4842</v>
          </cell>
          <cell r="E926" t="str">
            <v>Tê thu PVC DISMY D48/42</v>
          </cell>
          <cell r="F926" t="str">
            <v>22080</v>
          </cell>
          <cell r="G926" t="str">
            <v>PVCBa chạc 90°chuyển bậc</v>
          </cell>
          <cell r="I926" t="str">
            <v>Tê thu</v>
          </cell>
          <cell r="J926" t="str">
            <v>PVC</v>
          </cell>
          <cell r="K926" t="str">
            <v>Ba chạc 90°chuyển bậc</v>
          </cell>
          <cell r="M926" t="str">
            <v>D48/42</v>
          </cell>
          <cell r="N926" t="str">
            <v>122080048042</v>
          </cell>
          <cell r="O926" t="str">
            <v>Ba chạc 90°chuyển bậc u.PVC DISMY D48/42</v>
          </cell>
          <cell r="P926" t="str">
            <v>cái</v>
          </cell>
          <cell r="R926" t="str">
            <v>T</v>
          </cell>
          <cell r="T926" t="str">
            <v>D</v>
          </cell>
          <cell r="U926" t="e">
            <v>#N/A</v>
          </cell>
          <cell r="V926" t="str">
            <v/>
          </cell>
          <cell r="W926">
            <v>0</v>
          </cell>
          <cell r="X926">
            <v>48</v>
          </cell>
          <cell r="Y926">
            <v>42</v>
          </cell>
          <cell r="Z926" t="str">
            <v>128000048042</v>
          </cell>
          <cell r="AA926" t="str">
            <v>Ba chạc 90°chuyển bậc u.PVC DISMY D48/42</v>
          </cell>
          <cell r="AB926">
            <v>12</v>
          </cell>
          <cell r="AC926" t="b">
            <v>0</v>
          </cell>
          <cell r="AD926" t="e">
            <v>#N/A</v>
          </cell>
        </row>
        <row r="927">
          <cell r="D927" t="str">
            <v>22TT6027</v>
          </cell>
          <cell r="E927" t="str">
            <v>Tê thu PVC DISMY D60/27</v>
          </cell>
          <cell r="F927" t="str">
            <v>22080</v>
          </cell>
          <cell r="G927" t="str">
            <v>PVCBa chạc 90°chuyển bậc</v>
          </cell>
          <cell r="I927" t="str">
            <v>Tê thu</v>
          </cell>
          <cell r="J927" t="str">
            <v>PVC</v>
          </cell>
          <cell r="K927" t="str">
            <v>Ba chạc 90°chuyển bậc</v>
          </cell>
          <cell r="M927" t="str">
            <v>D60/27</v>
          </cell>
          <cell r="N927" t="str">
            <v>122080060027</v>
          </cell>
          <cell r="O927" t="str">
            <v>Ba chạc 90°chuyển bậc u.PVC DISMY D60/27</v>
          </cell>
          <cell r="P927" t="str">
            <v>cái</v>
          </cell>
          <cell r="R927" t="str">
            <v>T</v>
          </cell>
          <cell r="T927" t="str">
            <v>D</v>
          </cell>
          <cell r="U927" t="e">
            <v>#N/A</v>
          </cell>
          <cell r="V927" t="str">
            <v/>
          </cell>
          <cell r="W927">
            <v>0</v>
          </cell>
          <cell r="X927">
            <v>60</v>
          </cell>
          <cell r="Y927">
            <v>27</v>
          </cell>
          <cell r="Z927" t="str">
            <v>128000060027</v>
          </cell>
          <cell r="AA927" t="str">
            <v>Ba chạc 90°chuyển bậc u.PVC DISMY D60/27</v>
          </cell>
          <cell r="AB927">
            <v>12</v>
          </cell>
          <cell r="AC927" t="b">
            <v>0</v>
          </cell>
          <cell r="AD927" t="e">
            <v>#N/A</v>
          </cell>
        </row>
        <row r="928">
          <cell r="D928" t="str">
            <v>22TT6034</v>
          </cell>
          <cell r="E928" t="str">
            <v>Tê thu PVC DISMY D60/34</v>
          </cell>
          <cell r="F928" t="str">
            <v>22080</v>
          </cell>
          <cell r="G928" t="str">
            <v>PVCBa chạc 90°chuyển bậc</v>
          </cell>
          <cell r="I928" t="str">
            <v>Tê thu</v>
          </cell>
          <cell r="J928" t="str">
            <v>PVC</v>
          </cell>
          <cell r="K928" t="str">
            <v>Ba chạc 90°chuyển bậc</v>
          </cell>
          <cell r="M928" t="str">
            <v>D60/34</v>
          </cell>
          <cell r="N928" t="str">
            <v>122080060034</v>
          </cell>
          <cell r="O928" t="str">
            <v>Ba chạc 90°chuyển bậc u.PVC DISMY D60/34</v>
          </cell>
          <cell r="P928" t="str">
            <v>cái</v>
          </cell>
          <cell r="R928" t="str">
            <v>T</v>
          </cell>
          <cell r="T928" t="str">
            <v>D</v>
          </cell>
          <cell r="U928" t="e">
            <v>#N/A</v>
          </cell>
          <cell r="V928" t="str">
            <v/>
          </cell>
          <cell r="W928">
            <v>0</v>
          </cell>
          <cell r="X928">
            <v>60</v>
          </cell>
          <cell r="Y928">
            <v>34</v>
          </cell>
          <cell r="Z928" t="str">
            <v>128000060034</v>
          </cell>
          <cell r="AA928" t="str">
            <v>Ba chạc 90°chuyển bậc u.PVC DISMY D60/34</v>
          </cell>
          <cell r="AB928">
            <v>12</v>
          </cell>
          <cell r="AC928" t="b">
            <v>0</v>
          </cell>
          <cell r="AD928" t="e">
            <v>#N/A</v>
          </cell>
        </row>
        <row r="929">
          <cell r="D929" t="str">
            <v>22TT6042</v>
          </cell>
          <cell r="E929" t="str">
            <v>Tê thu PVC DISMY D60/42</v>
          </cell>
          <cell r="F929" t="str">
            <v>22080</v>
          </cell>
          <cell r="G929" t="str">
            <v>PVCBa chạc 90°chuyển bậc</v>
          </cell>
          <cell r="I929" t="str">
            <v>Tê thu</v>
          </cell>
          <cell r="J929" t="str">
            <v>PVC</v>
          </cell>
          <cell r="K929" t="str">
            <v>Ba chạc 90°chuyển bậc</v>
          </cell>
          <cell r="M929" t="str">
            <v>D60/42</v>
          </cell>
          <cell r="N929" t="str">
            <v>122080060042</v>
          </cell>
          <cell r="O929" t="str">
            <v>Ba chạc 90°chuyển bậc u.PVC DISMY D60/42</v>
          </cell>
          <cell r="P929" t="str">
            <v>cái</v>
          </cell>
          <cell r="R929" t="str">
            <v>T</v>
          </cell>
          <cell r="T929" t="str">
            <v>D</v>
          </cell>
          <cell r="U929" t="e">
            <v>#N/A</v>
          </cell>
          <cell r="V929" t="str">
            <v/>
          </cell>
          <cell r="W929">
            <v>0</v>
          </cell>
          <cell r="X929">
            <v>60</v>
          </cell>
          <cell r="Y929">
            <v>42</v>
          </cell>
          <cell r="Z929" t="str">
            <v>128000060042</v>
          </cell>
          <cell r="AA929" t="str">
            <v>Ba chạc 90°chuyển bậc u.PVC DISMY D60/42</v>
          </cell>
          <cell r="AB929">
            <v>12</v>
          </cell>
          <cell r="AC929" t="b">
            <v>0</v>
          </cell>
          <cell r="AD929" t="e">
            <v>#N/A</v>
          </cell>
        </row>
        <row r="930">
          <cell r="D930" t="str">
            <v>22TT6048</v>
          </cell>
          <cell r="E930" t="str">
            <v>Tê thu PVC DISMY D60/48</v>
          </cell>
          <cell r="F930" t="str">
            <v>22080</v>
          </cell>
          <cell r="G930" t="str">
            <v>PVCBa chạc 90°chuyển bậc</v>
          </cell>
          <cell r="I930" t="str">
            <v>Tê thu</v>
          </cell>
          <cell r="J930" t="str">
            <v>PVC</v>
          </cell>
          <cell r="K930" t="str">
            <v>Ba chạc 90°chuyển bậc</v>
          </cell>
          <cell r="M930" t="str">
            <v>D60/48</v>
          </cell>
          <cell r="N930" t="str">
            <v>122080060048</v>
          </cell>
          <cell r="O930" t="str">
            <v>Ba chạc 90°chuyển bậc u.PVC DISMY D60/48</v>
          </cell>
          <cell r="P930" t="str">
            <v>cái</v>
          </cell>
          <cell r="R930" t="str">
            <v>T</v>
          </cell>
          <cell r="T930" t="str">
            <v>D</v>
          </cell>
          <cell r="U930" t="e">
            <v>#N/A</v>
          </cell>
          <cell r="V930" t="str">
            <v/>
          </cell>
          <cell r="W930">
            <v>0</v>
          </cell>
          <cell r="X930">
            <v>60</v>
          </cell>
          <cell r="Y930">
            <v>48</v>
          </cell>
          <cell r="Z930" t="str">
            <v>128000060048</v>
          </cell>
          <cell r="AA930" t="str">
            <v>Ba chạc 90°chuyển bậc u.PVC DISMY D60/48</v>
          </cell>
          <cell r="AB930">
            <v>12</v>
          </cell>
          <cell r="AC930" t="b">
            <v>0</v>
          </cell>
          <cell r="AD930" t="e">
            <v>#N/A</v>
          </cell>
        </row>
        <row r="931">
          <cell r="D931" t="str">
            <v>22TT7534</v>
          </cell>
          <cell r="E931" t="str">
            <v>Tê thu PVC DISMY D75/34</v>
          </cell>
          <cell r="F931" t="str">
            <v>22080</v>
          </cell>
          <cell r="G931" t="str">
            <v>PVCBa chạc 90°chuyển bậc</v>
          </cell>
          <cell r="I931" t="str">
            <v>Tê thu</v>
          </cell>
          <cell r="J931" t="str">
            <v>PVC</v>
          </cell>
          <cell r="K931" t="str">
            <v>Ba chạc 90°chuyển bậc</v>
          </cell>
          <cell r="M931" t="str">
            <v>D75/34</v>
          </cell>
          <cell r="N931" t="str">
            <v>122080075034</v>
          </cell>
          <cell r="O931" t="str">
            <v>Ba chạc 90°chuyển bậc u.PVC DISMY D75/34</v>
          </cell>
          <cell r="P931" t="str">
            <v>cái</v>
          </cell>
          <cell r="R931" t="str">
            <v>T</v>
          </cell>
          <cell r="T931" t="str">
            <v>D</v>
          </cell>
          <cell r="U931" t="e">
            <v>#N/A</v>
          </cell>
          <cell r="V931" t="str">
            <v/>
          </cell>
          <cell r="W931">
            <v>0</v>
          </cell>
          <cell r="X931">
            <v>75</v>
          </cell>
          <cell r="Y931">
            <v>34</v>
          </cell>
          <cell r="Z931" t="str">
            <v>128000075034</v>
          </cell>
          <cell r="AA931" t="str">
            <v>Ba chạc 90°chuyển bậc u.PVC DISMY D75/34</v>
          </cell>
          <cell r="AB931">
            <v>12</v>
          </cell>
          <cell r="AC931" t="b">
            <v>0</v>
          </cell>
          <cell r="AD931" t="e">
            <v>#N/A</v>
          </cell>
        </row>
        <row r="932">
          <cell r="D932" t="str">
            <v>22TT7542</v>
          </cell>
          <cell r="E932" t="str">
            <v>Tê thu PVC DISMY D75/42</v>
          </cell>
          <cell r="F932" t="str">
            <v>22080</v>
          </cell>
          <cell r="G932" t="str">
            <v>PVCBa chạc 90°chuyển bậc</v>
          </cell>
          <cell r="I932" t="str">
            <v>Tê thu</v>
          </cell>
          <cell r="J932" t="str">
            <v>PVC</v>
          </cell>
          <cell r="K932" t="str">
            <v>Ba chạc 90°chuyển bậc</v>
          </cell>
          <cell r="M932" t="str">
            <v>D75/42</v>
          </cell>
          <cell r="N932" t="str">
            <v>122080075042</v>
          </cell>
          <cell r="O932" t="str">
            <v>Ba chạc 90°chuyển bậc u.PVC DISMY D75/42</v>
          </cell>
          <cell r="P932" t="str">
            <v>cái</v>
          </cell>
          <cell r="R932" t="str">
            <v>T</v>
          </cell>
          <cell r="T932" t="str">
            <v>D</v>
          </cell>
          <cell r="U932" t="e">
            <v>#N/A</v>
          </cell>
          <cell r="V932" t="str">
            <v/>
          </cell>
          <cell r="W932">
            <v>0</v>
          </cell>
          <cell r="X932">
            <v>75</v>
          </cell>
          <cell r="Y932">
            <v>42</v>
          </cell>
          <cell r="Z932" t="str">
            <v>128000075042</v>
          </cell>
          <cell r="AA932" t="str">
            <v>Ba chạc 90°chuyển bậc u.PVC DISMY D75/42</v>
          </cell>
          <cell r="AB932">
            <v>12</v>
          </cell>
          <cell r="AC932" t="b">
            <v>0</v>
          </cell>
          <cell r="AD932" t="e">
            <v>#N/A</v>
          </cell>
        </row>
        <row r="933">
          <cell r="D933" t="str">
            <v>22TT7548</v>
          </cell>
          <cell r="E933" t="str">
            <v>Tê thu PVC DISMY D75/48</v>
          </cell>
          <cell r="F933" t="str">
            <v>22080</v>
          </cell>
          <cell r="G933" t="str">
            <v>PVCBa chạc 90°chuyển bậc</v>
          </cell>
          <cell r="I933" t="str">
            <v>Tê thu</v>
          </cell>
          <cell r="J933" t="str">
            <v>PVC</v>
          </cell>
          <cell r="K933" t="str">
            <v>Ba chạc 90°chuyển bậc</v>
          </cell>
          <cell r="M933" t="str">
            <v>D75/48</v>
          </cell>
          <cell r="N933" t="str">
            <v>122080075048</v>
          </cell>
          <cell r="O933" t="str">
            <v>Ba chạc 90°chuyển bậc u.PVC DISMY D75/48</v>
          </cell>
          <cell r="P933" t="str">
            <v>cái</v>
          </cell>
          <cell r="R933" t="str">
            <v>T</v>
          </cell>
          <cell r="T933" t="str">
            <v>D</v>
          </cell>
          <cell r="U933" t="e">
            <v>#N/A</v>
          </cell>
          <cell r="V933" t="str">
            <v/>
          </cell>
          <cell r="W933">
            <v>0</v>
          </cell>
          <cell r="X933">
            <v>75</v>
          </cell>
          <cell r="Y933">
            <v>48</v>
          </cell>
          <cell r="Z933" t="str">
            <v>128000075048</v>
          </cell>
          <cell r="AA933" t="str">
            <v>Ba chạc 90°chuyển bậc u.PVC DISMY D75/48</v>
          </cell>
          <cell r="AB933">
            <v>12</v>
          </cell>
          <cell r="AC933" t="b">
            <v>0</v>
          </cell>
          <cell r="AD933" t="e">
            <v>#N/A</v>
          </cell>
        </row>
        <row r="934">
          <cell r="D934" t="str">
            <v>22TT7560</v>
          </cell>
          <cell r="E934" t="str">
            <v>Tê thu PVC DISMY D75/60</v>
          </cell>
          <cell r="F934" t="str">
            <v>22080</v>
          </cell>
          <cell r="G934" t="str">
            <v>PVCBa chạc 90°chuyển bậc</v>
          </cell>
          <cell r="I934" t="str">
            <v>Tê thu</v>
          </cell>
          <cell r="J934" t="str">
            <v>PVC</v>
          </cell>
          <cell r="K934" t="str">
            <v>Ba chạc 90°chuyển bậc</v>
          </cell>
          <cell r="M934" t="str">
            <v>D75/60</v>
          </cell>
          <cell r="N934" t="str">
            <v>122080075060</v>
          </cell>
          <cell r="O934" t="str">
            <v>Ba chạc 90°chuyển bậc u.PVC DISMY D75/60</v>
          </cell>
          <cell r="P934" t="str">
            <v>cái</v>
          </cell>
          <cell r="R934" t="str">
            <v>T</v>
          </cell>
          <cell r="T934" t="str">
            <v>D</v>
          </cell>
          <cell r="U934" t="e">
            <v>#N/A</v>
          </cell>
          <cell r="V934" t="str">
            <v/>
          </cell>
          <cell r="W934">
            <v>0</v>
          </cell>
          <cell r="X934">
            <v>75</v>
          </cell>
          <cell r="Y934">
            <v>60</v>
          </cell>
          <cell r="Z934" t="str">
            <v>128000075060</v>
          </cell>
          <cell r="AA934" t="str">
            <v>Ba chạc 90°chuyển bậc u.PVC DISMY D75/60</v>
          </cell>
          <cell r="AB934">
            <v>12</v>
          </cell>
          <cell r="AC934" t="b">
            <v>0</v>
          </cell>
          <cell r="AD934" t="e">
            <v>#N/A</v>
          </cell>
        </row>
        <row r="935">
          <cell r="D935" t="str">
            <v>22TT9034</v>
          </cell>
          <cell r="E935" t="str">
            <v>Tê thu PVC DISMY D90/34</v>
          </cell>
          <cell r="F935" t="str">
            <v>22080</v>
          </cell>
          <cell r="G935" t="str">
            <v>PVCBa chạc 90°chuyển bậc</v>
          </cell>
          <cell r="I935" t="str">
            <v>Tê thu</v>
          </cell>
          <cell r="J935" t="str">
            <v>PVC</v>
          </cell>
          <cell r="K935" t="str">
            <v>Ba chạc 90°chuyển bậc</v>
          </cell>
          <cell r="M935" t="str">
            <v>D90/34</v>
          </cell>
          <cell r="N935" t="str">
            <v>122080090034</v>
          </cell>
          <cell r="O935" t="str">
            <v>Ba chạc 90°chuyển bậc u.PVC DISMY D90/34</v>
          </cell>
          <cell r="P935" t="str">
            <v>cái</v>
          </cell>
          <cell r="R935" t="str">
            <v>T</v>
          </cell>
          <cell r="T935" t="str">
            <v>D</v>
          </cell>
          <cell r="U935" t="e">
            <v>#N/A</v>
          </cell>
          <cell r="V935" t="str">
            <v/>
          </cell>
          <cell r="W935">
            <v>0</v>
          </cell>
          <cell r="X935">
            <v>90</v>
          </cell>
          <cell r="Y935">
            <v>34</v>
          </cell>
          <cell r="Z935" t="str">
            <v>128000090034</v>
          </cell>
          <cell r="AA935" t="str">
            <v>Ba chạc 90°chuyển bậc u.PVC DISMY D90/34</v>
          </cell>
          <cell r="AB935">
            <v>12</v>
          </cell>
          <cell r="AC935" t="b">
            <v>0</v>
          </cell>
          <cell r="AD935" t="e">
            <v>#N/A</v>
          </cell>
        </row>
        <row r="936">
          <cell r="D936" t="str">
            <v>22TT9042</v>
          </cell>
          <cell r="E936" t="str">
            <v>Tê thu PVC DISMY D90/42</v>
          </cell>
          <cell r="F936" t="str">
            <v>22080</v>
          </cell>
          <cell r="G936" t="str">
            <v>PVCBa chạc 90°chuyển bậc</v>
          </cell>
          <cell r="I936" t="str">
            <v>Tê thu</v>
          </cell>
          <cell r="J936" t="str">
            <v>PVC</v>
          </cell>
          <cell r="K936" t="str">
            <v>Ba chạc 90°chuyển bậc</v>
          </cell>
          <cell r="M936" t="str">
            <v>D90/42</v>
          </cell>
          <cell r="N936" t="str">
            <v>122080090042</v>
          </cell>
          <cell r="O936" t="str">
            <v>Ba chạc 90°chuyển bậc u.PVC DISMY D90/42</v>
          </cell>
          <cell r="P936" t="str">
            <v>cái</v>
          </cell>
          <cell r="R936" t="str">
            <v>T</v>
          </cell>
          <cell r="T936" t="str">
            <v>D</v>
          </cell>
          <cell r="U936" t="e">
            <v>#N/A</v>
          </cell>
          <cell r="V936" t="str">
            <v/>
          </cell>
          <cell r="W936">
            <v>0</v>
          </cell>
          <cell r="X936">
            <v>90</v>
          </cell>
          <cell r="Y936">
            <v>42</v>
          </cell>
          <cell r="Z936" t="str">
            <v>128000090042</v>
          </cell>
          <cell r="AA936" t="str">
            <v>Ba chạc 90°chuyển bậc u.PVC DISMY D90/42</v>
          </cell>
          <cell r="AB936">
            <v>12</v>
          </cell>
          <cell r="AC936" t="b">
            <v>0</v>
          </cell>
          <cell r="AD936" t="e">
            <v>#N/A</v>
          </cell>
        </row>
        <row r="937">
          <cell r="D937" t="str">
            <v>22TT9048</v>
          </cell>
          <cell r="E937" t="str">
            <v>Tê thu PVC DISMY D90/48</v>
          </cell>
          <cell r="F937" t="str">
            <v>22080</v>
          </cell>
          <cell r="G937" t="str">
            <v>PVCBa chạc 90°chuyển bậc</v>
          </cell>
          <cell r="I937" t="str">
            <v>Tê thu</v>
          </cell>
          <cell r="J937" t="str">
            <v>PVC</v>
          </cell>
          <cell r="K937" t="str">
            <v>Ba chạc 90°chuyển bậc</v>
          </cell>
          <cell r="M937" t="str">
            <v>D90/48</v>
          </cell>
          <cell r="N937" t="str">
            <v>122080090048</v>
          </cell>
          <cell r="O937" t="str">
            <v>Ba chạc 90°chuyển bậc u.PVC DISMY D90/48</v>
          </cell>
          <cell r="P937" t="str">
            <v>cái</v>
          </cell>
          <cell r="R937" t="str">
            <v>T</v>
          </cell>
          <cell r="T937" t="str">
            <v>D</v>
          </cell>
          <cell r="U937" t="e">
            <v>#N/A</v>
          </cell>
          <cell r="V937" t="str">
            <v/>
          </cell>
          <cell r="W937">
            <v>0</v>
          </cell>
          <cell r="X937">
            <v>90</v>
          </cell>
          <cell r="Y937">
            <v>48</v>
          </cell>
          <cell r="Z937" t="str">
            <v>128000090048</v>
          </cell>
          <cell r="AA937" t="str">
            <v>Ba chạc 90°chuyển bậc u.PVC DISMY D90/48</v>
          </cell>
          <cell r="AB937">
            <v>12</v>
          </cell>
          <cell r="AC937" t="b">
            <v>0</v>
          </cell>
          <cell r="AD937" t="e">
            <v>#N/A</v>
          </cell>
        </row>
        <row r="938">
          <cell r="D938" t="str">
            <v>22TT9060</v>
          </cell>
          <cell r="E938" t="str">
            <v>Tê thu PVC DISMY D90/60</v>
          </cell>
          <cell r="F938" t="str">
            <v>22080</v>
          </cell>
          <cell r="G938" t="str">
            <v>PVCBa chạc 90°chuyển bậc</v>
          </cell>
          <cell r="I938" t="str">
            <v>Tê thu</v>
          </cell>
          <cell r="J938" t="str">
            <v>PVC</v>
          </cell>
          <cell r="K938" t="str">
            <v>Ba chạc 90°chuyển bậc</v>
          </cell>
          <cell r="M938" t="str">
            <v>D90/60</v>
          </cell>
          <cell r="N938" t="str">
            <v>122080090060</v>
          </cell>
          <cell r="O938" t="str">
            <v>Ba chạc 90°chuyển bậc u.PVC DISMY D90/60</v>
          </cell>
          <cell r="P938" t="str">
            <v>cái</v>
          </cell>
          <cell r="R938" t="str">
            <v>T</v>
          </cell>
          <cell r="T938" t="str">
            <v>D</v>
          </cell>
          <cell r="U938" t="e">
            <v>#N/A</v>
          </cell>
          <cell r="V938" t="str">
            <v/>
          </cell>
          <cell r="W938">
            <v>0</v>
          </cell>
          <cell r="X938">
            <v>90</v>
          </cell>
          <cell r="Y938">
            <v>60</v>
          </cell>
          <cell r="Z938" t="str">
            <v>128000090060</v>
          </cell>
          <cell r="AA938" t="str">
            <v>Ba chạc 90°chuyển bậc u.PVC DISMY D90/60</v>
          </cell>
          <cell r="AB938">
            <v>12</v>
          </cell>
          <cell r="AC938" t="b">
            <v>0</v>
          </cell>
          <cell r="AD938" t="e">
            <v>#N/A</v>
          </cell>
        </row>
        <row r="939">
          <cell r="D939" t="str">
            <v>22TT9075</v>
          </cell>
          <cell r="E939" t="str">
            <v>Tê thu PVC DISMY D90/75</v>
          </cell>
          <cell r="F939" t="str">
            <v>22080</v>
          </cell>
          <cell r="G939" t="str">
            <v>PVCBa chạc 90°chuyển bậc</v>
          </cell>
          <cell r="I939" t="str">
            <v>Tê thu</v>
          </cell>
          <cell r="J939" t="str">
            <v>PVC</v>
          </cell>
          <cell r="K939" t="str">
            <v>Ba chạc 90°chuyển bậc</v>
          </cell>
          <cell r="M939" t="str">
            <v>D90/75</v>
          </cell>
          <cell r="N939" t="str">
            <v>122080090075</v>
          </cell>
          <cell r="O939" t="str">
            <v>Ba chạc 90°chuyển bậc u.PVC DISMY D90/75</v>
          </cell>
          <cell r="P939" t="str">
            <v>cái</v>
          </cell>
          <cell r="R939" t="str">
            <v>T</v>
          </cell>
          <cell r="T939" t="str">
            <v>D</v>
          </cell>
          <cell r="U939" t="e">
            <v>#N/A</v>
          </cell>
          <cell r="V939" t="str">
            <v/>
          </cell>
          <cell r="W939">
            <v>0</v>
          </cell>
          <cell r="X939">
            <v>90</v>
          </cell>
          <cell r="Y939">
            <v>75</v>
          </cell>
          <cell r="Z939" t="str">
            <v>128000090075</v>
          </cell>
          <cell r="AA939" t="str">
            <v>Ba chạc 90°chuyển bậc u.PVC DISMY D90/75</v>
          </cell>
          <cell r="AB939">
            <v>12</v>
          </cell>
          <cell r="AC939" t="b">
            <v>0</v>
          </cell>
          <cell r="AD939" t="e">
            <v>#N/A</v>
          </cell>
        </row>
        <row r="940">
          <cell r="D940" t="str">
            <v>22TT11042</v>
          </cell>
          <cell r="E940" t="str">
            <v>Tê thu PVC DISMY D110/42</v>
          </cell>
          <cell r="F940" t="str">
            <v>22080</v>
          </cell>
          <cell r="G940" t="str">
            <v>PVCBa chạc 90°chuyển bậc</v>
          </cell>
          <cell r="I940" t="str">
            <v>Tê thu</v>
          </cell>
          <cell r="J940" t="str">
            <v>PVC</v>
          </cell>
          <cell r="K940" t="str">
            <v>Ba chạc 90°chuyển bậc</v>
          </cell>
          <cell r="M940" t="str">
            <v>D110/42</v>
          </cell>
          <cell r="N940" t="str">
            <v>122080110042</v>
          </cell>
          <cell r="O940" t="str">
            <v>Ba chạc 90°chuyển bậc u.PVC DISMY D110/42</v>
          </cell>
          <cell r="P940" t="str">
            <v>cái</v>
          </cell>
          <cell r="R940" t="str">
            <v>T</v>
          </cell>
          <cell r="T940" t="str">
            <v>D</v>
          </cell>
          <cell r="U940" t="e">
            <v>#N/A</v>
          </cell>
          <cell r="V940" t="str">
            <v/>
          </cell>
          <cell r="W940">
            <v>0</v>
          </cell>
          <cell r="X940">
            <v>110</v>
          </cell>
          <cell r="Y940">
            <v>42</v>
          </cell>
          <cell r="Z940" t="str">
            <v>128000110042</v>
          </cell>
          <cell r="AA940" t="str">
            <v>Ba chạc 90°chuyển bậc u.PVC DISMY D110/42</v>
          </cell>
          <cell r="AB940">
            <v>12</v>
          </cell>
          <cell r="AC940" t="b">
            <v>0</v>
          </cell>
          <cell r="AD940" t="e">
            <v>#N/A</v>
          </cell>
        </row>
        <row r="941">
          <cell r="D941" t="str">
            <v>22TT11048</v>
          </cell>
          <cell r="E941" t="str">
            <v>Tê thu PVC DISMY D110/48</v>
          </cell>
          <cell r="F941" t="str">
            <v>22080</v>
          </cell>
          <cell r="G941" t="str">
            <v>PVCBa chạc 90°chuyển bậc</v>
          </cell>
          <cell r="I941" t="str">
            <v>Tê thu</v>
          </cell>
          <cell r="J941" t="str">
            <v>PVC</v>
          </cell>
          <cell r="K941" t="str">
            <v>Ba chạc 90°chuyển bậc</v>
          </cell>
          <cell r="M941" t="str">
            <v>D110/48</v>
          </cell>
          <cell r="N941" t="str">
            <v>122080110048</v>
          </cell>
          <cell r="O941" t="str">
            <v>Ba chạc 90°chuyển bậc u.PVC DISMY D110/48</v>
          </cell>
          <cell r="P941" t="str">
            <v>cái</v>
          </cell>
          <cell r="R941" t="str">
            <v>T</v>
          </cell>
          <cell r="T941" t="str">
            <v>D</v>
          </cell>
          <cell r="U941" t="e">
            <v>#N/A</v>
          </cell>
          <cell r="V941" t="str">
            <v/>
          </cell>
          <cell r="W941">
            <v>0</v>
          </cell>
          <cell r="X941">
            <v>110</v>
          </cell>
          <cell r="Y941">
            <v>48</v>
          </cell>
          <cell r="Z941" t="str">
            <v>128000110048</v>
          </cell>
          <cell r="AA941" t="str">
            <v>Ba chạc 90°chuyển bậc u.PVC DISMY D110/48</v>
          </cell>
          <cell r="AB941">
            <v>12</v>
          </cell>
          <cell r="AC941" t="b">
            <v>0</v>
          </cell>
          <cell r="AD941" t="e">
            <v>#N/A</v>
          </cell>
        </row>
        <row r="942">
          <cell r="D942" t="str">
            <v>22TT11060</v>
          </cell>
          <cell r="E942" t="str">
            <v>Tê thu PVC DISMY D110/60</v>
          </cell>
          <cell r="F942" t="str">
            <v>22080</v>
          </cell>
          <cell r="G942" t="str">
            <v>PVCBa chạc 90°chuyển bậc</v>
          </cell>
          <cell r="I942" t="str">
            <v>Tê thu</v>
          </cell>
          <cell r="J942" t="str">
            <v>PVC</v>
          </cell>
          <cell r="K942" t="str">
            <v>Ba chạc 90°chuyển bậc</v>
          </cell>
          <cell r="M942" t="str">
            <v>D110/60</v>
          </cell>
          <cell r="N942" t="str">
            <v>122080110060</v>
          </cell>
          <cell r="O942" t="str">
            <v>Ba chạc 90°chuyển bậc u.PVC DISMY D110/60</v>
          </cell>
          <cell r="P942" t="str">
            <v>cái</v>
          </cell>
          <cell r="R942" t="str">
            <v>T</v>
          </cell>
          <cell r="T942" t="str">
            <v>D</v>
          </cell>
          <cell r="U942" t="e">
            <v>#N/A</v>
          </cell>
          <cell r="V942" t="str">
            <v/>
          </cell>
          <cell r="W942">
            <v>0</v>
          </cell>
          <cell r="X942">
            <v>110</v>
          </cell>
          <cell r="Y942">
            <v>60</v>
          </cell>
          <cell r="Z942" t="str">
            <v>128000110060</v>
          </cell>
          <cell r="AA942" t="str">
            <v>Ba chạc 90°chuyển bậc u.PVC DISMY D110/60</v>
          </cell>
          <cell r="AB942">
            <v>12</v>
          </cell>
          <cell r="AC942" t="b">
            <v>0</v>
          </cell>
          <cell r="AD942" t="e">
            <v>#N/A</v>
          </cell>
        </row>
        <row r="943">
          <cell r="D943" t="str">
            <v>22TT11075</v>
          </cell>
          <cell r="E943" t="str">
            <v>Tê thu PVC DISMY D110/75</v>
          </cell>
          <cell r="F943" t="str">
            <v>22080</v>
          </cell>
          <cell r="G943" t="str">
            <v>PVCBa chạc 90°chuyển bậc</v>
          </cell>
          <cell r="I943" t="str">
            <v>Tê thu</v>
          </cell>
          <cell r="J943" t="str">
            <v>PVC</v>
          </cell>
          <cell r="K943" t="str">
            <v>Ba chạc 90°chuyển bậc</v>
          </cell>
          <cell r="M943" t="str">
            <v>D110/75</v>
          </cell>
          <cell r="N943" t="str">
            <v>122080110075</v>
          </cell>
          <cell r="O943" t="str">
            <v>Ba chạc 90°chuyển bậc u.PVC DISMY D110/75</v>
          </cell>
          <cell r="P943" t="str">
            <v>cái</v>
          </cell>
          <cell r="R943" t="str">
            <v>T</v>
          </cell>
          <cell r="T943" t="str">
            <v>D</v>
          </cell>
          <cell r="U943" t="e">
            <v>#N/A</v>
          </cell>
          <cell r="V943" t="str">
            <v/>
          </cell>
          <cell r="W943">
            <v>0</v>
          </cell>
          <cell r="X943">
            <v>110</v>
          </cell>
          <cell r="Y943">
            <v>75</v>
          </cell>
          <cell r="Z943" t="str">
            <v>128000110075</v>
          </cell>
          <cell r="AA943" t="str">
            <v>Ba chạc 90°chuyển bậc u.PVC DISMY D110/75</v>
          </cell>
          <cell r="AB943">
            <v>12</v>
          </cell>
          <cell r="AC943" t="b">
            <v>0</v>
          </cell>
          <cell r="AD943" t="e">
            <v>#N/A</v>
          </cell>
        </row>
        <row r="944">
          <cell r="D944" t="str">
            <v>22TT11090</v>
          </cell>
          <cell r="E944" t="str">
            <v>Tê thu PVC DISMY D110/90</v>
          </cell>
          <cell r="F944" t="str">
            <v>22080</v>
          </cell>
          <cell r="G944" t="str">
            <v>PVCBa chạc 90°chuyển bậc</v>
          </cell>
          <cell r="I944" t="str">
            <v>Tê thu</v>
          </cell>
          <cell r="J944" t="str">
            <v>PVC</v>
          </cell>
          <cell r="K944" t="str">
            <v>Ba chạc 90°chuyển bậc</v>
          </cell>
          <cell r="M944" t="str">
            <v>D110/90</v>
          </cell>
          <cell r="N944" t="str">
            <v>122080110090</v>
          </cell>
          <cell r="O944" t="str">
            <v>Ba chạc 90°chuyển bậc u.PVC DISMY D110/90</v>
          </cell>
          <cell r="P944" t="str">
            <v>cái</v>
          </cell>
          <cell r="R944" t="str">
            <v>T</v>
          </cell>
          <cell r="T944" t="str">
            <v>D</v>
          </cell>
          <cell r="U944" t="e">
            <v>#N/A</v>
          </cell>
          <cell r="V944" t="str">
            <v/>
          </cell>
          <cell r="W944">
            <v>0</v>
          </cell>
          <cell r="X944">
            <v>110</v>
          </cell>
          <cell r="Y944">
            <v>90</v>
          </cell>
          <cell r="Z944" t="str">
            <v>128000110090</v>
          </cell>
          <cell r="AA944" t="str">
            <v>Ba chạc 90°chuyển bậc u.PVC DISMY D110/90</v>
          </cell>
          <cell r="AB944">
            <v>12</v>
          </cell>
          <cell r="AC944" t="b">
            <v>0</v>
          </cell>
          <cell r="AD944" t="e">
            <v>#N/A</v>
          </cell>
        </row>
        <row r="945">
          <cell r="D945" t="str">
            <v>22TRT2112</v>
          </cell>
          <cell r="E945" t="str">
            <v>Tê RT PVC Dismy D21x1/2"</v>
          </cell>
          <cell r="F945">
            <v>22100</v>
          </cell>
          <cell r="G945" t="str">
            <v>PVCBa chạc 90° ren trong đồng</v>
          </cell>
          <cell r="I945" t="str">
            <v>Tê ren trong đồng</v>
          </cell>
          <cell r="J945" t="str">
            <v>PVC</v>
          </cell>
          <cell r="K945" t="str">
            <v>Ba chạc 90° ren trong đồng</v>
          </cell>
          <cell r="M945" t="str">
            <v>D21x1/2"</v>
          </cell>
          <cell r="N945" t="str">
            <v>122100021012</v>
          </cell>
          <cell r="O945" t="str">
            <v>Ba chạc 90° ren trong đồng u.PVC DISMY D21x1/2"</v>
          </cell>
          <cell r="P945" t="str">
            <v>cái</v>
          </cell>
          <cell r="R945" t="str">
            <v>TRT</v>
          </cell>
          <cell r="T945" t="str">
            <v>D</v>
          </cell>
          <cell r="U945" t="e">
            <v>#N/A</v>
          </cell>
          <cell r="V945" t="str">
            <v/>
          </cell>
          <cell r="W945">
            <v>0</v>
          </cell>
          <cell r="X945">
            <v>21</v>
          </cell>
          <cell r="Y945">
            <v>12</v>
          </cell>
          <cell r="Z945" t="str">
            <v>132000021012</v>
          </cell>
          <cell r="AA945" t="str">
            <v>Ba chạc 90° ren trong đồng u.PVC DISMY D21x1/2"</v>
          </cell>
          <cell r="AB945">
            <v>12</v>
          </cell>
          <cell r="AC945" t="b">
            <v>0</v>
          </cell>
          <cell r="AD945" t="e">
            <v>#N/A</v>
          </cell>
        </row>
        <row r="946">
          <cell r="D946" t="str">
            <v>22TRT2712</v>
          </cell>
          <cell r="E946" t="str">
            <v>Tê RT PVC Dismy D27x1/2"</v>
          </cell>
          <cell r="F946">
            <v>22100</v>
          </cell>
          <cell r="G946" t="str">
            <v>PVCBa chạc 90° ren trong đồng</v>
          </cell>
          <cell r="I946" t="str">
            <v>Tê ren trong đồng</v>
          </cell>
          <cell r="J946" t="str">
            <v>PVC</v>
          </cell>
          <cell r="K946" t="str">
            <v>Ba chạc 90° ren trong đồng</v>
          </cell>
          <cell r="M946" t="str">
            <v>D27x1/2"</v>
          </cell>
          <cell r="N946" t="str">
            <v>122100027012</v>
          </cell>
          <cell r="O946" t="str">
            <v>Ba chạc 90° ren trong đồng u.PVC DISMY D27x1/2"</v>
          </cell>
          <cell r="P946" t="str">
            <v>cái</v>
          </cell>
          <cell r="R946" t="str">
            <v>TRT</v>
          </cell>
          <cell r="T946" t="str">
            <v>D</v>
          </cell>
          <cell r="U946" t="e">
            <v>#N/A</v>
          </cell>
          <cell r="V946" t="str">
            <v/>
          </cell>
          <cell r="W946">
            <v>0</v>
          </cell>
          <cell r="X946">
            <v>27</v>
          </cell>
          <cell r="Y946">
            <v>12</v>
          </cell>
          <cell r="Z946" t="str">
            <v>132000027012</v>
          </cell>
          <cell r="AA946" t="str">
            <v>Ba chạc 90° ren trong đồng u.PVC DISMY D27x1/2"</v>
          </cell>
          <cell r="AB946">
            <v>12</v>
          </cell>
          <cell r="AC946" t="b">
            <v>0</v>
          </cell>
          <cell r="AD946" t="e">
            <v>#N/A</v>
          </cell>
        </row>
        <row r="947">
          <cell r="D947" t="str">
            <v>22TRT2734</v>
          </cell>
          <cell r="E947" t="str">
            <v>Tê RT PVC Dismy D27x3/4"</v>
          </cell>
          <cell r="F947">
            <v>22100</v>
          </cell>
          <cell r="G947" t="str">
            <v>PVCBa chạc 90° ren trong đồng</v>
          </cell>
          <cell r="I947" t="str">
            <v>Tê ren trong đồng</v>
          </cell>
          <cell r="J947" t="str">
            <v>PVC</v>
          </cell>
          <cell r="K947" t="str">
            <v>Ba chạc 90° ren trong đồng</v>
          </cell>
          <cell r="M947" t="str">
            <v>D27x3/4"</v>
          </cell>
          <cell r="N947" t="str">
            <v>122100027034</v>
          </cell>
          <cell r="O947" t="str">
            <v>Ba chạc 90° ren trong đồng u.PVC DISMY D27x3/4"</v>
          </cell>
          <cell r="P947" t="str">
            <v>cái</v>
          </cell>
          <cell r="R947" t="str">
            <v>TRT</v>
          </cell>
          <cell r="T947" t="str">
            <v>D</v>
          </cell>
          <cell r="U947" t="e">
            <v>#N/A</v>
          </cell>
          <cell r="V947" t="str">
            <v/>
          </cell>
          <cell r="W947">
            <v>0</v>
          </cell>
          <cell r="X947">
            <v>27</v>
          </cell>
          <cell r="Y947">
            <v>34</v>
          </cell>
          <cell r="Z947" t="str">
            <v>132000027034</v>
          </cell>
          <cell r="AA947" t="str">
            <v>Ba chạc 90° ren trong đồng u.PVC DISMY D27x3/4"</v>
          </cell>
          <cell r="AB947">
            <v>12</v>
          </cell>
          <cell r="AC947" t="b">
            <v>0</v>
          </cell>
          <cell r="AD947" t="e">
            <v>#N/A</v>
          </cell>
        </row>
        <row r="948">
          <cell r="D948" t="str">
            <v>22CN2721</v>
          </cell>
          <cell r="E948" t="str">
            <v>Côn thu PVC DISMY D27/21</v>
          </cell>
          <cell r="F948" t="str">
            <v>22110</v>
          </cell>
          <cell r="G948" t="str">
            <v>PVCNối thẳng chuyển bậc</v>
          </cell>
          <cell r="I948" t="str">
            <v>Côn thu</v>
          </cell>
          <cell r="J948" t="str">
            <v>PVC</v>
          </cell>
          <cell r="K948" t="str">
            <v>Nối thẳng chuyển bậc</v>
          </cell>
          <cell r="M948" t="str">
            <v>D27/21</v>
          </cell>
          <cell r="N948" t="str">
            <v>122110027021</v>
          </cell>
          <cell r="O948" t="str">
            <v>Nối thẳng chuyển bậc u.PVC DISMY D27/21</v>
          </cell>
          <cell r="P948" t="str">
            <v>cái</v>
          </cell>
          <cell r="R948" t="str">
            <v>CN</v>
          </cell>
          <cell r="T948" t="str">
            <v>D</v>
          </cell>
          <cell r="U948" t="e">
            <v>#N/A</v>
          </cell>
          <cell r="V948" t="str">
            <v/>
          </cell>
          <cell r="W948">
            <v>0</v>
          </cell>
          <cell r="X948">
            <v>27</v>
          </cell>
          <cell r="Y948">
            <v>21</v>
          </cell>
          <cell r="Z948" t="str">
            <v>133000027021</v>
          </cell>
          <cell r="AA948" t="str">
            <v>Nối thẳng chuyển bậc u.PVC DISMY D27/21</v>
          </cell>
          <cell r="AB948">
            <v>12</v>
          </cell>
          <cell r="AC948" t="b">
            <v>0</v>
          </cell>
          <cell r="AD948" t="e">
            <v>#N/A</v>
          </cell>
        </row>
        <row r="949">
          <cell r="D949" t="str">
            <v>22CN3421</v>
          </cell>
          <cell r="E949" t="str">
            <v>Côn thu PVC DISMY D34/21</v>
          </cell>
          <cell r="F949" t="str">
            <v>22110</v>
          </cell>
          <cell r="G949" t="str">
            <v>PVCNối thẳng chuyển bậc</v>
          </cell>
          <cell r="I949" t="str">
            <v>Côn thu</v>
          </cell>
          <cell r="J949" t="str">
            <v>PVC</v>
          </cell>
          <cell r="K949" t="str">
            <v>Nối thẳng chuyển bậc</v>
          </cell>
          <cell r="M949" t="str">
            <v>D34/21</v>
          </cell>
          <cell r="N949" t="str">
            <v>122110034021</v>
          </cell>
          <cell r="O949" t="str">
            <v>Nối thẳng chuyển bậc u.PVC DISMY D34/21</v>
          </cell>
          <cell r="P949" t="str">
            <v>cái</v>
          </cell>
          <cell r="R949" t="str">
            <v>CN</v>
          </cell>
          <cell r="T949" t="str">
            <v>D</v>
          </cell>
          <cell r="U949" t="e">
            <v>#N/A</v>
          </cell>
          <cell r="V949" t="str">
            <v/>
          </cell>
          <cell r="W949">
            <v>0</v>
          </cell>
          <cell r="X949">
            <v>34</v>
          </cell>
          <cell r="Y949">
            <v>21</v>
          </cell>
          <cell r="Z949" t="str">
            <v>133000034021</v>
          </cell>
          <cell r="AA949" t="str">
            <v>Nối thẳng chuyển bậc u.PVC DISMY D34/21</v>
          </cell>
          <cell r="AB949">
            <v>12</v>
          </cell>
          <cell r="AC949" t="b">
            <v>0</v>
          </cell>
          <cell r="AD949" t="e">
            <v>#N/A</v>
          </cell>
        </row>
        <row r="950">
          <cell r="D950" t="str">
            <v>22CN3427</v>
          </cell>
          <cell r="E950" t="str">
            <v>Côn thu PVC DISMY D34/27</v>
          </cell>
          <cell r="F950" t="str">
            <v>22110</v>
          </cell>
          <cell r="G950" t="str">
            <v>PVCNối thẳng chuyển bậc</v>
          </cell>
          <cell r="I950" t="str">
            <v>Côn thu</v>
          </cell>
          <cell r="J950" t="str">
            <v>PVC</v>
          </cell>
          <cell r="K950" t="str">
            <v>Nối thẳng chuyển bậc</v>
          </cell>
          <cell r="M950" t="str">
            <v>D34/27</v>
          </cell>
          <cell r="N950" t="str">
            <v>122110034027</v>
          </cell>
          <cell r="O950" t="str">
            <v>Nối thẳng chuyển bậc u.PVC DISMY D34/27</v>
          </cell>
          <cell r="P950" t="str">
            <v>cái</v>
          </cell>
          <cell r="R950" t="str">
            <v>CN</v>
          </cell>
          <cell r="T950" t="str">
            <v>D</v>
          </cell>
          <cell r="U950" t="e">
            <v>#N/A</v>
          </cell>
          <cell r="V950" t="str">
            <v/>
          </cell>
          <cell r="W950">
            <v>0</v>
          </cell>
          <cell r="X950">
            <v>34</v>
          </cell>
          <cell r="Y950">
            <v>27</v>
          </cell>
          <cell r="Z950" t="str">
            <v>133000034027</v>
          </cell>
          <cell r="AA950" t="str">
            <v>Nối thẳng chuyển bậc u.PVC DISMY D34/27</v>
          </cell>
          <cell r="AB950">
            <v>12</v>
          </cell>
          <cell r="AC950" t="b">
            <v>0</v>
          </cell>
          <cell r="AD950" t="e">
            <v>#N/A</v>
          </cell>
        </row>
        <row r="951">
          <cell r="D951" t="str">
            <v>22CN4221</v>
          </cell>
          <cell r="E951" t="str">
            <v>Côn thu PVC DISMY D42/21</v>
          </cell>
          <cell r="F951" t="str">
            <v>22110</v>
          </cell>
          <cell r="G951" t="str">
            <v>PVCNối thẳng chuyển bậc</v>
          </cell>
          <cell r="I951" t="str">
            <v>Côn thu</v>
          </cell>
          <cell r="J951" t="str">
            <v>PVC</v>
          </cell>
          <cell r="K951" t="str">
            <v>Nối thẳng chuyển bậc</v>
          </cell>
          <cell r="M951" t="str">
            <v>D42/21</v>
          </cell>
          <cell r="N951" t="str">
            <v>122110042021</v>
          </cell>
          <cell r="O951" t="str">
            <v>Nối thẳng chuyển bậc u.PVC DISMY D42/21</v>
          </cell>
          <cell r="P951" t="str">
            <v>cái</v>
          </cell>
          <cell r="R951" t="str">
            <v>CN</v>
          </cell>
          <cell r="T951" t="str">
            <v>D</v>
          </cell>
          <cell r="U951" t="e">
            <v>#N/A</v>
          </cell>
          <cell r="V951" t="str">
            <v/>
          </cell>
          <cell r="W951">
            <v>0</v>
          </cell>
          <cell r="X951">
            <v>42</v>
          </cell>
          <cell r="Y951">
            <v>21</v>
          </cell>
          <cell r="Z951" t="str">
            <v>133000042021</v>
          </cell>
          <cell r="AA951" t="str">
            <v>Nối thẳng chuyển bậc u.PVC DISMY D42/21</v>
          </cell>
          <cell r="AB951">
            <v>12</v>
          </cell>
          <cell r="AC951" t="b">
            <v>0</v>
          </cell>
          <cell r="AD951" t="e">
            <v>#N/A</v>
          </cell>
        </row>
        <row r="952">
          <cell r="D952" t="str">
            <v>22CN4227</v>
          </cell>
          <cell r="E952" t="str">
            <v>Côn thu PVC DISMY D42/27</v>
          </cell>
          <cell r="F952" t="str">
            <v>22110</v>
          </cell>
          <cell r="G952" t="str">
            <v>PVCNối thẳng chuyển bậc</v>
          </cell>
          <cell r="I952" t="str">
            <v>Côn thu</v>
          </cell>
          <cell r="J952" t="str">
            <v>PVC</v>
          </cell>
          <cell r="K952" t="str">
            <v>Nối thẳng chuyển bậc</v>
          </cell>
          <cell r="M952" t="str">
            <v>D42/27</v>
          </cell>
          <cell r="N952" t="str">
            <v>122110042027</v>
          </cell>
          <cell r="O952" t="str">
            <v>Nối thẳng chuyển bậc u.PVC DISMY D42/27</v>
          </cell>
          <cell r="P952" t="str">
            <v>cái</v>
          </cell>
          <cell r="R952" t="str">
            <v>CN</v>
          </cell>
          <cell r="T952" t="str">
            <v>D</v>
          </cell>
          <cell r="U952" t="e">
            <v>#N/A</v>
          </cell>
          <cell r="V952" t="str">
            <v/>
          </cell>
          <cell r="W952">
            <v>0</v>
          </cell>
          <cell r="X952">
            <v>42</v>
          </cell>
          <cell r="Y952">
            <v>27</v>
          </cell>
          <cell r="Z952" t="str">
            <v>133000042027</v>
          </cell>
          <cell r="AA952" t="str">
            <v>Nối thẳng chuyển bậc u.PVC DISMY D42/27</v>
          </cell>
          <cell r="AB952">
            <v>12</v>
          </cell>
          <cell r="AC952" t="b">
            <v>0</v>
          </cell>
          <cell r="AD952" t="e">
            <v>#N/A</v>
          </cell>
        </row>
        <row r="953">
          <cell r="D953" t="str">
            <v>22CN4234</v>
          </cell>
          <cell r="E953" t="str">
            <v>Côn thu PVC DISMY D42/34</v>
          </cell>
          <cell r="F953" t="str">
            <v>22110</v>
          </cell>
          <cell r="G953" t="str">
            <v>PVCNối thẳng chuyển bậc</v>
          </cell>
          <cell r="I953" t="str">
            <v>Côn thu</v>
          </cell>
          <cell r="J953" t="str">
            <v>PVC</v>
          </cell>
          <cell r="K953" t="str">
            <v>Nối thẳng chuyển bậc</v>
          </cell>
          <cell r="M953" t="str">
            <v>D42/34</v>
          </cell>
          <cell r="N953" t="str">
            <v>122110042034</v>
          </cell>
          <cell r="O953" t="str">
            <v>Nối thẳng chuyển bậc u.PVC DISMY D42/34</v>
          </cell>
          <cell r="P953" t="str">
            <v>cái</v>
          </cell>
          <cell r="R953" t="str">
            <v>CN</v>
          </cell>
          <cell r="T953" t="str">
            <v>D</v>
          </cell>
          <cell r="U953" t="e">
            <v>#N/A</v>
          </cell>
          <cell r="V953" t="str">
            <v/>
          </cell>
          <cell r="W953">
            <v>0</v>
          </cell>
          <cell r="X953">
            <v>42</v>
          </cell>
          <cell r="Y953">
            <v>34</v>
          </cell>
          <cell r="Z953" t="str">
            <v>133000042034</v>
          </cell>
          <cell r="AA953" t="str">
            <v>Nối thẳng chuyển bậc u.PVC DISMY D42/34</v>
          </cell>
          <cell r="AB953">
            <v>12</v>
          </cell>
          <cell r="AC953" t="b">
            <v>0</v>
          </cell>
          <cell r="AD953" t="e">
            <v>#N/A</v>
          </cell>
        </row>
        <row r="954">
          <cell r="D954" t="str">
            <v>22CN4821</v>
          </cell>
          <cell r="E954" t="str">
            <v>Côn thu PVC DISMY D48/21</v>
          </cell>
          <cell r="F954" t="str">
            <v>22110</v>
          </cell>
          <cell r="G954" t="str">
            <v>PVCNối thẳng chuyển bậc</v>
          </cell>
          <cell r="I954" t="str">
            <v>Côn thu</v>
          </cell>
          <cell r="J954" t="str">
            <v>PVC</v>
          </cell>
          <cell r="K954" t="str">
            <v>Nối thẳng chuyển bậc</v>
          </cell>
          <cell r="M954" t="str">
            <v>D48/21</v>
          </cell>
          <cell r="N954" t="str">
            <v>122110048021</v>
          </cell>
          <cell r="O954" t="str">
            <v>Nối thẳng chuyển bậc u.PVC DISMY D48/21</v>
          </cell>
          <cell r="P954" t="str">
            <v>cái</v>
          </cell>
          <cell r="R954" t="str">
            <v>CN</v>
          </cell>
          <cell r="T954" t="str">
            <v>D</v>
          </cell>
          <cell r="U954" t="e">
            <v>#N/A</v>
          </cell>
          <cell r="V954" t="str">
            <v/>
          </cell>
          <cell r="W954">
            <v>0</v>
          </cell>
          <cell r="X954">
            <v>48</v>
          </cell>
          <cell r="Y954">
            <v>21</v>
          </cell>
          <cell r="Z954" t="str">
            <v>133000048021</v>
          </cell>
          <cell r="AA954" t="str">
            <v>Nối thẳng chuyển bậc u.PVC DISMY D48/21</v>
          </cell>
          <cell r="AB954">
            <v>12</v>
          </cell>
          <cell r="AC954" t="b">
            <v>0</v>
          </cell>
          <cell r="AD954" t="e">
            <v>#N/A</v>
          </cell>
        </row>
        <row r="955">
          <cell r="D955" t="str">
            <v>22CN4827</v>
          </cell>
          <cell r="E955" t="str">
            <v>Côn thu PVC DISMY D48/27</v>
          </cell>
          <cell r="F955" t="str">
            <v>22110</v>
          </cell>
          <cell r="G955" t="str">
            <v>PVCNối thẳng chuyển bậc</v>
          </cell>
          <cell r="I955" t="str">
            <v>Côn thu</v>
          </cell>
          <cell r="J955" t="str">
            <v>PVC</v>
          </cell>
          <cell r="K955" t="str">
            <v>Nối thẳng chuyển bậc</v>
          </cell>
          <cell r="M955" t="str">
            <v>D48/27</v>
          </cell>
          <cell r="N955" t="str">
            <v>122110048027</v>
          </cell>
          <cell r="O955" t="str">
            <v>Nối thẳng chuyển bậc u.PVC DISMY D48/27</v>
          </cell>
          <cell r="P955" t="str">
            <v>cái</v>
          </cell>
          <cell r="R955" t="str">
            <v>CN</v>
          </cell>
          <cell r="T955" t="str">
            <v>D</v>
          </cell>
          <cell r="U955" t="e">
            <v>#N/A</v>
          </cell>
          <cell r="V955" t="str">
            <v/>
          </cell>
          <cell r="W955">
            <v>0</v>
          </cell>
          <cell r="X955">
            <v>48</v>
          </cell>
          <cell r="Y955">
            <v>27</v>
          </cell>
          <cell r="Z955" t="str">
            <v>133000048027</v>
          </cell>
          <cell r="AA955" t="str">
            <v>Nối thẳng chuyển bậc u.PVC DISMY D48/27</v>
          </cell>
          <cell r="AB955">
            <v>12</v>
          </cell>
          <cell r="AC955" t="b">
            <v>0</v>
          </cell>
          <cell r="AD955" t="e">
            <v>#N/A</v>
          </cell>
        </row>
        <row r="956">
          <cell r="D956" t="str">
            <v>22CN4834</v>
          </cell>
          <cell r="E956" t="str">
            <v>Côn thu PVC DISMY D48/34</v>
          </cell>
          <cell r="F956" t="str">
            <v>22110</v>
          </cell>
          <cell r="G956" t="str">
            <v>PVCNối thẳng chuyển bậc</v>
          </cell>
          <cell r="I956" t="str">
            <v>Côn thu</v>
          </cell>
          <cell r="J956" t="str">
            <v>PVC</v>
          </cell>
          <cell r="K956" t="str">
            <v>Nối thẳng chuyển bậc</v>
          </cell>
          <cell r="M956" t="str">
            <v>D48/34</v>
          </cell>
          <cell r="N956" t="str">
            <v>122110048034</v>
          </cell>
          <cell r="O956" t="str">
            <v>Nối thẳng chuyển bậc u.PVC DISMY D48/34</v>
          </cell>
          <cell r="P956" t="str">
            <v>cái</v>
          </cell>
          <cell r="R956" t="str">
            <v>CN</v>
          </cell>
          <cell r="T956" t="str">
            <v>D</v>
          </cell>
          <cell r="U956" t="e">
            <v>#N/A</v>
          </cell>
          <cell r="V956" t="str">
            <v/>
          </cell>
          <cell r="W956">
            <v>0</v>
          </cell>
          <cell r="X956">
            <v>48</v>
          </cell>
          <cell r="Y956">
            <v>34</v>
          </cell>
          <cell r="Z956" t="str">
            <v>133000048034</v>
          </cell>
          <cell r="AA956" t="str">
            <v>Nối thẳng chuyển bậc u.PVC DISMY D48/34</v>
          </cell>
          <cell r="AB956">
            <v>12</v>
          </cell>
          <cell r="AC956" t="b">
            <v>0</v>
          </cell>
          <cell r="AD956" t="e">
            <v>#N/A</v>
          </cell>
        </row>
        <row r="957">
          <cell r="D957" t="str">
            <v>22CN4842</v>
          </cell>
          <cell r="E957" t="str">
            <v>Côn thu PVC DISMY D48/42</v>
          </cell>
          <cell r="F957" t="str">
            <v>22110</v>
          </cell>
          <cell r="G957" t="str">
            <v>PVCNối thẳng chuyển bậc</v>
          </cell>
          <cell r="I957" t="str">
            <v>Côn thu</v>
          </cell>
          <cell r="J957" t="str">
            <v>PVC</v>
          </cell>
          <cell r="K957" t="str">
            <v>Nối thẳng chuyển bậc</v>
          </cell>
          <cell r="M957" t="str">
            <v>D48/42</v>
          </cell>
          <cell r="N957" t="str">
            <v>122110048042</v>
          </cell>
          <cell r="O957" t="str">
            <v>Nối thẳng chuyển bậc u.PVC DISMY D48/42</v>
          </cell>
          <cell r="P957" t="str">
            <v>cái</v>
          </cell>
          <cell r="R957" t="str">
            <v>CN</v>
          </cell>
          <cell r="T957" t="str">
            <v>D</v>
          </cell>
          <cell r="U957" t="e">
            <v>#N/A</v>
          </cell>
          <cell r="V957" t="str">
            <v/>
          </cell>
          <cell r="W957">
            <v>0</v>
          </cell>
          <cell r="X957">
            <v>48</v>
          </cell>
          <cell r="Y957">
            <v>42</v>
          </cell>
          <cell r="Z957" t="str">
            <v>133000048042</v>
          </cell>
          <cell r="AA957" t="str">
            <v>Nối thẳng chuyển bậc u.PVC DISMY D48/42</v>
          </cell>
          <cell r="AB957">
            <v>12</v>
          </cell>
          <cell r="AC957" t="b">
            <v>0</v>
          </cell>
          <cell r="AD957" t="e">
            <v>#N/A</v>
          </cell>
        </row>
        <row r="958">
          <cell r="D958" t="str">
            <v>22CN6021</v>
          </cell>
          <cell r="E958" t="str">
            <v>Côn thu PVC DISMY D60/21</v>
          </cell>
          <cell r="F958" t="str">
            <v>22110</v>
          </cell>
          <cell r="G958" t="str">
            <v>PVCNối thẳng chuyển bậc</v>
          </cell>
          <cell r="I958" t="str">
            <v>Côn thu</v>
          </cell>
          <cell r="J958" t="str">
            <v>PVC</v>
          </cell>
          <cell r="K958" t="str">
            <v>Nối thẳng chuyển bậc</v>
          </cell>
          <cell r="M958" t="str">
            <v>D60/21</v>
          </cell>
          <cell r="N958" t="str">
            <v>122110060021</v>
          </cell>
          <cell r="O958" t="str">
            <v>Nối thẳng chuyển bậc u.PVC DISMY D60/21</v>
          </cell>
          <cell r="P958" t="str">
            <v>cái</v>
          </cell>
          <cell r="R958" t="str">
            <v>CN</v>
          </cell>
          <cell r="T958" t="str">
            <v>D</v>
          </cell>
          <cell r="U958" t="e">
            <v>#N/A</v>
          </cell>
          <cell r="V958" t="str">
            <v/>
          </cell>
          <cell r="W958">
            <v>0</v>
          </cell>
          <cell r="X958">
            <v>60</v>
          </cell>
          <cell r="Y958">
            <v>21</v>
          </cell>
          <cell r="Z958" t="str">
            <v>133000060021</v>
          </cell>
          <cell r="AA958" t="str">
            <v>Nối thẳng chuyển bậc u.PVC DISMY D60/21</v>
          </cell>
          <cell r="AB958">
            <v>12</v>
          </cell>
          <cell r="AC958" t="b">
            <v>0</v>
          </cell>
          <cell r="AD958" t="e">
            <v>#N/A</v>
          </cell>
        </row>
        <row r="959">
          <cell r="D959" t="str">
            <v>22CN6027</v>
          </cell>
          <cell r="E959" t="str">
            <v>Côn thu PVC DISMY D60/27</v>
          </cell>
          <cell r="F959" t="str">
            <v>22110</v>
          </cell>
          <cell r="G959" t="str">
            <v>PVCNối thẳng chuyển bậc</v>
          </cell>
          <cell r="I959" t="str">
            <v>Côn thu</v>
          </cell>
          <cell r="J959" t="str">
            <v>PVC</v>
          </cell>
          <cell r="K959" t="str">
            <v>Nối thẳng chuyển bậc</v>
          </cell>
          <cell r="M959" t="str">
            <v>D60/27</v>
          </cell>
          <cell r="N959" t="str">
            <v>122110060027</v>
          </cell>
          <cell r="O959" t="str">
            <v>Nối thẳng chuyển bậc u.PVC DISMY D60/27</v>
          </cell>
          <cell r="P959" t="str">
            <v>cái</v>
          </cell>
          <cell r="R959" t="str">
            <v>CN</v>
          </cell>
          <cell r="T959" t="str">
            <v>D</v>
          </cell>
          <cell r="U959" t="e">
            <v>#N/A</v>
          </cell>
          <cell r="V959" t="str">
            <v/>
          </cell>
          <cell r="W959">
            <v>0</v>
          </cell>
          <cell r="X959">
            <v>60</v>
          </cell>
          <cell r="Y959">
            <v>27</v>
          </cell>
          <cell r="Z959" t="str">
            <v>133000060027</v>
          </cell>
          <cell r="AA959" t="str">
            <v>Nối thẳng chuyển bậc u.PVC DISMY D60/27</v>
          </cell>
          <cell r="AB959">
            <v>12</v>
          </cell>
          <cell r="AC959" t="b">
            <v>0</v>
          </cell>
          <cell r="AD959" t="e">
            <v>#N/A</v>
          </cell>
        </row>
        <row r="960">
          <cell r="D960" t="str">
            <v>22CN6034</v>
          </cell>
          <cell r="E960" t="str">
            <v>Côn thu PVC DISMY D60/34</v>
          </cell>
          <cell r="F960" t="str">
            <v>22110</v>
          </cell>
          <cell r="G960" t="str">
            <v>PVCNối thẳng chuyển bậc</v>
          </cell>
          <cell r="I960" t="str">
            <v>Côn thu</v>
          </cell>
          <cell r="J960" t="str">
            <v>PVC</v>
          </cell>
          <cell r="K960" t="str">
            <v>Nối thẳng chuyển bậc</v>
          </cell>
          <cell r="M960" t="str">
            <v>D60/34</v>
          </cell>
          <cell r="N960" t="str">
            <v>122110060034</v>
          </cell>
          <cell r="O960" t="str">
            <v>Nối thẳng chuyển bậc u.PVC DISMY D60/34</v>
          </cell>
          <cell r="P960" t="str">
            <v>cái</v>
          </cell>
          <cell r="R960" t="str">
            <v>CN</v>
          </cell>
          <cell r="T960" t="str">
            <v>D</v>
          </cell>
          <cell r="U960" t="e">
            <v>#N/A</v>
          </cell>
          <cell r="V960" t="str">
            <v/>
          </cell>
          <cell r="W960">
            <v>0</v>
          </cell>
          <cell r="X960">
            <v>60</v>
          </cell>
          <cell r="Y960">
            <v>34</v>
          </cell>
          <cell r="Z960" t="str">
            <v>133000060034</v>
          </cell>
          <cell r="AA960" t="str">
            <v>Nối thẳng chuyển bậc u.PVC DISMY D60/34</v>
          </cell>
          <cell r="AB960">
            <v>12</v>
          </cell>
          <cell r="AC960" t="b">
            <v>0</v>
          </cell>
          <cell r="AD960" t="e">
            <v>#N/A</v>
          </cell>
        </row>
        <row r="961">
          <cell r="D961" t="str">
            <v>22CN6042</v>
          </cell>
          <cell r="E961" t="str">
            <v>Côn thu PVC DISMY D60/42</v>
          </cell>
          <cell r="F961" t="str">
            <v>22110</v>
          </cell>
          <cell r="G961" t="str">
            <v>PVCNối thẳng chuyển bậc</v>
          </cell>
          <cell r="I961" t="str">
            <v>Côn thu</v>
          </cell>
          <cell r="J961" t="str">
            <v>PVC</v>
          </cell>
          <cell r="K961" t="str">
            <v>Nối thẳng chuyển bậc</v>
          </cell>
          <cell r="M961" t="str">
            <v>D60/42</v>
          </cell>
          <cell r="N961" t="str">
            <v>122110060042</v>
          </cell>
          <cell r="O961" t="str">
            <v>Nối thẳng chuyển bậc u.PVC DISMY D60/42</v>
          </cell>
          <cell r="P961" t="str">
            <v>cái</v>
          </cell>
          <cell r="R961" t="str">
            <v>CN</v>
          </cell>
          <cell r="T961" t="str">
            <v>D</v>
          </cell>
          <cell r="U961" t="e">
            <v>#N/A</v>
          </cell>
          <cell r="V961" t="str">
            <v/>
          </cell>
          <cell r="W961">
            <v>0</v>
          </cell>
          <cell r="X961">
            <v>60</v>
          </cell>
          <cell r="Y961">
            <v>42</v>
          </cell>
          <cell r="Z961" t="str">
            <v>133000060042</v>
          </cell>
          <cell r="AA961" t="str">
            <v>Nối thẳng chuyển bậc u.PVC DISMY D60/42</v>
          </cell>
          <cell r="AB961">
            <v>12</v>
          </cell>
          <cell r="AC961" t="b">
            <v>0</v>
          </cell>
          <cell r="AD961" t="e">
            <v>#N/A</v>
          </cell>
        </row>
        <row r="962">
          <cell r="D962" t="str">
            <v>22CN6048</v>
          </cell>
          <cell r="E962" t="str">
            <v>Côn thu PVC DISMY D60/48</v>
          </cell>
          <cell r="F962" t="str">
            <v>22110</v>
          </cell>
          <cell r="G962" t="str">
            <v>PVCNối thẳng chuyển bậc</v>
          </cell>
          <cell r="I962" t="str">
            <v>Côn thu</v>
          </cell>
          <cell r="J962" t="str">
            <v>PVC</v>
          </cell>
          <cell r="K962" t="str">
            <v>Nối thẳng chuyển bậc</v>
          </cell>
          <cell r="M962" t="str">
            <v>D60/48</v>
          </cell>
          <cell r="N962" t="str">
            <v>122110060048</v>
          </cell>
          <cell r="O962" t="str">
            <v>Nối thẳng chuyển bậc u.PVC DISMY D60/48</v>
          </cell>
          <cell r="P962" t="str">
            <v>cái</v>
          </cell>
          <cell r="R962" t="str">
            <v>CN</v>
          </cell>
          <cell r="T962" t="str">
            <v>D</v>
          </cell>
          <cell r="U962" t="e">
            <v>#N/A</v>
          </cell>
          <cell r="V962" t="str">
            <v/>
          </cell>
          <cell r="W962">
            <v>0</v>
          </cell>
          <cell r="X962">
            <v>60</v>
          </cell>
          <cell r="Y962">
            <v>48</v>
          </cell>
          <cell r="Z962" t="str">
            <v>133000060048</v>
          </cell>
          <cell r="AA962" t="str">
            <v>Nối thẳng chuyển bậc u.PVC DISMY D60/48</v>
          </cell>
          <cell r="AB962">
            <v>12</v>
          </cell>
          <cell r="AC962" t="b">
            <v>0</v>
          </cell>
          <cell r="AD962" t="e">
            <v>#N/A</v>
          </cell>
        </row>
        <row r="963">
          <cell r="D963" t="str">
            <v>22CN7534</v>
          </cell>
          <cell r="E963" t="str">
            <v>Côn thu PVC DISMY D75/34</v>
          </cell>
          <cell r="F963" t="str">
            <v>22110</v>
          </cell>
          <cell r="G963" t="str">
            <v>PVCNối thẳng chuyển bậc</v>
          </cell>
          <cell r="I963" t="str">
            <v>Côn thu</v>
          </cell>
          <cell r="J963" t="str">
            <v>PVC</v>
          </cell>
          <cell r="K963" t="str">
            <v>Nối thẳng chuyển bậc</v>
          </cell>
          <cell r="M963" t="str">
            <v>D75/34</v>
          </cell>
          <cell r="N963" t="str">
            <v>122110075034</v>
          </cell>
          <cell r="O963" t="str">
            <v>Nối thẳng chuyển bậc u.PVC DISMY D75/34</v>
          </cell>
          <cell r="P963" t="str">
            <v>cái</v>
          </cell>
          <cell r="R963" t="str">
            <v>CN</v>
          </cell>
          <cell r="T963" t="str">
            <v>D</v>
          </cell>
          <cell r="U963" t="e">
            <v>#N/A</v>
          </cell>
          <cell r="V963" t="str">
            <v/>
          </cell>
          <cell r="W963">
            <v>0</v>
          </cell>
          <cell r="X963">
            <v>75</v>
          </cell>
          <cell r="Y963">
            <v>34</v>
          </cell>
          <cell r="Z963" t="str">
            <v>133000075034</v>
          </cell>
          <cell r="AA963" t="str">
            <v>Nối thẳng chuyển bậc u.PVC DISMY D75/34</v>
          </cell>
          <cell r="AB963">
            <v>12</v>
          </cell>
          <cell r="AC963" t="b">
            <v>0</v>
          </cell>
          <cell r="AD963" t="e">
            <v>#N/A</v>
          </cell>
        </row>
        <row r="964">
          <cell r="D964" t="str">
            <v>22CN7542</v>
          </cell>
          <cell r="E964" t="str">
            <v>Côn thu PVC DISMY D75/42</v>
          </cell>
          <cell r="F964" t="str">
            <v>22110</v>
          </cell>
          <cell r="G964" t="str">
            <v>PVCNối thẳng chuyển bậc</v>
          </cell>
          <cell r="I964" t="str">
            <v>Côn thu</v>
          </cell>
          <cell r="J964" t="str">
            <v>PVC</v>
          </cell>
          <cell r="K964" t="str">
            <v>Nối thẳng chuyển bậc</v>
          </cell>
          <cell r="M964" t="str">
            <v>D75/42</v>
          </cell>
          <cell r="N964" t="str">
            <v>122110075042</v>
          </cell>
          <cell r="O964" t="str">
            <v>Nối thẳng chuyển bậc u.PVC DISMY D75/42</v>
          </cell>
          <cell r="P964" t="str">
            <v>cái</v>
          </cell>
          <cell r="R964" t="str">
            <v>CN</v>
          </cell>
          <cell r="T964" t="str">
            <v>D</v>
          </cell>
          <cell r="U964" t="e">
            <v>#N/A</v>
          </cell>
          <cell r="V964" t="str">
            <v/>
          </cell>
          <cell r="W964">
            <v>0</v>
          </cell>
          <cell r="X964">
            <v>75</v>
          </cell>
          <cell r="Y964">
            <v>42</v>
          </cell>
          <cell r="Z964" t="str">
            <v>133000075042</v>
          </cell>
          <cell r="AA964" t="str">
            <v>Nối thẳng chuyển bậc u.PVC DISMY D75/42</v>
          </cell>
          <cell r="AB964">
            <v>12</v>
          </cell>
          <cell r="AC964" t="b">
            <v>0</v>
          </cell>
          <cell r="AD964" t="e">
            <v>#N/A</v>
          </cell>
        </row>
        <row r="965">
          <cell r="D965" t="str">
            <v>22CN7548</v>
          </cell>
          <cell r="E965" t="str">
            <v>Côn thu PVC DISMY D75/48</v>
          </cell>
          <cell r="F965" t="str">
            <v>22110</v>
          </cell>
          <cell r="G965" t="str">
            <v>PVCNối thẳng chuyển bậc</v>
          </cell>
          <cell r="I965" t="str">
            <v>Côn thu</v>
          </cell>
          <cell r="J965" t="str">
            <v>PVC</v>
          </cell>
          <cell r="K965" t="str">
            <v>Nối thẳng chuyển bậc</v>
          </cell>
          <cell r="M965" t="str">
            <v>D75/48</v>
          </cell>
          <cell r="N965" t="str">
            <v>122110075048</v>
          </cell>
          <cell r="O965" t="str">
            <v>Nối thẳng chuyển bậc u.PVC DISMY D75/48</v>
          </cell>
          <cell r="P965" t="str">
            <v>cái</v>
          </cell>
          <cell r="R965" t="str">
            <v>CN</v>
          </cell>
          <cell r="T965" t="str">
            <v>D</v>
          </cell>
          <cell r="U965" t="e">
            <v>#N/A</v>
          </cell>
          <cell r="V965" t="str">
            <v/>
          </cell>
          <cell r="W965">
            <v>0</v>
          </cell>
          <cell r="X965">
            <v>75</v>
          </cell>
          <cell r="Y965">
            <v>48</v>
          </cell>
          <cell r="Z965" t="str">
            <v>133000075048</v>
          </cell>
          <cell r="AA965" t="str">
            <v>Nối thẳng chuyển bậc u.PVC DISMY D75/48</v>
          </cell>
          <cell r="AB965">
            <v>12</v>
          </cell>
          <cell r="AC965" t="b">
            <v>0</v>
          </cell>
          <cell r="AD965" t="e">
            <v>#N/A</v>
          </cell>
        </row>
        <row r="966">
          <cell r="D966" t="str">
            <v>22CN7560</v>
          </cell>
          <cell r="E966" t="str">
            <v>Côn thu PVC DISMY D75/60</v>
          </cell>
          <cell r="F966" t="str">
            <v>22110</v>
          </cell>
          <cell r="G966" t="str">
            <v>PVCNối thẳng chuyển bậc</v>
          </cell>
          <cell r="I966" t="str">
            <v>Côn thu</v>
          </cell>
          <cell r="J966" t="str">
            <v>PVC</v>
          </cell>
          <cell r="K966" t="str">
            <v>Nối thẳng chuyển bậc</v>
          </cell>
          <cell r="M966" t="str">
            <v>D75/60</v>
          </cell>
          <cell r="N966" t="str">
            <v>122110075060</v>
          </cell>
          <cell r="O966" t="str">
            <v>Nối thẳng chuyển bậc u.PVC DISMY D75/60</v>
          </cell>
          <cell r="P966" t="str">
            <v>cái</v>
          </cell>
          <cell r="R966" t="str">
            <v>CN</v>
          </cell>
          <cell r="T966" t="str">
            <v>D</v>
          </cell>
          <cell r="U966" t="e">
            <v>#N/A</v>
          </cell>
          <cell r="V966" t="str">
            <v/>
          </cell>
          <cell r="W966">
            <v>0</v>
          </cell>
          <cell r="X966">
            <v>75</v>
          </cell>
          <cell r="Y966">
            <v>60</v>
          </cell>
          <cell r="Z966" t="str">
            <v>133000075060</v>
          </cell>
          <cell r="AA966" t="str">
            <v>Nối thẳng chuyển bậc u.PVC DISMY D75/60</v>
          </cell>
          <cell r="AB966">
            <v>12</v>
          </cell>
          <cell r="AC966" t="b">
            <v>0</v>
          </cell>
          <cell r="AD966" t="e">
            <v>#N/A</v>
          </cell>
        </row>
        <row r="967">
          <cell r="D967" t="str">
            <v>22CN9034</v>
          </cell>
          <cell r="E967" t="str">
            <v>Côn thu PVC DISMY D90/34</v>
          </cell>
          <cell r="F967" t="str">
            <v>22110</v>
          </cell>
          <cell r="G967" t="str">
            <v>PVCNối thẳng chuyển bậc</v>
          </cell>
          <cell r="I967" t="str">
            <v>Côn thu</v>
          </cell>
          <cell r="J967" t="str">
            <v>PVC</v>
          </cell>
          <cell r="K967" t="str">
            <v>Nối thẳng chuyển bậc</v>
          </cell>
          <cell r="M967" t="str">
            <v>D90/34</v>
          </cell>
          <cell r="N967" t="str">
            <v>122110090034</v>
          </cell>
          <cell r="O967" t="str">
            <v>Nối thẳng chuyển bậc u.PVC DISMY D90/34</v>
          </cell>
          <cell r="P967" t="str">
            <v>cái</v>
          </cell>
          <cell r="R967" t="str">
            <v>CN</v>
          </cell>
          <cell r="T967" t="str">
            <v>D</v>
          </cell>
          <cell r="U967" t="e">
            <v>#N/A</v>
          </cell>
          <cell r="V967" t="str">
            <v/>
          </cell>
          <cell r="W967">
            <v>0</v>
          </cell>
          <cell r="X967">
            <v>90</v>
          </cell>
          <cell r="Y967">
            <v>34</v>
          </cell>
          <cell r="Z967" t="str">
            <v>133000090034</v>
          </cell>
          <cell r="AA967" t="str">
            <v>Nối thẳng chuyển bậc u.PVC DISMY D90/34</v>
          </cell>
          <cell r="AB967">
            <v>12</v>
          </cell>
          <cell r="AC967" t="b">
            <v>0</v>
          </cell>
          <cell r="AD967" t="e">
            <v>#N/A</v>
          </cell>
        </row>
        <row r="968">
          <cell r="D968" t="str">
            <v>22CN9042</v>
          </cell>
          <cell r="E968" t="str">
            <v>Côn thu PVC DISMY D90/42</v>
          </cell>
          <cell r="F968" t="str">
            <v>22110</v>
          </cell>
          <cell r="G968" t="str">
            <v>PVCNối thẳng chuyển bậc</v>
          </cell>
          <cell r="I968" t="str">
            <v>Côn thu</v>
          </cell>
          <cell r="J968" t="str">
            <v>PVC</v>
          </cell>
          <cell r="K968" t="str">
            <v>Nối thẳng chuyển bậc</v>
          </cell>
          <cell r="M968" t="str">
            <v>D90/42</v>
          </cell>
          <cell r="N968" t="str">
            <v>122110090042</v>
          </cell>
          <cell r="O968" t="str">
            <v>Nối thẳng chuyển bậc u.PVC DISMY D90/42</v>
          </cell>
          <cell r="P968" t="str">
            <v>cái</v>
          </cell>
          <cell r="R968" t="str">
            <v>CN</v>
          </cell>
          <cell r="T968" t="str">
            <v>D</v>
          </cell>
          <cell r="U968" t="e">
            <v>#N/A</v>
          </cell>
          <cell r="V968" t="str">
            <v/>
          </cell>
          <cell r="W968">
            <v>0</v>
          </cell>
          <cell r="X968">
            <v>90</v>
          </cell>
          <cell r="Y968">
            <v>42</v>
          </cell>
          <cell r="Z968" t="str">
            <v>133000090042</v>
          </cell>
          <cell r="AA968" t="str">
            <v>Nối thẳng chuyển bậc u.PVC DISMY D90/42</v>
          </cell>
          <cell r="AB968">
            <v>12</v>
          </cell>
          <cell r="AC968" t="b">
            <v>0</v>
          </cell>
          <cell r="AD968" t="e">
            <v>#N/A</v>
          </cell>
        </row>
        <row r="969">
          <cell r="D969" t="str">
            <v>22CN9048</v>
          </cell>
          <cell r="E969" t="str">
            <v>Côn thu PVC DISMY D90/48</v>
          </cell>
          <cell r="F969" t="str">
            <v>22110</v>
          </cell>
          <cell r="G969" t="str">
            <v>PVCNối thẳng chuyển bậc</v>
          </cell>
          <cell r="I969" t="str">
            <v>Côn thu</v>
          </cell>
          <cell r="J969" t="str">
            <v>PVC</v>
          </cell>
          <cell r="K969" t="str">
            <v>Nối thẳng chuyển bậc</v>
          </cell>
          <cell r="M969" t="str">
            <v>D90/48</v>
          </cell>
          <cell r="N969" t="str">
            <v>122110090048</v>
          </cell>
          <cell r="O969" t="str">
            <v>Nối thẳng chuyển bậc u.PVC DISMY D90/48</v>
          </cell>
          <cell r="P969" t="str">
            <v>cái</v>
          </cell>
          <cell r="R969" t="str">
            <v>CN</v>
          </cell>
          <cell r="T969" t="str">
            <v>D</v>
          </cell>
          <cell r="U969" t="e">
            <v>#N/A</v>
          </cell>
          <cell r="V969" t="str">
            <v/>
          </cell>
          <cell r="W969">
            <v>0</v>
          </cell>
          <cell r="X969">
            <v>90</v>
          </cell>
          <cell r="Y969">
            <v>48</v>
          </cell>
          <cell r="Z969" t="str">
            <v>133000090048</v>
          </cell>
          <cell r="AA969" t="str">
            <v>Nối thẳng chuyển bậc u.PVC DISMY D90/48</v>
          </cell>
          <cell r="AB969">
            <v>12</v>
          </cell>
          <cell r="AC969" t="b">
            <v>0</v>
          </cell>
          <cell r="AD969" t="e">
            <v>#N/A</v>
          </cell>
        </row>
        <row r="970">
          <cell r="D970" t="str">
            <v>22CN9060</v>
          </cell>
          <cell r="E970" t="str">
            <v>Côn thu PVC DISMY D90/60</v>
          </cell>
          <cell r="F970" t="str">
            <v>22110</v>
          </cell>
          <cell r="G970" t="str">
            <v>PVCNối thẳng chuyển bậc</v>
          </cell>
          <cell r="I970" t="str">
            <v>Côn thu</v>
          </cell>
          <cell r="J970" t="str">
            <v>PVC</v>
          </cell>
          <cell r="K970" t="str">
            <v>Nối thẳng chuyển bậc</v>
          </cell>
          <cell r="M970" t="str">
            <v>D90/60</v>
          </cell>
          <cell r="N970" t="str">
            <v>122110090060</v>
          </cell>
          <cell r="O970" t="str">
            <v>Nối thẳng chuyển bậc u.PVC DISMY D90/60</v>
          </cell>
          <cell r="P970" t="str">
            <v>cái</v>
          </cell>
          <cell r="R970" t="str">
            <v>CN</v>
          </cell>
          <cell r="T970" t="str">
            <v>D</v>
          </cell>
          <cell r="U970" t="e">
            <v>#N/A</v>
          </cell>
          <cell r="V970" t="str">
            <v/>
          </cell>
          <cell r="W970">
            <v>0</v>
          </cell>
          <cell r="X970">
            <v>90</v>
          </cell>
          <cell r="Y970">
            <v>60</v>
          </cell>
          <cell r="Z970" t="str">
            <v>133000090060</v>
          </cell>
          <cell r="AA970" t="str">
            <v>Nối thẳng chuyển bậc u.PVC DISMY D90/60</v>
          </cell>
          <cell r="AB970">
            <v>12</v>
          </cell>
          <cell r="AC970" t="b">
            <v>0</v>
          </cell>
          <cell r="AD970" t="e">
            <v>#N/A</v>
          </cell>
        </row>
        <row r="971">
          <cell r="D971" t="str">
            <v>22CN9075</v>
          </cell>
          <cell r="E971" t="str">
            <v>Côn thu PVC DISMY D90/75</v>
          </cell>
          <cell r="F971" t="str">
            <v>22110</v>
          </cell>
          <cell r="G971" t="str">
            <v>PVCNối thẳng chuyển bậc</v>
          </cell>
          <cell r="I971" t="str">
            <v>Côn thu</v>
          </cell>
          <cell r="J971" t="str">
            <v>PVC</v>
          </cell>
          <cell r="K971" t="str">
            <v>Nối thẳng chuyển bậc</v>
          </cell>
          <cell r="M971" t="str">
            <v>D90/75</v>
          </cell>
          <cell r="N971" t="str">
            <v>122110090075</v>
          </cell>
          <cell r="O971" t="str">
            <v>Nối thẳng chuyển bậc u.PVC DISMY D90/75</v>
          </cell>
          <cell r="P971" t="str">
            <v>cái</v>
          </cell>
          <cell r="R971" t="str">
            <v>CN</v>
          </cell>
          <cell r="T971" t="str">
            <v>D</v>
          </cell>
          <cell r="U971" t="e">
            <v>#N/A</v>
          </cell>
          <cell r="V971" t="str">
            <v/>
          </cell>
          <cell r="W971">
            <v>0</v>
          </cell>
          <cell r="X971">
            <v>90</v>
          </cell>
          <cell r="Y971">
            <v>75</v>
          </cell>
          <cell r="Z971" t="str">
            <v>133000090075</v>
          </cell>
          <cell r="AA971" t="str">
            <v>Nối thẳng chuyển bậc u.PVC DISMY D90/75</v>
          </cell>
          <cell r="AB971">
            <v>12</v>
          </cell>
          <cell r="AC971" t="b">
            <v>0</v>
          </cell>
          <cell r="AD971" t="e">
            <v>#N/A</v>
          </cell>
        </row>
        <row r="972">
          <cell r="D972" t="str">
            <v>22CN11034</v>
          </cell>
          <cell r="E972" t="str">
            <v>Côn thu PVC DISMY D110/34</v>
          </cell>
          <cell r="F972" t="str">
            <v>22110</v>
          </cell>
          <cell r="G972" t="str">
            <v>PVCNối thẳng chuyển bậc</v>
          </cell>
          <cell r="I972" t="str">
            <v>Côn thu</v>
          </cell>
          <cell r="J972" t="str">
            <v>PVC</v>
          </cell>
          <cell r="K972" t="str">
            <v>Nối thẳng chuyển bậc</v>
          </cell>
          <cell r="M972" t="str">
            <v>D110/34</v>
          </cell>
          <cell r="N972" t="str">
            <v>122110110034</v>
          </cell>
          <cell r="O972" t="str">
            <v>Nối thẳng chuyển bậc u.PVC DISMY D110/34</v>
          </cell>
          <cell r="P972" t="str">
            <v>cái</v>
          </cell>
          <cell r="R972" t="str">
            <v>CN</v>
          </cell>
          <cell r="T972" t="str">
            <v>D</v>
          </cell>
          <cell r="U972" t="e">
            <v>#N/A</v>
          </cell>
          <cell r="V972" t="str">
            <v/>
          </cell>
          <cell r="W972">
            <v>0</v>
          </cell>
          <cell r="X972">
            <v>110</v>
          </cell>
          <cell r="Y972">
            <v>34</v>
          </cell>
          <cell r="Z972" t="str">
            <v>133000110034</v>
          </cell>
          <cell r="AA972" t="str">
            <v>Nối thẳng chuyển bậc u.PVC DISMY D110/34</v>
          </cell>
          <cell r="AB972">
            <v>12</v>
          </cell>
          <cell r="AC972" t="b">
            <v>0</v>
          </cell>
          <cell r="AD972" t="e">
            <v>#N/A</v>
          </cell>
        </row>
        <row r="973">
          <cell r="D973" t="str">
            <v>22CN11042</v>
          </cell>
          <cell r="E973" t="str">
            <v>Côn thu PVC DISMY D110/42</v>
          </cell>
          <cell r="F973" t="str">
            <v>22110</v>
          </cell>
          <cell r="G973" t="str">
            <v>PVCNối thẳng chuyển bậc</v>
          </cell>
          <cell r="I973" t="str">
            <v>Côn thu</v>
          </cell>
          <cell r="J973" t="str">
            <v>PVC</v>
          </cell>
          <cell r="K973" t="str">
            <v>Nối thẳng chuyển bậc</v>
          </cell>
          <cell r="M973" t="str">
            <v>D110/42</v>
          </cell>
          <cell r="N973" t="str">
            <v>122110110042</v>
          </cell>
          <cell r="O973" t="str">
            <v>Nối thẳng chuyển bậc u.PVC DISMY D110/42</v>
          </cell>
          <cell r="P973" t="str">
            <v>cái</v>
          </cell>
          <cell r="R973" t="str">
            <v>CN</v>
          </cell>
          <cell r="T973" t="str">
            <v>D</v>
          </cell>
          <cell r="U973" t="e">
            <v>#N/A</v>
          </cell>
          <cell r="V973" t="str">
            <v/>
          </cell>
          <cell r="W973">
            <v>0</v>
          </cell>
          <cell r="X973">
            <v>110</v>
          </cell>
          <cell r="Y973">
            <v>42</v>
          </cell>
          <cell r="Z973" t="str">
            <v>133000110042</v>
          </cell>
          <cell r="AA973" t="str">
            <v>Nối thẳng chuyển bậc u.PVC DISMY D110/42</v>
          </cell>
          <cell r="AB973">
            <v>12</v>
          </cell>
          <cell r="AC973" t="b">
            <v>0</v>
          </cell>
          <cell r="AD973" t="e">
            <v>#N/A</v>
          </cell>
        </row>
        <row r="974">
          <cell r="D974" t="str">
            <v>22CN11048</v>
          </cell>
          <cell r="E974" t="str">
            <v>Côn thu PVC DISMY D110/48</v>
          </cell>
          <cell r="F974" t="str">
            <v>22110</v>
          </cell>
          <cell r="G974" t="str">
            <v>PVCNối thẳng chuyển bậc</v>
          </cell>
          <cell r="I974" t="str">
            <v>Côn thu</v>
          </cell>
          <cell r="J974" t="str">
            <v>PVC</v>
          </cell>
          <cell r="K974" t="str">
            <v>Nối thẳng chuyển bậc</v>
          </cell>
          <cell r="M974" t="str">
            <v>D110/48</v>
          </cell>
          <cell r="N974" t="str">
            <v>122110110048</v>
          </cell>
          <cell r="O974" t="str">
            <v>Nối thẳng chuyển bậc u.PVC DISMY D110/48</v>
          </cell>
          <cell r="P974" t="str">
            <v>cái</v>
          </cell>
          <cell r="R974" t="str">
            <v>CN</v>
          </cell>
          <cell r="T974" t="str">
            <v>D</v>
          </cell>
          <cell r="U974" t="e">
            <v>#N/A</v>
          </cell>
          <cell r="V974" t="str">
            <v/>
          </cell>
          <cell r="W974">
            <v>0</v>
          </cell>
          <cell r="X974">
            <v>110</v>
          </cell>
          <cell r="Y974">
            <v>48</v>
          </cell>
          <cell r="Z974" t="str">
            <v>133000110048</v>
          </cell>
          <cell r="AA974" t="str">
            <v>Nối thẳng chuyển bậc u.PVC DISMY D110/48</v>
          </cell>
          <cell r="AB974">
            <v>12</v>
          </cell>
          <cell r="AC974" t="b">
            <v>0</v>
          </cell>
          <cell r="AD974" t="e">
            <v>#N/A</v>
          </cell>
        </row>
        <row r="975">
          <cell r="D975" t="str">
            <v>22CN11060</v>
          </cell>
          <cell r="E975" t="str">
            <v>Côn thu PVC DISMY D110/60</v>
          </cell>
          <cell r="F975" t="str">
            <v>22110</v>
          </cell>
          <cell r="G975" t="str">
            <v>PVCNối thẳng chuyển bậc</v>
          </cell>
          <cell r="I975" t="str">
            <v>Côn thu</v>
          </cell>
          <cell r="J975" t="str">
            <v>PVC</v>
          </cell>
          <cell r="K975" t="str">
            <v>Nối thẳng chuyển bậc</v>
          </cell>
          <cell r="M975" t="str">
            <v>D110/60</v>
          </cell>
          <cell r="N975" t="str">
            <v>122110110060</v>
          </cell>
          <cell r="O975" t="str">
            <v>Nối thẳng chuyển bậc u.PVC DISMY D110/60</v>
          </cell>
          <cell r="P975" t="str">
            <v>cái</v>
          </cell>
          <cell r="R975" t="str">
            <v>CN</v>
          </cell>
          <cell r="T975" t="str">
            <v>D</v>
          </cell>
          <cell r="U975" t="e">
            <v>#N/A</v>
          </cell>
          <cell r="V975" t="str">
            <v/>
          </cell>
          <cell r="W975">
            <v>0</v>
          </cell>
          <cell r="X975">
            <v>110</v>
          </cell>
          <cell r="Y975">
            <v>60</v>
          </cell>
          <cell r="Z975" t="str">
            <v>133000110060</v>
          </cell>
          <cell r="AA975" t="str">
            <v>Nối thẳng chuyển bậc u.PVC DISMY D110/60</v>
          </cell>
          <cell r="AB975">
            <v>12</v>
          </cell>
          <cell r="AC975" t="b">
            <v>0</v>
          </cell>
          <cell r="AD975" t="e">
            <v>#N/A</v>
          </cell>
        </row>
        <row r="976">
          <cell r="D976" t="str">
            <v>22CN11075</v>
          </cell>
          <cell r="E976" t="str">
            <v>Côn thu PVC DISMY D110/75</v>
          </cell>
          <cell r="F976" t="str">
            <v>22110</v>
          </cell>
          <cell r="G976" t="str">
            <v>PVCNối thẳng chuyển bậc</v>
          </cell>
          <cell r="I976" t="str">
            <v>Côn thu</v>
          </cell>
          <cell r="J976" t="str">
            <v>PVC</v>
          </cell>
          <cell r="K976" t="str">
            <v>Nối thẳng chuyển bậc</v>
          </cell>
          <cell r="M976" t="str">
            <v>D110/75</v>
          </cell>
          <cell r="N976" t="str">
            <v>122110110075</v>
          </cell>
          <cell r="O976" t="str">
            <v>Nối thẳng chuyển bậc u.PVC DISMY D110/75</v>
          </cell>
          <cell r="P976" t="str">
            <v>cái</v>
          </cell>
          <cell r="R976" t="str">
            <v>CN</v>
          </cell>
          <cell r="T976" t="str">
            <v>D</v>
          </cell>
          <cell r="U976" t="e">
            <v>#N/A</v>
          </cell>
          <cell r="V976" t="str">
            <v/>
          </cell>
          <cell r="W976">
            <v>0</v>
          </cell>
          <cell r="X976">
            <v>110</v>
          </cell>
          <cell r="Y976">
            <v>75</v>
          </cell>
          <cell r="Z976" t="str">
            <v>133000110075</v>
          </cell>
          <cell r="AA976" t="str">
            <v>Nối thẳng chuyển bậc u.PVC DISMY D110/75</v>
          </cell>
          <cell r="AB976">
            <v>12</v>
          </cell>
          <cell r="AC976" t="b">
            <v>0</v>
          </cell>
          <cell r="AD976" t="e">
            <v>#N/A</v>
          </cell>
        </row>
        <row r="977">
          <cell r="D977" t="str">
            <v>22CN11090</v>
          </cell>
          <cell r="E977" t="str">
            <v>Côn thu PVC DISMY D110/90</v>
          </cell>
          <cell r="F977" t="str">
            <v>22110</v>
          </cell>
          <cell r="G977" t="str">
            <v>PVCNối thẳng chuyển bậc</v>
          </cell>
          <cell r="I977" t="str">
            <v>Côn thu</v>
          </cell>
          <cell r="J977" t="str">
            <v>PVC</v>
          </cell>
          <cell r="K977" t="str">
            <v>Nối thẳng chuyển bậc</v>
          </cell>
          <cell r="M977" t="str">
            <v>D110/90</v>
          </cell>
          <cell r="N977" t="str">
            <v>122110110090</v>
          </cell>
          <cell r="O977" t="str">
            <v>Nối thẳng chuyển bậc u.PVC DISMY D110/90</v>
          </cell>
          <cell r="P977" t="str">
            <v>cái</v>
          </cell>
          <cell r="R977" t="str">
            <v>CN</v>
          </cell>
          <cell r="T977" t="str">
            <v>D</v>
          </cell>
          <cell r="U977" t="e">
            <v>#N/A</v>
          </cell>
          <cell r="V977" t="str">
            <v/>
          </cell>
          <cell r="W977">
            <v>0</v>
          </cell>
          <cell r="X977">
            <v>110</v>
          </cell>
          <cell r="Y977">
            <v>90</v>
          </cell>
          <cell r="Z977" t="str">
            <v>133000110090</v>
          </cell>
          <cell r="AA977" t="str">
            <v>Nối thẳng chuyển bậc u.PVC DISMY D110/90</v>
          </cell>
          <cell r="AB977">
            <v>12</v>
          </cell>
          <cell r="AC977" t="b">
            <v>0</v>
          </cell>
          <cell r="AD977" t="e">
            <v>#N/A</v>
          </cell>
        </row>
        <row r="978">
          <cell r="D978" t="str">
            <v>22CN160140</v>
          </cell>
          <cell r="E978" t="str">
            <v>Côn thu PVC DISMY D160/140</v>
          </cell>
          <cell r="F978" t="str">
            <v>22110</v>
          </cell>
          <cell r="G978" t="str">
            <v>PVCNối thẳng chuyển bậc</v>
          </cell>
          <cell r="I978" t="str">
            <v>Côn thu</v>
          </cell>
          <cell r="J978" t="str">
            <v>PVC</v>
          </cell>
          <cell r="K978" t="str">
            <v>Nối thẳng chuyển bậc</v>
          </cell>
          <cell r="M978" t="str">
            <v>D160/140</v>
          </cell>
          <cell r="N978" t="str">
            <v>122110160140</v>
          </cell>
          <cell r="O978" t="str">
            <v>Nối thẳng chuyển bậc u.PVC DISMY D160/140</v>
          </cell>
          <cell r="P978" t="str">
            <v>cái</v>
          </cell>
          <cell r="R978" t="str">
            <v>CN</v>
          </cell>
          <cell r="T978" t="str">
            <v>D</v>
          </cell>
          <cell r="U978" t="e">
            <v>#N/A</v>
          </cell>
          <cell r="V978" t="str">
            <v/>
          </cell>
          <cell r="W978">
            <v>0</v>
          </cell>
          <cell r="X978">
            <v>160</v>
          </cell>
          <cell r="Y978">
            <v>140</v>
          </cell>
          <cell r="Z978" t="str">
            <v>133000160140</v>
          </cell>
          <cell r="AA978" t="str">
            <v>Nối thẳng chuyển bậc u.PVC DISMY D160/140</v>
          </cell>
          <cell r="AB978">
            <v>12</v>
          </cell>
          <cell r="AC978" t="b">
            <v>0</v>
          </cell>
          <cell r="AD978" t="e">
            <v>#N/A</v>
          </cell>
        </row>
        <row r="979">
          <cell r="D979" t="str">
            <v>22MS21</v>
          </cell>
          <cell r="E979" t="str">
            <v>Măng sông ép phun PVC DISMY D21</v>
          </cell>
          <cell r="F979">
            <v>22120</v>
          </cell>
          <cell r="G979" t="str">
            <v>PVCNối thẳng ép phun</v>
          </cell>
          <cell r="I979" t="str">
            <v>Măng sông ép phun</v>
          </cell>
          <cell r="J979" t="str">
            <v>PVC</v>
          </cell>
          <cell r="K979" t="str">
            <v>Nối thẳng ép phun</v>
          </cell>
          <cell r="M979" t="str">
            <v>D21</v>
          </cell>
          <cell r="N979" t="str">
            <v>122120021021</v>
          </cell>
          <cell r="O979" t="str">
            <v>Nối thẳng ép phun u.PVC DISMY D21</v>
          </cell>
          <cell r="P979" t="str">
            <v>cái</v>
          </cell>
          <cell r="R979" t="str">
            <v>MS</v>
          </cell>
          <cell r="T979" t="str">
            <v>D</v>
          </cell>
          <cell r="U979" t="e">
            <v>#N/A</v>
          </cell>
          <cell r="V979" t="str">
            <v/>
          </cell>
          <cell r="W979">
            <v>0</v>
          </cell>
          <cell r="X979">
            <v>21</v>
          </cell>
          <cell r="Y979">
            <v>0</v>
          </cell>
          <cell r="Z979" t="str">
            <v>134000021021</v>
          </cell>
          <cell r="AA979" t="str">
            <v>Nối thẳng ép phun u.PVC DISMY D21</v>
          </cell>
          <cell r="AB979">
            <v>12</v>
          </cell>
          <cell r="AC979" t="b">
            <v>0</v>
          </cell>
          <cell r="AD979" t="e">
            <v>#N/A</v>
          </cell>
        </row>
        <row r="980">
          <cell r="D980" t="str">
            <v>22MS27</v>
          </cell>
          <cell r="E980" t="str">
            <v>Măng sông ép phun PVC DISMY D27</v>
          </cell>
          <cell r="F980">
            <v>22120</v>
          </cell>
          <cell r="G980" t="str">
            <v>PVCNối thẳng ép phun</v>
          </cell>
          <cell r="I980" t="str">
            <v>Măng sông ép phun</v>
          </cell>
          <cell r="J980" t="str">
            <v>PVC</v>
          </cell>
          <cell r="K980" t="str">
            <v>Nối thẳng ép phun</v>
          </cell>
          <cell r="M980" t="str">
            <v>D27</v>
          </cell>
          <cell r="N980" t="str">
            <v>122120027027</v>
          </cell>
          <cell r="O980" t="str">
            <v>Nối thẳng ép phun u.PVC DISMY D27</v>
          </cell>
          <cell r="P980" t="str">
            <v>cái</v>
          </cell>
          <cell r="R980" t="str">
            <v>MS</v>
          </cell>
          <cell r="T980" t="str">
            <v>D</v>
          </cell>
          <cell r="U980" t="e">
            <v>#N/A</v>
          </cell>
          <cell r="V980" t="str">
            <v/>
          </cell>
          <cell r="W980">
            <v>0</v>
          </cell>
          <cell r="X980">
            <v>27</v>
          </cell>
          <cell r="Y980">
            <v>0</v>
          </cell>
          <cell r="Z980" t="str">
            <v>134000027027</v>
          </cell>
          <cell r="AA980" t="str">
            <v>Nối thẳng ép phun u.PVC DISMY D27</v>
          </cell>
          <cell r="AB980">
            <v>12</v>
          </cell>
          <cell r="AC980" t="b">
            <v>0</v>
          </cell>
          <cell r="AD980" t="e">
            <v>#N/A</v>
          </cell>
        </row>
        <row r="981">
          <cell r="D981" t="str">
            <v>22MS34</v>
          </cell>
          <cell r="E981" t="str">
            <v>Măng sông ép phun PVC DISMY D34</v>
          </cell>
          <cell r="F981">
            <v>22120</v>
          </cell>
          <cell r="G981" t="str">
            <v>PVCNối thẳng ép phun</v>
          </cell>
          <cell r="I981" t="str">
            <v>Măng sông ép phun</v>
          </cell>
          <cell r="J981" t="str">
            <v>PVC</v>
          </cell>
          <cell r="K981" t="str">
            <v>Nối thẳng ép phun</v>
          </cell>
          <cell r="M981" t="str">
            <v>D34</v>
          </cell>
          <cell r="N981" t="str">
            <v>122120034034</v>
          </cell>
          <cell r="O981" t="str">
            <v>Nối thẳng ép phun u.PVC DISMY D34</v>
          </cell>
          <cell r="P981" t="str">
            <v>cái</v>
          </cell>
          <cell r="R981" t="str">
            <v>MS</v>
          </cell>
          <cell r="T981" t="str">
            <v>D</v>
          </cell>
          <cell r="U981" t="e">
            <v>#N/A</v>
          </cell>
          <cell r="V981" t="str">
            <v/>
          </cell>
          <cell r="W981">
            <v>0</v>
          </cell>
          <cell r="X981">
            <v>34</v>
          </cell>
          <cell r="Y981">
            <v>0</v>
          </cell>
          <cell r="Z981" t="str">
            <v>134000034034</v>
          </cell>
          <cell r="AA981" t="str">
            <v>Nối thẳng ép phun u.PVC DISMY D34</v>
          </cell>
          <cell r="AB981">
            <v>12</v>
          </cell>
          <cell r="AC981" t="b">
            <v>0</v>
          </cell>
          <cell r="AD981" t="e">
            <v>#N/A</v>
          </cell>
        </row>
        <row r="982">
          <cell r="D982" t="str">
            <v>22MS42</v>
          </cell>
          <cell r="E982" t="str">
            <v>Măng sông ép phun PVC DISMY D42</v>
          </cell>
          <cell r="F982">
            <v>22120</v>
          </cell>
          <cell r="G982" t="str">
            <v>PVCNối thẳng ép phun</v>
          </cell>
          <cell r="I982" t="str">
            <v>Măng sông ép phun</v>
          </cell>
          <cell r="J982" t="str">
            <v>PVC</v>
          </cell>
          <cell r="K982" t="str">
            <v>Nối thẳng ép phun</v>
          </cell>
          <cell r="M982" t="str">
            <v>D42</v>
          </cell>
          <cell r="N982" t="str">
            <v>122120042042</v>
          </cell>
          <cell r="O982" t="str">
            <v>Nối thẳng ép phun u.PVC DISMY D42</v>
          </cell>
          <cell r="P982" t="str">
            <v>cái</v>
          </cell>
          <cell r="R982" t="str">
            <v>MS</v>
          </cell>
          <cell r="T982" t="str">
            <v>D</v>
          </cell>
          <cell r="U982" t="e">
            <v>#N/A</v>
          </cell>
          <cell r="V982" t="str">
            <v/>
          </cell>
          <cell r="W982">
            <v>0</v>
          </cell>
          <cell r="X982">
            <v>42</v>
          </cell>
          <cell r="Y982">
            <v>0</v>
          </cell>
          <cell r="Z982" t="str">
            <v>134000042042</v>
          </cell>
          <cell r="AA982" t="str">
            <v>Nối thẳng ép phun u.PVC DISMY D42</v>
          </cell>
          <cell r="AB982">
            <v>12</v>
          </cell>
          <cell r="AC982" t="b">
            <v>0</v>
          </cell>
          <cell r="AD982" t="e">
            <v>#N/A</v>
          </cell>
        </row>
        <row r="983">
          <cell r="D983" t="str">
            <v>22MS48</v>
          </cell>
          <cell r="E983" t="str">
            <v>Măng sông ép phun PVC DISMY D48</v>
          </cell>
          <cell r="F983">
            <v>22120</v>
          </cell>
          <cell r="G983" t="str">
            <v>PVCNối thẳng ép phun</v>
          </cell>
          <cell r="I983" t="str">
            <v>Măng sông ép phun</v>
          </cell>
          <cell r="J983" t="str">
            <v>PVC</v>
          </cell>
          <cell r="K983" t="str">
            <v>Nối thẳng ép phun</v>
          </cell>
          <cell r="M983" t="str">
            <v>D48</v>
          </cell>
          <cell r="N983" t="str">
            <v>122120048048</v>
          </cell>
          <cell r="O983" t="str">
            <v>Nối thẳng ép phun u.PVC DISMY D48</v>
          </cell>
          <cell r="P983" t="str">
            <v>cái</v>
          </cell>
          <cell r="R983" t="str">
            <v>MS</v>
          </cell>
          <cell r="T983" t="str">
            <v>D</v>
          </cell>
          <cell r="U983" t="e">
            <v>#N/A</v>
          </cell>
          <cell r="V983" t="str">
            <v/>
          </cell>
          <cell r="W983">
            <v>0</v>
          </cell>
          <cell r="X983">
            <v>48</v>
          </cell>
          <cell r="Y983">
            <v>0</v>
          </cell>
          <cell r="Z983" t="str">
            <v>134000048048</v>
          </cell>
          <cell r="AA983" t="str">
            <v>Nối thẳng ép phun u.PVC DISMY D48</v>
          </cell>
          <cell r="AB983">
            <v>12</v>
          </cell>
          <cell r="AC983" t="b">
            <v>0</v>
          </cell>
          <cell r="AD983" t="e">
            <v>#N/A</v>
          </cell>
        </row>
        <row r="984">
          <cell r="D984" t="str">
            <v>22MS60</v>
          </cell>
          <cell r="E984" t="str">
            <v>Măng sông ép phun PVC DISMY D60</v>
          </cell>
          <cell r="F984">
            <v>22120</v>
          </cell>
          <cell r="G984" t="str">
            <v>PVCNối thẳng ép phun</v>
          </cell>
          <cell r="I984" t="str">
            <v>Măng sông ép phun</v>
          </cell>
          <cell r="J984" t="str">
            <v>PVC</v>
          </cell>
          <cell r="K984" t="str">
            <v>Nối thẳng ép phun</v>
          </cell>
          <cell r="M984" t="str">
            <v>D60</v>
          </cell>
          <cell r="N984" t="str">
            <v>122120060060</v>
          </cell>
          <cell r="O984" t="str">
            <v>Nối thẳng ép phun u.PVC DISMY D60</v>
          </cell>
          <cell r="P984" t="str">
            <v>cái</v>
          </cell>
          <cell r="R984" t="str">
            <v>MS</v>
          </cell>
          <cell r="T984" t="str">
            <v>D</v>
          </cell>
          <cell r="U984" t="e">
            <v>#N/A</v>
          </cell>
          <cell r="V984" t="str">
            <v/>
          </cell>
          <cell r="W984">
            <v>0</v>
          </cell>
          <cell r="X984">
            <v>60</v>
          </cell>
          <cell r="Y984">
            <v>0</v>
          </cell>
          <cell r="Z984" t="str">
            <v>134000060060</v>
          </cell>
          <cell r="AA984" t="str">
            <v>Nối thẳng ép phun u.PVC DISMY D60</v>
          </cell>
          <cell r="AB984">
            <v>12</v>
          </cell>
          <cell r="AC984" t="b">
            <v>0</v>
          </cell>
          <cell r="AD984" t="e">
            <v>#N/A</v>
          </cell>
        </row>
        <row r="985">
          <cell r="D985" t="str">
            <v>22MS75</v>
          </cell>
          <cell r="E985" t="str">
            <v>Măng sông ép phun PVC DISMY D75</v>
          </cell>
          <cell r="F985">
            <v>22120</v>
          </cell>
          <cell r="G985" t="str">
            <v>PVCNối thẳng ép phun</v>
          </cell>
          <cell r="I985" t="str">
            <v>Măng sông ép phun</v>
          </cell>
          <cell r="J985" t="str">
            <v>PVC</v>
          </cell>
          <cell r="K985" t="str">
            <v>Nối thẳng ép phun</v>
          </cell>
          <cell r="M985" t="str">
            <v>D75</v>
          </cell>
          <cell r="N985" t="str">
            <v>122120075075</v>
          </cell>
          <cell r="O985" t="str">
            <v>Nối thẳng ép phun u.PVC DISMY D75</v>
          </cell>
          <cell r="P985" t="str">
            <v>cái</v>
          </cell>
          <cell r="R985" t="str">
            <v>MS</v>
          </cell>
          <cell r="T985" t="str">
            <v>D</v>
          </cell>
          <cell r="U985" t="e">
            <v>#N/A</v>
          </cell>
          <cell r="V985" t="str">
            <v/>
          </cell>
          <cell r="W985">
            <v>0</v>
          </cell>
          <cell r="X985">
            <v>75</v>
          </cell>
          <cell r="Y985">
            <v>0</v>
          </cell>
          <cell r="Z985" t="str">
            <v>134000075075</v>
          </cell>
          <cell r="AA985" t="str">
            <v>Nối thẳng ép phun u.PVC DISMY D75</v>
          </cell>
          <cell r="AB985">
            <v>12</v>
          </cell>
          <cell r="AC985" t="b">
            <v>0</v>
          </cell>
          <cell r="AD985" t="e">
            <v>#N/A</v>
          </cell>
        </row>
        <row r="986">
          <cell r="D986" t="str">
            <v>22MS90</v>
          </cell>
          <cell r="E986" t="str">
            <v>Măng sông ép phun PVC DISMY D90</v>
          </cell>
          <cell r="F986">
            <v>22120</v>
          </cell>
          <cell r="G986" t="str">
            <v>PVCNối thẳng ép phun</v>
          </cell>
          <cell r="I986" t="str">
            <v>Măng sông ép phun</v>
          </cell>
          <cell r="J986" t="str">
            <v>PVC</v>
          </cell>
          <cell r="K986" t="str">
            <v>Nối thẳng ép phun</v>
          </cell>
          <cell r="M986" t="str">
            <v>D90</v>
          </cell>
          <cell r="N986" t="str">
            <v>122120090090</v>
          </cell>
          <cell r="O986" t="str">
            <v>Nối thẳng ép phun u.PVC DISMY D90</v>
          </cell>
          <cell r="P986" t="str">
            <v>cái</v>
          </cell>
          <cell r="R986" t="str">
            <v>MS</v>
          </cell>
          <cell r="T986" t="str">
            <v>D</v>
          </cell>
          <cell r="U986" t="e">
            <v>#N/A</v>
          </cell>
          <cell r="V986" t="str">
            <v/>
          </cell>
          <cell r="W986">
            <v>0</v>
          </cell>
          <cell r="X986">
            <v>90</v>
          </cell>
          <cell r="Y986">
            <v>0</v>
          </cell>
          <cell r="Z986" t="str">
            <v>134000090090</v>
          </cell>
          <cell r="AA986" t="str">
            <v>Nối thẳng ép phun u.PVC DISMY D90</v>
          </cell>
          <cell r="AB986">
            <v>12</v>
          </cell>
          <cell r="AC986" t="b">
            <v>0</v>
          </cell>
          <cell r="AD986" t="e">
            <v>#N/A</v>
          </cell>
        </row>
        <row r="987">
          <cell r="D987" t="str">
            <v>22MS110</v>
          </cell>
          <cell r="E987" t="str">
            <v>Măng sông ép phun PVC DISMY D110</v>
          </cell>
          <cell r="F987">
            <v>22120</v>
          </cell>
          <cell r="G987" t="str">
            <v>PVCNối thẳng ép phun</v>
          </cell>
          <cell r="I987" t="str">
            <v>Măng sông ép phun</v>
          </cell>
          <cell r="J987" t="str">
            <v>PVC</v>
          </cell>
          <cell r="K987" t="str">
            <v>Nối thẳng ép phun</v>
          </cell>
          <cell r="M987" t="str">
            <v>D110</v>
          </cell>
          <cell r="N987" t="str">
            <v>122120110110</v>
          </cell>
          <cell r="O987" t="str">
            <v>Nối thẳng ép phun u.PVC DISMY D110</v>
          </cell>
          <cell r="P987" t="str">
            <v>cái</v>
          </cell>
          <cell r="R987" t="str">
            <v>MS</v>
          </cell>
          <cell r="T987" t="str">
            <v>D</v>
          </cell>
          <cell r="U987" t="e">
            <v>#N/A</v>
          </cell>
          <cell r="V987" t="str">
            <v/>
          </cell>
          <cell r="W987">
            <v>0</v>
          </cell>
          <cell r="X987">
            <v>110</v>
          </cell>
          <cell r="Y987">
            <v>0</v>
          </cell>
          <cell r="Z987" t="str">
            <v>134000110110</v>
          </cell>
          <cell r="AA987" t="str">
            <v>Nối thẳng ép phun u.PVC DISMY D110</v>
          </cell>
          <cell r="AB987">
            <v>12</v>
          </cell>
          <cell r="AC987" t="b">
            <v>0</v>
          </cell>
          <cell r="AD987" t="e">
            <v>#N/A</v>
          </cell>
        </row>
        <row r="988">
          <cell r="D988" t="str">
            <v>22RN21</v>
          </cell>
          <cell r="E988" t="str">
            <v>Ren Ngoài PVC DISMY D21</v>
          </cell>
          <cell r="F988">
            <v>22130</v>
          </cell>
          <cell r="G988" t="str">
            <v>PVCNối thẳng ren ngoài</v>
          </cell>
          <cell r="I988" t="str">
            <v>Ren Ngoài</v>
          </cell>
          <cell r="J988" t="str">
            <v>PVC</v>
          </cell>
          <cell r="K988" t="str">
            <v>Nối thẳng ren ngoài</v>
          </cell>
          <cell r="M988" t="str">
            <v>D21</v>
          </cell>
          <cell r="N988" t="str">
            <v>122130021021</v>
          </cell>
          <cell r="O988" t="str">
            <v>Nối thẳng ren ngoài u.PVC DISMY D21</v>
          </cell>
          <cell r="P988" t="str">
            <v>cái</v>
          </cell>
          <cell r="R988" t="str">
            <v>MSRN</v>
          </cell>
          <cell r="T988" t="str">
            <v>D</v>
          </cell>
          <cell r="U988" t="e">
            <v>#N/A</v>
          </cell>
          <cell r="V988" t="str">
            <v/>
          </cell>
          <cell r="W988">
            <v>0</v>
          </cell>
          <cell r="X988">
            <v>21</v>
          </cell>
          <cell r="Y988">
            <v>0</v>
          </cell>
          <cell r="Z988" t="str">
            <v>135000021021</v>
          </cell>
          <cell r="AA988" t="str">
            <v>Nối thẳng ren ngoài u.PVC DISMY D21</v>
          </cell>
          <cell r="AB988">
            <v>12</v>
          </cell>
          <cell r="AC988" t="b">
            <v>0</v>
          </cell>
          <cell r="AD988" t="e">
            <v>#N/A</v>
          </cell>
        </row>
        <row r="989">
          <cell r="D989" t="str">
            <v>22RN27</v>
          </cell>
          <cell r="E989" t="str">
            <v>Ren Ngoài PVC DISMY D27</v>
          </cell>
          <cell r="F989">
            <v>22130</v>
          </cell>
          <cell r="G989" t="str">
            <v>PVCNối thẳng ren ngoài</v>
          </cell>
          <cell r="I989" t="str">
            <v>Ren Ngoài</v>
          </cell>
          <cell r="J989" t="str">
            <v>PVC</v>
          </cell>
          <cell r="K989" t="str">
            <v>Nối thẳng ren ngoài</v>
          </cell>
          <cell r="M989" t="str">
            <v>D27</v>
          </cell>
          <cell r="N989" t="str">
            <v>122130027027</v>
          </cell>
          <cell r="O989" t="str">
            <v>Nối thẳng ren ngoài u.PVC DISMY D27</v>
          </cell>
          <cell r="P989" t="str">
            <v>cái</v>
          </cell>
          <cell r="R989" t="str">
            <v>MSRN</v>
          </cell>
          <cell r="T989" t="str">
            <v>D</v>
          </cell>
          <cell r="U989" t="e">
            <v>#N/A</v>
          </cell>
          <cell r="V989" t="str">
            <v/>
          </cell>
          <cell r="W989">
            <v>0</v>
          </cell>
          <cell r="X989">
            <v>27</v>
          </cell>
          <cell r="Y989">
            <v>0</v>
          </cell>
          <cell r="Z989" t="str">
            <v>135000027027</v>
          </cell>
          <cell r="AA989" t="str">
            <v>Nối thẳng ren ngoài u.PVC DISMY D27</v>
          </cell>
          <cell r="AB989">
            <v>12</v>
          </cell>
          <cell r="AC989" t="b">
            <v>0</v>
          </cell>
          <cell r="AD989" t="e">
            <v>#N/A</v>
          </cell>
        </row>
        <row r="990">
          <cell r="D990" t="str">
            <v>22RN34</v>
          </cell>
          <cell r="E990" t="str">
            <v>Ren Ngoài PVC DISMY D34</v>
          </cell>
          <cell r="F990">
            <v>22130</v>
          </cell>
          <cell r="G990" t="str">
            <v>PVCNối thẳng ren ngoài</v>
          </cell>
          <cell r="I990" t="str">
            <v>Ren Ngoài</v>
          </cell>
          <cell r="J990" t="str">
            <v>PVC</v>
          </cell>
          <cell r="K990" t="str">
            <v>Nối thẳng ren ngoài</v>
          </cell>
          <cell r="M990" t="str">
            <v>D34</v>
          </cell>
          <cell r="N990" t="str">
            <v>122130034034</v>
          </cell>
          <cell r="O990" t="str">
            <v>Nối thẳng ren ngoài u.PVC DISMY D34</v>
          </cell>
          <cell r="P990" t="str">
            <v>cái</v>
          </cell>
          <cell r="R990" t="str">
            <v>MSRN</v>
          </cell>
          <cell r="T990" t="str">
            <v>D</v>
          </cell>
          <cell r="U990" t="e">
            <v>#N/A</v>
          </cell>
          <cell r="V990" t="str">
            <v/>
          </cell>
          <cell r="W990">
            <v>0</v>
          </cell>
          <cell r="X990">
            <v>34</v>
          </cell>
          <cell r="Y990">
            <v>0</v>
          </cell>
          <cell r="Z990" t="str">
            <v>135000034034</v>
          </cell>
          <cell r="AA990" t="str">
            <v>Nối thẳng ren ngoài u.PVC DISMY D34</v>
          </cell>
          <cell r="AB990">
            <v>12</v>
          </cell>
          <cell r="AC990" t="b">
            <v>0</v>
          </cell>
          <cell r="AD990" t="e">
            <v>#N/A</v>
          </cell>
        </row>
        <row r="991">
          <cell r="D991" t="str">
            <v>22RN42</v>
          </cell>
          <cell r="E991" t="str">
            <v>Ren Ngoài PVC DISMY D42</v>
          </cell>
          <cell r="F991">
            <v>22130</v>
          </cell>
          <cell r="G991" t="str">
            <v>PVCNối thẳng ren ngoài</v>
          </cell>
          <cell r="I991" t="str">
            <v>Ren Ngoài</v>
          </cell>
          <cell r="J991" t="str">
            <v>PVC</v>
          </cell>
          <cell r="K991" t="str">
            <v>Nối thẳng ren ngoài</v>
          </cell>
          <cell r="M991" t="str">
            <v>D42</v>
          </cell>
          <cell r="N991" t="str">
            <v>122130042042</v>
          </cell>
          <cell r="O991" t="str">
            <v>Nối thẳng ren ngoài u.PVC DISMY D42</v>
          </cell>
          <cell r="P991" t="str">
            <v>cái</v>
          </cell>
          <cell r="R991" t="str">
            <v>MSRN</v>
          </cell>
          <cell r="T991" t="str">
            <v>D</v>
          </cell>
          <cell r="U991" t="e">
            <v>#N/A</v>
          </cell>
          <cell r="V991" t="str">
            <v/>
          </cell>
          <cell r="W991">
            <v>0</v>
          </cell>
          <cell r="X991">
            <v>42</v>
          </cell>
          <cell r="Y991">
            <v>0</v>
          </cell>
          <cell r="Z991" t="str">
            <v>135000042042</v>
          </cell>
          <cell r="AA991" t="str">
            <v>Nối thẳng ren ngoài u.PVC DISMY D42</v>
          </cell>
          <cell r="AB991">
            <v>12</v>
          </cell>
          <cell r="AC991" t="b">
            <v>0</v>
          </cell>
          <cell r="AD991" t="e">
            <v>#N/A</v>
          </cell>
        </row>
        <row r="992">
          <cell r="D992" t="str">
            <v>22RN48</v>
          </cell>
          <cell r="E992" t="str">
            <v>Ren Ngoài PVC DISMY D48</v>
          </cell>
          <cell r="F992">
            <v>22130</v>
          </cell>
          <cell r="G992" t="str">
            <v>PVCNối thẳng ren ngoài</v>
          </cell>
          <cell r="I992" t="str">
            <v>Ren Ngoài</v>
          </cell>
          <cell r="J992" t="str">
            <v>PVC</v>
          </cell>
          <cell r="K992" t="str">
            <v>Nối thẳng ren ngoài</v>
          </cell>
          <cell r="M992" t="str">
            <v>D48</v>
          </cell>
          <cell r="N992" t="str">
            <v>122130048048</v>
          </cell>
          <cell r="O992" t="str">
            <v>Nối thẳng ren ngoài u.PVC DISMY D48</v>
          </cell>
          <cell r="P992" t="str">
            <v>cái</v>
          </cell>
          <cell r="R992" t="str">
            <v>MSRN</v>
          </cell>
          <cell r="T992" t="str">
            <v>D</v>
          </cell>
          <cell r="U992" t="e">
            <v>#N/A</v>
          </cell>
          <cell r="V992" t="str">
            <v/>
          </cell>
          <cell r="W992">
            <v>0</v>
          </cell>
          <cell r="X992">
            <v>48</v>
          </cell>
          <cell r="Y992">
            <v>0</v>
          </cell>
          <cell r="Z992" t="str">
            <v>135000048048</v>
          </cell>
          <cell r="AA992" t="str">
            <v>Nối thẳng ren ngoài u.PVC DISMY D48</v>
          </cell>
          <cell r="AB992">
            <v>12</v>
          </cell>
          <cell r="AC992" t="b">
            <v>0</v>
          </cell>
          <cell r="AD992" t="e">
            <v>#N/A</v>
          </cell>
        </row>
        <row r="993">
          <cell r="D993" t="str">
            <v>22RN60</v>
          </cell>
          <cell r="E993" t="str">
            <v>Ren Ngoài PVC DISMY D60</v>
          </cell>
          <cell r="F993">
            <v>22130</v>
          </cell>
          <cell r="G993" t="str">
            <v>PVCNối thẳng ren ngoài</v>
          </cell>
          <cell r="I993" t="str">
            <v>Ren Ngoài</v>
          </cell>
          <cell r="J993" t="str">
            <v>PVC</v>
          </cell>
          <cell r="K993" t="str">
            <v>Nối thẳng ren ngoài</v>
          </cell>
          <cell r="M993" t="str">
            <v>D60</v>
          </cell>
          <cell r="N993" t="str">
            <v>122130060060</v>
          </cell>
          <cell r="O993" t="str">
            <v>Nối thẳng ren ngoài u.PVC DISMY D60</v>
          </cell>
          <cell r="P993" t="str">
            <v>cái</v>
          </cell>
          <cell r="R993" t="str">
            <v>MSRN</v>
          </cell>
          <cell r="T993" t="str">
            <v>D</v>
          </cell>
          <cell r="U993" t="e">
            <v>#N/A</v>
          </cell>
          <cell r="V993" t="str">
            <v/>
          </cell>
          <cell r="W993">
            <v>0</v>
          </cell>
          <cell r="X993">
            <v>60</v>
          </cell>
          <cell r="Y993">
            <v>0</v>
          </cell>
          <cell r="Z993" t="str">
            <v>135000060060</v>
          </cell>
          <cell r="AA993" t="str">
            <v>Nối thẳng ren ngoài u.PVC DISMY D60</v>
          </cell>
          <cell r="AB993">
            <v>12</v>
          </cell>
          <cell r="AC993" t="b">
            <v>0</v>
          </cell>
          <cell r="AD993" t="e">
            <v>#N/A</v>
          </cell>
        </row>
        <row r="994">
          <cell r="D994" t="str">
            <v>22MSRT2112</v>
          </cell>
          <cell r="E994" t="str">
            <v>Măng sông RT PVC Dismy D21x1/2"</v>
          </cell>
          <cell r="F994">
            <v>22140</v>
          </cell>
          <cell r="G994" t="str">
            <v>PVCNối thẳng ren trong đồng</v>
          </cell>
          <cell r="I994" t="str">
            <v>Măng sông ren trong đồng</v>
          </cell>
          <cell r="J994" t="str">
            <v>PVC</v>
          </cell>
          <cell r="K994" t="str">
            <v>Nối thẳng ren trong đồng</v>
          </cell>
          <cell r="M994" t="str">
            <v>D21x1/2"</v>
          </cell>
          <cell r="N994" t="str">
            <v>122140021012</v>
          </cell>
          <cell r="O994" t="str">
            <v>Nối thẳng ren trong đồng u.PVC DISMY D21x1/2"</v>
          </cell>
          <cell r="P994" t="str">
            <v>cái</v>
          </cell>
          <cell r="R994" t="str">
            <v>MSRT</v>
          </cell>
          <cell r="T994" t="str">
            <v>D</v>
          </cell>
          <cell r="U994" t="e">
            <v>#N/A</v>
          </cell>
          <cell r="V994" t="str">
            <v/>
          </cell>
          <cell r="W994">
            <v>0</v>
          </cell>
          <cell r="X994">
            <v>21</v>
          </cell>
          <cell r="Y994">
            <v>12</v>
          </cell>
          <cell r="Z994" t="str">
            <v>136000021012</v>
          </cell>
          <cell r="AA994" t="str">
            <v>Nối thẳng ren trong đồng u.PVC DISMY D21x1/2"</v>
          </cell>
          <cell r="AB994">
            <v>12</v>
          </cell>
          <cell r="AC994" t="b">
            <v>0</v>
          </cell>
          <cell r="AD994" t="e">
            <v>#N/A</v>
          </cell>
        </row>
        <row r="995">
          <cell r="D995" t="str">
            <v>22RT21</v>
          </cell>
          <cell r="E995" t="str">
            <v>Ren Trong PVC DISMY D21</v>
          </cell>
          <cell r="F995" t="str">
            <v>22140</v>
          </cell>
          <cell r="G995" t="str">
            <v>PVCNối thẳng ren trong</v>
          </cell>
          <cell r="I995" t="str">
            <v>Ren Trong</v>
          </cell>
          <cell r="J995" t="str">
            <v>PVC</v>
          </cell>
          <cell r="K995" t="str">
            <v>Nối thẳng ren trong</v>
          </cell>
          <cell r="M995" t="str">
            <v>D21</v>
          </cell>
          <cell r="N995" t="str">
            <v>122140021021</v>
          </cell>
          <cell r="O995" t="str">
            <v>Nối thẳng ren trong u.PVC DISMY D21</v>
          </cell>
          <cell r="P995" t="str">
            <v>cái</v>
          </cell>
          <cell r="R995" t="str">
            <v>MSRT</v>
          </cell>
          <cell r="T995" t="str">
            <v>D</v>
          </cell>
          <cell r="U995" t="e">
            <v>#N/A</v>
          </cell>
          <cell r="V995" t="str">
            <v/>
          </cell>
          <cell r="W995">
            <v>0</v>
          </cell>
          <cell r="X995">
            <v>21</v>
          </cell>
          <cell r="Y995">
            <v>0</v>
          </cell>
          <cell r="Z995" t="str">
            <v>136000021021</v>
          </cell>
          <cell r="AA995" t="str">
            <v>Nối thẳng ren trong u.PVC DISMY D21</v>
          </cell>
          <cell r="AB995">
            <v>12</v>
          </cell>
          <cell r="AC995" t="b">
            <v>0</v>
          </cell>
          <cell r="AD995" t="e">
            <v>#N/A</v>
          </cell>
        </row>
        <row r="996">
          <cell r="D996" t="str">
            <v>22MSRT2712</v>
          </cell>
          <cell r="E996" t="str">
            <v>Măng sông RT PVC Dismy D27x1/2"</v>
          </cell>
          <cell r="F996">
            <v>22140</v>
          </cell>
          <cell r="G996" t="str">
            <v>PVCNối thẳng ren trong đồng</v>
          </cell>
          <cell r="I996" t="str">
            <v>Măng sông ren trong đồng</v>
          </cell>
          <cell r="J996" t="str">
            <v>PVC</v>
          </cell>
          <cell r="K996" t="str">
            <v>Nối thẳng ren trong đồng</v>
          </cell>
          <cell r="M996" t="str">
            <v>D27x1/2"</v>
          </cell>
          <cell r="N996" t="str">
            <v>122140027012</v>
          </cell>
          <cell r="O996" t="str">
            <v>Nối thẳng ren trong đồng u.PVC DISMY D27x1/2"</v>
          </cell>
          <cell r="P996" t="str">
            <v>cái</v>
          </cell>
          <cell r="R996" t="str">
            <v>MSRT</v>
          </cell>
          <cell r="T996" t="str">
            <v>D</v>
          </cell>
          <cell r="U996" t="e">
            <v>#N/A</v>
          </cell>
          <cell r="V996" t="str">
            <v/>
          </cell>
          <cell r="W996">
            <v>0</v>
          </cell>
          <cell r="X996">
            <v>27</v>
          </cell>
          <cell r="Y996">
            <v>12</v>
          </cell>
          <cell r="Z996" t="str">
            <v>136000027012</v>
          </cell>
          <cell r="AA996" t="str">
            <v>Nối thẳng ren trong đồng u.PVC DISMY D27x1/2"</v>
          </cell>
          <cell r="AB996">
            <v>12</v>
          </cell>
          <cell r="AC996" t="b">
            <v>0</v>
          </cell>
          <cell r="AD996" t="e">
            <v>#N/A</v>
          </cell>
        </row>
        <row r="997">
          <cell r="D997" t="str">
            <v>22RT27</v>
          </cell>
          <cell r="E997" t="str">
            <v>Ren Trong PVC DISMY D27</v>
          </cell>
          <cell r="F997" t="str">
            <v>22140</v>
          </cell>
          <cell r="G997" t="str">
            <v>PVCNối thẳng ren trong</v>
          </cell>
          <cell r="I997" t="str">
            <v>Ren Trong</v>
          </cell>
          <cell r="J997" t="str">
            <v>PVC</v>
          </cell>
          <cell r="K997" t="str">
            <v>Nối thẳng ren trong</v>
          </cell>
          <cell r="M997" t="str">
            <v>D27</v>
          </cell>
          <cell r="N997" t="str">
            <v>122140027027</v>
          </cell>
          <cell r="O997" t="str">
            <v>Nối thẳng ren trong u.PVC DISMY D27</v>
          </cell>
          <cell r="P997" t="str">
            <v>cái</v>
          </cell>
          <cell r="R997" t="str">
            <v>MSRT</v>
          </cell>
          <cell r="T997" t="str">
            <v>D</v>
          </cell>
          <cell r="U997" t="e">
            <v>#N/A</v>
          </cell>
          <cell r="V997" t="str">
            <v/>
          </cell>
          <cell r="W997">
            <v>0</v>
          </cell>
          <cell r="X997">
            <v>27</v>
          </cell>
          <cell r="Y997">
            <v>0</v>
          </cell>
          <cell r="Z997" t="str">
            <v>136000027027</v>
          </cell>
          <cell r="AA997" t="str">
            <v>Nối thẳng ren trong u.PVC DISMY D27</v>
          </cell>
          <cell r="AB997">
            <v>12</v>
          </cell>
          <cell r="AC997" t="b">
            <v>0</v>
          </cell>
          <cell r="AD997" t="e">
            <v>#N/A</v>
          </cell>
        </row>
        <row r="998">
          <cell r="D998" t="str">
            <v>22MSRT2734</v>
          </cell>
          <cell r="E998" t="str">
            <v>Măng sông RT PVC Dismy D27x3/4"</v>
          </cell>
          <cell r="F998">
            <v>22140</v>
          </cell>
          <cell r="G998" t="str">
            <v>PVCNối thẳng ren trong đồng</v>
          </cell>
          <cell r="I998" t="str">
            <v>Măng sông ren trong đồng</v>
          </cell>
          <cell r="J998" t="str">
            <v>PVC</v>
          </cell>
          <cell r="K998" t="str">
            <v>Nối thẳng ren trong đồng</v>
          </cell>
          <cell r="M998" t="str">
            <v>D27x3/4"</v>
          </cell>
          <cell r="N998" t="str">
            <v>122140027034</v>
          </cell>
          <cell r="O998" t="str">
            <v>Nối thẳng ren trong đồng u.PVC DISMY D27x3/4"</v>
          </cell>
          <cell r="P998" t="str">
            <v>cái</v>
          </cell>
          <cell r="R998" t="str">
            <v>MSRT</v>
          </cell>
          <cell r="T998" t="str">
            <v>D</v>
          </cell>
          <cell r="U998" t="e">
            <v>#N/A</v>
          </cell>
          <cell r="V998" t="str">
            <v/>
          </cell>
          <cell r="W998">
            <v>0</v>
          </cell>
          <cell r="X998">
            <v>27</v>
          </cell>
          <cell r="Y998">
            <v>34</v>
          </cell>
          <cell r="Z998" t="str">
            <v>136000027034</v>
          </cell>
          <cell r="AA998" t="str">
            <v>Nối thẳng ren trong đồng u.PVC DISMY D27x3/4"</v>
          </cell>
          <cell r="AB998">
            <v>12</v>
          </cell>
          <cell r="AC998" t="b">
            <v>0</v>
          </cell>
          <cell r="AD998" t="e">
            <v>#N/A</v>
          </cell>
        </row>
        <row r="999">
          <cell r="D999" t="str">
            <v>22RT34</v>
          </cell>
          <cell r="E999" t="str">
            <v>Ren Trong PVC DISMY D34</v>
          </cell>
          <cell r="F999" t="str">
            <v>22140</v>
          </cell>
          <cell r="G999" t="str">
            <v>PVCNối thẳng ren trong</v>
          </cell>
          <cell r="I999" t="str">
            <v>Ren Trong</v>
          </cell>
          <cell r="J999" t="str">
            <v>PVC</v>
          </cell>
          <cell r="K999" t="str">
            <v>Nối thẳng ren trong</v>
          </cell>
          <cell r="M999" t="str">
            <v>D34</v>
          </cell>
          <cell r="N999" t="str">
            <v>122140034034</v>
          </cell>
          <cell r="O999" t="str">
            <v>Nối thẳng ren trong u.PVC DISMY D34</v>
          </cell>
          <cell r="P999" t="str">
            <v>cái</v>
          </cell>
          <cell r="R999" t="str">
            <v>MSRT</v>
          </cell>
          <cell r="T999" t="str">
            <v>D</v>
          </cell>
          <cell r="U999" t="e">
            <v>#N/A</v>
          </cell>
          <cell r="V999" t="str">
            <v/>
          </cell>
          <cell r="W999">
            <v>0</v>
          </cell>
          <cell r="X999">
            <v>34</v>
          </cell>
          <cell r="Y999">
            <v>0</v>
          </cell>
          <cell r="Z999" t="str">
            <v>136000034034</v>
          </cell>
          <cell r="AA999" t="str">
            <v>Nối thẳng ren trong u.PVC DISMY D34</v>
          </cell>
          <cell r="AB999">
            <v>12</v>
          </cell>
          <cell r="AC999" t="b">
            <v>0</v>
          </cell>
          <cell r="AD999" t="e">
            <v>#N/A</v>
          </cell>
        </row>
        <row r="1000">
          <cell r="D1000" t="str">
            <v>22RT42</v>
          </cell>
          <cell r="E1000" t="str">
            <v>Ren Trong PVC DISMY D42</v>
          </cell>
          <cell r="F1000" t="str">
            <v>22140</v>
          </cell>
          <cell r="G1000" t="str">
            <v>PVCNối thẳng ren trong</v>
          </cell>
          <cell r="I1000" t="str">
            <v>Ren Trong</v>
          </cell>
          <cell r="J1000" t="str">
            <v>PVC</v>
          </cell>
          <cell r="K1000" t="str">
            <v>Nối thẳng ren trong</v>
          </cell>
          <cell r="M1000" t="str">
            <v>D42</v>
          </cell>
          <cell r="N1000" t="str">
            <v>122140042042</v>
          </cell>
          <cell r="O1000" t="str">
            <v>Nối thẳng ren trong u.PVC DISMY D42</v>
          </cell>
          <cell r="P1000" t="str">
            <v>cái</v>
          </cell>
          <cell r="R1000" t="str">
            <v>MSRT</v>
          </cell>
          <cell r="T1000" t="str">
            <v>D</v>
          </cell>
          <cell r="U1000" t="e">
            <v>#N/A</v>
          </cell>
          <cell r="V1000" t="str">
            <v/>
          </cell>
          <cell r="W1000">
            <v>0</v>
          </cell>
          <cell r="X1000">
            <v>42</v>
          </cell>
          <cell r="Y1000">
            <v>0</v>
          </cell>
          <cell r="Z1000" t="str">
            <v>136000042042</v>
          </cell>
          <cell r="AA1000" t="str">
            <v>Nối thẳng ren trong u.PVC DISMY D42</v>
          </cell>
          <cell r="AB1000">
            <v>12</v>
          </cell>
          <cell r="AC1000" t="b">
            <v>0</v>
          </cell>
          <cell r="AD1000" t="e">
            <v>#N/A</v>
          </cell>
        </row>
        <row r="1001">
          <cell r="D1001" t="str">
            <v>22RT48</v>
          </cell>
          <cell r="E1001" t="str">
            <v>Ren Trong PVC DISMY D48</v>
          </cell>
          <cell r="F1001" t="str">
            <v>22140</v>
          </cell>
          <cell r="G1001" t="str">
            <v>PVCNối thẳng ren trong</v>
          </cell>
          <cell r="I1001" t="str">
            <v>Ren Trong</v>
          </cell>
          <cell r="J1001" t="str">
            <v>PVC</v>
          </cell>
          <cell r="K1001" t="str">
            <v>Nối thẳng ren trong</v>
          </cell>
          <cell r="M1001" t="str">
            <v>D48</v>
          </cell>
          <cell r="N1001" t="str">
            <v>122140048048</v>
          </cell>
          <cell r="O1001" t="str">
            <v>Nối thẳng ren trong u.PVC DISMY D48</v>
          </cell>
          <cell r="P1001" t="str">
            <v>cái</v>
          </cell>
          <cell r="R1001" t="str">
            <v>MSRT</v>
          </cell>
          <cell r="T1001" t="str">
            <v>D</v>
          </cell>
          <cell r="U1001" t="e">
            <v>#N/A</v>
          </cell>
          <cell r="V1001" t="str">
            <v/>
          </cell>
          <cell r="W1001">
            <v>0</v>
          </cell>
          <cell r="X1001">
            <v>48</v>
          </cell>
          <cell r="Y1001">
            <v>0</v>
          </cell>
          <cell r="Z1001" t="str">
            <v>136000048048</v>
          </cell>
          <cell r="AA1001" t="str">
            <v>Nối thẳng ren trong u.PVC DISMY D48</v>
          </cell>
          <cell r="AB1001">
            <v>12</v>
          </cell>
          <cell r="AC1001" t="b">
            <v>0</v>
          </cell>
          <cell r="AD1001" t="e">
            <v>#N/A</v>
          </cell>
        </row>
        <row r="1002">
          <cell r="D1002" t="str">
            <v>22RT60</v>
          </cell>
          <cell r="E1002" t="str">
            <v>Ren Trong PVC DISMY D60</v>
          </cell>
          <cell r="F1002" t="str">
            <v>22140</v>
          </cell>
          <cell r="G1002" t="str">
            <v>PVCNối thẳng ren trong</v>
          </cell>
          <cell r="I1002" t="str">
            <v>Ren Trong</v>
          </cell>
          <cell r="J1002" t="str">
            <v>PVC</v>
          </cell>
          <cell r="K1002" t="str">
            <v>Nối thẳng ren trong</v>
          </cell>
          <cell r="M1002" t="str">
            <v>D60</v>
          </cell>
          <cell r="N1002" t="str">
            <v>122140060060</v>
          </cell>
          <cell r="O1002" t="str">
            <v>Nối thẳng ren trong u.PVC DISMY D60</v>
          </cell>
          <cell r="P1002" t="str">
            <v>cái</v>
          </cell>
          <cell r="R1002" t="str">
            <v>MSRT</v>
          </cell>
          <cell r="T1002" t="str">
            <v>D</v>
          </cell>
          <cell r="U1002" t="e">
            <v>#N/A</v>
          </cell>
          <cell r="V1002" t="str">
            <v/>
          </cell>
          <cell r="W1002">
            <v>0</v>
          </cell>
          <cell r="X1002">
            <v>60</v>
          </cell>
          <cell r="Y1002">
            <v>0</v>
          </cell>
          <cell r="Z1002" t="str">
            <v>136000060060</v>
          </cell>
          <cell r="AA1002" t="str">
            <v>Nối thẳng ren trong u.PVC DISMY D60</v>
          </cell>
          <cell r="AB1002">
            <v>12</v>
          </cell>
          <cell r="AC1002" t="b">
            <v>0</v>
          </cell>
          <cell r="AD1002" t="e">
            <v>#N/A</v>
          </cell>
        </row>
        <row r="1003">
          <cell r="D1003" t="str">
            <v>22MB60</v>
          </cell>
          <cell r="E1003" t="str">
            <v>Mặt Bích PVC DISMY D60</v>
          </cell>
          <cell r="F1003" t="str">
            <v>22170</v>
          </cell>
          <cell r="G1003" t="str">
            <v>PVCMặt bích</v>
          </cell>
          <cell r="I1003" t="str">
            <v>Mặt Bích</v>
          </cell>
          <cell r="J1003" t="str">
            <v>PVC</v>
          </cell>
          <cell r="K1003" t="str">
            <v>Mặt bích</v>
          </cell>
          <cell r="M1003" t="str">
            <v>D60</v>
          </cell>
          <cell r="N1003" t="str">
            <v>122170060060</v>
          </cell>
          <cell r="O1003" t="str">
            <v>Mặt bích u.PVC DISMY D60</v>
          </cell>
          <cell r="P1003" t="str">
            <v>cái</v>
          </cell>
          <cell r="R1003" t="str">
            <v>MB</v>
          </cell>
          <cell r="T1003" t="str">
            <v>D</v>
          </cell>
          <cell r="U1003" t="e">
            <v>#N/A</v>
          </cell>
          <cell r="V1003" t="str">
            <v/>
          </cell>
          <cell r="W1003">
            <v>0</v>
          </cell>
          <cell r="X1003">
            <v>60</v>
          </cell>
          <cell r="Y1003">
            <v>0</v>
          </cell>
          <cell r="Z1003" t="str">
            <v>139000060060</v>
          </cell>
          <cell r="AA1003" t="str">
            <v>Mặt bích u.PVC DISMY D60</v>
          </cell>
          <cell r="AB1003">
            <v>12</v>
          </cell>
          <cell r="AC1003" t="b">
            <v>0</v>
          </cell>
          <cell r="AD1003" t="e">
            <v>#N/A</v>
          </cell>
        </row>
        <row r="1004">
          <cell r="D1004" t="str">
            <v>22MB75</v>
          </cell>
          <cell r="E1004" t="str">
            <v>Mặt Bích PVC DISMY D75</v>
          </cell>
          <cell r="F1004" t="str">
            <v>22170</v>
          </cell>
          <cell r="G1004" t="str">
            <v>PVCMặt bích</v>
          </cell>
          <cell r="I1004" t="str">
            <v>Mặt Bích</v>
          </cell>
          <cell r="J1004" t="str">
            <v>PVC</v>
          </cell>
          <cell r="K1004" t="str">
            <v>Mặt bích</v>
          </cell>
          <cell r="M1004" t="str">
            <v>D75</v>
          </cell>
          <cell r="N1004" t="str">
            <v>122170075075</v>
          </cell>
          <cell r="O1004" t="str">
            <v>Mặt bích u.PVC DISMY D75</v>
          </cell>
          <cell r="P1004" t="str">
            <v>cái</v>
          </cell>
          <cell r="R1004" t="str">
            <v>MB</v>
          </cell>
          <cell r="T1004" t="str">
            <v>D</v>
          </cell>
          <cell r="U1004" t="e">
            <v>#N/A</v>
          </cell>
          <cell r="V1004" t="str">
            <v/>
          </cell>
          <cell r="W1004">
            <v>0</v>
          </cell>
          <cell r="X1004">
            <v>75</v>
          </cell>
          <cell r="Y1004">
            <v>0</v>
          </cell>
          <cell r="Z1004" t="str">
            <v>139000075075</v>
          </cell>
          <cell r="AA1004" t="str">
            <v>Mặt bích u.PVC DISMY D75</v>
          </cell>
          <cell r="AB1004">
            <v>12</v>
          </cell>
          <cell r="AC1004" t="b">
            <v>0</v>
          </cell>
          <cell r="AD1004" t="e">
            <v>#N/A</v>
          </cell>
        </row>
        <row r="1005">
          <cell r="D1005" t="str">
            <v>22MB90</v>
          </cell>
          <cell r="E1005" t="str">
            <v>Mặt Bích PVC DISMY D90</v>
          </cell>
          <cell r="F1005" t="str">
            <v>22170</v>
          </cell>
          <cell r="G1005" t="str">
            <v>PVCMặt bích</v>
          </cell>
          <cell r="I1005" t="str">
            <v>Mặt Bích</v>
          </cell>
          <cell r="J1005" t="str">
            <v>PVC</v>
          </cell>
          <cell r="K1005" t="str">
            <v>Mặt bích</v>
          </cell>
          <cell r="M1005" t="str">
            <v>D90</v>
          </cell>
          <cell r="N1005" t="str">
            <v>122170090090</v>
          </cell>
          <cell r="O1005" t="str">
            <v>Mặt bích u.PVC DISMY D90</v>
          </cell>
          <cell r="P1005" t="str">
            <v>cái</v>
          </cell>
          <cell r="R1005" t="str">
            <v>MB</v>
          </cell>
          <cell r="T1005" t="str">
            <v>D</v>
          </cell>
          <cell r="U1005" t="e">
            <v>#N/A</v>
          </cell>
          <cell r="V1005" t="str">
            <v/>
          </cell>
          <cell r="W1005">
            <v>0</v>
          </cell>
          <cell r="X1005">
            <v>90</v>
          </cell>
          <cell r="Y1005">
            <v>0</v>
          </cell>
          <cell r="Z1005" t="str">
            <v>139000090090</v>
          </cell>
          <cell r="AA1005" t="str">
            <v>Mặt bích u.PVC DISMY D90</v>
          </cell>
          <cell r="AB1005">
            <v>12</v>
          </cell>
          <cell r="AC1005" t="b">
            <v>0</v>
          </cell>
          <cell r="AD1005" t="e">
            <v>#N/A</v>
          </cell>
        </row>
        <row r="1006">
          <cell r="D1006" t="str">
            <v>22MB110</v>
          </cell>
          <cell r="E1006" t="str">
            <v>Mặt Bích PVC DISMY D110</v>
          </cell>
          <cell r="F1006" t="str">
            <v>22170</v>
          </cell>
          <cell r="G1006" t="str">
            <v>PVCMặt bích</v>
          </cell>
          <cell r="I1006" t="str">
            <v>Mặt Bích</v>
          </cell>
          <cell r="J1006" t="str">
            <v>PVC</v>
          </cell>
          <cell r="K1006" t="str">
            <v>Mặt bích</v>
          </cell>
          <cell r="M1006" t="str">
            <v>D110</v>
          </cell>
          <cell r="N1006" t="str">
            <v>122170110110</v>
          </cell>
          <cell r="O1006" t="str">
            <v>Mặt bích u.PVC DISMY D110</v>
          </cell>
          <cell r="P1006" t="str">
            <v>cái</v>
          </cell>
          <cell r="R1006" t="str">
            <v>MB</v>
          </cell>
          <cell r="T1006" t="str">
            <v>D</v>
          </cell>
          <cell r="U1006" t="e">
            <v>#N/A</v>
          </cell>
          <cell r="V1006" t="str">
            <v/>
          </cell>
          <cell r="W1006">
            <v>0</v>
          </cell>
          <cell r="X1006">
            <v>110</v>
          </cell>
          <cell r="Y1006">
            <v>0</v>
          </cell>
          <cell r="Z1006" t="str">
            <v>139000110110</v>
          </cell>
          <cell r="AA1006" t="str">
            <v>Mặt bích u.PVC DISMY D110</v>
          </cell>
          <cell r="AB1006">
            <v>12</v>
          </cell>
          <cell r="AC1006" t="b">
            <v>0</v>
          </cell>
          <cell r="AD1006" t="e">
            <v>#N/A</v>
          </cell>
        </row>
        <row r="1007">
          <cell r="D1007" t="str">
            <v>22MB125</v>
          </cell>
          <cell r="E1007" t="str">
            <v>Mặt Bích PVC DISMY D125</v>
          </cell>
          <cell r="F1007" t="str">
            <v>22170</v>
          </cell>
          <cell r="G1007" t="str">
            <v>PVCMặt bích</v>
          </cell>
          <cell r="I1007" t="str">
            <v>Mặt Bích</v>
          </cell>
          <cell r="J1007" t="str">
            <v>PVC</v>
          </cell>
          <cell r="K1007" t="str">
            <v>Mặt bích</v>
          </cell>
          <cell r="M1007" t="str">
            <v>D125</v>
          </cell>
          <cell r="N1007" t="str">
            <v>122170125125</v>
          </cell>
          <cell r="O1007" t="str">
            <v>Mặt bích u.PVC DISMY D125</v>
          </cell>
          <cell r="P1007" t="str">
            <v>cái</v>
          </cell>
          <cell r="R1007" t="str">
            <v>MB</v>
          </cell>
          <cell r="T1007" t="str">
            <v>D</v>
          </cell>
          <cell r="U1007" t="e">
            <v>#N/A</v>
          </cell>
          <cell r="V1007" t="str">
            <v/>
          </cell>
          <cell r="W1007">
            <v>1</v>
          </cell>
          <cell r="X1007" t="str">
            <v>125</v>
          </cell>
          <cell r="Y1007">
            <v>0</v>
          </cell>
          <cell r="Z1007" t="str">
            <v>139001125125</v>
          </cell>
          <cell r="AA1007" t="str">
            <v>Mặt bích u.PVC DISMY D125</v>
          </cell>
          <cell r="AB1007">
            <v>12</v>
          </cell>
          <cell r="AC1007" t="b">
            <v>0</v>
          </cell>
          <cell r="AD1007" t="e">
            <v>#N/A</v>
          </cell>
        </row>
        <row r="1008">
          <cell r="D1008" t="str">
            <v>22MB140</v>
          </cell>
          <cell r="E1008" t="str">
            <v>Mặt Bích PVC DISMY D140</v>
          </cell>
          <cell r="F1008" t="str">
            <v>22170</v>
          </cell>
          <cell r="G1008" t="str">
            <v>PVCMặt bích</v>
          </cell>
          <cell r="I1008" t="str">
            <v>Mặt Bích</v>
          </cell>
          <cell r="J1008" t="str">
            <v>PVC</v>
          </cell>
          <cell r="K1008" t="str">
            <v>Mặt bích</v>
          </cell>
          <cell r="M1008" t="str">
            <v>D140</v>
          </cell>
          <cell r="N1008" t="str">
            <v>122170140140</v>
          </cell>
          <cell r="O1008" t="str">
            <v>Mặt bích u.PVC DISMY D140</v>
          </cell>
          <cell r="P1008" t="str">
            <v>cái</v>
          </cell>
          <cell r="R1008" t="str">
            <v>MB</v>
          </cell>
          <cell r="T1008" t="str">
            <v>D</v>
          </cell>
          <cell r="U1008" t="e">
            <v>#N/A</v>
          </cell>
          <cell r="V1008" t="str">
            <v/>
          </cell>
          <cell r="W1008">
            <v>0</v>
          </cell>
          <cell r="X1008">
            <v>140</v>
          </cell>
          <cell r="Y1008">
            <v>0</v>
          </cell>
          <cell r="Z1008" t="str">
            <v>139000140140</v>
          </cell>
          <cell r="AA1008" t="str">
            <v>Mặt bích u.PVC DISMY D140</v>
          </cell>
          <cell r="AB1008">
            <v>12</v>
          </cell>
          <cell r="AC1008" t="b">
            <v>0</v>
          </cell>
          <cell r="AD1008" t="e">
            <v>#N/A</v>
          </cell>
        </row>
        <row r="1009">
          <cell r="D1009" t="str">
            <v>22MB160</v>
          </cell>
          <cell r="E1009" t="str">
            <v>Mặt Bích PVC DISMY D160</v>
          </cell>
          <cell r="F1009" t="str">
            <v>22170</v>
          </cell>
          <cell r="G1009" t="str">
            <v>PVCMặt bích</v>
          </cell>
          <cell r="I1009" t="str">
            <v>Mặt Bích</v>
          </cell>
          <cell r="J1009" t="str">
            <v>PVC</v>
          </cell>
          <cell r="K1009" t="str">
            <v>Mặt bích</v>
          </cell>
          <cell r="M1009" t="str">
            <v>D160</v>
          </cell>
          <cell r="N1009" t="str">
            <v>122170160160</v>
          </cell>
          <cell r="O1009" t="str">
            <v>Mặt bích u.PVC DISMY D160</v>
          </cell>
          <cell r="P1009" t="str">
            <v>cái</v>
          </cell>
          <cell r="R1009" t="str">
            <v>MB</v>
          </cell>
          <cell r="T1009" t="str">
            <v>D</v>
          </cell>
          <cell r="U1009" t="e">
            <v>#N/A</v>
          </cell>
          <cell r="V1009" t="str">
            <v/>
          </cell>
          <cell r="W1009">
            <v>0</v>
          </cell>
          <cell r="X1009">
            <v>160</v>
          </cell>
          <cell r="Y1009">
            <v>0</v>
          </cell>
          <cell r="Z1009" t="str">
            <v>139000160160</v>
          </cell>
          <cell r="AA1009" t="str">
            <v>Mặt bích u.PVC DISMY D160</v>
          </cell>
          <cell r="AB1009">
            <v>12</v>
          </cell>
          <cell r="AC1009" t="b">
            <v>0</v>
          </cell>
          <cell r="AD1009" t="e">
            <v>#N/A</v>
          </cell>
        </row>
        <row r="1010">
          <cell r="D1010" t="str">
            <v>22Y60</v>
          </cell>
          <cell r="E1010" t="str">
            <v>Y PVC DISMY D60</v>
          </cell>
          <cell r="F1010" t="str">
            <v>22230</v>
          </cell>
          <cell r="G1010" t="str">
            <v>PVCBa chạc 45°</v>
          </cell>
          <cell r="I1010" t="str">
            <v>Y</v>
          </cell>
          <cell r="J1010" t="str">
            <v>PVC</v>
          </cell>
          <cell r="K1010" t="str">
            <v>Ba chạc 45°</v>
          </cell>
          <cell r="M1010" t="str">
            <v>D60</v>
          </cell>
          <cell r="N1010" t="str">
            <v>122230060060</v>
          </cell>
          <cell r="O1010" t="str">
            <v>Ba chạc 45° u.PVC DISMY D60</v>
          </cell>
          <cell r="P1010" t="str">
            <v>cái</v>
          </cell>
          <cell r="R1010" t="str">
            <v>Y</v>
          </cell>
          <cell r="T1010" t="str">
            <v>D</v>
          </cell>
          <cell r="U1010" t="e">
            <v>#N/A</v>
          </cell>
          <cell r="V1010" t="str">
            <v/>
          </cell>
          <cell r="W1010">
            <v>0</v>
          </cell>
          <cell r="X1010">
            <v>60</v>
          </cell>
          <cell r="Y1010">
            <v>0</v>
          </cell>
          <cell r="Z1010" t="str">
            <v>145000060060</v>
          </cell>
          <cell r="AA1010" t="str">
            <v>Ba chạc 45° u.PVC DISMY D60</v>
          </cell>
          <cell r="AB1010">
            <v>12</v>
          </cell>
          <cell r="AC1010" t="b">
            <v>0</v>
          </cell>
          <cell r="AD1010" t="e">
            <v>#N/A</v>
          </cell>
        </row>
        <row r="1011">
          <cell r="D1011" t="str">
            <v>22Y75</v>
          </cell>
          <cell r="E1011" t="str">
            <v>Y PVC DISMY D75</v>
          </cell>
          <cell r="F1011" t="str">
            <v>22230</v>
          </cell>
          <cell r="G1011" t="str">
            <v>PVCBa chạc 45°</v>
          </cell>
          <cell r="I1011" t="str">
            <v>Y</v>
          </cell>
          <cell r="J1011" t="str">
            <v>PVC</v>
          </cell>
          <cell r="K1011" t="str">
            <v>Ba chạc 45°</v>
          </cell>
          <cell r="M1011" t="str">
            <v>D75</v>
          </cell>
          <cell r="N1011" t="str">
            <v>122230075075</v>
          </cell>
          <cell r="O1011" t="str">
            <v>Ba chạc 45° u.PVC DISMY D75</v>
          </cell>
          <cell r="P1011" t="str">
            <v>cái</v>
          </cell>
          <cell r="R1011" t="str">
            <v>Y</v>
          </cell>
          <cell r="T1011" t="str">
            <v>D</v>
          </cell>
          <cell r="U1011" t="e">
            <v>#N/A</v>
          </cell>
          <cell r="V1011" t="str">
            <v/>
          </cell>
          <cell r="W1011">
            <v>0</v>
          </cell>
          <cell r="X1011">
            <v>75</v>
          </cell>
          <cell r="Y1011">
            <v>0</v>
          </cell>
          <cell r="Z1011" t="str">
            <v>145000075075</v>
          </cell>
          <cell r="AA1011" t="str">
            <v>Ba chạc 45° u.PVC DISMY D75</v>
          </cell>
          <cell r="AB1011">
            <v>12</v>
          </cell>
          <cell r="AC1011" t="b">
            <v>0</v>
          </cell>
          <cell r="AD1011" t="e">
            <v>#N/A</v>
          </cell>
        </row>
        <row r="1012">
          <cell r="D1012" t="str">
            <v>22Y90</v>
          </cell>
          <cell r="E1012" t="str">
            <v>Y PVC DISMY D90</v>
          </cell>
          <cell r="F1012" t="str">
            <v>22230</v>
          </cell>
          <cell r="G1012" t="str">
            <v>PVCBa chạc 45°</v>
          </cell>
          <cell r="I1012" t="str">
            <v>Y</v>
          </cell>
          <cell r="J1012" t="str">
            <v>PVC</v>
          </cell>
          <cell r="K1012" t="str">
            <v>Ba chạc 45°</v>
          </cell>
          <cell r="M1012" t="str">
            <v>D90</v>
          </cell>
          <cell r="N1012" t="str">
            <v>122230090090</v>
          </cell>
          <cell r="O1012" t="str">
            <v>Ba chạc 45° u.PVC DISMY D90</v>
          </cell>
          <cell r="P1012" t="str">
            <v>cái</v>
          </cell>
          <cell r="R1012" t="str">
            <v>Y</v>
          </cell>
          <cell r="T1012" t="str">
            <v>D</v>
          </cell>
          <cell r="U1012" t="e">
            <v>#N/A</v>
          </cell>
          <cell r="V1012" t="str">
            <v/>
          </cell>
          <cell r="W1012">
            <v>0</v>
          </cell>
          <cell r="X1012">
            <v>90</v>
          </cell>
          <cell r="Y1012">
            <v>0</v>
          </cell>
          <cell r="Z1012" t="str">
            <v>145000090090</v>
          </cell>
          <cell r="AA1012" t="str">
            <v>Ba chạc 45° u.PVC DISMY D90</v>
          </cell>
          <cell r="AB1012">
            <v>12</v>
          </cell>
          <cell r="AC1012" t="b">
            <v>0</v>
          </cell>
          <cell r="AD1012" t="e">
            <v>#N/A</v>
          </cell>
        </row>
        <row r="1013">
          <cell r="D1013" t="str">
            <v>22Y110</v>
          </cell>
          <cell r="E1013" t="str">
            <v>Y PVC DISMY D110</v>
          </cell>
          <cell r="F1013" t="str">
            <v>22230</v>
          </cell>
          <cell r="G1013" t="str">
            <v>PVCBa chạc 45°</v>
          </cell>
          <cell r="I1013" t="str">
            <v>Y</v>
          </cell>
          <cell r="J1013" t="str">
            <v>PVC</v>
          </cell>
          <cell r="K1013" t="str">
            <v>Ba chạc 45°</v>
          </cell>
          <cell r="M1013" t="str">
            <v>D110</v>
          </cell>
          <cell r="N1013" t="str">
            <v>122230110110</v>
          </cell>
          <cell r="O1013" t="str">
            <v>Ba chạc 45° u.PVC DISMY D110</v>
          </cell>
          <cell r="P1013" t="str">
            <v>cái</v>
          </cell>
          <cell r="R1013" t="str">
            <v>Y</v>
          </cell>
          <cell r="T1013" t="str">
            <v>D</v>
          </cell>
          <cell r="U1013" t="e">
            <v>#N/A</v>
          </cell>
          <cell r="V1013" t="str">
            <v/>
          </cell>
          <cell r="W1013">
            <v>0</v>
          </cell>
          <cell r="X1013">
            <v>110</v>
          </cell>
          <cell r="Y1013">
            <v>0</v>
          </cell>
          <cell r="Z1013" t="str">
            <v>145000110110</v>
          </cell>
          <cell r="AA1013" t="str">
            <v>Ba chạc 45° u.PVC DISMY D110</v>
          </cell>
          <cell r="AB1013">
            <v>12</v>
          </cell>
          <cell r="AC1013" t="b">
            <v>0</v>
          </cell>
          <cell r="AD1013" t="e">
            <v>#N/A</v>
          </cell>
        </row>
        <row r="1014">
          <cell r="D1014" t="str">
            <v>22Y125</v>
          </cell>
          <cell r="E1014" t="str">
            <v>Y PVC DISMY D125</v>
          </cell>
          <cell r="F1014" t="str">
            <v>22230</v>
          </cell>
          <cell r="G1014" t="str">
            <v>PVCBa chạc 45°</v>
          </cell>
          <cell r="I1014" t="str">
            <v>Y</v>
          </cell>
          <cell r="J1014" t="str">
            <v>PVC</v>
          </cell>
          <cell r="K1014" t="str">
            <v>Ba chạc 45°</v>
          </cell>
          <cell r="M1014" t="str">
            <v>D125</v>
          </cell>
          <cell r="N1014" t="str">
            <v>122230125125</v>
          </cell>
          <cell r="O1014" t="str">
            <v>Ba chạc 45° u.PVC DISMY D125</v>
          </cell>
          <cell r="P1014" t="str">
            <v>cái</v>
          </cell>
          <cell r="R1014" t="str">
            <v>Y</v>
          </cell>
          <cell r="T1014" t="str">
            <v>D</v>
          </cell>
          <cell r="U1014" t="e">
            <v>#N/A</v>
          </cell>
          <cell r="V1014" t="str">
            <v/>
          </cell>
          <cell r="W1014">
            <v>0</v>
          </cell>
          <cell r="X1014">
            <v>125</v>
          </cell>
          <cell r="Y1014">
            <v>0</v>
          </cell>
          <cell r="Z1014" t="str">
            <v>145000125125</v>
          </cell>
          <cell r="AA1014" t="str">
            <v>Ba chạc 45° u.PVC DISMY D125</v>
          </cell>
          <cell r="AB1014">
            <v>12</v>
          </cell>
          <cell r="AC1014" t="b">
            <v>0</v>
          </cell>
          <cell r="AD1014" t="e">
            <v>#N/A</v>
          </cell>
        </row>
        <row r="1015">
          <cell r="D1015" t="str">
            <v>22Y140</v>
          </cell>
          <cell r="E1015" t="str">
            <v>Y PVC DISMY D140</v>
          </cell>
          <cell r="F1015" t="str">
            <v>22230</v>
          </cell>
          <cell r="G1015" t="str">
            <v>PVCBa chạc 45°</v>
          </cell>
          <cell r="I1015" t="str">
            <v>Y</v>
          </cell>
          <cell r="J1015" t="str">
            <v>PVC</v>
          </cell>
          <cell r="K1015" t="str">
            <v>Ba chạc 45°</v>
          </cell>
          <cell r="M1015" t="str">
            <v>D140</v>
          </cell>
          <cell r="N1015" t="str">
            <v>122230140140</v>
          </cell>
          <cell r="O1015" t="str">
            <v>Ba chạc 45° u.PVC DISMY D140</v>
          </cell>
          <cell r="P1015" t="str">
            <v>cái</v>
          </cell>
          <cell r="R1015" t="str">
            <v>Y</v>
          </cell>
          <cell r="T1015" t="str">
            <v>D</v>
          </cell>
          <cell r="U1015" t="e">
            <v>#N/A</v>
          </cell>
          <cell r="V1015" t="str">
            <v/>
          </cell>
          <cell r="W1015">
            <v>0</v>
          </cell>
          <cell r="X1015">
            <v>140</v>
          </cell>
          <cell r="Y1015">
            <v>0</v>
          </cell>
          <cell r="Z1015" t="str">
            <v>145000140140</v>
          </cell>
          <cell r="AA1015" t="str">
            <v>Ba chạc 45° u.PVC DISMY D140</v>
          </cell>
          <cell r="AB1015">
            <v>12</v>
          </cell>
          <cell r="AC1015" t="b">
            <v>0</v>
          </cell>
          <cell r="AD1015" t="e">
            <v>#N/A</v>
          </cell>
        </row>
        <row r="1016">
          <cell r="D1016" t="str">
            <v>22Y10160</v>
          </cell>
          <cell r="E1016" t="str">
            <v>Y PVC DISMY D160 PN10</v>
          </cell>
          <cell r="F1016" t="str">
            <v>22230</v>
          </cell>
          <cell r="G1016" t="str">
            <v>PVCBa chạc 45°</v>
          </cell>
          <cell r="I1016" t="str">
            <v>Y</v>
          </cell>
          <cell r="J1016" t="str">
            <v>PVC</v>
          </cell>
          <cell r="K1016" t="str">
            <v>Ba chạc 45°</v>
          </cell>
          <cell r="M1016" t="str">
            <v>D160 PN10</v>
          </cell>
          <cell r="N1016" t="str">
            <v>122230160010</v>
          </cell>
          <cell r="O1016" t="str">
            <v>Ba chạc 45° u.PVC DISMY D160 PN10</v>
          </cell>
          <cell r="P1016" t="str">
            <v>cái</v>
          </cell>
          <cell r="R1016" t="str">
            <v>Y</v>
          </cell>
          <cell r="T1016" t="str">
            <v>D</v>
          </cell>
          <cell r="U1016" t="e">
            <v>#N/A</v>
          </cell>
          <cell r="V1016" t="str">
            <v/>
          </cell>
          <cell r="W1016">
            <v>0</v>
          </cell>
          <cell r="X1016">
            <v>160</v>
          </cell>
          <cell r="Y1016">
            <v>10</v>
          </cell>
          <cell r="Z1016" t="str">
            <v>145000160010</v>
          </cell>
          <cell r="AA1016" t="str">
            <v>Ba chạc 45° u.PVC DISMY D160 PN10</v>
          </cell>
          <cell r="AB1016">
            <v>12</v>
          </cell>
          <cell r="AC1016" t="b">
            <v>0</v>
          </cell>
          <cell r="AD1016" t="e">
            <v>#N/A</v>
          </cell>
        </row>
        <row r="1017">
          <cell r="D1017" t="str">
            <v>22Y160</v>
          </cell>
          <cell r="E1017" t="str">
            <v>Y PVC DISMY D160</v>
          </cell>
          <cell r="F1017" t="str">
            <v>22230</v>
          </cell>
          <cell r="G1017" t="str">
            <v>PVCBa chạc 45°</v>
          </cell>
          <cell r="I1017" t="str">
            <v>Y</v>
          </cell>
          <cell r="J1017" t="str">
            <v>PVC</v>
          </cell>
          <cell r="K1017" t="str">
            <v>Ba chạc 45°</v>
          </cell>
          <cell r="M1017" t="str">
            <v>D160</v>
          </cell>
          <cell r="N1017" t="str">
            <v>122230160160</v>
          </cell>
          <cell r="O1017" t="str">
            <v>Ba chạc 45° u.PVC DISMY D160</v>
          </cell>
          <cell r="P1017" t="str">
            <v>cái</v>
          </cell>
          <cell r="R1017" t="str">
            <v>Y</v>
          </cell>
          <cell r="T1017" t="str">
            <v>D</v>
          </cell>
          <cell r="U1017" t="e">
            <v>#N/A</v>
          </cell>
          <cell r="V1017" t="str">
            <v/>
          </cell>
          <cell r="W1017">
            <v>0</v>
          </cell>
          <cell r="X1017">
            <v>160</v>
          </cell>
          <cell r="Y1017">
            <v>0</v>
          </cell>
          <cell r="Z1017" t="str">
            <v>145000160160</v>
          </cell>
          <cell r="AA1017" t="str">
            <v>Ba chạc 45° u.PVC DISMY D160</v>
          </cell>
          <cell r="AB1017">
            <v>12</v>
          </cell>
          <cell r="AC1017" t="b">
            <v>0</v>
          </cell>
          <cell r="AD1017" t="e">
            <v>#N/A</v>
          </cell>
        </row>
        <row r="1018">
          <cell r="D1018" t="str">
            <v>22Y200</v>
          </cell>
          <cell r="E1018" t="str">
            <v>Y PVC DISMY D200</v>
          </cell>
          <cell r="F1018" t="str">
            <v>22230</v>
          </cell>
          <cell r="G1018" t="str">
            <v>PVCBa chạc 45°</v>
          </cell>
          <cell r="I1018" t="str">
            <v>Y</v>
          </cell>
          <cell r="J1018" t="str">
            <v>PVC</v>
          </cell>
          <cell r="K1018" t="str">
            <v>Ba chạc 45°</v>
          </cell>
          <cell r="M1018" t="str">
            <v>D200</v>
          </cell>
          <cell r="N1018" t="str">
            <v>122230200200</v>
          </cell>
          <cell r="O1018" t="str">
            <v>Ba chạc 45° u.PVC DISMY D200</v>
          </cell>
          <cell r="P1018" t="str">
            <v>cái</v>
          </cell>
          <cell r="R1018" t="str">
            <v>Y</v>
          </cell>
          <cell r="T1018" t="str">
            <v>D</v>
          </cell>
          <cell r="U1018" t="e">
            <v>#N/A</v>
          </cell>
          <cell r="V1018" t="str">
            <v/>
          </cell>
          <cell r="W1018">
            <v>0</v>
          </cell>
          <cell r="X1018">
            <v>200</v>
          </cell>
          <cell r="Y1018">
            <v>0</v>
          </cell>
          <cell r="Z1018" t="str">
            <v>145000200200</v>
          </cell>
          <cell r="AA1018" t="str">
            <v>Ba chạc 45° u.PVC DISMY D200</v>
          </cell>
          <cell r="AB1018">
            <v>12</v>
          </cell>
          <cell r="AC1018" t="b">
            <v>0</v>
          </cell>
          <cell r="AD1018" t="e">
            <v>#N/A</v>
          </cell>
        </row>
        <row r="1019">
          <cell r="D1019" t="str">
            <v>22TCO90</v>
          </cell>
          <cell r="E1019" t="str">
            <v>Tê cong PVC DISMY D90</v>
          </cell>
          <cell r="F1019">
            <v>22240</v>
          </cell>
          <cell r="G1019" t="str">
            <v>PVCBa chạc 90° cong</v>
          </cell>
          <cell r="I1019" t="str">
            <v>Tê cong</v>
          </cell>
          <cell r="J1019" t="str">
            <v>PVC</v>
          </cell>
          <cell r="K1019" t="str">
            <v>Ba chạc 90° cong</v>
          </cell>
          <cell r="M1019" t="str">
            <v>D90</v>
          </cell>
          <cell r="N1019" t="str">
            <v>122240090090</v>
          </cell>
          <cell r="O1019" t="str">
            <v>Ba chạc 90° cong u.PVC DISMY D90</v>
          </cell>
          <cell r="P1019" t="str">
            <v>cái</v>
          </cell>
          <cell r="R1019" t="str">
            <v>TCO</v>
          </cell>
          <cell r="T1019" t="str">
            <v>D</v>
          </cell>
          <cell r="U1019" t="e">
            <v>#N/A</v>
          </cell>
          <cell r="V1019" t="str">
            <v/>
          </cell>
          <cell r="W1019">
            <v>0</v>
          </cell>
          <cell r="X1019">
            <v>90</v>
          </cell>
          <cell r="Y1019">
            <v>0</v>
          </cell>
          <cell r="Z1019" t="str">
            <v>130000090090</v>
          </cell>
          <cell r="AA1019" t="str">
            <v>Ba chạc 90° cong u.PVC DISMY D90</v>
          </cell>
          <cell r="AB1019">
            <v>12</v>
          </cell>
          <cell r="AC1019" t="b">
            <v>0</v>
          </cell>
          <cell r="AD1019" t="e">
            <v>#N/A</v>
          </cell>
        </row>
        <row r="1020">
          <cell r="D1020" t="str">
            <v>22TCO110</v>
          </cell>
          <cell r="E1020" t="str">
            <v>Tê cong PVC DISMY D110</v>
          </cell>
          <cell r="F1020">
            <v>22240</v>
          </cell>
          <cell r="G1020" t="str">
            <v>PVCBa chạc 90° cong</v>
          </cell>
          <cell r="I1020" t="str">
            <v>Tê cong</v>
          </cell>
          <cell r="J1020" t="str">
            <v>PVC</v>
          </cell>
          <cell r="K1020" t="str">
            <v>Ba chạc 90° cong</v>
          </cell>
          <cell r="M1020" t="str">
            <v>D110</v>
          </cell>
          <cell r="N1020" t="str">
            <v>122240110110</v>
          </cell>
          <cell r="O1020" t="str">
            <v>Ba chạc 90° cong u.PVC DISMY D110</v>
          </cell>
          <cell r="P1020" t="str">
            <v>cái</v>
          </cell>
          <cell r="R1020" t="str">
            <v>TCO</v>
          </cell>
          <cell r="T1020" t="str">
            <v>D</v>
          </cell>
          <cell r="U1020" t="e">
            <v>#N/A</v>
          </cell>
          <cell r="V1020" t="str">
            <v/>
          </cell>
          <cell r="W1020">
            <v>0</v>
          </cell>
          <cell r="X1020">
            <v>110</v>
          </cell>
          <cell r="Y1020">
            <v>0</v>
          </cell>
          <cell r="Z1020" t="str">
            <v>130000110110</v>
          </cell>
          <cell r="AA1020" t="str">
            <v>Ba chạc 90° cong u.PVC DISMY D110</v>
          </cell>
          <cell r="AB1020">
            <v>12</v>
          </cell>
          <cell r="AC1020" t="b">
            <v>0</v>
          </cell>
          <cell r="AD1020" t="e">
            <v>#N/A</v>
          </cell>
        </row>
        <row r="1021">
          <cell r="D1021" t="str">
            <v>22CN.906010</v>
          </cell>
          <cell r="E1021" t="str">
            <v>Côn thu PVC DISMY D90/60 PN10</v>
          </cell>
          <cell r="F1021">
            <v>22250</v>
          </cell>
          <cell r="G1021" t="str">
            <v>PVCNối thẳng chuyển bậcPN10</v>
          </cell>
          <cell r="I1021" t="str">
            <v>Côn thu</v>
          </cell>
          <cell r="J1021" t="str">
            <v>PVC</v>
          </cell>
          <cell r="K1021" t="str">
            <v>Nối thẳng chuyển bậc</v>
          </cell>
          <cell r="M1021" t="str">
            <v>D90/60 PN10</v>
          </cell>
          <cell r="N1021" t="str">
            <v>122250090060</v>
          </cell>
          <cell r="O1021" t="str">
            <v>Nối thẳng chuyển bậc u.PVC DISMY D90/60 PN10</v>
          </cell>
          <cell r="P1021" t="str">
            <v>cái</v>
          </cell>
          <cell r="R1021" t="str">
            <v>cngc</v>
          </cell>
          <cell r="T1021" t="str">
            <v>GC</v>
          </cell>
          <cell r="U1021">
            <v>10</v>
          </cell>
          <cell r="V1021" t="str">
            <v/>
          </cell>
          <cell r="W1021">
            <v>0</v>
          </cell>
          <cell r="X1021">
            <v>90</v>
          </cell>
          <cell r="Y1021">
            <v>60</v>
          </cell>
          <cell r="Z1021" t="e">
            <v>#N/A</v>
          </cell>
          <cell r="AA1021" t="str">
            <v>Nối thẳng chuyển bậc u.PVC DISMY D90/60 PN10</v>
          </cell>
          <cell r="AB1021">
            <v>12</v>
          </cell>
          <cell r="AC1021" t="b">
            <v>0</v>
          </cell>
          <cell r="AD1021" t="e">
            <v>#N/A</v>
          </cell>
        </row>
        <row r="1022">
          <cell r="D1022" t="str">
            <v>22CN.1106010</v>
          </cell>
          <cell r="E1022" t="str">
            <v>Côn thu PVC DISMY D110/60 PN10</v>
          </cell>
          <cell r="F1022">
            <v>22250</v>
          </cell>
          <cell r="G1022" t="str">
            <v>PVCNối thẳng chuyển bậcPN10</v>
          </cell>
          <cell r="I1022" t="str">
            <v>Côn thu</v>
          </cell>
          <cell r="J1022" t="str">
            <v>PVC</v>
          </cell>
          <cell r="K1022" t="str">
            <v>Nối thẳng chuyển bậc</v>
          </cell>
          <cell r="M1022" t="str">
            <v>D110/60 PN10</v>
          </cell>
          <cell r="N1022" t="str">
            <v>122250110060</v>
          </cell>
          <cell r="O1022" t="str">
            <v>Nối thẳng chuyển bậc u.PVC DISMY D110/60 PN10</v>
          </cell>
          <cell r="P1022" t="str">
            <v>cái</v>
          </cell>
          <cell r="R1022" t="str">
            <v>cngc</v>
          </cell>
          <cell r="T1022" t="str">
            <v>GC</v>
          </cell>
          <cell r="U1022">
            <v>10</v>
          </cell>
          <cell r="V1022" t="str">
            <v/>
          </cell>
          <cell r="W1022">
            <v>0</v>
          </cell>
          <cell r="X1022">
            <v>110</v>
          </cell>
          <cell r="Y1022">
            <v>60</v>
          </cell>
          <cell r="Z1022" t="e">
            <v>#N/A</v>
          </cell>
          <cell r="AA1022" t="str">
            <v>Nối thẳng chuyển bậc u.PVC DISMY D110/60 PN10</v>
          </cell>
          <cell r="AB1022">
            <v>12</v>
          </cell>
          <cell r="AC1022" t="b">
            <v>0</v>
          </cell>
          <cell r="AD1022" t="e">
            <v>#N/A</v>
          </cell>
        </row>
        <row r="1023">
          <cell r="D1023" t="str">
            <v>22CN.1107510</v>
          </cell>
          <cell r="E1023" t="str">
            <v>Côn thu PVC DISMY D110/75 PN10</v>
          </cell>
          <cell r="F1023">
            <v>22250</v>
          </cell>
          <cell r="G1023" t="str">
            <v>PVCNối thẳng chuyển bậcPN10</v>
          </cell>
          <cell r="I1023" t="str">
            <v>Côn thu</v>
          </cell>
          <cell r="J1023" t="str">
            <v>PVC</v>
          </cell>
          <cell r="K1023" t="str">
            <v>Nối thẳng chuyển bậc</v>
          </cell>
          <cell r="M1023" t="str">
            <v>D110/75 PN10</v>
          </cell>
          <cell r="N1023" t="str">
            <v>122250110075</v>
          </cell>
          <cell r="O1023" t="str">
            <v>Nối thẳng chuyển bậc u.PVC DISMY D110/75 PN10</v>
          </cell>
          <cell r="P1023" t="str">
            <v>cái</v>
          </cell>
          <cell r="R1023" t="str">
            <v>cngc</v>
          </cell>
          <cell r="T1023" t="str">
            <v>GC</v>
          </cell>
          <cell r="U1023">
            <v>10</v>
          </cell>
          <cell r="V1023" t="str">
            <v/>
          </cell>
          <cell r="W1023">
            <v>0</v>
          </cell>
          <cell r="X1023">
            <v>110</v>
          </cell>
          <cell r="Y1023">
            <v>75</v>
          </cell>
          <cell r="Z1023" t="e">
            <v>#N/A</v>
          </cell>
          <cell r="AA1023" t="str">
            <v>Nối thẳng chuyển bậc u.PVC DISMY D110/75 PN10</v>
          </cell>
          <cell r="AB1023">
            <v>12</v>
          </cell>
          <cell r="AC1023" t="b">
            <v>0</v>
          </cell>
          <cell r="AD1023" t="e">
            <v>#N/A</v>
          </cell>
        </row>
        <row r="1024">
          <cell r="D1024" t="str">
            <v>22CN.1109010</v>
          </cell>
          <cell r="E1024" t="str">
            <v>Côn thu PVC DISMY D110/90 PN10</v>
          </cell>
          <cell r="F1024">
            <v>22250</v>
          </cell>
          <cell r="G1024" t="str">
            <v>PVCNối thẳng chuyển bậcPN10</v>
          </cell>
          <cell r="I1024" t="str">
            <v>Côn thu</v>
          </cell>
          <cell r="J1024" t="str">
            <v>PVC</v>
          </cell>
          <cell r="K1024" t="str">
            <v>Nối thẳng chuyển bậc</v>
          </cell>
          <cell r="M1024" t="str">
            <v>D110/90 PN10</v>
          </cell>
          <cell r="N1024" t="str">
            <v>122250110090</v>
          </cell>
          <cell r="O1024" t="str">
            <v>Nối thẳng chuyển bậc u.PVC DISMY D110/90 PN10</v>
          </cell>
          <cell r="P1024" t="str">
            <v>cái</v>
          </cell>
          <cell r="R1024" t="str">
            <v>cngc</v>
          </cell>
          <cell r="T1024" t="str">
            <v>GC</v>
          </cell>
          <cell r="U1024">
            <v>10</v>
          </cell>
          <cell r="V1024" t="str">
            <v/>
          </cell>
          <cell r="W1024">
            <v>0</v>
          </cell>
          <cell r="X1024">
            <v>110</v>
          </cell>
          <cell r="Y1024">
            <v>90</v>
          </cell>
          <cell r="Z1024" t="e">
            <v>#N/A</v>
          </cell>
          <cell r="AA1024" t="str">
            <v>Nối thẳng chuyển bậc u.PVC DISMY D110/90 PN10</v>
          </cell>
          <cell r="AB1024">
            <v>12</v>
          </cell>
          <cell r="AC1024" t="b">
            <v>0</v>
          </cell>
          <cell r="AD1024" t="e">
            <v>#N/A</v>
          </cell>
        </row>
        <row r="1025">
          <cell r="D1025" t="str">
            <v>22XP60</v>
          </cell>
          <cell r="E1025" t="str">
            <v>Xi Phông PVC DISMY D60</v>
          </cell>
          <cell r="F1025">
            <v>22260</v>
          </cell>
          <cell r="G1025" t="str">
            <v>PVCXi Phông</v>
          </cell>
          <cell r="I1025" t="str">
            <v>Xi Phông</v>
          </cell>
          <cell r="J1025" t="str">
            <v>PVC</v>
          </cell>
          <cell r="K1025" t="str">
            <v>Xi Phông</v>
          </cell>
          <cell r="M1025" t="str">
            <v>D60</v>
          </cell>
          <cell r="N1025" t="str">
            <v>122260060060</v>
          </cell>
          <cell r="O1025" t="str">
            <v>Xi Phông u.PVC DISMY D60</v>
          </cell>
          <cell r="P1025" t="str">
            <v>cái</v>
          </cell>
          <cell r="R1025" t="str">
            <v>XP</v>
          </cell>
          <cell r="T1025" t="str">
            <v>D</v>
          </cell>
          <cell r="U1025" t="e">
            <v>#N/A</v>
          </cell>
          <cell r="V1025" t="str">
            <v/>
          </cell>
          <cell r="W1025">
            <v>0</v>
          </cell>
          <cell r="X1025">
            <v>60</v>
          </cell>
          <cell r="Y1025">
            <v>0</v>
          </cell>
          <cell r="Z1025" t="str">
            <v>146000060060</v>
          </cell>
          <cell r="AA1025" t="str">
            <v>Xi Phông u.PVC DISMY D60</v>
          </cell>
          <cell r="AB1025">
            <v>12</v>
          </cell>
          <cell r="AC1025" t="b">
            <v>1</v>
          </cell>
          <cell r="AD1025" t="e">
            <v>#N/A</v>
          </cell>
        </row>
        <row r="1026">
          <cell r="D1026" t="str">
            <v>22XP75</v>
          </cell>
          <cell r="E1026" t="str">
            <v>Xi Phông PVC DISMY D75</v>
          </cell>
          <cell r="F1026">
            <v>22260</v>
          </cell>
          <cell r="G1026" t="str">
            <v>PVCXi Phông</v>
          </cell>
          <cell r="I1026" t="str">
            <v>Xi Phông</v>
          </cell>
          <cell r="J1026" t="str">
            <v>PVC</v>
          </cell>
          <cell r="K1026" t="str">
            <v>Xi Phông</v>
          </cell>
          <cell r="M1026" t="str">
            <v>D75</v>
          </cell>
          <cell r="N1026" t="str">
            <v>122260075075</v>
          </cell>
          <cell r="O1026" t="str">
            <v>Xi Phông u.PVC DISMY D75</v>
          </cell>
          <cell r="P1026" t="str">
            <v>cái</v>
          </cell>
          <cell r="R1026" t="str">
            <v>XP</v>
          </cell>
          <cell r="T1026" t="str">
            <v>D</v>
          </cell>
          <cell r="U1026" t="e">
            <v>#N/A</v>
          </cell>
          <cell r="V1026" t="str">
            <v/>
          </cell>
          <cell r="W1026">
            <v>0</v>
          </cell>
          <cell r="X1026">
            <v>75</v>
          </cell>
          <cell r="Y1026">
            <v>0</v>
          </cell>
          <cell r="Z1026" t="str">
            <v>146000075075</v>
          </cell>
          <cell r="AA1026" t="str">
            <v>Xi Phông u.PVC DISMY D75</v>
          </cell>
          <cell r="AB1026">
            <v>12</v>
          </cell>
          <cell r="AC1026" t="b">
            <v>1</v>
          </cell>
          <cell r="AD1026" t="e">
            <v>#N/A</v>
          </cell>
        </row>
        <row r="1027">
          <cell r="D1027" t="str">
            <v>23VC21</v>
          </cell>
          <cell r="E1027" t="str">
            <v>Van nhựa PVC Dismy D21</v>
          </cell>
          <cell r="F1027">
            <v>22280</v>
          </cell>
          <cell r="G1027" t="str">
            <v>PVCVan nhựa</v>
          </cell>
          <cell r="I1027" t="str">
            <v>Van nhựa</v>
          </cell>
          <cell r="J1027" t="str">
            <v>PVC</v>
          </cell>
          <cell r="K1027" t="str">
            <v>Van nhựa</v>
          </cell>
          <cell r="M1027" t="str">
            <v>D21</v>
          </cell>
          <cell r="N1027" t="str">
            <v>122280021021</v>
          </cell>
          <cell r="O1027" t="str">
            <v>Van nhựa u.PVC DISMY D21</v>
          </cell>
          <cell r="P1027" t="str">
            <v>cái</v>
          </cell>
          <cell r="R1027" t="str">
            <v>VC</v>
          </cell>
          <cell r="U1027" t="e">
            <v>#N/A</v>
          </cell>
          <cell r="V1027" t="str">
            <v/>
          </cell>
          <cell r="W1027">
            <v>0</v>
          </cell>
          <cell r="X1027">
            <v>21</v>
          </cell>
          <cell r="Y1027">
            <v>0</v>
          </cell>
          <cell r="Z1027" t="str">
            <v>148000021021</v>
          </cell>
          <cell r="AA1027" t="str">
            <v>Van nhựa u.PVC DISMY D21</v>
          </cell>
          <cell r="AB1027">
            <v>12</v>
          </cell>
          <cell r="AC1027" t="b">
            <v>1</v>
          </cell>
          <cell r="AD1027" t="e">
            <v>#N/A</v>
          </cell>
        </row>
        <row r="1028">
          <cell r="D1028" t="str">
            <v>23VC27</v>
          </cell>
          <cell r="E1028" t="str">
            <v>Van nhựa PVC Dismy D27</v>
          </cell>
          <cell r="F1028">
            <v>22280</v>
          </cell>
          <cell r="G1028" t="str">
            <v>PVCVan nhựa</v>
          </cell>
          <cell r="I1028" t="str">
            <v>Van nhựa</v>
          </cell>
          <cell r="J1028" t="str">
            <v>PVC</v>
          </cell>
          <cell r="K1028" t="str">
            <v>Van nhựa</v>
          </cell>
          <cell r="M1028" t="str">
            <v>D27</v>
          </cell>
          <cell r="N1028" t="str">
            <v>122280027027</v>
          </cell>
          <cell r="O1028" t="str">
            <v>Van nhựa u.PVC DISMY D27</v>
          </cell>
          <cell r="P1028" t="str">
            <v>cái</v>
          </cell>
          <cell r="R1028" t="str">
            <v>VC</v>
          </cell>
          <cell r="U1028" t="e">
            <v>#N/A</v>
          </cell>
          <cell r="V1028" t="str">
            <v/>
          </cell>
          <cell r="W1028">
            <v>0</v>
          </cell>
          <cell r="X1028">
            <v>27</v>
          </cell>
          <cell r="Y1028">
            <v>0</v>
          </cell>
          <cell r="Z1028" t="str">
            <v>148000027027</v>
          </cell>
          <cell r="AA1028" t="str">
            <v>Van nhựa u.PVC DISMY D27</v>
          </cell>
          <cell r="AB1028">
            <v>12</v>
          </cell>
          <cell r="AC1028" t="b">
            <v>1</v>
          </cell>
          <cell r="AD1028" t="e">
            <v>#N/A</v>
          </cell>
        </row>
        <row r="1029">
          <cell r="D1029" t="str">
            <v>23VC34</v>
          </cell>
          <cell r="E1029" t="str">
            <v>Van nhựa PVC Dismy D34</v>
          </cell>
          <cell r="F1029">
            <v>22280</v>
          </cell>
          <cell r="G1029" t="str">
            <v>PVCVan nhựa</v>
          </cell>
          <cell r="I1029" t="str">
            <v>Van nhựa</v>
          </cell>
          <cell r="J1029" t="str">
            <v>PVC</v>
          </cell>
          <cell r="K1029" t="str">
            <v>Van nhựa</v>
          </cell>
          <cell r="M1029" t="str">
            <v>D34</v>
          </cell>
          <cell r="N1029" t="str">
            <v>122280034034</v>
          </cell>
          <cell r="O1029" t="str">
            <v>Van nhựa u.PVC DISMY D34</v>
          </cell>
          <cell r="P1029" t="str">
            <v>cái</v>
          </cell>
          <cell r="R1029" t="str">
            <v>VC</v>
          </cell>
          <cell r="U1029" t="e">
            <v>#N/A</v>
          </cell>
          <cell r="V1029" t="str">
            <v/>
          </cell>
          <cell r="W1029">
            <v>0</v>
          </cell>
          <cell r="X1029">
            <v>34</v>
          </cell>
          <cell r="Y1029">
            <v>0</v>
          </cell>
          <cell r="Z1029" t="str">
            <v>148000034034</v>
          </cell>
          <cell r="AA1029" t="str">
            <v>Van nhựa u.PVC DISMY D34</v>
          </cell>
          <cell r="AB1029">
            <v>12</v>
          </cell>
          <cell r="AC1029" t="b">
            <v>1</v>
          </cell>
          <cell r="AD1029" t="e">
            <v>#N/A</v>
          </cell>
        </row>
        <row r="1030">
          <cell r="D1030" t="str">
            <v>23VC42</v>
          </cell>
          <cell r="E1030" t="str">
            <v>Van nhựa PVC Dismy D42</v>
          </cell>
          <cell r="F1030">
            <v>22280</v>
          </cell>
          <cell r="G1030" t="str">
            <v>PVCVan nhựa</v>
          </cell>
          <cell r="I1030" t="str">
            <v>Van nhựa</v>
          </cell>
          <cell r="J1030" t="str">
            <v>PVC</v>
          </cell>
          <cell r="K1030" t="str">
            <v>Van nhựa</v>
          </cell>
          <cell r="M1030" t="str">
            <v>D42</v>
          </cell>
          <cell r="N1030" t="str">
            <v>122280042042</v>
          </cell>
          <cell r="O1030" t="str">
            <v>Van nhựa u.PVC DISMY D42</v>
          </cell>
          <cell r="P1030" t="str">
            <v>cái</v>
          </cell>
          <cell r="R1030" t="str">
            <v>VC</v>
          </cell>
          <cell r="U1030" t="e">
            <v>#N/A</v>
          </cell>
          <cell r="V1030" t="str">
            <v/>
          </cell>
          <cell r="W1030">
            <v>0</v>
          </cell>
          <cell r="X1030">
            <v>42</v>
          </cell>
          <cell r="Y1030">
            <v>0</v>
          </cell>
          <cell r="Z1030" t="str">
            <v>148000042042</v>
          </cell>
          <cell r="AA1030" t="str">
            <v>Van nhựa u.PVC DISMY D42</v>
          </cell>
          <cell r="AB1030">
            <v>12</v>
          </cell>
          <cell r="AC1030" t="b">
            <v>1</v>
          </cell>
          <cell r="AD1030" t="e">
            <v>#N/A</v>
          </cell>
        </row>
        <row r="1031">
          <cell r="D1031" t="str">
            <v>23VC48</v>
          </cell>
          <cell r="E1031" t="str">
            <v>Van nhựa PVC Dismy D48</v>
          </cell>
          <cell r="F1031">
            <v>22280</v>
          </cell>
          <cell r="G1031" t="str">
            <v>PVCVan nhựa</v>
          </cell>
          <cell r="I1031" t="str">
            <v>Van nhựa</v>
          </cell>
          <cell r="J1031" t="str">
            <v>PVC</v>
          </cell>
          <cell r="K1031" t="str">
            <v>Van nhựa</v>
          </cell>
          <cell r="M1031" t="str">
            <v>D48</v>
          </cell>
          <cell r="N1031" t="str">
            <v>122280048048</v>
          </cell>
          <cell r="O1031" t="str">
            <v>Van nhựa u.PVC DISMY D48</v>
          </cell>
          <cell r="P1031" t="str">
            <v>cái</v>
          </cell>
          <cell r="R1031" t="str">
            <v>VC</v>
          </cell>
          <cell r="U1031" t="e">
            <v>#N/A</v>
          </cell>
          <cell r="V1031" t="str">
            <v/>
          </cell>
          <cell r="W1031">
            <v>0</v>
          </cell>
          <cell r="X1031">
            <v>48</v>
          </cell>
          <cell r="Y1031">
            <v>0</v>
          </cell>
          <cell r="Z1031" t="str">
            <v>148000048048</v>
          </cell>
          <cell r="AA1031" t="str">
            <v>Van nhựa u.PVC DISMY D48</v>
          </cell>
          <cell r="AB1031">
            <v>12</v>
          </cell>
          <cell r="AC1031" t="b">
            <v>1</v>
          </cell>
          <cell r="AD1031" t="e">
            <v>#N/A</v>
          </cell>
        </row>
        <row r="1032">
          <cell r="D1032" t="str">
            <v>23VC60</v>
          </cell>
          <cell r="E1032" t="str">
            <v>Van nhựa PVC Dismy D60</v>
          </cell>
          <cell r="F1032">
            <v>22280</v>
          </cell>
          <cell r="G1032" t="str">
            <v>PVCVan nhựa</v>
          </cell>
          <cell r="I1032" t="str">
            <v>Van nhựa</v>
          </cell>
          <cell r="J1032" t="str">
            <v>PVC</v>
          </cell>
          <cell r="K1032" t="str">
            <v>Van nhựa</v>
          </cell>
          <cell r="M1032" t="str">
            <v>D60</v>
          </cell>
          <cell r="N1032" t="str">
            <v>122280060060</v>
          </cell>
          <cell r="O1032" t="str">
            <v>Van nhựa u.PVC DISMY D60</v>
          </cell>
          <cell r="P1032" t="str">
            <v>cái</v>
          </cell>
          <cell r="R1032" t="str">
            <v>VC</v>
          </cell>
          <cell r="U1032" t="e">
            <v>#N/A</v>
          </cell>
          <cell r="V1032" t="str">
            <v/>
          </cell>
          <cell r="W1032">
            <v>0</v>
          </cell>
          <cell r="X1032">
            <v>60</v>
          </cell>
          <cell r="Y1032">
            <v>0</v>
          </cell>
          <cell r="Z1032" t="str">
            <v>148000060060</v>
          </cell>
          <cell r="AA1032" t="str">
            <v>Van nhựa u.PVC DISMY D60</v>
          </cell>
          <cell r="AB1032">
            <v>12</v>
          </cell>
          <cell r="AC1032" t="b">
            <v>1</v>
          </cell>
          <cell r="AD1032" t="e">
            <v>#N/A</v>
          </cell>
        </row>
        <row r="1033">
          <cell r="D1033" t="str">
            <v>22KEO15</v>
          </cell>
          <cell r="E1033" t="str">
            <v>Keo dán PVC DISMY 15g</v>
          </cell>
          <cell r="F1033">
            <v>22290</v>
          </cell>
          <cell r="G1033" t="str">
            <v>PVCKeo dán</v>
          </cell>
          <cell r="I1033" t="str">
            <v>Keo dán</v>
          </cell>
          <cell r="J1033" t="str">
            <v>PVC</v>
          </cell>
          <cell r="K1033" t="str">
            <v>Keo dán</v>
          </cell>
          <cell r="M1033" t="str">
            <v>15g</v>
          </cell>
          <cell r="N1033" t="str">
            <v>122290015015</v>
          </cell>
          <cell r="O1033" t="str">
            <v>Keo dán u.PVC DISMY 15g</v>
          </cell>
          <cell r="P1033" t="str">
            <v>Tuýp</v>
          </cell>
          <cell r="R1033" t="str">
            <v>KEO</v>
          </cell>
          <cell r="T1033" t="str">
            <v>D</v>
          </cell>
          <cell r="U1033" t="e">
            <v>#N/A</v>
          </cell>
          <cell r="V1033" t="str">
            <v/>
          </cell>
          <cell r="W1033">
            <v>0</v>
          </cell>
          <cell r="X1033">
            <v>15</v>
          </cell>
          <cell r="Y1033">
            <v>0</v>
          </cell>
          <cell r="Z1033" t="str">
            <v>149000015015</v>
          </cell>
          <cell r="AA1033" t="str">
            <v>Keo dán u.PVC DISMY 15g</v>
          </cell>
          <cell r="AB1033">
            <v>12</v>
          </cell>
          <cell r="AC1033" t="b">
            <v>1</v>
          </cell>
          <cell r="AD1033" t="e">
            <v>#N/A</v>
          </cell>
        </row>
        <row r="1034">
          <cell r="D1034" t="str">
            <v>22KEO30</v>
          </cell>
          <cell r="E1034" t="str">
            <v>Keo dán PVC DISMY 30g</v>
          </cell>
          <cell r="F1034">
            <v>22290</v>
          </cell>
          <cell r="G1034" t="str">
            <v>PVCKeo dán</v>
          </cell>
          <cell r="I1034" t="str">
            <v>Keo dán</v>
          </cell>
          <cell r="J1034" t="str">
            <v>PVC</v>
          </cell>
          <cell r="K1034" t="str">
            <v>Keo dán</v>
          </cell>
          <cell r="M1034" t="str">
            <v>30g</v>
          </cell>
          <cell r="N1034" t="str">
            <v>122290030030</v>
          </cell>
          <cell r="O1034" t="str">
            <v>Keo dán u.PVC DISMY 30g</v>
          </cell>
          <cell r="P1034" t="str">
            <v>Tuýp</v>
          </cell>
          <cell r="R1034" t="str">
            <v>KEO</v>
          </cell>
          <cell r="T1034" t="str">
            <v>D</v>
          </cell>
          <cell r="U1034" t="e">
            <v>#N/A</v>
          </cell>
          <cell r="V1034" t="str">
            <v/>
          </cell>
          <cell r="W1034">
            <v>0</v>
          </cell>
          <cell r="X1034">
            <v>30</v>
          </cell>
          <cell r="Y1034">
            <v>0</v>
          </cell>
          <cell r="Z1034" t="str">
            <v>149000030030</v>
          </cell>
          <cell r="AA1034" t="str">
            <v>Keo dán u.PVC DISMY 30g</v>
          </cell>
          <cell r="AB1034">
            <v>12</v>
          </cell>
          <cell r="AC1034" t="b">
            <v>1</v>
          </cell>
          <cell r="AD1034" t="e">
            <v>#N/A</v>
          </cell>
        </row>
        <row r="1035">
          <cell r="D1035" t="str">
            <v>22KEO50.</v>
          </cell>
          <cell r="E1035" t="str">
            <v>Keo dán PVC DISMY 50g</v>
          </cell>
          <cell r="F1035">
            <v>22290</v>
          </cell>
          <cell r="G1035" t="str">
            <v>PVCKeo dán</v>
          </cell>
          <cell r="I1035" t="str">
            <v>Keo dán</v>
          </cell>
          <cell r="J1035" t="str">
            <v>PVC</v>
          </cell>
          <cell r="K1035" t="str">
            <v>Keo dán</v>
          </cell>
          <cell r="M1035" t="str">
            <v>50g</v>
          </cell>
          <cell r="N1035" t="str">
            <v>122290050050</v>
          </cell>
          <cell r="O1035" t="str">
            <v>Keo dán u.PVC DISMY 50g</v>
          </cell>
          <cell r="P1035" t="str">
            <v>Tuýp</v>
          </cell>
          <cell r="R1035" t="str">
            <v>KEO</v>
          </cell>
          <cell r="T1035" t="str">
            <v>D</v>
          </cell>
          <cell r="U1035" t="e">
            <v>#N/A</v>
          </cell>
          <cell r="V1035" t="str">
            <v/>
          </cell>
          <cell r="W1035">
            <v>0</v>
          </cell>
          <cell r="X1035">
            <v>50</v>
          </cell>
          <cell r="Y1035">
            <v>0</v>
          </cell>
          <cell r="Z1035" t="str">
            <v>149000050050</v>
          </cell>
          <cell r="AA1035" t="str">
            <v>Keo dán u.PVC DISMY 50g</v>
          </cell>
          <cell r="AB1035">
            <v>12</v>
          </cell>
          <cell r="AC1035" t="b">
            <v>1</v>
          </cell>
          <cell r="AD1035" t="e">
            <v>#N/A</v>
          </cell>
        </row>
        <row r="1036">
          <cell r="D1036" t="str">
            <v>22KEO500</v>
          </cell>
          <cell r="E1036" t="str">
            <v>Keo dán PVC DISMY 0,5KG</v>
          </cell>
          <cell r="F1036">
            <v>22290</v>
          </cell>
          <cell r="G1036" t="str">
            <v>PVCKeo dán</v>
          </cell>
          <cell r="I1036" t="str">
            <v>Keo dán</v>
          </cell>
          <cell r="J1036" t="str">
            <v>PVC</v>
          </cell>
          <cell r="K1036" t="str">
            <v>Keo dán</v>
          </cell>
          <cell r="M1036" t="str">
            <v>500g</v>
          </cell>
          <cell r="N1036" t="str">
            <v>122290500500</v>
          </cell>
          <cell r="O1036" t="str">
            <v>Keo dán u.PVC DISMY 500g</v>
          </cell>
          <cell r="P1036" t="str">
            <v>Hộp</v>
          </cell>
          <cell r="R1036" t="str">
            <v>KEO</v>
          </cell>
          <cell r="T1036" t="str">
            <v>D</v>
          </cell>
          <cell r="U1036" t="e">
            <v>#N/A</v>
          </cell>
          <cell r="V1036" t="str">
            <v/>
          </cell>
          <cell r="W1036">
            <v>0</v>
          </cell>
          <cell r="X1036">
            <v>500</v>
          </cell>
          <cell r="Y1036">
            <v>0</v>
          </cell>
          <cell r="Z1036" t="str">
            <v>149000500500</v>
          </cell>
          <cell r="AA1036" t="str">
            <v>Keo dán u.PVC DISMY 500g</v>
          </cell>
          <cell r="AB1036">
            <v>12</v>
          </cell>
          <cell r="AC1036" t="b">
            <v>1</v>
          </cell>
          <cell r="AD1036" t="e">
            <v>#N/A</v>
          </cell>
        </row>
        <row r="1037">
          <cell r="D1037" t="str">
            <v>22BCB9060</v>
          </cell>
          <cell r="E1037" t="str">
            <v>Bạc CB PVC DISMY D90/60</v>
          </cell>
          <cell r="F1037">
            <v>22300</v>
          </cell>
          <cell r="G1037" t="str">
            <v>PVCBạc chuyển bậc</v>
          </cell>
          <cell r="I1037" t="str">
            <v>Bạc CB</v>
          </cell>
          <cell r="J1037" t="str">
            <v>PVC</v>
          </cell>
          <cell r="K1037" t="str">
            <v>Bạc chuyển bậc</v>
          </cell>
          <cell r="M1037" t="str">
            <v>D90/60</v>
          </cell>
          <cell r="N1037" t="str">
            <v>122300090060</v>
          </cell>
          <cell r="O1037" t="str">
            <v>Bạc chuyển bậc u.PVC DISMY D90/60</v>
          </cell>
          <cell r="P1037" t="str">
            <v>cái</v>
          </cell>
          <cell r="R1037" t="str">
            <v>BCB</v>
          </cell>
          <cell r="T1037" t="str">
            <v>D</v>
          </cell>
          <cell r="U1037" t="e">
            <v>#N/A</v>
          </cell>
          <cell r="V1037" t="str">
            <v/>
          </cell>
          <cell r="W1037">
            <v>0</v>
          </cell>
          <cell r="X1037">
            <v>90</v>
          </cell>
          <cell r="Y1037">
            <v>60</v>
          </cell>
          <cell r="Z1037" t="str">
            <v>150000090060</v>
          </cell>
          <cell r="AA1037" t="str">
            <v>Bạc chuyển bậc u.PVC DISMY D90/60</v>
          </cell>
          <cell r="AB1037">
            <v>12</v>
          </cell>
          <cell r="AC1037" t="b">
            <v>0</v>
          </cell>
          <cell r="AD1037" t="e">
            <v>#N/A</v>
          </cell>
        </row>
        <row r="1038">
          <cell r="D1038" t="str">
            <v>22BCB9075</v>
          </cell>
          <cell r="E1038" t="str">
            <v>Bạc CB PVC DISMY D90/75</v>
          </cell>
          <cell r="F1038">
            <v>22300</v>
          </cell>
          <cell r="G1038" t="str">
            <v>PVCBạc chuyển bậc</v>
          </cell>
          <cell r="I1038" t="str">
            <v>Bạc CB</v>
          </cell>
          <cell r="J1038" t="str">
            <v>PVC</v>
          </cell>
          <cell r="K1038" t="str">
            <v>Bạc chuyển bậc</v>
          </cell>
          <cell r="M1038" t="str">
            <v>D90/75</v>
          </cell>
          <cell r="N1038" t="str">
            <v>122300090075</v>
          </cell>
          <cell r="O1038" t="str">
            <v>Bạc chuyển bậc u.PVC DISMY D90/75</v>
          </cell>
          <cell r="P1038" t="str">
            <v>cái</v>
          </cell>
          <cell r="R1038" t="str">
            <v>BCB</v>
          </cell>
          <cell r="T1038" t="str">
            <v>D</v>
          </cell>
          <cell r="U1038" t="e">
            <v>#N/A</v>
          </cell>
          <cell r="V1038" t="str">
            <v/>
          </cell>
          <cell r="W1038">
            <v>0</v>
          </cell>
          <cell r="X1038">
            <v>90</v>
          </cell>
          <cell r="Y1038">
            <v>75</v>
          </cell>
          <cell r="Z1038" t="str">
            <v>150000090075</v>
          </cell>
          <cell r="AA1038" t="str">
            <v>Bạc chuyển bậc u.PVC DISMY D90/75</v>
          </cell>
          <cell r="AB1038">
            <v>12</v>
          </cell>
          <cell r="AC1038" t="b">
            <v>0</v>
          </cell>
          <cell r="AD1038" t="e">
            <v>#N/A</v>
          </cell>
        </row>
        <row r="1039">
          <cell r="D1039" t="str">
            <v>22BCB11060</v>
          </cell>
          <cell r="E1039" t="str">
            <v>Bạc CB PVC DISMY D110/60</v>
          </cell>
          <cell r="F1039">
            <v>22300</v>
          </cell>
          <cell r="G1039" t="str">
            <v>PVCBạc chuyển bậc</v>
          </cell>
          <cell r="I1039" t="str">
            <v>Bạc CB</v>
          </cell>
          <cell r="J1039" t="str">
            <v>PVC</v>
          </cell>
          <cell r="K1039" t="str">
            <v>Bạc chuyển bậc</v>
          </cell>
          <cell r="M1039" t="str">
            <v>D110/60</v>
          </cell>
          <cell r="N1039" t="str">
            <v>122300110060</v>
          </cell>
          <cell r="O1039" t="str">
            <v>Bạc chuyển bậc u.PVC DISMY D110/60</v>
          </cell>
          <cell r="P1039" t="str">
            <v>cái</v>
          </cell>
          <cell r="R1039" t="str">
            <v>BCB</v>
          </cell>
          <cell r="T1039" t="str">
            <v>D</v>
          </cell>
          <cell r="U1039" t="e">
            <v>#N/A</v>
          </cell>
          <cell r="V1039">
            <v>7</v>
          </cell>
          <cell r="W1039">
            <v>0</v>
          </cell>
          <cell r="X1039">
            <v>110</v>
          </cell>
          <cell r="Y1039">
            <v>60</v>
          </cell>
          <cell r="Z1039" t="str">
            <v>150070110060</v>
          </cell>
          <cell r="AA1039" t="str">
            <v>Bạc chuyển bậc u.PVC DISMY D110/60</v>
          </cell>
          <cell r="AB1039">
            <v>12</v>
          </cell>
          <cell r="AC1039" t="b">
            <v>0</v>
          </cell>
          <cell r="AD1039" t="e">
            <v>#N/A</v>
          </cell>
        </row>
        <row r="1040">
          <cell r="D1040" t="str">
            <v>22BCB11075</v>
          </cell>
          <cell r="E1040" t="str">
            <v>Bạc CB PVC DISMY D110/75</v>
          </cell>
          <cell r="F1040">
            <v>22300</v>
          </cell>
          <cell r="G1040" t="str">
            <v>PVCBạc chuyển bậc</v>
          </cell>
          <cell r="I1040" t="str">
            <v>Bạc CB</v>
          </cell>
          <cell r="J1040" t="str">
            <v>PVC</v>
          </cell>
          <cell r="K1040" t="str">
            <v>Bạc chuyển bậc</v>
          </cell>
          <cell r="M1040" t="str">
            <v>D110/75</v>
          </cell>
          <cell r="N1040" t="str">
            <v>122300110075</v>
          </cell>
          <cell r="O1040" t="str">
            <v>Bạc chuyển bậc u.PVC DISMY D110/75</v>
          </cell>
          <cell r="P1040" t="str">
            <v>cái</v>
          </cell>
          <cell r="R1040" t="str">
            <v>BCB</v>
          </cell>
          <cell r="T1040" t="str">
            <v>D</v>
          </cell>
          <cell r="U1040" t="e">
            <v>#N/A</v>
          </cell>
          <cell r="W1040">
            <v>0</v>
          </cell>
          <cell r="X1040">
            <v>110</v>
          </cell>
          <cell r="Y1040">
            <v>75</v>
          </cell>
          <cell r="Z1040" t="str">
            <v>150000110075</v>
          </cell>
          <cell r="AA1040" t="str">
            <v>Bạc chuyển bậc u.PVC DISMY D110/75</v>
          </cell>
          <cell r="AB1040">
            <v>12</v>
          </cell>
          <cell r="AC1040" t="b">
            <v>0</v>
          </cell>
          <cell r="AD1040" t="e">
            <v>#N/A</v>
          </cell>
        </row>
        <row r="1041">
          <cell r="D1041" t="str">
            <v>22BCB11090</v>
          </cell>
          <cell r="E1041" t="str">
            <v>Bạc CB PVC DISMY D110/90</v>
          </cell>
          <cell r="F1041">
            <v>22300</v>
          </cell>
          <cell r="G1041" t="str">
            <v>PVCBạc chuyển bậc</v>
          </cell>
          <cell r="I1041" t="str">
            <v>Bạc CB</v>
          </cell>
          <cell r="J1041" t="str">
            <v>PVC</v>
          </cell>
          <cell r="K1041" t="str">
            <v>Bạc chuyển bậc</v>
          </cell>
          <cell r="M1041" t="str">
            <v>D110/90</v>
          </cell>
          <cell r="N1041" t="str">
            <v>122300110090</v>
          </cell>
          <cell r="O1041" t="str">
            <v>Bạc chuyển bậc u.PVC DISMY D110/90</v>
          </cell>
          <cell r="P1041" t="str">
            <v>cái</v>
          </cell>
          <cell r="R1041" t="str">
            <v>BCB</v>
          </cell>
          <cell r="T1041" t="str">
            <v>D</v>
          </cell>
          <cell r="U1041" t="e">
            <v>#N/A</v>
          </cell>
          <cell r="W1041">
            <v>0</v>
          </cell>
          <cell r="X1041">
            <v>110</v>
          </cell>
          <cell r="Y1041">
            <v>90</v>
          </cell>
          <cell r="Z1041" t="str">
            <v>150000110090</v>
          </cell>
          <cell r="AA1041" t="str">
            <v>Bạc chuyển bậc u.PVC DISMY D110/90</v>
          </cell>
          <cell r="AB1041">
            <v>12</v>
          </cell>
          <cell r="AC1041" t="b">
            <v>0</v>
          </cell>
          <cell r="AD1041" t="e">
            <v>#N/A</v>
          </cell>
        </row>
        <row r="1042">
          <cell r="D1042" t="str">
            <v>22BCB12575</v>
          </cell>
          <cell r="E1042" t="str">
            <v>Bạc CB PVC DISMY D125/75</v>
          </cell>
          <cell r="F1042">
            <v>22300</v>
          </cell>
          <cell r="G1042" t="str">
            <v>PVCBạc chuyển bậc</v>
          </cell>
          <cell r="I1042" t="str">
            <v>Bạc CB</v>
          </cell>
          <cell r="J1042" t="str">
            <v>PVC</v>
          </cell>
          <cell r="K1042" t="str">
            <v>Bạc chuyển bậc</v>
          </cell>
          <cell r="M1042" t="str">
            <v>D125/75</v>
          </cell>
          <cell r="N1042" t="str">
            <v>122300125075</v>
          </cell>
          <cell r="O1042" t="str">
            <v>Bạc chuyển bậc u.PVC DISMY D125/75</v>
          </cell>
          <cell r="P1042" t="str">
            <v>cái</v>
          </cell>
          <cell r="R1042" t="str">
            <v>BCB</v>
          </cell>
          <cell r="T1042" t="str">
            <v>D</v>
          </cell>
          <cell r="U1042" t="e">
            <v>#N/A</v>
          </cell>
          <cell r="V1042" t="str">
            <v/>
          </cell>
          <cell r="W1042">
            <v>0</v>
          </cell>
          <cell r="X1042">
            <v>125</v>
          </cell>
          <cell r="Y1042">
            <v>75</v>
          </cell>
          <cell r="Z1042" t="str">
            <v>150000125075</v>
          </cell>
          <cell r="AA1042" t="str">
            <v>Bạc chuyển bậc u.PVC DISMY D125/75</v>
          </cell>
          <cell r="AB1042">
            <v>12</v>
          </cell>
          <cell r="AC1042" t="b">
            <v>0</v>
          </cell>
          <cell r="AD1042" t="e">
            <v>#N/A</v>
          </cell>
        </row>
        <row r="1043">
          <cell r="D1043" t="str">
            <v>22BCB125110</v>
          </cell>
          <cell r="E1043" t="str">
            <v>Bạc CB PVC DISMY D125/110</v>
          </cell>
          <cell r="F1043">
            <v>22300</v>
          </cell>
          <cell r="G1043" t="str">
            <v>PVCBạc chuyển bậc</v>
          </cell>
          <cell r="I1043" t="str">
            <v>Bạc CB</v>
          </cell>
          <cell r="J1043" t="str">
            <v>PVC</v>
          </cell>
          <cell r="K1043" t="str">
            <v>Bạc chuyển bậc</v>
          </cell>
          <cell r="M1043" t="str">
            <v>D125/110</v>
          </cell>
          <cell r="N1043" t="str">
            <v>122300125110</v>
          </cell>
          <cell r="O1043" t="str">
            <v>Bạc chuyển bậc u.PVC DISMY D125/110</v>
          </cell>
          <cell r="P1043" t="str">
            <v>cái</v>
          </cell>
          <cell r="R1043" t="str">
            <v>BCB</v>
          </cell>
          <cell r="T1043" t="str">
            <v>D</v>
          </cell>
          <cell r="U1043" t="e">
            <v>#N/A</v>
          </cell>
          <cell r="V1043" t="str">
            <v/>
          </cell>
          <cell r="W1043">
            <v>0</v>
          </cell>
          <cell r="X1043">
            <v>125</v>
          </cell>
          <cell r="Y1043">
            <v>110</v>
          </cell>
          <cell r="Z1043" t="str">
            <v>150000125110</v>
          </cell>
          <cell r="AA1043" t="str">
            <v>Bạc chuyển bậc u.PVC DISMY D125/110</v>
          </cell>
          <cell r="AB1043">
            <v>12</v>
          </cell>
          <cell r="AC1043" t="b">
            <v>0</v>
          </cell>
          <cell r="AD1043" t="e">
            <v>#N/A</v>
          </cell>
        </row>
        <row r="1044">
          <cell r="D1044" t="str">
            <v>22BCB14075</v>
          </cell>
          <cell r="E1044" t="str">
            <v>Bạc CB PVC DISMY D140/75</v>
          </cell>
          <cell r="F1044">
            <v>22300</v>
          </cell>
          <cell r="G1044" t="str">
            <v>PVCBạc chuyển bậc</v>
          </cell>
          <cell r="I1044" t="str">
            <v>Bạc CB</v>
          </cell>
          <cell r="J1044" t="str">
            <v>PVC</v>
          </cell>
          <cell r="K1044" t="str">
            <v>Bạc chuyển bậc</v>
          </cell>
          <cell r="M1044" t="str">
            <v>D140/75</v>
          </cell>
          <cell r="N1044" t="str">
            <v>122300140075</v>
          </cell>
          <cell r="O1044" t="str">
            <v>Bạc chuyển bậc u.PVC DISMY D140/75</v>
          </cell>
          <cell r="P1044" t="str">
            <v>cái</v>
          </cell>
          <cell r="R1044" t="str">
            <v>BCB</v>
          </cell>
          <cell r="T1044" t="str">
            <v>D</v>
          </cell>
          <cell r="U1044" t="e">
            <v>#N/A</v>
          </cell>
          <cell r="V1044" t="str">
            <v/>
          </cell>
          <cell r="W1044">
            <v>0</v>
          </cell>
          <cell r="X1044">
            <v>140</v>
          </cell>
          <cell r="Y1044">
            <v>75</v>
          </cell>
          <cell r="Z1044" t="str">
            <v>150000140075</v>
          </cell>
          <cell r="AA1044" t="str">
            <v>Bạc chuyển bậc u.PVC DISMY D140/75</v>
          </cell>
          <cell r="AB1044">
            <v>12</v>
          </cell>
          <cell r="AC1044" t="b">
            <v>0</v>
          </cell>
          <cell r="AD1044" t="e">
            <v>#N/A</v>
          </cell>
        </row>
        <row r="1045">
          <cell r="D1045" t="str">
            <v>22BCB14090</v>
          </cell>
          <cell r="E1045" t="str">
            <v>Bạc CB PVC DISMY D140/90</v>
          </cell>
          <cell r="F1045">
            <v>22300</v>
          </cell>
          <cell r="G1045" t="str">
            <v>PVCBạc chuyển bậc</v>
          </cell>
          <cell r="I1045" t="str">
            <v>Bạc CB</v>
          </cell>
          <cell r="J1045" t="str">
            <v>PVC</v>
          </cell>
          <cell r="K1045" t="str">
            <v>Bạc chuyển bậc</v>
          </cell>
          <cell r="M1045" t="str">
            <v>D140/90</v>
          </cell>
          <cell r="N1045" t="str">
            <v>122300140090</v>
          </cell>
          <cell r="O1045" t="str">
            <v>Bạc chuyển bậc u.PVC DISMY D140/90</v>
          </cell>
          <cell r="P1045" t="str">
            <v>cái</v>
          </cell>
          <cell r="R1045" t="str">
            <v>BCB</v>
          </cell>
          <cell r="T1045" t="str">
            <v>D</v>
          </cell>
          <cell r="U1045" t="e">
            <v>#N/A</v>
          </cell>
          <cell r="V1045" t="str">
            <v/>
          </cell>
          <cell r="W1045">
            <v>0</v>
          </cell>
          <cell r="X1045">
            <v>140</v>
          </cell>
          <cell r="Y1045">
            <v>90</v>
          </cell>
          <cell r="Z1045" t="str">
            <v>150000140090</v>
          </cell>
          <cell r="AA1045" t="str">
            <v>Bạc chuyển bậc u.PVC DISMY D140/90</v>
          </cell>
          <cell r="AB1045">
            <v>12</v>
          </cell>
          <cell r="AC1045" t="b">
            <v>0</v>
          </cell>
          <cell r="AD1045" t="e">
            <v>#N/A</v>
          </cell>
        </row>
        <row r="1046">
          <cell r="D1046" t="str">
            <v>22BCB140110</v>
          </cell>
          <cell r="E1046" t="str">
            <v>Bạc CB PVC DISMY D140/110</v>
          </cell>
          <cell r="F1046">
            <v>22300</v>
          </cell>
          <cell r="G1046" t="str">
            <v>PVCBạc chuyển bậc</v>
          </cell>
          <cell r="I1046" t="str">
            <v>Bạc CB</v>
          </cell>
          <cell r="J1046" t="str">
            <v>PVC</v>
          </cell>
          <cell r="K1046" t="str">
            <v>Bạc chuyển bậc</v>
          </cell>
          <cell r="M1046" t="str">
            <v>D140/110</v>
          </cell>
          <cell r="N1046" t="str">
            <v>122300140110</v>
          </cell>
          <cell r="O1046" t="str">
            <v>Bạc chuyển bậc u.PVC DISMY D140/110</v>
          </cell>
          <cell r="P1046" t="str">
            <v>cái</v>
          </cell>
          <cell r="R1046" t="str">
            <v>BCB</v>
          </cell>
          <cell r="T1046" t="str">
            <v>D</v>
          </cell>
          <cell r="U1046" t="e">
            <v>#N/A</v>
          </cell>
          <cell r="V1046" t="str">
            <v/>
          </cell>
          <cell r="W1046">
            <v>0</v>
          </cell>
          <cell r="X1046">
            <v>140</v>
          </cell>
          <cell r="Y1046">
            <v>110</v>
          </cell>
          <cell r="Z1046" t="str">
            <v>150000140110</v>
          </cell>
          <cell r="AA1046" t="str">
            <v>Bạc chuyển bậc u.PVC DISMY D140/110</v>
          </cell>
          <cell r="AB1046">
            <v>12</v>
          </cell>
          <cell r="AC1046" t="b">
            <v>0</v>
          </cell>
          <cell r="AD1046" t="e">
            <v>#N/A</v>
          </cell>
        </row>
        <row r="1047">
          <cell r="D1047" t="str">
            <v>22BCB16090</v>
          </cell>
          <cell r="E1047" t="str">
            <v>Bạc CB PVC DISMY D160/90</v>
          </cell>
          <cell r="F1047">
            <v>22300</v>
          </cell>
          <cell r="G1047" t="str">
            <v>PVCBạc chuyển bậc</v>
          </cell>
          <cell r="I1047" t="str">
            <v>Bạc CB</v>
          </cell>
          <cell r="J1047" t="str">
            <v>PVC</v>
          </cell>
          <cell r="K1047" t="str">
            <v>Bạc chuyển bậc</v>
          </cell>
          <cell r="M1047" t="str">
            <v>D160/90</v>
          </cell>
          <cell r="N1047" t="str">
            <v>122300160090</v>
          </cell>
          <cell r="O1047" t="str">
            <v>Bạc chuyển bậc u.PVC DISMY D160/90</v>
          </cell>
          <cell r="P1047" t="str">
            <v>cái</v>
          </cell>
          <cell r="R1047" t="str">
            <v>BCB</v>
          </cell>
          <cell r="T1047" t="str">
            <v>D</v>
          </cell>
          <cell r="U1047" t="e">
            <v>#N/A</v>
          </cell>
          <cell r="V1047" t="str">
            <v/>
          </cell>
          <cell r="W1047">
            <v>0</v>
          </cell>
          <cell r="X1047">
            <v>160</v>
          </cell>
          <cell r="Y1047">
            <v>90</v>
          </cell>
          <cell r="Z1047" t="str">
            <v>150000160090</v>
          </cell>
          <cell r="AA1047" t="str">
            <v>Bạc chuyển bậc u.PVC DISMY D160/90</v>
          </cell>
          <cell r="AB1047">
            <v>12</v>
          </cell>
          <cell r="AC1047" t="b">
            <v>0</v>
          </cell>
          <cell r="AD1047" t="e">
            <v>#N/A</v>
          </cell>
        </row>
        <row r="1048">
          <cell r="D1048" t="str">
            <v>22BCB160110</v>
          </cell>
          <cell r="E1048" t="str">
            <v>Bạc CB PVC DISMY D160/110</v>
          </cell>
          <cell r="F1048">
            <v>22300</v>
          </cell>
          <cell r="G1048" t="str">
            <v>PVCBạc chuyển bậc</v>
          </cell>
          <cell r="I1048" t="str">
            <v>Bạc CB</v>
          </cell>
          <cell r="J1048" t="str">
            <v>PVC</v>
          </cell>
          <cell r="K1048" t="str">
            <v>Bạc chuyển bậc</v>
          </cell>
          <cell r="M1048" t="str">
            <v>D160/110</v>
          </cell>
          <cell r="N1048" t="str">
            <v>122300160110</v>
          </cell>
          <cell r="O1048" t="str">
            <v>Bạc chuyển bậc u.PVC DISMY D160/110</v>
          </cell>
          <cell r="P1048" t="str">
            <v>cái</v>
          </cell>
          <cell r="R1048" t="str">
            <v>BCB</v>
          </cell>
          <cell r="T1048" t="str">
            <v>D</v>
          </cell>
          <cell r="U1048" t="e">
            <v>#N/A</v>
          </cell>
          <cell r="V1048" t="str">
            <v/>
          </cell>
          <cell r="W1048">
            <v>0</v>
          </cell>
          <cell r="X1048">
            <v>160</v>
          </cell>
          <cell r="Y1048">
            <v>110</v>
          </cell>
          <cell r="Z1048" t="str">
            <v>150000160110</v>
          </cell>
          <cell r="AA1048" t="str">
            <v>Bạc chuyển bậc u.PVC DISMY D160/110</v>
          </cell>
          <cell r="AB1048">
            <v>12</v>
          </cell>
          <cell r="AC1048" t="b">
            <v>0</v>
          </cell>
          <cell r="AD1048" t="e">
            <v>#N/A</v>
          </cell>
        </row>
        <row r="1049">
          <cell r="D1049" t="str">
            <v>22BCB200110</v>
          </cell>
          <cell r="E1049" t="str">
            <v>Bạc CB PVC DISMY D200/110</v>
          </cell>
          <cell r="F1049">
            <v>22300</v>
          </cell>
          <cell r="G1049" t="str">
            <v>PVCBạc chuyển bậc</v>
          </cell>
          <cell r="I1049" t="str">
            <v>Bạc CB</v>
          </cell>
          <cell r="J1049" t="str">
            <v>PVC</v>
          </cell>
          <cell r="K1049" t="str">
            <v>Bạc chuyển bậc</v>
          </cell>
          <cell r="M1049" t="str">
            <v>D200/110</v>
          </cell>
          <cell r="N1049" t="str">
            <v>122300200110</v>
          </cell>
          <cell r="O1049" t="str">
            <v>Bạc chuyển bậc u.PVC DISMY D200/110</v>
          </cell>
          <cell r="P1049" t="str">
            <v>cái</v>
          </cell>
          <cell r="R1049" t="str">
            <v>BCB</v>
          </cell>
          <cell r="T1049" t="str">
            <v>D</v>
          </cell>
          <cell r="U1049" t="e">
            <v>#N/A</v>
          </cell>
          <cell r="V1049" t="str">
            <v/>
          </cell>
          <cell r="W1049">
            <v>0</v>
          </cell>
          <cell r="X1049">
            <v>200</v>
          </cell>
          <cell r="Y1049">
            <v>110</v>
          </cell>
          <cell r="Z1049" t="str">
            <v>150000200110</v>
          </cell>
          <cell r="AA1049" t="str">
            <v>Bạc chuyển bậc u.PVC DISMY D200/110</v>
          </cell>
          <cell r="AB1049">
            <v>12</v>
          </cell>
          <cell r="AC1049" t="b">
            <v>0</v>
          </cell>
          <cell r="AD1049" t="e">
            <v>#N/A</v>
          </cell>
        </row>
        <row r="1050">
          <cell r="D1050" t="str">
            <v>22BCB200160</v>
          </cell>
          <cell r="E1050" t="str">
            <v>Bạc CB PVC DISMY D200/160</v>
          </cell>
          <cell r="F1050">
            <v>22300</v>
          </cell>
          <cell r="G1050" t="str">
            <v>PVCBạc chuyển bậc</v>
          </cell>
          <cell r="I1050" t="str">
            <v>Bạc CB</v>
          </cell>
          <cell r="J1050" t="str">
            <v>PVC</v>
          </cell>
          <cell r="K1050" t="str">
            <v>Bạc chuyển bậc</v>
          </cell>
          <cell r="M1050" t="str">
            <v>D200/160</v>
          </cell>
          <cell r="N1050" t="str">
            <v>122300200160</v>
          </cell>
          <cell r="O1050" t="str">
            <v>Bạc chuyển bậc u.PVC DISMY D200/160</v>
          </cell>
          <cell r="P1050" t="str">
            <v>cái</v>
          </cell>
          <cell r="R1050" t="str">
            <v>BCB</v>
          </cell>
          <cell r="T1050" t="str">
            <v>D</v>
          </cell>
          <cell r="U1050" t="e">
            <v>#N/A</v>
          </cell>
          <cell r="V1050" t="str">
            <v/>
          </cell>
          <cell r="W1050">
            <v>0</v>
          </cell>
          <cell r="X1050">
            <v>200</v>
          </cell>
          <cell r="Y1050">
            <v>160</v>
          </cell>
          <cell r="Z1050" t="str">
            <v>150000200160</v>
          </cell>
          <cell r="AA1050" t="str">
            <v>Bạc chuyển bậc u.PVC DISMY D200/160</v>
          </cell>
          <cell r="AB1050">
            <v>12</v>
          </cell>
          <cell r="AC1050" t="b">
            <v>0</v>
          </cell>
          <cell r="AD1050" t="e">
            <v>#N/A</v>
          </cell>
        </row>
        <row r="1051">
          <cell r="D1051" t="str">
            <v>22YT9060</v>
          </cell>
          <cell r="E1051" t="str">
            <v>Y thu PVC DISMY D90/60</v>
          </cell>
          <cell r="F1051">
            <v>22310</v>
          </cell>
          <cell r="G1051" t="str">
            <v>PVCBa chạc chuyển bậc 45°</v>
          </cell>
          <cell r="I1051" t="str">
            <v>Y thu</v>
          </cell>
          <cell r="J1051" t="str">
            <v>PVC</v>
          </cell>
          <cell r="K1051" t="str">
            <v>Ba chạc chuyển bậc 45°</v>
          </cell>
          <cell r="M1051" t="str">
            <v>D90/60</v>
          </cell>
          <cell r="N1051" t="str">
            <v>122310090060</v>
          </cell>
          <cell r="O1051" t="str">
            <v>Ba chạc chuyển bậc 45° u.PVC DISMY D90/60</v>
          </cell>
          <cell r="P1051" t="str">
            <v>cái</v>
          </cell>
          <cell r="R1051" t="str">
            <v>Y</v>
          </cell>
          <cell r="T1051" t="str">
            <v>D</v>
          </cell>
          <cell r="U1051" t="e">
            <v>#N/A</v>
          </cell>
          <cell r="V1051" t="str">
            <v/>
          </cell>
          <cell r="W1051">
            <v>0</v>
          </cell>
          <cell r="X1051">
            <v>90</v>
          </cell>
          <cell r="Y1051" t="str">
            <v>60</v>
          </cell>
          <cell r="Z1051" t="str">
            <v>145000090060</v>
          </cell>
          <cell r="AA1051" t="str">
            <v>Ba chạc chuyển bậc 45° u.PVC DISMY D90/60</v>
          </cell>
          <cell r="AB1051">
            <v>12</v>
          </cell>
          <cell r="AC1051" t="b">
            <v>0</v>
          </cell>
          <cell r="AD1051" t="e">
            <v>#N/A</v>
          </cell>
        </row>
        <row r="1052">
          <cell r="D1052" t="str">
            <v>22YT9075</v>
          </cell>
          <cell r="E1052" t="str">
            <v>Y thu PVC DISMY D90/75</v>
          </cell>
          <cell r="F1052">
            <v>22310</v>
          </cell>
          <cell r="G1052" t="str">
            <v>PVCBa chạc chuyển bậc 45°</v>
          </cell>
          <cell r="I1052" t="str">
            <v>Y thu</v>
          </cell>
          <cell r="J1052" t="str">
            <v>PVC</v>
          </cell>
          <cell r="K1052" t="str">
            <v>Ba chạc chuyển bậc 45°</v>
          </cell>
          <cell r="M1052" t="str">
            <v>D90/75</v>
          </cell>
          <cell r="N1052" t="str">
            <v>122310090075</v>
          </cell>
          <cell r="O1052" t="str">
            <v>Ba chạc chuyển bậc 45° u.PVC DISMY D90/75</v>
          </cell>
          <cell r="P1052" t="str">
            <v>cái</v>
          </cell>
          <cell r="R1052" t="str">
            <v>Y</v>
          </cell>
          <cell r="T1052" t="str">
            <v>D</v>
          </cell>
          <cell r="U1052" t="e">
            <v>#N/A</v>
          </cell>
          <cell r="V1052" t="str">
            <v/>
          </cell>
          <cell r="W1052">
            <v>0</v>
          </cell>
          <cell r="X1052">
            <v>90</v>
          </cell>
          <cell r="Y1052" t="str">
            <v>75</v>
          </cell>
          <cell r="Z1052" t="str">
            <v>145000090075</v>
          </cell>
          <cell r="AA1052" t="str">
            <v>Ba chạc chuyển bậc 45° u.PVC DISMY D90/75</v>
          </cell>
          <cell r="AB1052">
            <v>12</v>
          </cell>
          <cell r="AC1052" t="b">
            <v>0</v>
          </cell>
          <cell r="AD1052" t="e">
            <v>#N/A</v>
          </cell>
        </row>
        <row r="1053">
          <cell r="D1053" t="str">
            <v>22YT11060</v>
          </cell>
          <cell r="E1053" t="str">
            <v>Y thu PVC DISMY D110/60</v>
          </cell>
          <cell r="F1053">
            <v>22310</v>
          </cell>
          <cell r="G1053" t="str">
            <v>PVCBa chạc chuyển bậc 45°</v>
          </cell>
          <cell r="I1053" t="str">
            <v>Y thu</v>
          </cell>
          <cell r="J1053" t="str">
            <v>PVC</v>
          </cell>
          <cell r="K1053" t="str">
            <v>Ba chạc chuyển bậc 45°</v>
          </cell>
          <cell r="M1053" t="str">
            <v>D110/60</v>
          </cell>
          <cell r="N1053" t="str">
            <v>122310110060</v>
          </cell>
          <cell r="O1053" t="str">
            <v>Ba chạc chuyển bậc 45° u.PVC DISMY D110/60</v>
          </cell>
          <cell r="P1053" t="str">
            <v>cái</v>
          </cell>
          <cell r="R1053" t="str">
            <v>Y</v>
          </cell>
          <cell r="T1053" t="str">
            <v>D</v>
          </cell>
          <cell r="U1053" t="e">
            <v>#N/A</v>
          </cell>
          <cell r="V1053" t="str">
            <v/>
          </cell>
          <cell r="W1053">
            <v>0</v>
          </cell>
          <cell r="X1053">
            <v>110</v>
          </cell>
          <cell r="Y1053" t="str">
            <v>60</v>
          </cell>
          <cell r="Z1053" t="str">
            <v>145000110060</v>
          </cell>
          <cell r="AA1053" t="str">
            <v>Ba chạc chuyển bậc 45° u.PVC DISMY D110/60</v>
          </cell>
          <cell r="AB1053">
            <v>12</v>
          </cell>
          <cell r="AC1053" t="b">
            <v>0</v>
          </cell>
          <cell r="AD1053" t="e">
            <v>#N/A</v>
          </cell>
        </row>
        <row r="1054">
          <cell r="D1054" t="str">
            <v>22YT11075</v>
          </cell>
          <cell r="E1054" t="str">
            <v>Y thu PVC DISMY D110/75</v>
          </cell>
          <cell r="F1054">
            <v>22310</v>
          </cell>
          <cell r="G1054" t="str">
            <v>PVCBa chạc chuyển bậc 45°</v>
          </cell>
          <cell r="I1054" t="str">
            <v>Y thu</v>
          </cell>
          <cell r="J1054" t="str">
            <v>PVC</v>
          </cell>
          <cell r="K1054" t="str">
            <v>Ba chạc chuyển bậc 45°</v>
          </cell>
          <cell r="M1054" t="str">
            <v>D110/75</v>
          </cell>
          <cell r="N1054" t="str">
            <v>122310110075</v>
          </cell>
          <cell r="O1054" t="str">
            <v>Ba chạc chuyển bậc 45° u.PVC DISMY D110/75</v>
          </cell>
          <cell r="P1054" t="str">
            <v>cái</v>
          </cell>
          <cell r="R1054" t="str">
            <v>Y</v>
          </cell>
          <cell r="T1054" t="str">
            <v>D</v>
          </cell>
          <cell r="U1054" t="e">
            <v>#N/A</v>
          </cell>
          <cell r="V1054" t="str">
            <v/>
          </cell>
          <cell r="W1054">
            <v>0</v>
          </cell>
          <cell r="X1054">
            <v>110</v>
          </cell>
          <cell r="Y1054" t="str">
            <v>75</v>
          </cell>
          <cell r="Z1054" t="str">
            <v>145000110075</v>
          </cell>
          <cell r="AA1054" t="str">
            <v>Ba chạc chuyển bậc 45° u.PVC DISMY D110/75</v>
          </cell>
          <cell r="AB1054">
            <v>12</v>
          </cell>
          <cell r="AC1054" t="b">
            <v>0</v>
          </cell>
          <cell r="AD1054" t="e">
            <v>#N/A</v>
          </cell>
        </row>
        <row r="1055">
          <cell r="D1055" t="str">
            <v>22YT11090</v>
          </cell>
          <cell r="E1055" t="str">
            <v>Y thu PVC DISMY D110/90</v>
          </cell>
          <cell r="F1055">
            <v>22310</v>
          </cell>
          <cell r="G1055" t="str">
            <v>PVCBa chạc chuyển bậc 45°</v>
          </cell>
          <cell r="I1055" t="str">
            <v>Y thu</v>
          </cell>
          <cell r="J1055" t="str">
            <v>PVC</v>
          </cell>
          <cell r="K1055" t="str">
            <v>Ba chạc chuyển bậc 45°</v>
          </cell>
          <cell r="M1055" t="str">
            <v>D110/90</v>
          </cell>
          <cell r="N1055" t="str">
            <v>122310110090</v>
          </cell>
          <cell r="O1055" t="str">
            <v>Ba chạc chuyển bậc 45° u.PVC DISMY D110/90</v>
          </cell>
          <cell r="P1055" t="str">
            <v>cái</v>
          </cell>
          <cell r="R1055" t="str">
            <v>Y</v>
          </cell>
          <cell r="T1055" t="str">
            <v>D</v>
          </cell>
          <cell r="U1055" t="e">
            <v>#N/A</v>
          </cell>
          <cell r="V1055" t="str">
            <v/>
          </cell>
          <cell r="W1055">
            <v>2</v>
          </cell>
          <cell r="X1055" t="str">
            <v>110</v>
          </cell>
          <cell r="Y1055" t="str">
            <v>90</v>
          </cell>
          <cell r="Z1055" t="str">
            <v>145002110090</v>
          </cell>
          <cell r="AA1055" t="str">
            <v>Ba chạc chuyển bậc 45° u.PVC DISMY D110/90</v>
          </cell>
          <cell r="AB1055">
            <v>12</v>
          </cell>
          <cell r="AC1055" t="b">
            <v>0</v>
          </cell>
          <cell r="AD1055" t="e">
            <v>#N/A</v>
          </cell>
        </row>
        <row r="1056">
          <cell r="D1056" t="str">
            <v>22YT125110</v>
          </cell>
          <cell r="E1056" t="str">
            <v>Y thu PVC DISMY D125/110</v>
          </cell>
          <cell r="F1056">
            <v>22310</v>
          </cell>
          <cell r="G1056" t="str">
            <v>PVCBa chạc chuyển bậc 45°</v>
          </cell>
          <cell r="I1056" t="str">
            <v>Y thu</v>
          </cell>
          <cell r="J1056" t="str">
            <v>PVC</v>
          </cell>
          <cell r="K1056" t="str">
            <v>Ba chạc chuyển bậc 45°</v>
          </cell>
          <cell r="M1056" t="str">
            <v>D125/110</v>
          </cell>
          <cell r="N1056" t="str">
            <v>122310125110</v>
          </cell>
          <cell r="O1056" t="str">
            <v>Ba chạc chuyển bậc 45° u.PVC DISMY D125/110</v>
          </cell>
          <cell r="P1056" t="str">
            <v>cái</v>
          </cell>
          <cell r="R1056" t="str">
            <v>Y</v>
          </cell>
          <cell r="T1056" t="str">
            <v>D</v>
          </cell>
          <cell r="U1056" t="e">
            <v>#N/A</v>
          </cell>
          <cell r="V1056" t="str">
            <v/>
          </cell>
          <cell r="W1056">
            <v>0</v>
          </cell>
          <cell r="X1056">
            <v>125</v>
          </cell>
          <cell r="Y1056">
            <v>110</v>
          </cell>
          <cell r="Z1056" t="str">
            <v>145000125110</v>
          </cell>
          <cell r="AA1056" t="str">
            <v>Ba chạc chuyển bậc 45° u.PVC DISMY D125/110</v>
          </cell>
          <cell r="AB1056">
            <v>12</v>
          </cell>
          <cell r="AC1056" t="b">
            <v>0</v>
          </cell>
          <cell r="AD1056" t="e">
            <v>#N/A</v>
          </cell>
        </row>
        <row r="1057">
          <cell r="D1057" t="str">
            <v>22YT14090</v>
          </cell>
          <cell r="E1057" t="str">
            <v>Y thu PVC DISMY D140/90</v>
          </cell>
          <cell r="F1057">
            <v>22310</v>
          </cell>
          <cell r="G1057" t="str">
            <v>PVCBa chạc chuyển bậc 45°</v>
          </cell>
          <cell r="I1057" t="str">
            <v>Y thu</v>
          </cell>
          <cell r="J1057" t="str">
            <v>PVC</v>
          </cell>
          <cell r="K1057" t="str">
            <v>Ba chạc chuyển bậc 45°</v>
          </cell>
          <cell r="M1057" t="str">
            <v>D140/90</v>
          </cell>
          <cell r="N1057" t="str">
            <v>122310140090</v>
          </cell>
          <cell r="O1057" t="str">
            <v>Ba chạc chuyển bậc 45° u.PVC DISMY D140/90</v>
          </cell>
          <cell r="P1057" t="str">
            <v>cái</v>
          </cell>
          <cell r="R1057" t="str">
            <v>Y</v>
          </cell>
          <cell r="T1057" t="str">
            <v>D</v>
          </cell>
          <cell r="U1057" t="e">
            <v>#N/A</v>
          </cell>
          <cell r="V1057" t="str">
            <v/>
          </cell>
          <cell r="W1057">
            <v>0</v>
          </cell>
          <cell r="X1057">
            <v>140</v>
          </cell>
          <cell r="Y1057">
            <v>90</v>
          </cell>
          <cell r="Z1057" t="str">
            <v>145000140090</v>
          </cell>
          <cell r="AA1057" t="str">
            <v>Ba chạc chuyển bậc 45° u.PVC DISMY D140/90</v>
          </cell>
          <cell r="AB1057">
            <v>12</v>
          </cell>
          <cell r="AC1057" t="b">
            <v>0</v>
          </cell>
          <cell r="AD1057" t="e">
            <v>#N/A</v>
          </cell>
        </row>
        <row r="1058">
          <cell r="D1058" t="str">
            <v>22YT140110</v>
          </cell>
          <cell r="E1058" t="str">
            <v>Y thu PVC DISMY D140/110</v>
          </cell>
          <cell r="F1058">
            <v>22310</v>
          </cell>
          <cell r="G1058" t="str">
            <v>PVCBa chạc chuyển bậc 45°</v>
          </cell>
          <cell r="I1058" t="str">
            <v>Y thu</v>
          </cell>
          <cell r="J1058" t="str">
            <v>PVC</v>
          </cell>
          <cell r="K1058" t="str">
            <v>Ba chạc chuyển bậc 45°</v>
          </cell>
          <cell r="M1058" t="str">
            <v>D140/110</v>
          </cell>
          <cell r="N1058" t="str">
            <v>122310140110</v>
          </cell>
          <cell r="O1058" t="str">
            <v>Ba chạc chuyển bậc 45° u.PVC DISMY D140/110</v>
          </cell>
          <cell r="P1058" t="str">
            <v>cái</v>
          </cell>
          <cell r="R1058" t="str">
            <v>Y</v>
          </cell>
          <cell r="T1058" t="str">
            <v>D</v>
          </cell>
          <cell r="U1058" t="e">
            <v>#N/A</v>
          </cell>
          <cell r="V1058" t="str">
            <v/>
          </cell>
          <cell r="W1058">
            <v>0</v>
          </cell>
          <cell r="X1058">
            <v>140</v>
          </cell>
          <cell r="Y1058">
            <v>110</v>
          </cell>
          <cell r="Z1058" t="str">
            <v>145000140110</v>
          </cell>
          <cell r="AA1058" t="str">
            <v>Ba chạc chuyển bậc 45° u.PVC DISMY D140/110</v>
          </cell>
          <cell r="AB1058">
            <v>12</v>
          </cell>
          <cell r="AC1058" t="b">
            <v>0</v>
          </cell>
          <cell r="AD1058" t="e">
            <v>#N/A</v>
          </cell>
        </row>
        <row r="1059">
          <cell r="D1059" t="str">
            <v>22YT160110</v>
          </cell>
          <cell r="E1059" t="str">
            <v>Y thu PVC DISMY D160/110</v>
          </cell>
          <cell r="F1059">
            <v>22310</v>
          </cell>
          <cell r="G1059" t="str">
            <v>PVCBa chạc chuyển bậc 45°</v>
          </cell>
          <cell r="I1059" t="str">
            <v>Y thu</v>
          </cell>
          <cell r="J1059" t="str">
            <v>PVC</v>
          </cell>
          <cell r="K1059" t="str">
            <v>Ba chạc chuyển bậc 45°</v>
          </cell>
          <cell r="M1059" t="str">
            <v>D160/110</v>
          </cell>
          <cell r="N1059" t="str">
            <v>122310160110</v>
          </cell>
          <cell r="O1059" t="str">
            <v>Ba chạc chuyển bậc 45° u.PVC DISMY D160/110</v>
          </cell>
          <cell r="P1059" t="str">
            <v>cái</v>
          </cell>
          <cell r="R1059" t="str">
            <v>Y</v>
          </cell>
          <cell r="T1059" t="str">
            <v>D</v>
          </cell>
          <cell r="U1059" t="e">
            <v>#N/A</v>
          </cell>
          <cell r="V1059" t="str">
            <v/>
          </cell>
          <cell r="W1059">
            <v>0</v>
          </cell>
          <cell r="X1059">
            <v>160</v>
          </cell>
          <cell r="Y1059">
            <v>110</v>
          </cell>
          <cell r="Z1059" t="str">
            <v>145000160110</v>
          </cell>
          <cell r="AA1059" t="str">
            <v>Ba chạc chuyển bậc 45° u.PVC DISMY D160/110</v>
          </cell>
          <cell r="AB1059">
            <v>12</v>
          </cell>
          <cell r="AC1059" t="b">
            <v>0</v>
          </cell>
          <cell r="AD1059" t="e">
            <v>#N/A</v>
          </cell>
        </row>
        <row r="1060">
          <cell r="D1060" t="str">
            <v>22BTX60</v>
          </cell>
          <cell r="E1060" t="str">
            <v>Bịt xả thông tắc PVC DISMY D60</v>
          </cell>
          <cell r="F1060">
            <v>22320</v>
          </cell>
          <cell r="G1060" t="str">
            <v>PVCBịt xả thông tắc</v>
          </cell>
          <cell r="I1060" t="str">
            <v>Bịt xả thông tắc</v>
          </cell>
          <cell r="J1060" t="str">
            <v>PVC</v>
          </cell>
          <cell r="K1060" t="str">
            <v>Bịt xả thông tắc</v>
          </cell>
          <cell r="M1060" t="str">
            <v>D60</v>
          </cell>
          <cell r="N1060" t="str">
            <v>122320060060</v>
          </cell>
          <cell r="O1060" t="str">
            <v>Bịt xả thông tắc u.PVC DISMY D60</v>
          </cell>
          <cell r="P1060" t="str">
            <v>cái</v>
          </cell>
          <cell r="R1060" t="str">
            <v>BTX</v>
          </cell>
          <cell r="T1060" t="str">
            <v>D</v>
          </cell>
          <cell r="U1060" t="e">
            <v>#N/A</v>
          </cell>
          <cell r="V1060" t="str">
            <v/>
          </cell>
          <cell r="W1060">
            <v>0</v>
          </cell>
          <cell r="X1060">
            <v>60</v>
          </cell>
          <cell r="Y1060">
            <v>0</v>
          </cell>
          <cell r="Z1060" t="str">
            <v>122000060060</v>
          </cell>
          <cell r="AA1060" t="str">
            <v>Bịt xả thông tắc u.PVC DISMY D60</v>
          </cell>
          <cell r="AB1060">
            <v>12</v>
          </cell>
          <cell r="AC1060" t="b">
            <v>1</v>
          </cell>
          <cell r="AD1060" t="e">
            <v>#N/A</v>
          </cell>
        </row>
        <row r="1061">
          <cell r="D1061" t="str">
            <v>22BTX75</v>
          </cell>
          <cell r="E1061" t="str">
            <v>Bịt xả thông tắc PVC DISMY D75</v>
          </cell>
          <cell r="F1061">
            <v>22320</v>
          </cell>
          <cell r="G1061" t="str">
            <v>PVCBịt xả thông tắc</v>
          </cell>
          <cell r="I1061" t="str">
            <v>Bịt xả thông tắc</v>
          </cell>
          <cell r="J1061" t="str">
            <v>PVC</v>
          </cell>
          <cell r="K1061" t="str">
            <v>Bịt xả thông tắc</v>
          </cell>
          <cell r="M1061" t="str">
            <v>D75</v>
          </cell>
          <cell r="N1061" t="str">
            <v>122320075075</v>
          </cell>
          <cell r="O1061" t="str">
            <v>Bịt xả thông tắc u.PVC DISMY D75</v>
          </cell>
          <cell r="P1061" t="str">
            <v>cái</v>
          </cell>
          <cell r="R1061" t="str">
            <v>BTX</v>
          </cell>
          <cell r="T1061" t="str">
            <v>D</v>
          </cell>
          <cell r="U1061" t="e">
            <v>#N/A</v>
          </cell>
          <cell r="V1061" t="str">
            <v/>
          </cell>
          <cell r="W1061">
            <v>0</v>
          </cell>
          <cell r="X1061">
            <v>75</v>
          </cell>
          <cell r="Y1061">
            <v>0</v>
          </cell>
          <cell r="Z1061" t="str">
            <v>122000075075</v>
          </cell>
          <cell r="AA1061" t="str">
            <v>Bịt xả thông tắc u.PVC DISMY D75</v>
          </cell>
          <cell r="AB1061">
            <v>12</v>
          </cell>
          <cell r="AC1061" t="b">
            <v>1</v>
          </cell>
          <cell r="AD1061" t="e">
            <v>#N/A</v>
          </cell>
        </row>
        <row r="1062">
          <cell r="D1062" t="str">
            <v>22BTX90</v>
          </cell>
          <cell r="E1062" t="str">
            <v>Bịt xả thông tắc PVC DISMY D90</v>
          </cell>
          <cell r="F1062">
            <v>22320</v>
          </cell>
          <cell r="G1062" t="str">
            <v>PVCBịt xả thông tắc</v>
          </cell>
          <cell r="I1062" t="str">
            <v>Bịt xả thông tắc</v>
          </cell>
          <cell r="J1062" t="str">
            <v>PVC</v>
          </cell>
          <cell r="K1062" t="str">
            <v>Bịt xả thông tắc</v>
          </cell>
          <cell r="M1062" t="str">
            <v>D90</v>
          </cell>
          <cell r="N1062" t="str">
            <v>122320090090</v>
          </cell>
          <cell r="O1062" t="str">
            <v>Bịt xả thông tắc u.PVC DISMY D90</v>
          </cell>
          <cell r="P1062" t="str">
            <v>cái</v>
          </cell>
          <cell r="R1062" t="str">
            <v>BTX</v>
          </cell>
          <cell r="T1062" t="str">
            <v>D</v>
          </cell>
          <cell r="U1062" t="e">
            <v>#N/A</v>
          </cell>
          <cell r="V1062" t="str">
            <v/>
          </cell>
          <cell r="W1062">
            <v>0</v>
          </cell>
          <cell r="X1062">
            <v>90</v>
          </cell>
          <cell r="Y1062">
            <v>0</v>
          </cell>
          <cell r="Z1062" t="str">
            <v>122000090090</v>
          </cell>
          <cell r="AA1062" t="str">
            <v>Bịt xả thông tắc u.PVC DISMY D90</v>
          </cell>
          <cell r="AB1062">
            <v>12</v>
          </cell>
          <cell r="AC1062" t="b">
            <v>1</v>
          </cell>
          <cell r="AD1062" t="e">
            <v>#N/A</v>
          </cell>
        </row>
        <row r="1063">
          <cell r="D1063" t="str">
            <v>22BTX110</v>
          </cell>
          <cell r="E1063" t="str">
            <v>Bịt xả thông tắc PVC DISMY D110</v>
          </cell>
          <cell r="F1063">
            <v>22320</v>
          </cell>
          <cell r="G1063" t="str">
            <v>PVCBịt xả thông tắc</v>
          </cell>
          <cell r="I1063" t="str">
            <v>Bịt xả thông tắc</v>
          </cell>
          <cell r="J1063" t="str">
            <v>PVC</v>
          </cell>
          <cell r="K1063" t="str">
            <v>Bịt xả thông tắc</v>
          </cell>
          <cell r="M1063" t="str">
            <v>D110</v>
          </cell>
          <cell r="N1063" t="str">
            <v>122320110110</v>
          </cell>
          <cell r="O1063" t="str">
            <v>Bịt xả thông tắc u.PVC DISMY D110</v>
          </cell>
          <cell r="P1063" t="str">
            <v>cái</v>
          </cell>
          <cell r="R1063" t="str">
            <v>BTX</v>
          </cell>
          <cell r="T1063" t="str">
            <v>D</v>
          </cell>
          <cell r="U1063" t="e">
            <v>#N/A</v>
          </cell>
          <cell r="V1063" t="str">
            <v/>
          </cell>
          <cell r="W1063">
            <v>0</v>
          </cell>
          <cell r="X1063">
            <v>110</v>
          </cell>
          <cell r="Y1063">
            <v>0</v>
          </cell>
          <cell r="Z1063" t="str">
            <v>122000110110</v>
          </cell>
          <cell r="AA1063" t="str">
            <v>Bịt xả thông tắc u.PVC DISMY D110</v>
          </cell>
          <cell r="AB1063">
            <v>12</v>
          </cell>
          <cell r="AC1063" t="b">
            <v>1</v>
          </cell>
          <cell r="AD1063" t="e">
            <v>#N/A</v>
          </cell>
        </row>
        <row r="1064">
          <cell r="D1064" t="str">
            <v>22BTX125</v>
          </cell>
          <cell r="E1064" t="str">
            <v>Bịt xả thông tắc PVC DISMY D125</v>
          </cell>
          <cell r="F1064">
            <v>22320</v>
          </cell>
          <cell r="G1064" t="str">
            <v>PVCBịt xả thông tắc</v>
          </cell>
          <cell r="I1064" t="str">
            <v>Bịt xả thông tắc</v>
          </cell>
          <cell r="J1064" t="str">
            <v>PVC</v>
          </cell>
          <cell r="K1064" t="str">
            <v>Bịt xả thông tắc</v>
          </cell>
          <cell r="M1064" t="str">
            <v>D125</v>
          </cell>
          <cell r="N1064" t="str">
            <v>122320125125</v>
          </cell>
          <cell r="O1064" t="str">
            <v>Bịt xả thông tắc u.PVC DISMY D125</v>
          </cell>
          <cell r="P1064" t="str">
            <v>cái</v>
          </cell>
          <cell r="R1064" t="str">
            <v>BTX</v>
          </cell>
          <cell r="T1064" t="str">
            <v>D</v>
          </cell>
          <cell r="U1064" t="e">
            <v>#N/A</v>
          </cell>
          <cell r="V1064" t="str">
            <v/>
          </cell>
          <cell r="W1064">
            <v>0</v>
          </cell>
          <cell r="X1064">
            <v>125</v>
          </cell>
          <cell r="Y1064">
            <v>0</v>
          </cell>
          <cell r="Z1064" t="str">
            <v>122000125125</v>
          </cell>
          <cell r="AA1064" t="str">
            <v>Bịt xả thông tắc u.PVC DISMY D125</v>
          </cell>
          <cell r="AB1064">
            <v>12</v>
          </cell>
          <cell r="AC1064" t="b">
            <v>1</v>
          </cell>
          <cell r="AD1064" t="e">
            <v>#N/A</v>
          </cell>
        </row>
        <row r="1065">
          <cell r="D1065" t="str">
            <v>22BTX140</v>
          </cell>
          <cell r="E1065" t="str">
            <v>Bịt xả thông tắc PVC DISMY D140</v>
          </cell>
          <cell r="F1065">
            <v>22320</v>
          </cell>
          <cell r="G1065" t="str">
            <v>PVCBịt xả thông tắc</v>
          </cell>
          <cell r="I1065" t="str">
            <v>Bịt xả thông tắc</v>
          </cell>
          <cell r="J1065" t="str">
            <v>PVC</v>
          </cell>
          <cell r="K1065" t="str">
            <v>Bịt xả thông tắc</v>
          </cell>
          <cell r="M1065" t="str">
            <v>D140</v>
          </cell>
          <cell r="N1065" t="str">
            <v>122320140140</v>
          </cell>
          <cell r="O1065" t="str">
            <v>Bịt xả thông tắc u.PVC DISMY D140</v>
          </cell>
          <cell r="P1065" t="str">
            <v>cái</v>
          </cell>
          <cell r="R1065" t="str">
            <v>BTX</v>
          </cell>
          <cell r="T1065" t="str">
            <v>D</v>
          </cell>
          <cell r="U1065" t="e">
            <v>#N/A</v>
          </cell>
          <cell r="V1065" t="str">
            <v/>
          </cell>
          <cell r="W1065">
            <v>0</v>
          </cell>
          <cell r="X1065">
            <v>140</v>
          </cell>
          <cell r="Y1065">
            <v>0</v>
          </cell>
          <cell r="Z1065" t="str">
            <v>122000140140</v>
          </cell>
          <cell r="AA1065" t="str">
            <v>Bịt xả thông tắc u.PVC DISMY D140</v>
          </cell>
          <cell r="AB1065">
            <v>12</v>
          </cell>
          <cell r="AC1065" t="b">
            <v>1</v>
          </cell>
          <cell r="AD1065" t="e">
            <v>#N/A</v>
          </cell>
        </row>
        <row r="1066">
          <cell r="D1066" t="str">
            <v>22BTX160</v>
          </cell>
          <cell r="E1066" t="str">
            <v>Bịt xả thông tắc PVC DISMY D160</v>
          </cell>
          <cell r="F1066">
            <v>22320</v>
          </cell>
          <cell r="G1066" t="str">
            <v>PVCBịt xả thông tắc</v>
          </cell>
          <cell r="I1066" t="str">
            <v>Bịt xả thông tắc</v>
          </cell>
          <cell r="J1066" t="str">
            <v>PVC</v>
          </cell>
          <cell r="K1066" t="str">
            <v>Bịt xả thông tắc</v>
          </cell>
          <cell r="M1066" t="str">
            <v>D160</v>
          </cell>
          <cell r="N1066" t="str">
            <v>122320160160</v>
          </cell>
          <cell r="O1066" t="str">
            <v>Bịt xả thông tắc u.PVC DISMY D160</v>
          </cell>
          <cell r="P1066" t="str">
            <v>cái</v>
          </cell>
          <cell r="R1066" t="str">
            <v>BTX</v>
          </cell>
          <cell r="T1066" t="str">
            <v>D</v>
          </cell>
          <cell r="U1066" t="e">
            <v>#N/A</v>
          </cell>
          <cell r="V1066" t="str">
            <v/>
          </cell>
          <cell r="W1066">
            <v>0</v>
          </cell>
          <cell r="X1066">
            <v>160</v>
          </cell>
          <cell r="Y1066">
            <v>0</v>
          </cell>
          <cell r="Z1066" t="str">
            <v>122000160160</v>
          </cell>
          <cell r="AA1066" t="str">
            <v>Bịt xả thông tắc u.PVC DISMY D160</v>
          </cell>
          <cell r="AB1066">
            <v>12</v>
          </cell>
          <cell r="AC1066" t="b">
            <v>1</v>
          </cell>
          <cell r="AD1066" t="e">
            <v>#N/A</v>
          </cell>
        </row>
        <row r="1067">
          <cell r="D1067" t="str">
            <v>91O021</v>
          </cell>
          <cell r="E1067" t="str">
            <v>ống PVC CP C0 D21</v>
          </cell>
          <cell r="F1067">
            <v>23110</v>
          </cell>
          <cell r="G1067" t="str">
            <v xml:space="preserve">CPỐng </v>
          </cell>
          <cell r="I1067" t="str">
            <v xml:space="preserve">Ống </v>
          </cell>
          <cell r="J1067" t="str">
            <v>CP</v>
          </cell>
          <cell r="K1067" t="str">
            <v xml:space="preserve">Ống </v>
          </cell>
          <cell r="L1067" t="str">
            <v>C0</v>
          </cell>
          <cell r="M1067" t="str">
            <v>D21</v>
          </cell>
          <cell r="N1067" t="str">
            <v>123110000021</v>
          </cell>
          <cell r="O1067" t="str">
            <v>Ống u.PVC CP C0 PN10 D21</v>
          </cell>
          <cell r="P1067" t="str">
            <v>m.</v>
          </cell>
          <cell r="R1067" t="str">
            <v>OCP</v>
          </cell>
          <cell r="T1067" t="str">
            <v>D</v>
          </cell>
          <cell r="U1067">
            <v>10</v>
          </cell>
          <cell r="V1067">
            <v>0</v>
          </cell>
          <cell r="W1067">
            <v>0</v>
          </cell>
          <cell r="X1067">
            <v>21</v>
          </cell>
          <cell r="Y1067">
            <v>0</v>
          </cell>
          <cell r="Z1067" t="str">
            <v>106000021021</v>
          </cell>
          <cell r="AA1067" t="str">
            <v>Ống u.PVC CP C0 PN10 D21</v>
          </cell>
          <cell r="AB1067">
            <v>12</v>
          </cell>
          <cell r="AC1067" t="b">
            <v>1</v>
          </cell>
          <cell r="AD1067" t="e">
            <v>#N/A</v>
          </cell>
        </row>
        <row r="1068">
          <cell r="D1068" t="str">
            <v>91O027</v>
          </cell>
          <cell r="E1068" t="str">
            <v>ống PVC CP C0 D27</v>
          </cell>
          <cell r="F1068">
            <v>23110</v>
          </cell>
          <cell r="G1068" t="str">
            <v xml:space="preserve">CPỐng </v>
          </cell>
          <cell r="I1068" t="str">
            <v xml:space="preserve">Ống </v>
          </cell>
          <cell r="J1068" t="str">
            <v>CP</v>
          </cell>
          <cell r="K1068" t="str">
            <v xml:space="preserve">Ống </v>
          </cell>
          <cell r="L1068" t="str">
            <v>C0</v>
          </cell>
          <cell r="M1068" t="str">
            <v>D27</v>
          </cell>
          <cell r="N1068" t="str">
            <v>123110000027</v>
          </cell>
          <cell r="O1068" t="str">
            <v>Ống u.PVC CP C0 PN10 D27</v>
          </cell>
          <cell r="P1068" t="str">
            <v>m.</v>
          </cell>
          <cell r="R1068" t="str">
            <v>OCP</v>
          </cell>
          <cell r="T1068" t="str">
            <v>D</v>
          </cell>
          <cell r="U1068">
            <v>10</v>
          </cell>
          <cell r="V1068">
            <v>0</v>
          </cell>
          <cell r="W1068">
            <v>0</v>
          </cell>
          <cell r="X1068">
            <v>27</v>
          </cell>
          <cell r="Y1068">
            <v>0</v>
          </cell>
          <cell r="Z1068" t="str">
            <v>106000027027</v>
          </cell>
          <cell r="AA1068" t="str">
            <v>Ống u.PVC CP C0 PN10 D27</v>
          </cell>
          <cell r="AB1068">
            <v>12</v>
          </cell>
          <cell r="AC1068" t="b">
            <v>1</v>
          </cell>
          <cell r="AD1068" t="e">
            <v>#N/A</v>
          </cell>
        </row>
        <row r="1069">
          <cell r="D1069" t="str">
            <v>91O034</v>
          </cell>
          <cell r="E1069" t="str">
            <v>ống PVC CP C0 D34</v>
          </cell>
          <cell r="F1069">
            <v>23110</v>
          </cell>
          <cell r="G1069" t="str">
            <v xml:space="preserve">CPỐng </v>
          </cell>
          <cell r="I1069" t="str">
            <v xml:space="preserve">Ống </v>
          </cell>
          <cell r="J1069" t="str">
            <v>CP</v>
          </cell>
          <cell r="K1069" t="str">
            <v xml:space="preserve">Ống </v>
          </cell>
          <cell r="L1069" t="str">
            <v>C0</v>
          </cell>
          <cell r="M1069" t="str">
            <v>D34</v>
          </cell>
          <cell r="N1069" t="str">
            <v>123110000034</v>
          </cell>
          <cell r="O1069" t="str">
            <v>Ống u.PVC CP C0 PN8 D34</v>
          </cell>
          <cell r="P1069" t="str">
            <v>m.</v>
          </cell>
          <cell r="R1069" t="str">
            <v>OCP</v>
          </cell>
          <cell r="T1069" t="str">
            <v>D</v>
          </cell>
          <cell r="U1069">
            <v>8</v>
          </cell>
          <cell r="V1069">
            <v>0</v>
          </cell>
          <cell r="W1069">
            <v>0</v>
          </cell>
          <cell r="X1069">
            <v>34</v>
          </cell>
          <cell r="Y1069">
            <v>0</v>
          </cell>
          <cell r="Z1069" t="str">
            <v>106000034034</v>
          </cell>
          <cell r="AA1069" t="str">
            <v>Ống u.PVC CP C0 PN8 D34</v>
          </cell>
          <cell r="AB1069">
            <v>12</v>
          </cell>
          <cell r="AC1069" t="b">
            <v>1</v>
          </cell>
          <cell r="AD1069" t="e">
            <v>#N/A</v>
          </cell>
        </row>
        <row r="1070">
          <cell r="D1070" t="str">
            <v>91O042</v>
          </cell>
          <cell r="E1070" t="str">
            <v>ống PVC CP C0 D42</v>
          </cell>
          <cell r="F1070">
            <v>23110</v>
          </cell>
          <cell r="G1070" t="str">
            <v xml:space="preserve">CPỐng </v>
          </cell>
          <cell r="I1070" t="str">
            <v xml:space="preserve">Ống </v>
          </cell>
          <cell r="J1070" t="str">
            <v>CP</v>
          </cell>
          <cell r="K1070" t="str">
            <v xml:space="preserve">Ống </v>
          </cell>
          <cell r="L1070" t="str">
            <v>C0</v>
          </cell>
          <cell r="M1070" t="str">
            <v>D42</v>
          </cell>
          <cell r="N1070" t="str">
            <v>123110000042</v>
          </cell>
          <cell r="O1070" t="str">
            <v>Ống u.PVC CP C0 PN6 D42</v>
          </cell>
          <cell r="P1070" t="str">
            <v>m.</v>
          </cell>
          <cell r="R1070" t="str">
            <v>OCP</v>
          </cell>
          <cell r="T1070" t="str">
            <v>D</v>
          </cell>
          <cell r="U1070">
            <v>6</v>
          </cell>
          <cell r="V1070">
            <v>0</v>
          </cell>
          <cell r="W1070">
            <v>0</v>
          </cell>
          <cell r="X1070">
            <v>42</v>
          </cell>
          <cell r="Y1070">
            <v>0</v>
          </cell>
          <cell r="Z1070" t="str">
            <v>106000042042</v>
          </cell>
          <cell r="AA1070" t="str">
            <v>Ống u.PVC CP C0 PN6 D42</v>
          </cell>
          <cell r="AB1070">
            <v>12</v>
          </cell>
          <cell r="AC1070" t="b">
            <v>1</v>
          </cell>
          <cell r="AD1070" t="e">
            <v>#N/A</v>
          </cell>
        </row>
        <row r="1071">
          <cell r="D1071" t="str">
            <v>91O048</v>
          </cell>
          <cell r="E1071" t="str">
            <v>ống PVC CP C0 D48</v>
          </cell>
          <cell r="F1071">
            <v>23110</v>
          </cell>
          <cell r="G1071" t="str">
            <v xml:space="preserve">CPỐng </v>
          </cell>
          <cell r="I1071" t="str">
            <v xml:space="preserve">Ống </v>
          </cell>
          <cell r="J1071" t="str">
            <v>CP</v>
          </cell>
          <cell r="K1071" t="str">
            <v xml:space="preserve">Ống </v>
          </cell>
          <cell r="L1071" t="str">
            <v>C0</v>
          </cell>
          <cell r="M1071" t="str">
            <v>D48</v>
          </cell>
          <cell r="N1071" t="str">
            <v>123110000048</v>
          </cell>
          <cell r="O1071" t="str">
            <v>Ống u.PVC CP C0 PN6 D48</v>
          </cell>
          <cell r="P1071" t="str">
            <v>m.</v>
          </cell>
          <cell r="R1071" t="str">
            <v>OCP</v>
          </cell>
          <cell r="T1071" t="str">
            <v>D</v>
          </cell>
          <cell r="U1071">
            <v>6</v>
          </cell>
          <cell r="V1071">
            <v>0</v>
          </cell>
          <cell r="W1071">
            <v>0</v>
          </cell>
          <cell r="X1071">
            <v>48</v>
          </cell>
          <cell r="Y1071">
            <v>0</v>
          </cell>
          <cell r="Z1071" t="str">
            <v>106000048048</v>
          </cell>
          <cell r="AA1071" t="str">
            <v>Ống u.PVC CP C0 PN6 D48</v>
          </cell>
          <cell r="AB1071">
            <v>12</v>
          </cell>
          <cell r="AC1071" t="b">
            <v>1</v>
          </cell>
          <cell r="AD1071" t="e">
            <v>#N/A</v>
          </cell>
        </row>
        <row r="1072">
          <cell r="D1072" t="str">
            <v>91O060</v>
          </cell>
          <cell r="E1072" t="str">
            <v>ống PVC CP C0 D60</v>
          </cell>
          <cell r="F1072">
            <v>23110</v>
          </cell>
          <cell r="G1072" t="str">
            <v xml:space="preserve">CPỐng </v>
          </cell>
          <cell r="I1072" t="str">
            <v xml:space="preserve">Ống </v>
          </cell>
          <cell r="J1072" t="str">
            <v>CP</v>
          </cell>
          <cell r="K1072" t="str">
            <v xml:space="preserve">Ống </v>
          </cell>
          <cell r="L1072" t="str">
            <v>C0</v>
          </cell>
          <cell r="M1072" t="str">
            <v>D60</v>
          </cell>
          <cell r="N1072" t="str">
            <v>123110000060</v>
          </cell>
          <cell r="O1072" t="str">
            <v>Ống u.PVC CP C0 PN5 D60</v>
          </cell>
          <cell r="P1072" t="str">
            <v>m.</v>
          </cell>
          <cell r="R1072" t="str">
            <v>OCP</v>
          </cell>
          <cell r="T1072" t="str">
            <v>D</v>
          </cell>
          <cell r="U1072">
            <v>5</v>
          </cell>
          <cell r="V1072">
            <v>0</v>
          </cell>
          <cell r="W1072">
            <v>0</v>
          </cell>
          <cell r="X1072">
            <v>60</v>
          </cell>
          <cell r="Y1072">
            <v>0</v>
          </cell>
          <cell r="Z1072" t="str">
            <v>106000060060</v>
          </cell>
          <cell r="AA1072" t="str">
            <v>Ống u.PVC CP C0 PN5 D60</v>
          </cell>
          <cell r="AB1072">
            <v>12</v>
          </cell>
          <cell r="AC1072" t="b">
            <v>1</v>
          </cell>
          <cell r="AD1072" t="e">
            <v>#N/A</v>
          </cell>
        </row>
        <row r="1073">
          <cell r="D1073" t="str">
            <v>91O075</v>
          </cell>
          <cell r="E1073" t="str">
            <v>ống PVC CP C0 D75</v>
          </cell>
          <cell r="F1073">
            <v>23110</v>
          </cell>
          <cell r="G1073" t="str">
            <v xml:space="preserve">CPỐng </v>
          </cell>
          <cell r="I1073" t="str">
            <v xml:space="preserve">Ống </v>
          </cell>
          <cell r="J1073" t="str">
            <v>CP</v>
          </cell>
          <cell r="K1073" t="str">
            <v xml:space="preserve">Ống </v>
          </cell>
          <cell r="L1073" t="str">
            <v>C0</v>
          </cell>
          <cell r="M1073" t="str">
            <v>D75</v>
          </cell>
          <cell r="N1073" t="str">
            <v>123110000075</v>
          </cell>
          <cell r="O1073" t="str">
            <v>Ống u.PVC CP C0 PN5 D75</v>
          </cell>
          <cell r="P1073" t="str">
            <v>m.</v>
          </cell>
          <cell r="R1073" t="str">
            <v>OCP</v>
          </cell>
          <cell r="T1073" t="str">
            <v>D</v>
          </cell>
          <cell r="U1073">
            <v>5</v>
          </cell>
          <cell r="V1073">
            <v>0</v>
          </cell>
          <cell r="W1073">
            <v>0</v>
          </cell>
          <cell r="X1073">
            <v>75</v>
          </cell>
          <cell r="Y1073">
            <v>0</v>
          </cell>
          <cell r="Z1073" t="str">
            <v>106000075075</v>
          </cell>
          <cell r="AA1073" t="str">
            <v>Ống u.PVC CP C0 PN5 D75</v>
          </cell>
          <cell r="AB1073">
            <v>12</v>
          </cell>
          <cell r="AC1073" t="b">
            <v>1</v>
          </cell>
          <cell r="AD1073" t="e">
            <v>#N/A</v>
          </cell>
        </row>
        <row r="1074">
          <cell r="D1074" t="str">
            <v>91O090</v>
          </cell>
          <cell r="E1074" t="str">
            <v>ống PVC CP C0 D90</v>
          </cell>
          <cell r="F1074">
            <v>23110</v>
          </cell>
          <cell r="G1074" t="str">
            <v xml:space="preserve">CPỐng </v>
          </cell>
          <cell r="I1074" t="str">
            <v xml:space="preserve">Ống </v>
          </cell>
          <cell r="J1074" t="str">
            <v>CP</v>
          </cell>
          <cell r="K1074" t="str">
            <v xml:space="preserve">Ống </v>
          </cell>
          <cell r="L1074" t="str">
            <v>C0</v>
          </cell>
          <cell r="M1074" t="str">
            <v>D90</v>
          </cell>
          <cell r="N1074" t="str">
            <v>123110000090</v>
          </cell>
          <cell r="O1074" t="str">
            <v>Ống u.PVC CP C0 PN4 D90</v>
          </cell>
          <cell r="P1074" t="str">
            <v>m.</v>
          </cell>
          <cell r="R1074" t="str">
            <v>OCP</v>
          </cell>
          <cell r="T1074" t="str">
            <v>D</v>
          </cell>
          <cell r="U1074">
            <v>4</v>
          </cell>
          <cell r="V1074">
            <v>0</v>
          </cell>
          <cell r="W1074">
            <v>0</v>
          </cell>
          <cell r="X1074">
            <v>90</v>
          </cell>
          <cell r="Y1074">
            <v>0</v>
          </cell>
          <cell r="Z1074" t="str">
            <v>106000090090</v>
          </cell>
          <cell r="AA1074" t="str">
            <v>Ống u.PVC CP C0 PN4 D90</v>
          </cell>
          <cell r="AB1074">
            <v>12</v>
          </cell>
          <cell r="AC1074" t="b">
            <v>1</v>
          </cell>
          <cell r="AD1074" t="e">
            <v>#N/A</v>
          </cell>
        </row>
        <row r="1075">
          <cell r="D1075" t="str">
            <v>91O0110</v>
          </cell>
          <cell r="E1075" t="str">
            <v>ống PVC CP C0 D110</v>
          </cell>
          <cell r="F1075">
            <v>23110</v>
          </cell>
          <cell r="G1075" t="str">
            <v xml:space="preserve">CPỐng </v>
          </cell>
          <cell r="I1075" t="str">
            <v xml:space="preserve">Ống </v>
          </cell>
          <cell r="J1075" t="str">
            <v>CP</v>
          </cell>
          <cell r="K1075" t="str">
            <v xml:space="preserve">Ống </v>
          </cell>
          <cell r="L1075" t="str">
            <v>C0</v>
          </cell>
          <cell r="M1075" t="str">
            <v>D110</v>
          </cell>
          <cell r="N1075" t="str">
            <v>123110000110</v>
          </cell>
          <cell r="O1075" t="str">
            <v>Ống u.PVC CP C0 PN4 D110</v>
          </cell>
          <cell r="P1075" t="str">
            <v>m.</v>
          </cell>
          <cell r="R1075" t="str">
            <v>OCP</v>
          </cell>
          <cell r="T1075" t="str">
            <v>D</v>
          </cell>
          <cell r="U1075">
            <v>4</v>
          </cell>
          <cell r="V1075">
            <v>0</v>
          </cell>
          <cell r="W1075">
            <v>0</v>
          </cell>
          <cell r="X1075">
            <v>110</v>
          </cell>
          <cell r="Y1075">
            <v>0</v>
          </cell>
          <cell r="Z1075" t="str">
            <v>106000110110</v>
          </cell>
          <cell r="AA1075" t="str">
            <v>Ống u.PVC CP C0 PN4 D110</v>
          </cell>
          <cell r="AB1075">
            <v>12</v>
          </cell>
          <cell r="AC1075" t="b">
            <v>1</v>
          </cell>
          <cell r="AD1075" t="e">
            <v>#N/A</v>
          </cell>
        </row>
        <row r="1076">
          <cell r="D1076" t="str">
            <v>91O0125</v>
          </cell>
          <cell r="E1076" t="str">
            <v>ống PVC CP C0 D125</v>
          </cell>
          <cell r="F1076">
            <v>23110</v>
          </cell>
          <cell r="G1076" t="str">
            <v xml:space="preserve">CPỐng </v>
          </cell>
          <cell r="I1076" t="str">
            <v xml:space="preserve">Ống </v>
          </cell>
          <cell r="J1076" t="str">
            <v>CP</v>
          </cell>
          <cell r="K1076" t="str">
            <v xml:space="preserve">Ống </v>
          </cell>
          <cell r="L1076" t="str">
            <v>C0</v>
          </cell>
          <cell r="M1076" t="str">
            <v>D125</v>
          </cell>
          <cell r="N1076" t="str">
            <v>123110000125</v>
          </cell>
          <cell r="O1076" t="str">
            <v>Ống u.PVC CP C0 PN4 D125</v>
          </cell>
          <cell r="P1076" t="str">
            <v>m.</v>
          </cell>
          <cell r="R1076" t="str">
            <v>OCP</v>
          </cell>
          <cell r="T1076" t="str">
            <v>D</v>
          </cell>
          <cell r="U1076">
            <v>4</v>
          </cell>
          <cell r="V1076">
            <v>0</v>
          </cell>
          <cell r="W1076">
            <v>0</v>
          </cell>
          <cell r="X1076">
            <v>125</v>
          </cell>
          <cell r="Y1076">
            <v>0</v>
          </cell>
          <cell r="Z1076" t="str">
            <v>106000125125</v>
          </cell>
          <cell r="AA1076" t="str">
            <v>Ống u.PVC CP C0 PN4 D125</v>
          </cell>
          <cell r="AB1076">
            <v>12</v>
          </cell>
          <cell r="AC1076" t="b">
            <v>1</v>
          </cell>
          <cell r="AD1076" t="e">
            <v>#N/A</v>
          </cell>
        </row>
        <row r="1077">
          <cell r="D1077" t="str">
            <v>91O0140</v>
          </cell>
          <cell r="E1077" t="str">
            <v>ống PVC CP C0 D140</v>
          </cell>
          <cell r="F1077">
            <v>23110</v>
          </cell>
          <cell r="G1077" t="str">
            <v xml:space="preserve">CPỐng </v>
          </cell>
          <cell r="I1077" t="str">
            <v xml:space="preserve">Ống </v>
          </cell>
          <cell r="J1077" t="str">
            <v>CP</v>
          </cell>
          <cell r="K1077" t="str">
            <v xml:space="preserve">Ống </v>
          </cell>
          <cell r="L1077" t="str">
            <v>C0</v>
          </cell>
          <cell r="M1077" t="str">
            <v>D140</v>
          </cell>
          <cell r="N1077" t="str">
            <v>123110000140</v>
          </cell>
          <cell r="O1077" t="str">
            <v>Ống u.PVC CP C0 PN4 D140</v>
          </cell>
          <cell r="P1077" t="str">
            <v>m.</v>
          </cell>
          <cell r="R1077" t="str">
            <v>OCP</v>
          </cell>
          <cell r="T1077" t="str">
            <v>D</v>
          </cell>
          <cell r="U1077">
            <v>4</v>
          </cell>
          <cell r="V1077">
            <v>0</v>
          </cell>
          <cell r="W1077">
            <v>0</v>
          </cell>
          <cell r="X1077">
            <v>140</v>
          </cell>
          <cell r="Y1077">
            <v>0</v>
          </cell>
          <cell r="Z1077" t="str">
            <v>106000140140</v>
          </cell>
          <cell r="AA1077" t="str">
            <v>Ống u.PVC CP C0 PN4 D140</v>
          </cell>
          <cell r="AB1077">
            <v>12</v>
          </cell>
          <cell r="AC1077" t="b">
            <v>1</v>
          </cell>
          <cell r="AD1077" t="e">
            <v>#N/A</v>
          </cell>
        </row>
        <row r="1078">
          <cell r="D1078" t="str">
            <v>91O0160</v>
          </cell>
          <cell r="E1078" t="str">
            <v>ống PVC CP C0 D160</v>
          </cell>
          <cell r="F1078">
            <v>23110</v>
          </cell>
          <cell r="G1078" t="str">
            <v xml:space="preserve">CPỐng </v>
          </cell>
          <cell r="I1078" t="str">
            <v xml:space="preserve">Ống </v>
          </cell>
          <cell r="J1078" t="str">
            <v>CP</v>
          </cell>
          <cell r="K1078" t="str">
            <v xml:space="preserve">Ống </v>
          </cell>
          <cell r="L1078" t="str">
            <v>C0</v>
          </cell>
          <cell r="M1078" t="str">
            <v>D160</v>
          </cell>
          <cell r="N1078" t="str">
            <v>123110000160</v>
          </cell>
          <cell r="O1078" t="str">
            <v>Ống u.PVC CP C0 PN4 D160</v>
          </cell>
          <cell r="P1078" t="str">
            <v>m.</v>
          </cell>
          <cell r="R1078" t="str">
            <v>OCP</v>
          </cell>
          <cell r="T1078" t="str">
            <v>D</v>
          </cell>
          <cell r="U1078">
            <v>4</v>
          </cell>
          <cell r="V1078">
            <v>0</v>
          </cell>
          <cell r="W1078">
            <v>0</v>
          </cell>
          <cell r="X1078">
            <v>160</v>
          </cell>
          <cell r="Y1078">
            <v>0</v>
          </cell>
          <cell r="Z1078" t="str">
            <v>106000160160</v>
          </cell>
          <cell r="AA1078" t="str">
            <v>Ống u.PVC CP C0 PN4 D160</v>
          </cell>
          <cell r="AB1078">
            <v>12</v>
          </cell>
          <cell r="AC1078" t="b">
            <v>1</v>
          </cell>
          <cell r="AD1078" t="e">
            <v>#N/A</v>
          </cell>
        </row>
        <row r="1079">
          <cell r="D1079" t="str">
            <v>91O0180</v>
          </cell>
          <cell r="E1079" t="str">
            <v>ống PVC CP C0 D180</v>
          </cell>
          <cell r="F1079">
            <v>23110</v>
          </cell>
          <cell r="G1079" t="str">
            <v xml:space="preserve">CPỐng </v>
          </cell>
          <cell r="I1079" t="str">
            <v xml:space="preserve">Ống </v>
          </cell>
          <cell r="J1079" t="str">
            <v>CP</v>
          </cell>
          <cell r="K1079" t="str">
            <v xml:space="preserve">Ống </v>
          </cell>
          <cell r="L1079" t="str">
            <v>C0</v>
          </cell>
          <cell r="M1079" t="str">
            <v>D180</v>
          </cell>
          <cell r="N1079" t="str">
            <v>123110000180</v>
          </cell>
          <cell r="O1079" t="str">
            <v>Ống u.PVC CP C0 PN4 D180</v>
          </cell>
          <cell r="P1079" t="str">
            <v>m.</v>
          </cell>
          <cell r="R1079" t="str">
            <v>OCP</v>
          </cell>
          <cell r="T1079" t="str">
            <v>D</v>
          </cell>
          <cell r="U1079">
            <v>4</v>
          </cell>
          <cell r="V1079">
            <v>0</v>
          </cell>
          <cell r="W1079">
            <v>0</v>
          </cell>
          <cell r="X1079">
            <v>180</v>
          </cell>
          <cell r="Y1079">
            <v>0</v>
          </cell>
          <cell r="Z1079" t="str">
            <v>106000180180</v>
          </cell>
          <cell r="AA1079" t="str">
            <v>Ống u.PVC CP C0 PN4 D180</v>
          </cell>
          <cell r="AB1079">
            <v>12</v>
          </cell>
          <cell r="AC1079" t="b">
            <v>1</v>
          </cell>
          <cell r="AD1079" t="e">
            <v>#N/A</v>
          </cell>
        </row>
        <row r="1080">
          <cell r="D1080" t="str">
            <v>91O0200</v>
          </cell>
          <cell r="E1080" t="str">
            <v>ống PVC CP C0 D200</v>
          </cell>
          <cell r="F1080">
            <v>23110</v>
          </cell>
          <cell r="G1080" t="str">
            <v xml:space="preserve">CPỐng </v>
          </cell>
          <cell r="I1080" t="str">
            <v xml:space="preserve">Ống </v>
          </cell>
          <cell r="J1080" t="str">
            <v>CP</v>
          </cell>
          <cell r="K1080" t="str">
            <v xml:space="preserve">Ống </v>
          </cell>
          <cell r="L1080" t="str">
            <v>C0</v>
          </cell>
          <cell r="M1080" t="str">
            <v>D200</v>
          </cell>
          <cell r="N1080" t="str">
            <v>123110000200</v>
          </cell>
          <cell r="O1080" t="str">
            <v>Ống u.PVC CP C0 PN4 D200</v>
          </cell>
          <cell r="P1080" t="str">
            <v>m.</v>
          </cell>
          <cell r="R1080" t="str">
            <v>OCP</v>
          </cell>
          <cell r="T1080" t="str">
            <v>D</v>
          </cell>
          <cell r="U1080">
            <v>4</v>
          </cell>
          <cell r="V1080">
            <v>0</v>
          </cell>
          <cell r="W1080">
            <v>0</v>
          </cell>
          <cell r="X1080">
            <v>200</v>
          </cell>
          <cell r="Y1080">
            <v>0</v>
          </cell>
          <cell r="Z1080" t="str">
            <v>106000200200</v>
          </cell>
          <cell r="AA1080" t="str">
            <v>Ống u.PVC CP C0 PN4 D200</v>
          </cell>
          <cell r="AB1080">
            <v>12</v>
          </cell>
          <cell r="AC1080" t="b">
            <v>1</v>
          </cell>
          <cell r="AD1080" t="e">
            <v>#N/A</v>
          </cell>
        </row>
        <row r="1081">
          <cell r="D1081" t="str">
            <v>91O0225</v>
          </cell>
          <cell r="E1081" t="str">
            <v>ống PVC CP C0 D225</v>
          </cell>
          <cell r="F1081">
            <v>23110</v>
          </cell>
          <cell r="G1081" t="str">
            <v xml:space="preserve">CPỐng </v>
          </cell>
          <cell r="I1081" t="str">
            <v xml:space="preserve">Ống </v>
          </cell>
          <cell r="J1081" t="str">
            <v>CP</v>
          </cell>
          <cell r="K1081" t="str">
            <v xml:space="preserve">Ống </v>
          </cell>
          <cell r="L1081" t="str">
            <v>C0</v>
          </cell>
          <cell r="M1081" t="str">
            <v>D225</v>
          </cell>
          <cell r="N1081" t="str">
            <v>123110000225</v>
          </cell>
          <cell r="O1081" t="str">
            <v>Ống u.PVC CP C0 PN4 D225</v>
          </cell>
          <cell r="P1081" t="str">
            <v>m.</v>
          </cell>
          <cell r="R1081" t="str">
            <v>OCP</v>
          </cell>
          <cell r="T1081" t="str">
            <v>D</v>
          </cell>
          <cell r="U1081">
            <v>4</v>
          </cell>
          <cell r="V1081">
            <v>0</v>
          </cell>
          <cell r="W1081">
            <v>0</v>
          </cell>
          <cell r="X1081">
            <v>225</v>
          </cell>
          <cell r="Y1081">
            <v>0</v>
          </cell>
          <cell r="Z1081" t="str">
            <v>106000225225</v>
          </cell>
          <cell r="AA1081" t="str">
            <v>Ống u.PVC CP C0 PN4 D225</v>
          </cell>
          <cell r="AB1081">
            <v>12</v>
          </cell>
          <cell r="AC1081" t="b">
            <v>1</v>
          </cell>
          <cell r="AD1081" t="e">
            <v>#N/A</v>
          </cell>
        </row>
        <row r="1082">
          <cell r="D1082" t="str">
            <v>91O0250</v>
          </cell>
          <cell r="E1082" t="str">
            <v>ống PVC CP C0 D250</v>
          </cell>
          <cell r="F1082">
            <v>23110</v>
          </cell>
          <cell r="G1082" t="str">
            <v xml:space="preserve">CPỐng </v>
          </cell>
          <cell r="I1082" t="str">
            <v xml:space="preserve">Ống </v>
          </cell>
          <cell r="J1082" t="str">
            <v>CP</v>
          </cell>
          <cell r="K1082" t="str">
            <v xml:space="preserve">Ống </v>
          </cell>
          <cell r="L1082" t="str">
            <v>C0</v>
          </cell>
          <cell r="M1082" t="str">
            <v>D250</v>
          </cell>
          <cell r="N1082" t="str">
            <v>123110000250</v>
          </cell>
          <cell r="O1082" t="str">
            <v>Ống u.PVC CP C0 PN4 D250</v>
          </cell>
          <cell r="P1082" t="str">
            <v>m.</v>
          </cell>
          <cell r="R1082" t="str">
            <v>OCP</v>
          </cell>
          <cell r="T1082" t="str">
            <v>D</v>
          </cell>
          <cell r="U1082">
            <v>4</v>
          </cell>
          <cell r="V1082">
            <v>0</v>
          </cell>
          <cell r="W1082">
            <v>0</v>
          </cell>
          <cell r="X1082">
            <v>250</v>
          </cell>
          <cell r="Y1082">
            <v>0</v>
          </cell>
          <cell r="Z1082" t="str">
            <v>106000250250</v>
          </cell>
          <cell r="AA1082" t="str">
            <v>Ống u.PVC CP C0 PN4 D250</v>
          </cell>
          <cell r="AB1082">
            <v>12</v>
          </cell>
          <cell r="AC1082" t="b">
            <v>1</v>
          </cell>
          <cell r="AD1082" t="e">
            <v>#N/A</v>
          </cell>
        </row>
        <row r="1083">
          <cell r="D1083" t="str">
            <v>91O0280</v>
          </cell>
          <cell r="E1083" t="str">
            <v>ống PVC CP C0 D280</v>
          </cell>
          <cell r="F1083">
            <v>23110</v>
          </cell>
          <cell r="G1083" t="str">
            <v xml:space="preserve">CPỐng </v>
          </cell>
          <cell r="I1083" t="str">
            <v xml:space="preserve">Ống </v>
          </cell>
          <cell r="J1083" t="str">
            <v>CP</v>
          </cell>
          <cell r="K1083" t="str">
            <v xml:space="preserve">Ống </v>
          </cell>
          <cell r="L1083" t="str">
            <v>C0</v>
          </cell>
          <cell r="M1083" t="str">
            <v>D280</v>
          </cell>
          <cell r="N1083" t="str">
            <v>123110000280</v>
          </cell>
          <cell r="O1083" t="str">
            <v>Ống u.PVC CP C0 PN4 D280</v>
          </cell>
          <cell r="P1083" t="str">
            <v>m.</v>
          </cell>
          <cell r="R1083" t="str">
            <v>OCP</v>
          </cell>
          <cell r="T1083" t="str">
            <v>D</v>
          </cell>
          <cell r="U1083">
            <v>4</v>
          </cell>
          <cell r="V1083">
            <v>0</v>
          </cell>
          <cell r="W1083">
            <v>0</v>
          </cell>
          <cell r="X1083">
            <v>280</v>
          </cell>
          <cell r="Y1083">
            <v>0</v>
          </cell>
          <cell r="Z1083" t="str">
            <v>106000280280</v>
          </cell>
          <cell r="AA1083" t="str">
            <v>Ống u.PVC CP C0 PN4 D280</v>
          </cell>
          <cell r="AB1083">
            <v>12</v>
          </cell>
          <cell r="AC1083" t="b">
            <v>1</v>
          </cell>
          <cell r="AD1083" t="e">
            <v>#N/A</v>
          </cell>
        </row>
        <row r="1084">
          <cell r="D1084" t="str">
            <v>91O0315</v>
          </cell>
          <cell r="E1084" t="str">
            <v>ống PVC CP C0 D315</v>
          </cell>
          <cell r="F1084">
            <v>23110</v>
          </cell>
          <cell r="G1084" t="str">
            <v xml:space="preserve">CPỐng </v>
          </cell>
          <cell r="I1084" t="str">
            <v xml:space="preserve">Ống </v>
          </cell>
          <cell r="J1084" t="str">
            <v>CP</v>
          </cell>
          <cell r="K1084" t="str">
            <v xml:space="preserve">Ống </v>
          </cell>
          <cell r="L1084" t="str">
            <v>C0</v>
          </cell>
          <cell r="M1084" t="str">
            <v>D315</v>
          </cell>
          <cell r="N1084" t="str">
            <v>123110000315</v>
          </cell>
          <cell r="O1084" t="str">
            <v>Ống u.PVC CP C0 PN4 D315</v>
          </cell>
          <cell r="P1084" t="str">
            <v>m.</v>
          </cell>
          <cell r="R1084" t="str">
            <v>OCP</v>
          </cell>
          <cell r="T1084" t="str">
            <v>D</v>
          </cell>
          <cell r="U1084">
            <v>4</v>
          </cell>
          <cell r="V1084">
            <v>0</v>
          </cell>
          <cell r="W1084">
            <v>0</v>
          </cell>
          <cell r="X1084">
            <v>315</v>
          </cell>
          <cell r="Y1084">
            <v>0</v>
          </cell>
          <cell r="Z1084" t="str">
            <v>106000315315</v>
          </cell>
          <cell r="AA1084" t="str">
            <v>Ống u.PVC CP C0 PN4 D315</v>
          </cell>
          <cell r="AB1084">
            <v>12</v>
          </cell>
          <cell r="AC1084" t="b">
            <v>1</v>
          </cell>
          <cell r="AD1084" t="e">
            <v>#N/A</v>
          </cell>
        </row>
        <row r="1085">
          <cell r="D1085" t="str">
            <v>91O0355</v>
          </cell>
          <cell r="E1085" t="str">
            <v>ống PVC CP C0 D355</v>
          </cell>
          <cell r="F1085">
            <v>23110</v>
          </cell>
          <cell r="G1085" t="str">
            <v xml:space="preserve">CPỐng </v>
          </cell>
          <cell r="I1085" t="str">
            <v xml:space="preserve">Ống </v>
          </cell>
          <cell r="J1085" t="str">
            <v>CP</v>
          </cell>
          <cell r="K1085" t="str">
            <v xml:space="preserve">Ống </v>
          </cell>
          <cell r="L1085" t="str">
            <v>C0</v>
          </cell>
          <cell r="M1085" t="str">
            <v>D355</v>
          </cell>
          <cell r="N1085" t="str">
            <v>123110000355</v>
          </cell>
          <cell r="O1085" t="str">
            <v>Ống u.PVC CP C0 PNChưa có D355</v>
          </cell>
          <cell r="P1085" t="str">
            <v>m.</v>
          </cell>
          <cell r="R1085" t="str">
            <v>OCP</v>
          </cell>
          <cell r="T1085" t="str">
            <v>D</v>
          </cell>
          <cell r="U1085" t="str">
            <v>Chưa có</v>
          </cell>
          <cell r="V1085">
            <v>0</v>
          </cell>
          <cell r="W1085">
            <v>0</v>
          </cell>
          <cell r="X1085">
            <v>355</v>
          </cell>
          <cell r="Y1085">
            <v>0</v>
          </cell>
          <cell r="Z1085" t="str">
            <v>106000355355</v>
          </cell>
          <cell r="AA1085" t="str">
            <v>Ống u.PVC CP C0 PNChưa có D355</v>
          </cell>
          <cell r="AB1085">
            <v>12</v>
          </cell>
          <cell r="AC1085" t="b">
            <v>1</v>
          </cell>
          <cell r="AD1085" t="e">
            <v>#N/A</v>
          </cell>
        </row>
        <row r="1086">
          <cell r="D1086" t="str">
            <v>91O0400</v>
          </cell>
          <cell r="E1086" t="str">
            <v>ống PVC CP C0 D400</v>
          </cell>
          <cell r="F1086">
            <v>23110</v>
          </cell>
          <cell r="G1086" t="str">
            <v xml:space="preserve">CPỐng </v>
          </cell>
          <cell r="I1086" t="str">
            <v xml:space="preserve">Ống </v>
          </cell>
          <cell r="J1086" t="str">
            <v>CP</v>
          </cell>
          <cell r="K1086" t="str">
            <v xml:space="preserve">Ống </v>
          </cell>
          <cell r="L1086" t="str">
            <v>C0</v>
          </cell>
          <cell r="M1086" t="str">
            <v>D400</v>
          </cell>
          <cell r="N1086" t="str">
            <v>123110000400</v>
          </cell>
          <cell r="O1086" t="str">
            <v>Ống u.PVC CP C0 PNChưa có D400</v>
          </cell>
          <cell r="P1086" t="str">
            <v>m.</v>
          </cell>
          <cell r="R1086" t="str">
            <v>OCP</v>
          </cell>
          <cell r="T1086" t="str">
            <v>D</v>
          </cell>
          <cell r="U1086" t="str">
            <v>Chưa có</v>
          </cell>
          <cell r="V1086">
            <v>0</v>
          </cell>
          <cell r="W1086">
            <v>0</v>
          </cell>
          <cell r="X1086">
            <v>400</v>
          </cell>
          <cell r="Y1086">
            <v>0</v>
          </cell>
          <cell r="Z1086" t="str">
            <v>106000400400</v>
          </cell>
          <cell r="AA1086" t="str">
            <v>Ống u.PVC CP C0 PNChưa có D400</v>
          </cell>
          <cell r="AB1086">
            <v>12</v>
          </cell>
          <cell r="AC1086" t="b">
            <v>1</v>
          </cell>
          <cell r="AD1086" t="e">
            <v>#N/A</v>
          </cell>
        </row>
        <row r="1087">
          <cell r="D1087" t="str">
            <v>91O0450</v>
          </cell>
          <cell r="E1087" t="str">
            <v>ống PVC CP C0 D450</v>
          </cell>
          <cell r="F1087">
            <v>23110</v>
          </cell>
          <cell r="G1087" t="str">
            <v xml:space="preserve">CPỐng </v>
          </cell>
          <cell r="I1087" t="str">
            <v xml:space="preserve">Ống </v>
          </cell>
          <cell r="J1087" t="str">
            <v>CP</v>
          </cell>
          <cell r="K1087" t="str">
            <v xml:space="preserve">Ống </v>
          </cell>
          <cell r="L1087" t="str">
            <v>C0</v>
          </cell>
          <cell r="M1087" t="str">
            <v>D450</v>
          </cell>
          <cell r="N1087" t="str">
            <v>123110000450</v>
          </cell>
          <cell r="O1087" t="str">
            <v>Ống u.PVC CP C0 PNChưa có D450</v>
          </cell>
          <cell r="P1087" t="str">
            <v>m.</v>
          </cell>
          <cell r="R1087" t="str">
            <v>OCP</v>
          </cell>
          <cell r="T1087" t="str">
            <v>D</v>
          </cell>
          <cell r="U1087" t="str">
            <v>Chưa có</v>
          </cell>
          <cell r="V1087">
            <v>0</v>
          </cell>
          <cell r="W1087">
            <v>0</v>
          </cell>
          <cell r="X1087">
            <v>450</v>
          </cell>
          <cell r="Y1087">
            <v>0</v>
          </cell>
          <cell r="Z1087" t="str">
            <v>106000450450</v>
          </cell>
          <cell r="AA1087" t="str">
            <v>Ống u.PVC CP C0 PNChưa có D450</v>
          </cell>
          <cell r="AB1087">
            <v>12</v>
          </cell>
          <cell r="AC1087" t="b">
            <v>1</v>
          </cell>
          <cell r="AD1087" t="e">
            <v>#N/A</v>
          </cell>
        </row>
        <row r="1088">
          <cell r="D1088" t="str">
            <v>91O121</v>
          </cell>
          <cell r="E1088" t="str">
            <v>ống PVC CP C1 D21</v>
          </cell>
          <cell r="F1088">
            <v>23110</v>
          </cell>
          <cell r="G1088" t="str">
            <v xml:space="preserve">CPỐng </v>
          </cell>
          <cell r="I1088" t="str">
            <v xml:space="preserve">Ống </v>
          </cell>
          <cell r="J1088" t="str">
            <v>CP</v>
          </cell>
          <cell r="K1088" t="str">
            <v xml:space="preserve">Ống </v>
          </cell>
          <cell r="L1088" t="str">
            <v>C1</v>
          </cell>
          <cell r="M1088" t="str">
            <v>D21</v>
          </cell>
          <cell r="N1088" t="str">
            <v>123110001021</v>
          </cell>
          <cell r="O1088" t="str">
            <v>Ống u.PVC CP C1 PN12,5 D21</v>
          </cell>
          <cell r="P1088" t="str">
            <v>m.</v>
          </cell>
          <cell r="R1088" t="str">
            <v>OCP</v>
          </cell>
          <cell r="T1088" t="str">
            <v>D</v>
          </cell>
          <cell r="U1088">
            <v>12.5</v>
          </cell>
          <cell r="V1088">
            <v>1</v>
          </cell>
          <cell r="W1088">
            <v>0</v>
          </cell>
          <cell r="X1088">
            <v>21</v>
          </cell>
          <cell r="Y1088">
            <v>0</v>
          </cell>
          <cell r="Z1088" t="str">
            <v>106010021021</v>
          </cell>
          <cell r="AA1088" t="str">
            <v>Ống u.PVC CP C1 PN12,5 D21</v>
          </cell>
          <cell r="AB1088">
            <v>12</v>
          </cell>
          <cell r="AC1088" t="b">
            <v>1</v>
          </cell>
          <cell r="AD1088" t="e">
            <v>#N/A</v>
          </cell>
        </row>
        <row r="1089">
          <cell r="D1089" t="str">
            <v>91O127</v>
          </cell>
          <cell r="E1089" t="str">
            <v>ống PVC CP C1 D27</v>
          </cell>
          <cell r="F1089">
            <v>23110</v>
          </cell>
          <cell r="G1089" t="str">
            <v xml:space="preserve">CPỐng </v>
          </cell>
          <cell r="I1089" t="str">
            <v xml:space="preserve">Ống </v>
          </cell>
          <cell r="J1089" t="str">
            <v>CP</v>
          </cell>
          <cell r="K1089" t="str">
            <v xml:space="preserve">Ống </v>
          </cell>
          <cell r="L1089" t="str">
            <v>C1</v>
          </cell>
          <cell r="M1089" t="str">
            <v>D27</v>
          </cell>
          <cell r="N1089" t="str">
            <v>123110001027</v>
          </cell>
          <cell r="O1089" t="str">
            <v>Ống u.PVC CP C1 PN12,5 D27</v>
          </cell>
          <cell r="P1089" t="str">
            <v>m.</v>
          </cell>
          <cell r="R1089" t="str">
            <v>OCP</v>
          </cell>
          <cell r="T1089" t="str">
            <v>D</v>
          </cell>
          <cell r="U1089">
            <v>12.5</v>
          </cell>
          <cell r="V1089">
            <v>1</v>
          </cell>
          <cell r="W1089">
            <v>0</v>
          </cell>
          <cell r="X1089">
            <v>27</v>
          </cell>
          <cell r="Y1089">
            <v>0</v>
          </cell>
          <cell r="Z1089" t="str">
            <v>106010027027</v>
          </cell>
          <cell r="AA1089" t="str">
            <v>Ống u.PVC CP C1 PN12,5 D27</v>
          </cell>
          <cell r="AB1089">
            <v>12</v>
          </cell>
          <cell r="AC1089" t="b">
            <v>1</v>
          </cell>
          <cell r="AD1089" t="e">
            <v>#N/A</v>
          </cell>
        </row>
        <row r="1090">
          <cell r="D1090" t="str">
            <v>91O134</v>
          </cell>
          <cell r="E1090" t="str">
            <v>ống PVC CP C1 D34</v>
          </cell>
          <cell r="F1090">
            <v>23110</v>
          </cell>
          <cell r="G1090" t="str">
            <v xml:space="preserve">CPỐng </v>
          </cell>
          <cell r="I1090" t="str">
            <v xml:space="preserve">Ống </v>
          </cell>
          <cell r="J1090" t="str">
            <v>CP</v>
          </cell>
          <cell r="K1090" t="str">
            <v xml:space="preserve">Ống </v>
          </cell>
          <cell r="L1090" t="str">
            <v>C1</v>
          </cell>
          <cell r="M1090" t="str">
            <v>D34</v>
          </cell>
          <cell r="N1090" t="str">
            <v>123110001034</v>
          </cell>
          <cell r="O1090" t="str">
            <v>Ống u.PVC CP C1 PN10 D34</v>
          </cell>
          <cell r="P1090" t="str">
            <v>m.</v>
          </cell>
          <cell r="R1090" t="str">
            <v>OCP</v>
          </cell>
          <cell r="T1090" t="str">
            <v>D</v>
          </cell>
          <cell r="U1090">
            <v>10</v>
          </cell>
          <cell r="V1090">
            <v>1</v>
          </cell>
          <cell r="W1090">
            <v>0</v>
          </cell>
          <cell r="X1090">
            <v>34</v>
          </cell>
          <cell r="Y1090">
            <v>0</v>
          </cell>
          <cell r="Z1090" t="str">
            <v>106010034034</v>
          </cell>
          <cell r="AA1090" t="str">
            <v>Ống u.PVC CP C1 PN10 D34</v>
          </cell>
          <cell r="AB1090">
            <v>12</v>
          </cell>
          <cell r="AC1090" t="b">
            <v>1</v>
          </cell>
          <cell r="AD1090" t="e">
            <v>#N/A</v>
          </cell>
        </row>
        <row r="1091">
          <cell r="D1091" t="str">
            <v>91O142</v>
          </cell>
          <cell r="E1091" t="str">
            <v>ống PVC CP C1 D42</v>
          </cell>
          <cell r="F1091">
            <v>23110</v>
          </cell>
          <cell r="G1091" t="str">
            <v xml:space="preserve">CPỐng </v>
          </cell>
          <cell r="I1091" t="str">
            <v xml:space="preserve">Ống </v>
          </cell>
          <cell r="J1091" t="str">
            <v>CP</v>
          </cell>
          <cell r="K1091" t="str">
            <v xml:space="preserve">Ống </v>
          </cell>
          <cell r="L1091" t="str">
            <v>C1</v>
          </cell>
          <cell r="M1091" t="str">
            <v>D42</v>
          </cell>
          <cell r="N1091" t="str">
            <v>123110001042</v>
          </cell>
          <cell r="O1091" t="str">
            <v>Ống u.PVC CP C1 PN8 D42</v>
          </cell>
          <cell r="P1091" t="str">
            <v>m.</v>
          </cell>
          <cell r="R1091" t="str">
            <v>OCP</v>
          </cell>
          <cell r="T1091" t="str">
            <v>D</v>
          </cell>
          <cell r="U1091">
            <v>8</v>
          </cell>
          <cell r="V1091">
            <v>1</v>
          </cell>
          <cell r="W1091">
            <v>0</v>
          </cell>
          <cell r="X1091">
            <v>42</v>
          </cell>
          <cell r="Y1091">
            <v>0</v>
          </cell>
          <cell r="Z1091" t="str">
            <v>106010042042</v>
          </cell>
          <cell r="AA1091" t="str">
            <v>Ống u.PVC CP C1 PN8 D42</v>
          </cell>
          <cell r="AB1091">
            <v>12</v>
          </cell>
          <cell r="AC1091" t="b">
            <v>1</v>
          </cell>
          <cell r="AD1091" t="e">
            <v>#N/A</v>
          </cell>
        </row>
        <row r="1092">
          <cell r="D1092" t="str">
            <v>91O148</v>
          </cell>
          <cell r="E1092" t="str">
            <v>ống PVC CP C1 D48</v>
          </cell>
          <cell r="F1092">
            <v>23110</v>
          </cell>
          <cell r="G1092" t="str">
            <v xml:space="preserve">CPỐng </v>
          </cell>
          <cell r="I1092" t="str">
            <v xml:space="preserve">Ống </v>
          </cell>
          <cell r="J1092" t="str">
            <v>CP</v>
          </cell>
          <cell r="K1092" t="str">
            <v xml:space="preserve">Ống </v>
          </cell>
          <cell r="L1092" t="str">
            <v>C1</v>
          </cell>
          <cell r="M1092" t="str">
            <v>D48</v>
          </cell>
          <cell r="N1092" t="str">
            <v>123110001048</v>
          </cell>
          <cell r="O1092" t="str">
            <v>Ống u.PVC CP C1 PN8 D48</v>
          </cell>
          <cell r="P1092" t="str">
            <v>m.</v>
          </cell>
          <cell r="R1092" t="str">
            <v>OCP</v>
          </cell>
          <cell r="T1092" t="str">
            <v>D</v>
          </cell>
          <cell r="U1092">
            <v>8</v>
          </cell>
          <cell r="V1092">
            <v>1</v>
          </cell>
          <cell r="W1092">
            <v>0</v>
          </cell>
          <cell r="X1092">
            <v>48</v>
          </cell>
          <cell r="Y1092">
            <v>0</v>
          </cell>
          <cell r="Z1092" t="str">
            <v>106010048048</v>
          </cell>
          <cell r="AA1092" t="str">
            <v>Ống u.PVC CP C1 PN8 D48</v>
          </cell>
          <cell r="AB1092">
            <v>12</v>
          </cell>
          <cell r="AC1092" t="b">
            <v>1</v>
          </cell>
          <cell r="AD1092" t="e">
            <v>#N/A</v>
          </cell>
        </row>
        <row r="1093">
          <cell r="D1093" t="str">
            <v>91O160</v>
          </cell>
          <cell r="E1093" t="str">
            <v>ống PVC CP C1 D60</v>
          </cell>
          <cell r="F1093">
            <v>23110</v>
          </cell>
          <cell r="G1093" t="str">
            <v xml:space="preserve">CPỐng </v>
          </cell>
          <cell r="I1093" t="str">
            <v xml:space="preserve">Ống </v>
          </cell>
          <cell r="J1093" t="str">
            <v>CP</v>
          </cell>
          <cell r="K1093" t="str">
            <v xml:space="preserve">Ống </v>
          </cell>
          <cell r="L1093" t="str">
            <v>C1</v>
          </cell>
          <cell r="M1093" t="str">
            <v>D60</v>
          </cell>
          <cell r="N1093" t="str">
            <v>123110001060</v>
          </cell>
          <cell r="O1093" t="str">
            <v>Ống u.PVC CP C1 PN6 D60</v>
          </cell>
          <cell r="P1093" t="str">
            <v>m.</v>
          </cell>
          <cell r="R1093" t="str">
            <v>OCP</v>
          </cell>
          <cell r="T1093" t="str">
            <v>D</v>
          </cell>
          <cell r="U1093">
            <v>6</v>
          </cell>
          <cell r="V1093">
            <v>1</v>
          </cell>
          <cell r="W1093">
            <v>0</v>
          </cell>
          <cell r="X1093">
            <v>60</v>
          </cell>
          <cell r="Y1093">
            <v>0</v>
          </cell>
          <cell r="Z1093" t="str">
            <v>106010060060</v>
          </cell>
          <cell r="AA1093" t="str">
            <v>Ống u.PVC CP C1 PN6 D60</v>
          </cell>
          <cell r="AB1093">
            <v>12</v>
          </cell>
          <cell r="AC1093" t="b">
            <v>1</v>
          </cell>
          <cell r="AD1093" t="e">
            <v>#N/A</v>
          </cell>
        </row>
        <row r="1094">
          <cell r="D1094" t="str">
            <v>91O175</v>
          </cell>
          <cell r="E1094" t="str">
            <v>ống PVC CP C1 D75</v>
          </cell>
          <cell r="F1094">
            <v>23110</v>
          </cell>
          <cell r="G1094" t="str">
            <v xml:space="preserve">CPỐng </v>
          </cell>
          <cell r="I1094" t="str">
            <v xml:space="preserve">Ống </v>
          </cell>
          <cell r="J1094" t="str">
            <v>CP</v>
          </cell>
          <cell r="K1094" t="str">
            <v xml:space="preserve">Ống </v>
          </cell>
          <cell r="L1094" t="str">
            <v>C1</v>
          </cell>
          <cell r="M1094" t="str">
            <v>D75</v>
          </cell>
          <cell r="N1094" t="str">
            <v>123110001075</v>
          </cell>
          <cell r="O1094" t="str">
            <v>Ống u.PVC CP C1 PN6 D75</v>
          </cell>
          <cell r="P1094" t="str">
            <v>m.</v>
          </cell>
          <cell r="R1094" t="str">
            <v>OCP</v>
          </cell>
          <cell r="T1094" t="str">
            <v>D</v>
          </cell>
          <cell r="U1094">
            <v>6</v>
          </cell>
          <cell r="V1094">
            <v>1</v>
          </cell>
          <cell r="W1094">
            <v>0</v>
          </cell>
          <cell r="X1094">
            <v>75</v>
          </cell>
          <cell r="Y1094">
            <v>0</v>
          </cell>
          <cell r="Z1094" t="str">
            <v>106010075075</v>
          </cell>
          <cell r="AA1094" t="str">
            <v>Ống u.PVC CP C1 PN6 D75</v>
          </cell>
          <cell r="AB1094">
            <v>12</v>
          </cell>
          <cell r="AC1094" t="b">
            <v>1</v>
          </cell>
          <cell r="AD1094" t="e">
            <v>#N/A</v>
          </cell>
        </row>
        <row r="1095">
          <cell r="D1095" t="str">
            <v>91O190</v>
          </cell>
          <cell r="E1095" t="str">
            <v>ống PVC CP C1 D90</v>
          </cell>
          <cell r="F1095">
            <v>23110</v>
          </cell>
          <cell r="G1095" t="str">
            <v xml:space="preserve">CPỐng </v>
          </cell>
          <cell r="I1095" t="str">
            <v xml:space="preserve">Ống </v>
          </cell>
          <cell r="J1095" t="str">
            <v>CP</v>
          </cell>
          <cell r="K1095" t="str">
            <v xml:space="preserve">Ống </v>
          </cell>
          <cell r="L1095" t="str">
            <v>C1</v>
          </cell>
          <cell r="M1095" t="str">
            <v>D90</v>
          </cell>
          <cell r="N1095" t="str">
            <v>123110001090</v>
          </cell>
          <cell r="O1095" t="str">
            <v>Ống u.PVC CP C1 PN5 D90</v>
          </cell>
          <cell r="P1095" t="str">
            <v>m.</v>
          </cell>
          <cell r="R1095" t="str">
            <v>OCP</v>
          </cell>
          <cell r="T1095" t="str">
            <v>D</v>
          </cell>
          <cell r="U1095">
            <v>5</v>
          </cell>
          <cell r="V1095">
            <v>1</v>
          </cell>
          <cell r="W1095">
            <v>0</v>
          </cell>
          <cell r="X1095">
            <v>90</v>
          </cell>
          <cell r="Y1095">
            <v>0</v>
          </cell>
          <cell r="Z1095" t="str">
            <v>106010090090</v>
          </cell>
          <cell r="AA1095" t="str">
            <v>Ống u.PVC CP C1 PN5 D90</v>
          </cell>
          <cell r="AB1095">
            <v>12</v>
          </cell>
          <cell r="AC1095" t="b">
            <v>1</v>
          </cell>
          <cell r="AD1095" t="e">
            <v>#N/A</v>
          </cell>
        </row>
        <row r="1096">
          <cell r="D1096" t="str">
            <v>91O1110</v>
          </cell>
          <cell r="E1096" t="str">
            <v>ống PVC CP C1 D110</v>
          </cell>
          <cell r="F1096">
            <v>23110</v>
          </cell>
          <cell r="G1096" t="str">
            <v xml:space="preserve">CPỐng </v>
          </cell>
          <cell r="I1096" t="str">
            <v xml:space="preserve">Ống </v>
          </cell>
          <cell r="J1096" t="str">
            <v>CP</v>
          </cell>
          <cell r="K1096" t="str">
            <v xml:space="preserve">Ống </v>
          </cell>
          <cell r="L1096" t="str">
            <v>C1</v>
          </cell>
          <cell r="M1096" t="str">
            <v>D110</v>
          </cell>
          <cell r="N1096" t="str">
            <v>123110001110</v>
          </cell>
          <cell r="O1096" t="str">
            <v>Ống u.PVC CP C1 PN5 D110</v>
          </cell>
          <cell r="P1096" t="str">
            <v>m.</v>
          </cell>
          <cell r="R1096" t="str">
            <v>OCP</v>
          </cell>
          <cell r="T1096" t="str">
            <v>D</v>
          </cell>
          <cell r="U1096">
            <v>5</v>
          </cell>
          <cell r="V1096">
            <v>1</v>
          </cell>
          <cell r="W1096">
            <v>0</v>
          </cell>
          <cell r="X1096">
            <v>110</v>
          </cell>
          <cell r="Y1096">
            <v>0</v>
          </cell>
          <cell r="Z1096" t="str">
            <v>106010110110</v>
          </cell>
          <cell r="AA1096" t="str">
            <v>Ống u.PVC CP C1 PN5 D110</v>
          </cell>
          <cell r="AB1096">
            <v>12</v>
          </cell>
          <cell r="AC1096" t="b">
            <v>1</v>
          </cell>
          <cell r="AD1096" t="e">
            <v>#N/A</v>
          </cell>
        </row>
        <row r="1097">
          <cell r="D1097" t="str">
            <v>91O1125</v>
          </cell>
          <cell r="E1097" t="str">
            <v>ống PVC CP C1 D125</v>
          </cell>
          <cell r="F1097">
            <v>23110</v>
          </cell>
          <cell r="G1097" t="str">
            <v xml:space="preserve">CPỐng </v>
          </cell>
          <cell r="I1097" t="str">
            <v xml:space="preserve">Ống </v>
          </cell>
          <cell r="J1097" t="str">
            <v>CP</v>
          </cell>
          <cell r="K1097" t="str">
            <v xml:space="preserve">Ống </v>
          </cell>
          <cell r="L1097" t="str">
            <v>C1</v>
          </cell>
          <cell r="M1097" t="str">
            <v>D125</v>
          </cell>
          <cell r="N1097" t="str">
            <v>123110001125</v>
          </cell>
          <cell r="O1097" t="str">
            <v>Ống u.PVC CP C1 PN5 D125</v>
          </cell>
          <cell r="P1097" t="str">
            <v>m.</v>
          </cell>
          <cell r="R1097" t="str">
            <v>OCP</v>
          </cell>
          <cell r="T1097" t="str">
            <v>D</v>
          </cell>
          <cell r="U1097">
            <v>5</v>
          </cell>
          <cell r="V1097">
            <v>1</v>
          </cell>
          <cell r="W1097">
            <v>0</v>
          </cell>
          <cell r="X1097">
            <v>125</v>
          </cell>
          <cell r="Y1097">
            <v>0</v>
          </cell>
          <cell r="Z1097" t="str">
            <v>106010125125</v>
          </cell>
          <cell r="AA1097" t="str">
            <v>Ống u.PVC CP C1 PN5 D125</v>
          </cell>
          <cell r="AB1097">
            <v>12</v>
          </cell>
          <cell r="AC1097" t="b">
            <v>1</v>
          </cell>
          <cell r="AD1097" t="e">
            <v>#N/A</v>
          </cell>
        </row>
        <row r="1098">
          <cell r="D1098" t="str">
            <v>91O1140</v>
          </cell>
          <cell r="E1098" t="str">
            <v>ống PVC CP C1 D140</v>
          </cell>
          <cell r="F1098">
            <v>23110</v>
          </cell>
          <cell r="G1098" t="str">
            <v xml:space="preserve">CPỐng </v>
          </cell>
          <cell r="I1098" t="str">
            <v xml:space="preserve">Ống </v>
          </cell>
          <cell r="J1098" t="str">
            <v>CP</v>
          </cell>
          <cell r="K1098" t="str">
            <v xml:space="preserve">Ống </v>
          </cell>
          <cell r="L1098" t="str">
            <v>C1</v>
          </cell>
          <cell r="M1098" t="str">
            <v>D140</v>
          </cell>
          <cell r="N1098" t="str">
            <v>123110001140</v>
          </cell>
          <cell r="O1098" t="str">
            <v>Ống u.PVC CP C1 PN5 D140</v>
          </cell>
          <cell r="P1098" t="str">
            <v>m.</v>
          </cell>
          <cell r="R1098" t="str">
            <v>OCP</v>
          </cell>
          <cell r="T1098" t="str">
            <v>D</v>
          </cell>
          <cell r="U1098">
            <v>5</v>
          </cell>
          <cell r="V1098">
            <v>1</v>
          </cell>
          <cell r="W1098">
            <v>0</v>
          </cell>
          <cell r="X1098">
            <v>140</v>
          </cell>
          <cell r="Y1098">
            <v>0</v>
          </cell>
          <cell r="Z1098" t="str">
            <v>106010140140</v>
          </cell>
          <cell r="AA1098" t="str">
            <v>Ống u.PVC CP C1 PN5 D140</v>
          </cell>
          <cell r="AB1098">
            <v>12</v>
          </cell>
          <cell r="AC1098" t="b">
            <v>1</v>
          </cell>
          <cell r="AD1098" t="e">
            <v>#N/A</v>
          </cell>
        </row>
        <row r="1099">
          <cell r="D1099" t="str">
            <v>91O1160</v>
          </cell>
          <cell r="E1099" t="str">
            <v>ống PVC CP C1 D160</v>
          </cell>
          <cell r="F1099">
            <v>23110</v>
          </cell>
          <cell r="G1099" t="str">
            <v xml:space="preserve">CPỐng </v>
          </cell>
          <cell r="I1099" t="str">
            <v xml:space="preserve">Ống </v>
          </cell>
          <cell r="J1099" t="str">
            <v>CP</v>
          </cell>
          <cell r="K1099" t="str">
            <v xml:space="preserve">Ống </v>
          </cell>
          <cell r="L1099" t="str">
            <v>C1</v>
          </cell>
          <cell r="M1099" t="str">
            <v>D160</v>
          </cell>
          <cell r="N1099" t="str">
            <v>123110001160</v>
          </cell>
          <cell r="O1099" t="str">
            <v>Ống u.PVC CP C1 PN5 D160</v>
          </cell>
          <cell r="P1099" t="str">
            <v>m.</v>
          </cell>
          <cell r="R1099" t="str">
            <v>OCP</v>
          </cell>
          <cell r="T1099" t="str">
            <v>D</v>
          </cell>
          <cell r="U1099">
            <v>5</v>
          </cell>
          <cell r="V1099">
            <v>1</v>
          </cell>
          <cell r="W1099">
            <v>0</v>
          </cell>
          <cell r="X1099">
            <v>160</v>
          </cell>
          <cell r="Y1099">
            <v>0</v>
          </cell>
          <cell r="Z1099" t="str">
            <v>106010160160</v>
          </cell>
          <cell r="AA1099" t="str">
            <v>Ống u.PVC CP C1 PN5 D160</v>
          </cell>
          <cell r="AB1099">
            <v>12</v>
          </cell>
          <cell r="AC1099" t="b">
            <v>1</v>
          </cell>
          <cell r="AD1099" t="e">
            <v>#N/A</v>
          </cell>
        </row>
        <row r="1100">
          <cell r="D1100" t="str">
            <v>91O1180</v>
          </cell>
          <cell r="E1100" t="str">
            <v>ống PVC CP C1 D180</v>
          </cell>
          <cell r="F1100">
            <v>23110</v>
          </cell>
          <cell r="G1100" t="str">
            <v xml:space="preserve">CPỐng </v>
          </cell>
          <cell r="I1100" t="str">
            <v xml:space="preserve">Ống </v>
          </cell>
          <cell r="J1100" t="str">
            <v>CP</v>
          </cell>
          <cell r="K1100" t="str">
            <v xml:space="preserve">Ống </v>
          </cell>
          <cell r="L1100" t="str">
            <v>C1</v>
          </cell>
          <cell r="M1100" t="str">
            <v>D180</v>
          </cell>
          <cell r="N1100" t="str">
            <v>123110001180</v>
          </cell>
          <cell r="O1100" t="str">
            <v>Ống u.PVC CP C1 PN5 D180</v>
          </cell>
          <cell r="P1100" t="str">
            <v>m.</v>
          </cell>
          <cell r="R1100" t="str">
            <v>OCP</v>
          </cell>
          <cell r="T1100" t="str">
            <v>D</v>
          </cell>
          <cell r="U1100">
            <v>5</v>
          </cell>
          <cell r="V1100">
            <v>1</v>
          </cell>
          <cell r="W1100">
            <v>1</v>
          </cell>
          <cell r="X1100" t="str">
            <v>180</v>
          </cell>
          <cell r="Y1100">
            <v>0</v>
          </cell>
          <cell r="Z1100" t="str">
            <v>106011180180</v>
          </cell>
          <cell r="AA1100" t="str">
            <v>Ống u.PVC CP C1 PN5 D180</v>
          </cell>
          <cell r="AB1100">
            <v>12</v>
          </cell>
          <cell r="AC1100" t="b">
            <v>1</v>
          </cell>
          <cell r="AD1100" t="e">
            <v>#N/A</v>
          </cell>
        </row>
        <row r="1101">
          <cell r="D1101" t="str">
            <v>91O1200</v>
          </cell>
          <cell r="E1101" t="str">
            <v>ống PVC CP C1 D200</v>
          </cell>
          <cell r="F1101">
            <v>23110</v>
          </cell>
          <cell r="G1101" t="str">
            <v xml:space="preserve">CPỐng </v>
          </cell>
          <cell r="I1101" t="str">
            <v xml:space="preserve">Ống </v>
          </cell>
          <cell r="J1101" t="str">
            <v>CP</v>
          </cell>
          <cell r="K1101" t="str">
            <v xml:space="preserve">Ống </v>
          </cell>
          <cell r="L1101" t="str">
            <v>C1</v>
          </cell>
          <cell r="M1101" t="str">
            <v>D200</v>
          </cell>
          <cell r="N1101" t="str">
            <v>123110001200</v>
          </cell>
          <cell r="O1101" t="str">
            <v>Ống u.PVC CP C1 PN5 D200</v>
          </cell>
          <cell r="P1101" t="str">
            <v>m.</v>
          </cell>
          <cell r="R1101" t="str">
            <v>OCP</v>
          </cell>
          <cell r="T1101" t="str">
            <v>D</v>
          </cell>
          <cell r="U1101">
            <v>5</v>
          </cell>
          <cell r="V1101">
            <v>1</v>
          </cell>
          <cell r="W1101">
            <v>0</v>
          </cell>
          <cell r="X1101">
            <v>200</v>
          </cell>
          <cell r="Y1101">
            <v>0</v>
          </cell>
          <cell r="Z1101" t="str">
            <v>106010200200</v>
          </cell>
          <cell r="AA1101" t="str">
            <v>Ống u.PVC CP C1 PN5 D200</v>
          </cell>
          <cell r="AB1101">
            <v>12</v>
          </cell>
          <cell r="AC1101" t="b">
            <v>1</v>
          </cell>
          <cell r="AD1101" t="e">
            <v>#N/A</v>
          </cell>
        </row>
        <row r="1102">
          <cell r="D1102" t="str">
            <v>91O1225</v>
          </cell>
          <cell r="E1102" t="str">
            <v>ống PVC CP C1 D225</v>
          </cell>
          <cell r="F1102">
            <v>23110</v>
          </cell>
          <cell r="G1102" t="str">
            <v xml:space="preserve">CPỐng </v>
          </cell>
          <cell r="I1102" t="str">
            <v xml:space="preserve">Ống </v>
          </cell>
          <cell r="J1102" t="str">
            <v>CP</v>
          </cell>
          <cell r="K1102" t="str">
            <v xml:space="preserve">Ống </v>
          </cell>
          <cell r="L1102" t="str">
            <v>C1</v>
          </cell>
          <cell r="M1102" t="str">
            <v>D225</v>
          </cell>
          <cell r="N1102" t="str">
            <v>123110001225</v>
          </cell>
          <cell r="O1102" t="str">
            <v>Ống u.PVC CP C1 PN5 D225</v>
          </cell>
          <cell r="P1102" t="str">
            <v>m.</v>
          </cell>
          <cell r="R1102" t="str">
            <v>OCP</v>
          </cell>
          <cell r="T1102" t="str">
            <v>D</v>
          </cell>
          <cell r="U1102">
            <v>5</v>
          </cell>
          <cell r="V1102">
            <v>1</v>
          </cell>
          <cell r="W1102">
            <v>0</v>
          </cell>
          <cell r="X1102">
            <v>225</v>
          </cell>
          <cell r="Y1102">
            <v>0</v>
          </cell>
          <cell r="Z1102" t="str">
            <v>106010225225</v>
          </cell>
          <cell r="AA1102" t="str">
            <v>Ống u.PVC CP C1 PN5 D225</v>
          </cell>
          <cell r="AB1102">
            <v>12</v>
          </cell>
          <cell r="AC1102" t="b">
            <v>1</v>
          </cell>
          <cell r="AD1102" t="e">
            <v>#N/A</v>
          </cell>
        </row>
        <row r="1103">
          <cell r="D1103" t="str">
            <v>91O1250</v>
          </cell>
          <cell r="E1103" t="str">
            <v>ống PVC CP C1 D250</v>
          </cell>
          <cell r="F1103">
            <v>23110</v>
          </cell>
          <cell r="G1103" t="str">
            <v xml:space="preserve">CPỐng </v>
          </cell>
          <cell r="I1103" t="str">
            <v xml:space="preserve">Ống </v>
          </cell>
          <cell r="J1103" t="str">
            <v>CP</v>
          </cell>
          <cell r="K1103" t="str">
            <v xml:space="preserve">Ống </v>
          </cell>
          <cell r="L1103" t="str">
            <v>C1</v>
          </cell>
          <cell r="M1103" t="str">
            <v>D250</v>
          </cell>
          <cell r="N1103" t="str">
            <v>123110001250</v>
          </cell>
          <cell r="O1103" t="str">
            <v>Ống u.PVC CP C1 PN5 D250</v>
          </cell>
          <cell r="P1103" t="str">
            <v>m.</v>
          </cell>
          <cell r="R1103" t="str">
            <v>OCP</v>
          </cell>
          <cell r="T1103" t="str">
            <v>D</v>
          </cell>
          <cell r="U1103">
            <v>5</v>
          </cell>
          <cell r="V1103">
            <v>1</v>
          </cell>
          <cell r="W1103">
            <v>0</v>
          </cell>
          <cell r="X1103">
            <v>250</v>
          </cell>
          <cell r="Y1103">
            <v>0</v>
          </cell>
          <cell r="Z1103" t="str">
            <v>106010250250</v>
          </cell>
          <cell r="AA1103" t="str">
            <v>Ống u.PVC CP C1 PN5 D250</v>
          </cell>
          <cell r="AB1103">
            <v>12</v>
          </cell>
          <cell r="AC1103" t="b">
            <v>1</v>
          </cell>
          <cell r="AD1103" t="e">
            <v>#N/A</v>
          </cell>
        </row>
        <row r="1104">
          <cell r="D1104" t="str">
            <v>91O1280</v>
          </cell>
          <cell r="E1104" t="str">
            <v>ống PVC CP C1 D280</v>
          </cell>
          <cell r="F1104">
            <v>23110</v>
          </cell>
          <cell r="G1104" t="str">
            <v xml:space="preserve">CPỐng </v>
          </cell>
          <cell r="I1104" t="str">
            <v xml:space="preserve">Ống </v>
          </cell>
          <cell r="J1104" t="str">
            <v>CP</v>
          </cell>
          <cell r="K1104" t="str">
            <v xml:space="preserve">Ống </v>
          </cell>
          <cell r="L1104" t="str">
            <v>C1</v>
          </cell>
          <cell r="M1104" t="str">
            <v>D280</v>
          </cell>
          <cell r="N1104" t="str">
            <v>123110001280</v>
          </cell>
          <cell r="O1104" t="str">
            <v>Ống u.PVC CP C1 PN5 D280</v>
          </cell>
          <cell r="P1104" t="str">
            <v>m.</v>
          </cell>
          <cell r="R1104" t="str">
            <v>OCP</v>
          </cell>
          <cell r="T1104" t="str">
            <v>D</v>
          </cell>
          <cell r="U1104">
            <v>5</v>
          </cell>
          <cell r="V1104">
            <v>1</v>
          </cell>
          <cell r="W1104">
            <v>0</v>
          </cell>
          <cell r="X1104">
            <v>280</v>
          </cell>
          <cell r="Y1104">
            <v>0</v>
          </cell>
          <cell r="Z1104" t="str">
            <v>106010280280</v>
          </cell>
          <cell r="AA1104" t="str">
            <v>Ống u.PVC CP C1 PN5 D280</v>
          </cell>
          <cell r="AB1104">
            <v>12</v>
          </cell>
          <cell r="AC1104" t="b">
            <v>1</v>
          </cell>
          <cell r="AD1104" t="e">
            <v>#N/A</v>
          </cell>
        </row>
        <row r="1105">
          <cell r="D1105" t="str">
            <v>91O1315</v>
          </cell>
          <cell r="E1105" t="str">
            <v>ống PVC CP C1 D315</v>
          </cell>
          <cell r="F1105">
            <v>23110</v>
          </cell>
          <cell r="G1105" t="str">
            <v xml:space="preserve">CPỐng </v>
          </cell>
          <cell r="I1105" t="str">
            <v xml:space="preserve">Ống </v>
          </cell>
          <cell r="J1105" t="str">
            <v>CP</v>
          </cell>
          <cell r="K1105" t="str">
            <v xml:space="preserve">Ống </v>
          </cell>
          <cell r="L1105" t="str">
            <v>C1</v>
          </cell>
          <cell r="M1105" t="str">
            <v>D315</v>
          </cell>
          <cell r="N1105" t="str">
            <v>123110001315</v>
          </cell>
          <cell r="O1105" t="str">
            <v>Ống u.PVC CP C1 PN5 D315</v>
          </cell>
          <cell r="P1105" t="str">
            <v>m.</v>
          </cell>
          <cell r="R1105" t="str">
            <v>OCP</v>
          </cell>
          <cell r="T1105" t="str">
            <v>D</v>
          </cell>
          <cell r="U1105">
            <v>5</v>
          </cell>
          <cell r="V1105">
            <v>1</v>
          </cell>
          <cell r="W1105">
            <v>0</v>
          </cell>
          <cell r="X1105">
            <v>315</v>
          </cell>
          <cell r="Y1105">
            <v>0</v>
          </cell>
          <cell r="Z1105" t="str">
            <v>106010315315</v>
          </cell>
          <cell r="AA1105" t="str">
            <v>Ống u.PVC CP C1 PN5 D315</v>
          </cell>
          <cell r="AB1105">
            <v>12</v>
          </cell>
          <cell r="AC1105" t="b">
            <v>1</v>
          </cell>
          <cell r="AD1105" t="e">
            <v>#N/A</v>
          </cell>
        </row>
        <row r="1106">
          <cell r="D1106" t="str">
            <v>91O1355</v>
          </cell>
          <cell r="E1106" t="str">
            <v>ống PVC CP C1 D355</v>
          </cell>
          <cell r="F1106">
            <v>23110</v>
          </cell>
          <cell r="G1106" t="str">
            <v xml:space="preserve">CPỐng </v>
          </cell>
          <cell r="I1106" t="str">
            <v xml:space="preserve">Ống </v>
          </cell>
          <cell r="J1106" t="str">
            <v>CP</v>
          </cell>
          <cell r="K1106" t="str">
            <v xml:space="preserve">Ống </v>
          </cell>
          <cell r="L1106" t="str">
            <v>C1</v>
          </cell>
          <cell r="M1106" t="str">
            <v>D355</v>
          </cell>
          <cell r="N1106" t="str">
            <v>123110001355</v>
          </cell>
          <cell r="O1106" t="str">
            <v>Ống u.PVC CP C1 PNChưa có D355</v>
          </cell>
          <cell r="P1106" t="str">
            <v>m.</v>
          </cell>
          <cell r="R1106" t="str">
            <v>OCP</v>
          </cell>
          <cell r="T1106" t="str">
            <v>D</v>
          </cell>
          <cell r="U1106" t="str">
            <v>Chưa có</v>
          </cell>
          <cell r="V1106">
            <v>1</v>
          </cell>
          <cell r="W1106">
            <v>0</v>
          </cell>
          <cell r="X1106">
            <v>355</v>
          </cell>
          <cell r="Y1106">
            <v>0</v>
          </cell>
          <cell r="Z1106" t="str">
            <v>106010355355</v>
          </cell>
          <cell r="AA1106" t="str">
            <v>Ống u.PVC CP C1 PNChưa có D355</v>
          </cell>
          <cell r="AB1106">
            <v>12</v>
          </cell>
          <cell r="AC1106" t="b">
            <v>1</v>
          </cell>
          <cell r="AD1106" t="e">
            <v>#N/A</v>
          </cell>
        </row>
        <row r="1107">
          <cell r="D1107" t="str">
            <v>91O1400</v>
          </cell>
          <cell r="E1107" t="str">
            <v>ống PVC CP C1 D400</v>
          </cell>
          <cell r="F1107">
            <v>23110</v>
          </cell>
          <cell r="G1107" t="str">
            <v xml:space="preserve">CPỐng </v>
          </cell>
          <cell r="I1107" t="str">
            <v xml:space="preserve">Ống </v>
          </cell>
          <cell r="J1107" t="str">
            <v>CP</v>
          </cell>
          <cell r="K1107" t="str">
            <v xml:space="preserve">Ống </v>
          </cell>
          <cell r="L1107" t="str">
            <v>C1</v>
          </cell>
          <cell r="M1107" t="str">
            <v>D400</v>
          </cell>
          <cell r="N1107" t="str">
            <v>123110001400</v>
          </cell>
          <cell r="O1107" t="str">
            <v>Ống u.PVC CP C1 PNChưa có D400</v>
          </cell>
          <cell r="P1107" t="str">
            <v>m.</v>
          </cell>
          <cell r="R1107" t="str">
            <v>OCP</v>
          </cell>
          <cell r="T1107" t="str">
            <v>D</v>
          </cell>
          <cell r="U1107" t="str">
            <v>Chưa có</v>
          </cell>
          <cell r="V1107">
            <v>1</v>
          </cell>
          <cell r="W1107">
            <v>0</v>
          </cell>
          <cell r="X1107">
            <v>400</v>
          </cell>
          <cell r="Y1107">
            <v>0</v>
          </cell>
          <cell r="Z1107" t="str">
            <v>106010400400</v>
          </cell>
          <cell r="AA1107" t="str">
            <v>Ống u.PVC CP C1 PNChưa có D400</v>
          </cell>
          <cell r="AB1107">
            <v>12</v>
          </cell>
          <cell r="AC1107" t="b">
            <v>1</v>
          </cell>
          <cell r="AD1107" t="e">
            <v>#N/A</v>
          </cell>
        </row>
        <row r="1108">
          <cell r="D1108" t="str">
            <v>91O1450</v>
          </cell>
          <cell r="E1108" t="str">
            <v>ống PVC CP C1 D450</v>
          </cell>
          <cell r="F1108">
            <v>23110</v>
          </cell>
          <cell r="G1108" t="str">
            <v xml:space="preserve">CPỐng </v>
          </cell>
          <cell r="I1108" t="str">
            <v xml:space="preserve">Ống </v>
          </cell>
          <cell r="J1108" t="str">
            <v>CP</v>
          </cell>
          <cell r="K1108" t="str">
            <v xml:space="preserve">Ống </v>
          </cell>
          <cell r="L1108" t="str">
            <v>C1</v>
          </cell>
          <cell r="M1108" t="str">
            <v>D450</v>
          </cell>
          <cell r="N1108" t="str">
            <v>123110001450</v>
          </cell>
          <cell r="O1108" t="str">
            <v>Ống u.PVC CP C1 PNChưa có D450</v>
          </cell>
          <cell r="P1108" t="str">
            <v>m.</v>
          </cell>
          <cell r="R1108" t="str">
            <v>OCP</v>
          </cell>
          <cell r="T1108" t="str">
            <v>D</v>
          </cell>
          <cell r="U1108" t="str">
            <v>Chưa có</v>
          </cell>
          <cell r="V1108">
            <v>1</v>
          </cell>
          <cell r="W1108">
            <v>1</v>
          </cell>
          <cell r="X1108" t="str">
            <v>450</v>
          </cell>
          <cell r="Y1108">
            <v>0</v>
          </cell>
          <cell r="Z1108" t="str">
            <v>106011450450</v>
          </cell>
          <cell r="AA1108" t="str">
            <v>Ống u.PVC CP C1 PNChưa có D450</v>
          </cell>
          <cell r="AB1108">
            <v>12</v>
          </cell>
          <cell r="AC1108" t="b">
            <v>1</v>
          </cell>
          <cell r="AD1108" t="e">
            <v>#N/A</v>
          </cell>
        </row>
        <row r="1109">
          <cell r="D1109" t="str">
            <v>91O221</v>
          </cell>
          <cell r="E1109" t="str">
            <v>ống PVC CP C2 D21</v>
          </cell>
          <cell r="F1109">
            <v>23110</v>
          </cell>
          <cell r="G1109" t="str">
            <v xml:space="preserve">CPỐng </v>
          </cell>
          <cell r="I1109" t="str">
            <v xml:space="preserve">Ống </v>
          </cell>
          <cell r="J1109" t="str">
            <v>CP</v>
          </cell>
          <cell r="K1109" t="str">
            <v xml:space="preserve">Ống </v>
          </cell>
          <cell r="L1109" t="str">
            <v>C2</v>
          </cell>
          <cell r="M1109" t="str">
            <v>D21</v>
          </cell>
          <cell r="N1109" t="str">
            <v>123110002021</v>
          </cell>
          <cell r="O1109" t="str">
            <v>Ống u.PVC CP C2 PN16 D21</v>
          </cell>
          <cell r="P1109" t="str">
            <v>m.</v>
          </cell>
          <cell r="R1109" t="str">
            <v>OCP</v>
          </cell>
          <cell r="T1109" t="str">
            <v>D</v>
          </cell>
          <cell r="U1109">
            <v>16</v>
          </cell>
          <cell r="V1109">
            <v>2</v>
          </cell>
          <cell r="W1109">
            <v>0</v>
          </cell>
          <cell r="X1109">
            <v>21</v>
          </cell>
          <cell r="Y1109">
            <v>0</v>
          </cell>
          <cell r="Z1109" t="str">
            <v>106020021021</v>
          </cell>
          <cell r="AA1109" t="str">
            <v>Ống u.PVC CP C2 PN16 D21</v>
          </cell>
          <cell r="AB1109">
            <v>12</v>
          </cell>
          <cell r="AC1109" t="b">
            <v>1</v>
          </cell>
          <cell r="AD1109" t="e">
            <v>#N/A</v>
          </cell>
        </row>
        <row r="1110">
          <cell r="D1110" t="str">
            <v>91O227</v>
          </cell>
          <cell r="E1110" t="str">
            <v>ống PVC CP C2 D27</v>
          </cell>
          <cell r="F1110">
            <v>23110</v>
          </cell>
          <cell r="G1110" t="str">
            <v xml:space="preserve">CPỐng </v>
          </cell>
          <cell r="I1110" t="str">
            <v xml:space="preserve">Ống </v>
          </cell>
          <cell r="J1110" t="str">
            <v>CP</v>
          </cell>
          <cell r="K1110" t="str">
            <v xml:space="preserve">Ống </v>
          </cell>
          <cell r="L1110" t="str">
            <v>C2</v>
          </cell>
          <cell r="M1110" t="str">
            <v>D27</v>
          </cell>
          <cell r="N1110" t="str">
            <v>123110002027</v>
          </cell>
          <cell r="O1110" t="str">
            <v>Ống u.PVC CP C2 PN16 D27</v>
          </cell>
          <cell r="P1110" t="str">
            <v>m.</v>
          </cell>
          <cell r="R1110" t="str">
            <v>OCP</v>
          </cell>
          <cell r="T1110" t="str">
            <v>D</v>
          </cell>
          <cell r="U1110">
            <v>16</v>
          </cell>
          <cell r="V1110">
            <v>2</v>
          </cell>
          <cell r="W1110">
            <v>0</v>
          </cell>
          <cell r="X1110">
            <v>27</v>
          </cell>
          <cell r="Y1110">
            <v>0</v>
          </cell>
          <cell r="Z1110" t="str">
            <v>106020027027</v>
          </cell>
          <cell r="AA1110" t="str">
            <v>Ống u.PVC CP C2 PN16 D27</v>
          </cell>
          <cell r="AB1110">
            <v>12</v>
          </cell>
          <cell r="AC1110" t="b">
            <v>1</v>
          </cell>
          <cell r="AD1110" t="e">
            <v>#N/A</v>
          </cell>
        </row>
        <row r="1111">
          <cell r="D1111" t="str">
            <v>91O234</v>
          </cell>
          <cell r="E1111" t="str">
            <v>ống PVC CP C2 D34</v>
          </cell>
          <cell r="F1111">
            <v>23110</v>
          </cell>
          <cell r="G1111" t="str">
            <v xml:space="preserve">CPỐng </v>
          </cell>
          <cell r="I1111" t="str">
            <v xml:space="preserve">Ống </v>
          </cell>
          <cell r="J1111" t="str">
            <v>CP</v>
          </cell>
          <cell r="K1111" t="str">
            <v xml:space="preserve">Ống </v>
          </cell>
          <cell r="L1111" t="str">
            <v>C2</v>
          </cell>
          <cell r="M1111" t="str">
            <v>D34</v>
          </cell>
          <cell r="N1111" t="str">
            <v>123110002034</v>
          </cell>
          <cell r="O1111" t="str">
            <v>Ống u.PVC CP C2 PN12,5 D34</v>
          </cell>
          <cell r="P1111" t="str">
            <v>m.</v>
          </cell>
          <cell r="R1111" t="str">
            <v>OCP</v>
          </cell>
          <cell r="T1111" t="str">
            <v>D</v>
          </cell>
          <cell r="U1111">
            <v>12.5</v>
          </cell>
          <cell r="V1111">
            <v>2</v>
          </cell>
          <cell r="W1111">
            <v>0</v>
          </cell>
          <cell r="X1111">
            <v>34</v>
          </cell>
          <cell r="Y1111">
            <v>0</v>
          </cell>
          <cell r="Z1111" t="str">
            <v>106020034034</v>
          </cell>
          <cell r="AA1111" t="str">
            <v>Ống u.PVC CP C2 PN12,5 D34</v>
          </cell>
          <cell r="AB1111">
            <v>12</v>
          </cell>
          <cell r="AC1111" t="b">
            <v>1</v>
          </cell>
          <cell r="AD1111" t="e">
            <v>#N/A</v>
          </cell>
        </row>
        <row r="1112">
          <cell r="D1112" t="str">
            <v>91O242</v>
          </cell>
          <cell r="E1112" t="str">
            <v>ống PVC CP C2 D42</v>
          </cell>
          <cell r="F1112">
            <v>23110</v>
          </cell>
          <cell r="G1112" t="str">
            <v xml:space="preserve">CPỐng </v>
          </cell>
          <cell r="I1112" t="str">
            <v xml:space="preserve">Ống </v>
          </cell>
          <cell r="J1112" t="str">
            <v>CP</v>
          </cell>
          <cell r="K1112" t="str">
            <v xml:space="preserve">Ống </v>
          </cell>
          <cell r="L1112" t="str">
            <v>C2</v>
          </cell>
          <cell r="M1112" t="str">
            <v>D42</v>
          </cell>
          <cell r="N1112" t="str">
            <v>123110002042</v>
          </cell>
          <cell r="O1112" t="str">
            <v>Ống u.PVC CP C2 PN10 D42</v>
          </cell>
          <cell r="P1112" t="str">
            <v>m.</v>
          </cell>
          <cell r="R1112" t="str">
            <v>OCP</v>
          </cell>
          <cell r="T1112" t="str">
            <v>D</v>
          </cell>
          <cell r="U1112">
            <v>10</v>
          </cell>
          <cell r="V1112">
            <v>2</v>
          </cell>
          <cell r="W1112">
            <v>0</v>
          </cell>
          <cell r="X1112">
            <v>42</v>
          </cell>
          <cell r="Y1112">
            <v>0</v>
          </cell>
          <cell r="Z1112" t="str">
            <v>106020042042</v>
          </cell>
          <cell r="AA1112" t="str">
            <v>Ống u.PVC CP C2 PN10 D42</v>
          </cell>
          <cell r="AB1112">
            <v>12</v>
          </cell>
          <cell r="AC1112" t="b">
            <v>1</v>
          </cell>
          <cell r="AD1112" t="e">
            <v>#N/A</v>
          </cell>
        </row>
        <row r="1113">
          <cell r="D1113" t="str">
            <v>91O248</v>
          </cell>
          <cell r="E1113" t="str">
            <v>ống PVC CP C2 D48</v>
          </cell>
          <cell r="F1113">
            <v>23110</v>
          </cell>
          <cell r="G1113" t="str">
            <v xml:space="preserve">CPỐng </v>
          </cell>
          <cell r="I1113" t="str">
            <v xml:space="preserve">Ống </v>
          </cell>
          <cell r="J1113" t="str">
            <v>CP</v>
          </cell>
          <cell r="K1113" t="str">
            <v xml:space="preserve">Ống </v>
          </cell>
          <cell r="L1113" t="str">
            <v>C2</v>
          </cell>
          <cell r="M1113" t="str">
            <v>D48</v>
          </cell>
          <cell r="N1113" t="str">
            <v>123110002048</v>
          </cell>
          <cell r="O1113" t="str">
            <v>Ống u.PVC CP C2 PN10 D48</v>
          </cell>
          <cell r="P1113" t="str">
            <v>m.</v>
          </cell>
          <cell r="R1113" t="str">
            <v>OCP</v>
          </cell>
          <cell r="T1113" t="str">
            <v>D</v>
          </cell>
          <cell r="U1113">
            <v>10</v>
          </cell>
          <cell r="V1113">
            <v>2</v>
          </cell>
          <cell r="W1113">
            <v>0</v>
          </cell>
          <cell r="X1113">
            <v>48</v>
          </cell>
          <cell r="Y1113">
            <v>0</v>
          </cell>
          <cell r="Z1113" t="str">
            <v>106020048048</v>
          </cell>
          <cell r="AA1113" t="str">
            <v>Ống u.PVC CP C2 PN10 D48</v>
          </cell>
          <cell r="AB1113">
            <v>12</v>
          </cell>
          <cell r="AC1113" t="b">
            <v>1</v>
          </cell>
          <cell r="AD1113" t="e">
            <v>#N/A</v>
          </cell>
        </row>
        <row r="1114">
          <cell r="D1114" t="str">
            <v>91O260</v>
          </cell>
          <cell r="E1114" t="str">
            <v>ống PVC CP C2 D60</v>
          </cell>
          <cell r="F1114">
            <v>23110</v>
          </cell>
          <cell r="G1114" t="str">
            <v xml:space="preserve">CPỐng </v>
          </cell>
          <cell r="I1114" t="str">
            <v xml:space="preserve">Ống </v>
          </cell>
          <cell r="J1114" t="str">
            <v>CP</v>
          </cell>
          <cell r="K1114" t="str">
            <v xml:space="preserve">Ống </v>
          </cell>
          <cell r="L1114" t="str">
            <v>C2</v>
          </cell>
          <cell r="M1114" t="str">
            <v>D60</v>
          </cell>
          <cell r="N1114" t="str">
            <v>123110002060</v>
          </cell>
          <cell r="O1114" t="str">
            <v>Ống u.PVC CP C2 PN8 D60</v>
          </cell>
          <cell r="P1114" t="str">
            <v>m.</v>
          </cell>
          <cell r="R1114" t="str">
            <v>OCP</v>
          </cell>
          <cell r="T1114" t="str">
            <v>D</v>
          </cell>
          <cell r="U1114">
            <v>8</v>
          </cell>
          <cell r="V1114">
            <v>2</v>
          </cell>
          <cell r="W1114">
            <v>0</v>
          </cell>
          <cell r="X1114">
            <v>60</v>
          </cell>
          <cell r="Y1114">
            <v>0</v>
          </cell>
          <cell r="Z1114" t="str">
            <v>106020060060</v>
          </cell>
          <cell r="AA1114" t="str">
            <v>Ống u.PVC CP C2 PN8 D60</v>
          </cell>
          <cell r="AB1114">
            <v>12</v>
          </cell>
          <cell r="AC1114" t="b">
            <v>1</v>
          </cell>
          <cell r="AD1114" t="e">
            <v>#N/A</v>
          </cell>
        </row>
        <row r="1115">
          <cell r="D1115" t="str">
            <v>91O275</v>
          </cell>
          <cell r="E1115" t="str">
            <v>ống PVC CP C2 D75</v>
          </cell>
          <cell r="F1115">
            <v>23110</v>
          </cell>
          <cell r="G1115" t="str">
            <v xml:space="preserve">CPỐng </v>
          </cell>
          <cell r="I1115" t="str">
            <v xml:space="preserve">Ống </v>
          </cell>
          <cell r="J1115" t="str">
            <v>CP</v>
          </cell>
          <cell r="K1115" t="str">
            <v xml:space="preserve">Ống </v>
          </cell>
          <cell r="L1115" t="str">
            <v>C2</v>
          </cell>
          <cell r="M1115" t="str">
            <v>D75</v>
          </cell>
          <cell r="N1115" t="str">
            <v>123110002075</v>
          </cell>
          <cell r="O1115" t="str">
            <v>Ống u.PVC CP C2 PN8 D75</v>
          </cell>
          <cell r="P1115" t="str">
            <v>m.</v>
          </cell>
          <cell r="R1115" t="str">
            <v>OCP</v>
          </cell>
          <cell r="T1115" t="str">
            <v>D</v>
          </cell>
          <cell r="U1115">
            <v>8</v>
          </cell>
          <cell r="V1115">
            <v>2</v>
          </cell>
          <cell r="W1115">
            <v>0</v>
          </cell>
          <cell r="X1115">
            <v>75</v>
          </cell>
          <cell r="Y1115">
            <v>0</v>
          </cell>
          <cell r="Z1115" t="str">
            <v>106020075075</v>
          </cell>
          <cell r="AA1115" t="str">
            <v>Ống u.PVC CP C2 PN8 D75</v>
          </cell>
          <cell r="AB1115">
            <v>12</v>
          </cell>
          <cell r="AC1115" t="b">
            <v>1</v>
          </cell>
          <cell r="AD1115" t="e">
            <v>#N/A</v>
          </cell>
        </row>
        <row r="1116">
          <cell r="D1116" t="str">
            <v>91O290</v>
          </cell>
          <cell r="E1116" t="str">
            <v>ống PVC CP C2 D90</v>
          </cell>
          <cell r="F1116">
            <v>23110</v>
          </cell>
          <cell r="G1116" t="str">
            <v xml:space="preserve">CPỐng </v>
          </cell>
          <cell r="I1116" t="str">
            <v xml:space="preserve">Ống </v>
          </cell>
          <cell r="J1116" t="str">
            <v>CP</v>
          </cell>
          <cell r="K1116" t="str">
            <v xml:space="preserve">Ống </v>
          </cell>
          <cell r="L1116" t="str">
            <v>C2</v>
          </cell>
          <cell r="M1116" t="str">
            <v>D90</v>
          </cell>
          <cell r="N1116" t="str">
            <v>123110002090</v>
          </cell>
          <cell r="O1116" t="str">
            <v>Ống u.PVC CP C2 PN6 D90</v>
          </cell>
          <cell r="P1116" t="str">
            <v>m.</v>
          </cell>
          <cell r="R1116" t="str">
            <v>OCP</v>
          </cell>
          <cell r="T1116" t="str">
            <v>D</v>
          </cell>
          <cell r="U1116">
            <v>6</v>
          </cell>
          <cell r="V1116">
            <v>2</v>
          </cell>
          <cell r="W1116">
            <v>0</v>
          </cell>
          <cell r="X1116">
            <v>90</v>
          </cell>
          <cell r="Y1116">
            <v>0</v>
          </cell>
          <cell r="Z1116" t="str">
            <v>106020090090</v>
          </cell>
          <cell r="AA1116" t="str">
            <v>Ống u.PVC CP C2 PN6 D90</v>
          </cell>
          <cell r="AB1116">
            <v>12</v>
          </cell>
          <cell r="AC1116" t="b">
            <v>1</v>
          </cell>
          <cell r="AD1116" t="e">
            <v>#N/A</v>
          </cell>
        </row>
        <row r="1117">
          <cell r="D1117" t="str">
            <v>91O2110</v>
          </cell>
          <cell r="E1117" t="str">
            <v>ống PVC CP C2 D110</v>
          </cell>
          <cell r="F1117">
            <v>23110</v>
          </cell>
          <cell r="G1117" t="str">
            <v xml:space="preserve">CPỐng </v>
          </cell>
          <cell r="I1117" t="str">
            <v xml:space="preserve">Ống </v>
          </cell>
          <cell r="J1117" t="str">
            <v>CP</v>
          </cell>
          <cell r="K1117" t="str">
            <v xml:space="preserve">Ống </v>
          </cell>
          <cell r="L1117" t="str">
            <v>C2</v>
          </cell>
          <cell r="M1117" t="str">
            <v>D110</v>
          </cell>
          <cell r="N1117" t="str">
            <v>123110002110</v>
          </cell>
          <cell r="O1117" t="str">
            <v>Ống u.PVC CP C2 PN6 D110</v>
          </cell>
          <cell r="P1117" t="str">
            <v>m.</v>
          </cell>
          <cell r="R1117" t="str">
            <v>OCP</v>
          </cell>
          <cell r="T1117" t="str">
            <v>D</v>
          </cell>
          <cell r="U1117">
            <v>6</v>
          </cell>
          <cell r="V1117">
            <v>2</v>
          </cell>
          <cell r="W1117">
            <v>0</v>
          </cell>
          <cell r="X1117">
            <v>110</v>
          </cell>
          <cell r="Y1117">
            <v>0</v>
          </cell>
          <cell r="Z1117" t="str">
            <v>106020110110</v>
          </cell>
          <cell r="AA1117" t="str">
            <v>Ống u.PVC CP C2 PN6 D110</v>
          </cell>
          <cell r="AB1117">
            <v>12</v>
          </cell>
          <cell r="AC1117" t="b">
            <v>1</v>
          </cell>
          <cell r="AD1117" t="e">
            <v>#N/A</v>
          </cell>
        </row>
        <row r="1118">
          <cell r="D1118" t="str">
            <v>91O2125</v>
          </cell>
          <cell r="E1118" t="str">
            <v>ống PVC CP C2 D125</v>
          </cell>
          <cell r="F1118">
            <v>23110</v>
          </cell>
          <cell r="G1118" t="str">
            <v xml:space="preserve">CPỐng </v>
          </cell>
          <cell r="I1118" t="str">
            <v xml:space="preserve">Ống </v>
          </cell>
          <cell r="J1118" t="str">
            <v>CP</v>
          </cell>
          <cell r="K1118" t="str">
            <v xml:space="preserve">Ống </v>
          </cell>
          <cell r="L1118" t="str">
            <v>C2</v>
          </cell>
          <cell r="M1118" t="str">
            <v>D125</v>
          </cell>
          <cell r="N1118" t="str">
            <v>123110002125</v>
          </cell>
          <cell r="O1118" t="str">
            <v>Ống u.PVC CP C2 PN6 D125</v>
          </cell>
          <cell r="P1118" t="str">
            <v>m.</v>
          </cell>
          <cell r="R1118" t="str">
            <v>OCP</v>
          </cell>
          <cell r="T1118" t="str">
            <v>D</v>
          </cell>
          <cell r="U1118">
            <v>6</v>
          </cell>
          <cell r="V1118">
            <v>2</v>
          </cell>
          <cell r="W1118">
            <v>0</v>
          </cell>
          <cell r="X1118">
            <v>125</v>
          </cell>
          <cell r="Y1118">
            <v>0</v>
          </cell>
          <cell r="Z1118" t="str">
            <v>106020125125</v>
          </cell>
          <cell r="AA1118" t="str">
            <v>Ống u.PVC CP C2 PN6 D125</v>
          </cell>
          <cell r="AB1118">
            <v>12</v>
          </cell>
          <cell r="AC1118" t="b">
            <v>1</v>
          </cell>
          <cell r="AD1118" t="e">
            <v>#N/A</v>
          </cell>
        </row>
        <row r="1119">
          <cell r="D1119" t="str">
            <v>91O2140</v>
          </cell>
          <cell r="E1119" t="str">
            <v>ống PVC CP C2 D140</v>
          </cell>
          <cell r="F1119">
            <v>23110</v>
          </cell>
          <cell r="G1119" t="str">
            <v xml:space="preserve">CPỐng </v>
          </cell>
          <cell r="I1119" t="str">
            <v xml:space="preserve">Ống </v>
          </cell>
          <cell r="J1119" t="str">
            <v>CP</v>
          </cell>
          <cell r="K1119" t="str">
            <v xml:space="preserve">Ống </v>
          </cell>
          <cell r="L1119" t="str">
            <v>C2</v>
          </cell>
          <cell r="M1119" t="str">
            <v>D140</v>
          </cell>
          <cell r="N1119" t="str">
            <v>123110002140</v>
          </cell>
          <cell r="O1119" t="str">
            <v>Ống u.PVC CP C2 PN6 D140</v>
          </cell>
          <cell r="P1119" t="str">
            <v>m.</v>
          </cell>
          <cell r="R1119" t="str">
            <v>OCP</v>
          </cell>
          <cell r="T1119" t="str">
            <v>D</v>
          </cell>
          <cell r="U1119">
            <v>6</v>
          </cell>
          <cell r="V1119">
            <v>2</v>
          </cell>
          <cell r="W1119">
            <v>0</v>
          </cell>
          <cell r="X1119">
            <v>140</v>
          </cell>
          <cell r="Y1119">
            <v>0</v>
          </cell>
          <cell r="Z1119" t="str">
            <v>106020140140</v>
          </cell>
          <cell r="AA1119" t="str">
            <v>Ống u.PVC CP C2 PN6 D140</v>
          </cell>
          <cell r="AB1119">
            <v>12</v>
          </cell>
          <cell r="AC1119" t="b">
            <v>1</v>
          </cell>
          <cell r="AD1119" t="e">
            <v>#N/A</v>
          </cell>
        </row>
        <row r="1120">
          <cell r="D1120" t="str">
            <v>91O2160</v>
          </cell>
          <cell r="E1120" t="str">
            <v>ống PVC CP C2 D160</v>
          </cell>
          <cell r="F1120">
            <v>23110</v>
          </cell>
          <cell r="G1120" t="str">
            <v xml:space="preserve">CPỐng </v>
          </cell>
          <cell r="I1120" t="str">
            <v xml:space="preserve">Ống </v>
          </cell>
          <cell r="J1120" t="str">
            <v>CP</v>
          </cell>
          <cell r="K1120" t="str">
            <v xml:space="preserve">Ống </v>
          </cell>
          <cell r="L1120" t="str">
            <v>C2</v>
          </cell>
          <cell r="M1120" t="str">
            <v>D160</v>
          </cell>
          <cell r="N1120" t="str">
            <v>123110002160</v>
          </cell>
          <cell r="O1120" t="str">
            <v>Ống u.PVC CP C2 PN6 D160</v>
          </cell>
          <cell r="P1120" t="str">
            <v>m.</v>
          </cell>
          <cell r="R1120" t="str">
            <v>OCP</v>
          </cell>
          <cell r="T1120" t="str">
            <v>D</v>
          </cell>
          <cell r="U1120">
            <v>6</v>
          </cell>
          <cell r="V1120">
            <v>2</v>
          </cell>
          <cell r="W1120">
            <v>0</v>
          </cell>
          <cell r="X1120">
            <v>160</v>
          </cell>
          <cell r="Y1120">
            <v>0</v>
          </cell>
          <cell r="Z1120" t="str">
            <v>106020160160</v>
          </cell>
          <cell r="AA1120" t="str">
            <v>Ống u.PVC CP C2 PN6 D160</v>
          </cell>
          <cell r="AB1120">
            <v>12</v>
          </cell>
          <cell r="AC1120" t="b">
            <v>1</v>
          </cell>
          <cell r="AD1120" t="e">
            <v>#N/A</v>
          </cell>
        </row>
        <row r="1121">
          <cell r="D1121" t="str">
            <v>91O2180</v>
          </cell>
          <cell r="E1121" t="str">
            <v>ống PVC CP C2 D180</v>
          </cell>
          <cell r="F1121">
            <v>23110</v>
          </cell>
          <cell r="G1121" t="str">
            <v xml:space="preserve">CPỐng </v>
          </cell>
          <cell r="I1121" t="str">
            <v xml:space="preserve">Ống </v>
          </cell>
          <cell r="J1121" t="str">
            <v>CP</v>
          </cell>
          <cell r="K1121" t="str">
            <v xml:space="preserve">Ống </v>
          </cell>
          <cell r="L1121" t="str">
            <v>C2</v>
          </cell>
          <cell r="M1121" t="str">
            <v>D180</v>
          </cell>
          <cell r="N1121" t="str">
            <v>123110002180</v>
          </cell>
          <cell r="O1121" t="str">
            <v>Ống u.PVC CP C2 PN6 D180</v>
          </cell>
          <cell r="P1121" t="str">
            <v>m.</v>
          </cell>
          <cell r="R1121" t="str">
            <v>OCP</v>
          </cell>
          <cell r="T1121" t="str">
            <v>D</v>
          </cell>
          <cell r="U1121">
            <v>6</v>
          </cell>
          <cell r="V1121">
            <v>2</v>
          </cell>
          <cell r="W1121">
            <v>1</v>
          </cell>
          <cell r="X1121" t="str">
            <v>180</v>
          </cell>
          <cell r="Y1121">
            <v>0</v>
          </cell>
          <cell r="Z1121" t="str">
            <v>106021180180</v>
          </cell>
          <cell r="AA1121" t="str">
            <v>Ống u.PVC CP C2 PN6 D180</v>
          </cell>
          <cell r="AB1121">
            <v>12</v>
          </cell>
          <cell r="AC1121" t="b">
            <v>1</v>
          </cell>
          <cell r="AD1121" t="e">
            <v>#N/A</v>
          </cell>
        </row>
        <row r="1122">
          <cell r="D1122" t="str">
            <v>91O2200</v>
          </cell>
          <cell r="E1122" t="str">
            <v>ống PVC CP C2 D200</v>
          </cell>
          <cell r="F1122">
            <v>23110</v>
          </cell>
          <cell r="G1122" t="str">
            <v xml:space="preserve">CPỐng </v>
          </cell>
          <cell r="I1122" t="str">
            <v xml:space="preserve">Ống </v>
          </cell>
          <cell r="J1122" t="str">
            <v>CP</v>
          </cell>
          <cell r="K1122" t="str">
            <v xml:space="preserve">Ống </v>
          </cell>
          <cell r="L1122" t="str">
            <v>C2</v>
          </cell>
          <cell r="M1122" t="str">
            <v>D200</v>
          </cell>
          <cell r="N1122" t="str">
            <v>123110002200</v>
          </cell>
          <cell r="O1122" t="str">
            <v>Ống u.PVC CP C2 PN6 D200</v>
          </cell>
          <cell r="P1122" t="str">
            <v>m.</v>
          </cell>
          <cell r="R1122" t="str">
            <v>OCP</v>
          </cell>
          <cell r="T1122" t="str">
            <v>D</v>
          </cell>
          <cell r="U1122">
            <v>6</v>
          </cell>
          <cell r="V1122">
            <v>2</v>
          </cell>
          <cell r="W1122">
            <v>0</v>
          </cell>
          <cell r="X1122">
            <v>200</v>
          </cell>
          <cell r="Y1122">
            <v>0</v>
          </cell>
          <cell r="Z1122" t="str">
            <v>106020200200</v>
          </cell>
          <cell r="AA1122" t="str">
            <v>Ống u.PVC CP C2 PN6 D200</v>
          </cell>
          <cell r="AB1122">
            <v>12</v>
          </cell>
          <cell r="AC1122" t="b">
            <v>1</v>
          </cell>
          <cell r="AD1122" t="e">
            <v>#N/A</v>
          </cell>
        </row>
        <row r="1123">
          <cell r="D1123" t="str">
            <v>91O2225</v>
          </cell>
          <cell r="E1123" t="str">
            <v>ống PVC CP C2 D225</v>
          </cell>
          <cell r="F1123">
            <v>23110</v>
          </cell>
          <cell r="G1123" t="str">
            <v xml:space="preserve">CPỐng </v>
          </cell>
          <cell r="I1123" t="str">
            <v xml:space="preserve">Ống </v>
          </cell>
          <cell r="J1123" t="str">
            <v>CP</v>
          </cell>
          <cell r="K1123" t="str">
            <v xml:space="preserve">Ống </v>
          </cell>
          <cell r="L1123" t="str">
            <v>C2</v>
          </cell>
          <cell r="M1123" t="str">
            <v>D225</v>
          </cell>
          <cell r="N1123" t="str">
            <v>123110002225</v>
          </cell>
          <cell r="O1123" t="str">
            <v>Ống u.PVC CP C2 PN6 D225</v>
          </cell>
          <cell r="P1123" t="str">
            <v>m.</v>
          </cell>
          <cell r="R1123" t="str">
            <v>OCP</v>
          </cell>
          <cell r="T1123" t="str">
            <v>D</v>
          </cell>
          <cell r="U1123">
            <v>6</v>
          </cell>
          <cell r="V1123">
            <v>2</v>
          </cell>
          <cell r="W1123">
            <v>1</v>
          </cell>
          <cell r="X1123" t="str">
            <v>225</v>
          </cell>
          <cell r="Y1123">
            <v>0</v>
          </cell>
          <cell r="Z1123" t="str">
            <v>106021225225</v>
          </cell>
          <cell r="AA1123" t="str">
            <v>Ống u.PVC CP C2 PN6 D225</v>
          </cell>
          <cell r="AB1123">
            <v>12</v>
          </cell>
          <cell r="AC1123" t="b">
            <v>1</v>
          </cell>
          <cell r="AD1123" t="e">
            <v>#N/A</v>
          </cell>
        </row>
        <row r="1124">
          <cell r="D1124" t="str">
            <v>91O2250</v>
          </cell>
          <cell r="E1124" t="str">
            <v>ống PVC CP C2 D250</v>
          </cell>
          <cell r="F1124">
            <v>23110</v>
          </cell>
          <cell r="G1124" t="str">
            <v xml:space="preserve">CPỐng </v>
          </cell>
          <cell r="I1124" t="str">
            <v xml:space="preserve">Ống </v>
          </cell>
          <cell r="J1124" t="str">
            <v>CP</v>
          </cell>
          <cell r="K1124" t="str">
            <v xml:space="preserve">Ống </v>
          </cell>
          <cell r="L1124" t="str">
            <v>C2</v>
          </cell>
          <cell r="M1124" t="str">
            <v>D250</v>
          </cell>
          <cell r="N1124" t="str">
            <v>123110002250</v>
          </cell>
          <cell r="O1124" t="str">
            <v>Ống u.PVC CP C2 PN6 D250</v>
          </cell>
          <cell r="P1124" t="str">
            <v>m.</v>
          </cell>
          <cell r="R1124" t="str">
            <v>OCP</v>
          </cell>
          <cell r="T1124" t="str">
            <v>D</v>
          </cell>
          <cell r="U1124">
            <v>6</v>
          </cell>
          <cell r="V1124">
            <v>2</v>
          </cell>
          <cell r="W1124">
            <v>0</v>
          </cell>
          <cell r="X1124">
            <v>250</v>
          </cell>
          <cell r="Y1124">
            <v>0</v>
          </cell>
          <cell r="Z1124" t="str">
            <v>106020250250</v>
          </cell>
          <cell r="AA1124" t="str">
            <v>Ống u.PVC CP C2 PN6 D250</v>
          </cell>
          <cell r="AB1124">
            <v>12</v>
          </cell>
          <cell r="AC1124" t="b">
            <v>1</v>
          </cell>
          <cell r="AD1124" t="e">
            <v>#N/A</v>
          </cell>
        </row>
        <row r="1125">
          <cell r="D1125" t="str">
            <v>91O2280</v>
          </cell>
          <cell r="E1125" t="str">
            <v>ống PVC CP C2 D280</v>
          </cell>
          <cell r="F1125">
            <v>23110</v>
          </cell>
          <cell r="G1125" t="str">
            <v xml:space="preserve">CPỐng </v>
          </cell>
          <cell r="I1125" t="str">
            <v xml:space="preserve">Ống </v>
          </cell>
          <cell r="J1125" t="str">
            <v>CP</v>
          </cell>
          <cell r="K1125" t="str">
            <v xml:space="preserve">Ống </v>
          </cell>
          <cell r="L1125" t="str">
            <v>C2</v>
          </cell>
          <cell r="M1125" t="str">
            <v>D280</v>
          </cell>
          <cell r="N1125" t="str">
            <v>123110002280</v>
          </cell>
          <cell r="O1125" t="str">
            <v>Ống u.PVC CP C2 PN6 D280</v>
          </cell>
          <cell r="P1125" t="str">
            <v>m.</v>
          </cell>
          <cell r="R1125" t="str">
            <v>OCP</v>
          </cell>
          <cell r="T1125" t="str">
            <v>D</v>
          </cell>
          <cell r="U1125">
            <v>6</v>
          </cell>
          <cell r="V1125">
            <v>2</v>
          </cell>
          <cell r="W1125">
            <v>0</v>
          </cell>
          <cell r="X1125">
            <v>280</v>
          </cell>
          <cell r="Y1125">
            <v>0</v>
          </cell>
          <cell r="Z1125" t="str">
            <v>106020280280</v>
          </cell>
          <cell r="AA1125" t="str">
            <v>Ống u.PVC CP C2 PN6 D280</v>
          </cell>
          <cell r="AB1125">
            <v>12</v>
          </cell>
          <cell r="AC1125" t="b">
            <v>1</v>
          </cell>
          <cell r="AD1125" t="e">
            <v>#N/A</v>
          </cell>
        </row>
        <row r="1126">
          <cell r="D1126" t="str">
            <v>91O2315</v>
          </cell>
          <cell r="E1126" t="str">
            <v>ống PVC CP C2 D315</v>
          </cell>
          <cell r="F1126">
            <v>23110</v>
          </cell>
          <cell r="G1126" t="str">
            <v xml:space="preserve">CPỐng </v>
          </cell>
          <cell r="I1126" t="str">
            <v xml:space="preserve">Ống </v>
          </cell>
          <cell r="J1126" t="str">
            <v>CP</v>
          </cell>
          <cell r="K1126" t="str">
            <v xml:space="preserve">Ống </v>
          </cell>
          <cell r="L1126" t="str">
            <v>C2</v>
          </cell>
          <cell r="M1126" t="str">
            <v>D315</v>
          </cell>
          <cell r="N1126" t="str">
            <v>123110002315</v>
          </cell>
          <cell r="O1126" t="str">
            <v>Ống u.PVC CP C2 PN6 D315</v>
          </cell>
          <cell r="P1126" t="str">
            <v>m.</v>
          </cell>
          <cell r="R1126" t="str">
            <v>OCP</v>
          </cell>
          <cell r="T1126" t="str">
            <v>D</v>
          </cell>
          <cell r="U1126">
            <v>6</v>
          </cell>
          <cell r="V1126">
            <v>2</v>
          </cell>
          <cell r="W1126">
            <v>0</v>
          </cell>
          <cell r="X1126">
            <v>315</v>
          </cell>
          <cell r="Y1126">
            <v>0</v>
          </cell>
          <cell r="Z1126" t="str">
            <v>106020315315</v>
          </cell>
          <cell r="AA1126" t="str">
            <v>Ống u.PVC CP C2 PN6 D315</v>
          </cell>
          <cell r="AB1126">
            <v>12</v>
          </cell>
          <cell r="AC1126" t="b">
            <v>1</v>
          </cell>
          <cell r="AD1126" t="e">
            <v>#N/A</v>
          </cell>
        </row>
        <row r="1127">
          <cell r="D1127" t="str">
            <v>91O2355</v>
          </cell>
          <cell r="E1127" t="str">
            <v>ống PVC CP C2 D355</v>
          </cell>
          <cell r="F1127">
            <v>23110</v>
          </cell>
          <cell r="G1127" t="str">
            <v xml:space="preserve">CPỐng </v>
          </cell>
          <cell r="I1127" t="str">
            <v xml:space="preserve">Ống </v>
          </cell>
          <cell r="J1127" t="str">
            <v>CP</v>
          </cell>
          <cell r="K1127" t="str">
            <v xml:space="preserve">Ống </v>
          </cell>
          <cell r="L1127" t="str">
            <v>C2</v>
          </cell>
          <cell r="M1127" t="str">
            <v>D355</v>
          </cell>
          <cell r="N1127" t="str">
            <v>123110002355</v>
          </cell>
          <cell r="O1127" t="str">
            <v>Ống u.PVC CP C2 PNChưa có D355</v>
          </cell>
          <cell r="P1127" t="str">
            <v>m.</v>
          </cell>
          <cell r="R1127" t="str">
            <v>OCP</v>
          </cell>
          <cell r="T1127" t="str">
            <v>D</v>
          </cell>
          <cell r="U1127" t="str">
            <v>Chưa có</v>
          </cell>
          <cell r="V1127">
            <v>2</v>
          </cell>
          <cell r="W1127">
            <v>1</v>
          </cell>
          <cell r="X1127" t="str">
            <v>355</v>
          </cell>
          <cell r="Y1127">
            <v>0</v>
          </cell>
          <cell r="Z1127" t="str">
            <v>106021355355</v>
          </cell>
          <cell r="AA1127" t="str">
            <v>Ống u.PVC CP C2 PNChưa có D355</v>
          </cell>
          <cell r="AB1127">
            <v>12</v>
          </cell>
          <cell r="AC1127" t="b">
            <v>1</v>
          </cell>
          <cell r="AD1127" t="e">
            <v>#N/A</v>
          </cell>
        </row>
        <row r="1128">
          <cell r="D1128" t="str">
            <v>91O2400</v>
          </cell>
          <cell r="E1128" t="str">
            <v>ống PVC CP C2 D400</v>
          </cell>
          <cell r="F1128">
            <v>23110</v>
          </cell>
          <cell r="G1128" t="str">
            <v xml:space="preserve">CPỐng </v>
          </cell>
          <cell r="I1128" t="str">
            <v xml:space="preserve">Ống </v>
          </cell>
          <cell r="J1128" t="str">
            <v>CP</v>
          </cell>
          <cell r="K1128" t="str">
            <v xml:space="preserve">Ống </v>
          </cell>
          <cell r="L1128" t="str">
            <v>C2</v>
          </cell>
          <cell r="M1128" t="str">
            <v>D400</v>
          </cell>
          <cell r="N1128" t="str">
            <v>123110002400</v>
          </cell>
          <cell r="O1128" t="str">
            <v>Ống u.PVC CP C2 PNChưa có D400</v>
          </cell>
          <cell r="P1128" t="str">
            <v>m.</v>
          </cell>
          <cell r="R1128" t="str">
            <v>OCP</v>
          </cell>
          <cell r="T1128" t="str">
            <v>D</v>
          </cell>
          <cell r="U1128" t="str">
            <v>Chưa có</v>
          </cell>
          <cell r="V1128">
            <v>2</v>
          </cell>
          <cell r="W1128">
            <v>0</v>
          </cell>
          <cell r="X1128">
            <v>400</v>
          </cell>
          <cell r="Y1128">
            <v>0</v>
          </cell>
          <cell r="Z1128" t="str">
            <v>106020400400</v>
          </cell>
          <cell r="AA1128" t="str">
            <v>Ống u.PVC CP C2 PNChưa có D400</v>
          </cell>
          <cell r="AB1128">
            <v>12</v>
          </cell>
          <cell r="AC1128" t="b">
            <v>1</v>
          </cell>
          <cell r="AD1128" t="e">
            <v>#N/A</v>
          </cell>
        </row>
        <row r="1129">
          <cell r="D1129" t="str">
            <v>91O2450</v>
          </cell>
          <cell r="E1129" t="str">
            <v>ống PVC CP C2 D450</v>
          </cell>
          <cell r="F1129">
            <v>23110</v>
          </cell>
          <cell r="G1129" t="str">
            <v xml:space="preserve">CPỐng </v>
          </cell>
          <cell r="I1129" t="str">
            <v xml:space="preserve">Ống </v>
          </cell>
          <cell r="J1129" t="str">
            <v>CP</v>
          </cell>
          <cell r="K1129" t="str">
            <v xml:space="preserve">Ống </v>
          </cell>
          <cell r="L1129" t="str">
            <v>C2</v>
          </cell>
          <cell r="M1129" t="str">
            <v>D450</v>
          </cell>
          <cell r="N1129" t="str">
            <v>123110002450</v>
          </cell>
          <cell r="O1129" t="str">
            <v>Ống u.PVC CP C2 PNChưa có D450</v>
          </cell>
          <cell r="P1129" t="str">
            <v>m.</v>
          </cell>
          <cell r="R1129" t="str">
            <v>OCP</v>
          </cell>
          <cell r="T1129" t="str">
            <v>D</v>
          </cell>
          <cell r="U1129" t="str">
            <v>Chưa có</v>
          </cell>
          <cell r="V1129">
            <v>2</v>
          </cell>
          <cell r="W1129">
            <v>1</v>
          </cell>
          <cell r="X1129" t="str">
            <v>450</v>
          </cell>
          <cell r="Y1129">
            <v>0</v>
          </cell>
          <cell r="Z1129" t="str">
            <v>106021450450</v>
          </cell>
          <cell r="AA1129" t="str">
            <v>Ống u.PVC CP C2 PNChưa có D450</v>
          </cell>
          <cell r="AB1129">
            <v>12</v>
          </cell>
          <cell r="AC1129" t="b">
            <v>1</v>
          </cell>
          <cell r="AD1129" t="e">
            <v>#N/A</v>
          </cell>
        </row>
        <row r="1130">
          <cell r="D1130" t="str">
            <v>91O2500</v>
          </cell>
          <cell r="E1130" t="str">
            <v>ống PVC CP C2 D500</v>
          </cell>
          <cell r="F1130">
            <v>23110</v>
          </cell>
          <cell r="G1130" t="str">
            <v xml:space="preserve">CPỐng </v>
          </cell>
          <cell r="I1130" t="str">
            <v xml:space="preserve">Ống </v>
          </cell>
          <cell r="J1130" t="str">
            <v>CP</v>
          </cell>
          <cell r="K1130" t="str">
            <v xml:space="preserve">Ống </v>
          </cell>
          <cell r="L1130" t="str">
            <v>C2</v>
          </cell>
          <cell r="M1130" t="str">
            <v>D500</v>
          </cell>
          <cell r="N1130" t="str">
            <v>123110002500</v>
          </cell>
          <cell r="O1130" t="str">
            <v>Ống u.PVC CP C2 PNChưa có D500</v>
          </cell>
          <cell r="P1130" t="str">
            <v>m.</v>
          </cell>
          <cell r="R1130" t="str">
            <v>OCP</v>
          </cell>
          <cell r="T1130" t="str">
            <v>D</v>
          </cell>
          <cell r="U1130" t="str">
            <v>Chưa có</v>
          </cell>
          <cell r="V1130">
            <v>2</v>
          </cell>
          <cell r="W1130">
            <v>1</v>
          </cell>
          <cell r="X1130" t="str">
            <v>500</v>
          </cell>
          <cell r="Y1130">
            <v>0</v>
          </cell>
          <cell r="Z1130" t="str">
            <v>106021500500</v>
          </cell>
          <cell r="AA1130" t="str">
            <v>Ống u.PVC CP C2 PNChưa có D500</v>
          </cell>
          <cell r="AB1130">
            <v>12</v>
          </cell>
          <cell r="AC1130" t="b">
            <v>1</v>
          </cell>
          <cell r="AD1130" t="e">
            <v>#N/A</v>
          </cell>
        </row>
        <row r="1131">
          <cell r="D1131" t="str">
            <v>91O321</v>
          </cell>
          <cell r="E1131" t="str">
            <v>ống PVC CP C3 D21</v>
          </cell>
          <cell r="F1131">
            <v>23110</v>
          </cell>
          <cell r="G1131" t="str">
            <v xml:space="preserve">CPỐng </v>
          </cell>
          <cell r="I1131" t="str">
            <v xml:space="preserve">Ống </v>
          </cell>
          <cell r="J1131" t="str">
            <v>CP</v>
          </cell>
          <cell r="K1131" t="str">
            <v xml:space="preserve">Ống </v>
          </cell>
          <cell r="L1131" t="str">
            <v>C3</v>
          </cell>
          <cell r="M1131" t="str">
            <v>D21</v>
          </cell>
          <cell r="N1131" t="str">
            <v>123110003021</v>
          </cell>
          <cell r="O1131" t="str">
            <v>Ống u.PVC CP C3 PN25 D21</v>
          </cell>
          <cell r="P1131" t="str">
            <v>m.</v>
          </cell>
          <cell r="R1131" t="str">
            <v>OCP</v>
          </cell>
          <cell r="T1131" t="str">
            <v>D</v>
          </cell>
          <cell r="U1131">
            <v>25</v>
          </cell>
          <cell r="V1131">
            <v>3</v>
          </cell>
          <cell r="W1131">
            <v>0</v>
          </cell>
          <cell r="X1131">
            <v>21</v>
          </cell>
          <cell r="Y1131">
            <v>0</v>
          </cell>
          <cell r="Z1131" t="str">
            <v>106030021021</v>
          </cell>
          <cell r="AA1131" t="str">
            <v>Ống u.PVC CP C3 PN25 D21</v>
          </cell>
          <cell r="AB1131">
            <v>12</v>
          </cell>
          <cell r="AC1131" t="b">
            <v>1</v>
          </cell>
          <cell r="AD1131" t="e">
            <v>#N/A</v>
          </cell>
        </row>
        <row r="1132">
          <cell r="D1132" t="str">
            <v>91O327</v>
          </cell>
          <cell r="E1132" t="str">
            <v>ống PVC CP C3 D27</v>
          </cell>
          <cell r="F1132">
            <v>23110</v>
          </cell>
          <cell r="G1132" t="str">
            <v xml:space="preserve">CPỐng </v>
          </cell>
          <cell r="I1132" t="str">
            <v xml:space="preserve">Ống </v>
          </cell>
          <cell r="J1132" t="str">
            <v>CP</v>
          </cell>
          <cell r="K1132" t="str">
            <v xml:space="preserve">Ống </v>
          </cell>
          <cell r="L1132" t="str">
            <v>C3</v>
          </cell>
          <cell r="M1132" t="str">
            <v>D27</v>
          </cell>
          <cell r="N1132" t="str">
            <v>123110003027</v>
          </cell>
          <cell r="O1132" t="str">
            <v>Ống u.PVC CP C3 PN25 D27</v>
          </cell>
          <cell r="P1132" t="str">
            <v>m.</v>
          </cell>
          <cell r="R1132" t="str">
            <v>OCP</v>
          </cell>
          <cell r="T1132" t="str">
            <v>D</v>
          </cell>
          <cell r="U1132">
            <v>25</v>
          </cell>
          <cell r="V1132">
            <v>3</v>
          </cell>
          <cell r="W1132">
            <v>0</v>
          </cell>
          <cell r="X1132">
            <v>27</v>
          </cell>
          <cell r="Y1132">
            <v>0</v>
          </cell>
          <cell r="Z1132" t="str">
            <v>106030027027</v>
          </cell>
          <cell r="AA1132" t="str">
            <v>Ống u.PVC CP C3 PN25 D27</v>
          </cell>
          <cell r="AB1132">
            <v>12</v>
          </cell>
          <cell r="AC1132" t="b">
            <v>1</v>
          </cell>
          <cell r="AD1132" t="e">
            <v>#N/A</v>
          </cell>
        </row>
        <row r="1133">
          <cell r="D1133" t="str">
            <v>91O334</v>
          </cell>
          <cell r="E1133" t="str">
            <v>ống PVC CP C3 D34</v>
          </cell>
          <cell r="F1133">
            <v>23110</v>
          </cell>
          <cell r="G1133" t="str">
            <v xml:space="preserve">CPỐng </v>
          </cell>
          <cell r="I1133" t="str">
            <v xml:space="preserve">Ống </v>
          </cell>
          <cell r="J1133" t="str">
            <v>CP</v>
          </cell>
          <cell r="K1133" t="str">
            <v xml:space="preserve">Ống </v>
          </cell>
          <cell r="L1133" t="str">
            <v>C3</v>
          </cell>
          <cell r="M1133" t="str">
            <v>D34</v>
          </cell>
          <cell r="N1133" t="str">
            <v>123110003034</v>
          </cell>
          <cell r="O1133" t="str">
            <v>Ống u.PVC CP C3 PN16 D34</v>
          </cell>
          <cell r="P1133" t="str">
            <v>m.</v>
          </cell>
          <cell r="R1133" t="str">
            <v>OCP</v>
          </cell>
          <cell r="T1133" t="str">
            <v>D</v>
          </cell>
          <cell r="U1133">
            <v>16</v>
          </cell>
          <cell r="V1133">
            <v>3</v>
          </cell>
          <cell r="W1133">
            <v>0</v>
          </cell>
          <cell r="X1133">
            <v>34</v>
          </cell>
          <cell r="Y1133">
            <v>0</v>
          </cell>
          <cell r="Z1133" t="str">
            <v>106030034034</v>
          </cell>
          <cell r="AA1133" t="str">
            <v>Ống u.PVC CP C3 PN16 D34</v>
          </cell>
          <cell r="AB1133">
            <v>12</v>
          </cell>
          <cell r="AC1133" t="b">
            <v>1</v>
          </cell>
          <cell r="AD1133" t="e">
            <v>#N/A</v>
          </cell>
        </row>
        <row r="1134">
          <cell r="D1134" t="str">
            <v>91O342</v>
          </cell>
          <cell r="E1134" t="str">
            <v>ống PVC CP C3 D42</v>
          </cell>
          <cell r="F1134">
            <v>23110</v>
          </cell>
          <cell r="G1134" t="str">
            <v xml:space="preserve">CPỐng </v>
          </cell>
          <cell r="I1134" t="str">
            <v xml:space="preserve">Ống </v>
          </cell>
          <cell r="J1134" t="str">
            <v>CP</v>
          </cell>
          <cell r="K1134" t="str">
            <v xml:space="preserve">Ống </v>
          </cell>
          <cell r="L1134" t="str">
            <v>C3</v>
          </cell>
          <cell r="M1134" t="str">
            <v>D42</v>
          </cell>
          <cell r="N1134" t="str">
            <v>123110003042</v>
          </cell>
          <cell r="O1134" t="str">
            <v>Ống u.PVC CP C3 PN12,5 D42</v>
          </cell>
          <cell r="P1134" t="str">
            <v>m.</v>
          </cell>
          <cell r="R1134" t="str">
            <v>OCP</v>
          </cell>
          <cell r="T1134" t="str">
            <v>D</v>
          </cell>
          <cell r="U1134">
            <v>12.5</v>
          </cell>
          <cell r="V1134">
            <v>3</v>
          </cell>
          <cell r="W1134">
            <v>0</v>
          </cell>
          <cell r="X1134">
            <v>42</v>
          </cell>
          <cell r="Y1134">
            <v>0</v>
          </cell>
          <cell r="Z1134" t="str">
            <v>106030042042</v>
          </cell>
          <cell r="AA1134" t="str">
            <v>Ống u.PVC CP C3 PN12,5 D42</v>
          </cell>
          <cell r="AB1134">
            <v>12</v>
          </cell>
          <cell r="AC1134" t="b">
            <v>1</v>
          </cell>
          <cell r="AD1134" t="e">
            <v>#N/A</v>
          </cell>
        </row>
        <row r="1135">
          <cell r="D1135" t="str">
            <v>91O348</v>
          </cell>
          <cell r="E1135" t="str">
            <v>ống PVC CP C3 D48</v>
          </cell>
          <cell r="F1135">
            <v>23110</v>
          </cell>
          <cell r="G1135" t="str">
            <v xml:space="preserve">CPỐng </v>
          </cell>
          <cell r="I1135" t="str">
            <v xml:space="preserve">Ống </v>
          </cell>
          <cell r="J1135" t="str">
            <v>CP</v>
          </cell>
          <cell r="K1135" t="str">
            <v xml:space="preserve">Ống </v>
          </cell>
          <cell r="L1135" t="str">
            <v>C3</v>
          </cell>
          <cell r="M1135" t="str">
            <v>D48</v>
          </cell>
          <cell r="N1135" t="str">
            <v>123110003048</v>
          </cell>
          <cell r="O1135" t="str">
            <v>Ống u.PVC CP C3 PN12,5 D48</v>
          </cell>
          <cell r="P1135" t="str">
            <v>m.</v>
          </cell>
          <cell r="R1135" t="str">
            <v>OCP</v>
          </cell>
          <cell r="T1135" t="str">
            <v>D</v>
          </cell>
          <cell r="U1135">
            <v>12.5</v>
          </cell>
          <cell r="V1135">
            <v>3</v>
          </cell>
          <cell r="W1135">
            <v>0</v>
          </cell>
          <cell r="X1135">
            <v>48</v>
          </cell>
          <cell r="Y1135">
            <v>0</v>
          </cell>
          <cell r="Z1135" t="str">
            <v>106030048048</v>
          </cell>
          <cell r="AA1135" t="str">
            <v>Ống u.PVC CP C3 PN12,5 D48</v>
          </cell>
          <cell r="AB1135">
            <v>12</v>
          </cell>
          <cell r="AC1135" t="b">
            <v>1</v>
          </cell>
          <cell r="AD1135" t="e">
            <v>#N/A</v>
          </cell>
        </row>
        <row r="1136">
          <cell r="D1136" t="str">
            <v>91O360</v>
          </cell>
          <cell r="E1136" t="str">
            <v>ống PVC CP C3 D60</v>
          </cell>
          <cell r="F1136">
            <v>23110</v>
          </cell>
          <cell r="G1136" t="str">
            <v xml:space="preserve">CPỐng </v>
          </cell>
          <cell r="I1136" t="str">
            <v xml:space="preserve">Ống </v>
          </cell>
          <cell r="J1136" t="str">
            <v>CP</v>
          </cell>
          <cell r="K1136" t="str">
            <v xml:space="preserve">Ống </v>
          </cell>
          <cell r="L1136" t="str">
            <v>C3</v>
          </cell>
          <cell r="M1136" t="str">
            <v>D60</v>
          </cell>
          <cell r="N1136" t="str">
            <v>123110003060</v>
          </cell>
          <cell r="O1136" t="str">
            <v>Ống u.PVC CP C3 PN10 D60</v>
          </cell>
          <cell r="P1136" t="str">
            <v>m.</v>
          </cell>
          <cell r="R1136" t="str">
            <v>OCP</v>
          </cell>
          <cell r="T1136" t="str">
            <v>D</v>
          </cell>
          <cell r="U1136">
            <v>10</v>
          </cell>
          <cell r="V1136">
            <v>3</v>
          </cell>
          <cell r="W1136">
            <v>0</v>
          </cell>
          <cell r="X1136">
            <v>60</v>
          </cell>
          <cell r="Y1136">
            <v>0</v>
          </cell>
          <cell r="Z1136" t="str">
            <v>106030060060</v>
          </cell>
          <cell r="AA1136" t="str">
            <v>Ống u.PVC CP C3 PN10 D60</v>
          </cell>
          <cell r="AB1136">
            <v>12</v>
          </cell>
          <cell r="AC1136" t="b">
            <v>1</v>
          </cell>
          <cell r="AD1136" t="e">
            <v>#N/A</v>
          </cell>
        </row>
        <row r="1137">
          <cell r="D1137" t="str">
            <v>91O375</v>
          </cell>
          <cell r="E1137" t="str">
            <v>ống PVC CP C3 D75</v>
          </cell>
          <cell r="F1137">
            <v>23110</v>
          </cell>
          <cell r="G1137" t="str">
            <v xml:space="preserve">CPỐng </v>
          </cell>
          <cell r="I1137" t="str">
            <v xml:space="preserve">Ống </v>
          </cell>
          <cell r="J1137" t="str">
            <v>CP</v>
          </cell>
          <cell r="K1137" t="str">
            <v xml:space="preserve">Ống </v>
          </cell>
          <cell r="L1137" t="str">
            <v>C3</v>
          </cell>
          <cell r="M1137" t="str">
            <v>D75</v>
          </cell>
          <cell r="N1137" t="str">
            <v>123110003075</v>
          </cell>
          <cell r="O1137" t="str">
            <v>Ống u.PVC CP C3 PN10 D75</v>
          </cell>
          <cell r="P1137" t="str">
            <v>m.</v>
          </cell>
          <cell r="R1137" t="str">
            <v>OCP</v>
          </cell>
          <cell r="T1137" t="str">
            <v>D</v>
          </cell>
          <cell r="U1137">
            <v>10</v>
          </cell>
          <cell r="V1137">
            <v>3</v>
          </cell>
          <cell r="W1137">
            <v>0</v>
          </cell>
          <cell r="X1137">
            <v>75</v>
          </cell>
          <cell r="Y1137">
            <v>0</v>
          </cell>
          <cell r="Z1137" t="str">
            <v>106030075075</v>
          </cell>
          <cell r="AA1137" t="str">
            <v>Ống u.PVC CP C3 PN10 D75</v>
          </cell>
          <cell r="AB1137">
            <v>12</v>
          </cell>
          <cell r="AC1137" t="b">
            <v>1</v>
          </cell>
          <cell r="AD1137" t="e">
            <v>#N/A</v>
          </cell>
        </row>
        <row r="1138">
          <cell r="D1138" t="str">
            <v>91O390</v>
          </cell>
          <cell r="E1138" t="str">
            <v>ống PVC CP C3 D90</v>
          </cell>
          <cell r="F1138">
            <v>23110</v>
          </cell>
          <cell r="G1138" t="str">
            <v xml:space="preserve">CPỐng </v>
          </cell>
          <cell r="I1138" t="str">
            <v xml:space="preserve">Ống </v>
          </cell>
          <cell r="J1138" t="str">
            <v>CP</v>
          </cell>
          <cell r="K1138" t="str">
            <v xml:space="preserve">Ống </v>
          </cell>
          <cell r="L1138" t="str">
            <v>C3</v>
          </cell>
          <cell r="M1138" t="str">
            <v>D90</v>
          </cell>
          <cell r="N1138" t="str">
            <v>123110003090</v>
          </cell>
          <cell r="O1138" t="str">
            <v>Ống u.PVC CP C3 PN8 D90</v>
          </cell>
          <cell r="P1138" t="str">
            <v>m.</v>
          </cell>
          <cell r="R1138" t="str">
            <v>OCP</v>
          </cell>
          <cell r="T1138" t="str">
            <v>D</v>
          </cell>
          <cell r="U1138">
            <v>8</v>
          </cell>
          <cell r="V1138">
            <v>3</v>
          </cell>
          <cell r="W1138">
            <v>0</v>
          </cell>
          <cell r="X1138">
            <v>90</v>
          </cell>
          <cell r="Y1138">
            <v>0</v>
          </cell>
          <cell r="Z1138" t="str">
            <v>106030090090</v>
          </cell>
          <cell r="AA1138" t="str">
            <v>Ống u.PVC CP C3 PN8 D90</v>
          </cell>
          <cell r="AB1138">
            <v>12</v>
          </cell>
          <cell r="AC1138" t="b">
            <v>1</v>
          </cell>
          <cell r="AD1138" t="e">
            <v>#N/A</v>
          </cell>
        </row>
        <row r="1139">
          <cell r="D1139" t="str">
            <v>91O3110</v>
          </cell>
          <cell r="E1139" t="str">
            <v>ống PVC CP C3 D110</v>
          </cell>
          <cell r="F1139">
            <v>23110</v>
          </cell>
          <cell r="G1139" t="str">
            <v xml:space="preserve">CPỐng </v>
          </cell>
          <cell r="I1139" t="str">
            <v xml:space="preserve">Ống </v>
          </cell>
          <cell r="J1139" t="str">
            <v>CP</v>
          </cell>
          <cell r="K1139" t="str">
            <v xml:space="preserve">Ống </v>
          </cell>
          <cell r="L1139" t="str">
            <v>C3</v>
          </cell>
          <cell r="M1139" t="str">
            <v>D110</v>
          </cell>
          <cell r="N1139" t="str">
            <v>123110003110</v>
          </cell>
          <cell r="O1139" t="str">
            <v>Ống u.PVC CP C3 PN8 D110</v>
          </cell>
          <cell r="P1139" t="str">
            <v>m.</v>
          </cell>
          <cell r="R1139" t="str">
            <v>OCP</v>
          </cell>
          <cell r="T1139" t="str">
            <v>D</v>
          </cell>
          <cell r="U1139">
            <v>8</v>
          </cell>
          <cell r="V1139">
            <v>3</v>
          </cell>
          <cell r="W1139">
            <v>0</v>
          </cell>
          <cell r="X1139">
            <v>110</v>
          </cell>
          <cell r="Y1139">
            <v>0</v>
          </cell>
          <cell r="Z1139" t="str">
            <v>106030110110</v>
          </cell>
          <cell r="AA1139" t="str">
            <v>Ống u.PVC CP C3 PN8 D110</v>
          </cell>
          <cell r="AB1139">
            <v>12</v>
          </cell>
          <cell r="AC1139" t="b">
            <v>1</v>
          </cell>
          <cell r="AD1139" t="e">
            <v>#N/A</v>
          </cell>
        </row>
        <row r="1140">
          <cell r="D1140" t="str">
            <v>91O3125</v>
          </cell>
          <cell r="E1140" t="str">
            <v>ống PVC CP C3 D125</v>
          </cell>
          <cell r="F1140">
            <v>23110</v>
          </cell>
          <cell r="G1140" t="str">
            <v xml:space="preserve">CPỐng </v>
          </cell>
          <cell r="I1140" t="str">
            <v xml:space="preserve">Ống </v>
          </cell>
          <cell r="J1140" t="str">
            <v>CP</v>
          </cell>
          <cell r="K1140" t="str">
            <v xml:space="preserve">Ống </v>
          </cell>
          <cell r="L1140" t="str">
            <v>C3</v>
          </cell>
          <cell r="M1140" t="str">
            <v>D125</v>
          </cell>
          <cell r="N1140" t="str">
            <v>123110003125</v>
          </cell>
          <cell r="O1140" t="str">
            <v>Ống u.PVC CP C3 PN8 D125</v>
          </cell>
          <cell r="P1140" t="str">
            <v>m.</v>
          </cell>
          <cell r="R1140" t="str">
            <v>OCP</v>
          </cell>
          <cell r="T1140" t="str">
            <v>D</v>
          </cell>
          <cell r="U1140">
            <v>8</v>
          </cell>
          <cell r="V1140">
            <v>3</v>
          </cell>
          <cell r="W1140">
            <v>0</v>
          </cell>
          <cell r="X1140">
            <v>125</v>
          </cell>
          <cell r="Y1140">
            <v>0</v>
          </cell>
          <cell r="Z1140" t="str">
            <v>106030125125</v>
          </cell>
          <cell r="AA1140" t="str">
            <v>Ống u.PVC CP C3 PN8 D125</v>
          </cell>
          <cell r="AB1140">
            <v>12</v>
          </cell>
          <cell r="AC1140" t="b">
            <v>1</v>
          </cell>
          <cell r="AD1140" t="e">
            <v>#N/A</v>
          </cell>
        </row>
        <row r="1141">
          <cell r="D1141" t="str">
            <v>91O3140</v>
          </cell>
          <cell r="E1141" t="str">
            <v>ống PVC CP C3 D140</v>
          </cell>
          <cell r="F1141">
            <v>23110</v>
          </cell>
          <cell r="G1141" t="str">
            <v xml:space="preserve">CPỐng </v>
          </cell>
          <cell r="I1141" t="str">
            <v xml:space="preserve">Ống </v>
          </cell>
          <cell r="J1141" t="str">
            <v>CP</v>
          </cell>
          <cell r="K1141" t="str">
            <v xml:space="preserve">Ống </v>
          </cell>
          <cell r="L1141" t="str">
            <v>C3</v>
          </cell>
          <cell r="M1141" t="str">
            <v>D140</v>
          </cell>
          <cell r="N1141" t="str">
            <v>123110003140</v>
          </cell>
          <cell r="O1141" t="str">
            <v>Ống u.PVC CP C3 PN8 D140</v>
          </cell>
          <cell r="P1141" t="str">
            <v>m.</v>
          </cell>
          <cell r="R1141" t="str">
            <v>OCP</v>
          </cell>
          <cell r="T1141" t="str">
            <v>D</v>
          </cell>
          <cell r="U1141">
            <v>8</v>
          </cell>
          <cell r="V1141">
            <v>3</v>
          </cell>
          <cell r="W1141">
            <v>0</v>
          </cell>
          <cell r="X1141">
            <v>140</v>
          </cell>
          <cell r="Y1141">
            <v>0</v>
          </cell>
          <cell r="Z1141" t="str">
            <v>106030140140</v>
          </cell>
          <cell r="AA1141" t="str">
            <v>Ống u.PVC CP C3 PN8 D140</v>
          </cell>
          <cell r="AB1141">
            <v>12</v>
          </cell>
          <cell r="AC1141" t="b">
            <v>1</v>
          </cell>
          <cell r="AD1141" t="e">
            <v>#N/A</v>
          </cell>
        </row>
        <row r="1142">
          <cell r="D1142" t="str">
            <v>91O3160</v>
          </cell>
          <cell r="E1142" t="str">
            <v>ống PVC CP C3 D160</v>
          </cell>
          <cell r="F1142">
            <v>23110</v>
          </cell>
          <cell r="G1142" t="str">
            <v xml:space="preserve">CPỐng </v>
          </cell>
          <cell r="I1142" t="str">
            <v xml:space="preserve">Ống </v>
          </cell>
          <cell r="J1142" t="str">
            <v>CP</v>
          </cell>
          <cell r="K1142" t="str">
            <v xml:space="preserve">Ống </v>
          </cell>
          <cell r="L1142" t="str">
            <v>C3</v>
          </cell>
          <cell r="M1142" t="str">
            <v>D160</v>
          </cell>
          <cell r="N1142" t="str">
            <v>123110003160</v>
          </cell>
          <cell r="O1142" t="str">
            <v>Ống u.PVC CP C3 PN8 D160</v>
          </cell>
          <cell r="P1142" t="str">
            <v>m.</v>
          </cell>
          <cell r="R1142" t="str">
            <v>OCP</v>
          </cell>
          <cell r="T1142" t="str">
            <v>D</v>
          </cell>
          <cell r="U1142">
            <v>8</v>
          </cell>
          <cell r="V1142">
            <v>3</v>
          </cell>
          <cell r="W1142">
            <v>0</v>
          </cell>
          <cell r="X1142">
            <v>160</v>
          </cell>
          <cell r="Y1142">
            <v>0</v>
          </cell>
          <cell r="Z1142" t="str">
            <v>106030160160</v>
          </cell>
          <cell r="AA1142" t="str">
            <v>Ống u.PVC CP C3 PN8 D160</v>
          </cell>
          <cell r="AB1142">
            <v>12</v>
          </cell>
          <cell r="AC1142" t="b">
            <v>1</v>
          </cell>
          <cell r="AD1142" t="e">
            <v>#N/A</v>
          </cell>
        </row>
        <row r="1143">
          <cell r="D1143" t="str">
            <v>91O3180</v>
          </cell>
          <cell r="E1143" t="str">
            <v>ống PVC CP C3 D180</v>
          </cell>
          <cell r="F1143">
            <v>23110</v>
          </cell>
          <cell r="G1143" t="str">
            <v xml:space="preserve">CPỐng </v>
          </cell>
          <cell r="I1143" t="str">
            <v xml:space="preserve">Ống </v>
          </cell>
          <cell r="J1143" t="str">
            <v>CP</v>
          </cell>
          <cell r="K1143" t="str">
            <v xml:space="preserve">Ống </v>
          </cell>
          <cell r="L1143" t="str">
            <v>C3</v>
          </cell>
          <cell r="M1143" t="str">
            <v>D180</v>
          </cell>
          <cell r="N1143" t="str">
            <v>123110003180</v>
          </cell>
          <cell r="O1143" t="str">
            <v>Ống u.PVC CP C3 PN8 D180</v>
          </cell>
          <cell r="P1143" t="str">
            <v>m.</v>
          </cell>
          <cell r="R1143" t="str">
            <v>OCP</v>
          </cell>
          <cell r="T1143" t="str">
            <v>D</v>
          </cell>
          <cell r="U1143">
            <v>8</v>
          </cell>
          <cell r="V1143">
            <v>3</v>
          </cell>
          <cell r="W1143">
            <v>1</v>
          </cell>
          <cell r="X1143" t="str">
            <v>180</v>
          </cell>
          <cell r="Y1143">
            <v>0</v>
          </cell>
          <cell r="Z1143" t="str">
            <v>106031180180</v>
          </cell>
          <cell r="AA1143" t="str">
            <v>Ống u.PVC CP C3 PN8 D180</v>
          </cell>
          <cell r="AB1143">
            <v>12</v>
          </cell>
          <cell r="AC1143" t="b">
            <v>1</v>
          </cell>
          <cell r="AD1143" t="e">
            <v>#N/A</v>
          </cell>
        </row>
        <row r="1144">
          <cell r="D1144" t="str">
            <v>91O3200</v>
          </cell>
          <cell r="E1144" t="str">
            <v>ống PVC CP C3 D200</v>
          </cell>
          <cell r="F1144">
            <v>23110</v>
          </cell>
          <cell r="G1144" t="str">
            <v xml:space="preserve">CPỐng </v>
          </cell>
          <cell r="I1144" t="str">
            <v xml:space="preserve">Ống </v>
          </cell>
          <cell r="J1144" t="str">
            <v>CP</v>
          </cell>
          <cell r="K1144" t="str">
            <v xml:space="preserve">Ống </v>
          </cell>
          <cell r="L1144" t="str">
            <v>C3</v>
          </cell>
          <cell r="M1144" t="str">
            <v>D200</v>
          </cell>
          <cell r="N1144" t="str">
            <v>123110003200</v>
          </cell>
          <cell r="O1144" t="str">
            <v>Ống u.PVC CP C3 PN8 D200</v>
          </cell>
          <cell r="P1144" t="str">
            <v>m.</v>
          </cell>
          <cell r="R1144" t="str">
            <v>OCP</v>
          </cell>
          <cell r="T1144" t="str">
            <v>D</v>
          </cell>
          <cell r="U1144">
            <v>8</v>
          </cell>
          <cell r="V1144">
            <v>3</v>
          </cell>
          <cell r="W1144">
            <v>0</v>
          </cell>
          <cell r="X1144">
            <v>200</v>
          </cell>
          <cell r="Y1144">
            <v>0</v>
          </cell>
          <cell r="Z1144" t="str">
            <v>106030200200</v>
          </cell>
          <cell r="AA1144" t="str">
            <v>Ống u.PVC CP C3 PN8 D200</v>
          </cell>
          <cell r="AB1144">
            <v>12</v>
          </cell>
          <cell r="AC1144" t="b">
            <v>1</v>
          </cell>
          <cell r="AD1144" t="e">
            <v>#N/A</v>
          </cell>
        </row>
        <row r="1145">
          <cell r="D1145" t="str">
            <v>91O3225</v>
          </cell>
          <cell r="E1145" t="str">
            <v>ống PVC CP C3 D225</v>
          </cell>
          <cell r="F1145">
            <v>23110</v>
          </cell>
          <cell r="G1145" t="str">
            <v xml:space="preserve">CPỐng </v>
          </cell>
          <cell r="I1145" t="str">
            <v xml:space="preserve">Ống </v>
          </cell>
          <cell r="J1145" t="str">
            <v>CP</v>
          </cell>
          <cell r="K1145" t="str">
            <v xml:space="preserve">Ống </v>
          </cell>
          <cell r="L1145" t="str">
            <v>C3</v>
          </cell>
          <cell r="M1145" t="str">
            <v>D225</v>
          </cell>
          <cell r="N1145" t="str">
            <v>123110003225</v>
          </cell>
          <cell r="O1145" t="str">
            <v>Ống u.PVC CP C3 PN8 D225</v>
          </cell>
          <cell r="P1145" t="str">
            <v>m.</v>
          </cell>
          <cell r="R1145" t="str">
            <v>OCP</v>
          </cell>
          <cell r="T1145" t="str">
            <v>D</v>
          </cell>
          <cell r="U1145">
            <v>8</v>
          </cell>
          <cell r="V1145">
            <v>3</v>
          </cell>
          <cell r="W1145">
            <v>1</v>
          </cell>
          <cell r="X1145" t="str">
            <v>225</v>
          </cell>
          <cell r="Y1145">
            <v>0</v>
          </cell>
          <cell r="Z1145" t="str">
            <v>106031225225</v>
          </cell>
          <cell r="AA1145" t="str">
            <v>Ống u.PVC CP C3 PN8 D225</v>
          </cell>
          <cell r="AB1145">
            <v>12</v>
          </cell>
          <cell r="AC1145" t="b">
            <v>1</v>
          </cell>
          <cell r="AD1145" t="e">
            <v>#N/A</v>
          </cell>
        </row>
        <row r="1146">
          <cell r="D1146" t="str">
            <v>91O3250</v>
          </cell>
          <cell r="E1146" t="str">
            <v>ống PVC CP C3 D250</v>
          </cell>
          <cell r="F1146">
            <v>23110</v>
          </cell>
          <cell r="G1146" t="str">
            <v xml:space="preserve">CPỐng </v>
          </cell>
          <cell r="I1146" t="str">
            <v xml:space="preserve">Ống </v>
          </cell>
          <cell r="J1146" t="str">
            <v>CP</v>
          </cell>
          <cell r="K1146" t="str">
            <v xml:space="preserve">Ống </v>
          </cell>
          <cell r="L1146" t="str">
            <v>C3</v>
          </cell>
          <cell r="M1146" t="str">
            <v>D250</v>
          </cell>
          <cell r="N1146" t="str">
            <v>123110003250</v>
          </cell>
          <cell r="O1146" t="str">
            <v>Ống u.PVC CP C3 PN8 D250</v>
          </cell>
          <cell r="P1146" t="str">
            <v>m.</v>
          </cell>
          <cell r="R1146" t="str">
            <v>OCP</v>
          </cell>
          <cell r="T1146" t="str">
            <v>D</v>
          </cell>
          <cell r="U1146">
            <v>8</v>
          </cell>
          <cell r="V1146">
            <v>3</v>
          </cell>
          <cell r="W1146">
            <v>0</v>
          </cell>
          <cell r="X1146">
            <v>250</v>
          </cell>
          <cell r="Y1146">
            <v>0</v>
          </cell>
          <cell r="Z1146" t="str">
            <v>106030250250</v>
          </cell>
          <cell r="AA1146" t="str">
            <v>Ống u.PVC CP C3 PN8 D250</v>
          </cell>
          <cell r="AB1146">
            <v>12</v>
          </cell>
          <cell r="AC1146" t="b">
            <v>1</v>
          </cell>
          <cell r="AD1146" t="e">
            <v>#N/A</v>
          </cell>
        </row>
        <row r="1147">
          <cell r="D1147" t="str">
            <v>91O3280</v>
          </cell>
          <cell r="E1147" t="str">
            <v>ống PVC CP C3 D280</v>
          </cell>
          <cell r="F1147">
            <v>23110</v>
          </cell>
          <cell r="G1147" t="str">
            <v xml:space="preserve">CPỐng </v>
          </cell>
          <cell r="I1147" t="str">
            <v xml:space="preserve">Ống </v>
          </cell>
          <cell r="J1147" t="str">
            <v>CP</v>
          </cell>
          <cell r="K1147" t="str">
            <v xml:space="preserve">Ống </v>
          </cell>
          <cell r="L1147" t="str">
            <v>C3</v>
          </cell>
          <cell r="M1147" t="str">
            <v>D280</v>
          </cell>
          <cell r="N1147" t="str">
            <v>123110003280</v>
          </cell>
          <cell r="O1147" t="str">
            <v>Ống u.PVC CP C3 PN8 D280</v>
          </cell>
          <cell r="P1147" t="str">
            <v>m.</v>
          </cell>
          <cell r="R1147" t="str">
            <v>OCP</v>
          </cell>
          <cell r="T1147" t="str">
            <v>D</v>
          </cell>
          <cell r="U1147">
            <v>8</v>
          </cell>
          <cell r="V1147">
            <v>3</v>
          </cell>
          <cell r="W1147">
            <v>1</v>
          </cell>
          <cell r="X1147" t="str">
            <v>280</v>
          </cell>
          <cell r="Y1147">
            <v>0</v>
          </cell>
          <cell r="Z1147" t="str">
            <v>106031280280</v>
          </cell>
          <cell r="AA1147" t="str">
            <v>Ống u.PVC CP C3 PN8 D280</v>
          </cell>
          <cell r="AB1147">
            <v>12</v>
          </cell>
          <cell r="AC1147" t="b">
            <v>1</v>
          </cell>
          <cell r="AD1147" t="e">
            <v>#N/A</v>
          </cell>
        </row>
        <row r="1148">
          <cell r="D1148" t="str">
            <v>91O3315</v>
          </cell>
          <cell r="E1148" t="str">
            <v>ống PVC CP C3 D315</v>
          </cell>
          <cell r="F1148">
            <v>23110</v>
          </cell>
          <cell r="G1148" t="str">
            <v xml:space="preserve">CPỐng </v>
          </cell>
          <cell r="I1148" t="str">
            <v xml:space="preserve">Ống </v>
          </cell>
          <cell r="J1148" t="str">
            <v>CP</v>
          </cell>
          <cell r="K1148" t="str">
            <v xml:space="preserve">Ống </v>
          </cell>
          <cell r="L1148" t="str">
            <v>C3</v>
          </cell>
          <cell r="M1148" t="str">
            <v>D315</v>
          </cell>
          <cell r="N1148" t="str">
            <v>123110003315</v>
          </cell>
          <cell r="O1148" t="str">
            <v>Ống u.PVC CP C3 PN8 D315</v>
          </cell>
          <cell r="P1148" t="str">
            <v>m.</v>
          </cell>
          <cell r="R1148" t="str">
            <v>OCP</v>
          </cell>
          <cell r="T1148" t="str">
            <v>D</v>
          </cell>
          <cell r="U1148">
            <v>8</v>
          </cell>
          <cell r="V1148">
            <v>3</v>
          </cell>
          <cell r="W1148">
            <v>1</v>
          </cell>
          <cell r="X1148" t="str">
            <v>315</v>
          </cell>
          <cell r="Y1148">
            <v>0</v>
          </cell>
          <cell r="Z1148" t="str">
            <v>106031315315</v>
          </cell>
          <cell r="AA1148" t="str">
            <v>Ống u.PVC CP C3 PN8 D315</v>
          </cell>
          <cell r="AB1148">
            <v>12</v>
          </cell>
          <cell r="AC1148" t="b">
            <v>1</v>
          </cell>
          <cell r="AD1148" t="e">
            <v>#N/A</v>
          </cell>
        </row>
        <row r="1149">
          <cell r="D1149" t="str">
            <v>91O3355</v>
          </cell>
          <cell r="E1149" t="str">
            <v>ống PVC CP C3 D355</v>
          </cell>
          <cell r="F1149">
            <v>23110</v>
          </cell>
          <cell r="G1149" t="str">
            <v xml:space="preserve">CPỐng </v>
          </cell>
          <cell r="I1149" t="str">
            <v xml:space="preserve">Ống </v>
          </cell>
          <cell r="J1149" t="str">
            <v>CP</v>
          </cell>
          <cell r="K1149" t="str">
            <v xml:space="preserve">Ống </v>
          </cell>
          <cell r="L1149" t="str">
            <v>C3</v>
          </cell>
          <cell r="M1149" t="str">
            <v>D355</v>
          </cell>
          <cell r="N1149" t="str">
            <v>123110003355</v>
          </cell>
          <cell r="O1149" t="str">
            <v>Ống u.PVC CP C3 PNChưa có D355</v>
          </cell>
          <cell r="P1149" t="str">
            <v>m.</v>
          </cell>
          <cell r="R1149" t="str">
            <v>OCP</v>
          </cell>
          <cell r="T1149" t="str">
            <v>D</v>
          </cell>
          <cell r="U1149" t="str">
            <v>Chưa có</v>
          </cell>
          <cell r="V1149">
            <v>3</v>
          </cell>
          <cell r="W1149">
            <v>1</v>
          </cell>
          <cell r="X1149" t="str">
            <v>355</v>
          </cell>
          <cell r="Y1149">
            <v>0</v>
          </cell>
          <cell r="Z1149" t="str">
            <v>106031355355</v>
          </cell>
          <cell r="AA1149" t="str">
            <v>Ống u.PVC CP C3 PNChưa có D355</v>
          </cell>
          <cell r="AB1149">
            <v>12</v>
          </cell>
          <cell r="AC1149" t="b">
            <v>1</v>
          </cell>
          <cell r="AD1149" t="e">
            <v>#N/A</v>
          </cell>
        </row>
        <row r="1150">
          <cell r="D1150" t="str">
            <v>91O3400</v>
          </cell>
          <cell r="E1150" t="str">
            <v>ống PVC CP C3 D400</v>
          </cell>
          <cell r="F1150">
            <v>23110</v>
          </cell>
          <cell r="G1150" t="str">
            <v xml:space="preserve">CPỐng </v>
          </cell>
          <cell r="I1150" t="str">
            <v xml:space="preserve">Ống </v>
          </cell>
          <cell r="J1150" t="str">
            <v>CP</v>
          </cell>
          <cell r="K1150" t="str">
            <v xml:space="preserve">Ống </v>
          </cell>
          <cell r="L1150" t="str">
            <v>C3</v>
          </cell>
          <cell r="M1150" t="str">
            <v>D400</v>
          </cell>
          <cell r="N1150" t="str">
            <v>123110003400</v>
          </cell>
          <cell r="O1150" t="str">
            <v>Ống u.PVC CP C3 PNChưa có D400</v>
          </cell>
          <cell r="P1150" t="str">
            <v>m.</v>
          </cell>
          <cell r="R1150" t="str">
            <v>OCP</v>
          </cell>
          <cell r="T1150" t="str">
            <v>D</v>
          </cell>
          <cell r="U1150" t="str">
            <v>Chưa có</v>
          </cell>
          <cell r="V1150">
            <v>3</v>
          </cell>
          <cell r="W1150">
            <v>1</v>
          </cell>
          <cell r="X1150" t="str">
            <v>400</v>
          </cell>
          <cell r="Y1150">
            <v>0</v>
          </cell>
          <cell r="Z1150" t="str">
            <v>106031400400</v>
          </cell>
          <cell r="AA1150" t="str">
            <v>Ống u.PVC CP C3 PNChưa có D400</v>
          </cell>
          <cell r="AB1150">
            <v>12</v>
          </cell>
          <cell r="AC1150" t="b">
            <v>1</v>
          </cell>
          <cell r="AD1150" t="e">
            <v>#N/A</v>
          </cell>
        </row>
        <row r="1151">
          <cell r="D1151" t="str">
            <v>91O3450</v>
          </cell>
          <cell r="E1151" t="str">
            <v>ống PVC CP C3 D450</v>
          </cell>
          <cell r="F1151">
            <v>23110</v>
          </cell>
          <cell r="G1151" t="str">
            <v xml:space="preserve">CPỐng </v>
          </cell>
          <cell r="I1151" t="str">
            <v xml:space="preserve">Ống </v>
          </cell>
          <cell r="J1151" t="str">
            <v>CP</v>
          </cell>
          <cell r="K1151" t="str">
            <v xml:space="preserve">Ống </v>
          </cell>
          <cell r="L1151" t="str">
            <v>C3</v>
          </cell>
          <cell r="M1151" t="str">
            <v>D450</v>
          </cell>
          <cell r="N1151" t="str">
            <v>123110003450</v>
          </cell>
          <cell r="O1151" t="str">
            <v>Ống u.PVC CP C3 PNChưa có D450</v>
          </cell>
          <cell r="P1151" t="str">
            <v>m.</v>
          </cell>
          <cell r="R1151" t="str">
            <v>OCP</v>
          </cell>
          <cell r="T1151" t="str">
            <v>D</v>
          </cell>
          <cell r="U1151" t="str">
            <v>Chưa có</v>
          </cell>
          <cell r="V1151">
            <v>3</v>
          </cell>
          <cell r="W1151">
            <v>1</v>
          </cell>
          <cell r="X1151" t="str">
            <v>450</v>
          </cell>
          <cell r="Y1151">
            <v>0</v>
          </cell>
          <cell r="Z1151" t="str">
            <v>106031450450</v>
          </cell>
          <cell r="AA1151" t="str">
            <v>Ống u.PVC CP C3 PNChưa có D450</v>
          </cell>
          <cell r="AB1151">
            <v>12</v>
          </cell>
          <cell r="AC1151" t="b">
            <v>1</v>
          </cell>
          <cell r="AD1151" t="e">
            <v>#N/A</v>
          </cell>
        </row>
        <row r="1152">
          <cell r="D1152" t="str">
            <v>91O3630</v>
          </cell>
          <cell r="E1152" t="str">
            <v>ống PVC CP C3 D630</v>
          </cell>
          <cell r="F1152">
            <v>23110</v>
          </cell>
          <cell r="G1152" t="str">
            <v xml:space="preserve">CPỐng </v>
          </cell>
          <cell r="I1152" t="str">
            <v xml:space="preserve">Ống </v>
          </cell>
          <cell r="J1152" t="str">
            <v>CP</v>
          </cell>
          <cell r="K1152" t="str">
            <v xml:space="preserve">Ống </v>
          </cell>
          <cell r="L1152" t="str">
            <v>C3</v>
          </cell>
          <cell r="M1152" t="str">
            <v>D630</v>
          </cell>
          <cell r="N1152" t="str">
            <v>123110003630</v>
          </cell>
          <cell r="O1152" t="str">
            <v>Ống u.PVC CP C3 PNChưa có D630</v>
          </cell>
          <cell r="P1152" t="str">
            <v>m.</v>
          </cell>
          <cell r="R1152" t="str">
            <v>OCP</v>
          </cell>
          <cell r="T1152" t="str">
            <v>D</v>
          </cell>
          <cell r="U1152" t="str">
            <v>Chưa có</v>
          </cell>
          <cell r="V1152">
            <v>3</v>
          </cell>
          <cell r="W1152">
            <v>1</v>
          </cell>
          <cell r="X1152" t="str">
            <v>630</v>
          </cell>
          <cell r="Y1152">
            <v>0</v>
          </cell>
          <cell r="Z1152" t="str">
            <v>106031630630</v>
          </cell>
          <cell r="AA1152" t="str">
            <v>Ống u.PVC CP C3 PNChưa có D630</v>
          </cell>
          <cell r="AB1152">
            <v>12</v>
          </cell>
          <cell r="AC1152" t="b">
            <v>1</v>
          </cell>
          <cell r="AD1152" t="e">
            <v>#N/A</v>
          </cell>
        </row>
        <row r="1153">
          <cell r="D1153" t="str">
            <v>91O434</v>
          </cell>
          <cell r="E1153" t="str">
            <v>ống PVC CP C4 D34</v>
          </cell>
          <cell r="F1153">
            <v>23110</v>
          </cell>
          <cell r="G1153" t="str">
            <v xml:space="preserve">CPỐng </v>
          </cell>
          <cell r="I1153" t="str">
            <v xml:space="preserve">Ống </v>
          </cell>
          <cell r="J1153" t="str">
            <v>CP</v>
          </cell>
          <cell r="K1153" t="str">
            <v xml:space="preserve">Ống </v>
          </cell>
          <cell r="L1153" t="str">
            <v>C4</v>
          </cell>
          <cell r="M1153" t="str">
            <v>D34</v>
          </cell>
          <cell r="N1153" t="str">
            <v>123110004034</v>
          </cell>
          <cell r="O1153" t="str">
            <v>Ống u.PVC CP C4 PN25 D34</v>
          </cell>
          <cell r="P1153" t="str">
            <v>m.</v>
          </cell>
          <cell r="R1153" t="str">
            <v>OCP</v>
          </cell>
          <cell r="T1153" t="str">
            <v>D</v>
          </cell>
          <cell r="U1153">
            <v>25</v>
          </cell>
          <cell r="V1153">
            <v>4</v>
          </cell>
          <cell r="W1153">
            <v>0</v>
          </cell>
          <cell r="X1153">
            <v>34</v>
          </cell>
          <cell r="Y1153">
            <v>0</v>
          </cell>
          <cell r="Z1153" t="str">
            <v>106040034034</v>
          </cell>
          <cell r="AA1153" t="str">
            <v>Ống u.PVC CP C4 PN25 D34</v>
          </cell>
          <cell r="AB1153">
            <v>12</v>
          </cell>
          <cell r="AC1153" t="b">
            <v>1</v>
          </cell>
          <cell r="AD1153" t="e">
            <v>#N/A</v>
          </cell>
        </row>
        <row r="1154">
          <cell r="D1154" t="str">
            <v>91O442</v>
          </cell>
          <cell r="E1154" t="str">
            <v>ống PVC CP C4 D42</v>
          </cell>
          <cell r="F1154">
            <v>23110</v>
          </cell>
          <cell r="G1154" t="str">
            <v xml:space="preserve">CPỐng </v>
          </cell>
          <cell r="I1154" t="str">
            <v xml:space="preserve">Ống </v>
          </cell>
          <cell r="J1154" t="str">
            <v>CP</v>
          </cell>
          <cell r="K1154" t="str">
            <v xml:space="preserve">Ống </v>
          </cell>
          <cell r="L1154" t="str">
            <v>C4</v>
          </cell>
          <cell r="M1154" t="str">
            <v>D42</v>
          </cell>
          <cell r="N1154" t="str">
            <v>123110004042</v>
          </cell>
          <cell r="O1154" t="str">
            <v>Ống u.PVC CP C4 PN16 D42</v>
          </cell>
          <cell r="P1154" t="str">
            <v>m.</v>
          </cell>
          <cell r="R1154" t="str">
            <v>OCP</v>
          </cell>
          <cell r="T1154" t="str">
            <v>D</v>
          </cell>
          <cell r="U1154">
            <v>16</v>
          </cell>
          <cell r="V1154">
            <v>4</v>
          </cell>
          <cell r="W1154">
            <v>0</v>
          </cell>
          <cell r="X1154">
            <v>42</v>
          </cell>
          <cell r="Y1154">
            <v>0</v>
          </cell>
          <cell r="Z1154" t="str">
            <v>106040042042</v>
          </cell>
          <cell r="AA1154" t="str">
            <v>Ống u.PVC CP C4 PN16 D42</v>
          </cell>
          <cell r="AB1154">
            <v>12</v>
          </cell>
          <cell r="AC1154" t="b">
            <v>1</v>
          </cell>
          <cell r="AD1154" t="e">
            <v>#N/A</v>
          </cell>
        </row>
        <row r="1155">
          <cell r="D1155" t="str">
            <v>91O448</v>
          </cell>
          <cell r="E1155" t="str">
            <v>ống PVC CP C4 D48</v>
          </cell>
          <cell r="F1155">
            <v>23110</v>
          </cell>
          <cell r="G1155" t="str">
            <v xml:space="preserve">CPỐng </v>
          </cell>
          <cell r="I1155" t="str">
            <v xml:space="preserve">Ống </v>
          </cell>
          <cell r="J1155" t="str">
            <v>CP</v>
          </cell>
          <cell r="K1155" t="str">
            <v xml:space="preserve">Ống </v>
          </cell>
          <cell r="L1155" t="str">
            <v>C4</v>
          </cell>
          <cell r="M1155" t="str">
            <v>D48</v>
          </cell>
          <cell r="N1155" t="str">
            <v>123110004048</v>
          </cell>
          <cell r="O1155" t="str">
            <v>Ống u.PVC CP C4 PN16 D48</v>
          </cell>
          <cell r="P1155" t="str">
            <v>m.</v>
          </cell>
          <cell r="R1155" t="str">
            <v>OCP</v>
          </cell>
          <cell r="T1155" t="str">
            <v>D</v>
          </cell>
          <cell r="U1155">
            <v>16</v>
          </cell>
          <cell r="V1155">
            <v>4</v>
          </cell>
          <cell r="W1155">
            <v>1</v>
          </cell>
          <cell r="X1155" t="str">
            <v>48</v>
          </cell>
          <cell r="Y1155">
            <v>0</v>
          </cell>
          <cell r="Z1155" t="str">
            <v>106041048048</v>
          </cell>
          <cell r="AA1155" t="str">
            <v>Ống u.PVC CP C4 PN16 D48</v>
          </cell>
          <cell r="AB1155">
            <v>12</v>
          </cell>
          <cell r="AC1155" t="b">
            <v>1</v>
          </cell>
          <cell r="AD1155" t="e">
            <v>#N/A</v>
          </cell>
        </row>
        <row r="1156">
          <cell r="D1156" t="str">
            <v>91O460</v>
          </cell>
          <cell r="E1156" t="str">
            <v>ống PVC CP C4 D60</v>
          </cell>
          <cell r="F1156">
            <v>23110</v>
          </cell>
          <cell r="G1156" t="str">
            <v xml:space="preserve">CPỐng </v>
          </cell>
          <cell r="I1156" t="str">
            <v xml:space="preserve">Ống </v>
          </cell>
          <cell r="J1156" t="str">
            <v>CP</v>
          </cell>
          <cell r="K1156" t="str">
            <v xml:space="preserve">Ống </v>
          </cell>
          <cell r="L1156" t="str">
            <v>C4</v>
          </cell>
          <cell r="M1156" t="str">
            <v>D60</v>
          </cell>
          <cell r="N1156" t="str">
            <v>123110004060</v>
          </cell>
          <cell r="O1156" t="str">
            <v>Ống u.PVC CP C4 PN12,5 D60</v>
          </cell>
          <cell r="P1156" t="str">
            <v>m.</v>
          </cell>
          <cell r="R1156" t="str">
            <v>OCP</v>
          </cell>
          <cell r="T1156" t="str">
            <v>D</v>
          </cell>
          <cell r="U1156">
            <v>12.5</v>
          </cell>
          <cell r="V1156">
            <v>4</v>
          </cell>
          <cell r="W1156">
            <v>1</v>
          </cell>
          <cell r="X1156" t="str">
            <v>60</v>
          </cell>
          <cell r="Y1156">
            <v>0</v>
          </cell>
          <cell r="Z1156" t="str">
            <v>106041060060</v>
          </cell>
          <cell r="AA1156" t="str">
            <v>Ống u.PVC CP C4 PN12,5 D60</v>
          </cell>
          <cell r="AB1156">
            <v>12</v>
          </cell>
          <cell r="AC1156" t="b">
            <v>1</v>
          </cell>
          <cell r="AD1156" t="e">
            <v>#N/A</v>
          </cell>
        </row>
        <row r="1157">
          <cell r="D1157" t="str">
            <v>91O475</v>
          </cell>
          <cell r="E1157" t="str">
            <v>ống PVC CP C4 D75</v>
          </cell>
          <cell r="F1157">
            <v>23110</v>
          </cell>
          <cell r="G1157" t="str">
            <v xml:space="preserve">CPỐng </v>
          </cell>
          <cell r="I1157" t="str">
            <v xml:space="preserve">Ống </v>
          </cell>
          <cell r="J1157" t="str">
            <v>CP</v>
          </cell>
          <cell r="K1157" t="str">
            <v xml:space="preserve">Ống </v>
          </cell>
          <cell r="L1157" t="str">
            <v>C4</v>
          </cell>
          <cell r="M1157" t="str">
            <v>D75</v>
          </cell>
          <cell r="N1157" t="str">
            <v>123110004075</v>
          </cell>
          <cell r="O1157" t="str">
            <v>Ống u.PVC CP C4 PN12,5 D75</v>
          </cell>
          <cell r="P1157" t="str">
            <v>m.</v>
          </cell>
          <cell r="R1157" t="str">
            <v>OCP</v>
          </cell>
          <cell r="T1157" t="str">
            <v>D</v>
          </cell>
          <cell r="U1157">
            <v>12.5</v>
          </cell>
          <cell r="V1157">
            <v>4</v>
          </cell>
          <cell r="W1157">
            <v>1</v>
          </cell>
          <cell r="X1157" t="str">
            <v>75</v>
          </cell>
          <cell r="Y1157">
            <v>0</v>
          </cell>
          <cell r="Z1157" t="str">
            <v>106041075075</v>
          </cell>
          <cell r="AA1157" t="str">
            <v>Ống u.PVC CP C4 PN12,5 D75</v>
          </cell>
          <cell r="AB1157">
            <v>12</v>
          </cell>
          <cell r="AC1157" t="b">
            <v>1</v>
          </cell>
          <cell r="AD1157" t="e">
            <v>#N/A</v>
          </cell>
        </row>
        <row r="1158">
          <cell r="D1158" t="str">
            <v>91O490</v>
          </cell>
          <cell r="E1158" t="str">
            <v>ống PVC CP C4 D90</v>
          </cell>
          <cell r="F1158">
            <v>23110</v>
          </cell>
          <cell r="G1158" t="str">
            <v xml:space="preserve">CPỐng </v>
          </cell>
          <cell r="I1158" t="str">
            <v xml:space="preserve">Ống </v>
          </cell>
          <cell r="J1158" t="str">
            <v>CP</v>
          </cell>
          <cell r="K1158" t="str">
            <v xml:space="preserve">Ống </v>
          </cell>
          <cell r="L1158" t="str">
            <v>C4</v>
          </cell>
          <cell r="M1158" t="str">
            <v>D90</v>
          </cell>
          <cell r="N1158" t="str">
            <v>123110004090</v>
          </cell>
          <cell r="O1158" t="str">
            <v>Ống u.PVC CP C4 PN10 D90</v>
          </cell>
          <cell r="P1158" t="str">
            <v>m.</v>
          </cell>
          <cell r="R1158" t="str">
            <v>OCP</v>
          </cell>
          <cell r="T1158" t="str">
            <v>D</v>
          </cell>
          <cell r="U1158">
            <v>10</v>
          </cell>
          <cell r="V1158">
            <v>4</v>
          </cell>
          <cell r="W1158">
            <v>1</v>
          </cell>
          <cell r="X1158" t="str">
            <v>90</v>
          </cell>
          <cell r="Y1158">
            <v>0</v>
          </cell>
          <cell r="Z1158" t="str">
            <v>106041090090</v>
          </cell>
          <cell r="AA1158" t="str">
            <v>Ống u.PVC CP C4 PN10 D90</v>
          </cell>
          <cell r="AB1158">
            <v>12</v>
          </cell>
          <cell r="AC1158" t="b">
            <v>1</v>
          </cell>
          <cell r="AD1158" t="e">
            <v>#N/A</v>
          </cell>
        </row>
        <row r="1159">
          <cell r="D1159" t="str">
            <v>91O4110</v>
          </cell>
          <cell r="E1159" t="str">
            <v>ống PVC CP C4 D110</v>
          </cell>
          <cell r="F1159">
            <v>23110</v>
          </cell>
          <cell r="G1159" t="str">
            <v xml:space="preserve">CPỐng </v>
          </cell>
          <cell r="I1159" t="str">
            <v xml:space="preserve">Ống </v>
          </cell>
          <cell r="J1159" t="str">
            <v>CP</v>
          </cell>
          <cell r="K1159" t="str">
            <v xml:space="preserve">Ống </v>
          </cell>
          <cell r="L1159" t="str">
            <v>C4</v>
          </cell>
          <cell r="M1159" t="str">
            <v>D110</v>
          </cell>
          <cell r="N1159" t="str">
            <v>123110004110</v>
          </cell>
          <cell r="O1159" t="str">
            <v>Ống u.PVC CP C4 PN10 D110</v>
          </cell>
          <cell r="P1159" t="str">
            <v>m.</v>
          </cell>
          <cell r="R1159" t="str">
            <v>OCP</v>
          </cell>
          <cell r="T1159" t="str">
            <v>D</v>
          </cell>
          <cell r="U1159">
            <v>10</v>
          </cell>
          <cell r="V1159">
            <v>4</v>
          </cell>
          <cell r="W1159">
            <v>1</v>
          </cell>
          <cell r="X1159" t="str">
            <v>110</v>
          </cell>
          <cell r="Y1159">
            <v>0</v>
          </cell>
          <cell r="Z1159" t="str">
            <v>106041110110</v>
          </cell>
          <cell r="AA1159" t="str">
            <v>Ống u.PVC CP C4 PN10 D110</v>
          </cell>
          <cell r="AB1159">
            <v>12</v>
          </cell>
          <cell r="AC1159" t="b">
            <v>1</v>
          </cell>
          <cell r="AD1159" t="e">
            <v>#N/A</v>
          </cell>
        </row>
        <row r="1160">
          <cell r="D1160" t="str">
            <v>91O4125</v>
          </cell>
          <cell r="E1160" t="str">
            <v>ống PVC CP C4 D125</v>
          </cell>
          <cell r="F1160">
            <v>23110</v>
          </cell>
          <cell r="G1160" t="str">
            <v xml:space="preserve">CPỐng </v>
          </cell>
          <cell r="I1160" t="str">
            <v xml:space="preserve">Ống </v>
          </cell>
          <cell r="J1160" t="str">
            <v>CP</v>
          </cell>
          <cell r="K1160" t="str">
            <v xml:space="preserve">Ống </v>
          </cell>
          <cell r="L1160" t="str">
            <v>C4</v>
          </cell>
          <cell r="M1160" t="str">
            <v>D125</v>
          </cell>
          <cell r="N1160" t="str">
            <v>123110004125</v>
          </cell>
          <cell r="O1160" t="str">
            <v>Ống u.PVC CP C4 PN10 D125</v>
          </cell>
          <cell r="P1160" t="str">
            <v>m.</v>
          </cell>
          <cell r="R1160" t="str">
            <v>OCP</v>
          </cell>
          <cell r="T1160" t="str">
            <v>D</v>
          </cell>
          <cell r="U1160">
            <v>10</v>
          </cell>
          <cell r="V1160">
            <v>4</v>
          </cell>
          <cell r="W1160">
            <v>1</v>
          </cell>
          <cell r="X1160" t="str">
            <v>125</v>
          </cell>
          <cell r="Y1160">
            <v>0</v>
          </cell>
          <cell r="Z1160" t="str">
            <v>106041125125</v>
          </cell>
          <cell r="AA1160" t="str">
            <v>Ống u.PVC CP C4 PN10 D125</v>
          </cell>
          <cell r="AB1160">
            <v>12</v>
          </cell>
          <cell r="AC1160" t="b">
            <v>1</v>
          </cell>
          <cell r="AD1160" t="e">
            <v>#N/A</v>
          </cell>
        </row>
        <row r="1161">
          <cell r="D1161" t="str">
            <v>91O4140</v>
          </cell>
          <cell r="E1161" t="str">
            <v>ống PVC CP C4 D140</v>
          </cell>
          <cell r="F1161">
            <v>23110</v>
          </cell>
          <cell r="G1161" t="str">
            <v xml:space="preserve">CPỐng </v>
          </cell>
          <cell r="I1161" t="str">
            <v xml:space="preserve">Ống </v>
          </cell>
          <cell r="J1161" t="str">
            <v>CP</v>
          </cell>
          <cell r="K1161" t="str">
            <v xml:space="preserve">Ống </v>
          </cell>
          <cell r="L1161" t="str">
            <v>C4</v>
          </cell>
          <cell r="M1161" t="str">
            <v>D140</v>
          </cell>
          <cell r="N1161" t="str">
            <v>123110004140</v>
          </cell>
          <cell r="O1161" t="str">
            <v>Ống u.PVC CP C4 PN10 D140</v>
          </cell>
          <cell r="P1161" t="str">
            <v>m.</v>
          </cell>
          <cell r="R1161" t="str">
            <v>OCP</v>
          </cell>
          <cell r="T1161" t="str">
            <v>D</v>
          </cell>
          <cell r="U1161">
            <v>10</v>
          </cell>
          <cell r="V1161">
            <v>4</v>
          </cell>
          <cell r="W1161">
            <v>1</v>
          </cell>
          <cell r="X1161" t="str">
            <v>140</v>
          </cell>
          <cell r="Y1161">
            <v>0</v>
          </cell>
          <cell r="Z1161" t="str">
            <v>106041140140</v>
          </cell>
          <cell r="AA1161" t="str">
            <v>Ống u.PVC CP C4 PN10 D140</v>
          </cell>
          <cell r="AB1161">
            <v>12</v>
          </cell>
          <cell r="AC1161" t="b">
            <v>1</v>
          </cell>
          <cell r="AD1161" t="e">
            <v>#N/A</v>
          </cell>
        </row>
        <row r="1162">
          <cell r="D1162" t="str">
            <v>91O4160</v>
          </cell>
          <cell r="E1162" t="str">
            <v>ống PVC CP C4 D160</v>
          </cell>
          <cell r="F1162">
            <v>23110</v>
          </cell>
          <cell r="G1162" t="str">
            <v xml:space="preserve">CPỐng </v>
          </cell>
          <cell r="I1162" t="str">
            <v xml:space="preserve">Ống </v>
          </cell>
          <cell r="J1162" t="str">
            <v>CP</v>
          </cell>
          <cell r="K1162" t="str">
            <v xml:space="preserve">Ống </v>
          </cell>
          <cell r="L1162" t="str">
            <v>C4</v>
          </cell>
          <cell r="M1162" t="str">
            <v>D160</v>
          </cell>
          <cell r="N1162" t="str">
            <v>123110004160</v>
          </cell>
          <cell r="O1162" t="str">
            <v>Ống u.PVC CP C4 PN10 D160</v>
          </cell>
          <cell r="P1162" t="str">
            <v>m.</v>
          </cell>
          <cell r="R1162" t="str">
            <v>OCP</v>
          </cell>
          <cell r="T1162" t="str">
            <v>D</v>
          </cell>
          <cell r="U1162">
            <v>10</v>
          </cell>
          <cell r="V1162">
            <v>4</v>
          </cell>
          <cell r="W1162">
            <v>1</v>
          </cell>
          <cell r="X1162" t="str">
            <v>160</v>
          </cell>
          <cell r="Y1162">
            <v>0</v>
          </cell>
          <cell r="Z1162" t="str">
            <v>106041160160</v>
          </cell>
          <cell r="AA1162" t="str">
            <v>Ống u.PVC CP C4 PN10 D160</v>
          </cell>
          <cell r="AB1162">
            <v>12</v>
          </cell>
          <cell r="AC1162" t="b">
            <v>1</v>
          </cell>
          <cell r="AD1162" t="e">
            <v>#N/A</v>
          </cell>
        </row>
        <row r="1163">
          <cell r="D1163" t="str">
            <v>91O4180</v>
          </cell>
          <cell r="E1163" t="str">
            <v>ống PVC CP C4 D180</v>
          </cell>
          <cell r="F1163">
            <v>23110</v>
          </cell>
          <cell r="G1163" t="str">
            <v xml:space="preserve">CPỐng </v>
          </cell>
          <cell r="I1163" t="str">
            <v xml:space="preserve">Ống </v>
          </cell>
          <cell r="J1163" t="str">
            <v>CP</v>
          </cell>
          <cell r="K1163" t="str">
            <v xml:space="preserve">Ống </v>
          </cell>
          <cell r="L1163" t="str">
            <v>C4</v>
          </cell>
          <cell r="M1163" t="str">
            <v>D180</v>
          </cell>
          <cell r="N1163" t="str">
            <v>123110004180</v>
          </cell>
          <cell r="O1163" t="str">
            <v>Ống u.PVC CP C4 PN10 D180</v>
          </cell>
          <cell r="P1163" t="str">
            <v>m.</v>
          </cell>
          <cell r="R1163" t="str">
            <v>OCP</v>
          </cell>
          <cell r="T1163" t="str">
            <v>D</v>
          </cell>
          <cell r="U1163">
            <v>10</v>
          </cell>
          <cell r="V1163">
            <v>4</v>
          </cell>
          <cell r="W1163">
            <v>1</v>
          </cell>
          <cell r="X1163" t="str">
            <v>180</v>
          </cell>
          <cell r="Y1163">
            <v>0</v>
          </cell>
          <cell r="Z1163" t="str">
            <v>106041180180</v>
          </cell>
          <cell r="AA1163" t="str">
            <v>Ống u.PVC CP C4 PN10 D180</v>
          </cell>
          <cell r="AB1163">
            <v>12</v>
          </cell>
          <cell r="AC1163" t="b">
            <v>1</v>
          </cell>
          <cell r="AD1163" t="e">
            <v>#N/A</v>
          </cell>
        </row>
        <row r="1164">
          <cell r="D1164" t="str">
            <v>91O4200</v>
          </cell>
          <cell r="E1164" t="str">
            <v>ống PVC CP C4 D200</v>
          </cell>
          <cell r="F1164">
            <v>23110</v>
          </cell>
          <cell r="G1164" t="str">
            <v xml:space="preserve">CPỐng </v>
          </cell>
          <cell r="I1164" t="str">
            <v xml:space="preserve">Ống </v>
          </cell>
          <cell r="J1164" t="str">
            <v>CP</v>
          </cell>
          <cell r="K1164" t="str">
            <v xml:space="preserve">Ống </v>
          </cell>
          <cell r="L1164" t="str">
            <v>C4</v>
          </cell>
          <cell r="M1164" t="str">
            <v>D200</v>
          </cell>
          <cell r="N1164" t="str">
            <v>123110004200</v>
          </cell>
          <cell r="O1164" t="str">
            <v>Ống u.PVC CP C4 PN10 D200</v>
          </cell>
          <cell r="P1164" t="str">
            <v>m.</v>
          </cell>
          <cell r="R1164" t="str">
            <v>OCP</v>
          </cell>
          <cell r="T1164" t="str">
            <v>D</v>
          </cell>
          <cell r="U1164">
            <v>10</v>
          </cell>
          <cell r="V1164">
            <v>4</v>
          </cell>
          <cell r="W1164">
            <v>0</v>
          </cell>
          <cell r="X1164">
            <v>200</v>
          </cell>
          <cell r="Y1164">
            <v>0</v>
          </cell>
          <cell r="Z1164" t="str">
            <v>106040200200</v>
          </cell>
          <cell r="AA1164" t="str">
            <v>Ống u.PVC CP C4 PN10 D200</v>
          </cell>
          <cell r="AB1164">
            <v>12</v>
          </cell>
          <cell r="AC1164" t="b">
            <v>1</v>
          </cell>
          <cell r="AD1164" t="e">
            <v>#N/A</v>
          </cell>
        </row>
        <row r="1165">
          <cell r="D1165" t="str">
            <v>91O4225</v>
          </cell>
          <cell r="E1165" t="str">
            <v>ống PVC CP C4 D225</v>
          </cell>
          <cell r="F1165">
            <v>23110</v>
          </cell>
          <cell r="G1165" t="str">
            <v xml:space="preserve">CPỐng </v>
          </cell>
          <cell r="I1165" t="str">
            <v xml:space="preserve">Ống </v>
          </cell>
          <cell r="J1165" t="str">
            <v>CP</v>
          </cell>
          <cell r="K1165" t="str">
            <v xml:space="preserve">Ống </v>
          </cell>
          <cell r="L1165" t="str">
            <v>C4</v>
          </cell>
          <cell r="M1165" t="str">
            <v>D225</v>
          </cell>
          <cell r="N1165" t="str">
            <v>123110004225</v>
          </cell>
          <cell r="O1165" t="str">
            <v>Ống u.PVC CP C4 PN10 D225</v>
          </cell>
          <cell r="P1165" t="str">
            <v>m.</v>
          </cell>
          <cell r="R1165" t="str">
            <v>OCP</v>
          </cell>
          <cell r="T1165" t="str">
            <v>D</v>
          </cell>
          <cell r="U1165">
            <v>10</v>
          </cell>
          <cell r="V1165">
            <v>4</v>
          </cell>
          <cell r="W1165">
            <v>1</v>
          </cell>
          <cell r="X1165" t="str">
            <v>225</v>
          </cell>
          <cell r="Y1165">
            <v>0</v>
          </cell>
          <cell r="Z1165" t="str">
            <v>106041225225</v>
          </cell>
          <cell r="AA1165" t="str">
            <v>Ống u.PVC CP C4 PN10 D225</v>
          </cell>
          <cell r="AB1165">
            <v>12</v>
          </cell>
          <cell r="AC1165" t="b">
            <v>1</v>
          </cell>
          <cell r="AD1165" t="e">
            <v>#N/A</v>
          </cell>
        </row>
        <row r="1166">
          <cell r="D1166" t="str">
            <v>91O4250</v>
          </cell>
          <cell r="E1166" t="str">
            <v>ống PVC CP C4 D250</v>
          </cell>
          <cell r="F1166">
            <v>23110</v>
          </cell>
          <cell r="G1166" t="str">
            <v xml:space="preserve">CPỐng </v>
          </cell>
          <cell r="I1166" t="str">
            <v xml:space="preserve">Ống </v>
          </cell>
          <cell r="J1166" t="str">
            <v>CP</v>
          </cell>
          <cell r="K1166" t="str">
            <v xml:space="preserve">Ống </v>
          </cell>
          <cell r="L1166" t="str">
            <v>C4</v>
          </cell>
          <cell r="M1166" t="str">
            <v>D250</v>
          </cell>
          <cell r="N1166" t="str">
            <v>123110004250</v>
          </cell>
          <cell r="O1166" t="str">
            <v>Ống u.PVC CP C4 PN10 D250</v>
          </cell>
          <cell r="P1166" t="str">
            <v>m.</v>
          </cell>
          <cell r="R1166" t="str">
            <v>OCP</v>
          </cell>
          <cell r="T1166" t="str">
            <v>D</v>
          </cell>
          <cell r="U1166">
            <v>10</v>
          </cell>
          <cell r="V1166">
            <v>4</v>
          </cell>
          <cell r="W1166">
            <v>1</v>
          </cell>
          <cell r="X1166" t="str">
            <v>250</v>
          </cell>
          <cell r="Y1166">
            <v>0</v>
          </cell>
          <cell r="Z1166" t="str">
            <v>106041250250</v>
          </cell>
          <cell r="AA1166" t="str">
            <v>Ống u.PVC CP C4 PN10 D250</v>
          </cell>
          <cell r="AB1166">
            <v>12</v>
          </cell>
          <cell r="AC1166" t="b">
            <v>1</v>
          </cell>
          <cell r="AD1166" t="e">
            <v>#N/A</v>
          </cell>
        </row>
        <row r="1167">
          <cell r="D1167" t="str">
            <v>91O4280</v>
          </cell>
          <cell r="E1167" t="str">
            <v>ống PVC CP C4 D280</v>
          </cell>
          <cell r="F1167">
            <v>23110</v>
          </cell>
          <cell r="G1167" t="str">
            <v xml:space="preserve">CPỐng </v>
          </cell>
          <cell r="I1167" t="str">
            <v xml:space="preserve">Ống </v>
          </cell>
          <cell r="J1167" t="str">
            <v>CP</v>
          </cell>
          <cell r="K1167" t="str">
            <v xml:space="preserve">Ống </v>
          </cell>
          <cell r="L1167" t="str">
            <v>C4</v>
          </cell>
          <cell r="M1167" t="str">
            <v>D280</v>
          </cell>
          <cell r="N1167" t="str">
            <v>123110004280</v>
          </cell>
          <cell r="O1167" t="str">
            <v>Ống u.PVC CP C4 PN10 D280</v>
          </cell>
          <cell r="P1167" t="str">
            <v>m.</v>
          </cell>
          <cell r="R1167" t="str">
            <v>OCP</v>
          </cell>
          <cell r="T1167" t="str">
            <v>D</v>
          </cell>
          <cell r="U1167">
            <v>10</v>
          </cell>
          <cell r="V1167">
            <v>4</v>
          </cell>
          <cell r="W1167">
            <v>1</v>
          </cell>
          <cell r="X1167" t="str">
            <v>280</v>
          </cell>
          <cell r="Y1167">
            <v>0</v>
          </cell>
          <cell r="Z1167" t="str">
            <v>106041280280</v>
          </cell>
          <cell r="AA1167" t="str">
            <v>Ống u.PVC CP C4 PN10 D280</v>
          </cell>
          <cell r="AB1167">
            <v>12</v>
          </cell>
          <cell r="AC1167" t="b">
            <v>1</v>
          </cell>
          <cell r="AD1167" t="e">
            <v>#N/A</v>
          </cell>
        </row>
        <row r="1168">
          <cell r="D1168" t="str">
            <v>91O4315</v>
          </cell>
          <cell r="E1168" t="str">
            <v>ống PVC CP C4 D315</v>
          </cell>
          <cell r="F1168">
            <v>23110</v>
          </cell>
          <cell r="G1168" t="str">
            <v xml:space="preserve">CPỐng </v>
          </cell>
          <cell r="I1168" t="str">
            <v xml:space="preserve">Ống </v>
          </cell>
          <cell r="J1168" t="str">
            <v>CP</v>
          </cell>
          <cell r="K1168" t="str">
            <v xml:space="preserve">Ống </v>
          </cell>
          <cell r="L1168" t="str">
            <v>C4</v>
          </cell>
          <cell r="M1168" t="str">
            <v>D315</v>
          </cell>
          <cell r="N1168" t="str">
            <v>123110004315</v>
          </cell>
          <cell r="O1168" t="str">
            <v>Ống u.PVC CP C4 PN10 D315</v>
          </cell>
          <cell r="P1168" t="str">
            <v>m.</v>
          </cell>
          <cell r="R1168" t="str">
            <v>OCP</v>
          </cell>
          <cell r="T1168" t="str">
            <v>D</v>
          </cell>
          <cell r="U1168">
            <v>10</v>
          </cell>
          <cell r="V1168">
            <v>4</v>
          </cell>
          <cell r="W1168">
            <v>1</v>
          </cell>
          <cell r="X1168" t="str">
            <v>315</v>
          </cell>
          <cell r="Y1168">
            <v>0</v>
          </cell>
          <cell r="Z1168" t="str">
            <v>106041315315</v>
          </cell>
          <cell r="AA1168" t="str">
            <v>Ống u.PVC CP C4 PN10 D315</v>
          </cell>
          <cell r="AB1168">
            <v>12</v>
          </cell>
          <cell r="AC1168" t="b">
            <v>1</v>
          </cell>
          <cell r="AD1168" t="e">
            <v>#N/A</v>
          </cell>
        </row>
        <row r="1169">
          <cell r="D1169" t="str">
            <v>91O4355</v>
          </cell>
          <cell r="E1169" t="str">
            <v>ống PVC CP C4 D355</v>
          </cell>
          <cell r="F1169">
            <v>23110</v>
          </cell>
          <cell r="G1169" t="str">
            <v xml:space="preserve">CPỐng </v>
          </cell>
          <cell r="I1169" t="str">
            <v xml:space="preserve">Ống </v>
          </cell>
          <cell r="J1169" t="str">
            <v>CP</v>
          </cell>
          <cell r="K1169" t="str">
            <v xml:space="preserve">Ống </v>
          </cell>
          <cell r="L1169" t="str">
            <v>C4</v>
          </cell>
          <cell r="M1169" t="str">
            <v>D355</v>
          </cell>
          <cell r="N1169" t="str">
            <v>123110004355</v>
          </cell>
          <cell r="O1169" t="str">
            <v>Ống u.PVC CP C4 PNChưa có D355</v>
          </cell>
          <cell r="P1169" t="str">
            <v>m.</v>
          </cell>
          <cell r="R1169" t="str">
            <v>OCP</v>
          </cell>
          <cell r="T1169" t="str">
            <v>D</v>
          </cell>
          <cell r="U1169" t="str">
            <v>Chưa có</v>
          </cell>
          <cell r="V1169">
            <v>4</v>
          </cell>
          <cell r="W1169">
            <v>1</v>
          </cell>
          <cell r="X1169" t="str">
            <v>355</v>
          </cell>
          <cell r="Y1169">
            <v>0</v>
          </cell>
          <cell r="Z1169" t="str">
            <v>106041355355</v>
          </cell>
          <cell r="AA1169" t="str">
            <v>Ống u.PVC CP C4 PNChưa có D355</v>
          </cell>
          <cell r="AB1169">
            <v>12</v>
          </cell>
          <cell r="AC1169" t="b">
            <v>1</v>
          </cell>
          <cell r="AD1169" t="e">
            <v>#N/A</v>
          </cell>
        </row>
        <row r="1170">
          <cell r="D1170" t="str">
            <v>91O4400</v>
          </cell>
          <cell r="E1170" t="str">
            <v>ống PVC CP C4 D400</v>
          </cell>
          <cell r="F1170">
            <v>23110</v>
          </cell>
          <cell r="G1170" t="str">
            <v xml:space="preserve">CPỐng </v>
          </cell>
          <cell r="I1170" t="str">
            <v xml:space="preserve">Ống </v>
          </cell>
          <cell r="J1170" t="str">
            <v>CP</v>
          </cell>
          <cell r="K1170" t="str">
            <v xml:space="preserve">Ống </v>
          </cell>
          <cell r="L1170" t="str">
            <v>C4</v>
          </cell>
          <cell r="M1170" t="str">
            <v>D400</v>
          </cell>
          <cell r="N1170" t="str">
            <v>123110004400</v>
          </cell>
          <cell r="O1170" t="str">
            <v>Ống u.PVC CP C4 PNChưa có D400</v>
          </cell>
          <cell r="P1170" t="str">
            <v>m.</v>
          </cell>
          <cell r="R1170" t="str">
            <v>OCP</v>
          </cell>
          <cell r="T1170" t="str">
            <v>D</v>
          </cell>
          <cell r="U1170" t="str">
            <v>Chưa có</v>
          </cell>
          <cell r="V1170">
            <v>4</v>
          </cell>
          <cell r="W1170">
            <v>1</v>
          </cell>
          <cell r="X1170" t="str">
            <v>400</v>
          </cell>
          <cell r="Y1170">
            <v>0</v>
          </cell>
          <cell r="Z1170" t="str">
            <v>106041400400</v>
          </cell>
          <cell r="AA1170" t="str">
            <v>Ống u.PVC CP C4 PNChưa có D400</v>
          </cell>
          <cell r="AB1170">
            <v>12</v>
          </cell>
          <cell r="AC1170" t="b">
            <v>1</v>
          </cell>
          <cell r="AD1170" t="e">
            <v>#N/A</v>
          </cell>
        </row>
        <row r="1171">
          <cell r="D1171" t="str">
            <v>91O4450</v>
          </cell>
          <cell r="E1171" t="str">
            <v>ống PVC CP C4 D450</v>
          </cell>
          <cell r="F1171">
            <v>23110</v>
          </cell>
          <cell r="G1171" t="str">
            <v xml:space="preserve">CPỐng </v>
          </cell>
          <cell r="I1171" t="str">
            <v xml:space="preserve">Ống </v>
          </cell>
          <cell r="J1171" t="str">
            <v>CP</v>
          </cell>
          <cell r="K1171" t="str">
            <v xml:space="preserve">Ống </v>
          </cell>
          <cell r="L1171" t="str">
            <v>C4</v>
          </cell>
          <cell r="M1171" t="str">
            <v>D450</v>
          </cell>
          <cell r="N1171" t="str">
            <v>123110004450</v>
          </cell>
          <cell r="O1171" t="str">
            <v>Ống u.PVC CP C4 PNChưa có D450</v>
          </cell>
          <cell r="P1171" t="str">
            <v>m.</v>
          </cell>
          <cell r="R1171" t="str">
            <v>OCP</v>
          </cell>
          <cell r="T1171" t="str">
            <v>D</v>
          </cell>
          <cell r="U1171" t="str">
            <v>Chưa có</v>
          </cell>
          <cell r="V1171">
            <v>4</v>
          </cell>
          <cell r="W1171">
            <v>1</v>
          </cell>
          <cell r="X1171" t="str">
            <v>450</v>
          </cell>
          <cell r="Y1171">
            <v>0</v>
          </cell>
          <cell r="Z1171" t="str">
            <v>106041450450</v>
          </cell>
          <cell r="AA1171" t="str">
            <v>Ống u.PVC CP C4 PNChưa có D450</v>
          </cell>
          <cell r="AB1171">
            <v>12</v>
          </cell>
          <cell r="AC1171" t="b">
            <v>1</v>
          </cell>
          <cell r="AD1171" t="e">
            <v>#N/A</v>
          </cell>
        </row>
        <row r="1172">
          <cell r="D1172" t="str">
            <v>91O5200</v>
          </cell>
          <cell r="E1172" t="str">
            <v>ống PVC CP C5 D200</v>
          </cell>
          <cell r="F1172">
            <v>23110</v>
          </cell>
          <cell r="G1172" t="str">
            <v xml:space="preserve">CPỐng </v>
          </cell>
          <cell r="I1172" t="str">
            <v xml:space="preserve">Ống </v>
          </cell>
          <cell r="J1172" t="str">
            <v>CP</v>
          </cell>
          <cell r="K1172" t="str">
            <v xml:space="preserve">Ống </v>
          </cell>
          <cell r="L1172" t="str">
            <v>C5</v>
          </cell>
          <cell r="M1172" t="str">
            <v>D200</v>
          </cell>
          <cell r="N1172" t="str">
            <v>123110005200</v>
          </cell>
          <cell r="O1172" t="str">
            <v>Ống u.PVC CP C5 PNChưa có D200</v>
          </cell>
          <cell r="P1172" t="str">
            <v>m.</v>
          </cell>
          <cell r="R1172" t="str">
            <v>OCP</v>
          </cell>
          <cell r="T1172" t="str">
            <v>D</v>
          </cell>
          <cell r="U1172" t="str">
            <v>Chưa có</v>
          </cell>
          <cell r="V1172">
            <v>5</v>
          </cell>
          <cell r="W1172">
            <v>1</v>
          </cell>
          <cell r="X1172" t="str">
            <v>200</v>
          </cell>
          <cell r="Y1172">
            <v>0</v>
          </cell>
          <cell r="Z1172" t="str">
            <v>106051200200</v>
          </cell>
          <cell r="AA1172" t="str">
            <v>Ống u.PVC CP C5 PNChưa có D200</v>
          </cell>
          <cell r="AB1172">
            <v>12</v>
          </cell>
          <cell r="AC1172" t="b">
            <v>1</v>
          </cell>
          <cell r="AD1172" t="e">
            <v>#N/A</v>
          </cell>
        </row>
        <row r="1173">
          <cell r="D1173" t="str">
            <v>91O5250</v>
          </cell>
          <cell r="E1173" t="str">
            <v>ống PVC CP C5 D250</v>
          </cell>
          <cell r="F1173">
            <v>23110</v>
          </cell>
          <cell r="G1173" t="str">
            <v xml:space="preserve">CPỐng </v>
          </cell>
          <cell r="I1173" t="str">
            <v xml:space="preserve">Ống </v>
          </cell>
          <cell r="J1173" t="str">
            <v>CP</v>
          </cell>
          <cell r="K1173" t="str">
            <v xml:space="preserve">Ống </v>
          </cell>
          <cell r="L1173" t="str">
            <v>C5</v>
          </cell>
          <cell r="M1173" t="str">
            <v>D250</v>
          </cell>
          <cell r="N1173" t="str">
            <v>123110005250</v>
          </cell>
          <cell r="O1173" t="str">
            <v>Ống u.PVC CP C5 PNChưa có D250</v>
          </cell>
          <cell r="P1173" t="str">
            <v>m.</v>
          </cell>
          <cell r="R1173" t="str">
            <v>OCP</v>
          </cell>
          <cell r="T1173" t="str">
            <v>D</v>
          </cell>
          <cell r="U1173" t="str">
            <v>Chưa có</v>
          </cell>
          <cell r="V1173">
            <v>5</v>
          </cell>
          <cell r="W1173">
            <v>1</v>
          </cell>
          <cell r="X1173" t="str">
            <v>250</v>
          </cell>
          <cell r="Y1173">
            <v>0</v>
          </cell>
          <cell r="Z1173" t="str">
            <v>106051250250</v>
          </cell>
          <cell r="AA1173" t="str">
            <v>Ống u.PVC CP C5 PNChưa có D250</v>
          </cell>
          <cell r="AB1173">
            <v>12</v>
          </cell>
          <cell r="AC1173" t="b">
            <v>1</v>
          </cell>
          <cell r="AD1173" t="e">
            <v>#N/A</v>
          </cell>
        </row>
        <row r="1174">
          <cell r="D1174" t="str">
            <v>91O5315</v>
          </cell>
          <cell r="E1174" t="str">
            <v>ống PVC CP C5 D315</v>
          </cell>
          <cell r="F1174">
            <v>23110</v>
          </cell>
          <cell r="G1174" t="str">
            <v xml:space="preserve">CPỐng </v>
          </cell>
          <cell r="I1174" t="str">
            <v xml:space="preserve">Ống </v>
          </cell>
          <cell r="J1174" t="str">
            <v>CP</v>
          </cell>
          <cell r="K1174" t="str">
            <v xml:space="preserve">Ống </v>
          </cell>
          <cell r="L1174" t="str">
            <v>C5</v>
          </cell>
          <cell r="M1174" t="str">
            <v>D315</v>
          </cell>
          <cell r="N1174" t="str">
            <v>123110005315</v>
          </cell>
          <cell r="O1174" t="str">
            <v>Ống u.PVC CP C5 PNChưa có D315</v>
          </cell>
          <cell r="P1174" t="str">
            <v>m.</v>
          </cell>
          <cell r="R1174" t="str">
            <v>OCP</v>
          </cell>
          <cell r="T1174" t="str">
            <v>D</v>
          </cell>
          <cell r="U1174" t="str">
            <v>Chưa có</v>
          </cell>
          <cell r="V1174">
            <v>5</v>
          </cell>
          <cell r="W1174">
            <v>1</v>
          </cell>
          <cell r="X1174" t="str">
            <v>315</v>
          </cell>
          <cell r="Y1174">
            <v>0</v>
          </cell>
          <cell r="Z1174" t="str">
            <v>106051315315</v>
          </cell>
          <cell r="AA1174" t="str">
            <v>Ống u.PVC CP C5 PNChưa có D315</v>
          </cell>
          <cell r="AB1174">
            <v>12</v>
          </cell>
          <cell r="AC1174" t="b">
            <v>1</v>
          </cell>
          <cell r="AD1174" t="e">
            <v>#N/A</v>
          </cell>
        </row>
        <row r="1175">
          <cell r="D1175" t="str">
            <v>91O6110</v>
          </cell>
          <cell r="E1175" t="str">
            <v>ống PVC CP C6 D110</v>
          </cell>
          <cell r="F1175">
            <v>23110</v>
          </cell>
          <cell r="G1175" t="str">
            <v xml:space="preserve">CPỐng </v>
          </cell>
          <cell r="I1175" t="str">
            <v xml:space="preserve">Ống </v>
          </cell>
          <cell r="J1175" t="str">
            <v>CP</v>
          </cell>
          <cell r="K1175" t="str">
            <v xml:space="preserve">Ống </v>
          </cell>
          <cell r="L1175" t="str">
            <v>C6</v>
          </cell>
          <cell r="M1175" t="str">
            <v>D110</v>
          </cell>
          <cell r="N1175" t="str">
            <v>123110006110</v>
          </cell>
          <cell r="O1175" t="str">
            <v>Ống u.PVC CP C6 PNChưa có D110</v>
          </cell>
          <cell r="P1175" t="str">
            <v>m.</v>
          </cell>
          <cell r="R1175" t="str">
            <v>OCP</v>
          </cell>
          <cell r="T1175" t="str">
            <v>D</v>
          </cell>
          <cell r="U1175" t="str">
            <v>Chưa có</v>
          </cell>
          <cell r="V1175">
            <v>6</v>
          </cell>
          <cell r="W1175">
            <v>0</v>
          </cell>
          <cell r="X1175">
            <v>110</v>
          </cell>
          <cell r="Y1175">
            <v>0</v>
          </cell>
          <cell r="Z1175" t="str">
            <v>106060110110</v>
          </cell>
          <cell r="AA1175" t="str">
            <v>Ống u.PVC CP C6 PNChưa có D110</v>
          </cell>
          <cell r="AB1175">
            <v>12</v>
          </cell>
          <cell r="AC1175" t="b">
            <v>1</v>
          </cell>
          <cell r="AD1175" t="e">
            <v>#N/A</v>
          </cell>
        </row>
        <row r="1176">
          <cell r="D1176" t="str">
            <v>91O6140</v>
          </cell>
          <cell r="E1176" t="str">
            <v>ống PVC CP C6 D140</v>
          </cell>
          <cell r="F1176">
            <v>23110</v>
          </cell>
          <cell r="G1176" t="str">
            <v xml:space="preserve">CPỐng </v>
          </cell>
          <cell r="I1176" t="str">
            <v xml:space="preserve">Ống </v>
          </cell>
          <cell r="J1176" t="str">
            <v>CP</v>
          </cell>
          <cell r="K1176" t="str">
            <v xml:space="preserve">Ống </v>
          </cell>
          <cell r="L1176" t="str">
            <v>C6</v>
          </cell>
          <cell r="M1176" t="str">
            <v>D140</v>
          </cell>
          <cell r="N1176" t="str">
            <v>123110006140</v>
          </cell>
          <cell r="O1176" t="str">
            <v>Ống u.PVC CP C6 PNChưa có D140</v>
          </cell>
          <cell r="P1176" t="str">
            <v>m.</v>
          </cell>
          <cell r="R1176" t="str">
            <v>OCP</v>
          </cell>
          <cell r="T1176" t="str">
            <v>D</v>
          </cell>
          <cell r="U1176" t="str">
            <v>Chưa có</v>
          </cell>
          <cell r="V1176">
            <v>6</v>
          </cell>
          <cell r="W1176">
            <v>0</v>
          </cell>
          <cell r="X1176">
            <v>140</v>
          </cell>
          <cell r="Y1176">
            <v>0</v>
          </cell>
          <cell r="Z1176" t="str">
            <v>106060140140</v>
          </cell>
          <cell r="AA1176" t="str">
            <v>Ống u.PVC CP C6 PNChưa có D140</v>
          </cell>
          <cell r="AB1176">
            <v>12</v>
          </cell>
          <cell r="AC1176" t="b">
            <v>1</v>
          </cell>
          <cell r="AD1176" t="e">
            <v>#N/A</v>
          </cell>
        </row>
        <row r="1177">
          <cell r="D1177" t="str">
            <v>91O6160</v>
          </cell>
          <cell r="E1177" t="str">
            <v>ống PVC CP C6 D160</v>
          </cell>
          <cell r="F1177">
            <v>23110</v>
          </cell>
          <cell r="G1177" t="str">
            <v xml:space="preserve">CPỐng </v>
          </cell>
          <cell r="I1177" t="str">
            <v xml:space="preserve">Ống </v>
          </cell>
          <cell r="J1177" t="str">
            <v>CP</v>
          </cell>
          <cell r="K1177" t="str">
            <v xml:space="preserve">Ống </v>
          </cell>
          <cell r="L1177" t="str">
            <v>C6</v>
          </cell>
          <cell r="M1177" t="str">
            <v>D160</v>
          </cell>
          <cell r="N1177" t="str">
            <v>123110006160</v>
          </cell>
          <cell r="O1177" t="str">
            <v>Ống u.PVC CP C6 PNChưa có D160</v>
          </cell>
          <cell r="P1177" t="str">
            <v>m.</v>
          </cell>
          <cell r="R1177" t="str">
            <v>OCP</v>
          </cell>
          <cell r="T1177" t="str">
            <v>D</v>
          </cell>
          <cell r="U1177" t="str">
            <v>Chưa có</v>
          </cell>
          <cell r="V1177">
            <v>6</v>
          </cell>
          <cell r="W1177">
            <v>0</v>
          </cell>
          <cell r="X1177">
            <v>160</v>
          </cell>
          <cell r="Y1177">
            <v>0</v>
          </cell>
          <cell r="Z1177" t="str">
            <v>106060160160</v>
          </cell>
          <cell r="AA1177" t="str">
            <v>Ống u.PVC CP C6 PNChưa có D160</v>
          </cell>
          <cell r="AB1177">
            <v>12</v>
          </cell>
          <cell r="AC1177" t="b">
            <v>1</v>
          </cell>
          <cell r="AD1177" t="e">
            <v>#N/A</v>
          </cell>
        </row>
        <row r="1178">
          <cell r="D1178" t="str">
            <v>91O6200</v>
          </cell>
          <cell r="E1178" t="str">
            <v>ống PVC CP C6 D200</v>
          </cell>
          <cell r="F1178">
            <v>23110</v>
          </cell>
          <cell r="G1178" t="str">
            <v xml:space="preserve">CPỐng </v>
          </cell>
          <cell r="I1178" t="str">
            <v xml:space="preserve">Ống </v>
          </cell>
          <cell r="J1178" t="str">
            <v>CP</v>
          </cell>
          <cell r="K1178" t="str">
            <v xml:space="preserve">Ống </v>
          </cell>
          <cell r="L1178" t="str">
            <v>C6</v>
          </cell>
          <cell r="M1178" t="str">
            <v>D200</v>
          </cell>
          <cell r="N1178" t="str">
            <v>123110006200</v>
          </cell>
          <cell r="O1178" t="str">
            <v>Ống u.PVC CP C6 PNChưa có D200</v>
          </cell>
          <cell r="P1178" t="str">
            <v>m.</v>
          </cell>
          <cell r="R1178" t="str">
            <v>OCP</v>
          </cell>
          <cell r="T1178" t="str">
            <v>D</v>
          </cell>
          <cell r="U1178" t="str">
            <v>Chưa có</v>
          </cell>
          <cell r="V1178">
            <v>6</v>
          </cell>
          <cell r="W1178">
            <v>0</v>
          </cell>
          <cell r="X1178">
            <v>200</v>
          </cell>
          <cell r="Y1178">
            <v>0</v>
          </cell>
          <cell r="Z1178" t="str">
            <v>106060200200</v>
          </cell>
          <cell r="AA1178" t="str">
            <v>Ống u.PVC CP C6 PNChưa có D200</v>
          </cell>
          <cell r="AB1178">
            <v>12</v>
          </cell>
          <cell r="AC1178" t="b">
            <v>1</v>
          </cell>
          <cell r="AD1178" t="e">
            <v>#N/A</v>
          </cell>
        </row>
        <row r="1179">
          <cell r="D1179" t="str">
            <v>91OT21</v>
          </cell>
          <cell r="E1179" t="str">
            <v>ống PVC CP Thoát D21</v>
          </cell>
          <cell r="F1179">
            <v>23110</v>
          </cell>
          <cell r="G1179" t="str">
            <v xml:space="preserve">CPỐng </v>
          </cell>
          <cell r="I1179" t="str">
            <v xml:space="preserve">Ống </v>
          </cell>
          <cell r="J1179" t="str">
            <v>CP</v>
          </cell>
          <cell r="K1179" t="str">
            <v xml:space="preserve">Ống </v>
          </cell>
          <cell r="L1179" t="str">
            <v>Thoát</v>
          </cell>
          <cell r="M1179" t="str">
            <v>D21</v>
          </cell>
          <cell r="N1179" t="str">
            <v>123110007021</v>
          </cell>
          <cell r="O1179" t="str">
            <v>Ống u.PVC CP Thoát PN4 D21</v>
          </cell>
          <cell r="P1179" t="str">
            <v>m.</v>
          </cell>
          <cell r="R1179" t="str">
            <v>OCP</v>
          </cell>
          <cell r="T1179" t="str">
            <v>D</v>
          </cell>
          <cell r="U1179">
            <v>4</v>
          </cell>
          <cell r="V1179">
            <v>7</v>
          </cell>
          <cell r="W1179">
            <v>0</v>
          </cell>
          <cell r="X1179">
            <v>21</v>
          </cell>
          <cell r="Y1179">
            <v>0</v>
          </cell>
          <cell r="Z1179" t="str">
            <v>106070021021</v>
          </cell>
          <cell r="AA1179" t="str">
            <v>Ống u.PVC CP Thoát PN4 D21</v>
          </cell>
          <cell r="AB1179">
            <v>12</v>
          </cell>
          <cell r="AC1179" t="b">
            <v>1</v>
          </cell>
          <cell r="AD1179" t="e">
            <v>#N/A</v>
          </cell>
        </row>
        <row r="1180">
          <cell r="D1180" t="str">
            <v>91OT27</v>
          </cell>
          <cell r="E1180" t="str">
            <v>ống PVC CP Thoát D27</v>
          </cell>
          <cell r="F1180">
            <v>23110</v>
          </cell>
          <cell r="G1180" t="str">
            <v xml:space="preserve">CPỐng </v>
          </cell>
          <cell r="I1180" t="str">
            <v xml:space="preserve">Ống </v>
          </cell>
          <cell r="J1180" t="str">
            <v>CP</v>
          </cell>
          <cell r="K1180" t="str">
            <v xml:space="preserve">Ống </v>
          </cell>
          <cell r="L1180" t="str">
            <v>Thoát</v>
          </cell>
          <cell r="M1180" t="str">
            <v>D27</v>
          </cell>
          <cell r="N1180" t="str">
            <v>123110007027</v>
          </cell>
          <cell r="O1180" t="str">
            <v>Ống u.PVC CP Thoát PN4 D27</v>
          </cell>
          <cell r="P1180" t="str">
            <v>m.</v>
          </cell>
          <cell r="R1180" t="str">
            <v>OCP</v>
          </cell>
          <cell r="T1180" t="str">
            <v>D</v>
          </cell>
          <cell r="U1180">
            <v>4</v>
          </cell>
          <cell r="V1180">
            <v>7</v>
          </cell>
          <cell r="W1180">
            <v>0</v>
          </cell>
          <cell r="X1180">
            <v>27</v>
          </cell>
          <cell r="Y1180">
            <v>0</v>
          </cell>
          <cell r="Z1180" t="str">
            <v>106070027027</v>
          </cell>
          <cell r="AA1180" t="str">
            <v>Ống u.PVC CP Thoát PN4 D27</v>
          </cell>
          <cell r="AB1180">
            <v>12</v>
          </cell>
          <cell r="AC1180" t="b">
            <v>1</v>
          </cell>
          <cell r="AD1180" t="e">
            <v>#N/A</v>
          </cell>
        </row>
        <row r="1181">
          <cell r="D1181" t="str">
            <v>91OT34</v>
          </cell>
          <cell r="E1181" t="str">
            <v>ống PVC CP Thoát D34</v>
          </cell>
          <cell r="F1181">
            <v>23110</v>
          </cell>
          <cell r="G1181" t="str">
            <v xml:space="preserve">CPỐng </v>
          </cell>
          <cell r="I1181" t="str">
            <v xml:space="preserve">Ống </v>
          </cell>
          <cell r="J1181" t="str">
            <v>CP</v>
          </cell>
          <cell r="K1181" t="str">
            <v xml:space="preserve">Ống </v>
          </cell>
          <cell r="L1181" t="str">
            <v>Thoát</v>
          </cell>
          <cell r="M1181" t="str">
            <v>D34</v>
          </cell>
          <cell r="N1181" t="str">
            <v>123110007034</v>
          </cell>
          <cell r="O1181" t="str">
            <v>Ống u.PVC CP Thoát PN4 D34</v>
          </cell>
          <cell r="P1181" t="str">
            <v>m.</v>
          </cell>
          <cell r="R1181" t="str">
            <v>OCP</v>
          </cell>
          <cell r="T1181" t="str">
            <v>D</v>
          </cell>
          <cell r="U1181">
            <v>4</v>
          </cell>
          <cell r="V1181">
            <v>7</v>
          </cell>
          <cell r="W1181">
            <v>0</v>
          </cell>
          <cell r="X1181">
            <v>34</v>
          </cell>
          <cell r="Y1181">
            <v>0</v>
          </cell>
          <cell r="Z1181" t="str">
            <v>106070034034</v>
          </cell>
          <cell r="AA1181" t="str">
            <v>Ống u.PVC CP Thoát PN4 D34</v>
          </cell>
          <cell r="AB1181">
            <v>12</v>
          </cell>
          <cell r="AC1181" t="b">
            <v>1</v>
          </cell>
          <cell r="AD1181" t="e">
            <v>#N/A</v>
          </cell>
        </row>
        <row r="1182">
          <cell r="D1182" t="str">
            <v>91OT42</v>
          </cell>
          <cell r="E1182" t="str">
            <v>ống PVC CP Thoát D42</v>
          </cell>
          <cell r="F1182">
            <v>23110</v>
          </cell>
          <cell r="G1182" t="str">
            <v xml:space="preserve">CPỐng </v>
          </cell>
          <cell r="I1182" t="str">
            <v xml:space="preserve">Ống </v>
          </cell>
          <cell r="J1182" t="str">
            <v>CP</v>
          </cell>
          <cell r="K1182" t="str">
            <v xml:space="preserve">Ống </v>
          </cell>
          <cell r="L1182" t="str">
            <v>Thoát</v>
          </cell>
          <cell r="M1182" t="str">
            <v>D42</v>
          </cell>
          <cell r="N1182" t="str">
            <v>123110007042</v>
          </cell>
          <cell r="O1182" t="str">
            <v>Ống u.PVC CP Thoát PN4 D42</v>
          </cell>
          <cell r="P1182" t="str">
            <v>m.</v>
          </cell>
          <cell r="R1182" t="str">
            <v>OCP</v>
          </cell>
          <cell r="T1182" t="str">
            <v>D</v>
          </cell>
          <cell r="U1182">
            <v>4</v>
          </cell>
          <cell r="V1182">
            <v>7</v>
          </cell>
          <cell r="W1182">
            <v>0</v>
          </cell>
          <cell r="X1182">
            <v>42</v>
          </cell>
          <cell r="Y1182">
            <v>0</v>
          </cell>
          <cell r="Z1182" t="str">
            <v>106070042042</v>
          </cell>
          <cell r="AA1182" t="str">
            <v>Ống u.PVC CP Thoát PN4 D42</v>
          </cell>
          <cell r="AB1182">
            <v>12</v>
          </cell>
          <cell r="AC1182" t="b">
            <v>1</v>
          </cell>
          <cell r="AD1182" t="e">
            <v>#N/A</v>
          </cell>
        </row>
        <row r="1183">
          <cell r="D1183" t="str">
            <v>91OT48</v>
          </cell>
          <cell r="E1183" t="str">
            <v>ống PVC CP Thoát D48</v>
          </cell>
          <cell r="F1183">
            <v>23110</v>
          </cell>
          <cell r="G1183" t="str">
            <v xml:space="preserve">CPỐng </v>
          </cell>
          <cell r="I1183" t="str">
            <v xml:space="preserve">Ống </v>
          </cell>
          <cell r="J1183" t="str">
            <v>CP</v>
          </cell>
          <cell r="K1183" t="str">
            <v xml:space="preserve">Ống </v>
          </cell>
          <cell r="L1183" t="str">
            <v>Thoát</v>
          </cell>
          <cell r="M1183" t="str">
            <v>D48</v>
          </cell>
          <cell r="N1183" t="str">
            <v>123110007048</v>
          </cell>
          <cell r="O1183" t="str">
            <v>Ống u.PVC CP Thoát PN5 D48</v>
          </cell>
          <cell r="P1183" t="str">
            <v>m.</v>
          </cell>
          <cell r="R1183" t="str">
            <v>OCP</v>
          </cell>
          <cell r="T1183" t="str">
            <v>D</v>
          </cell>
          <cell r="U1183">
            <v>5</v>
          </cell>
          <cell r="V1183">
            <v>7</v>
          </cell>
          <cell r="W1183">
            <v>0</v>
          </cell>
          <cell r="X1183">
            <v>48</v>
          </cell>
          <cell r="Y1183">
            <v>0</v>
          </cell>
          <cell r="Z1183" t="str">
            <v>106070048048</v>
          </cell>
          <cell r="AA1183" t="str">
            <v>Ống u.PVC CP Thoát PN5 D48</v>
          </cell>
          <cell r="AB1183">
            <v>12</v>
          </cell>
          <cell r="AC1183" t="b">
            <v>1</v>
          </cell>
          <cell r="AD1183" t="e">
            <v>#N/A</v>
          </cell>
        </row>
        <row r="1184">
          <cell r="D1184" t="str">
            <v>91OT60</v>
          </cell>
          <cell r="E1184" t="str">
            <v>ống PVC CP Thoát D60</v>
          </cell>
          <cell r="F1184">
            <v>23110</v>
          </cell>
          <cell r="G1184" t="str">
            <v xml:space="preserve">CPỐng </v>
          </cell>
          <cell r="I1184" t="str">
            <v xml:space="preserve">Ống </v>
          </cell>
          <cell r="J1184" t="str">
            <v>CP</v>
          </cell>
          <cell r="K1184" t="str">
            <v xml:space="preserve">Ống </v>
          </cell>
          <cell r="L1184" t="str">
            <v>Thoát</v>
          </cell>
          <cell r="M1184" t="str">
            <v>D60</v>
          </cell>
          <cell r="N1184" t="str">
            <v>123110007060</v>
          </cell>
          <cell r="O1184" t="str">
            <v>Ống u.PVC CP Thoát PN4 D60</v>
          </cell>
          <cell r="P1184" t="str">
            <v>m.</v>
          </cell>
          <cell r="R1184" t="str">
            <v>OCP</v>
          </cell>
          <cell r="T1184" t="str">
            <v>D</v>
          </cell>
          <cell r="U1184">
            <v>4</v>
          </cell>
          <cell r="V1184">
            <v>7</v>
          </cell>
          <cell r="W1184">
            <v>0</v>
          </cell>
          <cell r="X1184">
            <v>60</v>
          </cell>
          <cell r="Y1184">
            <v>0</v>
          </cell>
          <cell r="Z1184" t="str">
            <v>106070060060</v>
          </cell>
          <cell r="AA1184" t="str">
            <v>Ống u.PVC CP Thoát PN4 D60</v>
          </cell>
          <cell r="AB1184">
            <v>12</v>
          </cell>
          <cell r="AC1184" t="b">
            <v>1</v>
          </cell>
          <cell r="AD1184" t="e">
            <v>#N/A</v>
          </cell>
        </row>
        <row r="1185">
          <cell r="D1185" t="str">
            <v>91OT75</v>
          </cell>
          <cell r="E1185" t="str">
            <v>ống PVC CP Thoát D75</v>
          </cell>
          <cell r="F1185">
            <v>23110</v>
          </cell>
          <cell r="G1185" t="str">
            <v xml:space="preserve">CPỐng </v>
          </cell>
          <cell r="I1185" t="str">
            <v xml:space="preserve">Ống </v>
          </cell>
          <cell r="J1185" t="str">
            <v>CP</v>
          </cell>
          <cell r="K1185" t="str">
            <v xml:space="preserve">Ống </v>
          </cell>
          <cell r="L1185" t="str">
            <v>Thoát</v>
          </cell>
          <cell r="M1185" t="str">
            <v>D75</v>
          </cell>
          <cell r="N1185" t="str">
            <v>123110007075</v>
          </cell>
          <cell r="O1185" t="str">
            <v>Ống u.PVC CP Thoát PN4 D75</v>
          </cell>
          <cell r="P1185" t="str">
            <v>m.</v>
          </cell>
          <cell r="R1185" t="str">
            <v>OCP</v>
          </cell>
          <cell r="T1185" t="str">
            <v>D</v>
          </cell>
          <cell r="U1185">
            <v>4</v>
          </cell>
          <cell r="V1185">
            <v>7</v>
          </cell>
          <cell r="W1185">
            <v>0</v>
          </cell>
          <cell r="X1185">
            <v>75</v>
          </cell>
          <cell r="Y1185">
            <v>0</v>
          </cell>
          <cell r="Z1185" t="str">
            <v>106070075075</v>
          </cell>
          <cell r="AA1185" t="str">
            <v>Ống u.PVC CP Thoát PN4 D75</v>
          </cell>
          <cell r="AB1185">
            <v>12</v>
          </cell>
          <cell r="AC1185" t="b">
            <v>1</v>
          </cell>
          <cell r="AD1185" t="e">
            <v>#N/A</v>
          </cell>
        </row>
        <row r="1186">
          <cell r="D1186" t="str">
            <v>91OT90</v>
          </cell>
          <cell r="E1186" t="str">
            <v>ống PVC CP Thoát D90</v>
          </cell>
          <cell r="F1186">
            <v>23110</v>
          </cell>
          <cell r="G1186" t="str">
            <v xml:space="preserve">CPỐng </v>
          </cell>
          <cell r="I1186" t="str">
            <v xml:space="preserve">Ống </v>
          </cell>
          <cell r="J1186" t="str">
            <v>CP</v>
          </cell>
          <cell r="K1186" t="str">
            <v xml:space="preserve">Ống </v>
          </cell>
          <cell r="L1186" t="str">
            <v>Thoát</v>
          </cell>
          <cell r="M1186" t="str">
            <v>D90</v>
          </cell>
          <cell r="N1186" t="str">
            <v>123110007090</v>
          </cell>
          <cell r="O1186" t="str">
            <v>Ống u.PVC CP Thoát PN3 D90</v>
          </cell>
          <cell r="P1186" t="str">
            <v>m.</v>
          </cell>
          <cell r="R1186" t="str">
            <v>OCP</v>
          </cell>
          <cell r="T1186" t="str">
            <v>D</v>
          </cell>
          <cell r="U1186">
            <v>3</v>
          </cell>
          <cell r="V1186">
            <v>7</v>
          </cell>
          <cell r="W1186">
            <v>0</v>
          </cell>
          <cell r="X1186">
            <v>90</v>
          </cell>
          <cell r="Y1186">
            <v>0</v>
          </cell>
          <cell r="Z1186" t="str">
            <v>106070090090</v>
          </cell>
          <cell r="AA1186" t="str">
            <v>Ống u.PVC CP Thoát PN3 D90</v>
          </cell>
          <cell r="AB1186">
            <v>12</v>
          </cell>
          <cell r="AC1186" t="b">
            <v>1</v>
          </cell>
          <cell r="AD1186" t="e">
            <v>#N/A</v>
          </cell>
        </row>
        <row r="1187">
          <cell r="D1187" t="str">
            <v>91OT110</v>
          </cell>
          <cell r="E1187" t="str">
            <v>ống PVC CP Thoát D110</v>
          </cell>
          <cell r="F1187">
            <v>23110</v>
          </cell>
          <cell r="G1187" t="str">
            <v xml:space="preserve">CPỐng </v>
          </cell>
          <cell r="I1187" t="str">
            <v xml:space="preserve">Ống </v>
          </cell>
          <cell r="J1187" t="str">
            <v>CP</v>
          </cell>
          <cell r="K1187" t="str">
            <v xml:space="preserve">Ống </v>
          </cell>
          <cell r="L1187" t="str">
            <v>Thoát</v>
          </cell>
          <cell r="M1187" t="str">
            <v>D110</v>
          </cell>
          <cell r="N1187" t="str">
            <v>123110007110</v>
          </cell>
          <cell r="O1187" t="str">
            <v>Ống u.PVC CP Thoát PN3 D110</v>
          </cell>
          <cell r="P1187" t="str">
            <v>m.</v>
          </cell>
          <cell r="R1187" t="str">
            <v>OCP</v>
          </cell>
          <cell r="T1187" t="str">
            <v>D</v>
          </cell>
          <cell r="U1187">
            <v>3</v>
          </cell>
          <cell r="V1187">
            <v>7</v>
          </cell>
          <cell r="W1187">
            <v>0</v>
          </cell>
          <cell r="X1187">
            <v>110</v>
          </cell>
          <cell r="Y1187">
            <v>0</v>
          </cell>
          <cell r="Z1187" t="str">
            <v>106070110110</v>
          </cell>
          <cell r="AA1187" t="str">
            <v>Ống u.PVC CP Thoát PN3 D110</v>
          </cell>
          <cell r="AB1187">
            <v>12</v>
          </cell>
          <cell r="AC1187" t="b">
            <v>1</v>
          </cell>
          <cell r="AD1187" t="e">
            <v>#N/A</v>
          </cell>
        </row>
        <row r="1188">
          <cell r="D1188" t="str">
            <v>91OT125</v>
          </cell>
          <cell r="E1188" t="str">
            <v>ống PVC CP Thoát D125</v>
          </cell>
          <cell r="F1188">
            <v>23110</v>
          </cell>
          <cell r="G1188" t="str">
            <v xml:space="preserve">CPỐng </v>
          </cell>
          <cell r="I1188" t="str">
            <v xml:space="preserve">Ống </v>
          </cell>
          <cell r="J1188" t="str">
            <v>CP</v>
          </cell>
          <cell r="K1188" t="str">
            <v xml:space="preserve">Ống </v>
          </cell>
          <cell r="L1188" t="str">
            <v>Thoát</v>
          </cell>
          <cell r="M1188" t="str">
            <v>D125</v>
          </cell>
          <cell r="N1188" t="str">
            <v>123110007125</v>
          </cell>
          <cell r="O1188" t="str">
            <v>Ống u.PVC CP Thoát PN3 D125</v>
          </cell>
          <cell r="P1188" t="str">
            <v>m.</v>
          </cell>
          <cell r="R1188" t="str">
            <v>OCP</v>
          </cell>
          <cell r="T1188" t="str">
            <v>D</v>
          </cell>
          <cell r="U1188">
            <v>3</v>
          </cell>
          <cell r="V1188">
            <v>7</v>
          </cell>
          <cell r="W1188">
            <v>0</v>
          </cell>
          <cell r="X1188">
            <v>125</v>
          </cell>
          <cell r="Y1188">
            <v>0</v>
          </cell>
          <cell r="Z1188" t="str">
            <v>106070125125</v>
          </cell>
          <cell r="AA1188" t="str">
            <v>Ống u.PVC CP Thoát PN3 D125</v>
          </cell>
          <cell r="AB1188">
            <v>12</v>
          </cell>
          <cell r="AC1188" t="b">
            <v>1</v>
          </cell>
          <cell r="AD1188" t="e">
            <v>#N/A</v>
          </cell>
        </row>
        <row r="1189">
          <cell r="D1189" t="str">
            <v>91OT140</v>
          </cell>
          <cell r="E1189" t="str">
            <v>ống PVC CP Thoát D140</v>
          </cell>
          <cell r="F1189">
            <v>23110</v>
          </cell>
          <cell r="G1189" t="str">
            <v xml:space="preserve">CPỐng </v>
          </cell>
          <cell r="I1189" t="str">
            <v xml:space="preserve">Ống </v>
          </cell>
          <cell r="J1189" t="str">
            <v>CP</v>
          </cell>
          <cell r="K1189" t="str">
            <v xml:space="preserve">Ống </v>
          </cell>
          <cell r="L1189" t="str">
            <v>Thoát</v>
          </cell>
          <cell r="M1189" t="str">
            <v>D140</v>
          </cell>
          <cell r="N1189" t="str">
            <v>123110007140</v>
          </cell>
          <cell r="O1189" t="str">
            <v>Ống u.PVC CP Thoát PN3 D140</v>
          </cell>
          <cell r="P1189" t="str">
            <v>m.</v>
          </cell>
          <cell r="R1189" t="str">
            <v>OCP</v>
          </cell>
          <cell r="T1189" t="str">
            <v>D</v>
          </cell>
          <cell r="U1189">
            <v>3</v>
          </cell>
          <cell r="V1189">
            <v>7</v>
          </cell>
          <cell r="W1189">
            <v>0</v>
          </cell>
          <cell r="X1189">
            <v>140</v>
          </cell>
          <cell r="Y1189">
            <v>0</v>
          </cell>
          <cell r="Z1189" t="str">
            <v>106070140140</v>
          </cell>
          <cell r="AA1189" t="str">
            <v>Ống u.PVC CP Thoát PN3 D140</v>
          </cell>
          <cell r="AB1189">
            <v>12</v>
          </cell>
          <cell r="AC1189" t="b">
            <v>1</v>
          </cell>
          <cell r="AD1189" t="e">
            <v>#N/A</v>
          </cell>
        </row>
        <row r="1190">
          <cell r="D1190" t="str">
            <v>91OT160</v>
          </cell>
          <cell r="E1190" t="str">
            <v>ống PVC CP Thoát D160</v>
          </cell>
          <cell r="F1190">
            <v>23110</v>
          </cell>
          <cell r="G1190" t="str">
            <v xml:space="preserve">CPỐng </v>
          </cell>
          <cell r="I1190" t="str">
            <v xml:space="preserve">Ống </v>
          </cell>
          <cell r="J1190" t="str">
            <v>CP</v>
          </cell>
          <cell r="K1190" t="str">
            <v xml:space="preserve">Ống </v>
          </cell>
          <cell r="L1190" t="str">
            <v>Thoát</v>
          </cell>
          <cell r="M1190" t="str">
            <v>D160</v>
          </cell>
          <cell r="N1190" t="str">
            <v>123110007160</v>
          </cell>
          <cell r="O1190" t="str">
            <v>Ống u.PVC CP Thoát PN3 D160</v>
          </cell>
          <cell r="P1190" t="str">
            <v>m.</v>
          </cell>
          <cell r="R1190" t="str">
            <v>OCP</v>
          </cell>
          <cell r="T1190" t="str">
            <v>D</v>
          </cell>
          <cell r="U1190">
            <v>3</v>
          </cell>
          <cell r="V1190">
            <v>7</v>
          </cell>
          <cell r="W1190">
            <v>0</v>
          </cell>
          <cell r="X1190">
            <v>160</v>
          </cell>
          <cell r="Y1190">
            <v>0</v>
          </cell>
          <cell r="Z1190" t="str">
            <v>106070160160</v>
          </cell>
          <cell r="AA1190" t="str">
            <v>Ống u.PVC CP Thoát PN3 D160</v>
          </cell>
          <cell r="AB1190">
            <v>12</v>
          </cell>
          <cell r="AC1190" t="b">
            <v>1</v>
          </cell>
          <cell r="AD1190" t="e">
            <v>#N/A</v>
          </cell>
        </row>
        <row r="1191">
          <cell r="D1191" t="str">
            <v>91OT180</v>
          </cell>
          <cell r="E1191" t="str">
            <v>ống PVC CP Thoát D180</v>
          </cell>
          <cell r="F1191">
            <v>23110</v>
          </cell>
          <cell r="G1191" t="str">
            <v xml:space="preserve">CPỐng </v>
          </cell>
          <cell r="I1191" t="str">
            <v xml:space="preserve">Ống </v>
          </cell>
          <cell r="J1191" t="str">
            <v>CP</v>
          </cell>
          <cell r="K1191" t="str">
            <v xml:space="preserve">Ống </v>
          </cell>
          <cell r="L1191" t="str">
            <v>Thoát</v>
          </cell>
          <cell r="M1191" t="str">
            <v>D180</v>
          </cell>
          <cell r="N1191" t="str">
            <v>123110007180</v>
          </cell>
          <cell r="O1191" t="str">
            <v>Ống u.PVC CP Thoát PN3 D180</v>
          </cell>
          <cell r="P1191" t="str">
            <v>m.</v>
          </cell>
          <cell r="R1191" t="str">
            <v>OCP</v>
          </cell>
          <cell r="T1191" t="str">
            <v>D</v>
          </cell>
          <cell r="U1191">
            <v>3</v>
          </cell>
          <cell r="V1191">
            <v>7</v>
          </cell>
          <cell r="W1191">
            <v>1</v>
          </cell>
          <cell r="X1191" t="str">
            <v>180</v>
          </cell>
          <cell r="Y1191">
            <v>0</v>
          </cell>
          <cell r="Z1191" t="str">
            <v>106071180180</v>
          </cell>
          <cell r="AA1191" t="str">
            <v>Ống u.PVC CP Thoát PN3 D180</v>
          </cell>
          <cell r="AB1191">
            <v>12</v>
          </cell>
          <cell r="AC1191" t="b">
            <v>1</v>
          </cell>
          <cell r="AD1191" t="e">
            <v>#N/A</v>
          </cell>
        </row>
        <row r="1192">
          <cell r="D1192" t="str">
            <v>91OT200</v>
          </cell>
          <cell r="E1192" t="str">
            <v>ống PVC CP Thoát D200</v>
          </cell>
          <cell r="F1192">
            <v>23110</v>
          </cell>
          <cell r="G1192" t="str">
            <v xml:space="preserve">CPỐng </v>
          </cell>
          <cell r="I1192" t="str">
            <v xml:space="preserve">Ống </v>
          </cell>
          <cell r="J1192" t="str">
            <v>CP</v>
          </cell>
          <cell r="K1192" t="str">
            <v xml:space="preserve">Ống </v>
          </cell>
          <cell r="L1192" t="str">
            <v>Thoát</v>
          </cell>
          <cell r="M1192" t="str">
            <v>D200</v>
          </cell>
          <cell r="N1192" t="str">
            <v>123110007200</v>
          </cell>
          <cell r="O1192" t="str">
            <v>Ống u.PVC CP Thoát PN3 D200</v>
          </cell>
          <cell r="P1192" t="str">
            <v>m.</v>
          </cell>
          <cell r="R1192" t="str">
            <v>OCP</v>
          </cell>
          <cell r="T1192" t="str">
            <v>D</v>
          </cell>
          <cell r="U1192">
            <v>3</v>
          </cell>
          <cell r="V1192">
            <v>7</v>
          </cell>
          <cell r="W1192">
            <v>0</v>
          </cell>
          <cell r="X1192">
            <v>200</v>
          </cell>
          <cell r="Y1192">
            <v>0</v>
          </cell>
          <cell r="Z1192" t="str">
            <v>106070200200</v>
          </cell>
          <cell r="AA1192" t="str">
            <v>Ống u.PVC CP Thoát PN3 D200</v>
          </cell>
          <cell r="AB1192">
            <v>12</v>
          </cell>
          <cell r="AC1192" t="b">
            <v>1</v>
          </cell>
          <cell r="AD1192" t="e">
            <v>#N/A</v>
          </cell>
        </row>
        <row r="1193">
          <cell r="D1193" t="str">
            <v>91OT225</v>
          </cell>
          <cell r="E1193" t="str">
            <v>ống PVC CP Thoát D225</v>
          </cell>
          <cell r="F1193">
            <v>23110</v>
          </cell>
          <cell r="G1193" t="str">
            <v xml:space="preserve">CPỐng </v>
          </cell>
          <cell r="I1193" t="str">
            <v xml:space="preserve">Ống </v>
          </cell>
          <cell r="J1193" t="str">
            <v>CP</v>
          </cell>
          <cell r="K1193" t="str">
            <v xml:space="preserve">Ống </v>
          </cell>
          <cell r="L1193" t="str">
            <v>Thoát</v>
          </cell>
          <cell r="M1193" t="str">
            <v>D225</v>
          </cell>
          <cell r="N1193" t="str">
            <v>123110007225</v>
          </cell>
          <cell r="O1193" t="str">
            <v>Ống u.PVC CP Thoát PN3 D225</v>
          </cell>
          <cell r="P1193" t="str">
            <v>m.</v>
          </cell>
          <cell r="R1193" t="str">
            <v>OCP</v>
          </cell>
          <cell r="T1193" t="str">
            <v>D</v>
          </cell>
          <cell r="U1193">
            <v>3</v>
          </cell>
          <cell r="V1193">
            <v>7</v>
          </cell>
          <cell r="W1193">
            <v>1</v>
          </cell>
          <cell r="X1193" t="str">
            <v>225</v>
          </cell>
          <cell r="Y1193">
            <v>0</v>
          </cell>
          <cell r="Z1193" t="str">
            <v>106071225225</v>
          </cell>
          <cell r="AA1193" t="str">
            <v>Ống u.PVC CP Thoát PN3 D225</v>
          </cell>
          <cell r="AB1193">
            <v>12</v>
          </cell>
          <cell r="AC1193" t="b">
            <v>1</v>
          </cell>
          <cell r="AD1193" t="e">
            <v>#N/A</v>
          </cell>
        </row>
        <row r="1194">
          <cell r="D1194" t="str">
            <v>91OT250</v>
          </cell>
          <cell r="E1194" t="str">
            <v>ống PVC CP Thoát D250</v>
          </cell>
          <cell r="F1194">
            <v>23110</v>
          </cell>
          <cell r="G1194" t="str">
            <v xml:space="preserve">CPỐng </v>
          </cell>
          <cell r="I1194" t="str">
            <v xml:space="preserve">Ống </v>
          </cell>
          <cell r="J1194" t="str">
            <v>CP</v>
          </cell>
          <cell r="K1194" t="str">
            <v xml:space="preserve">Ống </v>
          </cell>
          <cell r="L1194" t="str">
            <v>Thoát</v>
          </cell>
          <cell r="M1194" t="str">
            <v>D250</v>
          </cell>
          <cell r="N1194" t="str">
            <v>123110007250</v>
          </cell>
          <cell r="O1194" t="str">
            <v>Ống u.PVC CP Thoát PN3 D250</v>
          </cell>
          <cell r="P1194" t="str">
            <v>m.</v>
          </cell>
          <cell r="R1194" t="str">
            <v>OCP</v>
          </cell>
          <cell r="T1194" t="str">
            <v>D</v>
          </cell>
          <cell r="U1194">
            <v>3</v>
          </cell>
          <cell r="V1194">
            <v>7</v>
          </cell>
          <cell r="W1194">
            <v>0</v>
          </cell>
          <cell r="X1194">
            <v>250</v>
          </cell>
          <cell r="Y1194">
            <v>0</v>
          </cell>
          <cell r="Z1194" t="str">
            <v>106070250250</v>
          </cell>
          <cell r="AA1194" t="str">
            <v>Ống u.PVC CP Thoát PN3 D250</v>
          </cell>
          <cell r="AB1194">
            <v>12</v>
          </cell>
          <cell r="AC1194" t="b">
            <v>1</v>
          </cell>
          <cell r="AD1194" t="e">
            <v>#N/A</v>
          </cell>
        </row>
        <row r="1195">
          <cell r="D1195" t="str">
            <v>91OT280</v>
          </cell>
          <cell r="E1195" t="str">
            <v>ống PVC CP Thoát D280</v>
          </cell>
          <cell r="F1195">
            <v>23110</v>
          </cell>
          <cell r="G1195" t="str">
            <v xml:space="preserve">CPỐng </v>
          </cell>
          <cell r="I1195" t="str">
            <v xml:space="preserve">Ống </v>
          </cell>
          <cell r="J1195" t="str">
            <v>CP</v>
          </cell>
          <cell r="K1195" t="str">
            <v xml:space="preserve">Ống </v>
          </cell>
          <cell r="L1195" t="str">
            <v>Thoát</v>
          </cell>
          <cell r="M1195" t="str">
            <v>D280</v>
          </cell>
          <cell r="N1195" t="str">
            <v>123110007280</v>
          </cell>
          <cell r="O1195" t="str">
            <v>Ống u.PVC CP Thoát PN0 D280</v>
          </cell>
          <cell r="P1195" t="str">
            <v>m.</v>
          </cell>
          <cell r="R1195" t="str">
            <v>OCP</v>
          </cell>
          <cell r="T1195" t="str">
            <v>D</v>
          </cell>
          <cell r="U1195">
            <v>0</v>
          </cell>
          <cell r="V1195">
            <v>7</v>
          </cell>
          <cell r="W1195">
            <v>1</v>
          </cell>
          <cell r="X1195" t="str">
            <v>280</v>
          </cell>
          <cell r="Y1195">
            <v>0</v>
          </cell>
          <cell r="Z1195" t="str">
            <v>106071280280</v>
          </cell>
          <cell r="AA1195" t="str">
            <v>Ống u.PVC CP Thoát PN0 D280</v>
          </cell>
          <cell r="AB1195">
            <v>12</v>
          </cell>
          <cell r="AC1195" t="b">
            <v>1</v>
          </cell>
          <cell r="AD1195" t="e">
            <v>#N/A</v>
          </cell>
        </row>
        <row r="1196">
          <cell r="D1196" t="str">
            <v>91OT355</v>
          </cell>
          <cell r="E1196" t="str">
            <v>ống PVC CP Thoát D355</v>
          </cell>
          <cell r="F1196">
            <v>23110</v>
          </cell>
          <cell r="G1196" t="str">
            <v xml:space="preserve">CPỐng </v>
          </cell>
          <cell r="I1196" t="str">
            <v xml:space="preserve">Ống </v>
          </cell>
          <cell r="J1196" t="str">
            <v>CP</v>
          </cell>
          <cell r="K1196" t="str">
            <v xml:space="preserve">Ống </v>
          </cell>
          <cell r="L1196" t="str">
            <v>Thoát</v>
          </cell>
          <cell r="M1196" t="str">
            <v>D355</v>
          </cell>
          <cell r="N1196" t="str">
            <v>123110007355</v>
          </cell>
          <cell r="O1196" t="str">
            <v>Ống u.PVC CP Thoát PNChưa có D355</v>
          </cell>
          <cell r="P1196" t="str">
            <v>m.</v>
          </cell>
          <cell r="R1196" t="str">
            <v>OCP</v>
          </cell>
          <cell r="T1196" t="str">
            <v>D</v>
          </cell>
          <cell r="U1196" t="str">
            <v>Chưa có</v>
          </cell>
          <cell r="V1196">
            <v>7</v>
          </cell>
          <cell r="W1196">
            <v>1</v>
          </cell>
          <cell r="X1196" t="str">
            <v>355</v>
          </cell>
          <cell r="Y1196">
            <v>0</v>
          </cell>
          <cell r="Z1196" t="str">
            <v>106071355355</v>
          </cell>
          <cell r="AA1196" t="str">
            <v>Ống u.PVC CP Thoát PNChưa có D355</v>
          </cell>
          <cell r="AB1196">
            <v>12</v>
          </cell>
          <cell r="AC1196" t="b">
            <v>1</v>
          </cell>
          <cell r="AD1196" t="e">
            <v>#N/A</v>
          </cell>
        </row>
        <row r="1197">
          <cell r="D1197" t="str">
            <v>91OT400</v>
          </cell>
          <cell r="E1197" t="str">
            <v>ống PVC CP Thoát D400</v>
          </cell>
          <cell r="F1197">
            <v>23110</v>
          </cell>
          <cell r="G1197" t="str">
            <v xml:space="preserve">CPỐng </v>
          </cell>
          <cell r="I1197" t="str">
            <v xml:space="preserve">Ống </v>
          </cell>
          <cell r="J1197" t="str">
            <v>CP</v>
          </cell>
          <cell r="K1197" t="str">
            <v xml:space="preserve">Ống </v>
          </cell>
          <cell r="L1197" t="str">
            <v>Thoát</v>
          </cell>
          <cell r="M1197" t="str">
            <v>D400</v>
          </cell>
          <cell r="N1197" t="str">
            <v>123110007400</v>
          </cell>
          <cell r="O1197" t="str">
            <v>Ống u.PVC CP Thoát PNChưa có D400</v>
          </cell>
          <cell r="P1197" t="str">
            <v>m.</v>
          </cell>
          <cell r="R1197" t="str">
            <v>OCP</v>
          </cell>
          <cell r="T1197" t="str">
            <v>D</v>
          </cell>
          <cell r="U1197" t="str">
            <v>Chưa có</v>
          </cell>
          <cell r="V1197">
            <v>7</v>
          </cell>
          <cell r="W1197">
            <v>1</v>
          </cell>
          <cell r="X1197" t="str">
            <v>400</v>
          </cell>
          <cell r="Y1197">
            <v>0</v>
          </cell>
          <cell r="Z1197" t="str">
            <v>106071400400</v>
          </cell>
          <cell r="AA1197" t="str">
            <v>Ống u.PVC CP Thoát PNChưa có D400</v>
          </cell>
          <cell r="AB1197">
            <v>12</v>
          </cell>
          <cell r="AC1197" t="b">
            <v>1</v>
          </cell>
          <cell r="AD1197" t="e">
            <v>#N/A</v>
          </cell>
        </row>
        <row r="1198">
          <cell r="D1198" t="str">
            <v>91OT450</v>
          </cell>
          <cell r="E1198" t="str">
            <v>ống PVC CP Thoát D450</v>
          </cell>
          <cell r="F1198">
            <v>23110</v>
          </cell>
          <cell r="G1198" t="str">
            <v xml:space="preserve">CPỐng </v>
          </cell>
          <cell r="I1198" t="str">
            <v xml:space="preserve">Ống </v>
          </cell>
          <cell r="J1198" t="str">
            <v>CP</v>
          </cell>
          <cell r="K1198" t="str">
            <v xml:space="preserve">Ống </v>
          </cell>
          <cell r="L1198" t="str">
            <v>Thoát</v>
          </cell>
          <cell r="M1198" t="str">
            <v>D450</v>
          </cell>
          <cell r="N1198" t="str">
            <v>123110007450</v>
          </cell>
          <cell r="O1198" t="str">
            <v>Ống u.PVC CP Thoát PNChưa có D450</v>
          </cell>
          <cell r="P1198" t="str">
            <v>m.</v>
          </cell>
          <cell r="R1198" t="str">
            <v>OCP</v>
          </cell>
          <cell r="T1198" t="str">
            <v>D</v>
          </cell>
          <cell r="U1198" t="str">
            <v>Chưa có</v>
          </cell>
          <cell r="V1198">
            <v>7</v>
          </cell>
          <cell r="W1198">
            <v>1</v>
          </cell>
          <cell r="X1198" t="str">
            <v>450</v>
          </cell>
          <cell r="Y1198">
            <v>0</v>
          </cell>
          <cell r="Z1198" t="str">
            <v>106071450450</v>
          </cell>
          <cell r="AA1198" t="str">
            <v>Ống u.PVC CP Thoát PNChưa có D450</v>
          </cell>
          <cell r="AB1198">
            <v>12</v>
          </cell>
          <cell r="AC1198" t="b">
            <v>1</v>
          </cell>
          <cell r="AD1198" t="e">
            <v>#N/A</v>
          </cell>
        </row>
        <row r="1199">
          <cell r="D1199" t="str">
            <v>91OZ2110</v>
          </cell>
          <cell r="E1199" t="str">
            <v>ống nong zoăng PVC CP C2 D110</v>
          </cell>
          <cell r="F1199">
            <v>23120</v>
          </cell>
          <cell r="G1199" t="str">
            <v xml:space="preserve">CPỐng nong zoăng </v>
          </cell>
          <cell r="I1199" t="str">
            <v xml:space="preserve">Ống nong zoăng </v>
          </cell>
          <cell r="J1199" t="str">
            <v>CP</v>
          </cell>
          <cell r="K1199" t="str">
            <v xml:space="preserve">Ống nong zoăng </v>
          </cell>
          <cell r="M1199" t="str">
            <v>D110</v>
          </cell>
          <cell r="N1199" t="str">
            <v>123120002110</v>
          </cell>
          <cell r="O1199" t="str">
            <v>Ống nong zoăng u.PVC CP PN6 D110</v>
          </cell>
          <cell r="P1199" t="str">
            <v>m.</v>
          </cell>
          <cell r="R1199" t="str">
            <v>OCPZ</v>
          </cell>
          <cell r="T1199" t="str">
            <v>D</v>
          </cell>
          <cell r="U1199">
            <v>6</v>
          </cell>
          <cell r="V1199">
            <v>2</v>
          </cell>
          <cell r="W1199">
            <v>1</v>
          </cell>
          <cell r="X1199" t="str">
            <v>110</v>
          </cell>
          <cell r="Y1199">
            <v>0</v>
          </cell>
          <cell r="Z1199" t="str">
            <v>107021110110</v>
          </cell>
          <cell r="AA1199" t="str">
            <v>Ống nong zoăng u.PVC CP PN6 D110</v>
          </cell>
          <cell r="AB1199">
            <v>12</v>
          </cell>
          <cell r="AC1199" t="b">
            <v>1</v>
          </cell>
          <cell r="AD1199" t="e">
            <v>#N/A</v>
          </cell>
        </row>
        <row r="1200">
          <cell r="D1200" t="str">
            <v>91OZ2160</v>
          </cell>
          <cell r="E1200" t="str">
            <v>ống nong zoăng PVC CP C2 D160</v>
          </cell>
          <cell r="F1200">
            <v>23120</v>
          </cell>
          <cell r="G1200" t="str">
            <v xml:space="preserve">CPỐng nong zoăng </v>
          </cell>
          <cell r="I1200" t="str">
            <v xml:space="preserve">Ống nong zoăng </v>
          </cell>
          <cell r="J1200" t="str">
            <v>CP</v>
          </cell>
          <cell r="K1200" t="str">
            <v xml:space="preserve">Ống nong zoăng </v>
          </cell>
          <cell r="M1200" t="str">
            <v>D160</v>
          </cell>
          <cell r="N1200" t="str">
            <v>123120002160</v>
          </cell>
          <cell r="O1200" t="str">
            <v>Ống nong zoăng u.PVC CP PN6 D160</v>
          </cell>
          <cell r="P1200" t="str">
            <v>m.</v>
          </cell>
          <cell r="R1200" t="str">
            <v>OCPZ</v>
          </cell>
          <cell r="T1200" t="str">
            <v>D</v>
          </cell>
          <cell r="U1200">
            <v>6</v>
          </cell>
          <cell r="V1200">
            <v>2</v>
          </cell>
          <cell r="W1200">
            <v>1</v>
          </cell>
          <cell r="X1200" t="str">
            <v>160</v>
          </cell>
          <cell r="Y1200">
            <v>0</v>
          </cell>
          <cell r="Z1200" t="str">
            <v>107021160160</v>
          </cell>
          <cell r="AA1200" t="str">
            <v>Ống nong zoăng u.PVC CP PN6 D160</v>
          </cell>
          <cell r="AB1200">
            <v>12</v>
          </cell>
          <cell r="AC1200" t="b">
            <v>1</v>
          </cell>
          <cell r="AD1200" t="e">
            <v>#N/A</v>
          </cell>
        </row>
        <row r="1201">
          <cell r="D1201" t="str">
            <v>91OZ2250</v>
          </cell>
          <cell r="E1201" t="str">
            <v>ống nong zoăng PVC CP C2 D250</v>
          </cell>
          <cell r="F1201">
            <v>23120</v>
          </cell>
          <cell r="G1201" t="str">
            <v xml:space="preserve">CPỐng nong zoăng </v>
          </cell>
          <cell r="I1201" t="str">
            <v xml:space="preserve">Ống nong zoăng </v>
          </cell>
          <cell r="J1201" t="str">
            <v>CP</v>
          </cell>
          <cell r="K1201" t="str">
            <v xml:space="preserve">Ống nong zoăng </v>
          </cell>
          <cell r="M1201" t="str">
            <v>D250</v>
          </cell>
          <cell r="N1201" t="str">
            <v>123120002250</v>
          </cell>
          <cell r="O1201" t="str">
            <v>Ống nong zoăng u.PVC CP PN6 D250</v>
          </cell>
          <cell r="P1201" t="str">
            <v>m.</v>
          </cell>
          <cell r="R1201" t="str">
            <v>OCPZ</v>
          </cell>
          <cell r="T1201" t="str">
            <v>D</v>
          </cell>
          <cell r="U1201">
            <v>6</v>
          </cell>
          <cell r="V1201">
            <v>2</v>
          </cell>
          <cell r="W1201">
            <v>1</v>
          </cell>
          <cell r="X1201" t="str">
            <v>250</v>
          </cell>
          <cell r="Y1201">
            <v>0</v>
          </cell>
          <cell r="Z1201" t="str">
            <v>107021250250</v>
          </cell>
          <cell r="AA1201" t="str">
            <v>Ống nong zoăng u.PVC CP PN6 D250</v>
          </cell>
          <cell r="AB1201">
            <v>12</v>
          </cell>
          <cell r="AC1201" t="b">
            <v>1</v>
          </cell>
          <cell r="AD1201" t="e">
            <v>#N/A</v>
          </cell>
        </row>
        <row r="1202">
          <cell r="D1202" t="str">
            <v>91OZ2315</v>
          </cell>
          <cell r="E1202" t="str">
            <v>ống nong zoăng PVC CP C2 D315</v>
          </cell>
          <cell r="F1202">
            <v>23120</v>
          </cell>
          <cell r="G1202" t="str">
            <v xml:space="preserve">CPỐng nong zoăng </v>
          </cell>
          <cell r="I1202" t="str">
            <v xml:space="preserve">Ống nong zoăng </v>
          </cell>
          <cell r="J1202" t="str">
            <v>CP</v>
          </cell>
          <cell r="K1202" t="str">
            <v xml:space="preserve">Ống nong zoăng </v>
          </cell>
          <cell r="M1202" t="str">
            <v>D315</v>
          </cell>
          <cell r="N1202" t="str">
            <v>123120002315</v>
          </cell>
          <cell r="O1202" t="str">
            <v>Ống nong zoăng u.PVC CP PN6 D315</v>
          </cell>
          <cell r="P1202" t="str">
            <v>m.</v>
          </cell>
          <cell r="R1202" t="str">
            <v>OCPZ</v>
          </cell>
          <cell r="T1202" t="str">
            <v>D</v>
          </cell>
          <cell r="U1202">
            <v>6</v>
          </cell>
          <cell r="V1202">
            <v>2</v>
          </cell>
          <cell r="W1202">
            <v>1</v>
          </cell>
          <cell r="X1202" t="str">
            <v>315</v>
          </cell>
          <cell r="Y1202">
            <v>0</v>
          </cell>
          <cell r="Z1202" t="str">
            <v>107021315315</v>
          </cell>
          <cell r="AA1202" t="str">
            <v>Ống nong zoăng u.PVC CP PN6 D315</v>
          </cell>
          <cell r="AB1202">
            <v>12</v>
          </cell>
          <cell r="AC1202" t="b">
            <v>1</v>
          </cell>
          <cell r="AD1202" t="e">
            <v>#N/A</v>
          </cell>
        </row>
        <row r="1203">
          <cell r="D1203" t="str">
            <v>31O10012520.</v>
          </cell>
          <cell r="E1203" t="str">
            <v>ống PE100 DISMY phi 20 x 1,8 PN12,5</v>
          </cell>
          <cell r="F1203">
            <v>31110</v>
          </cell>
          <cell r="G1203" t="str">
            <v>HDPEỐng HDPE100</v>
          </cell>
          <cell r="I1203" t="str">
            <v>Ống HDPE100</v>
          </cell>
          <cell r="J1203" t="str">
            <v>HDPE</v>
          </cell>
          <cell r="K1203" t="str">
            <v>Ống HDPE100</v>
          </cell>
          <cell r="M1203" t="str">
            <v>D20 x 1,8 PN12,5</v>
          </cell>
          <cell r="N1203" t="str">
            <v>131110020018</v>
          </cell>
          <cell r="O1203" t="str">
            <v>Ống HDPE100 DISMY PN12,5 D20 x 1,8</v>
          </cell>
          <cell r="P1203" t="str">
            <v>Mét</v>
          </cell>
          <cell r="R1203" t="str">
            <v>O100</v>
          </cell>
          <cell r="S1203" t="str">
            <v>D</v>
          </cell>
          <cell r="T1203" t="str">
            <v>D</v>
          </cell>
          <cell r="U1203">
            <v>12.5</v>
          </cell>
          <cell r="V1203" t="str">
            <v/>
          </cell>
          <cell r="W1203">
            <v>0</v>
          </cell>
          <cell r="X1203">
            <v>20</v>
          </cell>
          <cell r="Y1203">
            <v>18</v>
          </cell>
          <cell r="Z1203" t="str">
            <v>108400020018</v>
          </cell>
          <cell r="AA1203" t="str">
            <v>Ống HDPE100 DISMY PN12,5 D20 x 1,8</v>
          </cell>
          <cell r="AB1203">
            <v>12</v>
          </cell>
          <cell r="AC1203" t="b">
            <v>1</v>
          </cell>
          <cell r="AD1203" t="str">
            <v>O1004020018</v>
          </cell>
        </row>
        <row r="1204">
          <cell r="D1204" t="str">
            <v>31O1001620.</v>
          </cell>
          <cell r="E1204" t="str">
            <v>ống PE100 DISMY phi 20 x 2,0 PN16</v>
          </cell>
          <cell r="F1204">
            <v>31110</v>
          </cell>
          <cell r="G1204" t="str">
            <v>HDPEỐng HDPE100</v>
          </cell>
          <cell r="I1204" t="str">
            <v>Ống HDPE100</v>
          </cell>
          <cell r="J1204" t="str">
            <v>HDPE</v>
          </cell>
          <cell r="K1204" t="str">
            <v>Ống HDPE100</v>
          </cell>
          <cell r="M1204" t="str">
            <v>D20 x 2,0 PN16</v>
          </cell>
          <cell r="N1204" t="str">
            <v>131110020020</v>
          </cell>
          <cell r="O1204" t="str">
            <v>Ống HDPE100 DISMY PN16 D20 x 2,0</v>
          </cell>
          <cell r="P1204" t="str">
            <v>Mét</v>
          </cell>
          <cell r="R1204" t="str">
            <v>O100</v>
          </cell>
          <cell r="S1204" t="str">
            <v>D</v>
          </cell>
          <cell r="T1204" t="str">
            <v>D</v>
          </cell>
          <cell r="U1204">
            <v>16</v>
          </cell>
          <cell r="V1204" t="str">
            <v/>
          </cell>
          <cell r="W1204">
            <v>0</v>
          </cell>
          <cell r="X1204">
            <v>20</v>
          </cell>
          <cell r="Y1204">
            <v>20</v>
          </cell>
          <cell r="Z1204" t="str">
            <v>108400020020</v>
          </cell>
          <cell r="AA1204" t="str">
            <v>Ống HDPE100 DISMY PN16 D20 x 2,0</v>
          </cell>
          <cell r="AB1204">
            <v>12</v>
          </cell>
          <cell r="AC1204" t="b">
            <v>1</v>
          </cell>
          <cell r="AD1204" t="str">
            <v>O1004020020</v>
          </cell>
        </row>
        <row r="1205">
          <cell r="D1205" t="str">
            <v>31O1002020.</v>
          </cell>
          <cell r="E1205" t="str">
            <v>ống PE100 DISMY phi 20 x 2,3 PN20</v>
          </cell>
          <cell r="F1205">
            <v>31110</v>
          </cell>
          <cell r="G1205" t="str">
            <v>HDPEỐng HDPE100</v>
          </cell>
          <cell r="I1205" t="str">
            <v>Ống HDPE100</v>
          </cell>
          <cell r="J1205" t="str">
            <v>HDPE</v>
          </cell>
          <cell r="K1205" t="str">
            <v>Ống HDPE100</v>
          </cell>
          <cell r="M1205" t="str">
            <v>D20 x 2,3 PN20</v>
          </cell>
          <cell r="N1205" t="str">
            <v>131110020023</v>
          </cell>
          <cell r="O1205" t="str">
            <v>Ống HDPE100 DISMY PN20 D20 x 2,3</v>
          </cell>
          <cell r="P1205" t="str">
            <v>Mét</v>
          </cell>
          <cell r="R1205" t="str">
            <v>O100</v>
          </cell>
          <cell r="S1205" t="str">
            <v>D</v>
          </cell>
          <cell r="T1205" t="str">
            <v>D</v>
          </cell>
          <cell r="U1205">
            <v>20</v>
          </cell>
          <cell r="V1205" t="str">
            <v/>
          </cell>
          <cell r="W1205">
            <v>0</v>
          </cell>
          <cell r="X1205">
            <v>20</v>
          </cell>
          <cell r="Y1205">
            <v>23</v>
          </cell>
          <cell r="Z1205" t="str">
            <v>108400020023</v>
          </cell>
          <cell r="AA1205" t="str">
            <v>Ống HDPE100 DISMY PN20 D20 x 2,3</v>
          </cell>
          <cell r="AB1205">
            <v>12</v>
          </cell>
          <cell r="AC1205" t="b">
            <v>1</v>
          </cell>
          <cell r="AD1205" t="str">
            <v>O1004020023</v>
          </cell>
        </row>
        <row r="1206">
          <cell r="D1206" t="str">
            <v>31O100825.</v>
          </cell>
          <cell r="E1206" t="str">
            <v>ống PE100 DISMY phi 25 x 1,5 PN8</v>
          </cell>
          <cell r="F1206">
            <v>31110</v>
          </cell>
          <cell r="G1206" t="str">
            <v>HDPEỐng HDPE100</v>
          </cell>
          <cell r="I1206" t="str">
            <v>Ống HDPE100</v>
          </cell>
          <cell r="J1206" t="str">
            <v>HDPE</v>
          </cell>
          <cell r="K1206" t="str">
            <v>Ống HDPE100</v>
          </cell>
          <cell r="M1206" t="str">
            <v>D25 x 1,5 PN8</v>
          </cell>
          <cell r="N1206" t="str">
            <v>131110025015</v>
          </cell>
          <cell r="O1206" t="str">
            <v>Ống HDPE100 DISMY PN8 D25 x 1,5</v>
          </cell>
          <cell r="P1206" t="str">
            <v>Mét</v>
          </cell>
          <cell r="R1206" t="str">
            <v>O100</v>
          </cell>
          <cell r="S1206" t="str">
            <v>D</v>
          </cell>
          <cell r="T1206" t="str">
            <v>D</v>
          </cell>
          <cell r="U1206">
            <v>8</v>
          </cell>
          <cell r="V1206" t="str">
            <v/>
          </cell>
          <cell r="W1206">
            <v>0</v>
          </cell>
          <cell r="X1206">
            <v>25</v>
          </cell>
          <cell r="Y1206">
            <v>15</v>
          </cell>
          <cell r="Z1206" t="str">
            <v>108400025015</v>
          </cell>
          <cell r="AA1206" t="str">
            <v>Ống HDPE100 DISMY PN8 D25 x 1,5</v>
          </cell>
          <cell r="AB1206">
            <v>12</v>
          </cell>
          <cell r="AC1206" t="b">
            <v>1</v>
          </cell>
          <cell r="AD1206" t="str">
            <v>O1004025015</v>
          </cell>
        </row>
        <row r="1207">
          <cell r="D1207" t="str">
            <v>31O1001025.</v>
          </cell>
          <cell r="E1207" t="str">
            <v>ống PE100 DISMY phi 25 x 1,8 PN10</v>
          </cell>
          <cell r="F1207">
            <v>31110</v>
          </cell>
          <cell r="G1207" t="str">
            <v>HDPEỐng HDPE100</v>
          </cell>
          <cell r="I1207" t="str">
            <v>Ống HDPE100</v>
          </cell>
          <cell r="J1207" t="str">
            <v>HDPE</v>
          </cell>
          <cell r="K1207" t="str">
            <v>Ống HDPE100</v>
          </cell>
          <cell r="M1207" t="str">
            <v>D25 x 1,8 PN10</v>
          </cell>
          <cell r="N1207" t="str">
            <v>131110025018</v>
          </cell>
          <cell r="O1207" t="str">
            <v>Ống HDPE100 DISMY PN10 D25 x 1,8</v>
          </cell>
          <cell r="P1207" t="str">
            <v>Mét</v>
          </cell>
          <cell r="R1207" t="str">
            <v>O100</v>
          </cell>
          <cell r="S1207" t="str">
            <v>D</v>
          </cell>
          <cell r="T1207" t="str">
            <v>D</v>
          </cell>
          <cell r="U1207">
            <v>10</v>
          </cell>
          <cell r="V1207" t="str">
            <v/>
          </cell>
          <cell r="W1207">
            <v>0</v>
          </cell>
          <cell r="X1207">
            <v>25</v>
          </cell>
          <cell r="Y1207">
            <v>18</v>
          </cell>
          <cell r="Z1207" t="str">
            <v>108400025018</v>
          </cell>
          <cell r="AA1207" t="str">
            <v>Ống HDPE100 DISMY PN10 D25 x 1,8</v>
          </cell>
          <cell r="AB1207">
            <v>12</v>
          </cell>
          <cell r="AC1207" t="b">
            <v>1</v>
          </cell>
          <cell r="AD1207" t="str">
            <v>O1004025018</v>
          </cell>
        </row>
        <row r="1208">
          <cell r="D1208" t="str">
            <v>31O10012525.</v>
          </cell>
          <cell r="E1208" t="str">
            <v>ống PE100 DISMY phi 25 x 2,0 PN12,5</v>
          </cell>
          <cell r="F1208">
            <v>31110</v>
          </cell>
          <cell r="G1208" t="str">
            <v>HDPEỐng HDPE100</v>
          </cell>
          <cell r="I1208" t="str">
            <v>Ống HDPE100</v>
          </cell>
          <cell r="J1208" t="str">
            <v>HDPE</v>
          </cell>
          <cell r="K1208" t="str">
            <v>Ống HDPE100</v>
          </cell>
          <cell r="M1208" t="str">
            <v>D25 x 2,0 PN12,5</v>
          </cell>
          <cell r="N1208" t="str">
            <v>131110025020</v>
          </cell>
          <cell r="O1208" t="str">
            <v>Ống HDPE100 DISMY PN12,5 D25 x 2,0</v>
          </cell>
          <cell r="P1208" t="str">
            <v>Mét</v>
          </cell>
          <cell r="R1208" t="str">
            <v>O100</v>
          </cell>
          <cell r="S1208" t="str">
            <v>D</v>
          </cell>
          <cell r="T1208" t="str">
            <v>D</v>
          </cell>
          <cell r="U1208">
            <v>12.5</v>
          </cell>
          <cell r="V1208" t="str">
            <v/>
          </cell>
          <cell r="W1208">
            <v>0</v>
          </cell>
          <cell r="X1208">
            <v>25</v>
          </cell>
          <cell r="Y1208">
            <v>20</v>
          </cell>
          <cell r="Z1208" t="str">
            <v>108400025020</v>
          </cell>
          <cell r="AA1208" t="str">
            <v>Ống HDPE100 DISMY PN12,5 D25 x 2,0</v>
          </cell>
          <cell r="AB1208">
            <v>12</v>
          </cell>
          <cell r="AC1208" t="b">
            <v>1</v>
          </cell>
          <cell r="AD1208" t="str">
            <v>O1004025020</v>
          </cell>
        </row>
        <row r="1209">
          <cell r="D1209" t="str">
            <v>31O1001625.</v>
          </cell>
          <cell r="E1209" t="str">
            <v>ống PE100 DISMY phi 25 x 2,3 PN16</v>
          </cell>
          <cell r="F1209">
            <v>31110</v>
          </cell>
          <cell r="G1209" t="str">
            <v>HDPEỐng HDPE100</v>
          </cell>
          <cell r="I1209" t="str">
            <v>Ống HDPE100</v>
          </cell>
          <cell r="J1209" t="str">
            <v>HDPE</v>
          </cell>
          <cell r="K1209" t="str">
            <v>Ống HDPE100</v>
          </cell>
          <cell r="M1209" t="str">
            <v>D25 x 2,3 PN16</v>
          </cell>
          <cell r="N1209" t="str">
            <v>131110025023</v>
          </cell>
          <cell r="O1209" t="str">
            <v>Ống HDPE100 DISMY PN16 D25 x 2,3</v>
          </cell>
          <cell r="P1209" t="str">
            <v>Mét</v>
          </cell>
          <cell r="R1209" t="str">
            <v>O100</v>
          </cell>
          <cell r="S1209" t="str">
            <v>D</v>
          </cell>
          <cell r="T1209" t="str">
            <v>D</v>
          </cell>
          <cell r="U1209">
            <v>16</v>
          </cell>
          <cell r="V1209" t="str">
            <v/>
          </cell>
          <cell r="W1209">
            <v>0</v>
          </cell>
          <cell r="X1209">
            <v>25</v>
          </cell>
          <cell r="Y1209">
            <v>23</v>
          </cell>
          <cell r="Z1209" t="str">
            <v>108400025023</v>
          </cell>
          <cell r="AA1209" t="str">
            <v>Ống HDPE100 DISMY PN16 D25 x 2,3</v>
          </cell>
          <cell r="AB1209">
            <v>12</v>
          </cell>
          <cell r="AC1209" t="b">
            <v>1</v>
          </cell>
          <cell r="AD1209" t="str">
            <v>O1004025023</v>
          </cell>
        </row>
        <row r="1210">
          <cell r="D1210" t="str">
            <v>31O1002025.</v>
          </cell>
          <cell r="E1210" t="str">
            <v>ống PE100 DISMY phi 25 x 3,0 PN20</v>
          </cell>
          <cell r="F1210">
            <v>31110</v>
          </cell>
          <cell r="G1210" t="str">
            <v>HDPEỐng HDPE100</v>
          </cell>
          <cell r="I1210" t="str">
            <v>Ống HDPE100</v>
          </cell>
          <cell r="J1210" t="str">
            <v>HDPE</v>
          </cell>
          <cell r="K1210" t="str">
            <v>Ống HDPE100</v>
          </cell>
          <cell r="M1210" t="str">
            <v>D25 x 3,0 PN20</v>
          </cell>
          <cell r="N1210" t="str">
            <v>131110025030</v>
          </cell>
          <cell r="O1210" t="str">
            <v>Ống HDPE100 DISMY PN20 D25 x 3,0</v>
          </cell>
          <cell r="P1210" t="str">
            <v>Mét</v>
          </cell>
          <cell r="R1210" t="str">
            <v>O100</v>
          </cell>
          <cell r="S1210" t="str">
            <v>D</v>
          </cell>
          <cell r="T1210" t="str">
            <v>D</v>
          </cell>
          <cell r="U1210">
            <v>20</v>
          </cell>
          <cell r="V1210" t="str">
            <v/>
          </cell>
          <cell r="W1210">
            <v>0</v>
          </cell>
          <cell r="X1210">
            <v>25</v>
          </cell>
          <cell r="Y1210">
            <v>30</v>
          </cell>
          <cell r="Z1210" t="str">
            <v>108400025030</v>
          </cell>
          <cell r="AA1210" t="str">
            <v>Ống HDPE100 DISMY PN20 D25 x 3,0</v>
          </cell>
          <cell r="AB1210">
            <v>12</v>
          </cell>
          <cell r="AC1210" t="b">
            <v>1</v>
          </cell>
          <cell r="AD1210" t="str">
            <v>O1004025030</v>
          </cell>
        </row>
        <row r="1211">
          <cell r="D1211" t="str">
            <v>31O100832</v>
          </cell>
          <cell r="E1211" t="str">
            <v>ống PE100 DISMY phi 32 x 1,8 PN8</v>
          </cell>
          <cell r="F1211">
            <v>31110</v>
          </cell>
          <cell r="G1211" t="str">
            <v>HDPEỐng HDPE100</v>
          </cell>
          <cell r="I1211" t="str">
            <v>Ống HDPE100</v>
          </cell>
          <cell r="J1211" t="str">
            <v>HDPE</v>
          </cell>
          <cell r="K1211" t="str">
            <v>Ống HDPE100</v>
          </cell>
          <cell r="M1211" t="str">
            <v>D32 x 1,8 PN8</v>
          </cell>
          <cell r="N1211" t="str">
            <v>131110032018</v>
          </cell>
          <cell r="O1211" t="str">
            <v>Ống HDPE100 DISMY PN8 D32 x 1,8</v>
          </cell>
          <cell r="P1211" t="str">
            <v>Mét</v>
          </cell>
          <cell r="R1211" t="str">
            <v>O100</v>
          </cell>
          <cell r="S1211" t="str">
            <v>D</v>
          </cell>
          <cell r="T1211" t="str">
            <v>D</v>
          </cell>
          <cell r="U1211">
            <v>8</v>
          </cell>
          <cell r="V1211" t="str">
            <v/>
          </cell>
          <cell r="W1211">
            <v>0</v>
          </cell>
          <cell r="X1211">
            <v>32</v>
          </cell>
          <cell r="Y1211">
            <v>18</v>
          </cell>
          <cell r="Z1211" t="str">
            <v>108400032018</v>
          </cell>
          <cell r="AA1211" t="str">
            <v>Ống HDPE100 DISMY PN8 D32 x 1,8</v>
          </cell>
          <cell r="AB1211">
            <v>12</v>
          </cell>
          <cell r="AC1211" t="b">
            <v>1</v>
          </cell>
          <cell r="AD1211" t="str">
            <v>O1004032018</v>
          </cell>
        </row>
        <row r="1212">
          <cell r="D1212" t="str">
            <v>31O1001032</v>
          </cell>
          <cell r="E1212" t="str">
            <v>ống PE100 DISMY phi 32 x 2,0 PN10</v>
          </cell>
          <cell r="F1212">
            <v>31110</v>
          </cell>
          <cell r="G1212" t="str">
            <v>HDPEỐng HDPE100</v>
          </cell>
          <cell r="I1212" t="str">
            <v>Ống HDPE100</v>
          </cell>
          <cell r="J1212" t="str">
            <v>HDPE</v>
          </cell>
          <cell r="K1212" t="str">
            <v>Ống HDPE100</v>
          </cell>
          <cell r="M1212" t="str">
            <v>D32 x 2,0 PN10</v>
          </cell>
          <cell r="N1212" t="str">
            <v>131110032020</v>
          </cell>
          <cell r="O1212" t="str">
            <v>Ống HDPE100 DISMY PN10 D32 x 2,0</v>
          </cell>
          <cell r="P1212" t="str">
            <v>Mét</v>
          </cell>
          <cell r="R1212" t="str">
            <v>O100</v>
          </cell>
          <cell r="S1212" t="str">
            <v>D</v>
          </cell>
          <cell r="T1212" t="str">
            <v>D</v>
          </cell>
          <cell r="U1212">
            <v>10</v>
          </cell>
          <cell r="V1212" t="str">
            <v/>
          </cell>
          <cell r="W1212">
            <v>0</v>
          </cell>
          <cell r="X1212">
            <v>32</v>
          </cell>
          <cell r="Y1212">
            <v>20</v>
          </cell>
          <cell r="Z1212" t="str">
            <v>108400032020</v>
          </cell>
          <cell r="AA1212" t="str">
            <v>Ống HDPE100 DISMY PN10 D32 x 2,0</v>
          </cell>
          <cell r="AB1212">
            <v>12</v>
          </cell>
          <cell r="AC1212" t="b">
            <v>1</v>
          </cell>
          <cell r="AD1212" t="str">
            <v>O1004032020</v>
          </cell>
        </row>
        <row r="1213">
          <cell r="D1213" t="str">
            <v>31O10012532</v>
          </cell>
          <cell r="E1213" t="str">
            <v>ống PE100 DISMY phi 32 x 2,4 PN12,5</v>
          </cell>
          <cell r="F1213">
            <v>31110</v>
          </cell>
          <cell r="G1213" t="str">
            <v>HDPEỐng HDPE100</v>
          </cell>
          <cell r="I1213" t="str">
            <v>Ống HDPE100</v>
          </cell>
          <cell r="J1213" t="str">
            <v>HDPE</v>
          </cell>
          <cell r="K1213" t="str">
            <v>Ống HDPE100</v>
          </cell>
          <cell r="M1213" t="str">
            <v>D32 x 2,4 PN12,5</v>
          </cell>
          <cell r="N1213" t="str">
            <v>131110032024</v>
          </cell>
          <cell r="O1213" t="str">
            <v>Ống HDPE100 DISMY PN12,5 D32 x 2,4</v>
          </cell>
          <cell r="P1213" t="str">
            <v>Mét</v>
          </cell>
          <cell r="R1213" t="str">
            <v>O100</v>
          </cell>
          <cell r="S1213" t="str">
            <v>D</v>
          </cell>
          <cell r="T1213" t="str">
            <v>D</v>
          </cell>
          <cell r="U1213">
            <v>12.5</v>
          </cell>
          <cell r="V1213" t="str">
            <v/>
          </cell>
          <cell r="W1213">
            <v>0</v>
          </cell>
          <cell r="X1213">
            <v>32</v>
          </cell>
          <cell r="Y1213">
            <v>24</v>
          </cell>
          <cell r="Z1213" t="str">
            <v>108400032024</v>
          </cell>
          <cell r="AA1213" t="str">
            <v>Ống HDPE100 DISMY PN12,5 D32 x 2,4</v>
          </cell>
          <cell r="AB1213">
            <v>12</v>
          </cell>
          <cell r="AC1213" t="b">
            <v>1</v>
          </cell>
          <cell r="AD1213" t="str">
            <v>O1004032024</v>
          </cell>
        </row>
        <row r="1214">
          <cell r="D1214" t="str">
            <v>31O1001632</v>
          </cell>
          <cell r="E1214" t="str">
            <v>ống PE100 DISMY phi 32 x 3,0 PN16</v>
          </cell>
          <cell r="F1214">
            <v>31110</v>
          </cell>
          <cell r="G1214" t="str">
            <v>HDPEỐng HDPE100</v>
          </cell>
          <cell r="I1214" t="str">
            <v>Ống HDPE100</v>
          </cell>
          <cell r="J1214" t="str">
            <v>HDPE</v>
          </cell>
          <cell r="K1214" t="str">
            <v>Ống HDPE100</v>
          </cell>
          <cell r="M1214" t="str">
            <v>D32 x 3,0 PN16</v>
          </cell>
          <cell r="N1214" t="str">
            <v>131110032030</v>
          </cell>
          <cell r="O1214" t="str">
            <v>Ống HDPE100 DISMY PN16 D32 x 3,0</v>
          </cell>
          <cell r="P1214" t="str">
            <v>Mét</v>
          </cell>
          <cell r="R1214" t="str">
            <v>O100</v>
          </cell>
          <cell r="S1214" t="str">
            <v>D</v>
          </cell>
          <cell r="T1214" t="str">
            <v>D</v>
          </cell>
          <cell r="U1214">
            <v>16</v>
          </cell>
          <cell r="V1214" t="str">
            <v/>
          </cell>
          <cell r="W1214">
            <v>0</v>
          </cell>
          <cell r="X1214">
            <v>32</v>
          </cell>
          <cell r="Y1214">
            <v>30</v>
          </cell>
          <cell r="Z1214" t="str">
            <v>108400032030</v>
          </cell>
          <cell r="AA1214" t="str">
            <v>Ống HDPE100 DISMY PN16 D32 x 3,0</v>
          </cell>
          <cell r="AB1214">
            <v>12</v>
          </cell>
          <cell r="AC1214" t="b">
            <v>1</v>
          </cell>
          <cell r="AD1214" t="str">
            <v>O1004032030</v>
          </cell>
        </row>
        <row r="1215">
          <cell r="D1215" t="str">
            <v>31O1002032</v>
          </cell>
          <cell r="E1215" t="str">
            <v>ống PE100 DISMY phi 32 x 3,6 PN20</v>
          </cell>
          <cell r="F1215">
            <v>31110</v>
          </cell>
          <cell r="G1215" t="str">
            <v>HDPEỐng HDPE100</v>
          </cell>
          <cell r="I1215" t="str">
            <v>Ống HDPE100</v>
          </cell>
          <cell r="J1215" t="str">
            <v>HDPE</v>
          </cell>
          <cell r="K1215" t="str">
            <v>Ống HDPE100</v>
          </cell>
          <cell r="M1215" t="str">
            <v>D32 x 3,6 PN20</v>
          </cell>
          <cell r="N1215" t="str">
            <v>131110032036</v>
          </cell>
          <cell r="O1215" t="str">
            <v>Ống HDPE100 DISMY PN20 D32 x 3,6</v>
          </cell>
          <cell r="P1215" t="str">
            <v>Mét</v>
          </cell>
          <cell r="R1215" t="str">
            <v>O100</v>
          </cell>
          <cell r="S1215" t="str">
            <v>D</v>
          </cell>
          <cell r="T1215" t="str">
            <v>D</v>
          </cell>
          <cell r="U1215">
            <v>20</v>
          </cell>
          <cell r="V1215" t="str">
            <v/>
          </cell>
          <cell r="W1215">
            <v>0</v>
          </cell>
          <cell r="X1215">
            <v>32</v>
          </cell>
          <cell r="Y1215">
            <v>36</v>
          </cell>
          <cell r="Z1215" t="str">
            <v>108400032036</v>
          </cell>
          <cell r="AA1215" t="str">
            <v>Ống HDPE100 DISMY PN20 D32 x 3,6</v>
          </cell>
          <cell r="AB1215">
            <v>12</v>
          </cell>
          <cell r="AC1215" t="b">
            <v>1</v>
          </cell>
          <cell r="AD1215" t="str">
            <v>O1004032036</v>
          </cell>
        </row>
        <row r="1216">
          <cell r="D1216" t="str">
            <v>31O100640.</v>
          </cell>
          <cell r="E1216" t="str">
            <v>ống PE100 DISMY phi 40 x 1,8 PN6</v>
          </cell>
          <cell r="F1216">
            <v>31110</v>
          </cell>
          <cell r="G1216" t="str">
            <v>HDPEỐng HDPE100</v>
          </cell>
          <cell r="I1216" t="str">
            <v>Ống HDPE100</v>
          </cell>
          <cell r="J1216" t="str">
            <v>HDPE</v>
          </cell>
          <cell r="K1216" t="str">
            <v>Ống HDPE100</v>
          </cell>
          <cell r="M1216" t="str">
            <v>D40 x 1,8 PN6</v>
          </cell>
          <cell r="N1216" t="str">
            <v>131110040018</v>
          </cell>
          <cell r="O1216" t="str">
            <v>Ống HDPE100 DISMY PN6 D40 x 1,8</v>
          </cell>
          <cell r="P1216" t="str">
            <v>Mét</v>
          </cell>
          <cell r="R1216" t="str">
            <v>O100</v>
          </cell>
          <cell r="S1216" t="str">
            <v>D</v>
          </cell>
          <cell r="T1216" t="str">
            <v>D</v>
          </cell>
          <cell r="U1216">
            <v>6</v>
          </cell>
          <cell r="V1216" t="str">
            <v/>
          </cell>
          <cell r="W1216">
            <v>0</v>
          </cell>
          <cell r="X1216">
            <v>40</v>
          </cell>
          <cell r="Y1216">
            <v>18</v>
          </cell>
          <cell r="Z1216" t="str">
            <v>108400040018</v>
          </cell>
          <cell r="AA1216" t="str">
            <v>Ống HDPE100 DISMY PN6 D40 x 1,8</v>
          </cell>
          <cell r="AB1216">
            <v>12</v>
          </cell>
          <cell r="AC1216" t="b">
            <v>1</v>
          </cell>
          <cell r="AD1216" t="str">
            <v>O1004040018</v>
          </cell>
        </row>
        <row r="1217">
          <cell r="D1217" t="str">
            <v>31O100840.</v>
          </cell>
          <cell r="E1217" t="str">
            <v>ống PE100 DISMY phi 40 x 2,0 PN8</v>
          </cell>
          <cell r="F1217">
            <v>31110</v>
          </cell>
          <cell r="G1217" t="str">
            <v>HDPEỐng HDPE100</v>
          </cell>
          <cell r="I1217" t="str">
            <v>Ống HDPE100</v>
          </cell>
          <cell r="J1217" t="str">
            <v>HDPE</v>
          </cell>
          <cell r="K1217" t="str">
            <v>Ống HDPE100</v>
          </cell>
          <cell r="M1217" t="str">
            <v>D40 x 2,0 PN8</v>
          </cell>
          <cell r="N1217" t="str">
            <v>131110040020</v>
          </cell>
          <cell r="O1217" t="str">
            <v>Ống HDPE100 DISMY PN8 D40 x 2,0</v>
          </cell>
          <cell r="P1217" t="str">
            <v>Mét</v>
          </cell>
          <cell r="R1217" t="str">
            <v>O100</v>
          </cell>
          <cell r="S1217" t="str">
            <v>D</v>
          </cell>
          <cell r="T1217" t="str">
            <v>D</v>
          </cell>
          <cell r="U1217">
            <v>8</v>
          </cell>
          <cell r="V1217" t="str">
            <v/>
          </cell>
          <cell r="W1217">
            <v>0</v>
          </cell>
          <cell r="X1217">
            <v>40</v>
          </cell>
          <cell r="Y1217">
            <v>20</v>
          </cell>
          <cell r="Z1217" t="str">
            <v>108400040020</v>
          </cell>
          <cell r="AA1217" t="str">
            <v>Ống HDPE100 DISMY PN8 D40 x 2,0</v>
          </cell>
          <cell r="AB1217">
            <v>12</v>
          </cell>
          <cell r="AC1217" t="b">
            <v>1</v>
          </cell>
          <cell r="AD1217" t="str">
            <v>O1004040020</v>
          </cell>
        </row>
        <row r="1218">
          <cell r="D1218" t="str">
            <v>31O1001040.</v>
          </cell>
          <cell r="E1218" t="str">
            <v>ống PE100 DISMY phi 40 x 2,4 PN10</v>
          </cell>
          <cell r="F1218">
            <v>31110</v>
          </cell>
          <cell r="G1218" t="str">
            <v>HDPEỐng HDPE100</v>
          </cell>
          <cell r="I1218" t="str">
            <v>Ống HDPE100</v>
          </cell>
          <cell r="J1218" t="str">
            <v>HDPE</v>
          </cell>
          <cell r="K1218" t="str">
            <v>Ống HDPE100</v>
          </cell>
          <cell r="M1218" t="str">
            <v>D40 x 2,4 PN10</v>
          </cell>
          <cell r="N1218" t="str">
            <v>131110040024</v>
          </cell>
          <cell r="O1218" t="str">
            <v>Ống HDPE100 DISMY PN10 D40 x 2,4</v>
          </cell>
          <cell r="P1218" t="str">
            <v>Mét</v>
          </cell>
          <cell r="R1218" t="str">
            <v>O100</v>
          </cell>
          <cell r="S1218" t="str">
            <v>D</v>
          </cell>
          <cell r="T1218" t="str">
            <v>D</v>
          </cell>
          <cell r="U1218">
            <v>10</v>
          </cell>
          <cell r="V1218" t="str">
            <v/>
          </cell>
          <cell r="W1218">
            <v>0</v>
          </cell>
          <cell r="X1218">
            <v>40</v>
          </cell>
          <cell r="Y1218">
            <v>24</v>
          </cell>
          <cell r="Z1218" t="str">
            <v>108400040024</v>
          </cell>
          <cell r="AA1218" t="str">
            <v>Ống HDPE100 DISMY PN10 D40 x 2,4</v>
          </cell>
          <cell r="AB1218">
            <v>12</v>
          </cell>
          <cell r="AC1218" t="b">
            <v>1</v>
          </cell>
          <cell r="AD1218" t="str">
            <v>O1004040024</v>
          </cell>
        </row>
        <row r="1219">
          <cell r="D1219" t="str">
            <v>31O10012540.</v>
          </cell>
          <cell r="E1219" t="str">
            <v>ống PE100 DISMY phi 40 x 3,0 PN12,5</v>
          </cell>
          <cell r="F1219">
            <v>31110</v>
          </cell>
          <cell r="G1219" t="str">
            <v>HDPEỐng HDPE100</v>
          </cell>
          <cell r="I1219" t="str">
            <v>Ống HDPE100</v>
          </cell>
          <cell r="J1219" t="str">
            <v>HDPE</v>
          </cell>
          <cell r="K1219" t="str">
            <v>Ống HDPE100</v>
          </cell>
          <cell r="M1219" t="str">
            <v>D40 x 3,0 PN12,5</v>
          </cell>
          <cell r="N1219" t="str">
            <v>131110040030</v>
          </cell>
          <cell r="O1219" t="str">
            <v>Ống HDPE100 DISMY PN12,5 D40 x 3,0</v>
          </cell>
          <cell r="P1219" t="str">
            <v>Mét</v>
          </cell>
          <cell r="R1219" t="str">
            <v>O100</v>
          </cell>
          <cell r="S1219" t="str">
            <v>D</v>
          </cell>
          <cell r="T1219" t="str">
            <v>D</v>
          </cell>
          <cell r="U1219">
            <v>12.5</v>
          </cell>
          <cell r="V1219" t="str">
            <v/>
          </cell>
          <cell r="W1219">
            <v>0</v>
          </cell>
          <cell r="X1219">
            <v>40</v>
          </cell>
          <cell r="Y1219">
            <v>30</v>
          </cell>
          <cell r="Z1219" t="str">
            <v>108400040030</v>
          </cell>
          <cell r="AA1219" t="str">
            <v>Ống HDPE100 DISMY PN12,5 D40 x 3,0</v>
          </cell>
          <cell r="AB1219">
            <v>12</v>
          </cell>
          <cell r="AC1219" t="b">
            <v>1</v>
          </cell>
          <cell r="AD1219" t="str">
            <v>O1004040030</v>
          </cell>
        </row>
        <row r="1220">
          <cell r="D1220" t="str">
            <v>31O1001640.</v>
          </cell>
          <cell r="E1220" t="str">
            <v>ống PE100 DISMY phi 40 x 3,7 PN16</v>
          </cell>
          <cell r="F1220">
            <v>31110</v>
          </cell>
          <cell r="G1220" t="str">
            <v>HDPEỐng HDPE100</v>
          </cell>
          <cell r="I1220" t="str">
            <v>Ống HDPE100</v>
          </cell>
          <cell r="J1220" t="str">
            <v>HDPE</v>
          </cell>
          <cell r="K1220" t="str">
            <v>Ống HDPE100</v>
          </cell>
          <cell r="M1220" t="str">
            <v>D40 x 3,7 PN16</v>
          </cell>
          <cell r="N1220" t="str">
            <v>131110040037</v>
          </cell>
          <cell r="O1220" t="str">
            <v>Ống HDPE100 DISMY PN16 D40 x 3,7</v>
          </cell>
          <cell r="P1220" t="str">
            <v>Mét</v>
          </cell>
          <cell r="R1220" t="str">
            <v>O100</v>
          </cell>
          <cell r="S1220" t="str">
            <v>D</v>
          </cell>
          <cell r="T1220" t="str">
            <v>D</v>
          </cell>
          <cell r="U1220">
            <v>16</v>
          </cell>
          <cell r="V1220" t="str">
            <v/>
          </cell>
          <cell r="W1220">
            <v>0</v>
          </cell>
          <cell r="X1220">
            <v>40</v>
          </cell>
          <cell r="Y1220">
            <v>37</v>
          </cell>
          <cell r="Z1220" t="str">
            <v>108400040037</v>
          </cell>
          <cell r="AA1220" t="str">
            <v>Ống HDPE100 DISMY PN16 D40 x 3,7</v>
          </cell>
          <cell r="AB1220">
            <v>12</v>
          </cell>
          <cell r="AC1220" t="b">
            <v>1</v>
          </cell>
          <cell r="AD1220" t="str">
            <v>O1004040037</v>
          </cell>
        </row>
        <row r="1221">
          <cell r="D1221" t="str">
            <v>31O1002040.</v>
          </cell>
          <cell r="E1221" t="str">
            <v>ống PE100 DISMY phi 40 x 4,5 PN20</v>
          </cell>
          <cell r="F1221">
            <v>31110</v>
          </cell>
          <cell r="G1221" t="str">
            <v>HDPEỐng HDPE100</v>
          </cell>
          <cell r="I1221" t="str">
            <v>Ống HDPE100</v>
          </cell>
          <cell r="J1221" t="str">
            <v>HDPE</v>
          </cell>
          <cell r="K1221" t="str">
            <v>Ống HDPE100</v>
          </cell>
          <cell r="M1221" t="str">
            <v>D40 x 4,5 PN20</v>
          </cell>
          <cell r="N1221" t="str">
            <v>131110040045</v>
          </cell>
          <cell r="O1221" t="str">
            <v>Ống HDPE100 DISMY PN20 D40 x 4,5</v>
          </cell>
          <cell r="P1221" t="str">
            <v>Mét</v>
          </cell>
          <cell r="R1221" t="str">
            <v>O100</v>
          </cell>
          <cell r="S1221" t="str">
            <v>D</v>
          </cell>
          <cell r="T1221" t="str">
            <v>D</v>
          </cell>
          <cell r="U1221">
            <v>20</v>
          </cell>
          <cell r="V1221" t="str">
            <v/>
          </cell>
          <cell r="W1221">
            <v>0</v>
          </cell>
          <cell r="X1221">
            <v>40</v>
          </cell>
          <cell r="Y1221">
            <v>45</v>
          </cell>
          <cell r="Z1221" t="str">
            <v>108400040045</v>
          </cell>
          <cell r="AA1221" t="str">
            <v>Ống HDPE100 DISMY PN20 D40 x 4,5</v>
          </cell>
          <cell r="AB1221">
            <v>12</v>
          </cell>
          <cell r="AC1221" t="b">
            <v>1</v>
          </cell>
          <cell r="AD1221" t="str">
            <v>O1004040045</v>
          </cell>
        </row>
        <row r="1222">
          <cell r="D1222" t="str">
            <v>31O100650.</v>
          </cell>
          <cell r="E1222" t="str">
            <v>ống PE100 DISMY phi 50 x 2,0 PN6</v>
          </cell>
          <cell r="F1222">
            <v>31110</v>
          </cell>
          <cell r="G1222" t="str">
            <v>HDPEỐng HDPE100</v>
          </cell>
          <cell r="I1222" t="str">
            <v>Ống HDPE100</v>
          </cell>
          <cell r="J1222" t="str">
            <v>HDPE</v>
          </cell>
          <cell r="K1222" t="str">
            <v>Ống HDPE100</v>
          </cell>
          <cell r="M1222" t="str">
            <v>D50 x 2,0 PN6</v>
          </cell>
          <cell r="N1222" t="str">
            <v>131110050020</v>
          </cell>
          <cell r="O1222" t="str">
            <v>Ống HDPE100 DISMY PN6 D50 x 2,0</v>
          </cell>
          <cell r="P1222" t="str">
            <v>Mét</v>
          </cell>
          <cell r="R1222" t="str">
            <v>O100</v>
          </cell>
          <cell r="S1222" t="str">
            <v>D</v>
          </cell>
          <cell r="T1222" t="str">
            <v>D</v>
          </cell>
          <cell r="U1222">
            <v>6</v>
          </cell>
          <cell r="V1222" t="str">
            <v/>
          </cell>
          <cell r="W1222">
            <v>0</v>
          </cell>
          <cell r="X1222">
            <v>50</v>
          </cell>
          <cell r="Y1222">
            <v>20</v>
          </cell>
          <cell r="Z1222" t="str">
            <v>108400050020</v>
          </cell>
          <cell r="AA1222" t="str">
            <v>Ống HDPE100 DISMY PN6 D50 x 2,0</v>
          </cell>
          <cell r="AB1222">
            <v>12</v>
          </cell>
          <cell r="AC1222" t="b">
            <v>1</v>
          </cell>
          <cell r="AD1222" t="str">
            <v>O1004050020</v>
          </cell>
        </row>
        <row r="1223">
          <cell r="D1223" t="str">
            <v>31O100850.</v>
          </cell>
          <cell r="E1223" t="str">
            <v>ống PE100 DISMY phi 50 x 2,4 PN8</v>
          </cell>
          <cell r="F1223">
            <v>31110</v>
          </cell>
          <cell r="G1223" t="str">
            <v>HDPEỐng HDPE100</v>
          </cell>
          <cell r="I1223" t="str">
            <v>Ống HDPE100</v>
          </cell>
          <cell r="J1223" t="str">
            <v>HDPE</v>
          </cell>
          <cell r="K1223" t="str">
            <v>Ống HDPE100</v>
          </cell>
          <cell r="M1223" t="str">
            <v>D50 x 2,4 PN8</v>
          </cell>
          <cell r="N1223" t="str">
            <v>131110050024</v>
          </cell>
          <cell r="O1223" t="str">
            <v>Ống HDPE100 DISMY PN8 D50 x 2,4</v>
          </cell>
          <cell r="P1223" t="str">
            <v>Mét</v>
          </cell>
          <cell r="R1223" t="str">
            <v>O100</v>
          </cell>
          <cell r="S1223" t="str">
            <v>D</v>
          </cell>
          <cell r="T1223" t="str">
            <v>D</v>
          </cell>
          <cell r="U1223">
            <v>8</v>
          </cell>
          <cell r="V1223" t="str">
            <v/>
          </cell>
          <cell r="W1223">
            <v>0</v>
          </cell>
          <cell r="X1223">
            <v>50</v>
          </cell>
          <cell r="Y1223">
            <v>24</v>
          </cell>
          <cell r="Z1223" t="str">
            <v>108400050024</v>
          </cell>
          <cell r="AA1223" t="str">
            <v>Ống HDPE100 DISMY PN8 D50 x 2,4</v>
          </cell>
          <cell r="AB1223">
            <v>12</v>
          </cell>
          <cell r="AC1223" t="b">
            <v>1</v>
          </cell>
          <cell r="AD1223" t="str">
            <v>O1004050024</v>
          </cell>
        </row>
        <row r="1224">
          <cell r="D1224" t="str">
            <v>31O1001050.</v>
          </cell>
          <cell r="E1224" t="str">
            <v>ống PE100 DISMY phi 50 x 3,0 PN10</v>
          </cell>
          <cell r="F1224">
            <v>31110</v>
          </cell>
          <cell r="G1224" t="str">
            <v>HDPEỐng HDPE100</v>
          </cell>
          <cell r="I1224" t="str">
            <v>Ống HDPE100</v>
          </cell>
          <cell r="J1224" t="str">
            <v>HDPE</v>
          </cell>
          <cell r="K1224" t="str">
            <v>Ống HDPE100</v>
          </cell>
          <cell r="M1224" t="str">
            <v>D50 x 3,0 PN10</v>
          </cell>
          <cell r="N1224" t="str">
            <v>131110050030</v>
          </cell>
          <cell r="O1224" t="str">
            <v>Ống HDPE100 DISMY PN10 D50 x 3,0</v>
          </cell>
          <cell r="P1224" t="str">
            <v>Mét</v>
          </cell>
          <cell r="R1224" t="str">
            <v>O100</v>
          </cell>
          <cell r="S1224" t="str">
            <v>D</v>
          </cell>
          <cell r="T1224" t="str">
            <v>D</v>
          </cell>
          <cell r="U1224">
            <v>10</v>
          </cell>
          <cell r="V1224" t="str">
            <v/>
          </cell>
          <cell r="W1224">
            <v>0</v>
          </cell>
          <cell r="X1224">
            <v>50</v>
          </cell>
          <cell r="Y1224">
            <v>30</v>
          </cell>
          <cell r="Z1224" t="str">
            <v>108400050030</v>
          </cell>
          <cell r="AA1224" t="str">
            <v>Ống HDPE100 DISMY PN10 D50 x 3,0</v>
          </cell>
          <cell r="AB1224">
            <v>12</v>
          </cell>
          <cell r="AC1224" t="b">
            <v>1</v>
          </cell>
          <cell r="AD1224" t="str">
            <v>O1004050030</v>
          </cell>
        </row>
        <row r="1225">
          <cell r="D1225" t="str">
            <v>31O10012550.</v>
          </cell>
          <cell r="E1225" t="str">
            <v>ống PE100 DISMY phi 50 x 3,7 PN12,5</v>
          </cell>
          <cell r="F1225">
            <v>31110</v>
          </cell>
          <cell r="G1225" t="str">
            <v>HDPEỐng HDPE100</v>
          </cell>
          <cell r="I1225" t="str">
            <v>Ống HDPE100</v>
          </cell>
          <cell r="J1225" t="str">
            <v>HDPE</v>
          </cell>
          <cell r="K1225" t="str">
            <v>Ống HDPE100</v>
          </cell>
          <cell r="M1225" t="str">
            <v>D50 x 3,7 PN12,5</v>
          </cell>
          <cell r="N1225" t="str">
            <v>131110050037</v>
          </cell>
          <cell r="O1225" t="str">
            <v>Ống HDPE100 DISMY PN12,5 D50 x 3,7</v>
          </cell>
          <cell r="P1225" t="str">
            <v>Mét</v>
          </cell>
          <cell r="R1225" t="str">
            <v>O100</v>
          </cell>
          <cell r="S1225" t="str">
            <v>D</v>
          </cell>
          <cell r="T1225" t="str">
            <v>D</v>
          </cell>
          <cell r="U1225">
            <v>12.5</v>
          </cell>
          <cell r="V1225" t="str">
            <v/>
          </cell>
          <cell r="W1225">
            <v>0</v>
          </cell>
          <cell r="X1225">
            <v>50</v>
          </cell>
          <cell r="Y1225">
            <v>37</v>
          </cell>
          <cell r="Z1225" t="str">
            <v>108400050037</v>
          </cell>
          <cell r="AA1225" t="str">
            <v>Ống HDPE100 DISMY PN12,5 D50 x 3,7</v>
          </cell>
          <cell r="AB1225">
            <v>12</v>
          </cell>
          <cell r="AC1225" t="b">
            <v>1</v>
          </cell>
          <cell r="AD1225" t="str">
            <v>O1004050037</v>
          </cell>
        </row>
        <row r="1226">
          <cell r="D1226" t="str">
            <v>31O1001650.</v>
          </cell>
          <cell r="E1226" t="str">
            <v>ống PE100 DISMY phi 50 x 4,6 PN16</v>
          </cell>
          <cell r="F1226">
            <v>31110</v>
          </cell>
          <cell r="G1226" t="str">
            <v>HDPEỐng HDPE100</v>
          </cell>
          <cell r="I1226" t="str">
            <v>Ống HDPE100</v>
          </cell>
          <cell r="J1226" t="str">
            <v>HDPE</v>
          </cell>
          <cell r="K1226" t="str">
            <v>Ống HDPE100</v>
          </cell>
          <cell r="M1226" t="str">
            <v>D50 x 4,6 PN16</v>
          </cell>
          <cell r="N1226" t="str">
            <v>131110050046</v>
          </cell>
          <cell r="O1226" t="str">
            <v>Ống HDPE100 DISMY PN16 D50 x 4,6</v>
          </cell>
          <cell r="P1226" t="str">
            <v>Mét</v>
          </cell>
          <cell r="R1226" t="str">
            <v>O100</v>
          </cell>
          <cell r="S1226" t="str">
            <v>D</v>
          </cell>
          <cell r="T1226" t="str">
            <v>D</v>
          </cell>
          <cell r="U1226">
            <v>16</v>
          </cell>
          <cell r="V1226" t="str">
            <v/>
          </cell>
          <cell r="W1226">
            <v>0</v>
          </cell>
          <cell r="X1226">
            <v>50</v>
          </cell>
          <cell r="Y1226">
            <v>46</v>
          </cell>
          <cell r="Z1226" t="str">
            <v>108400050046</v>
          </cell>
          <cell r="AA1226" t="str">
            <v>Ống HDPE100 DISMY PN16 D50 x 4,6</v>
          </cell>
          <cell r="AB1226">
            <v>12</v>
          </cell>
          <cell r="AC1226" t="b">
            <v>1</v>
          </cell>
          <cell r="AD1226" t="str">
            <v>O1004050046</v>
          </cell>
        </row>
        <row r="1227">
          <cell r="D1227" t="str">
            <v>31O1002050</v>
          </cell>
          <cell r="E1227" t="str">
            <v>ống PE100 DISMY phi 50 x 5,6 PN20</v>
          </cell>
          <cell r="F1227">
            <v>31110</v>
          </cell>
          <cell r="G1227" t="str">
            <v>HDPEỐng HDPE100</v>
          </cell>
          <cell r="I1227" t="str">
            <v>Ống HDPE100</v>
          </cell>
          <cell r="J1227" t="str">
            <v>HDPE</v>
          </cell>
          <cell r="K1227" t="str">
            <v>Ống HDPE100</v>
          </cell>
          <cell r="M1227" t="str">
            <v>D50 x 5,6 PN20</v>
          </cell>
          <cell r="N1227" t="str">
            <v>131110050056</v>
          </cell>
          <cell r="O1227" t="str">
            <v>Ống HDPE100 DISMY PN20 D50 x 5,6</v>
          </cell>
          <cell r="P1227" t="str">
            <v>Mét</v>
          </cell>
          <cell r="R1227" t="str">
            <v>O100</v>
          </cell>
          <cell r="S1227" t="str">
            <v>D</v>
          </cell>
          <cell r="T1227" t="str">
            <v>D</v>
          </cell>
          <cell r="U1227">
            <v>20</v>
          </cell>
          <cell r="V1227" t="str">
            <v/>
          </cell>
          <cell r="W1227">
            <v>0</v>
          </cell>
          <cell r="X1227">
            <v>50</v>
          </cell>
          <cell r="Y1227">
            <v>56</v>
          </cell>
          <cell r="Z1227" t="str">
            <v>108400050056</v>
          </cell>
          <cell r="AA1227" t="str">
            <v>Ống HDPE100 DISMY PN20 D50 x 5,6</v>
          </cell>
          <cell r="AB1227">
            <v>12</v>
          </cell>
          <cell r="AC1227" t="b">
            <v>1</v>
          </cell>
          <cell r="AD1227" t="str">
            <v>O1004050056</v>
          </cell>
        </row>
        <row r="1228">
          <cell r="D1228" t="str">
            <v>31O1002550</v>
          </cell>
          <cell r="E1228" t="str">
            <v>ống PE100 DISMY phi 50 x 6,9 PN25</v>
          </cell>
          <cell r="F1228">
            <v>31110</v>
          </cell>
          <cell r="G1228" t="str">
            <v>HDPEỐng HDPE100</v>
          </cell>
          <cell r="I1228" t="str">
            <v>Ống HDPE100</v>
          </cell>
          <cell r="J1228" t="str">
            <v>HDPE</v>
          </cell>
          <cell r="K1228" t="str">
            <v>Ống HDPE100</v>
          </cell>
          <cell r="M1228" t="str">
            <v>D50 x 6,9 PN25</v>
          </cell>
          <cell r="N1228" t="str">
            <v>131110050069</v>
          </cell>
          <cell r="O1228" t="str">
            <v>Ống HDPE100 DISMY PN25 D50 x 6,9</v>
          </cell>
          <cell r="P1228" t="str">
            <v>Mét</v>
          </cell>
          <cell r="R1228" t="str">
            <v>O100</v>
          </cell>
          <cell r="S1228" t="str">
            <v>D</v>
          </cell>
          <cell r="T1228" t="str">
            <v>D</v>
          </cell>
          <cell r="U1228">
            <v>25</v>
          </cell>
          <cell r="V1228" t="str">
            <v/>
          </cell>
          <cell r="W1228">
            <v>0</v>
          </cell>
          <cell r="X1228">
            <v>50</v>
          </cell>
          <cell r="Y1228">
            <v>69</v>
          </cell>
          <cell r="Z1228" t="str">
            <v>108400050069</v>
          </cell>
          <cell r="AA1228" t="str">
            <v>Ống HDPE100 DISMY PN25 D50 x 6,9</v>
          </cell>
          <cell r="AB1228">
            <v>12</v>
          </cell>
          <cell r="AC1228" t="b">
            <v>1</v>
          </cell>
          <cell r="AD1228" t="str">
            <v>O1004050069</v>
          </cell>
        </row>
        <row r="1229">
          <cell r="D1229" t="str">
            <v>31O100663.</v>
          </cell>
          <cell r="E1229" t="str">
            <v>ống PE100 DISMY phi 63 x 2,5 PN6</v>
          </cell>
          <cell r="F1229">
            <v>31110</v>
          </cell>
          <cell r="G1229" t="str">
            <v>HDPEỐng HDPE100</v>
          </cell>
          <cell r="I1229" t="str">
            <v>Ống HDPE100</v>
          </cell>
          <cell r="J1229" t="str">
            <v>HDPE</v>
          </cell>
          <cell r="K1229" t="str">
            <v>Ống HDPE100</v>
          </cell>
          <cell r="M1229" t="str">
            <v>D63 x 2,5 PN6</v>
          </cell>
          <cell r="N1229" t="str">
            <v>131110063025</v>
          </cell>
          <cell r="O1229" t="str">
            <v>Ống HDPE100 DISMY PN6 D63 x 2,5</v>
          </cell>
          <cell r="P1229" t="str">
            <v>Mét</v>
          </cell>
          <cell r="R1229" t="str">
            <v>O100</v>
          </cell>
          <cell r="S1229" t="str">
            <v>D</v>
          </cell>
          <cell r="T1229" t="str">
            <v>D</v>
          </cell>
          <cell r="U1229">
            <v>6</v>
          </cell>
          <cell r="V1229" t="str">
            <v/>
          </cell>
          <cell r="W1229">
            <v>0</v>
          </cell>
          <cell r="X1229">
            <v>63</v>
          </cell>
          <cell r="Y1229">
            <v>25</v>
          </cell>
          <cell r="Z1229" t="str">
            <v>108400063025</v>
          </cell>
          <cell r="AA1229" t="str">
            <v>Ống HDPE100 DISMY PN6 D63 x 2,5</v>
          </cell>
          <cell r="AB1229">
            <v>12</v>
          </cell>
          <cell r="AC1229" t="b">
            <v>1</v>
          </cell>
          <cell r="AD1229" t="str">
            <v>O1004063025</v>
          </cell>
        </row>
        <row r="1230">
          <cell r="D1230" t="str">
            <v>31O100863.</v>
          </cell>
          <cell r="E1230" t="str">
            <v>ống PE100 DISMY phi 63 x 3,0 PN8</v>
          </cell>
          <cell r="F1230">
            <v>31110</v>
          </cell>
          <cell r="G1230" t="str">
            <v>HDPEỐng HDPE100</v>
          </cell>
          <cell r="I1230" t="str">
            <v>Ống HDPE100</v>
          </cell>
          <cell r="J1230" t="str">
            <v>HDPE</v>
          </cell>
          <cell r="K1230" t="str">
            <v>Ống HDPE100</v>
          </cell>
          <cell r="M1230" t="str">
            <v>D63 x 3,0 PN8</v>
          </cell>
          <cell r="N1230" t="str">
            <v>131110063030</v>
          </cell>
          <cell r="O1230" t="str">
            <v>Ống HDPE100 DISMY PN8 D63 x 3,0</v>
          </cell>
          <cell r="P1230" t="str">
            <v>Mét</v>
          </cell>
          <cell r="R1230" t="str">
            <v>O100</v>
          </cell>
          <cell r="S1230" t="str">
            <v>D</v>
          </cell>
          <cell r="T1230" t="str">
            <v>D</v>
          </cell>
          <cell r="U1230">
            <v>8</v>
          </cell>
          <cell r="V1230" t="str">
            <v/>
          </cell>
          <cell r="W1230">
            <v>0</v>
          </cell>
          <cell r="X1230">
            <v>63</v>
          </cell>
          <cell r="Y1230">
            <v>30</v>
          </cell>
          <cell r="Z1230" t="str">
            <v>108400063030</v>
          </cell>
          <cell r="AA1230" t="str">
            <v>Ống HDPE100 DISMY PN8 D63 x 3,0</v>
          </cell>
          <cell r="AB1230">
            <v>12</v>
          </cell>
          <cell r="AC1230" t="b">
            <v>1</v>
          </cell>
          <cell r="AD1230" t="str">
            <v>O1004063030</v>
          </cell>
        </row>
        <row r="1231">
          <cell r="D1231" t="str">
            <v>31O1001063.</v>
          </cell>
          <cell r="E1231" t="str">
            <v>ống PE100 DISMY phi 63 x 3,8 PN10</v>
          </cell>
          <cell r="F1231">
            <v>31110</v>
          </cell>
          <cell r="G1231" t="str">
            <v>HDPEỐng HDPE100</v>
          </cell>
          <cell r="I1231" t="str">
            <v>Ống HDPE100</v>
          </cell>
          <cell r="J1231" t="str">
            <v>HDPE</v>
          </cell>
          <cell r="K1231" t="str">
            <v>Ống HDPE100</v>
          </cell>
          <cell r="M1231" t="str">
            <v>D63 x 3,8 PN10</v>
          </cell>
          <cell r="N1231" t="str">
            <v>131110063038</v>
          </cell>
          <cell r="O1231" t="str">
            <v>Ống HDPE100 DISMY PN10 D63 x 3,8</v>
          </cell>
          <cell r="P1231" t="str">
            <v>Mét</v>
          </cell>
          <cell r="R1231" t="str">
            <v>O100</v>
          </cell>
          <cell r="S1231" t="str">
            <v>D</v>
          </cell>
          <cell r="T1231" t="str">
            <v>D</v>
          </cell>
          <cell r="U1231">
            <v>10</v>
          </cell>
          <cell r="V1231" t="str">
            <v/>
          </cell>
          <cell r="W1231">
            <v>0</v>
          </cell>
          <cell r="X1231">
            <v>63</v>
          </cell>
          <cell r="Y1231">
            <v>38</v>
          </cell>
          <cell r="Z1231" t="str">
            <v>108400063038</v>
          </cell>
          <cell r="AA1231" t="str">
            <v>Ống HDPE100 DISMY PN10 D63 x 3,8</v>
          </cell>
          <cell r="AB1231">
            <v>12</v>
          </cell>
          <cell r="AC1231" t="b">
            <v>1</v>
          </cell>
          <cell r="AD1231" t="str">
            <v>O1004063038</v>
          </cell>
        </row>
        <row r="1232">
          <cell r="D1232" t="str">
            <v>31O10012563.</v>
          </cell>
          <cell r="E1232" t="str">
            <v>ống PE100 DISMY phi 63 x 4,7 PN12,5</v>
          </cell>
          <cell r="F1232">
            <v>31110</v>
          </cell>
          <cell r="G1232" t="str">
            <v>HDPEỐng HDPE100</v>
          </cell>
          <cell r="I1232" t="str">
            <v>Ống HDPE100</v>
          </cell>
          <cell r="J1232" t="str">
            <v>HDPE</v>
          </cell>
          <cell r="K1232" t="str">
            <v>Ống HDPE100</v>
          </cell>
          <cell r="M1232" t="str">
            <v>D63 x 4,7 PN12,5</v>
          </cell>
          <cell r="N1232" t="str">
            <v>131110063047</v>
          </cell>
          <cell r="O1232" t="str">
            <v>Ống HDPE100 DISMY PN12,5 D63 x 4,7</v>
          </cell>
          <cell r="P1232" t="str">
            <v>Mét</v>
          </cell>
          <cell r="R1232" t="str">
            <v>O100</v>
          </cell>
          <cell r="S1232" t="str">
            <v>D</v>
          </cell>
          <cell r="T1232" t="str">
            <v>D</v>
          </cell>
          <cell r="U1232">
            <v>12.5</v>
          </cell>
          <cell r="V1232" t="str">
            <v/>
          </cell>
          <cell r="W1232">
            <v>0</v>
          </cell>
          <cell r="X1232">
            <v>63</v>
          </cell>
          <cell r="Y1232">
            <v>47</v>
          </cell>
          <cell r="Z1232" t="str">
            <v>108400063047</v>
          </cell>
          <cell r="AA1232" t="str">
            <v>Ống HDPE100 DISMY PN12,5 D63 x 4,7</v>
          </cell>
          <cell r="AB1232">
            <v>12</v>
          </cell>
          <cell r="AC1232" t="b">
            <v>1</v>
          </cell>
          <cell r="AD1232" t="str">
            <v>O1004063047</v>
          </cell>
        </row>
        <row r="1233">
          <cell r="D1233" t="str">
            <v>31O1001663.</v>
          </cell>
          <cell r="E1233" t="str">
            <v>ống PE100 DISMY phi 63 x 5,8 PN16</v>
          </cell>
          <cell r="F1233">
            <v>31110</v>
          </cell>
          <cell r="G1233" t="str">
            <v>HDPEỐng HDPE100</v>
          </cell>
          <cell r="I1233" t="str">
            <v>Ống HDPE100</v>
          </cell>
          <cell r="J1233" t="str">
            <v>HDPE</v>
          </cell>
          <cell r="K1233" t="str">
            <v>Ống HDPE100</v>
          </cell>
          <cell r="M1233" t="str">
            <v>D63 x 5,8 PN16</v>
          </cell>
          <cell r="N1233" t="str">
            <v>131110063058</v>
          </cell>
          <cell r="O1233" t="str">
            <v>Ống HDPE100 DISMY PN16 D63 x 5,8</v>
          </cell>
          <cell r="P1233" t="str">
            <v>Mét</v>
          </cell>
          <cell r="R1233" t="str">
            <v>O100</v>
          </cell>
          <cell r="S1233" t="str">
            <v>D</v>
          </cell>
          <cell r="T1233" t="str">
            <v>D</v>
          </cell>
          <cell r="U1233">
            <v>16</v>
          </cell>
          <cell r="V1233" t="str">
            <v/>
          </cell>
          <cell r="W1233">
            <v>0</v>
          </cell>
          <cell r="X1233">
            <v>63</v>
          </cell>
          <cell r="Y1233">
            <v>58</v>
          </cell>
          <cell r="Z1233" t="str">
            <v>108400063058</v>
          </cell>
          <cell r="AA1233" t="str">
            <v>Ống HDPE100 DISMY PN16 D63 x 5,8</v>
          </cell>
          <cell r="AB1233">
            <v>12</v>
          </cell>
          <cell r="AC1233" t="b">
            <v>1</v>
          </cell>
          <cell r="AD1233" t="str">
            <v>O1004063058</v>
          </cell>
        </row>
        <row r="1234">
          <cell r="D1234" t="str">
            <v>31O1002063</v>
          </cell>
          <cell r="E1234" t="str">
            <v>ống PE100 DISMY phi 63 x 7,1 PN20</v>
          </cell>
          <cell r="F1234">
            <v>31110</v>
          </cell>
          <cell r="G1234" t="str">
            <v>HDPEỐng HDPE100</v>
          </cell>
          <cell r="I1234" t="str">
            <v>Ống HDPE100</v>
          </cell>
          <cell r="J1234" t="str">
            <v>HDPE</v>
          </cell>
          <cell r="K1234" t="str">
            <v>Ống HDPE100</v>
          </cell>
          <cell r="M1234" t="str">
            <v>D63 x 7,1 PN20</v>
          </cell>
          <cell r="N1234" t="str">
            <v>131110063071</v>
          </cell>
          <cell r="O1234" t="str">
            <v>Ống HDPE100 DISMY PN20 D63 x 7,1</v>
          </cell>
          <cell r="P1234" t="str">
            <v>Mét</v>
          </cell>
          <cell r="R1234" t="str">
            <v>O100</v>
          </cell>
          <cell r="S1234" t="str">
            <v>D</v>
          </cell>
          <cell r="T1234" t="str">
            <v>D</v>
          </cell>
          <cell r="U1234">
            <v>20</v>
          </cell>
          <cell r="V1234" t="str">
            <v/>
          </cell>
          <cell r="W1234">
            <v>0</v>
          </cell>
          <cell r="X1234">
            <v>63</v>
          </cell>
          <cell r="Y1234">
            <v>71</v>
          </cell>
          <cell r="Z1234" t="str">
            <v>108400063071</v>
          </cell>
          <cell r="AA1234" t="str">
            <v>Ống HDPE100 DISMY PN20 D63 x 7,1</v>
          </cell>
          <cell r="AB1234">
            <v>12</v>
          </cell>
          <cell r="AC1234" t="b">
            <v>1</v>
          </cell>
          <cell r="AD1234" t="str">
            <v>O1004063071</v>
          </cell>
        </row>
        <row r="1235">
          <cell r="D1235" t="str">
            <v>31O100675</v>
          </cell>
          <cell r="E1235" t="str">
            <v>ống PE100 DISMY phi 75 x 2,9 PN6</v>
          </cell>
          <cell r="F1235">
            <v>31110</v>
          </cell>
          <cell r="G1235" t="str">
            <v>HDPEỐng HDPE100</v>
          </cell>
          <cell r="I1235" t="str">
            <v>Ống HDPE100</v>
          </cell>
          <cell r="J1235" t="str">
            <v>HDPE</v>
          </cell>
          <cell r="K1235" t="str">
            <v>Ống HDPE100</v>
          </cell>
          <cell r="M1235" t="str">
            <v>D75 x 2,9 PN6</v>
          </cell>
          <cell r="N1235" t="str">
            <v>131110075029</v>
          </cell>
          <cell r="O1235" t="str">
            <v>Ống HDPE100 DISMY PN6 D75 x 2,9</v>
          </cell>
          <cell r="P1235" t="str">
            <v>Mét</v>
          </cell>
          <cell r="R1235" t="str">
            <v>O100</v>
          </cell>
          <cell r="S1235" t="str">
            <v>D</v>
          </cell>
          <cell r="T1235" t="str">
            <v>D</v>
          </cell>
          <cell r="U1235">
            <v>6</v>
          </cell>
          <cell r="V1235" t="str">
            <v/>
          </cell>
          <cell r="W1235">
            <v>0</v>
          </cell>
          <cell r="X1235">
            <v>75</v>
          </cell>
          <cell r="Y1235">
            <v>29</v>
          </cell>
          <cell r="Z1235" t="str">
            <v>108400075029</v>
          </cell>
          <cell r="AA1235" t="str">
            <v>Ống HDPE100 DISMY PN6 D75 x 2,9</v>
          </cell>
          <cell r="AB1235">
            <v>12</v>
          </cell>
          <cell r="AC1235" t="b">
            <v>1</v>
          </cell>
          <cell r="AD1235" t="str">
            <v>O1004075029</v>
          </cell>
        </row>
        <row r="1236">
          <cell r="D1236" t="str">
            <v>31O100875</v>
          </cell>
          <cell r="E1236" t="str">
            <v>ống PE100 DISMY phi 75 x 3,6 PN8</v>
          </cell>
          <cell r="F1236">
            <v>31110</v>
          </cell>
          <cell r="G1236" t="str">
            <v>HDPEỐng HDPE100</v>
          </cell>
          <cell r="I1236" t="str">
            <v>Ống HDPE100</v>
          </cell>
          <cell r="J1236" t="str">
            <v>HDPE</v>
          </cell>
          <cell r="K1236" t="str">
            <v>Ống HDPE100</v>
          </cell>
          <cell r="M1236" t="str">
            <v>D75 x 3,6 PN8</v>
          </cell>
          <cell r="N1236" t="str">
            <v>131110075036</v>
          </cell>
          <cell r="O1236" t="str">
            <v>Ống HDPE100 DISMY PN8 D75 x 3,6</v>
          </cell>
          <cell r="P1236" t="str">
            <v>Mét</v>
          </cell>
          <cell r="R1236" t="str">
            <v>O100</v>
          </cell>
          <cell r="S1236" t="str">
            <v>D</v>
          </cell>
          <cell r="T1236" t="str">
            <v>D</v>
          </cell>
          <cell r="U1236">
            <v>8</v>
          </cell>
          <cell r="V1236" t="str">
            <v/>
          </cell>
          <cell r="W1236">
            <v>0</v>
          </cell>
          <cell r="X1236">
            <v>75</v>
          </cell>
          <cell r="Y1236">
            <v>36</v>
          </cell>
          <cell r="Z1236" t="str">
            <v>108400075036</v>
          </cell>
          <cell r="AA1236" t="str">
            <v>Ống HDPE100 DISMY PN8 D75 x 3,6</v>
          </cell>
          <cell r="AB1236">
            <v>12</v>
          </cell>
          <cell r="AC1236" t="b">
            <v>1</v>
          </cell>
          <cell r="AD1236" t="str">
            <v>O1004075036</v>
          </cell>
        </row>
        <row r="1237">
          <cell r="D1237" t="str">
            <v>31O1001075</v>
          </cell>
          <cell r="E1237" t="str">
            <v>ống PE100 DISMY phi 75 x 4,5 PN10</v>
          </cell>
          <cell r="F1237">
            <v>31110</v>
          </cell>
          <cell r="G1237" t="str">
            <v>HDPEỐng HDPE100</v>
          </cell>
          <cell r="I1237" t="str">
            <v>Ống HDPE100</v>
          </cell>
          <cell r="J1237" t="str">
            <v>HDPE</v>
          </cell>
          <cell r="K1237" t="str">
            <v>Ống HDPE100</v>
          </cell>
          <cell r="M1237" t="str">
            <v>D75 x 4,5 PN10</v>
          </cell>
          <cell r="N1237" t="str">
            <v>131110075045</v>
          </cell>
          <cell r="O1237" t="str">
            <v>Ống HDPE100 DISMY PN10 D75 x 4,5</v>
          </cell>
          <cell r="P1237" t="str">
            <v>Mét</v>
          </cell>
          <cell r="R1237" t="str">
            <v>O100</v>
          </cell>
          <cell r="S1237" t="str">
            <v>D</v>
          </cell>
          <cell r="T1237" t="str">
            <v>D</v>
          </cell>
          <cell r="U1237">
            <v>10</v>
          </cell>
          <cell r="V1237" t="str">
            <v/>
          </cell>
          <cell r="W1237">
            <v>0</v>
          </cell>
          <cell r="X1237">
            <v>75</v>
          </cell>
          <cell r="Y1237">
            <v>45</v>
          </cell>
          <cell r="Z1237" t="str">
            <v>108400075045</v>
          </cell>
          <cell r="AA1237" t="str">
            <v>Ống HDPE100 DISMY PN10 D75 x 4,5</v>
          </cell>
          <cell r="AB1237">
            <v>12</v>
          </cell>
          <cell r="AC1237" t="b">
            <v>1</v>
          </cell>
          <cell r="AD1237" t="str">
            <v>O1004075045</v>
          </cell>
        </row>
        <row r="1238">
          <cell r="D1238" t="str">
            <v>31O10012575</v>
          </cell>
          <cell r="E1238" t="str">
            <v>ống PE100 DISMY phi 75 x 5,6 PN12,5</v>
          </cell>
          <cell r="F1238">
            <v>31110</v>
          </cell>
          <cell r="G1238" t="str">
            <v>HDPEỐng HDPE100</v>
          </cell>
          <cell r="I1238" t="str">
            <v>Ống HDPE100</v>
          </cell>
          <cell r="J1238" t="str">
            <v>HDPE</v>
          </cell>
          <cell r="K1238" t="str">
            <v>Ống HDPE100</v>
          </cell>
          <cell r="M1238" t="str">
            <v>D75 x 5,6 PN12,5</v>
          </cell>
          <cell r="N1238" t="str">
            <v>131110075056</v>
          </cell>
          <cell r="O1238" t="str">
            <v>Ống HDPE100 DISMY PN12,5 D75 x 5,6</v>
          </cell>
          <cell r="P1238" t="str">
            <v>Mét</v>
          </cell>
          <cell r="R1238" t="str">
            <v>O100</v>
          </cell>
          <cell r="S1238" t="str">
            <v>D</v>
          </cell>
          <cell r="T1238" t="str">
            <v>D</v>
          </cell>
          <cell r="U1238">
            <v>12.5</v>
          </cell>
          <cell r="V1238" t="str">
            <v/>
          </cell>
          <cell r="W1238">
            <v>0</v>
          </cell>
          <cell r="X1238">
            <v>75</v>
          </cell>
          <cell r="Y1238">
            <v>56</v>
          </cell>
          <cell r="Z1238" t="str">
            <v>108400075056</v>
          </cell>
          <cell r="AA1238" t="str">
            <v>Ống HDPE100 DISMY PN12,5 D75 x 5,6</v>
          </cell>
          <cell r="AB1238">
            <v>12</v>
          </cell>
          <cell r="AC1238" t="b">
            <v>1</v>
          </cell>
          <cell r="AD1238" t="str">
            <v>O1004075056</v>
          </cell>
        </row>
        <row r="1239">
          <cell r="D1239" t="str">
            <v>31O1001675</v>
          </cell>
          <cell r="E1239" t="str">
            <v>ống PE100 DISMY phi 75 x 6,8 PN16</v>
          </cell>
          <cell r="F1239">
            <v>31110</v>
          </cell>
          <cell r="G1239" t="str">
            <v>HDPEỐng HDPE100</v>
          </cell>
          <cell r="I1239" t="str">
            <v>Ống HDPE100</v>
          </cell>
          <cell r="J1239" t="str">
            <v>HDPE</v>
          </cell>
          <cell r="K1239" t="str">
            <v>Ống HDPE100</v>
          </cell>
          <cell r="M1239" t="str">
            <v>D75 x 6,8 PN16</v>
          </cell>
          <cell r="N1239" t="str">
            <v>131110075068</v>
          </cell>
          <cell r="O1239" t="str">
            <v>Ống HDPE100 DISMY PN16 D75 x 6,8</v>
          </cell>
          <cell r="P1239" t="str">
            <v>Mét</v>
          </cell>
          <cell r="R1239" t="str">
            <v>O100</v>
          </cell>
          <cell r="S1239" t="str">
            <v>D</v>
          </cell>
          <cell r="T1239" t="str">
            <v>D</v>
          </cell>
          <cell r="U1239">
            <v>16</v>
          </cell>
          <cell r="V1239" t="str">
            <v/>
          </cell>
          <cell r="W1239">
            <v>0</v>
          </cell>
          <cell r="X1239">
            <v>75</v>
          </cell>
          <cell r="Y1239">
            <v>68</v>
          </cell>
          <cell r="Z1239" t="str">
            <v>108400075068</v>
          </cell>
          <cell r="AA1239" t="str">
            <v>Ống HDPE100 DISMY PN16 D75 x 6,8</v>
          </cell>
          <cell r="AB1239">
            <v>12</v>
          </cell>
          <cell r="AC1239" t="b">
            <v>1</v>
          </cell>
          <cell r="AD1239" t="str">
            <v>O1004075068</v>
          </cell>
        </row>
        <row r="1240">
          <cell r="D1240" t="str">
            <v>31O1002075</v>
          </cell>
          <cell r="E1240" t="str">
            <v>ống PE100 DISMY phi 75 x 8,4 PN20</v>
          </cell>
          <cell r="F1240">
            <v>31110</v>
          </cell>
          <cell r="G1240" t="str">
            <v>HDPEỐng HDPE100</v>
          </cell>
          <cell r="I1240" t="str">
            <v>Ống HDPE100</v>
          </cell>
          <cell r="J1240" t="str">
            <v>HDPE</v>
          </cell>
          <cell r="K1240" t="str">
            <v>Ống HDPE100</v>
          </cell>
          <cell r="M1240" t="str">
            <v>D75 x 8,4 PN20</v>
          </cell>
          <cell r="N1240" t="str">
            <v>131110075084</v>
          </cell>
          <cell r="O1240" t="str">
            <v>Ống HDPE100 DISMY PN20 D75 x 8,4</v>
          </cell>
          <cell r="P1240" t="str">
            <v>Mét</v>
          </cell>
          <cell r="R1240" t="str">
            <v>O100</v>
          </cell>
          <cell r="S1240" t="str">
            <v>D</v>
          </cell>
          <cell r="T1240" t="str">
            <v>D</v>
          </cell>
          <cell r="U1240">
            <v>20</v>
          </cell>
          <cell r="V1240" t="str">
            <v/>
          </cell>
          <cell r="W1240">
            <v>0</v>
          </cell>
          <cell r="X1240">
            <v>75</v>
          </cell>
          <cell r="Y1240">
            <v>84</v>
          </cell>
          <cell r="Z1240" t="str">
            <v>108400075084</v>
          </cell>
          <cell r="AA1240" t="str">
            <v>Ống HDPE100 DISMY PN20 D75 x 8,4</v>
          </cell>
          <cell r="AB1240">
            <v>12</v>
          </cell>
          <cell r="AC1240" t="b">
            <v>1</v>
          </cell>
          <cell r="AD1240" t="str">
            <v>O1004075084</v>
          </cell>
        </row>
        <row r="1241">
          <cell r="D1241" t="str">
            <v>31O1002575</v>
          </cell>
          <cell r="E1241" t="str">
            <v>ống PE100 DISMY phi 75 x 10,3 PN25</v>
          </cell>
          <cell r="F1241">
            <v>31110</v>
          </cell>
          <cell r="G1241" t="str">
            <v>HDPEỐng HDPE100</v>
          </cell>
          <cell r="I1241" t="str">
            <v>Ống HDPE100</v>
          </cell>
          <cell r="J1241" t="str">
            <v>HDPE</v>
          </cell>
          <cell r="K1241" t="str">
            <v>Ống HDPE100</v>
          </cell>
          <cell r="M1241" t="str">
            <v>D75 x 10,3 PN25</v>
          </cell>
          <cell r="N1241" t="str">
            <v>131110075103</v>
          </cell>
          <cell r="O1241" t="str">
            <v>Ống HDPE100 DISMY PN25 D75 x 10,3</v>
          </cell>
          <cell r="P1241" t="str">
            <v>Mét</v>
          </cell>
          <cell r="R1241" t="str">
            <v>O100</v>
          </cell>
          <cell r="S1241" t="str">
            <v>D</v>
          </cell>
          <cell r="T1241" t="str">
            <v>D</v>
          </cell>
          <cell r="U1241">
            <v>25</v>
          </cell>
          <cell r="V1241" t="str">
            <v/>
          </cell>
          <cell r="W1241">
            <v>0</v>
          </cell>
          <cell r="X1241">
            <v>75</v>
          </cell>
          <cell r="Y1241">
            <v>103</v>
          </cell>
          <cell r="Z1241" t="str">
            <v>108400075103</v>
          </cell>
          <cell r="AA1241" t="str">
            <v>Ống HDPE100 DISMY PN25 D75 x 10,3</v>
          </cell>
          <cell r="AB1241">
            <v>12</v>
          </cell>
          <cell r="AC1241" t="b">
            <v>1</v>
          </cell>
          <cell r="AD1241" t="str">
            <v>O1004075103</v>
          </cell>
        </row>
        <row r="1242">
          <cell r="D1242" t="str">
            <v>31O100690</v>
          </cell>
          <cell r="E1242" t="str">
            <v>ống PE100 DISMY phi 90 x 3,5 PN6</v>
          </cell>
          <cell r="F1242">
            <v>31110</v>
          </cell>
          <cell r="G1242" t="str">
            <v>HDPEỐng HDPE100</v>
          </cell>
          <cell r="I1242" t="str">
            <v>Ống HDPE100</v>
          </cell>
          <cell r="J1242" t="str">
            <v>HDPE</v>
          </cell>
          <cell r="K1242" t="str">
            <v>Ống HDPE100</v>
          </cell>
          <cell r="M1242" t="str">
            <v>D90 x 3,5 PN6</v>
          </cell>
          <cell r="N1242" t="str">
            <v>131110090035</v>
          </cell>
          <cell r="O1242" t="str">
            <v>Ống HDPE100 DISMY PN6 D90 x 3,5</v>
          </cell>
          <cell r="P1242" t="str">
            <v>Mét</v>
          </cell>
          <cell r="R1242" t="str">
            <v>O100</v>
          </cell>
          <cell r="S1242" t="str">
            <v>D</v>
          </cell>
          <cell r="T1242" t="str">
            <v>D</v>
          </cell>
          <cell r="U1242">
            <v>6</v>
          </cell>
          <cell r="V1242" t="str">
            <v/>
          </cell>
          <cell r="W1242">
            <v>0</v>
          </cell>
          <cell r="X1242">
            <v>90</v>
          </cell>
          <cell r="Y1242">
            <v>35</v>
          </cell>
          <cell r="Z1242" t="str">
            <v>108400090035</v>
          </cell>
          <cell r="AA1242" t="str">
            <v>Ống HDPE100 DISMY PN6 D90 x 3,5</v>
          </cell>
          <cell r="AB1242">
            <v>12</v>
          </cell>
          <cell r="AC1242" t="b">
            <v>1</v>
          </cell>
          <cell r="AD1242" t="str">
            <v>O1004090035</v>
          </cell>
        </row>
        <row r="1243">
          <cell r="D1243" t="str">
            <v>31O100890</v>
          </cell>
          <cell r="E1243" t="str">
            <v>ống PE100 DISMY phi 90 x 4,3 PN8</v>
          </cell>
          <cell r="F1243">
            <v>31110</v>
          </cell>
          <cell r="G1243" t="str">
            <v>HDPEỐng HDPE100</v>
          </cell>
          <cell r="I1243" t="str">
            <v>Ống HDPE100</v>
          </cell>
          <cell r="J1243" t="str">
            <v>HDPE</v>
          </cell>
          <cell r="K1243" t="str">
            <v>Ống HDPE100</v>
          </cell>
          <cell r="M1243" t="str">
            <v>D90 x 4,3 PN8</v>
          </cell>
          <cell r="N1243" t="str">
            <v>131110090043</v>
          </cell>
          <cell r="O1243" t="str">
            <v>Ống HDPE100 DISMY PN8 D90 x 4,3</v>
          </cell>
          <cell r="P1243" t="str">
            <v>Mét</v>
          </cell>
          <cell r="R1243" t="str">
            <v>O100</v>
          </cell>
          <cell r="S1243" t="str">
            <v>D</v>
          </cell>
          <cell r="T1243" t="str">
            <v>D</v>
          </cell>
          <cell r="U1243">
            <v>8</v>
          </cell>
          <cell r="V1243" t="str">
            <v/>
          </cell>
          <cell r="W1243">
            <v>0</v>
          </cell>
          <cell r="X1243">
            <v>90</v>
          </cell>
          <cell r="Y1243">
            <v>43</v>
          </cell>
          <cell r="Z1243" t="str">
            <v>108400090043</v>
          </cell>
          <cell r="AA1243" t="str">
            <v>Ống HDPE100 DISMY PN8 D90 x 4,3</v>
          </cell>
          <cell r="AB1243">
            <v>12</v>
          </cell>
          <cell r="AC1243" t="b">
            <v>1</v>
          </cell>
          <cell r="AD1243" t="str">
            <v>O1004090043</v>
          </cell>
        </row>
        <row r="1244">
          <cell r="D1244" t="str">
            <v>31O1001090</v>
          </cell>
          <cell r="E1244" t="str">
            <v>ống PE100 DISMY phi 90 x 5,4 PN10</v>
          </cell>
          <cell r="F1244">
            <v>31110</v>
          </cell>
          <cell r="G1244" t="str">
            <v>HDPEỐng HDPE100</v>
          </cell>
          <cell r="I1244" t="str">
            <v>Ống HDPE100</v>
          </cell>
          <cell r="J1244" t="str">
            <v>HDPE</v>
          </cell>
          <cell r="K1244" t="str">
            <v>Ống HDPE100</v>
          </cell>
          <cell r="M1244" t="str">
            <v>D90 x 5,4 PN10</v>
          </cell>
          <cell r="N1244" t="str">
            <v>131110090054</v>
          </cell>
          <cell r="O1244" t="str">
            <v>Ống HDPE100 DISMY PN10 D90 x 5,4</v>
          </cell>
          <cell r="P1244" t="str">
            <v>Mét</v>
          </cell>
          <cell r="R1244" t="str">
            <v>O100</v>
          </cell>
          <cell r="S1244" t="str">
            <v>D</v>
          </cell>
          <cell r="T1244" t="str">
            <v>D</v>
          </cell>
          <cell r="U1244">
            <v>10</v>
          </cell>
          <cell r="V1244" t="str">
            <v/>
          </cell>
          <cell r="W1244">
            <v>0</v>
          </cell>
          <cell r="X1244">
            <v>90</v>
          </cell>
          <cell r="Y1244">
            <v>54</v>
          </cell>
          <cell r="Z1244" t="str">
            <v>108400090054</v>
          </cell>
          <cell r="AA1244" t="str">
            <v>Ống HDPE100 DISMY PN10 D90 x 5,4</v>
          </cell>
          <cell r="AB1244">
            <v>12</v>
          </cell>
          <cell r="AC1244" t="b">
            <v>1</v>
          </cell>
          <cell r="AD1244" t="str">
            <v>O1004090054</v>
          </cell>
        </row>
        <row r="1245">
          <cell r="D1245" t="str">
            <v>31O10012590</v>
          </cell>
          <cell r="E1245" t="str">
            <v>ống PE100 DISMY phi 90 x 6,7 PN12,5</v>
          </cell>
          <cell r="F1245">
            <v>31110</v>
          </cell>
          <cell r="G1245" t="str">
            <v>HDPEỐng HDPE100</v>
          </cell>
          <cell r="I1245" t="str">
            <v>Ống HDPE100</v>
          </cell>
          <cell r="J1245" t="str">
            <v>HDPE</v>
          </cell>
          <cell r="K1245" t="str">
            <v>Ống HDPE100</v>
          </cell>
          <cell r="M1245" t="str">
            <v>D90 x 6,7 PN12,5</v>
          </cell>
          <cell r="N1245" t="str">
            <v>131110090067</v>
          </cell>
          <cell r="O1245" t="str">
            <v>Ống HDPE100 DISMY PN12,5 D90 x 6,7</v>
          </cell>
          <cell r="P1245" t="str">
            <v>Mét</v>
          </cell>
          <cell r="R1245" t="str">
            <v>O100</v>
          </cell>
          <cell r="S1245" t="str">
            <v>D</v>
          </cell>
          <cell r="T1245" t="str">
            <v>D</v>
          </cell>
          <cell r="U1245">
            <v>12.5</v>
          </cell>
          <cell r="V1245" t="str">
            <v/>
          </cell>
          <cell r="W1245">
            <v>0</v>
          </cell>
          <cell r="X1245">
            <v>90</v>
          </cell>
          <cell r="Y1245">
            <v>67</v>
          </cell>
          <cell r="Z1245" t="str">
            <v>108400090067</v>
          </cell>
          <cell r="AA1245" t="str">
            <v>Ống HDPE100 DISMY PN12,5 D90 x 6,7</v>
          </cell>
          <cell r="AB1245">
            <v>12</v>
          </cell>
          <cell r="AC1245" t="b">
            <v>1</v>
          </cell>
          <cell r="AD1245" t="str">
            <v>O1004090067</v>
          </cell>
        </row>
        <row r="1246">
          <cell r="D1246" t="str">
            <v>31O1001690</v>
          </cell>
          <cell r="E1246" t="str">
            <v>ống PE100 DISMY phi 90 x 8,2 PN16</v>
          </cell>
          <cell r="F1246">
            <v>31110</v>
          </cell>
          <cell r="G1246" t="str">
            <v>HDPEỐng HDPE100</v>
          </cell>
          <cell r="I1246" t="str">
            <v>Ống HDPE100</v>
          </cell>
          <cell r="J1246" t="str">
            <v>HDPE</v>
          </cell>
          <cell r="K1246" t="str">
            <v>Ống HDPE100</v>
          </cell>
          <cell r="M1246" t="str">
            <v>D90 x 8,2 PN16</v>
          </cell>
          <cell r="N1246" t="str">
            <v>131110090082</v>
          </cell>
          <cell r="O1246" t="str">
            <v>Ống HDPE100 DISMY PN16 D90 x 8,2</v>
          </cell>
          <cell r="P1246" t="str">
            <v>Mét</v>
          </cell>
          <cell r="R1246" t="str">
            <v>O100</v>
          </cell>
          <cell r="S1246" t="str">
            <v>D</v>
          </cell>
          <cell r="T1246" t="str">
            <v>D</v>
          </cell>
          <cell r="U1246">
            <v>16</v>
          </cell>
          <cell r="V1246" t="str">
            <v/>
          </cell>
          <cell r="W1246">
            <v>0</v>
          </cell>
          <cell r="X1246">
            <v>90</v>
          </cell>
          <cell r="Y1246">
            <v>82</v>
          </cell>
          <cell r="Z1246" t="str">
            <v>108400090082</v>
          </cell>
          <cell r="AA1246" t="str">
            <v>Ống HDPE100 DISMY PN16 D90 x 8,2</v>
          </cell>
          <cell r="AB1246">
            <v>12</v>
          </cell>
          <cell r="AC1246" t="b">
            <v>1</v>
          </cell>
          <cell r="AD1246" t="str">
            <v>O1004090082</v>
          </cell>
        </row>
        <row r="1247">
          <cell r="D1247" t="str">
            <v>31O1002090</v>
          </cell>
          <cell r="E1247" t="str">
            <v>ống PE100 DISMY phi 90 x 10,1 PN20</v>
          </cell>
          <cell r="F1247">
            <v>31110</v>
          </cell>
          <cell r="G1247" t="str">
            <v>HDPEỐng HDPE100</v>
          </cell>
          <cell r="I1247" t="str">
            <v>Ống HDPE100</v>
          </cell>
          <cell r="J1247" t="str">
            <v>HDPE</v>
          </cell>
          <cell r="K1247" t="str">
            <v>Ống HDPE100</v>
          </cell>
          <cell r="M1247" t="str">
            <v>D90 x 10,1 PN20</v>
          </cell>
          <cell r="N1247" t="str">
            <v>131110090101</v>
          </cell>
          <cell r="O1247" t="str">
            <v>Ống HDPE100 DISMY PN20 D90 x 10,1</v>
          </cell>
          <cell r="P1247" t="str">
            <v>Mét</v>
          </cell>
          <cell r="R1247" t="str">
            <v>O100</v>
          </cell>
          <cell r="S1247" t="str">
            <v>D</v>
          </cell>
          <cell r="T1247" t="str">
            <v>D</v>
          </cell>
          <cell r="U1247">
            <v>20</v>
          </cell>
          <cell r="V1247" t="str">
            <v/>
          </cell>
          <cell r="W1247">
            <v>0</v>
          </cell>
          <cell r="X1247">
            <v>90</v>
          </cell>
          <cell r="Y1247">
            <v>101</v>
          </cell>
          <cell r="Z1247" t="str">
            <v>108400090101</v>
          </cell>
          <cell r="AA1247" t="str">
            <v>Ống HDPE100 DISMY PN20 D90 x 10,1</v>
          </cell>
          <cell r="AB1247">
            <v>12</v>
          </cell>
          <cell r="AC1247" t="b">
            <v>1</v>
          </cell>
          <cell r="AD1247" t="str">
            <v>O1004090101</v>
          </cell>
        </row>
        <row r="1248">
          <cell r="D1248" t="str">
            <v>31O1002590</v>
          </cell>
          <cell r="E1248" t="str">
            <v>ống PE100 DISMY phi 90 x 12,3 PN25</v>
          </cell>
          <cell r="F1248">
            <v>31110</v>
          </cell>
          <cell r="G1248" t="str">
            <v>HDPEỐng HDPE100</v>
          </cell>
          <cell r="I1248" t="str">
            <v>Ống HDPE100</v>
          </cell>
          <cell r="J1248" t="str">
            <v>HDPE</v>
          </cell>
          <cell r="K1248" t="str">
            <v>Ống HDPE100</v>
          </cell>
          <cell r="M1248" t="str">
            <v>D90 x 12,3 PN25</v>
          </cell>
          <cell r="N1248" t="str">
            <v>131110090123</v>
          </cell>
          <cell r="O1248" t="str">
            <v>Ống HDPE100 DISMY PN25 D90 x 12,3</v>
          </cell>
          <cell r="P1248" t="str">
            <v>Mét</v>
          </cell>
          <cell r="R1248" t="str">
            <v>O100</v>
          </cell>
          <cell r="S1248" t="str">
            <v>D</v>
          </cell>
          <cell r="T1248" t="str">
            <v>D</v>
          </cell>
          <cell r="U1248">
            <v>25</v>
          </cell>
          <cell r="V1248" t="str">
            <v/>
          </cell>
          <cell r="W1248">
            <v>0</v>
          </cell>
          <cell r="X1248">
            <v>90</v>
          </cell>
          <cell r="Y1248">
            <v>123</v>
          </cell>
          <cell r="Z1248" t="str">
            <v>108400090123</v>
          </cell>
          <cell r="AA1248" t="str">
            <v>Ống HDPE100 DISMY PN25 D90 x 12,3</v>
          </cell>
          <cell r="AB1248">
            <v>12</v>
          </cell>
          <cell r="AC1248" t="b">
            <v>1</v>
          </cell>
          <cell r="AD1248" t="str">
            <v>O1004090123</v>
          </cell>
        </row>
        <row r="1249">
          <cell r="D1249" t="str">
            <v>31O1006110</v>
          </cell>
          <cell r="E1249" t="str">
            <v>ống PE100 DISMY phi 110 x 4,2 PN6</v>
          </cell>
          <cell r="F1249">
            <v>31110</v>
          </cell>
          <cell r="G1249" t="str">
            <v>HDPEỐng HDPE100</v>
          </cell>
          <cell r="I1249" t="str">
            <v>Ống HDPE100</v>
          </cell>
          <cell r="J1249" t="str">
            <v>HDPE</v>
          </cell>
          <cell r="K1249" t="str">
            <v>Ống HDPE100</v>
          </cell>
          <cell r="M1249" t="str">
            <v>D110 x 4,2 PN6</v>
          </cell>
          <cell r="N1249" t="str">
            <v>131110110042</v>
          </cell>
          <cell r="O1249" t="str">
            <v>Ống HDPE100 DISMY PN6 D110 x 4,2</v>
          </cell>
          <cell r="P1249" t="str">
            <v>Mét</v>
          </cell>
          <cell r="R1249" t="str">
            <v>O100</v>
          </cell>
          <cell r="S1249" t="str">
            <v>D</v>
          </cell>
          <cell r="T1249" t="str">
            <v>D</v>
          </cell>
          <cell r="U1249">
            <v>6</v>
          </cell>
          <cell r="V1249" t="str">
            <v/>
          </cell>
          <cell r="W1249">
            <v>0</v>
          </cell>
          <cell r="X1249">
            <v>110</v>
          </cell>
          <cell r="Y1249">
            <v>42</v>
          </cell>
          <cell r="Z1249" t="str">
            <v>108400110042</v>
          </cell>
          <cell r="AA1249" t="str">
            <v>Ống HDPE100 DISMY PN6 D110 x 4,2</v>
          </cell>
          <cell r="AB1249">
            <v>12</v>
          </cell>
          <cell r="AC1249" t="b">
            <v>1</v>
          </cell>
          <cell r="AD1249" t="str">
            <v>O1004110042</v>
          </cell>
        </row>
        <row r="1250">
          <cell r="D1250" t="str">
            <v>31O1008110</v>
          </cell>
          <cell r="E1250" t="str">
            <v>ống PE100 DISMY phi 110 x 5,3 PN8</v>
          </cell>
          <cell r="F1250">
            <v>31110</v>
          </cell>
          <cell r="G1250" t="str">
            <v>HDPEỐng HDPE100</v>
          </cell>
          <cell r="I1250" t="str">
            <v>Ống HDPE100</v>
          </cell>
          <cell r="J1250" t="str">
            <v>HDPE</v>
          </cell>
          <cell r="K1250" t="str">
            <v>Ống HDPE100</v>
          </cell>
          <cell r="M1250" t="str">
            <v>D110 x 5,3 PN8</v>
          </cell>
          <cell r="N1250" t="str">
            <v>131110110053</v>
          </cell>
          <cell r="O1250" t="str">
            <v>Ống HDPE100 DISMY PN8 D110 x 5,3</v>
          </cell>
          <cell r="P1250" t="str">
            <v>Mét</v>
          </cell>
          <cell r="R1250" t="str">
            <v>O100</v>
          </cell>
          <cell r="S1250" t="str">
            <v>D</v>
          </cell>
          <cell r="T1250" t="str">
            <v>D</v>
          </cell>
          <cell r="U1250">
            <v>8</v>
          </cell>
          <cell r="V1250" t="str">
            <v/>
          </cell>
          <cell r="W1250">
            <v>0</v>
          </cell>
          <cell r="X1250">
            <v>110</v>
          </cell>
          <cell r="Y1250">
            <v>53</v>
          </cell>
          <cell r="Z1250" t="str">
            <v>108400110053</v>
          </cell>
          <cell r="AA1250" t="str">
            <v>Ống HDPE100 DISMY PN8 D110 x 5,3</v>
          </cell>
          <cell r="AB1250">
            <v>12</v>
          </cell>
          <cell r="AC1250" t="b">
            <v>1</v>
          </cell>
          <cell r="AD1250" t="str">
            <v>O1004110053</v>
          </cell>
        </row>
        <row r="1251">
          <cell r="D1251" t="str">
            <v>31O10010110</v>
          </cell>
          <cell r="E1251" t="str">
            <v>ống PE100 DISMY phi 110 x 6,6 PN10</v>
          </cell>
          <cell r="F1251">
            <v>31110</v>
          </cell>
          <cell r="G1251" t="str">
            <v>HDPEỐng HDPE100</v>
          </cell>
          <cell r="I1251" t="str">
            <v>Ống HDPE100</v>
          </cell>
          <cell r="J1251" t="str">
            <v>HDPE</v>
          </cell>
          <cell r="K1251" t="str">
            <v>Ống HDPE100</v>
          </cell>
          <cell r="M1251" t="str">
            <v>D110 x 6,6 PN10</v>
          </cell>
          <cell r="N1251" t="str">
            <v>131110110066</v>
          </cell>
          <cell r="O1251" t="str">
            <v>Ống HDPE100 DISMY PN10 D110 x 6,6</v>
          </cell>
          <cell r="P1251" t="str">
            <v>Mét</v>
          </cell>
          <cell r="R1251" t="str">
            <v>O100</v>
          </cell>
          <cell r="S1251" t="str">
            <v>D</v>
          </cell>
          <cell r="T1251" t="str">
            <v>D</v>
          </cell>
          <cell r="U1251">
            <v>10</v>
          </cell>
          <cell r="V1251" t="str">
            <v/>
          </cell>
          <cell r="W1251">
            <v>0</v>
          </cell>
          <cell r="X1251">
            <v>110</v>
          </cell>
          <cell r="Y1251">
            <v>66</v>
          </cell>
          <cell r="Z1251" t="str">
            <v>108400110066</v>
          </cell>
          <cell r="AA1251" t="str">
            <v>Ống HDPE100 DISMY PN10 D110 x 6,6</v>
          </cell>
          <cell r="AB1251">
            <v>12</v>
          </cell>
          <cell r="AC1251" t="b">
            <v>1</v>
          </cell>
          <cell r="AD1251" t="str">
            <v>O1004110066</v>
          </cell>
        </row>
        <row r="1252">
          <cell r="D1252" t="str">
            <v>31O100125110</v>
          </cell>
          <cell r="E1252" t="str">
            <v>ống PE100 DISMY phi 110 x 8,1 PN12,5</v>
          </cell>
          <cell r="F1252">
            <v>31110</v>
          </cell>
          <cell r="G1252" t="str">
            <v>HDPEỐng HDPE100</v>
          </cell>
          <cell r="I1252" t="str">
            <v>Ống HDPE100</v>
          </cell>
          <cell r="J1252" t="str">
            <v>HDPE</v>
          </cell>
          <cell r="K1252" t="str">
            <v>Ống HDPE100</v>
          </cell>
          <cell r="M1252" t="str">
            <v>D110 x 8,1 PN12,5</v>
          </cell>
          <cell r="N1252" t="str">
            <v>131110110081</v>
          </cell>
          <cell r="O1252" t="str">
            <v>Ống HDPE100 DISMY PN12,5 D110 x 8,1</v>
          </cell>
          <cell r="P1252" t="str">
            <v>Mét</v>
          </cell>
          <cell r="R1252" t="str">
            <v>O100</v>
          </cell>
          <cell r="S1252" t="str">
            <v>D</v>
          </cell>
          <cell r="T1252" t="str">
            <v>D</v>
          </cell>
          <cell r="U1252">
            <v>12.5</v>
          </cell>
          <cell r="V1252" t="str">
            <v/>
          </cell>
          <cell r="W1252">
            <v>0</v>
          </cell>
          <cell r="X1252">
            <v>110</v>
          </cell>
          <cell r="Y1252">
            <v>81</v>
          </cell>
          <cell r="Z1252" t="str">
            <v>108400110081</v>
          </cell>
          <cell r="AA1252" t="str">
            <v>Ống HDPE100 DISMY PN12,5 D110 x 8,1</v>
          </cell>
          <cell r="AB1252">
            <v>12</v>
          </cell>
          <cell r="AC1252" t="b">
            <v>1</v>
          </cell>
          <cell r="AD1252" t="str">
            <v>O1004110081</v>
          </cell>
        </row>
        <row r="1253">
          <cell r="D1253" t="str">
            <v>31O10016110</v>
          </cell>
          <cell r="E1253" t="str">
            <v>ống PE100 DISMY phi 110 x 10,0 PN16</v>
          </cell>
          <cell r="F1253">
            <v>31110</v>
          </cell>
          <cell r="G1253" t="str">
            <v>HDPEỐng HDPE100</v>
          </cell>
          <cell r="I1253" t="str">
            <v>Ống HDPE100</v>
          </cell>
          <cell r="J1253" t="str">
            <v>HDPE</v>
          </cell>
          <cell r="K1253" t="str">
            <v>Ống HDPE100</v>
          </cell>
          <cell r="M1253" t="str">
            <v>D110 x 10,0 PN16</v>
          </cell>
          <cell r="N1253" t="str">
            <v>131110110100</v>
          </cell>
          <cell r="O1253" t="str">
            <v>Ống HDPE100 DISMY PN16 D110 x 10,0</v>
          </cell>
          <cell r="P1253" t="str">
            <v>Mét</v>
          </cell>
          <cell r="R1253" t="str">
            <v>O100</v>
          </cell>
          <cell r="S1253" t="str">
            <v>D</v>
          </cell>
          <cell r="T1253" t="str">
            <v>D</v>
          </cell>
          <cell r="U1253">
            <v>16</v>
          </cell>
          <cell r="V1253" t="str">
            <v/>
          </cell>
          <cell r="W1253">
            <v>0</v>
          </cell>
          <cell r="X1253">
            <v>110</v>
          </cell>
          <cell r="Y1253">
            <v>100</v>
          </cell>
          <cell r="Z1253" t="str">
            <v>108400110100</v>
          </cell>
          <cell r="AA1253" t="str">
            <v>Ống HDPE100 DISMY PN16 D110 x 10,0</v>
          </cell>
          <cell r="AB1253">
            <v>12</v>
          </cell>
          <cell r="AC1253" t="b">
            <v>1</v>
          </cell>
          <cell r="AD1253" t="str">
            <v>O1004110100</v>
          </cell>
        </row>
        <row r="1254">
          <cell r="D1254" t="str">
            <v>31O10020110</v>
          </cell>
          <cell r="E1254" t="str">
            <v>ống PE100 DISMY phi 110 x 12,3 PN20</v>
          </cell>
          <cell r="F1254">
            <v>31110</v>
          </cell>
          <cell r="G1254" t="str">
            <v>HDPEỐng HDPE100</v>
          </cell>
          <cell r="I1254" t="str">
            <v>Ống HDPE100</v>
          </cell>
          <cell r="J1254" t="str">
            <v>HDPE</v>
          </cell>
          <cell r="K1254" t="str">
            <v>Ống HDPE100</v>
          </cell>
          <cell r="M1254" t="str">
            <v>D110 x 12,3 PN20</v>
          </cell>
          <cell r="N1254" t="str">
            <v>131110110123</v>
          </cell>
          <cell r="O1254" t="str">
            <v>Ống HDPE100 DISMY PN20 D110 x 12,3</v>
          </cell>
          <cell r="P1254" t="str">
            <v>Mét</v>
          </cell>
          <cell r="R1254" t="str">
            <v>O100</v>
          </cell>
          <cell r="S1254" t="str">
            <v>D</v>
          </cell>
          <cell r="T1254" t="str">
            <v>D</v>
          </cell>
          <cell r="U1254">
            <v>20</v>
          </cell>
          <cell r="V1254" t="str">
            <v/>
          </cell>
          <cell r="W1254">
            <v>0</v>
          </cell>
          <cell r="X1254">
            <v>110</v>
          </cell>
          <cell r="Y1254">
            <v>123</v>
          </cell>
          <cell r="Z1254" t="str">
            <v>108400110123</v>
          </cell>
          <cell r="AA1254" t="str">
            <v>Ống HDPE100 DISMY PN20 D110 x 12,3</v>
          </cell>
          <cell r="AB1254">
            <v>12</v>
          </cell>
          <cell r="AC1254" t="b">
            <v>1</v>
          </cell>
          <cell r="AD1254" t="str">
            <v>O1004110123</v>
          </cell>
        </row>
        <row r="1255">
          <cell r="D1255" t="str">
            <v>31O10025110</v>
          </cell>
          <cell r="E1255" t="str">
            <v>ống PE100 DISMY phi 110 x 15,1 PN25</v>
          </cell>
          <cell r="F1255">
            <v>31110</v>
          </cell>
          <cell r="G1255" t="str">
            <v>HDPEỐng HDPE100</v>
          </cell>
          <cell r="I1255" t="str">
            <v>Ống HDPE100</v>
          </cell>
          <cell r="J1255" t="str">
            <v>HDPE</v>
          </cell>
          <cell r="K1255" t="str">
            <v>Ống HDPE100</v>
          </cell>
          <cell r="M1255" t="str">
            <v>D110 x 15,1 PN25</v>
          </cell>
          <cell r="N1255" t="str">
            <v>131110110151</v>
          </cell>
          <cell r="O1255" t="str">
            <v>Ống HDPE100 DISMY PN25 D110 x 15,1</v>
          </cell>
          <cell r="P1255" t="str">
            <v>Mét</v>
          </cell>
          <cell r="R1255" t="str">
            <v>O100</v>
          </cell>
          <cell r="S1255" t="str">
            <v>D</v>
          </cell>
          <cell r="T1255" t="str">
            <v>D</v>
          </cell>
          <cell r="U1255">
            <v>25</v>
          </cell>
          <cell r="V1255" t="str">
            <v/>
          </cell>
          <cell r="W1255">
            <v>0</v>
          </cell>
          <cell r="X1255">
            <v>110</v>
          </cell>
          <cell r="Y1255">
            <v>151</v>
          </cell>
          <cell r="Z1255" t="str">
            <v>108400110151</v>
          </cell>
          <cell r="AA1255" t="str">
            <v>Ống HDPE100 DISMY PN25 D110 x 15,1</v>
          </cell>
          <cell r="AB1255">
            <v>12</v>
          </cell>
          <cell r="AC1255" t="b">
            <v>1</v>
          </cell>
          <cell r="AD1255" t="str">
            <v>O1004110151</v>
          </cell>
        </row>
        <row r="1256">
          <cell r="D1256" t="str">
            <v>31O1006125</v>
          </cell>
          <cell r="E1256" t="str">
            <v>ống PE100 DISMY phi 125 x 4,8 PN6</v>
          </cell>
          <cell r="F1256">
            <v>31110</v>
          </cell>
          <cell r="G1256" t="str">
            <v>HDPEỐng HDPE100</v>
          </cell>
          <cell r="I1256" t="str">
            <v>Ống HDPE100</v>
          </cell>
          <cell r="J1256" t="str">
            <v>HDPE</v>
          </cell>
          <cell r="K1256" t="str">
            <v>Ống HDPE100</v>
          </cell>
          <cell r="M1256" t="str">
            <v>D125 x 4,8 PN6</v>
          </cell>
          <cell r="N1256" t="str">
            <v>131110125048</v>
          </cell>
          <cell r="O1256" t="str">
            <v>Ống HDPE100 DISMY PN6 D125 x 4,8</v>
          </cell>
          <cell r="P1256" t="str">
            <v>Mét</v>
          </cell>
          <cell r="R1256" t="str">
            <v>O100</v>
          </cell>
          <cell r="S1256" t="str">
            <v>D</v>
          </cell>
          <cell r="T1256" t="str">
            <v>D</v>
          </cell>
          <cell r="U1256">
            <v>6</v>
          </cell>
          <cell r="V1256" t="str">
            <v/>
          </cell>
          <cell r="W1256">
            <v>0</v>
          </cell>
          <cell r="X1256">
            <v>125</v>
          </cell>
          <cell r="Y1256">
            <v>48</v>
          </cell>
          <cell r="Z1256" t="str">
            <v>108400125048</v>
          </cell>
          <cell r="AA1256" t="str">
            <v>Ống HDPE100 DISMY PN6 D125 x 4,8</v>
          </cell>
          <cell r="AB1256">
            <v>12</v>
          </cell>
          <cell r="AC1256" t="b">
            <v>1</v>
          </cell>
          <cell r="AD1256" t="str">
            <v>O1004125048</v>
          </cell>
        </row>
        <row r="1257">
          <cell r="D1257" t="str">
            <v>31O1008125</v>
          </cell>
          <cell r="E1257" t="str">
            <v>ống PE100 DISMY phi 125 x 6,0 PN8</v>
          </cell>
          <cell r="F1257">
            <v>31110</v>
          </cell>
          <cell r="G1257" t="str">
            <v>HDPEỐng HDPE100</v>
          </cell>
          <cell r="I1257" t="str">
            <v>Ống HDPE100</v>
          </cell>
          <cell r="J1257" t="str">
            <v>HDPE</v>
          </cell>
          <cell r="K1257" t="str">
            <v>Ống HDPE100</v>
          </cell>
          <cell r="M1257" t="str">
            <v>D125 x 6,0 PN8</v>
          </cell>
          <cell r="N1257" t="str">
            <v>131110125060</v>
          </cell>
          <cell r="O1257" t="str">
            <v>Ống HDPE100 DISMY PN8 D125 x 6,0</v>
          </cell>
          <cell r="P1257" t="str">
            <v>Mét</v>
          </cell>
          <cell r="R1257" t="str">
            <v>O100</v>
          </cell>
          <cell r="S1257" t="str">
            <v>D</v>
          </cell>
          <cell r="T1257" t="str">
            <v>D</v>
          </cell>
          <cell r="U1257">
            <v>8</v>
          </cell>
          <cell r="V1257" t="str">
            <v/>
          </cell>
          <cell r="W1257">
            <v>0</v>
          </cell>
          <cell r="X1257">
            <v>125</v>
          </cell>
          <cell r="Y1257">
            <v>60</v>
          </cell>
          <cell r="Z1257" t="str">
            <v>108400125060</v>
          </cell>
          <cell r="AA1257" t="str">
            <v>Ống HDPE100 DISMY PN8 D125 x 6,0</v>
          </cell>
          <cell r="AB1257">
            <v>12</v>
          </cell>
          <cell r="AC1257" t="b">
            <v>1</v>
          </cell>
          <cell r="AD1257" t="str">
            <v>O1004125060</v>
          </cell>
        </row>
        <row r="1258">
          <cell r="D1258" t="str">
            <v>31O10010125</v>
          </cell>
          <cell r="E1258" t="str">
            <v>ống PE100 DISMY phi 125 x 7,4 PN10</v>
          </cell>
          <cell r="F1258">
            <v>31110</v>
          </cell>
          <cell r="G1258" t="str">
            <v>HDPEỐng HDPE100</v>
          </cell>
          <cell r="I1258" t="str">
            <v>Ống HDPE100</v>
          </cell>
          <cell r="J1258" t="str">
            <v>HDPE</v>
          </cell>
          <cell r="K1258" t="str">
            <v>Ống HDPE100</v>
          </cell>
          <cell r="M1258" t="str">
            <v>D125 x 7,4 PN10</v>
          </cell>
          <cell r="N1258" t="str">
            <v>131110125074</v>
          </cell>
          <cell r="O1258" t="str">
            <v>Ống HDPE100 DISMY PN10 D125 x 7,4</v>
          </cell>
          <cell r="P1258" t="str">
            <v>Mét</v>
          </cell>
          <cell r="R1258" t="str">
            <v>O100</v>
          </cell>
          <cell r="S1258" t="str">
            <v>D</v>
          </cell>
          <cell r="T1258" t="str">
            <v>D</v>
          </cell>
          <cell r="U1258">
            <v>10</v>
          </cell>
          <cell r="V1258" t="str">
            <v/>
          </cell>
          <cell r="W1258">
            <v>0</v>
          </cell>
          <cell r="X1258">
            <v>125</v>
          </cell>
          <cell r="Y1258">
            <v>74</v>
          </cell>
          <cell r="Z1258" t="str">
            <v>108400125074</v>
          </cell>
          <cell r="AA1258" t="str">
            <v>Ống HDPE100 DISMY PN10 D125 x 7,4</v>
          </cell>
          <cell r="AB1258">
            <v>12</v>
          </cell>
          <cell r="AC1258" t="b">
            <v>1</v>
          </cell>
          <cell r="AD1258" t="str">
            <v>O1004125074</v>
          </cell>
        </row>
        <row r="1259">
          <cell r="D1259" t="str">
            <v>31O100125125</v>
          </cell>
          <cell r="E1259" t="str">
            <v>ống PE100 DISMY phi 125 x 9,2 PN12,5</v>
          </cell>
          <cell r="F1259">
            <v>31110</v>
          </cell>
          <cell r="G1259" t="str">
            <v>HDPEỐng HDPE100</v>
          </cell>
          <cell r="I1259" t="str">
            <v>Ống HDPE100</v>
          </cell>
          <cell r="J1259" t="str">
            <v>HDPE</v>
          </cell>
          <cell r="K1259" t="str">
            <v>Ống HDPE100</v>
          </cell>
          <cell r="M1259" t="str">
            <v>D125 x 9,2 PN12,5</v>
          </cell>
          <cell r="N1259" t="str">
            <v>131110125092</v>
          </cell>
          <cell r="O1259" t="str">
            <v>Ống HDPE100 DISMY PN12,5 D125 x 9,2</v>
          </cell>
          <cell r="P1259" t="str">
            <v>Mét</v>
          </cell>
          <cell r="R1259" t="str">
            <v>O100</v>
          </cell>
          <cell r="S1259" t="str">
            <v>D</v>
          </cell>
          <cell r="T1259" t="str">
            <v>D</v>
          </cell>
          <cell r="U1259">
            <v>12.5</v>
          </cell>
          <cell r="V1259" t="str">
            <v/>
          </cell>
          <cell r="W1259">
            <v>0</v>
          </cell>
          <cell r="X1259">
            <v>125</v>
          </cell>
          <cell r="Y1259">
            <v>92</v>
          </cell>
          <cell r="Z1259" t="str">
            <v>108400125092</v>
          </cell>
          <cell r="AA1259" t="str">
            <v>Ống HDPE100 DISMY PN12,5 D125 x 9,2</v>
          </cell>
          <cell r="AB1259">
            <v>12</v>
          </cell>
          <cell r="AC1259" t="b">
            <v>1</v>
          </cell>
          <cell r="AD1259" t="str">
            <v>O1004125092</v>
          </cell>
        </row>
        <row r="1260">
          <cell r="D1260" t="str">
            <v>31O10016125</v>
          </cell>
          <cell r="E1260" t="str">
            <v>ống PE100 DISMY phi 125 x 11,4 PN16</v>
          </cell>
          <cell r="F1260">
            <v>31110</v>
          </cell>
          <cell r="G1260" t="str">
            <v>HDPEỐng HDPE100</v>
          </cell>
          <cell r="I1260" t="str">
            <v>Ống HDPE100</v>
          </cell>
          <cell r="J1260" t="str">
            <v>HDPE</v>
          </cell>
          <cell r="K1260" t="str">
            <v>Ống HDPE100</v>
          </cell>
          <cell r="M1260" t="str">
            <v>D125 x 11,4 PN16</v>
          </cell>
          <cell r="N1260" t="str">
            <v>131110125114</v>
          </cell>
          <cell r="O1260" t="str">
            <v>Ống HDPE100 DISMY PN16 D125 x 11,4</v>
          </cell>
          <cell r="P1260" t="str">
            <v>Mét</v>
          </cell>
          <cell r="R1260" t="str">
            <v>O100</v>
          </cell>
          <cell r="S1260" t="str">
            <v>D</v>
          </cell>
          <cell r="T1260" t="str">
            <v>D</v>
          </cell>
          <cell r="U1260">
            <v>16</v>
          </cell>
          <cell r="V1260" t="str">
            <v/>
          </cell>
          <cell r="W1260">
            <v>0</v>
          </cell>
          <cell r="X1260">
            <v>125</v>
          </cell>
          <cell r="Y1260">
            <v>114</v>
          </cell>
          <cell r="Z1260" t="str">
            <v>108400125114</v>
          </cell>
          <cell r="AA1260" t="str">
            <v>Ống HDPE100 DISMY PN16 D125 x 11,4</v>
          </cell>
          <cell r="AB1260">
            <v>12</v>
          </cell>
          <cell r="AC1260" t="b">
            <v>1</v>
          </cell>
          <cell r="AD1260" t="str">
            <v>O1004125114</v>
          </cell>
        </row>
        <row r="1261">
          <cell r="D1261" t="str">
            <v>31O10020125</v>
          </cell>
          <cell r="E1261" t="str">
            <v>ống PE100 DISMY phi 125 x 14,0 PN20</v>
          </cell>
          <cell r="F1261">
            <v>31110</v>
          </cell>
          <cell r="G1261" t="str">
            <v>HDPEỐng HDPE100</v>
          </cell>
          <cell r="I1261" t="str">
            <v>Ống HDPE100</v>
          </cell>
          <cell r="J1261" t="str">
            <v>HDPE</v>
          </cell>
          <cell r="K1261" t="str">
            <v>Ống HDPE100</v>
          </cell>
          <cell r="M1261" t="str">
            <v>D125 x 14,0 PN20</v>
          </cell>
          <cell r="N1261" t="str">
            <v>131110125140</v>
          </cell>
          <cell r="O1261" t="str">
            <v>Ống HDPE100 DISMY PN20 D125 x 14,0</v>
          </cell>
          <cell r="P1261" t="str">
            <v>Mét</v>
          </cell>
          <cell r="R1261" t="str">
            <v>O100</v>
          </cell>
          <cell r="S1261" t="str">
            <v>D</v>
          </cell>
          <cell r="T1261" t="str">
            <v>D</v>
          </cell>
          <cell r="U1261">
            <v>20</v>
          </cell>
          <cell r="V1261" t="str">
            <v/>
          </cell>
          <cell r="W1261">
            <v>0</v>
          </cell>
          <cell r="X1261">
            <v>125</v>
          </cell>
          <cell r="Y1261">
            <v>140</v>
          </cell>
          <cell r="Z1261" t="str">
            <v>108400125140</v>
          </cell>
          <cell r="AA1261" t="str">
            <v>Ống HDPE100 DISMY PN20 D125 x 14,0</v>
          </cell>
          <cell r="AB1261">
            <v>12</v>
          </cell>
          <cell r="AC1261" t="b">
            <v>1</v>
          </cell>
          <cell r="AD1261" t="str">
            <v>O1004125140</v>
          </cell>
        </row>
        <row r="1262">
          <cell r="D1262" t="str">
            <v>31O1006140</v>
          </cell>
          <cell r="E1262" t="str">
            <v>ống PE100 DISMY phi 140 x 5,4 PN6</v>
          </cell>
          <cell r="F1262">
            <v>31110</v>
          </cell>
          <cell r="G1262" t="str">
            <v>HDPEỐng HDPE100</v>
          </cell>
          <cell r="I1262" t="str">
            <v>Ống HDPE100</v>
          </cell>
          <cell r="J1262" t="str">
            <v>HDPE</v>
          </cell>
          <cell r="K1262" t="str">
            <v>Ống HDPE100</v>
          </cell>
          <cell r="M1262" t="str">
            <v>D140 x 5,4 PN6</v>
          </cell>
          <cell r="N1262" t="str">
            <v>131110140054</v>
          </cell>
          <cell r="O1262" t="str">
            <v>Ống HDPE100 DISMY PN6 D140 x 5,4</v>
          </cell>
          <cell r="P1262" t="str">
            <v>Mét</v>
          </cell>
          <cell r="R1262" t="str">
            <v>O100</v>
          </cell>
          <cell r="S1262" t="str">
            <v>D</v>
          </cell>
          <cell r="T1262" t="str">
            <v>D</v>
          </cell>
          <cell r="U1262">
            <v>6</v>
          </cell>
          <cell r="V1262" t="str">
            <v/>
          </cell>
          <cell r="W1262">
            <v>0</v>
          </cell>
          <cell r="X1262">
            <v>140</v>
          </cell>
          <cell r="Y1262">
            <v>54</v>
          </cell>
          <cell r="Z1262" t="str">
            <v>108400140054</v>
          </cell>
          <cell r="AA1262" t="str">
            <v>Ống HDPE100 DISMY PN6 D140 x 5,4</v>
          </cell>
          <cell r="AB1262">
            <v>12</v>
          </cell>
          <cell r="AC1262" t="b">
            <v>1</v>
          </cell>
          <cell r="AD1262" t="str">
            <v>O1004140054</v>
          </cell>
        </row>
        <row r="1263">
          <cell r="D1263" t="str">
            <v>31O1008140</v>
          </cell>
          <cell r="E1263" t="str">
            <v>ống PE100 DISMY phi 140 x 6,7 PN8</v>
          </cell>
          <cell r="F1263">
            <v>31110</v>
          </cell>
          <cell r="G1263" t="str">
            <v>HDPEỐng HDPE100</v>
          </cell>
          <cell r="I1263" t="str">
            <v>Ống HDPE100</v>
          </cell>
          <cell r="J1263" t="str">
            <v>HDPE</v>
          </cell>
          <cell r="K1263" t="str">
            <v>Ống HDPE100</v>
          </cell>
          <cell r="M1263" t="str">
            <v>D140 x 6,7 PN8</v>
          </cell>
          <cell r="N1263" t="str">
            <v>131110140067</v>
          </cell>
          <cell r="O1263" t="str">
            <v>Ống HDPE100 DISMY PN8 D140 x 6,7</v>
          </cell>
          <cell r="P1263" t="str">
            <v>Mét</v>
          </cell>
          <cell r="R1263" t="str">
            <v>O100</v>
          </cell>
          <cell r="S1263" t="str">
            <v>D</v>
          </cell>
          <cell r="T1263" t="str">
            <v>D</v>
          </cell>
          <cell r="U1263">
            <v>8</v>
          </cell>
          <cell r="V1263" t="str">
            <v/>
          </cell>
          <cell r="W1263">
            <v>0</v>
          </cell>
          <cell r="X1263">
            <v>140</v>
          </cell>
          <cell r="Y1263">
            <v>67</v>
          </cell>
          <cell r="Z1263" t="str">
            <v>108400140067</v>
          </cell>
          <cell r="AA1263" t="str">
            <v>Ống HDPE100 DISMY PN8 D140 x 6,7</v>
          </cell>
          <cell r="AB1263">
            <v>12</v>
          </cell>
          <cell r="AC1263" t="b">
            <v>1</v>
          </cell>
          <cell r="AD1263" t="str">
            <v>O1004140067</v>
          </cell>
        </row>
        <row r="1264">
          <cell r="D1264" t="str">
            <v>31O10010140</v>
          </cell>
          <cell r="E1264" t="str">
            <v>ống PE100 DISMY phi 140 x 8,3 PN10</v>
          </cell>
          <cell r="F1264">
            <v>31110</v>
          </cell>
          <cell r="G1264" t="str">
            <v>HDPEỐng HDPE100</v>
          </cell>
          <cell r="I1264" t="str">
            <v>Ống HDPE100</v>
          </cell>
          <cell r="J1264" t="str">
            <v>HDPE</v>
          </cell>
          <cell r="K1264" t="str">
            <v>Ống HDPE100</v>
          </cell>
          <cell r="M1264" t="str">
            <v>D140 x 8,3 PN10</v>
          </cell>
          <cell r="N1264" t="str">
            <v>131110140083</v>
          </cell>
          <cell r="O1264" t="str">
            <v>Ống HDPE100 DISMY PN10 D140 x 8,3</v>
          </cell>
          <cell r="P1264" t="str">
            <v>Mét</v>
          </cell>
          <cell r="R1264" t="str">
            <v>O100</v>
          </cell>
          <cell r="S1264" t="str">
            <v>D</v>
          </cell>
          <cell r="T1264" t="str">
            <v>D</v>
          </cell>
          <cell r="U1264">
            <v>10</v>
          </cell>
          <cell r="V1264" t="str">
            <v/>
          </cell>
          <cell r="W1264">
            <v>0</v>
          </cell>
          <cell r="X1264">
            <v>140</v>
          </cell>
          <cell r="Y1264">
            <v>83</v>
          </cell>
          <cell r="Z1264" t="str">
            <v>108400140083</v>
          </cell>
          <cell r="AA1264" t="str">
            <v>Ống HDPE100 DISMY PN10 D140 x 8,3</v>
          </cell>
          <cell r="AB1264">
            <v>12</v>
          </cell>
          <cell r="AC1264" t="b">
            <v>1</v>
          </cell>
          <cell r="AD1264" t="str">
            <v>O1004140083</v>
          </cell>
        </row>
        <row r="1265">
          <cell r="D1265" t="str">
            <v>31O100125140</v>
          </cell>
          <cell r="E1265" t="str">
            <v>ống PE100 DISMY phi 140 x 10,3 PN12,5</v>
          </cell>
          <cell r="F1265">
            <v>31110</v>
          </cell>
          <cell r="G1265" t="str">
            <v>HDPEỐng HDPE100</v>
          </cell>
          <cell r="I1265" t="str">
            <v>Ống HDPE100</v>
          </cell>
          <cell r="J1265" t="str">
            <v>HDPE</v>
          </cell>
          <cell r="K1265" t="str">
            <v>Ống HDPE100</v>
          </cell>
          <cell r="M1265" t="str">
            <v>D140 x 10,3 PN12,5</v>
          </cell>
          <cell r="N1265" t="str">
            <v>131110140103</v>
          </cell>
          <cell r="O1265" t="str">
            <v>Ống HDPE100 DISMY PN12,5 D140 x 10,3</v>
          </cell>
          <cell r="P1265" t="str">
            <v>Mét</v>
          </cell>
          <cell r="R1265" t="str">
            <v>O100</v>
          </cell>
          <cell r="S1265" t="str">
            <v>D</v>
          </cell>
          <cell r="T1265" t="str">
            <v>D</v>
          </cell>
          <cell r="U1265">
            <v>12.5</v>
          </cell>
          <cell r="V1265" t="str">
            <v/>
          </cell>
          <cell r="W1265">
            <v>0</v>
          </cell>
          <cell r="X1265">
            <v>140</v>
          </cell>
          <cell r="Y1265">
            <v>103</v>
          </cell>
          <cell r="Z1265" t="str">
            <v>108400140103</v>
          </cell>
          <cell r="AA1265" t="str">
            <v>Ống HDPE100 DISMY PN12,5 D140 x 10,3</v>
          </cell>
          <cell r="AB1265">
            <v>12</v>
          </cell>
          <cell r="AC1265" t="b">
            <v>1</v>
          </cell>
          <cell r="AD1265" t="str">
            <v>O1004140103</v>
          </cell>
        </row>
        <row r="1266">
          <cell r="D1266" t="str">
            <v>31O10016140</v>
          </cell>
          <cell r="E1266" t="str">
            <v>ống PE100 DISMY phi 140 x 12,7 PN16</v>
          </cell>
          <cell r="F1266">
            <v>31110</v>
          </cell>
          <cell r="G1266" t="str">
            <v>HDPEỐng HDPE100</v>
          </cell>
          <cell r="I1266" t="str">
            <v>Ống HDPE100</v>
          </cell>
          <cell r="J1266" t="str">
            <v>HDPE</v>
          </cell>
          <cell r="K1266" t="str">
            <v>Ống HDPE100</v>
          </cell>
          <cell r="M1266" t="str">
            <v>D140 x 12,7 PN16</v>
          </cell>
          <cell r="N1266" t="str">
            <v>131110140127</v>
          </cell>
          <cell r="O1266" t="str">
            <v>Ống HDPE100 DISMY PN16 D140 x 12,7</v>
          </cell>
          <cell r="P1266" t="str">
            <v>Mét</v>
          </cell>
          <cell r="R1266" t="str">
            <v>O100</v>
          </cell>
          <cell r="S1266" t="str">
            <v>D</v>
          </cell>
          <cell r="T1266" t="str">
            <v>D</v>
          </cell>
          <cell r="U1266">
            <v>16</v>
          </cell>
          <cell r="V1266" t="str">
            <v/>
          </cell>
          <cell r="W1266">
            <v>0</v>
          </cell>
          <cell r="X1266">
            <v>140</v>
          </cell>
          <cell r="Y1266">
            <v>127</v>
          </cell>
          <cell r="Z1266" t="str">
            <v>108400140127</v>
          </cell>
          <cell r="AA1266" t="str">
            <v>Ống HDPE100 DISMY PN16 D140 x 12,7</v>
          </cell>
          <cell r="AB1266">
            <v>12</v>
          </cell>
          <cell r="AC1266" t="b">
            <v>1</v>
          </cell>
          <cell r="AD1266" t="str">
            <v>O1004140127</v>
          </cell>
        </row>
        <row r="1267">
          <cell r="D1267" t="str">
            <v>31O10020140</v>
          </cell>
          <cell r="E1267" t="str">
            <v>ống PE100 DISMY phi 140 x 15,7 PN20</v>
          </cell>
          <cell r="F1267">
            <v>31110</v>
          </cell>
          <cell r="G1267" t="str">
            <v>HDPEỐng HDPE100</v>
          </cell>
          <cell r="I1267" t="str">
            <v>Ống HDPE100</v>
          </cell>
          <cell r="J1267" t="str">
            <v>HDPE</v>
          </cell>
          <cell r="K1267" t="str">
            <v>Ống HDPE100</v>
          </cell>
          <cell r="M1267" t="str">
            <v>D140 x 15,7 PN20</v>
          </cell>
          <cell r="N1267" t="str">
            <v>131110140157</v>
          </cell>
          <cell r="O1267" t="str">
            <v>Ống HDPE100 DISMY PN20 D140 x 15,7</v>
          </cell>
          <cell r="P1267" t="str">
            <v>Mét</v>
          </cell>
          <cell r="R1267" t="str">
            <v>O100</v>
          </cell>
          <cell r="S1267" t="str">
            <v>D</v>
          </cell>
          <cell r="T1267" t="str">
            <v>D</v>
          </cell>
          <cell r="U1267">
            <v>20</v>
          </cell>
          <cell r="V1267" t="str">
            <v/>
          </cell>
          <cell r="W1267">
            <v>0</v>
          </cell>
          <cell r="X1267">
            <v>140</v>
          </cell>
          <cell r="Y1267">
            <v>157</v>
          </cell>
          <cell r="Z1267" t="str">
            <v>108400140157</v>
          </cell>
          <cell r="AA1267" t="str">
            <v>Ống HDPE100 DISMY PN20 D140 x 15,7</v>
          </cell>
          <cell r="AB1267">
            <v>12</v>
          </cell>
          <cell r="AC1267" t="b">
            <v>1</v>
          </cell>
          <cell r="AD1267" t="str">
            <v>O1004140157</v>
          </cell>
        </row>
        <row r="1268">
          <cell r="D1268" t="str">
            <v>31O10025140</v>
          </cell>
          <cell r="E1268" t="str">
            <v>ống PE100 DISMY phi 140 x 19,2 PN25</v>
          </cell>
          <cell r="F1268">
            <v>31110</v>
          </cell>
          <cell r="G1268" t="str">
            <v>HDPEỐng HDPE100</v>
          </cell>
          <cell r="I1268" t="str">
            <v>Ống HDPE100</v>
          </cell>
          <cell r="J1268" t="str">
            <v>HDPE</v>
          </cell>
          <cell r="K1268" t="str">
            <v>Ống HDPE100</v>
          </cell>
          <cell r="M1268" t="str">
            <v>D140 x 19,2 PN25</v>
          </cell>
          <cell r="N1268" t="str">
            <v>131110140192</v>
          </cell>
          <cell r="O1268" t="str">
            <v>Ống HDPE100 DISMY PN25 D140 x 19,2</v>
          </cell>
          <cell r="P1268" t="str">
            <v>Mét</v>
          </cell>
          <cell r="R1268" t="str">
            <v>O100</v>
          </cell>
          <cell r="S1268" t="str">
            <v>D</v>
          </cell>
          <cell r="T1268" t="str">
            <v>D</v>
          </cell>
          <cell r="U1268">
            <v>25</v>
          </cell>
          <cell r="V1268" t="str">
            <v/>
          </cell>
          <cell r="W1268">
            <v>0</v>
          </cell>
          <cell r="X1268">
            <v>140</v>
          </cell>
          <cell r="Y1268">
            <v>192</v>
          </cell>
          <cell r="Z1268" t="str">
            <v>108400140192</v>
          </cell>
          <cell r="AA1268" t="str">
            <v>Ống HDPE100 DISMY PN25 D140 x 19,2</v>
          </cell>
          <cell r="AB1268">
            <v>12</v>
          </cell>
          <cell r="AC1268" t="b">
            <v>1</v>
          </cell>
          <cell r="AD1268" t="str">
            <v>O1004140192</v>
          </cell>
        </row>
        <row r="1269">
          <cell r="D1269" t="str">
            <v>31O1006160</v>
          </cell>
          <cell r="E1269" t="str">
            <v>ống PE100 DISMY phi 160 x 6,2 PN6</v>
          </cell>
          <cell r="F1269">
            <v>31110</v>
          </cell>
          <cell r="G1269" t="str">
            <v>HDPEỐng HDPE100</v>
          </cell>
          <cell r="I1269" t="str">
            <v>Ống HDPE100</v>
          </cell>
          <cell r="J1269" t="str">
            <v>HDPE</v>
          </cell>
          <cell r="K1269" t="str">
            <v>Ống HDPE100</v>
          </cell>
          <cell r="M1269" t="str">
            <v>D160 x 6,2 PN6</v>
          </cell>
          <cell r="N1269" t="str">
            <v>131110160062</v>
          </cell>
          <cell r="O1269" t="str">
            <v>Ống HDPE100 DISMY PN6 D160 x 6,2</v>
          </cell>
          <cell r="P1269" t="str">
            <v>Mét</v>
          </cell>
          <cell r="R1269" t="str">
            <v>O100</v>
          </cell>
          <cell r="S1269" t="str">
            <v>D</v>
          </cell>
          <cell r="T1269" t="str">
            <v>D</v>
          </cell>
          <cell r="U1269">
            <v>6</v>
          </cell>
          <cell r="V1269" t="str">
            <v/>
          </cell>
          <cell r="W1269">
            <v>0</v>
          </cell>
          <cell r="X1269">
            <v>160</v>
          </cell>
          <cell r="Y1269">
            <v>62</v>
          </cell>
          <cell r="Z1269" t="str">
            <v>108400160062</v>
          </cell>
          <cell r="AA1269" t="str">
            <v>Ống HDPE100 DISMY PN6 D160 x 6,2</v>
          </cell>
          <cell r="AB1269">
            <v>12</v>
          </cell>
          <cell r="AC1269" t="b">
            <v>1</v>
          </cell>
          <cell r="AD1269" t="str">
            <v>O1004160062</v>
          </cell>
        </row>
        <row r="1270">
          <cell r="D1270" t="str">
            <v>31O1008160</v>
          </cell>
          <cell r="E1270" t="str">
            <v>ống PE100 DISMY phi 160 x 7,7 PN8</v>
          </cell>
          <cell r="F1270">
            <v>31110</v>
          </cell>
          <cell r="G1270" t="str">
            <v>HDPEỐng HDPE100</v>
          </cell>
          <cell r="I1270" t="str">
            <v>Ống HDPE100</v>
          </cell>
          <cell r="J1270" t="str">
            <v>HDPE</v>
          </cell>
          <cell r="K1270" t="str">
            <v>Ống HDPE100</v>
          </cell>
          <cell r="M1270" t="str">
            <v>D160 x 7,7 PN8</v>
          </cell>
          <cell r="N1270" t="str">
            <v>131110160077</v>
          </cell>
          <cell r="O1270" t="str">
            <v>Ống HDPE100 DISMY PN8 D160 x 7,7</v>
          </cell>
          <cell r="P1270" t="str">
            <v>Mét</v>
          </cell>
          <cell r="R1270" t="str">
            <v>O100</v>
          </cell>
          <cell r="S1270" t="str">
            <v>D</v>
          </cell>
          <cell r="T1270" t="str">
            <v>D</v>
          </cell>
          <cell r="U1270">
            <v>8</v>
          </cell>
          <cell r="V1270" t="str">
            <v/>
          </cell>
          <cell r="W1270">
            <v>0</v>
          </cell>
          <cell r="X1270">
            <v>160</v>
          </cell>
          <cell r="Y1270">
            <v>77</v>
          </cell>
          <cell r="Z1270" t="str">
            <v>108400160077</v>
          </cell>
          <cell r="AA1270" t="str">
            <v>Ống HDPE100 DISMY PN8 D160 x 7,7</v>
          </cell>
          <cell r="AB1270">
            <v>12</v>
          </cell>
          <cell r="AC1270" t="b">
            <v>1</v>
          </cell>
          <cell r="AD1270" t="str">
            <v>O1004160077</v>
          </cell>
        </row>
        <row r="1271">
          <cell r="D1271" t="str">
            <v>31O10010160</v>
          </cell>
          <cell r="E1271" t="str">
            <v>ống PE100 DISMY phi 160 x 9,5 PN10</v>
          </cell>
          <cell r="F1271">
            <v>31110</v>
          </cell>
          <cell r="G1271" t="str">
            <v>HDPEỐng HDPE100</v>
          </cell>
          <cell r="I1271" t="str">
            <v>Ống HDPE100</v>
          </cell>
          <cell r="J1271" t="str">
            <v>HDPE</v>
          </cell>
          <cell r="K1271" t="str">
            <v>Ống HDPE100</v>
          </cell>
          <cell r="M1271" t="str">
            <v>D160 x 9,5 PN10</v>
          </cell>
          <cell r="N1271" t="str">
            <v>131110160095</v>
          </cell>
          <cell r="O1271" t="str">
            <v>Ống HDPE100 DISMY PN10 D160 x 9,5</v>
          </cell>
          <cell r="P1271" t="str">
            <v>Mét</v>
          </cell>
          <cell r="R1271" t="str">
            <v>O100</v>
          </cell>
          <cell r="S1271" t="str">
            <v>D</v>
          </cell>
          <cell r="T1271" t="str">
            <v>D</v>
          </cell>
          <cell r="U1271">
            <v>10</v>
          </cell>
          <cell r="V1271" t="str">
            <v/>
          </cell>
          <cell r="W1271">
            <v>0</v>
          </cell>
          <cell r="X1271">
            <v>160</v>
          </cell>
          <cell r="Y1271">
            <v>95</v>
          </cell>
          <cell r="Z1271" t="str">
            <v>108400160095</v>
          </cell>
          <cell r="AA1271" t="str">
            <v>Ống HDPE100 DISMY PN10 D160 x 9,5</v>
          </cell>
          <cell r="AB1271">
            <v>12</v>
          </cell>
          <cell r="AC1271" t="b">
            <v>1</v>
          </cell>
          <cell r="AD1271" t="str">
            <v>O1004160095</v>
          </cell>
        </row>
        <row r="1272">
          <cell r="D1272" t="str">
            <v>31O100125160</v>
          </cell>
          <cell r="E1272" t="str">
            <v>ống PE100 DISMY phi 160 x 11,8 PN12,5</v>
          </cell>
          <cell r="F1272">
            <v>31110</v>
          </cell>
          <cell r="G1272" t="str">
            <v>HDPEỐng HDPE100</v>
          </cell>
          <cell r="I1272" t="str">
            <v>Ống HDPE100</v>
          </cell>
          <cell r="J1272" t="str">
            <v>HDPE</v>
          </cell>
          <cell r="K1272" t="str">
            <v>Ống HDPE100</v>
          </cell>
          <cell r="M1272" t="str">
            <v>D160 x 11,8 PN12,5</v>
          </cell>
          <cell r="N1272" t="str">
            <v>131110160118</v>
          </cell>
          <cell r="O1272" t="str">
            <v>Ống HDPE100 DISMY PN12,5 D160 x 11,8</v>
          </cell>
          <cell r="P1272" t="str">
            <v>Mét</v>
          </cell>
          <cell r="R1272" t="str">
            <v>O100</v>
          </cell>
          <cell r="S1272" t="str">
            <v>D</v>
          </cell>
          <cell r="T1272" t="str">
            <v>D</v>
          </cell>
          <cell r="U1272">
            <v>12.5</v>
          </cell>
          <cell r="V1272" t="str">
            <v/>
          </cell>
          <cell r="W1272">
            <v>0</v>
          </cell>
          <cell r="X1272">
            <v>160</v>
          </cell>
          <cell r="Y1272">
            <v>118</v>
          </cell>
          <cell r="Z1272" t="str">
            <v>108400160118</v>
          </cell>
          <cell r="AA1272" t="str">
            <v>Ống HDPE100 DISMY PN12,5 D160 x 11,8</v>
          </cell>
          <cell r="AB1272">
            <v>12</v>
          </cell>
          <cell r="AC1272" t="b">
            <v>1</v>
          </cell>
          <cell r="AD1272" t="str">
            <v>O1004160118</v>
          </cell>
        </row>
        <row r="1273">
          <cell r="D1273" t="str">
            <v>31O10016160</v>
          </cell>
          <cell r="E1273" t="str">
            <v>ống PE100 DISMY phi 160 x 14,6 PN16</v>
          </cell>
          <cell r="F1273">
            <v>31110</v>
          </cell>
          <cell r="G1273" t="str">
            <v>HDPEỐng HDPE100</v>
          </cell>
          <cell r="I1273" t="str">
            <v>Ống HDPE100</v>
          </cell>
          <cell r="J1273" t="str">
            <v>HDPE</v>
          </cell>
          <cell r="K1273" t="str">
            <v>Ống HDPE100</v>
          </cell>
          <cell r="M1273" t="str">
            <v>D160 x 14,6 PN16</v>
          </cell>
          <cell r="N1273" t="str">
            <v>131110160146</v>
          </cell>
          <cell r="O1273" t="str">
            <v>Ống HDPE100 DISMY PN16 D160 x 14,6</v>
          </cell>
          <cell r="P1273" t="str">
            <v>Mét</v>
          </cell>
          <cell r="R1273" t="str">
            <v>O100</v>
          </cell>
          <cell r="S1273" t="str">
            <v>D</v>
          </cell>
          <cell r="T1273" t="str">
            <v>D</v>
          </cell>
          <cell r="U1273">
            <v>16</v>
          </cell>
          <cell r="V1273" t="str">
            <v/>
          </cell>
          <cell r="W1273">
            <v>0</v>
          </cell>
          <cell r="X1273">
            <v>160</v>
          </cell>
          <cell r="Y1273">
            <v>146</v>
          </cell>
          <cell r="Z1273" t="str">
            <v>108400160146</v>
          </cell>
          <cell r="AA1273" t="str">
            <v>Ống HDPE100 DISMY PN16 D160 x 14,6</v>
          </cell>
          <cell r="AB1273">
            <v>12</v>
          </cell>
          <cell r="AC1273" t="b">
            <v>1</v>
          </cell>
          <cell r="AD1273" t="str">
            <v>O1004160146</v>
          </cell>
        </row>
        <row r="1274">
          <cell r="D1274" t="str">
            <v>31O10020160</v>
          </cell>
          <cell r="E1274" t="str">
            <v>ống PE100 DISMY phi 160 x 17,9 PN20</v>
          </cell>
          <cell r="F1274">
            <v>31110</v>
          </cell>
          <cell r="G1274" t="str">
            <v>HDPEỐng HDPE100</v>
          </cell>
          <cell r="I1274" t="str">
            <v>Ống HDPE100</v>
          </cell>
          <cell r="J1274" t="str">
            <v>HDPE</v>
          </cell>
          <cell r="K1274" t="str">
            <v>Ống HDPE100</v>
          </cell>
          <cell r="M1274" t="str">
            <v>D160 x 17,9 PN20</v>
          </cell>
          <cell r="N1274" t="str">
            <v>131110160179</v>
          </cell>
          <cell r="O1274" t="str">
            <v>Ống HDPE100 DISMY PN20 D160 x 17,9</v>
          </cell>
          <cell r="P1274" t="str">
            <v>Mét</v>
          </cell>
          <cell r="R1274" t="str">
            <v>O100</v>
          </cell>
          <cell r="S1274" t="str">
            <v>D</v>
          </cell>
          <cell r="T1274" t="str">
            <v>D</v>
          </cell>
          <cell r="U1274">
            <v>20</v>
          </cell>
          <cell r="V1274" t="str">
            <v/>
          </cell>
          <cell r="W1274">
            <v>0</v>
          </cell>
          <cell r="X1274">
            <v>160</v>
          </cell>
          <cell r="Y1274">
            <v>179</v>
          </cell>
          <cell r="Z1274" t="str">
            <v>108400160179</v>
          </cell>
          <cell r="AA1274" t="str">
            <v>Ống HDPE100 DISMY PN20 D160 x 17,9</v>
          </cell>
          <cell r="AB1274">
            <v>12</v>
          </cell>
          <cell r="AC1274" t="b">
            <v>1</v>
          </cell>
          <cell r="AD1274" t="str">
            <v>O1004160179</v>
          </cell>
        </row>
        <row r="1275">
          <cell r="D1275" t="str">
            <v>31O10025160</v>
          </cell>
          <cell r="E1275" t="str">
            <v>ống PE100 DISMY phi 160 x 21,9 PN25</v>
          </cell>
          <cell r="F1275">
            <v>31110</v>
          </cell>
          <cell r="G1275" t="str">
            <v>HDPEỐng HDPE100</v>
          </cell>
          <cell r="I1275" t="str">
            <v>Ống HDPE100</v>
          </cell>
          <cell r="J1275" t="str">
            <v>HDPE</v>
          </cell>
          <cell r="K1275" t="str">
            <v>Ống HDPE100</v>
          </cell>
          <cell r="M1275" t="str">
            <v>D160 x 21,9 PN25</v>
          </cell>
          <cell r="N1275" t="str">
            <v>131110160219</v>
          </cell>
          <cell r="O1275" t="str">
            <v>Ống HDPE100 DISMY PN25 D160 x 21,9</v>
          </cell>
          <cell r="P1275" t="str">
            <v>Mét</v>
          </cell>
          <cell r="R1275" t="str">
            <v>O100</v>
          </cell>
          <cell r="S1275" t="str">
            <v>D</v>
          </cell>
          <cell r="T1275" t="str">
            <v>D</v>
          </cell>
          <cell r="U1275">
            <v>25</v>
          </cell>
          <cell r="V1275" t="str">
            <v/>
          </cell>
          <cell r="W1275">
            <v>0</v>
          </cell>
          <cell r="X1275">
            <v>160</v>
          </cell>
          <cell r="Y1275">
            <v>219</v>
          </cell>
          <cell r="Z1275" t="str">
            <v>108400160219</v>
          </cell>
          <cell r="AA1275" t="str">
            <v>Ống HDPE100 DISMY PN25 D160 x 21,9</v>
          </cell>
          <cell r="AB1275">
            <v>12</v>
          </cell>
          <cell r="AC1275" t="b">
            <v>1</v>
          </cell>
          <cell r="AD1275" t="str">
            <v>O1004160219</v>
          </cell>
        </row>
        <row r="1276">
          <cell r="D1276" t="str">
            <v>31O1008170</v>
          </cell>
          <cell r="E1276" t="str">
            <v>ống PE100 DISMY phi 170 x 8,1 PN8</v>
          </cell>
          <cell r="F1276">
            <v>31110</v>
          </cell>
          <cell r="G1276" t="str">
            <v>HDPEỐng HDPE100</v>
          </cell>
          <cell r="I1276" t="str">
            <v>Ống HDPE100</v>
          </cell>
          <cell r="J1276" t="str">
            <v>HDPE</v>
          </cell>
          <cell r="K1276" t="str">
            <v>Ống HDPE100</v>
          </cell>
          <cell r="M1276" t="str">
            <v>D170 x 8,1 PN8</v>
          </cell>
          <cell r="N1276" t="str">
            <v>131110170081</v>
          </cell>
          <cell r="O1276" t="str">
            <v>Ống HDPE100 DISMY PN8 D170 x 8,1</v>
          </cell>
          <cell r="P1276" t="str">
            <v>Mét</v>
          </cell>
          <cell r="R1276" t="str">
            <v>O100</v>
          </cell>
          <cell r="S1276" t="str">
            <v>D</v>
          </cell>
          <cell r="T1276" t="str">
            <v>D</v>
          </cell>
          <cell r="U1276">
            <v>8</v>
          </cell>
          <cell r="V1276" t="str">
            <v/>
          </cell>
          <cell r="W1276">
            <v>0</v>
          </cell>
          <cell r="X1276">
            <v>170</v>
          </cell>
          <cell r="Y1276">
            <v>81</v>
          </cell>
          <cell r="Z1276" t="str">
            <v>108400170081</v>
          </cell>
          <cell r="AA1276" t="str">
            <v>Ống HDPE100 DISMY PN8 D170 x 8,1</v>
          </cell>
          <cell r="AB1276">
            <v>12</v>
          </cell>
          <cell r="AC1276" t="b">
            <v>1</v>
          </cell>
          <cell r="AD1276" t="str">
            <v>O1004170081</v>
          </cell>
        </row>
        <row r="1277">
          <cell r="D1277" t="str">
            <v>31O1006180</v>
          </cell>
          <cell r="E1277" t="str">
            <v>ống PE100 DISMY phi 180 x 6,9 PN6</v>
          </cell>
          <cell r="F1277">
            <v>31110</v>
          </cell>
          <cell r="G1277" t="str">
            <v>HDPEỐng HDPE100</v>
          </cell>
          <cell r="I1277" t="str">
            <v>Ống HDPE100</v>
          </cell>
          <cell r="J1277" t="str">
            <v>HDPE</v>
          </cell>
          <cell r="K1277" t="str">
            <v>Ống HDPE100</v>
          </cell>
          <cell r="M1277" t="str">
            <v>D180 x 6,9 PN6</v>
          </cell>
          <cell r="N1277" t="str">
            <v>131110180069</v>
          </cell>
          <cell r="O1277" t="str">
            <v>Ống HDPE100 DISMY PN6 D180 x 6,9</v>
          </cell>
          <cell r="P1277" t="str">
            <v>Mét</v>
          </cell>
          <cell r="R1277" t="str">
            <v>O100</v>
          </cell>
          <cell r="S1277" t="str">
            <v>D</v>
          </cell>
          <cell r="T1277" t="str">
            <v>D</v>
          </cell>
          <cell r="U1277">
            <v>6</v>
          </cell>
          <cell r="V1277" t="str">
            <v/>
          </cell>
          <cell r="W1277">
            <v>0</v>
          </cell>
          <cell r="X1277">
            <v>180</v>
          </cell>
          <cell r="Y1277">
            <v>69</v>
          </cell>
          <cell r="Z1277" t="str">
            <v>108400180069</v>
          </cell>
          <cell r="AA1277" t="str">
            <v>Ống HDPE100 DISMY PN6 D180 x 6,9</v>
          </cell>
          <cell r="AB1277">
            <v>12</v>
          </cell>
          <cell r="AC1277" t="b">
            <v>1</v>
          </cell>
          <cell r="AD1277" t="str">
            <v>O1004180069</v>
          </cell>
        </row>
        <row r="1278">
          <cell r="D1278" t="str">
            <v>31O1008180</v>
          </cell>
          <cell r="E1278" t="str">
            <v>ống PE100 DISMY phi 180 x 8,6 PN8</v>
          </cell>
          <cell r="F1278">
            <v>31110</v>
          </cell>
          <cell r="G1278" t="str">
            <v>HDPEỐng HDPE100</v>
          </cell>
          <cell r="I1278" t="str">
            <v>Ống HDPE100</v>
          </cell>
          <cell r="J1278" t="str">
            <v>HDPE</v>
          </cell>
          <cell r="K1278" t="str">
            <v>Ống HDPE100</v>
          </cell>
          <cell r="M1278" t="str">
            <v>D180 x 8,6 PN8</v>
          </cell>
          <cell r="N1278" t="str">
            <v>131110180086</v>
          </cell>
          <cell r="O1278" t="str">
            <v>Ống HDPE100 DISMY PN8 D180 x 8,6</v>
          </cell>
          <cell r="P1278" t="str">
            <v>Mét</v>
          </cell>
          <cell r="R1278" t="str">
            <v>O100</v>
          </cell>
          <cell r="S1278" t="str">
            <v>D</v>
          </cell>
          <cell r="T1278" t="str">
            <v>D</v>
          </cell>
          <cell r="U1278">
            <v>8</v>
          </cell>
          <cell r="V1278" t="str">
            <v/>
          </cell>
          <cell r="W1278">
            <v>0</v>
          </cell>
          <cell r="X1278">
            <v>180</v>
          </cell>
          <cell r="Y1278">
            <v>86</v>
          </cell>
          <cell r="Z1278" t="str">
            <v>108400180086</v>
          </cell>
          <cell r="AA1278" t="str">
            <v>Ống HDPE100 DISMY PN8 D180 x 8,6</v>
          </cell>
          <cell r="AB1278">
            <v>12</v>
          </cell>
          <cell r="AC1278" t="b">
            <v>1</v>
          </cell>
          <cell r="AD1278" t="str">
            <v>O1004180086</v>
          </cell>
        </row>
        <row r="1279">
          <cell r="D1279" t="str">
            <v>31O10010180</v>
          </cell>
          <cell r="E1279" t="str">
            <v>ống PE100 DISMY phi 180 x 10,7 PN10</v>
          </cell>
          <cell r="F1279">
            <v>31110</v>
          </cell>
          <cell r="G1279" t="str">
            <v>HDPEỐng HDPE100</v>
          </cell>
          <cell r="I1279" t="str">
            <v>Ống HDPE100</v>
          </cell>
          <cell r="J1279" t="str">
            <v>HDPE</v>
          </cell>
          <cell r="K1279" t="str">
            <v>Ống HDPE100</v>
          </cell>
          <cell r="M1279" t="str">
            <v>D180 x 10,7 PN10</v>
          </cell>
          <cell r="N1279" t="str">
            <v>131110180107</v>
          </cell>
          <cell r="O1279" t="str">
            <v>Ống HDPE100 DISMY PN10 D180 x 10,7</v>
          </cell>
          <cell r="P1279" t="str">
            <v>Mét</v>
          </cell>
          <cell r="R1279" t="str">
            <v>O100</v>
          </cell>
          <cell r="S1279" t="str">
            <v>D</v>
          </cell>
          <cell r="T1279" t="str">
            <v>D</v>
          </cell>
          <cell r="U1279">
            <v>10</v>
          </cell>
          <cell r="V1279" t="str">
            <v/>
          </cell>
          <cell r="W1279">
            <v>0</v>
          </cell>
          <cell r="X1279">
            <v>180</v>
          </cell>
          <cell r="Y1279">
            <v>107</v>
          </cell>
          <cell r="Z1279" t="str">
            <v>108400180107</v>
          </cell>
          <cell r="AA1279" t="str">
            <v>Ống HDPE100 DISMY PN10 D180 x 10,7</v>
          </cell>
          <cell r="AB1279">
            <v>12</v>
          </cell>
          <cell r="AC1279" t="b">
            <v>1</v>
          </cell>
          <cell r="AD1279" t="str">
            <v>O1004180107</v>
          </cell>
        </row>
        <row r="1280">
          <cell r="D1280" t="str">
            <v>31O100125180</v>
          </cell>
          <cell r="E1280" t="str">
            <v>ống PE100 DISMY phi 180 x 13,3 PN12,5</v>
          </cell>
          <cell r="F1280">
            <v>31110</v>
          </cell>
          <cell r="G1280" t="str">
            <v>HDPEỐng HDPE100</v>
          </cell>
          <cell r="I1280" t="str">
            <v>Ống HDPE100</v>
          </cell>
          <cell r="J1280" t="str">
            <v>HDPE</v>
          </cell>
          <cell r="K1280" t="str">
            <v>Ống HDPE100</v>
          </cell>
          <cell r="M1280" t="str">
            <v>D180 x 13,3 PN12,5</v>
          </cell>
          <cell r="N1280" t="str">
            <v>131110180133</v>
          </cell>
          <cell r="O1280" t="str">
            <v>Ống HDPE100 DISMY PN12,5 D180 x 13,3</v>
          </cell>
          <cell r="P1280" t="str">
            <v>Mét</v>
          </cell>
          <cell r="R1280" t="str">
            <v>O100</v>
          </cell>
          <cell r="S1280" t="str">
            <v>D</v>
          </cell>
          <cell r="T1280" t="str">
            <v>D</v>
          </cell>
          <cell r="U1280">
            <v>12.5</v>
          </cell>
          <cell r="V1280" t="str">
            <v/>
          </cell>
          <cell r="W1280">
            <v>0</v>
          </cell>
          <cell r="X1280">
            <v>180</v>
          </cell>
          <cell r="Y1280">
            <v>133</v>
          </cell>
          <cell r="Z1280" t="str">
            <v>108400180133</v>
          </cell>
          <cell r="AA1280" t="str">
            <v>Ống HDPE100 DISMY PN12,5 D180 x 13,3</v>
          </cell>
          <cell r="AB1280">
            <v>12</v>
          </cell>
          <cell r="AC1280" t="b">
            <v>1</v>
          </cell>
          <cell r="AD1280" t="str">
            <v>O1004180133</v>
          </cell>
        </row>
        <row r="1281">
          <cell r="D1281" t="str">
            <v>31O10016180</v>
          </cell>
          <cell r="E1281" t="str">
            <v>ống PE100 DISMY phi 180 x 16,4 PN16</v>
          </cell>
          <cell r="F1281">
            <v>31110</v>
          </cell>
          <cell r="G1281" t="str">
            <v>HDPEỐng HDPE100</v>
          </cell>
          <cell r="I1281" t="str">
            <v>Ống HDPE100</v>
          </cell>
          <cell r="J1281" t="str">
            <v>HDPE</v>
          </cell>
          <cell r="K1281" t="str">
            <v>Ống HDPE100</v>
          </cell>
          <cell r="M1281" t="str">
            <v>D180 x 16,4 PN16</v>
          </cell>
          <cell r="N1281" t="str">
            <v>131110180164</v>
          </cell>
          <cell r="O1281" t="str">
            <v>Ống HDPE100 DISMY PN16 D180 x 16,4</v>
          </cell>
          <cell r="P1281" t="str">
            <v>Mét</v>
          </cell>
          <cell r="R1281" t="str">
            <v>O100</v>
          </cell>
          <cell r="S1281" t="str">
            <v>D</v>
          </cell>
          <cell r="T1281" t="str">
            <v>D</v>
          </cell>
          <cell r="U1281">
            <v>16</v>
          </cell>
          <cell r="V1281" t="str">
            <v/>
          </cell>
          <cell r="W1281">
            <v>0</v>
          </cell>
          <cell r="X1281">
            <v>180</v>
          </cell>
          <cell r="Y1281">
            <v>164</v>
          </cell>
          <cell r="Z1281" t="str">
            <v>108400180164</v>
          </cell>
          <cell r="AA1281" t="str">
            <v>Ống HDPE100 DISMY PN16 D180 x 16,4</v>
          </cell>
          <cell r="AB1281">
            <v>12</v>
          </cell>
          <cell r="AC1281" t="b">
            <v>1</v>
          </cell>
          <cell r="AD1281" t="str">
            <v>O1004180164</v>
          </cell>
        </row>
        <row r="1282">
          <cell r="D1282" t="str">
            <v>31O10025180</v>
          </cell>
          <cell r="E1282" t="str">
            <v>ống PE100 DISMY phi 180 x 24,6 PN25</v>
          </cell>
          <cell r="F1282">
            <v>31110</v>
          </cell>
          <cell r="G1282" t="str">
            <v>HDPEỐng HDPE100</v>
          </cell>
          <cell r="I1282" t="str">
            <v>Ống HDPE100</v>
          </cell>
          <cell r="J1282" t="str">
            <v>HDPE</v>
          </cell>
          <cell r="K1282" t="str">
            <v>Ống HDPE100</v>
          </cell>
          <cell r="M1282" t="str">
            <v>D180 x 24,6 PN25</v>
          </cell>
          <cell r="N1282" t="str">
            <v>131110180180</v>
          </cell>
          <cell r="O1282" t="str">
            <v>Ống HDPE100 DISMY PN25 D180 x 24,6</v>
          </cell>
          <cell r="P1282" t="str">
            <v>Mét</v>
          </cell>
          <cell r="R1282" t="str">
            <v>O100</v>
          </cell>
          <cell r="S1282" t="str">
            <v>D</v>
          </cell>
          <cell r="T1282" t="str">
            <v>D</v>
          </cell>
          <cell r="U1282">
            <v>25</v>
          </cell>
          <cell r="V1282" t="str">
            <v/>
          </cell>
          <cell r="W1282">
            <v>0</v>
          </cell>
          <cell r="X1282">
            <v>180</v>
          </cell>
          <cell r="Y1282">
            <v>0</v>
          </cell>
          <cell r="Z1282" t="str">
            <v>108400180180</v>
          </cell>
          <cell r="AA1282" t="str">
            <v>Ống HDPE100 DISMY PN25 D180 x 24,6</v>
          </cell>
          <cell r="AB1282">
            <v>12</v>
          </cell>
          <cell r="AC1282" t="b">
            <v>1</v>
          </cell>
          <cell r="AD1282" t="str">
            <v>O1004180180</v>
          </cell>
        </row>
        <row r="1283">
          <cell r="D1283" t="str">
            <v>31O10020180</v>
          </cell>
          <cell r="E1283" t="str">
            <v>ống PE100 DISMY phi 180 x 20,1 PN20</v>
          </cell>
          <cell r="F1283">
            <v>31110</v>
          </cell>
          <cell r="G1283" t="str">
            <v>HDPEỐng HDPE100</v>
          </cell>
          <cell r="I1283" t="str">
            <v>Ống HDPE100</v>
          </cell>
          <cell r="J1283" t="str">
            <v>HDPE</v>
          </cell>
          <cell r="K1283" t="str">
            <v>Ống HDPE100</v>
          </cell>
          <cell r="M1283" t="str">
            <v>D180 x 20,1 PN20</v>
          </cell>
          <cell r="N1283" t="str">
            <v>131110180201</v>
          </cell>
          <cell r="O1283" t="str">
            <v>Ống HDPE100 DISMY PN20 D180 x 20,1</v>
          </cell>
          <cell r="P1283" t="str">
            <v>Mét</v>
          </cell>
          <cell r="R1283" t="str">
            <v>O100</v>
          </cell>
          <cell r="S1283" t="str">
            <v>D</v>
          </cell>
          <cell r="T1283" t="str">
            <v>D</v>
          </cell>
          <cell r="U1283">
            <v>20</v>
          </cell>
          <cell r="V1283" t="str">
            <v/>
          </cell>
          <cell r="W1283">
            <v>0</v>
          </cell>
          <cell r="X1283">
            <v>180</v>
          </cell>
          <cell r="Y1283">
            <v>201</v>
          </cell>
          <cell r="Z1283" t="str">
            <v>108400180201</v>
          </cell>
          <cell r="AA1283" t="str">
            <v>Ống HDPE100 DISMY PN20 D180 x 20,1</v>
          </cell>
          <cell r="AB1283">
            <v>12</v>
          </cell>
          <cell r="AC1283" t="b">
            <v>1</v>
          </cell>
          <cell r="AD1283" t="str">
            <v>O1004180201</v>
          </cell>
        </row>
        <row r="1284">
          <cell r="D1284" t="str">
            <v>31O1006200</v>
          </cell>
          <cell r="E1284" t="str">
            <v>ống PE100 DISMY phi 200 x 7,7 PN6</v>
          </cell>
          <cell r="F1284">
            <v>31110</v>
          </cell>
          <cell r="G1284" t="str">
            <v>HDPEỐng HDPE100</v>
          </cell>
          <cell r="I1284" t="str">
            <v>Ống HDPE100</v>
          </cell>
          <cell r="J1284" t="str">
            <v>HDPE</v>
          </cell>
          <cell r="K1284" t="str">
            <v>Ống HDPE100</v>
          </cell>
          <cell r="M1284" t="str">
            <v>D200 x 7,7 PN6</v>
          </cell>
          <cell r="N1284" t="str">
            <v>131110200077</v>
          </cell>
          <cell r="O1284" t="str">
            <v>Ống HDPE100 DISMY PN6 D200 x 7,7</v>
          </cell>
          <cell r="P1284" t="str">
            <v>Mét</v>
          </cell>
          <cell r="R1284" t="str">
            <v>O100</v>
          </cell>
          <cell r="S1284" t="str">
            <v>D</v>
          </cell>
          <cell r="T1284" t="str">
            <v>D</v>
          </cell>
          <cell r="U1284">
            <v>6</v>
          </cell>
          <cell r="V1284" t="str">
            <v/>
          </cell>
          <cell r="W1284">
            <v>0</v>
          </cell>
          <cell r="X1284">
            <v>200</v>
          </cell>
          <cell r="Y1284">
            <v>77</v>
          </cell>
          <cell r="Z1284" t="str">
            <v>108400200077</v>
          </cell>
          <cell r="AA1284" t="str">
            <v>Ống HDPE100 DISMY PN6 D200 x 7,7</v>
          </cell>
          <cell r="AB1284">
            <v>12</v>
          </cell>
          <cell r="AC1284" t="b">
            <v>1</v>
          </cell>
          <cell r="AD1284" t="str">
            <v>O1004200077</v>
          </cell>
        </row>
        <row r="1285">
          <cell r="D1285" t="str">
            <v>31O1008200</v>
          </cell>
          <cell r="E1285" t="str">
            <v>ống PE100 DISMY phi 200 x 9,6 PN8</v>
          </cell>
          <cell r="F1285">
            <v>31110</v>
          </cell>
          <cell r="G1285" t="str">
            <v>HDPEỐng HDPE100</v>
          </cell>
          <cell r="I1285" t="str">
            <v>Ống HDPE100</v>
          </cell>
          <cell r="J1285" t="str">
            <v>HDPE</v>
          </cell>
          <cell r="K1285" t="str">
            <v>Ống HDPE100</v>
          </cell>
          <cell r="M1285" t="str">
            <v>D200 x 9,6 PN8</v>
          </cell>
          <cell r="N1285" t="str">
            <v>131110200096</v>
          </cell>
          <cell r="O1285" t="str">
            <v>Ống HDPE100 DISMY PN8 D200 x 9,6</v>
          </cell>
          <cell r="P1285" t="str">
            <v>Mét</v>
          </cell>
          <cell r="R1285" t="str">
            <v>O100</v>
          </cell>
          <cell r="S1285" t="str">
            <v>D</v>
          </cell>
          <cell r="T1285" t="str">
            <v>D</v>
          </cell>
          <cell r="U1285">
            <v>8</v>
          </cell>
          <cell r="V1285" t="str">
            <v/>
          </cell>
          <cell r="W1285">
            <v>0</v>
          </cell>
          <cell r="X1285">
            <v>200</v>
          </cell>
          <cell r="Y1285">
            <v>96</v>
          </cell>
          <cell r="Z1285" t="str">
            <v>108400200096</v>
          </cell>
          <cell r="AA1285" t="str">
            <v>Ống HDPE100 DISMY PN8 D200 x 9,6</v>
          </cell>
          <cell r="AB1285">
            <v>12</v>
          </cell>
          <cell r="AC1285" t="b">
            <v>1</v>
          </cell>
          <cell r="AD1285" t="str">
            <v>O1004200096</v>
          </cell>
        </row>
        <row r="1286">
          <cell r="D1286" t="str">
            <v>31O10010200</v>
          </cell>
          <cell r="E1286" t="str">
            <v>ống PE100 DISMY phi 200 x 11,9 PN10</v>
          </cell>
          <cell r="F1286">
            <v>31110</v>
          </cell>
          <cell r="G1286" t="str">
            <v>HDPEỐng HDPE100</v>
          </cell>
          <cell r="I1286" t="str">
            <v>Ống HDPE100</v>
          </cell>
          <cell r="J1286" t="str">
            <v>HDPE</v>
          </cell>
          <cell r="K1286" t="str">
            <v>Ống HDPE100</v>
          </cell>
          <cell r="M1286" t="str">
            <v>D200 x 11,9 PN10</v>
          </cell>
          <cell r="N1286" t="str">
            <v>131110200119</v>
          </cell>
          <cell r="O1286" t="str">
            <v>Ống HDPE100 DISMY PN10 D200 x 11,9</v>
          </cell>
          <cell r="P1286" t="str">
            <v>Mét</v>
          </cell>
          <cell r="R1286" t="str">
            <v>O100</v>
          </cell>
          <cell r="S1286" t="str">
            <v>D</v>
          </cell>
          <cell r="T1286" t="str">
            <v>D</v>
          </cell>
          <cell r="U1286">
            <v>10</v>
          </cell>
          <cell r="V1286" t="str">
            <v/>
          </cell>
          <cell r="W1286">
            <v>0</v>
          </cell>
          <cell r="X1286">
            <v>200</v>
          </cell>
          <cell r="Y1286">
            <v>119</v>
          </cell>
          <cell r="Z1286" t="str">
            <v>108400200119</v>
          </cell>
          <cell r="AA1286" t="str">
            <v>Ống HDPE100 DISMY PN10 D200 x 11,9</v>
          </cell>
          <cell r="AB1286">
            <v>12</v>
          </cell>
          <cell r="AC1286" t="b">
            <v>1</v>
          </cell>
          <cell r="AD1286" t="str">
            <v>O1004200119</v>
          </cell>
        </row>
        <row r="1287">
          <cell r="D1287" t="str">
            <v>31O100125200</v>
          </cell>
          <cell r="E1287" t="str">
            <v>ống PE100 DISMY phi 200 x 14,7 PN12,5</v>
          </cell>
          <cell r="F1287">
            <v>31110</v>
          </cell>
          <cell r="G1287" t="str">
            <v>HDPEỐng HDPE100</v>
          </cell>
          <cell r="I1287" t="str">
            <v>Ống HDPE100</v>
          </cell>
          <cell r="J1287" t="str">
            <v>HDPE</v>
          </cell>
          <cell r="K1287" t="str">
            <v>Ống HDPE100</v>
          </cell>
          <cell r="M1287" t="str">
            <v>D200 x 14,7 PN12,5</v>
          </cell>
          <cell r="N1287" t="str">
            <v>131110200147</v>
          </cell>
          <cell r="O1287" t="str">
            <v>Ống HDPE100 DISMY PN12,5 D200 x 14,7</v>
          </cell>
          <cell r="P1287" t="str">
            <v>Mét</v>
          </cell>
          <cell r="R1287" t="str">
            <v>O100</v>
          </cell>
          <cell r="S1287" t="str">
            <v>D</v>
          </cell>
          <cell r="T1287" t="str">
            <v>D</v>
          </cell>
          <cell r="U1287">
            <v>12.5</v>
          </cell>
          <cell r="V1287" t="str">
            <v/>
          </cell>
          <cell r="W1287">
            <v>0</v>
          </cell>
          <cell r="X1287">
            <v>200</v>
          </cell>
          <cell r="Y1287">
            <v>147</v>
          </cell>
          <cell r="Z1287" t="str">
            <v>108400200147</v>
          </cell>
          <cell r="AA1287" t="str">
            <v>Ống HDPE100 DISMY PN12,5 D200 x 14,7</v>
          </cell>
          <cell r="AB1287">
            <v>12</v>
          </cell>
          <cell r="AC1287" t="b">
            <v>1</v>
          </cell>
          <cell r="AD1287" t="str">
            <v>O1004200147</v>
          </cell>
        </row>
        <row r="1288">
          <cell r="D1288" t="str">
            <v>31O10016200</v>
          </cell>
          <cell r="E1288" t="str">
            <v>ống PE100 DISMY phi 200 x 18,2 PN16</v>
          </cell>
          <cell r="F1288">
            <v>31110</v>
          </cell>
          <cell r="G1288" t="str">
            <v>HDPEỐng HDPE100</v>
          </cell>
          <cell r="I1288" t="str">
            <v>Ống HDPE100</v>
          </cell>
          <cell r="J1288" t="str">
            <v>HDPE</v>
          </cell>
          <cell r="K1288" t="str">
            <v>Ống HDPE100</v>
          </cell>
          <cell r="M1288" t="str">
            <v>D200 x 18,2 PN16</v>
          </cell>
          <cell r="N1288" t="str">
            <v>131110200182</v>
          </cell>
          <cell r="O1288" t="str">
            <v>Ống HDPE100 DISMY PN16 D200 x 18,2</v>
          </cell>
          <cell r="P1288" t="str">
            <v>Mét</v>
          </cell>
          <cell r="R1288" t="str">
            <v>O100</v>
          </cell>
          <cell r="S1288" t="str">
            <v>D</v>
          </cell>
          <cell r="T1288" t="str">
            <v>D</v>
          </cell>
          <cell r="U1288">
            <v>16</v>
          </cell>
          <cell r="V1288" t="str">
            <v/>
          </cell>
          <cell r="W1288">
            <v>0</v>
          </cell>
          <cell r="X1288">
            <v>200</v>
          </cell>
          <cell r="Y1288">
            <v>182</v>
          </cell>
          <cell r="Z1288" t="str">
            <v>108400200182</v>
          </cell>
          <cell r="AA1288" t="str">
            <v>Ống HDPE100 DISMY PN16 D200 x 18,2</v>
          </cell>
          <cell r="AB1288">
            <v>12</v>
          </cell>
          <cell r="AC1288" t="b">
            <v>1</v>
          </cell>
          <cell r="AD1288" t="str">
            <v>O1004200182</v>
          </cell>
        </row>
        <row r="1289">
          <cell r="D1289" t="str">
            <v>31O10020200</v>
          </cell>
          <cell r="E1289" t="str">
            <v>ống PE100 DISMY phi 200 x 22,4 PN20</v>
          </cell>
          <cell r="F1289">
            <v>31110</v>
          </cell>
          <cell r="G1289" t="str">
            <v>HDPEỐng HDPE100</v>
          </cell>
          <cell r="I1289" t="str">
            <v>Ống HDPE100</v>
          </cell>
          <cell r="J1289" t="str">
            <v>HDPE</v>
          </cell>
          <cell r="K1289" t="str">
            <v>Ống HDPE100</v>
          </cell>
          <cell r="M1289" t="str">
            <v>D200 x 22,4 PN20</v>
          </cell>
          <cell r="N1289" t="str">
            <v>131110200224</v>
          </cell>
          <cell r="O1289" t="str">
            <v>Ống HDPE100 DISMY PN20 D200 x 22,4</v>
          </cell>
          <cell r="P1289" t="str">
            <v>Mét</v>
          </cell>
          <cell r="R1289" t="str">
            <v>O100</v>
          </cell>
          <cell r="S1289" t="str">
            <v>D</v>
          </cell>
          <cell r="T1289" t="str">
            <v>D</v>
          </cell>
          <cell r="U1289">
            <v>20</v>
          </cell>
          <cell r="V1289" t="str">
            <v/>
          </cell>
          <cell r="W1289">
            <v>0</v>
          </cell>
          <cell r="X1289">
            <v>200</v>
          </cell>
          <cell r="Y1289">
            <v>224</v>
          </cell>
          <cell r="Z1289" t="str">
            <v>108400200224</v>
          </cell>
          <cell r="AA1289" t="str">
            <v>Ống HDPE100 DISMY PN20 D200 x 22,4</v>
          </cell>
          <cell r="AB1289">
            <v>12</v>
          </cell>
          <cell r="AC1289" t="b">
            <v>1</v>
          </cell>
          <cell r="AD1289" t="str">
            <v>O1004200224</v>
          </cell>
        </row>
        <row r="1290">
          <cell r="D1290" t="str">
            <v>31O1006225</v>
          </cell>
          <cell r="E1290" t="str">
            <v>ống PE100 DISMY phi 225 x 8,6 PN6</v>
          </cell>
          <cell r="F1290">
            <v>31110</v>
          </cell>
          <cell r="G1290" t="str">
            <v>HDPEỐng HDPE100</v>
          </cell>
          <cell r="I1290" t="str">
            <v>Ống HDPE100</v>
          </cell>
          <cell r="J1290" t="str">
            <v>HDPE</v>
          </cell>
          <cell r="K1290" t="str">
            <v>Ống HDPE100</v>
          </cell>
          <cell r="M1290" t="str">
            <v>D225 x 8,6 PN6</v>
          </cell>
          <cell r="N1290" t="str">
            <v>131110225086</v>
          </cell>
          <cell r="O1290" t="str">
            <v>Ống HDPE100 DISMY PN6 D225 x 8,6</v>
          </cell>
          <cell r="P1290" t="str">
            <v>Mét</v>
          </cell>
          <cell r="R1290" t="str">
            <v>O100</v>
          </cell>
          <cell r="S1290" t="str">
            <v>D</v>
          </cell>
          <cell r="T1290" t="str">
            <v>D</v>
          </cell>
          <cell r="U1290">
            <v>6</v>
          </cell>
          <cell r="V1290" t="str">
            <v/>
          </cell>
          <cell r="W1290">
            <v>0</v>
          </cell>
          <cell r="X1290">
            <v>225</v>
          </cell>
          <cell r="Y1290">
            <v>86</v>
          </cell>
          <cell r="Z1290" t="str">
            <v>108400225086</v>
          </cell>
          <cell r="AA1290" t="str">
            <v>Ống HDPE100 DISMY PN6 D225 x 8,6</v>
          </cell>
          <cell r="AB1290">
            <v>12</v>
          </cell>
          <cell r="AC1290" t="b">
            <v>1</v>
          </cell>
          <cell r="AD1290" t="str">
            <v>O1004225086</v>
          </cell>
        </row>
        <row r="1291">
          <cell r="D1291" t="str">
            <v>31O1008225</v>
          </cell>
          <cell r="E1291" t="str">
            <v>ống PE100 DISMY phi 225 x 10,8 PN8</v>
          </cell>
          <cell r="F1291">
            <v>31110</v>
          </cell>
          <cell r="G1291" t="str">
            <v>HDPEỐng HDPE100</v>
          </cell>
          <cell r="I1291" t="str">
            <v>Ống HDPE100</v>
          </cell>
          <cell r="J1291" t="str">
            <v>HDPE</v>
          </cell>
          <cell r="K1291" t="str">
            <v>Ống HDPE100</v>
          </cell>
          <cell r="M1291" t="str">
            <v>D225 x 10,8 PN8</v>
          </cell>
          <cell r="N1291" t="str">
            <v>131110225108</v>
          </cell>
          <cell r="O1291" t="str">
            <v>Ống HDPE100 DISMY PN8 D225 x 10,8</v>
          </cell>
          <cell r="P1291" t="str">
            <v>Mét</v>
          </cell>
          <cell r="R1291" t="str">
            <v>O100</v>
          </cell>
          <cell r="S1291" t="str">
            <v>D</v>
          </cell>
          <cell r="T1291" t="str">
            <v>D</v>
          </cell>
          <cell r="U1291">
            <v>8</v>
          </cell>
          <cell r="V1291" t="str">
            <v/>
          </cell>
          <cell r="W1291">
            <v>0</v>
          </cell>
          <cell r="X1291">
            <v>225</v>
          </cell>
          <cell r="Y1291">
            <v>108</v>
          </cell>
          <cell r="Z1291" t="str">
            <v>108400225108</v>
          </cell>
          <cell r="AA1291" t="str">
            <v>Ống HDPE100 DISMY PN8 D225 x 10,8</v>
          </cell>
          <cell r="AB1291">
            <v>12</v>
          </cell>
          <cell r="AC1291" t="b">
            <v>1</v>
          </cell>
          <cell r="AD1291" t="str">
            <v>O1004225108</v>
          </cell>
        </row>
        <row r="1292">
          <cell r="D1292" t="str">
            <v>31O10010225</v>
          </cell>
          <cell r="E1292" t="str">
            <v>ống PE100 DISMY phi 225 x 13,4 PN10</v>
          </cell>
          <cell r="F1292">
            <v>31110</v>
          </cell>
          <cell r="G1292" t="str">
            <v>HDPEỐng HDPE100</v>
          </cell>
          <cell r="I1292" t="str">
            <v>Ống HDPE100</v>
          </cell>
          <cell r="J1292" t="str">
            <v>HDPE</v>
          </cell>
          <cell r="K1292" t="str">
            <v>Ống HDPE100</v>
          </cell>
          <cell r="M1292" t="str">
            <v>D225 x 13,4 PN10</v>
          </cell>
          <cell r="N1292" t="str">
            <v>131110225134</v>
          </cell>
          <cell r="O1292" t="str">
            <v>Ống HDPE100 DISMY PN10 D225 x 13,4</v>
          </cell>
          <cell r="P1292" t="str">
            <v>Mét</v>
          </cell>
          <cell r="R1292" t="str">
            <v>O100</v>
          </cell>
          <cell r="S1292" t="str">
            <v>D</v>
          </cell>
          <cell r="T1292" t="str">
            <v>D</v>
          </cell>
          <cell r="U1292">
            <v>10</v>
          </cell>
          <cell r="V1292" t="str">
            <v/>
          </cell>
          <cell r="W1292">
            <v>0</v>
          </cell>
          <cell r="X1292">
            <v>225</v>
          </cell>
          <cell r="Y1292">
            <v>134</v>
          </cell>
          <cell r="Z1292" t="str">
            <v>108400225134</v>
          </cell>
          <cell r="AA1292" t="str">
            <v>Ống HDPE100 DISMY PN10 D225 x 13,4</v>
          </cell>
          <cell r="AB1292">
            <v>12</v>
          </cell>
          <cell r="AC1292" t="b">
            <v>1</v>
          </cell>
          <cell r="AD1292" t="str">
            <v>O1004225134</v>
          </cell>
        </row>
        <row r="1293">
          <cell r="D1293" t="str">
            <v>31O100125225</v>
          </cell>
          <cell r="E1293" t="str">
            <v>ống PE100 DISMY phi 225 x 16,6 PN12,5</v>
          </cell>
          <cell r="F1293">
            <v>31110</v>
          </cell>
          <cell r="G1293" t="str">
            <v>HDPEỐng HDPE100</v>
          </cell>
          <cell r="I1293" t="str">
            <v>Ống HDPE100</v>
          </cell>
          <cell r="J1293" t="str">
            <v>HDPE</v>
          </cell>
          <cell r="K1293" t="str">
            <v>Ống HDPE100</v>
          </cell>
          <cell r="M1293" t="str">
            <v>D225 x 16,6 PN12,5</v>
          </cell>
          <cell r="N1293" t="str">
            <v>131110225166</v>
          </cell>
          <cell r="O1293" t="str">
            <v>Ống HDPE100 DISMY PN12,5 D225 x 16,6</v>
          </cell>
          <cell r="P1293" t="str">
            <v>Mét</v>
          </cell>
          <cell r="R1293" t="str">
            <v>O100</v>
          </cell>
          <cell r="S1293" t="str">
            <v>D</v>
          </cell>
          <cell r="T1293" t="str">
            <v>D</v>
          </cell>
          <cell r="U1293">
            <v>12.5</v>
          </cell>
          <cell r="V1293" t="str">
            <v/>
          </cell>
          <cell r="W1293">
            <v>0</v>
          </cell>
          <cell r="X1293">
            <v>225</v>
          </cell>
          <cell r="Y1293">
            <v>166</v>
          </cell>
          <cell r="Z1293" t="str">
            <v>108400225166</v>
          </cell>
          <cell r="AA1293" t="str">
            <v>Ống HDPE100 DISMY PN12,5 D225 x 16,6</v>
          </cell>
          <cell r="AB1293">
            <v>12</v>
          </cell>
          <cell r="AC1293" t="b">
            <v>1</v>
          </cell>
          <cell r="AD1293" t="str">
            <v>O1004225166</v>
          </cell>
        </row>
        <row r="1294">
          <cell r="D1294" t="str">
            <v>31O10016225</v>
          </cell>
          <cell r="E1294" t="str">
            <v>ống PE100 DISMY phi 225 x 20,5 PN16</v>
          </cell>
          <cell r="F1294">
            <v>31110</v>
          </cell>
          <cell r="G1294" t="str">
            <v>HDPEỐng HDPE100</v>
          </cell>
          <cell r="I1294" t="str">
            <v>Ống HDPE100</v>
          </cell>
          <cell r="J1294" t="str">
            <v>HDPE</v>
          </cell>
          <cell r="K1294" t="str">
            <v>Ống HDPE100</v>
          </cell>
          <cell r="M1294" t="str">
            <v>D225 x 20,5 PN16</v>
          </cell>
          <cell r="N1294" t="str">
            <v>131110225205</v>
          </cell>
          <cell r="O1294" t="str">
            <v>Ống HDPE100 DISMY PN16 D225 x 20,5</v>
          </cell>
          <cell r="P1294" t="str">
            <v>Mét</v>
          </cell>
          <cell r="R1294" t="str">
            <v>O100</v>
          </cell>
          <cell r="S1294" t="str">
            <v>D</v>
          </cell>
          <cell r="T1294" t="str">
            <v>D</v>
          </cell>
          <cell r="U1294">
            <v>16</v>
          </cell>
          <cell r="V1294" t="str">
            <v/>
          </cell>
          <cell r="W1294">
            <v>0</v>
          </cell>
          <cell r="X1294">
            <v>225</v>
          </cell>
          <cell r="Y1294">
            <v>205</v>
          </cell>
          <cell r="Z1294" t="str">
            <v>108400225205</v>
          </cell>
          <cell r="AA1294" t="str">
            <v>Ống HDPE100 DISMY PN16 D225 x 20,5</v>
          </cell>
          <cell r="AB1294">
            <v>12</v>
          </cell>
          <cell r="AC1294" t="b">
            <v>1</v>
          </cell>
          <cell r="AD1294" t="str">
            <v>O1004225205</v>
          </cell>
        </row>
        <row r="1295">
          <cell r="D1295" t="str">
            <v>31O10020225</v>
          </cell>
          <cell r="E1295" t="str">
            <v>ống PE100 DISMY phi 225 x 25,2 PN20</v>
          </cell>
          <cell r="F1295">
            <v>31110</v>
          </cell>
          <cell r="G1295" t="str">
            <v>HDPEỐng HDPE100</v>
          </cell>
          <cell r="I1295" t="str">
            <v>Ống HDPE100</v>
          </cell>
          <cell r="J1295" t="str">
            <v>HDPE</v>
          </cell>
          <cell r="K1295" t="str">
            <v>Ống HDPE100</v>
          </cell>
          <cell r="M1295" t="str">
            <v>D225 x 25,2 PN20</v>
          </cell>
          <cell r="N1295" t="str">
            <v>131110225252</v>
          </cell>
          <cell r="O1295" t="str">
            <v>Ống HDPE100 DISMY PN20 D225 x 25,2</v>
          </cell>
          <cell r="P1295" t="str">
            <v>Mét</v>
          </cell>
          <cell r="R1295" t="str">
            <v>O100</v>
          </cell>
          <cell r="S1295" t="str">
            <v>D</v>
          </cell>
          <cell r="T1295" t="str">
            <v>D</v>
          </cell>
          <cell r="U1295">
            <v>20</v>
          </cell>
          <cell r="V1295" t="str">
            <v/>
          </cell>
          <cell r="W1295">
            <v>0</v>
          </cell>
          <cell r="X1295">
            <v>225</v>
          </cell>
          <cell r="Y1295">
            <v>252</v>
          </cell>
          <cell r="Z1295" t="str">
            <v>108400225252</v>
          </cell>
          <cell r="AA1295" t="str">
            <v>Ống HDPE100 DISMY PN20 D225 x 25,2</v>
          </cell>
          <cell r="AB1295">
            <v>12</v>
          </cell>
          <cell r="AC1295" t="b">
            <v>1</v>
          </cell>
          <cell r="AD1295" t="str">
            <v>O1004225252</v>
          </cell>
        </row>
        <row r="1296">
          <cell r="D1296" t="str">
            <v>31O1006250</v>
          </cell>
          <cell r="E1296" t="str">
            <v>ống PE100 DISMY phi 250 x 9,6 PN6</v>
          </cell>
          <cell r="F1296">
            <v>31110</v>
          </cell>
          <cell r="G1296" t="str">
            <v>HDPEỐng HDPE100</v>
          </cell>
          <cell r="I1296" t="str">
            <v>Ống HDPE100</v>
          </cell>
          <cell r="J1296" t="str">
            <v>HDPE</v>
          </cell>
          <cell r="K1296" t="str">
            <v>Ống HDPE100</v>
          </cell>
          <cell r="M1296" t="str">
            <v>D250 x 9,6 PN6</v>
          </cell>
          <cell r="N1296" t="str">
            <v>131110250096</v>
          </cell>
          <cell r="O1296" t="str">
            <v>Ống HDPE100 DISMY PN6 D250 x 9,6</v>
          </cell>
          <cell r="P1296" t="str">
            <v>Mét</v>
          </cell>
          <cell r="R1296" t="str">
            <v>O100</v>
          </cell>
          <cell r="S1296" t="str">
            <v>D</v>
          </cell>
          <cell r="T1296" t="str">
            <v>D</v>
          </cell>
          <cell r="U1296">
            <v>6</v>
          </cell>
          <cell r="V1296" t="str">
            <v/>
          </cell>
          <cell r="W1296">
            <v>0</v>
          </cell>
          <cell r="X1296">
            <v>250</v>
          </cell>
          <cell r="Y1296">
            <v>96</v>
          </cell>
          <cell r="Z1296" t="str">
            <v>108400250096</v>
          </cell>
          <cell r="AA1296" t="str">
            <v>Ống HDPE100 DISMY PN6 D250 x 9,6</v>
          </cell>
          <cell r="AB1296">
            <v>12</v>
          </cell>
          <cell r="AC1296" t="b">
            <v>1</v>
          </cell>
          <cell r="AD1296" t="str">
            <v>O1004250096</v>
          </cell>
        </row>
        <row r="1297">
          <cell r="D1297" t="str">
            <v>31O1008250</v>
          </cell>
          <cell r="E1297" t="str">
            <v>ống PE100 DISMY phi 250 x 11,9 PN8</v>
          </cell>
          <cell r="F1297">
            <v>31110</v>
          </cell>
          <cell r="G1297" t="str">
            <v>HDPEỐng HDPE100</v>
          </cell>
          <cell r="I1297" t="str">
            <v>Ống HDPE100</v>
          </cell>
          <cell r="J1297" t="str">
            <v>HDPE</v>
          </cell>
          <cell r="K1297" t="str">
            <v>Ống HDPE100</v>
          </cell>
          <cell r="M1297" t="str">
            <v>D250 x 11,9 PN8</v>
          </cell>
          <cell r="N1297" t="str">
            <v>131110250119</v>
          </cell>
          <cell r="O1297" t="str">
            <v>Ống HDPE100 DISMY PN8 D250 x 11,9</v>
          </cell>
          <cell r="P1297" t="str">
            <v>Mét</v>
          </cell>
          <cell r="R1297" t="str">
            <v>O100</v>
          </cell>
          <cell r="S1297" t="str">
            <v>D</v>
          </cell>
          <cell r="T1297" t="str">
            <v>D</v>
          </cell>
          <cell r="U1297">
            <v>8</v>
          </cell>
          <cell r="V1297" t="str">
            <v/>
          </cell>
          <cell r="W1297">
            <v>0</v>
          </cell>
          <cell r="X1297">
            <v>250</v>
          </cell>
          <cell r="Y1297">
            <v>119</v>
          </cell>
          <cell r="Z1297" t="str">
            <v>108400250119</v>
          </cell>
          <cell r="AA1297" t="str">
            <v>Ống HDPE100 DISMY PN8 D250 x 11,9</v>
          </cell>
          <cell r="AB1297">
            <v>12</v>
          </cell>
          <cell r="AC1297" t="b">
            <v>1</v>
          </cell>
          <cell r="AD1297" t="str">
            <v>O1004250119</v>
          </cell>
        </row>
        <row r="1298">
          <cell r="D1298" t="str">
            <v>31O10010250</v>
          </cell>
          <cell r="E1298" t="str">
            <v>ống PE100 DISMY phi 250 x 14,8 PN10</v>
          </cell>
          <cell r="F1298">
            <v>31110</v>
          </cell>
          <cell r="G1298" t="str">
            <v>HDPEỐng HDPE100</v>
          </cell>
          <cell r="I1298" t="str">
            <v>Ống HDPE100</v>
          </cell>
          <cell r="J1298" t="str">
            <v>HDPE</v>
          </cell>
          <cell r="K1298" t="str">
            <v>Ống HDPE100</v>
          </cell>
          <cell r="M1298" t="str">
            <v>D250 x 14,8 PN10</v>
          </cell>
          <cell r="N1298" t="str">
            <v>131110250148</v>
          </cell>
          <cell r="O1298" t="str">
            <v>Ống HDPE100 DISMY PN10 D250 x 14,8</v>
          </cell>
          <cell r="P1298" t="str">
            <v>Mét</v>
          </cell>
          <cell r="R1298" t="str">
            <v>O100</v>
          </cell>
          <cell r="S1298" t="str">
            <v>D</v>
          </cell>
          <cell r="T1298" t="str">
            <v>D</v>
          </cell>
          <cell r="U1298">
            <v>10</v>
          </cell>
          <cell r="V1298" t="str">
            <v/>
          </cell>
          <cell r="W1298">
            <v>0</v>
          </cell>
          <cell r="X1298">
            <v>250</v>
          </cell>
          <cell r="Y1298">
            <v>148</v>
          </cell>
          <cell r="Z1298" t="str">
            <v>108400250148</v>
          </cell>
          <cell r="AA1298" t="str">
            <v>Ống HDPE100 DISMY PN10 D250 x 14,8</v>
          </cell>
          <cell r="AB1298">
            <v>12</v>
          </cell>
          <cell r="AC1298" t="b">
            <v>1</v>
          </cell>
          <cell r="AD1298" t="str">
            <v>O1004250148</v>
          </cell>
        </row>
        <row r="1299">
          <cell r="D1299" t="str">
            <v>31O100125250</v>
          </cell>
          <cell r="E1299" t="str">
            <v>ống PE100 DISMY phi 250 x 18,4 PN12,5</v>
          </cell>
          <cell r="F1299">
            <v>31110</v>
          </cell>
          <cell r="G1299" t="str">
            <v>HDPEỐng HDPE100</v>
          </cell>
          <cell r="I1299" t="str">
            <v>Ống HDPE100</v>
          </cell>
          <cell r="J1299" t="str">
            <v>HDPE</v>
          </cell>
          <cell r="K1299" t="str">
            <v>Ống HDPE100</v>
          </cell>
          <cell r="M1299" t="str">
            <v>D250 x 18,4 PN12,5</v>
          </cell>
          <cell r="N1299" t="str">
            <v>131110250184</v>
          </cell>
          <cell r="O1299" t="str">
            <v>Ống HDPE100 DISMY PN12,5 D250 x 18,4</v>
          </cell>
          <cell r="P1299" t="str">
            <v>Mét</v>
          </cell>
          <cell r="R1299" t="str">
            <v>O100</v>
          </cell>
          <cell r="S1299" t="str">
            <v>D</v>
          </cell>
          <cell r="T1299" t="str">
            <v>D</v>
          </cell>
          <cell r="U1299">
            <v>12.5</v>
          </cell>
          <cell r="V1299" t="str">
            <v/>
          </cell>
          <cell r="W1299">
            <v>0</v>
          </cell>
          <cell r="X1299">
            <v>250</v>
          </cell>
          <cell r="Y1299">
            <v>184</v>
          </cell>
          <cell r="Z1299" t="str">
            <v>108400250184</v>
          </cell>
          <cell r="AA1299" t="str">
            <v>Ống HDPE100 DISMY PN12,5 D250 x 18,4</v>
          </cell>
          <cell r="AB1299">
            <v>12</v>
          </cell>
          <cell r="AC1299" t="b">
            <v>1</v>
          </cell>
          <cell r="AD1299" t="str">
            <v>O1004250184</v>
          </cell>
        </row>
        <row r="1300">
          <cell r="D1300" t="str">
            <v>31O10016250</v>
          </cell>
          <cell r="E1300" t="str">
            <v>ống PE100 DISMY phi 250 x 22,7 PN16</v>
          </cell>
          <cell r="F1300">
            <v>31110</v>
          </cell>
          <cell r="G1300" t="str">
            <v>HDPEỐng HDPE100</v>
          </cell>
          <cell r="I1300" t="str">
            <v>Ống HDPE100</v>
          </cell>
          <cell r="J1300" t="str">
            <v>HDPE</v>
          </cell>
          <cell r="K1300" t="str">
            <v>Ống HDPE100</v>
          </cell>
          <cell r="M1300" t="str">
            <v>D250 x 22,7 PN16</v>
          </cell>
          <cell r="N1300" t="str">
            <v>131110250227</v>
          </cell>
          <cell r="O1300" t="str">
            <v>Ống HDPE100 DISMY PN16 D250 x 22,7</v>
          </cell>
          <cell r="P1300" t="str">
            <v>Mét</v>
          </cell>
          <cell r="R1300" t="str">
            <v>O100</v>
          </cell>
          <cell r="S1300" t="str">
            <v>D</v>
          </cell>
          <cell r="T1300" t="str">
            <v>D</v>
          </cell>
          <cell r="U1300">
            <v>16</v>
          </cell>
          <cell r="V1300" t="str">
            <v/>
          </cell>
          <cell r="W1300">
            <v>0</v>
          </cell>
          <cell r="X1300">
            <v>250</v>
          </cell>
          <cell r="Y1300">
            <v>227</v>
          </cell>
          <cell r="Z1300" t="str">
            <v>108400250227</v>
          </cell>
          <cell r="AA1300" t="str">
            <v>Ống HDPE100 DISMY PN16 D250 x 22,7</v>
          </cell>
          <cell r="AB1300">
            <v>12</v>
          </cell>
          <cell r="AC1300" t="b">
            <v>1</v>
          </cell>
          <cell r="AD1300" t="str">
            <v>O1004250227</v>
          </cell>
        </row>
        <row r="1301">
          <cell r="D1301" t="str">
            <v>31O10020250</v>
          </cell>
          <cell r="E1301" t="str">
            <v>ống PE100 DISMY phi 250 x 27,9 PN20</v>
          </cell>
          <cell r="F1301">
            <v>31110</v>
          </cell>
          <cell r="G1301" t="str">
            <v>HDPEỐng HDPE100</v>
          </cell>
          <cell r="I1301" t="str">
            <v>Ống HDPE100</v>
          </cell>
          <cell r="J1301" t="str">
            <v>HDPE</v>
          </cell>
          <cell r="K1301" t="str">
            <v>Ống HDPE100</v>
          </cell>
          <cell r="M1301" t="str">
            <v>D250 x 27,9 PN20</v>
          </cell>
          <cell r="N1301" t="str">
            <v>131110250279</v>
          </cell>
          <cell r="O1301" t="str">
            <v>Ống HDPE100 DISMY PN20 D250 x 27,9</v>
          </cell>
          <cell r="P1301" t="str">
            <v>Mét</v>
          </cell>
          <cell r="R1301" t="str">
            <v>O100</v>
          </cell>
          <cell r="S1301" t="str">
            <v>D</v>
          </cell>
          <cell r="T1301" t="str">
            <v>D</v>
          </cell>
          <cell r="U1301">
            <v>20</v>
          </cell>
          <cell r="V1301" t="str">
            <v/>
          </cell>
          <cell r="W1301">
            <v>0</v>
          </cell>
          <cell r="X1301">
            <v>250</v>
          </cell>
          <cell r="Y1301">
            <v>279</v>
          </cell>
          <cell r="Z1301" t="str">
            <v>108400250279</v>
          </cell>
          <cell r="AA1301" t="str">
            <v>Ống HDPE100 DISMY PN20 D250 x 27,9</v>
          </cell>
          <cell r="AB1301">
            <v>12</v>
          </cell>
          <cell r="AC1301" t="b">
            <v>1</v>
          </cell>
          <cell r="AD1301" t="str">
            <v>O1004250279</v>
          </cell>
        </row>
        <row r="1302">
          <cell r="D1302" t="str">
            <v>31O1006280</v>
          </cell>
          <cell r="E1302" t="str">
            <v>ống PE100 DISMY phi 280 x 10,7 PN6</v>
          </cell>
          <cell r="F1302">
            <v>31110</v>
          </cell>
          <cell r="G1302" t="str">
            <v>HDPEỐng HDPE100</v>
          </cell>
          <cell r="I1302" t="str">
            <v>Ống HDPE100</v>
          </cell>
          <cell r="J1302" t="str">
            <v>HDPE</v>
          </cell>
          <cell r="K1302" t="str">
            <v>Ống HDPE100</v>
          </cell>
          <cell r="M1302" t="str">
            <v>D280 x 10,7 PN6</v>
          </cell>
          <cell r="N1302" t="str">
            <v>131110280107</v>
          </cell>
          <cell r="O1302" t="str">
            <v>Ống HDPE100 DISMY PN6 D280 x 10,7</v>
          </cell>
          <cell r="P1302" t="str">
            <v>Mét</v>
          </cell>
          <cell r="R1302" t="str">
            <v>O100</v>
          </cell>
          <cell r="S1302" t="str">
            <v>D</v>
          </cell>
          <cell r="T1302" t="str">
            <v>D</v>
          </cell>
          <cell r="U1302">
            <v>6</v>
          </cell>
          <cell r="V1302" t="str">
            <v/>
          </cell>
          <cell r="W1302">
            <v>0</v>
          </cell>
          <cell r="X1302">
            <v>280</v>
          </cell>
          <cell r="Y1302">
            <v>107</v>
          </cell>
          <cell r="Z1302" t="str">
            <v>108400280107</v>
          </cell>
          <cell r="AA1302" t="str">
            <v>Ống HDPE100 DISMY PN6 D280 x 10,7</v>
          </cell>
          <cell r="AB1302">
            <v>12</v>
          </cell>
          <cell r="AC1302" t="b">
            <v>1</v>
          </cell>
          <cell r="AD1302" t="str">
            <v>O1004280107</v>
          </cell>
        </row>
        <row r="1303">
          <cell r="D1303" t="str">
            <v>31O1008280</v>
          </cell>
          <cell r="E1303" t="str">
            <v>ống PE100 DISMY phi 280 x 13,4 PN8</v>
          </cell>
          <cell r="F1303">
            <v>31110</v>
          </cell>
          <cell r="G1303" t="str">
            <v>HDPEỐng HDPE100</v>
          </cell>
          <cell r="I1303" t="str">
            <v>Ống HDPE100</v>
          </cell>
          <cell r="J1303" t="str">
            <v>HDPE</v>
          </cell>
          <cell r="K1303" t="str">
            <v>Ống HDPE100</v>
          </cell>
          <cell r="M1303" t="str">
            <v>D280 x 13,4 PN8</v>
          </cell>
          <cell r="N1303" t="str">
            <v>131110280134</v>
          </cell>
          <cell r="O1303" t="str">
            <v>Ống HDPE100 DISMY PN8 D280 x 13,4</v>
          </cell>
          <cell r="P1303" t="str">
            <v>Mét</v>
          </cell>
          <cell r="R1303" t="str">
            <v>O100</v>
          </cell>
          <cell r="S1303" t="str">
            <v>D</v>
          </cell>
          <cell r="T1303" t="str">
            <v>D</v>
          </cell>
          <cell r="U1303">
            <v>8</v>
          </cell>
          <cell r="V1303" t="str">
            <v/>
          </cell>
          <cell r="W1303">
            <v>0</v>
          </cell>
          <cell r="X1303">
            <v>280</v>
          </cell>
          <cell r="Y1303">
            <v>134</v>
          </cell>
          <cell r="Z1303" t="str">
            <v>108400280134</v>
          </cell>
          <cell r="AA1303" t="str">
            <v>Ống HDPE100 DISMY PN8 D280 x 13,4</v>
          </cell>
          <cell r="AB1303">
            <v>12</v>
          </cell>
          <cell r="AC1303" t="b">
            <v>1</v>
          </cell>
          <cell r="AD1303" t="str">
            <v>O1004280134</v>
          </cell>
        </row>
        <row r="1304">
          <cell r="D1304" t="str">
            <v>31O10010280</v>
          </cell>
          <cell r="E1304" t="str">
            <v>ống PE100 DISMY phi 280 x 16,6 PN10</v>
          </cell>
          <cell r="F1304">
            <v>31110</v>
          </cell>
          <cell r="G1304" t="str">
            <v>HDPEỐng HDPE100</v>
          </cell>
          <cell r="I1304" t="str">
            <v>Ống HDPE100</v>
          </cell>
          <cell r="J1304" t="str">
            <v>HDPE</v>
          </cell>
          <cell r="K1304" t="str">
            <v>Ống HDPE100</v>
          </cell>
          <cell r="M1304" t="str">
            <v>D280 x 16,6 PN10</v>
          </cell>
          <cell r="N1304" t="str">
            <v>131110280166</v>
          </cell>
          <cell r="O1304" t="str">
            <v>Ống HDPE100 DISMY PN10 D280 x 16,6</v>
          </cell>
          <cell r="P1304" t="str">
            <v>Mét</v>
          </cell>
          <cell r="R1304" t="str">
            <v>O100</v>
          </cell>
          <cell r="S1304" t="str">
            <v>D</v>
          </cell>
          <cell r="T1304" t="str">
            <v>D</v>
          </cell>
          <cell r="U1304">
            <v>10</v>
          </cell>
          <cell r="V1304" t="str">
            <v/>
          </cell>
          <cell r="W1304">
            <v>0</v>
          </cell>
          <cell r="X1304">
            <v>280</v>
          </cell>
          <cell r="Y1304">
            <v>166</v>
          </cell>
          <cell r="Z1304" t="str">
            <v>108400280166</v>
          </cell>
          <cell r="AA1304" t="str">
            <v>Ống HDPE100 DISMY PN10 D280 x 16,6</v>
          </cell>
          <cell r="AB1304">
            <v>12</v>
          </cell>
          <cell r="AC1304" t="b">
            <v>1</v>
          </cell>
          <cell r="AD1304" t="str">
            <v>O1004280166</v>
          </cell>
        </row>
        <row r="1305">
          <cell r="D1305" t="str">
            <v>31O100125280</v>
          </cell>
          <cell r="E1305" t="str">
            <v>ống PE100 DISMY phi 280 x 20,6 PN12,5</v>
          </cell>
          <cell r="F1305">
            <v>31110</v>
          </cell>
          <cell r="G1305" t="str">
            <v>HDPEỐng HDPE100</v>
          </cell>
          <cell r="I1305" t="str">
            <v>Ống HDPE100</v>
          </cell>
          <cell r="J1305" t="str">
            <v>HDPE</v>
          </cell>
          <cell r="K1305" t="str">
            <v>Ống HDPE100</v>
          </cell>
          <cell r="M1305" t="str">
            <v>D280 x 20,6 PN12,5</v>
          </cell>
          <cell r="N1305" t="str">
            <v>131110280206</v>
          </cell>
          <cell r="O1305" t="str">
            <v>Ống HDPE100 DISMY PN12,5 D280 x 20,6</v>
          </cell>
          <cell r="P1305" t="str">
            <v>Mét</v>
          </cell>
          <cell r="R1305" t="str">
            <v>O100</v>
          </cell>
          <cell r="S1305" t="str">
            <v>D</v>
          </cell>
          <cell r="T1305" t="str">
            <v>D</v>
          </cell>
          <cell r="U1305">
            <v>12.5</v>
          </cell>
          <cell r="V1305" t="str">
            <v/>
          </cell>
          <cell r="W1305">
            <v>0</v>
          </cell>
          <cell r="X1305">
            <v>280</v>
          </cell>
          <cell r="Y1305">
            <v>206</v>
          </cell>
          <cell r="Z1305" t="str">
            <v>108400280206</v>
          </cell>
          <cell r="AA1305" t="str">
            <v>Ống HDPE100 DISMY PN12,5 D280 x 20,6</v>
          </cell>
          <cell r="AB1305">
            <v>12</v>
          </cell>
          <cell r="AC1305" t="b">
            <v>1</v>
          </cell>
          <cell r="AD1305" t="str">
            <v>O1004280206</v>
          </cell>
        </row>
        <row r="1306">
          <cell r="D1306" t="str">
            <v>31O10016280</v>
          </cell>
          <cell r="E1306" t="str">
            <v>ống PE100 DISMY phi 280 x 25,4 PN16</v>
          </cell>
          <cell r="F1306">
            <v>31110</v>
          </cell>
          <cell r="G1306" t="str">
            <v>HDPEỐng HDPE100</v>
          </cell>
          <cell r="I1306" t="str">
            <v>Ống HDPE100</v>
          </cell>
          <cell r="J1306" t="str">
            <v>HDPE</v>
          </cell>
          <cell r="K1306" t="str">
            <v>Ống HDPE100</v>
          </cell>
          <cell r="M1306" t="str">
            <v>D280 x 25,4 PN16</v>
          </cell>
          <cell r="N1306" t="str">
            <v>131110280254</v>
          </cell>
          <cell r="O1306" t="str">
            <v>Ống HDPE100 DISMY PN16 D280 x 25,4</v>
          </cell>
          <cell r="P1306" t="str">
            <v>Mét</v>
          </cell>
          <cell r="R1306" t="str">
            <v>O100</v>
          </cell>
          <cell r="S1306" t="str">
            <v>D</v>
          </cell>
          <cell r="T1306" t="str">
            <v>D</v>
          </cell>
          <cell r="U1306">
            <v>16</v>
          </cell>
          <cell r="V1306" t="str">
            <v/>
          </cell>
          <cell r="W1306">
            <v>0</v>
          </cell>
          <cell r="X1306">
            <v>280</v>
          </cell>
          <cell r="Y1306">
            <v>254</v>
          </cell>
          <cell r="Z1306" t="str">
            <v>108400280254</v>
          </cell>
          <cell r="AA1306" t="str">
            <v>Ống HDPE100 DISMY PN16 D280 x 25,4</v>
          </cell>
          <cell r="AB1306">
            <v>12</v>
          </cell>
          <cell r="AC1306" t="b">
            <v>1</v>
          </cell>
          <cell r="AD1306" t="str">
            <v>O1004280254</v>
          </cell>
        </row>
        <row r="1307">
          <cell r="D1307" t="str">
            <v>31O10020280</v>
          </cell>
          <cell r="E1307" t="str">
            <v>ống PE100 DISMY phi 280 x 31,3 PN20</v>
          </cell>
          <cell r="F1307">
            <v>31110</v>
          </cell>
          <cell r="G1307" t="str">
            <v>HDPEỐng HDPE100</v>
          </cell>
          <cell r="I1307" t="str">
            <v>Ống HDPE100</v>
          </cell>
          <cell r="J1307" t="str">
            <v>HDPE</v>
          </cell>
          <cell r="K1307" t="str">
            <v>Ống HDPE100</v>
          </cell>
          <cell r="M1307" t="str">
            <v>D280 x 31,3 PN20</v>
          </cell>
          <cell r="N1307" t="str">
            <v>131110280313</v>
          </cell>
          <cell r="O1307" t="str">
            <v>Ống HDPE100 DISMY PN20 D280 x 31,3</v>
          </cell>
          <cell r="P1307" t="str">
            <v>Mét</v>
          </cell>
          <cell r="R1307" t="str">
            <v>O100</v>
          </cell>
          <cell r="S1307" t="str">
            <v>D</v>
          </cell>
          <cell r="T1307" t="str">
            <v>D</v>
          </cell>
          <cell r="U1307">
            <v>20</v>
          </cell>
          <cell r="V1307" t="str">
            <v/>
          </cell>
          <cell r="W1307">
            <v>0</v>
          </cell>
          <cell r="X1307">
            <v>280</v>
          </cell>
          <cell r="Y1307">
            <v>313</v>
          </cell>
          <cell r="Z1307" t="str">
            <v>108400280313</v>
          </cell>
          <cell r="AA1307" t="str">
            <v>Ống HDPE100 DISMY PN20 D280 x 31,3</v>
          </cell>
          <cell r="AB1307">
            <v>12</v>
          </cell>
          <cell r="AC1307" t="b">
            <v>1</v>
          </cell>
          <cell r="AD1307" t="str">
            <v>O1004280313</v>
          </cell>
        </row>
        <row r="1308">
          <cell r="D1308" t="str">
            <v>31O1006315</v>
          </cell>
          <cell r="E1308" t="str">
            <v>ống PE100 DISMY phi 315 x 12,1 PN6</v>
          </cell>
          <cell r="F1308">
            <v>31110</v>
          </cell>
          <cell r="G1308" t="str">
            <v>HDPEỐng HDPE100</v>
          </cell>
          <cell r="I1308" t="str">
            <v>Ống HDPE100</v>
          </cell>
          <cell r="J1308" t="str">
            <v>HDPE</v>
          </cell>
          <cell r="K1308" t="str">
            <v>Ống HDPE100</v>
          </cell>
          <cell r="M1308" t="str">
            <v>D315 x 12,1 PN6</v>
          </cell>
          <cell r="N1308" t="str">
            <v>131110315121</v>
          </cell>
          <cell r="O1308" t="str">
            <v>Ống HDPE100 DISMY PN6 D315 x 12,1</v>
          </cell>
          <cell r="P1308" t="str">
            <v>Mét</v>
          </cell>
          <cell r="R1308" t="str">
            <v>O100</v>
          </cell>
          <cell r="S1308" t="str">
            <v>D</v>
          </cell>
          <cell r="T1308" t="str">
            <v>D</v>
          </cell>
          <cell r="U1308">
            <v>6</v>
          </cell>
          <cell r="V1308" t="str">
            <v/>
          </cell>
          <cell r="W1308">
            <v>0</v>
          </cell>
          <cell r="X1308">
            <v>315</v>
          </cell>
          <cell r="Y1308">
            <v>121</v>
          </cell>
          <cell r="Z1308" t="str">
            <v>108400315121</v>
          </cell>
          <cell r="AA1308" t="str">
            <v>Ống HDPE100 DISMY PN6 D315 x 12,1</v>
          </cell>
          <cell r="AB1308">
            <v>12</v>
          </cell>
          <cell r="AC1308" t="b">
            <v>1</v>
          </cell>
          <cell r="AD1308" t="str">
            <v>O1004315121</v>
          </cell>
        </row>
        <row r="1309">
          <cell r="D1309" t="str">
            <v>31O1008315</v>
          </cell>
          <cell r="E1309" t="str">
            <v>ống PE100 DISMY phi 315 x 15,0 PN8</v>
          </cell>
          <cell r="F1309">
            <v>31110</v>
          </cell>
          <cell r="G1309" t="str">
            <v>HDPEỐng HDPE100</v>
          </cell>
          <cell r="I1309" t="str">
            <v>Ống HDPE100</v>
          </cell>
          <cell r="J1309" t="str">
            <v>HDPE</v>
          </cell>
          <cell r="K1309" t="str">
            <v>Ống HDPE100</v>
          </cell>
          <cell r="M1309" t="str">
            <v>D315 x 15,0 PN8</v>
          </cell>
          <cell r="N1309" t="str">
            <v>131110315150</v>
          </cell>
          <cell r="O1309" t="str">
            <v>Ống HDPE100 DISMY PN8 D315 x 15,0</v>
          </cell>
          <cell r="P1309" t="str">
            <v>Mét</v>
          </cell>
          <cell r="R1309" t="str">
            <v>O100</v>
          </cell>
          <cell r="S1309" t="str">
            <v>D</v>
          </cell>
          <cell r="T1309" t="str">
            <v>D</v>
          </cell>
          <cell r="U1309">
            <v>8</v>
          </cell>
          <cell r="V1309" t="str">
            <v/>
          </cell>
          <cell r="W1309">
            <v>0</v>
          </cell>
          <cell r="X1309">
            <v>315</v>
          </cell>
          <cell r="Y1309">
            <v>150</v>
          </cell>
          <cell r="Z1309" t="str">
            <v>108400315150</v>
          </cell>
          <cell r="AA1309" t="str">
            <v>Ống HDPE100 DISMY PN8 D315 x 15,0</v>
          </cell>
          <cell r="AB1309">
            <v>12</v>
          </cell>
          <cell r="AC1309" t="b">
            <v>1</v>
          </cell>
          <cell r="AD1309" t="str">
            <v>O1004315150</v>
          </cell>
        </row>
        <row r="1310">
          <cell r="D1310" t="str">
            <v>31O10010315</v>
          </cell>
          <cell r="E1310" t="str">
            <v>ống PE100 DISMY phi 315 x 18,7 PN10</v>
          </cell>
          <cell r="F1310">
            <v>31110</v>
          </cell>
          <cell r="G1310" t="str">
            <v>HDPEỐng HDPE100</v>
          </cell>
          <cell r="I1310" t="str">
            <v>Ống HDPE100</v>
          </cell>
          <cell r="J1310" t="str">
            <v>HDPE</v>
          </cell>
          <cell r="K1310" t="str">
            <v>Ống HDPE100</v>
          </cell>
          <cell r="M1310" t="str">
            <v>D315 x 18,7 PN10</v>
          </cell>
          <cell r="N1310" t="str">
            <v>131110315187</v>
          </cell>
          <cell r="O1310" t="str">
            <v>Ống HDPE100 DISMY PN10 D315 x 18,7</v>
          </cell>
          <cell r="P1310" t="str">
            <v>Mét</v>
          </cell>
          <cell r="R1310" t="str">
            <v>O100</v>
          </cell>
          <cell r="S1310" t="str">
            <v>D</v>
          </cell>
          <cell r="T1310" t="str">
            <v>D</v>
          </cell>
          <cell r="U1310">
            <v>10</v>
          </cell>
          <cell r="V1310" t="str">
            <v/>
          </cell>
          <cell r="W1310">
            <v>0</v>
          </cell>
          <cell r="X1310">
            <v>315</v>
          </cell>
          <cell r="Y1310">
            <v>187</v>
          </cell>
          <cell r="Z1310" t="str">
            <v>108400315187</v>
          </cell>
          <cell r="AA1310" t="str">
            <v>Ống HDPE100 DISMY PN10 D315 x 18,7</v>
          </cell>
          <cell r="AB1310">
            <v>12</v>
          </cell>
          <cell r="AC1310" t="b">
            <v>1</v>
          </cell>
          <cell r="AD1310" t="str">
            <v>O1004315187</v>
          </cell>
        </row>
        <row r="1311">
          <cell r="D1311" t="str">
            <v>31O100125315</v>
          </cell>
          <cell r="E1311" t="str">
            <v>ống PE100 DISMY phi 315 x 23,2 PN12,5</v>
          </cell>
          <cell r="F1311">
            <v>31110</v>
          </cell>
          <cell r="G1311" t="str">
            <v>HDPEỐng HDPE100</v>
          </cell>
          <cell r="I1311" t="str">
            <v>Ống HDPE100</v>
          </cell>
          <cell r="J1311" t="str">
            <v>HDPE</v>
          </cell>
          <cell r="K1311" t="str">
            <v>Ống HDPE100</v>
          </cell>
          <cell r="M1311" t="str">
            <v>D315 x 23,2 PN12,5</v>
          </cell>
          <cell r="N1311" t="str">
            <v>131110315232</v>
          </cell>
          <cell r="O1311" t="str">
            <v>Ống HDPE100 DISMY PN12,5 D315 x 23,2</v>
          </cell>
          <cell r="P1311" t="str">
            <v>Mét</v>
          </cell>
          <cell r="R1311" t="str">
            <v>O100</v>
          </cell>
          <cell r="S1311" t="str">
            <v>D</v>
          </cell>
          <cell r="T1311" t="str">
            <v>D</v>
          </cell>
          <cell r="U1311">
            <v>12.5</v>
          </cell>
          <cell r="V1311" t="str">
            <v/>
          </cell>
          <cell r="W1311">
            <v>0</v>
          </cell>
          <cell r="X1311">
            <v>315</v>
          </cell>
          <cell r="Y1311">
            <v>232</v>
          </cell>
          <cell r="Z1311" t="str">
            <v>108400315232</v>
          </cell>
          <cell r="AA1311" t="str">
            <v>Ống HDPE100 DISMY PN12,5 D315 x 23,2</v>
          </cell>
          <cell r="AB1311">
            <v>12</v>
          </cell>
          <cell r="AC1311" t="b">
            <v>1</v>
          </cell>
          <cell r="AD1311" t="str">
            <v>O1004315232</v>
          </cell>
        </row>
        <row r="1312">
          <cell r="D1312" t="str">
            <v>31O10016315</v>
          </cell>
          <cell r="E1312" t="str">
            <v>ống PE100 DISMY phi 315 x 28,6 PN16</v>
          </cell>
          <cell r="F1312">
            <v>31110</v>
          </cell>
          <cell r="G1312" t="str">
            <v>HDPEỐng HDPE100</v>
          </cell>
          <cell r="I1312" t="str">
            <v>Ống HDPE100</v>
          </cell>
          <cell r="J1312" t="str">
            <v>HDPE</v>
          </cell>
          <cell r="K1312" t="str">
            <v>Ống HDPE100</v>
          </cell>
          <cell r="M1312" t="str">
            <v>D315 x 28,6 PN16</v>
          </cell>
          <cell r="N1312" t="str">
            <v>131110315286</v>
          </cell>
          <cell r="O1312" t="str">
            <v>Ống HDPE100 DISMY PN16 D315 x 28,6</v>
          </cell>
          <cell r="P1312" t="str">
            <v>Mét</v>
          </cell>
          <cell r="R1312" t="str">
            <v>O100</v>
          </cell>
          <cell r="S1312" t="str">
            <v>D</v>
          </cell>
          <cell r="T1312" t="str">
            <v>D</v>
          </cell>
          <cell r="U1312">
            <v>16</v>
          </cell>
          <cell r="V1312" t="str">
            <v/>
          </cell>
          <cell r="W1312">
            <v>0</v>
          </cell>
          <cell r="X1312">
            <v>315</v>
          </cell>
          <cell r="Y1312">
            <v>286</v>
          </cell>
          <cell r="Z1312" t="str">
            <v>108400315286</v>
          </cell>
          <cell r="AA1312" t="str">
            <v>Ống HDPE100 DISMY PN16 D315 x 28,6</v>
          </cell>
          <cell r="AB1312">
            <v>12</v>
          </cell>
          <cell r="AC1312" t="b">
            <v>1</v>
          </cell>
          <cell r="AD1312" t="str">
            <v>O1004315286</v>
          </cell>
        </row>
        <row r="1313">
          <cell r="D1313" t="str">
            <v>31O10020315</v>
          </cell>
          <cell r="E1313" t="str">
            <v>ống PE100 DISMY phi 315 x 35,2 PN20</v>
          </cell>
          <cell r="F1313">
            <v>31110</v>
          </cell>
          <cell r="G1313" t="str">
            <v>HDPEỐng HDPE100</v>
          </cell>
          <cell r="I1313" t="str">
            <v>Ống HDPE100</v>
          </cell>
          <cell r="J1313" t="str">
            <v>HDPE</v>
          </cell>
          <cell r="K1313" t="str">
            <v>Ống HDPE100</v>
          </cell>
          <cell r="M1313" t="str">
            <v>D315 x 35,2 PN20</v>
          </cell>
          <cell r="N1313" t="str">
            <v>131110315352</v>
          </cell>
          <cell r="O1313" t="str">
            <v>Ống HDPE100 DISMY PN20 D315 x 35,2</v>
          </cell>
          <cell r="P1313" t="str">
            <v>Mét</v>
          </cell>
          <cell r="R1313" t="str">
            <v>O100</v>
          </cell>
          <cell r="S1313" t="str">
            <v>D</v>
          </cell>
          <cell r="T1313" t="str">
            <v>D</v>
          </cell>
          <cell r="U1313">
            <v>20</v>
          </cell>
          <cell r="V1313" t="str">
            <v/>
          </cell>
          <cell r="W1313">
            <v>0</v>
          </cell>
          <cell r="X1313">
            <v>315</v>
          </cell>
          <cell r="Y1313">
            <v>352</v>
          </cell>
          <cell r="Z1313" t="str">
            <v>108400315352</v>
          </cell>
          <cell r="AA1313" t="str">
            <v>Ống HDPE100 DISMY PN20 D315 x 35,2</v>
          </cell>
          <cell r="AB1313">
            <v>12</v>
          </cell>
          <cell r="AC1313" t="b">
            <v>1</v>
          </cell>
          <cell r="AD1313" t="str">
            <v>O1004315352</v>
          </cell>
        </row>
        <row r="1314">
          <cell r="D1314" t="str">
            <v>31O1006355</v>
          </cell>
          <cell r="E1314" t="str">
            <v>ống PE100 DISMY phi 355 x 13,6 PN6</v>
          </cell>
          <cell r="F1314">
            <v>31110</v>
          </cell>
          <cell r="G1314" t="str">
            <v>HDPEỐng HDPE100</v>
          </cell>
          <cell r="I1314" t="str">
            <v>Ống HDPE100</v>
          </cell>
          <cell r="J1314" t="str">
            <v>HDPE</v>
          </cell>
          <cell r="K1314" t="str">
            <v>Ống HDPE100</v>
          </cell>
          <cell r="M1314" t="str">
            <v>D355 x 13,6 PN6</v>
          </cell>
          <cell r="N1314" t="str">
            <v>131110355136</v>
          </cell>
          <cell r="O1314" t="str">
            <v>Ống HDPE100 DISMY PN6 D355 x 13,6</v>
          </cell>
          <cell r="P1314" t="str">
            <v>Mét</v>
          </cell>
          <cell r="R1314" t="str">
            <v>O100</v>
          </cell>
          <cell r="S1314" t="str">
            <v>D</v>
          </cell>
          <cell r="T1314" t="str">
            <v>D</v>
          </cell>
          <cell r="U1314">
            <v>6</v>
          </cell>
          <cell r="V1314" t="str">
            <v/>
          </cell>
          <cell r="W1314">
            <v>0</v>
          </cell>
          <cell r="X1314">
            <v>355</v>
          </cell>
          <cell r="Y1314">
            <v>136</v>
          </cell>
          <cell r="Z1314" t="str">
            <v>108400355136</v>
          </cell>
          <cell r="AA1314" t="str">
            <v>Ống HDPE100 DISMY PN6 D355 x 13,6</v>
          </cell>
          <cell r="AB1314">
            <v>12</v>
          </cell>
          <cell r="AC1314" t="b">
            <v>1</v>
          </cell>
          <cell r="AD1314" t="str">
            <v>O1004355136</v>
          </cell>
        </row>
        <row r="1315">
          <cell r="D1315" t="str">
            <v>31O1008355</v>
          </cell>
          <cell r="E1315" t="str">
            <v>ống PE100 DISMY phi 355 x 16,9 PN8</v>
          </cell>
          <cell r="F1315">
            <v>31110</v>
          </cell>
          <cell r="G1315" t="str">
            <v>HDPEỐng HDPE100</v>
          </cell>
          <cell r="I1315" t="str">
            <v>Ống HDPE100</v>
          </cell>
          <cell r="J1315" t="str">
            <v>HDPE</v>
          </cell>
          <cell r="K1315" t="str">
            <v>Ống HDPE100</v>
          </cell>
          <cell r="M1315" t="str">
            <v>D355 x 16,9 PN8</v>
          </cell>
          <cell r="N1315" t="str">
            <v>131110355169</v>
          </cell>
          <cell r="O1315" t="str">
            <v>Ống HDPE100 DISMY PN8 D355 x 16,9</v>
          </cell>
          <cell r="P1315" t="str">
            <v>Mét</v>
          </cell>
          <cell r="R1315" t="str">
            <v>O100</v>
          </cell>
          <cell r="S1315" t="str">
            <v>D</v>
          </cell>
          <cell r="T1315" t="str">
            <v>D</v>
          </cell>
          <cell r="U1315">
            <v>8</v>
          </cell>
          <cell r="V1315" t="str">
            <v/>
          </cell>
          <cell r="W1315">
            <v>0</v>
          </cell>
          <cell r="X1315">
            <v>355</v>
          </cell>
          <cell r="Y1315">
            <v>169</v>
          </cell>
          <cell r="Z1315" t="str">
            <v>108400355169</v>
          </cell>
          <cell r="AA1315" t="str">
            <v>Ống HDPE100 DISMY PN8 D355 x 16,9</v>
          </cell>
          <cell r="AB1315">
            <v>12</v>
          </cell>
          <cell r="AC1315" t="b">
            <v>1</v>
          </cell>
          <cell r="AD1315" t="str">
            <v>O1004355169</v>
          </cell>
        </row>
        <row r="1316">
          <cell r="D1316" t="str">
            <v>31O10010355</v>
          </cell>
          <cell r="E1316" t="str">
            <v>ống PE100 DISMY phi 355 x 21,1 PN10</v>
          </cell>
          <cell r="F1316">
            <v>31110</v>
          </cell>
          <cell r="G1316" t="str">
            <v>HDPEỐng HDPE100</v>
          </cell>
          <cell r="I1316" t="str">
            <v>Ống HDPE100</v>
          </cell>
          <cell r="J1316" t="str">
            <v>HDPE</v>
          </cell>
          <cell r="K1316" t="str">
            <v>Ống HDPE100</v>
          </cell>
          <cell r="M1316" t="str">
            <v>D355 x 21,1 PN10</v>
          </cell>
          <cell r="N1316" t="str">
            <v>131110355211</v>
          </cell>
          <cell r="O1316" t="str">
            <v>Ống HDPE100 DISMY PN10 D355 x 21,1</v>
          </cell>
          <cell r="P1316" t="str">
            <v>Mét</v>
          </cell>
          <cell r="R1316" t="str">
            <v>O100</v>
          </cell>
          <cell r="S1316" t="str">
            <v>D</v>
          </cell>
          <cell r="T1316" t="str">
            <v>D</v>
          </cell>
          <cell r="U1316">
            <v>10</v>
          </cell>
          <cell r="V1316" t="str">
            <v/>
          </cell>
          <cell r="W1316">
            <v>0</v>
          </cell>
          <cell r="X1316">
            <v>355</v>
          </cell>
          <cell r="Y1316">
            <v>211</v>
          </cell>
          <cell r="Z1316" t="str">
            <v>108400355211</v>
          </cell>
          <cell r="AA1316" t="str">
            <v>Ống HDPE100 DISMY PN10 D355 x 21,1</v>
          </cell>
          <cell r="AB1316">
            <v>12</v>
          </cell>
          <cell r="AC1316" t="b">
            <v>1</v>
          </cell>
          <cell r="AD1316" t="str">
            <v>O1004355211</v>
          </cell>
        </row>
        <row r="1317">
          <cell r="D1317" t="str">
            <v>31O100125355</v>
          </cell>
          <cell r="E1317" t="str">
            <v>ống PE100 DISMY phi 355 x 26,1 PN12,5</v>
          </cell>
          <cell r="F1317">
            <v>31110</v>
          </cell>
          <cell r="G1317" t="str">
            <v>HDPEỐng HDPE100</v>
          </cell>
          <cell r="I1317" t="str">
            <v>Ống HDPE100</v>
          </cell>
          <cell r="J1317" t="str">
            <v>HDPE</v>
          </cell>
          <cell r="K1317" t="str">
            <v>Ống HDPE100</v>
          </cell>
          <cell r="M1317" t="str">
            <v>D355 x 26,1 PN12,5</v>
          </cell>
          <cell r="N1317" t="str">
            <v>131110355261</v>
          </cell>
          <cell r="O1317" t="str">
            <v>Ống HDPE100 DISMY PN12,5 D355 x 26,1</v>
          </cell>
          <cell r="P1317" t="str">
            <v>Mét</v>
          </cell>
          <cell r="R1317" t="str">
            <v>O100</v>
          </cell>
          <cell r="S1317" t="str">
            <v>D</v>
          </cell>
          <cell r="T1317" t="str">
            <v>D</v>
          </cell>
          <cell r="U1317">
            <v>12.5</v>
          </cell>
          <cell r="V1317" t="str">
            <v/>
          </cell>
          <cell r="W1317">
            <v>0</v>
          </cell>
          <cell r="X1317">
            <v>355</v>
          </cell>
          <cell r="Y1317">
            <v>261</v>
          </cell>
          <cell r="Z1317" t="str">
            <v>108400355261</v>
          </cell>
          <cell r="AA1317" t="str">
            <v>Ống HDPE100 DISMY PN12,5 D355 x 26,1</v>
          </cell>
          <cell r="AB1317">
            <v>12</v>
          </cell>
          <cell r="AC1317" t="b">
            <v>1</v>
          </cell>
          <cell r="AD1317" t="str">
            <v>O1004355261</v>
          </cell>
        </row>
        <row r="1318">
          <cell r="D1318" t="str">
            <v>31O10016355</v>
          </cell>
          <cell r="E1318" t="str">
            <v>ống PE100 DISMY phi 355 x 32,2 PN16</v>
          </cell>
          <cell r="F1318">
            <v>31110</v>
          </cell>
          <cell r="G1318" t="str">
            <v>HDPEỐng HDPE100</v>
          </cell>
          <cell r="I1318" t="str">
            <v>Ống HDPE100</v>
          </cell>
          <cell r="J1318" t="str">
            <v>HDPE</v>
          </cell>
          <cell r="K1318" t="str">
            <v>Ống HDPE100</v>
          </cell>
          <cell r="M1318" t="str">
            <v>D355 x 32,2 PN16</v>
          </cell>
          <cell r="N1318" t="str">
            <v>131110355322</v>
          </cell>
          <cell r="O1318" t="str">
            <v>Ống HDPE100 DISMY PN16 D355 x 32,2</v>
          </cell>
          <cell r="P1318" t="str">
            <v>Mét</v>
          </cell>
          <cell r="R1318" t="str">
            <v>O100</v>
          </cell>
          <cell r="S1318" t="str">
            <v>D</v>
          </cell>
          <cell r="T1318" t="str">
            <v>D</v>
          </cell>
          <cell r="U1318">
            <v>16</v>
          </cell>
          <cell r="V1318" t="str">
            <v/>
          </cell>
          <cell r="W1318">
            <v>0</v>
          </cell>
          <cell r="X1318">
            <v>355</v>
          </cell>
          <cell r="Y1318">
            <v>322</v>
          </cell>
          <cell r="Z1318" t="str">
            <v>108400355322</v>
          </cell>
          <cell r="AA1318" t="str">
            <v>Ống HDPE100 DISMY PN16 D355 x 32,2</v>
          </cell>
          <cell r="AB1318">
            <v>12</v>
          </cell>
          <cell r="AC1318" t="b">
            <v>1</v>
          </cell>
          <cell r="AD1318" t="str">
            <v>O1004355322</v>
          </cell>
        </row>
        <row r="1319">
          <cell r="D1319" t="str">
            <v>31O10020355</v>
          </cell>
          <cell r="E1319" t="str">
            <v>ống PE100 DISMY phi 355 x 39,7 PN20</v>
          </cell>
          <cell r="F1319">
            <v>31110</v>
          </cell>
          <cell r="G1319" t="str">
            <v>HDPEỐng HDPE100</v>
          </cell>
          <cell r="I1319" t="str">
            <v>Ống HDPE100</v>
          </cell>
          <cell r="J1319" t="str">
            <v>HDPE</v>
          </cell>
          <cell r="K1319" t="str">
            <v>Ống HDPE100</v>
          </cell>
          <cell r="M1319" t="str">
            <v>D355 x 39,7 PN20</v>
          </cell>
          <cell r="N1319" t="str">
            <v>131110355397</v>
          </cell>
          <cell r="O1319" t="str">
            <v>Ống HDPE100 DISMY PN20 D355 x 39,7</v>
          </cell>
          <cell r="P1319" t="str">
            <v>Mét</v>
          </cell>
          <cell r="R1319" t="str">
            <v>O100</v>
          </cell>
          <cell r="S1319" t="str">
            <v>D</v>
          </cell>
          <cell r="T1319" t="str">
            <v>D</v>
          </cell>
          <cell r="U1319">
            <v>20</v>
          </cell>
          <cell r="V1319" t="str">
            <v/>
          </cell>
          <cell r="W1319">
            <v>0</v>
          </cell>
          <cell r="X1319">
            <v>355</v>
          </cell>
          <cell r="Y1319">
            <v>397</v>
          </cell>
          <cell r="Z1319" t="str">
            <v>108400355397</v>
          </cell>
          <cell r="AA1319" t="str">
            <v>Ống HDPE100 DISMY PN20 D355 x 39,7</v>
          </cell>
          <cell r="AB1319">
            <v>12</v>
          </cell>
          <cell r="AC1319" t="b">
            <v>1</v>
          </cell>
          <cell r="AD1319" t="str">
            <v>O1004355397</v>
          </cell>
        </row>
        <row r="1320">
          <cell r="D1320" t="str">
            <v>31O1006400</v>
          </cell>
          <cell r="E1320" t="str">
            <v>ống PE100 DISMY phi 400 x 15,3 PN6</v>
          </cell>
          <cell r="F1320">
            <v>31110</v>
          </cell>
          <cell r="G1320" t="str">
            <v>HDPEỐng HDPE100</v>
          </cell>
          <cell r="I1320" t="str">
            <v>Ống HDPE100</v>
          </cell>
          <cell r="J1320" t="str">
            <v>HDPE</v>
          </cell>
          <cell r="K1320" t="str">
            <v>Ống HDPE100</v>
          </cell>
          <cell r="M1320" t="str">
            <v>D400 x 15,3 PN6</v>
          </cell>
          <cell r="N1320" t="str">
            <v>131110400153</v>
          </cell>
          <cell r="O1320" t="str">
            <v>Ống HDPE100 DISMY PN6 D400 x 15,3</v>
          </cell>
          <cell r="P1320" t="str">
            <v>Mét</v>
          </cell>
          <cell r="R1320" t="str">
            <v>O100</v>
          </cell>
          <cell r="S1320" t="str">
            <v>D</v>
          </cell>
          <cell r="T1320" t="str">
            <v>D</v>
          </cell>
          <cell r="U1320">
            <v>6</v>
          </cell>
          <cell r="V1320" t="str">
            <v/>
          </cell>
          <cell r="W1320">
            <v>0</v>
          </cell>
          <cell r="X1320">
            <v>400</v>
          </cell>
          <cell r="Y1320">
            <v>153</v>
          </cell>
          <cell r="Z1320" t="str">
            <v>108400400153</v>
          </cell>
          <cell r="AA1320" t="str">
            <v>Ống HDPE100 DISMY PN6 D400 x 15,3</v>
          </cell>
          <cell r="AB1320">
            <v>12</v>
          </cell>
          <cell r="AC1320" t="b">
            <v>1</v>
          </cell>
          <cell r="AD1320" t="str">
            <v>O1004400153</v>
          </cell>
        </row>
        <row r="1321">
          <cell r="D1321" t="str">
            <v>31O1008400</v>
          </cell>
          <cell r="E1321" t="str">
            <v>ống PE100 DISMY phi 400 x 19,1 PN8</v>
          </cell>
          <cell r="F1321">
            <v>31110</v>
          </cell>
          <cell r="G1321" t="str">
            <v>HDPEỐng HDPE100</v>
          </cell>
          <cell r="I1321" t="str">
            <v>Ống HDPE100</v>
          </cell>
          <cell r="J1321" t="str">
            <v>HDPE</v>
          </cell>
          <cell r="K1321" t="str">
            <v>Ống HDPE100</v>
          </cell>
          <cell r="M1321" t="str">
            <v>D400 x 19,1 PN8</v>
          </cell>
          <cell r="N1321" t="str">
            <v>131110400191</v>
          </cell>
          <cell r="O1321" t="str">
            <v>Ống HDPE100 DISMY PN8 D400 x 19,1</v>
          </cell>
          <cell r="P1321" t="str">
            <v>Mét</v>
          </cell>
          <cell r="R1321" t="str">
            <v>O100</v>
          </cell>
          <cell r="S1321" t="str">
            <v>D</v>
          </cell>
          <cell r="T1321" t="str">
            <v>D</v>
          </cell>
          <cell r="U1321">
            <v>8</v>
          </cell>
          <cell r="V1321" t="str">
            <v/>
          </cell>
          <cell r="W1321">
            <v>0</v>
          </cell>
          <cell r="X1321">
            <v>400</v>
          </cell>
          <cell r="Y1321">
            <v>191</v>
          </cell>
          <cell r="Z1321" t="str">
            <v>108400400191</v>
          </cell>
          <cell r="AA1321" t="str">
            <v>Ống HDPE100 DISMY PN8 D400 x 19,1</v>
          </cell>
          <cell r="AB1321">
            <v>12</v>
          </cell>
          <cell r="AC1321" t="b">
            <v>1</v>
          </cell>
          <cell r="AD1321" t="str">
            <v>O1004400191</v>
          </cell>
        </row>
        <row r="1322">
          <cell r="D1322" t="str">
            <v>31O10010400</v>
          </cell>
          <cell r="E1322" t="str">
            <v>ống PE100 DISMY phi 400 x 23,7 PN10</v>
          </cell>
          <cell r="F1322">
            <v>31110</v>
          </cell>
          <cell r="G1322" t="str">
            <v>HDPEỐng HDPE100</v>
          </cell>
          <cell r="I1322" t="str">
            <v>Ống HDPE100</v>
          </cell>
          <cell r="J1322" t="str">
            <v>HDPE</v>
          </cell>
          <cell r="K1322" t="str">
            <v>Ống HDPE100</v>
          </cell>
          <cell r="M1322" t="str">
            <v>D400 x 23,7 PN10</v>
          </cell>
          <cell r="N1322" t="str">
            <v>131110400237</v>
          </cell>
          <cell r="O1322" t="str">
            <v>Ống HDPE100 DISMY PN10 D400 x 23,7</v>
          </cell>
          <cell r="P1322" t="str">
            <v>Mét</v>
          </cell>
          <cell r="R1322" t="str">
            <v>O100</v>
          </cell>
          <cell r="S1322" t="str">
            <v>D</v>
          </cell>
          <cell r="T1322" t="str">
            <v>D</v>
          </cell>
          <cell r="U1322">
            <v>10</v>
          </cell>
          <cell r="V1322" t="str">
            <v/>
          </cell>
          <cell r="W1322">
            <v>0</v>
          </cell>
          <cell r="X1322">
            <v>400</v>
          </cell>
          <cell r="Y1322">
            <v>237</v>
          </cell>
          <cell r="Z1322" t="str">
            <v>108400400237</v>
          </cell>
          <cell r="AA1322" t="str">
            <v>Ống HDPE100 DISMY PN10 D400 x 23,7</v>
          </cell>
          <cell r="AB1322">
            <v>12</v>
          </cell>
          <cell r="AC1322" t="b">
            <v>1</v>
          </cell>
          <cell r="AD1322" t="str">
            <v>O1004400237</v>
          </cell>
        </row>
        <row r="1323">
          <cell r="D1323" t="str">
            <v>31O100125400</v>
          </cell>
          <cell r="E1323" t="str">
            <v>ống PE100 DISMY phi 400 x 29,4 PN12,5</v>
          </cell>
          <cell r="F1323">
            <v>31110</v>
          </cell>
          <cell r="G1323" t="str">
            <v>HDPEỐng HDPE100</v>
          </cell>
          <cell r="I1323" t="str">
            <v>Ống HDPE100</v>
          </cell>
          <cell r="J1323" t="str">
            <v>HDPE</v>
          </cell>
          <cell r="K1323" t="str">
            <v>Ống HDPE100</v>
          </cell>
          <cell r="M1323" t="str">
            <v>D400 x 29,4 PN12,5</v>
          </cell>
          <cell r="N1323" t="str">
            <v>131110400294</v>
          </cell>
          <cell r="O1323" t="str">
            <v>Ống HDPE100 DISMY PN12,5 D400 x 29,4</v>
          </cell>
          <cell r="P1323" t="str">
            <v>Mét</v>
          </cell>
          <cell r="R1323" t="str">
            <v>O100</v>
          </cell>
          <cell r="S1323" t="str">
            <v>D</v>
          </cell>
          <cell r="T1323" t="str">
            <v>D</v>
          </cell>
          <cell r="U1323">
            <v>12.5</v>
          </cell>
          <cell r="V1323" t="str">
            <v/>
          </cell>
          <cell r="W1323">
            <v>0</v>
          </cell>
          <cell r="X1323">
            <v>400</v>
          </cell>
          <cell r="Y1323">
            <v>294</v>
          </cell>
          <cell r="Z1323" t="str">
            <v>108400400294</v>
          </cell>
          <cell r="AA1323" t="str">
            <v>Ống HDPE100 DISMY PN12,5 D400 x 29,4</v>
          </cell>
          <cell r="AB1323">
            <v>12</v>
          </cell>
          <cell r="AC1323" t="b">
            <v>1</v>
          </cell>
          <cell r="AD1323" t="str">
            <v>O1004400294</v>
          </cell>
        </row>
        <row r="1324">
          <cell r="D1324" t="str">
            <v>31O10016400</v>
          </cell>
          <cell r="E1324" t="str">
            <v>ống PE100 DISMY phi 400 x 36,3 PN16</v>
          </cell>
          <cell r="F1324">
            <v>31110</v>
          </cell>
          <cell r="G1324" t="str">
            <v>HDPEỐng HDPE100</v>
          </cell>
          <cell r="I1324" t="str">
            <v>Ống HDPE100</v>
          </cell>
          <cell r="J1324" t="str">
            <v>HDPE</v>
          </cell>
          <cell r="K1324" t="str">
            <v>Ống HDPE100</v>
          </cell>
          <cell r="M1324" t="str">
            <v>D400 x 36,3 PN16</v>
          </cell>
          <cell r="N1324" t="str">
            <v>131110400363</v>
          </cell>
          <cell r="O1324" t="str">
            <v>Ống HDPE100 DISMY PN16 D400 x 36,3</v>
          </cell>
          <cell r="P1324" t="str">
            <v>Mét</v>
          </cell>
          <cell r="R1324" t="str">
            <v>O100</v>
          </cell>
          <cell r="S1324" t="str">
            <v>D</v>
          </cell>
          <cell r="T1324" t="str">
            <v>D</v>
          </cell>
          <cell r="U1324">
            <v>16</v>
          </cell>
          <cell r="V1324" t="str">
            <v/>
          </cell>
          <cell r="W1324">
            <v>0</v>
          </cell>
          <cell r="X1324">
            <v>400</v>
          </cell>
          <cell r="Y1324">
            <v>363</v>
          </cell>
          <cell r="Z1324" t="str">
            <v>108400400363</v>
          </cell>
          <cell r="AA1324" t="str">
            <v>Ống HDPE100 DISMY PN16 D400 x 36,3</v>
          </cell>
          <cell r="AB1324">
            <v>12</v>
          </cell>
          <cell r="AC1324" t="b">
            <v>1</v>
          </cell>
          <cell r="AD1324" t="str">
            <v>O1004400363</v>
          </cell>
        </row>
        <row r="1325">
          <cell r="D1325" t="str">
            <v>31O10020400</v>
          </cell>
          <cell r="E1325" t="str">
            <v>ống PE100 DISMY phi 400 x 44,7 PN20</v>
          </cell>
          <cell r="F1325">
            <v>31110</v>
          </cell>
          <cell r="G1325" t="str">
            <v>HDPEỐng HDPE100</v>
          </cell>
          <cell r="I1325" t="str">
            <v>Ống HDPE100</v>
          </cell>
          <cell r="J1325" t="str">
            <v>HDPE</v>
          </cell>
          <cell r="K1325" t="str">
            <v>Ống HDPE100</v>
          </cell>
          <cell r="M1325" t="str">
            <v>D400 x 44,7 PN20</v>
          </cell>
          <cell r="N1325" t="str">
            <v>131110400447</v>
          </cell>
          <cell r="O1325" t="str">
            <v>Ống HDPE100 DISMY PN20 D400 x 44,7</v>
          </cell>
          <cell r="P1325" t="str">
            <v>Mét</v>
          </cell>
          <cell r="R1325" t="str">
            <v>O100</v>
          </cell>
          <cell r="S1325" t="str">
            <v>D</v>
          </cell>
          <cell r="T1325" t="str">
            <v>D</v>
          </cell>
          <cell r="U1325">
            <v>20</v>
          </cell>
          <cell r="V1325" t="str">
            <v/>
          </cell>
          <cell r="W1325">
            <v>0</v>
          </cell>
          <cell r="X1325">
            <v>400</v>
          </cell>
          <cell r="Y1325">
            <v>447</v>
          </cell>
          <cell r="Z1325" t="str">
            <v>108400400447</v>
          </cell>
          <cell r="AA1325" t="str">
            <v>Ống HDPE100 DISMY PN20 D400 x 44,7</v>
          </cell>
          <cell r="AB1325">
            <v>12</v>
          </cell>
          <cell r="AC1325" t="b">
            <v>1</v>
          </cell>
          <cell r="AD1325" t="str">
            <v>O1004400447</v>
          </cell>
        </row>
        <row r="1326">
          <cell r="D1326" t="str">
            <v>31O1006450</v>
          </cell>
          <cell r="E1326" t="str">
            <v>ống PE100 DISMY phi 450 x 17,2 PN6</v>
          </cell>
          <cell r="F1326">
            <v>31110</v>
          </cell>
          <cell r="G1326" t="str">
            <v>HDPEỐng HDPE100</v>
          </cell>
          <cell r="I1326" t="str">
            <v>Ống HDPE100</v>
          </cell>
          <cell r="J1326" t="str">
            <v>HDPE</v>
          </cell>
          <cell r="K1326" t="str">
            <v>Ống HDPE100</v>
          </cell>
          <cell r="M1326" t="str">
            <v>D450 x 17,2 PN6</v>
          </cell>
          <cell r="N1326" t="str">
            <v>131110450172</v>
          </cell>
          <cell r="O1326" t="str">
            <v>Ống HDPE100 DISMY PN6 D450 x 17,2</v>
          </cell>
          <cell r="P1326" t="str">
            <v>Mét</v>
          </cell>
          <cell r="R1326" t="str">
            <v>O100</v>
          </cell>
          <cell r="S1326" t="str">
            <v>D</v>
          </cell>
          <cell r="T1326" t="str">
            <v>D</v>
          </cell>
          <cell r="U1326">
            <v>6</v>
          </cell>
          <cell r="V1326" t="str">
            <v/>
          </cell>
          <cell r="W1326">
            <v>0</v>
          </cell>
          <cell r="X1326">
            <v>450</v>
          </cell>
          <cell r="Y1326">
            <v>172</v>
          </cell>
          <cell r="Z1326" t="str">
            <v>108400450172</v>
          </cell>
          <cell r="AA1326" t="str">
            <v>Ống HDPE100 DISMY PN6 D450 x 17,2</v>
          </cell>
          <cell r="AB1326">
            <v>12</v>
          </cell>
          <cell r="AC1326" t="b">
            <v>1</v>
          </cell>
          <cell r="AD1326" t="str">
            <v>O1004450172</v>
          </cell>
        </row>
        <row r="1327">
          <cell r="D1327" t="str">
            <v>31O1008450</v>
          </cell>
          <cell r="E1327" t="str">
            <v>ống PE100 DISMY phi 450 x 21,5 PN8</v>
          </cell>
          <cell r="F1327">
            <v>31110</v>
          </cell>
          <cell r="G1327" t="str">
            <v>HDPEỐng HDPE100</v>
          </cell>
          <cell r="I1327" t="str">
            <v>Ống HDPE100</v>
          </cell>
          <cell r="J1327" t="str">
            <v>HDPE</v>
          </cell>
          <cell r="K1327" t="str">
            <v>Ống HDPE100</v>
          </cell>
          <cell r="M1327" t="str">
            <v>D450 x 21,5 PN8</v>
          </cell>
          <cell r="N1327" t="str">
            <v>131110450215</v>
          </cell>
          <cell r="O1327" t="str">
            <v>Ống HDPE100 DISMY PN8 D450 x 21,5</v>
          </cell>
          <cell r="P1327" t="str">
            <v>Mét</v>
          </cell>
          <cell r="R1327" t="str">
            <v>O100</v>
          </cell>
          <cell r="S1327" t="str">
            <v>D</v>
          </cell>
          <cell r="T1327" t="str">
            <v>D</v>
          </cell>
          <cell r="U1327">
            <v>8</v>
          </cell>
          <cell r="V1327" t="str">
            <v/>
          </cell>
          <cell r="W1327">
            <v>0</v>
          </cell>
          <cell r="X1327">
            <v>450</v>
          </cell>
          <cell r="Y1327">
            <v>215</v>
          </cell>
          <cell r="Z1327" t="str">
            <v>108400450215</v>
          </cell>
          <cell r="AA1327" t="str">
            <v>Ống HDPE100 DISMY PN8 D450 x 21,5</v>
          </cell>
          <cell r="AB1327">
            <v>12</v>
          </cell>
          <cell r="AC1327" t="b">
            <v>1</v>
          </cell>
          <cell r="AD1327" t="str">
            <v>O1004450215</v>
          </cell>
        </row>
        <row r="1328">
          <cell r="D1328" t="str">
            <v>31O10010450</v>
          </cell>
          <cell r="E1328" t="str">
            <v>ống PE100 DISMY phi 450 x 26,7 PN10</v>
          </cell>
          <cell r="F1328">
            <v>31110</v>
          </cell>
          <cell r="G1328" t="str">
            <v>HDPEỐng HDPE100</v>
          </cell>
          <cell r="I1328" t="str">
            <v>Ống HDPE100</v>
          </cell>
          <cell r="J1328" t="str">
            <v>HDPE</v>
          </cell>
          <cell r="K1328" t="str">
            <v>Ống HDPE100</v>
          </cell>
          <cell r="M1328" t="str">
            <v>D450 x 26,7 PN10</v>
          </cell>
          <cell r="N1328" t="str">
            <v>131110450267</v>
          </cell>
          <cell r="O1328" t="str">
            <v>Ống HDPE100 DISMY PN10 D450 x 26,7</v>
          </cell>
          <cell r="P1328" t="str">
            <v>Mét</v>
          </cell>
          <cell r="R1328" t="str">
            <v>O100</v>
          </cell>
          <cell r="S1328" t="str">
            <v>D</v>
          </cell>
          <cell r="T1328" t="str">
            <v>D</v>
          </cell>
          <cell r="U1328">
            <v>10</v>
          </cell>
          <cell r="V1328" t="str">
            <v/>
          </cell>
          <cell r="W1328">
            <v>0</v>
          </cell>
          <cell r="X1328">
            <v>450</v>
          </cell>
          <cell r="Y1328">
            <v>267</v>
          </cell>
          <cell r="Z1328" t="str">
            <v>108400450267</v>
          </cell>
          <cell r="AA1328" t="str">
            <v>Ống HDPE100 DISMY PN10 D450 x 26,7</v>
          </cell>
          <cell r="AB1328">
            <v>12</v>
          </cell>
          <cell r="AC1328" t="b">
            <v>1</v>
          </cell>
          <cell r="AD1328" t="str">
            <v>O1004450267</v>
          </cell>
        </row>
        <row r="1329">
          <cell r="D1329" t="str">
            <v>31O100125450</v>
          </cell>
          <cell r="E1329" t="str">
            <v>ống PE100 DISMY phi 450 x 33,1 PN12,5</v>
          </cell>
          <cell r="F1329">
            <v>31110</v>
          </cell>
          <cell r="G1329" t="str">
            <v>HDPEỐng HDPE100</v>
          </cell>
          <cell r="I1329" t="str">
            <v>Ống HDPE100</v>
          </cell>
          <cell r="J1329" t="str">
            <v>HDPE</v>
          </cell>
          <cell r="K1329" t="str">
            <v>Ống HDPE100</v>
          </cell>
          <cell r="M1329" t="str">
            <v>D450 x 33,1 PN12,5</v>
          </cell>
          <cell r="N1329" t="str">
            <v>131110450331</v>
          </cell>
          <cell r="O1329" t="str">
            <v>Ống HDPE100 DISMY PN12,5 D450 x 33,1</v>
          </cell>
          <cell r="P1329" t="str">
            <v>Mét</v>
          </cell>
          <cell r="R1329" t="str">
            <v>O100</v>
          </cell>
          <cell r="S1329" t="str">
            <v>D</v>
          </cell>
          <cell r="T1329" t="str">
            <v>D</v>
          </cell>
          <cell r="U1329">
            <v>12.5</v>
          </cell>
          <cell r="V1329" t="str">
            <v/>
          </cell>
          <cell r="W1329">
            <v>0</v>
          </cell>
          <cell r="X1329">
            <v>450</v>
          </cell>
          <cell r="Y1329">
            <v>331</v>
          </cell>
          <cell r="Z1329" t="str">
            <v>108400450331</v>
          </cell>
          <cell r="AA1329" t="str">
            <v>Ống HDPE100 DISMY PN12,5 D450 x 33,1</v>
          </cell>
          <cell r="AB1329">
            <v>12</v>
          </cell>
          <cell r="AC1329" t="b">
            <v>1</v>
          </cell>
          <cell r="AD1329" t="str">
            <v>O1004450331</v>
          </cell>
        </row>
        <row r="1330">
          <cell r="D1330" t="str">
            <v>31O10016450</v>
          </cell>
          <cell r="E1330" t="str">
            <v>ống PE100 DISMY phi 450 x 40,9 PN16</v>
          </cell>
          <cell r="F1330">
            <v>31110</v>
          </cell>
          <cell r="G1330" t="str">
            <v>HDPEỐng HDPE100</v>
          </cell>
          <cell r="I1330" t="str">
            <v>Ống HDPE100</v>
          </cell>
          <cell r="J1330" t="str">
            <v>HDPE</v>
          </cell>
          <cell r="K1330" t="str">
            <v>Ống HDPE100</v>
          </cell>
          <cell r="M1330" t="str">
            <v>D450 x 40,9 PN16</v>
          </cell>
          <cell r="N1330" t="str">
            <v>131110450409</v>
          </cell>
          <cell r="O1330" t="str">
            <v>Ống HDPE100 DISMY PN16 D450 x 40,9</v>
          </cell>
          <cell r="P1330" t="str">
            <v>Mét</v>
          </cell>
          <cell r="R1330" t="str">
            <v>O100</v>
          </cell>
          <cell r="S1330" t="str">
            <v>D</v>
          </cell>
          <cell r="T1330" t="str">
            <v>D</v>
          </cell>
          <cell r="U1330">
            <v>16</v>
          </cell>
          <cell r="V1330" t="str">
            <v/>
          </cell>
          <cell r="W1330">
            <v>0</v>
          </cell>
          <cell r="X1330">
            <v>450</v>
          </cell>
          <cell r="Y1330">
            <v>409</v>
          </cell>
          <cell r="Z1330" t="str">
            <v>108400450409</v>
          </cell>
          <cell r="AA1330" t="str">
            <v>Ống HDPE100 DISMY PN16 D450 x 40,9</v>
          </cell>
          <cell r="AB1330">
            <v>12</v>
          </cell>
          <cell r="AC1330" t="b">
            <v>1</v>
          </cell>
          <cell r="AD1330" t="str">
            <v>O1004450409</v>
          </cell>
        </row>
        <row r="1331">
          <cell r="D1331" t="str">
            <v>31O10020450</v>
          </cell>
          <cell r="E1331" t="str">
            <v>ống PE100 DISMY phi 450 x 50.3 PN20</v>
          </cell>
          <cell r="F1331">
            <v>31110</v>
          </cell>
          <cell r="G1331" t="str">
            <v>HDPEỐng HDPE100</v>
          </cell>
          <cell r="I1331" t="str">
            <v>Ống HDPE100</v>
          </cell>
          <cell r="J1331" t="str">
            <v>HDPE</v>
          </cell>
          <cell r="K1331" t="str">
            <v>Ống HDPE100</v>
          </cell>
          <cell r="M1331" t="str">
            <v>D450 x 50.3 PN20</v>
          </cell>
          <cell r="N1331" t="str">
            <v>131110450503</v>
          </cell>
          <cell r="O1331" t="str">
            <v>Ống HDPE100 DISMY PN20 D450 x 50.3</v>
          </cell>
          <cell r="P1331" t="str">
            <v>Mét</v>
          </cell>
          <cell r="R1331" t="str">
            <v>O100</v>
          </cell>
          <cell r="S1331" t="str">
            <v>D</v>
          </cell>
          <cell r="T1331" t="str">
            <v>D</v>
          </cell>
          <cell r="U1331">
            <v>20</v>
          </cell>
          <cell r="V1331" t="str">
            <v/>
          </cell>
          <cell r="W1331">
            <v>0</v>
          </cell>
          <cell r="X1331">
            <v>450</v>
          </cell>
          <cell r="Y1331">
            <v>503</v>
          </cell>
          <cell r="Z1331" t="str">
            <v>108400450503</v>
          </cell>
          <cell r="AA1331" t="str">
            <v>Ống HDPE100 DISMY PN20 D450 x 50.3</v>
          </cell>
          <cell r="AB1331">
            <v>12</v>
          </cell>
          <cell r="AC1331" t="b">
            <v>1</v>
          </cell>
          <cell r="AD1331" t="str">
            <v>O1004450503</v>
          </cell>
        </row>
        <row r="1332">
          <cell r="D1332" t="str">
            <v>31O1004500</v>
          </cell>
          <cell r="E1332" t="str">
            <v>Ống PE100 DISMY phi 500 x 15,0 PN4</v>
          </cell>
          <cell r="F1332">
            <v>31110</v>
          </cell>
          <cell r="G1332" t="str">
            <v>HDPEỐng HDPE100</v>
          </cell>
          <cell r="I1332" t="str">
            <v>Ống HDPE100</v>
          </cell>
          <cell r="J1332" t="str">
            <v>HDPE</v>
          </cell>
          <cell r="K1332" t="str">
            <v>Ống HDPE100</v>
          </cell>
          <cell r="M1332" t="str">
            <v>D500 x 15,0 PN4</v>
          </cell>
          <cell r="N1332" t="str">
            <v>131110500150</v>
          </cell>
          <cell r="O1332" t="str">
            <v>Ống HDPE100 DISMY PN4 D500 x 15,0</v>
          </cell>
          <cell r="P1332" t="str">
            <v>Mét</v>
          </cell>
          <cell r="R1332" t="str">
            <v>O100</v>
          </cell>
          <cell r="S1332" t="str">
            <v>D</v>
          </cell>
          <cell r="T1332" t="str">
            <v>D</v>
          </cell>
          <cell r="U1332">
            <v>4</v>
          </cell>
          <cell r="V1332" t="str">
            <v/>
          </cell>
          <cell r="W1332">
            <v>0</v>
          </cell>
          <cell r="X1332">
            <v>500</v>
          </cell>
          <cell r="Y1332">
            <v>150</v>
          </cell>
          <cell r="Z1332" t="str">
            <v>108400500150</v>
          </cell>
          <cell r="AA1332" t="str">
            <v>Ống HDPE100 DISMY PN4 D500 x 15,0</v>
          </cell>
          <cell r="AB1332">
            <v>12</v>
          </cell>
          <cell r="AC1332" t="b">
            <v>1</v>
          </cell>
          <cell r="AD1332" t="str">
            <v>O1004500150</v>
          </cell>
        </row>
        <row r="1333">
          <cell r="D1333" t="str">
            <v>31O1006500</v>
          </cell>
          <cell r="E1333" t="str">
            <v>Ống PE100 DISMY phi 500 x 19,1 PN6</v>
          </cell>
          <cell r="F1333">
            <v>31110</v>
          </cell>
          <cell r="G1333" t="str">
            <v>HDPEỐng HDPE100</v>
          </cell>
          <cell r="I1333" t="str">
            <v>Ống HDPE100</v>
          </cell>
          <cell r="J1333" t="str">
            <v>HDPE</v>
          </cell>
          <cell r="K1333" t="str">
            <v>Ống HDPE100</v>
          </cell>
          <cell r="M1333" t="str">
            <v>D500 x 19,1 PN6</v>
          </cell>
          <cell r="N1333" t="str">
            <v>131110500191</v>
          </cell>
          <cell r="O1333" t="str">
            <v>Ống HDPE100 DISMY PN6 D500 x 19,1</v>
          </cell>
          <cell r="P1333" t="str">
            <v>Mét</v>
          </cell>
          <cell r="R1333" t="str">
            <v>O100</v>
          </cell>
          <cell r="S1333" t="str">
            <v>D</v>
          </cell>
          <cell r="T1333" t="str">
            <v>D</v>
          </cell>
          <cell r="U1333">
            <v>6</v>
          </cell>
          <cell r="V1333" t="str">
            <v/>
          </cell>
          <cell r="W1333">
            <v>0</v>
          </cell>
          <cell r="X1333">
            <v>500</v>
          </cell>
          <cell r="Y1333">
            <v>191</v>
          </cell>
          <cell r="Z1333" t="str">
            <v>108400500191</v>
          </cell>
          <cell r="AA1333" t="str">
            <v>Ống HDPE100 DISMY PN6 D500 x 19,1</v>
          </cell>
          <cell r="AB1333">
            <v>12</v>
          </cell>
          <cell r="AC1333" t="b">
            <v>1</v>
          </cell>
          <cell r="AD1333" t="str">
            <v>O1004500191</v>
          </cell>
        </row>
        <row r="1334">
          <cell r="D1334" t="str">
            <v>31O1008500</v>
          </cell>
          <cell r="E1334" t="str">
            <v>Ống PE100 DISMY phi 500 x 23,9 PN8</v>
          </cell>
          <cell r="F1334">
            <v>31110</v>
          </cell>
          <cell r="G1334" t="str">
            <v>HDPEỐng HDPE100</v>
          </cell>
          <cell r="I1334" t="str">
            <v>Ống HDPE100</v>
          </cell>
          <cell r="J1334" t="str">
            <v>HDPE</v>
          </cell>
          <cell r="K1334" t="str">
            <v>Ống HDPE100</v>
          </cell>
          <cell r="M1334" t="str">
            <v>D500 x 23,9 PN8</v>
          </cell>
          <cell r="N1334" t="str">
            <v>131110500239</v>
          </cell>
          <cell r="O1334" t="str">
            <v>Ống HDPE100 DISMY PN8 D500 x 23,9</v>
          </cell>
          <cell r="P1334" t="str">
            <v>Mét</v>
          </cell>
          <cell r="R1334" t="str">
            <v>O100</v>
          </cell>
          <cell r="S1334" t="str">
            <v>D</v>
          </cell>
          <cell r="T1334" t="str">
            <v>D</v>
          </cell>
          <cell r="U1334">
            <v>8</v>
          </cell>
          <cell r="V1334" t="str">
            <v/>
          </cell>
          <cell r="W1334">
            <v>0</v>
          </cell>
          <cell r="X1334">
            <v>500</v>
          </cell>
          <cell r="Y1334">
            <v>239</v>
          </cell>
          <cell r="Z1334" t="str">
            <v>108400500239</v>
          </cell>
          <cell r="AA1334" t="str">
            <v>Ống HDPE100 DISMY PN8 D500 x 23,9</v>
          </cell>
          <cell r="AB1334">
            <v>12</v>
          </cell>
          <cell r="AC1334" t="b">
            <v>1</v>
          </cell>
          <cell r="AD1334" t="str">
            <v>O1004500239</v>
          </cell>
        </row>
        <row r="1335">
          <cell r="D1335" t="str">
            <v>31O10010500</v>
          </cell>
          <cell r="E1335" t="str">
            <v>Ống PE100 DISMY phi 500 x 29,7 PN10</v>
          </cell>
          <cell r="F1335">
            <v>31110</v>
          </cell>
          <cell r="G1335" t="str">
            <v>HDPEỐng HDPE100</v>
          </cell>
          <cell r="I1335" t="str">
            <v>Ống HDPE100</v>
          </cell>
          <cell r="J1335" t="str">
            <v>HDPE</v>
          </cell>
          <cell r="K1335" t="str">
            <v>Ống HDPE100</v>
          </cell>
          <cell r="M1335" t="str">
            <v>D500 x 29,7 PN10</v>
          </cell>
          <cell r="N1335" t="str">
            <v>131110500297</v>
          </cell>
          <cell r="O1335" t="str">
            <v>Ống HDPE100 DISMY PN10 D500 x 29,7</v>
          </cell>
          <cell r="P1335" t="str">
            <v>Mét</v>
          </cell>
          <cell r="R1335" t="str">
            <v>O100</v>
          </cell>
          <cell r="S1335" t="str">
            <v>D</v>
          </cell>
          <cell r="T1335" t="str">
            <v>D</v>
          </cell>
          <cell r="U1335">
            <v>10</v>
          </cell>
          <cell r="V1335" t="str">
            <v/>
          </cell>
          <cell r="W1335">
            <v>0</v>
          </cell>
          <cell r="X1335">
            <v>500</v>
          </cell>
          <cell r="Y1335">
            <v>297</v>
          </cell>
          <cell r="Z1335" t="str">
            <v>108400500297</v>
          </cell>
          <cell r="AA1335" t="str">
            <v>Ống HDPE100 DISMY PN10 D500 x 29,7</v>
          </cell>
          <cell r="AB1335">
            <v>12</v>
          </cell>
          <cell r="AC1335" t="b">
            <v>1</v>
          </cell>
          <cell r="AD1335" t="str">
            <v>O1004500297</v>
          </cell>
        </row>
        <row r="1336">
          <cell r="D1336" t="str">
            <v>31O100125500</v>
          </cell>
          <cell r="E1336" t="str">
            <v>Ống PE100 DISMY phi 500 x 36,8 PN12,5</v>
          </cell>
          <cell r="F1336">
            <v>31110</v>
          </cell>
          <cell r="G1336" t="str">
            <v>HDPEỐng HDPE100</v>
          </cell>
          <cell r="I1336" t="str">
            <v>Ống HDPE100</v>
          </cell>
          <cell r="J1336" t="str">
            <v>HDPE</v>
          </cell>
          <cell r="K1336" t="str">
            <v>Ống HDPE100</v>
          </cell>
          <cell r="M1336" t="str">
            <v>D500 x 36,8 PN12,5</v>
          </cell>
          <cell r="N1336" t="str">
            <v>131110500368</v>
          </cell>
          <cell r="O1336" t="str">
            <v>Ống HDPE100 DISMY PN12,5 D500 x 36,8</v>
          </cell>
          <cell r="P1336" t="str">
            <v>Mét</v>
          </cell>
          <cell r="R1336" t="str">
            <v>O100</v>
          </cell>
          <cell r="S1336" t="str">
            <v>D</v>
          </cell>
          <cell r="T1336" t="str">
            <v>D</v>
          </cell>
          <cell r="U1336">
            <v>12.5</v>
          </cell>
          <cell r="V1336" t="str">
            <v/>
          </cell>
          <cell r="W1336">
            <v>0</v>
          </cell>
          <cell r="X1336">
            <v>500</v>
          </cell>
          <cell r="Y1336">
            <v>368</v>
          </cell>
          <cell r="Z1336" t="str">
            <v>108400500368</v>
          </cell>
          <cell r="AA1336" t="str">
            <v>Ống HDPE100 DISMY PN12,5 D500 x 36,8</v>
          </cell>
          <cell r="AB1336">
            <v>12</v>
          </cell>
          <cell r="AC1336" t="b">
            <v>1</v>
          </cell>
          <cell r="AD1336" t="str">
            <v>O1004500368</v>
          </cell>
        </row>
        <row r="1337">
          <cell r="D1337" t="str">
            <v>31O10016500</v>
          </cell>
          <cell r="E1337" t="str">
            <v>Ống PE100 DISMY phi 500 x 45,4 PN16</v>
          </cell>
          <cell r="F1337">
            <v>31110</v>
          </cell>
          <cell r="G1337" t="str">
            <v>HDPEỐng HDPE100</v>
          </cell>
          <cell r="I1337" t="str">
            <v>Ống HDPE100</v>
          </cell>
          <cell r="J1337" t="str">
            <v>HDPE</v>
          </cell>
          <cell r="K1337" t="str">
            <v>Ống HDPE100</v>
          </cell>
          <cell r="M1337" t="str">
            <v>D500 x 45,4 PN16</v>
          </cell>
          <cell r="N1337" t="str">
            <v>131110500454</v>
          </cell>
          <cell r="O1337" t="str">
            <v>Ống HDPE100 DISMY PN16 D500 x 45,4</v>
          </cell>
          <cell r="P1337" t="str">
            <v>Mét</v>
          </cell>
          <cell r="R1337" t="str">
            <v>O100</v>
          </cell>
          <cell r="S1337" t="str">
            <v>D</v>
          </cell>
          <cell r="T1337" t="str">
            <v>D</v>
          </cell>
          <cell r="U1337">
            <v>16</v>
          </cell>
          <cell r="V1337" t="str">
            <v/>
          </cell>
          <cell r="W1337">
            <v>0</v>
          </cell>
          <cell r="X1337">
            <v>500</v>
          </cell>
          <cell r="Y1337">
            <v>454</v>
          </cell>
          <cell r="Z1337" t="str">
            <v>108400500454</v>
          </cell>
          <cell r="AA1337" t="str">
            <v>Ống HDPE100 DISMY PN16 D500 x 45,4</v>
          </cell>
          <cell r="AB1337">
            <v>12</v>
          </cell>
          <cell r="AC1337" t="b">
            <v>1</v>
          </cell>
          <cell r="AD1337" t="str">
            <v>O1004500454</v>
          </cell>
        </row>
        <row r="1338">
          <cell r="D1338" t="str">
            <v>31O1006560</v>
          </cell>
          <cell r="E1338" t="str">
            <v>ống PE100 DISMY phi 560 x 21.4 PN6</v>
          </cell>
          <cell r="F1338">
            <v>31110</v>
          </cell>
          <cell r="G1338" t="str">
            <v>HDPEỐng HDPE100</v>
          </cell>
          <cell r="I1338" t="str">
            <v>Ống HDPE100</v>
          </cell>
          <cell r="J1338" t="str">
            <v>HDPE</v>
          </cell>
          <cell r="K1338" t="str">
            <v>Ống HDPE100</v>
          </cell>
          <cell r="M1338" t="str">
            <v>D560 x 21.4 PN6</v>
          </cell>
          <cell r="N1338" t="str">
            <v>131110560214</v>
          </cell>
          <cell r="O1338" t="str">
            <v>Ống HDPE100 DISMY PN6 D560 x 21.4</v>
          </cell>
          <cell r="P1338" t="str">
            <v>Mét</v>
          </cell>
          <cell r="R1338" t="str">
            <v>O100</v>
          </cell>
          <cell r="S1338" t="str">
            <v>D</v>
          </cell>
          <cell r="T1338" t="str">
            <v>D</v>
          </cell>
          <cell r="U1338">
            <v>6</v>
          </cell>
          <cell r="V1338" t="str">
            <v/>
          </cell>
          <cell r="W1338">
            <v>0</v>
          </cell>
          <cell r="X1338">
            <v>560</v>
          </cell>
          <cell r="Y1338">
            <v>214</v>
          </cell>
          <cell r="Z1338" t="str">
            <v>108400560214</v>
          </cell>
          <cell r="AA1338" t="str">
            <v>Ống HDPE100 DISMY PN6 D560 x 21.4</v>
          </cell>
          <cell r="AB1338">
            <v>12</v>
          </cell>
          <cell r="AC1338" t="b">
            <v>1</v>
          </cell>
          <cell r="AD1338" t="str">
            <v>O1004560214</v>
          </cell>
        </row>
        <row r="1339">
          <cell r="D1339" t="str">
            <v>31O1008560</v>
          </cell>
          <cell r="E1339" t="str">
            <v>ống PE100 DISMY phi 560 x 26,7 PN8</v>
          </cell>
          <cell r="F1339">
            <v>31110</v>
          </cell>
          <cell r="G1339" t="str">
            <v>HDPEỐng HDPE100</v>
          </cell>
          <cell r="I1339" t="str">
            <v>Ống HDPE100</v>
          </cell>
          <cell r="J1339" t="str">
            <v>HDPE</v>
          </cell>
          <cell r="K1339" t="str">
            <v>Ống HDPE100</v>
          </cell>
          <cell r="M1339" t="str">
            <v>D560 x 26,7 PN8</v>
          </cell>
          <cell r="N1339" t="str">
            <v>131110560267</v>
          </cell>
          <cell r="O1339" t="str">
            <v>Ống HDPE100 DISMY PN8 D560 x 26,7</v>
          </cell>
          <cell r="P1339" t="str">
            <v>Mét</v>
          </cell>
          <cell r="R1339" t="str">
            <v>O100</v>
          </cell>
          <cell r="S1339" t="str">
            <v>D</v>
          </cell>
          <cell r="T1339" t="str">
            <v>D</v>
          </cell>
          <cell r="U1339">
            <v>8</v>
          </cell>
          <cell r="V1339" t="str">
            <v/>
          </cell>
          <cell r="W1339">
            <v>0</v>
          </cell>
          <cell r="X1339">
            <v>560</v>
          </cell>
          <cell r="Y1339">
            <v>267</v>
          </cell>
          <cell r="Z1339" t="str">
            <v>108400560267</v>
          </cell>
          <cell r="AA1339" t="str">
            <v>Ống HDPE100 DISMY PN8 D560 x 26,7</v>
          </cell>
          <cell r="AB1339">
            <v>12</v>
          </cell>
          <cell r="AC1339" t="b">
            <v>1</v>
          </cell>
          <cell r="AD1339" t="str">
            <v>O1004560267</v>
          </cell>
        </row>
        <row r="1340">
          <cell r="D1340" t="str">
            <v>31O10010560</v>
          </cell>
          <cell r="E1340" t="str">
            <v>Ống PE100 DISMY phi 560 x 33,2 PN10</v>
          </cell>
          <cell r="F1340">
            <v>31110</v>
          </cell>
          <cell r="G1340" t="str">
            <v>HDPEỐng HDPE100</v>
          </cell>
          <cell r="I1340" t="str">
            <v>Ống HDPE100</v>
          </cell>
          <cell r="J1340" t="str">
            <v>HDPE</v>
          </cell>
          <cell r="K1340" t="str">
            <v>Ống HDPE100</v>
          </cell>
          <cell r="M1340" t="str">
            <v>D560 x 33,2 PN10</v>
          </cell>
          <cell r="N1340" t="str">
            <v>131110560560</v>
          </cell>
          <cell r="O1340" t="str">
            <v>Ống HDPE100 DISMY PN10 D560 x 33,2</v>
          </cell>
          <cell r="P1340" t="str">
            <v>Mét</v>
          </cell>
          <cell r="R1340" t="str">
            <v>O100</v>
          </cell>
          <cell r="S1340" t="str">
            <v>D</v>
          </cell>
          <cell r="T1340" t="str">
            <v>D</v>
          </cell>
          <cell r="U1340">
            <v>10</v>
          </cell>
          <cell r="V1340" t="str">
            <v/>
          </cell>
          <cell r="W1340">
            <v>0</v>
          </cell>
          <cell r="X1340">
            <v>560</v>
          </cell>
          <cell r="Y1340">
            <v>0</v>
          </cell>
          <cell r="Z1340" t="str">
            <v>108400560560</v>
          </cell>
          <cell r="AA1340" t="str">
            <v>Ống HDPE100 DISMY PN10 D560 x 33,2</v>
          </cell>
          <cell r="AB1340">
            <v>12</v>
          </cell>
          <cell r="AC1340" t="b">
            <v>1</v>
          </cell>
          <cell r="AD1340" t="str">
            <v>O1004560560</v>
          </cell>
        </row>
        <row r="1341">
          <cell r="D1341" t="str">
            <v>31O1006630</v>
          </cell>
          <cell r="E1341" t="str">
            <v>ống PE100 DISMY phi 630 x 24,1 PN6</v>
          </cell>
          <cell r="F1341">
            <v>31110</v>
          </cell>
          <cell r="G1341" t="str">
            <v>HDPEỐng HDPE100</v>
          </cell>
          <cell r="I1341" t="str">
            <v>Ống HDPE100</v>
          </cell>
          <cell r="J1341" t="str">
            <v>HDPE</v>
          </cell>
          <cell r="K1341" t="str">
            <v>Ống HDPE100</v>
          </cell>
          <cell r="M1341" t="str">
            <v>D630 x 24,1 PN6</v>
          </cell>
          <cell r="N1341" t="str">
            <v>131110630241</v>
          </cell>
          <cell r="O1341" t="str">
            <v>Ống HDPE100 DISMY PN6 D630 x 24,1</v>
          </cell>
          <cell r="P1341" t="str">
            <v>Mét</v>
          </cell>
          <cell r="R1341" t="str">
            <v>O100</v>
          </cell>
          <cell r="S1341" t="str">
            <v>D</v>
          </cell>
          <cell r="T1341" t="str">
            <v>D</v>
          </cell>
          <cell r="U1341">
            <v>6</v>
          </cell>
          <cell r="V1341" t="str">
            <v/>
          </cell>
          <cell r="W1341">
            <v>0</v>
          </cell>
          <cell r="X1341">
            <v>630</v>
          </cell>
          <cell r="Y1341">
            <v>241</v>
          </cell>
          <cell r="Z1341" t="str">
            <v>108400630241</v>
          </cell>
          <cell r="AA1341" t="str">
            <v>Ống HDPE100 DISMY PN6 D630 x 24,1</v>
          </cell>
          <cell r="AB1341">
            <v>12</v>
          </cell>
          <cell r="AC1341" t="b">
            <v>1</v>
          </cell>
          <cell r="AD1341" t="str">
            <v>O1004630241</v>
          </cell>
        </row>
        <row r="1342">
          <cell r="D1342" t="str">
            <v>31O1008630</v>
          </cell>
          <cell r="E1342" t="str">
            <v>ống PE100 DISMY phi 630 x 30,0 PN8</v>
          </cell>
          <cell r="F1342">
            <v>31110</v>
          </cell>
          <cell r="G1342" t="str">
            <v>HDPEỐng HDPE100</v>
          </cell>
          <cell r="I1342" t="str">
            <v>Ống HDPE100</v>
          </cell>
          <cell r="J1342" t="str">
            <v>HDPE</v>
          </cell>
          <cell r="K1342" t="str">
            <v>Ống HDPE100</v>
          </cell>
          <cell r="M1342" t="str">
            <v>D630 x 30,0 PN8</v>
          </cell>
          <cell r="N1342" t="str">
            <v>131110630300</v>
          </cell>
          <cell r="O1342" t="str">
            <v>Ống HDPE100 DISMY PN8 D630 x 30,0</v>
          </cell>
          <cell r="P1342" t="str">
            <v>Mét</v>
          </cell>
          <cell r="R1342" t="str">
            <v>O100</v>
          </cell>
          <cell r="S1342" t="str">
            <v>D</v>
          </cell>
          <cell r="T1342" t="str">
            <v>D</v>
          </cell>
          <cell r="U1342">
            <v>8</v>
          </cell>
          <cell r="V1342" t="str">
            <v/>
          </cell>
          <cell r="W1342">
            <v>0</v>
          </cell>
          <cell r="X1342">
            <v>630</v>
          </cell>
          <cell r="Y1342">
            <v>300</v>
          </cell>
          <cell r="Z1342" t="str">
            <v>108400630300</v>
          </cell>
          <cell r="AA1342" t="str">
            <v>Ống HDPE100 DISMY PN8 D630 x 30,0</v>
          </cell>
          <cell r="AB1342">
            <v>12</v>
          </cell>
          <cell r="AC1342" t="b">
            <v>1</v>
          </cell>
          <cell r="AD1342" t="str">
            <v>O1004630300</v>
          </cell>
        </row>
        <row r="1343">
          <cell r="D1343" t="str">
            <v>31O10010630</v>
          </cell>
          <cell r="E1343" t="str">
            <v>ống PE100 DISMY phi 630 x 37,4 PN10</v>
          </cell>
          <cell r="F1343">
            <v>31110</v>
          </cell>
          <cell r="G1343" t="str">
            <v>HDPEỐng HDPE100</v>
          </cell>
          <cell r="I1343" t="str">
            <v>Ống HDPE100</v>
          </cell>
          <cell r="J1343" t="str">
            <v>HDPE</v>
          </cell>
          <cell r="K1343" t="str">
            <v>Ống HDPE100</v>
          </cell>
          <cell r="M1343" t="str">
            <v>D630 x 37,4 PN10</v>
          </cell>
          <cell r="N1343" t="str">
            <v>131110630374</v>
          </cell>
          <cell r="O1343" t="str">
            <v>Ống HDPE100 DISMY PN10 D630 x 37,4</v>
          </cell>
          <cell r="P1343" t="str">
            <v>Mét</v>
          </cell>
          <cell r="R1343" t="str">
            <v>O100</v>
          </cell>
          <cell r="S1343" t="str">
            <v>D</v>
          </cell>
          <cell r="T1343" t="str">
            <v>D</v>
          </cell>
          <cell r="U1343">
            <v>10</v>
          </cell>
          <cell r="V1343" t="str">
            <v/>
          </cell>
          <cell r="W1343">
            <v>0</v>
          </cell>
          <cell r="X1343">
            <v>630</v>
          </cell>
          <cell r="Y1343">
            <v>374</v>
          </cell>
          <cell r="Z1343" t="str">
            <v>108400630374</v>
          </cell>
          <cell r="AA1343" t="str">
            <v>Ống HDPE100 DISMY PN10 D630 x 37,4</v>
          </cell>
          <cell r="AB1343">
            <v>12</v>
          </cell>
          <cell r="AC1343" t="b">
            <v>1</v>
          </cell>
          <cell r="AD1343" t="str">
            <v>O1004630374</v>
          </cell>
        </row>
        <row r="1344">
          <cell r="D1344" t="str">
            <v>31O100125630</v>
          </cell>
          <cell r="E1344" t="str">
            <v>ống PE100 DISMY phi 630 x 46,3  PN12,5</v>
          </cell>
          <cell r="F1344">
            <v>31110</v>
          </cell>
          <cell r="G1344" t="str">
            <v>HDPEỐng HDPE100</v>
          </cell>
          <cell r="I1344" t="str">
            <v>Ống HDPE100</v>
          </cell>
          <cell r="J1344" t="str">
            <v>HDPE</v>
          </cell>
          <cell r="K1344" t="str">
            <v>Ống HDPE100</v>
          </cell>
          <cell r="M1344" t="str">
            <v>D630 x 46,3  PN12,5</v>
          </cell>
          <cell r="N1344" t="str">
            <v>131110630463</v>
          </cell>
          <cell r="O1344" t="str">
            <v>Ống HDPE100 DISMY PN12,5 D630 x 46,3</v>
          </cell>
          <cell r="P1344" t="str">
            <v>Mét</v>
          </cell>
          <cell r="R1344" t="str">
            <v>O100</v>
          </cell>
          <cell r="S1344" t="str">
            <v>D</v>
          </cell>
          <cell r="T1344" t="str">
            <v>D</v>
          </cell>
          <cell r="U1344">
            <v>12.5</v>
          </cell>
          <cell r="V1344" t="str">
            <v/>
          </cell>
          <cell r="W1344">
            <v>0</v>
          </cell>
          <cell r="X1344">
            <v>630</v>
          </cell>
          <cell r="Y1344">
            <v>463</v>
          </cell>
          <cell r="Z1344" t="str">
            <v>108400630463</v>
          </cell>
          <cell r="AA1344" t="str">
            <v>Ống HDPE100 DISMY PN12,5 D630 x 46,3</v>
          </cell>
          <cell r="AB1344">
            <v>12</v>
          </cell>
          <cell r="AC1344" t="b">
            <v>1</v>
          </cell>
          <cell r="AD1344" t="str">
            <v>O1004630463</v>
          </cell>
        </row>
        <row r="1345">
          <cell r="D1345" t="str">
            <v>31O10016630</v>
          </cell>
          <cell r="E1345" t="str">
            <v>ống PE100 DISMY phi 630 x 57,2 PN16</v>
          </cell>
          <cell r="F1345">
            <v>31110</v>
          </cell>
          <cell r="G1345" t="str">
            <v>HDPEỐng HDPE100</v>
          </cell>
          <cell r="I1345" t="str">
            <v>Ống HDPE100</v>
          </cell>
          <cell r="J1345" t="str">
            <v>HDPE</v>
          </cell>
          <cell r="K1345" t="str">
            <v>Ống HDPE100</v>
          </cell>
          <cell r="M1345" t="str">
            <v>D630 x 57,2 PN16</v>
          </cell>
          <cell r="N1345" t="str">
            <v>131110630572</v>
          </cell>
          <cell r="O1345" t="str">
            <v>Ống HDPE100 DISMY PN16 D630 x 57,2</v>
          </cell>
          <cell r="P1345" t="str">
            <v>Mét</v>
          </cell>
          <cell r="R1345" t="str">
            <v>O100</v>
          </cell>
          <cell r="S1345" t="str">
            <v>D</v>
          </cell>
          <cell r="T1345" t="str">
            <v>D</v>
          </cell>
          <cell r="U1345">
            <v>16</v>
          </cell>
          <cell r="V1345" t="str">
            <v/>
          </cell>
          <cell r="W1345">
            <v>0</v>
          </cell>
          <cell r="X1345">
            <v>630</v>
          </cell>
          <cell r="Y1345">
            <v>572</v>
          </cell>
          <cell r="Z1345" t="str">
            <v>108400630572</v>
          </cell>
          <cell r="AA1345" t="str">
            <v>Ống HDPE100 DISMY PN16 D630 x 57,2</v>
          </cell>
          <cell r="AB1345">
            <v>12</v>
          </cell>
          <cell r="AC1345" t="b">
            <v>1</v>
          </cell>
          <cell r="AD1345" t="str">
            <v>O1004630572</v>
          </cell>
        </row>
        <row r="1346">
          <cell r="D1346" t="str">
            <v>31O1004710</v>
          </cell>
          <cell r="E1346" t="str">
            <v>Ống PE100 DISMY phi 710 x 24 PN4</v>
          </cell>
          <cell r="F1346">
            <v>31110</v>
          </cell>
          <cell r="G1346" t="str">
            <v>HDPEỐng HDPE100</v>
          </cell>
          <cell r="I1346" t="str">
            <v>Ống HDPE100</v>
          </cell>
          <cell r="J1346" t="str">
            <v>HDPE</v>
          </cell>
          <cell r="K1346" t="str">
            <v>Ống HDPE100</v>
          </cell>
          <cell r="M1346" t="str">
            <v>D710 x 24 PN4</v>
          </cell>
          <cell r="N1346" t="str">
            <v>131110710024</v>
          </cell>
          <cell r="O1346" t="str">
            <v>Ống HDPE100 DISMY PN4 D710 x 24</v>
          </cell>
          <cell r="P1346" t="str">
            <v>Mét</v>
          </cell>
          <cell r="R1346" t="str">
            <v>O100</v>
          </cell>
          <cell r="S1346" t="str">
            <v>D</v>
          </cell>
          <cell r="T1346" t="str">
            <v>D</v>
          </cell>
          <cell r="U1346">
            <v>4</v>
          </cell>
          <cell r="V1346" t="str">
            <v/>
          </cell>
          <cell r="W1346">
            <v>0</v>
          </cell>
          <cell r="X1346">
            <v>710</v>
          </cell>
          <cell r="Y1346">
            <v>24</v>
          </cell>
          <cell r="Z1346" t="str">
            <v>108400710024</v>
          </cell>
          <cell r="AA1346" t="str">
            <v>Ống HDPE100 DISMY PN4 D710 x 24</v>
          </cell>
          <cell r="AB1346">
            <v>12</v>
          </cell>
          <cell r="AC1346" t="b">
            <v>1</v>
          </cell>
          <cell r="AD1346" t="str">
            <v>O1004710024</v>
          </cell>
        </row>
        <row r="1347">
          <cell r="D1347" t="str">
            <v>31O1008710</v>
          </cell>
          <cell r="E1347" t="str">
            <v>ống PE100 DISMY phi 710 x 33,9 PN8</v>
          </cell>
          <cell r="F1347">
            <v>31110</v>
          </cell>
          <cell r="G1347" t="str">
            <v>HDPEỐng HDPE100</v>
          </cell>
          <cell r="I1347" t="str">
            <v>Ống HDPE100</v>
          </cell>
          <cell r="J1347" t="str">
            <v>HDPE</v>
          </cell>
          <cell r="K1347" t="str">
            <v>Ống HDPE100</v>
          </cell>
          <cell r="M1347" t="str">
            <v>D710 x 33,9 PN8</v>
          </cell>
          <cell r="N1347" t="str">
            <v>131110710339</v>
          </cell>
          <cell r="O1347" t="str">
            <v>Ống HDPE100 DISMY PN8 D710 x 33,9</v>
          </cell>
          <cell r="P1347" t="str">
            <v>Mét</v>
          </cell>
          <cell r="R1347" t="str">
            <v>O100</v>
          </cell>
          <cell r="S1347" t="str">
            <v>D</v>
          </cell>
          <cell r="T1347" t="str">
            <v>D</v>
          </cell>
          <cell r="U1347">
            <v>8</v>
          </cell>
          <cell r="V1347" t="str">
            <v/>
          </cell>
          <cell r="W1347">
            <v>0</v>
          </cell>
          <cell r="X1347">
            <v>710</v>
          </cell>
          <cell r="Y1347">
            <v>339</v>
          </cell>
          <cell r="Z1347" t="str">
            <v>108400710339</v>
          </cell>
          <cell r="AA1347" t="str">
            <v>Ống HDPE100 DISMY PN8 D710 x 33,9</v>
          </cell>
          <cell r="AB1347">
            <v>12</v>
          </cell>
          <cell r="AC1347" t="b">
            <v>1</v>
          </cell>
          <cell r="AD1347" t="str">
            <v>O1004710339</v>
          </cell>
        </row>
        <row r="1348">
          <cell r="D1348" t="str">
            <v>31O1006800</v>
          </cell>
          <cell r="E1348" t="str">
            <v>Ống PE100 DISMY phi 800 x 30,6 PN6</v>
          </cell>
          <cell r="F1348">
            <v>31110</v>
          </cell>
          <cell r="G1348" t="str">
            <v>HDPEỐng HDPE100</v>
          </cell>
          <cell r="I1348" t="str">
            <v>Ống HDPE100</v>
          </cell>
          <cell r="J1348" t="str">
            <v>HDPE</v>
          </cell>
          <cell r="K1348" t="str">
            <v>Ống HDPE100</v>
          </cell>
          <cell r="M1348" t="str">
            <v>D800 x 30,6 PN6</v>
          </cell>
          <cell r="N1348" t="str">
            <v>131110800306</v>
          </cell>
          <cell r="O1348" t="str">
            <v>Ống HDPE100 DISMY PN6 D800 x 30,6</v>
          </cell>
          <cell r="P1348" t="str">
            <v>Mét</v>
          </cell>
          <cell r="R1348" t="str">
            <v>O100</v>
          </cell>
          <cell r="S1348" t="str">
            <v>D</v>
          </cell>
          <cell r="T1348" t="str">
            <v>D</v>
          </cell>
          <cell r="U1348">
            <v>6</v>
          </cell>
          <cell r="V1348" t="str">
            <v/>
          </cell>
          <cell r="W1348">
            <v>0</v>
          </cell>
          <cell r="X1348">
            <v>800</v>
          </cell>
          <cell r="Y1348">
            <v>306</v>
          </cell>
          <cell r="Z1348" t="str">
            <v>108400800306</v>
          </cell>
          <cell r="AA1348" t="str">
            <v>Ống HDPE100 DISMY PN6 D800 x 30,6</v>
          </cell>
          <cell r="AB1348">
            <v>12</v>
          </cell>
          <cell r="AC1348" t="b">
            <v>1</v>
          </cell>
          <cell r="AD1348" t="str">
            <v>O1004800306</v>
          </cell>
        </row>
        <row r="1349">
          <cell r="D1349" t="str">
            <v>31O1008800</v>
          </cell>
          <cell r="E1349" t="str">
            <v>ống PE100 DISMY phi 800 x 38,1 PN8</v>
          </cell>
          <cell r="F1349">
            <v>31110</v>
          </cell>
          <cell r="G1349" t="str">
            <v>HDPEỐng HDPE100</v>
          </cell>
          <cell r="I1349" t="str">
            <v>Ống HDPE100</v>
          </cell>
          <cell r="J1349" t="str">
            <v>HDPE</v>
          </cell>
          <cell r="K1349" t="str">
            <v>Ống HDPE100</v>
          </cell>
          <cell r="M1349" t="str">
            <v>D800 x 38,1 PN8</v>
          </cell>
          <cell r="N1349" t="str">
            <v>131110800381</v>
          </cell>
          <cell r="O1349" t="str">
            <v>Ống HDPE100 DISMY PN8 D800 x 38,1</v>
          </cell>
          <cell r="P1349" t="str">
            <v>Mét</v>
          </cell>
          <cell r="R1349" t="str">
            <v>O100</v>
          </cell>
          <cell r="S1349" t="str">
            <v>D</v>
          </cell>
          <cell r="T1349" t="str">
            <v>D</v>
          </cell>
          <cell r="U1349">
            <v>8</v>
          </cell>
          <cell r="V1349" t="str">
            <v/>
          </cell>
          <cell r="W1349">
            <v>0</v>
          </cell>
          <cell r="X1349">
            <v>800</v>
          </cell>
          <cell r="Y1349">
            <v>381</v>
          </cell>
          <cell r="Z1349" t="str">
            <v>108400800381</v>
          </cell>
          <cell r="AA1349" t="str">
            <v>Ống HDPE100 DISMY PN8 D800 x 38,1</v>
          </cell>
          <cell r="AB1349">
            <v>12</v>
          </cell>
          <cell r="AC1349" t="b">
            <v>1</v>
          </cell>
          <cell r="AD1349" t="str">
            <v>O1004800381</v>
          </cell>
        </row>
        <row r="1350">
          <cell r="D1350" t="str">
            <v>31O10010800</v>
          </cell>
          <cell r="E1350" t="str">
            <v>ống PE100 DISMY phi 800 x 47.4 PN10</v>
          </cell>
          <cell r="F1350">
            <v>31110</v>
          </cell>
          <cell r="G1350" t="str">
            <v>HDPEỐng HDPE100</v>
          </cell>
          <cell r="I1350" t="str">
            <v>Ống HDPE100</v>
          </cell>
          <cell r="J1350" t="str">
            <v>HDPE</v>
          </cell>
          <cell r="K1350" t="str">
            <v>Ống HDPE100</v>
          </cell>
          <cell r="M1350" t="str">
            <v>D800 x 47.4 PN10</v>
          </cell>
          <cell r="N1350" t="str">
            <v>131110800474</v>
          </cell>
          <cell r="O1350" t="str">
            <v>Ống HDPE100 DISMY PN10 D800 x 47.4</v>
          </cell>
          <cell r="P1350" t="str">
            <v>Mét</v>
          </cell>
          <cell r="R1350" t="str">
            <v>O100</v>
          </cell>
          <cell r="S1350" t="str">
            <v>D</v>
          </cell>
          <cell r="T1350" t="str">
            <v>D</v>
          </cell>
          <cell r="U1350">
            <v>10</v>
          </cell>
          <cell r="V1350" t="str">
            <v/>
          </cell>
          <cell r="W1350">
            <v>0</v>
          </cell>
          <cell r="X1350">
            <v>800</v>
          </cell>
          <cell r="Y1350">
            <v>474</v>
          </cell>
          <cell r="Z1350" t="str">
            <v>108400800474</v>
          </cell>
          <cell r="AA1350" t="str">
            <v>Ống HDPE100 DISMY PN10 D800 x 47.4</v>
          </cell>
          <cell r="AB1350">
            <v>12</v>
          </cell>
          <cell r="AC1350" t="b">
            <v>1</v>
          </cell>
          <cell r="AD1350" t="str">
            <v>O1004800474</v>
          </cell>
        </row>
        <row r="1351">
          <cell r="D1351" t="str">
            <v>31O100125800</v>
          </cell>
          <cell r="E1351" t="str">
            <v>ống PE100 DISMY phi 800 x 58,8 PN12,5</v>
          </cell>
          <cell r="F1351">
            <v>31110</v>
          </cell>
          <cell r="G1351" t="str">
            <v>HDPEỐng HDPE100</v>
          </cell>
          <cell r="I1351" t="str">
            <v>Ống HDPE100</v>
          </cell>
          <cell r="J1351" t="str">
            <v>HDPE</v>
          </cell>
          <cell r="K1351" t="str">
            <v>Ống HDPE100</v>
          </cell>
          <cell r="M1351" t="str">
            <v>D800 x 58,8 PN12,5</v>
          </cell>
          <cell r="N1351" t="str">
            <v>131110800588</v>
          </cell>
          <cell r="O1351" t="str">
            <v>Ống HDPE100 DISMY PN12,5 D800 x 58,8</v>
          </cell>
          <cell r="P1351" t="str">
            <v>Mét</v>
          </cell>
          <cell r="R1351" t="str">
            <v>O100</v>
          </cell>
          <cell r="S1351" t="str">
            <v>D</v>
          </cell>
          <cell r="T1351" t="str">
            <v>D</v>
          </cell>
          <cell r="U1351">
            <v>12.5</v>
          </cell>
          <cell r="V1351" t="str">
            <v/>
          </cell>
          <cell r="W1351">
            <v>0</v>
          </cell>
          <cell r="X1351">
            <v>800</v>
          </cell>
          <cell r="Y1351">
            <v>588</v>
          </cell>
          <cell r="Z1351" t="str">
            <v>108400800588</v>
          </cell>
          <cell r="AA1351" t="str">
            <v>Ống HDPE100 DISMY PN12,5 D800 x 58,8</v>
          </cell>
          <cell r="AB1351">
            <v>12</v>
          </cell>
          <cell r="AC1351" t="b">
            <v>1</v>
          </cell>
          <cell r="AD1351" t="str">
            <v>O1004800588</v>
          </cell>
        </row>
        <row r="1352">
          <cell r="D1352" t="str">
            <v>31O8012520.</v>
          </cell>
          <cell r="E1352" t="str">
            <v>ống PE80 DISMY phi 20 x 1,9 PN12,5</v>
          </cell>
          <cell r="F1352">
            <v>31120</v>
          </cell>
          <cell r="G1352" t="str">
            <v>HDPEỐng HDPE80</v>
          </cell>
          <cell r="I1352" t="str">
            <v>Ống HDPE80</v>
          </cell>
          <cell r="J1352" t="str">
            <v>HDPE</v>
          </cell>
          <cell r="K1352" t="str">
            <v>Ống HDPE80</v>
          </cell>
          <cell r="M1352" t="str">
            <v>D20 x 1,9 PN12,5</v>
          </cell>
          <cell r="N1352" t="str">
            <v>131120020019</v>
          </cell>
          <cell r="O1352" t="str">
            <v>Ống HDPE80 DISMY PN12,5 D20 x 1,9</v>
          </cell>
          <cell r="P1352" t="str">
            <v>Mét</v>
          </cell>
          <cell r="R1352" t="str">
            <v>O80</v>
          </cell>
          <cell r="S1352" t="str">
            <v>D</v>
          </cell>
          <cell r="T1352" t="str">
            <v>D</v>
          </cell>
          <cell r="U1352">
            <v>12.5</v>
          </cell>
          <cell r="V1352" t="str">
            <v/>
          </cell>
          <cell r="W1352">
            <v>0</v>
          </cell>
          <cell r="X1352">
            <v>20</v>
          </cell>
          <cell r="Y1352">
            <v>19</v>
          </cell>
          <cell r="Z1352" t="str">
            <v>109400020019</v>
          </cell>
          <cell r="AA1352" t="str">
            <v>Ống HDPE80 DISMY PN12,5 D20 x 1,9</v>
          </cell>
          <cell r="AB1352">
            <v>12</v>
          </cell>
          <cell r="AC1352" t="b">
            <v>1</v>
          </cell>
          <cell r="AD1352" t="str">
            <v>O804020019</v>
          </cell>
        </row>
        <row r="1353">
          <cell r="D1353" t="str">
            <v>31O8012519</v>
          </cell>
          <cell r="E1353" t="str">
            <v>ống PE80 DISMY phi 20 x 2,0 PN12,5</v>
          </cell>
          <cell r="F1353">
            <v>31120</v>
          </cell>
          <cell r="G1353" t="str">
            <v>HDPEỐng HDPE80</v>
          </cell>
          <cell r="I1353" t="str">
            <v>Ống HDPE80</v>
          </cell>
          <cell r="J1353" t="str">
            <v>HDPE</v>
          </cell>
          <cell r="K1353" t="str">
            <v>Ống HDPE80</v>
          </cell>
          <cell r="M1353" t="str">
            <v>D20 x 2,0 PN12,5</v>
          </cell>
          <cell r="N1353" t="str">
            <v>131120020020</v>
          </cell>
          <cell r="O1353" t="str">
            <v>Ống HDPE80 DISMY PN12,5 D20 x 2,0</v>
          </cell>
          <cell r="P1353" t="str">
            <v>Mét</v>
          </cell>
          <cell r="R1353" t="str">
            <v>O80</v>
          </cell>
          <cell r="S1353" t="str">
            <v>D</v>
          </cell>
          <cell r="T1353" t="str">
            <v>D</v>
          </cell>
          <cell r="U1353">
            <v>12.5</v>
          </cell>
          <cell r="V1353" t="str">
            <v/>
          </cell>
          <cell r="W1353">
            <v>0</v>
          </cell>
          <cell r="X1353">
            <v>20</v>
          </cell>
          <cell r="Y1353">
            <v>20</v>
          </cell>
          <cell r="Z1353" t="str">
            <v>109400020020</v>
          </cell>
          <cell r="AA1353" t="str">
            <v>Ống HDPE80 DISMY PN12,5 D20 x 2,0</v>
          </cell>
          <cell r="AB1353">
            <v>12</v>
          </cell>
          <cell r="AC1353" t="b">
            <v>1</v>
          </cell>
          <cell r="AD1353" t="str">
            <v>O804020020</v>
          </cell>
        </row>
        <row r="1354">
          <cell r="D1354" t="str">
            <v>31O801620.</v>
          </cell>
          <cell r="E1354" t="str">
            <v>ống PE80 DISMY phi 20 x 2,3 PN16</v>
          </cell>
          <cell r="F1354">
            <v>31120</v>
          </cell>
          <cell r="G1354" t="str">
            <v>HDPEỐng HDPE80</v>
          </cell>
          <cell r="I1354" t="str">
            <v>Ống HDPE80</v>
          </cell>
          <cell r="J1354" t="str">
            <v>HDPE</v>
          </cell>
          <cell r="K1354" t="str">
            <v>Ống HDPE80</v>
          </cell>
          <cell r="M1354" t="str">
            <v>D20 x 2,3 PN16</v>
          </cell>
          <cell r="N1354" t="str">
            <v>131120020023</v>
          </cell>
          <cell r="O1354" t="str">
            <v>Ống HDPE80 DISMY PN16 D20 x 2,3</v>
          </cell>
          <cell r="P1354" t="str">
            <v>Mét</v>
          </cell>
          <cell r="R1354" t="str">
            <v>O80</v>
          </cell>
          <cell r="S1354" t="str">
            <v>D</v>
          </cell>
          <cell r="T1354" t="str">
            <v>D</v>
          </cell>
          <cell r="U1354">
            <v>16</v>
          </cell>
          <cell r="V1354" t="str">
            <v/>
          </cell>
          <cell r="W1354">
            <v>0</v>
          </cell>
          <cell r="X1354">
            <v>20</v>
          </cell>
          <cell r="Y1354">
            <v>23</v>
          </cell>
          <cell r="Z1354" t="str">
            <v>109400020023</v>
          </cell>
          <cell r="AA1354" t="str">
            <v>Ống HDPE80 DISMY PN16 D20 x 2,3</v>
          </cell>
          <cell r="AB1354">
            <v>12</v>
          </cell>
          <cell r="AC1354" t="b">
            <v>1</v>
          </cell>
          <cell r="AD1354" t="str">
            <v>O804020023</v>
          </cell>
        </row>
        <row r="1355">
          <cell r="D1355" t="str">
            <v>31O801025.</v>
          </cell>
          <cell r="E1355" t="str">
            <v>ống PE80 DISMY phi 25 x 2,0 PN10</v>
          </cell>
          <cell r="F1355">
            <v>31120</v>
          </cell>
          <cell r="G1355" t="str">
            <v>HDPEỐng HDPE80</v>
          </cell>
          <cell r="I1355" t="str">
            <v>Ống HDPE80</v>
          </cell>
          <cell r="J1355" t="str">
            <v>HDPE</v>
          </cell>
          <cell r="K1355" t="str">
            <v>Ống HDPE80</v>
          </cell>
          <cell r="M1355" t="str">
            <v>D25 x 2,0 PN10</v>
          </cell>
          <cell r="N1355" t="str">
            <v>131120025020</v>
          </cell>
          <cell r="O1355" t="str">
            <v>Ống HDPE80 DISMY PN10 D25 x 2,0</v>
          </cell>
          <cell r="P1355" t="str">
            <v>Mét</v>
          </cell>
          <cell r="R1355" t="str">
            <v>O80</v>
          </cell>
          <cell r="S1355" t="str">
            <v>D</v>
          </cell>
          <cell r="T1355" t="str">
            <v>D</v>
          </cell>
          <cell r="U1355">
            <v>10</v>
          </cell>
          <cell r="V1355" t="str">
            <v/>
          </cell>
          <cell r="W1355">
            <v>0</v>
          </cell>
          <cell r="X1355">
            <v>25</v>
          </cell>
          <cell r="Y1355">
            <v>20</v>
          </cell>
          <cell r="Z1355" t="str">
            <v>109400025020</v>
          </cell>
          <cell r="AA1355" t="str">
            <v>Ống HDPE80 DISMY PN10 D25 x 2,0</v>
          </cell>
          <cell r="AB1355">
            <v>12</v>
          </cell>
          <cell r="AC1355" t="b">
            <v>1</v>
          </cell>
          <cell r="AD1355" t="str">
            <v>O804025020</v>
          </cell>
        </row>
        <row r="1356">
          <cell r="D1356" t="str">
            <v>31O8012525.</v>
          </cell>
          <cell r="E1356" t="str">
            <v>ống PE80 DISMY phi 25 x 2,3 PN12,5</v>
          </cell>
          <cell r="F1356">
            <v>31120</v>
          </cell>
          <cell r="G1356" t="str">
            <v>HDPEỐng HDPE80</v>
          </cell>
          <cell r="I1356" t="str">
            <v>Ống HDPE80</v>
          </cell>
          <cell r="J1356" t="str">
            <v>HDPE</v>
          </cell>
          <cell r="K1356" t="str">
            <v>Ống HDPE80</v>
          </cell>
          <cell r="M1356" t="str">
            <v>D25 x 2,3 PN12,5</v>
          </cell>
          <cell r="N1356" t="str">
            <v>131120025023</v>
          </cell>
          <cell r="O1356" t="str">
            <v>Ống HDPE80 DISMY PN12,5 D25 x 2,3</v>
          </cell>
          <cell r="P1356" t="str">
            <v>Mét</v>
          </cell>
          <cell r="R1356" t="str">
            <v>O80</v>
          </cell>
          <cell r="S1356" t="str">
            <v>D</v>
          </cell>
          <cell r="T1356" t="str">
            <v>D</v>
          </cell>
          <cell r="U1356">
            <v>12.5</v>
          </cell>
          <cell r="V1356" t="str">
            <v/>
          </cell>
          <cell r="W1356">
            <v>0</v>
          </cell>
          <cell r="X1356">
            <v>25</v>
          </cell>
          <cell r="Y1356">
            <v>23</v>
          </cell>
          <cell r="Z1356" t="str">
            <v>109400025023</v>
          </cell>
          <cell r="AA1356" t="str">
            <v>Ống HDPE80 DISMY PN12,5 D25 x 2,3</v>
          </cell>
          <cell r="AB1356">
            <v>12</v>
          </cell>
          <cell r="AC1356" t="b">
            <v>1</v>
          </cell>
          <cell r="AD1356" t="str">
            <v>O804025023</v>
          </cell>
        </row>
        <row r="1357">
          <cell r="D1357" t="str">
            <v>31O801625.</v>
          </cell>
          <cell r="E1357" t="str">
            <v>ống PE80 DISMY phi 25 x 3,0 PN16</v>
          </cell>
          <cell r="F1357">
            <v>31120</v>
          </cell>
          <cell r="G1357" t="str">
            <v>HDPEỐng HDPE80</v>
          </cell>
          <cell r="I1357" t="str">
            <v>Ống HDPE80</v>
          </cell>
          <cell r="J1357" t="str">
            <v>HDPE</v>
          </cell>
          <cell r="K1357" t="str">
            <v>Ống HDPE80</v>
          </cell>
          <cell r="M1357" t="str">
            <v>D25 x 3,0 PN16</v>
          </cell>
          <cell r="N1357" t="str">
            <v>131120025030</v>
          </cell>
          <cell r="O1357" t="str">
            <v>Ống HDPE80 DISMY PN16 D25 x 3,0</v>
          </cell>
          <cell r="P1357" t="str">
            <v>Mét</v>
          </cell>
          <cell r="R1357" t="str">
            <v>O80</v>
          </cell>
          <cell r="S1357" t="str">
            <v>D</v>
          </cell>
          <cell r="T1357" t="str">
            <v>D</v>
          </cell>
          <cell r="U1357">
            <v>16</v>
          </cell>
          <cell r="V1357" t="str">
            <v/>
          </cell>
          <cell r="W1357">
            <v>0</v>
          </cell>
          <cell r="X1357">
            <v>25</v>
          </cell>
          <cell r="Y1357">
            <v>30</v>
          </cell>
          <cell r="Z1357" t="str">
            <v>109400025030</v>
          </cell>
          <cell r="AA1357" t="str">
            <v>Ống HDPE80 DISMY PN16 D25 x 3,0</v>
          </cell>
          <cell r="AB1357">
            <v>12</v>
          </cell>
          <cell r="AC1357" t="b">
            <v>1</v>
          </cell>
          <cell r="AD1357" t="str">
            <v>O804025030</v>
          </cell>
        </row>
        <row r="1358">
          <cell r="D1358" t="str">
            <v>31O80832</v>
          </cell>
          <cell r="E1358" t="str">
            <v>ống PE80 DISMY phi 32 x 2,0 PN8</v>
          </cell>
          <cell r="F1358">
            <v>31120</v>
          </cell>
          <cell r="G1358" t="str">
            <v>HDPEỐng HDPE80</v>
          </cell>
          <cell r="I1358" t="str">
            <v>Ống HDPE80</v>
          </cell>
          <cell r="J1358" t="str">
            <v>HDPE</v>
          </cell>
          <cell r="K1358" t="str">
            <v>Ống HDPE80</v>
          </cell>
          <cell r="M1358" t="str">
            <v>D32 x 2,0 PN8</v>
          </cell>
          <cell r="N1358" t="str">
            <v>131120032020</v>
          </cell>
          <cell r="O1358" t="str">
            <v>Ống HDPE80 DISMY PN8 D32 x 2,0</v>
          </cell>
          <cell r="P1358" t="str">
            <v>Mét</v>
          </cell>
          <cell r="R1358" t="str">
            <v>O80</v>
          </cell>
          <cell r="S1358" t="str">
            <v>D</v>
          </cell>
          <cell r="T1358" t="str">
            <v>D</v>
          </cell>
          <cell r="U1358">
            <v>8</v>
          </cell>
          <cell r="V1358" t="str">
            <v/>
          </cell>
          <cell r="W1358">
            <v>0</v>
          </cell>
          <cell r="X1358">
            <v>32</v>
          </cell>
          <cell r="Y1358">
            <v>20</v>
          </cell>
          <cell r="Z1358" t="str">
            <v>109400032020</v>
          </cell>
          <cell r="AA1358" t="str">
            <v>Ống HDPE80 DISMY PN8 D32 x 2,0</v>
          </cell>
          <cell r="AB1358">
            <v>12</v>
          </cell>
          <cell r="AC1358" t="b">
            <v>1</v>
          </cell>
          <cell r="AD1358" t="str">
            <v>O804032020</v>
          </cell>
        </row>
        <row r="1359">
          <cell r="D1359" t="str">
            <v>31O801032</v>
          </cell>
          <cell r="E1359" t="str">
            <v>ống PE80 DISMY phi 32 x 2,4 PN10</v>
          </cell>
          <cell r="F1359">
            <v>31120</v>
          </cell>
          <cell r="G1359" t="str">
            <v>HDPEỐng HDPE80</v>
          </cell>
          <cell r="I1359" t="str">
            <v>Ống HDPE80</v>
          </cell>
          <cell r="J1359" t="str">
            <v>HDPE</v>
          </cell>
          <cell r="K1359" t="str">
            <v>Ống HDPE80</v>
          </cell>
          <cell r="M1359" t="str">
            <v>D32 x 2,4 PN10</v>
          </cell>
          <cell r="N1359" t="str">
            <v>131120032024</v>
          </cell>
          <cell r="O1359" t="str">
            <v>Ống HDPE80 DISMY PN10 D32 x 2,4</v>
          </cell>
          <cell r="P1359" t="str">
            <v>Mét</v>
          </cell>
          <cell r="R1359" t="str">
            <v>O80</v>
          </cell>
          <cell r="S1359" t="str">
            <v>D</v>
          </cell>
          <cell r="T1359" t="str">
            <v>D</v>
          </cell>
          <cell r="U1359">
            <v>10</v>
          </cell>
          <cell r="V1359" t="str">
            <v/>
          </cell>
          <cell r="W1359">
            <v>0</v>
          </cell>
          <cell r="X1359">
            <v>32</v>
          </cell>
          <cell r="Y1359">
            <v>24</v>
          </cell>
          <cell r="Z1359" t="str">
            <v>109400032024</v>
          </cell>
          <cell r="AA1359" t="str">
            <v>Ống HDPE80 DISMY PN10 D32 x 2,4</v>
          </cell>
          <cell r="AB1359">
            <v>12</v>
          </cell>
          <cell r="AC1359" t="b">
            <v>1</v>
          </cell>
          <cell r="AD1359" t="str">
            <v>O804032024</v>
          </cell>
        </row>
        <row r="1360">
          <cell r="D1360" t="str">
            <v>31O8012532</v>
          </cell>
          <cell r="E1360" t="str">
            <v>ống PE80 DISMY phi 32 x 3,0 PN12,5</v>
          </cell>
          <cell r="F1360">
            <v>31120</v>
          </cell>
          <cell r="G1360" t="str">
            <v>HDPEỐng HDPE80</v>
          </cell>
          <cell r="I1360" t="str">
            <v>Ống HDPE80</v>
          </cell>
          <cell r="J1360" t="str">
            <v>HDPE</v>
          </cell>
          <cell r="K1360" t="str">
            <v>Ống HDPE80</v>
          </cell>
          <cell r="M1360" t="str">
            <v>D32 x 3,0 PN12,5</v>
          </cell>
          <cell r="N1360" t="str">
            <v>131120032030</v>
          </cell>
          <cell r="O1360" t="str">
            <v>Ống HDPE80 DISMY PN12,5 D32 x 3,0</v>
          </cell>
          <cell r="P1360" t="str">
            <v>Mét</v>
          </cell>
          <cell r="R1360" t="str">
            <v>O80</v>
          </cell>
          <cell r="S1360" t="str">
            <v>D</v>
          </cell>
          <cell r="T1360" t="str">
            <v>D</v>
          </cell>
          <cell r="U1360">
            <v>12.5</v>
          </cell>
          <cell r="V1360" t="str">
            <v/>
          </cell>
          <cell r="W1360">
            <v>0</v>
          </cell>
          <cell r="X1360">
            <v>32</v>
          </cell>
          <cell r="Y1360">
            <v>30</v>
          </cell>
          <cell r="Z1360" t="str">
            <v>109400032030</v>
          </cell>
          <cell r="AA1360" t="str">
            <v>Ống HDPE80 DISMY PN12,5 D32 x 3,0</v>
          </cell>
          <cell r="AB1360">
            <v>12</v>
          </cell>
          <cell r="AC1360" t="b">
            <v>1</v>
          </cell>
          <cell r="AD1360" t="str">
            <v>O804032030</v>
          </cell>
        </row>
        <row r="1361">
          <cell r="D1361" t="str">
            <v>31O801632</v>
          </cell>
          <cell r="E1361" t="str">
            <v>ống PE80 DISMY phi 32 x 3,6 PN16</v>
          </cell>
          <cell r="F1361">
            <v>31120</v>
          </cell>
          <cell r="G1361" t="str">
            <v>HDPEỐng HDPE80</v>
          </cell>
          <cell r="I1361" t="str">
            <v>Ống HDPE80</v>
          </cell>
          <cell r="J1361" t="str">
            <v>HDPE</v>
          </cell>
          <cell r="K1361" t="str">
            <v>Ống HDPE80</v>
          </cell>
          <cell r="M1361" t="str">
            <v>D32 x 3,6 PN16</v>
          </cell>
          <cell r="N1361" t="str">
            <v>131120032036</v>
          </cell>
          <cell r="O1361" t="str">
            <v>Ống HDPE80 DISMY PN16 D32 x 3,6</v>
          </cell>
          <cell r="P1361" t="str">
            <v>Mét</v>
          </cell>
          <cell r="R1361" t="str">
            <v>O80</v>
          </cell>
          <cell r="S1361" t="str">
            <v>D</v>
          </cell>
          <cell r="T1361" t="str">
            <v>D</v>
          </cell>
          <cell r="U1361">
            <v>16</v>
          </cell>
          <cell r="V1361" t="str">
            <v/>
          </cell>
          <cell r="W1361">
            <v>0</v>
          </cell>
          <cell r="X1361">
            <v>32</v>
          </cell>
          <cell r="Y1361">
            <v>36</v>
          </cell>
          <cell r="Z1361" t="str">
            <v>109400032036</v>
          </cell>
          <cell r="AA1361" t="str">
            <v>Ống HDPE80 DISMY PN16 D32 x 3,6</v>
          </cell>
          <cell r="AB1361">
            <v>12</v>
          </cell>
          <cell r="AC1361" t="b">
            <v>1</v>
          </cell>
          <cell r="AD1361" t="str">
            <v>O804032036</v>
          </cell>
        </row>
        <row r="1362">
          <cell r="D1362" t="str">
            <v>31O80640.</v>
          </cell>
          <cell r="E1362" t="str">
            <v>ống PE80 DISMY phi 40 x 2,0 PN6</v>
          </cell>
          <cell r="F1362">
            <v>31120</v>
          </cell>
          <cell r="G1362" t="str">
            <v>HDPEỐng HDPE80</v>
          </cell>
          <cell r="I1362" t="str">
            <v>Ống HDPE80</v>
          </cell>
          <cell r="J1362" t="str">
            <v>HDPE</v>
          </cell>
          <cell r="K1362" t="str">
            <v>Ống HDPE80</v>
          </cell>
          <cell r="M1362" t="str">
            <v>D40 x 2,0 PN6</v>
          </cell>
          <cell r="N1362" t="str">
            <v>131120040020</v>
          </cell>
          <cell r="O1362" t="str">
            <v>Ống HDPE80 DISMY PN6 D40 x 2,0</v>
          </cell>
          <cell r="P1362" t="str">
            <v>Mét</v>
          </cell>
          <cell r="R1362" t="str">
            <v>O80</v>
          </cell>
          <cell r="S1362" t="str">
            <v>D</v>
          </cell>
          <cell r="T1362" t="str">
            <v>D</v>
          </cell>
          <cell r="U1362">
            <v>6</v>
          </cell>
          <cell r="V1362" t="str">
            <v/>
          </cell>
          <cell r="W1362">
            <v>0</v>
          </cell>
          <cell r="X1362">
            <v>40</v>
          </cell>
          <cell r="Y1362">
            <v>20</v>
          </cell>
          <cell r="Z1362" t="str">
            <v>109400040020</v>
          </cell>
          <cell r="AA1362" t="str">
            <v>Ống HDPE80 DISMY PN6 D40 x 2,0</v>
          </cell>
          <cell r="AB1362">
            <v>12</v>
          </cell>
          <cell r="AC1362" t="b">
            <v>1</v>
          </cell>
          <cell r="AD1362" t="str">
            <v>O804040020</v>
          </cell>
        </row>
        <row r="1363">
          <cell r="D1363" t="str">
            <v>31O80840.</v>
          </cell>
          <cell r="E1363" t="str">
            <v>ống PE80 DISMY phi 40 x 2,4 PN8</v>
          </cell>
          <cell r="F1363">
            <v>31120</v>
          </cell>
          <cell r="G1363" t="str">
            <v>HDPEỐng HDPE80</v>
          </cell>
          <cell r="I1363" t="str">
            <v>Ống HDPE80</v>
          </cell>
          <cell r="J1363" t="str">
            <v>HDPE</v>
          </cell>
          <cell r="K1363" t="str">
            <v>Ống HDPE80</v>
          </cell>
          <cell r="M1363" t="str">
            <v>D40 x 2,4 PN8</v>
          </cell>
          <cell r="N1363" t="str">
            <v>131120040024</v>
          </cell>
          <cell r="O1363" t="str">
            <v>Ống HDPE80 DISMY PN8 D40 x 2,4</v>
          </cell>
          <cell r="P1363" t="str">
            <v>Mét</v>
          </cell>
          <cell r="R1363" t="str">
            <v>O80</v>
          </cell>
          <cell r="S1363" t="str">
            <v>D</v>
          </cell>
          <cell r="T1363" t="str">
            <v>D</v>
          </cell>
          <cell r="U1363">
            <v>8</v>
          </cell>
          <cell r="V1363" t="str">
            <v/>
          </cell>
          <cell r="W1363">
            <v>0</v>
          </cell>
          <cell r="X1363">
            <v>40</v>
          </cell>
          <cell r="Y1363">
            <v>24</v>
          </cell>
          <cell r="Z1363" t="str">
            <v>109400040024</v>
          </cell>
          <cell r="AA1363" t="str">
            <v>Ống HDPE80 DISMY PN8 D40 x 2,4</v>
          </cell>
          <cell r="AB1363">
            <v>12</v>
          </cell>
          <cell r="AC1363" t="b">
            <v>1</v>
          </cell>
          <cell r="AD1363" t="str">
            <v>O804040024</v>
          </cell>
        </row>
        <row r="1364">
          <cell r="D1364" t="str">
            <v>31O801040.</v>
          </cell>
          <cell r="E1364" t="str">
            <v>ống PE80 DISMY phi 40 x 3,0 PN10</v>
          </cell>
          <cell r="F1364">
            <v>31120</v>
          </cell>
          <cell r="G1364" t="str">
            <v>HDPEỐng HDPE80</v>
          </cell>
          <cell r="I1364" t="str">
            <v>Ống HDPE80</v>
          </cell>
          <cell r="J1364" t="str">
            <v>HDPE</v>
          </cell>
          <cell r="K1364" t="str">
            <v>Ống HDPE80</v>
          </cell>
          <cell r="M1364" t="str">
            <v>D40 x 3,0 PN10</v>
          </cell>
          <cell r="N1364" t="str">
            <v>131120040030</v>
          </cell>
          <cell r="O1364" t="str">
            <v>Ống HDPE80 DISMY PN10 D40 x 3,0</v>
          </cell>
          <cell r="P1364" t="str">
            <v>Mét</v>
          </cell>
          <cell r="R1364" t="str">
            <v>O80</v>
          </cell>
          <cell r="S1364" t="str">
            <v>D</v>
          </cell>
          <cell r="T1364" t="str">
            <v>D</v>
          </cell>
          <cell r="U1364">
            <v>10</v>
          </cell>
          <cell r="V1364" t="str">
            <v/>
          </cell>
          <cell r="W1364">
            <v>0</v>
          </cell>
          <cell r="X1364">
            <v>40</v>
          </cell>
          <cell r="Y1364">
            <v>30</v>
          </cell>
          <cell r="Z1364" t="str">
            <v>109400040030</v>
          </cell>
          <cell r="AA1364" t="str">
            <v>Ống HDPE80 DISMY PN10 D40 x 3,0</v>
          </cell>
          <cell r="AB1364">
            <v>12</v>
          </cell>
          <cell r="AC1364" t="b">
            <v>1</v>
          </cell>
          <cell r="AD1364" t="str">
            <v>O804040030</v>
          </cell>
        </row>
        <row r="1365">
          <cell r="D1365" t="str">
            <v>31O8012540.</v>
          </cell>
          <cell r="E1365" t="str">
            <v>ống PE80 DISMY phi 40 x 3,7 PN12,5</v>
          </cell>
          <cell r="F1365">
            <v>31120</v>
          </cell>
          <cell r="G1365" t="str">
            <v>HDPEỐng HDPE80</v>
          </cell>
          <cell r="I1365" t="str">
            <v>Ống HDPE80</v>
          </cell>
          <cell r="J1365" t="str">
            <v>HDPE</v>
          </cell>
          <cell r="K1365" t="str">
            <v>Ống HDPE80</v>
          </cell>
          <cell r="M1365" t="str">
            <v>D40 x 3,7 PN12,5</v>
          </cell>
          <cell r="N1365" t="str">
            <v>131120040037</v>
          </cell>
          <cell r="O1365" t="str">
            <v>Ống HDPE80 DISMY PN12,5 D40 x 3,7</v>
          </cell>
          <cell r="P1365" t="str">
            <v>Mét</v>
          </cell>
          <cell r="R1365" t="str">
            <v>O80</v>
          </cell>
          <cell r="S1365" t="str">
            <v>D</v>
          </cell>
          <cell r="T1365" t="str">
            <v>D</v>
          </cell>
          <cell r="U1365">
            <v>12.5</v>
          </cell>
          <cell r="V1365" t="str">
            <v/>
          </cell>
          <cell r="W1365">
            <v>0</v>
          </cell>
          <cell r="X1365">
            <v>40</v>
          </cell>
          <cell r="Y1365">
            <v>37</v>
          </cell>
          <cell r="Z1365" t="str">
            <v>109400040037</v>
          </cell>
          <cell r="AA1365" t="str">
            <v>Ống HDPE80 DISMY PN12,5 D40 x 3,7</v>
          </cell>
          <cell r="AB1365">
            <v>12</v>
          </cell>
          <cell r="AC1365" t="b">
            <v>1</v>
          </cell>
          <cell r="AD1365" t="str">
            <v>O804040037</v>
          </cell>
        </row>
        <row r="1366">
          <cell r="D1366" t="str">
            <v>31O801640.</v>
          </cell>
          <cell r="E1366" t="str">
            <v>ống PE80 DISMY phi 40 x 4,5 PN16</v>
          </cell>
          <cell r="F1366">
            <v>31120</v>
          </cell>
          <cell r="G1366" t="str">
            <v>HDPEỐng HDPE80</v>
          </cell>
          <cell r="I1366" t="str">
            <v>Ống HDPE80</v>
          </cell>
          <cell r="J1366" t="str">
            <v>HDPE</v>
          </cell>
          <cell r="K1366" t="str">
            <v>Ống HDPE80</v>
          </cell>
          <cell r="M1366" t="str">
            <v>D40 x 4,5 PN16</v>
          </cell>
          <cell r="N1366" t="str">
            <v>131120040045</v>
          </cell>
          <cell r="O1366" t="str">
            <v>Ống HDPE80 DISMY PN16 D40 x 4,5</v>
          </cell>
          <cell r="P1366" t="str">
            <v>Mét</v>
          </cell>
          <cell r="R1366" t="str">
            <v>O80</v>
          </cell>
          <cell r="S1366" t="str">
            <v>D</v>
          </cell>
          <cell r="T1366" t="str">
            <v>D</v>
          </cell>
          <cell r="U1366">
            <v>16</v>
          </cell>
          <cell r="V1366" t="str">
            <v/>
          </cell>
          <cell r="W1366">
            <v>0</v>
          </cell>
          <cell r="X1366">
            <v>40</v>
          </cell>
          <cell r="Y1366">
            <v>45</v>
          </cell>
          <cell r="Z1366" t="str">
            <v>109400040045</v>
          </cell>
          <cell r="AA1366" t="str">
            <v>Ống HDPE80 DISMY PN16 D40 x 4,5</v>
          </cell>
          <cell r="AB1366">
            <v>12</v>
          </cell>
          <cell r="AC1366" t="b">
            <v>1</v>
          </cell>
          <cell r="AD1366" t="str">
            <v>O804040045</v>
          </cell>
        </row>
        <row r="1367">
          <cell r="D1367" t="str">
            <v>31O80650.</v>
          </cell>
          <cell r="E1367" t="str">
            <v>ống PE80 DISMY phi 50 x 2,4 PN6</v>
          </cell>
          <cell r="F1367">
            <v>31120</v>
          </cell>
          <cell r="G1367" t="str">
            <v>HDPEỐng HDPE80</v>
          </cell>
          <cell r="I1367" t="str">
            <v>Ống HDPE80</v>
          </cell>
          <cell r="J1367" t="str">
            <v>HDPE</v>
          </cell>
          <cell r="K1367" t="str">
            <v>Ống HDPE80</v>
          </cell>
          <cell r="M1367" t="str">
            <v>D50 x 2,4 PN6</v>
          </cell>
          <cell r="N1367" t="str">
            <v>131120050024</v>
          </cell>
          <cell r="O1367" t="str">
            <v>Ống HDPE80 DISMY PN6 D50 x 2,4</v>
          </cell>
          <cell r="P1367" t="str">
            <v>Mét</v>
          </cell>
          <cell r="R1367" t="str">
            <v>O80</v>
          </cell>
          <cell r="S1367" t="str">
            <v>D</v>
          </cell>
          <cell r="T1367" t="str">
            <v>D</v>
          </cell>
          <cell r="U1367">
            <v>6</v>
          </cell>
          <cell r="V1367" t="str">
            <v/>
          </cell>
          <cell r="W1367">
            <v>0</v>
          </cell>
          <cell r="X1367">
            <v>50</v>
          </cell>
          <cell r="Y1367">
            <v>24</v>
          </cell>
          <cell r="Z1367" t="str">
            <v>109400050024</v>
          </cell>
          <cell r="AA1367" t="str">
            <v>Ống HDPE80 DISMY PN6 D50 x 2,4</v>
          </cell>
          <cell r="AB1367">
            <v>12</v>
          </cell>
          <cell r="AC1367" t="b">
            <v>1</v>
          </cell>
          <cell r="AD1367" t="str">
            <v>O804050024</v>
          </cell>
        </row>
        <row r="1368">
          <cell r="D1368" t="str">
            <v>31O80850.</v>
          </cell>
          <cell r="E1368" t="str">
            <v>ống PE80 DISMY phi 50 x 3,0 PN8</v>
          </cell>
          <cell r="F1368">
            <v>31120</v>
          </cell>
          <cell r="G1368" t="str">
            <v>HDPEỐng HDPE80</v>
          </cell>
          <cell r="I1368" t="str">
            <v>Ống HDPE80</v>
          </cell>
          <cell r="J1368" t="str">
            <v>HDPE</v>
          </cell>
          <cell r="K1368" t="str">
            <v>Ống HDPE80</v>
          </cell>
          <cell r="M1368" t="str">
            <v>D50 x 3,0 PN8</v>
          </cell>
          <cell r="N1368" t="str">
            <v>131120050030</v>
          </cell>
          <cell r="O1368" t="str">
            <v>Ống HDPE80 DISMY PN8 D50 x 3,0</v>
          </cell>
          <cell r="P1368" t="str">
            <v>Mét</v>
          </cell>
          <cell r="R1368" t="str">
            <v>O80</v>
          </cell>
          <cell r="S1368" t="str">
            <v>D</v>
          </cell>
          <cell r="T1368" t="str">
            <v>D</v>
          </cell>
          <cell r="U1368">
            <v>8</v>
          </cell>
          <cell r="V1368" t="str">
            <v/>
          </cell>
          <cell r="W1368">
            <v>0</v>
          </cell>
          <cell r="X1368">
            <v>50</v>
          </cell>
          <cell r="Y1368">
            <v>30</v>
          </cell>
          <cell r="Z1368" t="str">
            <v>109400050030</v>
          </cell>
          <cell r="AA1368" t="str">
            <v>Ống HDPE80 DISMY PN8 D50 x 3,0</v>
          </cell>
          <cell r="AB1368">
            <v>12</v>
          </cell>
          <cell r="AC1368" t="b">
            <v>1</v>
          </cell>
          <cell r="AD1368" t="str">
            <v>O804050030</v>
          </cell>
        </row>
        <row r="1369">
          <cell r="D1369" t="str">
            <v>31O801050.</v>
          </cell>
          <cell r="E1369" t="str">
            <v>ống PE80 DISMY phi 50 x 3,7 PN10</v>
          </cell>
          <cell r="F1369">
            <v>31120</v>
          </cell>
          <cell r="G1369" t="str">
            <v>HDPEỐng HDPE80</v>
          </cell>
          <cell r="I1369" t="str">
            <v>Ống HDPE80</v>
          </cell>
          <cell r="J1369" t="str">
            <v>HDPE</v>
          </cell>
          <cell r="K1369" t="str">
            <v>Ống HDPE80</v>
          </cell>
          <cell r="M1369" t="str">
            <v>D50 x 3,7 PN10</v>
          </cell>
          <cell r="N1369" t="str">
            <v>131120050037</v>
          </cell>
          <cell r="O1369" t="str">
            <v>Ống HDPE80 DISMY PN10 D50 x 3,7</v>
          </cell>
          <cell r="P1369" t="str">
            <v>Mét</v>
          </cell>
          <cell r="R1369" t="str">
            <v>O80</v>
          </cell>
          <cell r="S1369" t="str">
            <v>D</v>
          </cell>
          <cell r="T1369" t="str">
            <v>D</v>
          </cell>
          <cell r="U1369">
            <v>10</v>
          </cell>
          <cell r="V1369" t="str">
            <v/>
          </cell>
          <cell r="W1369">
            <v>0</v>
          </cell>
          <cell r="X1369">
            <v>50</v>
          </cell>
          <cell r="Y1369">
            <v>37</v>
          </cell>
          <cell r="Z1369" t="str">
            <v>109400050037</v>
          </cell>
          <cell r="AA1369" t="str">
            <v>Ống HDPE80 DISMY PN10 D50 x 3,7</v>
          </cell>
          <cell r="AB1369">
            <v>12</v>
          </cell>
          <cell r="AC1369" t="b">
            <v>1</v>
          </cell>
          <cell r="AD1369" t="str">
            <v>O804050037</v>
          </cell>
        </row>
        <row r="1370">
          <cell r="D1370" t="str">
            <v>31O8012550.</v>
          </cell>
          <cell r="E1370" t="str">
            <v>ống PE80 DISMY phi 50 x 4,6 PN12,5</v>
          </cell>
          <cell r="F1370">
            <v>31120</v>
          </cell>
          <cell r="G1370" t="str">
            <v>HDPEỐng HDPE80</v>
          </cell>
          <cell r="I1370" t="str">
            <v>Ống HDPE80</v>
          </cell>
          <cell r="J1370" t="str">
            <v>HDPE</v>
          </cell>
          <cell r="K1370" t="str">
            <v>Ống HDPE80</v>
          </cell>
          <cell r="M1370" t="str">
            <v>D50 x 4,6 PN12,5</v>
          </cell>
          <cell r="N1370" t="str">
            <v>131120050046</v>
          </cell>
          <cell r="O1370" t="str">
            <v>Ống HDPE80 DISMY PN12,5 D50 x 4,6</v>
          </cell>
          <cell r="P1370" t="str">
            <v>Mét</v>
          </cell>
          <cell r="R1370" t="str">
            <v>O80</v>
          </cell>
          <cell r="S1370" t="str">
            <v>D</v>
          </cell>
          <cell r="T1370" t="str">
            <v>D</v>
          </cell>
          <cell r="U1370">
            <v>12.5</v>
          </cell>
          <cell r="V1370" t="str">
            <v/>
          </cell>
          <cell r="W1370">
            <v>0</v>
          </cell>
          <cell r="X1370">
            <v>50</v>
          </cell>
          <cell r="Y1370">
            <v>46</v>
          </cell>
          <cell r="Z1370" t="str">
            <v>109400050046</v>
          </cell>
          <cell r="AA1370" t="str">
            <v>Ống HDPE80 DISMY PN12,5 D50 x 4,6</v>
          </cell>
          <cell r="AB1370">
            <v>12</v>
          </cell>
          <cell r="AC1370" t="b">
            <v>1</v>
          </cell>
          <cell r="AD1370" t="str">
            <v>O804050046</v>
          </cell>
        </row>
        <row r="1371">
          <cell r="D1371" t="str">
            <v>31O801650.</v>
          </cell>
          <cell r="E1371" t="str">
            <v>ống PE80 DISMY phi 50 x 5,6 PN16</v>
          </cell>
          <cell r="F1371">
            <v>31120</v>
          </cell>
          <cell r="G1371" t="str">
            <v>HDPEỐng HDPE80</v>
          </cell>
          <cell r="I1371" t="str">
            <v>Ống HDPE80</v>
          </cell>
          <cell r="J1371" t="str">
            <v>HDPE</v>
          </cell>
          <cell r="K1371" t="str">
            <v>Ống HDPE80</v>
          </cell>
          <cell r="M1371" t="str">
            <v>D50 x 5,6 PN16</v>
          </cell>
          <cell r="N1371" t="str">
            <v>131120050056</v>
          </cell>
          <cell r="O1371" t="str">
            <v>Ống HDPE80 DISMY PN16 D50 x 5,6</v>
          </cell>
          <cell r="P1371" t="str">
            <v>Mét</v>
          </cell>
          <cell r="R1371" t="str">
            <v>O80</v>
          </cell>
          <cell r="S1371" t="str">
            <v>D</v>
          </cell>
          <cell r="T1371" t="str">
            <v>D</v>
          </cell>
          <cell r="U1371">
            <v>16</v>
          </cell>
          <cell r="V1371" t="str">
            <v/>
          </cell>
          <cell r="W1371">
            <v>0</v>
          </cell>
          <cell r="X1371">
            <v>50</v>
          </cell>
          <cell r="Y1371">
            <v>56</v>
          </cell>
          <cell r="Z1371" t="str">
            <v>109400050056</v>
          </cell>
          <cell r="AA1371" t="str">
            <v>Ống HDPE80 DISMY PN16 D50 x 5,6</v>
          </cell>
          <cell r="AB1371">
            <v>12</v>
          </cell>
          <cell r="AC1371" t="b">
            <v>1</v>
          </cell>
          <cell r="AD1371" t="str">
            <v>O804050056</v>
          </cell>
        </row>
        <row r="1372">
          <cell r="D1372" t="str">
            <v>31O80663.</v>
          </cell>
          <cell r="E1372" t="str">
            <v>ống PE80 DISMY phi 63 x 3,0 PN6</v>
          </cell>
          <cell r="F1372">
            <v>31120</v>
          </cell>
          <cell r="G1372" t="str">
            <v>HDPEỐng HDPE80</v>
          </cell>
          <cell r="I1372" t="str">
            <v>Ống HDPE80</v>
          </cell>
          <cell r="J1372" t="str">
            <v>HDPE</v>
          </cell>
          <cell r="K1372" t="str">
            <v>Ống HDPE80</v>
          </cell>
          <cell r="M1372" t="str">
            <v>D63 x 3,0 PN6</v>
          </cell>
          <cell r="N1372" t="str">
            <v>131120063030</v>
          </cell>
          <cell r="O1372" t="str">
            <v>Ống HDPE80 DISMY PN6 D63 x 3,0</v>
          </cell>
          <cell r="P1372" t="str">
            <v>Mét</v>
          </cell>
          <cell r="R1372" t="str">
            <v>O80</v>
          </cell>
          <cell r="S1372" t="str">
            <v>D</v>
          </cell>
          <cell r="T1372" t="str">
            <v>D</v>
          </cell>
          <cell r="U1372">
            <v>6</v>
          </cell>
          <cell r="V1372" t="str">
            <v/>
          </cell>
          <cell r="W1372">
            <v>0</v>
          </cell>
          <cell r="X1372">
            <v>63</v>
          </cell>
          <cell r="Y1372">
            <v>30</v>
          </cell>
          <cell r="Z1372" t="str">
            <v>109400063030</v>
          </cell>
          <cell r="AA1372" t="str">
            <v>Ống HDPE80 DISMY PN6 D63 x 3,0</v>
          </cell>
          <cell r="AB1372">
            <v>12</v>
          </cell>
          <cell r="AC1372" t="b">
            <v>1</v>
          </cell>
          <cell r="AD1372" t="str">
            <v>O804063030</v>
          </cell>
        </row>
        <row r="1373">
          <cell r="D1373" t="str">
            <v>31O80863.</v>
          </cell>
          <cell r="E1373" t="str">
            <v>ống PE80 DISMY phi 63 x 3,8 PN8</v>
          </cell>
          <cell r="F1373">
            <v>31120</v>
          </cell>
          <cell r="G1373" t="str">
            <v>HDPEỐng HDPE80</v>
          </cell>
          <cell r="I1373" t="str">
            <v>Ống HDPE80</v>
          </cell>
          <cell r="J1373" t="str">
            <v>HDPE</v>
          </cell>
          <cell r="K1373" t="str">
            <v>Ống HDPE80</v>
          </cell>
          <cell r="M1373" t="str">
            <v>D63 x 3,8 PN8</v>
          </cell>
          <cell r="N1373" t="str">
            <v>131120063038</v>
          </cell>
          <cell r="O1373" t="str">
            <v>Ống HDPE80 DISMY PN8 D63 x 3,8</v>
          </cell>
          <cell r="P1373" t="str">
            <v>Mét</v>
          </cell>
          <cell r="R1373" t="str">
            <v>O80</v>
          </cell>
          <cell r="S1373" t="str">
            <v>D</v>
          </cell>
          <cell r="T1373" t="str">
            <v>D</v>
          </cell>
          <cell r="U1373">
            <v>8</v>
          </cell>
          <cell r="V1373" t="str">
            <v/>
          </cell>
          <cell r="W1373">
            <v>0</v>
          </cell>
          <cell r="X1373">
            <v>63</v>
          </cell>
          <cell r="Y1373">
            <v>38</v>
          </cell>
          <cell r="Z1373" t="str">
            <v>109400063038</v>
          </cell>
          <cell r="AA1373" t="str">
            <v>Ống HDPE80 DISMY PN8 D63 x 3,8</v>
          </cell>
          <cell r="AB1373">
            <v>12</v>
          </cell>
          <cell r="AC1373" t="b">
            <v>1</v>
          </cell>
          <cell r="AD1373" t="str">
            <v>O804063038</v>
          </cell>
        </row>
        <row r="1374">
          <cell r="D1374" t="str">
            <v>31O801063.</v>
          </cell>
          <cell r="E1374" t="str">
            <v>ống PE80 DISMY phi 63 x 4,7 PN10</v>
          </cell>
          <cell r="F1374">
            <v>31120</v>
          </cell>
          <cell r="G1374" t="str">
            <v>HDPEỐng HDPE80</v>
          </cell>
          <cell r="I1374" t="str">
            <v>Ống HDPE80</v>
          </cell>
          <cell r="J1374" t="str">
            <v>HDPE</v>
          </cell>
          <cell r="K1374" t="str">
            <v>Ống HDPE80</v>
          </cell>
          <cell r="M1374" t="str">
            <v>D63 x 4,7 PN10</v>
          </cell>
          <cell r="N1374" t="str">
            <v>131120063047</v>
          </cell>
          <cell r="O1374" t="str">
            <v>Ống HDPE80 DISMY PN10 D63 x 4,7</v>
          </cell>
          <cell r="P1374" t="str">
            <v>Mét</v>
          </cell>
          <cell r="R1374" t="str">
            <v>O80</v>
          </cell>
          <cell r="S1374" t="str">
            <v>D</v>
          </cell>
          <cell r="T1374" t="str">
            <v>D</v>
          </cell>
          <cell r="U1374">
            <v>10</v>
          </cell>
          <cell r="V1374" t="str">
            <v/>
          </cell>
          <cell r="W1374">
            <v>0</v>
          </cell>
          <cell r="X1374">
            <v>63</v>
          </cell>
          <cell r="Y1374">
            <v>47</v>
          </cell>
          <cell r="Z1374" t="str">
            <v>109400063047</v>
          </cell>
          <cell r="AA1374" t="str">
            <v>Ống HDPE80 DISMY PN10 D63 x 4,7</v>
          </cell>
          <cell r="AB1374">
            <v>12</v>
          </cell>
          <cell r="AC1374" t="b">
            <v>1</v>
          </cell>
          <cell r="AD1374" t="str">
            <v>O804063047</v>
          </cell>
        </row>
        <row r="1375">
          <cell r="D1375" t="str">
            <v>31O8012563.</v>
          </cell>
          <cell r="E1375" t="str">
            <v>ống PE80 DISMY phi 63 x 5,8 PN12,5</v>
          </cell>
          <cell r="F1375">
            <v>31120</v>
          </cell>
          <cell r="G1375" t="str">
            <v>HDPEỐng HDPE80</v>
          </cell>
          <cell r="I1375" t="str">
            <v>Ống HDPE80</v>
          </cell>
          <cell r="J1375" t="str">
            <v>HDPE</v>
          </cell>
          <cell r="K1375" t="str">
            <v>Ống HDPE80</v>
          </cell>
          <cell r="M1375" t="str">
            <v>D63 x 5,8 PN12,5</v>
          </cell>
          <cell r="N1375" t="str">
            <v>131120063058</v>
          </cell>
          <cell r="O1375" t="str">
            <v>Ống HDPE80 DISMY PN12,5 D63 x 5,8</v>
          </cell>
          <cell r="P1375" t="str">
            <v>Mét</v>
          </cell>
          <cell r="R1375" t="str">
            <v>O80</v>
          </cell>
          <cell r="S1375" t="str">
            <v>D</v>
          </cell>
          <cell r="T1375" t="str">
            <v>D</v>
          </cell>
          <cell r="U1375">
            <v>12.5</v>
          </cell>
          <cell r="V1375" t="str">
            <v/>
          </cell>
          <cell r="W1375">
            <v>0</v>
          </cell>
          <cell r="X1375">
            <v>63</v>
          </cell>
          <cell r="Y1375">
            <v>58</v>
          </cell>
          <cell r="Z1375" t="str">
            <v>109400063058</v>
          </cell>
          <cell r="AA1375" t="str">
            <v>Ống HDPE80 DISMY PN12,5 D63 x 5,8</v>
          </cell>
          <cell r="AB1375">
            <v>12</v>
          </cell>
          <cell r="AC1375" t="b">
            <v>1</v>
          </cell>
          <cell r="AD1375" t="str">
            <v>O804063058</v>
          </cell>
        </row>
        <row r="1376">
          <cell r="D1376" t="str">
            <v>31O801663</v>
          </cell>
          <cell r="E1376" t="str">
            <v>ống PE80 DISMY phi 63 x 7,1 PN16</v>
          </cell>
          <cell r="F1376">
            <v>31120</v>
          </cell>
          <cell r="G1376" t="str">
            <v>HDPEỐng HDPE80</v>
          </cell>
          <cell r="I1376" t="str">
            <v>Ống HDPE80</v>
          </cell>
          <cell r="J1376" t="str">
            <v>HDPE</v>
          </cell>
          <cell r="K1376" t="str">
            <v>Ống HDPE80</v>
          </cell>
          <cell r="M1376" t="str">
            <v>D63 x 7,1 PN16</v>
          </cell>
          <cell r="N1376" t="str">
            <v>131120063071</v>
          </cell>
          <cell r="O1376" t="str">
            <v>Ống HDPE80 DISMY PN16 D63 x 7,1</v>
          </cell>
          <cell r="P1376" t="str">
            <v>Mét</v>
          </cell>
          <cell r="R1376" t="str">
            <v>O80</v>
          </cell>
          <cell r="S1376" t="str">
            <v>D</v>
          </cell>
          <cell r="T1376" t="str">
            <v>D</v>
          </cell>
          <cell r="U1376">
            <v>16</v>
          </cell>
          <cell r="V1376" t="str">
            <v/>
          </cell>
          <cell r="W1376">
            <v>0</v>
          </cell>
          <cell r="X1376">
            <v>63</v>
          </cell>
          <cell r="Y1376">
            <v>71</v>
          </cell>
          <cell r="Z1376" t="str">
            <v>109400063071</v>
          </cell>
          <cell r="AA1376" t="str">
            <v>Ống HDPE80 DISMY PN16 D63 x 7,1</v>
          </cell>
          <cell r="AB1376">
            <v>12</v>
          </cell>
          <cell r="AC1376" t="b">
            <v>1</v>
          </cell>
          <cell r="AD1376" t="str">
            <v>O804063071</v>
          </cell>
        </row>
        <row r="1377">
          <cell r="D1377" t="str">
            <v>31O80675</v>
          </cell>
          <cell r="E1377" t="str">
            <v>ống PE80 DISMY phi 75 x 3,6 PN6</v>
          </cell>
          <cell r="F1377">
            <v>31120</v>
          </cell>
          <cell r="G1377" t="str">
            <v>HDPEỐng HDPE80</v>
          </cell>
          <cell r="I1377" t="str">
            <v>Ống HDPE80</v>
          </cell>
          <cell r="J1377" t="str">
            <v>HDPE</v>
          </cell>
          <cell r="K1377" t="str">
            <v>Ống HDPE80</v>
          </cell>
          <cell r="M1377" t="str">
            <v>D75 x 3,6 PN6</v>
          </cell>
          <cell r="N1377" t="str">
            <v>131120075036</v>
          </cell>
          <cell r="O1377" t="str">
            <v>Ống HDPE80 DISMY PN6 D75 x 3,6</v>
          </cell>
          <cell r="P1377" t="str">
            <v>Mét</v>
          </cell>
          <cell r="R1377" t="str">
            <v>O80</v>
          </cell>
          <cell r="S1377" t="str">
            <v>D</v>
          </cell>
          <cell r="T1377" t="str">
            <v>D</v>
          </cell>
          <cell r="U1377">
            <v>6</v>
          </cell>
          <cell r="V1377" t="str">
            <v/>
          </cell>
          <cell r="W1377">
            <v>0</v>
          </cell>
          <cell r="X1377">
            <v>75</v>
          </cell>
          <cell r="Y1377">
            <v>36</v>
          </cell>
          <cell r="Z1377" t="str">
            <v>109400075036</v>
          </cell>
          <cell r="AA1377" t="str">
            <v>Ống HDPE80 DISMY PN6 D75 x 3,6</v>
          </cell>
          <cell r="AB1377">
            <v>12</v>
          </cell>
          <cell r="AC1377" t="b">
            <v>1</v>
          </cell>
          <cell r="AD1377" t="str">
            <v>O804075036</v>
          </cell>
        </row>
        <row r="1378">
          <cell r="D1378" t="str">
            <v>31O80875</v>
          </cell>
          <cell r="E1378" t="str">
            <v>ống PE80 DISMY phi 75 x 4,5 PN8</v>
          </cell>
          <cell r="F1378">
            <v>31120</v>
          </cell>
          <cell r="G1378" t="str">
            <v>HDPEỐng HDPE80</v>
          </cell>
          <cell r="I1378" t="str">
            <v>Ống HDPE80</v>
          </cell>
          <cell r="J1378" t="str">
            <v>HDPE</v>
          </cell>
          <cell r="K1378" t="str">
            <v>Ống HDPE80</v>
          </cell>
          <cell r="M1378" t="str">
            <v>D75 x 4,5 PN8</v>
          </cell>
          <cell r="N1378" t="str">
            <v>131120075045</v>
          </cell>
          <cell r="O1378" t="str">
            <v>Ống HDPE80 DISMY PN8 D75 x 4,5</v>
          </cell>
          <cell r="P1378" t="str">
            <v>Mét</v>
          </cell>
          <cell r="R1378" t="str">
            <v>O80</v>
          </cell>
          <cell r="S1378" t="str">
            <v>D</v>
          </cell>
          <cell r="T1378" t="str">
            <v>D</v>
          </cell>
          <cell r="U1378">
            <v>8</v>
          </cell>
          <cell r="V1378" t="str">
            <v/>
          </cell>
          <cell r="W1378">
            <v>0</v>
          </cell>
          <cell r="X1378">
            <v>75</v>
          </cell>
          <cell r="Y1378">
            <v>45</v>
          </cell>
          <cell r="Z1378" t="str">
            <v>109400075045</v>
          </cell>
          <cell r="AA1378" t="str">
            <v>Ống HDPE80 DISMY PN8 D75 x 4,5</v>
          </cell>
          <cell r="AB1378">
            <v>12</v>
          </cell>
          <cell r="AC1378" t="b">
            <v>1</v>
          </cell>
          <cell r="AD1378" t="str">
            <v>O804075045</v>
          </cell>
        </row>
        <row r="1379">
          <cell r="D1379" t="str">
            <v>31O801075</v>
          </cell>
          <cell r="E1379" t="str">
            <v>ống PE80 DISMY phi 75 x 5,6 PN10</v>
          </cell>
          <cell r="F1379">
            <v>31120</v>
          </cell>
          <cell r="G1379" t="str">
            <v>HDPEỐng HDPE80</v>
          </cell>
          <cell r="I1379" t="str">
            <v>Ống HDPE80</v>
          </cell>
          <cell r="J1379" t="str">
            <v>HDPE</v>
          </cell>
          <cell r="K1379" t="str">
            <v>Ống HDPE80</v>
          </cell>
          <cell r="M1379" t="str">
            <v>D75 x 5,6 PN10</v>
          </cell>
          <cell r="N1379" t="str">
            <v>131120075056</v>
          </cell>
          <cell r="O1379" t="str">
            <v>Ống HDPE80 DISMY PN10 D75 x 5,6</v>
          </cell>
          <cell r="P1379" t="str">
            <v>Mét</v>
          </cell>
          <cell r="R1379" t="str">
            <v>O80</v>
          </cell>
          <cell r="S1379" t="str">
            <v>D</v>
          </cell>
          <cell r="T1379" t="str">
            <v>D</v>
          </cell>
          <cell r="U1379">
            <v>10</v>
          </cell>
          <cell r="V1379" t="str">
            <v/>
          </cell>
          <cell r="W1379">
            <v>0</v>
          </cell>
          <cell r="X1379">
            <v>75</v>
          </cell>
          <cell r="Y1379">
            <v>56</v>
          </cell>
          <cell r="Z1379" t="str">
            <v>109400075056</v>
          </cell>
          <cell r="AA1379" t="str">
            <v>Ống HDPE80 DISMY PN10 D75 x 5,6</v>
          </cell>
          <cell r="AB1379">
            <v>12</v>
          </cell>
          <cell r="AC1379" t="b">
            <v>1</v>
          </cell>
          <cell r="AD1379" t="str">
            <v>O804075056</v>
          </cell>
        </row>
        <row r="1380">
          <cell r="D1380" t="str">
            <v>31O8012575</v>
          </cell>
          <cell r="E1380" t="str">
            <v>ống PE80 DISMY phi 75 x 6,8 PN12,5</v>
          </cell>
          <cell r="F1380">
            <v>31120</v>
          </cell>
          <cell r="G1380" t="str">
            <v>HDPEỐng HDPE80</v>
          </cell>
          <cell r="I1380" t="str">
            <v>Ống HDPE80</v>
          </cell>
          <cell r="J1380" t="str">
            <v>HDPE</v>
          </cell>
          <cell r="K1380" t="str">
            <v>Ống HDPE80</v>
          </cell>
          <cell r="M1380" t="str">
            <v>D75 x 6,8 PN12,5</v>
          </cell>
          <cell r="N1380" t="str">
            <v>131120075068</v>
          </cell>
          <cell r="O1380" t="str">
            <v>Ống HDPE80 DISMY PN12,5 D75 x 6,8</v>
          </cell>
          <cell r="P1380" t="str">
            <v>Mét</v>
          </cell>
          <cell r="R1380" t="str">
            <v>O80</v>
          </cell>
          <cell r="S1380" t="str">
            <v>D</v>
          </cell>
          <cell r="T1380" t="str">
            <v>D</v>
          </cell>
          <cell r="U1380">
            <v>12.5</v>
          </cell>
          <cell r="V1380" t="str">
            <v/>
          </cell>
          <cell r="W1380">
            <v>0</v>
          </cell>
          <cell r="X1380">
            <v>75</v>
          </cell>
          <cell r="Y1380">
            <v>68</v>
          </cell>
          <cell r="Z1380" t="str">
            <v>109400075068</v>
          </cell>
          <cell r="AA1380" t="str">
            <v>Ống HDPE80 DISMY PN12,5 D75 x 6,8</v>
          </cell>
          <cell r="AB1380">
            <v>12</v>
          </cell>
          <cell r="AC1380" t="b">
            <v>1</v>
          </cell>
          <cell r="AD1380" t="str">
            <v>O804075068</v>
          </cell>
        </row>
        <row r="1381">
          <cell r="D1381" t="str">
            <v>31O801675</v>
          </cell>
          <cell r="E1381" t="str">
            <v>ống PE80 DISMY phi 75 x 8,4 PN16</v>
          </cell>
          <cell r="F1381">
            <v>31120</v>
          </cell>
          <cell r="G1381" t="str">
            <v>HDPEỐng HDPE80</v>
          </cell>
          <cell r="I1381" t="str">
            <v>Ống HDPE80</v>
          </cell>
          <cell r="J1381" t="str">
            <v>HDPE</v>
          </cell>
          <cell r="K1381" t="str">
            <v>Ống HDPE80</v>
          </cell>
          <cell r="M1381" t="str">
            <v>D75 x 8,4 PN16</v>
          </cell>
          <cell r="N1381" t="str">
            <v>131120075084</v>
          </cell>
          <cell r="O1381" t="str">
            <v>Ống HDPE80 DISMY PN16 D75 x 8,4</v>
          </cell>
          <cell r="P1381" t="str">
            <v>Mét</v>
          </cell>
          <cell r="R1381" t="str">
            <v>O80</v>
          </cell>
          <cell r="S1381" t="str">
            <v>D</v>
          </cell>
          <cell r="T1381" t="str">
            <v>D</v>
          </cell>
          <cell r="U1381">
            <v>16</v>
          </cell>
          <cell r="V1381" t="str">
            <v/>
          </cell>
          <cell r="W1381">
            <v>0</v>
          </cell>
          <cell r="X1381">
            <v>75</v>
          </cell>
          <cell r="Y1381">
            <v>84</v>
          </cell>
          <cell r="Z1381" t="str">
            <v>109400075084</v>
          </cell>
          <cell r="AA1381" t="str">
            <v>Ống HDPE80 DISMY PN16 D75 x 8,4</v>
          </cell>
          <cell r="AB1381">
            <v>12</v>
          </cell>
          <cell r="AC1381" t="b">
            <v>1</v>
          </cell>
          <cell r="AD1381" t="str">
            <v>O804075084</v>
          </cell>
        </row>
        <row r="1382">
          <cell r="D1382" t="str">
            <v>31O80690.</v>
          </cell>
          <cell r="E1382" t="str">
            <v>ống PE80 DISMY phi 90 x 4,3 PN6</v>
          </cell>
          <cell r="F1382">
            <v>31120</v>
          </cell>
          <cell r="G1382" t="str">
            <v>HDPEỐng HDPE80</v>
          </cell>
          <cell r="I1382" t="str">
            <v>Ống HDPE80</v>
          </cell>
          <cell r="J1382" t="str">
            <v>HDPE</v>
          </cell>
          <cell r="K1382" t="str">
            <v>Ống HDPE80</v>
          </cell>
          <cell r="M1382" t="str">
            <v>D90 x 4,3 PN6</v>
          </cell>
          <cell r="N1382" t="str">
            <v>131120090043</v>
          </cell>
          <cell r="O1382" t="str">
            <v>Ống HDPE80 DISMY PN6 D90 x 4,3</v>
          </cell>
          <cell r="P1382" t="str">
            <v>Mét</v>
          </cell>
          <cell r="R1382" t="str">
            <v>O80</v>
          </cell>
          <cell r="S1382" t="str">
            <v>D</v>
          </cell>
          <cell r="T1382" t="str">
            <v>D</v>
          </cell>
          <cell r="U1382">
            <v>6</v>
          </cell>
          <cell r="V1382" t="str">
            <v/>
          </cell>
          <cell r="W1382">
            <v>0</v>
          </cell>
          <cell r="X1382">
            <v>90</v>
          </cell>
          <cell r="Y1382">
            <v>43</v>
          </cell>
          <cell r="Z1382" t="str">
            <v>109400090043</v>
          </cell>
          <cell r="AA1382" t="str">
            <v>Ống HDPE80 DISMY PN6 D90 x 4,3</v>
          </cell>
          <cell r="AB1382">
            <v>12</v>
          </cell>
          <cell r="AC1382" t="b">
            <v>1</v>
          </cell>
          <cell r="AD1382" t="str">
            <v>O804090043</v>
          </cell>
        </row>
        <row r="1383">
          <cell r="D1383" t="str">
            <v>31O80890.</v>
          </cell>
          <cell r="E1383" t="str">
            <v>ống PE80 DISMY phi 90 x 5,4 PN8</v>
          </cell>
          <cell r="F1383">
            <v>31120</v>
          </cell>
          <cell r="G1383" t="str">
            <v>HDPEỐng HDPE80</v>
          </cell>
          <cell r="I1383" t="str">
            <v>Ống HDPE80</v>
          </cell>
          <cell r="J1383" t="str">
            <v>HDPE</v>
          </cell>
          <cell r="K1383" t="str">
            <v>Ống HDPE80</v>
          </cell>
          <cell r="M1383" t="str">
            <v>D90 x 5,4 PN8</v>
          </cell>
          <cell r="N1383" t="str">
            <v>131120090054</v>
          </cell>
          <cell r="O1383" t="str">
            <v>Ống HDPE80 DISMY PN8 D90 x 5,4</v>
          </cell>
          <cell r="P1383" t="str">
            <v>Mét</v>
          </cell>
          <cell r="R1383" t="str">
            <v>O80</v>
          </cell>
          <cell r="S1383" t="str">
            <v>D</v>
          </cell>
          <cell r="T1383" t="str">
            <v>D</v>
          </cell>
          <cell r="U1383">
            <v>8</v>
          </cell>
          <cell r="V1383" t="str">
            <v/>
          </cell>
          <cell r="W1383">
            <v>0</v>
          </cell>
          <cell r="X1383">
            <v>90</v>
          </cell>
          <cell r="Y1383">
            <v>54</v>
          </cell>
          <cell r="Z1383" t="str">
            <v>109400090054</v>
          </cell>
          <cell r="AA1383" t="str">
            <v>Ống HDPE80 DISMY PN8 D90 x 5,4</v>
          </cell>
          <cell r="AB1383">
            <v>12</v>
          </cell>
          <cell r="AC1383" t="b">
            <v>1</v>
          </cell>
          <cell r="AD1383" t="str">
            <v>O804090054</v>
          </cell>
        </row>
        <row r="1384">
          <cell r="D1384" t="str">
            <v>31O801090.</v>
          </cell>
          <cell r="E1384" t="str">
            <v>ống PE80 DISMY phi 90 x 6,7 PN10</v>
          </cell>
          <cell r="F1384">
            <v>31120</v>
          </cell>
          <cell r="G1384" t="str">
            <v>HDPEỐng HDPE80</v>
          </cell>
          <cell r="I1384" t="str">
            <v>Ống HDPE80</v>
          </cell>
          <cell r="J1384" t="str">
            <v>HDPE</v>
          </cell>
          <cell r="K1384" t="str">
            <v>Ống HDPE80</v>
          </cell>
          <cell r="M1384" t="str">
            <v>D90 x 6,7 PN10</v>
          </cell>
          <cell r="N1384" t="str">
            <v>131120090067</v>
          </cell>
          <cell r="O1384" t="str">
            <v>Ống HDPE80 DISMY PN10 D90 x 6,7</v>
          </cell>
          <cell r="P1384" t="str">
            <v>Mét</v>
          </cell>
          <cell r="R1384" t="str">
            <v>O80</v>
          </cell>
          <cell r="S1384" t="str">
            <v>D</v>
          </cell>
          <cell r="T1384" t="str">
            <v>D</v>
          </cell>
          <cell r="U1384">
            <v>10</v>
          </cell>
          <cell r="V1384" t="str">
            <v/>
          </cell>
          <cell r="W1384">
            <v>0</v>
          </cell>
          <cell r="X1384">
            <v>90</v>
          </cell>
          <cell r="Y1384">
            <v>67</v>
          </cell>
          <cell r="Z1384" t="str">
            <v>109400090067</v>
          </cell>
          <cell r="AA1384" t="str">
            <v>Ống HDPE80 DISMY PN10 D90 x 6,7</v>
          </cell>
          <cell r="AB1384">
            <v>12</v>
          </cell>
          <cell r="AC1384" t="b">
            <v>1</v>
          </cell>
          <cell r="AD1384" t="str">
            <v>O804090067</v>
          </cell>
        </row>
        <row r="1385">
          <cell r="D1385" t="str">
            <v>31O8012590.</v>
          </cell>
          <cell r="E1385" t="str">
            <v>ống PE80 DISMY phi 90 x 8,2 PN12,5</v>
          </cell>
          <cell r="F1385">
            <v>31120</v>
          </cell>
          <cell r="G1385" t="str">
            <v>HDPEỐng HDPE80</v>
          </cell>
          <cell r="I1385" t="str">
            <v>Ống HDPE80</v>
          </cell>
          <cell r="J1385" t="str">
            <v>HDPE</v>
          </cell>
          <cell r="K1385" t="str">
            <v>Ống HDPE80</v>
          </cell>
          <cell r="M1385" t="str">
            <v>D90 x 8,2 PN12,5</v>
          </cell>
          <cell r="N1385" t="str">
            <v>131120090082</v>
          </cell>
          <cell r="O1385" t="str">
            <v>Ống HDPE80 DISMY PN12,5 D90 x 8,2</v>
          </cell>
          <cell r="P1385" t="str">
            <v>Mét</v>
          </cell>
          <cell r="R1385" t="str">
            <v>O80</v>
          </cell>
          <cell r="S1385" t="str">
            <v>D</v>
          </cell>
          <cell r="T1385" t="str">
            <v>D</v>
          </cell>
          <cell r="U1385">
            <v>12.5</v>
          </cell>
          <cell r="V1385" t="str">
            <v/>
          </cell>
          <cell r="W1385">
            <v>0</v>
          </cell>
          <cell r="X1385">
            <v>90</v>
          </cell>
          <cell r="Y1385">
            <v>82</v>
          </cell>
          <cell r="Z1385" t="str">
            <v>109400090082</v>
          </cell>
          <cell r="AA1385" t="str">
            <v>Ống HDPE80 DISMY PN12,5 D90 x 8,2</v>
          </cell>
          <cell r="AB1385">
            <v>12</v>
          </cell>
          <cell r="AC1385" t="b">
            <v>1</v>
          </cell>
          <cell r="AD1385" t="str">
            <v>O804090082</v>
          </cell>
        </row>
        <row r="1386">
          <cell r="D1386" t="str">
            <v>31O801690</v>
          </cell>
          <cell r="E1386" t="str">
            <v>ống PE80 DISMY phi 90 x 10,1 PN16</v>
          </cell>
          <cell r="F1386">
            <v>31120</v>
          </cell>
          <cell r="G1386" t="str">
            <v>HDPEỐng HDPE80</v>
          </cell>
          <cell r="I1386" t="str">
            <v>Ống HDPE80</v>
          </cell>
          <cell r="J1386" t="str">
            <v>HDPE</v>
          </cell>
          <cell r="K1386" t="str">
            <v>Ống HDPE80</v>
          </cell>
          <cell r="M1386" t="str">
            <v>D90 x 10,1 PN16</v>
          </cell>
          <cell r="N1386" t="str">
            <v>131120090101</v>
          </cell>
          <cell r="O1386" t="str">
            <v>Ống HDPE80 DISMY PN16 D90 x 10,1</v>
          </cell>
          <cell r="P1386" t="str">
            <v>Mét</v>
          </cell>
          <cell r="R1386" t="str">
            <v>O80</v>
          </cell>
          <cell r="S1386" t="str">
            <v>D</v>
          </cell>
          <cell r="T1386" t="str">
            <v>D</v>
          </cell>
          <cell r="U1386">
            <v>16</v>
          </cell>
          <cell r="V1386" t="str">
            <v/>
          </cell>
          <cell r="W1386">
            <v>0</v>
          </cell>
          <cell r="X1386">
            <v>90</v>
          </cell>
          <cell r="Y1386">
            <v>101</v>
          </cell>
          <cell r="Z1386" t="str">
            <v>109400090101</v>
          </cell>
          <cell r="AA1386" t="str">
            <v>Ống HDPE80 DISMY PN16 D90 x 10,1</v>
          </cell>
          <cell r="AB1386">
            <v>12</v>
          </cell>
          <cell r="AC1386" t="b">
            <v>1</v>
          </cell>
          <cell r="AD1386" t="str">
            <v>O804090101</v>
          </cell>
        </row>
        <row r="1387">
          <cell r="D1387" t="str">
            <v>31O806110</v>
          </cell>
          <cell r="E1387" t="str">
            <v>ống PE80 DISMY phi 110 x 5,3 PN6</v>
          </cell>
          <cell r="F1387">
            <v>31120</v>
          </cell>
          <cell r="G1387" t="str">
            <v>HDPEỐng HDPE80</v>
          </cell>
          <cell r="I1387" t="str">
            <v>Ống HDPE80</v>
          </cell>
          <cell r="J1387" t="str">
            <v>HDPE</v>
          </cell>
          <cell r="K1387" t="str">
            <v>Ống HDPE80</v>
          </cell>
          <cell r="M1387" t="str">
            <v>D110 x 5,3 PN6</v>
          </cell>
          <cell r="N1387" t="str">
            <v>131120110053</v>
          </cell>
          <cell r="O1387" t="str">
            <v>Ống HDPE80 DISMY PN6 D110 x 5,3</v>
          </cell>
          <cell r="P1387" t="str">
            <v>Mét</v>
          </cell>
          <cell r="R1387" t="str">
            <v>O80</v>
          </cell>
          <cell r="S1387" t="str">
            <v>D</v>
          </cell>
          <cell r="T1387" t="str">
            <v>D</v>
          </cell>
          <cell r="U1387">
            <v>6</v>
          </cell>
          <cell r="V1387" t="str">
            <v/>
          </cell>
          <cell r="W1387">
            <v>0</v>
          </cell>
          <cell r="X1387">
            <v>110</v>
          </cell>
          <cell r="Y1387">
            <v>53</v>
          </cell>
          <cell r="Z1387" t="str">
            <v>109400110053</v>
          </cell>
          <cell r="AA1387" t="str">
            <v>Ống HDPE80 DISMY PN6 D110 x 5,3</v>
          </cell>
          <cell r="AB1387">
            <v>12</v>
          </cell>
          <cell r="AC1387" t="b">
            <v>1</v>
          </cell>
          <cell r="AD1387" t="str">
            <v>O804110053</v>
          </cell>
        </row>
        <row r="1388">
          <cell r="D1388" t="str">
            <v>31O808110</v>
          </cell>
          <cell r="E1388" t="str">
            <v>ống PE80 DISMY phi 110 x 6,6 PN8</v>
          </cell>
          <cell r="F1388">
            <v>31120</v>
          </cell>
          <cell r="G1388" t="str">
            <v>HDPEỐng HDPE80</v>
          </cell>
          <cell r="I1388" t="str">
            <v>Ống HDPE80</v>
          </cell>
          <cell r="J1388" t="str">
            <v>HDPE</v>
          </cell>
          <cell r="K1388" t="str">
            <v>Ống HDPE80</v>
          </cell>
          <cell r="M1388" t="str">
            <v>D110 x 6,6 PN8</v>
          </cell>
          <cell r="N1388" t="str">
            <v>131120110066</v>
          </cell>
          <cell r="O1388" t="str">
            <v>Ống HDPE80 DISMY PN8 D110 x 6,6</v>
          </cell>
          <cell r="P1388" t="str">
            <v>Mét</v>
          </cell>
          <cell r="R1388" t="str">
            <v>O80</v>
          </cell>
          <cell r="S1388" t="str">
            <v>D</v>
          </cell>
          <cell r="T1388" t="str">
            <v>D</v>
          </cell>
          <cell r="U1388">
            <v>8</v>
          </cell>
          <cell r="V1388" t="str">
            <v/>
          </cell>
          <cell r="W1388">
            <v>0</v>
          </cell>
          <cell r="X1388">
            <v>110</v>
          </cell>
          <cell r="Y1388">
            <v>66</v>
          </cell>
          <cell r="Z1388" t="str">
            <v>109400110066</v>
          </cell>
          <cell r="AA1388" t="str">
            <v>Ống HDPE80 DISMY PN8 D110 x 6,6</v>
          </cell>
          <cell r="AB1388">
            <v>12</v>
          </cell>
          <cell r="AC1388" t="b">
            <v>1</v>
          </cell>
          <cell r="AD1388" t="str">
            <v>O804110066</v>
          </cell>
        </row>
        <row r="1389">
          <cell r="D1389" t="str">
            <v>31O8010110</v>
          </cell>
          <cell r="E1389" t="str">
            <v>ống PE80 DISMY phi 110 x 8,1 PN10</v>
          </cell>
          <cell r="F1389">
            <v>31120</v>
          </cell>
          <cell r="G1389" t="str">
            <v>HDPEỐng HDPE80</v>
          </cell>
          <cell r="I1389" t="str">
            <v>Ống HDPE80</v>
          </cell>
          <cell r="J1389" t="str">
            <v>HDPE</v>
          </cell>
          <cell r="K1389" t="str">
            <v>Ống HDPE80</v>
          </cell>
          <cell r="M1389" t="str">
            <v>D110 x 8,1 PN10</v>
          </cell>
          <cell r="N1389" t="str">
            <v>131120110081</v>
          </cell>
          <cell r="O1389" t="str">
            <v>Ống HDPE80 DISMY PN10 D110 x 8,1</v>
          </cell>
          <cell r="P1389" t="str">
            <v>Mét</v>
          </cell>
          <cell r="R1389" t="str">
            <v>O80</v>
          </cell>
          <cell r="S1389" t="str">
            <v>D</v>
          </cell>
          <cell r="T1389" t="str">
            <v>D</v>
          </cell>
          <cell r="U1389">
            <v>10</v>
          </cell>
          <cell r="V1389" t="str">
            <v/>
          </cell>
          <cell r="W1389">
            <v>0</v>
          </cell>
          <cell r="X1389">
            <v>110</v>
          </cell>
          <cell r="Y1389">
            <v>81</v>
          </cell>
          <cell r="Z1389" t="str">
            <v>109400110081</v>
          </cell>
          <cell r="AA1389" t="str">
            <v>Ống HDPE80 DISMY PN10 D110 x 8,1</v>
          </cell>
          <cell r="AB1389">
            <v>12</v>
          </cell>
          <cell r="AC1389" t="b">
            <v>1</v>
          </cell>
          <cell r="AD1389" t="str">
            <v>O804110081</v>
          </cell>
        </row>
        <row r="1390">
          <cell r="D1390" t="str">
            <v>31O80125110</v>
          </cell>
          <cell r="E1390" t="str">
            <v>ống PE80 DISMY phi 110 x 10,0 PN12,5</v>
          </cell>
          <cell r="F1390">
            <v>31120</v>
          </cell>
          <cell r="G1390" t="str">
            <v>HDPEỐng HDPE80</v>
          </cell>
          <cell r="I1390" t="str">
            <v>Ống HDPE80</v>
          </cell>
          <cell r="J1390" t="str">
            <v>HDPE</v>
          </cell>
          <cell r="K1390" t="str">
            <v>Ống HDPE80</v>
          </cell>
          <cell r="M1390" t="str">
            <v>D110 x 10,0 PN12,5</v>
          </cell>
          <cell r="N1390" t="str">
            <v>131120110100</v>
          </cell>
          <cell r="O1390" t="str">
            <v>Ống HDPE80 DISMY PN12,5 D110 x 10,0</v>
          </cell>
          <cell r="P1390" t="str">
            <v>Mét</v>
          </cell>
          <cell r="R1390" t="str">
            <v>O80</v>
          </cell>
          <cell r="S1390" t="str">
            <v>D</v>
          </cell>
          <cell r="T1390" t="str">
            <v>D</v>
          </cell>
          <cell r="U1390">
            <v>12.5</v>
          </cell>
          <cell r="V1390" t="str">
            <v/>
          </cell>
          <cell r="W1390">
            <v>0</v>
          </cell>
          <cell r="X1390">
            <v>110</v>
          </cell>
          <cell r="Y1390">
            <v>100</v>
          </cell>
          <cell r="Z1390" t="str">
            <v>109400110100</v>
          </cell>
          <cell r="AA1390" t="str">
            <v>Ống HDPE80 DISMY PN12,5 D110 x 10,0</v>
          </cell>
          <cell r="AB1390">
            <v>12</v>
          </cell>
          <cell r="AC1390" t="b">
            <v>1</v>
          </cell>
          <cell r="AD1390" t="str">
            <v>O804110100</v>
          </cell>
        </row>
        <row r="1391">
          <cell r="D1391" t="str">
            <v>31O8016110</v>
          </cell>
          <cell r="E1391" t="str">
            <v>ống PE80 DISMY phi 110 x 12,3 PN16</v>
          </cell>
          <cell r="F1391">
            <v>31120</v>
          </cell>
          <cell r="G1391" t="str">
            <v>HDPEỐng HDPE80</v>
          </cell>
          <cell r="I1391" t="str">
            <v>Ống HDPE80</v>
          </cell>
          <cell r="J1391" t="str">
            <v>HDPE</v>
          </cell>
          <cell r="K1391" t="str">
            <v>Ống HDPE80</v>
          </cell>
          <cell r="M1391" t="str">
            <v>D110 x 12,3 PN16</v>
          </cell>
          <cell r="N1391" t="str">
            <v>131120110123</v>
          </cell>
          <cell r="O1391" t="str">
            <v>Ống HDPE80 DISMY PN16 D110 x 12,3</v>
          </cell>
          <cell r="P1391" t="str">
            <v>Mét</v>
          </cell>
          <cell r="R1391" t="str">
            <v>O80</v>
          </cell>
          <cell r="S1391" t="str">
            <v>D</v>
          </cell>
          <cell r="T1391" t="str">
            <v>D</v>
          </cell>
          <cell r="U1391">
            <v>16</v>
          </cell>
          <cell r="V1391" t="str">
            <v/>
          </cell>
          <cell r="W1391">
            <v>0</v>
          </cell>
          <cell r="X1391">
            <v>110</v>
          </cell>
          <cell r="Y1391">
            <v>123</v>
          </cell>
          <cell r="Z1391" t="str">
            <v>109400110123</v>
          </cell>
          <cell r="AA1391" t="str">
            <v>Ống HDPE80 DISMY PN16 D110 x 12,3</v>
          </cell>
          <cell r="AB1391">
            <v>12</v>
          </cell>
          <cell r="AC1391" t="b">
            <v>1</v>
          </cell>
          <cell r="AD1391" t="str">
            <v>O804110123</v>
          </cell>
        </row>
        <row r="1392">
          <cell r="D1392" t="str">
            <v>31O806125</v>
          </cell>
          <cell r="E1392" t="str">
            <v>ống PE80 DISMY phi 125 x 6,0 PN6</v>
          </cell>
          <cell r="F1392">
            <v>31120</v>
          </cell>
          <cell r="G1392" t="str">
            <v>HDPEỐng HDPE80</v>
          </cell>
          <cell r="I1392" t="str">
            <v>Ống HDPE80</v>
          </cell>
          <cell r="J1392" t="str">
            <v>HDPE</v>
          </cell>
          <cell r="K1392" t="str">
            <v>Ống HDPE80</v>
          </cell>
          <cell r="M1392" t="str">
            <v>D125 x 6,0 PN6</v>
          </cell>
          <cell r="N1392" t="str">
            <v>131120125060</v>
          </cell>
          <cell r="O1392" t="str">
            <v>Ống HDPE80 DISMY PN6 D125 x 6,0</v>
          </cell>
          <cell r="P1392" t="str">
            <v>Mét</v>
          </cell>
          <cell r="R1392" t="str">
            <v>O80</v>
          </cell>
          <cell r="S1392" t="str">
            <v>D</v>
          </cell>
          <cell r="T1392" t="str">
            <v>D</v>
          </cell>
          <cell r="U1392">
            <v>6</v>
          </cell>
          <cell r="V1392" t="str">
            <v/>
          </cell>
          <cell r="W1392">
            <v>0</v>
          </cell>
          <cell r="X1392">
            <v>125</v>
          </cell>
          <cell r="Y1392">
            <v>60</v>
          </cell>
          <cell r="Z1392" t="str">
            <v>109400125060</v>
          </cell>
          <cell r="AA1392" t="str">
            <v>Ống HDPE80 DISMY PN6 D125 x 6,0</v>
          </cell>
          <cell r="AB1392">
            <v>12</v>
          </cell>
          <cell r="AC1392" t="b">
            <v>1</v>
          </cell>
          <cell r="AD1392" t="str">
            <v>O804125060</v>
          </cell>
        </row>
        <row r="1393">
          <cell r="D1393" t="str">
            <v>31O808125</v>
          </cell>
          <cell r="E1393" t="str">
            <v>ống PE80 DISMY phi 125 x 7,4 PN8</v>
          </cell>
          <cell r="F1393">
            <v>31120</v>
          </cell>
          <cell r="G1393" t="str">
            <v>HDPEỐng HDPE80</v>
          </cell>
          <cell r="I1393" t="str">
            <v>Ống HDPE80</v>
          </cell>
          <cell r="J1393" t="str">
            <v>HDPE</v>
          </cell>
          <cell r="K1393" t="str">
            <v>Ống HDPE80</v>
          </cell>
          <cell r="M1393" t="str">
            <v>D125 x 7,4 PN8</v>
          </cell>
          <cell r="N1393" t="str">
            <v>131120125074</v>
          </cell>
          <cell r="O1393" t="str">
            <v>Ống HDPE80 DISMY PN8 D125 x 7,4</v>
          </cell>
          <cell r="P1393" t="str">
            <v>Mét</v>
          </cell>
          <cell r="R1393" t="str">
            <v>O80</v>
          </cell>
          <cell r="S1393" t="str">
            <v>D</v>
          </cell>
          <cell r="T1393" t="str">
            <v>D</v>
          </cell>
          <cell r="U1393">
            <v>8</v>
          </cell>
          <cell r="V1393" t="str">
            <v/>
          </cell>
          <cell r="W1393">
            <v>0</v>
          </cell>
          <cell r="X1393">
            <v>125</v>
          </cell>
          <cell r="Y1393">
            <v>74</v>
          </cell>
          <cell r="Z1393" t="str">
            <v>109400125074</v>
          </cell>
          <cell r="AA1393" t="str">
            <v>Ống HDPE80 DISMY PN8 D125 x 7,4</v>
          </cell>
          <cell r="AB1393">
            <v>12</v>
          </cell>
          <cell r="AC1393" t="b">
            <v>1</v>
          </cell>
          <cell r="AD1393" t="str">
            <v>O804125074</v>
          </cell>
        </row>
        <row r="1394">
          <cell r="D1394" t="str">
            <v>31O8010125</v>
          </cell>
          <cell r="E1394" t="str">
            <v>ống PE80 DISMY phi 125 x 9,2 PN10</v>
          </cell>
          <cell r="F1394">
            <v>31120</v>
          </cell>
          <cell r="G1394" t="str">
            <v>HDPEỐng HDPE80</v>
          </cell>
          <cell r="I1394" t="str">
            <v>Ống HDPE80</v>
          </cell>
          <cell r="J1394" t="str">
            <v>HDPE</v>
          </cell>
          <cell r="K1394" t="str">
            <v>Ống HDPE80</v>
          </cell>
          <cell r="M1394" t="str">
            <v>D125 x 9,2 PN10</v>
          </cell>
          <cell r="N1394" t="str">
            <v>131120125092</v>
          </cell>
          <cell r="O1394" t="str">
            <v>Ống HDPE80 DISMY PN10 D125 x 9,2</v>
          </cell>
          <cell r="P1394" t="str">
            <v>Mét</v>
          </cell>
          <cell r="R1394" t="str">
            <v>O80</v>
          </cell>
          <cell r="S1394" t="str">
            <v>D</v>
          </cell>
          <cell r="T1394" t="str">
            <v>D</v>
          </cell>
          <cell r="U1394">
            <v>10</v>
          </cell>
          <cell r="V1394" t="str">
            <v/>
          </cell>
          <cell r="W1394">
            <v>0</v>
          </cell>
          <cell r="X1394">
            <v>125</v>
          </cell>
          <cell r="Y1394">
            <v>92</v>
          </cell>
          <cell r="Z1394" t="str">
            <v>109400125092</v>
          </cell>
          <cell r="AA1394" t="str">
            <v>Ống HDPE80 DISMY PN10 D125 x 9,2</v>
          </cell>
          <cell r="AB1394">
            <v>12</v>
          </cell>
          <cell r="AC1394" t="b">
            <v>1</v>
          </cell>
          <cell r="AD1394" t="str">
            <v>O804125092</v>
          </cell>
        </row>
        <row r="1395">
          <cell r="D1395" t="str">
            <v>31O80125125</v>
          </cell>
          <cell r="E1395" t="str">
            <v>ống PE80 DISMY phi 125 x 11,4 PN12,5</v>
          </cell>
          <cell r="F1395">
            <v>31120</v>
          </cell>
          <cell r="G1395" t="str">
            <v>HDPEỐng HDPE80</v>
          </cell>
          <cell r="I1395" t="str">
            <v>Ống HDPE80</v>
          </cell>
          <cell r="J1395" t="str">
            <v>HDPE</v>
          </cell>
          <cell r="K1395" t="str">
            <v>Ống HDPE80</v>
          </cell>
          <cell r="M1395" t="str">
            <v>D125 x 11,4 PN12,5</v>
          </cell>
          <cell r="N1395" t="str">
            <v>131120125114</v>
          </cell>
          <cell r="O1395" t="str">
            <v>Ống HDPE80 DISMY PN12,5 D125 x 11,4</v>
          </cell>
          <cell r="P1395" t="str">
            <v>Mét</v>
          </cell>
          <cell r="R1395" t="str">
            <v>O80</v>
          </cell>
          <cell r="S1395" t="str">
            <v>D</v>
          </cell>
          <cell r="T1395" t="str">
            <v>D</v>
          </cell>
          <cell r="U1395">
            <v>12.5</v>
          </cell>
          <cell r="V1395" t="str">
            <v/>
          </cell>
          <cell r="W1395">
            <v>0</v>
          </cell>
          <cell r="X1395">
            <v>125</v>
          </cell>
          <cell r="Y1395">
            <v>114</v>
          </cell>
          <cell r="Z1395" t="str">
            <v>109400125114</v>
          </cell>
          <cell r="AA1395" t="str">
            <v>Ống HDPE80 DISMY PN12,5 D125 x 11,4</v>
          </cell>
          <cell r="AB1395">
            <v>12</v>
          </cell>
          <cell r="AC1395" t="b">
            <v>1</v>
          </cell>
          <cell r="AD1395" t="str">
            <v>O804125114</v>
          </cell>
        </row>
        <row r="1396">
          <cell r="D1396" t="str">
            <v>31O8016125</v>
          </cell>
          <cell r="E1396" t="str">
            <v>ống PE80 DISMY phi 125 x 14,0 PN16</v>
          </cell>
          <cell r="F1396">
            <v>31120</v>
          </cell>
          <cell r="G1396" t="str">
            <v>HDPEỐng HDPE80</v>
          </cell>
          <cell r="I1396" t="str">
            <v>Ống HDPE80</v>
          </cell>
          <cell r="J1396" t="str">
            <v>HDPE</v>
          </cell>
          <cell r="K1396" t="str">
            <v>Ống HDPE80</v>
          </cell>
          <cell r="M1396" t="str">
            <v>D125 x 14,0 PN16</v>
          </cell>
          <cell r="N1396" t="str">
            <v>131120125140</v>
          </cell>
          <cell r="O1396" t="str">
            <v>Ống HDPE80 DISMY PN16 D125 x 14,0</v>
          </cell>
          <cell r="P1396" t="str">
            <v>Mét</v>
          </cell>
          <cell r="R1396" t="str">
            <v>O80</v>
          </cell>
          <cell r="S1396" t="str">
            <v>D</v>
          </cell>
          <cell r="T1396" t="str">
            <v>D</v>
          </cell>
          <cell r="U1396">
            <v>16</v>
          </cell>
          <cell r="V1396" t="str">
            <v/>
          </cell>
          <cell r="W1396">
            <v>0</v>
          </cell>
          <cell r="X1396">
            <v>125</v>
          </cell>
          <cell r="Y1396">
            <v>140</v>
          </cell>
          <cell r="Z1396" t="str">
            <v>109400125140</v>
          </cell>
          <cell r="AA1396" t="str">
            <v>Ống HDPE80 DISMY PN16 D125 x 14,0</v>
          </cell>
          <cell r="AB1396">
            <v>12</v>
          </cell>
          <cell r="AC1396" t="b">
            <v>1</v>
          </cell>
          <cell r="AD1396" t="str">
            <v>O804125140</v>
          </cell>
        </row>
        <row r="1397">
          <cell r="D1397" t="str">
            <v>31O806140</v>
          </cell>
          <cell r="E1397" t="str">
            <v>ống PE80 DISMY phi 140 x 6,7 PN6</v>
          </cell>
          <cell r="F1397">
            <v>31120</v>
          </cell>
          <cell r="G1397" t="str">
            <v>HDPEỐng HDPE80</v>
          </cell>
          <cell r="I1397" t="str">
            <v>Ống HDPE80</v>
          </cell>
          <cell r="J1397" t="str">
            <v>HDPE</v>
          </cell>
          <cell r="K1397" t="str">
            <v>Ống HDPE80</v>
          </cell>
          <cell r="M1397" t="str">
            <v>D140 x 6,7 PN6</v>
          </cell>
          <cell r="N1397" t="str">
            <v>131120140067</v>
          </cell>
          <cell r="O1397" t="str">
            <v>Ống HDPE80 DISMY PN6 D140 x 6,7</v>
          </cell>
          <cell r="P1397" t="str">
            <v>Mét</v>
          </cell>
          <cell r="R1397" t="str">
            <v>O80</v>
          </cell>
          <cell r="S1397" t="str">
            <v>D</v>
          </cell>
          <cell r="T1397" t="str">
            <v>D</v>
          </cell>
          <cell r="U1397">
            <v>6</v>
          </cell>
          <cell r="V1397" t="str">
            <v/>
          </cell>
          <cell r="W1397">
            <v>0</v>
          </cell>
          <cell r="X1397">
            <v>140</v>
          </cell>
          <cell r="Y1397">
            <v>67</v>
          </cell>
          <cell r="Z1397" t="str">
            <v>109400140067</v>
          </cell>
          <cell r="AA1397" t="str">
            <v>Ống HDPE80 DISMY PN6 D140 x 6,7</v>
          </cell>
          <cell r="AB1397">
            <v>12</v>
          </cell>
          <cell r="AC1397" t="b">
            <v>1</v>
          </cell>
          <cell r="AD1397" t="str">
            <v>O804140067</v>
          </cell>
        </row>
        <row r="1398">
          <cell r="D1398" t="str">
            <v>31O808140</v>
          </cell>
          <cell r="E1398" t="str">
            <v>ống PE80 DISMY phi 140 x 8,3 PN8</v>
          </cell>
          <cell r="F1398">
            <v>31120</v>
          </cell>
          <cell r="G1398" t="str">
            <v>HDPEỐng HDPE80</v>
          </cell>
          <cell r="I1398" t="str">
            <v>Ống HDPE80</v>
          </cell>
          <cell r="J1398" t="str">
            <v>HDPE</v>
          </cell>
          <cell r="K1398" t="str">
            <v>Ống HDPE80</v>
          </cell>
          <cell r="M1398" t="str">
            <v>D140 x 8,3 PN8</v>
          </cell>
          <cell r="N1398" t="str">
            <v>131120140083</v>
          </cell>
          <cell r="O1398" t="str">
            <v>Ống HDPE80 DISMY PN8 D140 x 8,3</v>
          </cell>
          <cell r="P1398" t="str">
            <v>Mét</v>
          </cell>
          <cell r="R1398" t="str">
            <v>O80</v>
          </cell>
          <cell r="S1398" t="str">
            <v>D</v>
          </cell>
          <cell r="T1398" t="str">
            <v>D</v>
          </cell>
          <cell r="U1398">
            <v>8</v>
          </cell>
          <cell r="V1398" t="str">
            <v/>
          </cell>
          <cell r="W1398">
            <v>0</v>
          </cell>
          <cell r="X1398">
            <v>140</v>
          </cell>
          <cell r="Y1398">
            <v>83</v>
          </cell>
          <cell r="Z1398" t="str">
            <v>109400140083</v>
          </cell>
          <cell r="AA1398" t="str">
            <v>Ống HDPE80 DISMY PN8 D140 x 8,3</v>
          </cell>
          <cell r="AB1398">
            <v>12</v>
          </cell>
          <cell r="AC1398" t="b">
            <v>1</v>
          </cell>
          <cell r="AD1398" t="str">
            <v>O804140083</v>
          </cell>
        </row>
        <row r="1399">
          <cell r="D1399" t="str">
            <v>31O8010140</v>
          </cell>
          <cell r="E1399" t="str">
            <v>ống PE80 DISMY phi 140 x 10,3 PN10</v>
          </cell>
          <cell r="F1399">
            <v>31120</v>
          </cell>
          <cell r="G1399" t="str">
            <v>HDPEỐng HDPE80</v>
          </cell>
          <cell r="I1399" t="str">
            <v>Ống HDPE80</v>
          </cell>
          <cell r="J1399" t="str">
            <v>HDPE</v>
          </cell>
          <cell r="K1399" t="str">
            <v>Ống HDPE80</v>
          </cell>
          <cell r="M1399" t="str">
            <v>D140 x 10,3 PN10</v>
          </cell>
          <cell r="N1399" t="str">
            <v>131120140103</v>
          </cell>
          <cell r="O1399" t="str">
            <v>Ống HDPE80 DISMY PN10 D140 x 10,3</v>
          </cell>
          <cell r="P1399" t="str">
            <v>Mét</v>
          </cell>
          <cell r="R1399" t="str">
            <v>O80</v>
          </cell>
          <cell r="S1399" t="str">
            <v>D</v>
          </cell>
          <cell r="T1399" t="str">
            <v>D</v>
          </cell>
          <cell r="U1399">
            <v>10</v>
          </cell>
          <cell r="V1399" t="str">
            <v/>
          </cell>
          <cell r="W1399">
            <v>0</v>
          </cell>
          <cell r="X1399">
            <v>140</v>
          </cell>
          <cell r="Y1399">
            <v>103</v>
          </cell>
          <cell r="Z1399" t="str">
            <v>109400140103</v>
          </cell>
          <cell r="AA1399" t="str">
            <v>Ống HDPE80 DISMY PN10 D140 x 10,3</v>
          </cell>
          <cell r="AB1399">
            <v>12</v>
          </cell>
          <cell r="AC1399" t="b">
            <v>1</v>
          </cell>
          <cell r="AD1399" t="str">
            <v>O804140103</v>
          </cell>
        </row>
        <row r="1400">
          <cell r="D1400" t="str">
            <v>31O80125140</v>
          </cell>
          <cell r="E1400" t="str">
            <v>ống PE80 DISMY phi 140 x 12,7 PN12,5</v>
          </cell>
          <cell r="F1400">
            <v>31120</v>
          </cell>
          <cell r="G1400" t="str">
            <v>HDPEỐng HDPE80</v>
          </cell>
          <cell r="I1400" t="str">
            <v>Ống HDPE80</v>
          </cell>
          <cell r="J1400" t="str">
            <v>HDPE</v>
          </cell>
          <cell r="K1400" t="str">
            <v>Ống HDPE80</v>
          </cell>
          <cell r="M1400" t="str">
            <v>D140 x 12,7 PN12,5</v>
          </cell>
          <cell r="N1400" t="str">
            <v>131120140127</v>
          </cell>
          <cell r="O1400" t="str">
            <v>Ống HDPE80 DISMY PN12,5 D140 x 12,7</v>
          </cell>
          <cell r="P1400" t="str">
            <v>Mét</v>
          </cell>
          <cell r="R1400" t="str">
            <v>O80</v>
          </cell>
          <cell r="S1400" t="str">
            <v>D</v>
          </cell>
          <cell r="T1400" t="str">
            <v>D</v>
          </cell>
          <cell r="U1400">
            <v>12.5</v>
          </cell>
          <cell r="V1400" t="str">
            <v/>
          </cell>
          <cell r="W1400">
            <v>0</v>
          </cell>
          <cell r="X1400">
            <v>140</v>
          </cell>
          <cell r="Y1400">
            <v>127</v>
          </cell>
          <cell r="Z1400" t="str">
            <v>109400140127</v>
          </cell>
          <cell r="AA1400" t="str">
            <v>Ống HDPE80 DISMY PN12,5 D140 x 12,7</v>
          </cell>
          <cell r="AB1400">
            <v>12</v>
          </cell>
          <cell r="AC1400" t="b">
            <v>1</v>
          </cell>
          <cell r="AD1400" t="str">
            <v>O804140127</v>
          </cell>
        </row>
        <row r="1401">
          <cell r="D1401" t="str">
            <v>31O8016140</v>
          </cell>
          <cell r="E1401" t="str">
            <v>ống PE80 DISMY phi 140 x 15,7 PN16</v>
          </cell>
          <cell r="F1401">
            <v>31120</v>
          </cell>
          <cell r="G1401" t="str">
            <v>HDPEỐng HDPE80</v>
          </cell>
          <cell r="I1401" t="str">
            <v>Ống HDPE80</v>
          </cell>
          <cell r="J1401" t="str">
            <v>HDPE</v>
          </cell>
          <cell r="K1401" t="str">
            <v>Ống HDPE80</v>
          </cell>
          <cell r="M1401" t="str">
            <v>D140 x 15,7 PN16</v>
          </cell>
          <cell r="N1401" t="str">
            <v>131120140157</v>
          </cell>
          <cell r="O1401" t="str">
            <v>Ống HDPE80 DISMY PN16 D140 x 15,7</v>
          </cell>
          <cell r="P1401" t="str">
            <v>Mét</v>
          </cell>
          <cell r="R1401" t="str">
            <v>O80</v>
          </cell>
          <cell r="S1401" t="str">
            <v>D</v>
          </cell>
          <cell r="T1401" t="str">
            <v>D</v>
          </cell>
          <cell r="U1401">
            <v>16</v>
          </cell>
          <cell r="V1401" t="str">
            <v/>
          </cell>
          <cell r="W1401">
            <v>0</v>
          </cell>
          <cell r="X1401">
            <v>140</v>
          </cell>
          <cell r="Y1401">
            <v>157</v>
          </cell>
          <cell r="Z1401" t="str">
            <v>109400140157</v>
          </cell>
          <cell r="AA1401" t="str">
            <v>Ống HDPE80 DISMY PN16 D140 x 15,7</v>
          </cell>
          <cell r="AB1401">
            <v>12</v>
          </cell>
          <cell r="AC1401" t="b">
            <v>1</v>
          </cell>
          <cell r="AD1401" t="str">
            <v>O804140157</v>
          </cell>
        </row>
        <row r="1402">
          <cell r="D1402" t="str">
            <v>31O806160</v>
          </cell>
          <cell r="E1402" t="str">
            <v>ống PE80 DISMY phi 160 x 7,7 PN6</v>
          </cell>
          <cell r="F1402">
            <v>31120</v>
          </cell>
          <cell r="G1402" t="str">
            <v>HDPEỐng HDPE80</v>
          </cell>
          <cell r="I1402" t="str">
            <v>Ống HDPE80</v>
          </cell>
          <cell r="J1402" t="str">
            <v>HDPE</v>
          </cell>
          <cell r="K1402" t="str">
            <v>Ống HDPE80</v>
          </cell>
          <cell r="M1402" t="str">
            <v>D160 x 7,7 PN6</v>
          </cell>
          <cell r="N1402" t="str">
            <v>131120160077</v>
          </cell>
          <cell r="O1402" t="str">
            <v>Ống HDPE80 DISMY PN6 D160 x 7,7</v>
          </cell>
          <cell r="P1402" t="str">
            <v>Mét</v>
          </cell>
          <cell r="R1402" t="str">
            <v>O80</v>
          </cell>
          <cell r="S1402" t="str">
            <v>D</v>
          </cell>
          <cell r="T1402" t="str">
            <v>D</v>
          </cell>
          <cell r="U1402">
            <v>6</v>
          </cell>
          <cell r="V1402" t="str">
            <v/>
          </cell>
          <cell r="W1402">
            <v>0</v>
          </cell>
          <cell r="X1402">
            <v>160</v>
          </cell>
          <cell r="Y1402">
            <v>77</v>
          </cell>
          <cell r="Z1402" t="str">
            <v>109400160077</v>
          </cell>
          <cell r="AA1402" t="str">
            <v>Ống HDPE80 DISMY PN6 D160 x 7,7</v>
          </cell>
          <cell r="AB1402">
            <v>12</v>
          </cell>
          <cell r="AC1402" t="b">
            <v>1</v>
          </cell>
          <cell r="AD1402" t="str">
            <v>O804160077</v>
          </cell>
        </row>
        <row r="1403">
          <cell r="D1403" t="str">
            <v>31O808160</v>
          </cell>
          <cell r="E1403" t="str">
            <v>ống PE80 DISMY phi 160 x 9,5 PN8</v>
          </cell>
          <cell r="F1403">
            <v>31120</v>
          </cell>
          <cell r="G1403" t="str">
            <v>HDPEỐng HDPE80</v>
          </cell>
          <cell r="I1403" t="str">
            <v>Ống HDPE80</v>
          </cell>
          <cell r="J1403" t="str">
            <v>HDPE</v>
          </cell>
          <cell r="K1403" t="str">
            <v>Ống HDPE80</v>
          </cell>
          <cell r="M1403" t="str">
            <v>D160 x 9,5 PN8</v>
          </cell>
          <cell r="N1403" t="str">
            <v>131120160095</v>
          </cell>
          <cell r="O1403" t="str">
            <v>Ống HDPE80 DISMY PN8 D160 x 9,5</v>
          </cell>
          <cell r="P1403" t="str">
            <v>Mét</v>
          </cell>
          <cell r="R1403" t="str">
            <v>O80</v>
          </cell>
          <cell r="S1403" t="str">
            <v>D</v>
          </cell>
          <cell r="T1403" t="str">
            <v>D</v>
          </cell>
          <cell r="U1403">
            <v>8</v>
          </cell>
          <cell r="V1403" t="str">
            <v/>
          </cell>
          <cell r="W1403">
            <v>0</v>
          </cell>
          <cell r="X1403">
            <v>160</v>
          </cell>
          <cell r="Y1403">
            <v>95</v>
          </cell>
          <cell r="Z1403" t="str">
            <v>109400160095</v>
          </cell>
          <cell r="AA1403" t="str">
            <v>Ống HDPE80 DISMY PN8 D160 x 9,5</v>
          </cell>
          <cell r="AB1403">
            <v>12</v>
          </cell>
          <cell r="AC1403" t="b">
            <v>1</v>
          </cell>
          <cell r="AD1403" t="str">
            <v>O804160095</v>
          </cell>
        </row>
        <row r="1404">
          <cell r="D1404" t="str">
            <v>31O8010160</v>
          </cell>
          <cell r="E1404" t="str">
            <v>ống PE80 DISMY phi 160 x 11,8 PN10</v>
          </cell>
          <cell r="F1404">
            <v>31120</v>
          </cell>
          <cell r="G1404" t="str">
            <v>HDPEỐng HDPE80</v>
          </cell>
          <cell r="I1404" t="str">
            <v>Ống HDPE80</v>
          </cell>
          <cell r="J1404" t="str">
            <v>HDPE</v>
          </cell>
          <cell r="K1404" t="str">
            <v>Ống HDPE80</v>
          </cell>
          <cell r="M1404" t="str">
            <v>D160 x 11,8 PN10</v>
          </cell>
          <cell r="N1404" t="str">
            <v>131120160118</v>
          </cell>
          <cell r="O1404" t="str">
            <v>Ống HDPE80 DISMY PN10 D160 x 11,8</v>
          </cell>
          <cell r="P1404" t="str">
            <v>Mét</v>
          </cell>
          <cell r="R1404" t="str">
            <v>O80</v>
          </cell>
          <cell r="S1404" t="str">
            <v>D</v>
          </cell>
          <cell r="T1404" t="str">
            <v>D</v>
          </cell>
          <cell r="U1404">
            <v>10</v>
          </cell>
          <cell r="V1404" t="str">
            <v/>
          </cell>
          <cell r="W1404">
            <v>0</v>
          </cell>
          <cell r="X1404">
            <v>160</v>
          </cell>
          <cell r="Y1404">
            <v>118</v>
          </cell>
          <cell r="Z1404" t="str">
            <v>109400160118</v>
          </cell>
          <cell r="AA1404" t="str">
            <v>Ống HDPE80 DISMY PN10 D160 x 11,8</v>
          </cell>
          <cell r="AB1404">
            <v>12</v>
          </cell>
          <cell r="AC1404" t="b">
            <v>1</v>
          </cell>
          <cell r="AD1404" t="str">
            <v>O804160118</v>
          </cell>
        </row>
        <row r="1405">
          <cell r="D1405" t="str">
            <v>31O80125160</v>
          </cell>
          <cell r="E1405" t="str">
            <v>ống PE80 DISMY phi 160 x 14,6 PN12,5</v>
          </cell>
          <cell r="F1405">
            <v>31120</v>
          </cell>
          <cell r="G1405" t="str">
            <v>HDPEỐng HDPE80</v>
          </cell>
          <cell r="I1405" t="str">
            <v>Ống HDPE80</v>
          </cell>
          <cell r="J1405" t="str">
            <v>HDPE</v>
          </cell>
          <cell r="K1405" t="str">
            <v>Ống HDPE80</v>
          </cell>
          <cell r="M1405" t="str">
            <v>D160 x 14,6 PN12,5</v>
          </cell>
          <cell r="N1405" t="str">
            <v>131120160146</v>
          </cell>
          <cell r="O1405" t="str">
            <v>Ống HDPE80 DISMY PN12,5 D160 x 14,6</v>
          </cell>
          <cell r="P1405" t="str">
            <v>Mét</v>
          </cell>
          <cell r="R1405" t="str">
            <v>O80</v>
          </cell>
          <cell r="S1405" t="str">
            <v>D</v>
          </cell>
          <cell r="T1405" t="str">
            <v>D</v>
          </cell>
          <cell r="U1405">
            <v>12.5</v>
          </cell>
          <cell r="V1405" t="str">
            <v/>
          </cell>
          <cell r="W1405">
            <v>0</v>
          </cell>
          <cell r="X1405">
            <v>160</v>
          </cell>
          <cell r="Y1405">
            <v>146</v>
          </cell>
          <cell r="Z1405" t="str">
            <v>109400160146</v>
          </cell>
          <cell r="AA1405" t="str">
            <v>Ống HDPE80 DISMY PN12,5 D160 x 14,6</v>
          </cell>
          <cell r="AB1405">
            <v>12</v>
          </cell>
          <cell r="AC1405" t="b">
            <v>1</v>
          </cell>
          <cell r="AD1405" t="str">
            <v>O804160146</v>
          </cell>
        </row>
        <row r="1406">
          <cell r="D1406" t="str">
            <v>31O8016160</v>
          </cell>
          <cell r="E1406" t="str">
            <v>ống PE80 DISMY phi 160 x 17,9 PN16</v>
          </cell>
          <cell r="F1406">
            <v>31120</v>
          </cell>
          <cell r="G1406" t="str">
            <v>HDPEỐng HDPE80</v>
          </cell>
          <cell r="I1406" t="str">
            <v>Ống HDPE80</v>
          </cell>
          <cell r="J1406" t="str">
            <v>HDPE</v>
          </cell>
          <cell r="K1406" t="str">
            <v>Ống HDPE80</v>
          </cell>
          <cell r="M1406" t="str">
            <v>D160 x 17,9 PN16</v>
          </cell>
          <cell r="N1406" t="str">
            <v>131120160179</v>
          </cell>
          <cell r="O1406" t="str">
            <v>Ống HDPE80 DISMY PN16 D160 x 17,9</v>
          </cell>
          <cell r="P1406" t="str">
            <v>Mét</v>
          </cell>
          <cell r="R1406" t="str">
            <v>O80</v>
          </cell>
          <cell r="S1406" t="str">
            <v>D</v>
          </cell>
          <cell r="T1406" t="str">
            <v>D</v>
          </cell>
          <cell r="U1406">
            <v>16</v>
          </cell>
          <cell r="V1406" t="str">
            <v/>
          </cell>
          <cell r="W1406">
            <v>0</v>
          </cell>
          <cell r="X1406">
            <v>160</v>
          </cell>
          <cell r="Y1406">
            <v>179</v>
          </cell>
          <cell r="Z1406" t="str">
            <v>109400160179</v>
          </cell>
          <cell r="AA1406" t="str">
            <v>Ống HDPE80 DISMY PN16 D160 x 17,9</v>
          </cell>
          <cell r="AB1406">
            <v>12</v>
          </cell>
          <cell r="AC1406" t="b">
            <v>1</v>
          </cell>
          <cell r="AD1406" t="str">
            <v>O804160179</v>
          </cell>
        </row>
        <row r="1407">
          <cell r="D1407" t="str">
            <v>31O808170</v>
          </cell>
          <cell r="E1407" t="str">
            <v>ống PE80 DISMY phi 170 x 10,6 PN8</v>
          </cell>
          <cell r="F1407">
            <v>31120</v>
          </cell>
          <cell r="G1407" t="str">
            <v>HDPEỐng HDPE80</v>
          </cell>
          <cell r="I1407" t="str">
            <v>Ống HDPE80</v>
          </cell>
          <cell r="J1407" t="str">
            <v>HDPE</v>
          </cell>
          <cell r="K1407" t="str">
            <v>Ống HDPE80</v>
          </cell>
          <cell r="M1407" t="str">
            <v>D170 x 10,6 PN8</v>
          </cell>
          <cell r="N1407" t="str">
            <v>131120170106</v>
          </cell>
          <cell r="O1407" t="str">
            <v>Ống HDPE80 DISMY PN8 D170 x 10,6</v>
          </cell>
          <cell r="P1407" t="str">
            <v>Mét</v>
          </cell>
          <cell r="R1407" t="str">
            <v>O80</v>
          </cell>
          <cell r="S1407" t="str">
            <v>D</v>
          </cell>
          <cell r="T1407" t="str">
            <v>D</v>
          </cell>
          <cell r="U1407">
            <v>8</v>
          </cell>
          <cell r="V1407" t="str">
            <v/>
          </cell>
          <cell r="W1407">
            <v>0</v>
          </cell>
          <cell r="X1407">
            <v>170</v>
          </cell>
          <cell r="Y1407">
            <v>106</v>
          </cell>
          <cell r="Z1407" t="str">
            <v>109400170106</v>
          </cell>
          <cell r="AA1407" t="str">
            <v>Ống HDPE80 DISMY PN8 D170 x 10,6</v>
          </cell>
          <cell r="AB1407">
            <v>12</v>
          </cell>
          <cell r="AC1407" t="b">
            <v>1</v>
          </cell>
          <cell r="AD1407" t="str">
            <v>O804170106</v>
          </cell>
        </row>
        <row r="1408">
          <cell r="D1408" t="str">
            <v>31O8010170</v>
          </cell>
          <cell r="E1408" t="str">
            <v>ống PE80 DISMY phi 170 x 12,5 PN10</v>
          </cell>
          <cell r="F1408">
            <v>31120</v>
          </cell>
          <cell r="G1408" t="str">
            <v>HDPEỐng HDPE80</v>
          </cell>
          <cell r="I1408" t="str">
            <v>Ống HDPE80</v>
          </cell>
          <cell r="J1408" t="str">
            <v>HDPE</v>
          </cell>
          <cell r="K1408" t="str">
            <v>Ống HDPE80</v>
          </cell>
          <cell r="M1408" t="str">
            <v>D170 x 12,5 PN10</v>
          </cell>
          <cell r="N1408" t="str">
            <v>131120170125</v>
          </cell>
          <cell r="O1408" t="str">
            <v>Ống HDPE80 DISMY PN10 D170 x 12,5</v>
          </cell>
          <cell r="P1408" t="str">
            <v>Mét</v>
          </cell>
          <cell r="R1408" t="str">
            <v>O80</v>
          </cell>
          <cell r="S1408" t="str">
            <v>D</v>
          </cell>
          <cell r="T1408" t="str">
            <v>D</v>
          </cell>
          <cell r="U1408">
            <v>10</v>
          </cell>
          <cell r="V1408" t="str">
            <v/>
          </cell>
          <cell r="W1408">
            <v>0</v>
          </cell>
          <cell r="X1408">
            <v>170</v>
          </cell>
          <cell r="Y1408">
            <v>125</v>
          </cell>
          <cell r="Z1408" t="str">
            <v>109400170125</v>
          </cell>
          <cell r="AA1408" t="str">
            <v>Ống HDPE80 DISMY PN10 D170 x 12,5</v>
          </cell>
          <cell r="AB1408">
            <v>12</v>
          </cell>
          <cell r="AC1408" t="b">
            <v>1</v>
          </cell>
          <cell r="AD1408" t="str">
            <v>O804170125</v>
          </cell>
        </row>
        <row r="1409">
          <cell r="D1409" t="str">
            <v>31O806180</v>
          </cell>
          <cell r="E1409" t="str">
            <v>ống PE80 DISMY phi 180 x 8,6 PN6</v>
          </cell>
          <cell r="F1409">
            <v>31120</v>
          </cell>
          <cell r="G1409" t="str">
            <v>HDPEỐng HDPE80</v>
          </cell>
          <cell r="I1409" t="str">
            <v>Ống HDPE80</v>
          </cell>
          <cell r="J1409" t="str">
            <v>HDPE</v>
          </cell>
          <cell r="K1409" t="str">
            <v>Ống HDPE80</v>
          </cell>
          <cell r="M1409" t="str">
            <v>D180 x 8,6 PN6</v>
          </cell>
          <cell r="N1409" t="str">
            <v>131120180086</v>
          </cell>
          <cell r="O1409" t="str">
            <v>Ống HDPE80 DISMY PN6 D180 x 8,6</v>
          </cell>
          <cell r="P1409" t="str">
            <v>Mét</v>
          </cell>
          <cell r="R1409" t="str">
            <v>O80</v>
          </cell>
          <cell r="S1409" t="str">
            <v>D</v>
          </cell>
          <cell r="T1409" t="str">
            <v>D</v>
          </cell>
          <cell r="U1409">
            <v>6</v>
          </cell>
          <cell r="V1409" t="str">
            <v/>
          </cell>
          <cell r="W1409">
            <v>0</v>
          </cell>
          <cell r="X1409">
            <v>180</v>
          </cell>
          <cell r="Y1409">
            <v>86</v>
          </cell>
          <cell r="Z1409" t="str">
            <v>109400180086</v>
          </cell>
          <cell r="AA1409" t="str">
            <v>Ống HDPE80 DISMY PN6 D180 x 8,6</v>
          </cell>
          <cell r="AB1409">
            <v>12</v>
          </cell>
          <cell r="AC1409" t="b">
            <v>1</v>
          </cell>
          <cell r="AD1409" t="str">
            <v>O804180086</v>
          </cell>
        </row>
        <row r="1410">
          <cell r="D1410" t="str">
            <v>31O808180</v>
          </cell>
          <cell r="E1410" t="str">
            <v>ống PE80 DISMY phi 180 x 10,7 PN8</v>
          </cell>
          <cell r="F1410">
            <v>31120</v>
          </cell>
          <cell r="G1410" t="str">
            <v>HDPEỐng HDPE80</v>
          </cell>
          <cell r="I1410" t="str">
            <v>Ống HDPE80</v>
          </cell>
          <cell r="J1410" t="str">
            <v>HDPE</v>
          </cell>
          <cell r="K1410" t="str">
            <v>Ống HDPE80</v>
          </cell>
          <cell r="M1410" t="str">
            <v>D180 x 10,7 PN8</v>
          </cell>
          <cell r="N1410" t="str">
            <v>131120180107</v>
          </cell>
          <cell r="O1410" t="str">
            <v>Ống HDPE80 DISMY PN8 D180 x 10,7</v>
          </cell>
          <cell r="P1410" t="str">
            <v>Mét</v>
          </cell>
          <cell r="R1410" t="str">
            <v>O80</v>
          </cell>
          <cell r="S1410" t="str">
            <v>D</v>
          </cell>
          <cell r="T1410" t="str">
            <v>D</v>
          </cell>
          <cell r="U1410">
            <v>8</v>
          </cell>
          <cell r="V1410" t="str">
            <v/>
          </cell>
          <cell r="W1410">
            <v>0</v>
          </cell>
          <cell r="X1410">
            <v>180</v>
          </cell>
          <cell r="Y1410">
            <v>107</v>
          </cell>
          <cell r="Z1410" t="str">
            <v>109400180107</v>
          </cell>
          <cell r="AA1410" t="str">
            <v>Ống HDPE80 DISMY PN8 D180 x 10,7</v>
          </cell>
          <cell r="AB1410">
            <v>12</v>
          </cell>
          <cell r="AC1410" t="b">
            <v>1</v>
          </cell>
          <cell r="AD1410" t="str">
            <v>O804180107</v>
          </cell>
        </row>
        <row r="1411">
          <cell r="D1411" t="str">
            <v>31O8010180</v>
          </cell>
          <cell r="E1411" t="str">
            <v>ống PE80 DISMY phi 180 x 13,3 PN10</v>
          </cell>
          <cell r="F1411">
            <v>31120</v>
          </cell>
          <cell r="G1411" t="str">
            <v>HDPEỐng HDPE80</v>
          </cell>
          <cell r="I1411" t="str">
            <v>Ống HDPE80</v>
          </cell>
          <cell r="J1411" t="str">
            <v>HDPE</v>
          </cell>
          <cell r="K1411" t="str">
            <v>Ống HDPE80</v>
          </cell>
          <cell r="M1411" t="str">
            <v>D180 x 13,3 PN10</v>
          </cell>
          <cell r="N1411" t="str">
            <v>131120180133</v>
          </cell>
          <cell r="O1411" t="str">
            <v>Ống HDPE80 DISMY PN10 D180 x 13,3</v>
          </cell>
          <cell r="P1411" t="str">
            <v>Mét</v>
          </cell>
          <cell r="R1411" t="str">
            <v>O80</v>
          </cell>
          <cell r="S1411" t="str">
            <v>D</v>
          </cell>
          <cell r="T1411" t="str">
            <v>D</v>
          </cell>
          <cell r="U1411">
            <v>10</v>
          </cell>
          <cell r="V1411" t="str">
            <v/>
          </cell>
          <cell r="W1411">
            <v>0</v>
          </cell>
          <cell r="X1411">
            <v>180</v>
          </cell>
          <cell r="Y1411">
            <v>133</v>
          </cell>
          <cell r="Z1411" t="str">
            <v>109400180133</v>
          </cell>
          <cell r="AA1411" t="str">
            <v>Ống HDPE80 DISMY PN10 D180 x 13,3</v>
          </cell>
          <cell r="AB1411">
            <v>12</v>
          </cell>
          <cell r="AC1411" t="b">
            <v>1</v>
          </cell>
          <cell r="AD1411" t="str">
            <v>O804180133</v>
          </cell>
        </row>
        <row r="1412">
          <cell r="D1412" t="str">
            <v>31O80125180</v>
          </cell>
          <cell r="E1412" t="str">
            <v>ống PE80 DISMY phi 180 x 16,4 PN12,5</v>
          </cell>
          <cell r="F1412">
            <v>31120</v>
          </cell>
          <cell r="G1412" t="str">
            <v>HDPEỐng HDPE80</v>
          </cell>
          <cell r="I1412" t="str">
            <v>Ống HDPE80</v>
          </cell>
          <cell r="J1412" t="str">
            <v>HDPE</v>
          </cell>
          <cell r="K1412" t="str">
            <v>Ống HDPE80</v>
          </cell>
          <cell r="M1412" t="str">
            <v>D180 x 16,4 PN12,5</v>
          </cell>
          <cell r="N1412" t="str">
            <v>131120180164</v>
          </cell>
          <cell r="O1412" t="str">
            <v>Ống HDPE80 DISMY PN12,5 D180 x 16,4</v>
          </cell>
          <cell r="P1412" t="str">
            <v>Mét</v>
          </cell>
          <cell r="R1412" t="str">
            <v>O80</v>
          </cell>
          <cell r="S1412" t="str">
            <v>D</v>
          </cell>
          <cell r="T1412" t="str">
            <v>D</v>
          </cell>
          <cell r="U1412">
            <v>12.5</v>
          </cell>
          <cell r="V1412" t="str">
            <v/>
          </cell>
          <cell r="W1412">
            <v>0</v>
          </cell>
          <cell r="X1412">
            <v>180</v>
          </cell>
          <cell r="Y1412">
            <v>164</v>
          </cell>
          <cell r="Z1412" t="str">
            <v>109400180164</v>
          </cell>
          <cell r="AA1412" t="str">
            <v>Ống HDPE80 DISMY PN12,5 D180 x 16,4</v>
          </cell>
          <cell r="AB1412">
            <v>12</v>
          </cell>
          <cell r="AC1412" t="b">
            <v>1</v>
          </cell>
          <cell r="AD1412" t="str">
            <v>O804180164</v>
          </cell>
        </row>
        <row r="1413">
          <cell r="D1413" t="str">
            <v>31O8016180</v>
          </cell>
          <cell r="E1413" t="str">
            <v>ống PE80 DISMY phi 180 x 20,1 PN16</v>
          </cell>
          <cell r="F1413">
            <v>31120</v>
          </cell>
          <cell r="G1413" t="str">
            <v>HDPEỐng HDPE80</v>
          </cell>
          <cell r="I1413" t="str">
            <v>Ống HDPE80</v>
          </cell>
          <cell r="J1413" t="str">
            <v>HDPE</v>
          </cell>
          <cell r="K1413" t="str">
            <v>Ống HDPE80</v>
          </cell>
          <cell r="M1413" t="str">
            <v>D180 x 20,1 PN16</v>
          </cell>
          <cell r="N1413" t="str">
            <v>131120180201</v>
          </cell>
          <cell r="O1413" t="str">
            <v>Ống HDPE80 DISMY PN16 D180 x 20,1</v>
          </cell>
          <cell r="P1413" t="str">
            <v>Mét</v>
          </cell>
          <cell r="R1413" t="str">
            <v>O80</v>
          </cell>
          <cell r="S1413" t="str">
            <v>D</v>
          </cell>
          <cell r="T1413" t="str">
            <v>D</v>
          </cell>
          <cell r="U1413">
            <v>16</v>
          </cell>
          <cell r="V1413" t="str">
            <v/>
          </cell>
          <cell r="W1413">
            <v>0</v>
          </cell>
          <cell r="X1413">
            <v>180</v>
          </cell>
          <cell r="Y1413">
            <v>201</v>
          </cell>
          <cell r="Z1413" t="str">
            <v>109400180201</v>
          </cell>
          <cell r="AA1413" t="str">
            <v>Ống HDPE80 DISMY PN16 D180 x 20,1</v>
          </cell>
          <cell r="AB1413">
            <v>12</v>
          </cell>
          <cell r="AC1413" t="b">
            <v>1</v>
          </cell>
          <cell r="AD1413" t="str">
            <v>O804180201</v>
          </cell>
        </row>
        <row r="1414">
          <cell r="D1414" t="str">
            <v>31O806200</v>
          </cell>
          <cell r="E1414" t="str">
            <v>ống PE80 DISMY phi 200 x 9,6 PN6</v>
          </cell>
          <cell r="F1414">
            <v>31120</v>
          </cell>
          <cell r="G1414" t="str">
            <v>HDPEỐng HDPE80</v>
          </cell>
          <cell r="I1414" t="str">
            <v>Ống HDPE80</v>
          </cell>
          <cell r="J1414" t="str">
            <v>HDPE</v>
          </cell>
          <cell r="K1414" t="str">
            <v>Ống HDPE80</v>
          </cell>
          <cell r="M1414" t="str">
            <v>D200 x 9,6 PN6</v>
          </cell>
          <cell r="N1414" t="str">
            <v>131120200096</v>
          </cell>
          <cell r="O1414" t="str">
            <v>Ống HDPE80 DISMY PN6 D200 x 9,6</v>
          </cell>
          <cell r="P1414" t="str">
            <v>Mét</v>
          </cell>
          <cell r="R1414" t="str">
            <v>O80</v>
          </cell>
          <cell r="S1414" t="str">
            <v>D</v>
          </cell>
          <cell r="T1414" t="str">
            <v>D</v>
          </cell>
          <cell r="U1414">
            <v>6</v>
          </cell>
          <cell r="V1414" t="str">
            <v/>
          </cell>
          <cell r="W1414">
            <v>0</v>
          </cell>
          <cell r="X1414">
            <v>200</v>
          </cell>
          <cell r="Y1414">
            <v>96</v>
          </cell>
          <cell r="Z1414" t="str">
            <v>109400200096</v>
          </cell>
          <cell r="AA1414" t="str">
            <v>Ống HDPE80 DISMY PN6 D200 x 9,6</v>
          </cell>
          <cell r="AB1414">
            <v>12</v>
          </cell>
          <cell r="AC1414" t="b">
            <v>1</v>
          </cell>
          <cell r="AD1414" t="str">
            <v>O804200096</v>
          </cell>
        </row>
        <row r="1415">
          <cell r="D1415" t="str">
            <v>31O808200</v>
          </cell>
          <cell r="E1415" t="str">
            <v>ống PE80 DISMY phi 200 x 11,9 PN8</v>
          </cell>
          <cell r="F1415">
            <v>31120</v>
          </cell>
          <cell r="G1415" t="str">
            <v>HDPEỐng HDPE80</v>
          </cell>
          <cell r="I1415" t="str">
            <v>Ống HDPE80</v>
          </cell>
          <cell r="J1415" t="str">
            <v>HDPE</v>
          </cell>
          <cell r="K1415" t="str">
            <v>Ống HDPE80</v>
          </cell>
          <cell r="M1415" t="str">
            <v>D200 x 11,9 PN8</v>
          </cell>
          <cell r="N1415" t="str">
            <v>131120200119</v>
          </cell>
          <cell r="O1415" t="str">
            <v>Ống HDPE80 DISMY PN8 D200 x 11,9</v>
          </cell>
          <cell r="P1415" t="str">
            <v>Mét</v>
          </cell>
          <cell r="R1415" t="str">
            <v>O80</v>
          </cell>
          <cell r="S1415" t="str">
            <v>D</v>
          </cell>
          <cell r="T1415" t="str">
            <v>D</v>
          </cell>
          <cell r="U1415">
            <v>8</v>
          </cell>
          <cell r="V1415" t="str">
            <v/>
          </cell>
          <cell r="W1415">
            <v>0</v>
          </cell>
          <cell r="X1415">
            <v>200</v>
          </cell>
          <cell r="Y1415">
            <v>119</v>
          </cell>
          <cell r="Z1415" t="str">
            <v>109400200119</v>
          </cell>
          <cell r="AA1415" t="str">
            <v>Ống HDPE80 DISMY PN8 D200 x 11,9</v>
          </cell>
          <cell r="AB1415">
            <v>12</v>
          </cell>
          <cell r="AC1415" t="b">
            <v>1</v>
          </cell>
          <cell r="AD1415" t="str">
            <v>O804200119</v>
          </cell>
        </row>
        <row r="1416">
          <cell r="D1416" t="str">
            <v>31O8010200</v>
          </cell>
          <cell r="E1416" t="str">
            <v>ống PE80 DISMY phi 200 x 14,7 PN10</v>
          </cell>
          <cell r="F1416">
            <v>31120</v>
          </cell>
          <cell r="G1416" t="str">
            <v>HDPEỐng HDPE80</v>
          </cell>
          <cell r="I1416" t="str">
            <v>Ống HDPE80</v>
          </cell>
          <cell r="J1416" t="str">
            <v>HDPE</v>
          </cell>
          <cell r="K1416" t="str">
            <v>Ống HDPE80</v>
          </cell>
          <cell r="M1416" t="str">
            <v>D200 x 14,7 PN10</v>
          </cell>
          <cell r="N1416" t="str">
            <v>131120200147</v>
          </cell>
          <cell r="O1416" t="str">
            <v>Ống HDPE80 DISMY PN10 D200 x 14,7</v>
          </cell>
          <cell r="P1416" t="str">
            <v>Mét</v>
          </cell>
          <cell r="R1416" t="str">
            <v>O80</v>
          </cell>
          <cell r="S1416" t="str">
            <v>D</v>
          </cell>
          <cell r="T1416" t="str">
            <v>D</v>
          </cell>
          <cell r="U1416">
            <v>10</v>
          </cell>
          <cell r="V1416" t="str">
            <v/>
          </cell>
          <cell r="W1416">
            <v>0</v>
          </cell>
          <cell r="X1416">
            <v>200</v>
          </cell>
          <cell r="Y1416">
            <v>147</v>
          </cell>
          <cell r="Z1416" t="str">
            <v>109400200147</v>
          </cell>
          <cell r="AA1416" t="str">
            <v>Ống HDPE80 DISMY PN10 D200 x 14,7</v>
          </cell>
          <cell r="AB1416">
            <v>12</v>
          </cell>
          <cell r="AC1416" t="b">
            <v>1</v>
          </cell>
          <cell r="AD1416" t="str">
            <v>O804200147</v>
          </cell>
        </row>
        <row r="1417">
          <cell r="D1417" t="str">
            <v>31O80125200</v>
          </cell>
          <cell r="E1417" t="str">
            <v>ống PE80 DISMY phi 200 x 18,2 PN12,5</v>
          </cell>
          <cell r="F1417">
            <v>31120</v>
          </cell>
          <cell r="G1417" t="str">
            <v>HDPEỐng HDPE80</v>
          </cell>
          <cell r="I1417" t="str">
            <v>Ống HDPE80</v>
          </cell>
          <cell r="J1417" t="str">
            <v>HDPE</v>
          </cell>
          <cell r="K1417" t="str">
            <v>Ống HDPE80</v>
          </cell>
          <cell r="M1417" t="str">
            <v>D200 x 18,2 PN12,5</v>
          </cell>
          <cell r="N1417" t="str">
            <v>131120200182</v>
          </cell>
          <cell r="O1417" t="str">
            <v>Ống HDPE80 DISMY PN12,5 D200 x 18,2</v>
          </cell>
          <cell r="P1417" t="str">
            <v>Mét</v>
          </cell>
          <cell r="R1417" t="str">
            <v>O80</v>
          </cell>
          <cell r="S1417" t="str">
            <v>D</v>
          </cell>
          <cell r="T1417" t="str">
            <v>D</v>
          </cell>
          <cell r="U1417">
            <v>12.5</v>
          </cell>
          <cell r="V1417" t="str">
            <v/>
          </cell>
          <cell r="W1417">
            <v>0</v>
          </cell>
          <cell r="X1417">
            <v>200</v>
          </cell>
          <cell r="Y1417">
            <v>182</v>
          </cell>
          <cell r="Z1417" t="str">
            <v>109400200182</v>
          </cell>
          <cell r="AA1417" t="str">
            <v>Ống HDPE80 DISMY PN12,5 D200 x 18,2</v>
          </cell>
          <cell r="AB1417">
            <v>12</v>
          </cell>
          <cell r="AC1417" t="b">
            <v>1</v>
          </cell>
          <cell r="AD1417" t="str">
            <v>O804200182</v>
          </cell>
        </row>
        <row r="1418">
          <cell r="D1418" t="str">
            <v>31O8016200</v>
          </cell>
          <cell r="E1418" t="str">
            <v>ống PE80 DISMY phi 200 x 22,4 PN16</v>
          </cell>
          <cell r="F1418">
            <v>31120</v>
          </cell>
          <cell r="G1418" t="str">
            <v>HDPEỐng HDPE80</v>
          </cell>
          <cell r="I1418" t="str">
            <v>Ống HDPE80</v>
          </cell>
          <cell r="J1418" t="str">
            <v>HDPE</v>
          </cell>
          <cell r="K1418" t="str">
            <v>Ống HDPE80</v>
          </cell>
          <cell r="M1418" t="str">
            <v>D200 x 22,4 PN16</v>
          </cell>
          <cell r="N1418" t="str">
            <v>131120200224</v>
          </cell>
          <cell r="O1418" t="str">
            <v>Ống HDPE80 DISMY PN16 D200 x 22,4</v>
          </cell>
          <cell r="P1418" t="str">
            <v>Mét</v>
          </cell>
          <cell r="R1418" t="str">
            <v>O80</v>
          </cell>
          <cell r="S1418" t="str">
            <v>D</v>
          </cell>
          <cell r="T1418" t="str">
            <v>D</v>
          </cell>
          <cell r="U1418">
            <v>16</v>
          </cell>
          <cell r="V1418" t="str">
            <v/>
          </cell>
          <cell r="W1418">
            <v>0</v>
          </cell>
          <cell r="X1418">
            <v>200</v>
          </cell>
          <cell r="Y1418">
            <v>224</v>
          </cell>
          <cell r="Z1418" t="str">
            <v>109400200224</v>
          </cell>
          <cell r="AA1418" t="str">
            <v>Ống HDPE80 DISMY PN16 D200 x 22,4</v>
          </cell>
          <cell r="AB1418">
            <v>12</v>
          </cell>
          <cell r="AC1418" t="b">
            <v>1</v>
          </cell>
          <cell r="AD1418" t="str">
            <v>O804200224</v>
          </cell>
        </row>
        <row r="1419">
          <cell r="D1419" t="str">
            <v>31O806225</v>
          </cell>
          <cell r="E1419" t="str">
            <v>ống PE80 DISMY phi 225 x 10,8 PN6</v>
          </cell>
          <cell r="F1419">
            <v>31120</v>
          </cell>
          <cell r="G1419" t="str">
            <v>HDPEỐng HDPE80</v>
          </cell>
          <cell r="I1419" t="str">
            <v>Ống HDPE80</v>
          </cell>
          <cell r="J1419" t="str">
            <v>HDPE</v>
          </cell>
          <cell r="K1419" t="str">
            <v>Ống HDPE80</v>
          </cell>
          <cell r="M1419" t="str">
            <v>D225 x 10,8 PN6</v>
          </cell>
          <cell r="N1419" t="str">
            <v>131120225108</v>
          </cell>
          <cell r="O1419" t="str">
            <v>Ống HDPE80 DISMY PN6 D225 x 10,8</v>
          </cell>
          <cell r="P1419" t="str">
            <v>Mét</v>
          </cell>
          <cell r="R1419" t="str">
            <v>O80</v>
          </cell>
          <cell r="S1419" t="str">
            <v>D</v>
          </cell>
          <cell r="T1419" t="str">
            <v>D</v>
          </cell>
          <cell r="U1419">
            <v>6</v>
          </cell>
          <cell r="V1419" t="str">
            <v/>
          </cell>
          <cell r="W1419">
            <v>0</v>
          </cell>
          <cell r="X1419">
            <v>225</v>
          </cell>
          <cell r="Y1419">
            <v>108</v>
          </cell>
          <cell r="Z1419" t="str">
            <v>109400225108</v>
          </cell>
          <cell r="AA1419" t="str">
            <v>Ống HDPE80 DISMY PN6 D225 x 10,8</v>
          </cell>
          <cell r="AB1419">
            <v>12</v>
          </cell>
          <cell r="AC1419" t="b">
            <v>1</v>
          </cell>
          <cell r="AD1419" t="str">
            <v>O804225108</v>
          </cell>
        </row>
        <row r="1420">
          <cell r="D1420" t="str">
            <v>31O808225</v>
          </cell>
          <cell r="E1420" t="str">
            <v>ống PE80 DISMY phi 225 x 13,4 PN8</v>
          </cell>
          <cell r="F1420">
            <v>31120</v>
          </cell>
          <cell r="G1420" t="str">
            <v>HDPEỐng HDPE80</v>
          </cell>
          <cell r="I1420" t="str">
            <v>Ống HDPE80</v>
          </cell>
          <cell r="J1420" t="str">
            <v>HDPE</v>
          </cell>
          <cell r="K1420" t="str">
            <v>Ống HDPE80</v>
          </cell>
          <cell r="M1420" t="str">
            <v>D225 x 13,4 PN8</v>
          </cell>
          <cell r="N1420" t="str">
            <v>131120225134</v>
          </cell>
          <cell r="O1420" t="str">
            <v>Ống HDPE80 DISMY PN8 D225 x 13,4</v>
          </cell>
          <cell r="P1420" t="str">
            <v>Mét</v>
          </cell>
          <cell r="R1420" t="str">
            <v>O80</v>
          </cell>
          <cell r="S1420" t="str">
            <v>D</v>
          </cell>
          <cell r="T1420" t="str">
            <v>D</v>
          </cell>
          <cell r="U1420">
            <v>8</v>
          </cell>
          <cell r="V1420" t="str">
            <v/>
          </cell>
          <cell r="W1420">
            <v>0</v>
          </cell>
          <cell r="X1420">
            <v>225</v>
          </cell>
          <cell r="Y1420">
            <v>134</v>
          </cell>
          <cell r="Z1420" t="str">
            <v>109400225134</v>
          </cell>
          <cell r="AA1420" t="str">
            <v>Ống HDPE80 DISMY PN8 D225 x 13,4</v>
          </cell>
          <cell r="AB1420">
            <v>12</v>
          </cell>
          <cell r="AC1420" t="b">
            <v>1</v>
          </cell>
          <cell r="AD1420" t="str">
            <v>O804225134</v>
          </cell>
        </row>
        <row r="1421">
          <cell r="D1421" t="str">
            <v>31O8010225</v>
          </cell>
          <cell r="E1421" t="str">
            <v>ống PE80 DISMY phi 225 x 16,6 PN10</v>
          </cell>
          <cell r="F1421">
            <v>31120</v>
          </cell>
          <cell r="G1421" t="str">
            <v>HDPEỐng HDPE80</v>
          </cell>
          <cell r="I1421" t="str">
            <v>Ống HDPE80</v>
          </cell>
          <cell r="J1421" t="str">
            <v>HDPE</v>
          </cell>
          <cell r="K1421" t="str">
            <v>Ống HDPE80</v>
          </cell>
          <cell r="M1421" t="str">
            <v>D225 x 16,6 PN10</v>
          </cell>
          <cell r="N1421" t="str">
            <v>131120225166</v>
          </cell>
          <cell r="O1421" t="str">
            <v>Ống HDPE80 DISMY PN10 D225 x 16,6</v>
          </cell>
          <cell r="P1421" t="str">
            <v>Mét</v>
          </cell>
          <cell r="R1421" t="str">
            <v>O80</v>
          </cell>
          <cell r="S1421" t="str">
            <v>D</v>
          </cell>
          <cell r="T1421" t="str">
            <v>D</v>
          </cell>
          <cell r="U1421">
            <v>10</v>
          </cell>
          <cell r="V1421" t="str">
            <v/>
          </cell>
          <cell r="W1421">
            <v>0</v>
          </cell>
          <cell r="X1421">
            <v>225</v>
          </cell>
          <cell r="Y1421">
            <v>166</v>
          </cell>
          <cell r="Z1421" t="str">
            <v>109400225166</v>
          </cell>
          <cell r="AA1421" t="str">
            <v>Ống HDPE80 DISMY PN10 D225 x 16,6</v>
          </cell>
          <cell r="AB1421">
            <v>12</v>
          </cell>
          <cell r="AC1421" t="b">
            <v>1</v>
          </cell>
          <cell r="AD1421" t="str">
            <v>O804225166</v>
          </cell>
        </row>
        <row r="1422">
          <cell r="D1422" t="str">
            <v>31O80125225</v>
          </cell>
          <cell r="E1422" t="str">
            <v>ống PE80 DISMY phi 225 x 20,5 PN12,5</v>
          </cell>
          <cell r="F1422">
            <v>31120</v>
          </cell>
          <cell r="G1422" t="str">
            <v>HDPEỐng HDPE80</v>
          </cell>
          <cell r="I1422" t="str">
            <v>Ống HDPE80</v>
          </cell>
          <cell r="J1422" t="str">
            <v>HDPE</v>
          </cell>
          <cell r="K1422" t="str">
            <v>Ống HDPE80</v>
          </cell>
          <cell r="M1422" t="str">
            <v>D225 x 20,5 PN12,5</v>
          </cell>
          <cell r="N1422" t="str">
            <v>131120225205</v>
          </cell>
          <cell r="O1422" t="str">
            <v>Ống HDPE80 DISMY PN12,5 D225 x 20,5</v>
          </cell>
          <cell r="P1422" t="str">
            <v>Mét</v>
          </cell>
          <cell r="R1422" t="str">
            <v>O80</v>
          </cell>
          <cell r="S1422" t="str">
            <v>D</v>
          </cell>
          <cell r="T1422" t="str">
            <v>D</v>
          </cell>
          <cell r="U1422">
            <v>12.5</v>
          </cell>
          <cell r="V1422" t="str">
            <v/>
          </cell>
          <cell r="W1422">
            <v>0</v>
          </cell>
          <cell r="X1422">
            <v>225</v>
          </cell>
          <cell r="Y1422">
            <v>205</v>
          </cell>
          <cell r="Z1422" t="str">
            <v>109400225205</v>
          </cell>
          <cell r="AA1422" t="str">
            <v>Ống HDPE80 DISMY PN12,5 D225 x 20,5</v>
          </cell>
          <cell r="AB1422">
            <v>12</v>
          </cell>
          <cell r="AC1422" t="b">
            <v>1</v>
          </cell>
          <cell r="AD1422" t="str">
            <v>O804225205</v>
          </cell>
        </row>
        <row r="1423">
          <cell r="D1423" t="str">
            <v>31O8016225</v>
          </cell>
          <cell r="E1423" t="str">
            <v>ống PE80 DISMY phi 225 x 25,2 PN16</v>
          </cell>
          <cell r="F1423">
            <v>31120</v>
          </cell>
          <cell r="G1423" t="str">
            <v>HDPEỐng HDPE80</v>
          </cell>
          <cell r="I1423" t="str">
            <v>Ống HDPE80</v>
          </cell>
          <cell r="J1423" t="str">
            <v>HDPE</v>
          </cell>
          <cell r="K1423" t="str">
            <v>Ống HDPE80</v>
          </cell>
          <cell r="M1423" t="str">
            <v>D225 x 25,2 PN16</v>
          </cell>
          <cell r="N1423" t="str">
            <v>131120225252</v>
          </cell>
          <cell r="O1423" t="str">
            <v>Ống HDPE80 DISMY PN16 D225 x 25,2</v>
          </cell>
          <cell r="P1423" t="str">
            <v>Mét</v>
          </cell>
          <cell r="R1423" t="str">
            <v>O80</v>
          </cell>
          <cell r="S1423" t="str">
            <v>D</v>
          </cell>
          <cell r="T1423" t="str">
            <v>D</v>
          </cell>
          <cell r="U1423">
            <v>16</v>
          </cell>
          <cell r="V1423" t="str">
            <v/>
          </cell>
          <cell r="W1423">
            <v>0</v>
          </cell>
          <cell r="X1423">
            <v>225</v>
          </cell>
          <cell r="Y1423">
            <v>252</v>
          </cell>
          <cell r="Z1423" t="str">
            <v>109400225252</v>
          </cell>
          <cell r="AA1423" t="str">
            <v>Ống HDPE80 DISMY PN16 D225 x 25,2</v>
          </cell>
          <cell r="AB1423">
            <v>12</v>
          </cell>
          <cell r="AC1423" t="b">
            <v>1</v>
          </cell>
          <cell r="AD1423" t="str">
            <v>O804225252</v>
          </cell>
        </row>
        <row r="1424">
          <cell r="D1424" t="str">
            <v>31O806250</v>
          </cell>
          <cell r="E1424" t="str">
            <v>ống PE80 DISMY phi 250 x 11.9 PN6</v>
          </cell>
          <cell r="F1424">
            <v>31120</v>
          </cell>
          <cell r="G1424" t="str">
            <v>HDPEỐng HDPE80</v>
          </cell>
          <cell r="I1424" t="str">
            <v>Ống HDPE80</v>
          </cell>
          <cell r="J1424" t="str">
            <v>HDPE</v>
          </cell>
          <cell r="K1424" t="str">
            <v>Ống HDPE80</v>
          </cell>
          <cell r="M1424" t="str">
            <v>D250 x 11.9 PN6</v>
          </cell>
          <cell r="N1424" t="str">
            <v>131120250119</v>
          </cell>
          <cell r="O1424" t="str">
            <v>Ống HDPE80 DISMY PN6 D250 x 11.9</v>
          </cell>
          <cell r="P1424" t="str">
            <v>Mét</v>
          </cell>
          <cell r="R1424" t="str">
            <v>O80</v>
          </cell>
          <cell r="S1424" t="str">
            <v>D</v>
          </cell>
          <cell r="T1424" t="str">
            <v>D</v>
          </cell>
          <cell r="U1424">
            <v>6</v>
          </cell>
          <cell r="V1424" t="str">
            <v/>
          </cell>
          <cell r="W1424">
            <v>0</v>
          </cell>
          <cell r="X1424">
            <v>250</v>
          </cell>
          <cell r="Y1424">
            <v>119</v>
          </cell>
          <cell r="Z1424" t="str">
            <v>109400250119</v>
          </cell>
          <cell r="AA1424" t="str">
            <v>Ống HDPE80 DISMY PN6 D250 x 11.9</v>
          </cell>
          <cell r="AB1424">
            <v>12</v>
          </cell>
          <cell r="AC1424" t="b">
            <v>1</v>
          </cell>
          <cell r="AD1424" t="str">
            <v>O804250119</v>
          </cell>
        </row>
        <row r="1425">
          <cell r="D1425" t="str">
            <v>31O808250</v>
          </cell>
          <cell r="E1425" t="str">
            <v>ống PE80 DISMY phi 250 x 14,8 PN8</v>
          </cell>
          <cell r="F1425">
            <v>31120</v>
          </cell>
          <cell r="G1425" t="str">
            <v>HDPEỐng HDPE80</v>
          </cell>
          <cell r="I1425" t="str">
            <v>Ống HDPE80</v>
          </cell>
          <cell r="J1425" t="str">
            <v>HDPE</v>
          </cell>
          <cell r="K1425" t="str">
            <v>Ống HDPE80</v>
          </cell>
          <cell r="M1425" t="str">
            <v>D250 x 14,8 PN8</v>
          </cell>
          <cell r="N1425" t="str">
            <v>131120250148</v>
          </cell>
          <cell r="O1425" t="str">
            <v>Ống HDPE80 DISMY PN8 D250 x 14,8</v>
          </cell>
          <cell r="P1425" t="str">
            <v>Mét</v>
          </cell>
          <cell r="R1425" t="str">
            <v>O80</v>
          </cell>
          <cell r="S1425" t="str">
            <v>D</v>
          </cell>
          <cell r="T1425" t="str">
            <v>D</v>
          </cell>
          <cell r="U1425">
            <v>8</v>
          </cell>
          <cell r="V1425" t="str">
            <v/>
          </cell>
          <cell r="W1425">
            <v>0</v>
          </cell>
          <cell r="X1425">
            <v>250</v>
          </cell>
          <cell r="Y1425">
            <v>148</v>
          </cell>
          <cell r="Z1425" t="str">
            <v>109400250148</v>
          </cell>
          <cell r="AA1425" t="str">
            <v>Ống HDPE80 DISMY PN8 D250 x 14,8</v>
          </cell>
          <cell r="AB1425">
            <v>12</v>
          </cell>
          <cell r="AC1425" t="b">
            <v>1</v>
          </cell>
          <cell r="AD1425" t="str">
            <v>O804250148</v>
          </cell>
        </row>
        <row r="1426">
          <cell r="D1426" t="str">
            <v>31O8010250</v>
          </cell>
          <cell r="E1426" t="str">
            <v>ống PE80 DISMY phi 250 x 18,4 PN10</v>
          </cell>
          <cell r="F1426">
            <v>31120</v>
          </cell>
          <cell r="G1426" t="str">
            <v>HDPEỐng HDPE80</v>
          </cell>
          <cell r="I1426" t="str">
            <v>Ống HDPE80</v>
          </cell>
          <cell r="J1426" t="str">
            <v>HDPE</v>
          </cell>
          <cell r="K1426" t="str">
            <v>Ống HDPE80</v>
          </cell>
          <cell r="M1426" t="str">
            <v>D250 x 18,4 PN10</v>
          </cell>
          <cell r="N1426" t="str">
            <v>131120250184</v>
          </cell>
          <cell r="O1426" t="str">
            <v>Ống HDPE80 DISMY PN10 D250 x 18,4</v>
          </cell>
          <cell r="P1426" t="str">
            <v>Mét</v>
          </cell>
          <cell r="R1426" t="str">
            <v>O80</v>
          </cell>
          <cell r="S1426" t="str">
            <v>D</v>
          </cell>
          <cell r="T1426" t="str">
            <v>D</v>
          </cell>
          <cell r="U1426">
            <v>10</v>
          </cell>
          <cell r="V1426" t="str">
            <v/>
          </cell>
          <cell r="W1426">
            <v>0</v>
          </cell>
          <cell r="X1426">
            <v>250</v>
          </cell>
          <cell r="Y1426">
            <v>184</v>
          </cell>
          <cell r="Z1426" t="str">
            <v>109400250184</v>
          </cell>
          <cell r="AA1426" t="str">
            <v>Ống HDPE80 DISMY PN10 D250 x 18,4</v>
          </cell>
          <cell r="AB1426">
            <v>12</v>
          </cell>
          <cell r="AC1426" t="b">
            <v>1</v>
          </cell>
          <cell r="AD1426" t="str">
            <v>O804250184</v>
          </cell>
        </row>
        <row r="1427">
          <cell r="D1427" t="str">
            <v>31O80125250</v>
          </cell>
          <cell r="E1427" t="str">
            <v>ống PE80 DISMY phi 250 x 22,7 PN12,5</v>
          </cell>
          <cell r="F1427">
            <v>31120</v>
          </cell>
          <cell r="G1427" t="str">
            <v>HDPEỐng HDPE80</v>
          </cell>
          <cell r="I1427" t="str">
            <v>Ống HDPE80</v>
          </cell>
          <cell r="J1427" t="str">
            <v>HDPE</v>
          </cell>
          <cell r="K1427" t="str">
            <v>Ống HDPE80</v>
          </cell>
          <cell r="M1427" t="str">
            <v>D250 x 22,7 PN12,5</v>
          </cell>
          <cell r="N1427" t="str">
            <v>131120250227</v>
          </cell>
          <cell r="O1427" t="str">
            <v>Ống HDPE80 DISMY PN12,5 D250 x 22,7</v>
          </cell>
          <cell r="P1427" t="str">
            <v>Mét</v>
          </cell>
          <cell r="R1427" t="str">
            <v>O80</v>
          </cell>
          <cell r="S1427" t="str">
            <v>D</v>
          </cell>
          <cell r="T1427" t="str">
            <v>D</v>
          </cell>
          <cell r="U1427">
            <v>12.5</v>
          </cell>
          <cell r="V1427" t="str">
            <v/>
          </cell>
          <cell r="W1427">
            <v>0</v>
          </cell>
          <cell r="X1427">
            <v>250</v>
          </cell>
          <cell r="Y1427">
            <v>227</v>
          </cell>
          <cell r="Z1427" t="str">
            <v>109400250227</v>
          </cell>
          <cell r="AA1427" t="str">
            <v>Ống HDPE80 DISMY PN12,5 D250 x 22,7</v>
          </cell>
          <cell r="AB1427">
            <v>12</v>
          </cell>
          <cell r="AC1427" t="b">
            <v>1</v>
          </cell>
          <cell r="AD1427" t="str">
            <v>O804250227</v>
          </cell>
        </row>
        <row r="1428">
          <cell r="D1428" t="str">
            <v>31O8016250</v>
          </cell>
          <cell r="E1428" t="str">
            <v>ống PE80 DISMY phi 250 x 27,9 PN16</v>
          </cell>
          <cell r="F1428">
            <v>31120</v>
          </cell>
          <cell r="G1428" t="str">
            <v>HDPEỐng HDPE80</v>
          </cell>
          <cell r="I1428" t="str">
            <v>Ống HDPE80</v>
          </cell>
          <cell r="J1428" t="str">
            <v>HDPE</v>
          </cell>
          <cell r="K1428" t="str">
            <v>Ống HDPE80</v>
          </cell>
          <cell r="M1428" t="str">
            <v>D250 x 27,9 PN16</v>
          </cell>
          <cell r="N1428" t="str">
            <v>131120250279</v>
          </cell>
          <cell r="O1428" t="str">
            <v>Ống HDPE80 DISMY PN16 D250 x 27,9</v>
          </cell>
          <cell r="P1428" t="str">
            <v>Mét</v>
          </cell>
          <cell r="R1428" t="str">
            <v>O80</v>
          </cell>
          <cell r="S1428" t="str">
            <v>D</v>
          </cell>
          <cell r="T1428" t="str">
            <v>D</v>
          </cell>
          <cell r="U1428">
            <v>16</v>
          </cell>
          <cell r="V1428" t="str">
            <v/>
          </cell>
          <cell r="W1428">
            <v>0</v>
          </cell>
          <cell r="X1428">
            <v>250</v>
          </cell>
          <cell r="Y1428">
            <v>279</v>
          </cell>
          <cell r="Z1428" t="str">
            <v>109400250279</v>
          </cell>
          <cell r="AA1428" t="str">
            <v>Ống HDPE80 DISMY PN16 D250 x 27,9</v>
          </cell>
          <cell r="AB1428">
            <v>12</v>
          </cell>
          <cell r="AC1428" t="b">
            <v>1</v>
          </cell>
          <cell r="AD1428" t="str">
            <v>O804250279</v>
          </cell>
        </row>
        <row r="1429">
          <cell r="D1429" t="str">
            <v>31O806280</v>
          </cell>
          <cell r="E1429" t="str">
            <v>ống PE80 DISMY phi 280 x 13,4 PN6</v>
          </cell>
          <cell r="F1429">
            <v>31120</v>
          </cell>
          <cell r="G1429" t="str">
            <v>HDPEỐng HDPE80</v>
          </cell>
          <cell r="I1429" t="str">
            <v>Ống HDPE80</v>
          </cell>
          <cell r="J1429" t="str">
            <v>HDPE</v>
          </cell>
          <cell r="K1429" t="str">
            <v>Ống HDPE80</v>
          </cell>
          <cell r="M1429" t="str">
            <v>D280 x 13,4 PN6</v>
          </cell>
          <cell r="N1429" t="str">
            <v>131120280134</v>
          </cell>
          <cell r="O1429" t="str">
            <v>Ống HDPE80 DISMY PN6 D280 x 13,4</v>
          </cell>
          <cell r="P1429" t="str">
            <v>Mét</v>
          </cell>
          <cell r="R1429" t="str">
            <v>O80</v>
          </cell>
          <cell r="S1429" t="str">
            <v>D</v>
          </cell>
          <cell r="T1429" t="str">
            <v>D</v>
          </cell>
          <cell r="U1429">
            <v>6</v>
          </cell>
          <cell r="V1429" t="str">
            <v/>
          </cell>
          <cell r="W1429">
            <v>0</v>
          </cell>
          <cell r="X1429">
            <v>280</v>
          </cell>
          <cell r="Y1429">
            <v>134</v>
          </cell>
          <cell r="Z1429" t="str">
            <v>109400280134</v>
          </cell>
          <cell r="AA1429" t="str">
            <v>Ống HDPE80 DISMY PN6 D280 x 13,4</v>
          </cell>
          <cell r="AB1429">
            <v>12</v>
          </cell>
          <cell r="AC1429" t="b">
            <v>1</v>
          </cell>
          <cell r="AD1429" t="str">
            <v>O804280134</v>
          </cell>
        </row>
        <row r="1430">
          <cell r="D1430" t="str">
            <v>31O808280</v>
          </cell>
          <cell r="E1430" t="str">
            <v>ống PE80 DISMY phi 280 x 16,6 PN8</v>
          </cell>
          <cell r="F1430">
            <v>31120</v>
          </cell>
          <cell r="G1430" t="str">
            <v>HDPEỐng HDPE80</v>
          </cell>
          <cell r="I1430" t="str">
            <v>Ống HDPE80</v>
          </cell>
          <cell r="J1430" t="str">
            <v>HDPE</v>
          </cell>
          <cell r="K1430" t="str">
            <v>Ống HDPE80</v>
          </cell>
          <cell r="M1430" t="str">
            <v>D280 x 16,6 PN8</v>
          </cell>
          <cell r="N1430" t="str">
            <v>131120280166</v>
          </cell>
          <cell r="O1430" t="str">
            <v>Ống HDPE80 DISMY PN8 D280 x 16,6</v>
          </cell>
          <cell r="P1430" t="str">
            <v>Mét</v>
          </cell>
          <cell r="R1430" t="str">
            <v>O80</v>
          </cell>
          <cell r="S1430" t="str">
            <v>D</v>
          </cell>
          <cell r="T1430" t="str">
            <v>D</v>
          </cell>
          <cell r="U1430">
            <v>8</v>
          </cell>
          <cell r="V1430" t="str">
            <v/>
          </cell>
          <cell r="W1430">
            <v>0</v>
          </cell>
          <cell r="X1430">
            <v>280</v>
          </cell>
          <cell r="Y1430">
            <v>166</v>
          </cell>
          <cell r="Z1430" t="str">
            <v>109400280166</v>
          </cell>
          <cell r="AA1430" t="str">
            <v>Ống HDPE80 DISMY PN8 D280 x 16,6</v>
          </cell>
          <cell r="AB1430">
            <v>12</v>
          </cell>
          <cell r="AC1430" t="b">
            <v>1</v>
          </cell>
          <cell r="AD1430" t="str">
            <v>O804280166</v>
          </cell>
        </row>
        <row r="1431">
          <cell r="D1431" t="str">
            <v>31O8010280</v>
          </cell>
          <cell r="E1431" t="str">
            <v>ống PE80 DISMY phi 280 x 20.6 PN10</v>
          </cell>
          <cell r="F1431">
            <v>31120</v>
          </cell>
          <cell r="G1431" t="str">
            <v>HDPEỐng HDPE80</v>
          </cell>
          <cell r="I1431" t="str">
            <v>Ống HDPE80</v>
          </cell>
          <cell r="J1431" t="str">
            <v>HDPE</v>
          </cell>
          <cell r="K1431" t="str">
            <v>Ống HDPE80</v>
          </cell>
          <cell r="M1431" t="str">
            <v>D280 x 20.6 PN10</v>
          </cell>
          <cell r="N1431" t="str">
            <v>131120280206</v>
          </cell>
          <cell r="O1431" t="str">
            <v>Ống HDPE80 DISMY PN10 D280 x 20.6</v>
          </cell>
          <cell r="P1431" t="str">
            <v>Mét</v>
          </cell>
          <cell r="R1431" t="str">
            <v>O80</v>
          </cell>
          <cell r="S1431" t="str">
            <v>D</v>
          </cell>
          <cell r="T1431" t="str">
            <v>D</v>
          </cell>
          <cell r="U1431">
            <v>10</v>
          </cell>
          <cell r="V1431" t="str">
            <v/>
          </cell>
          <cell r="W1431">
            <v>0</v>
          </cell>
          <cell r="X1431">
            <v>280</v>
          </cell>
          <cell r="Y1431">
            <v>206</v>
          </cell>
          <cell r="Z1431" t="str">
            <v>109400280206</v>
          </cell>
          <cell r="AA1431" t="str">
            <v>Ống HDPE80 DISMY PN10 D280 x 20.6</v>
          </cell>
          <cell r="AB1431">
            <v>12</v>
          </cell>
          <cell r="AC1431" t="b">
            <v>1</v>
          </cell>
          <cell r="AD1431" t="str">
            <v>O804280206</v>
          </cell>
        </row>
        <row r="1432">
          <cell r="D1432" t="str">
            <v>31O80125280</v>
          </cell>
          <cell r="E1432" t="str">
            <v>ống PE80 DISMY phi 280 x 25,4 PN12,5</v>
          </cell>
          <cell r="F1432">
            <v>31120</v>
          </cell>
          <cell r="G1432" t="str">
            <v>HDPEỐng HDPE80</v>
          </cell>
          <cell r="I1432" t="str">
            <v>Ống HDPE80</v>
          </cell>
          <cell r="J1432" t="str">
            <v>HDPE</v>
          </cell>
          <cell r="K1432" t="str">
            <v>Ống HDPE80</v>
          </cell>
          <cell r="M1432" t="str">
            <v>D280 x 25,4 PN12,5</v>
          </cell>
          <cell r="N1432" t="str">
            <v>131120280254</v>
          </cell>
          <cell r="O1432" t="str">
            <v>Ống HDPE80 DISMY PN12,5 D280 x 25,4</v>
          </cell>
          <cell r="P1432" t="str">
            <v>Mét</v>
          </cell>
          <cell r="R1432" t="str">
            <v>O80</v>
          </cell>
          <cell r="S1432" t="str">
            <v>D</v>
          </cell>
          <cell r="T1432" t="str">
            <v>D</v>
          </cell>
          <cell r="U1432">
            <v>12.5</v>
          </cell>
          <cell r="V1432" t="str">
            <v/>
          </cell>
          <cell r="W1432">
            <v>0</v>
          </cell>
          <cell r="X1432">
            <v>280</v>
          </cell>
          <cell r="Y1432">
            <v>254</v>
          </cell>
          <cell r="Z1432" t="str">
            <v>109400280254</v>
          </cell>
          <cell r="AA1432" t="str">
            <v>Ống HDPE80 DISMY PN12,5 D280 x 25,4</v>
          </cell>
          <cell r="AB1432">
            <v>12</v>
          </cell>
          <cell r="AC1432" t="b">
            <v>1</v>
          </cell>
          <cell r="AD1432" t="str">
            <v>O804280254</v>
          </cell>
        </row>
        <row r="1433">
          <cell r="D1433" t="str">
            <v>31O8016280</v>
          </cell>
          <cell r="E1433" t="str">
            <v>ống PE80 DISMY phi 280 x 31,3 PN16</v>
          </cell>
          <cell r="F1433">
            <v>31120</v>
          </cell>
          <cell r="G1433" t="str">
            <v>HDPEỐng HDPE80</v>
          </cell>
          <cell r="I1433" t="str">
            <v>Ống HDPE80</v>
          </cell>
          <cell r="J1433" t="str">
            <v>HDPE</v>
          </cell>
          <cell r="K1433" t="str">
            <v>Ống HDPE80</v>
          </cell>
          <cell r="M1433" t="str">
            <v>D280 x 31,3 PN16</v>
          </cell>
          <cell r="N1433" t="str">
            <v>131120280313</v>
          </cell>
          <cell r="O1433" t="str">
            <v>Ống HDPE80 DISMY PN16 D280 x 31,3</v>
          </cell>
          <cell r="P1433" t="str">
            <v>Mét</v>
          </cell>
          <cell r="R1433" t="str">
            <v>O80</v>
          </cell>
          <cell r="S1433" t="str">
            <v>D</v>
          </cell>
          <cell r="T1433" t="str">
            <v>D</v>
          </cell>
          <cell r="U1433">
            <v>16</v>
          </cell>
          <cell r="V1433" t="str">
            <v/>
          </cell>
          <cell r="W1433">
            <v>0</v>
          </cell>
          <cell r="X1433">
            <v>280</v>
          </cell>
          <cell r="Y1433">
            <v>313</v>
          </cell>
          <cell r="Z1433" t="str">
            <v>109400280313</v>
          </cell>
          <cell r="AA1433" t="str">
            <v>Ống HDPE80 DISMY PN16 D280 x 31,3</v>
          </cell>
          <cell r="AB1433">
            <v>12</v>
          </cell>
          <cell r="AC1433" t="b">
            <v>1</v>
          </cell>
          <cell r="AD1433" t="str">
            <v>O804280313</v>
          </cell>
        </row>
        <row r="1434">
          <cell r="D1434" t="str">
            <v>31O806315</v>
          </cell>
          <cell r="E1434" t="str">
            <v>ống PE80 DISMY phi 315 x 15,0 PN6</v>
          </cell>
          <cell r="F1434">
            <v>31120</v>
          </cell>
          <cell r="G1434" t="str">
            <v>HDPEỐng HDPE80</v>
          </cell>
          <cell r="I1434" t="str">
            <v>Ống HDPE80</v>
          </cell>
          <cell r="J1434" t="str">
            <v>HDPE</v>
          </cell>
          <cell r="K1434" t="str">
            <v>Ống HDPE80</v>
          </cell>
          <cell r="M1434" t="str">
            <v>D315 x 15,0 PN6</v>
          </cell>
          <cell r="N1434" t="str">
            <v>131120315150</v>
          </cell>
          <cell r="O1434" t="str">
            <v>Ống HDPE80 DISMY PN6 D315 x 15,0</v>
          </cell>
          <cell r="P1434" t="str">
            <v>Mét</v>
          </cell>
          <cell r="R1434" t="str">
            <v>O80</v>
          </cell>
          <cell r="S1434" t="str">
            <v>D</v>
          </cell>
          <cell r="T1434" t="str">
            <v>D</v>
          </cell>
          <cell r="U1434">
            <v>6</v>
          </cell>
          <cell r="V1434" t="str">
            <v/>
          </cell>
          <cell r="W1434">
            <v>0</v>
          </cell>
          <cell r="X1434">
            <v>315</v>
          </cell>
          <cell r="Y1434">
            <v>150</v>
          </cell>
          <cell r="Z1434" t="str">
            <v>109400315150</v>
          </cell>
          <cell r="AA1434" t="str">
            <v>Ống HDPE80 DISMY PN6 D315 x 15,0</v>
          </cell>
          <cell r="AB1434">
            <v>12</v>
          </cell>
          <cell r="AC1434" t="b">
            <v>1</v>
          </cell>
          <cell r="AD1434" t="str">
            <v>O804315150</v>
          </cell>
        </row>
        <row r="1435">
          <cell r="D1435" t="str">
            <v>31O808315</v>
          </cell>
          <cell r="E1435" t="str">
            <v>ống PE80 DISMY phi 315 x 18,7 PN8</v>
          </cell>
          <cell r="F1435">
            <v>31120</v>
          </cell>
          <cell r="G1435" t="str">
            <v>HDPEỐng HDPE80</v>
          </cell>
          <cell r="I1435" t="str">
            <v>Ống HDPE80</v>
          </cell>
          <cell r="J1435" t="str">
            <v>HDPE</v>
          </cell>
          <cell r="K1435" t="str">
            <v>Ống HDPE80</v>
          </cell>
          <cell r="M1435" t="str">
            <v>D315 x 18,7 PN8</v>
          </cell>
          <cell r="N1435" t="str">
            <v>131120315187</v>
          </cell>
          <cell r="O1435" t="str">
            <v>Ống HDPE80 DISMY PN8 D315 x 18,7</v>
          </cell>
          <cell r="P1435" t="str">
            <v>Mét</v>
          </cell>
          <cell r="R1435" t="str">
            <v>O80</v>
          </cell>
          <cell r="S1435" t="str">
            <v>D</v>
          </cell>
          <cell r="T1435" t="str">
            <v>D</v>
          </cell>
          <cell r="U1435">
            <v>8</v>
          </cell>
          <cell r="V1435" t="str">
            <v/>
          </cell>
          <cell r="W1435">
            <v>0</v>
          </cell>
          <cell r="X1435">
            <v>315</v>
          </cell>
          <cell r="Y1435">
            <v>187</v>
          </cell>
          <cell r="Z1435" t="str">
            <v>109400315187</v>
          </cell>
          <cell r="AA1435" t="str">
            <v>Ống HDPE80 DISMY PN8 D315 x 18,7</v>
          </cell>
          <cell r="AB1435">
            <v>12</v>
          </cell>
          <cell r="AC1435" t="b">
            <v>1</v>
          </cell>
          <cell r="AD1435" t="str">
            <v>O804315187</v>
          </cell>
        </row>
        <row r="1436">
          <cell r="D1436" t="str">
            <v>31O8010315</v>
          </cell>
          <cell r="E1436" t="str">
            <v>ống PE80 DISMY phi 315 x 23,2 PN10</v>
          </cell>
          <cell r="F1436">
            <v>31120</v>
          </cell>
          <cell r="G1436" t="str">
            <v>HDPEỐng HDPE80</v>
          </cell>
          <cell r="I1436" t="str">
            <v>Ống HDPE80</v>
          </cell>
          <cell r="J1436" t="str">
            <v>HDPE</v>
          </cell>
          <cell r="K1436" t="str">
            <v>Ống HDPE80</v>
          </cell>
          <cell r="M1436" t="str">
            <v>D315 x 23,2 PN10</v>
          </cell>
          <cell r="N1436" t="str">
            <v>131120315232</v>
          </cell>
          <cell r="O1436" t="str">
            <v>Ống HDPE80 DISMY PN10 D315 x 23,2</v>
          </cell>
          <cell r="P1436" t="str">
            <v>Mét</v>
          </cell>
          <cell r="R1436" t="str">
            <v>O80</v>
          </cell>
          <cell r="S1436" t="str">
            <v>D</v>
          </cell>
          <cell r="T1436" t="str">
            <v>D</v>
          </cell>
          <cell r="U1436">
            <v>10</v>
          </cell>
          <cell r="V1436" t="str">
            <v/>
          </cell>
          <cell r="W1436">
            <v>0</v>
          </cell>
          <cell r="X1436">
            <v>315</v>
          </cell>
          <cell r="Y1436">
            <v>232</v>
          </cell>
          <cell r="Z1436" t="str">
            <v>109400315232</v>
          </cell>
          <cell r="AA1436" t="str">
            <v>Ống HDPE80 DISMY PN10 D315 x 23,2</v>
          </cell>
          <cell r="AB1436">
            <v>12</v>
          </cell>
          <cell r="AC1436" t="b">
            <v>1</v>
          </cell>
          <cell r="AD1436" t="str">
            <v>O804315232</v>
          </cell>
        </row>
        <row r="1437">
          <cell r="D1437" t="str">
            <v>31O80125315</v>
          </cell>
          <cell r="E1437" t="str">
            <v>ống PE80 DISMY phi 315 x 28,6 PN12,5</v>
          </cell>
          <cell r="F1437">
            <v>31120</v>
          </cell>
          <cell r="G1437" t="str">
            <v>HDPEỐng HDPE80</v>
          </cell>
          <cell r="I1437" t="str">
            <v>Ống HDPE80</v>
          </cell>
          <cell r="J1437" t="str">
            <v>HDPE</v>
          </cell>
          <cell r="K1437" t="str">
            <v>Ống HDPE80</v>
          </cell>
          <cell r="M1437" t="str">
            <v>D315 x 28,6 PN12,5</v>
          </cell>
          <cell r="N1437" t="str">
            <v>131120315286</v>
          </cell>
          <cell r="O1437" t="str">
            <v>Ống HDPE80 DISMY PN12,5 D315 x 28,6</v>
          </cell>
          <cell r="P1437" t="str">
            <v>Mét</v>
          </cell>
          <cell r="R1437" t="str">
            <v>O80</v>
          </cell>
          <cell r="S1437" t="str">
            <v>D</v>
          </cell>
          <cell r="T1437" t="str">
            <v>D</v>
          </cell>
          <cell r="U1437">
            <v>12.5</v>
          </cell>
          <cell r="V1437" t="str">
            <v/>
          </cell>
          <cell r="W1437">
            <v>0</v>
          </cell>
          <cell r="X1437">
            <v>315</v>
          </cell>
          <cell r="Y1437">
            <v>286</v>
          </cell>
          <cell r="Z1437" t="str">
            <v>109400315286</v>
          </cell>
          <cell r="AA1437" t="str">
            <v>Ống HDPE80 DISMY PN12,5 D315 x 28,6</v>
          </cell>
          <cell r="AB1437">
            <v>12</v>
          </cell>
          <cell r="AC1437" t="b">
            <v>1</v>
          </cell>
          <cell r="AD1437" t="str">
            <v>O804315286</v>
          </cell>
        </row>
        <row r="1438">
          <cell r="D1438" t="str">
            <v>31O8016315</v>
          </cell>
          <cell r="E1438" t="str">
            <v>ống PE80 DISMY phi 315 x 35,2 PN16</v>
          </cell>
          <cell r="F1438">
            <v>31120</v>
          </cell>
          <cell r="G1438" t="str">
            <v>HDPEỐng HDPE80</v>
          </cell>
          <cell r="I1438" t="str">
            <v>Ống HDPE80</v>
          </cell>
          <cell r="J1438" t="str">
            <v>HDPE</v>
          </cell>
          <cell r="K1438" t="str">
            <v>Ống HDPE80</v>
          </cell>
          <cell r="M1438" t="str">
            <v>D315 x 35,2 PN16</v>
          </cell>
          <cell r="N1438" t="str">
            <v>131120315352</v>
          </cell>
          <cell r="O1438" t="str">
            <v>Ống HDPE80 DISMY PN16 D315 x 35,2</v>
          </cell>
          <cell r="P1438" t="str">
            <v>Mét</v>
          </cell>
          <cell r="R1438" t="str">
            <v>O80</v>
          </cell>
          <cell r="S1438" t="str">
            <v>D</v>
          </cell>
          <cell r="T1438" t="str">
            <v>D</v>
          </cell>
          <cell r="U1438">
            <v>16</v>
          </cell>
          <cell r="V1438" t="str">
            <v/>
          </cell>
          <cell r="W1438">
            <v>0</v>
          </cell>
          <cell r="X1438">
            <v>315</v>
          </cell>
          <cell r="Y1438">
            <v>352</v>
          </cell>
          <cell r="Z1438" t="str">
            <v>109400315352</v>
          </cell>
          <cell r="AA1438" t="str">
            <v>Ống HDPE80 DISMY PN16 D315 x 35,2</v>
          </cell>
          <cell r="AB1438">
            <v>12</v>
          </cell>
          <cell r="AC1438" t="b">
            <v>1</v>
          </cell>
          <cell r="AD1438" t="str">
            <v>O804315352</v>
          </cell>
        </row>
        <row r="1439">
          <cell r="D1439" t="str">
            <v>31O806355</v>
          </cell>
          <cell r="E1439" t="str">
            <v>ống PE80 DISMY phi 355 x 16,9 PN6</v>
          </cell>
          <cell r="F1439">
            <v>31120</v>
          </cell>
          <cell r="G1439" t="str">
            <v>HDPEỐng HDPE80</v>
          </cell>
          <cell r="I1439" t="str">
            <v>Ống HDPE80</v>
          </cell>
          <cell r="J1439" t="str">
            <v>HDPE</v>
          </cell>
          <cell r="K1439" t="str">
            <v>Ống HDPE80</v>
          </cell>
          <cell r="M1439" t="str">
            <v>D355 x 16,9 PN6</v>
          </cell>
          <cell r="N1439" t="str">
            <v>131120355169</v>
          </cell>
          <cell r="O1439" t="str">
            <v>Ống HDPE80 DISMY PN6 D355 x 16,9</v>
          </cell>
          <cell r="P1439" t="str">
            <v>Mét</v>
          </cell>
          <cell r="R1439" t="str">
            <v>O80</v>
          </cell>
          <cell r="S1439" t="str">
            <v>D</v>
          </cell>
          <cell r="T1439" t="str">
            <v>D</v>
          </cell>
          <cell r="U1439">
            <v>6</v>
          </cell>
          <cell r="V1439" t="str">
            <v/>
          </cell>
          <cell r="W1439">
            <v>0</v>
          </cell>
          <cell r="X1439">
            <v>355</v>
          </cell>
          <cell r="Y1439">
            <v>169</v>
          </cell>
          <cell r="Z1439" t="str">
            <v>109400355169</v>
          </cell>
          <cell r="AA1439" t="str">
            <v>Ống HDPE80 DISMY PN6 D355 x 16,9</v>
          </cell>
          <cell r="AB1439">
            <v>12</v>
          </cell>
          <cell r="AC1439" t="b">
            <v>1</v>
          </cell>
          <cell r="AD1439" t="str">
            <v>O804355169</v>
          </cell>
        </row>
        <row r="1440">
          <cell r="D1440" t="str">
            <v>31O808355</v>
          </cell>
          <cell r="E1440" t="str">
            <v>ống PE80 DISMY phi 355 x 21,1 PN8</v>
          </cell>
          <cell r="F1440">
            <v>31120</v>
          </cell>
          <cell r="G1440" t="str">
            <v>HDPEỐng HDPE80</v>
          </cell>
          <cell r="I1440" t="str">
            <v>Ống HDPE80</v>
          </cell>
          <cell r="J1440" t="str">
            <v>HDPE</v>
          </cell>
          <cell r="K1440" t="str">
            <v>Ống HDPE80</v>
          </cell>
          <cell r="M1440" t="str">
            <v>D355 x 21,1 PN8</v>
          </cell>
          <cell r="N1440" t="str">
            <v>131120355211</v>
          </cell>
          <cell r="O1440" t="str">
            <v>Ống HDPE80 DISMY PN8 D355 x 21,1</v>
          </cell>
          <cell r="P1440" t="str">
            <v>Mét</v>
          </cell>
          <cell r="R1440" t="str">
            <v>O80</v>
          </cell>
          <cell r="S1440" t="str">
            <v>D</v>
          </cell>
          <cell r="T1440" t="str">
            <v>D</v>
          </cell>
          <cell r="U1440">
            <v>8</v>
          </cell>
          <cell r="V1440" t="str">
            <v/>
          </cell>
          <cell r="W1440">
            <v>0</v>
          </cell>
          <cell r="X1440">
            <v>355</v>
          </cell>
          <cell r="Y1440">
            <v>211</v>
          </cell>
          <cell r="Z1440" t="str">
            <v>109400355211</v>
          </cell>
          <cell r="AA1440" t="str">
            <v>Ống HDPE80 DISMY PN8 D355 x 21,1</v>
          </cell>
          <cell r="AB1440">
            <v>12</v>
          </cell>
          <cell r="AC1440" t="b">
            <v>1</v>
          </cell>
          <cell r="AD1440" t="str">
            <v>O804355211</v>
          </cell>
        </row>
        <row r="1441">
          <cell r="D1441" t="str">
            <v>31O8010355</v>
          </cell>
          <cell r="E1441" t="str">
            <v>ống PE80 DISMY phi 355 x 26,1 PN10</v>
          </cell>
          <cell r="F1441">
            <v>31120</v>
          </cell>
          <cell r="G1441" t="str">
            <v>HDPEỐng HDPE80</v>
          </cell>
          <cell r="I1441" t="str">
            <v>Ống HDPE80</v>
          </cell>
          <cell r="J1441" t="str">
            <v>HDPE</v>
          </cell>
          <cell r="K1441" t="str">
            <v>Ống HDPE80</v>
          </cell>
          <cell r="M1441" t="str">
            <v>D355 x 26,1 PN10</v>
          </cell>
          <cell r="N1441" t="str">
            <v>131120355261</v>
          </cell>
          <cell r="O1441" t="str">
            <v>Ống HDPE80 DISMY PN10 D355 x 26,1</v>
          </cell>
          <cell r="P1441" t="str">
            <v>Mét</v>
          </cell>
          <cell r="R1441" t="str">
            <v>O80</v>
          </cell>
          <cell r="S1441" t="str">
            <v>D</v>
          </cell>
          <cell r="T1441" t="str">
            <v>D</v>
          </cell>
          <cell r="U1441">
            <v>10</v>
          </cell>
          <cell r="V1441" t="str">
            <v/>
          </cell>
          <cell r="W1441">
            <v>0</v>
          </cell>
          <cell r="X1441">
            <v>355</v>
          </cell>
          <cell r="Y1441">
            <v>261</v>
          </cell>
          <cell r="Z1441" t="str">
            <v>109400355261</v>
          </cell>
          <cell r="AA1441" t="str">
            <v>Ống HDPE80 DISMY PN10 D355 x 26,1</v>
          </cell>
          <cell r="AB1441">
            <v>12</v>
          </cell>
          <cell r="AC1441" t="b">
            <v>1</v>
          </cell>
          <cell r="AD1441" t="str">
            <v>O804355261</v>
          </cell>
        </row>
        <row r="1442">
          <cell r="D1442" t="str">
            <v>31O80125355</v>
          </cell>
          <cell r="E1442" t="str">
            <v>ống PE80 DISMY phi 355 x 32,2 PN12,5</v>
          </cell>
          <cell r="F1442">
            <v>31120</v>
          </cell>
          <cell r="G1442" t="str">
            <v>HDPEỐng HDPE80</v>
          </cell>
          <cell r="I1442" t="str">
            <v>Ống HDPE80</v>
          </cell>
          <cell r="J1442" t="str">
            <v>HDPE</v>
          </cell>
          <cell r="K1442" t="str">
            <v>Ống HDPE80</v>
          </cell>
          <cell r="M1442" t="str">
            <v>D355 x 32,2 PN12,5</v>
          </cell>
          <cell r="N1442" t="str">
            <v>131120355322</v>
          </cell>
          <cell r="O1442" t="str">
            <v>Ống HDPE80 DISMY PN12,5 D355 x 32,2</v>
          </cell>
          <cell r="P1442" t="str">
            <v>Mét</v>
          </cell>
          <cell r="R1442" t="str">
            <v>O80</v>
          </cell>
          <cell r="S1442" t="str">
            <v>D</v>
          </cell>
          <cell r="T1442" t="str">
            <v>D</v>
          </cell>
          <cell r="U1442">
            <v>12.5</v>
          </cell>
          <cell r="V1442" t="str">
            <v/>
          </cell>
          <cell r="W1442">
            <v>0</v>
          </cell>
          <cell r="X1442">
            <v>355</v>
          </cell>
          <cell r="Y1442">
            <v>322</v>
          </cell>
          <cell r="Z1442" t="str">
            <v>109400355322</v>
          </cell>
          <cell r="AA1442" t="str">
            <v>Ống HDPE80 DISMY PN12,5 D355 x 32,2</v>
          </cell>
          <cell r="AB1442">
            <v>12</v>
          </cell>
          <cell r="AC1442" t="b">
            <v>1</v>
          </cell>
          <cell r="AD1442" t="str">
            <v>O804355322</v>
          </cell>
        </row>
        <row r="1443">
          <cell r="D1443" t="str">
            <v>31O8016355</v>
          </cell>
          <cell r="E1443" t="str">
            <v>ống PE80 DISMY phi 355 x 39,7 PN16</v>
          </cell>
          <cell r="F1443">
            <v>31120</v>
          </cell>
          <cell r="G1443" t="str">
            <v>HDPEỐng HDPE80</v>
          </cell>
          <cell r="I1443" t="str">
            <v>Ống HDPE80</v>
          </cell>
          <cell r="J1443" t="str">
            <v>HDPE</v>
          </cell>
          <cell r="K1443" t="str">
            <v>Ống HDPE80</v>
          </cell>
          <cell r="M1443" t="str">
            <v>D355 x 39,7 PN16</v>
          </cell>
          <cell r="N1443" t="str">
            <v>131120355397</v>
          </cell>
          <cell r="O1443" t="str">
            <v>Ống HDPE80 DISMY PN16 D355 x 39,7</v>
          </cell>
          <cell r="P1443" t="str">
            <v>Mét</v>
          </cell>
          <cell r="R1443" t="str">
            <v>O80</v>
          </cell>
          <cell r="S1443" t="str">
            <v>D</v>
          </cell>
          <cell r="T1443" t="str">
            <v>D</v>
          </cell>
          <cell r="U1443">
            <v>16</v>
          </cell>
          <cell r="V1443" t="str">
            <v/>
          </cell>
          <cell r="W1443">
            <v>0</v>
          </cell>
          <cell r="X1443">
            <v>355</v>
          </cell>
          <cell r="Y1443">
            <v>397</v>
          </cell>
          <cell r="Z1443" t="str">
            <v>109400355397</v>
          </cell>
          <cell r="AA1443" t="str">
            <v>Ống HDPE80 DISMY PN16 D355 x 39,7</v>
          </cell>
          <cell r="AB1443">
            <v>12</v>
          </cell>
          <cell r="AC1443" t="b">
            <v>1</v>
          </cell>
          <cell r="AD1443" t="str">
            <v>O804355397</v>
          </cell>
        </row>
        <row r="1444">
          <cell r="D1444" t="str">
            <v>31O806400</v>
          </cell>
          <cell r="E1444" t="str">
            <v>ống PE80 DISMY phi 400 x 19,1 PN6</v>
          </cell>
          <cell r="F1444">
            <v>31120</v>
          </cell>
          <cell r="G1444" t="str">
            <v>HDPEỐng HDPE80</v>
          </cell>
          <cell r="I1444" t="str">
            <v>Ống HDPE80</v>
          </cell>
          <cell r="J1444" t="str">
            <v>HDPE</v>
          </cell>
          <cell r="K1444" t="str">
            <v>Ống HDPE80</v>
          </cell>
          <cell r="M1444" t="str">
            <v>D400 x 19,1 PN6</v>
          </cell>
          <cell r="N1444" t="str">
            <v>131120400191</v>
          </cell>
          <cell r="O1444" t="str">
            <v>Ống HDPE80 DISMY PN6 D400 x 19,1</v>
          </cell>
          <cell r="P1444" t="str">
            <v>Mét</v>
          </cell>
          <cell r="R1444" t="str">
            <v>O80</v>
          </cell>
          <cell r="S1444" t="str">
            <v>D</v>
          </cell>
          <cell r="T1444" t="str">
            <v>D</v>
          </cell>
          <cell r="U1444">
            <v>6</v>
          </cell>
          <cell r="V1444" t="str">
            <v/>
          </cell>
          <cell r="W1444">
            <v>0</v>
          </cell>
          <cell r="X1444">
            <v>400</v>
          </cell>
          <cell r="Y1444">
            <v>191</v>
          </cell>
          <cell r="Z1444" t="str">
            <v>109400400191</v>
          </cell>
          <cell r="AA1444" t="str">
            <v>Ống HDPE80 DISMY PN6 D400 x 19,1</v>
          </cell>
          <cell r="AB1444">
            <v>12</v>
          </cell>
          <cell r="AC1444" t="b">
            <v>1</v>
          </cell>
          <cell r="AD1444" t="str">
            <v>O804400191</v>
          </cell>
        </row>
        <row r="1445">
          <cell r="D1445" t="str">
            <v>31O808400</v>
          </cell>
          <cell r="E1445" t="str">
            <v>ống PE80 DISMY phi 400 x 23,7 PN8</v>
          </cell>
          <cell r="F1445">
            <v>31120</v>
          </cell>
          <cell r="G1445" t="str">
            <v>HDPEỐng HDPE80</v>
          </cell>
          <cell r="I1445" t="str">
            <v>Ống HDPE80</v>
          </cell>
          <cell r="J1445" t="str">
            <v>HDPE</v>
          </cell>
          <cell r="K1445" t="str">
            <v>Ống HDPE80</v>
          </cell>
          <cell r="M1445" t="str">
            <v>D400 x 23,7 PN8</v>
          </cell>
          <cell r="N1445" t="str">
            <v>131120400237</v>
          </cell>
          <cell r="O1445" t="str">
            <v>Ống HDPE80 DISMY PN8 D400 x 23,7</v>
          </cell>
          <cell r="P1445" t="str">
            <v>Mét</v>
          </cell>
          <cell r="R1445" t="str">
            <v>O80</v>
          </cell>
          <cell r="S1445" t="str">
            <v>D</v>
          </cell>
          <cell r="T1445" t="str">
            <v>D</v>
          </cell>
          <cell r="U1445">
            <v>8</v>
          </cell>
          <cell r="V1445" t="str">
            <v/>
          </cell>
          <cell r="W1445">
            <v>0</v>
          </cell>
          <cell r="X1445">
            <v>400</v>
          </cell>
          <cell r="Y1445">
            <v>237</v>
          </cell>
          <cell r="Z1445" t="str">
            <v>109400400237</v>
          </cell>
          <cell r="AA1445" t="str">
            <v>Ống HDPE80 DISMY PN8 D400 x 23,7</v>
          </cell>
          <cell r="AB1445">
            <v>12</v>
          </cell>
          <cell r="AC1445" t="b">
            <v>1</v>
          </cell>
          <cell r="AD1445" t="str">
            <v>O804400237</v>
          </cell>
        </row>
        <row r="1446">
          <cell r="D1446" t="str">
            <v>31O8010400</v>
          </cell>
          <cell r="E1446" t="str">
            <v>ống PE80 DISMY phi 400 x 29.4 PN10</v>
          </cell>
          <cell r="F1446">
            <v>31120</v>
          </cell>
          <cell r="G1446" t="str">
            <v>HDPEỐng HDPE80</v>
          </cell>
          <cell r="I1446" t="str">
            <v>Ống HDPE80</v>
          </cell>
          <cell r="J1446" t="str">
            <v>HDPE</v>
          </cell>
          <cell r="K1446" t="str">
            <v>Ống HDPE80</v>
          </cell>
          <cell r="M1446" t="str">
            <v>D400 x 29.4 PN10</v>
          </cell>
          <cell r="N1446" t="str">
            <v>131120400294</v>
          </cell>
          <cell r="O1446" t="str">
            <v>Ống HDPE80 DISMY PN10 D400 x 29.4</v>
          </cell>
          <cell r="P1446" t="str">
            <v>Mét</v>
          </cell>
          <cell r="R1446" t="str">
            <v>O80</v>
          </cell>
          <cell r="S1446" t="str">
            <v>D</v>
          </cell>
          <cell r="T1446" t="str">
            <v>D</v>
          </cell>
          <cell r="U1446">
            <v>10</v>
          </cell>
          <cell r="V1446" t="str">
            <v/>
          </cell>
          <cell r="W1446">
            <v>0</v>
          </cell>
          <cell r="X1446">
            <v>400</v>
          </cell>
          <cell r="Y1446">
            <v>294</v>
          </cell>
          <cell r="Z1446" t="str">
            <v>109400400294</v>
          </cell>
          <cell r="AA1446" t="str">
            <v>Ống HDPE80 DISMY PN10 D400 x 29.4</v>
          </cell>
          <cell r="AB1446">
            <v>12</v>
          </cell>
          <cell r="AC1446" t="b">
            <v>1</v>
          </cell>
          <cell r="AD1446" t="str">
            <v>O804400294</v>
          </cell>
        </row>
        <row r="1447">
          <cell r="D1447" t="str">
            <v>31O80125400</v>
          </cell>
          <cell r="E1447" t="str">
            <v>ống PE80 DISMY phi 400 x 36,3 PN12,5</v>
          </cell>
          <cell r="F1447">
            <v>31120</v>
          </cell>
          <cell r="G1447" t="str">
            <v>HDPEỐng HDPE80</v>
          </cell>
          <cell r="I1447" t="str">
            <v>Ống HDPE80</v>
          </cell>
          <cell r="J1447" t="str">
            <v>HDPE</v>
          </cell>
          <cell r="K1447" t="str">
            <v>Ống HDPE80</v>
          </cell>
          <cell r="M1447" t="str">
            <v>D400 x 36,3 PN12,5</v>
          </cell>
          <cell r="N1447" t="str">
            <v>131120400363</v>
          </cell>
          <cell r="O1447" t="str">
            <v>Ống HDPE80 DISMY PN12,5 D400 x 36,3</v>
          </cell>
          <cell r="P1447" t="str">
            <v>Mét</v>
          </cell>
          <cell r="R1447" t="str">
            <v>O80</v>
          </cell>
          <cell r="S1447" t="str">
            <v>D</v>
          </cell>
          <cell r="T1447" t="str">
            <v>D</v>
          </cell>
          <cell r="U1447">
            <v>12.5</v>
          </cell>
          <cell r="V1447" t="str">
            <v/>
          </cell>
          <cell r="W1447">
            <v>0</v>
          </cell>
          <cell r="X1447">
            <v>400</v>
          </cell>
          <cell r="Y1447">
            <v>363</v>
          </cell>
          <cell r="Z1447" t="str">
            <v>109400400363</v>
          </cell>
          <cell r="AA1447" t="str">
            <v>Ống HDPE80 DISMY PN12,5 D400 x 36,3</v>
          </cell>
          <cell r="AB1447">
            <v>12</v>
          </cell>
          <cell r="AC1447" t="b">
            <v>1</v>
          </cell>
          <cell r="AD1447" t="str">
            <v>O804400363</v>
          </cell>
        </row>
        <row r="1448">
          <cell r="D1448" t="str">
            <v>31O8016400</v>
          </cell>
          <cell r="E1448" t="str">
            <v>ống PE80 DISMY phi 400 x 44,7 PN16</v>
          </cell>
          <cell r="F1448">
            <v>31120</v>
          </cell>
          <cell r="G1448" t="str">
            <v>HDPEỐng HDPE80</v>
          </cell>
          <cell r="I1448" t="str">
            <v>Ống HDPE80</v>
          </cell>
          <cell r="J1448" t="str">
            <v>HDPE</v>
          </cell>
          <cell r="K1448" t="str">
            <v>Ống HDPE80</v>
          </cell>
          <cell r="M1448" t="str">
            <v>D400 x 44,7 PN16</v>
          </cell>
          <cell r="N1448" t="str">
            <v>131120400447</v>
          </cell>
          <cell r="O1448" t="str">
            <v>Ống HDPE80 DISMY PN16 D400 x 44,7</v>
          </cell>
          <cell r="P1448" t="str">
            <v>Mét</v>
          </cell>
          <cell r="R1448" t="str">
            <v>O80</v>
          </cell>
          <cell r="S1448" t="str">
            <v>D</v>
          </cell>
          <cell r="T1448" t="str">
            <v>D</v>
          </cell>
          <cell r="U1448">
            <v>16</v>
          </cell>
          <cell r="V1448" t="str">
            <v/>
          </cell>
          <cell r="W1448">
            <v>0</v>
          </cell>
          <cell r="X1448">
            <v>400</v>
          </cell>
          <cell r="Y1448">
            <v>447</v>
          </cell>
          <cell r="Z1448" t="str">
            <v>109400400447</v>
          </cell>
          <cell r="AA1448" t="str">
            <v>Ống HDPE80 DISMY PN16 D400 x 44,7</v>
          </cell>
          <cell r="AB1448">
            <v>12</v>
          </cell>
          <cell r="AC1448" t="b">
            <v>1</v>
          </cell>
          <cell r="AD1448" t="str">
            <v>O804400447</v>
          </cell>
        </row>
        <row r="1449">
          <cell r="D1449" t="str">
            <v>31O806450</v>
          </cell>
          <cell r="E1449" t="str">
            <v>ống PE80 DISMY phi 450 x 21,5 PN6</v>
          </cell>
          <cell r="F1449">
            <v>31120</v>
          </cell>
          <cell r="G1449" t="str">
            <v>HDPEỐng HDPE80</v>
          </cell>
          <cell r="I1449" t="str">
            <v>Ống HDPE80</v>
          </cell>
          <cell r="J1449" t="str">
            <v>HDPE</v>
          </cell>
          <cell r="K1449" t="str">
            <v>Ống HDPE80</v>
          </cell>
          <cell r="M1449" t="str">
            <v>D450 x 21,5 PN6</v>
          </cell>
          <cell r="N1449" t="str">
            <v>131120450215</v>
          </cell>
          <cell r="O1449" t="str">
            <v>Ống HDPE80 DISMY PN6 D450 x 21,5</v>
          </cell>
          <cell r="P1449" t="str">
            <v>Mét</v>
          </cell>
          <cell r="R1449" t="str">
            <v>O80</v>
          </cell>
          <cell r="S1449" t="str">
            <v>D</v>
          </cell>
          <cell r="T1449" t="str">
            <v>D</v>
          </cell>
          <cell r="U1449">
            <v>6</v>
          </cell>
          <cell r="V1449" t="str">
            <v/>
          </cell>
          <cell r="W1449">
            <v>0</v>
          </cell>
          <cell r="X1449">
            <v>450</v>
          </cell>
          <cell r="Y1449">
            <v>215</v>
          </cell>
          <cell r="Z1449" t="str">
            <v>109400450215</v>
          </cell>
          <cell r="AA1449" t="str">
            <v>Ống HDPE80 DISMY PN6 D450 x 21,5</v>
          </cell>
          <cell r="AB1449">
            <v>12</v>
          </cell>
          <cell r="AC1449" t="b">
            <v>1</v>
          </cell>
          <cell r="AD1449" t="str">
            <v>O804450215</v>
          </cell>
        </row>
        <row r="1450">
          <cell r="D1450" t="str">
            <v>31O808450</v>
          </cell>
          <cell r="E1450" t="str">
            <v>ống PE80 DISMY phi 450 x 26,7 PN8</v>
          </cell>
          <cell r="F1450">
            <v>31120</v>
          </cell>
          <cell r="G1450" t="str">
            <v>HDPEỐng HDPE80</v>
          </cell>
          <cell r="I1450" t="str">
            <v>Ống HDPE80</v>
          </cell>
          <cell r="J1450" t="str">
            <v>HDPE</v>
          </cell>
          <cell r="K1450" t="str">
            <v>Ống HDPE80</v>
          </cell>
          <cell r="M1450" t="str">
            <v>D450 x 26,7 PN8</v>
          </cell>
          <cell r="N1450" t="str">
            <v>131120450267</v>
          </cell>
          <cell r="O1450" t="str">
            <v>Ống HDPE80 DISMY PN8 D450 x 26,7</v>
          </cell>
          <cell r="P1450" t="str">
            <v>Mét</v>
          </cell>
          <cell r="R1450" t="str">
            <v>O80</v>
          </cell>
          <cell r="S1450" t="str">
            <v>D</v>
          </cell>
          <cell r="T1450" t="str">
            <v>D</v>
          </cell>
          <cell r="U1450">
            <v>8</v>
          </cell>
          <cell r="V1450" t="str">
            <v/>
          </cell>
          <cell r="W1450">
            <v>0</v>
          </cell>
          <cell r="X1450">
            <v>450</v>
          </cell>
          <cell r="Y1450">
            <v>267</v>
          </cell>
          <cell r="Z1450" t="str">
            <v>109400450267</v>
          </cell>
          <cell r="AA1450" t="str">
            <v>Ống HDPE80 DISMY PN8 D450 x 26,7</v>
          </cell>
          <cell r="AB1450">
            <v>12</v>
          </cell>
          <cell r="AC1450" t="b">
            <v>1</v>
          </cell>
          <cell r="AD1450" t="str">
            <v>O804450267</v>
          </cell>
        </row>
        <row r="1451">
          <cell r="D1451" t="str">
            <v>31O8010450</v>
          </cell>
          <cell r="E1451" t="str">
            <v>ống PE80 DISMY phi 450 x 33.1 PN10</v>
          </cell>
          <cell r="F1451">
            <v>31120</v>
          </cell>
          <cell r="G1451" t="str">
            <v>HDPEỐng HDPE80</v>
          </cell>
          <cell r="I1451" t="str">
            <v>Ống HDPE80</v>
          </cell>
          <cell r="J1451" t="str">
            <v>HDPE</v>
          </cell>
          <cell r="K1451" t="str">
            <v>Ống HDPE80</v>
          </cell>
          <cell r="M1451" t="str">
            <v>D450 x 33.1 PN10</v>
          </cell>
          <cell r="N1451" t="str">
            <v>131120450331</v>
          </cell>
          <cell r="O1451" t="str">
            <v>Ống HDPE80 DISMY PN10 D450 x 33.1</v>
          </cell>
          <cell r="P1451" t="str">
            <v>Mét</v>
          </cell>
          <cell r="R1451" t="str">
            <v>O80</v>
          </cell>
          <cell r="S1451" t="str">
            <v>D</v>
          </cell>
          <cell r="T1451" t="str">
            <v>D</v>
          </cell>
          <cell r="U1451">
            <v>10</v>
          </cell>
          <cell r="V1451" t="str">
            <v/>
          </cell>
          <cell r="W1451">
            <v>0</v>
          </cell>
          <cell r="X1451">
            <v>450</v>
          </cell>
          <cell r="Y1451">
            <v>331</v>
          </cell>
          <cell r="Z1451" t="str">
            <v>109400450331</v>
          </cell>
          <cell r="AA1451" t="str">
            <v>Ống HDPE80 DISMY PN10 D450 x 33.1</v>
          </cell>
          <cell r="AB1451">
            <v>12</v>
          </cell>
          <cell r="AC1451" t="b">
            <v>1</v>
          </cell>
          <cell r="AD1451" t="str">
            <v>O804450331</v>
          </cell>
        </row>
        <row r="1452">
          <cell r="D1452" t="str">
            <v>31O80125450</v>
          </cell>
          <cell r="E1452" t="str">
            <v>ống PE80 DISMY phi 450 x 40,9 PN12,5</v>
          </cell>
          <cell r="F1452">
            <v>31120</v>
          </cell>
          <cell r="G1452" t="str">
            <v>HDPEỐng HDPE80</v>
          </cell>
          <cell r="I1452" t="str">
            <v>Ống HDPE80</v>
          </cell>
          <cell r="J1452" t="str">
            <v>HDPE</v>
          </cell>
          <cell r="K1452" t="str">
            <v>Ống HDPE80</v>
          </cell>
          <cell r="M1452" t="str">
            <v>D450 x 40,9 PN12,5</v>
          </cell>
          <cell r="N1452" t="str">
            <v>131120450409</v>
          </cell>
          <cell r="O1452" t="str">
            <v>Ống HDPE80 DISMY PN12,5 D450 x 40,9</v>
          </cell>
          <cell r="P1452" t="str">
            <v>Mét</v>
          </cell>
          <cell r="R1452" t="str">
            <v>O80</v>
          </cell>
          <cell r="S1452" t="str">
            <v>D</v>
          </cell>
          <cell r="T1452" t="str">
            <v>D</v>
          </cell>
          <cell r="U1452">
            <v>12.5</v>
          </cell>
          <cell r="V1452" t="str">
            <v/>
          </cell>
          <cell r="W1452">
            <v>0</v>
          </cell>
          <cell r="X1452">
            <v>450</v>
          </cell>
          <cell r="Y1452">
            <v>409</v>
          </cell>
          <cell r="Z1452" t="str">
            <v>109400450409</v>
          </cell>
          <cell r="AA1452" t="str">
            <v>Ống HDPE80 DISMY PN12,5 D450 x 40,9</v>
          </cell>
          <cell r="AB1452">
            <v>12</v>
          </cell>
          <cell r="AC1452" t="b">
            <v>1</v>
          </cell>
          <cell r="AD1452" t="str">
            <v>O804450409</v>
          </cell>
        </row>
        <row r="1453">
          <cell r="D1453" t="str">
            <v>31O8016450</v>
          </cell>
          <cell r="E1453" t="str">
            <v>ống PE80 DISMY phi 450 x 50,3 PN16</v>
          </cell>
          <cell r="F1453">
            <v>31120</v>
          </cell>
          <cell r="G1453" t="str">
            <v>HDPEỐng HDPE80</v>
          </cell>
          <cell r="I1453" t="str">
            <v>Ống HDPE80</v>
          </cell>
          <cell r="J1453" t="str">
            <v>HDPE</v>
          </cell>
          <cell r="K1453" t="str">
            <v>Ống HDPE80</v>
          </cell>
          <cell r="M1453" t="str">
            <v>D450 x 50,3 PN16</v>
          </cell>
          <cell r="N1453" t="str">
            <v>131120450503</v>
          </cell>
          <cell r="O1453" t="str">
            <v>Ống HDPE80 DISMY PN16 D450 x 50,3</v>
          </cell>
          <cell r="P1453" t="str">
            <v>Mét</v>
          </cell>
          <cell r="R1453" t="str">
            <v>O80</v>
          </cell>
          <cell r="S1453" t="str">
            <v>D</v>
          </cell>
          <cell r="T1453" t="str">
            <v>D</v>
          </cell>
          <cell r="U1453">
            <v>16</v>
          </cell>
          <cell r="V1453" t="str">
            <v/>
          </cell>
          <cell r="W1453">
            <v>0</v>
          </cell>
          <cell r="X1453">
            <v>450</v>
          </cell>
          <cell r="Y1453">
            <v>503</v>
          </cell>
          <cell r="Z1453" t="str">
            <v>109400450503</v>
          </cell>
          <cell r="AA1453" t="str">
            <v>Ống HDPE80 DISMY PN16 D450 x 50,3</v>
          </cell>
          <cell r="AB1453">
            <v>12</v>
          </cell>
          <cell r="AC1453" t="b">
            <v>1</v>
          </cell>
          <cell r="AD1453" t="str">
            <v>O804450503</v>
          </cell>
        </row>
        <row r="1454">
          <cell r="D1454" t="str">
            <v>31O806500</v>
          </cell>
          <cell r="E1454" t="str">
            <v>ống PE80 DISMY phi 500 x 23,9 PN6</v>
          </cell>
          <cell r="F1454">
            <v>31120</v>
          </cell>
          <cell r="G1454" t="str">
            <v>HDPEỐng HDPE80</v>
          </cell>
          <cell r="I1454" t="str">
            <v>Ống HDPE80</v>
          </cell>
          <cell r="J1454" t="str">
            <v>HDPE</v>
          </cell>
          <cell r="K1454" t="str">
            <v>Ống HDPE80</v>
          </cell>
          <cell r="M1454" t="str">
            <v>D500 x 23,9 PN6</v>
          </cell>
          <cell r="N1454" t="str">
            <v>131120500239</v>
          </cell>
          <cell r="O1454" t="str">
            <v>Ống HDPE80 DISMY PN6 D500 x 23,9</v>
          </cell>
          <cell r="P1454" t="str">
            <v>Mét</v>
          </cell>
          <cell r="R1454" t="str">
            <v>O80</v>
          </cell>
          <cell r="S1454" t="str">
            <v>D</v>
          </cell>
          <cell r="T1454" t="str">
            <v>D</v>
          </cell>
          <cell r="U1454">
            <v>6</v>
          </cell>
          <cell r="V1454" t="str">
            <v/>
          </cell>
          <cell r="W1454">
            <v>0</v>
          </cell>
          <cell r="X1454">
            <v>500</v>
          </cell>
          <cell r="Y1454">
            <v>239</v>
          </cell>
          <cell r="Z1454" t="str">
            <v>109400500239</v>
          </cell>
          <cell r="AA1454" t="str">
            <v>Ống HDPE80 DISMY PN6 D500 x 23,9</v>
          </cell>
          <cell r="AB1454">
            <v>12</v>
          </cell>
          <cell r="AC1454" t="b">
            <v>1</v>
          </cell>
          <cell r="AD1454" t="str">
            <v>O804500239</v>
          </cell>
        </row>
        <row r="1455">
          <cell r="D1455" t="str">
            <v>31O808500</v>
          </cell>
          <cell r="E1455" t="str">
            <v>ống PE80 DISMY phi 500 x 29,7 PN8</v>
          </cell>
          <cell r="F1455">
            <v>31120</v>
          </cell>
          <cell r="G1455" t="str">
            <v>HDPEỐng HDPE80</v>
          </cell>
          <cell r="I1455" t="str">
            <v>Ống HDPE80</v>
          </cell>
          <cell r="J1455" t="str">
            <v>HDPE</v>
          </cell>
          <cell r="K1455" t="str">
            <v>Ống HDPE80</v>
          </cell>
          <cell r="M1455" t="str">
            <v>D500 x 29,7 PN8</v>
          </cell>
          <cell r="N1455" t="str">
            <v>131120500297</v>
          </cell>
          <cell r="O1455" t="str">
            <v>Ống HDPE80 DISMY PN8 D500 x 29,7</v>
          </cell>
          <cell r="P1455" t="str">
            <v>Mét</v>
          </cell>
          <cell r="R1455" t="str">
            <v>O80</v>
          </cell>
          <cell r="S1455" t="str">
            <v>D</v>
          </cell>
          <cell r="T1455" t="str">
            <v>D</v>
          </cell>
          <cell r="U1455">
            <v>8</v>
          </cell>
          <cell r="V1455" t="str">
            <v/>
          </cell>
          <cell r="W1455">
            <v>0</v>
          </cell>
          <cell r="X1455">
            <v>500</v>
          </cell>
          <cell r="Y1455">
            <v>297</v>
          </cell>
          <cell r="Z1455" t="str">
            <v>109400500297</v>
          </cell>
          <cell r="AA1455" t="str">
            <v>Ống HDPE80 DISMY PN8 D500 x 29,7</v>
          </cell>
          <cell r="AB1455">
            <v>12</v>
          </cell>
          <cell r="AC1455" t="b">
            <v>1</v>
          </cell>
          <cell r="AD1455" t="str">
            <v>O804500297</v>
          </cell>
        </row>
        <row r="1456">
          <cell r="D1456" t="str">
            <v>31O8010500</v>
          </cell>
          <cell r="E1456" t="str">
            <v>ống PE80 DISMY phi 500 x 36,8 PN10</v>
          </cell>
          <cell r="F1456">
            <v>31120</v>
          </cell>
          <cell r="G1456" t="str">
            <v>HDPEỐng HDPE80</v>
          </cell>
          <cell r="I1456" t="str">
            <v>Ống HDPE80</v>
          </cell>
          <cell r="J1456" t="str">
            <v>HDPE</v>
          </cell>
          <cell r="K1456" t="str">
            <v>Ống HDPE80</v>
          </cell>
          <cell r="M1456" t="str">
            <v>D500 x 36,8 PN10</v>
          </cell>
          <cell r="N1456" t="str">
            <v>131120500368</v>
          </cell>
          <cell r="O1456" t="str">
            <v>Ống HDPE80 DISMY PN10 D500 x 36,8</v>
          </cell>
          <cell r="P1456" t="str">
            <v>Mét</v>
          </cell>
          <cell r="R1456" t="str">
            <v>O80</v>
          </cell>
          <cell r="S1456" t="str">
            <v>D</v>
          </cell>
          <cell r="T1456" t="str">
            <v>D</v>
          </cell>
          <cell r="U1456">
            <v>10</v>
          </cell>
          <cell r="V1456" t="str">
            <v/>
          </cell>
          <cell r="W1456">
            <v>0</v>
          </cell>
          <cell r="X1456">
            <v>500</v>
          </cell>
          <cell r="Y1456">
            <v>368</v>
          </cell>
          <cell r="Z1456" t="str">
            <v>109400500368</v>
          </cell>
          <cell r="AA1456" t="str">
            <v>Ống HDPE80 DISMY PN10 D500 x 36,8</v>
          </cell>
          <cell r="AB1456">
            <v>12</v>
          </cell>
          <cell r="AC1456" t="b">
            <v>1</v>
          </cell>
          <cell r="AD1456" t="str">
            <v>O804500368</v>
          </cell>
        </row>
        <row r="1457">
          <cell r="D1457" t="str">
            <v>31O80125500</v>
          </cell>
          <cell r="E1457" t="str">
            <v>ống PE80 DISMY phi 500 x 45,4 PN12,5</v>
          </cell>
          <cell r="F1457">
            <v>31120</v>
          </cell>
          <cell r="G1457" t="str">
            <v>HDPEỐng HDPE80</v>
          </cell>
          <cell r="I1457" t="str">
            <v>Ống HDPE80</v>
          </cell>
          <cell r="J1457" t="str">
            <v>HDPE</v>
          </cell>
          <cell r="K1457" t="str">
            <v>Ống HDPE80</v>
          </cell>
          <cell r="M1457" t="str">
            <v>D500 x 45,4 PN12,5</v>
          </cell>
          <cell r="N1457" t="str">
            <v>131120500454</v>
          </cell>
          <cell r="O1457" t="str">
            <v>Ống HDPE80 DISMY PN12,5 D500 x 45,4</v>
          </cell>
          <cell r="P1457" t="str">
            <v>Mét</v>
          </cell>
          <cell r="R1457" t="str">
            <v>O80</v>
          </cell>
          <cell r="S1457" t="str">
            <v>D</v>
          </cell>
          <cell r="T1457" t="str">
            <v>D</v>
          </cell>
          <cell r="U1457">
            <v>12.5</v>
          </cell>
          <cell r="V1457" t="str">
            <v/>
          </cell>
          <cell r="W1457">
            <v>0</v>
          </cell>
          <cell r="X1457">
            <v>500</v>
          </cell>
          <cell r="Y1457">
            <v>454</v>
          </cell>
          <cell r="Z1457" t="str">
            <v>109400500454</v>
          </cell>
          <cell r="AA1457" t="str">
            <v>Ống HDPE80 DISMY PN12,5 D500 x 45,4</v>
          </cell>
          <cell r="AB1457">
            <v>12</v>
          </cell>
          <cell r="AC1457" t="b">
            <v>1</v>
          </cell>
          <cell r="AD1457" t="str">
            <v>O804500454</v>
          </cell>
        </row>
        <row r="1458">
          <cell r="D1458" t="str">
            <v>31O8016500</v>
          </cell>
          <cell r="E1458" t="str">
            <v>ống PE80 DISMY phi 500 x 55,8 PN16</v>
          </cell>
          <cell r="F1458">
            <v>31120</v>
          </cell>
          <cell r="G1458" t="str">
            <v>HDPEỐng HDPE80</v>
          </cell>
          <cell r="I1458" t="str">
            <v>Ống HDPE80</v>
          </cell>
          <cell r="J1458" t="str">
            <v>HDPE</v>
          </cell>
          <cell r="K1458" t="str">
            <v>Ống HDPE80</v>
          </cell>
          <cell r="M1458" t="str">
            <v>D500 x 55,8 PN16</v>
          </cell>
          <cell r="N1458" t="str">
            <v>131120500558</v>
          </cell>
          <cell r="O1458" t="str">
            <v>Ống HDPE80 DISMY PN16 D500 x 55,8</v>
          </cell>
          <cell r="P1458" t="str">
            <v>Mét</v>
          </cell>
          <cell r="R1458" t="str">
            <v>O80</v>
          </cell>
          <cell r="S1458" t="str">
            <v>D</v>
          </cell>
          <cell r="T1458" t="str">
            <v>D</v>
          </cell>
          <cell r="U1458">
            <v>16</v>
          </cell>
          <cell r="V1458" t="str">
            <v/>
          </cell>
          <cell r="W1458">
            <v>0</v>
          </cell>
          <cell r="X1458">
            <v>500</v>
          </cell>
          <cell r="Y1458">
            <v>558</v>
          </cell>
          <cell r="Z1458" t="str">
            <v>109400500558</v>
          </cell>
          <cell r="AA1458" t="str">
            <v>Ống HDPE80 DISMY PN16 D500 x 55,8</v>
          </cell>
          <cell r="AB1458">
            <v>12</v>
          </cell>
          <cell r="AC1458" t="b">
            <v>1</v>
          </cell>
          <cell r="AD1458" t="str">
            <v>O804500558</v>
          </cell>
        </row>
        <row r="1459">
          <cell r="D1459" t="str">
            <v>31O806560</v>
          </cell>
          <cell r="E1459" t="str">
            <v>ống PE80 DISMY phi 560 x 26,7 PN6</v>
          </cell>
          <cell r="F1459">
            <v>31120</v>
          </cell>
          <cell r="G1459" t="str">
            <v>HDPEỐng HDPE80</v>
          </cell>
          <cell r="I1459" t="str">
            <v>Ống HDPE80</v>
          </cell>
          <cell r="J1459" t="str">
            <v>HDPE</v>
          </cell>
          <cell r="K1459" t="str">
            <v>Ống HDPE80</v>
          </cell>
          <cell r="M1459" t="str">
            <v>D560 x 26,7 PN6</v>
          </cell>
          <cell r="N1459" t="str">
            <v>131120560267</v>
          </cell>
          <cell r="O1459" t="str">
            <v>Ống HDPE80 DISMY PN6 D560 x 26,7</v>
          </cell>
          <cell r="P1459" t="str">
            <v>Mét</v>
          </cell>
          <cell r="R1459" t="str">
            <v>O80</v>
          </cell>
          <cell r="S1459" t="str">
            <v>D</v>
          </cell>
          <cell r="T1459" t="str">
            <v>D</v>
          </cell>
          <cell r="U1459">
            <v>6</v>
          </cell>
          <cell r="V1459" t="str">
            <v/>
          </cell>
          <cell r="W1459">
            <v>0</v>
          </cell>
          <cell r="X1459">
            <v>560</v>
          </cell>
          <cell r="Y1459">
            <v>267</v>
          </cell>
          <cell r="Z1459" t="str">
            <v>109400560267</v>
          </cell>
          <cell r="AA1459" t="str">
            <v>Ống HDPE80 DISMY PN6 D560 x 26,7</v>
          </cell>
          <cell r="AB1459">
            <v>12</v>
          </cell>
          <cell r="AC1459" t="b">
            <v>1</v>
          </cell>
          <cell r="AD1459" t="str">
            <v>O804560267</v>
          </cell>
        </row>
        <row r="1460">
          <cell r="D1460" t="str">
            <v>31O808560</v>
          </cell>
          <cell r="E1460" t="str">
            <v>ống PE80 DISMY phi 560 x 33,2 PN8</v>
          </cell>
          <cell r="F1460">
            <v>31120</v>
          </cell>
          <cell r="G1460" t="str">
            <v>HDPEỐng HDPE80</v>
          </cell>
          <cell r="I1460" t="str">
            <v>Ống HDPE80</v>
          </cell>
          <cell r="J1460" t="str">
            <v>HDPE</v>
          </cell>
          <cell r="K1460" t="str">
            <v>Ống HDPE80</v>
          </cell>
          <cell r="M1460" t="str">
            <v>D560 x 33,2 PN8</v>
          </cell>
          <cell r="N1460" t="str">
            <v>131120560332</v>
          </cell>
          <cell r="O1460" t="str">
            <v>Ống HDPE80 DISMY PN8 D560 x 33,2</v>
          </cell>
          <cell r="P1460" t="str">
            <v>Mét</v>
          </cell>
          <cell r="R1460" t="str">
            <v>O80</v>
          </cell>
          <cell r="S1460" t="str">
            <v>D</v>
          </cell>
          <cell r="T1460" t="str">
            <v>D</v>
          </cell>
          <cell r="U1460">
            <v>8</v>
          </cell>
          <cell r="V1460" t="str">
            <v/>
          </cell>
          <cell r="W1460">
            <v>0</v>
          </cell>
          <cell r="X1460">
            <v>560</v>
          </cell>
          <cell r="Y1460">
            <v>332</v>
          </cell>
          <cell r="Z1460" t="str">
            <v>109400560332</v>
          </cell>
          <cell r="AA1460" t="str">
            <v>Ống HDPE80 DISMY PN8 D560 x 33,2</v>
          </cell>
          <cell r="AB1460">
            <v>12</v>
          </cell>
          <cell r="AC1460" t="b">
            <v>1</v>
          </cell>
          <cell r="AD1460" t="str">
            <v>O804560332</v>
          </cell>
        </row>
        <row r="1461">
          <cell r="D1461" t="str">
            <v>31O8010560</v>
          </cell>
          <cell r="E1461" t="str">
            <v>ống PE80 DISMY phi 560 x 41,2 PN10</v>
          </cell>
          <cell r="F1461">
            <v>31120</v>
          </cell>
          <cell r="G1461" t="str">
            <v>HDPEỐng HDPE80</v>
          </cell>
          <cell r="I1461" t="str">
            <v>Ống HDPE80</v>
          </cell>
          <cell r="J1461" t="str">
            <v>HDPE</v>
          </cell>
          <cell r="K1461" t="str">
            <v>Ống HDPE80</v>
          </cell>
          <cell r="M1461" t="str">
            <v>D560 x 41,2 PN10</v>
          </cell>
          <cell r="N1461" t="str">
            <v>131120560412</v>
          </cell>
          <cell r="O1461" t="str">
            <v>Ống HDPE80 DISMY PN10 D560 x 41,2</v>
          </cell>
          <cell r="P1461" t="str">
            <v>Mét</v>
          </cell>
          <cell r="R1461" t="str">
            <v>O80</v>
          </cell>
          <cell r="S1461" t="str">
            <v>D</v>
          </cell>
          <cell r="T1461" t="str">
            <v>D</v>
          </cell>
          <cell r="U1461">
            <v>10</v>
          </cell>
          <cell r="V1461" t="str">
            <v/>
          </cell>
          <cell r="W1461">
            <v>0</v>
          </cell>
          <cell r="X1461">
            <v>560</v>
          </cell>
          <cell r="Y1461">
            <v>412</v>
          </cell>
          <cell r="Z1461" t="str">
            <v>109400560412</v>
          </cell>
          <cell r="AA1461" t="str">
            <v>Ống HDPE80 DISMY PN10 D560 x 41,2</v>
          </cell>
          <cell r="AB1461">
            <v>12</v>
          </cell>
          <cell r="AC1461" t="b">
            <v>1</v>
          </cell>
          <cell r="AD1461" t="str">
            <v>O804560412</v>
          </cell>
        </row>
        <row r="1462">
          <cell r="D1462" t="str">
            <v>31O80125560</v>
          </cell>
          <cell r="E1462" t="str">
            <v>ống PE80 DISMY phi 560 x 50,8 PN12,5</v>
          </cell>
          <cell r="F1462">
            <v>31120</v>
          </cell>
          <cell r="G1462" t="str">
            <v>HDPEỐng HDPE80</v>
          </cell>
          <cell r="I1462" t="str">
            <v>Ống HDPE80</v>
          </cell>
          <cell r="J1462" t="str">
            <v>HDPE</v>
          </cell>
          <cell r="K1462" t="str">
            <v>Ống HDPE80</v>
          </cell>
          <cell r="M1462" t="str">
            <v>D560 x 50,8 PN12,5</v>
          </cell>
          <cell r="N1462" t="str">
            <v>131120560508</v>
          </cell>
          <cell r="O1462" t="str">
            <v>Ống HDPE80 DISMY PN12,5 D560 x 50,8</v>
          </cell>
          <cell r="P1462" t="str">
            <v>Mét</v>
          </cell>
          <cell r="R1462" t="str">
            <v>O80</v>
          </cell>
          <cell r="S1462" t="str">
            <v>D</v>
          </cell>
          <cell r="T1462" t="str">
            <v>D</v>
          </cell>
          <cell r="U1462">
            <v>12.5</v>
          </cell>
          <cell r="V1462" t="str">
            <v/>
          </cell>
          <cell r="W1462">
            <v>0</v>
          </cell>
          <cell r="X1462">
            <v>560</v>
          </cell>
          <cell r="Y1462">
            <v>508</v>
          </cell>
          <cell r="Z1462" t="str">
            <v>109400560508</v>
          </cell>
          <cell r="AA1462" t="str">
            <v>Ống HDPE80 DISMY PN12,5 D560 x 50,8</v>
          </cell>
          <cell r="AB1462">
            <v>12</v>
          </cell>
          <cell r="AC1462" t="b">
            <v>1</v>
          </cell>
          <cell r="AD1462" t="str">
            <v>O804560508</v>
          </cell>
        </row>
        <row r="1463">
          <cell r="D1463" t="str">
            <v>31O806630</v>
          </cell>
          <cell r="E1463" t="str">
            <v>ống PE80 DISMY phi 630 x 30,0 PN6</v>
          </cell>
          <cell r="F1463">
            <v>31120</v>
          </cell>
          <cell r="G1463" t="str">
            <v>HDPEỐng HDPE80</v>
          </cell>
          <cell r="I1463" t="str">
            <v>Ống HDPE80</v>
          </cell>
          <cell r="J1463" t="str">
            <v>HDPE</v>
          </cell>
          <cell r="K1463" t="str">
            <v>Ống HDPE80</v>
          </cell>
          <cell r="M1463" t="str">
            <v>D630 x 30,0 PN6</v>
          </cell>
          <cell r="N1463" t="str">
            <v>131120630300</v>
          </cell>
          <cell r="O1463" t="str">
            <v>Ống HDPE80 DISMY PN6 D630 x 30,0</v>
          </cell>
          <cell r="P1463" t="str">
            <v>Mét</v>
          </cell>
          <cell r="R1463" t="str">
            <v>O80</v>
          </cell>
          <cell r="S1463" t="str">
            <v>D</v>
          </cell>
          <cell r="T1463" t="str">
            <v>D</v>
          </cell>
          <cell r="U1463">
            <v>6</v>
          </cell>
          <cell r="V1463" t="str">
            <v/>
          </cell>
          <cell r="W1463">
            <v>0</v>
          </cell>
          <cell r="X1463">
            <v>630</v>
          </cell>
          <cell r="Y1463">
            <v>300</v>
          </cell>
          <cell r="Z1463" t="str">
            <v>109400630300</v>
          </cell>
          <cell r="AA1463" t="str">
            <v>Ống HDPE80 DISMY PN6 D630 x 30,0</v>
          </cell>
          <cell r="AB1463">
            <v>12</v>
          </cell>
          <cell r="AC1463" t="b">
            <v>1</v>
          </cell>
          <cell r="AD1463" t="str">
            <v>O804630300</v>
          </cell>
        </row>
        <row r="1464">
          <cell r="D1464" t="str">
            <v>31O808630</v>
          </cell>
          <cell r="E1464" t="str">
            <v>ống PE80 DISMY phi 630 x 37,4 PN8</v>
          </cell>
          <cell r="F1464">
            <v>31120</v>
          </cell>
          <cell r="G1464" t="str">
            <v>HDPEỐng HDPE80</v>
          </cell>
          <cell r="I1464" t="str">
            <v>Ống HDPE80</v>
          </cell>
          <cell r="J1464" t="str">
            <v>HDPE</v>
          </cell>
          <cell r="K1464" t="str">
            <v>Ống HDPE80</v>
          </cell>
          <cell r="M1464" t="str">
            <v>D630 x 37,4 PN8</v>
          </cell>
          <cell r="N1464" t="str">
            <v>131120630374</v>
          </cell>
          <cell r="O1464" t="str">
            <v>Ống HDPE80 DISMY PN8 D630 x 37,4</v>
          </cell>
          <cell r="P1464" t="str">
            <v>Mét</v>
          </cell>
          <cell r="R1464" t="str">
            <v>O80</v>
          </cell>
          <cell r="S1464" t="str">
            <v>D</v>
          </cell>
          <cell r="T1464" t="str">
            <v>D</v>
          </cell>
          <cell r="U1464">
            <v>8</v>
          </cell>
          <cell r="V1464" t="str">
            <v/>
          </cell>
          <cell r="W1464">
            <v>0</v>
          </cell>
          <cell r="X1464">
            <v>630</v>
          </cell>
          <cell r="Y1464">
            <v>374</v>
          </cell>
          <cell r="Z1464" t="str">
            <v>109400630374</v>
          </cell>
          <cell r="AA1464" t="str">
            <v>Ống HDPE80 DISMY PN8 D630 x 37,4</v>
          </cell>
          <cell r="AB1464">
            <v>12</v>
          </cell>
          <cell r="AC1464" t="b">
            <v>1</v>
          </cell>
          <cell r="AD1464" t="str">
            <v>O804630374</v>
          </cell>
        </row>
        <row r="1465">
          <cell r="D1465" t="str">
            <v>31O8010630</v>
          </cell>
          <cell r="E1465" t="str">
            <v>ống PE80 DISMY phi 630 x 46,3 PN10</v>
          </cell>
          <cell r="F1465">
            <v>31120</v>
          </cell>
          <cell r="G1465" t="str">
            <v>HDPEỐng HDPE80</v>
          </cell>
          <cell r="I1465" t="str">
            <v>Ống HDPE80</v>
          </cell>
          <cell r="J1465" t="str">
            <v>HDPE</v>
          </cell>
          <cell r="K1465" t="str">
            <v>Ống HDPE80</v>
          </cell>
          <cell r="M1465" t="str">
            <v>D630 x 46,3 PN10</v>
          </cell>
          <cell r="N1465" t="str">
            <v>131120630463</v>
          </cell>
          <cell r="O1465" t="str">
            <v>Ống HDPE80 DISMY PN10 D630 x 46,3</v>
          </cell>
          <cell r="P1465" t="str">
            <v>Mét</v>
          </cell>
          <cell r="R1465" t="str">
            <v>O80</v>
          </cell>
          <cell r="S1465" t="str">
            <v>D</v>
          </cell>
          <cell r="T1465" t="str">
            <v>D</v>
          </cell>
          <cell r="U1465">
            <v>10</v>
          </cell>
          <cell r="V1465" t="str">
            <v/>
          </cell>
          <cell r="W1465">
            <v>0</v>
          </cell>
          <cell r="X1465">
            <v>630</v>
          </cell>
          <cell r="Y1465">
            <v>463</v>
          </cell>
          <cell r="Z1465" t="str">
            <v>109400630463</v>
          </cell>
          <cell r="AA1465" t="str">
            <v>Ống HDPE80 DISMY PN10 D630 x 46,3</v>
          </cell>
          <cell r="AB1465">
            <v>12</v>
          </cell>
          <cell r="AC1465" t="b">
            <v>1</v>
          </cell>
          <cell r="AD1465" t="str">
            <v>O804630463</v>
          </cell>
        </row>
        <row r="1466">
          <cell r="D1466" t="str">
            <v>31O80125630</v>
          </cell>
          <cell r="E1466" t="str">
            <v>ống PE80 DISMY phi 630 x 57,2 PN12,5</v>
          </cell>
          <cell r="F1466">
            <v>31120</v>
          </cell>
          <cell r="G1466" t="str">
            <v>HDPEỐng HDPE80</v>
          </cell>
          <cell r="I1466" t="str">
            <v>Ống HDPE80</v>
          </cell>
          <cell r="J1466" t="str">
            <v>HDPE</v>
          </cell>
          <cell r="K1466" t="str">
            <v>Ống HDPE80</v>
          </cell>
          <cell r="M1466" t="str">
            <v>D630 x 57,2 PN12,5</v>
          </cell>
          <cell r="N1466" t="str">
            <v>131120630572</v>
          </cell>
          <cell r="O1466" t="str">
            <v>Ống HDPE80 DISMY PN12,5 D630 x 57,2</v>
          </cell>
          <cell r="P1466" t="str">
            <v>Mét</v>
          </cell>
          <cell r="R1466" t="str">
            <v>O80</v>
          </cell>
          <cell r="S1466" t="str">
            <v>D</v>
          </cell>
          <cell r="T1466" t="str">
            <v>D</v>
          </cell>
          <cell r="U1466">
            <v>12.5</v>
          </cell>
          <cell r="V1466" t="str">
            <v/>
          </cell>
          <cell r="W1466">
            <v>0</v>
          </cell>
          <cell r="X1466">
            <v>630</v>
          </cell>
          <cell r="Y1466">
            <v>572</v>
          </cell>
          <cell r="Z1466" t="str">
            <v>109400630572</v>
          </cell>
          <cell r="AA1466" t="str">
            <v>Ống HDPE80 DISMY PN12,5 D630 x 57,2</v>
          </cell>
          <cell r="AB1466">
            <v>12</v>
          </cell>
          <cell r="AC1466" t="b">
            <v>1</v>
          </cell>
          <cell r="AD1466" t="str">
            <v>O804630572</v>
          </cell>
        </row>
        <row r="1467">
          <cell r="D1467" t="str">
            <v>31O830630</v>
          </cell>
          <cell r="E1467" t="str">
            <v>ống PE100 DISMY phi 630 x 30.0 PN8</v>
          </cell>
          <cell r="F1467">
            <v>31120</v>
          </cell>
          <cell r="G1467" t="str">
            <v>HDPEỐng HDPE80</v>
          </cell>
          <cell r="I1467" t="str">
            <v>Ống HDPE80</v>
          </cell>
          <cell r="J1467" t="str">
            <v>HDPE</v>
          </cell>
          <cell r="K1467" t="str">
            <v>Ống HDPE80</v>
          </cell>
          <cell r="M1467" t="str">
            <v>D630 x 30.0 PN8</v>
          </cell>
          <cell r="N1467" t="str">
            <v>131120630630</v>
          </cell>
          <cell r="O1467" t="str">
            <v>Ống HDPE80 DISMY PN8 D630 x 30.0</v>
          </cell>
          <cell r="P1467" t="str">
            <v>Mét</v>
          </cell>
          <cell r="R1467" t="str">
            <v>O100</v>
          </cell>
          <cell r="S1467" t="str">
            <v>D</v>
          </cell>
          <cell r="T1467" t="str">
            <v>D</v>
          </cell>
          <cell r="U1467">
            <v>8</v>
          </cell>
          <cell r="V1467" t="str">
            <v/>
          </cell>
          <cell r="W1467">
            <v>0</v>
          </cell>
          <cell r="X1467">
            <v>630</v>
          </cell>
          <cell r="Y1467">
            <v>0</v>
          </cell>
          <cell r="Z1467" t="str">
            <v>108400630630</v>
          </cell>
          <cell r="AA1467" t="str">
            <v>Ống HDPE80 DISMY PN8 D630 x 30.0</v>
          </cell>
          <cell r="AB1467">
            <v>12</v>
          </cell>
          <cell r="AC1467" t="b">
            <v>1</v>
          </cell>
          <cell r="AD1467" t="str">
            <v>O1004630630</v>
          </cell>
        </row>
        <row r="1468">
          <cell r="D1468" t="str">
            <v>31O806710</v>
          </cell>
          <cell r="E1468" t="str">
            <v>ống PE80 DISMY phi 710 x 33,9 PN6</v>
          </cell>
          <cell r="F1468">
            <v>31120</v>
          </cell>
          <cell r="G1468" t="str">
            <v>HDPEỐng HDPE80</v>
          </cell>
          <cell r="I1468" t="str">
            <v>Ống HDPE80</v>
          </cell>
          <cell r="J1468" t="str">
            <v>HDPE</v>
          </cell>
          <cell r="K1468" t="str">
            <v>Ống HDPE80</v>
          </cell>
          <cell r="M1468" t="str">
            <v>D710 x 33,9 PN6</v>
          </cell>
          <cell r="N1468" t="str">
            <v>131120710339</v>
          </cell>
          <cell r="O1468" t="str">
            <v>Ống HDPE80 DISMY PN6 D710 x 33,9</v>
          </cell>
          <cell r="P1468" t="str">
            <v>Mét</v>
          </cell>
          <cell r="R1468" t="str">
            <v>O80</v>
          </cell>
          <cell r="S1468" t="str">
            <v>D</v>
          </cell>
          <cell r="T1468" t="str">
            <v>D</v>
          </cell>
          <cell r="U1468">
            <v>6</v>
          </cell>
          <cell r="V1468" t="str">
            <v/>
          </cell>
          <cell r="W1468">
            <v>0</v>
          </cell>
          <cell r="X1468">
            <v>710</v>
          </cell>
          <cell r="Y1468">
            <v>339</v>
          </cell>
          <cell r="Z1468" t="str">
            <v>109400710339</v>
          </cell>
          <cell r="AA1468" t="str">
            <v>Ống HDPE80 DISMY PN6 D710 x 33,9</v>
          </cell>
          <cell r="AB1468">
            <v>12</v>
          </cell>
          <cell r="AC1468" t="b">
            <v>1</v>
          </cell>
          <cell r="AD1468" t="str">
            <v>O804710339</v>
          </cell>
        </row>
        <row r="1469">
          <cell r="D1469" t="str">
            <v>31O808710</v>
          </cell>
          <cell r="E1469" t="str">
            <v>ống PE80 DISMY phi 710 x 42,1 PN8</v>
          </cell>
          <cell r="F1469">
            <v>31120</v>
          </cell>
          <cell r="G1469" t="str">
            <v>HDPEỐng HDPE80</v>
          </cell>
          <cell r="I1469" t="str">
            <v>Ống HDPE80</v>
          </cell>
          <cell r="J1469" t="str">
            <v>HDPE</v>
          </cell>
          <cell r="K1469" t="str">
            <v>Ống HDPE80</v>
          </cell>
          <cell r="M1469" t="str">
            <v>D710 x 42,1 PN8</v>
          </cell>
          <cell r="N1469" t="str">
            <v>131120710421</v>
          </cell>
          <cell r="O1469" t="str">
            <v>Ống HDPE80 DISMY PN8 D710 x 42,1</v>
          </cell>
          <cell r="P1469" t="str">
            <v>Mét</v>
          </cell>
          <cell r="R1469" t="str">
            <v>O80</v>
          </cell>
          <cell r="S1469" t="str">
            <v>D</v>
          </cell>
          <cell r="T1469" t="str">
            <v>D</v>
          </cell>
          <cell r="U1469">
            <v>8</v>
          </cell>
          <cell r="V1469" t="str">
            <v/>
          </cell>
          <cell r="W1469">
            <v>0</v>
          </cell>
          <cell r="X1469">
            <v>710</v>
          </cell>
          <cell r="Y1469">
            <v>421</v>
          </cell>
          <cell r="Z1469" t="str">
            <v>109400710421</v>
          </cell>
          <cell r="AA1469" t="str">
            <v>Ống HDPE80 DISMY PN8 D710 x 42,1</v>
          </cell>
          <cell r="AB1469">
            <v>12</v>
          </cell>
          <cell r="AC1469" t="b">
            <v>1</v>
          </cell>
          <cell r="AD1469" t="str">
            <v>O804710421</v>
          </cell>
        </row>
        <row r="1470">
          <cell r="D1470" t="str">
            <v>31O8010710</v>
          </cell>
          <cell r="E1470" t="str">
            <v>ống PE80 DISMY phi 710 x 52,2 PN10</v>
          </cell>
          <cell r="F1470">
            <v>31120</v>
          </cell>
          <cell r="G1470" t="str">
            <v>HDPEỐng HDPE80</v>
          </cell>
          <cell r="I1470" t="str">
            <v>Ống HDPE80</v>
          </cell>
          <cell r="J1470" t="str">
            <v>HDPE</v>
          </cell>
          <cell r="K1470" t="str">
            <v>Ống HDPE80</v>
          </cell>
          <cell r="M1470" t="str">
            <v>D710 x 52,2 PN10</v>
          </cell>
          <cell r="N1470" t="str">
            <v>131120710522</v>
          </cell>
          <cell r="O1470" t="str">
            <v>Ống HDPE80 DISMY PN10 D710 x 52,2</v>
          </cell>
          <cell r="P1470" t="str">
            <v>Mét</v>
          </cell>
          <cell r="R1470" t="str">
            <v>O80</v>
          </cell>
          <cell r="S1470" t="str">
            <v>D</v>
          </cell>
          <cell r="T1470" t="str">
            <v>D</v>
          </cell>
          <cell r="U1470">
            <v>10</v>
          </cell>
          <cell r="V1470" t="str">
            <v/>
          </cell>
          <cell r="W1470">
            <v>0</v>
          </cell>
          <cell r="X1470">
            <v>710</v>
          </cell>
          <cell r="Y1470">
            <v>522</v>
          </cell>
          <cell r="Z1470" t="str">
            <v>109400710522</v>
          </cell>
          <cell r="AA1470" t="str">
            <v>Ống HDPE80 DISMY PN10 D710 x 52,2</v>
          </cell>
          <cell r="AB1470">
            <v>12</v>
          </cell>
          <cell r="AC1470" t="b">
            <v>1</v>
          </cell>
          <cell r="AD1470" t="str">
            <v>O804710522</v>
          </cell>
        </row>
        <row r="1471">
          <cell r="D1471" t="str">
            <v>31O80125710</v>
          </cell>
          <cell r="E1471" t="str">
            <v>ống PE80 DISMY phi 710 x 64,5 PN12,5</v>
          </cell>
          <cell r="F1471">
            <v>31120</v>
          </cell>
          <cell r="G1471" t="str">
            <v>HDPEỐng HDPE80</v>
          </cell>
          <cell r="I1471" t="str">
            <v>Ống HDPE80</v>
          </cell>
          <cell r="J1471" t="str">
            <v>HDPE</v>
          </cell>
          <cell r="K1471" t="str">
            <v>Ống HDPE80</v>
          </cell>
          <cell r="M1471" t="str">
            <v>D710 x 64,5 PN12,5</v>
          </cell>
          <cell r="N1471" t="str">
            <v>131120710645</v>
          </cell>
          <cell r="O1471" t="str">
            <v>Ống HDPE80 DISMY PN12,5 D710 x 64,5</v>
          </cell>
          <cell r="P1471" t="str">
            <v>Mét</v>
          </cell>
          <cell r="R1471" t="str">
            <v>O80</v>
          </cell>
          <cell r="S1471" t="str">
            <v>D</v>
          </cell>
          <cell r="T1471" t="str">
            <v>D</v>
          </cell>
          <cell r="U1471">
            <v>12.5</v>
          </cell>
          <cell r="V1471" t="str">
            <v/>
          </cell>
          <cell r="W1471">
            <v>0</v>
          </cell>
          <cell r="X1471">
            <v>710</v>
          </cell>
          <cell r="Y1471">
            <v>645</v>
          </cell>
          <cell r="Z1471" t="str">
            <v>109400710645</v>
          </cell>
          <cell r="AA1471" t="str">
            <v>Ống HDPE80 DISMY PN12,5 D710 x 64,5</v>
          </cell>
          <cell r="AB1471">
            <v>12</v>
          </cell>
          <cell r="AC1471" t="b">
            <v>1</v>
          </cell>
          <cell r="AD1471" t="str">
            <v>O804710645</v>
          </cell>
        </row>
        <row r="1472">
          <cell r="D1472" t="str">
            <v>31O806800</v>
          </cell>
          <cell r="E1472" t="str">
            <v>ống PE80 DISMY phi 800 x 38,1 PN6</v>
          </cell>
          <cell r="F1472">
            <v>31120</v>
          </cell>
          <cell r="G1472" t="str">
            <v>HDPEỐng HDPE80</v>
          </cell>
          <cell r="I1472" t="str">
            <v>Ống HDPE80</v>
          </cell>
          <cell r="J1472" t="str">
            <v>HDPE</v>
          </cell>
          <cell r="K1472" t="str">
            <v>Ống HDPE80</v>
          </cell>
          <cell r="M1472" t="str">
            <v>D800 x 38,1 PN6</v>
          </cell>
          <cell r="N1472" t="str">
            <v>131120800381</v>
          </cell>
          <cell r="O1472" t="str">
            <v>Ống HDPE80 DISMY PN6 D800 x 38,1</v>
          </cell>
          <cell r="P1472" t="str">
            <v>Mét</v>
          </cell>
          <cell r="R1472" t="str">
            <v>O80</v>
          </cell>
          <cell r="S1472" t="str">
            <v>D</v>
          </cell>
          <cell r="T1472" t="str">
            <v>D</v>
          </cell>
          <cell r="U1472">
            <v>6</v>
          </cell>
          <cell r="V1472" t="str">
            <v/>
          </cell>
          <cell r="W1472">
            <v>0</v>
          </cell>
          <cell r="X1472">
            <v>800</v>
          </cell>
          <cell r="Y1472">
            <v>381</v>
          </cell>
          <cell r="Z1472" t="str">
            <v>109400800381</v>
          </cell>
          <cell r="AA1472" t="str">
            <v>Ống HDPE80 DISMY PN6 D800 x 38,1</v>
          </cell>
          <cell r="AB1472">
            <v>12</v>
          </cell>
          <cell r="AC1472" t="b">
            <v>1</v>
          </cell>
          <cell r="AD1472" t="str">
            <v>O804800381</v>
          </cell>
        </row>
        <row r="1473">
          <cell r="D1473" t="str">
            <v>31O808800</v>
          </cell>
          <cell r="E1473" t="str">
            <v>ống PE80 DISMY phi 800 x 47,4 PN8</v>
          </cell>
          <cell r="F1473">
            <v>31120</v>
          </cell>
          <cell r="G1473" t="str">
            <v>HDPEỐng HDPE80</v>
          </cell>
          <cell r="I1473" t="str">
            <v>Ống HDPE80</v>
          </cell>
          <cell r="J1473" t="str">
            <v>HDPE</v>
          </cell>
          <cell r="K1473" t="str">
            <v>Ống HDPE80</v>
          </cell>
          <cell r="M1473" t="str">
            <v>D800 x 47,4 PN8</v>
          </cell>
          <cell r="N1473" t="str">
            <v>131120800474</v>
          </cell>
          <cell r="O1473" t="str">
            <v>Ống HDPE80 DISMY PN8 D800 x 47,4</v>
          </cell>
          <cell r="P1473" t="str">
            <v>Mét</v>
          </cell>
          <cell r="R1473" t="str">
            <v>O80</v>
          </cell>
          <cell r="S1473" t="str">
            <v>D</v>
          </cell>
          <cell r="T1473" t="str">
            <v>D</v>
          </cell>
          <cell r="U1473">
            <v>8</v>
          </cell>
          <cell r="V1473" t="str">
            <v/>
          </cell>
          <cell r="W1473">
            <v>0</v>
          </cell>
          <cell r="X1473">
            <v>800</v>
          </cell>
          <cell r="Y1473">
            <v>474</v>
          </cell>
          <cell r="Z1473" t="str">
            <v>109400800474</v>
          </cell>
          <cell r="AA1473" t="str">
            <v>Ống HDPE80 DISMY PN8 D800 x 47,4</v>
          </cell>
          <cell r="AB1473">
            <v>12</v>
          </cell>
          <cell r="AC1473" t="b">
            <v>1</v>
          </cell>
          <cell r="AD1473" t="str">
            <v>O804800474</v>
          </cell>
        </row>
        <row r="1474">
          <cell r="D1474" t="str">
            <v>31O8010800</v>
          </cell>
          <cell r="E1474" t="str">
            <v>ống PE80 DISMY phi 800 x 58,8 PN10</v>
          </cell>
          <cell r="F1474">
            <v>31120</v>
          </cell>
          <cell r="G1474" t="str">
            <v>HDPEỐng HDPE80</v>
          </cell>
          <cell r="I1474" t="str">
            <v>Ống HDPE80</v>
          </cell>
          <cell r="J1474" t="str">
            <v>HDPE</v>
          </cell>
          <cell r="K1474" t="str">
            <v>Ống HDPE80</v>
          </cell>
          <cell r="M1474" t="str">
            <v>D800 x 58,8 PN10</v>
          </cell>
          <cell r="N1474" t="str">
            <v>131120800588</v>
          </cell>
          <cell r="O1474" t="str">
            <v>Ống HDPE80 DISMY PN10 D800 x 58,8</v>
          </cell>
          <cell r="P1474" t="str">
            <v>Mét</v>
          </cell>
          <cell r="R1474" t="str">
            <v>O80</v>
          </cell>
          <cell r="S1474" t="str">
            <v>D</v>
          </cell>
          <cell r="T1474" t="str">
            <v>D</v>
          </cell>
          <cell r="U1474">
            <v>10</v>
          </cell>
          <cell r="V1474" t="str">
            <v/>
          </cell>
          <cell r="W1474">
            <v>0</v>
          </cell>
          <cell r="X1474">
            <v>800</v>
          </cell>
          <cell r="Y1474">
            <v>588</v>
          </cell>
          <cell r="Z1474" t="str">
            <v>109400800588</v>
          </cell>
          <cell r="AA1474" t="str">
            <v>Ống HDPE80 DISMY PN10 D800 x 58,8</v>
          </cell>
          <cell r="AB1474">
            <v>12</v>
          </cell>
          <cell r="AC1474" t="b">
            <v>1</v>
          </cell>
          <cell r="AD1474" t="str">
            <v>O804800588</v>
          </cell>
        </row>
        <row r="1475">
          <cell r="D1475" t="str">
            <v>31O80125800</v>
          </cell>
          <cell r="E1475" t="str">
            <v>ống PE80 DISMY phi 800 x 72,6 PN12,5</v>
          </cell>
          <cell r="F1475">
            <v>31120</v>
          </cell>
          <cell r="G1475" t="str">
            <v>HDPEỐng HDPE80</v>
          </cell>
          <cell r="I1475" t="str">
            <v>Ống HDPE80</v>
          </cell>
          <cell r="J1475" t="str">
            <v>HDPE</v>
          </cell>
          <cell r="K1475" t="str">
            <v>Ống HDPE80</v>
          </cell>
          <cell r="M1475" t="str">
            <v>D800 x 72,6 PN12,5</v>
          </cell>
          <cell r="N1475" t="str">
            <v>131120800726</v>
          </cell>
          <cell r="O1475" t="str">
            <v>Ống HDPE80 DISMY PN12,5 D800 x 72,6</v>
          </cell>
          <cell r="P1475" t="str">
            <v>Mét</v>
          </cell>
          <cell r="R1475" t="str">
            <v>O80</v>
          </cell>
          <cell r="S1475" t="str">
            <v>D</v>
          </cell>
          <cell r="T1475" t="str">
            <v>D</v>
          </cell>
          <cell r="U1475">
            <v>12.5</v>
          </cell>
          <cell r="V1475" t="str">
            <v/>
          </cell>
          <cell r="W1475">
            <v>0</v>
          </cell>
          <cell r="X1475">
            <v>800</v>
          </cell>
          <cell r="Y1475">
            <v>726</v>
          </cell>
          <cell r="Z1475" t="str">
            <v>109400800726</v>
          </cell>
          <cell r="AA1475" t="str">
            <v>Ống HDPE80 DISMY PN12,5 D800 x 72,6</v>
          </cell>
          <cell r="AB1475">
            <v>12</v>
          </cell>
          <cell r="AC1475" t="b">
            <v>1</v>
          </cell>
          <cell r="AD1475" t="str">
            <v>O804800726</v>
          </cell>
        </row>
        <row r="1476">
          <cell r="D1476" t="str">
            <v>31O806900</v>
          </cell>
          <cell r="E1476" t="str">
            <v>ống PE80 DISMY phi 900 x 42,9 PN6</v>
          </cell>
          <cell r="F1476">
            <v>31120</v>
          </cell>
          <cell r="G1476" t="str">
            <v>HDPEỐng HDPE80</v>
          </cell>
          <cell r="I1476" t="str">
            <v>Ống HDPE80</v>
          </cell>
          <cell r="J1476" t="str">
            <v>HDPE</v>
          </cell>
          <cell r="K1476" t="str">
            <v>Ống HDPE80</v>
          </cell>
          <cell r="M1476" t="str">
            <v>D900 x 42,9 PN6</v>
          </cell>
          <cell r="N1476" t="str">
            <v>131120900429</v>
          </cell>
          <cell r="O1476" t="str">
            <v>Ống HDPE80 DISMY PN6 D900 x 42,9</v>
          </cell>
          <cell r="P1476" t="str">
            <v>Mét</v>
          </cell>
          <cell r="R1476" t="str">
            <v>O80</v>
          </cell>
          <cell r="S1476" t="str">
            <v>D</v>
          </cell>
          <cell r="T1476" t="str">
            <v>D</v>
          </cell>
          <cell r="U1476">
            <v>6</v>
          </cell>
          <cell r="V1476" t="str">
            <v/>
          </cell>
          <cell r="W1476">
            <v>0</v>
          </cell>
          <cell r="X1476">
            <v>900</v>
          </cell>
          <cell r="Y1476">
            <v>429</v>
          </cell>
          <cell r="Z1476" t="str">
            <v>109400900429</v>
          </cell>
          <cell r="AA1476" t="str">
            <v>Ống HDPE80 DISMY PN6 D900 x 42,9</v>
          </cell>
          <cell r="AB1476">
            <v>12</v>
          </cell>
          <cell r="AC1476" t="b">
            <v>1</v>
          </cell>
          <cell r="AD1476" t="str">
            <v>O804900429</v>
          </cell>
        </row>
        <row r="1477">
          <cell r="D1477" t="str">
            <v>31O808900</v>
          </cell>
          <cell r="E1477" t="str">
            <v>ống PE80 DISMY phi 900 x 53,3 PN8</v>
          </cell>
          <cell r="F1477">
            <v>31120</v>
          </cell>
          <cell r="G1477" t="str">
            <v>HDPEỐng HDPE80</v>
          </cell>
          <cell r="I1477" t="str">
            <v>Ống HDPE80</v>
          </cell>
          <cell r="J1477" t="str">
            <v>HDPE</v>
          </cell>
          <cell r="K1477" t="str">
            <v>Ống HDPE80</v>
          </cell>
          <cell r="M1477" t="str">
            <v>D900 x 53,3 PN8</v>
          </cell>
          <cell r="N1477" t="str">
            <v>131120900533</v>
          </cell>
          <cell r="O1477" t="str">
            <v>Ống HDPE80 DISMY PN8 D900 x 53,3</v>
          </cell>
          <cell r="P1477" t="str">
            <v>Mét</v>
          </cell>
          <cell r="R1477" t="str">
            <v>O80</v>
          </cell>
          <cell r="S1477" t="str">
            <v>D</v>
          </cell>
          <cell r="T1477" t="str">
            <v>D</v>
          </cell>
          <cell r="U1477">
            <v>8</v>
          </cell>
          <cell r="V1477" t="str">
            <v/>
          </cell>
          <cell r="W1477">
            <v>0</v>
          </cell>
          <cell r="X1477">
            <v>900</v>
          </cell>
          <cell r="Y1477">
            <v>533</v>
          </cell>
          <cell r="Z1477" t="str">
            <v>109400900533</v>
          </cell>
          <cell r="AA1477" t="str">
            <v>Ống HDPE80 DISMY PN8 D900 x 53,3</v>
          </cell>
          <cell r="AB1477">
            <v>12</v>
          </cell>
          <cell r="AC1477" t="b">
            <v>1</v>
          </cell>
          <cell r="AD1477" t="str">
            <v>O804900533</v>
          </cell>
        </row>
        <row r="1478">
          <cell r="D1478" t="str">
            <v>31O8010900</v>
          </cell>
          <cell r="E1478" t="str">
            <v>ống PE80 DISMY phi 900 x 66,2 PN10</v>
          </cell>
          <cell r="F1478">
            <v>31120</v>
          </cell>
          <cell r="G1478" t="str">
            <v>HDPEỐng HDPE80</v>
          </cell>
          <cell r="I1478" t="str">
            <v>Ống HDPE80</v>
          </cell>
          <cell r="J1478" t="str">
            <v>HDPE</v>
          </cell>
          <cell r="K1478" t="str">
            <v>Ống HDPE80</v>
          </cell>
          <cell r="M1478" t="str">
            <v>D900 x 66,2 PN10</v>
          </cell>
          <cell r="N1478" t="str">
            <v>131120900662</v>
          </cell>
          <cell r="O1478" t="str">
            <v>Ống HDPE80 DISMY PN10 D900 x 66,2</v>
          </cell>
          <cell r="P1478" t="str">
            <v>Mét</v>
          </cell>
          <cell r="R1478" t="str">
            <v>O80</v>
          </cell>
          <cell r="S1478" t="str">
            <v>D</v>
          </cell>
          <cell r="T1478" t="str">
            <v>D</v>
          </cell>
          <cell r="U1478">
            <v>10</v>
          </cell>
          <cell r="V1478" t="str">
            <v/>
          </cell>
          <cell r="W1478">
            <v>0</v>
          </cell>
          <cell r="X1478">
            <v>900</v>
          </cell>
          <cell r="Y1478">
            <v>662</v>
          </cell>
          <cell r="Z1478" t="str">
            <v>109400900662</v>
          </cell>
          <cell r="AA1478" t="str">
            <v>Ống HDPE80 DISMY PN10 D900 x 66,2</v>
          </cell>
          <cell r="AB1478">
            <v>12</v>
          </cell>
          <cell r="AC1478" t="b">
            <v>1</v>
          </cell>
          <cell r="AD1478" t="str">
            <v>O804900662</v>
          </cell>
        </row>
        <row r="1479">
          <cell r="D1479" t="str">
            <v>31O80125900</v>
          </cell>
          <cell r="E1479" t="str">
            <v>ống PE80 DISMY phi 900 x 81,7 PN12,5</v>
          </cell>
          <cell r="F1479">
            <v>31120</v>
          </cell>
          <cell r="G1479" t="str">
            <v>HDPEỐng HDPE80</v>
          </cell>
          <cell r="I1479" t="str">
            <v>Ống HDPE80</v>
          </cell>
          <cell r="J1479" t="str">
            <v>HDPE</v>
          </cell>
          <cell r="K1479" t="str">
            <v>Ống HDPE80</v>
          </cell>
          <cell r="M1479" t="str">
            <v>D900 x 81,7 PN12,5</v>
          </cell>
          <cell r="N1479" t="str">
            <v>131120900817</v>
          </cell>
          <cell r="O1479" t="str">
            <v>Ống HDPE80 DISMY PN12,5 D900 x 81,7</v>
          </cell>
          <cell r="P1479" t="str">
            <v>Mét</v>
          </cell>
          <cell r="R1479" t="str">
            <v>O80</v>
          </cell>
          <cell r="S1479" t="str">
            <v>D</v>
          </cell>
          <cell r="T1479" t="str">
            <v>D</v>
          </cell>
          <cell r="U1479">
            <v>12.5</v>
          </cell>
          <cell r="V1479" t="str">
            <v/>
          </cell>
          <cell r="W1479">
            <v>0</v>
          </cell>
          <cell r="X1479">
            <v>900</v>
          </cell>
          <cell r="Y1479">
            <v>817</v>
          </cell>
          <cell r="Z1479" t="str">
            <v>109400900817</v>
          </cell>
          <cell r="AA1479" t="str">
            <v>Ống HDPE80 DISMY PN12,5 D900 x 81,7</v>
          </cell>
          <cell r="AB1479">
            <v>12</v>
          </cell>
          <cell r="AC1479" t="b">
            <v>1</v>
          </cell>
          <cell r="AD1479" t="str">
            <v>O804900817</v>
          </cell>
        </row>
        <row r="1480">
          <cell r="D1480" t="str">
            <v>31O8061000</v>
          </cell>
          <cell r="E1480" t="str">
            <v>ống PE80 DISMY phi 1000 x 47,7 PN6</v>
          </cell>
          <cell r="F1480">
            <v>31130</v>
          </cell>
          <cell r="G1480" t="str">
            <v>HDPEỐng HDPE80 to</v>
          </cell>
          <cell r="I1480" t="str">
            <v>Ống HDPE80</v>
          </cell>
          <cell r="J1480" t="str">
            <v>HDPE</v>
          </cell>
          <cell r="K1480" t="str">
            <v>Ống HDPE80</v>
          </cell>
          <cell r="M1480" t="str">
            <v>D1000 x 47,7 PN6</v>
          </cell>
          <cell r="N1480" t="str">
            <v>131130001477</v>
          </cell>
          <cell r="O1480" t="str">
            <v>Ống HDPE80 DISMY PN6 D1000 x 47,7</v>
          </cell>
          <cell r="P1480" t="str">
            <v>Mét</v>
          </cell>
          <cell r="R1480" t="str">
            <v>O80</v>
          </cell>
          <cell r="S1480" t="str">
            <v>D</v>
          </cell>
          <cell r="T1480" t="str">
            <v>D</v>
          </cell>
          <cell r="U1480">
            <v>6</v>
          </cell>
          <cell r="V1480" t="str">
            <v/>
          </cell>
          <cell r="W1480">
            <v>0</v>
          </cell>
          <cell r="X1480">
            <v>1</v>
          </cell>
          <cell r="Y1480">
            <v>477</v>
          </cell>
          <cell r="Z1480" t="str">
            <v>109400001477</v>
          </cell>
          <cell r="AA1480" t="str">
            <v>Ống HDPE80 DISMY PN6 D1000 x 47,7</v>
          </cell>
          <cell r="AB1480">
            <v>12</v>
          </cell>
          <cell r="AC1480" t="b">
            <v>1</v>
          </cell>
          <cell r="AD1480" t="str">
            <v>O804001477</v>
          </cell>
        </row>
        <row r="1481">
          <cell r="D1481" t="str">
            <v>31O8081000</v>
          </cell>
          <cell r="E1481" t="str">
            <v>ống PE80 DISMY phi 1000 x 59,3 PN8</v>
          </cell>
          <cell r="F1481">
            <v>31130</v>
          </cell>
          <cell r="G1481" t="str">
            <v>HDPEỐng HDPE80 to</v>
          </cell>
          <cell r="I1481" t="str">
            <v>Ống HDPE80</v>
          </cell>
          <cell r="J1481" t="str">
            <v>HDPE</v>
          </cell>
          <cell r="K1481" t="str">
            <v>Ống HDPE80</v>
          </cell>
          <cell r="M1481" t="str">
            <v>D1000 x 59,3 PN8</v>
          </cell>
          <cell r="N1481" t="str">
            <v>131130001593</v>
          </cell>
          <cell r="O1481" t="str">
            <v>Ống HDPE80 DISMY PN8 D1000 x 59,3</v>
          </cell>
          <cell r="P1481" t="str">
            <v>Mét</v>
          </cell>
          <cell r="R1481" t="str">
            <v>O80</v>
          </cell>
          <cell r="S1481" t="str">
            <v>D</v>
          </cell>
          <cell r="T1481" t="str">
            <v>D</v>
          </cell>
          <cell r="U1481">
            <v>8</v>
          </cell>
          <cell r="V1481" t="str">
            <v/>
          </cell>
          <cell r="W1481">
            <v>0</v>
          </cell>
          <cell r="X1481">
            <v>1</v>
          </cell>
          <cell r="Y1481">
            <v>593</v>
          </cell>
          <cell r="Z1481" t="str">
            <v>109400001593</v>
          </cell>
          <cell r="AA1481" t="str">
            <v>Ống HDPE80 DISMY PN8 D1000 x 59,3</v>
          </cell>
          <cell r="AB1481">
            <v>12</v>
          </cell>
          <cell r="AC1481" t="b">
            <v>1</v>
          </cell>
          <cell r="AD1481" t="str">
            <v>O804001593</v>
          </cell>
        </row>
        <row r="1482">
          <cell r="D1482" t="str">
            <v>31O80101000</v>
          </cell>
          <cell r="E1482" t="str">
            <v>ống PE80 DISMY phi 1000 x 72,5 PN10</v>
          </cell>
          <cell r="F1482">
            <v>31130</v>
          </cell>
          <cell r="G1482" t="str">
            <v>HDPEỐng HDPE80 to</v>
          </cell>
          <cell r="I1482" t="str">
            <v>Ống HDPE80</v>
          </cell>
          <cell r="J1482" t="str">
            <v>HDPE</v>
          </cell>
          <cell r="K1482" t="str">
            <v>Ống HDPE80</v>
          </cell>
          <cell r="M1482" t="str">
            <v>D1000 x 72,5 PN10</v>
          </cell>
          <cell r="N1482" t="str">
            <v>131130001725</v>
          </cell>
          <cell r="O1482" t="str">
            <v>Ống HDPE80 DISMY PN10 D1000 x 72,5</v>
          </cell>
          <cell r="P1482" t="str">
            <v>Mét</v>
          </cell>
          <cell r="R1482" t="str">
            <v>O80</v>
          </cell>
          <cell r="S1482" t="str">
            <v>D</v>
          </cell>
          <cell r="T1482" t="str">
            <v>D</v>
          </cell>
          <cell r="U1482">
            <v>10</v>
          </cell>
          <cell r="V1482" t="str">
            <v/>
          </cell>
          <cell r="W1482">
            <v>0</v>
          </cell>
          <cell r="X1482">
            <v>1</v>
          </cell>
          <cell r="Y1482">
            <v>725</v>
          </cell>
          <cell r="Z1482" t="str">
            <v>109400001725</v>
          </cell>
          <cell r="AA1482" t="str">
            <v>Ống HDPE80 DISMY PN10 D1000 x 72,5</v>
          </cell>
          <cell r="AB1482">
            <v>12</v>
          </cell>
          <cell r="AC1482" t="b">
            <v>1</v>
          </cell>
          <cell r="AD1482" t="str">
            <v>O804001725</v>
          </cell>
        </row>
        <row r="1483">
          <cell r="D1483" t="str">
            <v>31O801251000</v>
          </cell>
          <cell r="E1483" t="str">
            <v>ống PE80 DISMY phi 1000 x 90,2 PN12,5</v>
          </cell>
          <cell r="F1483">
            <v>31130</v>
          </cell>
          <cell r="G1483" t="str">
            <v>HDPEỐng HDPE80 to</v>
          </cell>
          <cell r="I1483" t="str">
            <v>Ống HDPE80</v>
          </cell>
          <cell r="J1483" t="str">
            <v>HDPE</v>
          </cell>
          <cell r="K1483" t="str">
            <v>Ống HDPE80</v>
          </cell>
          <cell r="M1483" t="str">
            <v>D1000 x 90,2 PN12,5</v>
          </cell>
          <cell r="N1483" t="str">
            <v>131130001902</v>
          </cell>
          <cell r="O1483" t="str">
            <v>Ống HDPE80 DISMY PN12,5 D1000 x 90,2</v>
          </cell>
          <cell r="P1483" t="str">
            <v>Mét</v>
          </cell>
          <cell r="R1483" t="str">
            <v>O80</v>
          </cell>
          <cell r="S1483" t="str">
            <v>D</v>
          </cell>
          <cell r="T1483" t="str">
            <v>D</v>
          </cell>
          <cell r="U1483">
            <v>12.5</v>
          </cell>
          <cell r="V1483" t="str">
            <v/>
          </cell>
          <cell r="W1483">
            <v>0</v>
          </cell>
          <cell r="X1483">
            <v>1</v>
          </cell>
          <cell r="Y1483">
            <v>902</v>
          </cell>
          <cell r="Z1483" t="str">
            <v>109400001902</v>
          </cell>
          <cell r="AA1483" t="str">
            <v>Ống HDPE80 DISMY PN12,5 D1000 x 90,2</v>
          </cell>
          <cell r="AB1483">
            <v>12</v>
          </cell>
          <cell r="AC1483" t="b">
            <v>1</v>
          </cell>
          <cell r="AD1483" t="str">
            <v>O804001902</v>
          </cell>
        </row>
        <row r="1484">
          <cell r="D1484" t="str">
            <v>32DNB110</v>
          </cell>
          <cell r="E1484" t="str">
            <v>Đầu nối bích (BU) HDPE DISMY phi 110</v>
          </cell>
          <cell r="F1484">
            <v>32170</v>
          </cell>
          <cell r="G1484" t="str">
            <v>HDPEMặt bích</v>
          </cell>
          <cell r="I1484" t="str">
            <v>mặt bích</v>
          </cell>
          <cell r="J1484" t="str">
            <v>HDPE</v>
          </cell>
          <cell r="K1484" t="str">
            <v>Mặt bích</v>
          </cell>
          <cell r="M1484" t="str">
            <v>D110</v>
          </cell>
          <cell r="N1484" t="str">
            <v>132170110110</v>
          </cell>
          <cell r="O1484" t="str">
            <v>Mặt bích HDPE DISMY D110</v>
          </cell>
          <cell r="P1484" t="str">
            <v>cái</v>
          </cell>
          <cell r="R1484" t="str">
            <v>MB</v>
          </cell>
          <cell r="S1484" t="str">
            <v>D</v>
          </cell>
          <cell r="T1484" t="str">
            <v>D</v>
          </cell>
          <cell r="U1484" t="e">
            <v>#N/A</v>
          </cell>
          <cell r="V1484" t="str">
            <v/>
          </cell>
          <cell r="W1484">
            <v>1</v>
          </cell>
          <cell r="X1484" t="str">
            <v>110</v>
          </cell>
          <cell r="Y1484">
            <v>0</v>
          </cell>
          <cell r="Z1484" t="str">
            <v>139401110110</v>
          </cell>
          <cell r="AA1484" t="str">
            <v>Mặt bích HDPE DISMY D110</v>
          </cell>
          <cell r="AB1484">
            <v>12</v>
          </cell>
          <cell r="AC1484" t="b">
            <v>0</v>
          </cell>
          <cell r="AD1484" t="str">
            <v>MB4110110</v>
          </cell>
        </row>
        <row r="1485">
          <cell r="D1485" t="str">
            <v>32DNB125</v>
          </cell>
          <cell r="E1485" t="str">
            <v>Đầu nối bích (BU) HDPE DISMY phi 125</v>
          </cell>
          <cell r="F1485">
            <v>32170</v>
          </cell>
          <cell r="G1485" t="str">
            <v>HDPEMặt bích</v>
          </cell>
          <cell r="I1485" t="str">
            <v>mặt bích</v>
          </cell>
          <cell r="J1485" t="str">
            <v>HDPE</v>
          </cell>
          <cell r="K1485" t="str">
            <v>Mặt bích</v>
          </cell>
          <cell r="M1485" t="str">
            <v>D125</v>
          </cell>
          <cell r="N1485" t="str">
            <v>132170125125</v>
          </cell>
          <cell r="O1485" t="str">
            <v>Mặt bích HDPE DISMY D125</v>
          </cell>
          <cell r="P1485" t="str">
            <v>cái</v>
          </cell>
          <cell r="R1485" t="str">
            <v>MB</v>
          </cell>
          <cell r="S1485" t="str">
            <v>D</v>
          </cell>
          <cell r="T1485" t="str">
            <v>D</v>
          </cell>
          <cell r="U1485" t="e">
            <v>#N/A</v>
          </cell>
          <cell r="V1485" t="str">
            <v/>
          </cell>
          <cell r="W1485">
            <v>1</v>
          </cell>
          <cell r="X1485" t="str">
            <v>125</v>
          </cell>
          <cell r="Y1485">
            <v>0</v>
          </cell>
          <cell r="Z1485" t="str">
            <v>139401125125</v>
          </cell>
          <cell r="AA1485" t="str">
            <v>Mặt bích HDPE DISMY D125</v>
          </cell>
          <cell r="AB1485">
            <v>12</v>
          </cell>
          <cell r="AC1485" t="b">
            <v>0</v>
          </cell>
          <cell r="AD1485" t="str">
            <v>MB4125125</v>
          </cell>
        </row>
        <row r="1486">
          <cell r="D1486" t="str">
            <v>32DNB140</v>
          </cell>
          <cell r="E1486" t="str">
            <v>Đầu nối bích (BU) HDPE DISMY phi 140</v>
          </cell>
          <cell r="F1486">
            <v>32170</v>
          </cell>
          <cell r="G1486" t="str">
            <v>HDPEMặt bích</v>
          </cell>
          <cell r="I1486" t="str">
            <v>mặt bích</v>
          </cell>
          <cell r="J1486" t="str">
            <v>HDPE</v>
          </cell>
          <cell r="K1486" t="str">
            <v>Mặt bích</v>
          </cell>
          <cell r="M1486" t="str">
            <v>D140</v>
          </cell>
          <cell r="N1486" t="str">
            <v>132170140140</v>
          </cell>
          <cell r="O1486" t="str">
            <v>Mặt bích HDPE DISMY D140</v>
          </cell>
          <cell r="P1486" t="str">
            <v>cái</v>
          </cell>
          <cell r="R1486" t="str">
            <v>MB</v>
          </cell>
          <cell r="S1486" t="str">
            <v>D</v>
          </cell>
          <cell r="T1486" t="str">
            <v>D</v>
          </cell>
          <cell r="U1486" t="e">
            <v>#N/A</v>
          </cell>
          <cell r="V1486" t="str">
            <v/>
          </cell>
          <cell r="W1486">
            <v>1</v>
          </cell>
          <cell r="X1486" t="str">
            <v>140</v>
          </cell>
          <cell r="Y1486">
            <v>0</v>
          </cell>
          <cell r="Z1486" t="str">
            <v>139401140140</v>
          </cell>
          <cell r="AA1486" t="str">
            <v>Mặt bích HDPE DISMY D140</v>
          </cell>
          <cell r="AB1486">
            <v>12</v>
          </cell>
          <cell r="AC1486" t="b">
            <v>0</v>
          </cell>
          <cell r="AD1486" t="str">
            <v>MB4140140</v>
          </cell>
        </row>
        <row r="1487">
          <cell r="D1487" t="str">
            <v>32DNB160</v>
          </cell>
          <cell r="E1487" t="str">
            <v>Đầu nối bích (BU) HDPE DISMY phi 160</v>
          </cell>
          <cell r="F1487">
            <v>32170</v>
          </cell>
          <cell r="G1487" t="str">
            <v>HDPEMặt bích</v>
          </cell>
          <cell r="I1487" t="str">
            <v>mặt bích</v>
          </cell>
          <cell r="J1487" t="str">
            <v>HDPE</v>
          </cell>
          <cell r="K1487" t="str">
            <v>Mặt bích</v>
          </cell>
          <cell r="M1487" t="str">
            <v>D160</v>
          </cell>
          <cell r="N1487" t="str">
            <v>132170160160</v>
          </cell>
          <cell r="O1487" t="str">
            <v>Mặt bích HDPE DISMY D160</v>
          </cell>
          <cell r="P1487" t="str">
            <v>cái</v>
          </cell>
          <cell r="R1487" t="str">
            <v>MB</v>
          </cell>
          <cell r="S1487" t="str">
            <v>D</v>
          </cell>
          <cell r="T1487" t="str">
            <v>D</v>
          </cell>
          <cell r="U1487" t="e">
            <v>#N/A</v>
          </cell>
          <cell r="V1487" t="str">
            <v/>
          </cell>
          <cell r="W1487">
            <v>1</v>
          </cell>
          <cell r="X1487" t="str">
            <v>160</v>
          </cell>
          <cell r="Y1487">
            <v>0</v>
          </cell>
          <cell r="Z1487" t="str">
            <v>139401160160</v>
          </cell>
          <cell r="AA1487" t="str">
            <v>Mặt bích HDPE DISMY D160</v>
          </cell>
          <cell r="AB1487">
            <v>12</v>
          </cell>
          <cell r="AC1487" t="b">
            <v>0</v>
          </cell>
          <cell r="AD1487" t="str">
            <v>MB4160160</v>
          </cell>
        </row>
        <row r="1488">
          <cell r="D1488" t="str">
            <v>32DNB180</v>
          </cell>
          <cell r="E1488" t="str">
            <v>Đầu nối bích (BU) HDPE DISMY phi 180</v>
          </cell>
          <cell r="F1488">
            <v>32170</v>
          </cell>
          <cell r="G1488" t="str">
            <v>HDPEMặt bích</v>
          </cell>
          <cell r="I1488" t="str">
            <v>mặt bích</v>
          </cell>
          <cell r="J1488" t="str">
            <v>HDPE</v>
          </cell>
          <cell r="K1488" t="str">
            <v>Mặt bích</v>
          </cell>
          <cell r="M1488" t="str">
            <v>D180</v>
          </cell>
          <cell r="N1488" t="str">
            <v>132170180180</v>
          </cell>
          <cell r="O1488" t="str">
            <v>Mặt bích HDPE DISMY D180</v>
          </cell>
          <cell r="P1488" t="str">
            <v>cái</v>
          </cell>
          <cell r="R1488" t="str">
            <v>MB</v>
          </cell>
          <cell r="S1488" t="str">
            <v>D</v>
          </cell>
          <cell r="T1488" t="str">
            <v>D</v>
          </cell>
          <cell r="U1488" t="e">
            <v>#N/A</v>
          </cell>
          <cell r="V1488" t="str">
            <v/>
          </cell>
          <cell r="W1488">
            <v>0</v>
          </cell>
          <cell r="X1488">
            <v>180</v>
          </cell>
          <cell r="Y1488">
            <v>0</v>
          </cell>
          <cell r="Z1488" t="str">
            <v>139400180180</v>
          </cell>
          <cell r="AA1488" t="str">
            <v>Mặt bích HDPE DISMY D180</v>
          </cell>
          <cell r="AB1488">
            <v>12</v>
          </cell>
          <cell r="AC1488" t="b">
            <v>0</v>
          </cell>
          <cell r="AD1488" t="str">
            <v>MB4180180</v>
          </cell>
        </row>
        <row r="1489">
          <cell r="D1489" t="str">
            <v>32DNB200</v>
          </cell>
          <cell r="E1489" t="str">
            <v>Đầu nối bích (BU) HDPE DISMY phi 200</v>
          </cell>
          <cell r="F1489">
            <v>32170</v>
          </cell>
          <cell r="G1489" t="str">
            <v>HDPEMặt bích</v>
          </cell>
          <cell r="I1489" t="str">
            <v>mặt bích</v>
          </cell>
          <cell r="J1489" t="str">
            <v>HDPE</v>
          </cell>
          <cell r="K1489" t="str">
            <v>Mặt bích</v>
          </cell>
          <cell r="M1489" t="str">
            <v>D200</v>
          </cell>
          <cell r="N1489" t="str">
            <v>132170200200</v>
          </cell>
          <cell r="O1489" t="str">
            <v>Mặt bích HDPE DISMY D200</v>
          </cell>
          <cell r="P1489" t="str">
            <v>cái</v>
          </cell>
          <cell r="R1489" t="str">
            <v>MB</v>
          </cell>
          <cell r="S1489" t="str">
            <v>D</v>
          </cell>
          <cell r="T1489" t="str">
            <v>D</v>
          </cell>
          <cell r="U1489" t="e">
            <v>#N/A</v>
          </cell>
          <cell r="V1489" t="str">
            <v/>
          </cell>
          <cell r="W1489">
            <v>1</v>
          </cell>
          <cell r="X1489" t="str">
            <v>200</v>
          </cell>
          <cell r="Y1489">
            <v>0</v>
          </cell>
          <cell r="Z1489" t="str">
            <v>139401200200</v>
          </cell>
          <cell r="AA1489" t="str">
            <v>Mặt bích HDPE DISMY D200</v>
          </cell>
          <cell r="AB1489">
            <v>12</v>
          </cell>
          <cell r="AC1489" t="b">
            <v>0</v>
          </cell>
          <cell r="AD1489" t="str">
            <v>MB4200200</v>
          </cell>
        </row>
        <row r="1490">
          <cell r="D1490" t="str">
            <v>32DNB225</v>
          </cell>
          <cell r="E1490" t="str">
            <v>Đầu nối bích (BU) HDPE DISMY phi 225</v>
          </cell>
          <cell r="F1490">
            <v>32170</v>
          </cell>
          <cell r="G1490" t="str">
            <v>HDPEMặt bích</v>
          </cell>
          <cell r="I1490" t="str">
            <v>mặt bích</v>
          </cell>
          <cell r="J1490" t="str">
            <v>HDPE</v>
          </cell>
          <cell r="K1490" t="str">
            <v>Mặt bích</v>
          </cell>
          <cell r="M1490" t="str">
            <v>D225</v>
          </cell>
          <cell r="N1490" t="str">
            <v>132170225225</v>
          </cell>
          <cell r="O1490" t="str">
            <v>Mặt bích HDPE DISMY D225</v>
          </cell>
          <cell r="P1490" t="str">
            <v>cái</v>
          </cell>
          <cell r="R1490" t="str">
            <v>MB</v>
          </cell>
          <cell r="S1490" t="str">
            <v>D</v>
          </cell>
          <cell r="T1490" t="str">
            <v>D</v>
          </cell>
          <cell r="U1490" t="e">
            <v>#N/A</v>
          </cell>
          <cell r="V1490" t="str">
            <v/>
          </cell>
          <cell r="W1490">
            <v>1</v>
          </cell>
          <cell r="X1490" t="str">
            <v>225</v>
          </cell>
          <cell r="Y1490">
            <v>0</v>
          </cell>
          <cell r="Z1490" t="str">
            <v>139401225225</v>
          </cell>
          <cell r="AA1490" t="str">
            <v>Mặt bích HDPE DISMY D225</v>
          </cell>
          <cell r="AB1490">
            <v>12</v>
          </cell>
          <cell r="AC1490" t="b">
            <v>0</v>
          </cell>
          <cell r="AD1490" t="str">
            <v>MB4225225</v>
          </cell>
        </row>
        <row r="1491">
          <cell r="D1491" t="str">
            <v>32DNB250</v>
          </cell>
          <cell r="E1491" t="str">
            <v>Đầu nối bích (BU) HDPE DISMY phi 250</v>
          </cell>
          <cell r="F1491">
            <v>32170</v>
          </cell>
          <cell r="G1491" t="str">
            <v>HDPEMặt bích</v>
          </cell>
          <cell r="I1491" t="str">
            <v>mặt bích</v>
          </cell>
          <cell r="J1491" t="str">
            <v>HDPE</v>
          </cell>
          <cell r="K1491" t="str">
            <v>Mặt bích</v>
          </cell>
          <cell r="M1491" t="str">
            <v>D250</v>
          </cell>
          <cell r="N1491" t="str">
            <v>132170250250</v>
          </cell>
          <cell r="O1491" t="str">
            <v>Mặt bích HDPE DISMY D250</v>
          </cell>
          <cell r="P1491" t="str">
            <v>cái</v>
          </cell>
          <cell r="R1491" t="str">
            <v>MB</v>
          </cell>
          <cell r="S1491" t="str">
            <v>D</v>
          </cell>
          <cell r="T1491" t="str">
            <v>D</v>
          </cell>
          <cell r="U1491" t="e">
            <v>#N/A</v>
          </cell>
          <cell r="V1491" t="str">
            <v/>
          </cell>
          <cell r="W1491">
            <v>1</v>
          </cell>
          <cell r="X1491" t="str">
            <v>250</v>
          </cell>
          <cell r="Y1491">
            <v>0</v>
          </cell>
          <cell r="Z1491" t="str">
            <v>139401250250</v>
          </cell>
          <cell r="AA1491" t="str">
            <v>Mặt bích HDPE DISMY D250</v>
          </cell>
          <cell r="AB1491">
            <v>12</v>
          </cell>
          <cell r="AC1491" t="b">
            <v>0</v>
          </cell>
          <cell r="AD1491" t="str">
            <v>MB4250250</v>
          </cell>
        </row>
        <row r="1492">
          <cell r="D1492" t="str">
            <v>22KEO1000</v>
          </cell>
          <cell r="E1492" t="str">
            <v>Keo dán PVC DISMY 1KG</v>
          </cell>
          <cell r="F1492" t="str">
            <v>Thiếu mã</v>
          </cell>
          <cell r="G1492" t="str">
            <v>PVCKeo dán cân</v>
          </cell>
          <cell r="I1492" t="str">
            <v>Keo dán</v>
          </cell>
          <cell r="J1492" t="str">
            <v>PVC</v>
          </cell>
          <cell r="K1492" t="str">
            <v>Keo dán cân</v>
          </cell>
          <cell r="M1492" t="str">
            <v>1kg</v>
          </cell>
          <cell r="N1492" t="str">
            <v>1Thiếu mã001001</v>
          </cell>
          <cell r="O1492" t="str">
            <v>Keo dán cân u.PVC DISMY 1kg</v>
          </cell>
          <cell r="P1492" t="str">
            <v>Hộp</v>
          </cell>
          <cell r="R1492" t="str">
            <v>KEO</v>
          </cell>
          <cell r="T1492" t="str">
            <v>D</v>
          </cell>
          <cell r="U1492" t="e">
            <v>#N/A</v>
          </cell>
          <cell r="V1492" t="str">
            <v/>
          </cell>
          <cell r="W1492">
            <v>0</v>
          </cell>
          <cell r="X1492">
            <v>1</v>
          </cell>
          <cell r="Y1492">
            <v>0</v>
          </cell>
          <cell r="Z1492" t="str">
            <v>149000001001</v>
          </cell>
          <cell r="AA1492" t="str">
            <v>Keo dán cân u.PVC DISMY 1kg</v>
          </cell>
          <cell r="AB1492">
            <v>15</v>
          </cell>
          <cell r="AC1492" t="b">
            <v>0</v>
          </cell>
          <cell r="AD1492" t="e">
            <v>#N/A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A5" t="str">
            <v>Mã vật tư</v>
          </cell>
          <cell r="B5" t="str">
            <v>Tên vật tư</v>
          </cell>
        </row>
        <row r="6">
          <cell r="A6" t="str">
            <v>11OLG11010</v>
          </cell>
          <cell r="B6" t="str">
            <v>Ống lạnh PPR DISMY ghi D110x10</v>
          </cell>
        </row>
        <row r="7">
          <cell r="A7" t="str">
            <v>11OLG125114</v>
          </cell>
          <cell r="B7" t="str">
            <v>Ống lạnh PPR DISMY ghi PN10 D125x11,4</v>
          </cell>
        </row>
        <row r="8">
          <cell r="A8" t="str">
            <v>11OLG140127</v>
          </cell>
          <cell r="B8" t="str">
            <v>Ống lạnh PPR DISMY ghi PN10 D140x12,7</v>
          </cell>
        </row>
        <row r="9">
          <cell r="A9" t="str">
            <v>11OLG160146</v>
          </cell>
          <cell r="B9" t="str">
            <v>Ống lạnh PPR DISMY ghi PN10 D160x14,6</v>
          </cell>
        </row>
        <row r="10">
          <cell r="A10" t="str">
            <v>11OLG2023</v>
          </cell>
          <cell r="B10" t="str">
            <v>Ống lạnh PPR DISMY ghi PN10 D20x2,3</v>
          </cell>
        </row>
        <row r="11">
          <cell r="A11" t="str">
            <v>11OLG2528</v>
          </cell>
          <cell r="B11" t="str">
            <v>Ống lạnh PPR DISMY ghi PN10 D25x2,8</v>
          </cell>
        </row>
        <row r="12">
          <cell r="A12" t="str">
            <v>11OLG3229</v>
          </cell>
          <cell r="B12" t="str">
            <v>Ống lạnh PPR DISMY ghi PN10 D32x2,9</v>
          </cell>
        </row>
        <row r="13">
          <cell r="A13" t="str">
            <v>11OLG4037</v>
          </cell>
          <cell r="B13" t="str">
            <v>Ống lạnh PPR DISMY ghi PN10 D40x3,7</v>
          </cell>
        </row>
        <row r="14">
          <cell r="A14" t="str">
            <v>11OLG5046</v>
          </cell>
          <cell r="B14" t="str">
            <v>Ống lạnh PPR DISMY ghi PN10 D50x4,6</v>
          </cell>
        </row>
        <row r="15">
          <cell r="A15" t="str">
            <v>11OLG6358</v>
          </cell>
          <cell r="B15" t="str">
            <v>Ống lạnh PPR DISMY ghi PN10 D63x5,8</v>
          </cell>
        </row>
        <row r="16">
          <cell r="A16" t="str">
            <v>11OLG7568</v>
          </cell>
          <cell r="B16" t="str">
            <v>Ống lạnh PPR DISMY ghi PN10 D75x6,8</v>
          </cell>
        </row>
        <row r="17">
          <cell r="A17" t="str">
            <v>11OLG9082</v>
          </cell>
          <cell r="B17" t="str">
            <v>Ống lạnh PPR DISMY ghi PN10 D90x8,2</v>
          </cell>
        </row>
        <row r="18">
          <cell r="A18" t="str">
            <v>11OLT11010</v>
          </cell>
          <cell r="B18" t="str">
            <v>ống lạnh PPR DISMY trắng D110x10</v>
          </cell>
        </row>
        <row r="19">
          <cell r="A19" t="str">
            <v>11OLT1106</v>
          </cell>
          <cell r="B19" t="str">
            <v>ống lạnh PPR DISMY trắng D110x6</v>
          </cell>
        </row>
        <row r="20">
          <cell r="A20" t="str">
            <v>11OLT125114</v>
          </cell>
          <cell r="B20" t="str">
            <v>ống lạnh PPR DISMY trắng D125x11,4</v>
          </cell>
        </row>
        <row r="21">
          <cell r="A21" t="str">
            <v>11OLT140127</v>
          </cell>
          <cell r="B21" t="str">
            <v>ống lạnh PPR DISMY trắng D140x12,7</v>
          </cell>
        </row>
        <row r="22">
          <cell r="A22" t="str">
            <v>11OLT160146</v>
          </cell>
          <cell r="B22" t="str">
            <v>ống lạnh PPR DISMY trắng D160x14,6</v>
          </cell>
        </row>
        <row r="23">
          <cell r="A23" t="str">
            <v>11OLT2023</v>
          </cell>
          <cell r="B23" t="str">
            <v>ống lạnh PPR DISMY trắng D20x2,3</v>
          </cell>
        </row>
        <row r="24">
          <cell r="A24" t="str">
            <v>11OLT2528</v>
          </cell>
          <cell r="B24" t="str">
            <v>ống lạnh PPR DISMY trắng D25x2,8</v>
          </cell>
        </row>
        <row r="25">
          <cell r="A25" t="str">
            <v>11OLT3229</v>
          </cell>
          <cell r="B25" t="str">
            <v>ống lạnh PPR DISMY trắng D32x2,9</v>
          </cell>
        </row>
        <row r="26">
          <cell r="A26" t="str">
            <v>11OLT4037</v>
          </cell>
          <cell r="B26" t="str">
            <v>ống lạnh PPR DISMY trắng D40x3,7</v>
          </cell>
        </row>
        <row r="27">
          <cell r="A27" t="str">
            <v>11OLT5046</v>
          </cell>
          <cell r="B27" t="str">
            <v>ống lạnh PPR DISMY trắng D50x4,6</v>
          </cell>
        </row>
        <row r="28">
          <cell r="A28" t="str">
            <v>11OLT6358</v>
          </cell>
          <cell r="B28" t="str">
            <v>ống lạnh PPR DISMY trắng D63x5,8</v>
          </cell>
        </row>
        <row r="29">
          <cell r="A29" t="str">
            <v>11OLT7568</v>
          </cell>
          <cell r="B29" t="str">
            <v>ống lạnh PPR DISMY trắng D75x6,8</v>
          </cell>
        </row>
        <row r="30">
          <cell r="A30" t="str">
            <v>11OLT9082</v>
          </cell>
          <cell r="B30" t="str">
            <v>ống lạnh PPR DISMY trắng D90x8,2</v>
          </cell>
        </row>
        <row r="31">
          <cell r="A31" t="str">
            <v>11OLUVX2023</v>
          </cell>
          <cell r="B31" t="str">
            <v>Ống lạnh PPR DISMY UV xanh PN10 D20x2.3</v>
          </cell>
        </row>
        <row r="32">
          <cell r="A32" t="str">
            <v>11OLUVX2528</v>
          </cell>
          <cell r="B32" t="str">
            <v>Ống lạnh PPR DISMY UV xanh PN10 D25x2.8</v>
          </cell>
        </row>
        <row r="33">
          <cell r="A33" t="str">
            <v>11OLUVX3229</v>
          </cell>
          <cell r="B33" t="str">
            <v>Ống lạnh PPR DISMY UV xanh PN10 D32x2.9</v>
          </cell>
        </row>
        <row r="34">
          <cell r="A34" t="str">
            <v>11OLUVX4037</v>
          </cell>
          <cell r="B34" t="str">
            <v>Ống lạnh PPR DISMY UV xanh PN10 D40x3.7</v>
          </cell>
        </row>
        <row r="35">
          <cell r="A35" t="str">
            <v>11OLUVX5046</v>
          </cell>
          <cell r="B35" t="str">
            <v>ống lạnh PPR DISMY UV xanh D50x4,6</v>
          </cell>
        </row>
        <row r="36">
          <cell r="A36" t="str">
            <v>11OLUVX6358</v>
          </cell>
          <cell r="B36" t="str">
            <v>ống lạnh PPR DISMY UV xanh D63x5,8</v>
          </cell>
        </row>
        <row r="37">
          <cell r="A37" t="str">
            <v>11OLX11010</v>
          </cell>
          <cell r="B37" t="str">
            <v>Ống lạnh PPR DISMY xanh PN10 D110x10</v>
          </cell>
        </row>
        <row r="38">
          <cell r="A38" t="str">
            <v>11OLX1106</v>
          </cell>
          <cell r="B38" t="str">
            <v>ống lạnh PPR DISMY xanh D110x6</v>
          </cell>
        </row>
        <row r="39">
          <cell r="A39" t="str">
            <v>11OLX125114</v>
          </cell>
          <cell r="B39" t="str">
            <v>Ống lạnh PPR DISMY xanh PN10 D125x11,4</v>
          </cell>
        </row>
        <row r="40">
          <cell r="A40" t="str">
            <v>11OLX140127</v>
          </cell>
          <cell r="B40" t="str">
            <v>Ống lạnh PPR DISMY xanh PN10 D140x12,7</v>
          </cell>
        </row>
        <row r="41">
          <cell r="A41" t="str">
            <v>11OLX160146</v>
          </cell>
          <cell r="B41" t="str">
            <v>Ống lạnh PPR DISMY xanh PN10 D160x14,6</v>
          </cell>
        </row>
        <row r="42">
          <cell r="A42" t="str">
            <v>11OLX2023</v>
          </cell>
          <cell r="B42" t="str">
            <v>Ống lạnh PPR DISMY xanh PN10 D20x2,3</v>
          </cell>
        </row>
        <row r="43">
          <cell r="A43" t="str">
            <v>11OLX2528</v>
          </cell>
          <cell r="B43" t="str">
            <v>Ống lạnh PPR DISMY xanh PN10 D25x2,8</v>
          </cell>
        </row>
        <row r="44">
          <cell r="A44" t="str">
            <v>11OLX3229</v>
          </cell>
          <cell r="B44" t="str">
            <v>Ống lạnh PPR DISMY xanh PN10 D32x2,9</v>
          </cell>
        </row>
        <row r="45">
          <cell r="A45" t="str">
            <v>11OLX4037</v>
          </cell>
          <cell r="B45" t="str">
            <v>Ống lạnh PPR DISMY xanh PN10 D40x3,7</v>
          </cell>
        </row>
        <row r="46">
          <cell r="A46" t="str">
            <v>11OLX5046</v>
          </cell>
          <cell r="B46" t="str">
            <v>Ống lạnh PPR DISMY xanh PN10 D50x4,6</v>
          </cell>
        </row>
        <row r="47">
          <cell r="A47" t="str">
            <v>11OLX6358</v>
          </cell>
          <cell r="B47" t="str">
            <v>Ống lạnh PPR DISMY xanh PN10 D63x5,8</v>
          </cell>
        </row>
        <row r="48">
          <cell r="A48" t="str">
            <v>11OLX7568</v>
          </cell>
          <cell r="B48" t="str">
            <v>Ống lạnh PPR DISMY xanh PN10 D75x6,8</v>
          </cell>
        </row>
        <row r="49">
          <cell r="A49" t="str">
            <v>11OLX9082</v>
          </cell>
          <cell r="B49" t="str">
            <v>Ống lạnh PPR DISMY xanh PN10 D90x8,2</v>
          </cell>
        </row>
        <row r="50">
          <cell r="A50" t="str">
            <v>11OLXPN16110</v>
          </cell>
          <cell r="B50" t="str">
            <v>Ống lạnh PPR DISMY xanh PN16 D110x15,1</v>
          </cell>
        </row>
        <row r="51">
          <cell r="A51" t="str">
            <v>11OLXPN16125171</v>
          </cell>
          <cell r="B51" t="str">
            <v>Ống lạnh PPR DISMY xanh PN16 D125 x 17,1</v>
          </cell>
        </row>
        <row r="52">
          <cell r="A52" t="str">
            <v>11OLXPN16140192</v>
          </cell>
          <cell r="B52" t="str">
            <v>Ống lạnh PPR DISMY xanh PN16 D140x19,2</v>
          </cell>
        </row>
        <row r="53">
          <cell r="A53" t="str">
            <v>11OLXPN16160219</v>
          </cell>
          <cell r="B53" t="str">
            <v>Ống lạnh PPR DISMY xanh PN16 D160x21,9</v>
          </cell>
        </row>
        <row r="54">
          <cell r="A54" t="str">
            <v>11OLXPN162028</v>
          </cell>
          <cell r="B54" t="str">
            <v>Ống lạnh PPR DISMY xanh PN16 D20x2,8</v>
          </cell>
        </row>
        <row r="55">
          <cell r="A55" t="str">
            <v>11OLXPN162535</v>
          </cell>
          <cell r="B55" t="str">
            <v>Ống lạnh PPR DISMY xanh PN16 D25x3,5</v>
          </cell>
        </row>
        <row r="56">
          <cell r="A56" t="str">
            <v>11OLXPN163244</v>
          </cell>
          <cell r="B56" t="str">
            <v>Ống lạnh PPR DISMY xanh PN16 D32x4,4</v>
          </cell>
        </row>
        <row r="57">
          <cell r="A57" t="str">
            <v>11OLXPN164055</v>
          </cell>
          <cell r="B57" t="str">
            <v>Ống lạnh PPR DISMY xanh PN16 D40x5,5</v>
          </cell>
        </row>
        <row r="58">
          <cell r="A58" t="str">
            <v>11OLXPN165069</v>
          </cell>
          <cell r="B58" t="str">
            <v>Ống lạnh PPR DISMY xanh PN16 D50x6,9</v>
          </cell>
        </row>
        <row r="59">
          <cell r="A59" t="str">
            <v>11OLXPN166386</v>
          </cell>
          <cell r="B59" t="str">
            <v>Ống lạnh PPR DISMY xanh PN16 D63x8,6</v>
          </cell>
        </row>
        <row r="60">
          <cell r="A60" t="str">
            <v>11OLXPN1675103</v>
          </cell>
          <cell r="B60" t="str">
            <v>Ống lạnh PPR DISMY xanh PN16 D75x10,3</v>
          </cell>
        </row>
        <row r="61">
          <cell r="A61" t="str">
            <v>11OLXPN1690123</v>
          </cell>
          <cell r="B61" t="str">
            <v>Ống lạnh PPR DISMY xanh PN16 D90x12,3</v>
          </cell>
        </row>
        <row r="62">
          <cell r="A62" t="str">
            <v>11ONG110183</v>
          </cell>
          <cell r="B62" t="str">
            <v>Ống nóng PPR DISMY ghi PN20 D110x18,3</v>
          </cell>
        </row>
        <row r="63">
          <cell r="A63" t="str">
            <v>11ONG140233</v>
          </cell>
          <cell r="B63" t="str">
            <v>Ống nóng PPR DISMY ghi PN20 D140x23,3</v>
          </cell>
        </row>
        <row r="64">
          <cell r="A64" t="str">
            <v>11ONG2034</v>
          </cell>
          <cell r="B64" t="str">
            <v>Ống nóng PPR DISMY ghi PN20 D20x3,4</v>
          </cell>
        </row>
        <row r="65">
          <cell r="A65" t="str">
            <v>11ONG2542</v>
          </cell>
          <cell r="B65" t="str">
            <v>Ống nóng PPR DISMY ghi PN20 D25x4,2</v>
          </cell>
        </row>
        <row r="66">
          <cell r="A66" t="str">
            <v>11ONG3254</v>
          </cell>
          <cell r="B66" t="str">
            <v>Ống nóng PPR DISMY ghi PN20 D32x5,4</v>
          </cell>
        </row>
        <row r="67">
          <cell r="A67" t="str">
            <v>11ONG4067</v>
          </cell>
          <cell r="B67" t="str">
            <v>Ống nóng PPR DISMY ghi PN20 D40x6,7</v>
          </cell>
        </row>
        <row r="68">
          <cell r="A68" t="str">
            <v>11ONG5083</v>
          </cell>
          <cell r="B68" t="str">
            <v>Ống nóng PPR DISMY ghi PN20 D50x8,3</v>
          </cell>
        </row>
        <row r="69">
          <cell r="A69" t="str">
            <v>11ONG63105</v>
          </cell>
          <cell r="B69" t="str">
            <v>Ống nóng PPR DISMY ghi PN20 D63x10,5</v>
          </cell>
        </row>
        <row r="70">
          <cell r="A70" t="str">
            <v>11ONG75125</v>
          </cell>
          <cell r="B70" t="str">
            <v>Ống nóng PPR DISMY ghi PN20 D75x12,5</v>
          </cell>
        </row>
        <row r="71">
          <cell r="A71" t="str">
            <v>11ONG9015</v>
          </cell>
          <cell r="B71" t="str">
            <v>Ống nóng PPR DISMY ghi PN20 D90x15</v>
          </cell>
        </row>
        <row r="72">
          <cell r="A72" t="str">
            <v>11ONT110183</v>
          </cell>
          <cell r="B72" t="str">
            <v>ống nóng PPR DISMY trắng D110x18,3</v>
          </cell>
        </row>
        <row r="73">
          <cell r="A73" t="str">
            <v>11ONT140233</v>
          </cell>
          <cell r="B73" t="str">
            <v>ống nóng PPR DISMY trắng D140x23,3</v>
          </cell>
        </row>
        <row r="74">
          <cell r="A74" t="str">
            <v>11ONT2034</v>
          </cell>
          <cell r="B74" t="str">
            <v>ống nóng PPR DISMY trắng D20x3,4</v>
          </cell>
        </row>
        <row r="75">
          <cell r="A75" t="str">
            <v>11ONT2542</v>
          </cell>
          <cell r="B75" t="str">
            <v>ống nóng PPR DISMY trắng D25x4,2</v>
          </cell>
        </row>
        <row r="76">
          <cell r="A76" t="str">
            <v>11ONT3254</v>
          </cell>
          <cell r="B76" t="str">
            <v>ống nóng PPR DISMY trắng D32x5,4</v>
          </cell>
        </row>
        <row r="77">
          <cell r="A77" t="str">
            <v>11ONT4067</v>
          </cell>
          <cell r="B77" t="str">
            <v>ống nóng PPR DISMY trắng D40x6,7</v>
          </cell>
        </row>
        <row r="78">
          <cell r="A78" t="str">
            <v>11ONT5083</v>
          </cell>
          <cell r="B78" t="str">
            <v>ống nóng PPR DISMY trắng D50x8,3</v>
          </cell>
        </row>
        <row r="79">
          <cell r="A79" t="str">
            <v>11ONT63105</v>
          </cell>
          <cell r="B79" t="str">
            <v>ống nóng PPR DISMY trắng D63x10,5</v>
          </cell>
        </row>
        <row r="80">
          <cell r="A80" t="str">
            <v>11ONT75125</v>
          </cell>
          <cell r="B80" t="str">
            <v>ống nóng PPR DISMY trắng D75x12,5</v>
          </cell>
        </row>
        <row r="81">
          <cell r="A81" t="str">
            <v>11ONT9015</v>
          </cell>
          <cell r="B81" t="str">
            <v>ống nóng PPR DISMY trắng D90x15</v>
          </cell>
        </row>
        <row r="82">
          <cell r="A82" t="str">
            <v>11ONUVX2034</v>
          </cell>
          <cell r="B82" t="str">
            <v>Ống nóng PPR DISMY UV xanh PN20 D20x3.4</v>
          </cell>
        </row>
        <row r="83">
          <cell r="A83" t="str">
            <v>11ONUVX2542</v>
          </cell>
          <cell r="B83" t="str">
            <v>Ống nóng PPR DISMY UV xanh PN20 D25x4,2</v>
          </cell>
        </row>
        <row r="84">
          <cell r="A84" t="str">
            <v>11ONUVX3254</v>
          </cell>
          <cell r="B84" t="str">
            <v>Ống nóng PPR DISMY UV xanh PN20 D32x5.4</v>
          </cell>
        </row>
        <row r="85">
          <cell r="A85" t="str">
            <v>11ONUVX4067</v>
          </cell>
          <cell r="B85" t="str">
            <v>Ống nóng PPR DISMY UV xanh PN20 D40x6.7</v>
          </cell>
        </row>
        <row r="86">
          <cell r="A86" t="str">
            <v>11ONUVX5083</v>
          </cell>
          <cell r="B86" t="str">
            <v>Ống nóng PPR DISMY xanh PN20 D50x8,3</v>
          </cell>
        </row>
        <row r="87">
          <cell r="A87" t="str">
            <v>11ONUVX63105</v>
          </cell>
          <cell r="B87" t="str">
            <v>ống nóng PPR DISMY UV xanh D63x10,5</v>
          </cell>
        </row>
        <row r="88">
          <cell r="A88" t="str">
            <v>11ONX110183</v>
          </cell>
          <cell r="B88" t="str">
            <v>Ống nóng PPR DISMY xanh PN20 D110x18,3</v>
          </cell>
        </row>
        <row r="89">
          <cell r="A89" t="str">
            <v>11ONX125208</v>
          </cell>
          <cell r="B89" t="str">
            <v>Ống nóng PPR DISMY xanh PN20 D125x20,8</v>
          </cell>
        </row>
        <row r="90">
          <cell r="A90" t="str">
            <v>11ONX140233</v>
          </cell>
          <cell r="B90" t="str">
            <v>Ống nóng PPR DISMY xanh PN20 D140x23,3</v>
          </cell>
        </row>
        <row r="91">
          <cell r="A91" t="str">
            <v>11ONX160266</v>
          </cell>
          <cell r="B91" t="str">
            <v>Ống nóng PPR DISMY xanh PN20 D160x26,6</v>
          </cell>
        </row>
        <row r="92">
          <cell r="A92" t="str">
            <v>11ONX2034</v>
          </cell>
          <cell r="B92" t="str">
            <v>Ống nóng PPR DISMY xanh PN20 D20x3,4</v>
          </cell>
        </row>
        <row r="93">
          <cell r="A93" t="str">
            <v>11ONX2542</v>
          </cell>
          <cell r="B93" t="str">
            <v>Ống nóng PPR DISMY xanh PN20 D25x4,2</v>
          </cell>
        </row>
        <row r="94">
          <cell r="A94" t="str">
            <v>11ONX3254</v>
          </cell>
          <cell r="B94" t="str">
            <v>Ống nóng PPR DISMY xanh PN20 D32x5,4</v>
          </cell>
        </row>
        <row r="95">
          <cell r="A95" t="str">
            <v>11ONX4067</v>
          </cell>
          <cell r="B95" t="str">
            <v>Ống nóng PPR DISMY xanh PN20 D40x6,7</v>
          </cell>
        </row>
        <row r="96">
          <cell r="A96" t="str">
            <v>11ONX5083</v>
          </cell>
          <cell r="B96" t="str">
            <v>Ống nóng PPR DISMY xanh PN20 D50x8,3</v>
          </cell>
        </row>
        <row r="97">
          <cell r="A97" t="str">
            <v>11ONX63105</v>
          </cell>
          <cell r="B97" t="str">
            <v>Ống nóng PPR DISMY xanh PN20 D63x10,5</v>
          </cell>
        </row>
        <row r="98">
          <cell r="A98" t="str">
            <v>11ONX75125</v>
          </cell>
          <cell r="B98" t="str">
            <v>Ống nóng PPR DISMY xanh PN20 D75x12,5</v>
          </cell>
        </row>
        <row r="99">
          <cell r="A99" t="str">
            <v>11ONX9015</v>
          </cell>
          <cell r="B99" t="str">
            <v>Ống nóng PPR DISMY xanh PN20 D90x15</v>
          </cell>
        </row>
        <row r="100">
          <cell r="A100" t="str">
            <v>11OUVL2023</v>
          </cell>
          <cell r="B100" t="str">
            <v>Ống lạnh PPR DISMY UV PN10 D20x2.3</v>
          </cell>
        </row>
        <row r="101">
          <cell r="A101" t="str">
            <v>11OUVL2528</v>
          </cell>
          <cell r="B101" t="str">
            <v>Ống lạnh PPR DISMY UV PN10 D25x2.8</v>
          </cell>
        </row>
        <row r="102">
          <cell r="A102" t="str">
            <v>11OUVL3229</v>
          </cell>
          <cell r="B102" t="str">
            <v>Ống lạnh PPR DISMY UV PN10 D32x2.9</v>
          </cell>
        </row>
        <row r="103">
          <cell r="A103" t="str">
            <v>11OUVL4037</v>
          </cell>
          <cell r="B103" t="str">
            <v>Ống lạnh PPR DISMY UV PN10 D40x3.7</v>
          </cell>
        </row>
        <row r="104">
          <cell r="A104" t="str">
            <v>11OUVL5046</v>
          </cell>
          <cell r="B104" t="str">
            <v>Ống lạnh PPR DISMY UV PN10 D50x4.6</v>
          </cell>
        </row>
        <row r="105">
          <cell r="A105" t="str">
            <v>11OUVL6358</v>
          </cell>
          <cell r="B105" t="str">
            <v>Ống lạnh PPR DISMY UV PN10 D63x5.8</v>
          </cell>
        </row>
        <row r="106">
          <cell r="A106" t="str">
            <v>11OUVN2034</v>
          </cell>
          <cell r="B106" t="str">
            <v>Ống nóng PPR DISMY UV PN20 D20x3.4</v>
          </cell>
        </row>
        <row r="107">
          <cell r="A107" t="str">
            <v>11OUVN2542</v>
          </cell>
          <cell r="B107" t="str">
            <v>Ống nóng PPR DISMY UV PN20 D25x4.2</v>
          </cell>
        </row>
        <row r="108">
          <cell r="A108" t="str">
            <v>11OUVN3254</v>
          </cell>
          <cell r="B108" t="str">
            <v>Ống nóng PPR DISMY UV PN20 D32x5.4</v>
          </cell>
        </row>
        <row r="109">
          <cell r="A109" t="str">
            <v>11OUVN4067</v>
          </cell>
          <cell r="B109" t="str">
            <v>Ống nóng PPR DISMY UV PN20 D40x6.7</v>
          </cell>
        </row>
        <row r="110">
          <cell r="A110" t="str">
            <v>11OUVN5083</v>
          </cell>
          <cell r="B110" t="str">
            <v>Ống nóng PPR DISMY UV PN20 D50x8.3</v>
          </cell>
        </row>
        <row r="111">
          <cell r="A111" t="str">
            <v>11OUVN63105</v>
          </cell>
          <cell r="B111" t="str">
            <v>Ống nóng PPR DISMY UV PN20 D63x10.5</v>
          </cell>
        </row>
        <row r="112">
          <cell r="A112" t="str">
            <v>12BTG20</v>
          </cell>
          <cell r="B112" t="str">
            <v>Đầu bịt PPR DISMY ghi D20</v>
          </cell>
        </row>
        <row r="113">
          <cell r="A113" t="str">
            <v>12BTG25</v>
          </cell>
          <cell r="B113" t="str">
            <v>Đầu bịt PPR DISMY ghi D25</v>
          </cell>
        </row>
        <row r="114">
          <cell r="A114" t="str">
            <v>12BTG32</v>
          </cell>
          <cell r="B114" t="str">
            <v>Đầu bịt PPR DISMY ghi D32</v>
          </cell>
        </row>
        <row r="115">
          <cell r="A115" t="str">
            <v>12BTG40</v>
          </cell>
          <cell r="B115" t="str">
            <v>Đầu bịt PPR DISMY ghi D40</v>
          </cell>
        </row>
        <row r="116">
          <cell r="A116" t="str">
            <v>12BTG50</v>
          </cell>
          <cell r="B116" t="str">
            <v>Đầu bịt PPR DISMY ghi D50</v>
          </cell>
        </row>
        <row r="117">
          <cell r="A117" t="str">
            <v>12BTG63</v>
          </cell>
          <cell r="B117" t="str">
            <v>Đầu bịt PPR DISMY ghi D63</v>
          </cell>
        </row>
        <row r="118">
          <cell r="A118" t="str">
            <v>12BTT20</v>
          </cell>
          <cell r="B118" t="str">
            <v>Bịt chụp PPR DISMY trắng D20</v>
          </cell>
        </row>
        <row r="119">
          <cell r="A119" t="str">
            <v>12BTT25</v>
          </cell>
          <cell r="B119" t="str">
            <v>Bịt chụp PPR DISMY trắng D25</v>
          </cell>
        </row>
        <row r="120">
          <cell r="A120" t="str">
            <v>12BTT32</v>
          </cell>
          <cell r="B120" t="str">
            <v>Bịt chụp PPR DISMY trắng D32</v>
          </cell>
        </row>
        <row r="121">
          <cell r="A121" t="str">
            <v>12BTT40</v>
          </cell>
          <cell r="B121" t="str">
            <v>Bịt chụp PPR DISMY trắng D40</v>
          </cell>
        </row>
        <row r="122">
          <cell r="A122" t="str">
            <v>12BTT50</v>
          </cell>
          <cell r="B122" t="str">
            <v>Bịt chụp PPR DISMY trắng D50</v>
          </cell>
        </row>
        <row r="123">
          <cell r="A123" t="str">
            <v>12BTT63</v>
          </cell>
          <cell r="B123" t="str">
            <v>Bịt chụp PPR DISMY trắng D63</v>
          </cell>
        </row>
        <row r="124">
          <cell r="A124" t="str">
            <v>12BTUV20</v>
          </cell>
          <cell r="B124" t="str">
            <v>Đầu bịt PPR DISMY UV D20</v>
          </cell>
        </row>
        <row r="125">
          <cell r="A125" t="str">
            <v>12BTUV25</v>
          </cell>
          <cell r="B125" t="str">
            <v>Đầu bịt PPR DISMY UV D25</v>
          </cell>
        </row>
        <row r="126">
          <cell r="A126" t="str">
            <v>12BTUV32</v>
          </cell>
          <cell r="B126" t="str">
            <v>Đầu bịt PPR DISMY UV D32</v>
          </cell>
        </row>
        <row r="127">
          <cell r="A127" t="str">
            <v>12BTUV40</v>
          </cell>
          <cell r="B127" t="str">
            <v>Đầu bịt PPR DISMY UV D40</v>
          </cell>
        </row>
        <row r="128">
          <cell r="A128" t="str">
            <v>12BTUV50</v>
          </cell>
          <cell r="B128" t="str">
            <v>Đầu bịt PPR DISMY UV D50</v>
          </cell>
        </row>
        <row r="129">
          <cell r="A129" t="str">
            <v>12BTUV63</v>
          </cell>
          <cell r="B129" t="str">
            <v>Đầu bịt PPR DISMY UV D63</v>
          </cell>
        </row>
        <row r="130">
          <cell r="A130" t="str">
            <v>12BTX110</v>
          </cell>
          <cell r="B130" t="str">
            <v>Đầu bịt PPR DISMY xanh D110</v>
          </cell>
        </row>
        <row r="131">
          <cell r="A131" t="str">
            <v>12BTX160</v>
          </cell>
          <cell r="B131" t="str">
            <v>Bịt chụp PPR DISMY xanh D160( không sx)</v>
          </cell>
        </row>
        <row r="132">
          <cell r="A132" t="str">
            <v>12BTX20</v>
          </cell>
          <cell r="B132" t="str">
            <v>Đầu bịt PPR DISMY xanh D20</v>
          </cell>
        </row>
        <row r="133">
          <cell r="A133" t="str">
            <v>12BTX25</v>
          </cell>
          <cell r="B133" t="str">
            <v>Đầu bịt PPR DISMY xanh D25</v>
          </cell>
        </row>
        <row r="134">
          <cell r="A134" t="str">
            <v>12BTX32</v>
          </cell>
          <cell r="B134" t="str">
            <v>Đầu bịt PPR DISMY xanh D32</v>
          </cell>
        </row>
        <row r="135">
          <cell r="A135" t="str">
            <v>12BTX40</v>
          </cell>
          <cell r="B135" t="str">
            <v>Đầu bịt PPR DISMY xanh D40</v>
          </cell>
        </row>
        <row r="136">
          <cell r="A136" t="str">
            <v>12BTX50</v>
          </cell>
          <cell r="B136" t="str">
            <v>Đầu bịt PPR DISMY xanh D50</v>
          </cell>
        </row>
        <row r="137">
          <cell r="A137" t="str">
            <v>12BTX63</v>
          </cell>
          <cell r="B137" t="str">
            <v>Đầu bịt PPR DISMY xanh D63</v>
          </cell>
        </row>
        <row r="138">
          <cell r="A138" t="str">
            <v>12BTX75</v>
          </cell>
          <cell r="B138" t="str">
            <v>Bịt chụp PPR DISMY xanh D75( không sx)</v>
          </cell>
        </row>
        <row r="139">
          <cell r="A139" t="str">
            <v>12BTX90</v>
          </cell>
          <cell r="B139" t="str">
            <v>Đầu bịt PPR DISMY xanh D90</v>
          </cell>
        </row>
        <row r="140">
          <cell r="A140" t="str">
            <v>12CHG110</v>
          </cell>
          <cell r="B140" t="str">
            <v>Nối góc 45° PPR DISMY ghi D110</v>
          </cell>
        </row>
        <row r="141">
          <cell r="A141" t="str">
            <v>12CHG20</v>
          </cell>
          <cell r="B141" t="str">
            <v>Nối góc 45° PPR DISMY ghi D20</v>
          </cell>
        </row>
        <row r="142">
          <cell r="A142" t="str">
            <v>12CHG25</v>
          </cell>
          <cell r="B142" t="str">
            <v>Nối góc 45° PPR DISMY ghi D25</v>
          </cell>
        </row>
        <row r="143">
          <cell r="A143" t="str">
            <v>12CHG32</v>
          </cell>
          <cell r="B143" t="str">
            <v>Nối góc 45° PPR DISMY ghi D32</v>
          </cell>
        </row>
        <row r="144">
          <cell r="A144" t="str">
            <v>12CHG40</v>
          </cell>
          <cell r="B144" t="str">
            <v>Nối góc 45° PPR DISMY ghi D40</v>
          </cell>
        </row>
        <row r="145">
          <cell r="A145" t="str">
            <v>12CHG50</v>
          </cell>
          <cell r="B145" t="str">
            <v>Nối góc 45° PPR DISMY ghi D50</v>
          </cell>
        </row>
        <row r="146">
          <cell r="A146" t="str">
            <v>12CHG63</v>
          </cell>
          <cell r="B146" t="str">
            <v>Nối góc 45° PPR DISMY ghi D63</v>
          </cell>
        </row>
        <row r="147">
          <cell r="A147" t="str">
            <v>12CHG75</v>
          </cell>
          <cell r="B147" t="str">
            <v>Nối góc 45° PPR DISMY ghi D75</v>
          </cell>
        </row>
        <row r="148">
          <cell r="A148" t="str">
            <v>12CHG90</v>
          </cell>
          <cell r="B148" t="str">
            <v>Nối góc 45° PPR DISMY ghi D90</v>
          </cell>
        </row>
        <row r="149">
          <cell r="A149" t="str">
            <v>12CHT110</v>
          </cell>
          <cell r="B149" t="str">
            <v>Chếch PPR DISMY trắng D110</v>
          </cell>
        </row>
        <row r="150">
          <cell r="A150" t="str">
            <v>12CHT20</v>
          </cell>
          <cell r="B150" t="str">
            <v>Chếch PPR DISMY trắng D20</v>
          </cell>
        </row>
        <row r="151">
          <cell r="A151" t="str">
            <v>12CHT25</v>
          </cell>
          <cell r="B151" t="str">
            <v>Chếch PPR DISMY trắng D25</v>
          </cell>
        </row>
        <row r="152">
          <cell r="A152" t="str">
            <v>12CHT32</v>
          </cell>
          <cell r="B152" t="str">
            <v>Chếch PPR DISMY trắng D32</v>
          </cell>
        </row>
        <row r="153">
          <cell r="A153" t="str">
            <v>12CHT40</v>
          </cell>
          <cell r="B153" t="str">
            <v>Chếch PPR DISMY trắng D40</v>
          </cell>
        </row>
        <row r="154">
          <cell r="A154" t="str">
            <v>12CHT50</v>
          </cell>
          <cell r="B154" t="str">
            <v>Chếch PPR DISMY trắng D50</v>
          </cell>
        </row>
        <row r="155">
          <cell r="A155" t="str">
            <v>12CHT63</v>
          </cell>
          <cell r="B155" t="str">
            <v>Chếch PPR DISMY trắng D63</v>
          </cell>
        </row>
        <row r="156">
          <cell r="A156" t="str">
            <v>12CHT75</v>
          </cell>
          <cell r="B156" t="str">
            <v>Chếch PPR DISMY trắng D75</v>
          </cell>
        </row>
        <row r="157">
          <cell r="A157" t="str">
            <v>12CHT90</v>
          </cell>
          <cell r="B157" t="str">
            <v>Chếch PPR DISMY trắng D90</v>
          </cell>
        </row>
        <row r="158">
          <cell r="A158" t="str">
            <v>12CHUV2020</v>
          </cell>
          <cell r="B158" t="str">
            <v>Nối góc 45° PPR DISMY UV D20</v>
          </cell>
        </row>
        <row r="159">
          <cell r="A159" t="str">
            <v>12CHUV2525</v>
          </cell>
          <cell r="B159" t="str">
            <v>Nối góc 45° PPR DISMY UV D25</v>
          </cell>
        </row>
        <row r="160">
          <cell r="A160" t="str">
            <v>12CHUV3232</v>
          </cell>
          <cell r="B160" t="str">
            <v>Nối góc 45° PPR DISMY UV D32</v>
          </cell>
        </row>
        <row r="161">
          <cell r="A161" t="str">
            <v>12CHUV4040</v>
          </cell>
          <cell r="B161" t="str">
            <v>Nối góc 45° PPR DISMY UV D40</v>
          </cell>
        </row>
        <row r="162">
          <cell r="A162" t="str">
            <v>12CHUV5050</v>
          </cell>
          <cell r="B162" t="str">
            <v>Nối góc 45° PPR DISMY UV D50</v>
          </cell>
        </row>
        <row r="163">
          <cell r="A163" t="str">
            <v>12CHUV6363</v>
          </cell>
          <cell r="B163" t="str">
            <v>Nối góc 45° PPR DISMY UV D63</v>
          </cell>
        </row>
        <row r="164">
          <cell r="A164" t="str">
            <v>12CHX110</v>
          </cell>
          <cell r="B164" t="str">
            <v>Nối góc 45° PPR DISMY xanh D110</v>
          </cell>
        </row>
        <row r="165">
          <cell r="A165" t="str">
            <v>12CHX125</v>
          </cell>
          <cell r="B165" t="str">
            <v>Nối góc 45° PPR DISMY xanh D125</v>
          </cell>
        </row>
        <row r="166">
          <cell r="A166" t="str">
            <v>12CHX140</v>
          </cell>
          <cell r="B166" t="str">
            <v>Nối góc 45° PPR DISMY xanh D140</v>
          </cell>
        </row>
        <row r="167">
          <cell r="A167" t="str">
            <v>12CHX160</v>
          </cell>
          <cell r="B167" t="str">
            <v>Nối góc 45° PPR DISMY xanh D160</v>
          </cell>
        </row>
        <row r="168">
          <cell r="A168" t="str">
            <v>12CHX20</v>
          </cell>
          <cell r="B168" t="str">
            <v>Nối góc 45° PPR DISMY xanh D20</v>
          </cell>
        </row>
        <row r="169">
          <cell r="A169" t="str">
            <v>12CHX25</v>
          </cell>
          <cell r="B169" t="str">
            <v>Nối góc 45° PPR DISMY xanh D25</v>
          </cell>
        </row>
        <row r="170">
          <cell r="A170" t="str">
            <v>12CHX32</v>
          </cell>
          <cell r="B170" t="str">
            <v>Nối góc 45° PPR DISMY xanh D32</v>
          </cell>
        </row>
        <row r="171">
          <cell r="A171" t="str">
            <v>12CHX40</v>
          </cell>
          <cell r="B171" t="str">
            <v>Nối góc 45° PPR DISMY xanh D40</v>
          </cell>
        </row>
        <row r="172">
          <cell r="A172" t="str">
            <v>12CHX50</v>
          </cell>
          <cell r="B172" t="str">
            <v>Nối góc 45° PPR DISMY xanh D50</v>
          </cell>
        </row>
        <row r="173">
          <cell r="A173" t="str">
            <v>12CHX63</v>
          </cell>
          <cell r="B173" t="str">
            <v>Nối góc 45° PPR DISMY xanh D63</v>
          </cell>
        </row>
        <row r="174">
          <cell r="A174" t="str">
            <v>12CHX75</v>
          </cell>
          <cell r="B174" t="str">
            <v>Nối góc 45° PPR DISMY xanh D75</v>
          </cell>
        </row>
        <row r="175">
          <cell r="A175" t="str">
            <v>12CHX90</v>
          </cell>
          <cell r="B175" t="str">
            <v>Nối góc 45° PPR DISMY xanh D90</v>
          </cell>
        </row>
        <row r="176">
          <cell r="A176" t="str">
            <v>12CNG11063</v>
          </cell>
          <cell r="B176" t="str">
            <v>Nối thẳng chuyển bậc PPR DISMY ghi D110/63</v>
          </cell>
        </row>
        <row r="177">
          <cell r="A177" t="str">
            <v>12CNG11075</v>
          </cell>
          <cell r="B177" t="str">
            <v>Nối thẳng chuyển bậc PPR DISMY ghi D110/75</v>
          </cell>
        </row>
        <row r="178">
          <cell r="A178" t="str">
            <v>12CNG11090</v>
          </cell>
          <cell r="B178" t="str">
            <v>Nối thẳng chuyển bậc PPR DISMY ghi D110/90</v>
          </cell>
        </row>
        <row r="179">
          <cell r="A179" t="str">
            <v>12CNG140110</v>
          </cell>
          <cell r="B179" t="str">
            <v>Nối thẳng chuyển bậc PPR DISMY ghi D140/110</v>
          </cell>
        </row>
        <row r="180">
          <cell r="A180" t="str">
            <v>12CNG2520</v>
          </cell>
          <cell r="B180" t="str">
            <v>Nối thẳng chuyển bậc PPR DISMY ghi D25/20</v>
          </cell>
        </row>
        <row r="181">
          <cell r="A181" t="str">
            <v>12CNG3220</v>
          </cell>
          <cell r="B181" t="str">
            <v>Nối thẳng chuyển bậc PPR DISMY ghi D32/20</v>
          </cell>
        </row>
        <row r="182">
          <cell r="A182" t="str">
            <v>12CNG3225</v>
          </cell>
          <cell r="B182" t="str">
            <v>Nối thẳng chuyển bậc PPR DISMY ghi D32/25</v>
          </cell>
        </row>
        <row r="183">
          <cell r="A183" t="str">
            <v>12CNG4020</v>
          </cell>
          <cell r="B183" t="str">
            <v>Nối thẳng chuyển bậc PPR DISMY ghi D40/20</v>
          </cell>
        </row>
        <row r="184">
          <cell r="A184" t="str">
            <v>12CNG4025</v>
          </cell>
          <cell r="B184" t="str">
            <v>Nối thẳng chuyển bậc PPR DISMY ghi D40/25</v>
          </cell>
        </row>
        <row r="185">
          <cell r="A185" t="str">
            <v>12CNG4032</v>
          </cell>
          <cell r="B185" t="str">
            <v>Nối thẳng chuyển bậc PPR DISMY ghi D40/32</v>
          </cell>
        </row>
        <row r="186">
          <cell r="A186" t="str">
            <v>12CNG5020</v>
          </cell>
          <cell r="B186" t="str">
            <v>Nối thẳng chuyển bậc PPR DISMY ghi D50/20</v>
          </cell>
        </row>
        <row r="187">
          <cell r="A187" t="str">
            <v>12CNG5025</v>
          </cell>
          <cell r="B187" t="str">
            <v>Nối thẳng chuyển bậc PPR DISMY ghi D50/25</v>
          </cell>
        </row>
        <row r="188">
          <cell r="A188" t="str">
            <v>12CNG5032</v>
          </cell>
          <cell r="B188" t="str">
            <v>Nối thẳng chuyển bậc PPR DISMY ghi D50/32</v>
          </cell>
        </row>
        <row r="189">
          <cell r="A189" t="str">
            <v>12CNG5040</v>
          </cell>
          <cell r="B189" t="str">
            <v>Nối thẳng chuyển bậc PPR DISMY ghi D50/40</v>
          </cell>
        </row>
        <row r="190">
          <cell r="A190" t="str">
            <v>12CNG6320</v>
          </cell>
          <cell r="B190" t="str">
            <v>Nối thẳng chuyển bậc PPR DISMY ghi D63/20</v>
          </cell>
        </row>
        <row r="191">
          <cell r="A191" t="str">
            <v>12CNG6325</v>
          </cell>
          <cell r="B191" t="str">
            <v>Nối thẳng chuyển bậc PPR DISMY ghi D63/25</v>
          </cell>
        </row>
        <row r="192">
          <cell r="A192" t="str">
            <v>12CNG6332</v>
          </cell>
          <cell r="B192" t="str">
            <v>Nối thẳng chuyển bậc PPR DISMY ghi D63/32</v>
          </cell>
        </row>
        <row r="193">
          <cell r="A193" t="str">
            <v>12CNG6340</v>
          </cell>
          <cell r="B193" t="str">
            <v>Nối thẳng chuyển bậc PPR DISMY ghi D63/40</v>
          </cell>
        </row>
        <row r="194">
          <cell r="A194" t="str">
            <v>12CNG6350</v>
          </cell>
          <cell r="B194" t="str">
            <v>Nối thẳng chuyển bậc PPR DISMY ghi D63/50</v>
          </cell>
        </row>
        <row r="195">
          <cell r="A195" t="str">
            <v>12CNG7563</v>
          </cell>
          <cell r="B195" t="str">
            <v>Nối thẳng chuyển bậc PPR DISMY ghi D75/63</v>
          </cell>
        </row>
        <row r="196">
          <cell r="A196" t="str">
            <v>12CNG9063</v>
          </cell>
          <cell r="B196" t="str">
            <v>Nối thẳng chuyển bậc PPR DISMY ghi D90/63</v>
          </cell>
        </row>
        <row r="197">
          <cell r="A197" t="str">
            <v>12CNG9075</v>
          </cell>
          <cell r="B197" t="str">
            <v>Nối thẳng chuyển bậc PPR DISMY ghi D90/75</v>
          </cell>
        </row>
        <row r="198">
          <cell r="A198" t="str">
            <v>12CNT11063</v>
          </cell>
          <cell r="B198" t="str">
            <v>Côn PPR DISMY trắng D110x63</v>
          </cell>
        </row>
        <row r="199">
          <cell r="A199" t="str">
            <v>12CNT11075</v>
          </cell>
          <cell r="B199" t="str">
            <v>Côn PPR DISMY trắng D110x75</v>
          </cell>
        </row>
        <row r="200">
          <cell r="A200" t="str">
            <v>12CNT11090</v>
          </cell>
          <cell r="B200" t="str">
            <v>Côn PPR DISMY trắng D110x90</v>
          </cell>
        </row>
        <row r="201">
          <cell r="A201" t="str">
            <v>12CNT140110</v>
          </cell>
          <cell r="B201" t="str">
            <v>Côn PPR DISMY trắng D140x110</v>
          </cell>
        </row>
        <row r="202">
          <cell r="A202" t="str">
            <v>12CNT2520</v>
          </cell>
          <cell r="B202" t="str">
            <v>Côn PPR DISMY trắng D25x20</v>
          </cell>
        </row>
        <row r="203">
          <cell r="A203" t="str">
            <v>12CNT3220</v>
          </cell>
          <cell r="B203" t="str">
            <v>Côn PPR DISMY trắng D32x20</v>
          </cell>
        </row>
        <row r="204">
          <cell r="A204" t="str">
            <v>12CNT3225</v>
          </cell>
          <cell r="B204" t="str">
            <v>Côn PPR DISMY trắng D32x25</v>
          </cell>
        </row>
        <row r="205">
          <cell r="A205" t="str">
            <v>12CNT4020</v>
          </cell>
          <cell r="B205" t="str">
            <v>Côn PPR DISMY trắng D40x20</v>
          </cell>
        </row>
        <row r="206">
          <cell r="A206" t="str">
            <v>12CNT4025</v>
          </cell>
          <cell r="B206" t="str">
            <v>Côn PPR DISMY trắng D40x25</v>
          </cell>
        </row>
        <row r="207">
          <cell r="A207" t="str">
            <v>12CNT4032</v>
          </cell>
          <cell r="B207" t="str">
            <v>Côn PPR DISMY trắng D40x32</v>
          </cell>
        </row>
        <row r="208">
          <cell r="A208" t="str">
            <v>12CNT5020</v>
          </cell>
          <cell r="B208" t="str">
            <v>Côn PPR DISMY trắng D50x20</v>
          </cell>
        </row>
        <row r="209">
          <cell r="A209" t="str">
            <v>12CNT5025</v>
          </cell>
          <cell r="B209" t="str">
            <v>Côn PPR DISMY trắng D50x25</v>
          </cell>
        </row>
        <row r="210">
          <cell r="A210" t="str">
            <v>12CNT5032</v>
          </cell>
          <cell r="B210" t="str">
            <v>Côn PPR DISMY trắng D50x32</v>
          </cell>
        </row>
        <row r="211">
          <cell r="A211" t="str">
            <v>12CNT5040</v>
          </cell>
          <cell r="B211" t="str">
            <v>Côn PPR DISMY trắng D50x40</v>
          </cell>
        </row>
        <row r="212">
          <cell r="A212" t="str">
            <v>12CNT6320</v>
          </cell>
          <cell r="B212" t="str">
            <v>Côn PPR DISMY trắng D63x20</v>
          </cell>
        </row>
        <row r="213">
          <cell r="A213" t="str">
            <v>12CNT6325</v>
          </cell>
          <cell r="B213" t="str">
            <v>Côn PPR DISMY trắng D63x25</v>
          </cell>
        </row>
        <row r="214">
          <cell r="A214" t="str">
            <v>12CNT6332</v>
          </cell>
          <cell r="B214" t="str">
            <v>Côn PPR DISMY trắng D63x32</v>
          </cell>
        </row>
        <row r="215">
          <cell r="A215" t="str">
            <v>12CNT6340</v>
          </cell>
          <cell r="B215" t="str">
            <v>Côn PPR DISMY trắng D63x40</v>
          </cell>
        </row>
        <row r="216">
          <cell r="A216" t="str">
            <v>12CNT6350</v>
          </cell>
          <cell r="B216" t="str">
            <v>Côn PPR DISMY trắng D63x50</v>
          </cell>
        </row>
        <row r="217">
          <cell r="A217" t="str">
            <v>12CNT7540</v>
          </cell>
          <cell r="B217" t="str">
            <v>Côn PPR DISMY trắng D75x40</v>
          </cell>
        </row>
        <row r="218">
          <cell r="A218" t="str">
            <v>12CNT7563</v>
          </cell>
          <cell r="B218" t="str">
            <v>Côn PPR DISMY trắng D75x63</v>
          </cell>
        </row>
        <row r="219">
          <cell r="A219" t="str">
            <v>12CNT9050</v>
          </cell>
          <cell r="B219" t="str">
            <v>Côn PPR DISMY trắng D90x50</v>
          </cell>
        </row>
        <row r="220">
          <cell r="A220" t="str">
            <v>12CNT9063</v>
          </cell>
          <cell r="B220" t="str">
            <v>Côn PPR DISMY trắng D90x63</v>
          </cell>
        </row>
        <row r="221">
          <cell r="A221" t="str">
            <v>12CNT9075</v>
          </cell>
          <cell r="B221" t="str">
            <v>Côn PPR DISMY trắng D90x75</v>
          </cell>
        </row>
        <row r="222">
          <cell r="A222" t="str">
            <v>12CNUV2520</v>
          </cell>
          <cell r="B222" t="str">
            <v>Nối thẳng chuyển bậc PPR DISMY UV D25/20</v>
          </cell>
        </row>
        <row r="223">
          <cell r="A223" t="str">
            <v>12CNUV3220</v>
          </cell>
          <cell r="B223" t="str">
            <v>Nối thẳng chuyển bậc PPR DISMY UV D32/20</v>
          </cell>
        </row>
        <row r="224">
          <cell r="A224" t="str">
            <v>12CNUV3225</v>
          </cell>
          <cell r="B224" t="str">
            <v>Nối thẳng chuyển bậc PPR DISMY UV D32/25</v>
          </cell>
        </row>
        <row r="225">
          <cell r="A225" t="str">
            <v>12CNUV4020</v>
          </cell>
          <cell r="B225" t="str">
            <v>Nối thẳng chuyển bậc PPR DISMY UV D40/20</v>
          </cell>
        </row>
        <row r="226">
          <cell r="A226" t="str">
            <v>12CNUV4025</v>
          </cell>
          <cell r="B226" t="str">
            <v>Nối thẳng chuyển bậc PPR DISMY UV D40/25</v>
          </cell>
        </row>
        <row r="227">
          <cell r="A227" t="str">
            <v>12CNUV4032</v>
          </cell>
          <cell r="B227" t="str">
            <v>Nối thẳng chuyển bậc PPR DISMY UV D40/32</v>
          </cell>
        </row>
        <row r="228">
          <cell r="A228" t="str">
            <v>12CNUV5020</v>
          </cell>
          <cell r="B228" t="str">
            <v>Nối thẳng chuyển bậc PPR DISMY UV D50/20</v>
          </cell>
        </row>
        <row r="229">
          <cell r="A229" t="str">
            <v>12CNUV5025</v>
          </cell>
          <cell r="B229" t="str">
            <v>Nối thẳng chuyển bậc PPR DISMY UV D50/25</v>
          </cell>
        </row>
        <row r="230">
          <cell r="A230" t="str">
            <v>12CNUV5032</v>
          </cell>
          <cell r="B230" t="str">
            <v>Nối thẳng chuyển bậc PPR DISMY UV D50/32</v>
          </cell>
        </row>
        <row r="231">
          <cell r="A231" t="str">
            <v>12CNUV5040</v>
          </cell>
          <cell r="B231" t="str">
            <v>Nối thẳng chuyển bậc PPR DISMY UV D50/40</v>
          </cell>
        </row>
        <row r="232">
          <cell r="A232" t="str">
            <v>12CNUV6320</v>
          </cell>
          <cell r="B232" t="str">
            <v>Nối thẳng chuyển bậc PPR DISMY UV D63/20</v>
          </cell>
        </row>
        <row r="233">
          <cell r="A233" t="str">
            <v>12CNUV6325</v>
          </cell>
          <cell r="B233" t="str">
            <v>Nối thẳng chuyển bậc PPR DISMY UV D63/25</v>
          </cell>
        </row>
        <row r="234">
          <cell r="A234" t="str">
            <v>12CNUV6332</v>
          </cell>
          <cell r="B234" t="str">
            <v>Nối thẳng chuyển bậc PPR DISMY UV D63/32</v>
          </cell>
        </row>
        <row r="235">
          <cell r="A235" t="str">
            <v>12CNUV6340</v>
          </cell>
          <cell r="B235" t="str">
            <v>Nối thẳng chuyển bậc PPR DISMY UV D63/40</v>
          </cell>
        </row>
        <row r="236">
          <cell r="A236" t="str">
            <v>12CNUV6350</v>
          </cell>
          <cell r="B236" t="str">
            <v>Nối thẳng chuyển bậc PPR DISMY UV D63/50</v>
          </cell>
        </row>
        <row r="237">
          <cell r="A237" t="str">
            <v>12CNX11063</v>
          </cell>
          <cell r="B237" t="str">
            <v>Nối thẳng chuyển bậc PPR DISMY xanh D110/63</v>
          </cell>
        </row>
        <row r="238">
          <cell r="A238" t="str">
            <v>12CNX11075</v>
          </cell>
          <cell r="B238" t="str">
            <v>Nối thẳng chuyển bậc PPR DISMY xanh D110/75</v>
          </cell>
        </row>
        <row r="239">
          <cell r="A239" t="str">
            <v>12CNX11090</v>
          </cell>
          <cell r="B239" t="str">
            <v>Nối thẳng chuyển bậc PPR DISMY xanh D110/90</v>
          </cell>
        </row>
        <row r="240">
          <cell r="A240" t="str">
            <v>12CNX125110</v>
          </cell>
          <cell r="B240" t="str">
            <v>Nối thẳng chuyển bậc PPR DISMY xanh D125/110</v>
          </cell>
        </row>
        <row r="241">
          <cell r="A241" t="str">
            <v>12CNX12575</v>
          </cell>
          <cell r="B241" t="str">
            <v>Nối thẳng chuyển bậc PPR DISMY xanh D125/75</v>
          </cell>
        </row>
        <row r="242">
          <cell r="A242" t="str">
            <v>12CNX12590</v>
          </cell>
          <cell r="B242" t="str">
            <v>Nối thẳng chuyển bậc PPR DISMY xanh D125/90</v>
          </cell>
        </row>
        <row r="243">
          <cell r="A243" t="str">
            <v>12CNX140110</v>
          </cell>
          <cell r="B243" t="str">
            <v>Nối thẳng chuyển bậc PPR DISMY xanh D140/110</v>
          </cell>
        </row>
        <row r="244">
          <cell r="A244" t="str">
            <v>12CNX140125</v>
          </cell>
          <cell r="B244" t="str">
            <v>Nối thẳng chuyển bậc PPR DISMY xanh D140/125</v>
          </cell>
        </row>
        <row r="245">
          <cell r="A245" t="str">
            <v>12CNX14090</v>
          </cell>
          <cell r="B245" t="str">
            <v>Nối thẳng chuyển bậc PPR DISMY xanh D140/90</v>
          </cell>
        </row>
        <row r="246">
          <cell r="A246" t="str">
            <v>12CNX160110</v>
          </cell>
          <cell r="B246" t="str">
            <v>Nối thẳng chuyển bậc PPR DISMY xanh D160/110</v>
          </cell>
        </row>
        <row r="247">
          <cell r="A247" t="str">
            <v>12CNX160125</v>
          </cell>
          <cell r="B247" t="str">
            <v>Nối thẳng chuyển bậc PPR DISMY xanh D160/125</v>
          </cell>
        </row>
        <row r="248">
          <cell r="A248" t="str">
            <v>12CNX160140</v>
          </cell>
          <cell r="B248" t="str">
            <v>Nối thẳng chuyển bậc PPR DISMY xanh D160/140</v>
          </cell>
        </row>
        <row r="249">
          <cell r="A249" t="str">
            <v>12CNX16090</v>
          </cell>
          <cell r="B249" t="str">
            <v>Nối thẳng chuyển bậc PPR DISMY xanh D160/90</v>
          </cell>
        </row>
        <row r="250">
          <cell r="A250" t="str">
            <v>12CNX2520</v>
          </cell>
          <cell r="B250" t="str">
            <v>Nối thẳng chuyển bậc PPR DISMY xanh D25/20</v>
          </cell>
        </row>
        <row r="251">
          <cell r="A251" t="str">
            <v>12CNX3220</v>
          </cell>
          <cell r="B251" t="str">
            <v>Nối thẳng chuyển bậc PPR DISMY xanh D32/20</v>
          </cell>
        </row>
        <row r="252">
          <cell r="A252" t="str">
            <v>12CNX3225</v>
          </cell>
          <cell r="B252" t="str">
            <v>Nối thẳng chuyển bậc PPR DISMY xanh D32/25</v>
          </cell>
        </row>
        <row r="253">
          <cell r="A253" t="str">
            <v>12CNX4020</v>
          </cell>
          <cell r="B253" t="str">
            <v>Nối thẳng chuyển bậc PPR DISMY xanh D40/20</v>
          </cell>
        </row>
        <row r="254">
          <cell r="A254" t="str">
            <v>12CNX4025</v>
          </cell>
          <cell r="B254" t="str">
            <v>Nối thẳng chuyển bậc PPR DISMY xanh D40/25</v>
          </cell>
        </row>
        <row r="255">
          <cell r="A255" t="str">
            <v>12CNX4032</v>
          </cell>
          <cell r="B255" t="str">
            <v>Nối thẳng chuyển bậc PPR DISMY xanh D40/32</v>
          </cell>
        </row>
        <row r="256">
          <cell r="A256" t="str">
            <v>12CNX5020</v>
          </cell>
          <cell r="B256" t="str">
            <v>Nối thẳng chuyển bậc PPR DISMY xanh D50/20</v>
          </cell>
        </row>
        <row r="257">
          <cell r="A257" t="str">
            <v>12CNX5025</v>
          </cell>
          <cell r="B257" t="str">
            <v>Nối thẳng chuyển bậc PPR DISMY xanh D50/25</v>
          </cell>
        </row>
        <row r="258">
          <cell r="A258" t="str">
            <v>12CNX5032</v>
          </cell>
          <cell r="B258" t="str">
            <v>Nối thẳng chuyển bậc PPR DISMY xanh D50/32</v>
          </cell>
        </row>
        <row r="259">
          <cell r="A259" t="str">
            <v>12CNX5040</v>
          </cell>
          <cell r="B259" t="str">
            <v>Nối thẳng chuyển bậc PPR DISMY xanh D50/40</v>
          </cell>
        </row>
        <row r="260">
          <cell r="A260" t="str">
            <v>12CNX6320</v>
          </cell>
          <cell r="B260" t="str">
            <v>Nối thẳng chuyển bậc PPR DISMY xanh D63/20</v>
          </cell>
        </row>
        <row r="261">
          <cell r="A261" t="str">
            <v>12CNX6325</v>
          </cell>
          <cell r="B261" t="str">
            <v>Nối thẳng chuyển bậc PPR DISMY xanh D63/25</v>
          </cell>
        </row>
        <row r="262">
          <cell r="A262" t="str">
            <v>12CNX6332</v>
          </cell>
          <cell r="B262" t="str">
            <v>Nối thẳng chuyển bậc PPR DISMY xanh D63/32</v>
          </cell>
        </row>
        <row r="263">
          <cell r="A263" t="str">
            <v>12CNX6340</v>
          </cell>
          <cell r="B263" t="str">
            <v>Nối thẳng chuyển bậc PPR DISMY xanh D63/40</v>
          </cell>
        </row>
        <row r="264">
          <cell r="A264" t="str">
            <v>12CNX6350</v>
          </cell>
          <cell r="B264" t="str">
            <v>Nối thẳng chuyển bậc PPR DISMY xanh D63/50</v>
          </cell>
        </row>
        <row r="265">
          <cell r="A265" t="str">
            <v>12CNX7540</v>
          </cell>
          <cell r="B265" t="str">
            <v>Nối thẳng chuyển bậc PPR DISMY xanh D75/40</v>
          </cell>
        </row>
        <row r="266">
          <cell r="A266" t="str">
            <v>12CNX7550</v>
          </cell>
          <cell r="B266" t="str">
            <v>Nối thẳng chuyển bậc PPR DISMY xanh D75/50</v>
          </cell>
        </row>
        <row r="267">
          <cell r="A267" t="str">
            <v>12CNX7563</v>
          </cell>
          <cell r="B267" t="str">
            <v>Nối thẳng chuyển bậc PPR DISMY xanh D75/63</v>
          </cell>
        </row>
        <row r="268">
          <cell r="A268" t="str">
            <v>12CNX9040</v>
          </cell>
          <cell r="B268" t="str">
            <v>Nối thẳng chuyển bậc PPR DISMY xanh D90/40</v>
          </cell>
        </row>
        <row r="269">
          <cell r="A269" t="str">
            <v>12CNX9050</v>
          </cell>
          <cell r="B269" t="str">
            <v>Nối thẳng chuyển bậc PPR DISMY xanh D90/50</v>
          </cell>
        </row>
        <row r="270">
          <cell r="A270" t="str">
            <v>12CNX9063</v>
          </cell>
          <cell r="B270" t="str">
            <v>Nối thẳng chuyển bậc PPR DISMY xanh D90/63</v>
          </cell>
        </row>
        <row r="271">
          <cell r="A271" t="str">
            <v>12CNX9075</v>
          </cell>
          <cell r="B271" t="str">
            <v>Nối thẳng chuyển bậc PPR DISMY xanh D90/75</v>
          </cell>
        </row>
        <row r="272">
          <cell r="A272" t="str">
            <v>12CTG110110</v>
          </cell>
          <cell r="B272" t="str">
            <v>Nối góc 90° PPR DISMY ghi D110</v>
          </cell>
        </row>
        <row r="273">
          <cell r="A273" t="str">
            <v>12CTG2020</v>
          </cell>
          <cell r="B273" t="str">
            <v>Nối góc 90° PPR DISMY ghi D20</v>
          </cell>
        </row>
        <row r="274">
          <cell r="A274" t="str">
            <v>12CTG2520</v>
          </cell>
          <cell r="B274" t="str">
            <v>Nối góc 90° chuyển bậc PPR DISMY ghi D25/20</v>
          </cell>
        </row>
        <row r="275">
          <cell r="A275" t="str">
            <v>12CTG2525</v>
          </cell>
          <cell r="B275" t="str">
            <v>Nối góc 90° PPR DISMY ghi D25</v>
          </cell>
        </row>
        <row r="276">
          <cell r="A276" t="str">
            <v>12CTG3220</v>
          </cell>
          <cell r="B276" t="str">
            <v>Nối góc 90° chuyển bậc PPR DISMY ghi D32/20</v>
          </cell>
        </row>
        <row r="277">
          <cell r="A277" t="str">
            <v>12CTG3225</v>
          </cell>
          <cell r="B277" t="str">
            <v>Nối góc 90° chuyển bậc PPR DISMY ghi D32/25</v>
          </cell>
        </row>
        <row r="278">
          <cell r="A278" t="str">
            <v>12CTG3232</v>
          </cell>
          <cell r="B278" t="str">
            <v>Nối góc 90° PPR DISMY ghi D32</v>
          </cell>
        </row>
        <row r="279">
          <cell r="A279" t="str">
            <v>12CTG4040</v>
          </cell>
          <cell r="B279" t="str">
            <v>Nối góc 90° PPR DISMY ghi D40</v>
          </cell>
        </row>
        <row r="280">
          <cell r="A280" t="str">
            <v>12CTG5050</v>
          </cell>
          <cell r="B280" t="str">
            <v>Nối góc 90° PPR DISMY ghi D50</v>
          </cell>
        </row>
        <row r="281">
          <cell r="A281" t="str">
            <v>12CTG6363</v>
          </cell>
          <cell r="B281" t="str">
            <v>Nối góc 90° PPR DISMY ghi D63</v>
          </cell>
        </row>
        <row r="282">
          <cell r="A282" t="str">
            <v>12CTG7575</v>
          </cell>
          <cell r="B282" t="str">
            <v>Nối góc 90° PPR DISMY ghi D75</v>
          </cell>
        </row>
        <row r="283">
          <cell r="A283" t="str">
            <v>12CTG9090</v>
          </cell>
          <cell r="B283" t="str">
            <v>Nối góc 90° PPR DISMY ghi D90</v>
          </cell>
        </row>
        <row r="284">
          <cell r="A284" t="str">
            <v>12CTRNG2012</v>
          </cell>
          <cell r="B284" t="str">
            <v>Nối góc 90° ren ngoài PPR DISMY ghi D20x1/2"</v>
          </cell>
        </row>
        <row r="285">
          <cell r="A285" t="str">
            <v>12CTRNG2512</v>
          </cell>
          <cell r="B285" t="str">
            <v>Nối góc 90° ren ngoài PPR DISMY ghi D25x1/2"</v>
          </cell>
        </row>
        <row r="286">
          <cell r="A286" t="str">
            <v>12CTRNG2534</v>
          </cell>
          <cell r="B286" t="str">
            <v>Nối góc 90° ren ngoài PPR DISMY ghi D25x3/4"</v>
          </cell>
        </row>
        <row r="287">
          <cell r="A287" t="str">
            <v>12CTRNG321</v>
          </cell>
          <cell r="B287" t="str">
            <v>Nối góc 90° ren ngoài PPR DISMY ghi D32x1"</v>
          </cell>
        </row>
        <row r="288">
          <cell r="A288" t="str">
            <v>12CTRNGM2012</v>
          </cell>
          <cell r="B288" t="str">
            <v>Nối góc 90° ren ngoài PPR DISMY ghi D20x1/2" mạ</v>
          </cell>
        </row>
        <row r="289">
          <cell r="A289" t="str">
            <v>12CTRNGM2512</v>
          </cell>
          <cell r="B289" t="str">
            <v>Nối góc 90° ren ngoài PPR DISMY ghi D25x1/2" mạ</v>
          </cell>
        </row>
        <row r="290">
          <cell r="A290" t="str">
            <v>12CTRNGM2534</v>
          </cell>
          <cell r="B290" t="str">
            <v>Nối góc 90° ren ngoài PPR DISMY ghi D25x3/4" mạ</v>
          </cell>
        </row>
        <row r="291">
          <cell r="A291" t="str">
            <v>12CTRNGM321</v>
          </cell>
          <cell r="B291" t="str">
            <v>Nối góc 90° ren ngoài PPR DISMY ghi D32x1" mạ</v>
          </cell>
        </row>
        <row r="292">
          <cell r="A292" t="str">
            <v>12CTRNT2012</v>
          </cell>
          <cell r="B292" t="str">
            <v>Cút RN PPR DISMY trắng D20x1/2"</v>
          </cell>
        </row>
        <row r="293">
          <cell r="A293" t="str">
            <v>12CTRNT2512</v>
          </cell>
          <cell r="B293" t="str">
            <v>Cút RN PPR DISMY trắng D25x1/2"</v>
          </cell>
        </row>
        <row r="294">
          <cell r="A294" t="str">
            <v>12CTRNT2534</v>
          </cell>
          <cell r="B294" t="str">
            <v>Cút RN PPR DISMY trắng D25x3/4"</v>
          </cell>
        </row>
        <row r="295">
          <cell r="A295" t="str">
            <v>12CTRNT321</v>
          </cell>
          <cell r="B295" t="str">
            <v>Cút RN PPR DISMY trắng D32x1"</v>
          </cell>
        </row>
        <row r="296">
          <cell r="A296" t="str">
            <v>12CTRNUV2012</v>
          </cell>
          <cell r="B296" t="str">
            <v>Nối góc 90° ren ngoài PPR DISMY UV D20x1/2"</v>
          </cell>
        </row>
        <row r="297">
          <cell r="A297" t="str">
            <v>12CTRNUV2512</v>
          </cell>
          <cell r="B297" t="str">
            <v>Nối góc 90° ren ngoài PPR DISMY UV D25x1/2"</v>
          </cell>
        </row>
        <row r="298">
          <cell r="A298" t="str">
            <v>12CTRNUV2534</v>
          </cell>
          <cell r="B298" t="str">
            <v>Nối góc 90° ren ngoài PPR DISMY UV D25x3/4"</v>
          </cell>
        </row>
        <row r="299">
          <cell r="A299" t="str">
            <v>12CTRNUV321</v>
          </cell>
          <cell r="B299" t="str">
            <v>Nối góc 90° ren ngoài PPR DISMY UV D32x1"</v>
          </cell>
        </row>
        <row r="300">
          <cell r="A300" t="str">
            <v>12CTRNX2012</v>
          </cell>
          <cell r="B300" t="str">
            <v>Nối góc 90° ren ngoài PPR DISMY xanh D20x1/2"</v>
          </cell>
        </row>
        <row r="301">
          <cell r="A301" t="str">
            <v>12CTRNX2512</v>
          </cell>
          <cell r="B301" t="str">
            <v>Nối góc 90° ren ngoài PPR DISMY xanh D25x1/2"</v>
          </cell>
        </row>
        <row r="302">
          <cell r="A302" t="str">
            <v>12CTRNX2534</v>
          </cell>
          <cell r="B302" t="str">
            <v>Nối góc 90° ren ngoài PPR DISMY xanh D25x3/4"</v>
          </cell>
        </row>
        <row r="303">
          <cell r="A303" t="str">
            <v>12CTRNX321</v>
          </cell>
          <cell r="B303" t="str">
            <v>Nối góc 90° ren ngoài PPR DISMY xanh D32x1"</v>
          </cell>
        </row>
        <row r="304">
          <cell r="A304" t="str">
            <v>12CTRTG2012</v>
          </cell>
          <cell r="B304" t="str">
            <v>Nối góc 90° ren trong PPR DISMY ghi D20x1/2"</v>
          </cell>
        </row>
        <row r="305">
          <cell r="A305" t="str">
            <v>12CTRTG2512</v>
          </cell>
          <cell r="B305" t="str">
            <v>Nối góc 90° ren trong PPR DISMY ghi D25x1/2"</v>
          </cell>
        </row>
        <row r="306">
          <cell r="A306" t="str">
            <v>12CTRTG2534</v>
          </cell>
          <cell r="B306" t="str">
            <v>Nối góc 90° ren trong PPR DISMY ghi D25x3/4"</v>
          </cell>
        </row>
        <row r="307">
          <cell r="A307" t="str">
            <v>12CTRTG321</v>
          </cell>
          <cell r="B307" t="str">
            <v>Nối góc 90° ren trong PPR DISMY ghi D32x1"</v>
          </cell>
        </row>
        <row r="308">
          <cell r="A308" t="str">
            <v>12CTRTGM2012</v>
          </cell>
          <cell r="B308" t="str">
            <v>Nối góc 90° ren trong PPR DISMY ghi D20x1/2" mạ</v>
          </cell>
        </row>
        <row r="309">
          <cell r="A309" t="str">
            <v>12CTRTGM2512</v>
          </cell>
          <cell r="B309" t="str">
            <v>Nối góc 90° ren trong PPR DISMY ghi D25x1/2" mạ</v>
          </cell>
        </row>
        <row r="310">
          <cell r="A310" t="str">
            <v>12CTRTGM2534</v>
          </cell>
          <cell r="B310" t="str">
            <v>Nối góc 90° ren trong PPR DISMY ghi D25x3/4" mạ</v>
          </cell>
        </row>
        <row r="311">
          <cell r="A311" t="str">
            <v>12CTRTGM321</v>
          </cell>
          <cell r="B311" t="str">
            <v>Nối góc 90° ren trong PPR DISMY ghi D32x1" mạ</v>
          </cell>
        </row>
        <row r="312">
          <cell r="A312" t="str">
            <v>12CTRTKG2512</v>
          </cell>
          <cell r="B312" t="str">
            <v>Nối góc 90° ren trong kép PPR DISMY ghi D25 x 1/2"</v>
          </cell>
        </row>
        <row r="313">
          <cell r="A313" t="str">
            <v>12CTRTKGM2512</v>
          </cell>
          <cell r="B313" t="str">
            <v>Nối góc 90° ren trong  kép PPR DISMY ghi D25x1/2" mạ</v>
          </cell>
        </row>
        <row r="314">
          <cell r="A314" t="str">
            <v>12CTRTKX2512</v>
          </cell>
          <cell r="B314" t="str">
            <v>Nối góc 90° ren trong kép PPR DISMY xanh D25 x 1/2"</v>
          </cell>
        </row>
        <row r="315">
          <cell r="A315" t="str">
            <v>12CTRTT2012</v>
          </cell>
          <cell r="B315" t="str">
            <v>Cút RT PPR DISMY trắng D20x1/2"</v>
          </cell>
        </row>
        <row r="316">
          <cell r="A316" t="str">
            <v>12CTRTT2512</v>
          </cell>
          <cell r="B316" t="str">
            <v>Cút RT PPR DISMY trắng D25x1/2"</v>
          </cell>
        </row>
        <row r="317">
          <cell r="A317" t="str">
            <v>12CTRTT2534</v>
          </cell>
          <cell r="B317" t="str">
            <v>Cút RT PPR DISMY trắng D25x3/4"</v>
          </cell>
        </row>
        <row r="318">
          <cell r="A318" t="str">
            <v>12CTRTT321</v>
          </cell>
          <cell r="B318" t="str">
            <v>Cút RT PPR DISMY trắng D32x1"</v>
          </cell>
        </row>
        <row r="319">
          <cell r="A319" t="str">
            <v>12CTRTUV2012</v>
          </cell>
          <cell r="B319" t="str">
            <v>Nối góc 90° ren trong PPR DISMY UV D20x1/2"</v>
          </cell>
        </row>
        <row r="320">
          <cell r="A320" t="str">
            <v>12CTRTUV2512</v>
          </cell>
          <cell r="B320" t="str">
            <v>Nối góc 90° ren trong PPR DISMY UV D25x1/2"</v>
          </cell>
        </row>
        <row r="321">
          <cell r="A321" t="str">
            <v>12CTRTUV2534</v>
          </cell>
          <cell r="B321" t="str">
            <v>Nối góc 90° ren trong PPR DISMY UV D25x3/4"</v>
          </cell>
        </row>
        <row r="322">
          <cell r="A322" t="str">
            <v>12CTRTUV321</v>
          </cell>
          <cell r="B322" t="str">
            <v>Nối góc 90° ren trong PPR DISMY UV D32x1"</v>
          </cell>
        </row>
        <row r="323">
          <cell r="A323" t="str">
            <v>12CTRTX2012</v>
          </cell>
          <cell r="B323" t="str">
            <v>Nối góc 90° ren trong PPR DISMY xanh D20x1/2"</v>
          </cell>
        </row>
        <row r="324">
          <cell r="A324" t="str">
            <v>12CTRTX2512</v>
          </cell>
          <cell r="B324" t="str">
            <v>Nối góc 90° ren trong PPR DISMY xanh D25x1/2"</v>
          </cell>
        </row>
        <row r="325">
          <cell r="A325" t="str">
            <v>12CTRTX2534</v>
          </cell>
          <cell r="B325" t="str">
            <v>Nối góc 90° ren trong PPR DISMY xanh D25x3/4"</v>
          </cell>
        </row>
        <row r="326">
          <cell r="A326" t="str">
            <v>12CTRTX321</v>
          </cell>
          <cell r="B326" t="str">
            <v>Nối góc 90° ren trong PPR DISMY xanh D32x1"</v>
          </cell>
        </row>
        <row r="327">
          <cell r="A327" t="str">
            <v>12CTT110110</v>
          </cell>
          <cell r="B327" t="str">
            <v>Cút trơn PPR DISMY trắng D110</v>
          </cell>
        </row>
        <row r="328">
          <cell r="A328" t="str">
            <v>12CTT2020</v>
          </cell>
          <cell r="B328" t="str">
            <v>Cút trơn PPR DISMY trắng D20</v>
          </cell>
        </row>
        <row r="329">
          <cell r="A329" t="str">
            <v>12CTT2520</v>
          </cell>
          <cell r="B329" t="str">
            <v>Cút thu PPR DISMY trắng D25x20</v>
          </cell>
        </row>
        <row r="330">
          <cell r="A330" t="str">
            <v>12CTT2525</v>
          </cell>
          <cell r="B330" t="str">
            <v>Cút trơn PPR DISMY trắng D25</v>
          </cell>
        </row>
        <row r="331">
          <cell r="A331" t="str">
            <v>12CTT3220</v>
          </cell>
          <cell r="B331" t="str">
            <v>Cút thu PPR DISMY trắng D32x20</v>
          </cell>
        </row>
        <row r="332">
          <cell r="A332" t="str">
            <v>12CTT3225</v>
          </cell>
          <cell r="B332" t="str">
            <v>Cút thu PPR DISMY trắng D32x25</v>
          </cell>
        </row>
        <row r="333">
          <cell r="A333" t="str">
            <v>12CTT3232</v>
          </cell>
          <cell r="B333" t="str">
            <v>Cút trơn PPR DISMY trắng D32</v>
          </cell>
        </row>
        <row r="334">
          <cell r="A334" t="str">
            <v>12CTT4040</v>
          </cell>
          <cell r="B334" t="str">
            <v>Cút trơn PPR DISMY trắng D40</v>
          </cell>
        </row>
        <row r="335">
          <cell r="A335" t="str">
            <v>12CTT5050</v>
          </cell>
          <cell r="B335" t="str">
            <v>Cút trơn PPR DISMY trắng D50</v>
          </cell>
        </row>
        <row r="336">
          <cell r="A336" t="str">
            <v>12CTT6363</v>
          </cell>
          <cell r="B336" t="str">
            <v>Cút trơn PPR DISMY trắng D63</v>
          </cell>
        </row>
        <row r="337">
          <cell r="A337" t="str">
            <v>12CTT7575</v>
          </cell>
          <cell r="B337" t="str">
            <v>Cút trơn PPR DISMY trắng D75</v>
          </cell>
        </row>
        <row r="338">
          <cell r="A338" t="str">
            <v>12CTT9090</v>
          </cell>
          <cell r="B338" t="str">
            <v>Cút trơn PPR DISMY trắng D90</v>
          </cell>
        </row>
        <row r="339">
          <cell r="A339" t="str">
            <v>12CTUV2020</v>
          </cell>
          <cell r="B339" t="str">
            <v>Nối góc 90° PPR DISMY UV D20</v>
          </cell>
        </row>
        <row r="340">
          <cell r="A340" t="str">
            <v>12CTUV2525</v>
          </cell>
          <cell r="B340" t="str">
            <v>Nối góc 90° PPR DISMY UV D25</v>
          </cell>
        </row>
        <row r="341">
          <cell r="A341" t="str">
            <v>12CTUV3232</v>
          </cell>
          <cell r="B341" t="str">
            <v>Nối góc 90° PPR DISMY UV D32</v>
          </cell>
        </row>
        <row r="342">
          <cell r="A342" t="str">
            <v>12CTUV4040</v>
          </cell>
          <cell r="B342" t="str">
            <v>Nối góc 90° PPR DISMY UV D40</v>
          </cell>
        </row>
        <row r="343">
          <cell r="A343" t="str">
            <v>12CTUV5050</v>
          </cell>
          <cell r="B343" t="str">
            <v>Nối góc 90° PPR DISMY UV D50</v>
          </cell>
        </row>
        <row r="344">
          <cell r="A344" t="str">
            <v>12CTUV6363</v>
          </cell>
          <cell r="B344" t="str">
            <v>Nối góc 90° PPR DISMY UV D63</v>
          </cell>
        </row>
        <row r="345">
          <cell r="A345" t="str">
            <v>12CTX110</v>
          </cell>
          <cell r="B345" t="str">
            <v>Nối góc 90° PPR DISMY xanh D110</v>
          </cell>
        </row>
        <row r="346">
          <cell r="A346" t="str">
            <v>12CTX125</v>
          </cell>
          <cell r="B346" t="str">
            <v>Nối góc 90° PPR DISMY xanh D125</v>
          </cell>
        </row>
        <row r="347">
          <cell r="A347" t="str">
            <v>12CTX140</v>
          </cell>
          <cell r="B347" t="str">
            <v>Nối góc 90° PPR DISMY xanh D140</v>
          </cell>
        </row>
        <row r="348">
          <cell r="A348" t="str">
            <v>12CTX160</v>
          </cell>
          <cell r="B348" t="str">
            <v>Nối góc 90° PPR DISMY xanh D160</v>
          </cell>
        </row>
        <row r="349">
          <cell r="A349" t="str">
            <v>12CTX2020</v>
          </cell>
          <cell r="B349" t="str">
            <v>Nối góc 90° PPR DISMY xanh D20</v>
          </cell>
        </row>
        <row r="350">
          <cell r="A350" t="str">
            <v>12CTX2520</v>
          </cell>
          <cell r="B350" t="str">
            <v>Nối góc 90° chuyển bậc PPR DISMY xanh D25x20</v>
          </cell>
        </row>
        <row r="351">
          <cell r="A351" t="str">
            <v>12CTX2525</v>
          </cell>
          <cell r="B351" t="str">
            <v>Nối góc 90° PPR DISMY xanh D25</v>
          </cell>
        </row>
        <row r="352">
          <cell r="A352" t="str">
            <v>12CTX3220</v>
          </cell>
          <cell r="B352" t="str">
            <v>Nối góc 90° chuyển bậc PPR DISMY xanh D32x20</v>
          </cell>
        </row>
        <row r="353">
          <cell r="A353" t="str">
            <v>12CTX3225</v>
          </cell>
          <cell r="B353" t="str">
            <v>Nối góc 90° chuyển bậc PPR DISMY xanh D32x25</v>
          </cell>
        </row>
        <row r="354">
          <cell r="A354" t="str">
            <v>12CTX3232</v>
          </cell>
          <cell r="B354" t="str">
            <v>Nối góc 90° PPR DISMY xanh D32</v>
          </cell>
        </row>
        <row r="355">
          <cell r="A355" t="str">
            <v>12CTX4040</v>
          </cell>
          <cell r="B355" t="str">
            <v>Nối góc 90° PPR DISMY xanh D40</v>
          </cell>
        </row>
        <row r="356">
          <cell r="A356" t="str">
            <v>12CTX5050</v>
          </cell>
          <cell r="B356" t="str">
            <v>Nối góc 90° PPR DISMY xanh D50</v>
          </cell>
        </row>
        <row r="357">
          <cell r="A357" t="str">
            <v>12CTX6363</v>
          </cell>
          <cell r="B357" t="str">
            <v>Nối góc 90° PPR DISMY xanh D63</v>
          </cell>
        </row>
        <row r="358">
          <cell r="A358" t="str">
            <v>12CTX7575</v>
          </cell>
          <cell r="B358" t="str">
            <v>Nối góc 90° PPR DISMY xanh D75</v>
          </cell>
        </row>
        <row r="359">
          <cell r="A359" t="str">
            <v>12CTX9090</v>
          </cell>
          <cell r="B359" t="str">
            <v>Nối góc 90° PPR DISMY xanh D90</v>
          </cell>
        </row>
        <row r="360">
          <cell r="A360" t="str">
            <v>12MSG110</v>
          </cell>
          <cell r="B360" t="str">
            <v>Nối thẳng PPR DISMY ghi D110</v>
          </cell>
        </row>
        <row r="361">
          <cell r="A361" t="str">
            <v>12MSG125</v>
          </cell>
          <cell r="B361" t="str">
            <v>Nối thẳng PPR DISMY ghi D125</v>
          </cell>
        </row>
        <row r="362">
          <cell r="A362" t="str">
            <v>12MSG160</v>
          </cell>
          <cell r="B362" t="str">
            <v>Nối thẳng PPR DISMY ghi D160</v>
          </cell>
        </row>
        <row r="363">
          <cell r="A363" t="str">
            <v>12MSG20</v>
          </cell>
          <cell r="B363" t="str">
            <v>Nối thẳng PPR DISMY ghi D20</v>
          </cell>
        </row>
        <row r="364">
          <cell r="A364" t="str">
            <v>12MSG25</v>
          </cell>
          <cell r="B364" t="str">
            <v>Nối thẳng PPR DISMY ghi D25</v>
          </cell>
        </row>
        <row r="365">
          <cell r="A365" t="str">
            <v>12MSG32</v>
          </cell>
          <cell r="B365" t="str">
            <v>Nối thẳng PPR DISMY ghi D32</v>
          </cell>
        </row>
        <row r="366">
          <cell r="A366" t="str">
            <v>12MSG40</v>
          </cell>
          <cell r="B366" t="str">
            <v>Nối thẳng PPR DISMY ghi D40</v>
          </cell>
        </row>
        <row r="367">
          <cell r="A367" t="str">
            <v>12MSG50</v>
          </cell>
          <cell r="B367" t="str">
            <v>Nối thẳng PPR DISMY ghi D50</v>
          </cell>
        </row>
        <row r="368">
          <cell r="A368" t="str">
            <v>12MSG63</v>
          </cell>
          <cell r="B368" t="str">
            <v>Nối thẳng PPR DISMY ghi D63</v>
          </cell>
        </row>
        <row r="369">
          <cell r="A369" t="str">
            <v>12MSG75</v>
          </cell>
          <cell r="B369" t="str">
            <v>Nối thẳng PPR DISMY ghi D75</v>
          </cell>
        </row>
        <row r="370">
          <cell r="A370" t="str">
            <v>12MSG90</v>
          </cell>
          <cell r="B370" t="str">
            <v>Nối thẳng PPR DISMY ghi D90</v>
          </cell>
        </row>
        <row r="371">
          <cell r="A371" t="str">
            <v>12MSRNG2012</v>
          </cell>
          <cell r="B371" t="str">
            <v>Nối thẳng ren ngoài PPR DISMY ghi D20x1/2"</v>
          </cell>
        </row>
        <row r="372">
          <cell r="A372" t="str">
            <v>12MSRNG2512</v>
          </cell>
          <cell r="B372" t="str">
            <v>Nối thẳng ren ngoài PPR DISMY ghi D25x1/2"</v>
          </cell>
        </row>
        <row r="373">
          <cell r="A373" t="str">
            <v>12MSRNG2534</v>
          </cell>
          <cell r="B373" t="str">
            <v>Nối thẳng ren ngoài PPR DISMY ghi D25x3/4"</v>
          </cell>
        </row>
        <row r="374">
          <cell r="A374" t="str">
            <v>12MSRNG321</v>
          </cell>
          <cell r="B374" t="str">
            <v>Nối thẳng ren ngoài PPR DISMY ghi D32x1"</v>
          </cell>
        </row>
        <row r="375">
          <cell r="A375" t="str">
            <v>12MSRNG40114</v>
          </cell>
          <cell r="B375" t="str">
            <v>Nối thẳng ren ngoài PPR DISMY ghi D40x1 1/4"</v>
          </cell>
        </row>
        <row r="376">
          <cell r="A376" t="str">
            <v>12MSRNG50112</v>
          </cell>
          <cell r="B376" t="str">
            <v>Nối thẳng ren ngoài PPR DISMY ghi D50x1 1/2"</v>
          </cell>
        </row>
        <row r="377">
          <cell r="A377" t="str">
            <v>12MSRNG632</v>
          </cell>
          <cell r="B377" t="str">
            <v>Nối thẳng ren ngoài PPR DISMY ghi D63x2"</v>
          </cell>
        </row>
        <row r="378">
          <cell r="A378" t="str">
            <v>12MSRNG75212</v>
          </cell>
          <cell r="B378" t="str">
            <v>Nối thẳng ren ngoài PPR DISMY ghi D75x2 1/2"</v>
          </cell>
        </row>
        <row r="379">
          <cell r="A379" t="str">
            <v>12MSRNG903</v>
          </cell>
          <cell r="B379" t="str">
            <v>Nối thẳng ren ngoài PPR DISMY ghi D90x3"</v>
          </cell>
        </row>
        <row r="380">
          <cell r="A380" t="str">
            <v>12MSRNGM2012</v>
          </cell>
          <cell r="B380" t="str">
            <v>Nối thẳng ren ngoài PPR DISMY ghi D20x1/2" mạ</v>
          </cell>
        </row>
        <row r="381">
          <cell r="A381" t="str">
            <v>12MSRNGM2512</v>
          </cell>
          <cell r="B381" t="str">
            <v>Nối thẳng ren ngoài PPR DISMY ghi D25x1/2" mạ</v>
          </cell>
        </row>
        <row r="382">
          <cell r="A382" t="str">
            <v>12MSRNGM2534</v>
          </cell>
          <cell r="B382" t="str">
            <v>Nối thẳng ren ngoài PPR DISMY ghi D25x3/4" mạ</v>
          </cell>
        </row>
        <row r="383">
          <cell r="A383" t="str">
            <v>12MSRNGM321</v>
          </cell>
          <cell r="B383" t="str">
            <v>Nối thẳng ren ngoài PPR DISMY ghi D32x1" mạ</v>
          </cell>
        </row>
        <row r="384">
          <cell r="A384" t="str">
            <v>12MSRNGM40114</v>
          </cell>
          <cell r="B384" t="str">
            <v>Nối thẳng ren ngoài PPR DISMY ghi D40x1 1/4" mạ</v>
          </cell>
        </row>
        <row r="385">
          <cell r="A385" t="str">
            <v>12MSRNGM50112</v>
          </cell>
          <cell r="B385" t="str">
            <v>Nối thẳng ren ngoài PPR DISMY ghi D50x1 1/2" mạ</v>
          </cell>
        </row>
        <row r="386">
          <cell r="A386" t="str">
            <v>12MSRNGM632</v>
          </cell>
          <cell r="B386" t="str">
            <v>Nối thẳng ren ngoài PPR DISMY ghi D63x2" mạ</v>
          </cell>
        </row>
        <row r="387">
          <cell r="A387" t="str">
            <v>12MSRNGM75212</v>
          </cell>
          <cell r="B387" t="str">
            <v>Nối thẳng ren ngoài PPR DISMY ghi D75x2 1/2" mạ</v>
          </cell>
        </row>
        <row r="388">
          <cell r="A388" t="str">
            <v>12MSRNGM903</v>
          </cell>
          <cell r="B388" t="str">
            <v>Nối thẳng ren ngoài PPR DISMY ghi D90x3" mạ</v>
          </cell>
        </row>
        <row r="389">
          <cell r="A389" t="str">
            <v>12MSRNT2012</v>
          </cell>
          <cell r="B389" t="str">
            <v>Măng sông RN PPR DISMY trắng D20x1/2"</v>
          </cell>
        </row>
        <row r="390">
          <cell r="A390" t="str">
            <v>12MSRNT2512</v>
          </cell>
          <cell r="B390" t="str">
            <v>Măng sông RN PPR DISMY trắng D25x1/2"</v>
          </cell>
        </row>
        <row r="391">
          <cell r="A391" t="str">
            <v>12MSRNT2534</v>
          </cell>
          <cell r="B391" t="str">
            <v>Măng sông RN PPR DISMY trắng D25x3/4"</v>
          </cell>
        </row>
        <row r="392">
          <cell r="A392" t="str">
            <v>12MSRNT321</v>
          </cell>
          <cell r="B392" t="str">
            <v>Măng sông RN PPR DISMY trắng D32x1"</v>
          </cell>
        </row>
        <row r="393">
          <cell r="A393" t="str">
            <v>12MSRNT40114</v>
          </cell>
          <cell r="B393" t="str">
            <v>Măng sông RN PPR DISMY trắng D40x1 1/4"</v>
          </cell>
        </row>
        <row r="394">
          <cell r="A394" t="str">
            <v>12MSRNT50112</v>
          </cell>
          <cell r="B394" t="str">
            <v>Măng sông RN PPR DISMY trắng D50x1 1/2"</v>
          </cell>
        </row>
        <row r="395">
          <cell r="A395" t="str">
            <v>12MSRNT632</v>
          </cell>
          <cell r="B395" t="str">
            <v>Măng sông RN PPR DISMY trắng D63x2"</v>
          </cell>
        </row>
        <row r="396">
          <cell r="A396" t="str">
            <v>12MSRNT75212</v>
          </cell>
          <cell r="B396" t="str">
            <v>Măng sông RN PPR DISMY trắng D75x2 1/2"</v>
          </cell>
        </row>
        <row r="397">
          <cell r="A397" t="str">
            <v>12MSRNT903</v>
          </cell>
          <cell r="B397" t="str">
            <v>Măng sông RN PPR DISMY trắng D90x3"</v>
          </cell>
        </row>
        <row r="398">
          <cell r="A398" t="str">
            <v>12MSRNUV2012</v>
          </cell>
          <cell r="B398" t="str">
            <v>Nối thẳng ren ngoài PPR DISMY UV D20x1/2"</v>
          </cell>
        </row>
        <row r="399">
          <cell r="A399" t="str">
            <v>12MSRNUV2512</v>
          </cell>
          <cell r="B399" t="str">
            <v>Nối thẳng ren ngoài PPR DISMY UV D25x1/2"</v>
          </cell>
        </row>
        <row r="400">
          <cell r="A400" t="str">
            <v>12MSRNUV2534</v>
          </cell>
          <cell r="B400" t="str">
            <v>Nối thẳng ren ngoài PPR DISMY UV D25x3/4"</v>
          </cell>
        </row>
        <row r="401">
          <cell r="A401" t="str">
            <v>12MSRNUV321</v>
          </cell>
          <cell r="B401" t="str">
            <v>Nối thẳng ren ngoài PPR DISMY UV D32x1"</v>
          </cell>
        </row>
        <row r="402">
          <cell r="A402" t="str">
            <v>12MSRNUV40114</v>
          </cell>
          <cell r="B402" t="str">
            <v>Nối thẳng ren ngoài PPR DISMY UV D40x1-1/4"</v>
          </cell>
        </row>
        <row r="403">
          <cell r="A403" t="str">
            <v>12MSRNUV50112</v>
          </cell>
          <cell r="B403" t="str">
            <v>Nối thẳng ren ngoài PPR DISMY UV D50x1-1/2"</v>
          </cell>
        </row>
        <row r="404">
          <cell r="A404" t="str">
            <v>12MSRNUV632</v>
          </cell>
          <cell r="B404" t="str">
            <v>Nối thẳng ren ngoài PPR DISMY UV D63x2"</v>
          </cell>
        </row>
        <row r="405">
          <cell r="A405" t="str">
            <v>12MSRNX1104</v>
          </cell>
          <cell r="B405" t="str">
            <v>Nối thẳng ren ngoài PPR DISMY xanh D110x4"</v>
          </cell>
        </row>
        <row r="406">
          <cell r="A406" t="str">
            <v>12MSRNX2012</v>
          </cell>
          <cell r="B406" t="str">
            <v>Nối thẳng ren ngoài PPR DISMY xanh D20x1/2"</v>
          </cell>
        </row>
        <row r="407">
          <cell r="A407" t="str">
            <v>12MSRNX2512</v>
          </cell>
          <cell r="B407" t="str">
            <v>Nối thẳng ren ngoài PPR DISMY xanh D25x1/2"</v>
          </cell>
        </row>
        <row r="408">
          <cell r="A408" t="str">
            <v>12MSRNX2534</v>
          </cell>
          <cell r="B408" t="str">
            <v>Nối thẳng ren ngoài PPR DISMY xanh D25x3/4"</v>
          </cell>
        </row>
        <row r="409">
          <cell r="A409" t="str">
            <v>12MSRNX321</v>
          </cell>
          <cell r="B409" t="str">
            <v>Nối thẳng ren ngoài PPR DISMY xanh D32x1"</v>
          </cell>
        </row>
        <row r="410">
          <cell r="A410" t="str">
            <v>12MSRNX40114</v>
          </cell>
          <cell r="B410" t="str">
            <v>Nối thẳng ren ngoài PPR DISMY xanh D40x1 1/4"</v>
          </cell>
        </row>
        <row r="411">
          <cell r="A411" t="str">
            <v>12MSRNX50112</v>
          </cell>
          <cell r="B411" t="str">
            <v>Nối thẳng ren ngoài PPR DISMY xanh D50x1 1/2"</v>
          </cell>
        </row>
        <row r="412">
          <cell r="A412" t="str">
            <v>12MSRNX632</v>
          </cell>
          <cell r="B412" t="str">
            <v>Nối thẳng ren ngoài PPR DISMY xanh D63x2"</v>
          </cell>
        </row>
        <row r="413">
          <cell r="A413" t="str">
            <v>12MSRNX75212</v>
          </cell>
          <cell r="B413" t="str">
            <v>Nối thẳng ren ngoài PPR DISMY xanh D75x2 1/2"</v>
          </cell>
        </row>
        <row r="414">
          <cell r="A414" t="str">
            <v>12MSRNX903</v>
          </cell>
          <cell r="B414" t="str">
            <v>Nối thẳng ren ngoài PPR DISMY xanh D90x3"</v>
          </cell>
        </row>
        <row r="415">
          <cell r="A415" t="str">
            <v>12MSRTG1104</v>
          </cell>
          <cell r="B415" t="str">
            <v>Nối thẳng ren trong PPR DISMY ghi D110x4''</v>
          </cell>
        </row>
        <row r="416">
          <cell r="A416" t="str">
            <v>12MSRTG2012</v>
          </cell>
          <cell r="B416" t="str">
            <v>Nối thẳng ren trong PPR DISMY ghi D20x1/2"</v>
          </cell>
        </row>
        <row r="417">
          <cell r="A417" t="str">
            <v>12MSRTG2512</v>
          </cell>
          <cell r="B417" t="str">
            <v>Nối thẳng ren trong PPR DISMY ghi D25x1/2"</v>
          </cell>
        </row>
        <row r="418">
          <cell r="A418" t="str">
            <v>12MSRTG2534</v>
          </cell>
          <cell r="B418" t="str">
            <v>Nối thẳng ren trong PPR DISMY ghi D25x3/4"</v>
          </cell>
        </row>
        <row r="419">
          <cell r="A419" t="str">
            <v>12MSRTG321</v>
          </cell>
          <cell r="B419" t="str">
            <v>Nối thẳng ren trong PPR DISMY ghi D32x1"</v>
          </cell>
        </row>
        <row r="420">
          <cell r="A420" t="str">
            <v>12MSRTG40114</v>
          </cell>
          <cell r="B420" t="str">
            <v>Nối thẳng ren trong PPR DISMY ghi D40x1 1/4"</v>
          </cell>
        </row>
        <row r="421">
          <cell r="A421" t="str">
            <v>12MSRTG50112</v>
          </cell>
          <cell r="B421" t="str">
            <v>Nối thẳng ren trong PPR DISMY ghi D50x1 1/2"</v>
          </cell>
        </row>
        <row r="422">
          <cell r="A422" t="str">
            <v>12MSRTG632</v>
          </cell>
          <cell r="B422" t="str">
            <v>Nối thẳng ren trong PPR DISMY ghi D63x2"</v>
          </cell>
        </row>
        <row r="423">
          <cell r="A423" t="str">
            <v>12MSRTG75212</v>
          </cell>
          <cell r="B423" t="str">
            <v>Nối thẳng ren trong PPR DISMY ghi D75x2 1/2"</v>
          </cell>
        </row>
        <row r="424">
          <cell r="A424" t="str">
            <v>12MSRTG903</v>
          </cell>
          <cell r="B424" t="str">
            <v>Nối thẳng ren trong PPR DISMY ghi D90x3''</v>
          </cell>
        </row>
        <row r="425">
          <cell r="A425" t="str">
            <v>12MSRTGM1104</v>
          </cell>
          <cell r="B425" t="str">
            <v>Nối thẳng ren trong PPR DISMY ghi D110x4'' mạ</v>
          </cell>
        </row>
        <row r="426">
          <cell r="A426" t="str">
            <v>12MSRTGM2012</v>
          </cell>
          <cell r="B426" t="str">
            <v>Nối thẳng ren trong PPR DISMY ghi D20x1/2" mạ</v>
          </cell>
        </row>
        <row r="427">
          <cell r="A427" t="str">
            <v>12MSRTGM2512</v>
          </cell>
          <cell r="B427" t="str">
            <v>Nối thẳng ren trong PPR DISMY ghi D25x1/2" mạ</v>
          </cell>
        </row>
        <row r="428">
          <cell r="A428" t="str">
            <v>12MSRTGM2534</v>
          </cell>
          <cell r="B428" t="str">
            <v>Nối thẳng ren trong PPR DISMY ghi D25x3/4" mạ</v>
          </cell>
        </row>
        <row r="429">
          <cell r="A429" t="str">
            <v>12MSRTGM321</v>
          </cell>
          <cell r="B429" t="str">
            <v>Nối thẳng ren trong PPR DISMY ghi D32x1" mạ</v>
          </cell>
        </row>
        <row r="430">
          <cell r="A430" t="str">
            <v>12MSRTGM40114</v>
          </cell>
          <cell r="B430" t="str">
            <v>Nối thẳng ren trong PPR DISMY ghi D40x1 1/4" mạ</v>
          </cell>
        </row>
        <row r="431">
          <cell r="A431" t="str">
            <v>12MSRTGM50112</v>
          </cell>
          <cell r="B431" t="str">
            <v>Nối thẳng ren trong PPR DISMY ghi D50x1 1/2" mạ</v>
          </cell>
        </row>
        <row r="432">
          <cell r="A432" t="str">
            <v>12MSRTGM632</v>
          </cell>
          <cell r="B432" t="str">
            <v>Nối thẳng ren trong PPR DISMY ghi D63x2" mạ</v>
          </cell>
        </row>
        <row r="433">
          <cell r="A433" t="str">
            <v>12MSRTGM75212</v>
          </cell>
          <cell r="B433" t="str">
            <v>Nối thẳng ren trong PPR DISMY ghi D75x2 1/2" mạ</v>
          </cell>
        </row>
        <row r="434">
          <cell r="A434" t="str">
            <v>12MSRTGM903</v>
          </cell>
          <cell r="B434" t="str">
            <v>Nối thẳng ren trong PPR DISMY ghi D90x3'' mạ</v>
          </cell>
        </row>
        <row r="435">
          <cell r="A435" t="str">
            <v>12MSRTT1104</v>
          </cell>
          <cell r="B435" t="str">
            <v>Măng sông RT PPR DISMY trắng D110x4''</v>
          </cell>
        </row>
        <row r="436">
          <cell r="A436" t="str">
            <v>12MSRTT2012</v>
          </cell>
          <cell r="B436" t="str">
            <v>Măng sông RT PPR DISMY trắng D20x1/2"</v>
          </cell>
        </row>
        <row r="437">
          <cell r="A437" t="str">
            <v>12MSRTT2512</v>
          </cell>
          <cell r="B437" t="str">
            <v>Măng sông RT PPR DISMY trắng D25x1/2"</v>
          </cell>
        </row>
        <row r="438">
          <cell r="A438" t="str">
            <v>12MSRTT2534</v>
          </cell>
          <cell r="B438" t="str">
            <v>Măng sông RT PPR DISMY trắng D25x3/4"</v>
          </cell>
        </row>
        <row r="439">
          <cell r="A439" t="str">
            <v>12MSRTT321</v>
          </cell>
          <cell r="B439" t="str">
            <v>Măng sông RT PPR DISMY trắng D32x1"</v>
          </cell>
        </row>
        <row r="440">
          <cell r="A440" t="str">
            <v>12MSRTT40114</v>
          </cell>
          <cell r="B440" t="str">
            <v>Măng sông RT PPR DISMY trắng D40x1 1/4"</v>
          </cell>
        </row>
        <row r="441">
          <cell r="A441" t="str">
            <v>12MSRTT50112</v>
          </cell>
          <cell r="B441" t="str">
            <v>Măng sông RT PPR DISMY trắng D50x1 1/2"</v>
          </cell>
        </row>
        <row r="442">
          <cell r="A442" t="str">
            <v>12MSRTT632</v>
          </cell>
          <cell r="B442" t="str">
            <v>Măng sông RT PPR DISMY trắng D63x2"</v>
          </cell>
        </row>
        <row r="443">
          <cell r="A443" t="str">
            <v>12MSRTT75212</v>
          </cell>
          <cell r="B443" t="str">
            <v>Măng sông RT PPR DISMY trắng D75x2 1/2"</v>
          </cell>
        </row>
        <row r="444">
          <cell r="A444" t="str">
            <v>12MSRTT903</v>
          </cell>
          <cell r="B444" t="str">
            <v>Măng sông RT PPR DISMY trắng D90x3''</v>
          </cell>
        </row>
        <row r="445">
          <cell r="A445" t="str">
            <v>12MSRTUV2012</v>
          </cell>
          <cell r="B445" t="str">
            <v>Nối thẳng ren trong PPR DISMY UV D20x1/2"</v>
          </cell>
        </row>
        <row r="446">
          <cell r="A446" t="str">
            <v>12MSRTUV2512</v>
          </cell>
          <cell r="B446" t="str">
            <v>Nối thẳng ren trong PPR DISMY UV D25x1/2"</v>
          </cell>
        </row>
        <row r="447">
          <cell r="A447" t="str">
            <v>12MSRTUV2534</v>
          </cell>
          <cell r="B447" t="str">
            <v>Nối thẳng ren trong PPR DISMY UV D25x3/4"</v>
          </cell>
        </row>
        <row r="448">
          <cell r="A448" t="str">
            <v>12MSRTUV321</v>
          </cell>
          <cell r="B448" t="str">
            <v>Nối thẳng ren trong PPR DISMY UV D32x1"</v>
          </cell>
        </row>
        <row r="449">
          <cell r="A449" t="str">
            <v>12MSRTUV40114</v>
          </cell>
          <cell r="B449" t="str">
            <v>Nối thẳng ren trong PPR DISMY UV D40x1-1/4"</v>
          </cell>
        </row>
        <row r="450">
          <cell r="A450" t="str">
            <v>12MSRTUV50112</v>
          </cell>
          <cell r="B450" t="str">
            <v>Nối thẳng ren trong PPR DISMY UV D50x1-1/2"</v>
          </cell>
        </row>
        <row r="451">
          <cell r="A451" t="str">
            <v>12MSRTUV632</v>
          </cell>
          <cell r="B451" t="str">
            <v>Nối thẳng ren trong PPR DISMY UV D63x2"</v>
          </cell>
        </row>
        <row r="452">
          <cell r="A452" t="str">
            <v>12MSRTX1104</v>
          </cell>
          <cell r="B452" t="str">
            <v>Nối thẳng ren trong PPR DISMY xanh D110x4''</v>
          </cell>
        </row>
        <row r="453">
          <cell r="A453" t="str">
            <v>12MSRTX2012</v>
          </cell>
          <cell r="B453" t="str">
            <v>Nối thẳng ren trong PPR DISMY xanh D20x1/2"</v>
          </cell>
        </row>
        <row r="454">
          <cell r="A454" t="str">
            <v>12MSRTX2512</v>
          </cell>
          <cell r="B454" t="str">
            <v>Nối thẳng ren trong PPR DISMY xanh D25x1/2"</v>
          </cell>
        </row>
        <row r="455">
          <cell r="A455" t="str">
            <v>12MSRTX2534</v>
          </cell>
          <cell r="B455" t="str">
            <v>Nối thẳng ren trong PPR DISMY xanh D25x3/4"</v>
          </cell>
        </row>
        <row r="456">
          <cell r="A456" t="str">
            <v>12MSRTX321</v>
          </cell>
          <cell r="B456" t="str">
            <v>Nối thẳng ren trong PPR DISMY xanh D32x1"</v>
          </cell>
        </row>
        <row r="457">
          <cell r="A457" t="str">
            <v>12MSRTX40114</v>
          </cell>
          <cell r="B457" t="str">
            <v>Nối thẳng ren trong PPR DISMY xanh D40x1 1/4"</v>
          </cell>
        </row>
        <row r="458">
          <cell r="A458" t="str">
            <v>12MSRTX50112</v>
          </cell>
          <cell r="B458" t="str">
            <v>Nối thẳng ren trong PPR DISMY xanh D50x1 1/2"</v>
          </cell>
        </row>
        <row r="459">
          <cell r="A459" t="str">
            <v>12MSRTX632</v>
          </cell>
          <cell r="B459" t="str">
            <v>Nối thẳng ren trong PPR DISMY xanh D63x2"</v>
          </cell>
        </row>
        <row r="460">
          <cell r="A460" t="str">
            <v>12MSRTX75212</v>
          </cell>
          <cell r="B460" t="str">
            <v>Nối thẳng ren trong PPR DISMY xanh D75x2 1/2"</v>
          </cell>
        </row>
        <row r="461">
          <cell r="A461" t="str">
            <v>12MSRTX903</v>
          </cell>
          <cell r="B461" t="str">
            <v>Nối thẳng ren trong PPR DISMY xanh D90x3''</v>
          </cell>
        </row>
        <row r="462">
          <cell r="A462" t="str">
            <v>12MST110</v>
          </cell>
          <cell r="B462" t="str">
            <v>Măng sông PPR DISMY trắng D110</v>
          </cell>
        </row>
        <row r="463">
          <cell r="A463" t="str">
            <v>12MST125</v>
          </cell>
          <cell r="B463" t="str">
            <v>Măng sông PPR DISMY trắng D125</v>
          </cell>
        </row>
        <row r="464">
          <cell r="A464" t="str">
            <v>12MST160</v>
          </cell>
          <cell r="B464" t="str">
            <v>Măng sông PPR DISMY trắng D160</v>
          </cell>
        </row>
        <row r="465">
          <cell r="A465" t="str">
            <v>12MST20</v>
          </cell>
          <cell r="B465" t="str">
            <v>Măng sông PPR DISMY trắng D20</v>
          </cell>
        </row>
        <row r="466">
          <cell r="A466" t="str">
            <v>12MST25</v>
          </cell>
          <cell r="B466" t="str">
            <v>Măng sông PPR DISMY trắng D25</v>
          </cell>
        </row>
        <row r="467">
          <cell r="A467" t="str">
            <v>12MST32</v>
          </cell>
          <cell r="B467" t="str">
            <v>Măng sông PPR DISMY trắng D32</v>
          </cell>
        </row>
        <row r="468">
          <cell r="A468" t="str">
            <v>12MST40</v>
          </cell>
          <cell r="B468" t="str">
            <v>Măng sông PPR DISMY trắng D40</v>
          </cell>
        </row>
        <row r="469">
          <cell r="A469" t="str">
            <v>12MST50</v>
          </cell>
          <cell r="B469" t="str">
            <v>Măng sông PPR DISMY trắng D50</v>
          </cell>
        </row>
        <row r="470">
          <cell r="A470" t="str">
            <v>12MST63</v>
          </cell>
          <cell r="B470" t="str">
            <v>Măng sông PPR DISMY trắng D63</v>
          </cell>
        </row>
        <row r="471">
          <cell r="A471" t="str">
            <v>12MST75</v>
          </cell>
          <cell r="B471" t="str">
            <v>Măng sông PPR DISMY trắng D75</v>
          </cell>
        </row>
        <row r="472">
          <cell r="A472" t="str">
            <v>12MST90</v>
          </cell>
          <cell r="B472" t="str">
            <v>Măng sông PPR DISMY trắng D90</v>
          </cell>
        </row>
        <row r="473">
          <cell r="A473" t="str">
            <v>12MSUV20</v>
          </cell>
          <cell r="B473" t="str">
            <v>Nối thẳng PPR DISMY UV D20</v>
          </cell>
        </row>
        <row r="474">
          <cell r="A474" t="str">
            <v>12MSUV25</v>
          </cell>
          <cell r="B474" t="str">
            <v>Nối thẳng PPR DISMY UV D25</v>
          </cell>
        </row>
        <row r="475">
          <cell r="A475" t="str">
            <v>12MSUV32</v>
          </cell>
          <cell r="B475" t="str">
            <v>Nối thẳng PPR DISMY UV D32</v>
          </cell>
        </row>
        <row r="476">
          <cell r="A476" t="str">
            <v>12MSUV40</v>
          </cell>
          <cell r="B476" t="str">
            <v>Nối thẳng PPR DISMY UV D40</v>
          </cell>
        </row>
        <row r="477">
          <cell r="A477" t="str">
            <v>12MSUV50</v>
          </cell>
          <cell r="B477" t="str">
            <v>Nối thẳng PPR DISMY UV D50</v>
          </cell>
        </row>
        <row r="478">
          <cell r="A478" t="str">
            <v>12MSUV63</v>
          </cell>
          <cell r="B478" t="str">
            <v>Nối thẳng PPR DISMY UV D63</v>
          </cell>
        </row>
        <row r="479">
          <cell r="A479" t="str">
            <v>12MSX110</v>
          </cell>
          <cell r="B479" t="str">
            <v>Nối thẳng PPR DISMY xanh D110</v>
          </cell>
        </row>
        <row r="480">
          <cell r="A480" t="str">
            <v>12MSX125</v>
          </cell>
          <cell r="B480" t="str">
            <v>Nối thẳng PPR DISMY xanh D125</v>
          </cell>
        </row>
        <row r="481">
          <cell r="A481" t="str">
            <v>12MSX140</v>
          </cell>
          <cell r="B481" t="str">
            <v>Nối thẳng PPR DISMY xanh D140</v>
          </cell>
        </row>
        <row r="482">
          <cell r="A482" t="str">
            <v>12MSX160</v>
          </cell>
          <cell r="B482" t="str">
            <v>Nối thẳng PPR DISMY xanh D160</v>
          </cell>
        </row>
        <row r="483">
          <cell r="A483" t="str">
            <v>12MSX20</v>
          </cell>
          <cell r="B483" t="str">
            <v>Nối thẳng PPR DISMY xanh D20</v>
          </cell>
        </row>
        <row r="484">
          <cell r="A484" t="str">
            <v>12MSX25</v>
          </cell>
          <cell r="B484" t="str">
            <v>Nối thẳng PPR DISMY xanh D25</v>
          </cell>
        </row>
        <row r="485">
          <cell r="A485" t="str">
            <v>12MSX32</v>
          </cell>
          <cell r="B485" t="str">
            <v>Nối thẳng PPR DISMY xanh D32</v>
          </cell>
        </row>
        <row r="486">
          <cell r="A486" t="str">
            <v>12MSX40</v>
          </cell>
          <cell r="B486" t="str">
            <v>Nối thẳng PPR DISMY xanh D40</v>
          </cell>
        </row>
        <row r="487">
          <cell r="A487" t="str">
            <v>12MSX50</v>
          </cell>
          <cell r="B487" t="str">
            <v>Nối thẳng PPR DISMY xanh D50</v>
          </cell>
        </row>
        <row r="488">
          <cell r="A488" t="str">
            <v>12MSX63</v>
          </cell>
          <cell r="B488" t="str">
            <v>Nối thẳng PPR DISMY xanh D63</v>
          </cell>
        </row>
        <row r="489">
          <cell r="A489" t="str">
            <v>12MSX75</v>
          </cell>
          <cell r="B489" t="str">
            <v>Nối thẳng PPR DISMY xanh D75</v>
          </cell>
        </row>
        <row r="490">
          <cell r="A490" t="str">
            <v>12MSX90</v>
          </cell>
          <cell r="B490" t="str">
            <v>Nối thẳng PPR DISMY xanh D90</v>
          </cell>
        </row>
        <row r="491">
          <cell r="A491" t="str">
            <v>12OTDG20</v>
          </cell>
          <cell r="B491" t="str">
            <v>ống tránh dài PPR DISMY ghi D20</v>
          </cell>
        </row>
        <row r="492">
          <cell r="A492" t="str">
            <v>12OTDG25</v>
          </cell>
          <cell r="B492" t="str">
            <v>ống tránh dài PPR DISMY ghi D25</v>
          </cell>
        </row>
        <row r="493">
          <cell r="A493" t="str">
            <v>12OTDG32</v>
          </cell>
          <cell r="B493" t="str">
            <v>ống tránh dài PPR DISMY ghi D32</v>
          </cell>
        </row>
        <row r="494">
          <cell r="A494" t="str">
            <v>12OTDT20</v>
          </cell>
          <cell r="B494" t="str">
            <v>ống tránh dài PPR DISMY trắng D20</v>
          </cell>
        </row>
        <row r="495">
          <cell r="A495" t="str">
            <v>12OTDT25</v>
          </cell>
          <cell r="B495" t="str">
            <v>ống tránh dài PPR DISMY trắng D25</v>
          </cell>
        </row>
        <row r="496">
          <cell r="A496" t="str">
            <v>12OTDT32</v>
          </cell>
          <cell r="B496" t="str">
            <v>ống tránh dài PPR DISMY trắng D32</v>
          </cell>
        </row>
        <row r="497">
          <cell r="A497" t="str">
            <v>12OTDX20</v>
          </cell>
          <cell r="B497" t="str">
            <v>ống tránh dài PPR DISMY xanh D20</v>
          </cell>
        </row>
        <row r="498">
          <cell r="A498" t="str">
            <v>12OTDX25</v>
          </cell>
          <cell r="B498" t="str">
            <v>ống tránh dài PPR DISMY xanh D25</v>
          </cell>
        </row>
        <row r="499">
          <cell r="A499" t="str">
            <v>12OTDX32</v>
          </cell>
          <cell r="B499" t="str">
            <v>ống tránh dài PPR DISMY xanh D32</v>
          </cell>
        </row>
        <row r="500">
          <cell r="A500" t="str">
            <v>12OTNG20</v>
          </cell>
          <cell r="B500" t="str">
            <v>ống tránh ngắn PPR DISMY ghi D20</v>
          </cell>
        </row>
        <row r="501">
          <cell r="A501" t="str">
            <v>12OTNG25</v>
          </cell>
          <cell r="B501" t="str">
            <v>ống tránh ngắn PPR DISMY ghi D25</v>
          </cell>
        </row>
        <row r="502">
          <cell r="A502" t="str">
            <v>12OTNG32</v>
          </cell>
          <cell r="B502" t="str">
            <v>ống tránh ngắn PPR DISMY ghi D32</v>
          </cell>
        </row>
        <row r="503">
          <cell r="A503" t="str">
            <v>12OTNT20</v>
          </cell>
          <cell r="B503" t="str">
            <v>ống tránh ngắn PPR DISMY trắng D20</v>
          </cell>
        </row>
        <row r="504">
          <cell r="A504" t="str">
            <v>12OTNT25</v>
          </cell>
          <cell r="B504" t="str">
            <v>ống tránh ngắn PPR DISMY trắng D25</v>
          </cell>
        </row>
        <row r="505">
          <cell r="A505" t="str">
            <v>12OTNT32</v>
          </cell>
          <cell r="B505" t="str">
            <v>ống tránh ngắn PPR DISMY trắng D32</v>
          </cell>
        </row>
        <row r="506">
          <cell r="A506" t="str">
            <v>12OTNUV20</v>
          </cell>
          <cell r="B506" t="str">
            <v>ống tránh ngắn PPR DISMY UV D20</v>
          </cell>
        </row>
        <row r="507">
          <cell r="A507" t="str">
            <v>12OTNUV25</v>
          </cell>
          <cell r="B507" t="str">
            <v>ống tránh ngắn PPR DISMY UV D25</v>
          </cell>
        </row>
        <row r="508">
          <cell r="A508" t="str">
            <v>12OTNX20</v>
          </cell>
          <cell r="B508" t="str">
            <v>ống tránh ngắn PPR DISMY xanh D20</v>
          </cell>
        </row>
        <row r="509">
          <cell r="A509" t="str">
            <v>12OTNX25</v>
          </cell>
          <cell r="B509" t="str">
            <v>ống tránh ngắn PPR DISMY xanh D25</v>
          </cell>
        </row>
        <row r="510">
          <cell r="A510" t="str">
            <v>12TG110110</v>
          </cell>
          <cell r="B510" t="str">
            <v>Ba chạc 90° PPR DISMY ghi D110</v>
          </cell>
        </row>
        <row r="511">
          <cell r="A511" t="str">
            <v>12TG11063</v>
          </cell>
          <cell r="B511" t="str">
            <v>Ba chạc 90°chuyển bậc PPR DISMY ghi D110x63</v>
          </cell>
        </row>
        <row r="512">
          <cell r="A512" t="str">
            <v>12TG11075</v>
          </cell>
          <cell r="B512" t="str">
            <v>Ba chạc 90°chuyển bậc PPR DISMY ghi D110x75</v>
          </cell>
        </row>
        <row r="513">
          <cell r="A513" t="str">
            <v>12TG11090</v>
          </cell>
          <cell r="B513" t="str">
            <v>Ba chạc 90°chuyển bậc PPR DISMY ghi D110x90</v>
          </cell>
        </row>
        <row r="514">
          <cell r="A514" t="str">
            <v>12TG2020</v>
          </cell>
          <cell r="B514" t="str">
            <v>Ba chạc 90° PPR DISMY ghi D20</v>
          </cell>
        </row>
        <row r="515">
          <cell r="A515" t="str">
            <v>12TG2520</v>
          </cell>
          <cell r="B515" t="str">
            <v>Ba chạc 90°chuyển bậc PPR DISMY ghi D25x20</v>
          </cell>
        </row>
        <row r="516">
          <cell r="A516" t="str">
            <v>12TG2525</v>
          </cell>
          <cell r="B516" t="str">
            <v>Ba chạc 90° PPR DISMY ghi D25</v>
          </cell>
        </row>
        <row r="517">
          <cell r="A517" t="str">
            <v>12TG3220</v>
          </cell>
          <cell r="B517" t="str">
            <v>Ba chạc 90°chuyển bậc PPR DISMY ghi D32x20</v>
          </cell>
        </row>
        <row r="518">
          <cell r="A518" t="str">
            <v>12TG3225</v>
          </cell>
          <cell r="B518" t="str">
            <v>Ba chạc 90°chuyển bậc PPR DISMY ghi D32x25</v>
          </cell>
        </row>
        <row r="519">
          <cell r="A519" t="str">
            <v>12TG3232</v>
          </cell>
          <cell r="B519" t="str">
            <v>Ba chạc 90° PPR DISMY ghi D32</v>
          </cell>
        </row>
        <row r="520">
          <cell r="A520" t="str">
            <v>12TG4020</v>
          </cell>
          <cell r="B520" t="str">
            <v>Ba chạc 90°chuyển bậc PPR DISMY ghi D40x20</v>
          </cell>
        </row>
        <row r="521">
          <cell r="A521" t="str">
            <v>12TG4025</v>
          </cell>
          <cell r="B521" t="str">
            <v>Ba chạc 90°chuyển bậc PPR DISMY ghi D40x25</v>
          </cell>
        </row>
        <row r="522">
          <cell r="A522" t="str">
            <v>12TG4032</v>
          </cell>
          <cell r="B522" t="str">
            <v>Ba chạc 90°chuyển bậc PPR DISMY ghi D40x32</v>
          </cell>
        </row>
        <row r="523">
          <cell r="A523" t="str">
            <v>12TG4040</v>
          </cell>
          <cell r="B523" t="str">
            <v>Ba chạc 90° PPR DISMY ghi D40</v>
          </cell>
        </row>
        <row r="524">
          <cell r="A524" t="str">
            <v>12TG5020</v>
          </cell>
          <cell r="B524" t="str">
            <v>Ba chạc 90°chuyển bậc PPR DISMY ghi D50x20</v>
          </cell>
        </row>
        <row r="525">
          <cell r="A525" t="str">
            <v>12TG5025</v>
          </cell>
          <cell r="B525" t="str">
            <v>Ba chạc 90°chuyển bậc PPR DISMY ghi D50x25</v>
          </cell>
        </row>
        <row r="526">
          <cell r="A526" t="str">
            <v>12TG5032</v>
          </cell>
          <cell r="B526" t="str">
            <v>Ba chạc 90°chuyển bậc PPR DISMY ghi D50x32</v>
          </cell>
        </row>
        <row r="527">
          <cell r="A527" t="str">
            <v>12TG5040</v>
          </cell>
          <cell r="B527" t="str">
            <v>Ba chạc 90°chuyển bậc PPR DISMY ghi D50x40</v>
          </cell>
        </row>
        <row r="528">
          <cell r="A528" t="str">
            <v>12TG5050</v>
          </cell>
          <cell r="B528" t="str">
            <v>Ba chạc 90° PPR DISMY ghi D50</v>
          </cell>
        </row>
        <row r="529">
          <cell r="A529" t="str">
            <v>12TG6320</v>
          </cell>
          <cell r="B529" t="str">
            <v>Ba chạc 90°chuyển bậc PPR DISMY ghi D63x20</v>
          </cell>
        </row>
        <row r="530">
          <cell r="A530" t="str">
            <v>12TG6325</v>
          </cell>
          <cell r="B530" t="str">
            <v>Ba chạc 90°chuyển bậc PPR DISMY ghi D63x25</v>
          </cell>
        </row>
        <row r="531">
          <cell r="A531" t="str">
            <v>12TG6332</v>
          </cell>
          <cell r="B531" t="str">
            <v>Ba chạc 90°chuyển bậc PPR DISMY ghi D63x32</v>
          </cell>
        </row>
        <row r="532">
          <cell r="A532" t="str">
            <v>12TG6340</v>
          </cell>
          <cell r="B532" t="str">
            <v>Ba chạc 90°chuyển bậc PPR DISMY ghi D63x40</v>
          </cell>
        </row>
        <row r="533">
          <cell r="A533" t="str">
            <v>12TG6350</v>
          </cell>
          <cell r="B533" t="str">
            <v>Ba chạc 90°chuyển bậc PPR DISMY ghi D63x50</v>
          </cell>
        </row>
        <row r="534">
          <cell r="A534" t="str">
            <v>12TG6363</v>
          </cell>
          <cell r="B534" t="str">
            <v>Ba chạc 90° PPR DISMY ghi D63</v>
          </cell>
        </row>
        <row r="535">
          <cell r="A535" t="str">
            <v>12TG7550</v>
          </cell>
          <cell r="B535" t="str">
            <v>Ba chạc 90°chuyển bậc PPR DISMY ghi D75x50</v>
          </cell>
        </row>
        <row r="536">
          <cell r="A536" t="str">
            <v>12TG7563</v>
          </cell>
          <cell r="B536" t="str">
            <v>Ba chạc 90°chuyển bậc PPR DISMY ghi D75x63</v>
          </cell>
        </row>
        <row r="537">
          <cell r="A537" t="str">
            <v>12TG7575</v>
          </cell>
          <cell r="B537" t="str">
            <v>Ba chạc 90° PPR DISMY ghi D75</v>
          </cell>
        </row>
        <row r="538">
          <cell r="A538" t="str">
            <v>12TG9063</v>
          </cell>
          <cell r="B538" t="str">
            <v>Ba chạc 90°chuyển bậc PPR DISMY ghi D90x63</v>
          </cell>
        </row>
        <row r="539">
          <cell r="A539" t="str">
            <v>12TG9075</v>
          </cell>
          <cell r="B539" t="str">
            <v>Ba chạc 90°chuyển bậc PPR DISMY ghi D90x75</v>
          </cell>
        </row>
        <row r="540">
          <cell r="A540" t="str">
            <v>12TG9090</v>
          </cell>
          <cell r="B540" t="str">
            <v>Ba chạc 90° PPR DISMY ghi D90</v>
          </cell>
        </row>
        <row r="541">
          <cell r="A541" t="str">
            <v>12THAX20</v>
          </cell>
          <cell r="B541" t="str">
            <v>Thập trơn PPR DISMY xanh D20</v>
          </cell>
        </row>
        <row r="542">
          <cell r="A542" t="str">
            <v>12THAX25</v>
          </cell>
          <cell r="B542" t="str">
            <v>Thập trơn PPR DISMY xanh D25</v>
          </cell>
        </row>
        <row r="543">
          <cell r="A543" t="str">
            <v>12THAX32</v>
          </cell>
          <cell r="B543" t="str">
            <v>Thập trơn PPR DISMY xanh D32</v>
          </cell>
        </row>
        <row r="544">
          <cell r="A544" t="str">
            <v>12THT20</v>
          </cell>
          <cell r="B544" t="str">
            <v>Thập trơn PPR DISMY trắng D20</v>
          </cell>
        </row>
        <row r="545">
          <cell r="A545" t="str">
            <v>12THT25</v>
          </cell>
          <cell r="B545" t="str">
            <v>Thập trơn PPR DISMY trắng D25</v>
          </cell>
        </row>
        <row r="546">
          <cell r="A546" t="str">
            <v>12TRNG2012</v>
          </cell>
          <cell r="B546" t="str">
            <v>Ba chạc 90° ren ngoài PPR DISMY ghi D20x1/2"</v>
          </cell>
        </row>
        <row r="547">
          <cell r="A547" t="str">
            <v>12TRNG2512</v>
          </cell>
          <cell r="B547" t="str">
            <v>Ba chạc 90° ren ngoài PPR DISMY ghi D25x1/2"</v>
          </cell>
        </row>
        <row r="548">
          <cell r="A548" t="str">
            <v>12TRNG2534</v>
          </cell>
          <cell r="B548" t="str">
            <v>Ba chạc 90° ren ngoài PPR DISMY ghi D25x3/4"</v>
          </cell>
        </row>
        <row r="549">
          <cell r="A549" t="str">
            <v>12TRNGM2012</v>
          </cell>
          <cell r="B549" t="str">
            <v>Ba chạc 90° ren ngoài PPR DISMY ghi D20x1/2" mạ</v>
          </cell>
        </row>
        <row r="550">
          <cell r="A550" t="str">
            <v>12TRNGM2512</v>
          </cell>
          <cell r="B550" t="str">
            <v>Ba chạc 90° ren ngoài PPR DISMY ghi D25x1/2" mạ</v>
          </cell>
        </row>
        <row r="551">
          <cell r="A551" t="str">
            <v>12TRNGM2534</v>
          </cell>
          <cell r="B551" t="str">
            <v>Ba chạc 90° ren ngoài PPR DISMY ghi D25x3/4" mạ</v>
          </cell>
        </row>
        <row r="552">
          <cell r="A552" t="str">
            <v>12TRNT2012</v>
          </cell>
          <cell r="B552" t="str">
            <v>Tê RN PPR DISMY trắng D20x1/2"</v>
          </cell>
        </row>
        <row r="553">
          <cell r="A553" t="str">
            <v>12TRNT2512</v>
          </cell>
          <cell r="B553" t="str">
            <v>Tê RN PPR DISMY trắng D25x1/2"</v>
          </cell>
        </row>
        <row r="554">
          <cell r="A554" t="str">
            <v>12TRNT2534</v>
          </cell>
          <cell r="B554" t="str">
            <v>Tê RN PPR DISMY trắng D25x3/4"</v>
          </cell>
        </row>
        <row r="555">
          <cell r="A555" t="str">
            <v>12TRNUV2012</v>
          </cell>
          <cell r="B555" t="str">
            <v>Ba chạc 90° ren ngoài PPR DISMY UV D20x1/2"</v>
          </cell>
        </row>
        <row r="556">
          <cell r="A556" t="str">
            <v>12TRNUV2512</v>
          </cell>
          <cell r="B556" t="str">
            <v>Ba chạc 90° ren ngoài PPR DISMY UV D25x1/2"</v>
          </cell>
        </row>
        <row r="557">
          <cell r="A557" t="str">
            <v>12TRNUV2534</v>
          </cell>
          <cell r="B557" t="str">
            <v>Ba chạc 90° ren ngoài PPR DISMY UV D25x3/4"</v>
          </cell>
        </row>
        <row r="558">
          <cell r="A558" t="str">
            <v>12TRNX2012</v>
          </cell>
          <cell r="B558" t="str">
            <v>Ba chạc 90° ren ngoài PPR DISMY xanh D20x1/2"</v>
          </cell>
        </row>
        <row r="559">
          <cell r="A559" t="str">
            <v>12TRNX2512</v>
          </cell>
          <cell r="B559" t="str">
            <v>Ba chạc 90° ren ngoài PPR DISMY xanh D25x1/2"</v>
          </cell>
        </row>
        <row r="560">
          <cell r="A560" t="str">
            <v>12TRNX2534</v>
          </cell>
          <cell r="B560" t="str">
            <v>Ba chạc 90° ren ngoài PPR DISMY xanh D25x3/4"</v>
          </cell>
        </row>
        <row r="561">
          <cell r="A561" t="str">
            <v>12TRTG2012</v>
          </cell>
          <cell r="B561" t="str">
            <v>Ba chạc 90° ren trong PPR DISMY ghi D20x1/2"</v>
          </cell>
        </row>
        <row r="562">
          <cell r="A562" t="str">
            <v>12TRTG2512</v>
          </cell>
          <cell r="B562" t="str">
            <v>Ba chạc 90° ren trong PPR DISMY ghi D25x1/2"</v>
          </cell>
        </row>
        <row r="563">
          <cell r="A563" t="str">
            <v>12TRTG2534</v>
          </cell>
          <cell r="B563" t="str">
            <v>Ba chạc 90° ren trong PPR DISMY ghi D25x3/4"</v>
          </cell>
        </row>
        <row r="564">
          <cell r="A564" t="str">
            <v>12TRTGM2012</v>
          </cell>
          <cell r="B564" t="str">
            <v>Ba chạc 90° ren trong PPR DISMY ghi D20x1/2" mạ</v>
          </cell>
        </row>
        <row r="565">
          <cell r="A565" t="str">
            <v>12TRTGM2512</v>
          </cell>
          <cell r="B565" t="str">
            <v>Ba chạc 90° ren trong PPR DISMY ghi D25x1/2" mạ</v>
          </cell>
        </row>
        <row r="566">
          <cell r="A566" t="str">
            <v>12TRTGM2534</v>
          </cell>
          <cell r="B566" t="str">
            <v>Ba chạc 90° ren trong PPR DISMY ghi D25x3/4" mạ</v>
          </cell>
        </row>
        <row r="567">
          <cell r="A567" t="str">
            <v>12TRTT2012</v>
          </cell>
          <cell r="B567" t="str">
            <v>Tê RT PPR DISMY trắng D20x1/2"</v>
          </cell>
        </row>
        <row r="568">
          <cell r="A568" t="str">
            <v>12TRTT2512</v>
          </cell>
          <cell r="B568" t="str">
            <v>Tê RT PPR DISMY trắng D25x1/2"</v>
          </cell>
        </row>
        <row r="569">
          <cell r="A569" t="str">
            <v>12TRTT2534</v>
          </cell>
          <cell r="B569" t="str">
            <v>Tê RT PPR DISMY trắng D25x3/4"</v>
          </cell>
        </row>
        <row r="570">
          <cell r="A570" t="str">
            <v>12TRTUV2012</v>
          </cell>
          <cell r="B570" t="str">
            <v>Ba chạc 90° ren trong PPR DISMY UV D20x1/2"</v>
          </cell>
        </row>
        <row r="571">
          <cell r="A571" t="str">
            <v>12TRTUV2512</v>
          </cell>
          <cell r="B571" t="str">
            <v>Ba chạc 90° ren trong PPR DISMY UV D25x1/2"</v>
          </cell>
        </row>
        <row r="572">
          <cell r="A572" t="str">
            <v>12TRTUV2534</v>
          </cell>
          <cell r="B572" t="str">
            <v>Ba chạc 90° ren trong PPR DISMY UV D25x3/4"</v>
          </cell>
        </row>
        <row r="573">
          <cell r="A573" t="str">
            <v>12TRTX2012</v>
          </cell>
          <cell r="B573" t="str">
            <v>Ba chạc 90° ren trong PPR DISMY xanh D20x1/2"</v>
          </cell>
        </row>
        <row r="574">
          <cell r="A574" t="str">
            <v>12TRTX2512</v>
          </cell>
          <cell r="B574" t="str">
            <v>Ba chạc 90° ren trong PPR DISMY xanh D25x1/2"</v>
          </cell>
        </row>
        <row r="575">
          <cell r="A575" t="str">
            <v>12TRTX2534</v>
          </cell>
          <cell r="B575" t="str">
            <v>Ba chạc 90° ren trong PPR DISMY xanh D25x3/4"</v>
          </cell>
        </row>
        <row r="576">
          <cell r="A576" t="str">
            <v>12TT110110</v>
          </cell>
          <cell r="B576" t="str">
            <v>Tê trơn PPR DISMY trắng D110</v>
          </cell>
        </row>
        <row r="577">
          <cell r="A577" t="str">
            <v>12TT11063</v>
          </cell>
          <cell r="B577" t="str">
            <v>Tê thu PPR DISMY trắng D110x63</v>
          </cell>
        </row>
        <row r="578">
          <cell r="A578" t="str">
            <v>12TT11075</v>
          </cell>
          <cell r="B578" t="str">
            <v>Tê thu PPR DISMY trắng D110x75</v>
          </cell>
        </row>
        <row r="579">
          <cell r="A579" t="str">
            <v>12TT11090</v>
          </cell>
          <cell r="B579" t="str">
            <v>Tê thu PPR DISMY trắng D110x90</v>
          </cell>
        </row>
        <row r="580">
          <cell r="A580" t="str">
            <v>12TT2020</v>
          </cell>
          <cell r="B580" t="str">
            <v>Tê trơn PPR DISMY trắng D20</v>
          </cell>
        </row>
        <row r="581">
          <cell r="A581" t="str">
            <v>12TT2520</v>
          </cell>
          <cell r="B581" t="str">
            <v>Tê thu PPR DISMY trắng D25x20</v>
          </cell>
        </row>
        <row r="582">
          <cell r="A582" t="str">
            <v>12TT2525</v>
          </cell>
          <cell r="B582" t="str">
            <v>Tê trơn PPR DISMY trắng D25</v>
          </cell>
        </row>
        <row r="583">
          <cell r="A583" t="str">
            <v>12TT3220</v>
          </cell>
          <cell r="B583" t="str">
            <v>Tê thu PPR DISMY trắng D32x20</v>
          </cell>
        </row>
        <row r="584">
          <cell r="A584" t="str">
            <v>12TT3225</v>
          </cell>
          <cell r="B584" t="str">
            <v>Tê thu PPR DISMY trắng D32x25</v>
          </cell>
        </row>
        <row r="585">
          <cell r="A585" t="str">
            <v>12TT3232</v>
          </cell>
          <cell r="B585" t="str">
            <v>Tê trơn PPR DISMY trắng D32</v>
          </cell>
        </row>
        <row r="586">
          <cell r="A586" t="str">
            <v>12TT4020</v>
          </cell>
          <cell r="B586" t="str">
            <v>Tê thu PPR DISMY trắng D40x20</v>
          </cell>
        </row>
        <row r="587">
          <cell r="A587" t="str">
            <v>12TT4025</v>
          </cell>
          <cell r="B587" t="str">
            <v>Tê thu PPR DISMY trắng D40x25</v>
          </cell>
        </row>
        <row r="588">
          <cell r="A588" t="str">
            <v>12TT4032</v>
          </cell>
          <cell r="B588" t="str">
            <v>Tê thu PPR DISMY trắng D40x32</v>
          </cell>
        </row>
        <row r="589">
          <cell r="A589" t="str">
            <v>12TT4040</v>
          </cell>
          <cell r="B589" t="str">
            <v>Tê trơn PPR DISMY trắng D40</v>
          </cell>
        </row>
        <row r="590">
          <cell r="A590" t="str">
            <v>12TT5020</v>
          </cell>
          <cell r="B590" t="str">
            <v>Tê thu PPR DISMY trắng D50x20</v>
          </cell>
        </row>
        <row r="591">
          <cell r="A591" t="str">
            <v>12TT5025</v>
          </cell>
          <cell r="B591" t="str">
            <v>Tê thu PPR DISMY trắng D50x25</v>
          </cell>
        </row>
        <row r="592">
          <cell r="A592" t="str">
            <v>12TT5032</v>
          </cell>
          <cell r="B592" t="str">
            <v>Tê thu PPR DISMY trắng D50x32</v>
          </cell>
        </row>
        <row r="593">
          <cell r="A593" t="str">
            <v>12TT5040</v>
          </cell>
          <cell r="B593" t="str">
            <v>Tê thu PPR DISMY trắng D50x40</v>
          </cell>
        </row>
        <row r="594">
          <cell r="A594" t="str">
            <v>12TT5050</v>
          </cell>
          <cell r="B594" t="str">
            <v>Tê trơn PPR DISMY trắng D50</v>
          </cell>
        </row>
        <row r="595">
          <cell r="A595" t="str">
            <v>12TT6320</v>
          </cell>
          <cell r="B595" t="str">
            <v>Tê thu PPR DISMY trắng D63x20</v>
          </cell>
        </row>
        <row r="596">
          <cell r="A596" t="str">
            <v>12TT6325</v>
          </cell>
          <cell r="B596" t="str">
            <v>Tê thu PPR DISMY trắng D63x25</v>
          </cell>
        </row>
        <row r="597">
          <cell r="A597" t="str">
            <v>12TT6332</v>
          </cell>
          <cell r="B597" t="str">
            <v>Tê thu PPR DISMY trắng D63x32</v>
          </cell>
        </row>
        <row r="598">
          <cell r="A598" t="str">
            <v>12TT6340</v>
          </cell>
          <cell r="B598" t="str">
            <v>Tê thu PPR DISMY trắng D63x40</v>
          </cell>
        </row>
        <row r="599">
          <cell r="A599" t="str">
            <v>12TT6350</v>
          </cell>
          <cell r="B599" t="str">
            <v>Tê thu PPR DISMY trắng D63x50</v>
          </cell>
        </row>
        <row r="600">
          <cell r="A600" t="str">
            <v>12TT6363</v>
          </cell>
          <cell r="B600" t="str">
            <v>Tê trơn PPR DISMY trắng D63</v>
          </cell>
        </row>
        <row r="601">
          <cell r="A601" t="str">
            <v>12TT7525</v>
          </cell>
          <cell r="B601" t="str">
            <v>Tê thu PPR DISMY trắng D75x25</v>
          </cell>
        </row>
        <row r="602">
          <cell r="A602" t="str">
            <v>12TT7532</v>
          </cell>
          <cell r="B602" t="str">
            <v>Tê thu PPR DISMY trắng D75x32</v>
          </cell>
        </row>
        <row r="603">
          <cell r="A603" t="str">
            <v>12TT7550</v>
          </cell>
          <cell r="B603" t="str">
            <v>Tê thu PPR DISMY trắng D75x50</v>
          </cell>
        </row>
        <row r="604">
          <cell r="A604" t="str">
            <v>12TT7563</v>
          </cell>
          <cell r="B604" t="str">
            <v>Tê thu PPR DISMY trắng D75x63</v>
          </cell>
        </row>
        <row r="605">
          <cell r="A605" t="str">
            <v>12TT7575</v>
          </cell>
          <cell r="B605" t="str">
            <v>Tê trơn PPR DISMY trắng D75</v>
          </cell>
        </row>
        <row r="606">
          <cell r="A606" t="str">
            <v>12TT9050</v>
          </cell>
          <cell r="B606" t="str">
            <v>Tê thu PPR DISMY trắng D90x50</v>
          </cell>
        </row>
        <row r="607">
          <cell r="A607" t="str">
            <v>12TT9063</v>
          </cell>
          <cell r="B607" t="str">
            <v>Tê thu PPR DISMY trắng D90x63</v>
          </cell>
        </row>
        <row r="608">
          <cell r="A608" t="str">
            <v>12TT9075</v>
          </cell>
          <cell r="B608" t="str">
            <v>Tê thu PPR DISMY trắng D90x75</v>
          </cell>
        </row>
        <row r="609">
          <cell r="A609" t="str">
            <v>12TT9090</v>
          </cell>
          <cell r="B609" t="str">
            <v>Tê trơn PPR DISMY trắng D90</v>
          </cell>
        </row>
        <row r="610">
          <cell r="A610" t="str">
            <v>12TUV2020</v>
          </cell>
          <cell r="B610" t="str">
            <v>Ba chạc 90° PPR DISMY UV D20</v>
          </cell>
        </row>
        <row r="611">
          <cell r="A611" t="str">
            <v>12TUV2520</v>
          </cell>
          <cell r="B611" t="str">
            <v>Ba chạc 90°chuyển bậc PPR DISMY UV D25/20</v>
          </cell>
        </row>
        <row r="612">
          <cell r="A612" t="str">
            <v>12TUV2525</v>
          </cell>
          <cell r="B612" t="str">
            <v>Ba chạc 90° PPR DISMY UV D25</v>
          </cell>
        </row>
        <row r="613">
          <cell r="A613" t="str">
            <v>12TUV3220</v>
          </cell>
          <cell r="B613" t="str">
            <v>Ba chạc 90°chuyển bậc PPR DISMY UV D32/20</v>
          </cell>
        </row>
        <row r="614">
          <cell r="A614" t="str">
            <v>12TUV3225</v>
          </cell>
          <cell r="B614" t="str">
            <v>Ba chạc 90°chuyển bậc PPR DISMY UV D32/25</v>
          </cell>
        </row>
        <row r="615">
          <cell r="A615" t="str">
            <v>12TUV3232</v>
          </cell>
          <cell r="B615" t="str">
            <v>Ba chạc 90° PPR DISMY UV D32</v>
          </cell>
        </row>
        <row r="616">
          <cell r="A616" t="str">
            <v>12TUV4020</v>
          </cell>
          <cell r="B616" t="str">
            <v>Ba chạc 90°chuyển bậc PPR DISMY UV D40/20</v>
          </cell>
        </row>
        <row r="617">
          <cell r="A617" t="str">
            <v>12TUV4025</v>
          </cell>
          <cell r="B617" t="str">
            <v>Ba chạc 90°chuyển bậc PPR DISMY UV D40/25</v>
          </cell>
        </row>
        <row r="618">
          <cell r="A618" t="str">
            <v>12TUV4032</v>
          </cell>
          <cell r="B618" t="str">
            <v>Ba chạc 90°chuyển bậc PPR DISMY UV D40/32</v>
          </cell>
        </row>
        <row r="619">
          <cell r="A619" t="str">
            <v>12TUV4040</v>
          </cell>
          <cell r="B619" t="str">
            <v>Ba chạc 90° PPR DISMY UV D40</v>
          </cell>
        </row>
        <row r="620">
          <cell r="A620" t="str">
            <v>12TUV5020</v>
          </cell>
          <cell r="B620" t="str">
            <v>Ba chạc 90°chuyển bậc PPR DISMY UV D50/20</v>
          </cell>
        </row>
        <row r="621">
          <cell r="A621" t="str">
            <v>12TUV5025</v>
          </cell>
          <cell r="B621" t="str">
            <v>Ba chạc 90°chuyển bậc PPR DISMY UV D50/25</v>
          </cell>
        </row>
        <row r="622">
          <cell r="A622" t="str">
            <v>12TUV5032</v>
          </cell>
          <cell r="B622" t="str">
            <v>Ba chạc 90°chuyển bậc PPR DISMY UV D50/32</v>
          </cell>
        </row>
        <row r="623">
          <cell r="A623" t="str">
            <v>12TUV5040</v>
          </cell>
          <cell r="B623" t="str">
            <v>Ba chạc 90°chuyển bậc PPR DISMY UV D50/40</v>
          </cell>
        </row>
        <row r="624">
          <cell r="A624" t="str">
            <v>12TUV5050</v>
          </cell>
          <cell r="B624" t="str">
            <v>Ba chạc 90° PPR DISMY UV D50</v>
          </cell>
        </row>
        <row r="625">
          <cell r="A625" t="str">
            <v>12TUV6320</v>
          </cell>
          <cell r="B625" t="str">
            <v>Ba chạc 90°chuyển bậc PPR DISMY UV D63/20</v>
          </cell>
        </row>
        <row r="626">
          <cell r="A626" t="str">
            <v>12TUV6325</v>
          </cell>
          <cell r="B626" t="str">
            <v>Ba chạc 90°chuyển bậc PPR DISMY UV D63/25</v>
          </cell>
        </row>
        <row r="627">
          <cell r="A627" t="str">
            <v>12TUV6332</v>
          </cell>
          <cell r="B627" t="str">
            <v>Ba chạc 90°chuyển bậc PPR DISMY UV D63/32</v>
          </cell>
        </row>
        <row r="628">
          <cell r="A628" t="str">
            <v>12TUV6340</v>
          </cell>
          <cell r="B628" t="str">
            <v>Ba chạc 90°chuyển bậc PPR DISMY UV D63/40</v>
          </cell>
        </row>
        <row r="629">
          <cell r="A629" t="str">
            <v>12TUV6350</v>
          </cell>
          <cell r="B629" t="str">
            <v>Ba chạc 90°chuyển bậc PPR DISMY UV D63/50</v>
          </cell>
        </row>
        <row r="630">
          <cell r="A630" t="str">
            <v>12TUV6363</v>
          </cell>
          <cell r="B630" t="str">
            <v>Ba chạc 90° PPR DISMY UV D63</v>
          </cell>
        </row>
        <row r="631">
          <cell r="A631" t="str">
            <v>12TX110110</v>
          </cell>
          <cell r="B631" t="str">
            <v>Ba chạc 90° PPR DISMY xanh D110</v>
          </cell>
        </row>
        <row r="632">
          <cell r="A632" t="str">
            <v>12TX11063</v>
          </cell>
          <cell r="B632" t="str">
            <v>Ba chạc 90°chuyển bậc PPR DISMY xanh D110x63</v>
          </cell>
        </row>
        <row r="633">
          <cell r="A633" t="str">
            <v>12TX11075</v>
          </cell>
          <cell r="B633" t="str">
            <v>Ba chạc 90°chuyển bậc PPR DISMY xanh D110x75</v>
          </cell>
        </row>
        <row r="634">
          <cell r="A634" t="str">
            <v>12TX11090</v>
          </cell>
          <cell r="B634" t="str">
            <v>Ba chạc 90°chuyển bậc PPR DISMY xanh D110x90</v>
          </cell>
        </row>
        <row r="635">
          <cell r="A635" t="str">
            <v>12TX125110</v>
          </cell>
          <cell r="B635" t="str">
            <v>Ba chạc 90°chuyển bậc PPR DISMY xanh D125x110</v>
          </cell>
        </row>
        <row r="636">
          <cell r="A636" t="str">
            <v>12TX125125</v>
          </cell>
          <cell r="B636" t="str">
            <v>Ba chạc 90° PPR DISMY xanh D125</v>
          </cell>
        </row>
        <row r="637">
          <cell r="A637" t="str">
            <v>12TX140110</v>
          </cell>
          <cell r="B637" t="str">
            <v>Ba chạc 90°chuyển bậc PPR DISMY xanh D140x110</v>
          </cell>
        </row>
        <row r="638">
          <cell r="A638" t="str">
            <v>12TX140125</v>
          </cell>
          <cell r="B638" t="str">
            <v>Ba chạc 90°chuyển bậc PPR DISMY xanh D140x125</v>
          </cell>
        </row>
        <row r="639">
          <cell r="A639" t="str">
            <v>12TX140140</v>
          </cell>
          <cell r="B639" t="str">
            <v>Ba chạc 90° PPR DISMY xanh D140</v>
          </cell>
        </row>
        <row r="640">
          <cell r="A640" t="str">
            <v>12TX14090</v>
          </cell>
          <cell r="B640" t="str">
            <v>Ba chạc 90°chuyển bậc PPR DISMY xanh D140x90</v>
          </cell>
        </row>
        <row r="641">
          <cell r="A641" t="str">
            <v>12TX160110</v>
          </cell>
          <cell r="B641" t="str">
            <v>Ba chạc 90°chuyển bậc PPR DISMY xanh D160x110</v>
          </cell>
        </row>
        <row r="642">
          <cell r="A642" t="str">
            <v>12TX160125</v>
          </cell>
          <cell r="B642" t="str">
            <v>Ba chạc 90°chuyển bậc PPR DISMY xanh D160x125</v>
          </cell>
        </row>
        <row r="643">
          <cell r="A643" t="str">
            <v>12TX160140</v>
          </cell>
          <cell r="B643" t="str">
            <v>Ba chạc 90°chuyển bậc PPR DISMY xanh D160x140</v>
          </cell>
        </row>
        <row r="644">
          <cell r="A644" t="str">
            <v>12TX160160</v>
          </cell>
          <cell r="B644" t="str">
            <v>Ba chạc 90°chuyển bậc PPR DISMY xanh D160</v>
          </cell>
        </row>
        <row r="645">
          <cell r="A645" t="str">
            <v>12TX16090</v>
          </cell>
          <cell r="B645" t="str">
            <v>Ba chạc 90°chuyển bậc PPR DISMY xanh D160x90</v>
          </cell>
        </row>
        <row r="646">
          <cell r="A646" t="str">
            <v>12TX2020</v>
          </cell>
          <cell r="B646" t="str">
            <v>Ba chạc 90° PPR DISMY xanh D20</v>
          </cell>
        </row>
        <row r="647">
          <cell r="A647" t="str">
            <v>12TX2520</v>
          </cell>
          <cell r="B647" t="str">
            <v>Ba chạc 90°chuyển bậc PPR DISMY xanh D25x20</v>
          </cell>
        </row>
        <row r="648">
          <cell r="A648" t="str">
            <v>12TX2525</v>
          </cell>
          <cell r="B648" t="str">
            <v>Ba chạc 90° PPR DISMY xanh D25</v>
          </cell>
        </row>
        <row r="649">
          <cell r="A649" t="str">
            <v>12TX3220</v>
          </cell>
          <cell r="B649" t="str">
            <v>Ba chạc 90°chuyển bậc PPR DISMY xanh D32x20</v>
          </cell>
        </row>
        <row r="650">
          <cell r="A650" t="str">
            <v>12TX3225</v>
          </cell>
          <cell r="B650" t="str">
            <v>Ba chạc 90°chuyển bậc PPR DISMY xanh D32x25</v>
          </cell>
        </row>
        <row r="651">
          <cell r="A651" t="str">
            <v>12TX3232</v>
          </cell>
          <cell r="B651" t="str">
            <v>Ba chạc 90° PPR DISMY xanh D32</v>
          </cell>
        </row>
        <row r="652">
          <cell r="A652" t="str">
            <v>12TX4020</v>
          </cell>
          <cell r="B652" t="str">
            <v>Ba chạc 90°chuyển bậc PPR DISMY xanh D40x20</v>
          </cell>
        </row>
        <row r="653">
          <cell r="A653" t="str">
            <v>12TX4025</v>
          </cell>
          <cell r="B653" t="str">
            <v>Ba chạc 90°chuyển bậc PPR DISMY xanh D40x25</v>
          </cell>
        </row>
        <row r="654">
          <cell r="A654" t="str">
            <v>12TX4032</v>
          </cell>
          <cell r="B654" t="str">
            <v>Ba chạc 90°chuyển bậc PPR DISMY xanh D40x32</v>
          </cell>
        </row>
        <row r="655">
          <cell r="A655" t="str">
            <v>12TX4040</v>
          </cell>
          <cell r="B655" t="str">
            <v>Ba chạc 90° PPR DISMY xanh D40</v>
          </cell>
        </row>
        <row r="656">
          <cell r="A656" t="str">
            <v>12TX5020</v>
          </cell>
          <cell r="B656" t="str">
            <v>Ba chạc 90°chuyển bậc PPR DISMY xanh D50x20</v>
          </cell>
        </row>
        <row r="657">
          <cell r="A657" t="str">
            <v>12TX5025</v>
          </cell>
          <cell r="B657" t="str">
            <v>Ba chạc 90°chuyển bậc PPR DISMY xanh D50x25</v>
          </cell>
        </row>
        <row r="658">
          <cell r="A658" t="str">
            <v>12TX5032</v>
          </cell>
          <cell r="B658" t="str">
            <v>Ba chạc 90°chuyển bậc PPR DISMY xanh D50x32</v>
          </cell>
        </row>
        <row r="659">
          <cell r="A659" t="str">
            <v>12TX5040</v>
          </cell>
          <cell r="B659" t="str">
            <v>Ba chạc 90°chuyển bậc PPR DISMY xanh D50x40</v>
          </cell>
        </row>
        <row r="660">
          <cell r="A660" t="str">
            <v>12TX5050</v>
          </cell>
          <cell r="B660" t="str">
            <v>Ba chạc 90° PPR DISMY xanh D50</v>
          </cell>
        </row>
        <row r="661">
          <cell r="A661" t="str">
            <v>12TX6320</v>
          </cell>
          <cell r="B661" t="str">
            <v>Ba chạc 90°chuyển bậc PPR DISMY xanh D63x20</v>
          </cell>
        </row>
        <row r="662">
          <cell r="A662" t="str">
            <v>12TX6325</v>
          </cell>
          <cell r="B662" t="str">
            <v>Ba chạc 90°chuyển bậc PPR DISMY xanh D63x25</v>
          </cell>
        </row>
        <row r="663">
          <cell r="A663" t="str">
            <v>12TX6332</v>
          </cell>
          <cell r="B663" t="str">
            <v>Ba chạc 90°chuyển bậc PPR DISMY xanh D63x32</v>
          </cell>
        </row>
        <row r="664">
          <cell r="A664" t="str">
            <v>12TX6340</v>
          </cell>
          <cell r="B664" t="str">
            <v>Ba chạc 90°chuyển bậc PPR DISMY xanh D63x40</v>
          </cell>
        </row>
        <row r="665">
          <cell r="A665" t="str">
            <v>12TX6350</v>
          </cell>
          <cell r="B665" t="str">
            <v>Ba chạc 90°chuyển bậc PPR DISMY xanh D63x50</v>
          </cell>
        </row>
        <row r="666">
          <cell r="A666" t="str">
            <v>12TX6363</v>
          </cell>
          <cell r="B666" t="str">
            <v>Ba chạc 90° PPR DISMY xanh D63</v>
          </cell>
        </row>
        <row r="667">
          <cell r="A667" t="str">
            <v>12TX7532</v>
          </cell>
          <cell r="B667" t="str">
            <v>Ba chạc 90°chuyển bậc PPR DISMY xanh D75x32</v>
          </cell>
        </row>
        <row r="668">
          <cell r="A668" t="str">
            <v>12TX7540</v>
          </cell>
          <cell r="B668" t="str">
            <v>Ba chạc 90°chuyển bậc PPR DISMY xanh D75x40</v>
          </cell>
        </row>
        <row r="669">
          <cell r="A669" t="str">
            <v>12TX7550</v>
          </cell>
          <cell r="B669" t="str">
            <v>Ba chạc 90°chuyển bậc PPR DISMY xanh D75x50</v>
          </cell>
        </row>
        <row r="670">
          <cell r="A670" t="str">
            <v>12TX7563</v>
          </cell>
          <cell r="B670" t="str">
            <v>Ba chạc 90°chuyển bậc PPR DISMY xanh D75x63</v>
          </cell>
        </row>
        <row r="671">
          <cell r="A671" t="str">
            <v>12TX7575</v>
          </cell>
          <cell r="B671" t="str">
            <v>Ba chạc 90° PPR DISMY xanh D75</v>
          </cell>
        </row>
        <row r="672">
          <cell r="A672" t="str">
            <v>12TX9040</v>
          </cell>
          <cell r="B672" t="str">
            <v>Ba chạc 90°chuyển bậc PPR DISMY xanh D90x40</v>
          </cell>
        </row>
        <row r="673">
          <cell r="A673" t="str">
            <v>12TX9050</v>
          </cell>
          <cell r="B673" t="str">
            <v>Ba chạc 90°chuyển bậc PPR DISMY xanh D90x50</v>
          </cell>
        </row>
        <row r="674">
          <cell r="A674" t="str">
            <v>12TX9063</v>
          </cell>
          <cell r="B674" t="str">
            <v>Ba chạc 90°chuyển bậc PPR DISMY xanh D90x63</v>
          </cell>
        </row>
        <row r="675">
          <cell r="A675" t="str">
            <v>12TX9075</v>
          </cell>
          <cell r="B675" t="str">
            <v>Ba chạc 90°chuyển bậc PPR DISMY xanh D90x75</v>
          </cell>
        </row>
        <row r="676">
          <cell r="A676" t="str">
            <v>12TX9090</v>
          </cell>
          <cell r="B676" t="str">
            <v>Ba chạc 90° PPR DISMY xanh D90</v>
          </cell>
        </row>
        <row r="677">
          <cell r="A677" t="str">
            <v>12VMBG110</v>
          </cell>
          <cell r="B677" t="str">
            <v>Mặt bích PPR DISMY ghi D110</v>
          </cell>
        </row>
        <row r="678">
          <cell r="A678" t="str">
            <v>12VMBG50</v>
          </cell>
          <cell r="B678" t="str">
            <v>Mặt bích PPR DISMY ghi D50</v>
          </cell>
        </row>
        <row r="679">
          <cell r="A679" t="str">
            <v>12VMBG63</v>
          </cell>
          <cell r="B679" t="str">
            <v>Mặt bích PPR DISMY ghi D63</v>
          </cell>
        </row>
        <row r="680">
          <cell r="A680" t="str">
            <v>12VMBG75</v>
          </cell>
          <cell r="B680" t="str">
            <v>Mặt bích PPR DISMY ghi D75</v>
          </cell>
        </row>
        <row r="681">
          <cell r="A681" t="str">
            <v>12VMBG90</v>
          </cell>
          <cell r="B681" t="str">
            <v>Mặt bích PPR DISMY ghi D90</v>
          </cell>
        </row>
        <row r="682">
          <cell r="A682" t="str">
            <v>12VMBT110</v>
          </cell>
          <cell r="B682" t="str">
            <v>Vành lắp bích PPR DISMY trắng D110</v>
          </cell>
        </row>
        <row r="683">
          <cell r="A683" t="str">
            <v>12VMBT20</v>
          </cell>
          <cell r="B683" t="str">
            <v>Vành lắp bích PPR DISMY trắng D20</v>
          </cell>
        </row>
        <row r="684">
          <cell r="A684" t="str">
            <v>12VMBT25</v>
          </cell>
          <cell r="B684" t="str">
            <v>Vành lắp bích PPR DISMY trắng D25</v>
          </cell>
        </row>
        <row r="685">
          <cell r="A685" t="str">
            <v>12VMBT32</v>
          </cell>
          <cell r="B685" t="str">
            <v>Vành lắp bích PPR DISMY trắng D32</v>
          </cell>
        </row>
        <row r="686">
          <cell r="A686" t="str">
            <v>12VMBT40</v>
          </cell>
          <cell r="B686" t="str">
            <v>Vành lắp bích PPR DISMY trắng D40</v>
          </cell>
        </row>
        <row r="687">
          <cell r="A687" t="str">
            <v>12VMBT50</v>
          </cell>
          <cell r="B687" t="str">
            <v>Vành lắp bích PPR DISMY trắng D50</v>
          </cell>
        </row>
        <row r="688">
          <cell r="A688" t="str">
            <v>12VMBT63</v>
          </cell>
          <cell r="B688" t="str">
            <v>Vành lắp bích PPR DISMY trắng D63</v>
          </cell>
        </row>
        <row r="689">
          <cell r="A689" t="str">
            <v>12VMBT75</v>
          </cell>
          <cell r="B689" t="str">
            <v>Vành lắp bích PPR DISMY trắng D75</v>
          </cell>
        </row>
        <row r="690">
          <cell r="A690" t="str">
            <v>12VMBT90</v>
          </cell>
          <cell r="B690" t="str">
            <v>Vành lắp bích PPR DISMY trắng D90</v>
          </cell>
        </row>
        <row r="691">
          <cell r="A691" t="str">
            <v>12VMBUV110</v>
          </cell>
          <cell r="B691" t="str">
            <v>Vành lắp bích PPR DISMY UV D110</v>
          </cell>
        </row>
        <row r="692">
          <cell r="A692" t="str">
            <v>12VMBUV140</v>
          </cell>
          <cell r="B692" t="str">
            <v>Vành lắp bích PPR DISMY UV D140</v>
          </cell>
        </row>
        <row r="693">
          <cell r="A693" t="str">
            <v>12VMBUV160</v>
          </cell>
          <cell r="B693" t="str">
            <v>Vành lắp bích PPR DISMY UV D160</v>
          </cell>
        </row>
        <row r="694">
          <cell r="A694" t="str">
            <v>12VMBUV50</v>
          </cell>
          <cell r="B694" t="str">
            <v>Vành lắp bích PPR DISMY UV D50</v>
          </cell>
        </row>
        <row r="695">
          <cell r="A695" t="str">
            <v>12VMBUV63</v>
          </cell>
          <cell r="B695" t="str">
            <v>Vành lắp bích PPR DISMY UV D63</v>
          </cell>
        </row>
        <row r="696">
          <cell r="A696" t="str">
            <v>12VMBUV75</v>
          </cell>
          <cell r="B696" t="str">
            <v>Vành lắp bích PPR DISMY UV D75</v>
          </cell>
        </row>
        <row r="697">
          <cell r="A697" t="str">
            <v>12VMBUV90</v>
          </cell>
          <cell r="B697" t="str">
            <v>Vành lắp bích PPR DISMY UV D90</v>
          </cell>
        </row>
        <row r="698">
          <cell r="A698" t="str">
            <v>12VMBX110</v>
          </cell>
          <cell r="B698" t="str">
            <v>Mặt bích PPR DISMY xanh D110</v>
          </cell>
        </row>
        <row r="699">
          <cell r="A699" t="str">
            <v>12VMBX125</v>
          </cell>
          <cell r="B699" t="str">
            <v>Mặt bích PPR DISMY xanh D125</v>
          </cell>
        </row>
        <row r="700">
          <cell r="A700" t="str">
            <v>12VMBX140</v>
          </cell>
          <cell r="B700" t="str">
            <v>Mặt bích PPR DISMY xanh D140</v>
          </cell>
        </row>
        <row r="701">
          <cell r="A701" t="str">
            <v>12VMBX160</v>
          </cell>
          <cell r="B701" t="str">
            <v>Mặt bích PPR DISMY xanh D160</v>
          </cell>
        </row>
        <row r="702">
          <cell r="A702" t="str">
            <v>12VMBX20</v>
          </cell>
          <cell r="B702" t="str">
            <v>Vành lắp bích PPR DISMY xanh D20</v>
          </cell>
        </row>
        <row r="703">
          <cell r="A703" t="str">
            <v>12VMBX25</v>
          </cell>
          <cell r="B703" t="str">
            <v>Vành lắp bích PPR DISMY xanh D25</v>
          </cell>
        </row>
        <row r="704">
          <cell r="A704" t="str">
            <v>12VMBX32</v>
          </cell>
          <cell r="B704" t="str">
            <v>Vành lắp bích PPR DISMY xanh D32</v>
          </cell>
        </row>
        <row r="705">
          <cell r="A705" t="str">
            <v>12VMBX40</v>
          </cell>
          <cell r="B705" t="str">
            <v>Vành lắp bích PPR DISMY xanh D40</v>
          </cell>
        </row>
        <row r="706">
          <cell r="A706" t="str">
            <v>12VMBX50</v>
          </cell>
          <cell r="B706" t="str">
            <v>Mặt bích PPR DISMY xanh D50</v>
          </cell>
        </row>
        <row r="707">
          <cell r="A707" t="str">
            <v>12VMBX63</v>
          </cell>
          <cell r="B707" t="str">
            <v>Mặt bích PPR DISMY xanh D63</v>
          </cell>
        </row>
        <row r="708">
          <cell r="A708" t="str">
            <v>12VMBX75</v>
          </cell>
          <cell r="B708" t="str">
            <v>Mặt bích PPR DISMY xanh D75</v>
          </cell>
        </row>
        <row r="709">
          <cell r="A709" t="str">
            <v>12VMBX90</v>
          </cell>
          <cell r="B709" t="str">
            <v>Mặt bích PPR DISMY xanh D90</v>
          </cell>
        </row>
        <row r="710">
          <cell r="A710" t="str">
            <v>13RCNG20</v>
          </cell>
          <cell r="B710" t="str">
            <v>Rắc co nhựa PPR DISMY ghi D20</v>
          </cell>
        </row>
        <row r="711">
          <cell r="A711" t="str">
            <v>13RCNG25</v>
          </cell>
          <cell r="B711" t="str">
            <v>Rắc co nhựa PPR DISMY ghi D25</v>
          </cell>
        </row>
        <row r="712">
          <cell r="A712" t="str">
            <v>13RCNG32</v>
          </cell>
          <cell r="B712" t="str">
            <v>Rắc co nhựa PPR DISMY ghi D32</v>
          </cell>
        </row>
        <row r="713">
          <cell r="A713" t="str">
            <v>13RCNG40</v>
          </cell>
          <cell r="B713" t="str">
            <v>Rắc co nhựa PPR DISMY ghi D40</v>
          </cell>
        </row>
        <row r="714">
          <cell r="A714" t="str">
            <v>13RCNG50</v>
          </cell>
          <cell r="B714" t="str">
            <v>Rắc co nhựa PPR DISMY ghi D50</v>
          </cell>
        </row>
        <row r="715">
          <cell r="A715" t="str">
            <v>13RCNG63</v>
          </cell>
          <cell r="B715" t="str">
            <v>Rắc co nhựa PPR DISMY ghi D63</v>
          </cell>
        </row>
        <row r="716">
          <cell r="A716" t="str">
            <v>13RCNT20</v>
          </cell>
          <cell r="B716" t="str">
            <v>Rắc co nhựa PPR DISMY trắng D20</v>
          </cell>
        </row>
        <row r="717">
          <cell r="A717" t="str">
            <v>13RCNT25</v>
          </cell>
          <cell r="B717" t="str">
            <v>Rắc co nhựa PPR DISMY trắng D25</v>
          </cell>
        </row>
        <row r="718">
          <cell r="A718" t="str">
            <v>13RCNT32</v>
          </cell>
          <cell r="B718" t="str">
            <v>Rắc co nhựa PPR DISMY trắng D32</v>
          </cell>
        </row>
        <row r="719">
          <cell r="A719" t="str">
            <v>13RCNT40</v>
          </cell>
          <cell r="B719" t="str">
            <v>Rắc co nhựa PPR DISMY trắng D40</v>
          </cell>
        </row>
        <row r="720">
          <cell r="A720" t="str">
            <v>13RCNT50</v>
          </cell>
          <cell r="B720" t="str">
            <v>Rắc co nhựa PPR DISMY trắng D50</v>
          </cell>
        </row>
        <row r="721">
          <cell r="A721" t="str">
            <v>13RCNT63</v>
          </cell>
          <cell r="B721" t="str">
            <v>Rắc co nhựa PPR DISMY trắng D63</v>
          </cell>
        </row>
        <row r="722">
          <cell r="A722" t="str">
            <v>13RCNX20</v>
          </cell>
          <cell r="B722" t="str">
            <v>Rắc co nhựa PPR DISMY xanh D20</v>
          </cell>
        </row>
        <row r="723">
          <cell r="A723" t="str">
            <v>13RCNX25</v>
          </cell>
          <cell r="B723" t="str">
            <v>Rắc co nhựa PPR DISMY xanh D25</v>
          </cell>
        </row>
        <row r="724">
          <cell r="A724" t="str">
            <v>13RCNX32</v>
          </cell>
          <cell r="B724" t="str">
            <v>Rắc co nhựa PPR DISMY xanh D32</v>
          </cell>
        </row>
        <row r="725">
          <cell r="A725" t="str">
            <v>13RCNX40</v>
          </cell>
          <cell r="B725" t="str">
            <v>Rắc co nhựa PPR DISMY xanh D40</v>
          </cell>
        </row>
        <row r="726">
          <cell r="A726" t="str">
            <v>13RCNX50</v>
          </cell>
          <cell r="B726" t="str">
            <v>Rắc co nhựa PPR DISMY xanh D50</v>
          </cell>
        </row>
        <row r="727">
          <cell r="A727" t="str">
            <v>13RCNX63</v>
          </cell>
          <cell r="B727" t="str">
            <v>Rắc co nhựa PPR DISMY xanh D63</v>
          </cell>
        </row>
        <row r="728">
          <cell r="A728" t="str">
            <v>13RCRNG2012</v>
          </cell>
          <cell r="B728" t="str">
            <v>Rắc co ren ngoài PPR DISMY ghi D20x1/2"</v>
          </cell>
        </row>
        <row r="729">
          <cell r="A729" t="str">
            <v>13RCRNG2534</v>
          </cell>
          <cell r="B729" t="str">
            <v>Rắc co ren ngoài PPR DISMY ghi D25x3/4"</v>
          </cell>
        </row>
        <row r="730">
          <cell r="A730" t="str">
            <v>13RCRNG321</v>
          </cell>
          <cell r="B730" t="str">
            <v>Rắc co ren ngoài PPR DISMY ghi D32x1"</v>
          </cell>
        </row>
        <row r="731">
          <cell r="A731" t="str">
            <v>13RCRNG40114</v>
          </cell>
          <cell r="B731" t="str">
            <v>Rắc co ren ngoài PPR DISMY ghi D40x1 1/4"</v>
          </cell>
        </row>
        <row r="732">
          <cell r="A732" t="str">
            <v>13RCRNG50112</v>
          </cell>
          <cell r="B732" t="str">
            <v>Rắc co ren ngoài PPR DISMY ghi D50x1 1/2"</v>
          </cell>
        </row>
        <row r="733">
          <cell r="A733" t="str">
            <v>13RCRNG632</v>
          </cell>
          <cell r="B733" t="str">
            <v>Rắc co ren ngoài PPR DISMY ghi D63x2"</v>
          </cell>
        </row>
        <row r="734">
          <cell r="A734" t="str">
            <v>13RCRNGM2012</v>
          </cell>
          <cell r="B734" t="str">
            <v>Rắc co ren ngoài PPR DISMY ghi D20x1/2" mạ</v>
          </cell>
        </row>
        <row r="735">
          <cell r="A735" t="str">
            <v>13RCRNGM2534</v>
          </cell>
          <cell r="B735" t="str">
            <v>Rắc co ren ngoài PPR DISMY ghi D25x3/4" mạ</v>
          </cell>
        </row>
        <row r="736">
          <cell r="A736" t="str">
            <v>13RCRNGM321</v>
          </cell>
          <cell r="B736" t="str">
            <v>Rắc co ren ngoài PPR DISMY ghi D32x1" mạ</v>
          </cell>
        </row>
        <row r="737">
          <cell r="A737" t="str">
            <v>13RCRNGM40114</v>
          </cell>
          <cell r="B737" t="str">
            <v>Rắc co ren ngoài PPR DISMY ghi D40x1 1/4" mạ</v>
          </cell>
        </row>
        <row r="738">
          <cell r="A738" t="str">
            <v>13RCRNGM50112</v>
          </cell>
          <cell r="B738" t="str">
            <v>Rắc co ren ngoài PPR DISMY ghi D50x1 1/2" mạ</v>
          </cell>
        </row>
        <row r="739">
          <cell r="A739" t="str">
            <v>13RCRNGM632</v>
          </cell>
          <cell r="B739" t="str">
            <v>Rắc co ren ngoài PPR DISMY ghi D63x2" mạ</v>
          </cell>
        </row>
        <row r="740">
          <cell r="A740" t="str">
            <v>13RCRNT2012</v>
          </cell>
          <cell r="B740" t="str">
            <v>Rắc co RN PPR DISMY trắng D20x1/2"</v>
          </cell>
        </row>
        <row r="741">
          <cell r="A741" t="str">
            <v>13RCRNT2534</v>
          </cell>
          <cell r="B741" t="str">
            <v>Rắc co RN PPR DISMY trắng D25x3/4"</v>
          </cell>
        </row>
        <row r="742">
          <cell r="A742" t="str">
            <v>13RCRNT321</v>
          </cell>
          <cell r="B742" t="str">
            <v>Rắc co RN PPR DISMY trắng D32x1"</v>
          </cell>
        </row>
        <row r="743">
          <cell r="A743" t="str">
            <v>13RCRNT40114</v>
          </cell>
          <cell r="B743" t="str">
            <v>Rắc co RN PPR DISMY trắng D40x1 1/4"</v>
          </cell>
        </row>
        <row r="744">
          <cell r="A744" t="str">
            <v>13RCRNT50112</v>
          </cell>
          <cell r="B744" t="str">
            <v>Rắc co RN PPR DISMY trắng D50x1 1/2"</v>
          </cell>
        </row>
        <row r="745">
          <cell r="A745" t="str">
            <v>13RCRNT632</v>
          </cell>
          <cell r="B745" t="str">
            <v>Rắc co RN PPR DISMY trắng D63x2"</v>
          </cell>
        </row>
        <row r="746">
          <cell r="A746" t="str">
            <v>13RCRNUV2012</v>
          </cell>
          <cell r="B746" t="str">
            <v>Rắc co ren ngoài PPR DISMY UV D20x1/2"</v>
          </cell>
        </row>
        <row r="747">
          <cell r="A747" t="str">
            <v>13RCRNUV2534</v>
          </cell>
          <cell r="B747" t="str">
            <v>Rắc co ren ngoài PPR DISMY UV D25x3/4"</v>
          </cell>
        </row>
        <row r="748">
          <cell r="A748" t="str">
            <v>13RCRNUV321</v>
          </cell>
          <cell r="B748" t="str">
            <v>Rắc co ren ngoài PPR DISMY UV D32x1"</v>
          </cell>
        </row>
        <row r="749">
          <cell r="A749" t="str">
            <v>13RCRNUV40114</v>
          </cell>
          <cell r="B749" t="str">
            <v>Rắc co ren ngoài PPR DISMY UV D40x1-1/4"</v>
          </cell>
        </row>
        <row r="750">
          <cell r="A750" t="str">
            <v>13RCRNUV50112</v>
          </cell>
          <cell r="B750" t="str">
            <v>Rắc co ren ngoài PPR DISMY UV D50x1-1/2"</v>
          </cell>
        </row>
        <row r="751">
          <cell r="A751" t="str">
            <v>13RCRNUV632</v>
          </cell>
          <cell r="B751" t="str">
            <v>Rắc co ren ngoài PPR DISMY UV D63x2"</v>
          </cell>
        </row>
        <row r="752">
          <cell r="A752" t="str">
            <v>13RCRNX2012</v>
          </cell>
          <cell r="B752" t="str">
            <v>Rắc co ren ngoài PPR DISMY xanh D20x1/2"</v>
          </cell>
        </row>
        <row r="753">
          <cell r="A753" t="str">
            <v>13RCRNX2534</v>
          </cell>
          <cell r="B753" t="str">
            <v>Rắc co ren ngoài PPR DISMY xanh D25x3/4"</v>
          </cell>
        </row>
        <row r="754">
          <cell r="A754" t="str">
            <v>13RCRNX321</v>
          </cell>
          <cell r="B754" t="str">
            <v>Rắc co ren ngoài PPR DISMY xanh D32x1"</v>
          </cell>
        </row>
        <row r="755">
          <cell r="A755" t="str">
            <v>13RCRNX40114</v>
          </cell>
          <cell r="B755" t="str">
            <v>Rắc co ren ngoài PPR DISMY xanh D40x1 1/4"</v>
          </cell>
        </row>
        <row r="756">
          <cell r="A756" t="str">
            <v>13RCRNX50112</v>
          </cell>
          <cell r="B756" t="str">
            <v>Rắc co ren ngoài PPR DISMY xanh D50x1 1/2"</v>
          </cell>
        </row>
        <row r="757">
          <cell r="A757" t="str">
            <v>13RCRNX632</v>
          </cell>
          <cell r="B757" t="str">
            <v>Rắc co ren ngoài PPR DISMY xanh D63x2"</v>
          </cell>
        </row>
        <row r="758">
          <cell r="A758" t="str">
            <v>13RCRTG2012</v>
          </cell>
          <cell r="B758" t="str">
            <v>Rắc co ren trong PPR DISMY ghi D20x1/2"</v>
          </cell>
        </row>
        <row r="759">
          <cell r="A759" t="str">
            <v>13RCRTG2534</v>
          </cell>
          <cell r="B759" t="str">
            <v>Rắc co ren trong PPR DISMY ghi D25x3/4"</v>
          </cell>
        </row>
        <row r="760">
          <cell r="A760" t="str">
            <v>13RCRTG321</v>
          </cell>
          <cell r="B760" t="str">
            <v>Rắc co ren trong PPR DISMY ghi D32x1"</v>
          </cell>
        </row>
        <row r="761">
          <cell r="A761" t="str">
            <v>13RCRTG40114</v>
          </cell>
          <cell r="B761" t="str">
            <v>Rắc co ren trong PPR DISMY ghi D40x1 1/4"</v>
          </cell>
        </row>
        <row r="762">
          <cell r="A762" t="str">
            <v>13RCRTG50112</v>
          </cell>
          <cell r="B762" t="str">
            <v>Rắc co ren trong PPR DISMY ghi D50x1 1/2"</v>
          </cell>
        </row>
        <row r="763">
          <cell r="A763" t="str">
            <v>13RCRTG632</v>
          </cell>
          <cell r="B763" t="str">
            <v>Rắc co ren trong PPR DISMY ghi D63x2</v>
          </cell>
        </row>
        <row r="764">
          <cell r="A764" t="str">
            <v>13RCRTGM2012</v>
          </cell>
          <cell r="B764" t="str">
            <v>Rắc co ren trong PPR DISMY ghi D20x1/2" mạ</v>
          </cell>
        </row>
        <row r="765">
          <cell r="A765" t="str">
            <v>13RCRTGM2534</v>
          </cell>
          <cell r="B765" t="str">
            <v>Rắc co ren trong PPR DISMY ghi D25x3/4" mạ</v>
          </cell>
        </row>
        <row r="766">
          <cell r="A766" t="str">
            <v>13RCRTGM321</v>
          </cell>
          <cell r="B766" t="str">
            <v>Rắc co ren trong PPR DISMY ghi D32x1" mạ</v>
          </cell>
        </row>
        <row r="767">
          <cell r="A767" t="str">
            <v>13RCRTGM40114</v>
          </cell>
          <cell r="B767" t="str">
            <v>Rắc co ren trong PPR DISMY ghi D40x1 1/4" mạ</v>
          </cell>
        </row>
        <row r="768">
          <cell r="A768" t="str">
            <v>13RCRTGM50112</v>
          </cell>
          <cell r="B768" t="str">
            <v>Rắc co ren trong PPR DISMY ghi D50x1 1/2" mạ</v>
          </cell>
        </row>
        <row r="769">
          <cell r="A769" t="str">
            <v>13RCRTGM632</v>
          </cell>
          <cell r="B769" t="str">
            <v>Rắc co ren trong PPR DISMY ghi D63x2 mạ</v>
          </cell>
        </row>
        <row r="770">
          <cell r="A770" t="str">
            <v>13RCRTT2012</v>
          </cell>
          <cell r="B770" t="str">
            <v>Rắc co RT PPR DISMY trắng D20x1/2"</v>
          </cell>
        </row>
        <row r="771">
          <cell r="A771" t="str">
            <v>13RCRTT2534</v>
          </cell>
          <cell r="B771" t="str">
            <v>Rắc co RT PPR DISMY trắng D25x3/4"</v>
          </cell>
        </row>
        <row r="772">
          <cell r="A772" t="str">
            <v>13RCRTT321</v>
          </cell>
          <cell r="B772" t="str">
            <v>Rắc co RT PPR DISMY trắng D32x1"</v>
          </cell>
        </row>
        <row r="773">
          <cell r="A773" t="str">
            <v>13RCRTT40114</v>
          </cell>
          <cell r="B773" t="str">
            <v>Rắc co RT PPR DISMY trắng D40x1 1/4"</v>
          </cell>
        </row>
        <row r="774">
          <cell r="A774" t="str">
            <v>13RCRTT50112</v>
          </cell>
          <cell r="B774" t="str">
            <v>Rắc co RT PPR DISMY trắng D50x1 1/2"</v>
          </cell>
        </row>
        <row r="775">
          <cell r="A775" t="str">
            <v>13RCRTUV2012</v>
          </cell>
          <cell r="B775" t="str">
            <v>Rắc co ren trong PPR DISMY UV D20x1/2"</v>
          </cell>
        </row>
        <row r="776">
          <cell r="A776" t="str">
            <v>13RCRTUV2534</v>
          </cell>
          <cell r="B776" t="str">
            <v>Rắc co RT PPR UV D25x3/4"</v>
          </cell>
        </row>
        <row r="777">
          <cell r="A777" t="str">
            <v>13RCRTUV321</v>
          </cell>
          <cell r="B777" t="str">
            <v>Rắc co ren trong PPR DISMY UV D32x1'</v>
          </cell>
        </row>
        <row r="778">
          <cell r="A778" t="str">
            <v>13RCRTUV40114</v>
          </cell>
          <cell r="B778" t="str">
            <v>Rắc co RT PPR UV D40x11/4"</v>
          </cell>
        </row>
        <row r="779">
          <cell r="A779" t="str">
            <v>13RCRTUV50112</v>
          </cell>
          <cell r="B779" t="str">
            <v>Rắc co RT PPR UV D50x11/2"</v>
          </cell>
        </row>
        <row r="780">
          <cell r="A780" t="str">
            <v>13RCRTUV632</v>
          </cell>
          <cell r="B780" t="str">
            <v>Rắc co RT PPR UV D63x2"</v>
          </cell>
        </row>
        <row r="781">
          <cell r="A781" t="str">
            <v>13RCRTX2012</v>
          </cell>
          <cell r="B781" t="str">
            <v>Rắc co ren trong PPR DISMY xanh D20x1/2"</v>
          </cell>
        </row>
        <row r="782">
          <cell r="A782" t="str">
            <v>13RCRTX2534</v>
          </cell>
          <cell r="B782" t="str">
            <v>Rắc co ren trong PPR DISMY xanh D25x3/4"</v>
          </cell>
        </row>
        <row r="783">
          <cell r="A783" t="str">
            <v>13RCRTX321</v>
          </cell>
          <cell r="B783" t="str">
            <v>Rắc co ren trong PPR DISMY xanh D32x1"</v>
          </cell>
        </row>
        <row r="784">
          <cell r="A784" t="str">
            <v>13RCRTX40114</v>
          </cell>
          <cell r="B784" t="str">
            <v>Rắc co ren trong PPR DISMY xanh D40x1 1/4"</v>
          </cell>
        </row>
        <row r="785">
          <cell r="A785" t="str">
            <v>13RCRTX50112</v>
          </cell>
          <cell r="B785" t="str">
            <v>Rắc co ren trong PPR DISMY xanh D50x1 1/2"</v>
          </cell>
        </row>
        <row r="786">
          <cell r="A786" t="str">
            <v>13RCRTX632</v>
          </cell>
          <cell r="B786" t="str">
            <v>Rắc co ren trong PPR DISMY xanh D63x2''</v>
          </cell>
        </row>
        <row r="787">
          <cell r="A787" t="str">
            <v>13RCUV20</v>
          </cell>
          <cell r="B787" t="str">
            <v>Rắc co nhựa PPR DISMY UV D20</v>
          </cell>
        </row>
        <row r="788">
          <cell r="A788" t="str">
            <v>13RCUV25</v>
          </cell>
          <cell r="B788" t="str">
            <v>Rắc co nhựa PPR DISMY UV D25</v>
          </cell>
        </row>
        <row r="789">
          <cell r="A789" t="str">
            <v>13RCUV32</v>
          </cell>
          <cell r="B789" t="str">
            <v>Rắc co nhựa PPR DISMY UV D32</v>
          </cell>
        </row>
        <row r="790">
          <cell r="A790" t="str">
            <v>13RCUV40</v>
          </cell>
          <cell r="B790" t="str">
            <v>Rắc co nhựa PPR DISMY UV D40</v>
          </cell>
        </row>
        <row r="791">
          <cell r="A791" t="str">
            <v>13RCUV50</v>
          </cell>
          <cell r="B791" t="str">
            <v>Rắc co nhựa PPR DISMY UV D50</v>
          </cell>
        </row>
        <row r="792">
          <cell r="A792" t="str">
            <v>13RCUV63</v>
          </cell>
          <cell r="B792" t="str">
            <v>Rắc co PPR UV D63</v>
          </cell>
        </row>
        <row r="793">
          <cell r="A793" t="str">
            <v>13VBTGX32</v>
          </cell>
          <cell r="B793" t="str">
            <v>Van bi tay gạt PPR DISMY xanh D32</v>
          </cell>
        </row>
        <row r="794">
          <cell r="A794" t="str">
            <v>13VBTGX40</v>
          </cell>
          <cell r="B794" t="str">
            <v>Van bi tay gạt PPR DISMY xanh D40</v>
          </cell>
        </row>
        <row r="795">
          <cell r="A795" t="str">
            <v>13VBTVT20</v>
          </cell>
          <cell r="B795" t="str">
            <v>Van bi tay vặn PPR DISMY trắng D20</v>
          </cell>
        </row>
        <row r="796">
          <cell r="A796" t="str">
            <v>13VBTVT25</v>
          </cell>
          <cell r="B796" t="str">
            <v>Van bi tay vặn PPR DISMY trắng D25</v>
          </cell>
        </row>
        <row r="797">
          <cell r="A797" t="str">
            <v>13VBTVX20</v>
          </cell>
          <cell r="B797" t="str">
            <v>Van bi tay vặn PPR DISMY xanh D20</v>
          </cell>
        </row>
        <row r="798">
          <cell r="A798" t="str">
            <v>13VBTVX25</v>
          </cell>
          <cell r="B798" t="str">
            <v>Van bi tay vặn PPR DISMY xanh D25</v>
          </cell>
        </row>
        <row r="799">
          <cell r="A799" t="str">
            <v>13VC1G20</v>
          </cell>
          <cell r="B799" t="str">
            <v>Van cửa kiểu 1 PPR DISMY ghi D20</v>
          </cell>
        </row>
        <row r="800">
          <cell r="A800" t="str">
            <v>13VC1G25</v>
          </cell>
          <cell r="B800" t="str">
            <v>Van cửa kiểu 1 PPR DISMY ghi D25</v>
          </cell>
        </row>
        <row r="801">
          <cell r="A801" t="str">
            <v>13VC1G32</v>
          </cell>
          <cell r="B801" t="str">
            <v>Van cửa kiểu 1 PPR DISMY ghi D32</v>
          </cell>
        </row>
        <row r="802">
          <cell r="A802" t="str">
            <v>13VC1G40</v>
          </cell>
          <cell r="B802" t="str">
            <v>Van cửa kiểu 1 PPR DISMY ghi D40</v>
          </cell>
        </row>
        <row r="803">
          <cell r="A803" t="str">
            <v>13VC1G50</v>
          </cell>
          <cell r="B803" t="str">
            <v>Van cửa kiểu 1 PPR DISMY ghi D50</v>
          </cell>
        </row>
        <row r="804">
          <cell r="A804" t="str">
            <v>13VC1GM20</v>
          </cell>
          <cell r="B804" t="str">
            <v>Van cửa kiểu 1 PPR DISMY ghi D20 mạ</v>
          </cell>
        </row>
        <row r="805">
          <cell r="A805" t="str">
            <v>13VC1GM25</v>
          </cell>
          <cell r="B805" t="str">
            <v>Van cửa kiểu 1 PPR DISMY ghi D25 mạ</v>
          </cell>
        </row>
        <row r="806">
          <cell r="A806" t="str">
            <v>13VC1GM32</v>
          </cell>
          <cell r="B806" t="str">
            <v>Van cửa kiểu 1 PPR DISMY ghi D32 mạ</v>
          </cell>
        </row>
        <row r="807">
          <cell r="A807" t="str">
            <v>13VC1GM40</v>
          </cell>
          <cell r="B807" t="str">
            <v>Van cửa kiểu 1 PPR DISMY ghi D40 mạ</v>
          </cell>
        </row>
        <row r="808">
          <cell r="A808" t="str">
            <v>13VC1GM50</v>
          </cell>
          <cell r="B808" t="str">
            <v>Van cửa kiểu 1 PPR DISMY ghi D50 mạ</v>
          </cell>
        </row>
        <row r="809">
          <cell r="A809" t="str">
            <v>13VC1T20</v>
          </cell>
          <cell r="B809" t="str">
            <v>Van cửa PPR DISMY trắng D20 kiểu 1</v>
          </cell>
        </row>
        <row r="810">
          <cell r="A810" t="str">
            <v>13VC1T25</v>
          </cell>
          <cell r="B810" t="str">
            <v>Van cửa PPR DISMY trắng D25 kiểu 1</v>
          </cell>
        </row>
        <row r="811">
          <cell r="A811" t="str">
            <v>13VC1T32</v>
          </cell>
          <cell r="B811" t="str">
            <v>Van cửa PPR DISMY trắng D32 kiểu 1</v>
          </cell>
        </row>
        <row r="812">
          <cell r="A812" t="str">
            <v>13VC1T40</v>
          </cell>
          <cell r="B812" t="str">
            <v>Van cửa PPR DISMY trắng D40 kiểu 1</v>
          </cell>
        </row>
        <row r="813">
          <cell r="A813" t="str">
            <v>13VC1T50</v>
          </cell>
          <cell r="B813" t="str">
            <v>Van cửa PPR DISMY trắng D50 kiểu 1</v>
          </cell>
        </row>
        <row r="814">
          <cell r="A814" t="str">
            <v>13VC1T63</v>
          </cell>
          <cell r="B814" t="str">
            <v>Van cửa PPR DISMY trắng D63 kiểu 1</v>
          </cell>
        </row>
        <row r="815">
          <cell r="A815" t="str">
            <v>13VC1X20</v>
          </cell>
          <cell r="B815" t="str">
            <v>Van cửa kiểu 1 PPR DISMY xanh D20</v>
          </cell>
        </row>
        <row r="816">
          <cell r="A816" t="str">
            <v>13VC1X25</v>
          </cell>
          <cell r="B816" t="str">
            <v>Van cửa kiểu 1 PPR DISMY xanh D25</v>
          </cell>
        </row>
        <row r="817">
          <cell r="A817" t="str">
            <v>13VC1X32</v>
          </cell>
          <cell r="B817" t="str">
            <v>Van cửa kiểu 1 PPR DISMY xanh D32</v>
          </cell>
        </row>
        <row r="818">
          <cell r="A818" t="str">
            <v>13VC1X40</v>
          </cell>
          <cell r="B818" t="str">
            <v>Van cửa kiểu 1 PPR DISMY xanh D40</v>
          </cell>
        </row>
        <row r="819">
          <cell r="A819" t="str">
            <v>13VC1X50</v>
          </cell>
          <cell r="B819" t="str">
            <v>Van cửa kiểu 1 PPR DISMY xanh D50</v>
          </cell>
        </row>
        <row r="820">
          <cell r="A820" t="str">
            <v>13VC1X63</v>
          </cell>
          <cell r="B820" t="str">
            <v>Van cửa PPR DISMY xanh D63 kiểu 1</v>
          </cell>
        </row>
        <row r="821">
          <cell r="A821" t="str">
            <v>13VC2G20</v>
          </cell>
          <cell r="B821" t="str">
            <v>Van cửa kiểu 2 PPR DISMY ghi D20</v>
          </cell>
        </row>
        <row r="822">
          <cell r="A822" t="str">
            <v>13VC2G25</v>
          </cell>
          <cell r="B822" t="str">
            <v>Van cửa kiểu 2 PPR DISMY ghi D25</v>
          </cell>
        </row>
        <row r="823">
          <cell r="A823" t="str">
            <v>13VC2G32</v>
          </cell>
          <cell r="B823" t="str">
            <v>Van cửa kiểu 2 PPR DISMY ghi D32</v>
          </cell>
        </row>
        <row r="824">
          <cell r="A824" t="str">
            <v>13VC2G40</v>
          </cell>
          <cell r="B824" t="str">
            <v>Van cửa kiểu 2 PPR DISMY ghi D40</v>
          </cell>
        </row>
        <row r="825">
          <cell r="A825" t="str">
            <v>13VC2G50</v>
          </cell>
          <cell r="B825" t="str">
            <v>Van cửa kiểu 2 PPR DISMY ghi D50</v>
          </cell>
        </row>
        <row r="826">
          <cell r="A826" t="str">
            <v>13VC2G63</v>
          </cell>
          <cell r="B826" t="str">
            <v>Van cửa kiểu 2 PPR DISMY ghi D63</v>
          </cell>
        </row>
        <row r="827">
          <cell r="A827" t="str">
            <v>13VC2GM20</v>
          </cell>
          <cell r="B827" t="str">
            <v>Van cửa kiểu 2 PPR DISMY ghi D20 mạ</v>
          </cell>
        </row>
        <row r="828">
          <cell r="A828" t="str">
            <v>13VC2GM25</v>
          </cell>
          <cell r="B828" t="str">
            <v>Van cửa kiểu 2 PPR DISMY ghi D25 mạ</v>
          </cell>
        </row>
        <row r="829">
          <cell r="A829" t="str">
            <v>13VC2GM32</v>
          </cell>
          <cell r="B829" t="str">
            <v>Van cửa kiểu 2 PPR DISMY ghi D32 mạ</v>
          </cell>
        </row>
        <row r="830">
          <cell r="A830" t="str">
            <v>13VC2GM40</v>
          </cell>
          <cell r="B830" t="str">
            <v>Van cửa kiểu 2 PPR DISMY ghi D40 mạ</v>
          </cell>
        </row>
        <row r="831">
          <cell r="A831" t="str">
            <v>13VC2GM50</v>
          </cell>
          <cell r="B831" t="str">
            <v>Van cửa kiểu 2 PPR DISMY ghi D50 mạ</v>
          </cell>
        </row>
        <row r="832">
          <cell r="A832" t="str">
            <v>13VC2GM63</v>
          </cell>
          <cell r="B832" t="str">
            <v>Van cửa kiểu 2 PPR DISMY ghi D63 mạ</v>
          </cell>
        </row>
        <row r="833">
          <cell r="A833" t="str">
            <v>13VC2T20</v>
          </cell>
          <cell r="B833" t="str">
            <v>Van cửa PPR DISMY trắng D20 kiểu 2</v>
          </cell>
        </row>
        <row r="834">
          <cell r="A834" t="str">
            <v>13VC2T25</v>
          </cell>
          <cell r="B834" t="str">
            <v>Van cửa PPR DISMY trắng D25 kiểu 2</v>
          </cell>
        </row>
        <row r="835">
          <cell r="A835" t="str">
            <v>13VC2T32</v>
          </cell>
          <cell r="B835" t="str">
            <v>Van cửa PPR DISMY trắng D32 kiểu 2</v>
          </cell>
        </row>
        <row r="836">
          <cell r="A836" t="str">
            <v>13VC2T40</v>
          </cell>
          <cell r="B836" t="str">
            <v>Van cửa PPR DISMY trắng D40 kiểu 2</v>
          </cell>
        </row>
        <row r="837">
          <cell r="A837" t="str">
            <v>13VC2T50</v>
          </cell>
          <cell r="B837" t="str">
            <v>Van cửa PPR DISMY trắng D50 kiểu 2</v>
          </cell>
        </row>
        <row r="838">
          <cell r="A838" t="str">
            <v>13VC2T63</v>
          </cell>
          <cell r="B838" t="str">
            <v>Van cửa PPR DISMY trắng D63 kiểu 2</v>
          </cell>
        </row>
        <row r="839">
          <cell r="A839" t="str">
            <v>13VC2X20</v>
          </cell>
          <cell r="B839" t="str">
            <v>Van cửa kiểu 2 PPR DISMY xanh D20</v>
          </cell>
        </row>
        <row r="840">
          <cell r="A840" t="str">
            <v>13VC2X25</v>
          </cell>
          <cell r="B840" t="str">
            <v>Van cửa kiểu 2 PPR DISMY xanh D25</v>
          </cell>
        </row>
        <row r="841">
          <cell r="A841" t="str">
            <v>13VC2X32</v>
          </cell>
          <cell r="B841" t="str">
            <v>Van cửa kiểu 2 PPR DISMY xanh D32</v>
          </cell>
        </row>
        <row r="842">
          <cell r="A842" t="str">
            <v>13VC2X40</v>
          </cell>
          <cell r="B842" t="str">
            <v>Van cửa kiểu 2 PPR DISMY xanh D40</v>
          </cell>
        </row>
        <row r="843">
          <cell r="A843" t="str">
            <v>13VC2X50</v>
          </cell>
          <cell r="B843" t="str">
            <v>Van cửa kiểu 2 PPR DISMY xanh D50</v>
          </cell>
        </row>
        <row r="844">
          <cell r="A844" t="str">
            <v>13VC2X63</v>
          </cell>
          <cell r="B844" t="str">
            <v>Van cửa kiểu 2 PPR DISMY xanh D63</v>
          </cell>
        </row>
        <row r="845">
          <cell r="A845" t="str">
            <v>13VCHT20</v>
          </cell>
          <cell r="B845" t="str">
            <v>Van chụp Inox PPR DISMY trắng D20</v>
          </cell>
        </row>
        <row r="846">
          <cell r="A846" t="str">
            <v>13VCHT25</v>
          </cell>
          <cell r="B846" t="str">
            <v>Van chụp Inox PPR DISMY trắng D25</v>
          </cell>
        </row>
        <row r="847">
          <cell r="A847" t="str">
            <v>13VCHX20</v>
          </cell>
          <cell r="B847" t="str">
            <v>Van chụp Inox PPR DISMY xanh D20</v>
          </cell>
        </row>
        <row r="848">
          <cell r="A848" t="str">
            <v>13VCHX25</v>
          </cell>
          <cell r="B848" t="str">
            <v>Van chụp Inox PPR DISMY xanh D25</v>
          </cell>
        </row>
        <row r="849">
          <cell r="A849" t="str">
            <v>13VCUV20</v>
          </cell>
          <cell r="B849" t="str">
            <v>Van cửa kiểu 2 PPR DISMY UV D20</v>
          </cell>
        </row>
        <row r="850">
          <cell r="A850" t="str">
            <v>13VCUV25</v>
          </cell>
          <cell r="B850" t="str">
            <v>Van cửa kiểu 2 PPR DISMY UV D25</v>
          </cell>
        </row>
        <row r="851">
          <cell r="A851" t="str">
            <v>13VCUV32</v>
          </cell>
          <cell r="B851" t="str">
            <v>Van cửa kiểu 2 PPR DISMY UV D32</v>
          </cell>
        </row>
        <row r="852">
          <cell r="A852" t="str">
            <v>13VCUV40</v>
          </cell>
          <cell r="B852" t="str">
            <v>Van cửa kiểu 2 PPR DISMY UV D40</v>
          </cell>
        </row>
        <row r="853">
          <cell r="A853" t="str">
            <v>13VCUV50</v>
          </cell>
          <cell r="B853" t="str">
            <v>Van cửa kiểu 2 PPR DISMY UV D50</v>
          </cell>
        </row>
        <row r="854">
          <cell r="A854" t="str">
            <v>13VCUV63</v>
          </cell>
          <cell r="B854" t="str">
            <v>Van cửa kiểu 2 PPR DISMY UV D63</v>
          </cell>
        </row>
        <row r="855">
          <cell r="A855" t="str">
            <v>13Y110</v>
          </cell>
          <cell r="B855" t="str">
            <v>Ba chạc 45° PPR DISMY xanh D110</v>
          </cell>
        </row>
        <row r="856">
          <cell r="A856" t="str">
            <v>13Y140</v>
          </cell>
          <cell r="B856" t="str">
            <v>Ba chạc 45° PPR DISMY xanh D140</v>
          </cell>
        </row>
        <row r="857">
          <cell r="A857" t="str">
            <v>13Y160</v>
          </cell>
          <cell r="B857" t="str">
            <v>Ba chạc 45° PPR DISMY xanh D160</v>
          </cell>
        </row>
        <row r="858">
          <cell r="A858" t="str">
            <v>13Y63</v>
          </cell>
          <cell r="B858" t="str">
            <v>Y PPR DISMY D63</v>
          </cell>
        </row>
        <row r="859">
          <cell r="A859" t="str">
            <v>13Y90</v>
          </cell>
          <cell r="B859" t="str">
            <v>Ba chạc 45° PPR DISMY xanh D90</v>
          </cell>
        </row>
        <row r="860">
          <cell r="A860" t="str">
            <v>14.CTNRCRDD20</v>
          </cell>
          <cell r="B860" t="str">
            <v>Chi tiết nhựa rắc co ren đồng đen 20</v>
          </cell>
        </row>
        <row r="861">
          <cell r="A861" t="str">
            <v>14.CTNRCRDD25</v>
          </cell>
          <cell r="B861" t="str">
            <v>Chi tiết nhựa rắc co ren đồng đen 25</v>
          </cell>
        </row>
        <row r="862">
          <cell r="A862" t="str">
            <v>14.CTNRCRDD32</v>
          </cell>
          <cell r="B862" t="str">
            <v>Chi tiết nhựa rắc co ren đồng đen 32</v>
          </cell>
        </row>
        <row r="863">
          <cell r="A863" t="str">
            <v>14.CTNRCRDD40</v>
          </cell>
          <cell r="B863" t="str">
            <v>Chi tiết nhựa rắc co ren đồng đen 40</v>
          </cell>
        </row>
        <row r="864">
          <cell r="A864" t="str">
            <v>14.CTNRCRDD50</v>
          </cell>
          <cell r="B864" t="str">
            <v>Chi tiết nhựa rắc co ren đồng đen 50</v>
          </cell>
        </row>
        <row r="865">
          <cell r="A865" t="str">
            <v>14.CTNRCRDD63</v>
          </cell>
          <cell r="B865" t="str">
            <v>Chi tiết nhựa rắc co ren đồng đen 63</v>
          </cell>
        </row>
        <row r="866">
          <cell r="A866" t="str">
            <v>14.CTNRCRDG20</v>
          </cell>
          <cell r="B866" t="str">
            <v>Chi tiết nhựa rắc co ren đồng ghi 20</v>
          </cell>
        </row>
        <row r="867">
          <cell r="A867" t="str">
            <v>14.CTNRCRDG25</v>
          </cell>
          <cell r="B867" t="str">
            <v>Chi tiết nhựa rắc co ren đồng ghi 25</v>
          </cell>
        </row>
        <row r="868">
          <cell r="A868" t="str">
            <v>14.CTNRCRDG32</v>
          </cell>
          <cell r="B868" t="str">
            <v>Chi tiết nhựa rắc co ren đồng ghi 32</v>
          </cell>
        </row>
        <row r="869">
          <cell r="A869" t="str">
            <v>14.CTNRCRDG40</v>
          </cell>
          <cell r="B869" t="str">
            <v>Chi tiết nhựa rắc co ren đồng ghi 40</v>
          </cell>
        </row>
        <row r="870">
          <cell r="A870" t="str">
            <v>14.CTNRCRDG50</v>
          </cell>
          <cell r="B870" t="str">
            <v>Chi tiết nhựa rắc co ren đồng ghi 50</v>
          </cell>
        </row>
        <row r="871">
          <cell r="A871" t="str">
            <v>14.CTNRCRDG63</v>
          </cell>
          <cell r="B871" t="str">
            <v>Chi tiết nhựa rắc co ren đồng ghi 63</v>
          </cell>
        </row>
        <row r="872">
          <cell r="A872" t="str">
            <v>14.CTNRCRDT20</v>
          </cell>
          <cell r="B872" t="str">
            <v>Chi tiết nhựa rắc co ren đồng trắng 20</v>
          </cell>
        </row>
        <row r="873">
          <cell r="A873" t="str">
            <v>14.CTNRCRDT25</v>
          </cell>
          <cell r="B873" t="str">
            <v>Chi tiết nhựa rắc co ren đồng trắng 25</v>
          </cell>
        </row>
        <row r="874">
          <cell r="A874" t="str">
            <v>14.CTNRCRDT32</v>
          </cell>
          <cell r="B874" t="str">
            <v>Chi tiết nhựa rắc co ren đồng trắng 32</v>
          </cell>
        </row>
        <row r="875">
          <cell r="A875" t="str">
            <v>14.CTNRCRDT40</v>
          </cell>
          <cell r="B875" t="str">
            <v>Chi tiết nhựa rắc co ren đồng trắng 40</v>
          </cell>
        </row>
        <row r="876">
          <cell r="A876" t="str">
            <v>14.CTNRCRDT50</v>
          </cell>
          <cell r="B876" t="str">
            <v>Chi tiết nhựa rắc co ren đồng trắng 50</v>
          </cell>
        </row>
        <row r="877">
          <cell r="A877" t="str">
            <v>14.CTNRCRDT63</v>
          </cell>
          <cell r="B877" t="str">
            <v>Chi tiết nhựa rắc co ren đồng trắng 63</v>
          </cell>
        </row>
        <row r="878">
          <cell r="A878" t="str">
            <v>14.CTNRCRDX20</v>
          </cell>
          <cell r="B878" t="str">
            <v>Chi tiết nhựa rắc co ren đồng xanh 20</v>
          </cell>
        </row>
        <row r="879">
          <cell r="A879" t="str">
            <v>14.CTNRCRDX25</v>
          </cell>
          <cell r="B879" t="str">
            <v>Chi tiết nhựa rắc co ren đồng xanh 25</v>
          </cell>
        </row>
        <row r="880">
          <cell r="A880" t="str">
            <v>14.CTNRCRDX32</v>
          </cell>
          <cell r="B880" t="str">
            <v>Chi tiết nhựa rắc co ren đồng xanh 32</v>
          </cell>
        </row>
        <row r="881">
          <cell r="A881" t="str">
            <v>14.CTNRCRDX40</v>
          </cell>
          <cell r="B881" t="str">
            <v>Chi tiết nhựa rắc co ren đồng xanh 40</v>
          </cell>
        </row>
        <row r="882">
          <cell r="A882" t="str">
            <v>14.CTNRCRDX50</v>
          </cell>
          <cell r="B882" t="str">
            <v>Chi tiết nhựa rắc co ren đồng xanh 50</v>
          </cell>
        </row>
        <row r="883">
          <cell r="A883" t="str">
            <v>14.CTNRCRDX63</v>
          </cell>
          <cell r="B883" t="str">
            <v>Chi tiết nhựa rắc co ren đồng xanh 63</v>
          </cell>
        </row>
        <row r="884">
          <cell r="A884" t="str">
            <v>14.CTNRNG20</v>
          </cell>
          <cell r="B884" t="str">
            <v>Chi tiết nhựa ren ngoài ghi 20</v>
          </cell>
        </row>
        <row r="885">
          <cell r="A885" t="str">
            <v>14.CTNRNG25</v>
          </cell>
          <cell r="B885" t="str">
            <v>Chi tiết nhựa ren ngoài ghi 25</v>
          </cell>
        </row>
        <row r="886">
          <cell r="A886" t="str">
            <v>14.CTNRNG32</v>
          </cell>
          <cell r="B886" t="str">
            <v>Chi tiết nhựa ren ngoài ghi 32</v>
          </cell>
        </row>
        <row r="887">
          <cell r="A887" t="str">
            <v>14.CTNRNG40</v>
          </cell>
          <cell r="B887" t="str">
            <v>Chi tiết nhựa ren ngoài ghi 40</v>
          </cell>
        </row>
        <row r="888">
          <cell r="A888" t="str">
            <v>14.CTNRNG50</v>
          </cell>
          <cell r="B888" t="str">
            <v>Chi tiết nhựa ren ngoài ghi 50</v>
          </cell>
        </row>
        <row r="889">
          <cell r="A889" t="str">
            <v>14.CTNRNG63</v>
          </cell>
          <cell r="B889" t="str">
            <v>Chi tiết nhựa ren ngoài ghi 63</v>
          </cell>
        </row>
        <row r="890">
          <cell r="A890" t="str">
            <v>14.CTNRNT20</v>
          </cell>
          <cell r="B890" t="str">
            <v>Chi tiết nhựa ren ngoài trắng 20</v>
          </cell>
        </row>
        <row r="891">
          <cell r="A891" t="str">
            <v>14.CTNRNT25</v>
          </cell>
          <cell r="B891" t="str">
            <v>Chi tiết nhựa ren ngoài trắng 25</v>
          </cell>
        </row>
        <row r="892">
          <cell r="A892" t="str">
            <v>14.CTNRNT32</v>
          </cell>
          <cell r="B892" t="str">
            <v>Chi tiết nhựa ren ngoài trắng 32</v>
          </cell>
        </row>
        <row r="893">
          <cell r="A893" t="str">
            <v>14.CTNRNT40</v>
          </cell>
          <cell r="B893" t="str">
            <v>Chi tiết nhựa ren ngoài trắng 40</v>
          </cell>
        </row>
        <row r="894">
          <cell r="A894" t="str">
            <v>14.CTNRNT50</v>
          </cell>
          <cell r="B894" t="str">
            <v>Chi tiết nhựa ren ngoài trắng 50</v>
          </cell>
        </row>
        <row r="895">
          <cell r="A895" t="str">
            <v>14.CTNRNT63</v>
          </cell>
          <cell r="B895" t="str">
            <v>Chi tiết nhựa ren ngoài trắng 63</v>
          </cell>
        </row>
        <row r="896">
          <cell r="A896" t="str">
            <v>14.CTNRNUV20</v>
          </cell>
          <cell r="B896" t="str">
            <v>Chi tiết nhựa ren ngoài UV 20</v>
          </cell>
        </row>
        <row r="897">
          <cell r="A897" t="str">
            <v>14.CTNRNUV25</v>
          </cell>
          <cell r="B897" t="str">
            <v>Chi tiết nhựa ren ngoài UV 25</v>
          </cell>
        </row>
        <row r="898">
          <cell r="A898" t="str">
            <v>14.CTNRNUV32</v>
          </cell>
          <cell r="B898" t="str">
            <v>Chi tiết nhựa ren ngoài UV 32</v>
          </cell>
        </row>
        <row r="899">
          <cell r="A899" t="str">
            <v>14.CTNRNUV40</v>
          </cell>
          <cell r="B899" t="str">
            <v>Chi tiết nhựa ren ngoài UV 40</v>
          </cell>
        </row>
        <row r="900">
          <cell r="A900" t="str">
            <v>14.CTNRNUV50</v>
          </cell>
          <cell r="B900" t="str">
            <v>Chi tiết nhựa ren ngoài UV 50</v>
          </cell>
        </row>
        <row r="901">
          <cell r="A901" t="str">
            <v>14.CTNRNUV63</v>
          </cell>
          <cell r="B901" t="str">
            <v>Chi tiết nhựa ren ngoài UV 63</v>
          </cell>
        </row>
        <row r="902">
          <cell r="A902" t="str">
            <v>14.CTNRNX20</v>
          </cell>
          <cell r="B902" t="str">
            <v>Chi tiết nhựa ren ngoài xanh 20</v>
          </cell>
        </row>
        <row r="903">
          <cell r="A903" t="str">
            <v>14.CTNRNX25</v>
          </cell>
          <cell r="B903" t="str">
            <v>Chi tiết nhựa ren ngoài xanh 25</v>
          </cell>
        </row>
        <row r="904">
          <cell r="A904" t="str">
            <v>14.CTNRNX32</v>
          </cell>
          <cell r="B904" t="str">
            <v>Chi tiết nhựa ren ngoài xanh 32</v>
          </cell>
        </row>
        <row r="905">
          <cell r="A905" t="str">
            <v>14.CTNRNX40</v>
          </cell>
          <cell r="B905" t="str">
            <v>Chi tiết nhựa ren ngoài xanh 40</v>
          </cell>
        </row>
        <row r="906">
          <cell r="A906" t="str">
            <v>14.CTNRNX50</v>
          </cell>
          <cell r="B906" t="str">
            <v>Chi tiết nhựa ren ngoài xanh 50</v>
          </cell>
        </row>
        <row r="907">
          <cell r="A907" t="str">
            <v>14.CTNRNX63</v>
          </cell>
          <cell r="B907" t="str">
            <v>Chi tiết nhựa ren ngoài xanh 63</v>
          </cell>
        </row>
        <row r="908">
          <cell r="A908" t="str">
            <v>14.CTNRTG20</v>
          </cell>
          <cell r="B908" t="str">
            <v>Chi tiết nhựa ren trong ghi 20</v>
          </cell>
        </row>
        <row r="909">
          <cell r="A909" t="str">
            <v>14.CTNRTG25</v>
          </cell>
          <cell r="B909" t="str">
            <v>Chi tiết nhựa ren trong ghi 25</v>
          </cell>
        </row>
        <row r="910">
          <cell r="A910" t="str">
            <v>14.CTNRTG32</v>
          </cell>
          <cell r="B910" t="str">
            <v>Chi tiết nhựa ren trong ghi 32</v>
          </cell>
        </row>
        <row r="911">
          <cell r="A911" t="str">
            <v>14.CTNRTG40</v>
          </cell>
          <cell r="B911" t="str">
            <v>Chi tiết nhựa ren trong ghi 40</v>
          </cell>
        </row>
        <row r="912">
          <cell r="A912" t="str">
            <v>14.CTNRTG50</v>
          </cell>
          <cell r="B912" t="str">
            <v>Chi tiết nhựa ren trong ghi 50</v>
          </cell>
        </row>
        <row r="913">
          <cell r="A913" t="str">
            <v>14.CTNRTG63</v>
          </cell>
          <cell r="B913" t="str">
            <v>Chi tiết nhựa ren trong ghi 63</v>
          </cell>
        </row>
        <row r="914">
          <cell r="A914" t="str">
            <v>14.CTNRTT20</v>
          </cell>
          <cell r="B914" t="str">
            <v>Chi tiết nhựa ren trong trắng 20</v>
          </cell>
        </row>
        <row r="915">
          <cell r="A915" t="str">
            <v>14.CTNRTT25</v>
          </cell>
          <cell r="B915" t="str">
            <v>Chi tiết nhựa ren trong trắng 25</v>
          </cell>
        </row>
        <row r="916">
          <cell r="A916" t="str">
            <v>14.CTNRTT32</v>
          </cell>
          <cell r="B916" t="str">
            <v>Chi tiết nhựa ren trong trắng 32</v>
          </cell>
        </row>
        <row r="917">
          <cell r="A917" t="str">
            <v>14.CTNRTT40</v>
          </cell>
          <cell r="B917" t="str">
            <v>Chi tiết nhựa ren trong trắng 40</v>
          </cell>
        </row>
        <row r="918">
          <cell r="A918" t="str">
            <v>14.CTNRTT50</v>
          </cell>
          <cell r="B918" t="str">
            <v>Chi tiết nhựa ren trong trắng 50</v>
          </cell>
        </row>
        <row r="919">
          <cell r="A919" t="str">
            <v>14.CTNRTT63</v>
          </cell>
          <cell r="B919" t="str">
            <v>Chi tiết nhựa ren trong trắng 63</v>
          </cell>
        </row>
        <row r="920">
          <cell r="A920" t="str">
            <v>14.CTNRTUV20</v>
          </cell>
          <cell r="B920" t="str">
            <v>Chi tiết nhựa ren trong UV 20</v>
          </cell>
        </row>
        <row r="921">
          <cell r="A921" t="str">
            <v>14.CTNRTUV25</v>
          </cell>
          <cell r="B921" t="str">
            <v>Chi tiết nhựa ren trong UV 25</v>
          </cell>
        </row>
        <row r="922">
          <cell r="A922" t="str">
            <v>14.CTNRTUV32</v>
          </cell>
          <cell r="B922" t="str">
            <v>Chi tiết nhựa ren trong UV 32</v>
          </cell>
        </row>
        <row r="923">
          <cell r="A923" t="str">
            <v>14.CTNRTUV40</v>
          </cell>
          <cell r="B923" t="str">
            <v>Chi tiết nhựa ren trong UV 40</v>
          </cell>
        </row>
        <row r="924">
          <cell r="A924" t="str">
            <v>14.CTNRTUV50</v>
          </cell>
          <cell r="B924" t="str">
            <v>Chi tiết nhựa ren trong UV 50</v>
          </cell>
        </row>
        <row r="925">
          <cell r="A925" t="str">
            <v>14.CTNRTUV63</v>
          </cell>
          <cell r="B925" t="str">
            <v>Chi tiết nhựa ren trong UV 63</v>
          </cell>
        </row>
        <row r="926">
          <cell r="A926" t="str">
            <v>14.CTNRTX20</v>
          </cell>
          <cell r="B926" t="str">
            <v>Chi tiết nhựa ren trong xanh 20</v>
          </cell>
        </row>
        <row r="927">
          <cell r="A927" t="str">
            <v>14.CTNRTX25</v>
          </cell>
          <cell r="B927" t="str">
            <v>Chi tiết nhựa ren trong xanh 25</v>
          </cell>
        </row>
        <row r="928">
          <cell r="A928" t="str">
            <v>14.CTNRTX32</v>
          </cell>
          <cell r="B928" t="str">
            <v>Chi tiết nhựa ren trong xanh 32</v>
          </cell>
        </row>
        <row r="929">
          <cell r="A929" t="str">
            <v>14.CTNRTX40</v>
          </cell>
          <cell r="B929" t="str">
            <v>Chi tiết nhựa ren trong xanh 40</v>
          </cell>
        </row>
        <row r="930">
          <cell r="A930" t="str">
            <v>14.CTNRTX50</v>
          </cell>
          <cell r="B930" t="str">
            <v>Chi tiết nhựa ren trong xanh 50</v>
          </cell>
        </row>
        <row r="931">
          <cell r="A931" t="str">
            <v>14.CTNRTX63</v>
          </cell>
          <cell r="B931" t="str">
            <v>Chi tiết nhựa ren trong xanh 63</v>
          </cell>
        </row>
        <row r="932">
          <cell r="A932" t="str">
            <v>14.CTNTRG20</v>
          </cell>
          <cell r="B932" t="str">
            <v>Chi tiết nhựa trơn ghi 20</v>
          </cell>
        </row>
        <row r="933">
          <cell r="A933" t="str">
            <v>14.CTNTRG25</v>
          </cell>
          <cell r="B933" t="str">
            <v>Chi tiết nhựa trơn ghi 25</v>
          </cell>
        </row>
        <row r="934">
          <cell r="A934" t="str">
            <v>14.CTNTRG32</v>
          </cell>
          <cell r="B934" t="str">
            <v>Chi tiết nhựa trơn ghi 32</v>
          </cell>
        </row>
        <row r="935">
          <cell r="A935" t="str">
            <v>14.CTNTRG40</v>
          </cell>
          <cell r="B935" t="str">
            <v>Chi tiết nhựa trơn ghi 40</v>
          </cell>
        </row>
        <row r="936">
          <cell r="A936" t="str">
            <v>14.CTNTRG50</v>
          </cell>
          <cell r="B936" t="str">
            <v xml:space="preserve">Chi tiết nhựa trơn ghi 50 </v>
          </cell>
        </row>
        <row r="937">
          <cell r="A937" t="str">
            <v>14.CTNTRG63</v>
          </cell>
          <cell r="B937" t="str">
            <v>Chi tiết nhựa trơn ghi 63</v>
          </cell>
        </row>
        <row r="938">
          <cell r="A938" t="str">
            <v>14.CTNTRT20</v>
          </cell>
          <cell r="B938" t="str">
            <v>Chi tiết nhựa trơn trắng 20</v>
          </cell>
        </row>
        <row r="939">
          <cell r="A939" t="str">
            <v>14.CTNTRT25</v>
          </cell>
          <cell r="B939" t="str">
            <v>chi tiết nhựa trơn trắng 25</v>
          </cell>
        </row>
        <row r="940">
          <cell r="A940" t="str">
            <v>14.CTNTRT32</v>
          </cell>
          <cell r="B940" t="str">
            <v>Chi tiết nhựa trơn trắng 32</v>
          </cell>
        </row>
        <row r="941">
          <cell r="A941" t="str">
            <v>14.CTNTRT40</v>
          </cell>
          <cell r="B941" t="str">
            <v>Chi tiết nhựa trơn trắng 40</v>
          </cell>
        </row>
        <row r="942">
          <cell r="A942" t="str">
            <v>14.CTNTRT50</v>
          </cell>
          <cell r="B942" t="str">
            <v>Chi tiết nhựa trơn trắng 50</v>
          </cell>
        </row>
        <row r="943">
          <cell r="A943" t="str">
            <v>14.CTNTRT63</v>
          </cell>
          <cell r="B943" t="str">
            <v>Chi tiết nhựa trơn trắng 63</v>
          </cell>
        </row>
        <row r="944">
          <cell r="A944" t="str">
            <v>14.CTNTRUV20</v>
          </cell>
          <cell r="B944" t="str">
            <v>Chi tiết nhựa trơn UV 20</v>
          </cell>
        </row>
        <row r="945">
          <cell r="A945" t="str">
            <v>14.CTNTRUV25</v>
          </cell>
          <cell r="B945" t="str">
            <v>Chi tiết nhựa trơn UV 25</v>
          </cell>
        </row>
        <row r="946">
          <cell r="A946" t="str">
            <v>14.CTNTRUV32</v>
          </cell>
          <cell r="B946" t="str">
            <v>Chi tiết nhựa trơn UV 32</v>
          </cell>
        </row>
        <row r="947">
          <cell r="A947" t="str">
            <v>14.CTNTRUV40</v>
          </cell>
          <cell r="B947" t="str">
            <v>Chi tiết nhựa trơn UV 40</v>
          </cell>
        </row>
        <row r="948">
          <cell r="A948" t="str">
            <v>14.CTNTRUV50</v>
          </cell>
          <cell r="B948" t="str">
            <v>Chi tiết nhựa trơn UV 50</v>
          </cell>
        </row>
        <row r="949">
          <cell r="A949" t="str">
            <v>14.CTNTRUV63</v>
          </cell>
          <cell r="B949" t="str">
            <v>Chi tiết nhựa trơn UV 63</v>
          </cell>
        </row>
        <row r="950">
          <cell r="A950" t="str">
            <v>14.CTNTRX20</v>
          </cell>
          <cell r="B950" t="str">
            <v>Chi tiết nhựa trơn xanh 20</v>
          </cell>
        </row>
        <row r="951">
          <cell r="A951" t="str">
            <v>14.CTNTRX25</v>
          </cell>
          <cell r="B951" t="str">
            <v>Chi tiết nhựa trơn xanh 25</v>
          </cell>
        </row>
        <row r="952">
          <cell r="A952" t="str">
            <v>14.CTNTRX32</v>
          </cell>
          <cell r="B952" t="str">
            <v>Chi tiết nhựa trơn xanh 32</v>
          </cell>
        </row>
        <row r="953">
          <cell r="A953" t="str">
            <v>14.CTNTRX40</v>
          </cell>
          <cell r="B953" t="str">
            <v>Chi tiết nhựa trơn xanh 40</v>
          </cell>
        </row>
        <row r="954">
          <cell r="A954" t="str">
            <v>14.CTNTRX50</v>
          </cell>
          <cell r="B954" t="str">
            <v>Chi tiết nhựa trơn xanh 50</v>
          </cell>
        </row>
        <row r="955">
          <cell r="A955" t="str">
            <v>14.CTNTRX63</v>
          </cell>
          <cell r="B955" t="str">
            <v>Chi tiết nhựa trơn xanh 63</v>
          </cell>
        </row>
        <row r="956">
          <cell r="A956" t="str">
            <v>14.CV20K1</v>
          </cell>
          <cell r="B956" t="str">
            <v>Củ van cầu 20 màu xanh</v>
          </cell>
        </row>
        <row r="957">
          <cell r="A957" t="str">
            <v>14.CV20K2</v>
          </cell>
          <cell r="B957" t="str">
            <v>Củ van cửa 20 màu xanh</v>
          </cell>
        </row>
        <row r="958">
          <cell r="A958" t="str">
            <v>14.CV25K1</v>
          </cell>
          <cell r="B958" t="str">
            <v>Củ van cầu 25 màu xanh</v>
          </cell>
        </row>
        <row r="959">
          <cell r="A959" t="str">
            <v>14.CV25K2</v>
          </cell>
          <cell r="B959" t="str">
            <v>Củ van cửa 25 màu xanh</v>
          </cell>
        </row>
        <row r="960">
          <cell r="A960" t="str">
            <v>14.CV32K1</v>
          </cell>
          <cell r="B960" t="str">
            <v>Củ van cầu 32 màu xanh</v>
          </cell>
        </row>
        <row r="961">
          <cell r="A961" t="str">
            <v>14.CV32K2</v>
          </cell>
          <cell r="B961" t="str">
            <v>Củ van cửa 32 màu xanh</v>
          </cell>
        </row>
        <row r="962">
          <cell r="A962" t="str">
            <v>14.CV40K1</v>
          </cell>
          <cell r="B962" t="str">
            <v>Củ van cầu 40 màu xanh</v>
          </cell>
        </row>
        <row r="963">
          <cell r="A963" t="str">
            <v>14.CV40K2</v>
          </cell>
          <cell r="B963" t="str">
            <v>Củ van cửa 40 màu xanh</v>
          </cell>
        </row>
        <row r="964">
          <cell r="A964" t="str">
            <v>14.CV50K1</v>
          </cell>
          <cell r="B964" t="str">
            <v>Củ van cầu 50 màu xanh</v>
          </cell>
        </row>
        <row r="965">
          <cell r="A965" t="str">
            <v>14.CV50K2</v>
          </cell>
          <cell r="B965" t="str">
            <v>Củ van cửa 50 màu xanh</v>
          </cell>
        </row>
        <row r="966">
          <cell r="A966" t="str">
            <v>14.CV63K1</v>
          </cell>
          <cell r="B966" t="str">
            <v>Củ van cầu 63 màu xanh</v>
          </cell>
        </row>
        <row r="967">
          <cell r="A967" t="str">
            <v>14.CV63K2</v>
          </cell>
          <cell r="B967" t="str">
            <v>Củ van cửa 63 màu xanh</v>
          </cell>
        </row>
        <row r="968">
          <cell r="A968" t="str">
            <v>14.CVB20</v>
          </cell>
          <cell r="B968" t="str">
            <v>Củ van bi 20</v>
          </cell>
        </row>
        <row r="969">
          <cell r="A969" t="str">
            <v>14.CVB25</v>
          </cell>
          <cell r="B969" t="str">
            <v>Củ van bi 25</v>
          </cell>
        </row>
        <row r="970">
          <cell r="A970" t="str">
            <v>14.CVG20K1</v>
          </cell>
          <cell r="B970" t="str">
            <v>Củ van cầu 20 màu ghi</v>
          </cell>
        </row>
        <row r="971">
          <cell r="A971" t="str">
            <v>14.CVG20K2</v>
          </cell>
          <cell r="B971" t="str">
            <v>Củ van cửa 20 màu ghi</v>
          </cell>
        </row>
        <row r="972">
          <cell r="A972" t="str">
            <v>14.CVG25K1</v>
          </cell>
          <cell r="B972" t="str">
            <v>Củ van cầu 25 màu ghi</v>
          </cell>
        </row>
        <row r="973">
          <cell r="A973" t="str">
            <v>14.CVG25K2</v>
          </cell>
          <cell r="B973" t="str">
            <v>Củ van cửa 25 màu ghi</v>
          </cell>
        </row>
        <row r="974">
          <cell r="A974" t="str">
            <v>14.CVG32K1</v>
          </cell>
          <cell r="B974" t="str">
            <v>Củ van cầu 32 màu ghi</v>
          </cell>
        </row>
        <row r="975">
          <cell r="A975" t="str">
            <v>14.CVG32K2</v>
          </cell>
          <cell r="B975" t="str">
            <v>Củ van cửa 32 màu ghi</v>
          </cell>
        </row>
        <row r="976">
          <cell r="A976" t="str">
            <v>14.CVG40K1</v>
          </cell>
          <cell r="B976" t="str">
            <v>Củ van cầu 40 màu ghi</v>
          </cell>
        </row>
        <row r="977">
          <cell r="A977" t="str">
            <v>14.CVG40K2</v>
          </cell>
          <cell r="B977" t="str">
            <v>Củ van cửa 40 màu ghi</v>
          </cell>
        </row>
        <row r="978">
          <cell r="A978" t="str">
            <v>14.CVG50K1</v>
          </cell>
          <cell r="B978" t="str">
            <v>Củ van cầu 50 màu ghi</v>
          </cell>
        </row>
        <row r="979">
          <cell r="A979" t="str">
            <v>14.CVG50K2</v>
          </cell>
          <cell r="B979" t="str">
            <v>Củ van cửa 50 màu ghi</v>
          </cell>
        </row>
        <row r="980">
          <cell r="A980" t="str">
            <v>14.CVG63K1</v>
          </cell>
          <cell r="B980" t="str">
            <v>Củ van cầu 63 màu ghi</v>
          </cell>
        </row>
        <row r="981">
          <cell r="A981" t="str">
            <v>14.CVG63K2</v>
          </cell>
          <cell r="B981" t="str">
            <v>Củ van cửa 63 màu ghi</v>
          </cell>
        </row>
        <row r="982">
          <cell r="A982" t="str">
            <v>14.CVMG20K2</v>
          </cell>
          <cell r="B982" t="str">
            <v>Củ van cửa 20 màu ghi mạ</v>
          </cell>
        </row>
        <row r="983">
          <cell r="A983" t="str">
            <v>14.CVMG25K2</v>
          </cell>
          <cell r="B983" t="str">
            <v>Củ van cửa 25 màu ghi mạ</v>
          </cell>
        </row>
        <row r="984">
          <cell r="A984" t="str">
            <v>14.CVMG32K2</v>
          </cell>
          <cell r="B984" t="str">
            <v>Củ van cửa 32 màu ghi mạ</v>
          </cell>
        </row>
        <row r="985">
          <cell r="A985" t="str">
            <v>14.CVMG40K2</v>
          </cell>
          <cell r="B985" t="str">
            <v>Củ van cửa 40 màu ghi mạ</v>
          </cell>
        </row>
        <row r="986">
          <cell r="A986" t="str">
            <v>14.CVMG50K2</v>
          </cell>
          <cell r="B986" t="str">
            <v>Củ van cửa 50 màu ghi mạ</v>
          </cell>
        </row>
        <row r="987">
          <cell r="A987" t="str">
            <v>14.CVMG63K2</v>
          </cell>
          <cell r="B987" t="str">
            <v>Củ van cửa 63 màu ghi mạ</v>
          </cell>
        </row>
        <row r="988">
          <cell r="A988" t="str">
            <v>14.CVT20K1</v>
          </cell>
          <cell r="B988" t="str">
            <v>Củ van cầu 20 màu trắng</v>
          </cell>
        </row>
        <row r="989">
          <cell r="A989" t="str">
            <v>14.CVT20K2</v>
          </cell>
          <cell r="B989" t="str">
            <v>Củ van cửa 20 màu trắng</v>
          </cell>
        </row>
        <row r="990">
          <cell r="A990" t="str">
            <v>14.CVT25K1</v>
          </cell>
          <cell r="B990" t="str">
            <v>Củ van cầu 25 màu trắng</v>
          </cell>
        </row>
        <row r="991">
          <cell r="A991" t="str">
            <v>14.CVT25K2</v>
          </cell>
          <cell r="B991" t="str">
            <v>Củ van cửa 25 màu trắng</v>
          </cell>
        </row>
        <row r="992">
          <cell r="A992" t="str">
            <v>14.CVT32K1</v>
          </cell>
          <cell r="B992" t="str">
            <v>Củ van cầu 32 màu trắng</v>
          </cell>
        </row>
        <row r="993">
          <cell r="A993" t="str">
            <v>14.CVT32K2</v>
          </cell>
          <cell r="B993" t="str">
            <v>Củ van cửa 32 màu trắng</v>
          </cell>
        </row>
        <row r="994">
          <cell r="A994" t="str">
            <v>14.CVT40K1</v>
          </cell>
          <cell r="B994" t="str">
            <v>Củ van cầu 40 màu trắng</v>
          </cell>
        </row>
        <row r="995">
          <cell r="A995" t="str">
            <v>14.CVT40K2</v>
          </cell>
          <cell r="B995" t="str">
            <v>Củ van cửa 40 màu trắng</v>
          </cell>
        </row>
        <row r="996">
          <cell r="A996" t="str">
            <v>14.CVT50K1</v>
          </cell>
          <cell r="B996" t="str">
            <v>Củ van cầu 50 màu trắng</v>
          </cell>
        </row>
        <row r="997">
          <cell r="A997" t="str">
            <v>14.CVT50K2</v>
          </cell>
          <cell r="B997" t="str">
            <v>Củ van cửa 50 màu trắng</v>
          </cell>
        </row>
        <row r="998">
          <cell r="A998" t="str">
            <v>14.CVT63K1</v>
          </cell>
          <cell r="B998" t="str">
            <v>Củ van cầu 63 màu trắng</v>
          </cell>
        </row>
        <row r="999">
          <cell r="A999" t="str">
            <v>14.CVT63K2</v>
          </cell>
          <cell r="B999" t="str">
            <v>Củ van cửa 63 màu trắng</v>
          </cell>
        </row>
        <row r="1000">
          <cell r="A1000" t="str">
            <v>14.CVUV20</v>
          </cell>
          <cell r="B1000" t="str">
            <v>Củ van cửa UV 20</v>
          </cell>
        </row>
        <row r="1001">
          <cell r="A1001" t="str">
            <v>14.CVUV25</v>
          </cell>
          <cell r="B1001" t="str">
            <v>Củ van cửa UV 25</v>
          </cell>
        </row>
        <row r="1002">
          <cell r="A1002" t="str">
            <v>14.CVUV32</v>
          </cell>
          <cell r="B1002" t="str">
            <v>Củ van cửa UV 32</v>
          </cell>
        </row>
        <row r="1003">
          <cell r="A1003" t="str">
            <v>14.CVUV4</v>
          </cell>
          <cell r="B1003" t="str">
            <v>Củ van cửa UV 40</v>
          </cell>
        </row>
        <row r="1004">
          <cell r="A1004" t="str">
            <v>14.CVUV50</v>
          </cell>
          <cell r="B1004" t="str">
            <v>Củ van cửa UV 50</v>
          </cell>
        </row>
        <row r="1005">
          <cell r="A1005" t="str">
            <v>14.CVUV63</v>
          </cell>
          <cell r="B1005" t="str">
            <v>Củ van cửa UV 63</v>
          </cell>
        </row>
        <row r="1006">
          <cell r="A1006" t="str">
            <v>14.GTVC20.25.32K1</v>
          </cell>
          <cell r="B1006" t="str">
            <v>Tay van cầu 20,25,32 màu ghi</v>
          </cell>
        </row>
        <row r="1007">
          <cell r="A1007" t="str">
            <v>14.GTVC20.25.32K2</v>
          </cell>
          <cell r="B1007" t="str">
            <v>Tay van cửa 20,25,32 màu ghi</v>
          </cell>
        </row>
        <row r="1008">
          <cell r="A1008" t="str">
            <v>14.GTVC40.50K1</v>
          </cell>
          <cell r="B1008" t="str">
            <v>Tay van cầu 40 màu ghi</v>
          </cell>
        </row>
        <row r="1009">
          <cell r="A1009" t="str">
            <v>14.GTVC40.50K2</v>
          </cell>
          <cell r="B1009" t="str">
            <v>Tay van cửa 40 màu ghi</v>
          </cell>
        </row>
        <row r="1010">
          <cell r="A1010" t="str">
            <v>14.GTVC63K1</v>
          </cell>
          <cell r="B1010" t="str">
            <v>Tay van cầu 50,63 màu ghi</v>
          </cell>
        </row>
        <row r="1011">
          <cell r="A1011" t="str">
            <v>14.GTVC63K2</v>
          </cell>
          <cell r="B1011" t="str">
            <v>Tay van cửa 50,63 màu ghi</v>
          </cell>
        </row>
        <row r="1012">
          <cell r="A1012" t="str">
            <v>14.TTVC20.25.32K1</v>
          </cell>
          <cell r="B1012" t="str">
            <v>Tay van cầu 20,25,32 màu trắng</v>
          </cell>
        </row>
        <row r="1013">
          <cell r="A1013" t="str">
            <v>14.TTVC20.25.32K2</v>
          </cell>
          <cell r="B1013" t="str">
            <v>Tay van cửa 20,25,32 màu trắng</v>
          </cell>
        </row>
        <row r="1014">
          <cell r="A1014" t="str">
            <v>14.TTVC40.50K1</v>
          </cell>
          <cell r="B1014" t="str">
            <v>Tay van cầu 40,50 màu trắng</v>
          </cell>
        </row>
        <row r="1015">
          <cell r="A1015" t="str">
            <v>14.TTVC40.50K2</v>
          </cell>
          <cell r="B1015" t="str">
            <v>Tay van cửa 40,50 màu trắng</v>
          </cell>
        </row>
        <row r="1016">
          <cell r="A1016" t="str">
            <v>14.TTVC63K1</v>
          </cell>
          <cell r="B1016" t="str">
            <v>Tay van cầu 63 màu trắng</v>
          </cell>
        </row>
        <row r="1017">
          <cell r="A1017" t="str">
            <v>14.TTVC63K2</v>
          </cell>
          <cell r="B1017" t="str">
            <v>Tay van cửa 63 màu trắng</v>
          </cell>
        </row>
        <row r="1018">
          <cell r="A1018" t="str">
            <v>14.TVC.20.25.32K2</v>
          </cell>
          <cell r="B1018" t="str">
            <v>Tay van cửa 20,25,32 màu xanh</v>
          </cell>
        </row>
        <row r="1019">
          <cell r="A1019" t="str">
            <v>14.TVC.40.50K1</v>
          </cell>
          <cell r="B1019" t="str">
            <v>Tay van cầu 40,50 màu xanh</v>
          </cell>
        </row>
        <row r="1020">
          <cell r="A1020" t="str">
            <v>14.TVC.40.50K2</v>
          </cell>
          <cell r="B1020" t="str">
            <v>Tay van cửa 40 màu xanh</v>
          </cell>
        </row>
        <row r="1021">
          <cell r="A1021" t="str">
            <v>14.TVC.UV.5063K1</v>
          </cell>
          <cell r="B1021" t="str">
            <v>Tay van cầu UV 50,63</v>
          </cell>
        </row>
        <row r="1022">
          <cell r="A1022" t="str">
            <v>14.TVC20.25.32K1</v>
          </cell>
          <cell r="B1022" t="str">
            <v>Tay van cầu 20,25,32 màu xanh</v>
          </cell>
        </row>
        <row r="1023">
          <cell r="A1023" t="str">
            <v>14.TVC63K1</v>
          </cell>
          <cell r="B1023" t="str">
            <v>Tay van cầu 63 màu xanh</v>
          </cell>
        </row>
        <row r="1024">
          <cell r="A1024" t="str">
            <v>14.TVC63K2</v>
          </cell>
          <cell r="B1024" t="str">
            <v>Tay van cửa 50,63 màu xanh</v>
          </cell>
        </row>
        <row r="1025">
          <cell r="A1025" t="str">
            <v>14.TVCUV.202532K1</v>
          </cell>
          <cell r="B1025" t="str">
            <v>Tay van cầu UV 20,25,32</v>
          </cell>
        </row>
        <row r="1026">
          <cell r="A1026" t="str">
            <v>14.TVCUV.202532K2</v>
          </cell>
          <cell r="B1026" t="str">
            <v>Tay van cửa UV 20,25,32</v>
          </cell>
        </row>
        <row r="1027">
          <cell r="A1027" t="str">
            <v>14.TVCUV.40K1</v>
          </cell>
          <cell r="B1027" t="str">
            <v>Tay van cầu UV 40</v>
          </cell>
        </row>
        <row r="1028">
          <cell r="A1028" t="str">
            <v>14.TVCUV.40K2</v>
          </cell>
          <cell r="B1028" t="str">
            <v>Tay van cửa UV 40</v>
          </cell>
        </row>
        <row r="1029">
          <cell r="A1029" t="str">
            <v>14.TVCUV.5063K</v>
          </cell>
          <cell r="B1029" t="str">
            <v>Tay van cửa UV 50,63</v>
          </cell>
        </row>
        <row r="1030">
          <cell r="A1030" t="str">
            <v>14BTPVMBX125</v>
          </cell>
          <cell r="B1030" t="str">
            <v>BTP chưa tiện Vành lắp bích PPR DISMY xanh D125</v>
          </cell>
        </row>
        <row r="1031">
          <cell r="A1031" t="str">
            <v>14BTPVMBX140</v>
          </cell>
          <cell r="B1031" t="str">
            <v>BTP chưa tiện Vành lắp bích PPR DISMY xanh D140</v>
          </cell>
        </row>
        <row r="1032">
          <cell r="A1032" t="str">
            <v>14BTPVMBX160</v>
          </cell>
          <cell r="B1032" t="str">
            <v>BTP chưa  tiện Vành lắp bích PPR DISMY xanh D160</v>
          </cell>
        </row>
        <row r="1033">
          <cell r="A1033" t="str">
            <v>16CK</v>
          </cell>
          <cell r="B1033" t="str">
            <v>Khác: Chiết khấu hàng PPR</v>
          </cell>
        </row>
        <row r="1034">
          <cell r="A1034" t="str">
            <v>16TDS</v>
          </cell>
          <cell r="B1034" t="str">
            <v>Khác: Thưởng doanh số PPR</v>
          </cell>
        </row>
        <row r="1035">
          <cell r="A1035" t="str">
            <v>16VAT</v>
          </cell>
          <cell r="B1035" t="str">
            <v>Khác: VAT hàng PPR</v>
          </cell>
        </row>
        <row r="1036">
          <cell r="A1036" t="str">
            <v>21C20110</v>
          </cell>
          <cell r="B1036" t="str">
            <v>Ống C=2 u.PVC DISMY C0 PN5 D110</v>
          </cell>
        </row>
        <row r="1037">
          <cell r="A1037" t="str">
            <v>21C20125</v>
          </cell>
          <cell r="B1037" t="str">
            <v>Ống C=2 u.PVC DISMY C0 PN5 D125</v>
          </cell>
        </row>
        <row r="1038">
          <cell r="A1038" t="str">
            <v>21C20140</v>
          </cell>
          <cell r="B1038" t="str">
            <v>Ống C=2 u.PVC DISMY C0 PN5 D140</v>
          </cell>
        </row>
        <row r="1039">
          <cell r="A1039" t="str">
            <v>21C20160</v>
          </cell>
          <cell r="B1039" t="str">
            <v>Ống C=2 u.PVC DISMY C0 PN5 D160</v>
          </cell>
        </row>
        <row r="1040">
          <cell r="A1040" t="str">
            <v>21C20180</v>
          </cell>
          <cell r="B1040" t="str">
            <v>Ống C=2 u.PVC DISMY C0 PN5 D180</v>
          </cell>
        </row>
        <row r="1041">
          <cell r="A1041" t="str">
            <v>21C20200</v>
          </cell>
          <cell r="B1041" t="str">
            <v>Ống C=2 u.PVC DISMY C0 PN5 D200</v>
          </cell>
        </row>
        <row r="1042">
          <cell r="A1042" t="str">
            <v>21C20225</v>
          </cell>
          <cell r="B1042" t="str">
            <v>Ống C=2 u.PVC DISMY C0 PN5 D225</v>
          </cell>
        </row>
        <row r="1043">
          <cell r="A1043" t="str">
            <v>21C20250</v>
          </cell>
          <cell r="B1043" t="str">
            <v>Ống C=2 u.PVC DISMY C0 PN5 D250</v>
          </cell>
        </row>
        <row r="1044">
          <cell r="A1044" t="str">
            <v>21C20280</v>
          </cell>
          <cell r="B1044" t="str">
            <v>Ống C=2 u.PVC DISMY C0 PN5 D280</v>
          </cell>
        </row>
        <row r="1045">
          <cell r="A1045" t="str">
            <v>21C20315</v>
          </cell>
          <cell r="B1045" t="str">
            <v>Ống C=2 u.PVC DISMY C0 PN5 D315</v>
          </cell>
        </row>
        <row r="1046">
          <cell r="A1046" t="str">
            <v>21C20355</v>
          </cell>
          <cell r="B1046" t="str">
            <v>Ống C=2 u.PVC DISMY C0 PN5 D355</v>
          </cell>
        </row>
        <row r="1047">
          <cell r="A1047" t="str">
            <v>21C20400</v>
          </cell>
          <cell r="B1047" t="str">
            <v>Ống C=2 u.PVC DISMY C0 PN5 D400</v>
          </cell>
        </row>
        <row r="1048">
          <cell r="A1048" t="str">
            <v>21C20450</v>
          </cell>
          <cell r="B1048" t="str">
            <v>Ống C=2 u.PVC DISMY C0 PN5 D450</v>
          </cell>
        </row>
        <row r="1049">
          <cell r="A1049" t="str">
            <v>21C20500</v>
          </cell>
          <cell r="B1049" t="str">
            <v>Ống C=2 u.PVC DISMY C0 PN5 D500</v>
          </cell>
        </row>
        <row r="1050">
          <cell r="A1050" t="str">
            <v>21C20560</v>
          </cell>
          <cell r="B1050" t="str">
            <v>Ống C=2 u.PVC DISMY C0 PN5 D560</v>
          </cell>
        </row>
        <row r="1051">
          <cell r="A1051" t="str">
            <v>21C20630</v>
          </cell>
          <cell r="B1051" t="str">
            <v>Ống C=2 u.PVC DISMY C0 PN5 D630</v>
          </cell>
        </row>
        <row r="1052">
          <cell r="A1052" t="str">
            <v>21C211022</v>
          </cell>
          <cell r="B1052" t="str">
            <v>ống PVC DISMY D110*2,2 mm, PN5, C=2</v>
          </cell>
        </row>
        <row r="1053">
          <cell r="A1053" t="str">
            <v>21C211027</v>
          </cell>
          <cell r="B1053" t="str">
            <v>ống PVC DISMY D110*2,7mm, PN6, C=2</v>
          </cell>
        </row>
        <row r="1054">
          <cell r="A1054" t="str">
            <v>21C211034</v>
          </cell>
          <cell r="B1054" t="str">
            <v>ống PVC DISMY D110*3,4 mm, PN8, C=2</v>
          </cell>
        </row>
        <row r="1055">
          <cell r="A1055" t="str">
            <v>21C211042</v>
          </cell>
          <cell r="B1055" t="str">
            <v>ống PVC DISMY D110*4,2 mm, PN10, C=2</v>
          </cell>
        </row>
        <row r="1056">
          <cell r="A1056" t="str">
            <v>21C21110</v>
          </cell>
          <cell r="B1056" t="str">
            <v>Ống C=2 u.PVC DISMY C1 PN6 D110</v>
          </cell>
        </row>
        <row r="1057">
          <cell r="A1057" t="str">
            <v>21C21125</v>
          </cell>
          <cell r="B1057" t="str">
            <v>Ống C=2 u.PVC DISMY C1 PN6 D125</v>
          </cell>
        </row>
        <row r="1058">
          <cell r="A1058" t="str">
            <v>21C21140</v>
          </cell>
          <cell r="B1058" t="str">
            <v>Ống C=2 u.PVC DISMY C1 PN6 D140</v>
          </cell>
        </row>
        <row r="1059">
          <cell r="A1059" t="str">
            <v>21C21160</v>
          </cell>
          <cell r="B1059" t="str">
            <v>Ống C=2 u.PVC DISMY C1 PN6 D160</v>
          </cell>
        </row>
        <row r="1060">
          <cell r="A1060" t="str">
            <v>21C21180</v>
          </cell>
          <cell r="B1060" t="str">
            <v>Ống C=2 u.PVC DISMY C1 PN6 D180</v>
          </cell>
        </row>
        <row r="1061">
          <cell r="A1061" t="str">
            <v>21C21200</v>
          </cell>
          <cell r="B1061" t="str">
            <v>Ống C=2 u.PVC DISMY C1 PN6 D200</v>
          </cell>
        </row>
        <row r="1062">
          <cell r="A1062" t="str">
            <v>21C21225</v>
          </cell>
          <cell r="B1062" t="str">
            <v>Ống C=2 u.PVC DISMY C1 PN6 D225</v>
          </cell>
        </row>
        <row r="1063">
          <cell r="A1063" t="str">
            <v>21C21250</v>
          </cell>
          <cell r="B1063" t="str">
            <v>Ống C=2 u.PVC DISMY C1 PN6 D250</v>
          </cell>
        </row>
        <row r="1064">
          <cell r="A1064" t="str">
            <v>21C212539</v>
          </cell>
          <cell r="B1064" t="str">
            <v>ống PVC DISMY D125*3,9mm, PN8, C=2</v>
          </cell>
        </row>
        <row r="1065">
          <cell r="A1065" t="str">
            <v>21C212548</v>
          </cell>
          <cell r="B1065" t="str">
            <v>ống PVC DISMY D125*4,8mm, PN10, C=2</v>
          </cell>
        </row>
        <row r="1066">
          <cell r="A1066" t="str">
            <v>21C21280</v>
          </cell>
          <cell r="B1066" t="str">
            <v>Ống C=2 u.PVC DISMY C1 PN6 D280</v>
          </cell>
        </row>
        <row r="1067">
          <cell r="A1067" t="str">
            <v>21C21315</v>
          </cell>
          <cell r="B1067" t="str">
            <v>Ống C=2 u.PVC DISMY C1 PN6 D315 (4m)</v>
          </cell>
        </row>
        <row r="1068">
          <cell r="A1068" t="str">
            <v>21C21355</v>
          </cell>
          <cell r="B1068" t="str">
            <v>Ống C=2 u.PVC DISMY C1 PN6 D355</v>
          </cell>
        </row>
        <row r="1069">
          <cell r="A1069" t="str">
            <v>21C21400</v>
          </cell>
          <cell r="B1069" t="str">
            <v>Ống C=2 u.PVC DISMY C1 PN6 D400</v>
          </cell>
        </row>
        <row r="1070">
          <cell r="A1070" t="str">
            <v>21C214028</v>
          </cell>
          <cell r="B1070" t="str">
            <v>ống PVC DISMY D140*2,8 mm, PN5, C=2</v>
          </cell>
        </row>
        <row r="1071">
          <cell r="A1071" t="str">
            <v>21C214043</v>
          </cell>
          <cell r="B1071" t="str">
            <v>ống PVC DISMY D140*4,3 mm, PN8, C=2</v>
          </cell>
        </row>
        <row r="1072">
          <cell r="A1072" t="str">
            <v>21C214054</v>
          </cell>
          <cell r="B1072" t="str">
            <v>ống PVC DISMY D140*5,4 mm, PN10, C=2</v>
          </cell>
        </row>
        <row r="1073">
          <cell r="A1073" t="str">
            <v>21C21450</v>
          </cell>
          <cell r="B1073" t="str">
            <v>Ống C=2 u.PVC DISMY C1 PN6 D450</v>
          </cell>
        </row>
        <row r="1074">
          <cell r="A1074" t="str">
            <v>21C21500</v>
          </cell>
          <cell r="B1074" t="str">
            <v>Ống C=2 u.PVC DISMY C1 PN6 D500</v>
          </cell>
        </row>
        <row r="1075">
          <cell r="A1075" t="str">
            <v>21C21560</v>
          </cell>
          <cell r="B1075" t="str">
            <v>Ống C=2 u.PVC DISMY C1 PN6 D560</v>
          </cell>
        </row>
        <row r="1076">
          <cell r="A1076" t="str">
            <v>21C216040</v>
          </cell>
          <cell r="B1076" t="str">
            <v>ống PVC DISMY D160*4,0 mm, PN6, C=2</v>
          </cell>
        </row>
        <row r="1077">
          <cell r="A1077" t="str">
            <v>21C216049</v>
          </cell>
          <cell r="B1077" t="str">
            <v>ống PVC DISMY D160*4,9 mm PN8, C=2</v>
          </cell>
        </row>
        <row r="1078">
          <cell r="A1078" t="str">
            <v>21C216062</v>
          </cell>
          <cell r="B1078" t="str">
            <v>ống PVC DISMY D160*6,2 mm, PN10, C=2</v>
          </cell>
        </row>
        <row r="1079">
          <cell r="A1079" t="str">
            <v>21C21630</v>
          </cell>
          <cell r="B1079" t="str">
            <v>Ống C=2 u.PVC DISMY C1 PN6 D630</v>
          </cell>
        </row>
        <row r="1080">
          <cell r="A1080" t="str">
            <v>21C216315</v>
          </cell>
          <cell r="B1080" t="str">
            <v>Ống C=2 u.PVC DISMY C1 PN6 D315 (6m)</v>
          </cell>
        </row>
        <row r="1081">
          <cell r="A1081" t="str">
            <v>21C220077</v>
          </cell>
          <cell r="B1081" t="str">
            <v>ống PVC DISMY D200*7,7mm, PN10, C=2</v>
          </cell>
        </row>
        <row r="1082">
          <cell r="A1082" t="str">
            <v>21C22110</v>
          </cell>
          <cell r="B1082" t="str">
            <v>Ống C=2 u.PVC DISMY C2 PN7.5 D110</v>
          </cell>
        </row>
        <row r="1083">
          <cell r="A1083" t="str">
            <v>21C22125</v>
          </cell>
          <cell r="B1083" t="str">
            <v>Ống C=2 u.PVC DISMY C2 PN7.5 D125</v>
          </cell>
        </row>
        <row r="1084">
          <cell r="A1084" t="str">
            <v>21C22140</v>
          </cell>
          <cell r="B1084" t="str">
            <v>Ống C=2 u.PVC DISMY C2 PN7.5 D140</v>
          </cell>
        </row>
        <row r="1085">
          <cell r="A1085" t="str">
            <v>21C22160</v>
          </cell>
          <cell r="B1085" t="str">
            <v>Ống C=2 u.PVC DISMY C2 PN7.5 D160</v>
          </cell>
        </row>
        <row r="1086">
          <cell r="A1086" t="str">
            <v>21C22180</v>
          </cell>
          <cell r="B1086" t="str">
            <v>Ống C=2 u.PVC DISMY C2 PN7.5 D180</v>
          </cell>
        </row>
        <row r="1087">
          <cell r="A1087" t="str">
            <v>21C22200</v>
          </cell>
          <cell r="B1087" t="str">
            <v>Ống C=2 u.PVC DISMY C2 PN7.5 D200</v>
          </cell>
        </row>
        <row r="1088">
          <cell r="A1088" t="str">
            <v>21C22225</v>
          </cell>
          <cell r="B1088" t="str">
            <v>Ống C=2 u.PVC DISMY C2 PN7.5 D225</v>
          </cell>
        </row>
        <row r="1089">
          <cell r="A1089" t="str">
            <v>21C22250</v>
          </cell>
          <cell r="B1089" t="str">
            <v>Ống C=2 u.PVC DISMY C2 PN7.5 D250</v>
          </cell>
        </row>
        <row r="1090">
          <cell r="A1090" t="str">
            <v>21C222586</v>
          </cell>
          <cell r="B1090" t="str">
            <v>Ống PVC DISMY D225 x 8.6 mm PN10, C=2</v>
          </cell>
        </row>
        <row r="1091">
          <cell r="A1091" t="str">
            <v>21C22280</v>
          </cell>
          <cell r="B1091" t="str">
            <v>Ống C=2 u.PVC DISMY C2 PN7.5 D280</v>
          </cell>
        </row>
        <row r="1092">
          <cell r="A1092" t="str">
            <v>21C22315</v>
          </cell>
          <cell r="B1092" t="str">
            <v>Ống C=2 u.PVC DISMY C2 PN7.5 D315</v>
          </cell>
        </row>
        <row r="1093">
          <cell r="A1093" t="str">
            <v>21C22355</v>
          </cell>
          <cell r="B1093" t="str">
            <v>Ống C=2 u.PVC DISMY C2 PN7.5 D355</v>
          </cell>
        </row>
        <row r="1094">
          <cell r="A1094" t="str">
            <v>21C22400</v>
          </cell>
          <cell r="B1094" t="str">
            <v>Ống C=2 u.PVC DISMY C2 PN7.5 D400</v>
          </cell>
        </row>
        <row r="1095">
          <cell r="A1095" t="str">
            <v>21C22450</v>
          </cell>
          <cell r="B1095" t="str">
            <v>Ống C=2 u.PVC DISMY C2 PN7.5 D450</v>
          </cell>
        </row>
        <row r="1096">
          <cell r="A1096" t="str">
            <v>21C22500</v>
          </cell>
          <cell r="B1096" t="str">
            <v>Ống C=2 u.PVC DISMY C2 PN7.5 D500</v>
          </cell>
        </row>
        <row r="1097">
          <cell r="A1097" t="str">
            <v>21C225096</v>
          </cell>
          <cell r="B1097" t="str">
            <v>ống PVC DISMY D250*9,6mm, PN10, C=2</v>
          </cell>
        </row>
        <row r="1098">
          <cell r="A1098" t="str">
            <v>21C22560</v>
          </cell>
          <cell r="B1098" t="str">
            <v>Ống C=2 u.PVC DISMY C2 PN7.5 D560</v>
          </cell>
        </row>
        <row r="1099">
          <cell r="A1099" t="str">
            <v>21C22630</v>
          </cell>
          <cell r="B1099" t="str">
            <v>Ống C=2 u.PVC DISMY C2 PN7.5 D630</v>
          </cell>
        </row>
        <row r="1100">
          <cell r="A1100" t="str">
            <v>21C2280107</v>
          </cell>
          <cell r="B1100" t="str">
            <v>Ống PVC DISMY D280 x 10.7 mm PN10, C=2</v>
          </cell>
        </row>
        <row r="1101">
          <cell r="A1101" t="str">
            <v>21C23110</v>
          </cell>
          <cell r="B1101" t="str">
            <v>Ống C=2 u.PVC DISMY C3 PN10 D110</v>
          </cell>
        </row>
        <row r="1102">
          <cell r="A1102" t="str">
            <v>21C23125</v>
          </cell>
          <cell r="B1102" t="str">
            <v>Ống C=2 u.PVC DISMY C3 PN10 D125</v>
          </cell>
        </row>
        <row r="1103">
          <cell r="A1103" t="str">
            <v>21C23140</v>
          </cell>
          <cell r="B1103" t="str">
            <v>Ống C=2 u.PVC DISMY C3 PN10 D140</v>
          </cell>
        </row>
        <row r="1104">
          <cell r="A1104" t="str">
            <v>21C2315121</v>
          </cell>
          <cell r="B1104" t="str">
            <v>Ống PVC DISMY D315 x 12.1 mm PN10, C=2</v>
          </cell>
        </row>
        <row r="1105">
          <cell r="A1105" t="str">
            <v>21C23160</v>
          </cell>
          <cell r="B1105" t="str">
            <v>Ống C=2 u.PVC DISMY C3 PN10 D160</v>
          </cell>
        </row>
        <row r="1106">
          <cell r="A1106" t="str">
            <v>21C23180</v>
          </cell>
          <cell r="B1106" t="str">
            <v>Ống C=2 u.PVC DISMY C3 PN10 D180</v>
          </cell>
        </row>
        <row r="1107">
          <cell r="A1107" t="str">
            <v>21C23200</v>
          </cell>
          <cell r="B1107" t="str">
            <v>Ống C=2 u.PVC DISMY C3 PN10 D200</v>
          </cell>
        </row>
        <row r="1108">
          <cell r="A1108" t="str">
            <v>21C23225</v>
          </cell>
          <cell r="B1108" t="str">
            <v>Ống C=2 u.PVC DISMY C3 PN10 D225</v>
          </cell>
        </row>
        <row r="1109">
          <cell r="A1109" t="str">
            <v>21C23250</v>
          </cell>
          <cell r="B1109" t="str">
            <v>Ống C=2 u.PVC DISMY C3 PN10 D250</v>
          </cell>
        </row>
        <row r="1110">
          <cell r="A1110" t="str">
            <v>21C23280</v>
          </cell>
          <cell r="B1110" t="str">
            <v>Ống C=2 u.PVC DISMY C3 PN10 D280</v>
          </cell>
        </row>
        <row r="1111">
          <cell r="A1111" t="str">
            <v>21C23315</v>
          </cell>
          <cell r="B1111" t="str">
            <v>Ống C=2 u.PVC DISMY C3 PN10 D315</v>
          </cell>
        </row>
        <row r="1112">
          <cell r="A1112" t="str">
            <v>21C23355</v>
          </cell>
          <cell r="B1112" t="str">
            <v>Ống C=2 u.PVC DISMY C3 PN10 D355</v>
          </cell>
        </row>
        <row r="1113">
          <cell r="A1113" t="str">
            <v>21C23400</v>
          </cell>
          <cell r="B1113" t="str">
            <v>Ống C=2 u.PVC DISMY C3 PN10 D400</v>
          </cell>
        </row>
        <row r="1114">
          <cell r="A1114" t="str">
            <v>21C23450</v>
          </cell>
          <cell r="B1114" t="str">
            <v>Ống C=2 u.PVC DISMY C3 PN10 D450</v>
          </cell>
        </row>
        <row r="1115">
          <cell r="A1115" t="str">
            <v>21C23500</v>
          </cell>
          <cell r="B1115" t="str">
            <v>Ống C=2 u.PVC DISMY C3 PN10 D500</v>
          </cell>
        </row>
        <row r="1116">
          <cell r="A1116" t="str">
            <v>21C23560</v>
          </cell>
          <cell r="B1116" t="str">
            <v>Ống C=2 u.PVC DISMY C3 PN10 D560</v>
          </cell>
        </row>
        <row r="1117">
          <cell r="A1117" t="str">
            <v>21C23630</v>
          </cell>
          <cell r="B1117" t="str">
            <v>Ống C=2 u.PVC DISMY  C3 PN10 D630</v>
          </cell>
        </row>
        <row r="1118">
          <cell r="A1118" t="str">
            <v>21C240078</v>
          </cell>
          <cell r="B1118" t="str">
            <v>ống PVC DISMY D400*7,8mm, PN5, C=2</v>
          </cell>
        </row>
        <row r="1119">
          <cell r="A1119" t="str">
            <v>21C24110</v>
          </cell>
          <cell r="B1119" t="str">
            <v>Ống C=2 u.PVC DISMY C4 PN12.5 D110</v>
          </cell>
        </row>
        <row r="1120">
          <cell r="A1120" t="str">
            <v>21C24125</v>
          </cell>
          <cell r="B1120" t="str">
            <v>Ống C=2 u.PVC DISMY C4 PN12.5 D125</v>
          </cell>
        </row>
        <row r="1121">
          <cell r="A1121" t="str">
            <v>21C24140</v>
          </cell>
          <cell r="B1121" t="str">
            <v>Ống C=2 u.PVC DISMY C4 PN12.5 D140</v>
          </cell>
        </row>
        <row r="1122">
          <cell r="A1122" t="str">
            <v>21C24160</v>
          </cell>
          <cell r="B1122" t="str">
            <v>Ống C=2 u.PVC DISMY C4 PN12.5 D160</v>
          </cell>
        </row>
        <row r="1123">
          <cell r="A1123" t="str">
            <v>21C24180</v>
          </cell>
          <cell r="B1123" t="str">
            <v>Ống C=2 u.PVC DISMY C4 PN12.5 D180</v>
          </cell>
        </row>
        <row r="1124">
          <cell r="A1124" t="str">
            <v>21C24200</v>
          </cell>
          <cell r="B1124" t="str">
            <v>Ống C=2 u.PVC DISMY C4 PN12.5 D200</v>
          </cell>
        </row>
        <row r="1125">
          <cell r="A1125" t="str">
            <v>21C24216</v>
          </cell>
          <cell r="B1125" t="str">
            <v>ống PVC DISMY D42*1,6 mm, PN8, C=2</v>
          </cell>
        </row>
        <row r="1126">
          <cell r="A1126" t="str">
            <v>21C24225</v>
          </cell>
          <cell r="B1126" t="str">
            <v>Ống C=2 u.PVC DISMY C4 PN12.5 D225</v>
          </cell>
        </row>
        <row r="1127">
          <cell r="A1127" t="str">
            <v>21C24250</v>
          </cell>
          <cell r="B1127" t="str">
            <v>Ống C=2 u.PVC DISMY C4 PN12.5 D250</v>
          </cell>
        </row>
        <row r="1128">
          <cell r="A1128" t="str">
            <v>21C24280</v>
          </cell>
          <cell r="B1128" t="str">
            <v>Ống C=2 u.PVC DISMY C4 PN12.5 D280</v>
          </cell>
        </row>
        <row r="1129">
          <cell r="A1129" t="str">
            <v>21C24315</v>
          </cell>
          <cell r="B1129" t="str">
            <v>Ống C=2 u.PVC DISMY C4 PN12.5 D315</v>
          </cell>
        </row>
        <row r="1130">
          <cell r="A1130" t="str">
            <v>21C24355</v>
          </cell>
          <cell r="B1130" t="str">
            <v>Ống C=2 u.PVC DISMY C4 PN12.5 D355</v>
          </cell>
        </row>
        <row r="1131">
          <cell r="A1131" t="str">
            <v>21C24400</v>
          </cell>
          <cell r="B1131" t="str">
            <v>Ống C=2 u.PVC DISMY C4 PN12.5 D400</v>
          </cell>
        </row>
        <row r="1132">
          <cell r="A1132" t="str">
            <v>21C24450</v>
          </cell>
          <cell r="B1132" t="str">
            <v>Ống C=2 u.PVC DISMY C4 PN12.5 D450</v>
          </cell>
        </row>
        <row r="1133">
          <cell r="A1133" t="str">
            <v>21C24500</v>
          </cell>
          <cell r="B1133" t="str">
            <v>Ống C=2 u.PVC DISMY C4 PN12.5 D500</v>
          </cell>
        </row>
        <row r="1134">
          <cell r="A1134" t="str">
            <v>21C24560</v>
          </cell>
          <cell r="B1134" t="str">
            <v>Ống C=2 u.PVC DISMY C4 PN12.5 D560</v>
          </cell>
        </row>
        <row r="1135">
          <cell r="A1135" t="str">
            <v>21C24630</v>
          </cell>
          <cell r="B1135" t="str">
            <v>Ống C=2 u.PVC DISMY  C4 PN12.5 D630</v>
          </cell>
        </row>
        <row r="1136">
          <cell r="A1136" t="str">
            <v>21C25110</v>
          </cell>
          <cell r="B1136" t="str">
            <v>Ống C=2 u.PVC DISMY C5 PN16 D110</v>
          </cell>
        </row>
        <row r="1137">
          <cell r="A1137" t="str">
            <v>21C25125</v>
          </cell>
          <cell r="B1137" t="str">
            <v>Ống C=2 u.PVC DISMY C5 PN16 D125</v>
          </cell>
        </row>
        <row r="1138">
          <cell r="A1138" t="str">
            <v>21C25140</v>
          </cell>
          <cell r="B1138" t="str">
            <v>Ống C=2 u.PVC DISMY C5 PN16 D140</v>
          </cell>
        </row>
        <row r="1139">
          <cell r="A1139" t="str">
            <v>21C25160</v>
          </cell>
          <cell r="B1139" t="str">
            <v>Ống C=2 u.PVC DISMY C5 PN16 D160</v>
          </cell>
        </row>
        <row r="1140">
          <cell r="A1140" t="str">
            <v>21C25180</v>
          </cell>
          <cell r="B1140" t="str">
            <v>Ống C=2 u.PVC DISMY C5 PN16 D180</v>
          </cell>
        </row>
        <row r="1141">
          <cell r="A1141" t="str">
            <v>21C25200</v>
          </cell>
          <cell r="B1141" t="str">
            <v>Ống C=2 u.PVC DISMY C5 PN16 D200</v>
          </cell>
        </row>
        <row r="1142">
          <cell r="A1142" t="str">
            <v>21C25225</v>
          </cell>
          <cell r="B1142" t="str">
            <v>Ống C=2 u.PVC DISMY C5 PN16 D225</v>
          </cell>
        </row>
        <row r="1143">
          <cell r="A1143" t="str">
            <v>21C25250</v>
          </cell>
          <cell r="B1143" t="str">
            <v>Ống C=2 u.PVC DISMY C5 PN16 D250</v>
          </cell>
        </row>
        <row r="1144">
          <cell r="A1144" t="str">
            <v>21C25280</v>
          </cell>
          <cell r="B1144" t="str">
            <v>Ống C=2 u.PVC DISMY C5 PN16 D280</v>
          </cell>
        </row>
        <row r="1145">
          <cell r="A1145" t="str">
            <v>21C25315</v>
          </cell>
          <cell r="B1145" t="str">
            <v>Ống C=2 u.PVC DISMY C5 PN16 D315</v>
          </cell>
        </row>
        <row r="1146">
          <cell r="A1146" t="str">
            <v>21C25355</v>
          </cell>
          <cell r="B1146" t="str">
            <v>Ống C=2 u.PVC DISMY C5 PN16 D355</v>
          </cell>
        </row>
        <row r="1147">
          <cell r="A1147" t="str">
            <v>21C25400</v>
          </cell>
          <cell r="B1147" t="str">
            <v>Ống C=2 u.PVC DISMY C5 PN16 D400</v>
          </cell>
        </row>
        <row r="1148">
          <cell r="A1148" t="str">
            <v>21C25500</v>
          </cell>
          <cell r="B1148" t="str">
            <v>Ống C=2 u.PVC DISMY C5 PN16 D500</v>
          </cell>
        </row>
        <row r="1149">
          <cell r="A1149" t="str">
            <v>21C26020</v>
          </cell>
          <cell r="B1149" t="str">
            <v>ống PVC DISMY D60*2,0 mm, PN6, C=2</v>
          </cell>
        </row>
        <row r="1150">
          <cell r="A1150" t="str">
            <v>21C26025</v>
          </cell>
          <cell r="B1150" t="str">
            <v>ống PVC DISMY D60*2,5 mm, PN8, C=2</v>
          </cell>
        </row>
        <row r="1151">
          <cell r="A1151" t="str">
            <v>21C29019</v>
          </cell>
          <cell r="B1151" t="str">
            <v>Ống C=2 u.PVC DISMY PN4 D90</v>
          </cell>
        </row>
        <row r="1152">
          <cell r="A1152" t="str">
            <v>21C29028</v>
          </cell>
          <cell r="B1152" t="str">
            <v>Ống C=2 u.PVC DISMY PN6 D90</v>
          </cell>
        </row>
        <row r="1153">
          <cell r="A1153" t="str">
            <v>21C29035</v>
          </cell>
          <cell r="B1153" t="str">
            <v>Ống C=2 u.PVC DISMY PN8 D90</v>
          </cell>
        </row>
        <row r="1154">
          <cell r="A1154" t="str">
            <v>21C29043</v>
          </cell>
          <cell r="B1154" t="str">
            <v>Ống C=2 u.PVC DISMY PN10 D90</v>
          </cell>
        </row>
        <row r="1155">
          <cell r="A1155" t="str">
            <v>21C2PN8110</v>
          </cell>
          <cell r="B1155" t="str">
            <v>Ống C=2 u.PVC DISMY PN8 D110</v>
          </cell>
        </row>
        <row r="1156">
          <cell r="A1156" t="str">
            <v>21C2PN8125</v>
          </cell>
          <cell r="B1156" t="str">
            <v>Ống C=2 u.PVC DISMY PN8 D125</v>
          </cell>
        </row>
        <row r="1157">
          <cell r="A1157" t="str">
            <v>21C2PN8140</v>
          </cell>
          <cell r="B1157" t="str">
            <v>Ống C=2 u.PVC DISMY PN8 D140</v>
          </cell>
        </row>
        <row r="1158">
          <cell r="A1158" t="str">
            <v>21C2PN8160</v>
          </cell>
          <cell r="B1158" t="str">
            <v>Ống C=2 u.PVC DISMY PN8 D160</v>
          </cell>
        </row>
        <row r="1159">
          <cell r="A1159" t="str">
            <v>21C2PN8180</v>
          </cell>
          <cell r="B1159" t="str">
            <v>Ống C=2 u.PVC DISMY PN8 D180</v>
          </cell>
        </row>
        <row r="1160">
          <cell r="A1160" t="str">
            <v>21C2PN8200</v>
          </cell>
          <cell r="B1160" t="str">
            <v>Ống C=2 u.PVC DISMY PN8 D200</v>
          </cell>
        </row>
        <row r="1161">
          <cell r="A1161" t="str">
            <v>21C2PN8225</v>
          </cell>
          <cell r="B1161" t="str">
            <v>Ống C=2 u.PVC DISMY PN8 D225</v>
          </cell>
        </row>
        <row r="1162">
          <cell r="A1162" t="str">
            <v>21C2PN8250</v>
          </cell>
          <cell r="B1162" t="str">
            <v>Ống C=2 u.PVC DISMY PN8 D250</v>
          </cell>
        </row>
        <row r="1163">
          <cell r="A1163" t="str">
            <v>21C2PN8280</v>
          </cell>
          <cell r="B1163" t="str">
            <v>Ống C=2 u.PVC DISMY PN8 D280</v>
          </cell>
        </row>
        <row r="1164">
          <cell r="A1164" t="str">
            <v>21C2PN8315</v>
          </cell>
          <cell r="B1164" t="str">
            <v>Ống C=2 u.PVC DISMY PN8 D315</v>
          </cell>
        </row>
        <row r="1165">
          <cell r="A1165" t="str">
            <v>21C2PN8355</v>
          </cell>
          <cell r="B1165" t="str">
            <v>Ống C=2 u.PVC DISMY PN8 D355</v>
          </cell>
        </row>
        <row r="1166">
          <cell r="A1166" t="str">
            <v>21C2PN8400</v>
          </cell>
          <cell r="B1166" t="str">
            <v>Ống C=2 u.PVC DISMY PN8 D400</v>
          </cell>
        </row>
        <row r="1167">
          <cell r="A1167" t="str">
            <v>21C2PN8450</v>
          </cell>
          <cell r="B1167" t="str">
            <v>Ống C=2 u.PVC DISMY PN8 D450</v>
          </cell>
        </row>
        <row r="1168">
          <cell r="A1168" t="str">
            <v>21C2PN8500</v>
          </cell>
          <cell r="B1168" t="str">
            <v>Ống C=2 u.PVC DISMY PN8 D500</v>
          </cell>
        </row>
        <row r="1169">
          <cell r="A1169" t="str">
            <v>21C2PN8560</v>
          </cell>
          <cell r="B1169" t="str">
            <v>Ống C=2 u.PVC DISMY PN8 D560</v>
          </cell>
        </row>
        <row r="1170">
          <cell r="A1170" t="str">
            <v>21C2PN8630</v>
          </cell>
          <cell r="B1170" t="str">
            <v>Ống C=2 u.PVC DISMY PN8 D630</v>
          </cell>
        </row>
        <row r="1171">
          <cell r="A1171" t="str">
            <v>21C2T110</v>
          </cell>
          <cell r="B1171" t="str">
            <v>Ống C=2 u.PVC DISMY thoát PN4 D110</v>
          </cell>
        </row>
        <row r="1172">
          <cell r="A1172" t="str">
            <v>21C2T125</v>
          </cell>
          <cell r="B1172" t="str">
            <v>Ống C=2 u.PVC DISMY thoát PN4 D125</v>
          </cell>
        </row>
        <row r="1173">
          <cell r="A1173" t="str">
            <v>21C2T140</v>
          </cell>
          <cell r="B1173" t="str">
            <v>Ống C=2 u.PVC DISMY thoát PN4 D140</v>
          </cell>
        </row>
        <row r="1174">
          <cell r="A1174" t="str">
            <v>21C2T160</v>
          </cell>
          <cell r="B1174" t="str">
            <v>Ống C=2 u.PVC DISMY thoát PN4 D160</v>
          </cell>
        </row>
        <row r="1175">
          <cell r="A1175" t="str">
            <v>21C2T180</v>
          </cell>
          <cell r="B1175" t="str">
            <v>Ống C=2 u.PVC DISMY thoát PN4 D180</v>
          </cell>
        </row>
        <row r="1176">
          <cell r="A1176" t="str">
            <v>21C2T200</v>
          </cell>
          <cell r="B1176" t="str">
            <v>Ống C=2 u.PVC DISMY thoát PN4 D200</v>
          </cell>
        </row>
        <row r="1177">
          <cell r="A1177" t="str">
            <v>21C2T225</v>
          </cell>
          <cell r="B1177" t="str">
            <v>Ống C=2 u.PVC DISMY thoát PN4 D225</v>
          </cell>
        </row>
        <row r="1178">
          <cell r="A1178" t="str">
            <v>21C2T250</v>
          </cell>
          <cell r="B1178" t="str">
            <v>Ống C=2 u.PVC DISMY thoát PN4 D225</v>
          </cell>
        </row>
        <row r="1179">
          <cell r="A1179" t="str">
            <v>21C2T315</v>
          </cell>
          <cell r="B1179" t="str">
            <v>Ống C=2 u.PVC DISMY thoát PN4 D315 ( không sx)</v>
          </cell>
        </row>
        <row r="1180">
          <cell r="A1180" t="str">
            <v>21C2Z0200</v>
          </cell>
          <cell r="B1180" t="str">
            <v>Ống nong zoăng C=2 u.PVC DISMY C0 PN5 D200</v>
          </cell>
        </row>
        <row r="1181">
          <cell r="A1181" t="str">
            <v>21C2Z0280</v>
          </cell>
          <cell r="B1181" t="str">
            <v>Ống nong zoăng C=2 u.PVC DISMY C0 PN5 D280</v>
          </cell>
        </row>
        <row r="1182">
          <cell r="A1182" t="str">
            <v>21C2Z0315</v>
          </cell>
          <cell r="B1182" t="str">
            <v>Ống nong zoăng C=2 u.PVC DISMY C0 PN5 D315</v>
          </cell>
        </row>
        <row r="1183">
          <cell r="A1183" t="str">
            <v>21C2Z1110</v>
          </cell>
          <cell r="B1183" t="str">
            <v>Ống nong zoăng C=2 u.PVC DISMY C1 PN6 D110</v>
          </cell>
        </row>
        <row r="1184">
          <cell r="A1184" t="str">
            <v>21C2Z1125</v>
          </cell>
          <cell r="B1184" t="str">
            <v>Ống nong zoăng C=2 u.PVC DISMY C1 PN6 D125</v>
          </cell>
        </row>
        <row r="1185">
          <cell r="A1185" t="str">
            <v>21C2Z1140</v>
          </cell>
          <cell r="B1185" t="str">
            <v>Ống nong zoăng C=2 u.PVC DISMY C1 PN6 D140</v>
          </cell>
        </row>
        <row r="1186">
          <cell r="A1186" t="str">
            <v>21C2Z1160</v>
          </cell>
          <cell r="B1186" t="str">
            <v>Ống nong zoăng C=2 u.PVC DISMY C1 PN6 D160</v>
          </cell>
        </row>
        <row r="1187">
          <cell r="A1187" t="str">
            <v>21C2Z1200</v>
          </cell>
          <cell r="B1187" t="str">
            <v>Ống nong zoăng C=2 u.PVC DISMY C1 PN6 D200</v>
          </cell>
        </row>
        <row r="1188">
          <cell r="A1188" t="str">
            <v>21C2Z1225</v>
          </cell>
          <cell r="B1188" t="str">
            <v>Ống nong zoăng C=2 u.PVC DISMY C1 PN6 D225</v>
          </cell>
        </row>
        <row r="1189">
          <cell r="A1189" t="str">
            <v>21C2Z1250</v>
          </cell>
          <cell r="B1189" t="str">
            <v>Ống nong zoăng C=2 u.PVC DISMY C1 PN6 D250</v>
          </cell>
        </row>
        <row r="1190">
          <cell r="A1190" t="str">
            <v>21C2Z1315</v>
          </cell>
          <cell r="B1190" t="str">
            <v>Ống nong zoăng C=2 u.PVC DISMY C1 PN6 D315</v>
          </cell>
        </row>
        <row r="1191">
          <cell r="A1191" t="str">
            <v>21C2Z1400</v>
          </cell>
          <cell r="B1191" t="str">
            <v>Ống nong zoăng C=2 u.PVC DISMY C1 PN6 D400</v>
          </cell>
        </row>
        <row r="1192">
          <cell r="A1192" t="str">
            <v>21C2Z1450</v>
          </cell>
          <cell r="B1192" t="str">
            <v>Ống nong zoăng C=2 u.PVC DISMY C1 PN6 D450</v>
          </cell>
        </row>
        <row r="1193">
          <cell r="A1193" t="str">
            <v>21C2Z2110</v>
          </cell>
          <cell r="B1193" t="str">
            <v>Ống nong zoăng C=2 u.PVC DISMY C2 PN7.5 D110</v>
          </cell>
        </row>
        <row r="1194">
          <cell r="A1194" t="str">
            <v>21C2Z2125</v>
          </cell>
          <cell r="B1194" t="str">
            <v>Ống nong zoăng C=2 u.PVC DISMY C2 PN7.5 D125</v>
          </cell>
        </row>
        <row r="1195">
          <cell r="A1195" t="str">
            <v>21C2Z2140</v>
          </cell>
          <cell r="B1195" t="str">
            <v>Ống nong zoăng C=2 u.PVC DISMY C2 PN7.5 D140</v>
          </cell>
        </row>
        <row r="1196">
          <cell r="A1196" t="str">
            <v>21C2Z2160</v>
          </cell>
          <cell r="B1196" t="str">
            <v>Ống nong zoăng C=2 u.PVC DISMY C2 PN7.5 D160</v>
          </cell>
        </row>
        <row r="1197">
          <cell r="A1197" t="str">
            <v>21C2Z2200</v>
          </cell>
          <cell r="B1197" t="str">
            <v>Ống nong zoăng C=2 u.PVC DISMY C2 PN7.5 D200</v>
          </cell>
        </row>
        <row r="1198">
          <cell r="A1198" t="str">
            <v>21C2Z2225</v>
          </cell>
          <cell r="B1198" t="str">
            <v>Ống nong zoăng C=2 u.PVC DISMY C2 PN7.5 D225</v>
          </cell>
        </row>
        <row r="1199">
          <cell r="A1199" t="str">
            <v>21C2Z2250</v>
          </cell>
          <cell r="B1199" t="str">
            <v>Ống nong zoăng C=2 u.PVC DISMY C2 PN7.5 D250</v>
          </cell>
        </row>
        <row r="1200">
          <cell r="A1200" t="str">
            <v>21C2Z2315</v>
          </cell>
          <cell r="B1200" t="str">
            <v>Ống nong zoăng C=2 u.PVC DISMY C2 PN7.5 D315</v>
          </cell>
        </row>
        <row r="1201">
          <cell r="A1201" t="str">
            <v>21C2Z2355</v>
          </cell>
          <cell r="B1201" t="str">
            <v>Ống nong zoăng C=2 u.PVC DISMY C2 PN7.5 D355</v>
          </cell>
        </row>
        <row r="1202">
          <cell r="A1202" t="str">
            <v>21C2Z2400</v>
          </cell>
          <cell r="B1202" t="str">
            <v>Ống nong zoăng C=2 u.PVC DISMY C2 PN7.5 D400</v>
          </cell>
        </row>
        <row r="1203">
          <cell r="A1203" t="str">
            <v>21C2Z2450</v>
          </cell>
          <cell r="B1203" t="str">
            <v>Ống nong zoăng C=2 u.PVC DISMY C2 PN7.5 D450</v>
          </cell>
        </row>
        <row r="1204">
          <cell r="A1204" t="str">
            <v>21C2Z3110</v>
          </cell>
          <cell r="B1204" t="str">
            <v>Ống nong zoăng C=2 u.PVC DISMY C3 PN10 D110</v>
          </cell>
        </row>
        <row r="1205">
          <cell r="A1205" t="str">
            <v>21C2Z3125</v>
          </cell>
          <cell r="B1205" t="str">
            <v>Ống nong zoăng C=2 u.PVC DISMY C3 PN10 D125</v>
          </cell>
        </row>
        <row r="1206">
          <cell r="A1206" t="str">
            <v>21C2Z3140</v>
          </cell>
          <cell r="B1206" t="str">
            <v>Ống nong zoăng C=2 u.PVC DISMY C3 PN10 D140</v>
          </cell>
        </row>
        <row r="1207">
          <cell r="A1207" t="str">
            <v>21C2Z3160</v>
          </cell>
          <cell r="B1207" t="str">
            <v>Ống nong zoăng C=2 u.PVC DISMY C3 PN10 D160</v>
          </cell>
        </row>
        <row r="1208">
          <cell r="A1208" t="str">
            <v>21C2Z3200</v>
          </cell>
          <cell r="B1208" t="str">
            <v>Ống nong zoăng C=2 u.PVC DISMY C3 PN10 D200</v>
          </cell>
        </row>
        <row r="1209">
          <cell r="A1209" t="str">
            <v>21C2Z3225</v>
          </cell>
          <cell r="B1209" t="str">
            <v>Ống nong zoăng C=2 u.PVC DISMY C3 PN10 D225</v>
          </cell>
        </row>
        <row r="1210">
          <cell r="A1210" t="str">
            <v>21C2Z3250</v>
          </cell>
          <cell r="B1210" t="str">
            <v>Ống nong zoăng C=2 u.PVC DISMY C3 PN10 D250</v>
          </cell>
        </row>
        <row r="1211">
          <cell r="A1211" t="str">
            <v>21C2Z3315</v>
          </cell>
          <cell r="B1211" t="str">
            <v>Ống nong zoăng C=2 u.PVC DISMY C3 PN10 D315</v>
          </cell>
        </row>
        <row r="1212">
          <cell r="A1212" t="str">
            <v>21C2Z3400</v>
          </cell>
          <cell r="B1212" t="str">
            <v>Ống nong zoăng C=2 u.PVC DISMY C3 PN10 D400</v>
          </cell>
        </row>
        <row r="1213">
          <cell r="A1213" t="str">
            <v>21C2Z4110</v>
          </cell>
          <cell r="B1213" t="str">
            <v>Ống nong zoăng C=2 u.PVC DISMY C4 PN12.5 D110</v>
          </cell>
        </row>
        <row r="1214">
          <cell r="A1214" t="str">
            <v>21C2Z4125</v>
          </cell>
          <cell r="B1214" t="str">
            <v>Ống nong zoăng C=2 u.PVC DISMY C4 PN12.5 D125</v>
          </cell>
        </row>
        <row r="1215">
          <cell r="A1215" t="str">
            <v>21C2Z4140</v>
          </cell>
          <cell r="B1215" t="str">
            <v>Ống nong zoăng C=2 u.PVC DISMY C4 PN12.5 D140</v>
          </cell>
        </row>
        <row r="1216">
          <cell r="A1216" t="str">
            <v>21C2Z4160</v>
          </cell>
          <cell r="B1216" t="str">
            <v>Ống nong zoăng C=2 u.PVC DISMY C4 PN12.5 D160</v>
          </cell>
        </row>
        <row r="1217">
          <cell r="A1217" t="str">
            <v>21C2Z4200</v>
          </cell>
          <cell r="B1217" t="str">
            <v>Ống nong zoăng C=2 u.PVC DISMY C4 PN12.5 D200</v>
          </cell>
        </row>
        <row r="1218">
          <cell r="A1218" t="str">
            <v>21C2Z4225</v>
          </cell>
          <cell r="B1218" t="str">
            <v>Ống nong zoăng C=2 u.PVC DISMY C4 PN12.5 D225</v>
          </cell>
        </row>
        <row r="1219">
          <cell r="A1219" t="str">
            <v>21C2Z4250</v>
          </cell>
          <cell r="B1219" t="str">
            <v>Ống nong zoăng C=2 u.PVC DISMY C4 PN12.5 D250</v>
          </cell>
        </row>
        <row r="1220">
          <cell r="A1220" t="str">
            <v>21C2Z4315</v>
          </cell>
          <cell r="B1220" t="str">
            <v>Ống nong zoăng C=2 u.PVC DISMY C4 PN12.5 D315</v>
          </cell>
        </row>
        <row r="1221">
          <cell r="A1221" t="str">
            <v>21C2Z4400</v>
          </cell>
          <cell r="B1221" t="str">
            <v>Ống nong zoăng C=2 u.PVC DISMY C4 PN12.5 D400</v>
          </cell>
        </row>
        <row r="1222">
          <cell r="A1222" t="str">
            <v>21C2Z5110</v>
          </cell>
          <cell r="B1222" t="str">
            <v>Ống nong zoăng C=2 u.PVC DISMY C5 PN16 D110</v>
          </cell>
        </row>
        <row r="1223">
          <cell r="A1223" t="str">
            <v>21C2Z5250</v>
          </cell>
          <cell r="B1223" t="str">
            <v>Ống nong zoăng C=2 u.PVC DISMY C5 PN16 D250</v>
          </cell>
        </row>
        <row r="1224">
          <cell r="A1224" t="str">
            <v>21C2Z5355</v>
          </cell>
          <cell r="B1224" t="str">
            <v>Ống nong zoăng C=2 u.PVC DISMY C5 PN16 D355</v>
          </cell>
        </row>
        <row r="1225">
          <cell r="A1225" t="str">
            <v>21C2ZPN8500</v>
          </cell>
          <cell r="B1225" t="str">
            <v>Ống C=2 nong zoăng u.PVC DISMY PN8 D500</v>
          </cell>
        </row>
        <row r="1226">
          <cell r="A1226" t="str">
            <v>21C2ZT200</v>
          </cell>
          <cell r="B1226" t="str">
            <v>Ống nong zoăng C=2 u.PVC DISMY thoát PN4 D200</v>
          </cell>
        </row>
        <row r="1227">
          <cell r="A1227" t="str">
            <v>21C2ZT225</v>
          </cell>
          <cell r="B1227" t="str">
            <v>Ống nong zoăng C=2 u.PVC DISMY thoát PN4 D225</v>
          </cell>
        </row>
        <row r="1228">
          <cell r="A1228" t="str">
            <v>21C2ZT250</v>
          </cell>
          <cell r="B1228" t="str">
            <v>Ống nong zoăng C=2 u.PVC DISMY thoát PN4 D250</v>
          </cell>
        </row>
        <row r="1229">
          <cell r="A1229" t="str">
            <v>21O0110</v>
          </cell>
          <cell r="B1229" t="str">
            <v>Ống C=2,5 u.PVC DISMY C0 PN4 D110</v>
          </cell>
        </row>
        <row r="1230">
          <cell r="A1230" t="str">
            <v>21O0125</v>
          </cell>
          <cell r="B1230" t="str">
            <v>Ống C=2,5 u.PVC DISMY C0 PN4 D125</v>
          </cell>
        </row>
        <row r="1231">
          <cell r="A1231" t="str">
            <v>21O0140</v>
          </cell>
          <cell r="B1231" t="str">
            <v>Ống C=2,5 u.PVC DISMY C0 PN4 D140</v>
          </cell>
        </row>
        <row r="1232">
          <cell r="A1232" t="str">
            <v>21O0160</v>
          </cell>
          <cell r="B1232" t="str">
            <v>Ống C=2,5 u.PVC DISMY C0 PN4 D160</v>
          </cell>
        </row>
        <row r="1233">
          <cell r="A1233" t="str">
            <v>21O0180</v>
          </cell>
          <cell r="B1233" t="str">
            <v>Ống C=2,5 u.PVC DISMY C0 PN4 D180</v>
          </cell>
        </row>
        <row r="1234">
          <cell r="A1234" t="str">
            <v>21O0200</v>
          </cell>
          <cell r="B1234" t="str">
            <v>Ống C=2,5 u.PVC DISMY C0 PN4 D200</v>
          </cell>
        </row>
        <row r="1235">
          <cell r="A1235" t="str">
            <v>21O021</v>
          </cell>
          <cell r="B1235" t="str">
            <v>Ống C=2,5 u.PVC DISMY C0 PN10 D21</v>
          </cell>
        </row>
        <row r="1236">
          <cell r="A1236" t="str">
            <v>21O0225</v>
          </cell>
          <cell r="B1236" t="str">
            <v>Ống C=2,5 u.PVC DISMY C0 PN4 D225</v>
          </cell>
        </row>
        <row r="1237">
          <cell r="A1237" t="str">
            <v>21O0250</v>
          </cell>
          <cell r="B1237" t="str">
            <v>Ống C=2,5 u.PVC DISMY C0 PN4 D250</v>
          </cell>
        </row>
        <row r="1238">
          <cell r="A1238" t="str">
            <v>21O027</v>
          </cell>
          <cell r="B1238" t="str">
            <v>Ống C=2,5 u.PVC DISMY C0 PN10 D27</v>
          </cell>
        </row>
        <row r="1239">
          <cell r="A1239" t="str">
            <v>21O0280</v>
          </cell>
          <cell r="B1239" t="str">
            <v>Ống C=2,5 u.PVC DISMY C0 PN4 D280</v>
          </cell>
        </row>
        <row r="1240">
          <cell r="A1240" t="str">
            <v>21O0315</v>
          </cell>
          <cell r="B1240" t="str">
            <v>Ống C=2,5 u.PVC DISMY C0 PN4 D315</v>
          </cell>
        </row>
        <row r="1241">
          <cell r="A1241" t="str">
            <v>21O034</v>
          </cell>
          <cell r="B1241" t="str">
            <v>Ống C=2,5 u.PVC DISMY C0 PN8 D34</v>
          </cell>
        </row>
        <row r="1242">
          <cell r="A1242" t="str">
            <v>21O0355</v>
          </cell>
          <cell r="B1242" t="str">
            <v>Ống C=2,5 u.PVC DISMY C0 PN4 D355</v>
          </cell>
        </row>
        <row r="1243">
          <cell r="A1243" t="str">
            <v>21O0400</v>
          </cell>
          <cell r="B1243" t="str">
            <v>Ống C=2,5 u.PVC DISMY C0 PN4 D400</v>
          </cell>
        </row>
        <row r="1244">
          <cell r="A1244" t="str">
            <v>21O042</v>
          </cell>
          <cell r="B1244" t="str">
            <v>Ống C=2,5 u.PVC DISMY C0 PN6 D42</v>
          </cell>
        </row>
        <row r="1245">
          <cell r="A1245" t="str">
            <v>21O0450</v>
          </cell>
          <cell r="B1245" t="str">
            <v>Ống C=2,5 u.PVC DISMY C0 PN4 D450</v>
          </cell>
        </row>
        <row r="1246">
          <cell r="A1246" t="str">
            <v>21O048</v>
          </cell>
          <cell r="B1246" t="str">
            <v>Ống C=2,5 u.PVC DISMY C0 PN6 D48</v>
          </cell>
        </row>
        <row r="1247">
          <cell r="A1247" t="str">
            <v>21O0500</v>
          </cell>
          <cell r="B1247" t="str">
            <v>Ống C=2,5 u.PVC DISMY C0 PN4 D500</v>
          </cell>
        </row>
        <row r="1248">
          <cell r="A1248" t="str">
            <v>21O0560</v>
          </cell>
          <cell r="B1248" t="str">
            <v>ống PVC DISMY C0 D560</v>
          </cell>
        </row>
        <row r="1249">
          <cell r="A1249" t="str">
            <v>21O060</v>
          </cell>
          <cell r="B1249" t="str">
            <v>Ống C=2,5 u.PVC DISMY C0 PN5 D60</v>
          </cell>
        </row>
        <row r="1250">
          <cell r="A1250" t="str">
            <v>21O0630</v>
          </cell>
          <cell r="B1250" t="str">
            <v>ống PVC DISMY C0 D630</v>
          </cell>
        </row>
        <row r="1251">
          <cell r="A1251" t="str">
            <v>21O075</v>
          </cell>
          <cell r="B1251" t="str">
            <v>Ống C=2,5 u.PVC DISMY C0 PN5 D75</v>
          </cell>
        </row>
        <row r="1252">
          <cell r="A1252" t="str">
            <v>21O090</v>
          </cell>
          <cell r="B1252" t="str">
            <v>Ống C=2,5 u.PVC DISMY C0 PN4 D90</v>
          </cell>
        </row>
        <row r="1253">
          <cell r="A1253" t="str">
            <v>21O1110</v>
          </cell>
          <cell r="B1253" t="str">
            <v>Ống C=2,5 u.PVC DISMY C1 PN5 D110</v>
          </cell>
        </row>
        <row r="1254">
          <cell r="A1254" t="str">
            <v>21O1125</v>
          </cell>
          <cell r="B1254" t="str">
            <v>Ống C=2,5 u.PVC DISMY C1 PN5 D125</v>
          </cell>
        </row>
        <row r="1255">
          <cell r="A1255" t="str">
            <v>21O1140</v>
          </cell>
          <cell r="B1255" t="str">
            <v>Ống C=2,5 u.PVC DISMY C1 PN5 D140</v>
          </cell>
        </row>
        <row r="1256">
          <cell r="A1256" t="str">
            <v>21O1160</v>
          </cell>
          <cell r="B1256" t="str">
            <v>Ống C=2,5 u.PVC DISMY C1 PN5 D160</v>
          </cell>
        </row>
        <row r="1257">
          <cell r="A1257" t="str">
            <v>21O1180</v>
          </cell>
          <cell r="B1257" t="str">
            <v>Ống C=2,5 u.PVC DISMY C1 PN5 D180</v>
          </cell>
        </row>
        <row r="1258">
          <cell r="A1258" t="str">
            <v>21O1200</v>
          </cell>
          <cell r="B1258" t="str">
            <v>Ống C=2,5 u.PVC DISMY C1 PN5 D200</v>
          </cell>
        </row>
        <row r="1259">
          <cell r="A1259" t="str">
            <v>21O121</v>
          </cell>
          <cell r="B1259" t="str">
            <v>Ống C=2,5 u.PVC DISMY C1 PN12,5 D21</v>
          </cell>
        </row>
        <row r="1260">
          <cell r="A1260" t="str">
            <v>21O1225</v>
          </cell>
          <cell r="B1260" t="str">
            <v>Ống C=2,5 u.PVC DISMY C1 PN5 D225</v>
          </cell>
        </row>
        <row r="1261">
          <cell r="A1261" t="str">
            <v>21O1250</v>
          </cell>
          <cell r="B1261" t="str">
            <v>Ống C=2,5 u.PVC DISMY C1 PN5 D250</v>
          </cell>
        </row>
        <row r="1262">
          <cell r="A1262" t="str">
            <v>21O127</v>
          </cell>
          <cell r="B1262" t="str">
            <v>Ống C=2,5 u.PVC DISMY C1 PN12,5 D27</v>
          </cell>
        </row>
        <row r="1263">
          <cell r="A1263" t="str">
            <v>21O1280</v>
          </cell>
          <cell r="B1263" t="str">
            <v>Ống C=2,5 u.PVC DISMY C1 PN5 D280</v>
          </cell>
        </row>
        <row r="1264">
          <cell r="A1264" t="str">
            <v>21O1315</v>
          </cell>
          <cell r="B1264" t="str">
            <v>Ống C=2,5 u.PVC DISMY C1 PN5 D315</v>
          </cell>
        </row>
        <row r="1265">
          <cell r="A1265" t="str">
            <v>21O134</v>
          </cell>
          <cell r="B1265" t="str">
            <v>Ống C=2,5 u.PVC DISMY C1 PN10 D34</v>
          </cell>
        </row>
        <row r="1266">
          <cell r="A1266" t="str">
            <v>21O1355</v>
          </cell>
          <cell r="B1266" t="str">
            <v>Ống C=2,5 u.PVC DISMY C1 PN5 D355</v>
          </cell>
        </row>
        <row r="1267">
          <cell r="A1267" t="str">
            <v>21O1400</v>
          </cell>
          <cell r="B1267" t="str">
            <v>Ống C=2,5 u.PVC DISMY C1 PN5 D400</v>
          </cell>
        </row>
        <row r="1268">
          <cell r="A1268" t="str">
            <v>21O142</v>
          </cell>
          <cell r="B1268" t="str">
            <v>Ống C=2,5 u.PVC DISMY C1 PN8 D42</v>
          </cell>
        </row>
        <row r="1269">
          <cell r="A1269" t="str">
            <v>21O1450</v>
          </cell>
          <cell r="B1269" t="str">
            <v>Ống C=2,5 u.PVC DISMY C1 PN5 D450</v>
          </cell>
        </row>
        <row r="1270">
          <cell r="A1270" t="str">
            <v>21O148</v>
          </cell>
          <cell r="B1270" t="str">
            <v>Ống C=2,5 u.PVC DISMY C1 PN8 D48</v>
          </cell>
        </row>
        <row r="1271">
          <cell r="A1271" t="str">
            <v>21O1500</v>
          </cell>
          <cell r="B1271" t="str">
            <v>Ống C=2,5 u.PVC DISMY C1 PN5 D500</v>
          </cell>
        </row>
        <row r="1272">
          <cell r="A1272" t="str">
            <v>21O1560</v>
          </cell>
          <cell r="B1272" t="str">
            <v>ống PVC DISMY C1 D560</v>
          </cell>
        </row>
        <row r="1273">
          <cell r="A1273" t="str">
            <v>21O160</v>
          </cell>
          <cell r="B1273" t="str">
            <v>Ống C=2,5 u.PVC DISMY C1 PN6 D60</v>
          </cell>
        </row>
        <row r="1274">
          <cell r="A1274" t="str">
            <v>21O1630</v>
          </cell>
          <cell r="B1274" t="str">
            <v>ống PVC DISMY C1 D630</v>
          </cell>
        </row>
        <row r="1275">
          <cell r="A1275" t="str">
            <v>21O175</v>
          </cell>
          <cell r="B1275" t="str">
            <v>Ống C=2,5 u.PVC DISMY C1 PN6 D75</v>
          </cell>
        </row>
        <row r="1276">
          <cell r="A1276" t="str">
            <v>21O190</v>
          </cell>
          <cell r="B1276" t="str">
            <v>Ống C=2,5 u.PVC DISMY C1 PN5 D90</v>
          </cell>
        </row>
        <row r="1277">
          <cell r="A1277" t="str">
            <v>21O2110</v>
          </cell>
          <cell r="B1277" t="str">
            <v>Ống C=2,5 u.PVC DISMY C2 PN6 D110</v>
          </cell>
        </row>
        <row r="1278">
          <cell r="A1278" t="str">
            <v>21O2125</v>
          </cell>
          <cell r="B1278" t="str">
            <v>Ống C=2,5 u.PVC DISMY C2 PN6 D125</v>
          </cell>
        </row>
        <row r="1279">
          <cell r="A1279" t="str">
            <v>21O2140</v>
          </cell>
          <cell r="B1279" t="str">
            <v>Ống C=2,5 u.PVC DISMY C2 PN6 D140</v>
          </cell>
        </row>
        <row r="1280">
          <cell r="A1280" t="str">
            <v>21O2160</v>
          </cell>
          <cell r="B1280" t="str">
            <v>Ống C=2,5 u.PVC DISMY C2 PN6 D160</v>
          </cell>
        </row>
        <row r="1281">
          <cell r="A1281" t="str">
            <v>21O2180</v>
          </cell>
          <cell r="B1281" t="str">
            <v>Ống C=2,5 u.PVC DISMY C2 PN6 D180</v>
          </cell>
        </row>
        <row r="1282">
          <cell r="A1282" t="str">
            <v>21O2200</v>
          </cell>
          <cell r="B1282" t="str">
            <v>Ống C=2,5 u.PVC DISMY C2 PN6 D200</v>
          </cell>
        </row>
        <row r="1283">
          <cell r="A1283" t="str">
            <v>21O221</v>
          </cell>
          <cell r="B1283" t="str">
            <v>Ống C=2,5 u.PVC DISMY C2 PN16 D21</v>
          </cell>
        </row>
        <row r="1284">
          <cell r="A1284" t="str">
            <v>21O2225</v>
          </cell>
          <cell r="B1284" t="str">
            <v>Ống C=2,5 u.PVC DISMY C2 PN6 D225</v>
          </cell>
        </row>
        <row r="1285">
          <cell r="A1285" t="str">
            <v>21O2250</v>
          </cell>
          <cell r="B1285" t="str">
            <v>Ống C=2,5 u.PVC DISMY C2 PN6 D250</v>
          </cell>
        </row>
        <row r="1286">
          <cell r="A1286" t="str">
            <v>21O227</v>
          </cell>
          <cell r="B1286" t="str">
            <v>Ống C=2,5 u.PVC DISMY C2 PN16 D27</v>
          </cell>
        </row>
        <row r="1287">
          <cell r="A1287" t="str">
            <v>21O2280</v>
          </cell>
          <cell r="B1287" t="str">
            <v>Ống C=2,5 u.PVC DISMY C2 PN6 D280</v>
          </cell>
        </row>
        <row r="1288">
          <cell r="A1288" t="str">
            <v>21O2315</v>
          </cell>
          <cell r="B1288" t="str">
            <v>Ống C=2,5 u.PVC DISMY C2 PN6 D315</v>
          </cell>
        </row>
        <row r="1289">
          <cell r="A1289" t="str">
            <v>21O234</v>
          </cell>
          <cell r="B1289" t="str">
            <v>Ống C=2,5 u.PVC DISMY C2 PN12,5 D34</v>
          </cell>
        </row>
        <row r="1290">
          <cell r="A1290" t="str">
            <v>21O2355</v>
          </cell>
          <cell r="B1290" t="str">
            <v>Ống C=2,5 u.PVC DISMY C2 PN6 D355</v>
          </cell>
        </row>
        <row r="1291">
          <cell r="A1291" t="str">
            <v>21O2400</v>
          </cell>
          <cell r="B1291" t="str">
            <v>Ống C=2,5 u.PVC DISMY C2 PN6 D400</v>
          </cell>
        </row>
        <row r="1292">
          <cell r="A1292" t="str">
            <v>21O242</v>
          </cell>
          <cell r="B1292" t="str">
            <v>Ống C=2,5 u.PVC DISMY C2 PN10 D42</v>
          </cell>
        </row>
        <row r="1293">
          <cell r="A1293" t="str">
            <v>21O2450</v>
          </cell>
          <cell r="B1293" t="str">
            <v>Ống C=2,5 u.PVC DISMY C2 PN6 D450</v>
          </cell>
        </row>
        <row r="1294">
          <cell r="A1294" t="str">
            <v>21O248</v>
          </cell>
          <cell r="B1294" t="str">
            <v>Ống C=2,5 u.PVC DISMY C2 PN10 D48</v>
          </cell>
        </row>
        <row r="1295">
          <cell r="A1295" t="str">
            <v>21O2500</v>
          </cell>
          <cell r="B1295" t="str">
            <v>Ống C=2,5 u.PVC DISMY C2 PN6 D500</v>
          </cell>
        </row>
        <row r="1296">
          <cell r="A1296" t="str">
            <v>21O2560</v>
          </cell>
          <cell r="B1296" t="str">
            <v>Ống C=2,5 u.PVC DISMY C2 PN6 D560</v>
          </cell>
        </row>
        <row r="1297">
          <cell r="A1297" t="str">
            <v>21O260</v>
          </cell>
          <cell r="B1297" t="str">
            <v>Ống C=2,5 u.PVC DISMY C2 PN8 D60</v>
          </cell>
        </row>
        <row r="1298">
          <cell r="A1298" t="str">
            <v>21O2630</v>
          </cell>
          <cell r="B1298" t="str">
            <v>Ống C=2,5 u.PVC DISMY C2 PN6 D630</v>
          </cell>
        </row>
        <row r="1299">
          <cell r="A1299" t="str">
            <v>21O275</v>
          </cell>
          <cell r="B1299" t="str">
            <v>Ống C=2,5 u.PVC DISMY C2 PN8 D75</v>
          </cell>
        </row>
        <row r="1300">
          <cell r="A1300" t="str">
            <v>21O290</v>
          </cell>
          <cell r="B1300" t="str">
            <v>Ống C=2,5 u.PVC DISMY C2 PN6 D90</v>
          </cell>
        </row>
        <row r="1301">
          <cell r="A1301" t="str">
            <v>21O3110</v>
          </cell>
          <cell r="B1301" t="str">
            <v>Ống C=2,5 u.PVC DISMY C3 PN8 D110</v>
          </cell>
        </row>
        <row r="1302">
          <cell r="A1302" t="str">
            <v>21O3125</v>
          </cell>
          <cell r="B1302" t="str">
            <v>Ống C=2,5 u.PVC DISMY C3 PN8 D125</v>
          </cell>
        </row>
        <row r="1303">
          <cell r="A1303" t="str">
            <v>21O3140</v>
          </cell>
          <cell r="B1303" t="str">
            <v>Ống C=2,5 u.PVC DISMY C3 PN8 D140</v>
          </cell>
        </row>
        <row r="1304">
          <cell r="A1304" t="str">
            <v>21O3160</v>
          </cell>
          <cell r="B1304" t="str">
            <v>Ống C=2,5 u.PVC DISMY C3 PN8 D160</v>
          </cell>
        </row>
        <row r="1305">
          <cell r="A1305" t="str">
            <v>21O3180</v>
          </cell>
          <cell r="B1305" t="str">
            <v>Ống C=2,5 u.PVC DISMY C3 PN8 D180</v>
          </cell>
        </row>
        <row r="1306">
          <cell r="A1306" t="str">
            <v>21O3200</v>
          </cell>
          <cell r="B1306" t="str">
            <v>Ống C=2,5 u.PVC DISMY C3 PN8 D200</v>
          </cell>
        </row>
        <row r="1307">
          <cell r="A1307" t="str">
            <v>21O321</v>
          </cell>
          <cell r="B1307" t="str">
            <v>Ống C=2,5 u.PVC DISMY C3 PN25 D21</v>
          </cell>
        </row>
        <row r="1308">
          <cell r="A1308" t="str">
            <v>21O3225</v>
          </cell>
          <cell r="B1308" t="str">
            <v>Ống C=2,5 u.PVC DISMY C3 PN8 D225</v>
          </cell>
        </row>
        <row r="1309">
          <cell r="A1309" t="str">
            <v>21O3250</v>
          </cell>
          <cell r="B1309" t="str">
            <v>Ống C=2,5 u.PVC DISMY C3 PN8 D250</v>
          </cell>
        </row>
        <row r="1310">
          <cell r="A1310" t="str">
            <v>21O327</v>
          </cell>
          <cell r="B1310" t="str">
            <v>Ống C=2,5 u.PVC DISMY C3 PN25 D27</v>
          </cell>
        </row>
        <row r="1311">
          <cell r="A1311" t="str">
            <v>21O3280</v>
          </cell>
          <cell r="B1311" t="str">
            <v>Ống C=2,5 u.PVC DISMY C3 PN8 D280</v>
          </cell>
        </row>
        <row r="1312">
          <cell r="A1312" t="str">
            <v>21O3315</v>
          </cell>
          <cell r="B1312" t="str">
            <v>Ống C=2,5 u.PVC DISMY C3 PN8 D315</v>
          </cell>
        </row>
        <row r="1313">
          <cell r="A1313" t="str">
            <v>21O334</v>
          </cell>
          <cell r="B1313" t="str">
            <v>Ống C=2,5 u.PVC DISMY C3 PN16 D34</v>
          </cell>
        </row>
        <row r="1314">
          <cell r="A1314" t="str">
            <v>21O3355</v>
          </cell>
          <cell r="B1314" t="str">
            <v>Ống C=2,5 u.PVC DISMY C3 PN8 D355</v>
          </cell>
        </row>
        <row r="1315">
          <cell r="A1315" t="str">
            <v>21O3400</v>
          </cell>
          <cell r="B1315" t="str">
            <v>Ống C=2,5 u.PVC DISMY C3 PN8 D400</v>
          </cell>
        </row>
        <row r="1316">
          <cell r="A1316" t="str">
            <v>21O342</v>
          </cell>
          <cell r="B1316" t="str">
            <v>Ống C=2,5 u.PVC DISMY C3 PN12,5 D42</v>
          </cell>
        </row>
        <row r="1317">
          <cell r="A1317" t="str">
            <v>21O3450</v>
          </cell>
          <cell r="B1317" t="str">
            <v>Ống C=2,5 u.PVC DISMY C3 PN8 D450</v>
          </cell>
        </row>
        <row r="1318">
          <cell r="A1318" t="str">
            <v>21O348</v>
          </cell>
          <cell r="B1318" t="str">
            <v>Ống C=2,5 u.PVC DISMY C3 PN12,5 D48</v>
          </cell>
        </row>
        <row r="1319">
          <cell r="A1319" t="str">
            <v>21O3500</v>
          </cell>
          <cell r="B1319" t="str">
            <v>Ống C=2,5 u.PVC DISMY C3 PN8 D500</v>
          </cell>
        </row>
        <row r="1320">
          <cell r="A1320" t="str">
            <v>21O3560</v>
          </cell>
          <cell r="B1320" t="str">
            <v>Ống C=2,5 u.PVC DISMY C3 PN8 D560</v>
          </cell>
        </row>
        <row r="1321">
          <cell r="A1321" t="str">
            <v>21O360</v>
          </cell>
          <cell r="B1321" t="str">
            <v>Ống C=2,5 u.PVC DISMY C3 PN10 D60</v>
          </cell>
        </row>
        <row r="1322">
          <cell r="A1322" t="str">
            <v>21O3630</v>
          </cell>
          <cell r="B1322" t="str">
            <v>Ống C=2,5 u.PVC DISMY C3 PN8 D630</v>
          </cell>
        </row>
        <row r="1323">
          <cell r="A1323" t="str">
            <v>21O375</v>
          </cell>
          <cell r="B1323" t="str">
            <v>Ống C=2,5 u.PVC DISMY C3 PN10 D75</v>
          </cell>
        </row>
        <row r="1324">
          <cell r="A1324" t="str">
            <v>21O390</v>
          </cell>
          <cell r="B1324" t="str">
            <v>Ống C=2,5 u.PVC DISMY C3 PN8 D90</v>
          </cell>
        </row>
        <row r="1325">
          <cell r="A1325" t="str">
            <v>21O4110</v>
          </cell>
          <cell r="B1325" t="str">
            <v>Ống C=2,5 u.PVC DISMY C4 PN10 D110</v>
          </cell>
        </row>
        <row r="1326">
          <cell r="A1326" t="str">
            <v>21O4125</v>
          </cell>
          <cell r="B1326" t="str">
            <v>Ống C=2,5 u.PVC DISMY C4 PN10 D125</v>
          </cell>
        </row>
        <row r="1327">
          <cell r="A1327" t="str">
            <v>21O4140</v>
          </cell>
          <cell r="B1327" t="str">
            <v>Ống C=2,5 u.PVC DISMY C4 PN10 D140</v>
          </cell>
        </row>
        <row r="1328">
          <cell r="A1328" t="str">
            <v>21O4160</v>
          </cell>
          <cell r="B1328" t="str">
            <v>Ống C=2,5 u.PVC DISMY C4 PN10 D160</v>
          </cell>
        </row>
        <row r="1329">
          <cell r="A1329" t="str">
            <v>21O4180</v>
          </cell>
          <cell r="B1329" t="str">
            <v>Ống C=2,5 u.PVC DISMY C4 PN10 D180</v>
          </cell>
        </row>
        <row r="1330">
          <cell r="A1330" t="str">
            <v>21O4200</v>
          </cell>
          <cell r="B1330" t="str">
            <v>Ống C=2,5 u.PVC DISMY C4 PN10 D200</v>
          </cell>
        </row>
        <row r="1331">
          <cell r="A1331" t="str">
            <v>21O4225</v>
          </cell>
          <cell r="B1331" t="str">
            <v>Ống C=2,5 u.PVC DISMY C4 PN10 D225</v>
          </cell>
        </row>
        <row r="1332">
          <cell r="A1332" t="str">
            <v>21O4250</v>
          </cell>
          <cell r="B1332" t="str">
            <v>Ống C=2,5 u.PVC DISMY C4 PN10 D250</v>
          </cell>
        </row>
        <row r="1333">
          <cell r="A1333" t="str">
            <v>21O4280</v>
          </cell>
          <cell r="B1333" t="str">
            <v>Ống C=2,5 u.PVC DISMY C4 PN10 D280</v>
          </cell>
        </row>
        <row r="1334">
          <cell r="A1334" t="str">
            <v>21O4315</v>
          </cell>
          <cell r="B1334" t="str">
            <v>Ống C=2,5 u.PVC DISMY C4 PN10 D315</v>
          </cell>
        </row>
        <row r="1335">
          <cell r="A1335" t="str">
            <v>21O434</v>
          </cell>
          <cell r="B1335" t="str">
            <v>Ống C=2,5 u.PVC DISMY C4 PN25 D34</v>
          </cell>
        </row>
        <row r="1336">
          <cell r="A1336" t="str">
            <v>21O4355</v>
          </cell>
          <cell r="B1336" t="str">
            <v>Ống C=2,5 u.PVC DISMY C4 PN10 D355</v>
          </cell>
        </row>
        <row r="1337">
          <cell r="A1337" t="str">
            <v>21O4400</v>
          </cell>
          <cell r="B1337" t="str">
            <v>Ống C=2,5 u.PVC DISMY C4 PN10 D400</v>
          </cell>
        </row>
        <row r="1338">
          <cell r="A1338" t="str">
            <v>21O442</v>
          </cell>
          <cell r="B1338" t="str">
            <v>Ống C=2,5 u.PVC DISMY C4 PN16 D42</v>
          </cell>
        </row>
        <row r="1339">
          <cell r="A1339" t="str">
            <v>21O4450</v>
          </cell>
          <cell r="B1339" t="str">
            <v>Ống C=2,5 u.PVC DISMY C4 PN10 D450</v>
          </cell>
        </row>
        <row r="1340">
          <cell r="A1340" t="str">
            <v>21O448</v>
          </cell>
          <cell r="B1340" t="str">
            <v>Ống C=2,5 u.PVC DISMY C4 PN16 D48</v>
          </cell>
        </row>
        <row r="1341">
          <cell r="A1341" t="str">
            <v>21O4500</v>
          </cell>
          <cell r="B1341" t="str">
            <v>Ống C=2,5 u.PVC DISMY C4 PN10 D500</v>
          </cell>
        </row>
        <row r="1342">
          <cell r="A1342" t="str">
            <v>21O4560</v>
          </cell>
          <cell r="B1342" t="str">
            <v>Ống C=2,5 u.PVC DISMY C4 PN10 D560</v>
          </cell>
        </row>
        <row r="1343">
          <cell r="A1343" t="str">
            <v>21O460</v>
          </cell>
          <cell r="B1343" t="str">
            <v>Ống C=2,5 u.PVC DISMY C4 PN12,5 D60</v>
          </cell>
        </row>
        <row r="1344">
          <cell r="A1344" t="str">
            <v>21O4630</v>
          </cell>
          <cell r="B1344" t="str">
            <v>Ống C=2,5 u.PVC DISMY C4 PN10 D630</v>
          </cell>
        </row>
        <row r="1345">
          <cell r="A1345" t="str">
            <v>21O475</v>
          </cell>
          <cell r="B1345" t="str">
            <v>Ống C=2,5 u.PVC DISMY C4 PN12,5 D75</v>
          </cell>
        </row>
        <row r="1346">
          <cell r="A1346" t="str">
            <v>21O490</v>
          </cell>
          <cell r="B1346" t="str">
            <v>Ống C=2,5 u.PVC DISMY C4 PN10 D90</v>
          </cell>
        </row>
        <row r="1347">
          <cell r="A1347" t="str">
            <v>21O5110</v>
          </cell>
          <cell r="B1347" t="str">
            <v>Ống C=2,5 u.PVC DISMY C5 PN12,5 D110</v>
          </cell>
        </row>
        <row r="1348">
          <cell r="A1348" t="str">
            <v>21O5125</v>
          </cell>
          <cell r="B1348" t="str">
            <v>Ống C=2,5 u.PVC DISMY C5 PN12,5 D125</v>
          </cell>
        </row>
        <row r="1349">
          <cell r="A1349" t="str">
            <v>21O5140</v>
          </cell>
          <cell r="B1349" t="str">
            <v>Ống C=2,5 u.PVC DISMY C5 PN12,5 D140</v>
          </cell>
        </row>
        <row r="1350">
          <cell r="A1350" t="str">
            <v>21O5160</v>
          </cell>
          <cell r="B1350" t="str">
            <v>Ống C=2,5 u.PVC DISMY C5 PN12,5 D160</v>
          </cell>
        </row>
        <row r="1351">
          <cell r="A1351" t="str">
            <v>21O5180</v>
          </cell>
          <cell r="B1351" t="str">
            <v>Ống C=2,5 u.PVC DISMY C5 PN12,5 D180</v>
          </cell>
        </row>
        <row r="1352">
          <cell r="A1352" t="str">
            <v>21O5200</v>
          </cell>
          <cell r="B1352" t="str">
            <v>Ống C=2,5 u.PVC DISMY C5 PN12,5 D200</v>
          </cell>
        </row>
        <row r="1353">
          <cell r="A1353" t="str">
            <v>21O5225</v>
          </cell>
          <cell r="B1353" t="str">
            <v>Ống C=2,5 u.PVC DISMY C5 PN12,5 D225</v>
          </cell>
        </row>
        <row r="1354">
          <cell r="A1354" t="str">
            <v>21O5250</v>
          </cell>
          <cell r="B1354" t="str">
            <v>Ống C=2,5 u.PVC DISMY C5 PN12,5 D250</v>
          </cell>
        </row>
        <row r="1355">
          <cell r="A1355" t="str">
            <v>21O5280</v>
          </cell>
          <cell r="B1355" t="str">
            <v>Ống C=2,5 u.PVC DISMY C5 PN12,5 D280</v>
          </cell>
        </row>
        <row r="1356">
          <cell r="A1356" t="str">
            <v>21O5315</v>
          </cell>
          <cell r="B1356" t="str">
            <v>Ống C=2,5 u.PVC DISMY C5 PN12,5 D315</v>
          </cell>
        </row>
        <row r="1357">
          <cell r="A1357" t="str">
            <v>21O5355</v>
          </cell>
          <cell r="B1357" t="str">
            <v>Ống C=2,5 u.PVC DISMY C5 PN12,5 D355</v>
          </cell>
        </row>
        <row r="1358">
          <cell r="A1358" t="str">
            <v>21O5390</v>
          </cell>
          <cell r="B1358" t="str">
            <v>Ống C=2,5 u.PVC DISMY C3 PN8 D90 (5m)</v>
          </cell>
        </row>
        <row r="1359">
          <cell r="A1359" t="str">
            <v>21O5400</v>
          </cell>
          <cell r="B1359" t="str">
            <v>Ống C=2,5 u.PVC DISMY C5 PN12,5 D400</v>
          </cell>
        </row>
        <row r="1360">
          <cell r="A1360" t="str">
            <v>21O542</v>
          </cell>
          <cell r="B1360" t="str">
            <v>Ống C=2,5 u.PVC DISMY C5 PN25 D42</v>
          </cell>
        </row>
        <row r="1361">
          <cell r="A1361" t="str">
            <v>21O548</v>
          </cell>
          <cell r="B1361" t="str">
            <v>Ống C=2,5 u.PVC DISMY C5 PN25 D48</v>
          </cell>
        </row>
        <row r="1362">
          <cell r="A1362" t="str">
            <v>21O5500</v>
          </cell>
          <cell r="B1362" t="str">
            <v>Ống C=2,5 u.PVC DISMY C5 PN12,5 D500</v>
          </cell>
        </row>
        <row r="1363">
          <cell r="A1363" t="str">
            <v>21O5560</v>
          </cell>
          <cell r="B1363" t="str">
            <v>Ống C=2,5 u.PVC DISMY C5 PN12,5 D560</v>
          </cell>
        </row>
        <row r="1364">
          <cell r="A1364" t="str">
            <v>21O560</v>
          </cell>
          <cell r="B1364" t="str">
            <v>Ống C=2,5 u.PVC DISMY C5 PN16 D60</v>
          </cell>
        </row>
        <row r="1365">
          <cell r="A1365" t="str">
            <v>21O5630</v>
          </cell>
          <cell r="B1365" t="str">
            <v>Ống C=2,5 u.PVC DISMY C5 PN12,5 D630</v>
          </cell>
        </row>
        <row r="1366">
          <cell r="A1366" t="str">
            <v>21O575</v>
          </cell>
          <cell r="B1366" t="str">
            <v>Ống C=2,5 u.PVC DISMY C5 PN16 D75</v>
          </cell>
        </row>
        <row r="1367">
          <cell r="A1367" t="str">
            <v>21O590</v>
          </cell>
          <cell r="B1367" t="str">
            <v>Ống C=2,5 u.PVC DISMY C5 PN12,5 D90</v>
          </cell>
        </row>
        <row r="1368">
          <cell r="A1368" t="str">
            <v>21O6110</v>
          </cell>
          <cell r="B1368" t="str">
            <v>Ống C=2,5 u.PVC DISMY C6 PN0 D110</v>
          </cell>
        </row>
        <row r="1369">
          <cell r="A1369" t="str">
            <v>21O6160</v>
          </cell>
          <cell r="B1369" t="str">
            <v>Ống C=2,5 u.PVC DISMY C6 PN0 D160</v>
          </cell>
        </row>
        <row r="1370">
          <cell r="A1370" t="str">
            <v>21O6390</v>
          </cell>
          <cell r="B1370" t="str">
            <v>Ống C=2,5 u.PVC DISMY C3 PN8 D90 (6m)</v>
          </cell>
        </row>
        <row r="1371">
          <cell r="A1371" t="str">
            <v>21O660</v>
          </cell>
          <cell r="B1371" t="str">
            <v>Ống C=2,5 u.PVC DISMY C6 PN0 D60</v>
          </cell>
        </row>
        <row r="1372">
          <cell r="A1372" t="str">
            <v>21O675</v>
          </cell>
          <cell r="B1372" t="str">
            <v>Ống PVC DISMY C6 D75</v>
          </cell>
        </row>
        <row r="1373">
          <cell r="A1373" t="str">
            <v>21O690</v>
          </cell>
          <cell r="B1373" t="str">
            <v>Ống C=2,5 u.PVC DISMY C6 PN0 D90</v>
          </cell>
        </row>
        <row r="1374">
          <cell r="A1374" t="str">
            <v>21OPN8110</v>
          </cell>
          <cell r="B1374" t="str">
            <v>Ống PVC DISMY PN8 D110 Bỏ mã</v>
          </cell>
        </row>
        <row r="1375">
          <cell r="A1375" t="str">
            <v>21OPN8125</v>
          </cell>
          <cell r="B1375" t="str">
            <v>Ống PVC DISMY PN8 D125 Bỏ mã</v>
          </cell>
        </row>
        <row r="1376">
          <cell r="A1376" t="str">
            <v>21OPN8140</v>
          </cell>
          <cell r="B1376" t="str">
            <v>Ống PVC DISMY PN8 D140 Bỏ mã</v>
          </cell>
        </row>
        <row r="1377">
          <cell r="A1377" t="str">
            <v>21OPN8160</v>
          </cell>
          <cell r="B1377" t="str">
            <v>Ống PVC DISMY PN8 D160 Bỏ mã</v>
          </cell>
        </row>
        <row r="1378">
          <cell r="A1378" t="str">
            <v>21OPN8180</v>
          </cell>
          <cell r="B1378" t="str">
            <v>Ống PVC DISMY PN8 D180 Bỏ mã</v>
          </cell>
        </row>
        <row r="1379">
          <cell r="A1379" t="str">
            <v>21OPN8200</v>
          </cell>
          <cell r="B1379" t="str">
            <v>Ống PVC DISMY PN8 D200 Bỏ mã</v>
          </cell>
        </row>
        <row r="1380">
          <cell r="A1380" t="str">
            <v>21OPN8225</v>
          </cell>
          <cell r="B1380" t="str">
            <v>Ống PVC DISMY PN8 D225 Bỏ mã</v>
          </cell>
        </row>
        <row r="1381">
          <cell r="A1381" t="str">
            <v>21OPN8250</v>
          </cell>
          <cell r="B1381" t="str">
            <v>Ống PVC DISMY PN8 D250 Bỏ mã</v>
          </cell>
        </row>
        <row r="1382">
          <cell r="A1382" t="str">
            <v>21OPN8280</v>
          </cell>
          <cell r="B1382" t="str">
            <v>Ống PVC DISMY PN8 D280 Bỏ mã</v>
          </cell>
        </row>
        <row r="1383">
          <cell r="A1383" t="str">
            <v>21OPN8315</v>
          </cell>
          <cell r="B1383" t="str">
            <v>Ống PVC DISMY PN8 D315 Bỏ mã</v>
          </cell>
        </row>
        <row r="1384">
          <cell r="A1384" t="str">
            <v>21OPN8355</v>
          </cell>
          <cell r="B1384" t="str">
            <v>Ống PVC DISMY PN8 D355 Bỏ mã</v>
          </cell>
        </row>
        <row r="1385">
          <cell r="A1385" t="str">
            <v>21OPN8400</v>
          </cell>
          <cell r="B1385" t="str">
            <v>Ống PVC DISMY PN8 D400 Bỏ mã</v>
          </cell>
        </row>
        <row r="1386">
          <cell r="A1386" t="str">
            <v>21OPN8450</v>
          </cell>
          <cell r="B1386" t="str">
            <v>Ống PVC DISMY PN8 D450 Bỏ mã</v>
          </cell>
        </row>
        <row r="1387">
          <cell r="A1387" t="str">
            <v>21OPN8500</v>
          </cell>
          <cell r="B1387" t="str">
            <v>Ống PVC DISMY PN8 D500 Bỏ mã</v>
          </cell>
        </row>
        <row r="1388">
          <cell r="A1388" t="str">
            <v>21OPN8560</v>
          </cell>
          <cell r="B1388" t="str">
            <v>Ống PVC DISMY PN8 D560 Bỏ mã</v>
          </cell>
        </row>
        <row r="1389">
          <cell r="A1389" t="str">
            <v>21OPN8630</v>
          </cell>
          <cell r="B1389" t="str">
            <v>Ống PVC DISMY PN8 D630 Bỏ mã</v>
          </cell>
        </row>
        <row r="1390">
          <cell r="A1390" t="str">
            <v>21OPN8Z110</v>
          </cell>
          <cell r="B1390" t="str">
            <v>Ống nong zoăng PVC DISMY PN8 D110 Bỏ mã</v>
          </cell>
        </row>
        <row r="1391">
          <cell r="A1391" t="str">
            <v>21OPN8Z125</v>
          </cell>
          <cell r="B1391" t="str">
            <v>Ống nong zoăng PVC DISMY PN8 D125 Bỏ mã</v>
          </cell>
        </row>
        <row r="1392">
          <cell r="A1392" t="str">
            <v>21OPN8Z140</v>
          </cell>
          <cell r="B1392" t="str">
            <v>Ống nong zoăng PVC DISMY PN8 D140 Bỏ mã</v>
          </cell>
        </row>
        <row r="1393">
          <cell r="A1393" t="str">
            <v>21OPN8Z160</v>
          </cell>
          <cell r="B1393" t="str">
            <v>Ống nong zoăng PVC DISMY PN8 D160 Bỏ mã</v>
          </cell>
        </row>
        <row r="1394">
          <cell r="A1394" t="str">
            <v>21OPN8Z180</v>
          </cell>
          <cell r="B1394" t="str">
            <v>Ống nong zoăng PVC DISMY PN8 D180 Bỏ mã</v>
          </cell>
        </row>
        <row r="1395">
          <cell r="A1395" t="str">
            <v>21OPN8Z200</v>
          </cell>
          <cell r="B1395" t="str">
            <v>Ống nong zoăng PVC DISMY PN8 D200 Bỏ mã</v>
          </cell>
        </row>
        <row r="1396">
          <cell r="A1396" t="str">
            <v>21OPN8Z225</v>
          </cell>
          <cell r="B1396" t="str">
            <v>Ống nong zoăng PVC DISMY PN8 D225 Bỏ mã</v>
          </cell>
        </row>
        <row r="1397">
          <cell r="A1397" t="str">
            <v>21OPN8Z250</v>
          </cell>
          <cell r="B1397" t="str">
            <v>Ống nong zoăng PVC DISMY PN8 D250 Bỏ mã</v>
          </cell>
        </row>
        <row r="1398">
          <cell r="A1398" t="str">
            <v>21OPN8Z280</v>
          </cell>
          <cell r="B1398" t="str">
            <v>Ống nong zoăng PVC DISMY PN8 D280 Bỏ mã</v>
          </cell>
        </row>
        <row r="1399">
          <cell r="A1399" t="str">
            <v>21OPN8Z315</v>
          </cell>
          <cell r="B1399" t="str">
            <v>Ống nong zoăng PVC DISMY PN8 D315 Bỏ mã</v>
          </cell>
        </row>
        <row r="1400">
          <cell r="A1400" t="str">
            <v>21OPN8Z355</v>
          </cell>
          <cell r="B1400" t="str">
            <v>Ống nong zoăng PVC DISMY PN8 D355 Bỏ mã</v>
          </cell>
        </row>
        <row r="1401">
          <cell r="A1401" t="str">
            <v>21OPN8Z400</v>
          </cell>
          <cell r="B1401" t="str">
            <v>Ống nong zoăng PVC DISMY PN8 D400 Bỏ mã</v>
          </cell>
        </row>
        <row r="1402">
          <cell r="A1402" t="str">
            <v>21OPN8Z450</v>
          </cell>
          <cell r="B1402" t="str">
            <v>Ống nong zoăng PVC DISMY PN8 D450 Bỏ mã</v>
          </cell>
        </row>
        <row r="1403">
          <cell r="A1403" t="str">
            <v>21OPN8Z500</v>
          </cell>
          <cell r="B1403" t="str">
            <v>Ống nong zoăng PVC DISMY PN8 D500 Bỏ mã</v>
          </cell>
        </row>
        <row r="1404">
          <cell r="A1404" t="str">
            <v>21OPN8Z560</v>
          </cell>
          <cell r="B1404" t="str">
            <v>Ống nong zoăng PVC DISMY PN8 D560 Bỏ mã</v>
          </cell>
        </row>
        <row r="1405">
          <cell r="A1405" t="str">
            <v>21OPN8Z630</v>
          </cell>
          <cell r="B1405" t="str">
            <v>Ống nong zoăng PVC DISMY PN8 D630 Bỏ mã</v>
          </cell>
        </row>
        <row r="1406">
          <cell r="A1406" t="str">
            <v>21OT110</v>
          </cell>
          <cell r="B1406" t="str">
            <v>Ống C=2,5 u.PVC DISMY thoát PN3 D110</v>
          </cell>
        </row>
        <row r="1407">
          <cell r="A1407" t="str">
            <v>21OT125</v>
          </cell>
          <cell r="B1407" t="str">
            <v>Ống C=2,5 u.PVC DISMY thoát PN3 D125</v>
          </cell>
        </row>
        <row r="1408">
          <cell r="A1408" t="str">
            <v>21OT140</v>
          </cell>
          <cell r="B1408" t="str">
            <v>Ống C=2,5 u.PVC DISMY thoát PN3 D140</v>
          </cell>
        </row>
        <row r="1409">
          <cell r="A1409" t="str">
            <v>21OT160</v>
          </cell>
          <cell r="B1409" t="str">
            <v>Ống C=2,5 u.PVC DISMY thoát PN3 D160</v>
          </cell>
        </row>
        <row r="1410">
          <cell r="A1410" t="str">
            <v>21OT180</v>
          </cell>
          <cell r="B1410" t="str">
            <v>Ống C=2,5 u.PVC DISMY thoát PN3 D180</v>
          </cell>
        </row>
        <row r="1411">
          <cell r="A1411" t="str">
            <v>21OT200</v>
          </cell>
          <cell r="B1411" t="str">
            <v>Ống C=2,5 u.PVC DISMY thoát PN3 D200</v>
          </cell>
        </row>
        <row r="1412">
          <cell r="A1412" t="str">
            <v>21OT21</v>
          </cell>
          <cell r="B1412" t="str">
            <v>Ống C=2,5 u.PVC DISMY thoát PN4 D21</v>
          </cell>
        </row>
        <row r="1413">
          <cell r="A1413" t="str">
            <v>21OT225</v>
          </cell>
          <cell r="B1413" t="str">
            <v>Ống C=2,5 u.PVC DISMY thoát PN3 D225</v>
          </cell>
        </row>
        <row r="1414">
          <cell r="A1414" t="str">
            <v>21OT250</v>
          </cell>
          <cell r="B1414" t="str">
            <v>Ống C=2,5 u.PVC DISMY thoát PN3 D250</v>
          </cell>
        </row>
        <row r="1415">
          <cell r="A1415" t="str">
            <v>21OT27</v>
          </cell>
          <cell r="B1415" t="str">
            <v>Ống C=2,5 u.PVC DISMY thoát PN4 D27</v>
          </cell>
        </row>
        <row r="1416">
          <cell r="A1416" t="str">
            <v>21OT315</v>
          </cell>
          <cell r="B1416" t="str">
            <v>ống PVC DISMY Thoát D315</v>
          </cell>
        </row>
        <row r="1417">
          <cell r="A1417" t="str">
            <v>21OT34</v>
          </cell>
          <cell r="B1417" t="str">
            <v>Ống C=2,5 u.PVC DISMY thoát PN4 D34</v>
          </cell>
        </row>
        <row r="1418">
          <cell r="A1418" t="str">
            <v>21OT42</v>
          </cell>
          <cell r="B1418" t="str">
            <v>Ống C=2,5 u.PVC DISMY thoát PN4 D42</v>
          </cell>
        </row>
        <row r="1419">
          <cell r="A1419" t="str">
            <v>21OT48</v>
          </cell>
          <cell r="B1419" t="str">
            <v>Ống C=2,5 u.PVC DISMY thoát PN5 D48</v>
          </cell>
        </row>
        <row r="1420">
          <cell r="A1420" t="str">
            <v>21OT60</v>
          </cell>
          <cell r="B1420" t="str">
            <v>Ống C=2,5 u.PVC DISMY thoát PN4 D60</v>
          </cell>
        </row>
        <row r="1421">
          <cell r="A1421" t="str">
            <v>21OT75</v>
          </cell>
          <cell r="B1421" t="str">
            <v>Ống C=2,5 u.PVC DISMY thoát PN4 D75</v>
          </cell>
        </row>
        <row r="1422">
          <cell r="A1422" t="str">
            <v>21OT90</v>
          </cell>
          <cell r="B1422" t="str">
            <v>Ống C=2,5 u.PVC DISMY thoát PN3 D90</v>
          </cell>
        </row>
        <row r="1423">
          <cell r="A1423" t="str">
            <v>21OZ0200</v>
          </cell>
          <cell r="B1423" t="str">
            <v>Ống nong zoăng C=2,5 u.PVC DISMY C0 PN4 D200</v>
          </cell>
        </row>
        <row r="1424">
          <cell r="A1424" t="str">
            <v>21OZ0280</v>
          </cell>
          <cell r="B1424" t="str">
            <v>Ống nong zoăng C=2,5 u.PVC DISMY C0 PN4 D280</v>
          </cell>
        </row>
        <row r="1425">
          <cell r="A1425" t="str">
            <v>21OZ0315</v>
          </cell>
          <cell r="B1425" t="str">
            <v>Ống nong zoăng C=2,5 u.PVC DISMY C0 PN4 D315</v>
          </cell>
        </row>
        <row r="1426">
          <cell r="A1426" t="str">
            <v>21OZ1110</v>
          </cell>
          <cell r="B1426" t="str">
            <v>Ống nong zoăng C=2,5 u.PVC DISMY C1 PN5 D110</v>
          </cell>
        </row>
        <row r="1427">
          <cell r="A1427" t="str">
            <v>21OZ1125</v>
          </cell>
          <cell r="B1427" t="str">
            <v>Ống nong zoăng C=2,5 u.PVC DISMY C1 PN5 D125</v>
          </cell>
        </row>
        <row r="1428">
          <cell r="A1428" t="str">
            <v>21OZ1140</v>
          </cell>
          <cell r="B1428" t="str">
            <v>Ống nong zoăng C=2,5 u.PVC DISMY C1 PN5 D140</v>
          </cell>
        </row>
        <row r="1429">
          <cell r="A1429" t="str">
            <v>21OZ1160</v>
          </cell>
          <cell r="B1429" t="str">
            <v>Ống nong zoăng C=2,5 u.PVC DISMY C1 PN5 D160</v>
          </cell>
        </row>
        <row r="1430">
          <cell r="A1430" t="str">
            <v>21OZ1200</v>
          </cell>
          <cell r="B1430" t="str">
            <v>Ống nong zoăng C=2,5 u.PVC DISMY C1 PN5 D200</v>
          </cell>
        </row>
        <row r="1431">
          <cell r="A1431" t="str">
            <v>21OZ1225</v>
          </cell>
          <cell r="B1431" t="str">
            <v>Ống nong zoăng C=2,5 u.PVC DISMY C1 PN5 D225</v>
          </cell>
        </row>
        <row r="1432">
          <cell r="A1432" t="str">
            <v>21OZ1250</v>
          </cell>
          <cell r="B1432" t="str">
            <v>Ống nong zoăng C=2,5 u.PVC DISMY C1 PN5 D250</v>
          </cell>
        </row>
        <row r="1433">
          <cell r="A1433" t="str">
            <v>21OZ1315</v>
          </cell>
          <cell r="B1433" t="str">
            <v>Ống nong zoăng C=2,5 u.PVC DISMY C1 PN5 D315</v>
          </cell>
        </row>
        <row r="1434">
          <cell r="A1434" t="str">
            <v>21OZ1400</v>
          </cell>
          <cell r="B1434" t="str">
            <v>Ống nong zoăng C=2,5 u.PVC DISMY C1 PN5 D400</v>
          </cell>
        </row>
        <row r="1435">
          <cell r="A1435" t="str">
            <v>21OZ1450</v>
          </cell>
          <cell r="B1435" t="str">
            <v>Ống nong zoăng C=2,5 u.PVC DISMY C1 PN5 D450</v>
          </cell>
        </row>
        <row r="1436">
          <cell r="A1436" t="str">
            <v>21OZ1560</v>
          </cell>
          <cell r="B1436" t="str">
            <v>ống nong zoăng PVC DISMY C1 D560</v>
          </cell>
        </row>
        <row r="1437">
          <cell r="A1437" t="str">
            <v>21OZ2110</v>
          </cell>
          <cell r="B1437" t="str">
            <v>Ống nong zoăng C=2,5 u.PVC DISMY C2 PN6 D110</v>
          </cell>
        </row>
        <row r="1438">
          <cell r="A1438" t="str">
            <v>21OZ2125</v>
          </cell>
          <cell r="B1438" t="str">
            <v>Ống nong zoăng C=2,5 u.PVC DISMY C2 PN6 D125</v>
          </cell>
        </row>
        <row r="1439">
          <cell r="A1439" t="str">
            <v>21OZ2140</v>
          </cell>
          <cell r="B1439" t="str">
            <v>Ống nong zoăng C=2,5 u.PVC DISMY C2 PN6 D140</v>
          </cell>
        </row>
        <row r="1440">
          <cell r="A1440" t="str">
            <v>21OZ2160</v>
          </cell>
          <cell r="B1440" t="str">
            <v>Ống nong zoăng C=2,5 u.PVC DISMY C2 PN6 D160</v>
          </cell>
        </row>
        <row r="1441">
          <cell r="A1441" t="str">
            <v>21OZ2200</v>
          </cell>
          <cell r="B1441" t="str">
            <v>Ống nong zoăng C=2,5 u.PVC DISMY C2 PN6 D200</v>
          </cell>
        </row>
        <row r="1442">
          <cell r="A1442" t="str">
            <v>21OZ2225</v>
          </cell>
          <cell r="B1442" t="str">
            <v>Ống nong zoăng C=2,5 u.PVC DISMY C2 PN6 D225</v>
          </cell>
        </row>
        <row r="1443">
          <cell r="A1443" t="str">
            <v>21OZ2250</v>
          </cell>
          <cell r="B1443" t="str">
            <v>Ống nong zoăng C=2,5 u.PVC DISMY C2 PN6 D250</v>
          </cell>
        </row>
        <row r="1444">
          <cell r="A1444" t="str">
            <v>21OZ2315</v>
          </cell>
          <cell r="B1444" t="str">
            <v>Ống nong zoăng C=2,5 u.PVC DISMY C2 PN6 D315</v>
          </cell>
        </row>
        <row r="1445">
          <cell r="A1445" t="str">
            <v>21OZ2355</v>
          </cell>
          <cell r="B1445" t="str">
            <v>Ống nong zoăng C=2,5 u.PVC DISMY C2 PN6 D355</v>
          </cell>
        </row>
        <row r="1446">
          <cell r="A1446" t="str">
            <v>21OZ2400</v>
          </cell>
          <cell r="B1446" t="str">
            <v>Ống nong zoăng C=2,5 u.PVC DISMY C2 PN6 D400</v>
          </cell>
        </row>
        <row r="1447">
          <cell r="A1447" t="str">
            <v>21OZ2450</v>
          </cell>
          <cell r="B1447" t="str">
            <v>ống nong zoăng PVC DISMY C2 D450</v>
          </cell>
        </row>
        <row r="1448">
          <cell r="A1448" t="str">
            <v>21OZ2500</v>
          </cell>
          <cell r="B1448" t="str">
            <v>ống nong zoăng PVC DISMY C2 D500</v>
          </cell>
        </row>
        <row r="1449">
          <cell r="A1449" t="str">
            <v>21OZ2630</v>
          </cell>
          <cell r="B1449" t="str">
            <v>ống nong zoăng PVC DISMY C2 D630</v>
          </cell>
        </row>
        <row r="1450">
          <cell r="A1450" t="str">
            <v>21OZ290</v>
          </cell>
          <cell r="B1450" t="str">
            <v>Ống nong zoăng C=2,5 u.PVC DISMY C2 PN6 D90</v>
          </cell>
        </row>
        <row r="1451">
          <cell r="A1451" t="str">
            <v>21OZ3110</v>
          </cell>
          <cell r="B1451" t="str">
            <v>Ống nong zoăng C=2,5 u.PVC DISMY C3 PN8 D110</v>
          </cell>
        </row>
        <row r="1452">
          <cell r="A1452" t="str">
            <v>21OZ3125</v>
          </cell>
          <cell r="B1452" t="str">
            <v>Ống nong zoăng C=2,5 u.PVC DISMY C3 PN8 D125</v>
          </cell>
        </row>
        <row r="1453">
          <cell r="A1453" t="str">
            <v>21OZ3140</v>
          </cell>
          <cell r="B1453" t="str">
            <v>Ống nong zoăng C=2,5 u.PVC DISMY C3 PN8 D140</v>
          </cell>
        </row>
        <row r="1454">
          <cell r="A1454" t="str">
            <v>21OZ3160</v>
          </cell>
          <cell r="B1454" t="str">
            <v>Ống nong zoăng C=2,5 u.PVC DISMY C3 PN8 D160</v>
          </cell>
        </row>
        <row r="1455">
          <cell r="A1455" t="str">
            <v>21OZ3200</v>
          </cell>
          <cell r="B1455" t="str">
            <v>Ống nong zoăng C=2,5 u.PVC DISMY C3 PN8 D200</v>
          </cell>
        </row>
        <row r="1456">
          <cell r="A1456" t="str">
            <v>21OZ3225</v>
          </cell>
          <cell r="B1456" t="str">
            <v>Ống nong zoăng C=2,5 u.PVC DISMY C3 PN8 D225</v>
          </cell>
        </row>
        <row r="1457">
          <cell r="A1457" t="str">
            <v>21OZ3250</v>
          </cell>
          <cell r="B1457" t="str">
            <v>Ống nong zoăng C=2,5 u.PVC DISMY C3 PN8 D250</v>
          </cell>
        </row>
        <row r="1458">
          <cell r="A1458" t="str">
            <v>21OZ3315</v>
          </cell>
          <cell r="B1458" t="str">
            <v>Ống nong zoăng C=2,5 u.PVC DISMY C3 PN8 D315</v>
          </cell>
        </row>
        <row r="1459">
          <cell r="A1459" t="str">
            <v>21OZ3400</v>
          </cell>
          <cell r="B1459" t="str">
            <v>Ống nong zoăng C=2,5 u.PVC DISMY C3 PN8 D400</v>
          </cell>
        </row>
        <row r="1460">
          <cell r="A1460" t="str">
            <v>21OZ3630</v>
          </cell>
          <cell r="B1460" t="str">
            <v>ống nong zoăng PVC DISMY C3 D630</v>
          </cell>
        </row>
        <row r="1461">
          <cell r="A1461" t="str">
            <v>21OZ390</v>
          </cell>
          <cell r="B1461" t="str">
            <v>Ống nong zoăng C=2,5 u.PVC DISMY C3 PN8 D90</v>
          </cell>
        </row>
        <row r="1462">
          <cell r="A1462" t="str">
            <v>21OZ4110</v>
          </cell>
          <cell r="B1462" t="str">
            <v>Ống nong zoăng C=2,5 u.PVC DISMY C4 PN10 D110</v>
          </cell>
        </row>
        <row r="1463">
          <cell r="A1463" t="str">
            <v>21OZ4125</v>
          </cell>
          <cell r="B1463" t="str">
            <v>Ống nong zoăng C=2,5 u.PVC DISMY C4 PN10 D125</v>
          </cell>
        </row>
        <row r="1464">
          <cell r="A1464" t="str">
            <v>21OZ4140</v>
          </cell>
          <cell r="B1464" t="str">
            <v>Ống nong zoăng C=2,5 u.PVC DISMY C4 PN10 D140</v>
          </cell>
        </row>
        <row r="1465">
          <cell r="A1465" t="str">
            <v>21OZ4160</v>
          </cell>
          <cell r="B1465" t="str">
            <v>Ống nong zoăng C=2,5 u.PVC DISMY C4 PN10 D160</v>
          </cell>
        </row>
        <row r="1466">
          <cell r="A1466" t="str">
            <v>21OZ4200</v>
          </cell>
          <cell r="B1466" t="str">
            <v>Ống nong zoăng C=2,5 u.PVC DISMY C4 PN10 D200</v>
          </cell>
        </row>
        <row r="1467">
          <cell r="A1467" t="str">
            <v>21OZ4225</v>
          </cell>
          <cell r="B1467" t="str">
            <v>Ống nong zoăng C=2,5 u.PVC DISMY C4 PN10 D225</v>
          </cell>
        </row>
        <row r="1468">
          <cell r="A1468" t="str">
            <v>21OZ4250</v>
          </cell>
          <cell r="B1468" t="str">
            <v>Ống nong zoăng C=2,5 u.PVC DISMY C4 PN10 D250</v>
          </cell>
        </row>
        <row r="1469">
          <cell r="A1469" t="str">
            <v>21OZ4315</v>
          </cell>
          <cell r="B1469" t="str">
            <v>Ống nong zoăng C=2,5 u.PVC DISMY C4 PN10 D315</v>
          </cell>
        </row>
        <row r="1470">
          <cell r="A1470" t="str">
            <v>21OZ4400</v>
          </cell>
          <cell r="B1470" t="str">
            <v>Ống nong zoăng C=2,5 u.PVC DISMY C4 PN10 D400</v>
          </cell>
        </row>
        <row r="1471">
          <cell r="A1471" t="str">
            <v>21OZ490</v>
          </cell>
          <cell r="B1471" t="str">
            <v>Ống nong zoăng C=2,5 u.PVC DISMY C4 PN10 D90</v>
          </cell>
        </row>
        <row r="1472">
          <cell r="A1472" t="str">
            <v>21OZ5110</v>
          </cell>
          <cell r="B1472" t="str">
            <v>Ống nong zoăng C=2,5 u.PVC DISMY C5 PN12,5 D110</v>
          </cell>
        </row>
        <row r="1473">
          <cell r="A1473" t="str">
            <v>21OZ5250</v>
          </cell>
          <cell r="B1473" t="str">
            <v>Ống nong zoăng C=2,5 u.PVC DISMY C5 PN12,5 D250</v>
          </cell>
        </row>
        <row r="1474">
          <cell r="A1474" t="str">
            <v>21OZ5355</v>
          </cell>
          <cell r="B1474" t="str">
            <v>Ống nong zoăng C=2,5 u.PVC DISMY C5 PN12,5 D355</v>
          </cell>
        </row>
        <row r="1475">
          <cell r="A1475" t="str">
            <v>21OZT200</v>
          </cell>
          <cell r="B1475" t="str">
            <v>Ống nong zoăng C=2,5 u.PVC DISMY Thoát PN3 D200</v>
          </cell>
        </row>
        <row r="1476">
          <cell r="A1476" t="str">
            <v>21OZT225</v>
          </cell>
          <cell r="B1476" t="str">
            <v>Ống nong zoăng C=2,5 u.PVC DISMY Thoát PN3 D225</v>
          </cell>
        </row>
        <row r="1477">
          <cell r="A1477" t="str">
            <v>21OZT250</v>
          </cell>
          <cell r="B1477" t="str">
            <v>Ống nong zoăng C=2,5 u.PVC DISMY Thoát PN3 D250</v>
          </cell>
        </row>
        <row r="1478">
          <cell r="A1478" t="str">
            <v>22BCB11060</v>
          </cell>
          <cell r="B1478" t="str">
            <v>Bạc chuyển bậc u.PVC DISMY D110/60</v>
          </cell>
        </row>
        <row r="1479">
          <cell r="A1479" t="str">
            <v>22BCB11075</v>
          </cell>
          <cell r="B1479" t="str">
            <v>Bạc chuyển bậc u.PVC DISMY D110/75</v>
          </cell>
        </row>
        <row r="1480">
          <cell r="A1480" t="str">
            <v>22BCB11090</v>
          </cell>
          <cell r="B1480" t="str">
            <v>Bạc chuyển bậc u.PVC DISMY D110/90</v>
          </cell>
        </row>
        <row r="1481">
          <cell r="A1481" t="str">
            <v>22BCB125110</v>
          </cell>
          <cell r="B1481" t="str">
            <v>Bạc chuyển bậc u.PVC DISMY D125/110</v>
          </cell>
        </row>
        <row r="1482">
          <cell r="A1482" t="str">
            <v>22BCB12575</v>
          </cell>
          <cell r="B1482" t="str">
            <v>Bạc chuyển bậc u.PVC DISMY D125/75</v>
          </cell>
        </row>
        <row r="1483">
          <cell r="A1483" t="str">
            <v>22BCB140110</v>
          </cell>
          <cell r="B1483" t="str">
            <v>Bạc chuyển bậc u.PVC DISMY D140/110</v>
          </cell>
        </row>
        <row r="1484">
          <cell r="A1484" t="str">
            <v>22BCB14075</v>
          </cell>
          <cell r="B1484" t="str">
            <v>Bạc chuyển bậc u.PVC DISMY D140/75</v>
          </cell>
        </row>
        <row r="1485">
          <cell r="A1485" t="str">
            <v>22BCB14090</v>
          </cell>
          <cell r="B1485" t="str">
            <v>Bạc chuyển bậc u.PVC DISMY D140/90</v>
          </cell>
        </row>
        <row r="1486">
          <cell r="A1486" t="str">
            <v>22BCB160110</v>
          </cell>
          <cell r="B1486" t="str">
            <v>Bạc chuyển bậc u.PVC DISMY D160/110</v>
          </cell>
        </row>
        <row r="1487">
          <cell r="A1487" t="str">
            <v>22BCB16090</v>
          </cell>
          <cell r="B1487" t="str">
            <v>Bạc chuyển bậc u.PVC DISMY D160/90</v>
          </cell>
        </row>
        <row r="1488">
          <cell r="A1488" t="str">
            <v>22BCB200110</v>
          </cell>
          <cell r="B1488" t="str">
            <v>Bạc CB PVC DISMY D200/110</v>
          </cell>
        </row>
        <row r="1489">
          <cell r="A1489" t="str">
            <v>22BCB200160</v>
          </cell>
          <cell r="B1489" t="str">
            <v>Bạc chuyển bậc u.PVC DISMY D200/160</v>
          </cell>
        </row>
        <row r="1490">
          <cell r="A1490" t="str">
            <v>22BCB9060</v>
          </cell>
          <cell r="B1490" t="str">
            <v>Bạc chuyển bậc u.PVC DISMY D90/60</v>
          </cell>
        </row>
        <row r="1491">
          <cell r="A1491" t="str">
            <v>22BCB9075</v>
          </cell>
          <cell r="B1491" t="str">
            <v>Bạc chuyển bậc u.PVC DISMY D90/75</v>
          </cell>
        </row>
        <row r="1492">
          <cell r="A1492" t="str">
            <v>22BTX110</v>
          </cell>
          <cell r="B1492" t="str">
            <v>Bịt xả thông tắc u.PVC DISMY D110</v>
          </cell>
        </row>
        <row r="1493">
          <cell r="A1493" t="str">
            <v>22BTX125</v>
          </cell>
          <cell r="B1493" t="str">
            <v>Bịt xả thông tắc u.PVC DISMY D125</v>
          </cell>
        </row>
        <row r="1494">
          <cell r="A1494" t="str">
            <v>22BTX140</v>
          </cell>
          <cell r="B1494" t="str">
            <v>Bịt xả thông tắc u.PVC DISMY D140</v>
          </cell>
        </row>
        <row r="1495">
          <cell r="A1495" t="str">
            <v>22BTX160</v>
          </cell>
          <cell r="B1495" t="str">
            <v>Bịt xả thông tắc u.PVC DISMY D160</v>
          </cell>
        </row>
        <row r="1496">
          <cell r="A1496" t="str">
            <v>22BTX60</v>
          </cell>
          <cell r="B1496" t="str">
            <v>Bịt xả thông tắc u.PVC DISMY D60</v>
          </cell>
        </row>
        <row r="1497">
          <cell r="A1497" t="str">
            <v>22BTX75</v>
          </cell>
          <cell r="B1497" t="str">
            <v>Bịt xả thông tắc u.PVC DISMY D75</v>
          </cell>
        </row>
        <row r="1498">
          <cell r="A1498" t="str">
            <v>22BTX90</v>
          </cell>
          <cell r="B1498" t="str">
            <v>Bịt xả thông tắc u.PVC DISMY D90</v>
          </cell>
        </row>
        <row r="1499">
          <cell r="A1499" t="str">
            <v>22CH110</v>
          </cell>
          <cell r="B1499" t="str">
            <v>Nối góc 45° u.PVC DISMY D110</v>
          </cell>
        </row>
        <row r="1500">
          <cell r="A1500" t="str">
            <v>22CH125</v>
          </cell>
          <cell r="B1500" t="str">
            <v>Nối góc 45° u.PVC DISMY D125</v>
          </cell>
        </row>
        <row r="1501">
          <cell r="A1501" t="str">
            <v>22CH140</v>
          </cell>
          <cell r="B1501" t="str">
            <v>Nối góc 45° u.PVC DISMY D140</v>
          </cell>
        </row>
        <row r="1502">
          <cell r="A1502" t="str">
            <v>22CH160</v>
          </cell>
          <cell r="B1502" t="str">
            <v>Nối góc 45° u.PVC DISMY D160</v>
          </cell>
        </row>
        <row r="1503">
          <cell r="A1503" t="str">
            <v>22CH200</v>
          </cell>
          <cell r="B1503" t="str">
            <v>Nối góc 45° u.PVC DISMY D200</v>
          </cell>
        </row>
        <row r="1504">
          <cell r="A1504" t="str">
            <v>22CH21</v>
          </cell>
          <cell r="B1504" t="str">
            <v>Nối góc 45° u.PVC DISMY D21</v>
          </cell>
        </row>
        <row r="1505">
          <cell r="A1505" t="str">
            <v>22CH250</v>
          </cell>
          <cell r="B1505" t="str">
            <v>Nối góc 45° u.PVC DISMY D250</v>
          </cell>
        </row>
        <row r="1506">
          <cell r="A1506" t="str">
            <v>22CH27</v>
          </cell>
          <cell r="B1506" t="str">
            <v>Nối góc 45° u.PVC DISMY D27 PN10</v>
          </cell>
        </row>
        <row r="1507">
          <cell r="A1507" t="str">
            <v>22CH34</v>
          </cell>
          <cell r="B1507" t="str">
            <v>Nối góc 45° u.PVC DISMY D34</v>
          </cell>
        </row>
        <row r="1508">
          <cell r="A1508" t="str">
            <v>22CH42</v>
          </cell>
          <cell r="B1508" t="str">
            <v>Nối góc 45° u.PVC DISMY D42 PN10</v>
          </cell>
        </row>
        <row r="1509">
          <cell r="A1509" t="str">
            <v>22CH48</v>
          </cell>
          <cell r="B1509" t="str">
            <v>Nối góc 45° u.PVC DISMY D48</v>
          </cell>
        </row>
        <row r="1510">
          <cell r="A1510" t="str">
            <v>22CH60</v>
          </cell>
          <cell r="B1510" t="str">
            <v>Nối góc 45° u.PVC DISMY D60</v>
          </cell>
        </row>
        <row r="1511">
          <cell r="A1511" t="str">
            <v>22CH75</v>
          </cell>
          <cell r="B1511" t="str">
            <v>Nối góc 45° u.PVC DISMY D75 PN8</v>
          </cell>
        </row>
        <row r="1512">
          <cell r="A1512" t="str">
            <v>22CH90</v>
          </cell>
          <cell r="B1512" t="str">
            <v>Nối góc 45° u.PVC DISMY D90 PN10</v>
          </cell>
        </row>
        <row r="1513">
          <cell r="A1513" t="str">
            <v>22CN.1106010</v>
          </cell>
          <cell r="B1513" t="str">
            <v>Nối thẳng chuyển bậc u.PVC DISMY D110/60 PN10</v>
          </cell>
        </row>
        <row r="1514">
          <cell r="A1514" t="str">
            <v>22CN.1107510</v>
          </cell>
          <cell r="B1514" t="str">
            <v>Nối thẳng chuyển bậc u.PVC DISMY D110/75 PN10</v>
          </cell>
        </row>
        <row r="1515">
          <cell r="A1515" t="str">
            <v>22CN.1109010</v>
          </cell>
          <cell r="B1515" t="str">
            <v>Nối thẳng chuyển bậc u.PVC DISMY D110/90 PN10</v>
          </cell>
        </row>
        <row r="1516">
          <cell r="A1516" t="str">
            <v>22CN.906010</v>
          </cell>
          <cell r="B1516" t="str">
            <v>Nối thẳng chuyển bậc u.PVC DISMY D90/60 PN10</v>
          </cell>
        </row>
        <row r="1517">
          <cell r="A1517" t="str">
            <v>22CN11034</v>
          </cell>
          <cell r="B1517" t="str">
            <v>Nối thẳng chuyển bậc u.PVC DISMY D110/34</v>
          </cell>
        </row>
        <row r="1518">
          <cell r="A1518" t="str">
            <v>22CN11042</v>
          </cell>
          <cell r="B1518" t="str">
            <v>Nối thẳng chuyển bậc u.PVC DISMY D110/42</v>
          </cell>
        </row>
        <row r="1519">
          <cell r="A1519" t="str">
            <v>22CN11048</v>
          </cell>
          <cell r="B1519" t="str">
            <v>Nối thẳng chuyển bậc u.PVC DISMY D110/48</v>
          </cell>
        </row>
        <row r="1520">
          <cell r="A1520" t="str">
            <v>22CN11060</v>
          </cell>
          <cell r="B1520" t="str">
            <v>Nối thẳng chuyển bậc u.PVC DISMY D110/60</v>
          </cell>
        </row>
        <row r="1521">
          <cell r="A1521" t="str">
            <v>22CN11075</v>
          </cell>
          <cell r="B1521" t="str">
            <v>Nối thẳng chuyển bậc u.PVC DISMY D110/75</v>
          </cell>
        </row>
        <row r="1522">
          <cell r="A1522" t="str">
            <v>22CN11090</v>
          </cell>
          <cell r="B1522" t="str">
            <v>Nối thẳng chuyển bậc u.PVC DISMY D110/90</v>
          </cell>
        </row>
        <row r="1523">
          <cell r="A1523" t="str">
            <v>22CN160140</v>
          </cell>
          <cell r="B1523" t="str">
            <v>Nối thẳng chuyển bậc u.PVC DISMY D160/140</v>
          </cell>
        </row>
        <row r="1524">
          <cell r="A1524" t="str">
            <v>22CN2721</v>
          </cell>
          <cell r="B1524" t="str">
            <v>Nối thẳng chuyển bậc u.PVC DISMY D27/21</v>
          </cell>
        </row>
        <row r="1525">
          <cell r="A1525" t="str">
            <v>22CN3421</v>
          </cell>
          <cell r="B1525" t="str">
            <v>Nối thẳng chuyển bậc u.PVC DISMY D34/21</v>
          </cell>
        </row>
        <row r="1526">
          <cell r="A1526" t="str">
            <v>22CN3427</v>
          </cell>
          <cell r="B1526" t="str">
            <v>Nối thẳng chuyển bậc u.PVC DISMY D34/27</v>
          </cell>
        </row>
        <row r="1527">
          <cell r="A1527" t="str">
            <v>22CN4221</v>
          </cell>
          <cell r="B1527" t="str">
            <v>Nối thẳng chuyển bậc u.PVC DISMY D42/21</v>
          </cell>
        </row>
        <row r="1528">
          <cell r="A1528" t="str">
            <v>22CN4227</v>
          </cell>
          <cell r="B1528" t="str">
            <v>Nối thẳng chuyển bậc u.PVC DISMY D42/27</v>
          </cell>
        </row>
        <row r="1529">
          <cell r="A1529" t="str">
            <v>22CN4234</v>
          </cell>
          <cell r="B1529" t="str">
            <v>Nối thẳng chuyển bậc u.PVC DISMY D42/34</v>
          </cell>
        </row>
        <row r="1530">
          <cell r="A1530" t="str">
            <v>22CN4821</v>
          </cell>
          <cell r="B1530" t="str">
            <v>Nối thẳng chuyển bậc u.PVC DISMY D48/21</v>
          </cell>
        </row>
        <row r="1531">
          <cell r="A1531" t="str">
            <v>22CN4827</v>
          </cell>
          <cell r="B1531" t="str">
            <v>Nối thẳng chuyển bậc u.PVC DISMY D48/27</v>
          </cell>
        </row>
        <row r="1532">
          <cell r="A1532" t="str">
            <v>22CN4834</v>
          </cell>
          <cell r="B1532" t="str">
            <v>Nối thẳng chuyển bậc u.PVC DISMY D48/34</v>
          </cell>
        </row>
        <row r="1533">
          <cell r="A1533" t="str">
            <v>22CN4842</v>
          </cell>
          <cell r="B1533" t="str">
            <v>Nối thẳng chuyển bậc u.PVC DISMY D48/42</v>
          </cell>
        </row>
        <row r="1534">
          <cell r="A1534" t="str">
            <v>22CN6021</v>
          </cell>
          <cell r="B1534" t="str">
            <v>Nối thẳng chuyển bậc u.PVC DISMY D60/21</v>
          </cell>
        </row>
        <row r="1535">
          <cell r="A1535" t="str">
            <v>22CN6027</v>
          </cell>
          <cell r="B1535" t="str">
            <v>Nối thẳng chuyển bậc u.PVC DISMY D60/27</v>
          </cell>
        </row>
        <row r="1536">
          <cell r="A1536" t="str">
            <v>22CN6034</v>
          </cell>
          <cell r="B1536" t="str">
            <v>Nối thẳng chuyển bậc u.PVC DISMY D60/34</v>
          </cell>
        </row>
        <row r="1537">
          <cell r="A1537" t="str">
            <v>22CN6042</v>
          </cell>
          <cell r="B1537" t="str">
            <v>Nối thẳng chuyển bậc u.PVC DISMY D60/42</v>
          </cell>
        </row>
        <row r="1538">
          <cell r="A1538" t="str">
            <v>22CN6048</v>
          </cell>
          <cell r="B1538" t="str">
            <v>Nối thẳng chuyển bậc u.PVC DISMY D60/48</v>
          </cell>
        </row>
        <row r="1539">
          <cell r="A1539" t="str">
            <v>22CN69060</v>
          </cell>
          <cell r="B1539" t="str">
            <v>Nối thẳng chuyển bậc u.PVC DISMY D90/60 PN6</v>
          </cell>
        </row>
        <row r="1540">
          <cell r="A1540" t="str">
            <v>22CN7534</v>
          </cell>
          <cell r="B1540" t="str">
            <v>Nối thẳng chuyển bậc u.PVC DISMY D75/34</v>
          </cell>
        </row>
        <row r="1541">
          <cell r="A1541" t="str">
            <v>22CN7542</v>
          </cell>
          <cell r="B1541" t="str">
            <v>Nối thẳng chuyển bậc u.PVC DISMY D75/42</v>
          </cell>
        </row>
        <row r="1542">
          <cell r="A1542" t="str">
            <v>22CN7548</v>
          </cell>
          <cell r="B1542" t="str">
            <v>Nối thẳng chuyển bậc u.PVC DISMY D75/48</v>
          </cell>
        </row>
        <row r="1543">
          <cell r="A1543" t="str">
            <v>22CN7560</v>
          </cell>
          <cell r="B1543" t="str">
            <v>Nối thẳng chuyển bậc u.PVC DISMY D75/60</v>
          </cell>
        </row>
        <row r="1544">
          <cell r="A1544" t="str">
            <v>22CN9034</v>
          </cell>
          <cell r="B1544" t="str">
            <v>Nối thẳng chuyển bậc u.PVC DISMY D90/34</v>
          </cell>
        </row>
        <row r="1545">
          <cell r="A1545" t="str">
            <v>22CN9042</v>
          </cell>
          <cell r="B1545" t="str">
            <v>Nối thẳng chuyển bậc u.PVC DISMY D90/42</v>
          </cell>
        </row>
        <row r="1546">
          <cell r="A1546" t="str">
            <v>22CN9048</v>
          </cell>
          <cell r="B1546" t="str">
            <v>Nối thẳng chuyển bậc u.PVC DISMY D90/48</v>
          </cell>
        </row>
        <row r="1547">
          <cell r="A1547" t="str">
            <v>22CN9060</v>
          </cell>
          <cell r="B1547" t="str">
            <v>Nối thẳng chuyển bậc u.PVC DISMY D90/60 PN10</v>
          </cell>
        </row>
        <row r="1548">
          <cell r="A1548" t="str">
            <v>22CN9075</v>
          </cell>
          <cell r="B1548" t="str">
            <v>Nối thẳng chuyển bậc u.PVC DISMY D90/75</v>
          </cell>
        </row>
        <row r="1549">
          <cell r="A1549" t="str">
            <v>22CT1090</v>
          </cell>
          <cell r="B1549" t="str">
            <v>Nối góc 90° u.PVC DISMY D90 PN10</v>
          </cell>
        </row>
        <row r="1550">
          <cell r="A1550" t="str">
            <v>22CT110</v>
          </cell>
          <cell r="B1550" t="str">
            <v>Nối góc 90° u.PVC DISMY D110 PN10</v>
          </cell>
        </row>
        <row r="1551">
          <cell r="A1551" t="str">
            <v>22CT125</v>
          </cell>
          <cell r="B1551" t="str">
            <v>Nối góc 90° u.PVC DISMY D125</v>
          </cell>
        </row>
        <row r="1552">
          <cell r="A1552" t="str">
            <v>22CT140</v>
          </cell>
          <cell r="B1552" t="str">
            <v>Nối góc 90° u.PVC DISMY D140</v>
          </cell>
        </row>
        <row r="1553">
          <cell r="A1553" t="str">
            <v>22CT160</v>
          </cell>
          <cell r="B1553" t="str">
            <v>Nối góc 90° u.PVC DISMY D160</v>
          </cell>
        </row>
        <row r="1554">
          <cell r="A1554" t="str">
            <v>22CT200</v>
          </cell>
          <cell r="B1554" t="str">
            <v>Nối góc 90° u.PVC DISMY D200</v>
          </cell>
        </row>
        <row r="1555">
          <cell r="A1555" t="str">
            <v>22CT21</v>
          </cell>
          <cell r="B1555" t="str">
            <v>Nối góc 90° u.PVC DISMY D21 PN10</v>
          </cell>
        </row>
        <row r="1556">
          <cell r="A1556" t="str">
            <v>22CT250</v>
          </cell>
          <cell r="B1556" t="str">
            <v>Nối góc 90° u.PVC DISMY D250</v>
          </cell>
        </row>
        <row r="1557">
          <cell r="A1557" t="str">
            <v>22CT27</v>
          </cell>
          <cell r="B1557" t="str">
            <v>Nối góc 90° u.PVC DISMY D27</v>
          </cell>
        </row>
        <row r="1558">
          <cell r="A1558" t="str">
            <v>22CT34</v>
          </cell>
          <cell r="B1558" t="str">
            <v>Nối góc 90° u.PVC DISMY D34</v>
          </cell>
        </row>
        <row r="1559">
          <cell r="A1559" t="str">
            <v>22CT42</v>
          </cell>
          <cell r="B1559" t="str">
            <v>Nối góc 90° u.PVC DISMY D42</v>
          </cell>
        </row>
        <row r="1560">
          <cell r="A1560" t="str">
            <v>22CT48</v>
          </cell>
          <cell r="B1560" t="str">
            <v>Nối góc 90° u.PVC DISMY D48</v>
          </cell>
        </row>
        <row r="1561">
          <cell r="A1561" t="str">
            <v>22CT60</v>
          </cell>
          <cell r="B1561" t="str">
            <v>Nối góc 90° u.PVC DISMY D60</v>
          </cell>
        </row>
        <row r="1562">
          <cell r="A1562" t="str">
            <v>22CT6110</v>
          </cell>
          <cell r="B1562" t="str">
            <v>Nối góc 90° u.PVC DISMY D110 PN6</v>
          </cell>
        </row>
        <row r="1563">
          <cell r="A1563" t="str">
            <v>22CT690</v>
          </cell>
          <cell r="B1563" t="str">
            <v>Nối góc 90° u.PVC DISMY D90 PN6</v>
          </cell>
        </row>
        <row r="1564">
          <cell r="A1564" t="str">
            <v>22CT75</v>
          </cell>
          <cell r="B1564" t="str">
            <v>Nối góc 90° u.PVC DISMY D75</v>
          </cell>
        </row>
        <row r="1565">
          <cell r="A1565" t="str">
            <v>22CT90</v>
          </cell>
          <cell r="B1565" t="str">
            <v>Cút PVC DISMY D90</v>
          </cell>
        </row>
        <row r="1566">
          <cell r="A1566" t="str">
            <v>22CTRT2112</v>
          </cell>
          <cell r="B1566" t="str">
            <v>Nối góc 90° ren trong đồng u.PVC DISMY D21x1/2"</v>
          </cell>
        </row>
        <row r="1567">
          <cell r="A1567" t="str">
            <v>22CTRT2712</v>
          </cell>
          <cell r="B1567" t="str">
            <v>Nối góc 90° ren trong đồng u.PVC DISMY D27x1/2"</v>
          </cell>
        </row>
        <row r="1568">
          <cell r="A1568" t="str">
            <v>22CTRT2734</v>
          </cell>
          <cell r="B1568" t="str">
            <v>Nối góc 90° ren trong đồng u.PVC DISMY D27x3/4"</v>
          </cell>
        </row>
        <row r="1569">
          <cell r="A1569" t="str">
            <v>22KEO1000</v>
          </cell>
          <cell r="B1569" t="str">
            <v>Keo dán cân u.PVC DISMY 1kg</v>
          </cell>
        </row>
        <row r="1570">
          <cell r="A1570" t="str">
            <v>22KEO15</v>
          </cell>
          <cell r="B1570" t="str">
            <v>Keo dán u.PVC DISMY 15g</v>
          </cell>
        </row>
        <row r="1571">
          <cell r="A1571" t="str">
            <v>22KEO30</v>
          </cell>
          <cell r="B1571" t="str">
            <v>Keo dán u.PVC DISMY 30g</v>
          </cell>
        </row>
        <row r="1572">
          <cell r="A1572" t="str">
            <v>22KEO50.</v>
          </cell>
          <cell r="B1572" t="str">
            <v>Keo dán u.PVC DISMY 50g</v>
          </cell>
        </row>
        <row r="1573">
          <cell r="A1573" t="str">
            <v>22KEO500</v>
          </cell>
          <cell r="B1573" t="str">
            <v>Keo dán u.PVC DISMY 500g</v>
          </cell>
        </row>
        <row r="1574">
          <cell r="A1574" t="str">
            <v>22MB110</v>
          </cell>
          <cell r="B1574" t="str">
            <v>Mặt bích u.PVC DISMY D110</v>
          </cell>
        </row>
        <row r="1575">
          <cell r="A1575" t="str">
            <v>22MB125</v>
          </cell>
          <cell r="B1575" t="str">
            <v>Mặt Bích PVC DISMY D125</v>
          </cell>
        </row>
        <row r="1576">
          <cell r="A1576" t="str">
            <v>22MB140</v>
          </cell>
          <cell r="B1576" t="str">
            <v>Mặt bích u.PVC DISMY D140</v>
          </cell>
        </row>
        <row r="1577">
          <cell r="A1577" t="str">
            <v>22MB160</v>
          </cell>
          <cell r="B1577" t="str">
            <v>Mặt bích u.PVC DISMY D160</v>
          </cell>
        </row>
        <row r="1578">
          <cell r="A1578" t="str">
            <v>22MB60</v>
          </cell>
          <cell r="B1578" t="str">
            <v>Mặt bích u.PVC DISMY D60</v>
          </cell>
        </row>
        <row r="1579">
          <cell r="A1579" t="str">
            <v>22MB75</v>
          </cell>
          <cell r="B1579" t="str">
            <v>Mặt bích u.PVC DISMY D75</v>
          </cell>
        </row>
        <row r="1580">
          <cell r="A1580" t="str">
            <v>22MB90</v>
          </cell>
          <cell r="B1580" t="str">
            <v>Mặt bích u.PVC DISMY D90</v>
          </cell>
        </row>
        <row r="1581">
          <cell r="A1581" t="str">
            <v>22MS110</v>
          </cell>
          <cell r="B1581" t="str">
            <v>Nối thẳng ép phun u.PVC DISMY D110 PN10</v>
          </cell>
        </row>
        <row r="1582">
          <cell r="A1582" t="str">
            <v>22MS1621</v>
          </cell>
          <cell r="B1582" t="str">
            <v>Nối thẳng ép phun u.PVC DISMY D21 PN16</v>
          </cell>
        </row>
        <row r="1583">
          <cell r="A1583" t="str">
            <v>22MS1627</v>
          </cell>
          <cell r="B1583" t="str">
            <v>Nối thẳng ép phun u.PVC DISMY D27 PN16</v>
          </cell>
        </row>
        <row r="1584">
          <cell r="A1584" t="str">
            <v>22MS1634</v>
          </cell>
          <cell r="B1584" t="str">
            <v>Nối thẳng ép phun u.PVC DISMY D34 PN16</v>
          </cell>
        </row>
        <row r="1585">
          <cell r="A1585" t="str">
            <v>22MS21</v>
          </cell>
          <cell r="B1585" t="str">
            <v>Nối thẳng ép phun u.PVC DISMY D21 PN10</v>
          </cell>
        </row>
        <row r="1586">
          <cell r="A1586" t="str">
            <v>22MS27</v>
          </cell>
          <cell r="B1586" t="str">
            <v>Nối thẳng ép phun u.PVC DISMY D27</v>
          </cell>
        </row>
        <row r="1587">
          <cell r="A1587" t="str">
            <v>22MS34</v>
          </cell>
          <cell r="B1587" t="str">
            <v>Nối thẳng ép phun u.PVC DISMY D34</v>
          </cell>
        </row>
        <row r="1588">
          <cell r="A1588" t="str">
            <v>22MS42</v>
          </cell>
          <cell r="B1588" t="str">
            <v>Nối thẳng ép phun u.PVC DISMY D42</v>
          </cell>
        </row>
        <row r="1589">
          <cell r="A1589" t="str">
            <v>22MS48</v>
          </cell>
          <cell r="B1589" t="str">
            <v>Nối thẳng ép phun u.PVC DISMY D48</v>
          </cell>
        </row>
        <row r="1590">
          <cell r="A1590" t="str">
            <v>22MS60</v>
          </cell>
          <cell r="B1590" t="str">
            <v>Nối thẳng ép phun u.PVC DISMY D60</v>
          </cell>
        </row>
        <row r="1591">
          <cell r="A1591" t="str">
            <v>22MS6110</v>
          </cell>
          <cell r="B1591" t="str">
            <v>Nối thẳng ép phun u.PVC DISMY D110 PN6</v>
          </cell>
        </row>
        <row r="1592">
          <cell r="A1592" t="str">
            <v>22MS690</v>
          </cell>
          <cell r="B1592" t="str">
            <v>Nối thẳng ép phun PVC DISMY D90 PN6</v>
          </cell>
        </row>
        <row r="1593">
          <cell r="A1593" t="str">
            <v>22MS75</v>
          </cell>
          <cell r="B1593" t="str">
            <v>Nối thẳng ép phun u.PVC DISMY D75</v>
          </cell>
        </row>
        <row r="1594">
          <cell r="A1594" t="str">
            <v>22MS90</v>
          </cell>
          <cell r="B1594" t="str">
            <v>Nối thẳng ép phun u.PVC DISMY D90 PN10</v>
          </cell>
        </row>
        <row r="1595">
          <cell r="A1595" t="str">
            <v>22MSRT2112</v>
          </cell>
          <cell r="B1595" t="str">
            <v>Nối thẳng ren trong đồng u.PVC DISMY D21x1/2"</v>
          </cell>
        </row>
        <row r="1596">
          <cell r="A1596" t="str">
            <v>22MSRT2712</v>
          </cell>
          <cell r="B1596" t="str">
            <v>Nối thẳng ren trong đồng u.PVC DISMY D27x1/2"</v>
          </cell>
        </row>
        <row r="1597">
          <cell r="A1597" t="str">
            <v>22MSRT2734</v>
          </cell>
          <cell r="B1597" t="str">
            <v>Nối thẳng ren trong đồng u.PVC DISMY D27x3/4"</v>
          </cell>
        </row>
        <row r="1598">
          <cell r="A1598" t="str">
            <v>22NXP6075</v>
          </cell>
          <cell r="B1598" t="str">
            <v>Nắp xi phông PVC DISMY D60-75</v>
          </cell>
        </row>
        <row r="1599">
          <cell r="A1599" t="str">
            <v>22NXP75</v>
          </cell>
          <cell r="B1599" t="str">
            <v>Bỏ mã Nắp xi phông PVC DISMY D75(bỏ mã)</v>
          </cell>
        </row>
        <row r="1600">
          <cell r="A1600" t="str">
            <v>22QHN</v>
          </cell>
          <cell r="B1600" t="str">
            <v>Que hàn nhựa</v>
          </cell>
        </row>
        <row r="1601">
          <cell r="A1601" t="str">
            <v>22RN21</v>
          </cell>
          <cell r="B1601" t="str">
            <v>Nối thẳng ren ngoài u.PVC DISMY D21</v>
          </cell>
        </row>
        <row r="1602">
          <cell r="A1602" t="str">
            <v>22RN27</v>
          </cell>
          <cell r="B1602" t="str">
            <v>Nối thẳng ren ngoài u.PVC DISMY D27</v>
          </cell>
        </row>
        <row r="1603">
          <cell r="A1603" t="str">
            <v>22RN34</v>
          </cell>
          <cell r="B1603" t="str">
            <v>Nối thẳng ren ngoài u.PVC DISMY D34</v>
          </cell>
        </row>
        <row r="1604">
          <cell r="A1604" t="str">
            <v>22RN42</v>
          </cell>
          <cell r="B1604" t="str">
            <v>Nối thẳng ren ngoài u.PVC DISMY D42</v>
          </cell>
        </row>
        <row r="1605">
          <cell r="A1605" t="str">
            <v>22RN48</v>
          </cell>
          <cell r="B1605" t="str">
            <v>Nối thẳng ren ngoài u.PVC DISMY D48</v>
          </cell>
        </row>
        <row r="1606">
          <cell r="A1606" t="str">
            <v>22RN60</v>
          </cell>
          <cell r="B1606" t="str">
            <v>Nối thẳng ren ngoài u.PVC DISMY D60</v>
          </cell>
        </row>
        <row r="1607">
          <cell r="A1607" t="str">
            <v>22RT21</v>
          </cell>
          <cell r="B1607" t="str">
            <v>Nối thẳng ren trong u.PVC DISMY D21</v>
          </cell>
        </row>
        <row r="1608">
          <cell r="A1608" t="str">
            <v>22RT27</v>
          </cell>
          <cell r="B1608" t="str">
            <v>Nối thẳng ren trong u.PVC DISMY D27</v>
          </cell>
        </row>
        <row r="1609">
          <cell r="A1609" t="str">
            <v>22RT34</v>
          </cell>
          <cell r="B1609" t="str">
            <v>Nối thẳng ren trong u.PVC DISMY D34</v>
          </cell>
        </row>
        <row r="1610">
          <cell r="A1610" t="str">
            <v>22RT42</v>
          </cell>
          <cell r="B1610" t="str">
            <v>Nối thẳng ren trong u.PVC DISMY D42</v>
          </cell>
        </row>
        <row r="1611">
          <cell r="A1611" t="str">
            <v>22RT48</v>
          </cell>
          <cell r="B1611" t="str">
            <v>Nối thẳng ren trong u.PVC DISMY D48</v>
          </cell>
        </row>
        <row r="1612">
          <cell r="A1612" t="str">
            <v>22RT60</v>
          </cell>
          <cell r="B1612" t="str">
            <v>Nối thẳng ren trong u.PVC DISMY D60</v>
          </cell>
        </row>
        <row r="1613">
          <cell r="A1613" t="str">
            <v>22T10110</v>
          </cell>
          <cell r="B1613" t="str">
            <v>Ba chạc 90° u.PVC DISMY D110 PN10</v>
          </cell>
        </row>
        <row r="1614">
          <cell r="A1614" t="str">
            <v>22T1090</v>
          </cell>
          <cell r="B1614" t="str">
            <v>Ba chạc 90° u.PVC DISMY D90 PN10</v>
          </cell>
        </row>
        <row r="1615">
          <cell r="A1615" t="str">
            <v>22T110</v>
          </cell>
          <cell r="B1615" t="str">
            <v>Ba chạc 90° u.PVC DISMY D110 PN10</v>
          </cell>
        </row>
        <row r="1616">
          <cell r="A1616" t="str">
            <v>22T125</v>
          </cell>
          <cell r="B1616" t="str">
            <v>Ba chạc 90° u.PVC DISMY D125</v>
          </cell>
        </row>
        <row r="1617">
          <cell r="A1617" t="str">
            <v>22T140</v>
          </cell>
          <cell r="B1617" t="str">
            <v>Ba chạc 90° u.PVC DISMY D140</v>
          </cell>
        </row>
        <row r="1618">
          <cell r="A1618" t="str">
            <v>22T160</v>
          </cell>
          <cell r="B1618" t="str">
            <v>Ba chạc 90° u.PVC DISMY D160</v>
          </cell>
        </row>
        <row r="1619">
          <cell r="A1619" t="str">
            <v>22T1621</v>
          </cell>
          <cell r="B1619" t="str">
            <v>Ba chạc 90° u.PVC D21 PN16</v>
          </cell>
        </row>
        <row r="1620">
          <cell r="A1620" t="str">
            <v>22T1627</v>
          </cell>
          <cell r="B1620" t="str">
            <v>Tê PVC DISMY D27 PN16</v>
          </cell>
        </row>
        <row r="1621">
          <cell r="A1621" t="str">
            <v>22T200</v>
          </cell>
          <cell r="B1621" t="str">
            <v>Ba chạc 90° u.PVC DISMY D200</v>
          </cell>
        </row>
        <row r="1622">
          <cell r="A1622" t="str">
            <v>22T21</v>
          </cell>
          <cell r="B1622" t="str">
            <v>Ba chạc 90° u.PVC DISMY D21 PN10</v>
          </cell>
        </row>
        <row r="1623">
          <cell r="A1623" t="str">
            <v>22T27</v>
          </cell>
          <cell r="B1623" t="str">
            <v>Ba chạc 90° u.PVC DISMY D27 PN10</v>
          </cell>
        </row>
        <row r="1624">
          <cell r="A1624" t="str">
            <v>22T34</v>
          </cell>
          <cell r="B1624" t="str">
            <v>Ba chạc 90° u.PVC DISMY D34</v>
          </cell>
        </row>
        <row r="1625">
          <cell r="A1625" t="str">
            <v>22T42</v>
          </cell>
          <cell r="B1625" t="str">
            <v>Ba chạc 90° u.PVC DISMY D42 PN10</v>
          </cell>
        </row>
        <row r="1626">
          <cell r="A1626" t="str">
            <v>22T48</v>
          </cell>
          <cell r="B1626" t="str">
            <v>Ba chạc 90° u.PVC DISMY D48</v>
          </cell>
        </row>
        <row r="1627">
          <cell r="A1627" t="str">
            <v>22T60</v>
          </cell>
          <cell r="B1627" t="str">
            <v>Ba chạc 90° u.PVC DISMY D60</v>
          </cell>
        </row>
        <row r="1628">
          <cell r="A1628" t="str">
            <v>22T6110</v>
          </cell>
          <cell r="B1628" t="str">
            <v>Ba chạc 90° u.PVC DISMY  D110 PN6</v>
          </cell>
        </row>
        <row r="1629">
          <cell r="A1629" t="str">
            <v>22T690</v>
          </cell>
          <cell r="B1629" t="str">
            <v>Tê PVC DISMY D90 PN6</v>
          </cell>
        </row>
        <row r="1630">
          <cell r="A1630" t="str">
            <v>22T75</v>
          </cell>
          <cell r="B1630" t="str">
            <v>Ba chạc 90° u.PVC DISMY D75</v>
          </cell>
        </row>
        <row r="1631">
          <cell r="A1631" t="str">
            <v>22T90</v>
          </cell>
          <cell r="B1631" t="str">
            <v>Ba chạc 90° u.PVC DISMY D90</v>
          </cell>
        </row>
        <row r="1632">
          <cell r="A1632" t="str">
            <v>22TCO110</v>
          </cell>
          <cell r="B1632" t="str">
            <v>Ba chạc 90° cong u.PVC DISMY D110 PN6</v>
          </cell>
        </row>
        <row r="1633">
          <cell r="A1633" t="str">
            <v>22TCO90</v>
          </cell>
          <cell r="B1633" t="str">
            <v>Ba chạc 90° cong u.PVC DISMY D90 PN7</v>
          </cell>
        </row>
        <row r="1634">
          <cell r="A1634" t="str">
            <v>22TRT2112</v>
          </cell>
          <cell r="B1634" t="str">
            <v>Ba chạc 90° ren trong đồng u.PVC DISMY D21x1/2"</v>
          </cell>
        </row>
        <row r="1635">
          <cell r="A1635" t="str">
            <v>22TRT2712</v>
          </cell>
          <cell r="B1635" t="str">
            <v>Ba chạc 90° ren trong đồng u.PVC DISMY D27x1/2"</v>
          </cell>
        </row>
        <row r="1636">
          <cell r="A1636" t="str">
            <v>22TRT2734</v>
          </cell>
          <cell r="B1636" t="str">
            <v>Ba chạc 90° ren trong đồng u.PVC DISMY D27x3/4"</v>
          </cell>
        </row>
        <row r="1637">
          <cell r="A1637" t="str">
            <v>22TT11042</v>
          </cell>
          <cell r="B1637" t="str">
            <v>Ba chạc 90°chuyển bậc u.PVC DISMY D110/42</v>
          </cell>
        </row>
        <row r="1638">
          <cell r="A1638" t="str">
            <v>22TT11048</v>
          </cell>
          <cell r="B1638" t="str">
            <v>Ba chạc 90°chuyển bậc u.PVC DISMY D110/48</v>
          </cell>
        </row>
        <row r="1639">
          <cell r="A1639" t="str">
            <v>22TT11060</v>
          </cell>
          <cell r="B1639" t="str">
            <v>Ba chạc 90°chuyển bậc u.PVC DISMY D110/60</v>
          </cell>
        </row>
        <row r="1640">
          <cell r="A1640" t="str">
            <v>22TT11075</v>
          </cell>
          <cell r="B1640" t="str">
            <v>Ba chạc 90°chuyển bậc u.PVC DISMY D110/75</v>
          </cell>
        </row>
        <row r="1641">
          <cell r="A1641" t="str">
            <v>22TT11090</v>
          </cell>
          <cell r="B1641" t="str">
            <v>Ba chạc 90°chuyển bậc u.PVC DISMY D110/90</v>
          </cell>
        </row>
        <row r="1642">
          <cell r="A1642" t="str">
            <v>22TT2721</v>
          </cell>
          <cell r="B1642" t="str">
            <v>Ba chạc 90°chuyển bậc u.PVC DISMY D27/21</v>
          </cell>
        </row>
        <row r="1643">
          <cell r="A1643" t="str">
            <v>22TT3421</v>
          </cell>
          <cell r="B1643" t="str">
            <v>Ba chạc 90°chuyển bậc u.PVC DISMY D34/21</v>
          </cell>
        </row>
        <row r="1644">
          <cell r="A1644" t="str">
            <v>22TT3427</v>
          </cell>
          <cell r="B1644" t="str">
            <v>Ba chạc 90°chuyển bậc u.PVC DISMY D34/27</v>
          </cell>
        </row>
        <row r="1645">
          <cell r="A1645" t="str">
            <v>22TT4221</v>
          </cell>
          <cell r="B1645" t="str">
            <v>Ba chạc 90°chuyển bậc u.PVC DISMY D42/21</v>
          </cell>
        </row>
        <row r="1646">
          <cell r="A1646" t="str">
            <v>22TT4227</v>
          </cell>
          <cell r="B1646" t="str">
            <v>Ba chạc 90°chuyển bậc u.PVC DISMY D42/27</v>
          </cell>
        </row>
        <row r="1647">
          <cell r="A1647" t="str">
            <v>22TT4234</v>
          </cell>
          <cell r="B1647" t="str">
            <v>Ba chạc 90°chuyển bậc u.PVC DISMY D42/34</v>
          </cell>
        </row>
        <row r="1648">
          <cell r="A1648" t="str">
            <v>22TT4821</v>
          </cell>
          <cell r="B1648" t="str">
            <v>Ba chạc 90°chuyển bậc u.PVC DISMY D48/21</v>
          </cell>
        </row>
        <row r="1649">
          <cell r="A1649" t="str">
            <v>22TT4827</v>
          </cell>
          <cell r="B1649" t="str">
            <v>Ba chạc 90°chuyển bậc u.PVC DISMY D48/27</v>
          </cell>
        </row>
        <row r="1650">
          <cell r="A1650" t="str">
            <v>22TT4834</v>
          </cell>
          <cell r="B1650" t="str">
            <v>Ba chạc 90°chuyển bậc u.PVC DISMY D48/34</v>
          </cell>
        </row>
        <row r="1651">
          <cell r="A1651" t="str">
            <v>22TT4842</v>
          </cell>
          <cell r="B1651" t="str">
            <v>Ba chạc 90°chuyển bậc u.PVC DISMY D48/42</v>
          </cell>
        </row>
        <row r="1652">
          <cell r="A1652" t="str">
            <v>22TT6027</v>
          </cell>
          <cell r="B1652" t="str">
            <v>Ba chạc 90°chuyển bậc u.PVC DISMY D60/27</v>
          </cell>
        </row>
        <row r="1653">
          <cell r="A1653" t="str">
            <v>22TT6034</v>
          </cell>
          <cell r="B1653" t="str">
            <v>Ba chạc 90°chuyển bậc u.PVC DISMY D60/34</v>
          </cell>
        </row>
        <row r="1654">
          <cell r="A1654" t="str">
            <v>22TT6042</v>
          </cell>
          <cell r="B1654" t="str">
            <v>Ba chạc 90°chuyển bậc u.PVC DISMY D60/42</v>
          </cell>
        </row>
        <row r="1655">
          <cell r="A1655" t="str">
            <v>22TT6048</v>
          </cell>
          <cell r="B1655" t="str">
            <v>Ba chạc 90°chuyển bậc u.PVC DISMY D60/48</v>
          </cell>
        </row>
        <row r="1656">
          <cell r="A1656" t="str">
            <v>22TT7534</v>
          </cell>
          <cell r="B1656" t="str">
            <v>Ba chạc 90°chuyển bậc u.PVC DISMY D75/34</v>
          </cell>
        </row>
        <row r="1657">
          <cell r="A1657" t="str">
            <v>22TT7542</v>
          </cell>
          <cell r="B1657" t="str">
            <v>Ba chạc 90°chuyển bậc u.PVC DISMY D75/42</v>
          </cell>
        </row>
        <row r="1658">
          <cell r="A1658" t="str">
            <v>22TT7548</v>
          </cell>
          <cell r="B1658" t="str">
            <v>Ba chạc 90°chuyển bậc u.PVC DISMY D75/48</v>
          </cell>
        </row>
        <row r="1659">
          <cell r="A1659" t="str">
            <v>22TT7560</v>
          </cell>
          <cell r="B1659" t="str">
            <v>Ba chạc 90°chuyển bậc u.PVC DISMY D75/60</v>
          </cell>
        </row>
        <row r="1660">
          <cell r="A1660" t="str">
            <v>22TT9034</v>
          </cell>
          <cell r="B1660" t="str">
            <v>Ba chạc 90°chuyển bậc u.PVC DISMY D90/34</v>
          </cell>
        </row>
        <row r="1661">
          <cell r="A1661" t="str">
            <v>22TT9042</v>
          </cell>
          <cell r="B1661" t="str">
            <v>Ba chạc 90°chuyển bậc u.PVC DISMY D90/42</v>
          </cell>
        </row>
        <row r="1662">
          <cell r="A1662" t="str">
            <v>22TT9048</v>
          </cell>
          <cell r="B1662" t="str">
            <v>Ba chạc 90°chuyển bậc u.PVC DISMY D90/48</v>
          </cell>
        </row>
        <row r="1663">
          <cell r="A1663" t="str">
            <v>22TT9060</v>
          </cell>
          <cell r="B1663" t="str">
            <v>Ba chạc 90°chuyển bậc u.PVC DISMY D90/60</v>
          </cell>
        </row>
        <row r="1664">
          <cell r="A1664" t="str">
            <v>22TT9075</v>
          </cell>
          <cell r="B1664" t="str">
            <v>Ba chạc 90°chuyển bậc u.PVC DISMY D90/75</v>
          </cell>
        </row>
        <row r="1665">
          <cell r="A1665" t="str">
            <v>22TXP60</v>
          </cell>
          <cell r="B1665" t="str">
            <v>Thân xi phông PVC DISMY D60</v>
          </cell>
        </row>
        <row r="1666">
          <cell r="A1666" t="str">
            <v>22TXP75</v>
          </cell>
          <cell r="B1666" t="str">
            <v>Thân xi phông PVC DISMY D75</v>
          </cell>
        </row>
        <row r="1667">
          <cell r="A1667" t="str">
            <v>22XP60</v>
          </cell>
          <cell r="B1667" t="str">
            <v>Xi Phông u.PVC DISMY D60</v>
          </cell>
        </row>
        <row r="1668">
          <cell r="A1668" t="str">
            <v>22XP75</v>
          </cell>
          <cell r="B1668" t="str">
            <v>Xi Phông u.PVC DISMY D75</v>
          </cell>
        </row>
        <row r="1669">
          <cell r="A1669" t="str">
            <v>22Y10160</v>
          </cell>
          <cell r="B1669" t="str">
            <v>Y PVC DISMY D160 PN10</v>
          </cell>
        </row>
        <row r="1670">
          <cell r="A1670" t="str">
            <v>22Y110</v>
          </cell>
          <cell r="B1670" t="str">
            <v>Ba chạc 45° u.PVC DISMY D110 PN10</v>
          </cell>
        </row>
        <row r="1671">
          <cell r="A1671" t="str">
            <v>22Y125</v>
          </cell>
          <cell r="B1671" t="str">
            <v>Ba chạc 45° u.PVC DISMY D125</v>
          </cell>
        </row>
        <row r="1672">
          <cell r="A1672" t="str">
            <v>22Y140</v>
          </cell>
          <cell r="B1672" t="str">
            <v>Ba chạc 45° u.PVC DISMY D140</v>
          </cell>
        </row>
        <row r="1673">
          <cell r="A1673" t="str">
            <v>22Y160</v>
          </cell>
          <cell r="B1673" t="str">
            <v>Ba chạc 45° u.PVC DISMY D160</v>
          </cell>
        </row>
        <row r="1674">
          <cell r="A1674" t="str">
            <v>22Y200</v>
          </cell>
          <cell r="B1674" t="str">
            <v>Ba chạc 45° u.PVC DISMY D200</v>
          </cell>
        </row>
        <row r="1675">
          <cell r="A1675" t="str">
            <v>22Y360</v>
          </cell>
          <cell r="B1675" t="str">
            <v>Ba chạc 45° u.PVC DISMY D60 (3 đầu bát)</v>
          </cell>
        </row>
        <row r="1676">
          <cell r="A1676" t="str">
            <v>22Y60</v>
          </cell>
          <cell r="B1676" t="str">
            <v>Ba chạc 45° u.PVC DISMY D60 (2 đầu bát)</v>
          </cell>
        </row>
        <row r="1677">
          <cell r="A1677" t="str">
            <v>22Y75</v>
          </cell>
          <cell r="B1677" t="str">
            <v>Ba chạc 45° u.PVC DISMY D75</v>
          </cell>
        </row>
        <row r="1678">
          <cell r="A1678" t="str">
            <v>22Y90</v>
          </cell>
          <cell r="B1678" t="str">
            <v>Ba chạc 45° u.PVC DISMY D90 PN10</v>
          </cell>
        </row>
        <row r="1679">
          <cell r="A1679" t="str">
            <v>22YT11060</v>
          </cell>
          <cell r="B1679" t="str">
            <v>Ba chạc chuyển bậc 45° u.PVC DISMY D110/60</v>
          </cell>
        </row>
        <row r="1680">
          <cell r="A1680" t="str">
            <v>22YT11075</v>
          </cell>
          <cell r="B1680" t="str">
            <v>Ba chạc chuyển bậc 45° u.PVC DISMY D110/75</v>
          </cell>
        </row>
        <row r="1681">
          <cell r="A1681" t="str">
            <v>22YT11090</v>
          </cell>
          <cell r="B1681" t="str">
            <v>Ba chạc chuyển bậc 45° u.PVC DISMY D110/90</v>
          </cell>
        </row>
        <row r="1682">
          <cell r="A1682" t="str">
            <v>22YT125110</v>
          </cell>
          <cell r="B1682" t="str">
            <v>Ba chạc chuyển bậc 45° u.PVC DISMY D125/110</v>
          </cell>
        </row>
        <row r="1683">
          <cell r="A1683" t="str">
            <v>22YT140110</v>
          </cell>
          <cell r="B1683" t="str">
            <v>Ba chạc chuyển bậc 45° u.PVC DISMY D140/110</v>
          </cell>
        </row>
        <row r="1684">
          <cell r="A1684" t="str">
            <v>22YT14090</v>
          </cell>
          <cell r="B1684" t="str">
            <v>Ba chạc chuyển bậc 45° u.PVC DISMY D140/90</v>
          </cell>
        </row>
        <row r="1685">
          <cell r="A1685" t="str">
            <v>22YT160110</v>
          </cell>
          <cell r="B1685" t="str">
            <v>Ba chạc chuyển bậc 45° u.PVC DISMY D160/110</v>
          </cell>
        </row>
        <row r="1686">
          <cell r="A1686" t="str">
            <v>22YT9060</v>
          </cell>
          <cell r="B1686" t="str">
            <v>Ba chạc chuyển bậc 45° u.PVC DISMY D90/60</v>
          </cell>
        </row>
        <row r="1687">
          <cell r="A1687" t="str">
            <v>22YT9075</v>
          </cell>
          <cell r="B1687" t="str">
            <v>Ba chạc chuyển bậc 45° u.PVC DISMY D90/75</v>
          </cell>
        </row>
        <row r="1688">
          <cell r="A1688" t="str">
            <v>23BCB200140</v>
          </cell>
          <cell r="B1688" t="str">
            <v>Bạc CB gia công PVC DISMY D200/140</v>
          </cell>
        </row>
        <row r="1689">
          <cell r="A1689" t="str">
            <v>23BTC0315</v>
          </cell>
          <cell r="B1689" t="str">
            <v>Bịt chụp PVC DISMY C0 D315 hàn</v>
          </cell>
        </row>
        <row r="1690">
          <cell r="A1690" t="str">
            <v>23BTC0400</v>
          </cell>
          <cell r="B1690" t="str">
            <v>Bịt chụp PVC DISMY C0 D400 hàn</v>
          </cell>
        </row>
        <row r="1691">
          <cell r="A1691" t="str">
            <v>23BTC1125</v>
          </cell>
          <cell r="B1691" t="str">
            <v>Bịt chụp PVC DISMY C1 D125 hàn</v>
          </cell>
        </row>
        <row r="1692">
          <cell r="A1692" t="str">
            <v>23BTC1140</v>
          </cell>
          <cell r="B1692" t="str">
            <v>Bịt chụp PVC DISMY C1 D140 hàn</v>
          </cell>
        </row>
        <row r="1693">
          <cell r="A1693" t="str">
            <v>23BTC1200</v>
          </cell>
          <cell r="B1693" t="str">
            <v>Bịt chụp PVC DISMY C1 D200 hàn</v>
          </cell>
        </row>
        <row r="1694">
          <cell r="A1694" t="str">
            <v>23BTC1225</v>
          </cell>
          <cell r="B1694" t="str">
            <v>Bịt chụp PVC DISMY C1 D225 hàn</v>
          </cell>
        </row>
        <row r="1695">
          <cell r="A1695" t="str">
            <v>23BTC1250</v>
          </cell>
          <cell r="B1695" t="str">
            <v>Bịt chụp PVC DISMY C1 D250 hàn</v>
          </cell>
        </row>
        <row r="1696">
          <cell r="A1696" t="str">
            <v>23BTC1280</v>
          </cell>
          <cell r="B1696" t="str">
            <v>Bịt chụp PVC DISMY C1 D280 hàn</v>
          </cell>
        </row>
        <row r="1697">
          <cell r="A1697" t="str">
            <v>23BTC1315</v>
          </cell>
          <cell r="B1697" t="str">
            <v>Bịt chụp PVC DISMY C1 D315 hàn</v>
          </cell>
        </row>
        <row r="1698">
          <cell r="A1698" t="str">
            <v>23BTC1355</v>
          </cell>
          <cell r="B1698" t="str">
            <v>Bịt chụp PVC DISMY C1 D355 hàn</v>
          </cell>
        </row>
        <row r="1699">
          <cell r="A1699" t="str">
            <v>23BTC1400</v>
          </cell>
          <cell r="B1699" t="str">
            <v>Bịt chụp PVC DISMY C1 D400 hàn</v>
          </cell>
        </row>
        <row r="1700">
          <cell r="A1700" t="str">
            <v>23BTC1P280</v>
          </cell>
          <cell r="B1700" t="str">
            <v>Bịt chụp PVC DISMY C1 D280 hàn phủ composite</v>
          </cell>
        </row>
        <row r="1701">
          <cell r="A1701" t="str">
            <v>23BTC2225</v>
          </cell>
          <cell r="B1701" t="str">
            <v>Bịt chụp PVC DISMY C2 D225 hàn</v>
          </cell>
        </row>
        <row r="1702">
          <cell r="A1702" t="str">
            <v>23BTC2250</v>
          </cell>
          <cell r="B1702" t="str">
            <v>Bịt chụp PVC DISMY C2 D250 hàn</v>
          </cell>
        </row>
        <row r="1703">
          <cell r="A1703" t="str">
            <v>23BTC2315</v>
          </cell>
          <cell r="B1703" t="str">
            <v>Bịt chụp PVC DISMY C2 D315 hàn</v>
          </cell>
        </row>
        <row r="1704">
          <cell r="A1704" t="str">
            <v>23BTC2400</v>
          </cell>
          <cell r="B1704" t="str">
            <v>Bịt chụp PVC DISMY C2 D400 hàn</v>
          </cell>
        </row>
        <row r="1705">
          <cell r="A1705" t="str">
            <v>23BTC3160</v>
          </cell>
          <cell r="B1705" t="str">
            <v>Bịt chụp PVC DISMY C3 D160 hàn</v>
          </cell>
        </row>
        <row r="1706">
          <cell r="A1706" t="str">
            <v>23BTC3200</v>
          </cell>
          <cell r="B1706" t="str">
            <v>Bịt chụp PVC DISMY C3 D200 hàn</v>
          </cell>
        </row>
        <row r="1707">
          <cell r="A1707" t="str">
            <v>23BTC3225</v>
          </cell>
          <cell r="B1707" t="str">
            <v>Bịt chụp PVC DISMY C3 D225 hàn</v>
          </cell>
        </row>
        <row r="1708">
          <cell r="A1708" t="str">
            <v>23BTC3250</v>
          </cell>
          <cell r="B1708" t="str">
            <v>Bịt chụp PVC DISMY C3 D250 hàn</v>
          </cell>
        </row>
        <row r="1709">
          <cell r="A1709" t="str">
            <v>23BTC3280</v>
          </cell>
          <cell r="B1709" t="str">
            <v>Bịt chụp PVC DISMY C3 D280 hàn</v>
          </cell>
        </row>
        <row r="1710">
          <cell r="A1710" t="str">
            <v>23BTC3315</v>
          </cell>
          <cell r="B1710" t="str">
            <v>Bịt chụp PVC DISMY C3 D315 hàn</v>
          </cell>
        </row>
        <row r="1711">
          <cell r="A1711" t="str">
            <v>23BTC3400</v>
          </cell>
          <cell r="B1711" t="str">
            <v>Bịt chụp PVC DISMY C3 D400 hàn</v>
          </cell>
        </row>
        <row r="1712">
          <cell r="A1712" t="str">
            <v>23BTC4160</v>
          </cell>
          <cell r="B1712" t="str">
            <v>Bịt chụp PVC DISMY C4 D160 hàn</v>
          </cell>
        </row>
        <row r="1713">
          <cell r="A1713" t="str">
            <v>23BTC4250</v>
          </cell>
          <cell r="B1713" t="str">
            <v>Bịt chụp PVC DISMY C4 D250 hàn</v>
          </cell>
        </row>
        <row r="1714">
          <cell r="A1714" t="str">
            <v>23BTC4315</v>
          </cell>
          <cell r="B1714" t="str">
            <v>Bịt chụp PVC DISMY C4 D315 hàn</v>
          </cell>
        </row>
        <row r="1715">
          <cell r="A1715" t="str">
            <v>23BTXC1315</v>
          </cell>
          <cell r="B1715" t="str">
            <v>Bịt xả thông tắc PVC DISMY C1 D315 hàn phủ composite</v>
          </cell>
        </row>
        <row r="1716">
          <cell r="A1716" t="str">
            <v>23CBC2114110</v>
          </cell>
          <cell r="B1716" t="str">
            <v>Chuyển bậc PVC DISMY 114/110</v>
          </cell>
        </row>
        <row r="1717">
          <cell r="A1717" t="str">
            <v>23CHC0400</v>
          </cell>
          <cell r="B1717" t="str">
            <v>Nối góc 45° u.PVC DISMY C0 D400 hàn</v>
          </cell>
        </row>
        <row r="1718">
          <cell r="A1718" t="str">
            <v>23CHC0P180</v>
          </cell>
          <cell r="B1718" t="str">
            <v>Nối góc 45° u.PVC DISMY C0 D180 hàn phủ composite</v>
          </cell>
        </row>
        <row r="1719">
          <cell r="A1719" t="str">
            <v>23CHC1125</v>
          </cell>
          <cell r="B1719" t="str">
            <v>Nối góc 45° u.PVC DISMY C1 D125 hàn</v>
          </cell>
        </row>
        <row r="1720">
          <cell r="A1720" t="str">
            <v>23CHC1140</v>
          </cell>
          <cell r="B1720" t="str">
            <v>Nối góc 45° u.PVC DISMY C1 D140 hàn</v>
          </cell>
        </row>
        <row r="1721">
          <cell r="A1721" t="str">
            <v>23CHC1160</v>
          </cell>
          <cell r="B1721" t="str">
            <v>Nối góc 45° u.PVC DISMY C1 D160 hàn</v>
          </cell>
        </row>
        <row r="1722">
          <cell r="A1722" t="str">
            <v>23CHC1180</v>
          </cell>
          <cell r="B1722" t="str">
            <v>Nối góc 45° u.PVC DISMY C1 D180 hàn</v>
          </cell>
        </row>
        <row r="1723">
          <cell r="A1723" t="str">
            <v>23CHC1200</v>
          </cell>
          <cell r="B1723" t="str">
            <v>Nối góc 45° u.PVC DISMY C1 D200 hàn</v>
          </cell>
        </row>
        <row r="1724">
          <cell r="A1724" t="str">
            <v>23CHC1225</v>
          </cell>
          <cell r="B1724" t="str">
            <v>Nối góc 45° u.PVC DISMY C1 D225 hàn</v>
          </cell>
        </row>
        <row r="1725">
          <cell r="A1725" t="str">
            <v>23CHC1250</v>
          </cell>
          <cell r="B1725" t="str">
            <v>Nối góc 45° u.PVC DISMY C1 D250 hàn</v>
          </cell>
        </row>
        <row r="1726">
          <cell r="A1726" t="str">
            <v>23CHC1280</v>
          </cell>
          <cell r="B1726" t="str">
            <v>Nối góc 45° u.PVC DISMY C1 D280 hàn</v>
          </cell>
        </row>
        <row r="1727">
          <cell r="A1727" t="str">
            <v>23CHC1315</v>
          </cell>
          <cell r="B1727" t="str">
            <v>Nối góc 45° u.PVC DISMY C1 D315 hàn</v>
          </cell>
        </row>
        <row r="1728">
          <cell r="A1728" t="str">
            <v>23CHC1355</v>
          </cell>
          <cell r="B1728" t="str">
            <v>Chếch PVC DISMY C1 D355 hàn</v>
          </cell>
        </row>
        <row r="1729">
          <cell r="A1729" t="str">
            <v>23CHC1P180</v>
          </cell>
          <cell r="B1729" t="str">
            <v>Nối góc 45° u.PVC DISMY C1 D180 hàn phủ composite</v>
          </cell>
        </row>
        <row r="1730">
          <cell r="A1730" t="str">
            <v>23CHC1P225</v>
          </cell>
          <cell r="B1730" t="str">
            <v>Nối góc 45° u.PVC DISMY C1 D225 hàn phủ composite</v>
          </cell>
        </row>
        <row r="1731">
          <cell r="A1731" t="str">
            <v>23CHC1P250</v>
          </cell>
          <cell r="B1731" t="str">
            <v>Nối góc 45° u.PVC DISMY C1 D250 hàn phủ composite</v>
          </cell>
        </row>
        <row r="1732">
          <cell r="A1732" t="str">
            <v>23CHC1P280</v>
          </cell>
          <cell r="B1732" t="str">
            <v>Nối góc 45° u.PVC DISMY C1 D280 hàn phủ composite</v>
          </cell>
        </row>
        <row r="1733">
          <cell r="A1733" t="str">
            <v>23CHC1P315</v>
          </cell>
          <cell r="B1733" t="str">
            <v>Nối góc 45° u.PVC DISMY C1 D315 hàn phủ composite</v>
          </cell>
        </row>
        <row r="1734">
          <cell r="A1734" t="str">
            <v>23CHC1P355</v>
          </cell>
          <cell r="B1734" t="str">
            <v>Nối góc 45° u.PVC DISMY C1 D355 hàn phủ composite</v>
          </cell>
        </row>
        <row r="1735">
          <cell r="A1735" t="str">
            <v>23CHC1P400</v>
          </cell>
          <cell r="B1735" t="str">
            <v>Nối góc 45° u.PVC DISMY C1 D400 hàn phủ composite</v>
          </cell>
        </row>
        <row r="1736">
          <cell r="A1736" t="str">
            <v>23CHC1P500</v>
          </cell>
          <cell r="B1736" t="str">
            <v>Nối góc 45° u.PVC DISMY C1 D500 hàn phủ composite</v>
          </cell>
        </row>
        <row r="1737">
          <cell r="A1737" t="str">
            <v>23CHC2180</v>
          </cell>
          <cell r="B1737" t="str">
            <v>Nối góc 45° u.PVC DISMY C2 D180 hàn</v>
          </cell>
        </row>
        <row r="1738">
          <cell r="A1738" t="str">
            <v>23CHC2225</v>
          </cell>
          <cell r="B1738" t="str">
            <v>Nối góc 45° u.PVC DISMY C2 D225 hàn</v>
          </cell>
        </row>
        <row r="1739">
          <cell r="A1739" t="str">
            <v>23CHC2250</v>
          </cell>
          <cell r="B1739" t="str">
            <v>Nối góc 45° u.PVC DISMY C2 D250 hàn</v>
          </cell>
        </row>
        <row r="1740">
          <cell r="A1740" t="str">
            <v>23CHC2315</v>
          </cell>
          <cell r="B1740" t="str">
            <v>Nối góc 45° u.PVC DISMY C2 D315 hàn</v>
          </cell>
        </row>
        <row r="1741">
          <cell r="A1741" t="str">
            <v>23CHC2P200</v>
          </cell>
          <cell r="B1741" t="str">
            <v>Nối góc 45° u.PVC DISMY C2 D200 hàn phủ composite</v>
          </cell>
        </row>
        <row r="1742">
          <cell r="A1742" t="str">
            <v>23CHC2P225</v>
          </cell>
          <cell r="B1742" t="str">
            <v>Nối góc 45° u.PVC DISMY C2 D225 hàn phủ composite</v>
          </cell>
        </row>
        <row r="1743">
          <cell r="A1743" t="str">
            <v>23CHC2P250</v>
          </cell>
          <cell r="B1743" t="str">
            <v>Nối góc 45° u.PVC DISMY C2 D250 hàn phủ composite</v>
          </cell>
        </row>
        <row r="1744">
          <cell r="A1744" t="str">
            <v>23CHC2P315</v>
          </cell>
          <cell r="B1744" t="str">
            <v>Nối góc 45° u.PVC DISMY C2 D315 hàn phủ composite</v>
          </cell>
        </row>
        <row r="1745">
          <cell r="A1745" t="str">
            <v>23CHC2P400</v>
          </cell>
          <cell r="B1745" t="str">
            <v>Nối góc 45° u.PVC DISMY C2 D400 hàn phủ composite</v>
          </cell>
        </row>
        <row r="1746">
          <cell r="A1746" t="str">
            <v>23CHC2P500</v>
          </cell>
          <cell r="B1746" t="str">
            <v>Nối góc 45° u.PVC DISMY C2 D500 hàn phủ composite</v>
          </cell>
        </row>
        <row r="1747">
          <cell r="A1747" t="str">
            <v>23CHC3180</v>
          </cell>
          <cell r="B1747" t="str">
            <v>Nối góc 45° u.PVC DISMY C3 D180 hàn</v>
          </cell>
        </row>
        <row r="1748">
          <cell r="A1748" t="str">
            <v>23CHC3250</v>
          </cell>
          <cell r="B1748" t="str">
            <v>Nối góc 45° u.PVC DISMY C3 D250 hàn</v>
          </cell>
        </row>
        <row r="1749">
          <cell r="A1749" t="str">
            <v>23CHC3315</v>
          </cell>
          <cell r="B1749" t="str">
            <v>Nối góc 45° u.PVC DISMY C3 D315 hàn</v>
          </cell>
        </row>
        <row r="1750">
          <cell r="A1750" t="str">
            <v>23CHC3P180</v>
          </cell>
          <cell r="B1750" t="str">
            <v>Nối góc 45° u.PVC DISMY C3 D180 hàn phủ composite</v>
          </cell>
        </row>
        <row r="1751">
          <cell r="A1751" t="str">
            <v>23CHC3P200</v>
          </cell>
          <cell r="B1751" t="str">
            <v>Nối góc 45° u.PVC DISMY C3 D200 hàn phủ composite</v>
          </cell>
        </row>
        <row r="1752">
          <cell r="A1752" t="str">
            <v>23CHC3P225</v>
          </cell>
          <cell r="B1752" t="str">
            <v>Nối góc 45° u.PVC DISMY C3 D225 hàn phủ composite</v>
          </cell>
        </row>
        <row r="1753">
          <cell r="A1753" t="str">
            <v>23CHC3P250</v>
          </cell>
          <cell r="B1753" t="str">
            <v>Chếch PVC DISMY C3 D250 hàn phủ composite</v>
          </cell>
        </row>
        <row r="1754">
          <cell r="A1754" t="str">
            <v>23CHC3P315</v>
          </cell>
          <cell r="B1754" t="str">
            <v>Nối góc 45° u.PVC DISMY C3 D315 hàn phủ composite</v>
          </cell>
        </row>
        <row r="1755">
          <cell r="A1755" t="str">
            <v>23CHC3P400</v>
          </cell>
          <cell r="B1755" t="str">
            <v>Nối góc 45° u.PVC DISMY C3 D400 hàn phủ composite</v>
          </cell>
        </row>
        <row r="1756">
          <cell r="A1756" t="str">
            <v>23CHC3P500</v>
          </cell>
          <cell r="B1756" t="str">
            <v>Nối góc 45° u.PVC DISMY C3 D500 hàn phủ composite</v>
          </cell>
        </row>
        <row r="1757">
          <cell r="A1757" t="str">
            <v>23CHC4P180</v>
          </cell>
          <cell r="B1757" t="str">
            <v>Nối góc 45° u.PVC DISMY C4 D180 hàn phủ composite</v>
          </cell>
        </row>
        <row r="1758">
          <cell r="A1758" t="str">
            <v>23CHC4P225</v>
          </cell>
          <cell r="B1758" t="str">
            <v>Nối góc 45° u.PVC DISMY C4 D225 hàn phủ composite</v>
          </cell>
        </row>
        <row r="1759">
          <cell r="A1759" t="str">
            <v>23CHC4P280</v>
          </cell>
          <cell r="B1759" t="str">
            <v>Nối góc 45° u.PVC DISMY C4 D280 hàn phủ composite</v>
          </cell>
        </row>
        <row r="1760">
          <cell r="A1760" t="str">
            <v>23CHC4P315</v>
          </cell>
          <cell r="B1760" t="str">
            <v>Nối góc 45° u.PVC DISMY C4 D315 hàn phủ composite</v>
          </cell>
        </row>
        <row r="1761">
          <cell r="A1761" t="str">
            <v>23CHC4P400</v>
          </cell>
          <cell r="B1761" t="str">
            <v>Nối góc 45° u.PVC DISMY C4 D400 hàn phủ composite</v>
          </cell>
        </row>
        <row r="1762">
          <cell r="A1762" t="str">
            <v>23CHC5P225</v>
          </cell>
          <cell r="B1762" t="str">
            <v>Nối góc 45° u.PVC DISMY C5 D225 hàn phủ composite</v>
          </cell>
        </row>
        <row r="1763">
          <cell r="A1763" t="str">
            <v>23CHC5P280</v>
          </cell>
          <cell r="B1763" t="str">
            <v>Nối góc 45° u.PVC DISMY C5 D280 hàn phủ composite</v>
          </cell>
        </row>
        <row r="1764">
          <cell r="A1764" t="str">
            <v>23CHC5P315</v>
          </cell>
          <cell r="B1764" t="str">
            <v>Nối góc 45° u.PVC DISMY C5 D315 hàn phủ composite</v>
          </cell>
        </row>
        <row r="1765">
          <cell r="A1765" t="str">
            <v>23CHTN250</v>
          </cell>
          <cell r="B1765" t="str">
            <v>Nối góc 45° u.PVC DISMY thoát D250 hàn</v>
          </cell>
        </row>
        <row r="1766">
          <cell r="A1766" t="str">
            <v>23CHZEE225C4P225</v>
          </cell>
          <cell r="B1766" t="str">
            <v>Nối góc 45° u.PVC nối zoăng  DISMY EE 22,5 độ C4 D225 hàn phủ composite</v>
          </cell>
        </row>
        <row r="1767">
          <cell r="A1767" t="str">
            <v>23CHZEEC1110</v>
          </cell>
          <cell r="B1767" t="str">
            <v>Nối góc 45° u.PVC nối zoăng DISMY EE C1 D110 fun dán</v>
          </cell>
        </row>
        <row r="1768">
          <cell r="A1768" t="str">
            <v>23CHZEEC1140</v>
          </cell>
          <cell r="B1768" t="str">
            <v>Nối góc 45° u.PVC nối zoăng  DISMY EE C1 D140 hàn</v>
          </cell>
        </row>
        <row r="1769">
          <cell r="A1769" t="str">
            <v>23CHZEEC1200</v>
          </cell>
          <cell r="B1769" t="str">
            <v>Nối góc 45° u.PVC nối zoăng DISMY EE C1 D200 fun dán</v>
          </cell>
        </row>
        <row r="1770">
          <cell r="A1770" t="str">
            <v>23CHZEEC1225</v>
          </cell>
          <cell r="B1770" t="str">
            <v>Nối góc 45° u.PVC nối zoăng DISMY EE C1 D225 hàn</v>
          </cell>
        </row>
        <row r="1771">
          <cell r="A1771" t="str">
            <v>23CHZEEC1P315</v>
          </cell>
          <cell r="B1771" t="str">
            <v>Nối góc 45° u.PVC nối zoăng PVC  EE C1 D315 hàn phủ composite</v>
          </cell>
        </row>
        <row r="1772">
          <cell r="A1772" t="str">
            <v>23CHZEEC2160</v>
          </cell>
          <cell r="B1772" t="str">
            <v>Nối góc 45° u.PVC nối zoăng PVC  EE C2 D160 phun dán</v>
          </cell>
        </row>
        <row r="1773">
          <cell r="A1773" t="str">
            <v>23CHZEEC2200</v>
          </cell>
          <cell r="B1773" t="str">
            <v>Nối góc 45° u.PVC nối zoăng  DISMY EE C2 D200 fun dán</v>
          </cell>
        </row>
        <row r="1774">
          <cell r="A1774" t="str">
            <v>23CHZEEC2P250</v>
          </cell>
          <cell r="B1774" t="str">
            <v>Nối góc 45° u.PVC nối zoăng  DISMY EE C2 D250 hàn phủ composite</v>
          </cell>
        </row>
        <row r="1775">
          <cell r="A1775" t="str">
            <v>23CHZEEC2P400</v>
          </cell>
          <cell r="B1775" t="str">
            <v>Nối góc 45° u.PVC nối zoăng  DISMY EE C2 D400 hàn phủ composite</v>
          </cell>
        </row>
        <row r="1776">
          <cell r="A1776" t="str">
            <v>23CHZEEC2P500</v>
          </cell>
          <cell r="B1776" t="str">
            <v>Nối góc 45° u.PVC nối zoăng  DISMY EE C2 D500 hàn phủ composite</v>
          </cell>
        </row>
        <row r="1777">
          <cell r="A1777" t="str">
            <v>23CHZEEC3110</v>
          </cell>
          <cell r="B1777" t="str">
            <v>Nối góc 45° u.PVC nối zoăng  DISMY EE C3 D110 hàn</v>
          </cell>
        </row>
        <row r="1778">
          <cell r="A1778" t="str">
            <v>23CHZEEC3140</v>
          </cell>
          <cell r="B1778" t="str">
            <v>Nối góc 45° u.PVC nối zoăng  DISMY EE C3 D140 hàn</v>
          </cell>
        </row>
        <row r="1779">
          <cell r="A1779" t="str">
            <v>23CHZEEC3160</v>
          </cell>
          <cell r="B1779" t="str">
            <v>Nối góc 45° u.PVC nối zoăng  DISMY EE C3 D160 hàn</v>
          </cell>
        </row>
        <row r="1780">
          <cell r="A1780" t="str">
            <v>23CHZEEC3200</v>
          </cell>
          <cell r="B1780" t="str">
            <v>Nối góc 45° u.PVC nối zoăng  DISMY EE C3 D200 phun dán</v>
          </cell>
        </row>
        <row r="1781">
          <cell r="A1781" t="str">
            <v>23CHZEEC3225</v>
          </cell>
          <cell r="B1781" t="str">
            <v>Nối góc 45° u.PVC nối zoăng  DISMY EE C3 D225 hàn</v>
          </cell>
        </row>
        <row r="1782">
          <cell r="A1782" t="str">
            <v>23CHZEEC3P160</v>
          </cell>
          <cell r="B1782" t="str">
            <v>Nối góc 45° u.PVC nối zoăng  DISMY EE C3 D160 hàn phủ composite</v>
          </cell>
        </row>
        <row r="1783">
          <cell r="A1783" t="str">
            <v>23CHZEEC3P225</v>
          </cell>
          <cell r="B1783" t="str">
            <v>Nối góc 45° u.PVC nối zoăng  DISMY EE C3 D225 hàn phủ composite</v>
          </cell>
        </row>
        <row r="1784">
          <cell r="A1784" t="str">
            <v>23CHZEEC3P250</v>
          </cell>
          <cell r="B1784" t="str">
            <v>Nối góc 45° u.PVC nối zoăng  DISMY EE C3 D250 hàn phủ composite</v>
          </cell>
        </row>
        <row r="1785">
          <cell r="A1785" t="str">
            <v>23CHZEEC3P315</v>
          </cell>
          <cell r="B1785" t="str">
            <v>Nối góc 45° u.PVC nối zoăng  DISMY EE C3 D315 hàn phủ composite</v>
          </cell>
        </row>
        <row r="1786">
          <cell r="A1786" t="str">
            <v>23CHZEEC4160</v>
          </cell>
          <cell r="B1786" t="str">
            <v>Nối góc 45° u.PVC nối zoăng  DISMY EE C4 D160 phun dán</v>
          </cell>
        </row>
        <row r="1787">
          <cell r="A1787" t="str">
            <v>23CHZEEC4250</v>
          </cell>
          <cell r="B1787" t="str">
            <v>Nối góc 45° u.PVC nối zoăng  DISMY EE C4 D250 phun dán</v>
          </cell>
        </row>
        <row r="1788">
          <cell r="A1788" t="str">
            <v>23CHZEEC4P160</v>
          </cell>
          <cell r="B1788" t="str">
            <v>Nối góc 45° u.PVC nối zoăng  DISMY EE C4 D160 hàn phủ composite</v>
          </cell>
        </row>
        <row r="1789">
          <cell r="A1789" t="str">
            <v>23CHZEEC4P225</v>
          </cell>
          <cell r="B1789" t="str">
            <v>Nối góc 45° u.PVC nối zoăng DISMY EE C4 D225 hàn phủ composite</v>
          </cell>
        </row>
        <row r="1790">
          <cell r="A1790" t="str">
            <v>23CHZEEC4P250</v>
          </cell>
          <cell r="B1790" t="str">
            <v>Nối góc 45° u.PVC nối zoăng  DISMY EE C4 D250 hàn phủ composite</v>
          </cell>
        </row>
        <row r="1791">
          <cell r="A1791" t="str">
            <v>23CHZEEC5P355</v>
          </cell>
          <cell r="B1791" t="str">
            <v>Nối góc 45° u.PVC nối zoăng  DISMY EE C5 D355 hàn phủ composite</v>
          </cell>
        </row>
        <row r="1792">
          <cell r="A1792" t="str">
            <v>23CHZEED90</v>
          </cell>
          <cell r="B1792" t="str">
            <v>Nối góc 45° u.PVC nối zoăng  DISMY EE D90 phun dán</v>
          </cell>
        </row>
        <row r="1793">
          <cell r="A1793" t="str">
            <v>23CNC1P280200</v>
          </cell>
          <cell r="B1793" t="str">
            <v>Nối thẳng chuyển bậc u.PVC DISMY C1 D280/200 hàn phủ composite</v>
          </cell>
        </row>
        <row r="1794">
          <cell r="A1794" t="str">
            <v>23CNC1P280250</v>
          </cell>
          <cell r="B1794" t="str">
            <v>Nối thẳng chuyển bậc u.PVC DISMY C1 D280/250 hàn phủ composite</v>
          </cell>
        </row>
        <row r="1795">
          <cell r="A1795" t="str">
            <v>23CNC1P315110</v>
          </cell>
          <cell r="B1795" t="str">
            <v>Nối thẳng chuyển bậc u.PVC  DISMY C1 D315/110 hàn phủ composite</v>
          </cell>
        </row>
        <row r="1796">
          <cell r="A1796" t="str">
            <v>23CNC1P31590</v>
          </cell>
          <cell r="B1796" t="str">
            <v>Nối thẳng chuyển bậc u.PVC DISMY C1 D315/90 hàn phủ composite</v>
          </cell>
        </row>
        <row r="1797">
          <cell r="A1797" t="str">
            <v>23CNC2315110</v>
          </cell>
          <cell r="B1797" t="str">
            <v>Nối thẳng chuyển bậc u.PVC DISMY C2 D315/110 hàn</v>
          </cell>
        </row>
        <row r="1798">
          <cell r="A1798" t="str">
            <v>23CNC2315200</v>
          </cell>
          <cell r="B1798" t="str">
            <v>Nối thẳng chuyển bậc u.PVC DISMY C2 D315/200 hàn</v>
          </cell>
        </row>
        <row r="1799">
          <cell r="A1799" t="str">
            <v>23CNC2P200140</v>
          </cell>
          <cell r="B1799" t="str">
            <v>Nối thẳng chuyển bậc u.PVC DISMY C2 D200/140 hàn phủ composite</v>
          </cell>
        </row>
        <row r="1800">
          <cell r="A1800" t="str">
            <v>23CNC2P225160</v>
          </cell>
          <cell r="B1800" t="str">
            <v>Nối thẳng chuyển bậc u.PVC DISMY C2 D225/160 hàn phủ composite</v>
          </cell>
        </row>
        <row r="1801">
          <cell r="A1801" t="str">
            <v>23CNC2P250110</v>
          </cell>
          <cell r="B1801" t="str">
            <v>Nối thẳng chuyển bậc u.PVC DISMY C2 D250/110 hàn phủ composite</v>
          </cell>
        </row>
        <row r="1802">
          <cell r="A1802" t="str">
            <v>23CNC2P250140</v>
          </cell>
          <cell r="B1802" t="str">
            <v>Nối thẳng chuyển bậc u.PVC DISMY C2 D250/140 hàn phủ composite</v>
          </cell>
        </row>
        <row r="1803">
          <cell r="A1803" t="str">
            <v>23CNC2P250160</v>
          </cell>
          <cell r="B1803" t="str">
            <v>Nối thẳng chuyển bậc u.PVC DISMY C2 D250/160 hàn phủ composite</v>
          </cell>
        </row>
        <row r="1804">
          <cell r="A1804" t="str">
            <v>23CNC2P315110</v>
          </cell>
          <cell r="B1804" t="str">
            <v>Nối thẳng chuyển bậc u.PVC DISMY C2 D315/110 hàn phủ composite</v>
          </cell>
        </row>
        <row r="1805">
          <cell r="A1805" t="str">
            <v>23CNC2P315200</v>
          </cell>
          <cell r="B1805" t="str">
            <v>Nối thẳng chuyển bậc u.PVC DISMY C2 D315/200 hàn phủ composite</v>
          </cell>
        </row>
        <row r="1806">
          <cell r="A1806" t="str">
            <v>23CNC2P315250</v>
          </cell>
          <cell r="B1806" t="str">
            <v>Nối thẳng chuyển bậc u.PVC DISMY C2 D315/250 hàn phủ composite</v>
          </cell>
        </row>
        <row r="1807">
          <cell r="A1807" t="str">
            <v>23CNC3P200140</v>
          </cell>
          <cell r="B1807" t="str">
            <v>Nối thẳng chuyển bậc u.PVC DISMY C3 D200/140 hàn phủ composite</v>
          </cell>
        </row>
        <row r="1808">
          <cell r="A1808" t="str">
            <v>23CNC3P20060</v>
          </cell>
          <cell r="B1808" t="str">
            <v>Nối thẳng chuyển bậc u.PVC DISMY C3 D200/60 hàn phủ composite</v>
          </cell>
        </row>
        <row r="1809">
          <cell r="A1809" t="str">
            <v>23CNC3P225110</v>
          </cell>
          <cell r="B1809" t="str">
            <v>Nối thẳng chuyển bậc u.PVC DISMY C3 D225/110 hàn phủ composite</v>
          </cell>
        </row>
        <row r="1810">
          <cell r="A1810" t="str">
            <v>23CNC3P225160</v>
          </cell>
          <cell r="B1810" t="str">
            <v>Nối thẳng chuyển bậc u.PVC DISMY C3 D225/160 hàn phủ composite</v>
          </cell>
        </row>
        <row r="1811">
          <cell r="A1811" t="str">
            <v>23CNC3P280250</v>
          </cell>
          <cell r="B1811" t="str">
            <v>Nối thẳng chuyển bậc u.PVC DISMY C3 D280/250 hàn phủ composite</v>
          </cell>
        </row>
        <row r="1812">
          <cell r="A1812" t="str">
            <v>23CNC3P315160</v>
          </cell>
          <cell r="B1812" t="str">
            <v>Nối thẳng chuyển bậc u.PVC DISMY C3 D315/160 hàn phủ composite</v>
          </cell>
        </row>
        <row r="1813">
          <cell r="A1813" t="str">
            <v>23CNC4P250160</v>
          </cell>
          <cell r="B1813" t="str">
            <v>Nối thẳng chuyển bậc u.PVC DISMY C4 D250/160 hàn phủ composite</v>
          </cell>
        </row>
        <row r="1814">
          <cell r="A1814" t="str">
            <v>23CNC4P315250</v>
          </cell>
          <cell r="B1814" t="str">
            <v>Nối thẳng chuyển bậc u.PVC DISMY C4 D315/250 hàn phủ composite</v>
          </cell>
        </row>
        <row r="1815">
          <cell r="A1815" t="str">
            <v>23CNC4P355160</v>
          </cell>
          <cell r="B1815" t="str">
            <v>Nối thẳng chuyển bậc u.PVC DISMY C4 D355/160 hàn phủ composite</v>
          </cell>
        </row>
        <row r="1816">
          <cell r="A1816" t="str">
            <v>23CNGCCZEEC3160110</v>
          </cell>
          <cell r="B1816" t="str">
            <v>Nối thẳng chuyển bậc u.PVC nối zoăng  DISMY EE C3 D160/110 hàn</v>
          </cell>
        </row>
        <row r="1817">
          <cell r="A1817" t="str">
            <v>23CNGCZEE11090</v>
          </cell>
          <cell r="B1817" t="str">
            <v>Nối thẳng chuyển bậc u.PVC nối zoăng PVC  EE C3 D110/90 phun dán</v>
          </cell>
        </row>
        <row r="1818">
          <cell r="A1818" t="str">
            <v>23CNGCZEEC3P11090</v>
          </cell>
          <cell r="B1818" t="str">
            <v>Nối thẳng chuyển bậc u.PVC nối zoăng  DISMY EE C3 D110/90 hàn phủ composite</v>
          </cell>
        </row>
        <row r="1819">
          <cell r="A1819" t="str">
            <v>23CNGCZEEC3P140110</v>
          </cell>
          <cell r="B1819" t="str">
            <v>Nối thẳng chuyển bậc u.PVC nối zoăng  DISMY EE C3 D140/110 hàn phủ composite</v>
          </cell>
        </row>
        <row r="1820">
          <cell r="A1820" t="str">
            <v>23CNGCZEEC3P16090</v>
          </cell>
          <cell r="B1820" t="str">
            <v>Nối thẳng chuyển bậc u.PVC nối zoăng  DISMY EE C3 D160/90 hàn phủ composite</v>
          </cell>
        </row>
        <row r="1821">
          <cell r="A1821" t="str">
            <v>23CNZEEC1160140</v>
          </cell>
          <cell r="B1821" t="str">
            <v>Nối thẳng chuyển bậc u.PVC nối zoăng  DISMY EE C1 D160/140 hàn</v>
          </cell>
        </row>
        <row r="1822">
          <cell r="A1822" t="str">
            <v>23CNZEEC1200110</v>
          </cell>
          <cell r="B1822" t="str">
            <v>Nối thẳng chuyển bậc u.PVC nối zoăng  DISMY EE C1 D200/110</v>
          </cell>
        </row>
        <row r="1823">
          <cell r="A1823" t="str">
            <v>23CNZEEC1P200110</v>
          </cell>
          <cell r="B1823" t="str">
            <v>Nối thẳng chuyển bậc u.PVC nối zoăng  DISMY EE C1 D200/110 hàn phủ composite</v>
          </cell>
        </row>
        <row r="1824">
          <cell r="A1824" t="str">
            <v>23CNZEEC1P315110</v>
          </cell>
          <cell r="B1824" t="str">
            <v>Nối thẳng chuyển bậc u.PVC nối zoăng  DISMY EE C1 D315/110 hàn phủ composite</v>
          </cell>
        </row>
        <row r="1825">
          <cell r="A1825" t="str">
            <v>23CNZEEC311090</v>
          </cell>
          <cell r="B1825" t="str">
            <v>Nối thẳng chuyển bậc u.PVC nối zoăng  DISMY EE C3 D110/90 hàn</v>
          </cell>
        </row>
        <row r="1826">
          <cell r="A1826" t="str">
            <v>23CNZEEC312575</v>
          </cell>
          <cell r="B1826" t="str">
            <v>Nối thẳng chuyển bậc u.PVC nối zoăng  DISMY EE C3 D125/75</v>
          </cell>
        </row>
        <row r="1827">
          <cell r="A1827" t="str">
            <v>23CNZEEC3140110</v>
          </cell>
          <cell r="B1827" t="str">
            <v>Nối thẳng chuyển bậc u.PVC nối zoăng  DISMY EE C3 D140/110</v>
          </cell>
        </row>
        <row r="1828">
          <cell r="A1828" t="str">
            <v>23CNZEEC3140125</v>
          </cell>
          <cell r="B1828" t="str">
            <v>Nối thẳng chuyển bậc u.PVC nối zoăng  DISMY EE C3 D140/125</v>
          </cell>
        </row>
        <row r="1829">
          <cell r="A1829" t="str">
            <v>23CNZEEC314090</v>
          </cell>
          <cell r="B1829" t="str">
            <v>Nối thẳng chuyển bậc u.PVC nối zoăng  DISMY EE C3 D140/90</v>
          </cell>
        </row>
        <row r="1830">
          <cell r="A1830" t="str">
            <v>23CNZEEC3160125</v>
          </cell>
          <cell r="B1830" t="str">
            <v>Nối thẳng chuyển bậc u.PVC nối zoăng  DISMY EE C3 D160/125</v>
          </cell>
        </row>
        <row r="1831">
          <cell r="A1831" t="str">
            <v>23CNZEEC3160140</v>
          </cell>
          <cell r="B1831" t="str">
            <v>Nối thẳng chuyển bậc u.PVC nối zoăng  DISMY EE C3 D160/140</v>
          </cell>
        </row>
        <row r="1832">
          <cell r="A1832" t="str">
            <v>23CNZEEC3200160</v>
          </cell>
          <cell r="B1832" t="str">
            <v>Nối thẳng chuyển bậc u.PVC nối zoăng PVC DISMY EE C3 D200/160</v>
          </cell>
        </row>
        <row r="1833">
          <cell r="A1833" t="str">
            <v>23CNZEEC3200180</v>
          </cell>
          <cell r="B1833" t="str">
            <v>Nối thẳng chuyển bậc u.PVC nối zoăng  DISMY EE C3 D200/180</v>
          </cell>
        </row>
        <row r="1834">
          <cell r="A1834" t="str">
            <v>23CNZEEC3250200</v>
          </cell>
          <cell r="B1834" t="str">
            <v>Nối thẳng chuyển bậc u.PVC nối zoăng  DISMY EE C3 D250/200</v>
          </cell>
        </row>
        <row r="1835">
          <cell r="A1835" t="str">
            <v>23CNZEEC3315250</v>
          </cell>
          <cell r="B1835" t="str">
            <v>Nối thẳng chuyển bậc u.PVC nối zoăng DISMY EE C3 D315/250</v>
          </cell>
        </row>
        <row r="1836">
          <cell r="A1836" t="str">
            <v>23CNZEEC3P160110</v>
          </cell>
          <cell r="B1836" t="str">
            <v>Nối thẳng chuyển bậc u.PVC nối zoăng  DISMY EE C3 D160/110 hàn phủ composite</v>
          </cell>
        </row>
        <row r="1837">
          <cell r="A1837" t="str">
            <v>23CNZEEC3P200110</v>
          </cell>
          <cell r="B1837" t="str">
            <v>Nối thẳng chuyển bậc u.PVC nối zoăng  DISMY EE C3 D200/110 hàn phủ composite</v>
          </cell>
        </row>
        <row r="1838">
          <cell r="A1838" t="str">
            <v>23CNZEEC3P315160</v>
          </cell>
          <cell r="B1838" t="str">
            <v>Nối thẳng chuyển bậc u.PVC nối zoăng  DISMY EE C3 D315/160 hàn phủ composite</v>
          </cell>
        </row>
        <row r="1839">
          <cell r="A1839" t="str">
            <v>23CNZEEC3P315250</v>
          </cell>
          <cell r="B1839" t="str">
            <v>Nối thẳng chuyển bậc u.PVC nối zoăng  DISMY EE C3 D315/250 hàn phủ composite</v>
          </cell>
        </row>
        <row r="1840">
          <cell r="A1840" t="str">
            <v>23CNZEEC4P160110</v>
          </cell>
          <cell r="B1840" t="str">
            <v>Nối thẳng chuyển bậc u.PVC nối zoăng  DISMY EE C4 D160/110 hàn phủ composite</v>
          </cell>
        </row>
        <row r="1841">
          <cell r="A1841" t="str">
            <v>23CNZEEC4P225200</v>
          </cell>
          <cell r="B1841" t="str">
            <v>Nối thẳng chuyển bậc u.PVC nối zoăng  DISMY EE C4 D225/200 hàn phủ composite</v>
          </cell>
        </row>
        <row r="1842">
          <cell r="A1842" t="str">
            <v>23CNZEEC4P250160</v>
          </cell>
          <cell r="B1842" t="str">
            <v>Nối thẳng chuyển bậc u.PVC nối zoăng  DISMY EE C4 D250/160 hàn phủ composite</v>
          </cell>
        </row>
        <row r="1843">
          <cell r="A1843" t="str">
            <v>23CNZEEC5355250</v>
          </cell>
          <cell r="B1843" t="str">
            <v>Nối thẳng chuyển bậc u.PVC nối zoăng  DISMY EE C5 D355/250</v>
          </cell>
        </row>
        <row r="1844">
          <cell r="A1844" t="str">
            <v>23CTC0400</v>
          </cell>
          <cell r="B1844" t="str">
            <v>Cút PVC DISMY C0 D400 hàn</v>
          </cell>
        </row>
        <row r="1845">
          <cell r="A1845" t="str">
            <v>23CTC0P280</v>
          </cell>
          <cell r="B1845" t="str">
            <v>Cút PVC DISMY C0 D280 hàn phủ composite</v>
          </cell>
        </row>
        <row r="1846">
          <cell r="A1846" t="str">
            <v>23CTC0P355</v>
          </cell>
          <cell r="B1846" t="str">
            <v>Cút PVC DISMY C0 D355 hàn phủ composite</v>
          </cell>
        </row>
        <row r="1847">
          <cell r="A1847" t="str">
            <v>23CTC1125</v>
          </cell>
          <cell r="B1847" t="str">
            <v>Cút PVC DISMY C1 D125 hàn</v>
          </cell>
        </row>
        <row r="1848">
          <cell r="A1848" t="str">
            <v>23CTC1140</v>
          </cell>
          <cell r="B1848" t="str">
            <v>Cút PVC DISMY C1 D140 hàn</v>
          </cell>
        </row>
        <row r="1849">
          <cell r="A1849" t="str">
            <v>23CTC1160</v>
          </cell>
          <cell r="B1849" t="str">
            <v>Cút PVC DISMY C1 D160 hàn</v>
          </cell>
        </row>
        <row r="1850">
          <cell r="A1850" t="str">
            <v>23CTC1180</v>
          </cell>
          <cell r="B1850" t="str">
            <v>Cút PVC DISMY C1 D180 hàn</v>
          </cell>
        </row>
        <row r="1851">
          <cell r="A1851" t="str">
            <v>23CTC1200</v>
          </cell>
          <cell r="B1851" t="str">
            <v>Cút PVC DISMY C1 D200 hàn</v>
          </cell>
        </row>
        <row r="1852">
          <cell r="A1852" t="str">
            <v>23CTC1225</v>
          </cell>
          <cell r="B1852" t="str">
            <v>Cút PVC DISMY C1 D225 hàn</v>
          </cell>
        </row>
        <row r="1853">
          <cell r="A1853" t="str">
            <v>23CTC1250</v>
          </cell>
          <cell r="B1853" t="str">
            <v>Cút PVC DISMY C1 D250 hàn</v>
          </cell>
        </row>
        <row r="1854">
          <cell r="A1854" t="str">
            <v>23CTC1280</v>
          </cell>
          <cell r="B1854" t="str">
            <v>Cút PVC DISMY C1 D280 hàn</v>
          </cell>
        </row>
        <row r="1855">
          <cell r="A1855" t="str">
            <v>23CTC1315</v>
          </cell>
          <cell r="B1855" t="str">
            <v>Cút PVC DISMY C1 D315 hàn</v>
          </cell>
        </row>
        <row r="1856">
          <cell r="A1856" t="str">
            <v>23CTC1355</v>
          </cell>
          <cell r="B1856" t="str">
            <v>Cút PVC DISMY C1 D355 hàn</v>
          </cell>
        </row>
        <row r="1857">
          <cell r="A1857" t="str">
            <v>23CTC1400</v>
          </cell>
          <cell r="B1857" t="str">
            <v>Cút PVC DISMY C1 D400 hàn</v>
          </cell>
        </row>
        <row r="1858">
          <cell r="A1858" t="str">
            <v>23CTC1500</v>
          </cell>
          <cell r="B1858" t="str">
            <v>Cút PVC DISMY C1 D500 hàn</v>
          </cell>
        </row>
        <row r="1859">
          <cell r="A1859" t="str">
            <v>23CTC1P180</v>
          </cell>
          <cell r="B1859" t="str">
            <v>Cút PVC DISMY C1 D180 hàn phủ composite</v>
          </cell>
        </row>
        <row r="1860">
          <cell r="A1860" t="str">
            <v>23CTC1P225</v>
          </cell>
          <cell r="B1860" t="str">
            <v>Cút PVC DISMY C1 D225 hàn phủ composite</v>
          </cell>
        </row>
        <row r="1861">
          <cell r="A1861" t="str">
            <v>23CTC1P250</v>
          </cell>
          <cell r="B1861" t="str">
            <v>Cút PVC DISMY C1 D250 hàn phủ composite</v>
          </cell>
        </row>
        <row r="1862">
          <cell r="A1862" t="str">
            <v>23CTC1P280</v>
          </cell>
          <cell r="B1862" t="str">
            <v>Cút PVC DISMY C1 D280 hàn phủ composite</v>
          </cell>
        </row>
        <row r="1863">
          <cell r="A1863" t="str">
            <v>23CTC1P315</v>
          </cell>
          <cell r="B1863" t="str">
            <v>Cút PVC DISMY C1 D315 hàn phủ composite</v>
          </cell>
        </row>
        <row r="1864">
          <cell r="A1864" t="str">
            <v>23CTC1P355</v>
          </cell>
          <cell r="B1864" t="str">
            <v>Cút PVC DISMY C1 D355 hàn phủ composite</v>
          </cell>
        </row>
        <row r="1865">
          <cell r="A1865" t="str">
            <v>23CTC1P400</v>
          </cell>
          <cell r="B1865" t="str">
            <v>Cút PVC DISMY C1 D400 hàn phủ composite</v>
          </cell>
        </row>
        <row r="1866">
          <cell r="A1866" t="str">
            <v>23CTC1P500</v>
          </cell>
          <cell r="B1866" t="str">
            <v>Cút PVC DISMY C1 D500 hàn phủ composite</v>
          </cell>
        </row>
        <row r="1867">
          <cell r="A1867" t="str">
            <v>23CTC2225</v>
          </cell>
          <cell r="B1867" t="str">
            <v>Cút PVC DISMY C2 D225 hàn</v>
          </cell>
        </row>
        <row r="1868">
          <cell r="A1868" t="str">
            <v>23CTC2250</v>
          </cell>
          <cell r="B1868" t="str">
            <v>Cút PVC DISMY C2 D250 hàn</v>
          </cell>
        </row>
        <row r="1869">
          <cell r="A1869" t="str">
            <v>23CTC2280</v>
          </cell>
          <cell r="B1869" t="str">
            <v>Cút PVC DISMY C2 D280 hàn</v>
          </cell>
        </row>
        <row r="1870">
          <cell r="A1870" t="str">
            <v>23CTC2315</v>
          </cell>
          <cell r="B1870" t="str">
            <v>Cút PVC DISMY C2 D315 hàn</v>
          </cell>
        </row>
        <row r="1871">
          <cell r="A1871" t="str">
            <v>23CTC2P200</v>
          </cell>
          <cell r="B1871" t="str">
            <v>Cút PVC DISMY C2 D200 hàn phủ composite</v>
          </cell>
        </row>
        <row r="1872">
          <cell r="A1872" t="str">
            <v>23CTC2P225</v>
          </cell>
          <cell r="B1872" t="str">
            <v>Cút PVC DISMY C2 D225 hàn phủ composite</v>
          </cell>
        </row>
        <row r="1873">
          <cell r="A1873" t="str">
            <v>23CTC2P280280</v>
          </cell>
          <cell r="B1873" t="str">
            <v>Cút PVC DISMY C2 D280 hàn phủ composite</v>
          </cell>
        </row>
        <row r="1874">
          <cell r="A1874" t="str">
            <v>23CTC2P315</v>
          </cell>
          <cell r="B1874" t="str">
            <v>Cút PVC DISMY C2 D315 hàn phủ composite</v>
          </cell>
        </row>
        <row r="1875">
          <cell r="A1875" t="str">
            <v>23CTC2P355</v>
          </cell>
          <cell r="B1875" t="str">
            <v>Cút PVC DISMY C2 D355 hàn phủ composite</v>
          </cell>
        </row>
        <row r="1876">
          <cell r="A1876" t="str">
            <v>23CTC2P400</v>
          </cell>
          <cell r="B1876" t="str">
            <v>Cút PVC DISMY C2 D400 hàn phủ composite</v>
          </cell>
        </row>
        <row r="1877">
          <cell r="A1877" t="str">
            <v>23CTC2P500</v>
          </cell>
          <cell r="B1877" t="str">
            <v>Cút PVC DISMY C2 D500 hàn phủ composite</v>
          </cell>
        </row>
        <row r="1878">
          <cell r="A1878" t="str">
            <v>23CTC3200</v>
          </cell>
          <cell r="B1878" t="str">
            <v>Cút PVC DISMY C3 D200 hàn</v>
          </cell>
        </row>
        <row r="1879">
          <cell r="A1879" t="str">
            <v>23CTC3250</v>
          </cell>
          <cell r="B1879" t="str">
            <v>Cút PVC DISMY C3 D250 hàn</v>
          </cell>
        </row>
        <row r="1880">
          <cell r="A1880" t="str">
            <v>23CTC3P180</v>
          </cell>
          <cell r="B1880" t="str">
            <v>Cút PVC DISMY C3 D180 hàn phủ composite</v>
          </cell>
        </row>
        <row r="1881">
          <cell r="A1881" t="str">
            <v>23CTC3P200</v>
          </cell>
          <cell r="B1881" t="str">
            <v>Cút PVC DISMY C3 D200 hàn phủ composite</v>
          </cell>
        </row>
        <row r="1882">
          <cell r="A1882" t="str">
            <v>23CTC3P225</v>
          </cell>
          <cell r="B1882" t="str">
            <v>Cút PVC DISMY C3 D225 hàn phủ composite</v>
          </cell>
        </row>
        <row r="1883">
          <cell r="A1883" t="str">
            <v>23CTC3P250</v>
          </cell>
          <cell r="B1883" t="str">
            <v>Cút PVC DISMY C3 D250 hàn phủ composite</v>
          </cell>
        </row>
        <row r="1884">
          <cell r="A1884" t="str">
            <v>23CTC3P280</v>
          </cell>
          <cell r="B1884" t="str">
            <v>Cút PVC DISMY C3 D280 hàn phủ composite</v>
          </cell>
        </row>
        <row r="1885">
          <cell r="A1885" t="str">
            <v>23CTC3P315</v>
          </cell>
          <cell r="B1885" t="str">
            <v>Cút PVC DISMY C3 D315 hàn phủ composite</v>
          </cell>
        </row>
        <row r="1886">
          <cell r="A1886" t="str">
            <v>23CTC3P400</v>
          </cell>
          <cell r="B1886" t="str">
            <v>Cút PVC DISMY C3 D400 hàn phủ composite</v>
          </cell>
        </row>
        <row r="1887">
          <cell r="A1887" t="str">
            <v>23CTC3P500</v>
          </cell>
          <cell r="B1887" t="str">
            <v>Cút PVC DISMY C3 D500 hàn phủ composite</v>
          </cell>
        </row>
        <row r="1888">
          <cell r="A1888" t="str">
            <v>23CTC4P315</v>
          </cell>
          <cell r="B1888" t="str">
            <v>Cút PVC DISMY C4 D315 hàn phủ composite</v>
          </cell>
        </row>
        <row r="1889">
          <cell r="A1889" t="str">
            <v>23CTC4P400</v>
          </cell>
          <cell r="B1889" t="str">
            <v>Cút PVC DISMY C4 D400 hàn phủ composite</v>
          </cell>
        </row>
        <row r="1890">
          <cell r="A1890" t="str">
            <v>23CTC5P280</v>
          </cell>
          <cell r="B1890" t="str">
            <v>Cút PVC DISMY C5 D280 hàn phủ composite</v>
          </cell>
        </row>
        <row r="1891">
          <cell r="A1891" t="str">
            <v>23CTC5P355</v>
          </cell>
          <cell r="B1891" t="str">
            <v>Cút PVC DISMY C5 D355 hàn phủ composite</v>
          </cell>
        </row>
        <row r="1892">
          <cell r="A1892" t="str">
            <v>23CTTN250</v>
          </cell>
          <cell r="B1892" t="str">
            <v>Cút PVC DISMY thoát D250 hàn</v>
          </cell>
        </row>
        <row r="1893">
          <cell r="A1893" t="str">
            <v>23CTZEE110</v>
          </cell>
          <cell r="B1893" t="str">
            <v>Cút nối zoăng PVC DISMY EE 22,5 độ C3 D110</v>
          </cell>
        </row>
        <row r="1894">
          <cell r="A1894" t="str">
            <v>23CTZEE90</v>
          </cell>
          <cell r="B1894" t="str">
            <v>Cút nối zoăng PVC DISMY EE D90 phun dán</v>
          </cell>
        </row>
        <row r="1895">
          <cell r="A1895" t="str">
            <v>23CTZEEC1160</v>
          </cell>
          <cell r="B1895" t="str">
            <v>Cút nối zoăng PVC DISMY EE C1 D160 hàn</v>
          </cell>
        </row>
        <row r="1896">
          <cell r="A1896" t="str">
            <v>23CTZEEC1250</v>
          </cell>
          <cell r="B1896" t="str">
            <v>Cút nối zoăng PVC DISMY EE C1 D250 hàn</v>
          </cell>
        </row>
        <row r="1897">
          <cell r="A1897" t="str">
            <v>23CTZEEC1P315</v>
          </cell>
          <cell r="B1897" t="str">
            <v>Cút nối zoăng PVC DISMY EE C1 D315 hàn phủ composite</v>
          </cell>
        </row>
        <row r="1898">
          <cell r="A1898" t="str">
            <v>23CTZEEC2160</v>
          </cell>
          <cell r="B1898" t="str">
            <v>Cút nối zoăng PVC DISMY EE C2 D160 phun dán</v>
          </cell>
        </row>
        <row r="1899">
          <cell r="A1899" t="str">
            <v>23CTZEEC2250</v>
          </cell>
          <cell r="B1899" t="str">
            <v>Cút nối zoăng PVC DISMY EE C2 D250 hàn</v>
          </cell>
        </row>
        <row r="1900">
          <cell r="A1900" t="str">
            <v>23CTZEEC2P225</v>
          </cell>
          <cell r="B1900" t="str">
            <v>Cút nối zoăng PVC DISMY EE C2 D225 hàn phủ composite</v>
          </cell>
        </row>
        <row r="1901">
          <cell r="A1901" t="str">
            <v>23CTZEEC2P250</v>
          </cell>
          <cell r="B1901" t="str">
            <v>Cút nối zoăng PVC DISMY EE C2 D250 hàn phủ composite</v>
          </cell>
        </row>
        <row r="1902">
          <cell r="A1902" t="str">
            <v>23CTZEEC2P400</v>
          </cell>
          <cell r="B1902" t="str">
            <v>Cút nối zoăng PVC DISMY EE C2 D400 hàn phủ composite</v>
          </cell>
        </row>
        <row r="1903">
          <cell r="A1903" t="str">
            <v>23CTZEEC3110</v>
          </cell>
          <cell r="B1903" t="str">
            <v>Cút nối zoăng PVC DISMY EE C3 D110 hàn</v>
          </cell>
        </row>
        <row r="1904">
          <cell r="A1904" t="str">
            <v>23CTZEEC3140</v>
          </cell>
          <cell r="B1904" t="str">
            <v>Cút nối zoăng PVC DISMY EE C3 D140 hàn</v>
          </cell>
        </row>
        <row r="1905">
          <cell r="A1905" t="str">
            <v>23CTZEEC3160</v>
          </cell>
          <cell r="B1905" t="str">
            <v>Cút nối zoăng PVC DISMY EE C3 D160 phun dán</v>
          </cell>
        </row>
        <row r="1906">
          <cell r="A1906" t="str">
            <v>23CTZEEC3200</v>
          </cell>
          <cell r="B1906" t="str">
            <v>Cút nối zoăng PVC DISMY EE C3 D200 phun dán</v>
          </cell>
        </row>
        <row r="1907">
          <cell r="A1907" t="str">
            <v>23CTZEEC3630</v>
          </cell>
          <cell r="B1907" t="str">
            <v>Cút nối zoăng PVC DISMY EE C3 D630 hàn phủ composite</v>
          </cell>
        </row>
        <row r="1908">
          <cell r="A1908" t="str">
            <v>23CTZEEC390</v>
          </cell>
          <cell r="B1908" t="str">
            <v>Cút nối zoăng PVC DISMY EE C3 D90 hàn</v>
          </cell>
        </row>
        <row r="1909">
          <cell r="A1909" t="str">
            <v>23CTZEEC3P160</v>
          </cell>
          <cell r="B1909" t="str">
            <v>Cút nối zoăng PVC DISMY EE C3 D160 hàn phủ composite</v>
          </cell>
        </row>
        <row r="1910">
          <cell r="A1910" t="str">
            <v>23CTZEEC3P200</v>
          </cell>
          <cell r="B1910" t="str">
            <v>Cút nối zoăng PVC DISMY EE C3 D200 hàn phủ composite</v>
          </cell>
        </row>
        <row r="1911">
          <cell r="A1911" t="str">
            <v>23CTZEEC3P225</v>
          </cell>
          <cell r="B1911" t="str">
            <v>Cút nối zoăng PVC DISMY EE C3 D225 hàn phủ composite</v>
          </cell>
        </row>
        <row r="1912">
          <cell r="A1912" t="str">
            <v>23CTZEEC3P250</v>
          </cell>
          <cell r="B1912" t="str">
            <v>Cút nối zoăng PVC DISMY EE C3 D250 hàn phủ composite</v>
          </cell>
        </row>
        <row r="1913">
          <cell r="A1913" t="str">
            <v>23CTZEEC3P315</v>
          </cell>
          <cell r="B1913" t="str">
            <v>Cút nối zoăng PVC DISMY EE C3 D315 hàn phủ composite</v>
          </cell>
        </row>
        <row r="1914">
          <cell r="A1914" t="str">
            <v>23CTZEEC3P90</v>
          </cell>
          <cell r="B1914" t="str">
            <v>Cút nối zoăng PVC DISMY EE C3 D90 hàn phủ composite</v>
          </cell>
        </row>
        <row r="1915">
          <cell r="A1915" t="str">
            <v>23CTZEEC4P225</v>
          </cell>
          <cell r="B1915" t="str">
            <v>Cút nối zoăng PVC DISMY EE C4 D225 hàn phủ composite</v>
          </cell>
        </row>
        <row r="1916">
          <cell r="A1916" t="str">
            <v>23CTZEEC5250</v>
          </cell>
          <cell r="B1916" t="str">
            <v>Cút nối zoăng PVC DISMY EE C5 D250 phun dán</v>
          </cell>
        </row>
        <row r="1917">
          <cell r="A1917" t="str">
            <v>23MBZC1110</v>
          </cell>
          <cell r="B1917" t="str">
            <v>Mặt bích nối zoăng PVC DISMY BE C1 D110</v>
          </cell>
        </row>
        <row r="1918">
          <cell r="A1918" t="str">
            <v>23MBZC1140</v>
          </cell>
          <cell r="B1918" t="str">
            <v>Mặt bích nối zoăng PVC DISMY BE C1 D140</v>
          </cell>
        </row>
        <row r="1919">
          <cell r="A1919" t="str">
            <v>23MBZC1160</v>
          </cell>
          <cell r="B1919" t="str">
            <v>Mặt bích nối zoăng PVC DISMY BE C1 D160</v>
          </cell>
        </row>
        <row r="1920">
          <cell r="A1920" t="str">
            <v>23MBZC1200</v>
          </cell>
          <cell r="B1920" t="str">
            <v>Mặt bích nối zoăng PVC DISMY BE C1 D200</v>
          </cell>
        </row>
        <row r="1921">
          <cell r="A1921" t="str">
            <v>23MBZC1225</v>
          </cell>
          <cell r="B1921" t="str">
            <v>Mặt bích nối zoăng PVC DISMY BE C1 D225</v>
          </cell>
        </row>
        <row r="1922">
          <cell r="A1922" t="str">
            <v>23MBZC190</v>
          </cell>
          <cell r="B1922" t="str">
            <v>Mặt bích nối zoăng PVC DISMY BE C1 D90</v>
          </cell>
        </row>
        <row r="1923">
          <cell r="A1923" t="str">
            <v>23MBZC3110</v>
          </cell>
          <cell r="B1923" t="str">
            <v>Mặt bích nối zoăng PVC DISMY BE C3 D110</v>
          </cell>
        </row>
        <row r="1924">
          <cell r="A1924" t="str">
            <v>23MBZC3140</v>
          </cell>
          <cell r="B1924" t="str">
            <v>Mặt bích nối zoăng PVC DISMY BE C3 D140</v>
          </cell>
        </row>
        <row r="1925">
          <cell r="A1925" t="str">
            <v>23MBZC3160</v>
          </cell>
          <cell r="B1925" t="str">
            <v>Mặt bích nối zoăng PVC DISMY BE C3 D160</v>
          </cell>
        </row>
        <row r="1926">
          <cell r="A1926" t="str">
            <v>23MBZC3200</v>
          </cell>
          <cell r="B1926" t="str">
            <v>Mặt bích nối zoăng PVC DISMY BE C3 D200</v>
          </cell>
        </row>
        <row r="1927">
          <cell r="A1927" t="str">
            <v>23MBZC3315</v>
          </cell>
          <cell r="B1927" t="str">
            <v>Mặt bích nối zoăng PVC DISMY BE C3 D315</v>
          </cell>
        </row>
        <row r="1928">
          <cell r="A1928" t="str">
            <v>23MBZC390</v>
          </cell>
          <cell r="B1928" t="str">
            <v>Mặt bích nối zoăng PVC DISMY BE C3 D90</v>
          </cell>
        </row>
        <row r="1929">
          <cell r="A1929" t="str">
            <v>23MBZC4160</v>
          </cell>
          <cell r="B1929" t="str">
            <v>Mặt bích nối zoăng PVC DISMY BE C4 D160</v>
          </cell>
        </row>
        <row r="1930">
          <cell r="A1930" t="str">
            <v>23MBZC4200</v>
          </cell>
          <cell r="B1930" t="str">
            <v>Mặt bích nối zoăng PVC DISMY BE C4 D200</v>
          </cell>
        </row>
        <row r="1931">
          <cell r="A1931" t="str">
            <v>23MBZC4225</v>
          </cell>
          <cell r="B1931" t="str">
            <v>Mặt bích nối zoăng PVC DISMY BE C4 D225</v>
          </cell>
        </row>
        <row r="1932">
          <cell r="A1932" t="str">
            <v>23MBZC4250</v>
          </cell>
          <cell r="B1932" t="str">
            <v>Mặt bích nối zoăng PVC DISMY BE C4 D250</v>
          </cell>
        </row>
        <row r="1933">
          <cell r="A1933" t="str">
            <v>23MBZC4280</v>
          </cell>
          <cell r="B1933" t="str">
            <v>Mặt bích nối zoăng PVC DISMY BE C4 D280</v>
          </cell>
        </row>
        <row r="1934">
          <cell r="A1934" t="str">
            <v>23MBZC5200</v>
          </cell>
          <cell r="B1934" t="str">
            <v>Mặt bích nối zoăng PVC DISMY BE C5 D200</v>
          </cell>
        </row>
        <row r="1935">
          <cell r="A1935" t="str">
            <v>23MBZC5250</v>
          </cell>
          <cell r="B1935" t="str">
            <v>Mặt bích nối zoăng PVC DISMY BE C5 D250</v>
          </cell>
        </row>
        <row r="1936">
          <cell r="A1936" t="str">
            <v>23MSC1110</v>
          </cell>
          <cell r="B1936" t="str">
            <v>Măng sông nong PVC DISMY C1 D110</v>
          </cell>
        </row>
        <row r="1937">
          <cell r="A1937" t="str">
            <v>23MSC1125</v>
          </cell>
          <cell r="B1937" t="str">
            <v>Măng sông nong PVC DISMY C1 D125</v>
          </cell>
        </row>
        <row r="1938">
          <cell r="A1938" t="str">
            <v>23MSC1140</v>
          </cell>
          <cell r="B1938" t="str">
            <v>Măng sông nong PVC DISMY C1 D140</v>
          </cell>
        </row>
        <row r="1939">
          <cell r="A1939" t="str">
            <v>23MSC1160</v>
          </cell>
          <cell r="B1939" t="str">
            <v>Măng sông nong PVC DISMY C1 D160</v>
          </cell>
        </row>
        <row r="1940">
          <cell r="A1940" t="str">
            <v>23MSC1180</v>
          </cell>
          <cell r="B1940" t="str">
            <v>Măng sông nong PVC DISMY C1 D180</v>
          </cell>
        </row>
        <row r="1941">
          <cell r="A1941" t="str">
            <v>23MSC1200</v>
          </cell>
          <cell r="B1941" t="str">
            <v>Măng sông nong PVC DISMY C1 D200</v>
          </cell>
        </row>
        <row r="1942">
          <cell r="A1942" t="str">
            <v>23MSC121</v>
          </cell>
          <cell r="B1942" t="str">
            <v>Măng sông nong PVC DISMY C1 D21</v>
          </cell>
        </row>
        <row r="1943">
          <cell r="A1943" t="str">
            <v>23MSC1225</v>
          </cell>
          <cell r="B1943" t="str">
            <v>Măng sông nong PVC DISMY C1 D225</v>
          </cell>
        </row>
        <row r="1944">
          <cell r="A1944" t="str">
            <v>23MSC1250</v>
          </cell>
          <cell r="B1944" t="str">
            <v>Măng sông nong PVC DISMY C1 D250</v>
          </cell>
        </row>
        <row r="1945">
          <cell r="A1945" t="str">
            <v>23MSC127</v>
          </cell>
          <cell r="B1945" t="str">
            <v>Măng sông nong PVC DISMY C1 D27</v>
          </cell>
        </row>
        <row r="1946">
          <cell r="A1946" t="str">
            <v>23MSC1280</v>
          </cell>
          <cell r="B1946" t="str">
            <v>Măng sông nong PVC DISMY C1 D280</v>
          </cell>
        </row>
        <row r="1947">
          <cell r="A1947" t="str">
            <v>23MSC1315</v>
          </cell>
          <cell r="B1947" t="str">
            <v>Măng sông nong PVC DISMY C1 D315</v>
          </cell>
        </row>
        <row r="1948">
          <cell r="A1948" t="str">
            <v>23MSC134</v>
          </cell>
          <cell r="B1948" t="str">
            <v>Măng sông nong PVC DISMY C1 D34</v>
          </cell>
        </row>
        <row r="1949">
          <cell r="A1949" t="str">
            <v>23MSC1355</v>
          </cell>
          <cell r="B1949" t="str">
            <v>Măng sông nong PVC DISMY C1 D355</v>
          </cell>
        </row>
        <row r="1950">
          <cell r="A1950" t="str">
            <v>23MSC1400</v>
          </cell>
          <cell r="B1950" t="str">
            <v>Măng sông nong PVC DISMY C1 D400</v>
          </cell>
        </row>
        <row r="1951">
          <cell r="A1951" t="str">
            <v>23MSC142</v>
          </cell>
          <cell r="B1951" t="str">
            <v>Măng sông nong PVC DISMY C1 D42</v>
          </cell>
        </row>
        <row r="1952">
          <cell r="A1952" t="str">
            <v>23MSC148</v>
          </cell>
          <cell r="B1952" t="str">
            <v>Măng sông nong PVC DISMY C1 D48</v>
          </cell>
        </row>
        <row r="1953">
          <cell r="A1953" t="str">
            <v>23MSC160</v>
          </cell>
          <cell r="B1953" t="str">
            <v>Măng sông nong PVC DISMY C1 D60</v>
          </cell>
        </row>
        <row r="1954">
          <cell r="A1954" t="str">
            <v>23MSC175</v>
          </cell>
          <cell r="B1954" t="str">
            <v>Măng sông nong PVC DISMY C1 D75</v>
          </cell>
        </row>
        <row r="1955">
          <cell r="A1955" t="str">
            <v>23MSC190</v>
          </cell>
          <cell r="B1955" t="str">
            <v>Măng sông nong PVC DISMY C1 D90</v>
          </cell>
        </row>
        <row r="1956">
          <cell r="A1956" t="str">
            <v>23MSC2110</v>
          </cell>
          <cell r="B1956" t="str">
            <v>Măng sông nong PVC DISMY C2 D110</v>
          </cell>
        </row>
        <row r="1957">
          <cell r="A1957" t="str">
            <v>23MSC2125</v>
          </cell>
          <cell r="B1957" t="str">
            <v>Măng sông nong PVC DISMY C2 D125</v>
          </cell>
        </row>
        <row r="1958">
          <cell r="A1958" t="str">
            <v>23MSC2140</v>
          </cell>
          <cell r="B1958" t="str">
            <v>Măng sông nong PVC DISMY C2 D140</v>
          </cell>
        </row>
        <row r="1959">
          <cell r="A1959" t="str">
            <v>23MSC2160</v>
          </cell>
          <cell r="B1959" t="str">
            <v>Măng sông nong PVC DISMY C2 D160</v>
          </cell>
        </row>
        <row r="1960">
          <cell r="A1960" t="str">
            <v>23MSC2200</v>
          </cell>
          <cell r="B1960" t="str">
            <v>Măng sông nong PVC DISMY C2 D200</v>
          </cell>
        </row>
        <row r="1961">
          <cell r="A1961" t="str">
            <v>23MSC2225</v>
          </cell>
          <cell r="B1961" t="str">
            <v>Măng sông nong PVC DISMY C2 D225</v>
          </cell>
        </row>
        <row r="1962">
          <cell r="A1962" t="str">
            <v>23MSC2250</v>
          </cell>
          <cell r="B1962" t="str">
            <v>Măng sông nong PVC DISMY C2 D250</v>
          </cell>
        </row>
        <row r="1963">
          <cell r="A1963" t="str">
            <v>23MSC2280</v>
          </cell>
          <cell r="B1963" t="str">
            <v>Măng sông nong PVC DISMY C2 D280</v>
          </cell>
        </row>
        <row r="1964">
          <cell r="A1964" t="str">
            <v>23MSC2315</v>
          </cell>
          <cell r="B1964" t="str">
            <v>Măng sông nong PVC DISMY C2 D315</v>
          </cell>
        </row>
        <row r="1965">
          <cell r="A1965" t="str">
            <v>23MSC234</v>
          </cell>
          <cell r="B1965" t="str">
            <v>Măng sông nong PVC DISMY C2 D34</v>
          </cell>
        </row>
        <row r="1966">
          <cell r="A1966" t="str">
            <v>23MSC2355</v>
          </cell>
          <cell r="B1966" t="str">
            <v>Măng sông nong PVC DISMY C2 D355</v>
          </cell>
        </row>
        <row r="1967">
          <cell r="A1967" t="str">
            <v>23MSC2400</v>
          </cell>
          <cell r="B1967" t="str">
            <v>Măng sông nong PVC DISMY C2 D400</v>
          </cell>
        </row>
        <row r="1968">
          <cell r="A1968" t="str">
            <v>23MSC242</v>
          </cell>
          <cell r="B1968" t="str">
            <v>Măng sông nong PVC DISMY C2 D42</v>
          </cell>
        </row>
        <row r="1969">
          <cell r="A1969" t="str">
            <v>23MSC248</v>
          </cell>
          <cell r="B1969" t="str">
            <v>Măng sông nong PVC DISMY C2 D48</v>
          </cell>
        </row>
        <row r="1970">
          <cell r="A1970" t="str">
            <v>23MSC2500</v>
          </cell>
          <cell r="B1970" t="str">
            <v>Măng sông nong PVC DISMY C2 D500</v>
          </cell>
        </row>
        <row r="1971">
          <cell r="A1971" t="str">
            <v>23MSC260</v>
          </cell>
          <cell r="B1971" t="str">
            <v>Măng sông nong PVC DISMY C2 D60</v>
          </cell>
        </row>
        <row r="1972">
          <cell r="A1972" t="str">
            <v>23MSC275</v>
          </cell>
          <cell r="B1972" t="str">
            <v>Măng sông nong PVC DISMY C2 D75</v>
          </cell>
        </row>
        <row r="1973">
          <cell r="A1973" t="str">
            <v>23MSC290</v>
          </cell>
          <cell r="B1973" t="str">
            <v>Măng sông nong PVC DISMY C2 D90</v>
          </cell>
        </row>
        <row r="1974">
          <cell r="A1974" t="str">
            <v>23MSC3110</v>
          </cell>
          <cell r="B1974" t="str">
            <v>Măng sông nong PVC DISMY C3 D110</v>
          </cell>
        </row>
        <row r="1975">
          <cell r="A1975" t="str">
            <v>23MSC3125</v>
          </cell>
          <cell r="B1975" t="str">
            <v>Măng sông nong PVC DISMY C3 D125</v>
          </cell>
        </row>
        <row r="1976">
          <cell r="A1976" t="str">
            <v>23MSC3140</v>
          </cell>
          <cell r="B1976" t="str">
            <v>Măng sông nong PVC DISMY C3 D140</v>
          </cell>
        </row>
        <row r="1977">
          <cell r="A1977" t="str">
            <v>23MSC3160</v>
          </cell>
          <cell r="B1977" t="str">
            <v>Măng sông nong PVC DISMY C3 D160</v>
          </cell>
        </row>
        <row r="1978">
          <cell r="A1978" t="str">
            <v>23MSC3180</v>
          </cell>
          <cell r="B1978" t="str">
            <v>Măng sông nong PVC DISMY C3 D180</v>
          </cell>
        </row>
        <row r="1979">
          <cell r="A1979" t="str">
            <v>23MSC3200</v>
          </cell>
          <cell r="B1979" t="str">
            <v>Măng sông nong PVC DISMY C3 D200</v>
          </cell>
        </row>
        <row r="1980">
          <cell r="A1980" t="str">
            <v>23MSC3225</v>
          </cell>
          <cell r="B1980" t="str">
            <v>Măng sông nong PVC DISMY C3 D225</v>
          </cell>
        </row>
        <row r="1981">
          <cell r="A1981" t="str">
            <v>23MSC3250</v>
          </cell>
          <cell r="B1981" t="str">
            <v>Măng sông nong PVC DISMY C3 D250</v>
          </cell>
        </row>
        <row r="1982">
          <cell r="A1982" t="str">
            <v>23MSC3280</v>
          </cell>
          <cell r="B1982" t="str">
            <v>Măng sông nong PVC DISMY C3 D280</v>
          </cell>
        </row>
        <row r="1983">
          <cell r="A1983" t="str">
            <v>23MSC3315</v>
          </cell>
          <cell r="B1983" t="str">
            <v>Măng sông nong PVC DISMY C3 D315</v>
          </cell>
        </row>
        <row r="1984">
          <cell r="A1984" t="str">
            <v>23MSC334</v>
          </cell>
          <cell r="B1984" t="str">
            <v>Măng sông nong PVC DISMY C3 D34</v>
          </cell>
        </row>
        <row r="1985">
          <cell r="A1985" t="str">
            <v>23MSC3400</v>
          </cell>
          <cell r="B1985" t="str">
            <v>Măng sông nong PVC DISMY C3 D400</v>
          </cell>
        </row>
        <row r="1986">
          <cell r="A1986" t="str">
            <v>23MSC342</v>
          </cell>
          <cell r="B1986" t="str">
            <v>Măng sông nong PVC DISMY C3 D42</v>
          </cell>
        </row>
        <row r="1987">
          <cell r="A1987" t="str">
            <v>23MSC348</v>
          </cell>
          <cell r="B1987" t="str">
            <v>Măng sông nong PVC DISMY C3 D48</v>
          </cell>
        </row>
        <row r="1988">
          <cell r="A1988" t="str">
            <v>23MSC360</v>
          </cell>
          <cell r="B1988" t="str">
            <v>Măng sông nong PVC DISMY C3 D60</v>
          </cell>
        </row>
        <row r="1989">
          <cell r="A1989" t="str">
            <v>23MSC375</v>
          </cell>
          <cell r="B1989" t="str">
            <v>Măng sông nong PVC DISMY C3 D75</v>
          </cell>
        </row>
        <row r="1990">
          <cell r="A1990" t="str">
            <v>23MSC390</v>
          </cell>
          <cell r="B1990" t="str">
            <v>Măng sông nong PVC DISMY C3 D90</v>
          </cell>
        </row>
        <row r="1991">
          <cell r="A1991" t="str">
            <v>23MSC4110</v>
          </cell>
          <cell r="B1991" t="str">
            <v>Măng sông nong PVC DISMY C4 D110</v>
          </cell>
        </row>
        <row r="1992">
          <cell r="A1992" t="str">
            <v>23MSC4125</v>
          </cell>
          <cell r="B1992" t="str">
            <v>Măng sông nong PVC DISMY C4 D125</v>
          </cell>
        </row>
        <row r="1993">
          <cell r="A1993" t="str">
            <v>23MSC4140</v>
          </cell>
          <cell r="B1993" t="str">
            <v>Măng sông nong PVC DISMY C4 D140</v>
          </cell>
        </row>
        <row r="1994">
          <cell r="A1994" t="str">
            <v>23MSC4160</v>
          </cell>
          <cell r="B1994" t="str">
            <v>Măng sông nong PVC DISMY C4 D160</v>
          </cell>
        </row>
        <row r="1995">
          <cell r="A1995" t="str">
            <v>23MSC4200</v>
          </cell>
          <cell r="B1995" t="str">
            <v>Măng sông nong PVC DISMY C4 D200</v>
          </cell>
        </row>
        <row r="1996">
          <cell r="A1996" t="str">
            <v>23MSC4225</v>
          </cell>
          <cell r="B1996" t="str">
            <v>Măng sông nong PVC DISMY C4 D225</v>
          </cell>
        </row>
        <row r="1997">
          <cell r="A1997" t="str">
            <v>23MSC4250</v>
          </cell>
          <cell r="B1997" t="str">
            <v>Măng sông nong PVC DISMY C4 D250</v>
          </cell>
        </row>
        <row r="1998">
          <cell r="A1998" t="str">
            <v>23MSC4280</v>
          </cell>
          <cell r="B1998" t="str">
            <v>Măng sông nong PVC DISMY C4 D280</v>
          </cell>
        </row>
        <row r="1999">
          <cell r="A1999" t="str">
            <v>23MSC4315</v>
          </cell>
          <cell r="B1999" t="str">
            <v>Măng sông nong PVC DISMY C4 D315</v>
          </cell>
        </row>
        <row r="2000">
          <cell r="A2000" t="str">
            <v>23MSC475</v>
          </cell>
          <cell r="B2000" t="str">
            <v>Măng sông nong PVC DISMY C4 D75</v>
          </cell>
        </row>
        <row r="2001">
          <cell r="A2001" t="str">
            <v>23MSC490</v>
          </cell>
          <cell r="B2001" t="str">
            <v>Măng sông nong PVC DISMY C4 D90</v>
          </cell>
        </row>
        <row r="2002">
          <cell r="A2002" t="str">
            <v>23MSC5140</v>
          </cell>
          <cell r="B2002" t="str">
            <v>Măng sông nong PVC DISMY C5 D140</v>
          </cell>
        </row>
        <row r="2003">
          <cell r="A2003" t="str">
            <v>23MSC5160</v>
          </cell>
          <cell r="B2003" t="str">
            <v>Măng sông nong PVC DISMY C5 D160</v>
          </cell>
        </row>
        <row r="2004">
          <cell r="A2004" t="str">
            <v>23MSC5200</v>
          </cell>
          <cell r="B2004" t="str">
            <v>Măng sông nong PVC DISMY C5 D200</v>
          </cell>
        </row>
        <row r="2005">
          <cell r="A2005" t="str">
            <v>23MSC5225</v>
          </cell>
          <cell r="B2005" t="str">
            <v>Măng sông nong PVC DISMY C5 D225</v>
          </cell>
        </row>
        <row r="2006">
          <cell r="A2006" t="str">
            <v>23MSC5250</v>
          </cell>
          <cell r="B2006" t="str">
            <v>Măng sông nong PVC DISMY C5 D250</v>
          </cell>
        </row>
        <row r="2007">
          <cell r="A2007" t="str">
            <v>23MSC5315</v>
          </cell>
          <cell r="B2007" t="str">
            <v>Măng sông nong PVC DISMY C5 D315</v>
          </cell>
        </row>
        <row r="2008">
          <cell r="A2008" t="str">
            <v>23MSZC1110</v>
          </cell>
          <cell r="B2008" t="str">
            <v>Măng sông nối zoăng PVC DISMY C1 D110</v>
          </cell>
        </row>
        <row r="2009">
          <cell r="A2009" t="str">
            <v>23MSZC1160</v>
          </cell>
          <cell r="B2009" t="str">
            <v>Măng sông nối zoăng PVC DISMY C1 D160</v>
          </cell>
        </row>
        <row r="2010">
          <cell r="A2010" t="str">
            <v>23MSZC1315</v>
          </cell>
          <cell r="B2010" t="str">
            <v>Măng sông nối zoăng PVC DISMY C1 D315</v>
          </cell>
        </row>
        <row r="2011">
          <cell r="A2011" t="str">
            <v>23MSZC2160</v>
          </cell>
          <cell r="B2011" t="str">
            <v>Măng sông nối zoăng PVC DISMY C2 D160</v>
          </cell>
        </row>
        <row r="2012">
          <cell r="A2012" t="str">
            <v>23MSZC3110</v>
          </cell>
          <cell r="B2012" t="str">
            <v>Măng sông nối zoăng PVC DISMY C3 D110</v>
          </cell>
        </row>
        <row r="2013">
          <cell r="A2013" t="str">
            <v>23MSZC3140</v>
          </cell>
          <cell r="B2013" t="str">
            <v>Măng sông nối zoăng PVC DISMY C3 D140</v>
          </cell>
        </row>
        <row r="2014">
          <cell r="A2014" t="str">
            <v>23MSZC3160</v>
          </cell>
          <cell r="B2014" t="str">
            <v>Măng sông nối zoăng PVC DISMY C3 D160</v>
          </cell>
        </row>
        <row r="2015">
          <cell r="A2015" t="str">
            <v>23MSZC3225</v>
          </cell>
          <cell r="B2015" t="str">
            <v>Măng sông nối zoăng PVC DISMY C3 D225</v>
          </cell>
        </row>
        <row r="2016">
          <cell r="A2016" t="str">
            <v>23MSZC3250</v>
          </cell>
          <cell r="B2016" t="str">
            <v>Măng sông nối zoăng PVC DISMY C3 D250</v>
          </cell>
        </row>
        <row r="2017">
          <cell r="A2017" t="str">
            <v>23MSZC3315</v>
          </cell>
          <cell r="B2017" t="str">
            <v>Măng sông nối zoăng PVC DISMY C3 D315</v>
          </cell>
        </row>
        <row r="2018">
          <cell r="A2018" t="str">
            <v>23MSZC390</v>
          </cell>
          <cell r="B2018" t="str">
            <v>Măng sông nối zoăng PVC DISMY C3 D90</v>
          </cell>
        </row>
        <row r="2019">
          <cell r="A2019" t="str">
            <v>23MSZC4160</v>
          </cell>
          <cell r="B2019" t="str">
            <v>Măng sông nối zoăng PVC DISMY C4 D160</v>
          </cell>
        </row>
        <row r="2020">
          <cell r="A2020" t="str">
            <v>23MSZC4200</v>
          </cell>
          <cell r="B2020" t="str">
            <v>Măng sông nối zoăng PVC DISMY C4 D200</v>
          </cell>
        </row>
        <row r="2021">
          <cell r="A2021" t="str">
            <v>23MSZC4225</v>
          </cell>
          <cell r="B2021" t="str">
            <v>Măng sông nối zoăng PVC DISMY C4 D225</v>
          </cell>
        </row>
        <row r="2022">
          <cell r="A2022" t="str">
            <v>23MSZC4250</v>
          </cell>
          <cell r="B2022" t="str">
            <v>Măng sông nối zoăng PVC DISMY C4 D250</v>
          </cell>
        </row>
        <row r="2023">
          <cell r="A2023" t="str">
            <v>23TC0P280</v>
          </cell>
          <cell r="B2023" t="str">
            <v>Tê PVC DISMY C0 D280 hàn phủ composite</v>
          </cell>
        </row>
        <row r="2024">
          <cell r="A2024" t="str">
            <v>23TC0P355</v>
          </cell>
          <cell r="B2024" t="str">
            <v>Tê PVC DISMY C0 D355 hàn phủ composite</v>
          </cell>
        </row>
        <row r="2025">
          <cell r="A2025" t="str">
            <v>23TC1125110</v>
          </cell>
          <cell r="B2025" t="str">
            <v>Tê thu PVC DISMY C1 D125/110 hàn</v>
          </cell>
        </row>
        <row r="2026">
          <cell r="A2026" t="str">
            <v>23TC1125125</v>
          </cell>
          <cell r="B2026" t="str">
            <v>Tê PVC DISMY C1 D125 hàn</v>
          </cell>
        </row>
        <row r="2027">
          <cell r="A2027" t="str">
            <v>23TC112548</v>
          </cell>
          <cell r="B2027" t="str">
            <v>Tê thu PVC DISMY C1 D125/48 hàn</v>
          </cell>
        </row>
        <row r="2028">
          <cell r="A2028" t="str">
            <v>23TC112560</v>
          </cell>
          <cell r="B2028" t="str">
            <v>Tê thu PVC DISMY C1 D125/60 hàn</v>
          </cell>
        </row>
        <row r="2029">
          <cell r="A2029" t="str">
            <v>23TC112575</v>
          </cell>
          <cell r="B2029" t="str">
            <v>Tê thu PVC DISMY C1 D125/75 hàn</v>
          </cell>
        </row>
        <row r="2030">
          <cell r="A2030" t="str">
            <v>23TC112590</v>
          </cell>
          <cell r="B2030" t="str">
            <v>Tê thu PVC DISMY C1 D125/90 hàn</v>
          </cell>
        </row>
        <row r="2031">
          <cell r="A2031" t="str">
            <v>23TC1140110</v>
          </cell>
          <cell r="B2031" t="str">
            <v>Tê thu PVC DISMY C1 D140/110 hàn</v>
          </cell>
        </row>
        <row r="2032">
          <cell r="A2032" t="str">
            <v>23TC1140125</v>
          </cell>
          <cell r="B2032" t="str">
            <v>Tê thu PVC DISMY C1 D140/125 hàn</v>
          </cell>
        </row>
        <row r="2033">
          <cell r="A2033" t="str">
            <v>23TC114048</v>
          </cell>
          <cell r="B2033" t="str">
            <v>Tê thu PVC DISMY C1 D140/48 hàn</v>
          </cell>
        </row>
        <row r="2034">
          <cell r="A2034" t="str">
            <v>23TC114060</v>
          </cell>
          <cell r="B2034" t="str">
            <v>Tê thu PVC Dismy C1 D140/60 hàn</v>
          </cell>
        </row>
        <row r="2035">
          <cell r="A2035" t="str">
            <v>23TC114075</v>
          </cell>
          <cell r="B2035" t="str">
            <v>Tê thu PVC Dismy C1 D140/75 hàn</v>
          </cell>
        </row>
        <row r="2036">
          <cell r="A2036" t="str">
            <v>23TC114090</v>
          </cell>
          <cell r="B2036" t="str">
            <v>Tê thu PVC DISMY C1 D140/90 hàn</v>
          </cell>
        </row>
        <row r="2037">
          <cell r="A2037" t="str">
            <v>23TC1160110</v>
          </cell>
          <cell r="B2037" t="str">
            <v>Tê thu PVC DISMY C1 D160/110 hàn</v>
          </cell>
        </row>
        <row r="2038">
          <cell r="A2038" t="str">
            <v>23TC1160125</v>
          </cell>
          <cell r="B2038" t="str">
            <v>Tê thu PVC DISMY C1 D160/125 hàn</v>
          </cell>
        </row>
        <row r="2039">
          <cell r="A2039" t="str">
            <v>23TC1160140</v>
          </cell>
          <cell r="B2039" t="str">
            <v>Tê thu PVC DISMY C1 D160/140 hàn</v>
          </cell>
        </row>
        <row r="2040">
          <cell r="A2040" t="str">
            <v>23TC1160160</v>
          </cell>
          <cell r="B2040" t="str">
            <v>Tê PVC DISMY C1 D160 hàn</v>
          </cell>
        </row>
        <row r="2041">
          <cell r="A2041" t="str">
            <v>23TC116090</v>
          </cell>
          <cell r="B2041" t="str">
            <v>Tê thu PVC DISMY C1 D160/90 hàn</v>
          </cell>
        </row>
        <row r="2042">
          <cell r="A2042" t="str">
            <v>23TC1200110</v>
          </cell>
          <cell r="B2042" t="str">
            <v>Tê thu PVC DISMY C1 D200/110 hàn</v>
          </cell>
        </row>
        <row r="2043">
          <cell r="A2043" t="str">
            <v>23TC1200125</v>
          </cell>
          <cell r="B2043" t="str">
            <v>Tê thu PVC DISMY C1 D200/125 hàn</v>
          </cell>
        </row>
        <row r="2044">
          <cell r="A2044" t="str">
            <v>23TC1200140</v>
          </cell>
          <cell r="B2044" t="str">
            <v>Tê thu PVC DISMY C1 D200/140 hàn</v>
          </cell>
        </row>
        <row r="2045">
          <cell r="A2045" t="str">
            <v>23TC1200160</v>
          </cell>
          <cell r="B2045" t="str">
            <v>Tê thu PVC DISMY C1 D200/160 hàn</v>
          </cell>
        </row>
        <row r="2046">
          <cell r="A2046" t="str">
            <v>23TC1200200</v>
          </cell>
          <cell r="B2046" t="str">
            <v>Tê PVC DISMY C1 D200 hàn</v>
          </cell>
        </row>
        <row r="2047">
          <cell r="A2047" t="str">
            <v>23TC120060</v>
          </cell>
          <cell r="B2047" t="str">
            <v>Tê thu PVC DISMY C1 D200/60 hàn</v>
          </cell>
        </row>
        <row r="2048">
          <cell r="A2048" t="str">
            <v>23TC120075</v>
          </cell>
          <cell r="B2048" t="str">
            <v>Tê thu PVC DISMY C1 D200/75 hàn</v>
          </cell>
        </row>
        <row r="2049">
          <cell r="A2049" t="str">
            <v>23TC120090</v>
          </cell>
          <cell r="B2049" t="str">
            <v>Tê thu PVC DISMY C1 D200/90 hàn</v>
          </cell>
        </row>
        <row r="2050">
          <cell r="A2050" t="str">
            <v>23TC1225110</v>
          </cell>
          <cell r="B2050" t="str">
            <v>Tê thu PVC DISMY C1 D225/110 hàn</v>
          </cell>
        </row>
        <row r="2051">
          <cell r="A2051" t="str">
            <v>23TC1225140</v>
          </cell>
          <cell r="B2051" t="str">
            <v>Tê thu PVC DISMY C1 D225/140 hàn</v>
          </cell>
        </row>
        <row r="2052">
          <cell r="A2052" t="str">
            <v>23TC1225160</v>
          </cell>
          <cell r="B2052" t="str">
            <v>Tê thu PVC DISMY C1 D225/160 hàn</v>
          </cell>
        </row>
        <row r="2053">
          <cell r="A2053" t="str">
            <v>23TC1225180</v>
          </cell>
          <cell r="B2053" t="str">
            <v>Tê thu PVC DISMY C1 D225/180 hàn</v>
          </cell>
        </row>
        <row r="2054">
          <cell r="A2054" t="str">
            <v>23TC1225225</v>
          </cell>
          <cell r="B2054" t="str">
            <v>Tê PVC DISMY C1 D225 hàn</v>
          </cell>
        </row>
        <row r="2055">
          <cell r="A2055" t="str">
            <v>23TC1250110</v>
          </cell>
          <cell r="B2055" t="str">
            <v>Tê thu PVC DISMY C1 D250/110 hàn</v>
          </cell>
        </row>
        <row r="2056">
          <cell r="A2056" t="str">
            <v>23TC1250140</v>
          </cell>
          <cell r="B2056" t="str">
            <v>Tê thu PVC DISMY C1 D250/140 hàn</v>
          </cell>
        </row>
        <row r="2057">
          <cell r="A2057" t="str">
            <v>23TC1250160</v>
          </cell>
          <cell r="B2057" t="str">
            <v>Tê thu PVC DISMY C1 D250/160 hàn</v>
          </cell>
        </row>
        <row r="2058">
          <cell r="A2058" t="str">
            <v>23TC1250200</v>
          </cell>
          <cell r="B2058" t="str">
            <v>Tê thu PVC DISMY C1 D250/200 hàn</v>
          </cell>
        </row>
        <row r="2059">
          <cell r="A2059" t="str">
            <v>23TC1250250</v>
          </cell>
          <cell r="B2059" t="str">
            <v>Tê PVC DISMY C1 D250 hàn</v>
          </cell>
        </row>
        <row r="2060">
          <cell r="A2060" t="str">
            <v>23TC125090</v>
          </cell>
          <cell r="B2060" t="str">
            <v>Tê thu PVC DISMY C1 D250/90 hàn</v>
          </cell>
        </row>
        <row r="2061">
          <cell r="A2061" t="str">
            <v>23TC1280110</v>
          </cell>
          <cell r="B2061" t="str">
            <v>Tê thu PVC DISMY C1 D280/110 hàn</v>
          </cell>
        </row>
        <row r="2062">
          <cell r="A2062" t="str">
            <v>23TC1280200</v>
          </cell>
          <cell r="B2062" t="str">
            <v>Tê thu PVC DISMY C1 D280/200 hàn</v>
          </cell>
        </row>
        <row r="2063">
          <cell r="A2063" t="str">
            <v>23TC1280280</v>
          </cell>
          <cell r="B2063" t="str">
            <v>Tê PVC DISMY C1 D280 hàn</v>
          </cell>
        </row>
        <row r="2064">
          <cell r="A2064" t="str">
            <v>23TC1315110</v>
          </cell>
          <cell r="B2064" t="str">
            <v>Tê thu PVC DISMY C1 D315/110 hàn</v>
          </cell>
        </row>
        <row r="2065">
          <cell r="A2065" t="str">
            <v>23TC1315140</v>
          </cell>
          <cell r="B2065" t="str">
            <v>Tê thu PVC DISMY C1 D315/140 hàn</v>
          </cell>
        </row>
        <row r="2066">
          <cell r="A2066" t="str">
            <v>23TC1315160</v>
          </cell>
          <cell r="B2066" t="str">
            <v>Tê thu PVC DISMY C1 D315/160 hàn</v>
          </cell>
        </row>
        <row r="2067">
          <cell r="A2067" t="str">
            <v>23TC1315200</v>
          </cell>
          <cell r="B2067" t="str">
            <v>Tê thu PVC DISMY C1 D315/200 hàn</v>
          </cell>
        </row>
        <row r="2068">
          <cell r="A2068" t="str">
            <v>23TC1315250</v>
          </cell>
          <cell r="B2068" t="str">
            <v>Tê thu PVC DISMY C1 D315/250 hàn</v>
          </cell>
        </row>
        <row r="2069">
          <cell r="A2069" t="str">
            <v>23TC1315315</v>
          </cell>
          <cell r="B2069" t="str">
            <v>Tê PVC DISMY C1 D315 hàn</v>
          </cell>
        </row>
        <row r="2070">
          <cell r="A2070" t="str">
            <v>23TC131590</v>
          </cell>
          <cell r="B2070" t="str">
            <v>Tê thu PVC DISMY C1 D315/90 hàn</v>
          </cell>
        </row>
        <row r="2071">
          <cell r="A2071" t="str">
            <v>23TC1P125110</v>
          </cell>
          <cell r="B2071" t="str">
            <v>Tê PVC DISMY C1 D125/110 hàn phủ composite</v>
          </cell>
        </row>
        <row r="2072">
          <cell r="A2072" t="str">
            <v>23TC1P12575</v>
          </cell>
          <cell r="B2072" t="str">
            <v>Tê PVC DISMY C1 D125/75 hàn phủ composite</v>
          </cell>
        </row>
        <row r="2073">
          <cell r="A2073" t="str">
            <v>23TC1P12590</v>
          </cell>
          <cell r="B2073" t="str">
            <v>Tê PVC DISMY C1 D125/90 hàn phủ composite</v>
          </cell>
        </row>
        <row r="2074">
          <cell r="A2074" t="str">
            <v>23TC1P140110</v>
          </cell>
          <cell r="B2074" t="str">
            <v>Tê PVC DISMY C1 D140/110 hàn phủ composite</v>
          </cell>
        </row>
        <row r="2075">
          <cell r="A2075" t="str">
            <v>23TC1P14075</v>
          </cell>
          <cell r="B2075" t="str">
            <v>Tê PVC DISMY C1 D140/75 hàn phủ composite</v>
          </cell>
        </row>
        <row r="2076">
          <cell r="A2076" t="str">
            <v>23TC1P14090</v>
          </cell>
          <cell r="B2076" t="str">
            <v>Tê PVC DISMY C1 D140/90 hàn phủ composite</v>
          </cell>
        </row>
        <row r="2077">
          <cell r="A2077" t="str">
            <v>23TC1P160110</v>
          </cell>
          <cell r="B2077" t="str">
            <v>Tê PVC DISMY C1 D160/110 hàn phủ composite</v>
          </cell>
        </row>
        <row r="2078">
          <cell r="A2078" t="str">
            <v>23TC1P16075</v>
          </cell>
          <cell r="B2078" t="str">
            <v>Tê PVC DISMY C1 D160/75 hàn phủ composite</v>
          </cell>
        </row>
        <row r="2079">
          <cell r="A2079" t="str">
            <v>23TC1P16090</v>
          </cell>
          <cell r="B2079" t="str">
            <v>Tê PVC DISMY C1 D160/90 hàn phủ composite</v>
          </cell>
        </row>
        <row r="2080">
          <cell r="A2080" t="str">
            <v>23TC1P200110</v>
          </cell>
          <cell r="B2080" t="str">
            <v>Tê PVC DISMY C1 D200/110 hàn phủ composite</v>
          </cell>
        </row>
        <row r="2081">
          <cell r="A2081" t="str">
            <v>23TC1P200140</v>
          </cell>
          <cell r="B2081" t="str">
            <v>Tê PVC DISMY C1 D200/140 hàn phủ composite</v>
          </cell>
        </row>
        <row r="2082">
          <cell r="A2082" t="str">
            <v>23TC1P200160</v>
          </cell>
          <cell r="B2082" t="str">
            <v>Tê PVC DISMY C1 D200/160 hàn phủ composite</v>
          </cell>
        </row>
        <row r="2083">
          <cell r="A2083" t="str">
            <v>23TC1P200200</v>
          </cell>
          <cell r="B2083" t="str">
            <v>Tê PVC DISMY C1 D200 hàn phủ composite</v>
          </cell>
        </row>
        <row r="2084">
          <cell r="A2084" t="str">
            <v>23TC1P20090</v>
          </cell>
          <cell r="B2084" t="str">
            <v>Tê PVC DISMY C1 D200/90 hàn phủ composite</v>
          </cell>
        </row>
        <row r="2085">
          <cell r="A2085" t="str">
            <v>23TC1P225110</v>
          </cell>
          <cell r="B2085" t="str">
            <v>Tê PVC DISMY C1 D225/110 hàn phủ composite</v>
          </cell>
        </row>
        <row r="2086">
          <cell r="A2086" t="str">
            <v>23TC1P225225</v>
          </cell>
          <cell r="B2086" t="str">
            <v>Tê PVC DISMY C1 D225 hàn phủ composite</v>
          </cell>
        </row>
        <row r="2087">
          <cell r="A2087" t="str">
            <v>23TC1P250110</v>
          </cell>
          <cell r="B2087" t="str">
            <v>Tê PVC DISMY C1 D250/110 hàn phủ composite</v>
          </cell>
        </row>
        <row r="2088">
          <cell r="A2088" t="str">
            <v>23TC1P250140</v>
          </cell>
          <cell r="B2088" t="str">
            <v>Tê PVC DISMY C1 D250/140 hàn phủ composite</v>
          </cell>
        </row>
        <row r="2089">
          <cell r="A2089" t="str">
            <v>23TC1P250160</v>
          </cell>
          <cell r="B2089" t="str">
            <v>Tê PVC DISMY C1 D250/160 hàn phủ composite</v>
          </cell>
        </row>
        <row r="2090">
          <cell r="A2090" t="str">
            <v>23TC1P250200</v>
          </cell>
          <cell r="B2090" t="str">
            <v>Tê PVC DISMY C1 D250/200 hàn phủ composite</v>
          </cell>
        </row>
        <row r="2091">
          <cell r="A2091" t="str">
            <v>23TC1P250250</v>
          </cell>
          <cell r="B2091" t="str">
            <v>Tê PVC DISMY C1 D250 hàn phủ composite</v>
          </cell>
        </row>
        <row r="2092">
          <cell r="A2092" t="str">
            <v>23TC1P280200</v>
          </cell>
          <cell r="B2092" t="str">
            <v>Tê PVC DISMY C1 D280/200 hàn phủ composite</v>
          </cell>
        </row>
        <row r="2093">
          <cell r="A2093" t="str">
            <v>23TC1P280280</v>
          </cell>
          <cell r="B2093" t="str">
            <v>Tê PVC DISMY hàn C1 D280 (phủ composite)</v>
          </cell>
        </row>
        <row r="2094">
          <cell r="A2094" t="str">
            <v>23TC1P28048</v>
          </cell>
          <cell r="B2094" t="str">
            <v>Tê PVC DISMY C1 D280/48 hàn phủ composite</v>
          </cell>
        </row>
        <row r="2095">
          <cell r="A2095" t="str">
            <v>23TC1P28075</v>
          </cell>
          <cell r="B2095" t="str">
            <v>Tê PVC DISMY C1 D280/75 hàn phủ composite</v>
          </cell>
        </row>
        <row r="2096">
          <cell r="A2096" t="str">
            <v>23TC1P315110</v>
          </cell>
          <cell r="B2096" t="str">
            <v>Tê PVC DISMY C1 D315/110 hàn phủ composite</v>
          </cell>
        </row>
        <row r="2097">
          <cell r="A2097" t="str">
            <v>23TC1P315140</v>
          </cell>
          <cell r="B2097" t="str">
            <v>Tê PVC DISMY C1 D315/140 hàn phủ composite</v>
          </cell>
        </row>
        <row r="2098">
          <cell r="A2098" t="str">
            <v>23TC1P315160</v>
          </cell>
          <cell r="B2098" t="str">
            <v>Tê PVC DISMY C1 D315/160 hàn phủ composite</v>
          </cell>
        </row>
        <row r="2099">
          <cell r="A2099" t="str">
            <v>23TC1P315200</v>
          </cell>
          <cell r="B2099" t="str">
            <v>Tê PVC DISMY C1 D315/200 hàn phủ composite</v>
          </cell>
        </row>
        <row r="2100">
          <cell r="A2100" t="str">
            <v>23TC1P315250</v>
          </cell>
          <cell r="B2100" t="str">
            <v>Tê PVC DISMY C1 D315/250 hàn phủ composite</v>
          </cell>
        </row>
        <row r="2101">
          <cell r="A2101" t="str">
            <v>23TC1P315315</v>
          </cell>
          <cell r="B2101" t="str">
            <v>Tê PVC DISMY hàn C1 D315 (phủ composite)</v>
          </cell>
        </row>
        <row r="2102">
          <cell r="A2102" t="str">
            <v>23TC1P355250</v>
          </cell>
          <cell r="B2102" t="str">
            <v>Tê PVC DISMY C1 D355/250 hàn phủ composite</v>
          </cell>
        </row>
        <row r="2103">
          <cell r="A2103" t="str">
            <v>23TC1P400400</v>
          </cell>
          <cell r="B2103" t="str">
            <v>Tê PVC DISMY C1 D400 hàn phủ composite</v>
          </cell>
        </row>
        <row r="2104">
          <cell r="A2104" t="str">
            <v>23TC1P500200</v>
          </cell>
          <cell r="B2104" t="str">
            <v>Tê PVC DISMY C1 D500/200 hàn phủ composite</v>
          </cell>
        </row>
        <row r="2105">
          <cell r="A2105" t="str">
            <v>23TC212590</v>
          </cell>
          <cell r="B2105" t="str">
            <v>Tê PVC DISMY C2 D125/90 hàn</v>
          </cell>
        </row>
        <row r="2106">
          <cell r="A2106" t="str">
            <v>23TC214060</v>
          </cell>
          <cell r="B2106" t="str">
            <v>Tê PVC DISMY C2 D140/60 hàn</v>
          </cell>
        </row>
        <row r="2107">
          <cell r="A2107" t="str">
            <v>23TC2160110</v>
          </cell>
          <cell r="B2107" t="str">
            <v>Tê PVC DISMY C2 D160/110 hàn</v>
          </cell>
        </row>
        <row r="2108">
          <cell r="A2108" t="str">
            <v>23TC216075</v>
          </cell>
          <cell r="B2108" t="str">
            <v>Tê PVC DISMY C2 D160/75 hàn</v>
          </cell>
        </row>
        <row r="2109">
          <cell r="A2109" t="str">
            <v>23TC2200110</v>
          </cell>
          <cell r="B2109" t="str">
            <v>Tê PVC DISMY C2 D200/110 hàn</v>
          </cell>
        </row>
        <row r="2110">
          <cell r="A2110" t="str">
            <v>23TC2225</v>
          </cell>
          <cell r="B2110" t="str">
            <v>Tê PVC DISMY C2 D225 hàn</v>
          </cell>
        </row>
        <row r="2111">
          <cell r="A2111" t="str">
            <v>23TC2250110</v>
          </cell>
          <cell r="B2111" t="str">
            <v>Tê PVC DISMY C2 D250/110 hàn</v>
          </cell>
        </row>
        <row r="2112">
          <cell r="A2112" t="str">
            <v>23TC2280</v>
          </cell>
          <cell r="B2112" t="str">
            <v>Tê PVC DISMY C2 D280 hàn</v>
          </cell>
        </row>
        <row r="2113">
          <cell r="A2113" t="str">
            <v>23TC2P12590</v>
          </cell>
          <cell r="B2113" t="str">
            <v>Tê PVC DISMY C2 D125/90 hàn phủ composite</v>
          </cell>
        </row>
        <row r="2114">
          <cell r="A2114" t="str">
            <v>23TC2P140110</v>
          </cell>
          <cell r="B2114" t="str">
            <v>Tê PVC DISMY C2 D140/110 hàn phủ composite</v>
          </cell>
        </row>
        <row r="2115">
          <cell r="A2115" t="str">
            <v>23TC2P14075</v>
          </cell>
          <cell r="B2115" t="str">
            <v>Tê PVC DISMY C2 D140/75 hàn phủ composite</v>
          </cell>
        </row>
        <row r="2116">
          <cell r="A2116" t="str">
            <v>23TC2P14090</v>
          </cell>
          <cell r="B2116" t="str">
            <v>Tê PVC DISMY C2 D140/90 hàn phủ composite</v>
          </cell>
        </row>
        <row r="2117">
          <cell r="A2117" t="str">
            <v>23TC2P160110</v>
          </cell>
          <cell r="B2117" t="str">
            <v>Tê PVC DISMY C2 D160/110 hàn phủ composite</v>
          </cell>
        </row>
        <row r="2118">
          <cell r="A2118" t="str">
            <v>23TC2P16048</v>
          </cell>
          <cell r="B2118" t="str">
            <v>Tê PVC DISMY C3 D160/48 hàn phủ composite</v>
          </cell>
        </row>
        <row r="2119">
          <cell r="A2119" t="str">
            <v>23TC2P16075</v>
          </cell>
          <cell r="B2119" t="str">
            <v>Tê PVC DISMY C2 D160/75 hàn phủ composite</v>
          </cell>
        </row>
        <row r="2120">
          <cell r="A2120" t="str">
            <v>23TC2P16090</v>
          </cell>
          <cell r="B2120" t="str">
            <v>Tê PVC DISMY C2 D160/90 hàn phủ composite</v>
          </cell>
        </row>
        <row r="2121">
          <cell r="A2121" t="str">
            <v>23TC2P200110</v>
          </cell>
          <cell r="B2121" t="str">
            <v>Tê PVC DISMY C2 D200/110 hàn phủ composite</v>
          </cell>
        </row>
        <row r="2122">
          <cell r="A2122" t="str">
            <v>23TC2P200140</v>
          </cell>
          <cell r="B2122" t="str">
            <v>Tê PVC DISMY C2 D200/140 hàn phủ composite</v>
          </cell>
        </row>
        <row r="2123">
          <cell r="A2123" t="str">
            <v>23TC2P200160</v>
          </cell>
          <cell r="B2123" t="str">
            <v>Tê PVC DISMY C2 D200/160 hàn phủ composite</v>
          </cell>
        </row>
        <row r="2124">
          <cell r="A2124" t="str">
            <v>23TC2P20090</v>
          </cell>
          <cell r="B2124" t="str">
            <v>Tê PVC DISMY C2 D200/90 hàn phủ composite</v>
          </cell>
        </row>
        <row r="2125">
          <cell r="A2125" t="str">
            <v>23TC2P225160</v>
          </cell>
          <cell r="B2125" t="str">
            <v>Tê PVC DISMY C2 D225/160 hàn phủ composite</v>
          </cell>
        </row>
        <row r="2126">
          <cell r="A2126" t="str">
            <v>23TC2P225225</v>
          </cell>
          <cell r="B2126" t="str">
            <v>Tê PVC DISMY C2 D225 hàn phủ composite</v>
          </cell>
        </row>
        <row r="2127">
          <cell r="A2127" t="str">
            <v>23TC2P250160</v>
          </cell>
          <cell r="B2127" t="str">
            <v>Tê PVC DISMY C2 D250/160 hàn phủ composite</v>
          </cell>
        </row>
        <row r="2128">
          <cell r="A2128" t="str">
            <v>23TC2P250200</v>
          </cell>
          <cell r="B2128" t="str">
            <v>Tê PVC DISMY C2 D250/200 hàn phủ composite</v>
          </cell>
        </row>
        <row r="2129">
          <cell r="A2129" t="str">
            <v>23TC2P250250</v>
          </cell>
          <cell r="B2129" t="str">
            <v>Tê PVC DISMY C2 D250 hàn phủ composite</v>
          </cell>
        </row>
        <row r="2130">
          <cell r="A2130" t="str">
            <v>23TC2P280280</v>
          </cell>
          <cell r="B2130" t="str">
            <v>Tê PVC DISMY C2 D280 hàn phủ composite</v>
          </cell>
        </row>
        <row r="2131">
          <cell r="A2131" t="str">
            <v>23TC2P315110</v>
          </cell>
          <cell r="B2131" t="str">
            <v>Tê PVC DISMY C2 D315/110 hàn phủ composite</v>
          </cell>
        </row>
        <row r="2132">
          <cell r="A2132" t="str">
            <v>23TC2P315140</v>
          </cell>
          <cell r="B2132" t="str">
            <v>Tê PVC DISMY C2 D315/140 hàn phủ composite</v>
          </cell>
        </row>
        <row r="2133">
          <cell r="A2133" t="str">
            <v>23TC2P315200</v>
          </cell>
          <cell r="B2133" t="str">
            <v>Tê PVC DISMY C2 D315/200 hàn phủ composite</v>
          </cell>
        </row>
        <row r="2134">
          <cell r="A2134" t="str">
            <v>23TC2P315315</v>
          </cell>
          <cell r="B2134" t="str">
            <v>Tê PVC DISMY C2 D315 hàn phủ composite</v>
          </cell>
        </row>
        <row r="2135">
          <cell r="A2135" t="str">
            <v>23TC2P400400</v>
          </cell>
          <cell r="B2135" t="str">
            <v>Tê PVC DISMY C2 D400 hàn phủ composite</v>
          </cell>
        </row>
        <row r="2136">
          <cell r="A2136" t="str">
            <v>23TC3200110</v>
          </cell>
          <cell r="B2136" t="str">
            <v>Tê PVC DISMY C3 D200/110 hàn</v>
          </cell>
        </row>
        <row r="2137">
          <cell r="A2137" t="str">
            <v>23TC3250110</v>
          </cell>
          <cell r="B2137" t="str">
            <v>Tê PVC DISMY C3 D250/110 hàn</v>
          </cell>
        </row>
        <row r="2138">
          <cell r="A2138" t="str">
            <v>23TC3250250</v>
          </cell>
          <cell r="B2138" t="str">
            <v>Tê PVC DISMY C3 D250 hàn</v>
          </cell>
        </row>
        <row r="2139">
          <cell r="A2139" t="str">
            <v>23TC3P11060</v>
          </cell>
          <cell r="B2139" t="str">
            <v>Tê PVC DISMY C3 D110/60 hàn phủ composite</v>
          </cell>
        </row>
        <row r="2140">
          <cell r="A2140" t="str">
            <v>23TC3P125110</v>
          </cell>
          <cell r="B2140" t="str">
            <v>Tê PVC DISMY C3 D125/110 hàn phủ composite</v>
          </cell>
        </row>
        <row r="2141">
          <cell r="A2141" t="str">
            <v>23TC3P12575</v>
          </cell>
          <cell r="B2141" t="str">
            <v>Tê PVC DISMY C3 D125/75 hàn phủ composite</v>
          </cell>
        </row>
        <row r="2142">
          <cell r="A2142" t="str">
            <v>23TC3P12590</v>
          </cell>
          <cell r="B2142" t="str">
            <v>Tê PVC DISMY C3 D125/90 hàn phủ composite</v>
          </cell>
        </row>
        <row r="2143">
          <cell r="A2143" t="str">
            <v>23TC3P140110</v>
          </cell>
          <cell r="B2143" t="str">
            <v>Tê PVC DISMY C3 D140/110 hàn phủ composite</v>
          </cell>
        </row>
        <row r="2144">
          <cell r="A2144" t="str">
            <v>23TC3P140125</v>
          </cell>
          <cell r="B2144" t="str">
            <v>Tê PVC DISMY C3 D140/125 hàn phủ composite</v>
          </cell>
        </row>
        <row r="2145">
          <cell r="A2145" t="str">
            <v>23TC3P14060</v>
          </cell>
          <cell r="B2145" t="str">
            <v>Tê PVC DISMY C3 D140/60 hàn phủ composite</v>
          </cell>
        </row>
        <row r="2146">
          <cell r="A2146" t="str">
            <v>23TC3P14090</v>
          </cell>
          <cell r="B2146" t="str">
            <v>Tê PVC DISMY C3 D140/90 hàn phủ composite</v>
          </cell>
        </row>
        <row r="2147">
          <cell r="A2147" t="str">
            <v>23TC3P160110</v>
          </cell>
          <cell r="B2147" t="str">
            <v>Tê PVC DISMY C3 D160/110 hàn phủ composite</v>
          </cell>
        </row>
        <row r="2148">
          <cell r="A2148" t="str">
            <v>23TC3P16060</v>
          </cell>
          <cell r="B2148" t="str">
            <v>Tê PVC DISMY C3 D160/60 hàn phủ composite</v>
          </cell>
        </row>
        <row r="2149">
          <cell r="A2149" t="str">
            <v>23TC3P180180</v>
          </cell>
          <cell r="B2149" t="str">
            <v>Tê PVC DISMY C3 D180 hàn phủ composite</v>
          </cell>
        </row>
        <row r="2150">
          <cell r="A2150" t="str">
            <v>23TC3P200110</v>
          </cell>
          <cell r="B2150" t="str">
            <v>Tê PVC DISMY C3 D200/110 hàn phủ composite</v>
          </cell>
        </row>
        <row r="2151">
          <cell r="A2151" t="str">
            <v>23TC3P200140</v>
          </cell>
          <cell r="B2151" t="str">
            <v>Tê PVC DISMY C3 D200/140 hàn phủ composite</v>
          </cell>
        </row>
        <row r="2152">
          <cell r="A2152" t="str">
            <v>23TC3P200160</v>
          </cell>
          <cell r="B2152" t="str">
            <v>Tê PVC DISMY C3 D200/160 hàn phủ composite</v>
          </cell>
        </row>
        <row r="2153">
          <cell r="A2153" t="str">
            <v>23TC3P200200</v>
          </cell>
          <cell r="B2153" t="str">
            <v>Tê PVC DISMY C3 D200 hàn phủ composite</v>
          </cell>
        </row>
        <row r="2154">
          <cell r="A2154" t="str">
            <v>23TC3P20060</v>
          </cell>
          <cell r="B2154" t="str">
            <v>Tê PVC DISMY C3 D200/60 hàn phủ composite</v>
          </cell>
        </row>
        <row r="2155">
          <cell r="A2155" t="str">
            <v>23TC3P20090</v>
          </cell>
          <cell r="B2155" t="str">
            <v>Tê PVC DISMY C3 D200/90 hàn phủ composite</v>
          </cell>
        </row>
        <row r="2156">
          <cell r="A2156" t="str">
            <v>23TC3P225160</v>
          </cell>
          <cell r="B2156" t="str">
            <v>Tê PVC DISMY C3 D225/160 hàn phủ composite</v>
          </cell>
        </row>
        <row r="2157">
          <cell r="A2157" t="str">
            <v>23TC3P225225</v>
          </cell>
          <cell r="B2157" t="str">
            <v>Tê PVC DISMY C3 D225 hàn phủ composite</v>
          </cell>
        </row>
        <row r="2158">
          <cell r="A2158" t="str">
            <v>23TC3P250110</v>
          </cell>
          <cell r="B2158" t="str">
            <v>Tê PVC DISMY C3 D250/110 hàn phủ composite</v>
          </cell>
        </row>
        <row r="2159">
          <cell r="A2159" t="str">
            <v>23TC3P250160</v>
          </cell>
          <cell r="B2159" t="str">
            <v>Tê PVC DISMY C3 D250/160 hàn phủ composite</v>
          </cell>
        </row>
        <row r="2160">
          <cell r="A2160" t="str">
            <v>23TC3P250200</v>
          </cell>
          <cell r="B2160" t="str">
            <v>Tê PVC DISMY C3 D250/200 hàn phủ composite</v>
          </cell>
        </row>
        <row r="2161">
          <cell r="A2161" t="str">
            <v>23TC3P250250</v>
          </cell>
          <cell r="B2161" t="str">
            <v>Tê PVC DISMY C3 D250 hàn phủ composite</v>
          </cell>
        </row>
        <row r="2162">
          <cell r="A2162" t="str">
            <v>23TC3P25090</v>
          </cell>
          <cell r="B2162" t="str">
            <v>Tê PVC DISMY C3 D250/90 hàn phủ composite</v>
          </cell>
        </row>
        <row r="2163">
          <cell r="A2163" t="str">
            <v>23TC3P315250</v>
          </cell>
          <cell r="B2163" t="str">
            <v>Tê thu PVC DISMY C3 D315/250 hàn phủ composite</v>
          </cell>
        </row>
        <row r="2164">
          <cell r="A2164" t="str">
            <v>23TC3P315315</v>
          </cell>
          <cell r="B2164" t="str">
            <v>Tê PVC DISMY C3 D315 hàn phủ composite</v>
          </cell>
        </row>
        <row r="2165">
          <cell r="A2165" t="str">
            <v>23TC4P16060</v>
          </cell>
          <cell r="B2165" t="str">
            <v>Tê PVC DISMY C4 D160/60 hàn phủ composite</v>
          </cell>
        </row>
        <row r="2166">
          <cell r="A2166" t="str">
            <v>23TC4P200140</v>
          </cell>
          <cell r="B2166" t="str">
            <v>Tê PVC DISMY C4 D200/140 hàn phủ composite</v>
          </cell>
        </row>
        <row r="2167">
          <cell r="A2167" t="str">
            <v>23TC4P20090</v>
          </cell>
          <cell r="B2167" t="str">
            <v>Tê PVC DISMY C4 D200/90 hàn phủ composite</v>
          </cell>
        </row>
        <row r="2168">
          <cell r="A2168" t="str">
            <v>23TC4P250160</v>
          </cell>
          <cell r="B2168" t="str">
            <v>Tê PVC DISMY C4 D250/160 hàn phủ composite</v>
          </cell>
        </row>
        <row r="2169">
          <cell r="A2169" t="str">
            <v>23TC4P250250</v>
          </cell>
          <cell r="B2169" t="str">
            <v>Tê PVC DISMY C4 D250 hàn phủ composite</v>
          </cell>
        </row>
        <row r="2170">
          <cell r="A2170" t="str">
            <v>23TC4P280225</v>
          </cell>
          <cell r="B2170" t="str">
            <v>Tê PVC DISMY C4 D280/225 hàn phủ composite</v>
          </cell>
        </row>
        <row r="2171">
          <cell r="A2171" t="str">
            <v>23TC4P315280</v>
          </cell>
          <cell r="B2171" t="str">
            <v>Tê PVC DISMY C4 D315/280 hàn phủ composite</v>
          </cell>
        </row>
        <row r="2172">
          <cell r="A2172" t="str">
            <v>23TC4P315315</v>
          </cell>
          <cell r="B2172" t="str">
            <v>Tê PVC DISMY C4 D315 hàn phủ composite</v>
          </cell>
        </row>
        <row r="2173">
          <cell r="A2173" t="str">
            <v>23TC4P355160</v>
          </cell>
          <cell r="B2173" t="str">
            <v>Tê PVC DISMY C4 D355/160 hàn phủ composite</v>
          </cell>
        </row>
        <row r="2174">
          <cell r="A2174" t="str">
            <v>23THC19090</v>
          </cell>
          <cell r="B2174" t="str">
            <v>Thập PVC DISMY C1 D90 hàn</v>
          </cell>
        </row>
        <row r="2175">
          <cell r="A2175" t="str">
            <v>23THC3P110110</v>
          </cell>
          <cell r="B2175" t="str">
            <v>Thập PVC DISMY C3 D110 hàn phủ composite</v>
          </cell>
        </row>
        <row r="2176">
          <cell r="A2176" t="str">
            <v>23THC3P11090</v>
          </cell>
          <cell r="B2176" t="str">
            <v>Thập PVC DISMY C3 D110/90 hàn phủ composite</v>
          </cell>
        </row>
        <row r="2177">
          <cell r="A2177" t="str">
            <v>23THC3P9090</v>
          </cell>
          <cell r="B2177" t="str">
            <v>Thập PVC DISMY C3 D90 hàn phủ composite</v>
          </cell>
        </row>
        <row r="2178">
          <cell r="A2178" t="str">
            <v>23TZEBE110</v>
          </cell>
          <cell r="B2178" t="str">
            <v>Tê nối zoăng PVC DISMY EBE D110</v>
          </cell>
        </row>
        <row r="2179">
          <cell r="A2179" t="str">
            <v>23TZEBEC3P160110</v>
          </cell>
          <cell r="B2179" t="str">
            <v>Tê nối zoăng PVC DISMY EBE C3 D160/110 hàn phủ composite</v>
          </cell>
        </row>
        <row r="2180">
          <cell r="A2180" t="str">
            <v>23TZEBEC3P225160</v>
          </cell>
          <cell r="B2180" t="str">
            <v>Tê nối zoăng PVC DISMY EBE C3 D225/160 hàn phủ composite</v>
          </cell>
        </row>
        <row r="2181">
          <cell r="A2181" t="str">
            <v>23TZEEBC3160</v>
          </cell>
          <cell r="B2181" t="str">
            <v>Tê nối zoăng PVC DISMY EEB C3 D160</v>
          </cell>
        </row>
        <row r="2182">
          <cell r="A2182" t="str">
            <v>23TZEEBC390</v>
          </cell>
          <cell r="B2182" t="str">
            <v>Tê nối zoăng PVC DISMY EEB C3 D90</v>
          </cell>
        </row>
        <row r="2183">
          <cell r="A2183" t="str">
            <v>23TZEEC5355250</v>
          </cell>
          <cell r="B2183" t="str">
            <v>Tê nối zoăng PVC DISMY EE C5 D355/250 hàn phủ composite</v>
          </cell>
        </row>
        <row r="2184">
          <cell r="A2184" t="str">
            <v>23TZEEC5P250</v>
          </cell>
          <cell r="B2184" t="str">
            <v>Tê nối zoăng PVC DISMY EE C5 D250 hàn phủ composite</v>
          </cell>
        </row>
        <row r="2185">
          <cell r="A2185" t="str">
            <v>23TZEEC5P355</v>
          </cell>
          <cell r="B2185" t="str">
            <v>Tê nối zoăng PVC DISMY EE C5 D355 hàn phủ composite</v>
          </cell>
        </row>
        <row r="2186">
          <cell r="A2186" t="str">
            <v>23TZEEEC1P160140</v>
          </cell>
          <cell r="B2186" t="str">
            <v>Tê nối zoăng PVC DISMY EEE C1 D160/140 hàn phủ composite</v>
          </cell>
        </row>
        <row r="2187">
          <cell r="A2187" t="str">
            <v>23TZEEEC1P315</v>
          </cell>
          <cell r="B2187" t="str">
            <v>Tê nối zoăng PVC DISMY EEE C1 D315 hàn phủ composite</v>
          </cell>
        </row>
        <row r="2188">
          <cell r="A2188" t="str">
            <v>23TZEEEC2160</v>
          </cell>
          <cell r="B2188" t="str">
            <v>Tê nối zoăng PVC DISMY EEE C2 D160</v>
          </cell>
        </row>
        <row r="2189">
          <cell r="A2189" t="str">
            <v>23TZEEEC2P160140</v>
          </cell>
          <cell r="B2189" t="str">
            <v>Tê nối zoăng PVC DISMY EEE C2 D160/140 hàn phủ composite</v>
          </cell>
        </row>
        <row r="2190">
          <cell r="A2190" t="str">
            <v>23TZEEEC3125</v>
          </cell>
          <cell r="B2190" t="str">
            <v>Tê nối zoăng PVC DISMY EEE C3 D125</v>
          </cell>
        </row>
        <row r="2191">
          <cell r="A2191" t="str">
            <v>23TZEEEC3140</v>
          </cell>
          <cell r="B2191" t="str">
            <v>Tê nối zoăng PVC DISMY EEE C3 D140</v>
          </cell>
        </row>
        <row r="2192">
          <cell r="A2192" t="str">
            <v>23TZEEEC3160</v>
          </cell>
          <cell r="B2192" t="str">
            <v>Tê nối zoăng PVC DISMY EEE C3 D160</v>
          </cell>
        </row>
        <row r="2193">
          <cell r="A2193" t="str">
            <v>23TZEEEC3P110</v>
          </cell>
          <cell r="B2193" t="str">
            <v>Tê nối zoăng PVC DISMY EEE C3 D110 hàn phủ composite</v>
          </cell>
        </row>
        <row r="2194">
          <cell r="A2194" t="str">
            <v>23TZEEEC3P11090</v>
          </cell>
          <cell r="B2194" t="str">
            <v>Tê nối zoăng PVC DISMY EEE C3 D110/90 hàn phủ composite</v>
          </cell>
        </row>
        <row r="2195">
          <cell r="A2195" t="str">
            <v>23TZEEEC3P125110</v>
          </cell>
          <cell r="B2195" t="str">
            <v>Tê nối zoăng PVC DISMY EEE C3 D125/110 hàn phủ composite</v>
          </cell>
        </row>
        <row r="2196">
          <cell r="A2196" t="str">
            <v>23TZEEEC3P160110</v>
          </cell>
          <cell r="B2196" t="str">
            <v>Tê nối zoăng PVC DISMY EEE C3 D160/110 hàn phủ composite</v>
          </cell>
        </row>
        <row r="2197">
          <cell r="A2197" t="str">
            <v>23TZEEEC3P160140</v>
          </cell>
          <cell r="B2197" t="str">
            <v>Tê nối zoăng PVC DISMY EEE C3 D160/140 hàn phủ composite</v>
          </cell>
        </row>
        <row r="2198">
          <cell r="A2198" t="str">
            <v>23TZEEEC3P16090</v>
          </cell>
          <cell r="B2198" t="str">
            <v>Tê nối zoăng PVC DISMY EEE C3 D160/90 hàn phủ composite</v>
          </cell>
        </row>
        <row r="2199">
          <cell r="A2199" t="str">
            <v>23TZEEEC3P200110</v>
          </cell>
          <cell r="B2199" t="str">
            <v>Tê nối zoăng PVC DISMY EEE C3 D200/110 hàn phủ composite</v>
          </cell>
        </row>
        <row r="2200">
          <cell r="A2200" t="str">
            <v>23TZEEEC3P200200</v>
          </cell>
          <cell r="B2200" t="str">
            <v>Tê nối zoăng PVC DISMY EEE C3 D200 hàn phủ composite</v>
          </cell>
        </row>
        <row r="2201">
          <cell r="A2201" t="str">
            <v>23TZEEEC3P20090</v>
          </cell>
          <cell r="B2201" t="str">
            <v>Tê nối zoăng PVC DISMY EEE C3 D200/90 hàn phủ composite</v>
          </cell>
        </row>
        <row r="2202">
          <cell r="A2202" t="str">
            <v>23TZEEEC3P225110</v>
          </cell>
          <cell r="B2202" t="str">
            <v>Tê nối zoăng PVC DISMY EEE C3 D225/110 hàn phủ composite</v>
          </cell>
        </row>
        <row r="2203">
          <cell r="A2203" t="str">
            <v>23TZEEEC3P225160</v>
          </cell>
          <cell r="B2203" t="str">
            <v>Tê nối zoăng PVC DISMY EEE C3 D225/160 hàn phủ composite</v>
          </cell>
        </row>
        <row r="2204">
          <cell r="A2204" t="str">
            <v>23TZEEEC3P225200</v>
          </cell>
          <cell r="B2204" t="str">
            <v>Tê nối zoăng PVC DISMY EEE C3 D225/200 hàn phủ composite</v>
          </cell>
        </row>
        <row r="2205">
          <cell r="A2205" t="str">
            <v>23TZEEEC3P250160</v>
          </cell>
          <cell r="B2205" t="str">
            <v>Tê nối zoăng PVC DISMY EEE C3 D250/160 hàn phủ composite</v>
          </cell>
        </row>
        <row r="2206">
          <cell r="A2206" t="str">
            <v>23TZEEEC3P250200</v>
          </cell>
          <cell r="B2206" t="str">
            <v>Tê nối zoăng PVC DISMY EEE C3 D250/200 hàn phủ composite</v>
          </cell>
        </row>
        <row r="2207">
          <cell r="A2207" t="str">
            <v>23TZEEEC3P250250</v>
          </cell>
          <cell r="B2207" t="str">
            <v>Tê nối zoăng PVC DISMY EEE C3 D250 hàn phủ composite</v>
          </cell>
        </row>
        <row r="2208">
          <cell r="A2208" t="str">
            <v>23TZEEEC3P315315</v>
          </cell>
          <cell r="B2208" t="str">
            <v>Tê nối zoăng PVC DISMY EEE C3 D315 hàn phủ composite</v>
          </cell>
        </row>
        <row r="2209">
          <cell r="A2209" t="str">
            <v>23TZEEEC3PD110</v>
          </cell>
          <cell r="B2209" t="str">
            <v>Tê nối zoăng PVC DISMY EEE C3 D110 phun dán</v>
          </cell>
        </row>
        <row r="2210">
          <cell r="A2210" t="str">
            <v>23TZEEEC3PD200</v>
          </cell>
          <cell r="B2210" t="str">
            <v>Tê nối zoăng PVC DISMY EEE C3 D200 phun dán</v>
          </cell>
        </row>
        <row r="2211">
          <cell r="A2211" t="str">
            <v>23TZEEEC3PD90</v>
          </cell>
          <cell r="B2211" t="str">
            <v>Tê nối zoăng PVC DISMY EEE C3 D90 phun dán</v>
          </cell>
        </row>
        <row r="2212">
          <cell r="A2212" t="str">
            <v>23TZEEEC4P110</v>
          </cell>
          <cell r="B2212" t="str">
            <v>Tê nối zoăng PVC DISMY EEE C4 D110 hàn phủ composite</v>
          </cell>
        </row>
        <row r="2213">
          <cell r="A2213" t="str">
            <v>23TZEEEC4P160</v>
          </cell>
          <cell r="B2213" t="str">
            <v>Tê nối zoăng PVC DISMY EEE C4 D160 hàn phủ composite</v>
          </cell>
        </row>
        <row r="2214">
          <cell r="A2214" t="str">
            <v>23TZEEEC4P200</v>
          </cell>
          <cell r="B2214" t="str">
            <v>Tê nối zoăng PVC DISMY EEE C4 D200 hàn phủ composite</v>
          </cell>
        </row>
        <row r="2215">
          <cell r="A2215" t="str">
            <v>23TZEEEC4P90</v>
          </cell>
          <cell r="B2215" t="str">
            <v>Tê nối zoăng PVC DISMY EEE C4 D90 hàn phủ composite</v>
          </cell>
        </row>
        <row r="2216">
          <cell r="A2216" t="str">
            <v>23VC21</v>
          </cell>
          <cell r="B2216" t="str">
            <v>Van nhựa u.PVC DISMY D21</v>
          </cell>
        </row>
        <row r="2217">
          <cell r="A2217" t="str">
            <v>23VC27</v>
          </cell>
          <cell r="B2217" t="str">
            <v>Van nhựa u.PVC DISMY D27</v>
          </cell>
        </row>
        <row r="2218">
          <cell r="A2218" t="str">
            <v>23VC34</v>
          </cell>
          <cell r="B2218" t="str">
            <v>Van nhựa u.PVC DISMY D34</v>
          </cell>
        </row>
        <row r="2219">
          <cell r="A2219" t="str">
            <v>23VC42</v>
          </cell>
          <cell r="B2219" t="str">
            <v>Van nhựa u.PVC DISMY D42</v>
          </cell>
        </row>
        <row r="2220">
          <cell r="A2220" t="str">
            <v>23VC48</v>
          </cell>
          <cell r="B2220" t="str">
            <v>Van nhựa u.PVC DISMY D48</v>
          </cell>
        </row>
        <row r="2221">
          <cell r="A2221" t="str">
            <v>23VC60</v>
          </cell>
          <cell r="B2221" t="str">
            <v>Van nhựa u.PVC DISMY D60</v>
          </cell>
        </row>
        <row r="2222">
          <cell r="A2222" t="str">
            <v>23Y3D125</v>
          </cell>
          <cell r="B2222" t="str">
            <v>Y PVC 3 đầu bát DISMY D125</v>
          </cell>
        </row>
        <row r="2223">
          <cell r="A2223" t="str">
            <v>23Y3D60</v>
          </cell>
          <cell r="B2223" t="str">
            <v>Y PVC 3 đầu bát DISMY D60</v>
          </cell>
        </row>
        <row r="2224">
          <cell r="A2224" t="str">
            <v>23YC111042</v>
          </cell>
          <cell r="B2224" t="str">
            <v>Y PVC DISMY C1 D110/42 hàn</v>
          </cell>
        </row>
        <row r="2225">
          <cell r="A2225" t="str">
            <v>23YC111060</v>
          </cell>
          <cell r="B2225" t="str">
            <v>Y PVC DISMY C1 D110/60 hàn</v>
          </cell>
        </row>
        <row r="2226">
          <cell r="A2226" t="str">
            <v>23YC111075</v>
          </cell>
          <cell r="B2226" t="str">
            <v>Y PVC DISMY C1 D110/75 hàn</v>
          </cell>
        </row>
        <row r="2227">
          <cell r="A2227" t="str">
            <v>23YC111090</v>
          </cell>
          <cell r="B2227" t="str">
            <v>Y PVC DISMY C1 D110/90 hàn</v>
          </cell>
        </row>
        <row r="2228">
          <cell r="A2228" t="str">
            <v>23YC1125110</v>
          </cell>
          <cell r="B2228" t="str">
            <v>Y PVC DISMY C1 D125/110 hàn</v>
          </cell>
        </row>
        <row r="2229">
          <cell r="A2229" t="str">
            <v>23YC1125125</v>
          </cell>
          <cell r="B2229" t="str">
            <v>Y PVC DISMY C1 D125 hàn</v>
          </cell>
        </row>
        <row r="2230">
          <cell r="A2230" t="str">
            <v>23YC112542</v>
          </cell>
          <cell r="B2230" t="str">
            <v>Y PVC DISMY C1 D125/42 hàn</v>
          </cell>
        </row>
        <row r="2231">
          <cell r="A2231" t="str">
            <v>23YC112548</v>
          </cell>
          <cell r="B2231" t="str">
            <v>Y PVC DISMY C1 D125/48 hàn</v>
          </cell>
        </row>
        <row r="2232">
          <cell r="A2232" t="str">
            <v>23YC112560</v>
          </cell>
          <cell r="B2232" t="str">
            <v>Y PVC DISMY C1 D125/60 hàn</v>
          </cell>
        </row>
        <row r="2233">
          <cell r="A2233" t="str">
            <v>23YC112575</v>
          </cell>
          <cell r="B2233" t="str">
            <v>Y PVC DISMY C1 D125/75 hàn</v>
          </cell>
        </row>
        <row r="2234">
          <cell r="A2234" t="str">
            <v>23YC112590</v>
          </cell>
          <cell r="B2234" t="str">
            <v>Y PVC DISMY C1 D125/90 hàn</v>
          </cell>
        </row>
        <row r="2235">
          <cell r="A2235" t="str">
            <v>23YC1140110</v>
          </cell>
          <cell r="B2235" t="str">
            <v>Y PVC DISMY C1 D140/110 hàn</v>
          </cell>
        </row>
        <row r="2236">
          <cell r="A2236" t="str">
            <v>23YC1140125</v>
          </cell>
          <cell r="B2236" t="str">
            <v>Y PVC DISMY C1 D140/125 hàn</v>
          </cell>
        </row>
        <row r="2237">
          <cell r="A2237" t="str">
            <v>23YC1140140</v>
          </cell>
          <cell r="B2237" t="str">
            <v>Y PVC DISMY C1 D140 hàn</v>
          </cell>
        </row>
        <row r="2238">
          <cell r="A2238" t="str">
            <v>23YC114075</v>
          </cell>
          <cell r="B2238" t="str">
            <v>Y PVC DISMY C1 D140/75 hàn</v>
          </cell>
        </row>
        <row r="2239">
          <cell r="A2239" t="str">
            <v>23YC114090</v>
          </cell>
          <cell r="B2239" t="str">
            <v>Y PVC DISMY C1 D140/90 hàn</v>
          </cell>
        </row>
        <row r="2240">
          <cell r="A2240" t="str">
            <v>23YC1160110</v>
          </cell>
          <cell r="B2240" t="str">
            <v>Y PVC DISMY C1 D160/110 hàn</v>
          </cell>
        </row>
        <row r="2241">
          <cell r="A2241" t="str">
            <v>23YC1160125</v>
          </cell>
          <cell r="B2241" t="str">
            <v>Y PVC DISMY C1 D160/125 hàn</v>
          </cell>
        </row>
        <row r="2242">
          <cell r="A2242" t="str">
            <v>23YC1160140</v>
          </cell>
          <cell r="B2242" t="str">
            <v>Y PVC DISMY C1 D160/140 hàn</v>
          </cell>
        </row>
        <row r="2243">
          <cell r="A2243" t="str">
            <v>23YC1160160</v>
          </cell>
          <cell r="B2243" t="str">
            <v>Y PVC DISMY C1 D160 hàn</v>
          </cell>
        </row>
        <row r="2244">
          <cell r="A2244" t="str">
            <v>23YC116060</v>
          </cell>
          <cell r="B2244" t="str">
            <v>Y PVC DISMY C1 D160/60 hàn</v>
          </cell>
        </row>
        <row r="2245">
          <cell r="A2245" t="str">
            <v>23YC116075</v>
          </cell>
          <cell r="B2245" t="str">
            <v>Y PVC DISMY C1 D160/75 hàn</v>
          </cell>
        </row>
        <row r="2246">
          <cell r="A2246" t="str">
            <v>23YC116090</v>
          </cell>
          <cell r="B2246" t="str">
            <v>Y PVC DISMY C1 D160/90 hàn</v>
          </cell>
        </row>
        <row r="2247">
          <cell r="A2247" t="str">
            <v>23YC1200110</v>
          </cell>
          <cell r="B2247" t="str">
            <v>Y PVC DISMY C1 D200/110 hàn</v>
          </cell>
        </row>
        <row r="2248">
          <cell r="A2248" t="str">
            <v>23YC1200125</v>
          </cell>
          <cell r="B2248" t="str">
            <v>Y PVC DISMY C1 D200/125 hàn</v>
          </cell>
        </row>
        <row r="2249">
          <cell r="A2249" t="str">
            <v>23YC1200140</v>
          </cell>
          <cell r="B2249" t="str">
            <v>Y PVC DISMY C1 D200/140 hàn</v>
          </cell>
        </row>
        <row r="2250">
          <cell r="A2250" t="str">
            <v>23YC1200160</v>
          </cell>
          <cell r="B2250" t="str">
            <v>Y PVC DISMY C1 D200/160 hàn</v>
          </cell>
        </row>
        <row r="2251">
          <cell r="A2251" t="str">
            <v>23YC1200200</v>
          </cell>
          <cell r="B2251" t="str">
            <v>Y PVC DISMY C1 D200 hàn</v>
          </cell>
        </row>
        <row r="2252">
          <cell r="A2252" t="str">
            <v>23YC120075</v>
          </cell>
          <cell r="B2252" t="str">
            <v>Y PVC DISMY C1 D200/75 hàn</v>
          </cell>
        </row>
        <row r="2253">
          <cell r="A2253" t="str">
            <v>23YC120090</v>
          </cell>
          <cell r="B2253" t="str">
            <v>Y PVC DISMY C1 D200/90 hàn</v>
          </cell>
        </row>
        <row r="2254">
          <cell r="A2254" t="str">
            <v>23YC1225200</v>
          </cell>
          <cell r="B2254" t="str">
            <v>Y PVC DISMY C1 D225/200 hàn</v>
          </cell>
        </row>
        <row r="2255">
          <cell r="A2255" t="str">
            <v>23YC1225225</v>
          </cell>
          <cell r="B2255" t="str">
            <v>Y PVC DISMY C1 D225 hàn</v>
          </cell>
        </row>
        <row r="2256">
          <cell r="A2256" t="str">
            <v>23YC1250110</v>
          </cell>
          <cell r="B2256" t="str">
            <v>Y PVC DISMY C1 D250/110 hàn</v>
          </cell>
        </row>
        <row r="2257">
          <cell r="A2257" t="str">
            <v>23YC1250125</v>
          </cell>
          <cell r="B2257" t="str">
            <v>Y PVC DISMY C1 D250/125 hàn</v>
          </cell>
        </row>
        <row r="2258">
          <cell r="A2258" t="str">
            <v>23YC1250160</v>
          </cell>
          <cell r="B2258" t="str">
            <v>Y PVC DISMY C1 D250/160 hàn</v>
          </cell>
        </row>
        <row r="2259">
          <cell r="A2259" t="str">
            <v>23YC1250200</v>
          </cell>
          <cell r="B2259" t="str">
            <v>Y PVC DISMY C1 D250/200 hàn</v>
          </cell>
        </row>
        <row r="2260">
          <cell r="A2260" t="str">
            <v>23YC1250250</v>
          </cell>
          <cell r="B2260" t="str">
            <v>Y PVC DISMY C1 D250 hàn</v>
          </cell>
        </row>
        <row r="2261">
          <cell r="A2261" t="str">
            <v>23YC125090</v>
          </cell>
          <cell r="B2261" t="str">
            <v>Y PVC DISMY C1 D250/90 hàn</v>
          </cell>
        </row>
        <row r="2262">
          <cell r="A2262" t="str">
            <v>23YC1315160</v>
          </cell>
          <cell r="B2262" t="str">
            <v>Y PVC DISMY C1 D315/160 hàn</v>
          </cell>
        </row>
        <row r="2263">
          <cell r="A2263" t="str">
            <v>23YC1315200</v>
          </cell>
          <cell r="B2263" t="str">
            <v>Y PVC DISMY C1 D315/200 hàn</v>
          </cell>
        </row>
        <row r="2264">
          <cell r="A2264" t="str">
            <v>23YC1315250</v>
          </cell>
          <cell r="B2264" t="str">
            <v>Y PVC DISMY C1 D315/250 hàn</v>
          </cell>
        </row>
        <row r="2265">
          <cell r="A2265" t="str">
            <v>23YC1315315</v>
          </cell>
          <cell r="B2265" t="str">
            <v>Y PVC DISMY C1 D315 hàn</v>
          </cell>
        </row>
        <row r="2266">
          <cell r="A2266" t="str">
            <v>23YC131590</v>
          </cell>
          <cell r="B2266" t="str">
            <v>Y PVC DISMY C1 D315/90 hàn</v>
          </cell>
        </row>
        <row r="2267">
          <cell r="A2267" t="str">
            <v>23YC17534</v>
          </cell>
          <cell r="B2267" t="str">
            <v>Y PVC DISMY C1 D75/34 hàn</v>
          </cell>
        </row>
        <row r="2268">
          <cell r="A2268" t="str">
            <v>23YC17542</v>
          </cell>
          <cell r="B2268" t="str">
            <v>Y PVC DISMY C1 D75/42 hàn</v>
          </cell>
        </row>
        <row r="2269">
          <cell r="A2269" t="str">
            <v>23YC17560</v>
          </cell>
          <cell r="B2269" t="str">
            <v>Y PVC DISMY C1 D75/60 hàn</v>
          </cell>
        </row>
        <row r="2270">
          <cell r="A2270" t="str">
            <v>23YC19034</v>
          </cell>
          <cell r="B2270" t="str">
            <v>Y PVC DISMY C1 D90/34 hàn</v>
          </cell>
        </row>
        <row r="2271">
          <cell r="A2271" t="str">
            <v>23YC19042</v>
          </cell>
          <cell r="B2271" t="str">
            <v>Y PVC DISMY C1 D90/42 hàn</v>
          </cell>
        </row>
        <row r="2272">
          <cell r="A2272" t="str">
            <v>23YC19048</v>
          </cell>
          <cell r="B2272" t="str">
            <v>Y PVC DISMY C1 D90/48 hàn</v>
          </cell>
        </row>
        <row r="2273">
          <cell r="A2273" t="str">
            <v>23YC19060</v>
          </cell>
          <cell r="B2273" t="str">
            <v>Y PVC DISMY C1 D90/60 hàn</v>
          </cell>
        </row>
        <row r="2274">
          <cell r="A2274" t="str">
            <v>23YC19075</v>
          </cell>
          <cell r="B2274" t="str">
            <v>Y PVC DISMY C1 D90/75 hàn</v>
          </cell>
        </row>
        <row r="2275">
          <cell r="A2275" t="str">
            <v>23YC1P14075</v>
          </cell>
          <cell r="B2275" t="str">
            <v>Y PVC DISMY C1 D140/75 hàn phủ composite</v>
          </cell>
        </row>
        <row r="2276">
          <cell r="A2276" t="str">
            <v>23YC1P160140</v>
          </cell>
          <cell r="B2276" t="str">
            <v>Y PVC DISMY C1 D160/140 hàn phủ composite</v>
          </cell>
        </row>
        <row r="2277">
          <cell r="A2277" t="str">
            <v>23YC1P16075</v>
          </cell>
          <cell r="B2277" t="str">
            <v>Y PVC DISMY C1 D160/75 hàn phủ composite</v>
          </cell>
        </row>
        <row r="2278">
          <cell r="A2278" t="str">
            <v>23YC1P200110</v>
          </cell>
          <cell r="B2278" t="str">
            <v>Y PVC DISMY C1 D200/110 hàn phủ composite</v>
          </cell>
        </row>
        <row r="2279">
          <cell r="A2279" t="str">
            <v>23YC1P200160</v>
          </cell>
          <cell r="B2279" t="str">
            <v>Y PVC DISMY C1 D200/160 hàn phủ composite</v>
          </cell>
        </row>
        <row r="2280">
          <cell r="A2280" t="str">
            <v>23YC1P200200</v>
          </cell>
          <cell r="B2280" t="str">
            <v>Y PVC DISMY C1 D200 hàn phủ composite</v>
          </cell>
        </row>
        <row r="2281">
          <cell r="A2281" t="str">
            <v>23YC1P20075</v>
          </cell>
          <cell r="B2281" t="str">
            <v>Y PVC DISMY C1 D200/75 hàn phủ composite</v>
          </cell>
        </row>
        <row r="2282">
          <cell r="A2282" t="str">
            <v>23YC1P250110</v>
          </cell>
          <cell r="B2282" t="str">
            <v>Y PVC DISMY C1 D250/110 hàn phủ composite</v>
          </cell>
        </row>
        <row r="2283">
          <cell r="A2283" t="str">
            <v>23YC1P250140</v>
          </cell>
          <cell r="B2283" t="str">
            <v>Y PVC DISMY C1 D250/140 hàn phủ composite</v>
          </cell>
        </row>
        <row r="2284">
          <cell r="A2284" t="str">
            <v>23YC1P250160</v>
          </cell>
          <cell r="B2284" t="str">
            <v>Y PVC DISMY C1 D250/160 hàn phủ composite</v>
          </cell>
        </row>
        <row r="2285">
          <cell r="A2285" t="str">
            <v>23YC1P250200</v>
          </cell>
          <cell r="B2285" t="str">
            <v>Y PVC DISMY C1 D250/200 hàn phủ composite</v>
          </cell>
        </row>
        <row r="2286">
          <cell r="A2286" t="str">
            <v>23YC1P250250</v>
          </cell>
          <cell r="B2286" t="str">
            <v>Y PVC DISMY C1 D250 hàn phủ composite</v>
          </cell>
        </row>
        <row r="2287">
          <cell r="A2287" t="str">
            <v>23YC1P25090</v>
          </cell>
          <cell r="B2287" t="str">
            <v>Y PVC DISMY C1 D250/90 hàn phủ composite</v>
          </cell>
        </row>
        <row r="2288">
          <cell r="A2288" t="str">
            <v>23YC1P280280</v>
          </cell>
          <cell r="B2288" t="str">
            <v>Y PVC DISMY C1 D280 hàn phủ composite</v>
          </cell>
        </row>
        <row r="2289">
          <cell r="A2289" t="str">
            <v>23YC1P315160</v>
          </cell>
          <cell r="B2289" t="str">
            <v>Y PVC DISMY C1 D315/160 hàn phủ composite</v>
          </cell>
        </row>
        <row r="2290">
          <cell r="A2290" t="str">
            <v>23YC1P315250</v>
          </cell>
          <cell r="B2290" t="str">
            <v>Y PVC DISMY C1 D315/250 hàn phủ composite</v>
          </cell>
        </row>
        <row r="2291">
          <cell r="A2291" t="str">
            <v>23YC1P315315</v>
          </cell>
          <cell r="B2291" t="str">
            <v>Y PVC DISMY C1 D315 hàn phủ composite</v>
          </cell>
        </row>
        <row r="2292">
          <cell r="A2292" t="str">
            <v>23YC2125110</v>
          </cell>
          <cell r="B2292" t="str">
            <v>Y PVC DISMY C2 D125/110 hàn</v>
          </cell>
        </row>
        <row r="2293">
          <cell r="A2293" t="str">
            <v>23YC2140110</v>
          </cell>
          <cell r="B2293" t="str">
            <v>Y PVC DISMY C2 D140/110 hàn</v>
          </cell>
        </row>
        <row r="2294">
          <cell r="A2294" t="str">
            <v>23YC2140125</v>
          </cell>
          <cell r="B2294" t="str">
            <v>Y PVC DISMY C2 D140/125 hàn</v>
          </cell>
        </row>
        <row r="2295">
          <cell r="A2295" t="str">
            <v>23YC2200200</v>
          </cell>
          <cell r="B2295" t="str">
            <v>Y PVC DISMY C2 D200 hàn</v>
          </cell>
        </row>
        <row r="2296">
          <cell r="A2296" t="str">
            <v>23YC2P11060</v>
          </cell>
          <cell r="B2296" t="str">
            <v>Y PVC DISMY C2 D110/60 hàn phủ composite</v>
          </cell>
        </row>
        <row r="2297">
          <cell r="A2297" t="str">
            <v>23YC2P11075</v>
          </cell>
          <cell r="B2297" t="str">
            <v>Y PVC DISMY C2 D110/75 hàn phủ composite</v>
          </cell>
        </row>
        <row r="2298">
          <cell r="A2298" t="str">
            <v>23YC2P11090</v>
          </cell>
          <cell r="B2298" t="str">
            <v>Y PVC DISMY C2 D110/90 hàn phủ composite</v>
          </cell>
        </row>
        <row r="2299">
          <cell r="A2299" t="str">
            <v>23YC2P125110</v>
          </cell>
          <cell r="B2299" t="str">
            <v>Y PVC DISMY C2 D125/110 hàn phủ composite</v>
          </cell>
        </row>
        <row r="2300">
          <cell r="A2300" t="str">
            <v>23YC2P200110</v>
          </cell>
          <cell r="B2300" t="str">
            <v>Y PVC DISMY C2 D200/110 hàn phủ composite</v>
          </cell>
        </row>
        <row r="2301">
          <cell r="A2301" t="str">
            <v>23YC2P200200</v>
          </cell>
          <cell r="B2301" t="str">
            <v>Y PVC DISMY C2 D200 hàn phủ composite</v>
          </cell>
        </row>
        <row r="2302">
          <cell r="A2302" t="str">
            <v>23YC2P225110</v>
          </cell>
          <cell r="B2302" t="str">
            <v>Y PVC DISMY C2 D225/110 hàn phủ composite</v>
          </cell>
        </row>
        <row r="2303">
          <cell r="A2303" t="str">
            <v>23YC2P225140</v>
          </cell>
          <cell r="B2303" t="str">
            <v>Y PVC DISMY C2 D225/140 hàn phủ composite</v>
          </cell>
        </row>
        <row r="2304">
          <cell r="A2304" t="str">
            <v>23YC2P225160</v>
          </cell>
          <cell r="B2304" t="str">
            <v>Y PVC DISMY C2 D225/160 hàn phủ composite</v>
          </cell>
        </row>
        <row r="2305">
          <cell r="A2305" t="str">
            <v>23YC2P225225</v>
          </cell>
          <cell r="B2305" t="str">
            <v>Y PVC DISMY C2 D225 hàn phủ composite</v>
          </cell>
        </row>
        <row r="2306">
          <cell r="A2306" t="str">
            <v>23YC2P250250</v>
          </cell>
          <cell r="B2306" t="str">
            <v>Y PVC DISMY C2 D250 hàn phủ composite</v>
          </cell>
        </row>
        <row r="2307">
          <cell r="A2307" t="str">
            <v>23YC2P280140</v>
          </cell>
          <cell r="B2307" t="str">
            <v>Y PVC DISMY C2 D280/140 hàn phủ composite</v>
          </cell>
        </row>
        <row r="2308">
          <cell r="A2308" t="str">
            <v>23YC2P280160</v>
          </cell>
          <cell r="B2308" t="str">
            <v>Y PVC DISMY C2 D280/160 hàn phủ composite</v>
          </cell>
        </row>
        <row r="2309">
          <cell r="A2309" t="str">
            <v>23YC2P280225</v>
          </cell>
          <cell r="B2309" t="str">
            <v>Y PVC DISMY C2 D280/225 hàn phủ composite</v>
          </cell>
        </row>
        <row r="2310">
          <cell r="A2310" t="str">
            <v>23YC2P315110</v>
          </cell>
          <cell r="B2310" t="str">
            <v>Y PVC DISMY C2 D315/110 hàn phủ composite</v>
          </cell>
        </row>
        <row r="2311">
          <cell r="A2311" t="str">
            <v>23YC2P315280</v>
          </cell>
          <cell r="B2311" t="str">
            <v>Y PVC DISMY C2 D315/280 hàn phủ composite</v>
          </cell>
        </row>
        <row r="2312">
          <cell r="A2312" t="str">
            <v>23YC2P315315</v>
          </cell>
          <cell r="B2312" t="str">
            <v>Y PVC DISMY C2 D315 hàn phủ composite</v>
          </cell>
        </row>
        <row r="2313">
          <cell r="A2313" t="str">
            <v>23YC2P400400</v>
          </cell>
          <cell r="B2313" t="str">
            <v>Y PVC DISMY C2 D400 hàn phủ composite</v>
          </cell>
        </row>
        <row r="2314">
          <cell r="A2314" t="str">
            <v>23YC2P9075</v>
          </cell>
          <cell r="B2314" t="str">
            <v>Y PVC DISMY C2 D90/75 hàn phủ composite</v>
          </cell>
        </row>
        <row r="2315">
          <cell r="A2315" t="str">
            <v>23YC3160125</v>
          </cell>
          <cell r="B2315" t="str">
            <v>Y PVC DISMY C3 D160/125 hàn</v>
          </cell>
        </row>
        <row r="2316">
          <cell r="A2316" t="str">
            <v>23YC3200110</v>
          </cell>
          <cell r="B2316" t="str">
            <v>Y PVC DISMY C3 D200/110 hàn</v>
          </cell>
        </row>
        <row r="2317">
          <cell r="A2317" t="str">
            <v>23YC3200125</v>
          </cell>
          <cell r="B2317" t="str">
            <v>Y PVC DISMY C3 D200/125 hàn</v>
          </cell>
        </row>
        <row r="2318">
          <cell r="A2318" t="str">
            <v>23YC3200200</v>
          </cell>
          <cell r="B2318" t="str">
            <v>Y PVC DISMY C3 D200 hàn</v>
          </cell>
        </row>
        <row r="2319">
          <cell r="A2319" t="str">
            <v>23YC3250110</v>
          </cell>
          <cell r="B2319" t="str">
            <v>Y PVC DISMY C3 D250/110 hàn</v>
          </cell>
        </row>
        <row r="2320">
          <cell r="A2320" t="str">
            <v>23YC3250250</v>
          </cell>
          <cell r="B2320" t="str">
            <v>Y PVC DISMY C3 D250 hàn</v>
          </cell>
        </row>
        <row r="2321">
          <cell r="A2321" t="str">
            <v>23YC3P125110</v>
          </cell>
          <cell r="B2321" t="str">
            <v>Y PVC DISMY C3 D125/110 hàn phủ composite</v>
          </cell>
        </row>
        <row r="2322">
          <cell r="A2322" t="str">
            <v>23YC3P12542</v>
          </cell>
          <cell r="B2322" t="str">
            <v>Y PVC DISMY C3 D125/42 hàn phủ composite</v>
          </cell>
        </row>
        <row r="2323">
          <cell r="A2323" t="str">
            <v>23YC3P12575</v>
          </cell>
          <cell r="B2323" t="str">
            <v>Y PVC DISMY C3 D125/75 hàn phủ composite</v>
          </cell>
        </row>
        <row r="2324">
          <cell r="A2324" t="str">
            <v>23YC3P12590</v>
          </cell>
          <cell r="B2324" t="str">
            <v>Y PVC DISMY C3 D125/90 hàn phủ composite</v>
          </cell>
        </row>
        <row r="2325">
          <cell r="A2325" t="str">
            <v>23YC3P140125</v>
          </cell>
          <cell r="B2325" t="str">
            <v>Y PVC DISMY C3 D140/125 hàn phủ composite</v>
          </cell>
        </row>
        <row r="2326">
          <cell r="A2326" t="str">
            <v>23YC3P14075</v>
          </cell>
          <cell r="B2326" t="str">
            <v>Y PVC DISMY C3 D140/75 hàn phủ composite</v>
          </cell>
        </row>
        <row r="2327">
          <cell r="A2327" t="str">
            <v>23YC3P160140</v>
          </cell>
          <cell r="B2327" t="str">
            <v>Y PVC DISMY C3 D160/140 hàn phủ composite</v>
          </cell>
        </row>
        <row r="2328">
          <cell r="A2328" t="str">
            <v>23YC3P160160</v>
          </cell>
          <cell r="B2328" t="str">
            <v>Y PVC DISMY C3 D160 hàn phủ composite</v>
          </cell>
        </row>
        <row r="2329">
          <cell r="A2329" t="str">
            <v>23YC3P16075</v>
          </cell>
          <cell r="B2329" t="str">
            <v>Y PVC DISMY C3 D160/75 hàn phủ composite</v>
          </cell>
        </row>
        <row r="2330">
          <cell r="A2330" t="str">
            <v>23YC3P16090</v>
          </cell>
          <cell r="B2330" t="str">
            <v>Y PVC DISMY C3 D160/90 hàn phủ composite</v>
          </cell>
        </row>
        <row r="2331">
          <cell r="A2331" t="str">
            <v>23YC3P180180</v>
          </cell>
          <cell r="B2331" t="str">
            <v>Y PVC DISMY C3 D180 hàn phủ composite</v>
          </cell>
        </row>
        <row r="2332">
          <cell r="A2332" t="str">
            <v>23YC3P200110</v>
          </cell>
          <cell r="B2332" t="str">
            <v>Y PVC DISMY C3 D200/110 hàn phủ composite</v>
          </cell>
        </row>
        <row r="2333">
          <cell r="A2333" t="str">
            <v>23YC3P200125</v>
          </cell>
          <cell r="B2333" t="str">
            <v>Y PVC DISMY C3 D200/125 hàn phủ composite</v>
          </cell>
        </row>
        <row r="2334">
          <cell r="A2334" t="str">
            <v>23YC3P200140</v>
          </cell>
          <cell r="B2334" t="str">
            <v>Y PVC DISMY C3 D200/140 hàn phủ composite</v>
          </cell>
        </row>
        <row r="2335">
          <cell r="A2335" t="str">
            <v>23YC3P200160</v>
          </cell>
          <cell r="B2335" t="str">
            <v>Y PVC DISMY C3 D200/160 hàn phủ composite</v>
          </cell>
        </row>
        <row r="2336">
          <cell r="A2336" t="str">
            <v>23YC3P200200</v>
          </cell>
          <cell r="B2336" t="str">
            <v>Y PVC DISMY C3 D200 hàn phủ composite</v>
          </cell>
        </row>
        <row r="2337">
          <cell r="A2337" t="str">
            <v>23YC3P20075</v>
          </cell>
          <cell r="B2337" t="str">
            <v>Y PVC DISMY C3 D200/75 hàn phủ composite</v>
          </cell>
        </row>
        <row r="2338">
          <cell r="A2338" t="str">
            <v>23YC3P225110</v>
          </cell>
          <cell r="B2338" t="str">
            <v>Y PVC DISMY C3 D225/110 hàn phủ composite</v>
          </cell>
        </row>
        <row r="2339">
          <cell r="A2339" t="str">
            <v>23YC3P225225</v>
          </cell>
          <cell r="B2339" t="str">
            <v>Y PVC DISMY C3 D225 hàn phủ composite</v>
          </cell>
        </row>
        <row r="2340">
          <cell r="A2340" t="str">
            <v>23YC3P250110</v>
          </cell>
          <cell r="B2340" t="str">
            <v>Y PVC DISMY C3 D250/110 hàn phủ composite</v>
          </cell>
        </row>
        <row r="2341">
          <cell r="A2341" t="str">
            <v>23YC3P250125</v>
          </cell>
          <cell r="B2341" t="str">
            <v>Y PVC DISMY C3 D250/125 hàn phủ composite</v>
          </cell>
        </row>
        <row r="2342">
          <cell r="A2342" t="str">
            <v>23YC3P250140</v>
          </cell>
          <cell r="B2342" t="str">
            <v>Y PVC DISMY C3 D250/140 hàn phủ composite</v>
          </cell>
        </row>
        <row r="2343">
          <cell r="A2343" t="str">
            <v>23YC3P250160</v>
          </cell>
          <cell r="B2343" t="str">
            <v>Y PVC DISMY C3 D250/160 hàn phủ composite</v>
          </cell>
        </row>
        <row r="2344">
          <cell r="A2344" t="str">
            <v>23YC3P250200</v>
          </cell>
          <cell r="B2344" t="str">
            <v>Y PVC DISMY C3 D250/200 hàn phủ composite</v>
          </cell>
        </row>
        <row r="2345">
          <cell r="A2345" t="str">
            <v>23YC3P250250</v>
          </cell>
          <cell r="B2345" t="str">
            <v>Y PVC DISMY C3 D250 hàn phủ composite</v>
          </cell>
        </row>
        <row r="2346">
          <cell r="A2346" t="str">
            <v>23YC3P25075</v>
          </cell>
          <cell r="B2346" t="str">
            <v>Y PVC DISMY C3 D250/75 hàn phủ composite</v>
          </cell>
        </row>
        <row r="2347">
          <cell r="A2347" t="str">
            <v>23YC3P25090</v>
          </cell>
          <cell r="B2347" t="str">
            <v>Y PVC DISMY C3 D250/90 hàn phủ composite</v>
          </cell>
        </row>
        <row r="2348">
          <cell r="A2348" t="str">
            <v>23YC3P280140</v>
          </cell>
          <cell r="B2348" t="str">
            <v>Y PVC DISMY C3 D280/140 hàn phủ composite</v>
          </cell>
        </row>
        <row r="2349">
          <cell r="A2349" t="str">
            <v>23YC3P315110</v>
          </cell>
          <cell r="B2349" t="str">
            <v>Y PVC DISMY C3 D315/110 hàn phủ composite</v>
          </cell>
        </row>
        <row r="2350">
          <cell r="A2350" t="str">
            <v>23YC3P315160</v>
          </cell>
          <cell r="B2350" t="str">
            <v>Y PVC DISMY C3 D315/160 hàn phủ composite</v>
          </cell>
        </row>
        <row r="2351">
          <cell r="A2351" t="str">
            <v>23YC3P315315</v>
          </cell>
          <cell r="B2351" t="str">
            <v>Y PVC DISMY C3 D315 hàn phủ composite</v>
          </cell>
        </row>
        <row r="2352">
          <cell r="A2352" t="str">
            <v>23YC4P160125</v>
          </cell>
          <cell r="B2352" t="str">
            <v>Y PVC DISMY C4 D160/125 hàn phủ composite</v>
          </cell>
        </row>
        <row r="2353">
          <cell r="A2353" t="str">
            <v>23YC4P160140</v>
          </cell>
          <cell r="B2353" t="str">
            <v>Y PVC DISMY C4 D160/140 hàn phủ composite</v>
          </cell>
        </row>
        <row r="2354">
          <cell r="A2354" t="str">
            <v>23YC4P160160</v>
          </cell>
          <cell r="B2354" t="str">
            <v>Y PVC DISMY C4 D160 hàn phủ composite</v>
          </cell>
        </row>
        <row r="2355">
          <cell r="A2355" t="str">
            <v>23YC4P180110</v>
          </cell>
          <cell r="B2355" t="str">
            <v>Y PVC DISMY C4 D180/110 hàn phủ composite</v>
          </cell>
        </row>
        <row r="2356">
          <cell r="A2356" t="str">
            <v>23YC4P180140</v>
          </cell>
          <cell r="B2356" t="str">
            <v>Y PVC DISMY C4 D180/140 hàn phủ composite</v>
          </cell>
        </row>
        <row r="2357">
          <cell r="A2357" t="str">
            <v>23YC4P180160</v>
          </cell>
          <cell r="B2357" t="str">
            <v>Y PVC DISMY C4 D180/160 hàn phủ composite</v>
          </cell>
        </row>
        <row r="2358">
          <cell r="A2358" t="str">
            <v>23YC4P180180</v>
          </cell>
          <cell r="B2358" t="str">
            <v>Y PVC DISMY C4 D180 hàn phủ composite</v>
          </cell>
        </row>
        <row r="2359">
          <cell r="A2359" t="str">
            <v>23YC4P18060</v>
          </cell>
          <cell r="B2359" t="str">
            <v>Y PVC DISMY C4 D180/60 hàn phủ composite</v>
          </cell>
        </row>
        <row r="2360">
          <cell r="A2360" t="str">
            <v>23YC4P200110</v>
          </cell>
          <cell r="B2360" t="str">
            <v>Y PVC DISMY C4 D200/110 hàn phủ composite</v>
          </cell>
        </row>
        <row r="2361">
          <cell r="A2361" t="str">
            <v>23YC4P200125</v>
          </cell>
          <cell r="B2361" t="str">
            <v>Y PVC DISMY C4 D200/125 hàn phủ composite</v>
          </cell>
        </row>
        <row r="2362">
          <cell r="A2362" t="str">
            <v>23YC4P200140</v>
          </cell>
          <cell r="B2362" t="str">
            <v>Y PVC DISMY C4 D200/140 hàn phủ composite</v>
          </cell>
        </row>
        <row r="2363">
          <cell r="A2363" t="str">
            <v>23YC4P200160</v>
          </cell>
          <cell r="B2363" t="str">
            <v>Y PVC DISMY C4 D200/160 hàn phủ composite</v>
          </cell>
        </row>
        <row r="2364">
          <cell r="A2364" t="str">
            <v>23YC4P200200</v>
          </cell>
          <cell r="B2364" t="str">
            <v>Y PVC DISMY C4 D200 hàn phủ composite</v>
          </cell>
        </row>
        <row r="2365">
          <cell r="A2365" t="str">
            <v>23YC4P20075</v>
          </cell>
          <cell r="B2365" t="str">
            <v>Y PVC DISMY C4 D200/75 hàn phủ composite</v>
          </cell>
        </row>
        <row r="2366">
          <cell r="A2366" t="str">
            <v>23YC4P20090</v>
          </cell>
          <cell r="B2366" t="str">
            <v>Y PVC DISMY C4 D200/90 hàn phủ composite</v>
          </cell>
        </row>
        <row r="2367">
          <cell r="A2367" t="str">
            <v>23YC4P225110</v>
          </cell>
          <cell r="B2367" t="str">
            <v>Y PVC DISMY C4 D225/110 hàn phủ composite</v>
          </cell>
        </row>
        <row r="2368">
          <cell r="A2368" t="str">
            <v>23YC4P225140</v>
          </cell>
          <cell r="B2368" t="str">
            <v>Y PVC DISMY C4 D225/140 hàn phủ composite</v>
          </cell>
        </row>
        <row r="2369">
          <cell r="A2369" t="str">
            <v>23YC4P225160</v>
          </cell>
          <cell r="B2369" t="str">
            <v>Y PVC DISMY C4 D225/160 hàn phủ composite</v>
          </cell>
        </row>
        <row r="2370">
          <cell r="A2370" t="str">
            <v>23YC4P225225</v>
          </cell>
          <cell r="B2370" t="str">
            <v>Y PVC DISMY C4 D225 hàn phủ composite</v>
          </cell>
        </row>
        <row r="2371">
          <cell r="A2371" t="str">
            <v>23YC4P250110</v>
          </cell>
          <cell r="B2371" t="str">
            <v>Y PVC DISMY C4 D250/110 hàn phủ composite</v>
          </cell>
        </row>
        <row r="2372">
          <cell r="A2372" t="str">
            <v>23YC4P250180</v>
          </cell>
          <cell r="B2372" t="str">
            <v>Y PVC DISMY C4 D250/180 hàn phủ composite</v>
          </cell>
        </row>
        <row r="2373">
          <cell r="A2373" t="str">
            <v>23YC4P250200</v>
          </cell>
          <cell r="B2373" t="str">
            <v>Y PVC DISMY C4 D250/200 hàn phủ composite</v>
          </cell>
        </row>
        <row r="2374">
          <cell r="A2374" t="str">
            <v>23YC4P250250</v>
          </cell>
          <cell r="B2374" t="str">
            <v>Y PVC DISMY C4 D250 hàn phủ composite</v>
          </cell>
        </row>
        <row r="2375">
          <cell r="A2375" t="str">
            <v>23YC4P280140</v>
          </cell>
          <cell r="B2375" t="str">
            <v>Y PVC DISMY C4 D280/140 hàn phủ composite</v>
          </cell>
        </row>
        <row r="2376">
          <cell r="A2376" t="str">
            <v>23YC4P280160</v>
          </cell>
          <cell r="B2376" t="str">
            <v>Y PVC DISMY C4 D280/160 hàn phủ composite</v>
          </cell>
        </row>
        <row r="2377">
          <cell r="A2377" t="str">
            <v>23YC4P280225</v>
          </cell>
          <cell r="B2377" t="str">
            <v>Y PVC DISMY C4 D280/225 hàn phủ composite</v>
          </cell>
        </row>
        <row r="2378">
          <cell r="A2378" t="str">
            <v>23YC4P280280</v>
          </cell>
          <cell r="B2378" t="str">
            <v>Y PVC DISMY C4 D280 hàn phủ composite</v>
          </cell>
        </row>
        <row r="2379">
          <cell r="A2379" t="str">
            <v>23YC4P315110</v>
          </cell>
          <cell r="B2379" t="str">
            <v>Y PVC DISMY C4 D315/110 hàn phủ composite</v>
          </cell>
        </row>
        <row r="2380">
          <cell r="A2380" t="str">
            <v>23YC4P315280</v>
          </cell>
          <cell r="B2380" t="str">
            <v>Y PVC DISMY C4 D315/280 hàn phủ composite</v>
          </cell>
        </row>
        <row r="2381">
          <cell r="A2381" t="str">
            <v>23YC4P315315</v>
          </cell>
          <cell r="B2381" t="str">
            <v>Y PVC DISMY C4 D315 hàn phủ composite</v>
          </cell>
        </row>
        <row r="2382">
          <cell r="A2382" t="str">
            <v>23YC5P250140</v>
          </cell>
          <cell r="B2382" t="str">
            <v>Y PVC DISMY C5 D250/140 hàn phủ composite</v>
          </cell>
        </row>
        <row r="2383">
          <cell r="A2383" t="str">
            <v>23YC5P250160</v>
          </cell>
          <cell r="B2383" t="str">
            <v>Y PVC DISMY C5 D250/160 hàn phủ composite</v>
          </cell>
        </row>
        <row r="2384">
          <cell r="A2384" t="str">
            <v>23YC5P250250</v>
          </cell>
          <cell r="B2384" t="str">
            <v>Y PVC DISMY C5 D250 hàn phủ composite</v>
          </cell>
        </row>
        <row r="2385">
          <cell r="A2385" t="str">
            <v>23YC5P280225</v>
          </cell>
          <cell r="B2385" t="str">
            <v>Y PVC DISMY C5 D280/225 hàn phủ composite</v>
          </cell>
        </row>
        <row r="2386">
          <cell r="A2386" t="str">
            <v>23YC5P280250</v>
          </cell>
          <cell r="B2386" t="str">
            <v>Y PVC DISMY C5 D280/250 hàn phủ composite</v>
          </cell>
        </row>
        <row r="2387">
          <cell r="A2387" t="str">
            <v>23YC5P315160</v>
          </cell>
          <cell r="B2387" t="str">
            <v>Y PVC DISMY C5 D315/160 hàn phủ composite</v>
          </cell>
        </row>
        <row r="2388">
          <cell r="A2388" t="str">
            <v>23YC5P315200</v>
          </cell>
          <cell r="B2388" t="str">
            <v>Y PVC DISMY C5 D315/200 hàn phủ composite</v>
          </cell>
        </row>
        <row r="2389">
          <cell r="A2389" t="str">
            <v>23YC5P315250</v>
          </cell>
          <cell r="B2389" t="str">
            <v>Y PVC DISMY C5 D315/250 hàn phủ composite</v>
          </cell>
        </row>
        <row r="2390">
          <cell r="A2390" t="str">
            <v>23YC5P315315</v>
          </cell>
          <cell r="B2390" t="str">
            <v>Y PVC DISMY C5 D315 hàn phủ composite</v>
          </cell>
        </row>
        <row r="2391">
          <cell r="A2391" t="str">
            <v>23YT3D125110</v>
          </cell>
          <cell r="B2391" t="str">
            <v>Y thu PVC 3 đầu bát DISMY D125/110</v>
          </cell>
        </row>
        <row r="2392">
          <cell r="A2392" t="str">
            <v>23YV4P200140</v>
          </cell>
          <cell r="B2392" t="str">
            <v>Y PVC DISMY C4 D200/140 hàn phủ composite</v>
          </cell>
        </row>
        <row r="2393">
          <cell r="A2393" t="str">
            <v>23YZEEEC2P250</v>
          </cell>
          <cell r="B2393" t="str">
            <v>Y nối zoăng PVC DISMY EEE C2 D250 hàn phủ composite</v>
          </cell>
        </row>
        <row r="2394">
          <cell r="A2394" t="str">
            <v>23YZEEEC2P500</v>
          </cell>
          <cell r="B2394" t="str">
            <v>Y nối zoăng PVC DISMY EEE C2 D500 hàn phủ composite</v>
          </cell>
        </row>
        <row r="2395">
          <cell r="A2395" t="str">
            <v>24.PBV21</v>
          </cell>
          <cell r="B2395" t="str">
            <v>Bi van 21</v>
          </cell>
        </row>
        <row r="2396">
          <cell r="A2396" t="str">
            <v>24.PBV27</v>
          </cell>
          <cell r="B2396" t="str">
            <v>Bi van 27</v>
          </cell>
        </row>
        <row r="2397">
          <cell r="A2397" t="str">
            <v>24.PBV34</v>
          </cell>
          <cell r="B2397" t="str">
            <v>Bi van 34</v>
          </cell>
        </row>
        <row r="2398">
          <cell r="A2398" t="str">
            <v>24.PBV42</v>
          </cell>
          <cell r="B2398" t="str">
            <v>Bi van 42</v>
          </cell>
        </row>
        <row r="2399">
          <cell r="A2399" t="str">
            <v>24.PBV48</v>
          </cell>
          <cell r="B2399" t="str">
            <v>Bi van 48</v>
          </cell>
        </row>
        <row r="2400">
          <cell r="A2400" t="str">
            <v>24.PBV60</v>
          </cell>
          <cell r="B2400" t="str">
            <v>Bi van 60</v>
          </cell>
        </row>
        <row r="2401">
          <cell r="A2401" t="str">
            <v>24.PGBV21</v>
          </cell>
          <cell r="B2401" t="str">
            <v>Gioăng bi 21</v>
          </cell>
        </row>
        <row r="2402">
          <cell r="A2402" t="str">
            <v>24.PGBV27</v>
          </cell>
          <cell r="B2402" t="str">
            <v>Gioăng bi 27</v>
          </cell>
        </row>
        <row r="2403">
          <cell r="A2403" t="str">
            <v>24.PGBV34</v>
          </cell>
          <cell r="B2403" t="str">
            <v>Gioăng bi 34</v>
          </cell>
        </row>
        <row r="2404">
          <cell r="A2404" t="str">
            <v>24.PGBV42</v>
          </cell>
          <cell r="B2404" t="str">
            <v>Gioăng bi 42</v>
          </cell>
        </row>
        <row r="2405">
          <cell r="A2405" t="str">
            <v>24.PGBV48</v>
          </cell>
          <cell r="B2405" t="str">
            <v>Gioăng bi 48</v>
          </cell>
        </row>
        <row r="2406">
          <cell r="A2406" t="str">
            <v>24.PGBV60</v>
          </cell>
          <cell r="B2406" t="str">
            <v>Gioăng bi 60</v>
          </cell>
        </row>
        <row r="2407">
          <cell r="A2407" t="str">
            <v>24.PNV21</v>
          </cell>
          <cell r="B2407" t="str">
            <v>Nắp van 21</v>
          </cell>
        </row>
        <row r="2408">
          <cell r="A2408" t="str">
            <v>24.PNV27</v>
          </cell>
          <cell r="B2408" t="str">
            <v>Nắp van 27</v>
          </cell>
        </row>
        <row r="2409">
          <cell r="A2409" t="str">
            <v>24.PNV34</v>
          </cell>
          <cell r="B2409" t="str">
            <v>Nắp van 34</v>
          </cell>
        </row>
        <row r="2410">
          <cell r="A2410" t="str">
            <v>24.PNV42</v>
          </cell>
          <cell r="B2410" t="str">
            <v>Nắp van 42</v>
          </cell>
        </row>
        <row r="2411">
          <cell r="A2411" t="str">
            <v>24.PNV48</v>
          </cell>
          <cell r="B2411" t="str">
            <v>Nắp van 48</v>
          </cell>
        </row>
        <row r="2412">
          <cell r="A2412" t="str">
            <v>24.PNV60</v>
          </cell>
          <cell r="B2412" t="str">
            <v>Nắp van 60</v>
          </cell>
        </row>
        <row r="2413">
          <cell r="A2413" t="str">
            <v>24.PTAV21</v>
          </cell>
          <cell r="B2413" t="str">
            <v>Tay van 21</v>
          </cell>
        </row>
        <row r="2414">
          <cell r="A2414" t="str">
            <v>24.PTAV27</v>
          </cell>
          <cell r="B2414" t="str">
            <v>Tay van 27</v>
          </cell>
        </row>
        <row r="2415">
          <cell r="A2415" t="str">
            <v>24.PTAV34</v>
          </cell>
          <cell r="B2415" t="str">
            <v>Tay van 34</v>
          </cell>
        </row>
        <row r="2416">
          <cell r="A2416" t="str">
            <v>24.PTAV42</v>
          </cell>
          <cell r="B2416" t="str">
            <v>Tay van 42</v>
          </cell>
        </row>
        <row r="2417">
          <cell r="A2417" t="str">
            <v>24.PTAV48</v>
          </cell>
          <cell r="B2417" t="str">
            <v>Tay van 48</v>
          </cell>
        </row>
        <row r="2418">
          <cell r="A2418" t="str">
            <v>24.PTAV60</v>
          </cell>
          <cell r="B2418" t="str">
            <v>Tay van 60</v>
          </cell>
        </row>
        <row r="2419">
          <cell r="A2419" t="str">
            <v>24.PTD1520</v>
          </cell>
          <cell r="B2419" t="str">
            <v>Vòi gạt đồng tay dài DM PN16: Tay đỏ 15, 20</v>
          </cell>
        </row>
        <row r="2420">
          <cell r="A2420" t="str">
            <v>24.PTRV21</v>
          </cell>
          <cell r="B2420" t="str">
            <v>Trục van 21</v>
          </cell>
        </row>
        <row r="2421">
          <cell r="A2421" t="str">
            <v>24.PTRV27</v>
          </cell>
          <cell r="B2421" t="str">
            <v>Trục van 27</v>
          </cell>
        </row>
        <row r="2422">
          <cell r="A2422" t="str">
            <v>24.PTRV34</v>
          </cell>
          <cell r="B2422" t="str">
            <v>Trục van 34</v>
          </cell>
        </row>
        <row r="2423">
          <cell r="A2423" t="str">
            <v>24.PTRV42</v>
          </cell>
          <cell r="B2423" t="str">
            <v>Trục van 42</v>
          </cell>
        </row>
        <row r="2424">
          <cell r="A2424" t="str">
            <v>24.PTRV48</v>
          </cell>
          <cell r="B2424" t="str">
            <v>Trục van 48</v>
          </cell>
        </row>
        <row r="2425">
          <cell r="A2425" t="str">
            <v>24.PTRV60</v>
          </cell>
          <cell r="B2425" t="str">
            <v>Trục van 60</v>
          </cell>
        </row>
        <row r="2426">
          <cell r="A2426" t="str">
            <v>24.PTTAV21</v>
          </cell>
          <cell r="B2426" t="str">
            <v>Tay van trắng 21</v>
          </cell>
        </row>
        <row r="2427">
          <cell r="A2427" t="str">
            <v>24.PTTAV27</v>
          </cell>
          <cell r="B2427" t="str">
            <v>Tay van trắng 27</v>
          </cell>
        </row>
        <row r="2428">
          <cell r="A2428" t="str">
            <v>24.PTTAV34</v>
          </cell>
          <cell r="B2428" t="str">
            <v>Tay van trắng 34</v>
          </cell>
        </row>
        <row r="2429">
          <cell r="A2429" t="str">
            <v>24.PTTAV42</v>
          </cell>
          <cell r="B2429" t="str">
            <v>Tay van trắng 42</v>
          </cell>
        </row>
        <row r="2430">
          <cell r="A2430" t="str">
            <v>24.PTTAV48</v>
          </cell>
          <cell r="B2430" t="str">
            <v>Tay van trắng 48</v>
          </cell>
        </row>
        <row r="2431">
          <cell r="A2431" t="str">
            <v>24.PTTAV60</v>
          </cell>
          <cell r="B2431" t="str">
            <v>Tay van trắng 60</v>
          </cell>
        </row>
        <row r="2432">
          <cell r="A2432" t="str">
            <v>24.PTV21</v>
          </cell>
          <cell r="B2432" t="str">
            <v>Thân van 21</v>
          </cell>
        </row>
        <row r="2433">
          <cell r="A2433" t="str">
            <v>24.PTV27</v>
          </cell>
          <cell r="B2433" t="str">
            <v>Thân van 27</v>
          </cell>
        </row>
        <row r="2434">
          <cell r="A2434" t="str">
            <v>24.PTV34</v>
          </cell>
          <cell r="B2434" t="str">
            <v>Thân van 34</v>
          </cell>
        </row>
        <row r="2435">
          <cell r="A2435" t="str">
            <v>24.PTV42</v>
          </cell>
          <cell r="B2435" t="str">
            <v>Thân van 42</v>
          </cell>
        </row>
        <row r="2436">
          <cell r="A2436" t="str">
            <v>24.PTV48</v>
          </cell>
          <cell r="B2436" t="str">
            <v>Thân van 48</v>
          </cell>
        </row>
        <row r="2437">
          <cell r="A2437" t="str">
            <v>24.PTV60</v>
          </cell>
          <cell r="B2437" t="str">
            <v>Thân van 60</v>
          </cell>
        </row>
        <row r="2438">
          <cell r="A2438" t="str">
            <v>24.PTX1520</v>
          </cell>
          <cell r="B2438" t="str">
            <v>Vòi gạt đồng tay dài DM PN10: Tay xanh 15, 20</v>
          </cell>
        </row>
        <row r="2439">
          <cell r="A2439" t="str">
            <v>24BTPMB110</v>
          </cell>
          <cell r="B2439" t="str">
            <v>BTP chưa tiện Mặt Bích PVC DISMY D110</v>
          </cell>
        </row>
        <row r="2440">
          <cell r="A2440" t="str">
            <v>24BTPMB125</v>
          </cell>
          <cell r="B2440" t="str">
            <v>BTP chưa tiện Mặt Bích PVC DISMY D125</v>
          </cell>
        </row>
        <row r="2441">
          <cell r="A2441" t="str">
            <v>24BTPMB140</v>
          </cell>
          <cell r="B2441" t="str">
            <v>BTP chưa tiện Mặt Bích PVC DISMY D140</v>
          </cell>
        </row>
        <row r="2442">
          <cell r="A2442" t="str">
            <v>24BTPMB160</v>
          </cell>
          <cell r="B2442" t="str">
            <v>BTP chưa tiện Mặt Bích PVC DISMY D160</v>
          </cell>
        </row>
        <row r="2443">
          <cell r="A2443" t="str">
            <v>24BTPMB60</v>
          </cell>
          <cell r="B2443" t="str">
            <v>BTP chưa tiện Mặt Bích PVC DISMY D60</v>
          </cell>
        </row>
        <row r="2444">
          <cell r="A2444" t="str">
            <v>24BTPMB75</v>
          </cell>
          <cell r="B2444" t="str">
            <v>BTP chưa tiện Mặt Bích PVC DISMY D75</v>
          </cell>
        </row>
        <row r="2445">
          <cell r="A2445" t="str">
            <v>24BTPMB90</v>
          </cell>
          <cell r="B2445" t="str">
            <v>BTP chưa tiện Mặt Bích PVC DISMY D90</v>
          </cell>
        </row>
        <row r="2446">
          <cell r="A2446" t="str">
            <v>26CK</v>
          </cell>
          <cell r="B2446" t="str">
            <v>Khác: Chiết khấu hàng PVC</v>
          </cell>
        </row>
        <row r="2447">
          <cell r="A2447" t="str">
            <v>26TDS</v>
          </cell>
          <cell r="B2447" t="str">
            <v>Khác: Thưởng doanh số PPVC</v>
          </cell>
        </row>
        <row r="2448">
          <cell r="A2448" t="str">
            <v>26VAT</v>
          </cell>
          <cell r="B2448" t="str">
            <v>Khác: VAT hàng PVC</v>
          </cell>
        </row>
        <row r="2449">
          <cell r="A2449" t="str">
            <v>31.CPJL30105</v>
          </cell>
          <cell r="B2449" t="str">
            <v>Bỏ mã Chốt dẫn hướng GPJL 30-120</v>
          </cell>
        </row>
        <row r="2450">
          <cell r="A2450" t="str">
            <v>31O100101000</v>
          </cell>
          <cell r="B2450" t="str">
            <v>Ống HDPE100 DISMY PN10 D1000 x 59,3 (bỏ mã )</v>
          </cell>
        </row>
        <row r="2451">
          <cell r="A2451" t="str">
            <v>31O10010110</v>
          </cell>
          <cell r="B2451" t="str">
            <v>Ống HDPE100 DISMY PN10 D110 x 6,6 (6m)</v>
          </cell>
        </row>
        <row r="2452">
          <cell r="A2452" t="str">
            <v>31O10010125</v>
          </cell>
          <cell r="B2452" t="str">
            <v>Ống HDPE100 DISMY PN10 D125 x 7,4 (6m)</v>
          </cell>
        </row>
        <row r="2453">
          <cell r="A2453" t="str">
            <v>31O10010140</v>
          </cell>
          <cell r="B2453" t="str">
            <v>Ống HDPE100 DISMY PN10 D140 x 8,3 (6m)</v>
          </cell>
        </row>
        <row r="2454">
          <cell r="A2454" t="str">
            <v>31O10010160</v>
          </cell>
          <cell r="B2454" t="str">
            <v>Ống HDPE100 DISMY PN10 D160 x 9,5 (6m)</v>
          </cell>
        </row>
        <row r="2455">
          <cell r="A2455" t="str">
            <v>31O10010180</v>
          </cell>
          <cell r="B2455" t="str">
            <v>Ống HDPE100 DISMY PN10 D180 x 10,7 (6m)</v>
          </cell>
        </row>
        <row r="2456">
          <cell r="A2456" t="str">
            <v>31O10010200</v>
          </cell>
          <cell r="B2456" t="str">
            <v>Ống HDPE100 DISMY PN10 D200 x 11,9 (6m)</v>
          </cell>
        </row>
        <row r="2457">
          <cell r="A2457" t="str">
            <v>31O10010225</v>
          </cell>
          <cell r="B2457" t="str">
            <v>Ống HDPE100 DISMY PN10 D225 x 13,4 (6m)</v>
          </cell>
        </row>
        <row r="2458">
          <cell r="A2458" t="str">
            <v>31O1001025.</v>
          </cell>
          <cell r="B2458" t="str">
            <v>Ống HDPE100 DISMY PN10 D25 x 1,8</v>
          </cell>
        </row>
        <row r="2459">
          <cell r="A2459" t="str">
            <v>31O10010250</v>
          </cell>
          <cell r="B2459" t="str">
            <v>Ống HDPE100 DISMY PN10 D250 x 14,8 (6m)</v>
          </cell>
        </row>
        <row r="2460">
          <cell r="A2460" t="str">
            <v>31O10010280</v>
          </cell>
          <cell r="B2460" t="str">
            <v>Ống HDPE100 DISMY PN10 D280 x 16,6 (6m)</v>
          </cell>
        </row>
        <row r="2461">
          <cell r="A2461" t="str">
            <v>31O10010315</v>
          </cell>
          <cell r="B2461" t="str">
            <v>Ống HDPE100 DISMY PN10 D315 x 18,7 (6m)</v>
          </cell>
        </row>
        <row r="2462">
          <cell r="A2462" t="str">
            <v>31O1001032</v>
          </cell>
          <cell r="B2462" t="str">
            <v>Ống HDPE100 DISMY PN10 D32 x 2,0</v>
          </cell>
        </row>
        <row r="2463">
          <cell r="A2463" t="str">
            <v>31O10010355</v>
          </cell>
          <cell r="B2463" t="str">
            <v>Ống HDPE100 DISMY PN10 D355 x 21,1 (6m)</v>
          </cell>
        </row>
        <row r="2464">
          <cell r="A2464" t="str">
            <v>31O1001040.</v>
          </cell>
          <cell r="B2464" t="str">
            <v>Ống HDPE100 DISMY PN10 D40 x 2,4</v>
          </cell>
        </row>
        <row r="2465">
          <cell r="A2465" t="str">
            <v>31O10010400</v>
          </cell>
          <cell r="B2465" t="str">
            <v>Ống HDPE100 DISMY PN10 D400 x 23,7 (6m)</v>
          </cell>
        </row>
        <row r="2466">
          <cell r="A2466" t="str">
            <v>31O10010450</v>
          </cell>
          <cell r="B2466" t="str">
            <v>Ống HDPE100 DISMY PN10 D450 x 26,7 (6m)</v>
          </cell>
        </row>
        <row r="2467">
          <cell r="A2467" t="str">
            <v>31O1001050.</v>
          </cell>
          <cell r="B2467" t="str">
            <v>Ống HDPE100 DISMY PN10 D50 x 3,0</v>
          </cell>
        </row>
        <row r="2468">
          <cell r="A2468" t="str">
            <v>31O10010500</v>
          </cell>
          <cell r="B2468" t="str">
            <v>Ống HDPE100 DISMY PN10 D500 x 29,7 (6m)</v>
          </cell>
        </row>
        <row r="2469">
          <cell r="A2469" t="str">
            <v>31O10010560</v>
          </cell>
          <cell r="B2469" t="str">
            <v>Ống HDPE100 DISMY PN10 D560 x 33,2 (6m)</v>
          </cell>
        </row>
        <row r="2470">
          <cell r="A2470" t="str">
            <v>31O1001063.</v>
          </cell>
          <cell r="B2470" t="str">
            <v>Ống HDPE100 DISMY PN10 D63 x 3,8</v>
          </cell>
        </row>
        <row r="2471">
          <cell r="A2471" t="str">
            <v>31O10010630</v>
          </cell>
          <cell r="B2471" t="str">
            <v>Ống HDPE100 DISMY PN10 D630 x 37,4 (6m)</v>
          </cell>
        </row>
        <row r="2472">
          <cell r="A2472" t="str">
            <v>31O1001075</v>
          </cell>
          <cell r="B2472" t="str">
            <v>Ống HDPE100 DISMY PN10 D75 x 4,5</v>
          </cell>
        </row>
        <row r="2473">
          <cell r="A2473" t="str">
            <v>31O10010800</v>
          </cell>
          <cell r="B2473" t="str">
            <v>Ống HDPE100 DISMY PN10 D800 x 47.4 (6m)</v>
          </cell>
        </row>
        <row r="2474">
          <cell r="A2474" t="str">
            <v>31O1001090</v>
          </cell>
          <cell r="B2474" t="str">
            <v>Ống HDPE100 DISMY PN10 D90 x 5,4</v>
          </cell>
        </row>
        <row r="2475">
          <cell r="A2475" t="str">
            <v>31O100125110</v>
          </cell>
          <cell r="B2475" t="str">
            <v>Ống HDPE100 DISMY PN12,5 D110 x 8,1 (6m)</v>
          </cell>
        </row>
        <row r="2476">
          <cell r="A2476" t="str">
            <v>31O100125125</v>
          </cell>
          <cell r="B2476" t="str">
            <v>Ống HDPE100 DISMY PN12,5 D125 x 9,2 (6m)</v>
          </cell>
        </row>
        <row r="2477">
          <cell r="A2477" t="str">
            <v>31O100125140</v>
          </cell>
          <cell r="B2477" t="str">
            <v>Ống HDPE100 DISMY PN12,5 D140 x 10,3 (6m)</v>
          </cell>
        </row>
        <row r="2478">
          <cell r="A2478" t="str">
            <v>31O100125160</v>
          </cell>
          <cell r="B2478" t="str">
            <v>Ống HDPE100 DISMY PN12,5 D160 x 11,8 (6m)</v>
          </cell>
        </row>
        <row r="2479">
          <cell r="A2479" t="str">
            <v>31O100125180</v>
          </cell>
          <cell r="B2479" t="str">
            <v>Ống HDPE100 DISMY PN12,5 D180 x 13,3 (6m)</v>
          </cell>
        </row>
        <row r="2480">
          <cell r="A2480" t="str">
            <v>31O10012520.</v>
          </cell>
          <cell r="B2480" t="str">
            <v>Ống HDPE100 DISMY PN12,5 D20 x 1,8</v>
          </cell>
        </row>
        <row r="2481">
          <cell r="A2481" t="str">
            <v>31O100125200</v>
          </cell>
          <cell r="B2481" t="str">
            <v>Ống HDPE100 DISMY PN12,5 D200 x 14,7 (6m)</v>
          </cell>
        </row>
        <row r="2482">
          <cell r="A2482" t="str">
            <v>31O100125225</v>
          </cell>
          <cell r="B2482" t="str">
            <v>Ống HDPE100 DISMY PN12,5 D225 x 16,6 (6m)</v>
          </cell>
        </row>
        <row r="2483">
          <cell r="A2483" t="str">
            <v>31O10012525.</v>
          </cell>
          <cell r="B2483" t="str">
            <v>Ống HDPE100 DISMY PN12,5 D25 x 2,0</v>
          </cell>
        </row>
        <row r="2484">
          <cell r="A2484" t="str">
            <v>31O100125250</v>
          </cell>
          <cell r="B2484" t="str">
            <v>Ống HDPE100 DISMY PN12,5 D250 x 18,4 (6m)</v>
          </cell>
        </row>
        <row r="2485">
          <cell r="A2485" t="str">
            <v>31O100125280</v>
          </cell>
          <cell r="B2485" t="str">
            <v>Ống HDPE100 DISMY PN12,5 D280 x 20,6 (6m)</v>
          </cell>
        </row>
        <row r="2486">
          <cell r="A2486" t="str">
            <v>31O100125315</v>
          </cell>
          <cell r="B2486" t="str">
            <v>Ống HDPE100 DISMY PN12,5 D315 x 23,2 (6m)</v>
          </cell>
        </row>
        <row r="2487">
          <cell r="A2487" t="str">
            <v>31O10012532</v>
          </cell>
          <cell r="B2487" t="str">
            <v>Ống HDPE100 DISMY PN12,5 D32 x 2,4</v>
          </cell>
        </row>
        <row r="2488">
          <cell r="A2488" t="str">
            <v>31O100125355</v>
          </cell>
          <cell r="B2488" t="str">
            <v>Ống HDPE100 DISMY PN12,5 D355 x 26,1 (6m)</v>
          </cell>
        </row>
        <row r="2489">
          <cell r="A2489" t="str">
            <v>31O10012540.</v>
          </cell>
          <cell r="B2489" t="str">
            <v>Ống HDPE100 DISMY PN12,5 D40 x 3,0</v>
          </cell>
        </row>
        <row r="2490">
          <cell r="A2490" t="str">
            <v>31O100125400</v>
          </cell>
          <cell r="B2490" t="str">
            <v>Ống HDPE100 DISMY PN12,5 D400 x 29,4 (6m)</v>
          </cell>
        </row>
        <row r="2491">
          <cell r="A2491" t="str">
            <v>31O100125450</v>
          </cell>
          <cell r="B2491" t="str">
            <v>Ống HDPE100 DISMY PN12,5 D450 x 33,1 (6m)</v>
          </cell>
        </row>
        <row r="2492">
          <cell r="A2492" t="str">
            <v>31O10012550.</v>
          </cell>
          <cell r="B2492" t="str">
            <v>Ống HDPE100 DISMY PN12,5 D50 x 3,7</v>
          </cell>
        </row>
        <row r="2493">
          <cell r="A2493" t="str">
            <v>31O100125500</v>
          </cell>
          <cell r="B2493" t="str">
            <v>Ống HDPE100 DISMY PN12,5 D500 x 36,8 (6m)</v>
          </cell>
        </row>
        <row r="2494">
          <cell r="A2494" t="str">
            <v>31O10012563.</v>
          </cell>
          <cell r="B2494" t="str">
            <v>Ống HDPE100 DISMY PN12,5 D63 x 4,7</v>
          </cell>
        </row>
        <row r="2495">
          <cell r="A2495" t="str">
            <v>31O100125630</v>
          </cell>
          <cell r="B2495" t="str">
            <v>Ống HDPE100 DISMY PN12,5 D630 x 46,3 (6m)</v>
          </cell>
        </row>
        <row r="2496">
          <cell r="A2496" t="str">
            <v>31O10012575</v>
          </cell>
          <cell r="B2496" t="str">
            <v>Ống HDPE100 DISMY PN12,5 D75 x 5,6</v>
          </cell>
        </row>
        <row r="2497">
          <cell r="A2497" t="str">
            <v>31O100125800</v>
          </cell>
          <cell r="B2497" t="str">
            <v>Ống HDPE100 DISMY PN12,5 D800 x 58,8 (6m)</v>
          </cell>
        </row>
        <row r="2498">
          <cell r="A2498" t="str">
            <v>31O1001258225</v>
          </cell>
          <cell r="B2498" t="str">
            <v>ống PE100 DISMY phi 225 x 16,6 PN12,5 8m</v>
          </cell>
        </row>
        <row r="2499">
          <cell r="A2499" t="str">
            <v>31O10012590</v>
          </cell>
          <cell r="B2499" t="str">
            <v>Ống HDPE100 DISMY PN12,5 D90 x 6,7</v>
          </cell>
        </row>
        <row r="2500">
          <cell r="A2500" t="str">
            <v>31O10016110</v>
          </cell>
          <cell r="B2500" t="str">
            <v>Ống HDPE100 DISMY PN16 D110 x 10,0 (6m)</v>
          </cell>
        </row>
        <row r="2501">
          <cell r="A2501" t="str">
            <v>31O10016125</v>
          </cell>
          <cell r="B2501" t="str">
            <v>Ống HDPE100 DISMY PN16 D125 x 11,4 (6m)</v>
          </cell>
        </row>
        <row r="2502">
          <cell r="A2502" t="str">
            <v>31O10016140</v>
          </cell>
          <cell r="B2502" t="str">
            <v>Ống HDPE100 DISMY PN16 D140 x 12,7 (6m)</v>
          </cell>
        </row>
        <row r="2503">
          <cell r="A2503" t="str">
            <v>31O10016160</v>
          </cell>
          <cell r="B2503" t="str">
            <v>Ống HDPE100 DISMY PN16 D160 x 14,6 (6m)</v>
          </cell>
        </row>
        <row r="2504">
          <cell r="A2504" t="str">
            <v>31O10016180</v>
          </cell>
          <cell r="B2504" t="str">
            <v>Ống HDPE100 DISMY PN16 D180 x 16,4 (6m)</v>
          </cell>
        </row>
        <row r="2505">
          <cell r="A2505" t="str">
            <v>31O1001620.</v>
          </cell>
          <cell r="B2505" t="str">
            <v>Ống HDPE100 DISMY PN16 D20 x 2,0</v>
          </cell>
        </row>
        <row r="2506">
          <cell r="A2506" t="str">
            <v>31O10016200</v>
          </cell>
          <cell r="B2506" t="str">
            <v>Ống HDPE100 DISMY PN16 D200 x 18,2 (6m)</v>
          </cell>
        </row>
        <row r="2507">
          <cell r="A2507" t="str">
            <v>31O10016225</v>
          </cell>
          <cell r="B2507" t="str">
            <v>Ống HDPE100 DISMY PN16 D225 x 20,5 (6m)</v>
          </cell>
        </row>
        <row r="2508">
          <cell r="A2508" t="str">
            <v>31O1001625.</v>
          </cell>
          <cell r="B2508" t="str">
            <v>Ống HDPE100 DISMY PN16 D25 x 2,3</v>
          </cell>
        </row>
        <row r="2509">
          <cell r="A2509" t="str">
            <v>31O10016250</v>
          </cell>
          <cell r="B2509" t="str">
            <v>Ống HDPE100 DISMY PN16 D250 x 22,7 (6m)</v>
          </cell>
        </row>
        <row r="2510">
          <cell r="A2510" t="str">
            <v>31O10016280</v>
          </cell>
          <cell r="B2510" t="str">
            <v>Ống HDPE100 DISMY PN16 D280 x 25,4 (6m)</v>
          </cell>
        </row>
        <row r="2511">
          <cell r="A2511" t="str">
            <v>31O10016315</v>
          </cell>
          <cell r="B2511" t="str">
            <v>Ống HDPE100 DISMY PN16 D315 x 28,6 (6m)</v>
          </cell>
        </row>
        <row r="2512">
          <cell r="A2512" t="str">
            <v>31O1001632</v>
          </cell>
          <cell r="B2512" t="str">
            <v>Ống HDPE100 DISMY PN16 D32 x 3,0</v>
          </cell>
        </row>
        <row r="2513">
          <cell r="A2513" t="str">
            <v>31O10016355</v>
          </cell>
          <cell r="B2513" t="str">
            <v>Ống HDPE100 DISMY PN16 D355 x 32,2 (6m)</v>
          </cell>
        </row>
        <row r="2514">
          <cell r="A2514" t="str">
            <v>31O1001640.</v>
          </cell>
          <cell r="B2514" t="str">
            <v>Ống HDPE100 DISMY PN16 D40 x 3,7</v>
          </cell>
        </row>
        <row r="2515">
          <cell r="A2515" t="str">
            <v>31O10016400</v>
          </cell>
          <cell r="B2515" t="str">
            <v>Ống HDPE100 DISMY PN16 D400 x 36,3 (6m)</v>
          </cell>
        </row>
        <row r="2516">
          <cell r="A2516" t="str">
            <v>31O10016450</v>
          </cell>
          <cell r="B2516" t="str">
            <v>Ống HDPE100 DISMY PN16 D450 x 40,9 (6m)</v>
          </cell>
        </row>
        <row r="2517">
          <cell r="A2517" t="str">
            <v>31O1001650.</v>
          </cell>
          <cell r="B2517" t="str">
            <v>Ống HDPE100 DISMY PN16 D50 x 4,6</v>
          </cell>
        </row>
        <row r="2518">
          <cell r="A2518" t="str">
            <v>31O10016500</v>
          </cell>
          <cell r="B2518" t="str">
            <v>Ống HDPE100 DISMY PN16 D500 x 45,4 (6m)</v>
          </cell>
        </row>
        <row r="2519">
          <cell r="A2519" t="str">
            <v>31O1001663.</v>
          </cell>
          <cell r="B2519" t="str">
            <v>Ống HDPE100 DISMY PN16 D63 x 5,8</v>
          </cell>
        </row>
        <row r="2520">
          <cell r="A2520" t="str">
            <v>31O10016630</v>
          </cell>
          <cell r="B2520" t="str">
            <v>Ống HDPE100 DISMY PN16 D630 x 57,2 (6m)</v>
          </cell>
        </row>
        <row r="2521">
          <cell r="A2521" t="str">
            <v>31O1001675</v>
          </cell>
          <cell r="B2521" t="str">
            <v>Ống HDPE100 DISMY PN16 D75 x 6,8</v>
          </cell>
        </row>
        <row r="2522">
          <cell r="A2522" t="str">
            <v>31O1001690</v>
          </cell>
          <cell r="B2522" t="str">
            <v>Ống HDPE100 DISMY PN16 D90 x 8,2</v>
          </cell>
        </row>
        <row r="2523">
          <cell r="A2523" t="str">
            <v>31O10020110</v>
          </cell>
          <cell r="B2523" t="str">
            <v>Ống HDPE100 DISMY PN20 D110 x 12,3 (6m)</v>
          </cell>
        </row>
        <row r="2524">
          <cell r="A2524" t="str">
            <v>31O10020125</v>
          </cell>
          <cell r="B2524" t="str">
            <v>Ống HDPE100 DISMY PN20 D125 x 14,0 (6m)</v>
          </cell>
        </row>
        <row r="2525">
          <cell r="A2525" t="str">
            <v>31O10020140</v>
          </cell>
          <cell r="B2525" t="str">
            <v>Ống HDPE100 DISMY PN20 D140 x 15,7 (6m)</v>
          </cell>
        </row>
        <row r="2526">
          <cell r="A2526" t="str">
            <v>31O10020160</v>
          </cell>
          <cell r="B2526" t="str">
            <v>Ống HDPE100 DISMY PN20 D160 x 17,9 (6m)</v>
          </cell>
        </row>
        <row r="2527">
          <cell r="A2527" t="str">
            <v>31O10020180</v>
          </cell>
          <cell r="B2527" t="str">
            <v>Ống HDPE100 DISMY PN20 D180 x 20,1 (6m)</v>
          </cell>
        </row>
        <row r="2528">
          <cell r="A2528" t="str">
            <v>31O1002020.</v>
          </cell>
          <cell r="B2528" t="str">
            <v>Ống HDPE100 DISMY PN20 D20 x 2,3</v>
          </cell>
        </row>
        <row r="2529">
          <cell r="A2529" t="str">
            <v>31O10020200</v>
          </cell>
          <cell r="B2529" t="str">
            <v>Ống HDPE100 DISMY PN20 D200 x 22,4 (6m)</v>
          </cell>
        </row>
        <row r="2530">
          <cell r="A2530" t="str">
            <v>31O10020225</v>
          </cell>
          <cell r="B2530" t="str">
            <v>Ống HDPE100 DISMY PN20 D225 x 25,2 (6m)</v>
          </cell>
        </row>
        <row r="2531">
          <cell r="A2531" t="str">
            <v>31O1002025.</v>
          </cell>
          <cell r="B2531" t="str">
            <v>Ống HDPE100 DISMY PN20 D25 x 3,0</v>
          </cell>
        </row>
        <row r="2532">
          <cell r="A2532" t="str">
            <v>31O10020250</v>
          </cell>
          <cell r="B2532" t="str">
            <v>Ống HDPE100 DISMY PN20 D250 x 27,9 (6m)</v>
          </cell>
        </row>
        <row r="2533">
          <cell r="A2533" t="str">
            <v>31O10020280</v>
          </cell>
          <cell r="B2533" t="str">
            <v>Ống HDPE100 DISMY PN20 D280 x 31,3 (6m)</v>
          </cell>
        </row>
        <row r="2534">
          <cell r="A2534" t="str">
            <v>31O10020315</v>
          </cell>
          <cell r="B2534" t="str">
            <v>Ống HDPE100 DISMY PN20 D315 x 35,2 (6m)</v>
          </cell>
        </row>
        <row r="2535">
          <cell r="A2535" t="str">
            <v>31O1002032</v>
          </cell>
          <cell r="B2535" t="str">
            <v>Ống HDPE100 DISMY PN20 D32 x 3,6</v>
          </cell>
        </row>
        <row r="2536">
          <cell r="A2536" t="str">
            <v>31O10020355</v>
          </cell>
          <cell r="B2536" t="str">
            <v>Ống HDPE100 DISMY PN20 D355 x 39,7 (6m)</v>
          </cell>
        </row>
        <row r="2537">
          <cell r="A2537" t="str">
            <v>31O1002040.</v>
          </cell>
          <cell r="B2537" t="str">
            <v>Ống HDPE100 DISMY PN20 D40 x 4,5</v>
          </cell>
        </row>
        <row r="2538">
          <cell r="A2538" t="str">
            <v>31O10020400</v>
          </cell>
          <cell r="B2538" t="str">
            <v>Ống HDPE100 DISMY PN20 D400 x 44,7 (6m)</v>
          </cell>
        </row>
        <row r="2539">
          <cell r="A2539" t="str">
            <v>31O10020450</v>
          </cell>
          <cell r="B2539" t="str">
            <v>Ống HDPE100 DISMY PN20 D450 x 50.3 (6m)</v>
          </cell>
        </row>
        <row r="2540">
          <cell r="A2540" t="str">
            <v>31O1002050</v>
          </cell>
          <cell r="B2540" t="str">
            <v>Ống HDPE100 DISMY PN20 D50 x 5,6</v>
          </cell>
        </row>
        <row r="2541">
          <cell r="A2541" t="str">
            <v>31O1002063</v>
          </cell>
          <cell r="B2541" t="str">
            <v>Ống HDPE100 DISMY PN20 D63 x 7,1</v>
          </cell>
        </row>
        <row r="2542">
          <cell r="A2542" t="str">
            <v>31O1002075</v>
          </cell>
          <cell r="B2542" t="str">
            <v>Ống HDPE100 DISMY PN20 D75 x 8,4</v>
          </cell>
        </row>
        <row r="2543">
          <cell r="A2543" t="str">
            <v>31O1002090</v>
          </cell>
          <cell r="B2543" t="str">
            <v>Ống HDPE100 DISMY PN20 D90 x 10,1</v>
          </cell>
        </row>
        <row r="2544">
          <cell r="A2544" t="str">
            <v>31O10025110</v>
          </cell>
          <cell r="B2544" t="str">
            <v>Ống HDPE100 DISMY PN25 D110 x 15,1 (6m)</v>
          </cell>
        </row>
        <row r="2545">
          <cell r="A2545" t="str">
            <v>31O10025140</v>
          </cell>
          <cell r="B2545" t="str">
            <v>Ống HDPE100 DISMY PN25 D140 x 19,2 (6m)</v>
          </cell>
        </row>
        <row r="2546">
          <cell r="A2546" t="str">
            <v>31O10025160</v>
          </cell>
          <cell r="B2546" t="str">
            <v>Ống HDPE100 DISMY PN25 D160 x 21,9 (6m)</v>
          </cell>
        </row>
        <row r="2547">
          <cell r="A2547" t="str">
            <v>31O10025180</v>
          </cell>
          <cell r="B2547" t="str">
            <v>Ống HDPE100 DISMY PN25 D180 x 24,6 (6m)</v>
          </cell>
        </row>
        <row r="2548">
          <cell r="A2548" t="str">
            <v>31O1002550</v>
          </cell>
          <cell r="B2548" t="str">
            <v>Ống HDPE100 DISMY PN25 D50 x 6,9</v>
          </cell>
        </row>
        <row r="2549">
          <cell r="A2549" t="str">
            <v>31O1002575</v>
          </cell>
          <cell r="B2549" t="str">
            <v>Ống HDPE100 DISMY PN25 D75 x 10,3</v>
          </cell>
        </row>
        <row r="2550">
          <cell r="A2550" t="str">
            <v>31O1002590</v>
          </cell>
          <cell r="B2550" t="str">
            <v>Ống HDPE100 DISMY PN25 D90 x 12,3</v>
          </cell>
        </row>
        <row r="2551">
          <cell r="A2551" t="str">
            <v>31O1004500</v>
          </cell>
          <cell r="B2551" t="str">
            <v>Ống PE100 DISMY phi 500 x 15,0 PN4 (6m)</v>
          </cell>
        </row>
        <row r="2552">
          <cell r="A2552" t="str">
            <v>31O1004710</v>
          </cell>
          <cell r="B2552" t="str">
            <v>Ống PE100 DISMY phi 710 x 24 PN4 (6m)</v>
          </cell>
        </row>
        <row r="2553">
          <cell r="A2553" t="str">
            <v>31O1006110</v>
          </cell>
          <cell r="B2553" t="str">
            <v>Ống HDPE100 DISMY PN6 D110 x 4,2 (6m)</v>
          </cell>
        </row>
        <row r="2554">
          <cell r="A2554" t="str">
            <v>31O1006125</v>
          </cell>
          <cell r="B2554" t="str">
            <v>Ống HDPE100 DISMY PN6 D125 x 4,8 (6m)</v>
          </cell>
        </row>
        <row r="2555">
          <cell r="A2555" t="str">
            <v>31O1006140</v>
          </cell>
          <cell r="B2555" t="str">
            <v>Ống HDPE100 DISMY PN6 D140 x 5,4 (6m)</v>
          </cell>
        </row>
        <row r="2556">
          <cell r="A2556" t="str">
            <v>31O1006160</v>
          </cell>
          <cell r="B2556" t="str">
            <v>Ống HDPE100 DISMY PN6 D160 x 6,2 (6m)</v>
          </cell>
        </row>
        <row r="2557">
          <cell r="A2557" t="str">
            <v>31O1006180</v>
          </cell>
          <cell r="B2557" t="str">
            <v>Ống HDPE100 DISMY PN6 D180 x 6,9 (6m)</v>
          </cell>
        </row>
        <row r="2558">
          <cell r="A2558" t="str">
            <v>31O1006200</v>
          </cell>
          <cell r="B2558" t="str">
            <v>Ống HDPE100 DISMY PN6 D200 x 7,7 (6m)</v>
          </cell>
        </row>
        <row r="2559">
          <cell r="A2559" t="str">
            <v>31O1006225</v>
          </cell>
          <cell r="B2559" t="str">
            <v>Ống HDPE100 DISMY PN6 D225 x 8,6 (6m)</v>
          </cell>
        </row>
        <row r="2560">
          <cell r="A2560" t="str">
            <v>31O1006250</v>
          </cell>
          <cell r="B2560" t="str">
            <v>Ống HDPE100 DISMY PN6 D250 x 9,6 (6m)</v>
          </cell>
        </row>
        <row r="2561">
          <cell r="A2561" t="str">
            <v>31O1006280</v>
          </cell>
          <cell r="B2561" t="str">
            <v>Ống HDPE100 DISMY PN6 D280 x 10,7 (6m)</v>
          </cell>
        </row>
        <row r="2562">
          <cell r="A2562" t="str">
            <v>31O1006315</v>
          </cell>
          <cell r="B2562" t="str">
            <v>Ống HDPE100 DISMY PN6 D315 x 12,1 (6m)</v>
          </cell>
        </row>
        <row r="2563">
          <cell r="A2563" t="str">
            <v>31O1006355</v>
          </cell>
          <cell r="B2563" t="str">
            <v>Ống HDPE100 DISMY PN6 D355 x 13,6 (6m)</v>
          </cell>
        </row>
        <row r="2564">
          <cell r="A2564" t="str">
            <v>31O100640.</v>
          </cell>
          <cell r="B2564" t="str">
            <v>Ống HDPE100 DISMY PN6 D40 x 1,8</v>
          </cell>
        </row>
        <row r="2565">
          <cell r="A2565" t="str">
            <v>31O1006400</v>
          </cell>
          <cell r="B2565" t="str">
            <v>Ống HDPE100 DISMY PN6 D400 x 15,3 (6m)</v>
          </cell>
        </row>
        <row r="2566">
          <cell r="A2566" t="str">
            <v>31O1006450</v>
          </cell>
          <cell r="B2566" t="str">
            <v>Ống HDPE100 DISMY PN6 D450 x 17,2 (6m)</v>
          </cell>
        </row>
        <row r="2567">
          <cell r="A2567" t="str">
            <v>31O100650.</v>
          </cell>
          <cell r="B2567" t="str">
            <v>Ống HDPE100 DISMY PN6 D50 x 2,0</v>
          </cell>
        </row>
        <row r="2568">
          <cell r="A2568" t="str">
            <v>31O1006500</v>
          </cell>
          <cell r="B2568" t="str">
            <v>Ống HDPE100 DISMY PN6 D500 x 19,1 (6m)</v>
          </cell>
        </row>
        <row r="2569">
          <cell r="A2569" t="str">
            <v>31O1006560</v>
          </cell>
          <cell r="B2569" t="str">
            <v>Ống HDPE100 DISMY PN6 D560 x 21.4 (6m)</v>
          </cell>
        </row>
        <row r="2570">
          <cell r="A2570" t="str">
            <v>31O100663.</v>
          </cell>
          <cell r="B2570" t="str">
            <v>Ống HDPE100 DISMY PN6 D63 x 2,5</v>
          </cell>
        </row>
        <row r="2571">
          <cell r="A2571" t="str">
            <v>31O1006630</v>
          </cell>
          <cell r="B2571" t="str">
            <v>Ống HDPE100 DISMY PN6 D630 x 24,1 (6m)</v>
          </cell>
        </row>
        <row r="2572">
          <cell r="A2572" t="str">
            <v>31O100675</v>
          </cell>
          <cell r="B2572" t="str">
            <v>Ống HDPE100 DISMY PN6 D75 x 2,9</v>
          </cell>
        </row>
        <row r="2573">
          <cell r="A2573" t="str">
            <v>31O1006800</v>
          </cell>
          <cell r="B2573" t="str">
            <v>Ống HDPE100 DISMY PN6 D800 x 30,6 (6m)</v>
          </cell>
        </row>
        <row r="2574">
          <cell r="A2574" t="str">
            <v>31O100690</v>
          </cell>
          <cell r="B2574" t="str">
            <v>Ống HDPE100 DISMY PN6 D90 x 3,5</v>
          </cell>
        </row>
        <row r="2575">
          <cell r="A2575" t="str">
            <v>31O1008110</v>
          </cell>
          <cell r="B2575" t="str">
            <v>Ống HDPE100 DISMY PN8 D110 x 5,3 (6m)</v>
          </cell>
        </row>
        <row r="2576">
          <cell r="A2576" t="str">
            <v>31O1008125</v>
          </cell>
          <cell r="B2576" t="str">
            <v>Ống HDPE100 DISMY PN8 D125 x 6,0 (6m)</v>
          </cell>
        </row>
        <row r="2577">
          <cell r="A2577" t="str">
            <v>31O1008140</v>
          </cell>
          <cell r="B2577" t="str">
            <v>Ống HDPE100 DISMY PN8 D140 x 6,7 (6m)</v>
          </cell>
        </row>
        <row r="2578">
          <cell r="A2578" t="str">
            <v>31O1008160</v>
          </cell>
          <cell r="B2578" t="str">
            <v>Ống HDPE100 DISMY PN8 D160 x 7,7 (6m)</v>
          </cell>
        </row>
        <row r="2579">
          <cell r="A2579" t="str">
            <v>31O1008170</v>
          </cell>
          <cell r="B2579" t="str">
            <v>Ống HDPE100 DISMY PN8 D170 x 8,1 (6m)</v>
          </cell>
        </row>
        <row r="2580">
          <cell r="A2580" t="str">
            <v>31O1008180</v>
          </cell>
          <cell r="B2580" t="str">
            <v>Ống HDPE100 DISMY PN8 D180 x 8,6 (6m)</v>
          </cell>
        </row>
        <row r="2581">
          <cell r="A2581" t="str">
            <v>31O1008200</v>
          </cell>
          <cell r="B2581" t="str">
            <v>Ống HDPE100 DISMY PN8 D200 x 9,6 (6m)</v>
          </cell>
        </row>
        <row r="2582">
          <cell r="A2582" t="str">
            <v>31O1008225</v>
          </cell>
          <cell r="B2582" t="str">
            <v>Ống HDPE100 DISMY PN8 D225 x 10,8 (6m)</v>
          </cell>
        </row>
        <row r="2583">
          <cell r="A2583" t="str">
            <v>31O100825.</v>
          </cell>
          <cell r="B2583" t="str">
            <v>ống PE100 DISMY phi 25 x 1,5 PN8 (6m)</v>
          </cell>
        </row>
        <row r="2584">
          <cell r="A2584" t="str">
            <v>31O1008250</v>
          </cell>
          <cell r="B2584" t="str">
            <v>Ống HDPE100 DISMY PN8 D250 x 11,9 (6m)</v>
          </cell>
        </row>
        <row r="2585">
          <cell r="A2585" t="str">
            <v>31O1008280</v>
          </cell>
          <cell r="B2585" t="str">
            <v>Ống HDPE100 DISMY PN8 D280 x 13,4</v>
          </cell>
        </row>
        <row r="2586">
          <cell r="A2586" t="str">
            <v>31O1008315</v>
          </cell>
          <cell r="B2586" t="str">
            <v>Ống HDPE100 DISMY PN8 D315 x 15,0 (6m)</v>
          </cell>
        </row>
        <row r="2587">
          <cell r="A2587" t="str">
            <v>31O100832</v>
          </cell>
          <cell r="B2587" t="str">
            <v>Ống HDPE100 DISMY PN8 D32 x 1,8</v>
          </cell>
        </row>
        <row r="2588">
          <cell r="A2588" t="str">
            <v>31O1008355</v>
          </cell>
          <cell r="B2588" t="str">
            <v>Ống HDPE100 DISMY PN8 D355 x 16,9</v>
          </cell>
        </row>
        <row r="2589">
          <cell r="A2589" t="str">
            <v>31O100840.</v>
          </cell>
          <cell r="B2589" t="str">
            <v>Ống HDPE100 DISMY PN8 D40 x 2,0</v>
          </cell>
        </row>
        <row r="2590">
          <cell r="A2590" t="str">
            <v>31O1008400</v>
          </cell>
          <cell r="B2590" t="str">
            <v>Ống HDPE100 DISMY PN8 D400 x 19,1 (6m)</v>
          </cell>
        </row>
        <row r="2591">
          <cell r="A2591" t="str">
            <v>31O1008450</v>
          </cell>
          <cell r="B2591" t="str">
            <v>Ống HDPE100 DISMY PN8 D450 x 21,5 (6m)</v>
          </cell>
        </row>
        <row r="2592">
          <cell r="A2592" t="str">
            <v>31O100850.</v>
          </cell>
          <cell r="B2592" t="str">
            <v>Ống HDPE100 DISMY PN8 D50 x 2,4</v>
          </cell>
        </row>
        <row r="2593">
          <cell r="A2593" t="str">
            <v>31O1008500</v>
          </cell>
          <cell r="B2593" t="str">
            <v>Ống HDPE100 DISMY PN8 D500 x 23,9 (6m)</v>
          </cell>
        </row>
        <row r="2594">
          <cell r="A2594" t="str">
            <v>31O1008560</v>
          </cell>
          <cell r="B2594" t="str">
            <v>Ống HDPE100 DISMY PN8 D560 x 26,7 (6m)</v>
          </cell>
        </row>
        <row r="2595">
          <cell r="A2595" t="str">
            <v>31O100863.</v>
          </cell>
          <cell r="B2595" t="str">
            <v>Ống HDPE100 DISMY PN8 D63 x 3,0</v>
          </cell>
        </row>
        <row r="2596">
          <cell r="A2596" t="str">
            <v>31O1008630</v>
          </cell>
          <cell r="B2596" t="str">
            <v>Ống HDPE100 DISMY PN8 D630 x 30,0 (6m)</v>
          </cell>
        </row>
        <row r="2597">
          <cell r="A2597" t="str">
            <v>31O1008710</v>
          </cell>
          <cell r="B2597" t="str">
            <v>Ống HDPE100 DISMY PN8 D710 x 33,9 (6m)</v>
          </cell>
        </row>
        <row r="2598">
          <cell r="A2598" t="str">
            <v>31O100875</v>
          </cell>
          <cell r="B2598" t="str">
            <v>Ống HDPE100 DISMY PN8 D75 x 3,6</v>
          </cell>
        </row>
        <row r="2599">
          <cell r="A2599" t="str">
            <v>31O1008800</v>
          </cell>
          <cell r="B2599" t="str">
            <v>Ống HDPE100 DISMY PN8 D800 x 38,1 (6m)</v>
          </cell>
        </row>
        <row r="2600">
          <cell r="A2600" t="str">
            <v>31O100890</v>
          </cell>
          <cell r="B2600" t="str">
            <v>Ống HDPE100 DISMY PN8 D90 x 4,3</v>
          </cell>
        </row>
        <row r="2601">
          <cell r="A2601" t="str">
            <v>31O101001000</v>
          </cell>
          <cell r="B2601" t="str">
            <v>Ống HDPE100 DISMY PN10 D1000 x 59,3 (6m)</v>
          </cell>
        </row>
        <row r="2602">
          <cell r="A2602" t="str">
            <v>31O10100101000</v>
          </cell>
          <cell r="B2602" t="str">
            <v>ống PE100 DISMY phi 1000 x 59,3 PN10 (10m)</v>
          </cell>
        </row>
        <row r="2603">
          <cell r="A2603" t="str">
            <v>31O1010010110</v>
          </cell>
          <cell r="B2603" t="str">
            <v>Ống HDPE100 DISMY PN10 D110 x 6,6 (10m)</v>
          </cell>
        </row>
        <row r="2604">
          <cell r="A2604" t="str">
            <v>31O1010010125</v>
          </cell>
          <cell r="B2604" t="str">
            <v>ống PE100 DISMY phi 125 x 7,4 PN10 (10m)</v>
          </cell>
        </row>
        <row r="2605">
          <cell r="A2605" t="str">
            <v>31O1010010140</v>
          </cell>
          <cell r="B2605" t="str">
            <v>ống PE100 DISMY phi 140 x 8,3 PN10 (10m)</v>
          </cell>
        </row>
        <row r="2606">
          <cell r="A2606" t="str">
            <v>31O1010010160</v>
          </cell>
          <cell r="B2606" t="str">
            <v>ống PE100 DISMY phi 160 x 9,5 PN10 (10m)</v>
          </cell>
        </row>
        <row r="2607">
          <cell r="A2607" t="str">
            <v>31O1010010180</v>
          </cell>
          <cell r="B2607" t="str">
            <v>ống PE100 DISMY phi 180 x 10,7 PN10 (10m)</v>
          </cell>
        </row>
        <row r="2608">
          <cell r="A2608" t="str">
            <v>31O1010010200</v>
          </cell>
          <cell r="B2608" t="str">
            <v>ống PE100 DISMY phi 200 x 11,9 PN10 (10m)</v>
          </cell>
        </row>
        <row r="2609">
          <cell r="A2609" t="str">
            <v>31O1010010225</v>
          </cell>
          <cell r="B2609" t="str">
            <v>ống PE100 DISMY phi 225 x 13,4 PN10 (10m)</v>
          </cell>
        </row>
        <row r="2610">
          <cell r="A2610" t="str">
            <v>31O1010010250</v>
          </cell>
          <cell r="B2610" t="str">
            <v>ống PE100 DISMY phi 250 x 14,8 PN10 (10m)</v>
          </cell>
        </row>
        <row r="2611">
          <cell r="A2611" t="str">
            <v>31O1010010280</v>
          </cell>
          <cell r="B2611" t="str">
            <v>ống PE100 DISMY phi 280 x 16,6 PN10 (10m)</v>
          </cell>
        </row>
        <row r="2612">
          <cell r="A2612" t="str">
            <v>31O1010010315</v>
          </cell>
          <cell r="B2612" t="str">
            <v>ống PE100 DISMY phi 315 x 18,7 PN10 (10m)</v>
          </cell>
        </row>
        <row r="2613">
          <cell r="A2613" t="str">
            <v>31O1010010355</v>
          </cell>
          <cell r="B2613" t="str">
            <v>ống PE100 DISMY phi 355 x 21,1 PN10 (10m)</v>
          </cell>
        </row>
        <row r="2614">
          <cell r="A2614" t="str">
            <v>31O1010010400</v>
          </cell>
          <cell r="B2614" t="str">
            <v>ống PE100 DISMY phi 400 x 23,7 PN10 (10m)</v>
          </cell>
        </row>
        <row r="2615">
          <cell r="A2615" t="str">
            <v>31O1010010450</v>
          </cell>
          <cell r="B2615" t="str">
            <v>ống PE100 DISMY phi 450 x 26,7 PN10 (10m)</v>
          </cell>
        </row>
        <row r="2616">
          <cell r="A2616" t="str">
            <v>31O1010010500</v>
          </cell>
          <cell r="B2616" t="str">
            <v>Ống PE100 DISMY phi 500 x 29,7 PN10 (10m)</v>
          </cell>
        </row>
        <row r="2617">
          <cell r="A2617" t="str">
            <v>31O1010010630</v>
          </cell>
          <cell r="B2617" t="str">
            <v>ống PE100 DISMY phi 630 x 37,4 PN10 (10m)</v>
          </cell>
        </row>
        <row r="2618">
          <cell r="A2618" t="str">
            <v>31O10100125110</v>
          </cell>
          <cell r="B2618" t="str">
            <v>ống PE100 DISMY phi 110 x 8,1 PN12,5 (10m)</v>
          </cell>
        </row>
        <row r="2619">
          <cell r="A2619" t="str">
            <v>31O10100125125</v>
          </cell>
          <cell r="B2619" t="str">
            <v>ống PE100 DISMY phi 125 x 9,2 PN12,5 (10m)</v>
          </cell>
        </row>
        <row r="2620">
          <cell r="A2620" t="str">
            <v>31O10100125140</v>
          </cell>
          <cell r="B2620" t="str">
            <v>ống PE100 DISMY phi 140 x 10,3 PN12,5 (10m)</v>
          </cell>
        </row>
        <row r="2621">
          <cell r="A2621" t="str">
            <v>31O10100125160</v>
          </cell>
          <cell r="B2621" t="str">
            <v>ống PE100 DISMY phi 160 x 11,8 PN12,5 (10m)</v>
          </cell>
        </row>
        <row r="2622">
          <cell r="A2622" t="str">
            <v>31O10100125200</v>
          </cell>
          <cell r="B2622" t="str">
            <v>ống PE100 DISMY phi 200 x 14,7 PN12,5 (10m)</v>
          </cell>
        </row>
        <row r="2623">
          <cell r="A2623" t="str">
            <v>31O10100125225</v>
          </cell>
          <cell r="B2623" t="str">
            <v>ống PE100 DISMY phi 225 x 16,6 PN12,5 (10m)</v>
          </cell>
        </row>
        <row r="2624">
          <cell r="A2624" t="str">
            <v>31O10100125250</v>
          </cell>
          <cell r="B2624" t="str">
            <v>ống PE100 DISMY phi 250 x 18,4 PN12,5 (10m)</v>
          </cell>
        </row>
        <row r="2625">
          <cell r="A2625" t="str">
            <v>31O10100125315</v>
          </cell>
          <cell r="B2625" t="str">
            <v>ống PE100 DISMY phi 315 x 23,2 PN12,5 (10m)</v>
          </cell>
        </row>
        <row r="2626">
          <cell r="A2626" t="str">
            <v>31O10100125355</v>
          </cell>
          <cell r="B2626" t="str">
            <v>ống PE100 DISMY phi 355 x 26,1 PN12,5 (10m)</v>
          </cell>
        </row>
        <row r="2627">
          <cell r="A2627" t="str">
            <v>31O10100125630</v>
          </cell>
          <cell r="B2627" t="str">
            <v>ống PE100 DISMY phi 630 x 46,3  PN12,5 (10m)</v>
          </cell>
        </row>
        <row r="2628">
          <cell r="A2628" t="str">
            <v>31O1010016110</v>
          </cell>
          <cell r="B2628" t="str">
            <v>ống PE100 DISMY phi 110 x 10,0 PN16 (10m)</v>
          </cell>
        </row>
        <row r="2629">
          <cell r="A2629" t="str">
            <v>31O1010016125</v>
          </cell>
          <cell r="B2629" t="str">
            <v>ống PE100 DISMY phi 125 x 11,4 PN16 (10m)</v>
          </cell>
        </row>
        <row r="2630">
          <cell r="A2630" t="str">
            <v>31O1010016140</v>
          </cell>
          <cell r="B2630" t="str">
            <v>ống PE100 DISMY phi 140 x 12,7 PN16 (10m)</v>
          </cell>
        </row>
        <row r="2631">
          <cell r="A2631" t="str">
            <v>31O1010016160</v>
          </cell>
          <cell r="B2631" t="str">
            <v>ống PE100 DISMY phi 160 x 14,6 PN16 (10m)</v>
          </cell>
        </row>
        <row r="2632">
          <cell r="A2632" t="str">
            <v>31O1010016200</v>
          </cell>
          <cell r="B2632" t="str">
            <v>ống PE100 DISMY phi 200 x 18,2 PN16 (10m)</v>
          </cell>
        </row>
        <row r="2633">
          <cell r="A2633" t="str">
            <v>31O1010016225</v>
          </cell>
          <cell r="B2633" t="str">
            <v>ống PE100 DISMY phi 225 x 20,5 PN16 (10m)</v>
          </cell>
        </row>
        <row r="2634">
          <cell r="A2634" t="str">
            <v>31O1010016250</v>
          </cell>
          <cell r="B2634" t="str">
            <v>ống PE100 DISMY phi 250 x 22,7 PN16 (10m)</v>
          </cell>
        </row>
        <row r="2635">
          <cell r="A2635" t="str">
            <v>31O1010016280</v>
          </cell>
          <cell r="B2635" t="str">
            <v>ống PE100 DISMY phi 280 x 25,4 PN16 (10m)</v>
          </cell>
        </row>
        <row r="2636">
          <cell r="A2636" t="str">
            <v>31O1010016315</v>
          </cell>
          <cell r="B2636" t="str">
            <v>ống PE100 DISMY phi 315 x 28,6 PN16 (10m)</v>
          </cell>
        </row>
        <row r="2637">
          <cell r="A2637" t="str">
            <v>31O1010016355</v>
          </cell>
          <cell r="B2637" t="str">
            <v>ống PE100 DISMY phi 355 x 32,2 PN16 (10m)</v>
          </cell>
        </row>
        <row r="2638">
          <cell r="A2638" t="str">
            <v>31O1010020280</v>
          </cell>
          <cell r="B2638" t="str">
            <v>ống PE100 DISMY phi 280 x 31,3 PN20 (10m)</v>
          </cell>
        </row>
        <row r="2639">
          <cell r="A2639" t="str">
            <v>31O1010020315</v>
          </cell>
          <cell r="B2639" t="str">
            <v>ống PE100 DISMY phi 315 x 35,2 PN20 (10m)</v>
          </cell>
        </row>
        <row r="2640">
          <cell r="A2640" t="str">
            <v>31O1010025110</v>
          </cell>
          <cell r="B2640" t="str">
            <v>ống PE100 DISMY phi 110 x 15,1 PN25 (10m)</v>
          </cell>
        </row>
        <row r="2641">
          <cell r="A2641" t="str">
            <v>31O101006110</v>
          </cell>
          <cell r="B2641" t="str">
            <v>ống PE100 DISMY phi 110 x 4,2 PN6 (10m)</v>
          </cell>
        </row>
        <row r="2642">
          <cell r="A2642" t="str">
            <v>31O101006125</v>
          </cell>
          <cell r="B2642" t="str">
            <v>ống PE100 DISMY phi 125 x 4,8 PN6 (10m)</v>
          </cell>
        </row>
        <row r="2643">
          <cell r="A2643" t="str">
            <v>31O101006140</v>
          </cell>
          <cell r="B2643" t="str">
            <v>ống PE100 DISMY phi 140 x 5,4 PN6 (10m)</v>
          </cell>
        </row>
        <row r="2644">
          <cell r="A2644" t="str">
            <v>31O101006160</v>
          </cell>
          <cell r="B2644" t="str">
            <v>ống PE100 DISMY phi 160 x 6,2 PN6 (10m)</v>
          </cell>
        </row>
        <row r="2645">
          <cell r="A2645" t="str">
            <v>31O101006180</v>
          </cell>
          <cell r="B2645" t="str">
            <v>ống PE100 DISMY phi 180 x 6,9 PN6 (10m)</v>
          </cell>
        </row>
        <row r="2646">
          <cell r="A2646" t="str">
            <v>31O101006200</v>
          </cell>
          <cell r="B2646" t="str">
            <v>ống PE100 DISMY phi 200 x 7,7 PN6 (10m)</v>
          </cell>
        </row>
        <row r="2647">
          <cell r="A2647" t="str">
            <v>31O101006225</v>
          </cell>
          <cell r="B2647" t="str">
            <v>ống PE100 DISMY phi 225 x 8,6 PN6 (10m)</v>
          </cell>
        </row>
        <row r="2648">
          <cell r="A2648" t="str">
            <v>31O101006250</v>
          </cell>
          <cell r="B2648" t="str">
            <v>ống PE100 DISMY phi 250 x 9,6 PN6 (10m)</v>
          </cell>
        </row>
        <row r="2649">
          <cell r="A2649" t="str">
            <v>31O101006280</v>
          </cell>
          <cell r="B2649" t="str">
            <v>ống PE100 DISMY phi 280 x 10,7 PN6 (10m)</v>
          </cell>
        </row>
        <row r="2650">
          <cell r="A2650" t="str">
            <v>31O101006315</v>
          </cell>
          <cell r="B2650" t="str">
            <v>ống PE100 DISMY phi 315 x 12,1 PN6 (10m)</v>
          </cell>
        </row>
        <row r="2651">
          <cell r="A2651" t="str">
            <v>31O101006355</v>
          </cell>
          <cell r="B2651" t="str">
            <v>ống PE100 DISMY phi 355 x 13,6 PN6 (10m)</v>
          </cell>
        </row>
        <row r="2652">
          <cell r="A2652" t="str">
            <v>31O101006400</v>
          </cell>
          <cell r="B2652" t="str">
            <v>ống PE100 DISMY phi 400 x 15,3 PN6 (10m)</v>
          </cell>
        </row>
        <row r="2653">
          <cell r="A2653" t="str">
            <v>31O101006450</v>
          </cell>
          <cell r="B2653" t="str">
            <v>ống PE100 DISMY phi 450 x 17,2 PN6 (10m)</v>
          </cell>
        </row>
        <row r="2654">
          <cell r="A2654" t="str">
            <v>31O101006500</v>
          </cell>
          <cell r="B2654" t="str">
            <v>Ống PE100 DISMY phi 500 x 19,1 PN6 (10m)</v>
          </cell>
        </row>
        <row r="2655">
          <cell r="A2655" t="str">
            <v>31O101006630</v>
          </cell>
          <cell r="B2655" t="str">
            <v>ống PE100 DISMY phi 630 x 24,1 PN6 (10m)</v>
          </cell>
        </row>
        <row r="2656">
          <cell r="A2656" t="str">
            <v>31O101006800</v>
          </cell>
          <cell r="B2656" t="str">
            <v>Ống PE100 DISMY phi 800 x 30,6 PN6 (10m)</v>
          </cell>
        </row>
        <row r="2657">
          <cell r="A2657" t="str">
            <v>31O101008110</v>
          </cell>
          <cell r="B2657" t="str">
            <v>ống PE100 DISMY phi 110 x 5,3 PN8 (10m)</v>
          </cell>
        </row>
        <row r="2658">
          <cell r="A2658" t="str">
            <v>31O101008125</v>
          </cell>
          <cell r="B2658" t="str">
            <v>ống PE100 DISMY phi 125 x 6,0 PN8 (10m)</v>
          </cell>
        </row>
        <row r="2659">
          <cell r="A2659" t="str">
            <v>31O101008140</v>
          </cell>
          <cell r="B2659" t="str">
            <v>ống PE100 DISMY phi 140 x 6,7 PN8 (10m)</v>
          </cell>
        </row>
        <row r="2660">
          <cell r="A2660" t="str">
            <v>31O101008160</v>
          </cell>
          <cell r="B2660" t="str">
            <v>ống PE100 DISMY phi 160 x 7,7 PN8 (10m)</v>
          </cell>
        </row>
        <row r="2661">
          <cell r="A2661" t="str">
            <v>31O101008180</v>
          </cell>
          <cell r="B2661" t="str">
            <v>ống PE100 DISMY phi 180 x 8,6 PN8 (10m)</v>
          </cell>
        </row>
        <row r="2662">
          <cell r="A2662" t="str">
            <v>31O101008200</v>
          </cell>
          <cell r="B2662" t="str">
            <v>ống PE100 DISMY phi 200 x 9,6 PN8 (10m)</v>
          </cell>
        </row>
        <row r="2663">
          <cell r="A2663" t="str">
            <v>31O101008225</v>
          </cell>
          <cell r="B2663" t="str">
            <v>ống PE100 DISMY phi 225 x 10,8 PN8 (10m)</v>
          </cell>
        </row>
        <row r="2664">
          <cell r="A2664" t="str">
            <v>31O101008250</v>
          </cell>
          <cell r="B2664" t="str">
            <v>ống PE100 DISMY phi 250 x 11,9 PN8 (10m)</v>
          </cell>
        </row>
        <row r="2665">
          <cell r="A2665" t="str">
            <v>31O101008280</v>
          </cell>
          <cell r="B2665" t="str">
            <v>ống PE100 DISMY phi 280 x 13,4 PN8 (10m)</v>
          </cell>
        </row>
        <row r="2666">
          <cell r="A2666" t="str">
            <v>31O101008315</v>
          </cell>
          <cell r="B2666" t="str">
            <v>ống PE100 DISMY phi 315 x 15,0 PN8 (10m)</v>
          </cell>
        </row>
        <row r="2667">
          <cell r="A2667" t="str">
            <v>31O101008355</v>
          </cell>
          <cell r="B2667" t="str">
            <v>ống PE100 DISMY phi 355 x 16,9 PN8 (10m)</v>
          </cell>
        </row>
        <row r="2668">
          <cell r="A2668" t="str">
            <v>31O101008400</v>
          </cell>
          <cell r="B2668" t="str">
            <v>ống PE100 DISMY phi 400 x 19,1 PN8 (10m)</v>
          </cell>
        </row>
        <row r="2669">
          <cell r="A2669" t="str">
            <v>31O101008450</v>
          </cell>
          <cell r="B2669" t="str">
            <v>ống PE100 DISMY phi 450 x 21,5 PN8 (10m)</v>
          </cell>
        </row>
        <row r="2670">
          <cell r="A2670" t="str">
            <v>31O101008500</v>
          </cell>
          <cell r="B2670" t="str">
            <v>Ống PE100 DISMY phi 500 x 23,9 PN8 (10m)</v>
          </cell>
        </row>
        <row r="2671">
          <cell r="A2671" t="str">
            <v>31O101008560</v>
          </cell>
          <cell r="B2671" t="str">
            <v>ống PE100 DISMY phi 560 x 26,7 PN8 (10m)</v>
          </cell>
        </row>
        <row r="2672">
          <cell r="A2672" t="str">
            <v>31O101008630</v>
          </cell>
          <cell r="B2672" t="str">
            <v>ống PE100 DISMY phi 630 x 30,0 PN8 (10m)</v>
          </cell>
        </row>
        <row r="2673">
          <cell r="A2673" t="str">
            <v>31O101008710</v>
          </cell>
          <cell r="B2673" t="str">
            <v>ống PE100 DISMY phi 710 x 33,9 PN8 (10m)</v>
          </cell>
        </row>
        <row r="2674">
          <cell r="A2674" t="str">
            <v>31O108010110</v>
          </cell>
          <cell r="B2674" t="str">
            <v>ống PE80 DISMY phi 110 x 8,1 PN10 (10m)</v>
          </cell>
        </row>
        <row r="2675">
          <cell r="A2675" t="str">
            <v>31O108010125</v>
          </cell>
          <cell r="B2675" t="str">
            <v>ống PE80 DISMY phi 125 x 9,2 PN10 (10m)</v>
          </cell>
        </row>
        <row r="2676">
          <cell r="A2676" t="str">
            <v>31O108010140</v>
          </cell>
          <cell r="B2676" t="str">
            <v>ống PE80 DISMY phi 140 x 10,3 PN10 (10m)</v>
          </cell>
        </row>
        <row r="2677">
          <cell r="A2677" t="str">
            <v>31O108010160</v>
          </cell>
          <cell r="B2677" t="str">
            <v>ống PE80 DISMY phi 160 x 11,8 PN10 (10m)</v>
          </cell>
        </row>
        <row r="2678">
          <cell r="A2678" t="str">
            <v>31O108010180</v>
          </cell>
          <cell r="B2678" t="str">
            <v>ống PE80 DISMY phi 180 x 13,3 PN10 (10m)</v>
          </cell>
        </row>
        <row r="2679">
          <cell r="A2679" t="str">
            <v>31O108010200</v>
          </cell>
          <cell r="B2679" t="str">
            <v>ống PE80 DISMY phi 200 x 14,7 PN10 (10m)</v>
          </cell>
        </row>
        <row r="2680">
          <cell r="A2680" t="str">
            <v>31O108010225</v>
          </cell>
          <cell r="B2680" t="str">
            <v>ống PE80 DISMY phi 225 x 16,6 PN10 (10m)</v>
          </cell>
        </row>
        <row r="2681">
          <cell r="A2681" t="str">
            <v>31O108010250</v>
          </cell>
          <cell r="B2681" t="str">
            <v>ống PE80 DISMY phi 250 x 18,4 PN10 (10m)</v>
          </cell>
        </row>
        <row r="2682">
          <cell r="A2682" t="str">
            <v>31O108010280</v>
          </cell>
          <cell r="B2682" t="str">
            <v>ống PE80 DISMY phi 280 x 20.6 PN10 (10m)</v>
          </cell>
        </row>
        <row r="2683">
          <cell r="A2683" t="str">
            <v>31O108010315</v>
          </cell>
          <cell r="B2683" t="str">
            <v>ống PE80 DISMY phi 315 x 23,2 PN10 (10m)</v>
          </cell>
        </row>
        <row r="2684">
          <cell r="A2684" t="str">
            <v>31O108010355</v>
          </cell>
          <cell r="B2684" t="str">
            <v>ống PE80 DISMY phi 355 x 26,1 PN10 (10m)</v>
          </cell>
        </row>
        <row r="2685">
          <cell r="A2685" t="str">
            <v>31O108010400</v>
          </cell>
          <cell r="B2685" t="str">
            <v>ống PE80 DISMY phi 400 x 29.4 PN10 (10m)</v>
          </cell>
        </row>
        <row r="2686">
          <cell r="A2686" t="str">
            <v>31O108010560</v>
          </cell>
          <cell r="B2686" t="str">
            <v>ống PE80 DISMY phi 560 x 41,2 PN10 (10m)</v>
          </cell>
        </row>
        <row r="2687">
          <cell r="A2687" t="str">
            <v>31O1080125110</v>
          </cell>
          <cell r="B2687" t="str">
            <v>ống PE80 DISMY phi 110 x 10,0 PN12,5 (10m)</v>
          </cell>
        </row>
        <row r="2688">
          <cell r="A2688" t="str">
            <v>31O1080125160</v>
          </cell>
          <cell r="B2688" t="str">
            <v>ống PE80 DISMY phi 160 x 14,6 PN12,5 (10m)</v>
          </cell>
        </row>
        <row r="2689">
          <cell r="A2689" t="str">
            <v>31O1080125180</v>
          </cell>
          <cell r="B2689" t="str">
            <v>ống PE80 DISMY phi 180 x 16,4 PN12,5 (10m)</v>
          </cell>
        </row>
        <row r="2690">
          <cell r="A2690" t="str">
            <v>31O1080125200</v>
          </cell>
          <cell r="B2690" t="str">
            <v>ống PE80 DISMY phi 200 x 18,2 PN12,5 (10m)</v>
          </cell>
        </row>
        <row r="2691">
          <cell r="A2691" t="str">
            <v>31O1080125225</v>
          </cell>
          <cell r="B2691" t="str">
            <v>ống PE80 DISMY phi 225 x 20,5 PN12,5 (10m)</v>
          </cell>
        </row>
        <row r="2692">
          <cell r="A2692" t="str">
            <v>31O1080125280</v>
          </cell>
          <cell r="B2692" t="str">
            <v>ống PE80 DISMY phi 280 x 25,4 PN12,5 (10m)</v>
          </cell>
        </row>
        <row r="2693">
          <cell r="A2693" t="str">
            <v>31O1080125450</v>
          </cell>
          <cell r="B2693" t="str">
            <v>ống PE80 DISMY phi 450 x 40,9 PN12,5 (10m)</v>
          </cell>
        </row>
        <row r="2694">
          <cell r="A2694" t="str">
            <v>31O108016110</v>
          </cell>
          <cell r="B2694" t="str">
            <v>ống PE80 DISMY phi 110 x 12,3 PN16 (10m)</v>
          </cell>
        </row>
        <row r="2695">
          <cell r="A2695" t="str">
            <v>31O108016160</v>
          </cell>
          <cell r="B2695" t="str">
            <v>ống PE80 DISMY phi 160 x 17,9 PN16 (10m)</v>
          </cell>
        </row>
        <row r="2696">
          <cell r="A2696" t="str">
            <v>31O10806110</v>
          </cell>
          <cell r="B2696" t="str">
            <v>ống PE80 DISMY phi 110 x 5,3 PN6 (10m)</v>
          </cell>
        </row>
        <row r="2697">
          <cell r="A2697" t="str">
            <v>31O10806125</v>
          </cell>
          <cell r="B2697" t="str">
            <v>ống PE80 DISMY phi 125 x 6,0 PN6 (10m)</v>
          </cell>
        </row>
        <row r="2698">
          <cell r="A2698" t="str">
            <v>31O10806140</v>
          </cell>
          <cell r="B2698" t="str">
            <v>ống PE80 DISMY phi 140 x 6,7 PN6 (10m)</v>
          </cell>
        </row>
        <row r="2699">
          <cell r="A2699" t="str">
            <v>31O10806160</v>
          </cell>
          <cell r="B2699" t="str">
            <v>ống PE80 DISMY phi 160 x 7,7 PN6 (10m)</v>
          </cell>
        </row>
        <row r="2700">
          <cell r="A2700" t="str">
            <v>31O10806180</v>
          </cell>
          <cell r="B2700" t="str">
            <v>ống PE80 DISMY phi 180 x 8,6 PN6 (10m)</v>
          </cell>
        </row>
        <row r="2701">
          <cell r="A2701" t="str">
            <v>31O10806200</v>
          </cell>
          <cell r="B2701" t="str">
            <v>ống PE80 DISMY phi 200 x 9,6 PN6 (10m)</v>
          </cell>
        </row>
        <row r="2702">
          <cell r="A2702" t="str">
            <v>31O10806225</v>
          </cell>
          <cell r="B2702" t="str">
            <v>ống PE80 DISMY phi 225 x 10,8 PN6 (10m)</v>
          </cell>
        </row>
        <row r="2703">
          <cell r="A2703" t="str">
            <v>31O10806280</v>
          </cell>
          <cell r="B2703" t="str">
            <v>ống PE80 DISMY phi 280 x 13,4 PN6 (10m)</v>
          </cell>
        </row>
        <row r="2704">
          <cell r="A2704" t="str">
            <v>31O10806315</v>
          </cell>
          <cell r="B2704" t="str">
            <v>ống PE80 DISMY phi 315 x 15,0 PN6 (10m)</v>
          </cell>
        </row>
        <row r="2705">
          <cell r="A2705" t="str">
            <v>31O10806400</v>
          </cell>
          <cell r="B2705" t="str">
            <v>ống PE80 DISMY phi 400 x 19,1 PN6 (10m)</v>
          </cell>
        </row>
        <row r="2706">
          <cell r="A2706" t="str">
            <v>31O10806560</v>
          </cell>
          <cell r="B2706" t="str">
            <v>ống PE80 DISMY phi 560 x 26,7 PN6 (10m)</v>
          </cell>
        </row>
        <row r="2707">
          <cell r="A2707" t="str">
            <v>31O10806630</v>
          </cell>
          <cell r="B2707" t="str">
            <v>ống PE80 DISMY phi 630 x 30,0 PN6 (10m)</v>
          </cell>
        </row>
        <row r="2708">
          <cell r="A2708" t="str">
            <v>31O10808110</v>
          </cell>
          <cell r="B2708" t="str">
            <v>ống PE80 DISMY phi 110 x 6,6 PN8 (10m)</v>
          </cell>
        </row>
        <row r="2709">
          <cell r="A2709" t="str">
            <v>31O10808125</v>
          </cell>
          <cell r="B2709" t="str">
            <v>ống PE80 DISMY phi 125 x 7,4 PN8 (10m)</v>
          </cell>
        </row>
        <row r="2710">
          <cell r="A2710" t="str">
            <v>31O10808140</v>
          </cell>
          <cell r="B2710" t="str">
            <v>ống PE80 DISMY phi 140 x 8,3 PN8 (10m)</v>
          </cell>
        </row>
        <row r="2711">
          <cell r="A2711" t="str">
            <v>31O10808160</v>
          </cell>
          <cell r="B2711" t="str">
            <v>ống PE80 DISMY phi 160 x 9,5 PN8 (10m)</v>
          </cell>
        </row>
        <row r="2712">
          <cell r="A2712" t="str">
            <v>31O10808180</v>
          </cell>
          <cell r="B2712" t="str">
            <v>ống PE80 DISMY phi 180 x 10,7 PN8 (10m)</v>
          </cell>
        </row>
        <row r="2713">
          <cell r="A2713" t="str">
            <v>31O10808200</v>
          </cell>
          <cell r="B2713" t="str">
            <v>ống PE80 DISMY phi 200 x 11,9 PN8 (10m)</v>
          </cell>
        </row>
        <row r="2714">
          <cell r="A2714" t="str">
            <v>31O10808225</v>
          </cell>
          <cell r="B2714" t="str">
            <v>ống PE80 DISMY phi 225 x 13,4 PN8 (10m)</v>
          </cell>
        </row>
        <row r="2715">
          <cell r="A2715" t="str">
            <v>31O10808250</v>
          </cell>
          <cell r="B2715" t="str">
            <v>ống PE80 DISMY phi 250 x 14,8 PN8 (10m)</v>
          </cell>
        </row>
        <row r="2716">
          <cell r="A2716" t="str">
            <v>31O10808315</v>
          </cell>
          <cell r="B2716" t="str">
            <v>ống PE80 DISMY phi 315 x 18,7 PN8 (10m)</v>
          </cell>
        </row>
        <row r="2717">
          <cell r="A2717" t="str">
            <v>31O121006160</v>
          </cell>
          <cell r="B2717" t="str">
            <v>ống PE100 DISMY phi 160 x 6,2 PN6 (12m)</v>
          </cell>
        </row>
        <row r="2718">
          <cell r="A2718" t="str">
            <v>31O200</v>
          </cell>
          <cell r="B2718" t="str">
            <v>bỏ mã</v>
          </cell>
        </row>
        <row r="2719">
          <cell r="A2719" t="str">
            <v>31O480125160</v>
          </cell>
          <cell r="B2719" t="str">
            <v>Ống HDPE80 DISMY PN12,5 D160 x 14,6 (4m)</v>
          </cell>
        </row>
        <row r="2720">
          <cell r="A2720" t="str">
            <v>31O480160125</v>
          </cell>
          <cell r="B2720" t="str">
            <v>ống PE80 DISMY phi 160 x 14,6 PN12,5 (4m) ( Bỏ mã)</v>
          </cell>
        </row>
        <row r="2721">
          <cell r="A2721" t="str">
            <v>31O61002075</v>
          </cell>
          <cell r="B2721" t="str">
            <v>ống PE100 DISMY phi 75 x 8,4 PN20(6m)</v>
          </cell>
        </row>
        <row r="2722">
          <cell r="A2722" t="str">
            <v>31O6100690</v>
          </cell>
          <cell r="B2722" t="str">
            <v>ống PE100 DISMY phi 90 x 3,5 PN6(6m)</v>
          </cell>
        </row>
        <row r="2723">
          <cell r="A2723" t="str">
            <v>31O6100890</v>
          </cell>
          <cell r="B2723" t="str">
            <v>ống PE100 DISMY phi 90 x 4,3 PN8(6m)</v>
          </cell>
        </row>
        <row r="2724">
          <cell r="A2724" t="str">
            <v>31O6801075</v>
          </cell>
          <cell r="B2724" t="str">
            <v>ống PE80 DISMY phi 75 x 5,6 PN10 (6m)</v>
          </cell>
        </row>
        <row r="2725">
          <cell r="A2725" t="str">
            <v>31O68012590.</v>
          </cell>
          <cell r="B2725" t="str">
            <v>ống PE80 DISMY phi 90 x 8,2 PN12,5(6m)</v>
          </cell>
        </row>
        <row r="2726">
          <cell r="A2726" t="str">
            <v>31O7100101000</v>
          </cell>
          <cell r="B2726" t="str">
            <v>ống PE100 DISMY phi 1000 x 59,3 PN10 (7m)</v>
          </cell>
        </row>
        <row r="2727">
          <cell r="A2727" t="str">
            <v>31O710010110</v>
          </cell>
          <cell r="B2727" t="str">
            <v>ống PE100 DISMY phi 110 x 6,6 PN10 (7m)</v>
          </cell>
        </row>
        <row r="2728">
          <cell r="A2728" t="str">
            <v>31O710010125</v>
          </cell>
          <cell r="B2728" t="str">
            <v>ống PE100 DISMY phi 125 x 7,4 PN10 (7m)</v>
          </cell>
        </row>
        <row r="2729">
          <cell r="A2729" t="str">
            <v>31O710010140</v>
          </cell>
          <cell r="B2729" t="str">
            <v>ống PE100 DISMY phi 140 x 8,3 PN10 (7m)</v>
          </cell>
        </row>
        <row r="2730">
          <cell r="A2730" t="str">
            <v>31O710010160</v>
          </cell>
          <cell r="B2730" t="str">
            <v>ống PE100 DISMY phi 160 x 9,5 PN10 (7m)</v>
          </cell>
        </row>
        <row r="2731">
          <cell r="A2731" t="str">
            <v>31O710010180</v>
          </cell>
          <cell r="B2731" t="str">
            <v>ống PE100 DISMY phi 180 x 10,7 PN10 (7m)</v>
          </cell>
        </row>
        <row r="2732">
          <cell r="A2732" t="str">
            <v>31O710010200</v>
          </cell>
          <cell r="B2732" t="str">
            <v>ống PE100 DISMY phi 200 x 11,9 PN10 (7m)</v>
          </cell>
        </row>
        <row r="2733">
          <cell r="A2733" t="str">
            <v>31O710010225</v>
          </cell>
          <cell r="B2733" t="str">
            <v>ống PE100 DISMY phi 225 x 13,4 PN10 (7m)</v>
          </cell>
        </row>
        <row r="2734">
          <cell r="A2734" t="str">
            <v>31O710010250</v>
          </cell>
          <cell r="B2734" t="str">
            <v>ống PE100 DISMY phi 250 x 14,8 PN10 (7m)</v>
          </cell>
        </row>
        <row r="2735">
          <cell r="A2735" t="str">
            <v>31O710010280</v>
          </cell>
          <cell r="B2735" t="str">
            <v>ống PE100 DISMY phi 280 x 16,6 PN10 (7m)</v>
          </cell>
        </row>
        <row r="2736">
          <cell r="A2736" t="str">
            <v>31O710010315</v>
          </cell>
          <cell r="B2736" t="str">
            <v>ống PE100 DISMY phi 315 x 18,7 PN10 (7m)</v>
          </cell>
        </row>
        <row r="2737">
          <cell r="A2737" t="str">
            <v>31O710010355</v>
          </cell>
          <cell r="B2737" t="str">
            <v>ống PE100 DISMY phi 355 x 21,1 PN10 (7m)</v>
          </cell>
        </row>
        <row r="2738">
          <cell r="A2738" t="str">
            <v>31O710010400</v>
          </cell>
          <cell r="B2738" t="str">
            <v>ống PE100 DISMY phi 400 x 23,7 PN10 (7m)</v>
          </cell>
        </row>
        <row r="2739">
          <cell r="A2739" t="str">
            <v>31O710010450</v>
          </cell>
          <cell r="B2739" t="str">
            <v>ống PE100 DISMY phi 450 x 26,7 PN10 (7m)</v>
          </cell>
        </row>
        <row r="2740">
          <cell r="A2740" t="str">
            <v>31O710010500</v>
          </cell>
          <cell r="B2740" t="str">
            <v>Ống PE100 DISMY phi 500 x 29,7 PN10 (7m)</v>
          </cell>
        </row>
        <row r="2741">
          <cell r="A2741" t="str">
            <v>31O710010630</v>
          </cell>
          <cell r="B2741" t="str">
            <v>ống PE100 DISMY phi 630 x 37,4 PN10 (7m)</v>
          </cell>
        </row>
        <row r="2742">
          <cell r="A2742" t="str">
            <v>31O7100125110</v>
          </cell>
          <cell r="B2742" t="str">
            <v>ống PE100 DISMY phi 110 x 8,1 PN12,5 (7m)</v>
          </cell>
        </row>
        <row r="2743">
          <cell r="A2743" t="str">
            <v>31O7100125125</v>
          </cell>
          <cell r="B2743" t="str">
            <v>ống PE100 DISMY phi 125 x 9,2 PN12,5 (7m)</v>
          </cell>
        </row>
        <row r="2744">
          <cell r="A2744" t="str">
            <v>31O7100125140</v>
          </cell>
          <cell r="B2744" t="str">
            <v>ống PE100 DISMY phi 140 x 10,3 PN12,5 (7m)</v>
          </cell>
        </row>
        <row r="2745">
          <cell r="A2745" t="str">
            <v>31O7100125160</v>
          </cell>
          <cell r="B2745" t="str">
            <v>ống PE100 DISMY phi 160 x 11,8 PN12,5 (7m)</v>
          </cell>
        </row>
        <row r="2746">
          <cell r="A2746" t="str">
            <v>31O7100125200</v>
          </cell>
          <cell r="B2746" t="str">
            <v>ống PE100 DISMY phi 200 x 14,7 PN12,5 (7m)</v>
          </cell>
        </row>
        <row r="2747">
          <cell r="A2747" t="str">
            <v>31O7100125225</v>
          </cell>
          <cell r="B2747" t="str">
            <v>ống PE100 DISMY phi 225 x 16,6 PN12,5 (7m)</v>
          </cell>
        </row>
        <row r="2748">
          <cell r="A2748" t="str">
            <v>31O7100125250</v>
          </cell>
          <cell r="B2748" t="str">
            <v>ống PE100 DISMY phi 250 x 18,4 PN12,5 (7m)</v>
          </cell>
        </row>
        <row r="2749">
          <cell r="A2749" t="str">
            <v>31O7100125315</v>
          </cell>
          <cell r="B2749" t="str">
            <v>ống PE100 DISMY phi 315 x 23,2 PN12,5 (7m)</v>
          </cell>
        </row>
        <row r="2750">
          <cell r="A2750" t="str">
            <v>31O7100125355</v>
          </cell>
          <cell r="B2750" t="str">
            <v>ống PE100 DISMY phi 355 x 26,1 PN12,5 (7m)</v>
          </cell>
        </row>
        <row r="2751">
          <cell r="A2751" t="str">
            <v>31O7100125630</v>
          </cell>
          <cell r="B2751" t="str">
            <v>ống PE100 DISMY phi 630 x 46,3  PN12,5 (7m)</v>
          </cell>
        </row>
        <row r="2752">
          <cell r="A2752" t="str">
            <v>31O710016110</v>
          </cell>
          <cell r="B2752" t="str">
            <v>ống PE100 DISMY phi 110 x 10,0 PN16 (7m)</v>
          </cell>
        </row>
        <row r="2753">
          <cell r="A2753" t="str">
            <v>31O710016125</v>
          </cell>
          <cell r="B2753" t="str">
            <v>ống PE100 DISMY phi 125 x 11,4 PN16 (7m)</v>
          </cell>
        </row>
        <row r="2754">
          <cell r="A2754" t="str">
            <v>31O710016140</v>
          </cell>
          <cell r="B2754" t="str">
            <v>ống PE100 DISMY phi 140 x 12,7 PN16 (7m)</v>
          </cell>
        </row>
        <row r="2755">
          <cell r="A2755" t="str">
            <v>31O710016160</v>
          </cell>
          <cell r="B2755" t="str">
            <v>ống PE100 DISMY phi 160 x 14,6 PN16 (7m)</v>
          </cell>
        </row>
        <row r="2756">
          <cell r="A2756" t="str">
            <v>31O710016200</v>
          </cell>
          <cell r="B2756" t="str">
            <v>ống PE100 DISMY phi 200 x 18,2 PN16 (7m)</v>
          </cell>
        </row>
        <row r="2757">
          <cell r="A2757" t="str">
            <v>31O710016225</v>
          </cell>
          <cell r="B2757" t="str">
            <v>ống PE100 DISMY phi 225 x 20,5 PN16 (7m)</v>
          </cell>
        </row>
        <row r="2758">
          <cell r="A2758" t="str">
            <v>31O710016250</v>
          </cell>
          <cell r="B2758" t="str">
            <v>ống PE100 DISMY phi 250 x 22,7 PN16 (7m)</v>
          </cell>
        </row>
        <row r="2759">
          <cell r="A2759" t="str">
            <v>31O710016280</v>
          </cell>
          <cell r="B2759" t="str">
            <v>ống PE100 DISMY phi 280 x 25,4 PN16 (7m)</v>
          </cell>
        </row>
        <row r="2760">
          <cell r="A2760" t="str">
            <v>31O710016315</v>
          </cell>
          <cell r="B2760" t="str">
            <v>ống PE100 DISMY phi 315 x 28,6 PN16 (7m)</v>
          </cell>
        </row>
        <row r="2761">
          <cell r="A2761" t="str">
            <v>31O710016355</v>
          </cell>
          <cell r="B2761" t="str">
            <v>ống PE100 DISMY phi 355 x 32,2 PN16 (7m)</v>
          </cell>
        </row>
        <row r="2762">
          <cell r="A2762" t="str">
            <v>31O710020280</v>
          </cell>
          <cell r="B2762" t="str">
            <v>ống PE100 DISMY phi 280 x 31,3 PN20 (7m)</v>
          </cell>
        </row>
        <row r="2763">
          <cell r="A2763" t="str">
            <v>31O710020315</v>
          </cell>
          <cell r="B2763" t="str">
            <v>ống PE100 DISMY phi 315 x 35,2 PN20 (7m)</v>
          </cell>
        </row>
        <row r="2764">
          <cell r="A2764" t="str">
            <v>31O710025110</v>
          </cell>
          <cell r="B2764" t="str">
            <v>ống PE100 DISMY phi 110 x 15,1 PN25 (7m)</v>
          </cell>
        </row>
        <row r="2765">
          <cell r="A2765" t="str">
            <v>31O71006110</v>
          </cell>
          <cell r="B2765" t="str">
            <v>ống PE100 DISMY phi 110 x 4,2 PN6 (7m)</v>
          </cell>
        </row>
        <row r="2766">
          <cell r="A2766" t="str">
            <v>31O71006125</v>
          </cell>
          <cell r="B2766" t="str">
            <v>ống PE100 DISMY phi 125 x 4,8 PN6 (7m)</v>
          </cell>
        </row>
        <row r="2767">
          <cell r="A2767" t="str">
            <v>31O71006140</v>
          </cell>
          <cell r="B2767" t="str">
            <v>ống PE100 DISMY phi 140 x 5,4 PN6 (7m)</v>
          </cell>
        </row>
        <row r="2768">
          <cell r="A2768" t="str">
            <v>31O71006160</v>
          </cell>
          <cell r="B2768" t="str">
            <v>ống PE100 DISMY phi 160 x 6,2 PN6 (7m)</v>
          </cell>
        </row>
        <row r="2769">
          <cell r="A2769" t="str">
            <v>31O71006180</v>
          </cell>
          <cell r="B2769" t="str">
            <v>ống PE100 DISMY phi 180 x 6,9 PN6 (7m)</v>
          </cell>
        </row>
        <row r="2770">
          <cell r="A2770" t="str">
            <v>31O71006200</v>
          </cell>
          <cell r="B2770" t="str">
            <v>ống PE100 DISMY phi 200 x 7,7 PN6 (7m)</v>
          </cell>
        </row>
        <row r="2771">
          <cell r="A2771" t="str">
            <v>31O71006225</v>
          </cell>
          <cell r="B2771" t="str">
            <v>ống PE100 DISMY phi 225 x 8,6 PN6 (7m)</v>
          </cell>
        </row>
        <row r="2772">
          <cell r="A2772" t="str">
            <v>31O71006250</v>
          </cell>
          <cell r="B2772" t="str">
            <v>ống PE100 DISMY phi 250 x 9,6 PN6 (7m)</v>
          </cell>
        </row>
        <row r="2773">
          <cell r="A2773" t="str">
            <v>31O71006280</v>
          </cell>
          <cell r="B2773" t="str">
            <v>ống PE100 DISMY phi 280 x 10,7 PN6 (7m)</v>
          </cell>
        </row>
        <row r="2774">
          <cell r="A2774" t="str">
            <v>31O71006315</v>
          </cell>
          <cell r="B2774" t="str">
            <v>ống PE100 DISMY phi 315 x 12,1 PN6 (7m)</v>
          </cell>
        </row>
        <row r="2775">
          <cell r="A2775" t="str">
            <v>31O71006355</v>
          </cell>
          <cell r="B2775" t="str">
            <v>ống PE100 DISMY phi 355 x 13,6 PN6 (7m)</v>
          </cell>
        </row>
        <row r="2776">
          <cell r="A2776" t="str">
            <v>31O71006400</v>
          </cell>
          <cell r="B2776" t="str">
            <v>ống PE100 DISMY phi 400 x 15,3 PN6 (7m)</v>
          </cell>
        </row>
        <row r="2777">
          <cell r="A2777" t="str">
            <v>31O71006450</v>
          </cell>
          <cell r="B2777" t="str">
            <v>ống PE100 DISMY phi 450 x 17,2 PN6 (7m)</v>
          </cell>
        </row>
        <row r="2778">
          <cell r="A2778" t="str">
            <v>31O71006500</v>
          </cell>
          <cell r="B2778" t="str">
            <v>Ống PE100 DISMY phi 500 x 19,1 PN6 (7m)</v>
          </cell>
        </row>
        <row r="2779">
          <cell r="A2779" t="str">
            <v>31O71006630</v>
          </cell>
          <cell r="B2779" t="str">
            <v>ống PE100 DISMY phi 630 x 24,1 PN6 (7m)</v>
          </cell>
        </row>
        <row r="2780">
          <cell r="A2780" t="str">
            <v>31O71006800</v>
          </cell>
          <cell r="B2780" t="str">
            <v>Ống PE100 DISMY phi 800 x 30,6 PN6 (7m)</v>
          </cell>
        </row>
        <row r="2781">
          <cell r="A2781" t="str">
            <v>31O71008110</v>
          </cell>
          <cell r="B2781" t="str">
            <v>ống PE100 DISMY phi 110 x 5,3 PN8 (7m)</v>
          </cell>
        </row>
        <row r="2782">
          <cell r="A2782" t="str">
            <v>31O71008125</v>
          </cell>
          <cell r="B2782" t="str">
            <v>ống PE100 DISMY phi 125 x 6,0 PN8 (7m)</v>
          </cell>
        </row>
        <row r="2783">
          <cell r="A2783" t="str">
            <v>31O71008140</v>
          </cell>
          <cell r="B2783" t="str">
            <v>ống PE100 DISMY phi 140 x 6,7 PN8 (7m)</v>
          </cell>
        </row>
        <row r="2784">
          <cell r="A2784" t="str">
            <v>31O71008160</v>
          </cell>
          <cell r="B2784" t="str">
            <v>ống PE100 DISMY phi 160 x 7,7 PN8 (7m)</v>
          </cell>
        </row>
        <row r="2785">
          <cell r="A2785" t="str">
            <v>31O71008180</v>
          </cell>
          <cell r="B2785" t="str">
            <v>ống PE100 DISMY phi 180 x 8,6 PN8 (7m)</v>
          </cell>
        </row>
        <row r="2786">
          <cell r="A2786" t="str">
            <v>31O71008200</v>
          </cell>
          <cell r="B2786" t="str">
            <v>ống PE100 DISMY phi 200 x 9,6 PN8 (7m)</v>
          </cell>
        </row>
        <row r="2787">
          <cell r="A2787" t="str">
            <v>31O71008225</v>
          </cell>
          <cell r="B2787" t="str">
            <v>ống PE100 DISMY phi 225 x 10,8 PN8 (7m)</v>
          </cell>
        </row>
        <row r="2788">
          <cell r="A2788" t="str">
            <v>31O71008250</v>
          </cell>
          <cell r="B2788" t="str">
            <v>ống PE100 DISMY phi 250 x 11,9 PN8 (7m)</v>
          </cell>
        </row>
        <row r="2789">
          <cell r="A2789" t="str">
            <v>31O71008280</v>
          </cell>
          <cell r="B2789" t="str">
            <v>ống PE100 DISMY phi 280 x 13,4 PN8 (7m)</v>
          </cell>
        </row>
        <row r="2790">
          <cell r="A2790" t="str">
            <v>31O71008315</v>
          </cell>
          <cell r="B2790" t="str">
            <v>ống PE100 DISMY phi 315 x 15,0 PN8 (7m)</v>
          </cell>
        </row>
        <row r="2791">
          <cell r="A2791" t="str">
            <v>31O71008355</v>
          </cell>
          <cell r="B2791" t="str">
            <v>ống PE100 DISMY phi 355 x 16,9 PN8 (7m)</v>
          </cell>
        </row>
        <row r="2792">
          <cell r="A2792" t="str">
            <v>31O71008400</v>
          </cell>
          <cell r="B2792" t="str">
            <v>ống PE100 DISMY phi 400 x 19,1 PN8 (7m)</v>
          </cell>
        </row>
        <row r="2793">
          <cell r="A2793" t="str">
            <v>31O71008450</v>
          </cell>
          <cell r="B2793" t="str">
            <v>ống PE100 DISMY phi 450 x 21,5 PN8 (7m)</v>
          </cell>
        </row>
        <row r="2794">
          <cell r="A2794" t="str">
            <v>31O71008500</v>
          </cell>
          <cell r="B2794" t="str">
            <v>Ống PE100 DISMY phi 500 x 23,9 PN8 (7m)</v>
          </cell>
        </row>
        <row r="2795">
          <cell r="A2795" t="str">
            <v>31O71008560</v>
          </cell>
          <cell r="B2795" t="str">
            <v>ống PE100 DISMY phi 560 x 26,7 PN8 (7m)</v>
          </cell>
        </row>
        <row r="2796">
          <cell r="A2796" t="str">
            <v>31O71008630</v>
          </cell>
          <cell r="B2796" t="str">
            <v>ống PE100 DISMY phi 630 x 30,0 PN8 (7m)</v>
          </cell>
        </row>
        <row r="2797">
          <cell r="A2797" t="str">
            <v>31O71008710</v>
          </cell>
          <cell r="B2797" t="str">
            <v>ống PE100 DISMY phi 710 x 33,9 PN8 (7m)</v>
          </cell>
        </row>
        <row r="2798">
          <cell r="A2798" t="str">
            <v>31O78010110</v>
          </cell>
          <cell r="B2798" t="str">
            <v>ống PE80 DISMY phi 110 x 8,1 PN10 (7m)</v>
          </cell>
        </row>
        <row r="2799">
          <cell r="A2799" t="str">
            <v>31O78010125</v>
          </cell>
          <cell r="B2799" t="str">
            <v>ống PE80 DISMY phi 125 x 9,2 PN10 (7m)</v>
          </cell>
        </row>
        <row r="2800">
          <cell r="A2800" t="str">
            <v>31O78010140</v>
          </cell>
          <cell r="B2800" t="str">
            <v>ống PE80 DISMY phi 140 x 10,3 PN10 (7m)</v>
          </cell>
        </row>
        <row r="2801">
          <cell r="A2801" t="str">
            <v>31O78010160</v>
          </cell>
          <cell r="B2801" t="str">
            <v>ống PE80 DISMY phi 160 x 11,8 PN10 (7m)</v>
          </cell>
        </row>
        <row r="2802">
          <cell r="A2802" t="str">
            <v>31O78010180</v>
          </cell>
          <cell r="B2802" t="str">
            <v>ống PE80 DISMY phi 180 x 13,3 PN10 (7m)</v>
          </cell>
        </row>
        <row r="2803">
          <cell r="A2803" t="str">
            <v>31O78010200</v>
          </cell>
          <cell r="B2803" t="str">
            <v>ống PE80 DISMY phi 200 x 14,7 PN10 (7m)</v>
          </cell>
        </row>
        <row r="2804">
          <cell r="A2804" t="str">
            <v>31O78010225</v>
          </cell>
          <cell r="B2804" t="str">
            <v>ống PE80 DISMY phi 225 x 16,6 PN10 (7m)</v>
          </cell>
        </row>
        <row r="2805">
          <cell r="A2805" t="str">
            <v>31O78010250</v>
          </cell>
          <cell r="B2805" t="str">
            <v>ống PE80 DISMY phi 250 x 18,4 PN10 (7m)</v>
          </cell>
        </row>
        <row r="2806">
          <cell r="A2806" t="str">
            <v>31O78010280</v>
          </cell>
          <cell r="B2806" t="str">
            <v>ống PE80 DISMY phi 280 x 20.6 PN10 (7m)</v>
          </cell>
        </row>
        <row r="2807">
          <cell r="A2807" t="str">
            <v>31O78010315</v>
          </cell>
          <cell r="B2807" t="str">
            <v>ống PE80 DISMY phi 315 x 23,2 PN10 (7m)</v>
          </cell>
        </row>
        <row r="2808">
          <cell r="A2808" t="str">
            <v>31O78010355</v>
          </cell>
          <cell r="B2808" t="str">
            <v>ống PE80 DISMY phi 355 x 26,1 PN10 (7m)</v>
          </cell>
        </row>
        <row r="2809">
          <cell r="A2809" t="str">
            <v>31O78010400</v>
          </cell>
          <cell r="B2809" t="str">
            <v>ống PE80 DISMY phi 400 x 29.4 PN10 (7m)</v>
          </cell>
        </row>
        <row r="2810">
          <cell r="A2810" t="str">
            <v>31O78010560</v>
          </cell>
          <cell r="B2810" t="str">
            <v>ống PE80 DISMY phi 560 x 41,2 PN10 (7m)</v>
          </cell>
        </row>
        <row r="2811">
          <cell r="A2811" t="str">
            <v>31O780125110</v>
          </cell>
          <cell r="B2811" t="str">
            <v>ống PE80 DISMY phi 110 x 10,0 PN12,5 (7m)</v>
          </cell>
        </row>
        <row r="2812">
          <cell r="A2812" t="str">
            <v>31O780125160</v>
          </cell>
          <cell r="B2812" t="str">
            <v>ống PE80 DISMY phi 160 x 14,6 PN12,5 (7m)</v>
          </cell>
        </row>
        <row r="2813">
          <cell r="A2813" t="str">
            <v>31O780125180</v>
          </cell>
          <cell r="B2813" t="str">
            <v>ống PE80 DISMY phi 180 x 16,4 PN12,5 (7m)</v>
          </cell>
        </row>
        <row r="2814">
          <cell r="A2814" t="str">
            <v>31O780125200</v>
          </cell>
          <cell r="B2814" t="str">
            <v>ống PE80 DISMY phi 200 x 18,2 PN12,5 (7m)</v>
          </cell>
        </row>
        <row r="2815">
          <cell r="A2815" t="str">
            <v>31O780125225</v>
          </cell>
          <cell r="B2815" t="str">
            <v>ống PE80 DISMY phi 225 x 20,5 PN12,5 (7m)</v>
          </cell>
        </row>
        <row r="2816">
          <cell r="A2816" t="str">
            <v>31O780125280</v>
          </cell>
          <cell r="B2816" t="str">
            <v>ống PE80 DISMY phi 280 x 25,4 PN12,5 (7m)</v>
          </cell>
        </row>
        <row r="2817">
          <cell r="A2817" t="str">
            <v>31O780125450</v>
          </cell>
          <cell r="B2817" t="str">
            <v>ống PE80 DISMY phi 450 x 40,9 PN12,5 (7m)</v>
          </cell>
        </row>
        <row r="2818">
          <cell r="A2818" t="str">
            <v>31O78016110</v>
          </cell>
          <cell r="B2818" t="str">
            <v>ống PE80 DISMY phi 110 x 12,3 PN16 (7m)</v>
          </cell>
        </row>
        <row r="2819">
          <cell r="A2819" t="str">
            <v>31O78016160</v>
          </cell>
          <cell r="B2819" t="str">
            <v>ống PE80 DISMY phi 160 x 17,9 PN16 (7m)</v>
          </cell>
        </row>
        <row r="2820">
          <cell r="A2820" t="str">
            <v>31O7806110</v>
          </cell>
          <cell r="B2820" t="str">
            <v>ống PE80 DISMY phi 110 x 5,3 PN6 (7m)</v>
          </cell>
        </row>
        <row r="2821">
          <cell r="A2821" t="str">
            <v>31O7806125</v>
          </cell>
          <cell r="B2821" t="str">
            <v>ống PE80 DISMY phi 125 x 6,0 PN6 (7m)</v>
          </cell>
        </row>
        <row r="2822">
          <cell r="A2822" t="str">
            <v>31O7806140</v>
          </cell>
          <cell r="B2822" t="str">
            <v>ống PE80 DISMY phi 140 x 6,7 PN6 (7m)</v>
          </cell>
        </row>
        <row r="2823">
          <cell r="A2823" t="str">
            <v>31O7806160</v>
          </cell>
          <cell r="B2823" t="str">
            <v>ống PE80 DISMY phi 160 x 7,7 PN6 (7m)</v>
          </cell>
        </row>
        <row r="2824">
          <cell r="A2824" t="str">
            <v>31O7806180</v>
          </cell>
          <cell r="B2824" t="str">
            <v>ống PE80 DISMY phi 180 x 8,6 PN6 (7m)</v>
          </cell>
        </row>
        <row r="2825">
          <cell r="A2825" t="str">
            <v>31O7806200</v>
          </cell>
          <cell r="B2825" t="str">
            <v>ống PE80 DISMY phi 200 x 9,6 PN6 (7m)</v>
          </cell>
        </row>
        <row r="2826">
          <cell r="A2826" t="str">
            <v>31O7806225</v>
          </cell>
          <cell r="B2826" t="str">
            <v>ống PE80 DISMY phi 225 x 10,8 PN6 (7m)</v>
          </cell>
        </row>
        <row r="2827">
          <cell r="A2827" t="str">
            <v>31O7806280</v>
          </cell>
          <cell r="B2827" t="str">
            <v>ống PE80 DISMY phi 280 x 13,4 PN6 (7m)</v>
          </cell>
        </row>
        <row r="2828">
          <cell r="A2828" t="str">
            <v>31O7806315</v>
          </cell>
          <cell r="B2828" t="str">
            <v>ống PE80 DISMY phi 315 x 15,0 PN6 (7m)</v>
          </cell>
        </row>
        <row r="2829">
          <cell r="A2829" t="str">
            <v>31O7806400</v>
          </cell>
          <cell r="B2829" t="str">
            <v>ống PE80 DISMY phi 400 x 19,1 PN6 (7m)</v>
          </cell>
        </row>
        <row r="2830">
          <cell r="A2830" t="str">
            <v>31O7806560</v>
          </cell>
          <cell r="B2830" t="str">
            <v>ống PE80 DISMY phi 560 x 26,7 PN6 (7m)</v>
          </cell>
        </row>
        <row r="2831">
          <cell r="A2831" t="str">
            <v>31O7806630</v>
          </cell>
          <cell r="B2831" t="str">
            <v>ống PE80 DISMY phi 630 x 30,0 PN6 (7m)</v>
          </cell>
        </row>
        <row r="2832">
          <cell r="A2832" t="str">
            <v>31O7808110</v>
          </cell>
          <cell r="B2832" t="str">
            <v>ống PE80 DISMY phi 110 x 6,6 PN8 (7m)</v>
          </cell>
        </row>
        <row r="2833">
          <cell r="A2833" t="str">
            <v>31O7808125</v>
          </cell>
          <cell r="B2833" t="str">
            <v>ống PE80 DISMY phi 125 x 7,4 PN8 (7m)</v>
          </cell>
        </row>
        <row r="2834">
          <cell r="A2834" t="str">
            <v>31O7808140</v>
          </cell>
          <cell r="B2834" t="str">
            <v>ống PE80 DISMY phi 140 x 8,3 PN8 (7m)</v>
          </cell>
        </row>
        <row r="2835">
          <cell r="A2835" t="str">
            <v>31O7808160</v>
          </cell>
          <cell r="B2835" t="str">
            <v>ống PE80 DISMY phi 160 x 9,5 PN8 (7m)</v>
          </cell>
        </row>
        <row r="2836">
          <cell r="A2836" t="str">
            <v>31O7808180</v>
          </cell>
          <cell r="B2836" t="str">
            <v>ống PE80 DISMY phi 180 x 10,7 PN8 (7m)</v>
          </cell>
        </row>
        <row r="2837">
          <cell r="A2837" t="str">
            <v>31O7808200</v>
          </cell>
          <cell r="B2837" t="str">
            <v>ống PE80 DISMY phi 200 x 11,9 PN8 (7m)</v>
          </cell>
        </row>
        <row r="2838">
          <cell r="A2838" t="str">
            <v>31O7808225</v>
          </cell>
          <cell r="B2838" t="str">
            <v>ống PE80 DISMY phi 225 x 13,4 PN8 (7m)</v>
          </cell>
        </row>
        <row r="2839">
          <cell r="A2839" t="str">
            <v>31O7808250</v>
          </cell>
          <cell r="B2839" t="str">
            <v>ống PE80 DISMY phi 250 x 14,8 PN8 (7m)</v>
          </cell>
        </row>
        <row r="2840">
          <cell r="A2840" t="str">
            <v>31O7808315</v>
          </cell>
          <cell r="B2840" t="str">
            <v>ống PE80 DISMY phi 315 x 18,7 PN8 (7m)</v>
          </cell>
        </row>
        <row r="2841">
          <cell r="A2841" t="str">
            <v>31O80101000</v>
          </cell>
          <cell r="B2841" t="str">
            <v>Ống HDPE80 DISMY PN10 D1000 x 72,5</v>
          </cell>
        </row>
        <row r="2842">
          <cell r="A2842" t="str">
            <v>31O8010110</v>
          </cell>
          <cell r="B2842" t="str">
            <v>Ống HDPE80 DISMY PN10 D110 x 8,1 (6m)</v>
          </cell>
        </row>
        <row r="2843">
          <cell r="A2843" t="str">
            <v>31O8010125</v>
          </cell>
          <cell r="B2843" t="str">
            <v>Ống HDPE80 DISMY PN10 D125 x 9,2 (6m)</v>
          </cell>
        </row>
        <row r="2844">
          <cell r="A2844" t="str">
            <v>31O8010140</v>
          </cell>
          <cell r="B2844" t="str">
            <v>Ống HDPE80 DISMY PN10 D140 x 10,3 (6m)</v>
          </cell>
        </row>
        <row r="2845">
          <cell r="A2845" t="str">
            <v>31O8010160</v>
          </cell>
          <cell r="B2845" t="str">
            <v>Ống HDPE80 DISMY PN10 D160 x 11,8 (6m)</v>
          </cell>
        </row>
        <row r="2846">
          <cell r="A2846" t="str">
            <v>31O8010170</v>
          </cell>
          <cell r="B2846" t="str">
            <v>ống PE80 DISMY phi 170 x 12,5 PN10 (6m)</v>
          </cell>
        </row>
        <row r="2847">
          <cell r="A2847" t="str">
            <v>31O8010180</v>
          </cell>
          <cell r="B2847" t="str">
            <v>Ống HDPE80 DISMY PN10 D180 x 13,3 (6m)</v>
          </cell>
        </row>
        <row r="2848">
          <cell r="A2848" t="str">
            <v>31O8010200</v>
          </cell>
          <cell r="B2848" t="str">
            <v>Ống HDPE80 DISMY PN10 D200 x 14,7 (6m)</v>
          </cell>
        </row>
        <row r="2849">
          <cell r="A2849" t="str">
            <v>31O8010225</v>
          </cell>
          <cell r="B2849" t="str">
            <v>Ống HDPE80 DISMY PN10 D225 x 16,6 (6m)</v>
          </cell>
        </row>
        <row r="2850">
          <cell r="A2850" t="str">
            <v>31O801025.</v>
          </cell>
          <cell r="B2850" t="str">
            <v>Ống HDPE80 DISMY PN10 D25 x 2,0</v>
          </cell>
        </row>
        <row r="2851">
          <cell r="A2851" t="str">
            <v>31O8010250</v>
          </cell>
          <cell r="B2851" t="str">
            <v>Ống HDPE80 DISMY PN10 D250 x 18,4 (6m)</v>
          </cell>
        </row>
        <row r="2852">
          <cell r="A2852" t="str">
            <v>31O8010280</v>
          </cell>
          <cell r="B2852" t="str">
            <v>Ống HDPE80 DISMY PN10 D280 x 20.6 (6m)</v>
          </cell>
        </row>
        <row r="2853">
          <cell r="A2853" t="str">
            <v>31O8010315</v>
          </cell>
          <cell r="B2853" t="str">
            <v>Ống HDPE80 DISMY PN10 D315 x 23,2 (6m)</v>
          </cell>
        </row>
        <row r="2854">
          <cell r="A2854" t="str">
            <v>31O801032</v>
          </cell>
          <cell r="B2854" t="str">
            <v>Ống HDPE80 DISMY PN10 D32 x 2,4</v>
          </cell>
        </row>
        <row r="2855">
          <cell r="A2855" t="str">
            <v>31O8010355</v>
          </cell>
          <cell r="B2855" t="str">
            <v>Ống HDPE80 DISMY PN10 D355 x 26,1 (6m)</v>
          </cell>
        </row>
        <row r="2856">
          <cell r="A2856" t="str">
            <v>31O801040.</v>
          </cell>
          <cell r="B2856" t="str">
            <v>Ống HDPE80 DISMY PN10 D40 x 3,0</v>
          </cell>
        </row>
        <row r="2857">
          <cell r="A2857" t="str">
            <v>31O8010400</v>
          </cell>
          <cell r="B2857" t="str">
            <v>Ống HDPE80 DISMY PN10 D400 x 29.4 (6m)</v>
          </cell>
        </row>
        <row r="2858">
          <cell r="A2858" t="str">
            <v>31O8010450</v>
          </cell>
          <cell r="B2858" t="str">
            <v>Ống HDPE80 DISMY PN10 D450 x 33.1 (6m)</v>
          </cell>
        </row>
        <row r="2859">
          <cell r="A2859" t="str">
            <v>31O801050.</v>
          </cell>
          <cell r="B2859" t="str">
            <v>Ống HDPE80 DISMY PN10 D50 x 3,7</v>
          </cell>
        </row>
        <row r="2860">
          <cell r="A2860" t="str">
            <v>31O8010500</v>
          </cell>
          <cell r="B2860" t="str">
            <v>Ống HDPE80 DISMY PN10 D500 x 36,8 (6m)</v>
          </cell>
        </row>
        <row r="2861">
          <cell r="A2861" t="str">
            <v>31O8010560</v>
          </cell>
          <cell r="B2861" t="str">
            <v>Ống HDPE80 DISMY PN10 D560 x 41,2 (6m)</v>
          </cell>
        </row>
        <row r="2862">
          <cell r="A2862" t="str">
            <v>31O801063.</v>
          </cell>
          <cell r="B2862" t="str">
            <v>Ống HDPE80 DISMY PN10 D63 x 4,7</v>
          </cell>
        </row>
        <row r="2863">
          <cell r="A2863" t="str">
            <v>31O8010630</v>
          </cell>
          <cell r="B2863" t="str">
            <v>Ống HDPE80 DISMY PN10 D630 x 46,3 (6m)</v>
          </cell>
        </row>
        <row r="2864">
          <cell r="A2864" t="str">
            <v>31O8010710</v>
          </cell>
          <cell r="B2864" t="str">
            <v>Ống HDPE80 DISMY PN10 D710 x 52,2 (6m)</v>
          </cell>
        </row>
        <row r="2865">
          <cell r="A2865" t="str">
            <v>31O801075</v>
          </cell>
          <cell r="B2865" t="str">
            <v>Ống HDPE80 DISMY PN10 D75 x 5,6</v>
          </cell>
        </row>
        <row r="2866">
          <cell r="A2866" t="str">
            <v>31O8010800</v>
          </cell>
          <cell r="B2866" t="str">
            <v>Ống HDPE80 DISMY PN10 D800 x 58,8 (6m)</v>
          </cell>
        </row>
        <row r="2867">
          <cell r="A2867" t="str">
            <v>31O801090.</v>
          </cell>
          <cell r="B2867" t="str">
            <v>Ống HDPE80 DISMY PN10 D90 x 6,7</v>
          </cell>
        </row>
        <row r="2868">
          <cell r="A2868" t="str">
            <v>31O8010900</v>
          </cell>
          <cell r="B2868" t="str">
            <v>Ống HDPE80 DISMY PN10 D900 x 66,2 (6m)</v>
          </cell>
        </row>
        <row r="2869">
          <cell r="A2869" t="str">
            <v>31O801251000</v>
          </cell>
          <cell r="B2869" t="str">
            <v>Ống HDPE80 DISMY PN12,5 D1000 x 90,2 (6m)</v>
          </cell>
        </row>
        <row r="2870">
          <cell r="A2870" t="str">
            <v>31O80125110</v>
          </cell>
          <cell r="B2870" t="str">
            <v>Ống HDPE80 DISMY PN12,5 D110 x 10,0 (6m)</v>
          </cell>
        </row>
        <row r="2871">
          <cell r="A2871" t="str">
            <v>31O80125125</v>
          </cell>
          <cell r="B2871" t="str">
            <v>Ống HDPE80 DISMY PN12,5 D125 x 11,4 (6m)</v>
          </cell>
        </row>
        <row r="2872">
          <cell r="A2872" t="str">
            <v>31O80125140</v>
          </cell>
          <cell r="B2872" t="str">
            <v>Ống HDPE80 DISMY PN12,5 D140 x 12,7 (6m)</v>
          </cell>
        </row>
        <row r="2873">
          <cell r="A2873" t="str">
            <v>31O80125160</v>
          </cell>
          <cell r="B2873" t="str">
            <v>Ống HDPE80 DISMY PN12,5 D160 x 14,6 (6m)</v>
          </cell>
        </row>
        <row r="2874">
          <cell r="A2874" t="str">
            <v>31O80125180</v>
          </cell>
          <cell r="B2874" t="str">
            <v>Ống HDPE80 DISMY PN12,5 D180 x 16,4 (6m)</v>
          </cell>
        </row>
        <row r="2875">
          <cell r="A2875" t="str">
            <v>31O8012519</v>
          </cell>
          <cell r="B2875" t="str">
            <v>Ống HDPE80 DISMY PN12,5 D20 x 2,0</v>
          </cell>
        </row>
        <row r="2876">
          <cell r="A2876" t="str">
            <v>31O8012520.</v>
          </cell>
          <cell r="B2876" t="str">
            <v>Ống HDPE80 DISMY PN12,5 D20 x 1,9</v>
          </cell>
        </row>
        <row r="2877">
          <cell r="A2877" t="str">
            <v>31O80125200</v>
          </cell>
          <cell r="B2877" t="str">
            <v>Ống HDPE80 DISMY PN12,5 D200 x 18,2 (6m)</v>
          </cell>
        </row>
        <row r="2878">
          <cell r="A2878" t="str">
            <v>31O80125225</v>
          </cell>
          <cell r="B2878" t="str">
            <v>Ống HDPE80 DISMY PN12,5 D225 x 20,5 (6m)</v>
          </cell>
        </row>
        <row r="2879">
          <cell r="A2879" t="str">
            <v>31O8012525.</v>
          </cell>
          <cell r="B2879" t="str">
            <v>Ống HDPE80 DISMY PN12,5 D25 x 2,3</v>
          </cell>
        </row>
        <row r="2880">
          <cell r="A2880" t="str">
            <v>31O80125250</v>
          </cell>
          <cell r="B2880" t="str">
            <v>Ống HDPE80 DISMY PN12,5 D250 x 22,7 (6m)</v>
          </cell>
        </row>
        <row r="2881">
          <cell r="A2881" t="str">
            <v>31O80125280</v>
          </cell>
          <cell r="B2881" t="str">
            <v>Ống HDPE80 DISMY PN12,5 D280 x 25,4 (6m)</v>
          </cell>
        </row>
        <row r="2882">
          <cell r="A2882" t="str">
            <v>31O80125315</v>
          </cell>
          <cell r="B2882" t="str">
            <v>Ống HDPE80 DISMY PN12,5 D315 x 28,6 (6m)</v>
          </cell>
        </row>
        <row r="2883">
          <cell r="A2883" t="str">
            <v>31O8012532</v>
          </cell>
          <cell r="B2883" t="str">
            <v>Ống HDPE80 DISMY PN12,5 D32 x 3,0</v>
          </cell>
        </row>
        <row r="2884">
          <cell r="A2884" t="str">
            <v>31O80125355</v>
          </cell>
          <cell r="B2884" t="str">
            <v>Ống HDPE80 DISMY PN12,5 D355 x 32,2 (6m)</v>
          </cell>
        </row>
        <row r="2885">
          <cell r="A2885" t="str">
            <v>31O8012540.</v>
          </cell>
          <cell r="B2885" t="str">
            <v>Ống HDPE80 DISMY PN12,5 D40 x 3,7</v>
          </cell>
        </row>
        <row r="2886">
          <cell r="A2886" t="str">
            <v>31O80125400</v>
          </cell>
          <cell r="B2886" t="str">
            <v>Ống HDPE80 DISMY PN12,5 D400 x 36,3 (6m)</v>
          </cell>
        </row>
        <row r="2887">
          <cell r="A2887" t="str">
            <v>31O80125450</v>
          </cell>
          <cell r="B2887" t="str">
            <v>Ống HDPE80 DISMY PN12,5 D450 x 40,9 (6m)</v>
          </cell>
        </row>
        <row r="2888">
          <cell r="A2888" t="str">
            <v>31O8012550.</v>
          </cell>
          <cell r="B2888" t="str">
            <v>Ống HDPE80 DISMY PN12,5 D50 x 4,6</v>
          </cell>
        </row>
        <row r="2889">
          <cell r="A2889" t="str">
            <v>31O80125500</v>
          </cell>
          <cell r="B2889" t="str">
            <v>Ống HDPE80 DISMY PN12,5 D500 x 45,4 (6m)</v>
          </cell>
        </row>
        <row r="2890">
          <cell r="A2890" t="str">
            <v>31O80125560</v>
          </cell>
          <cell r="B2890" t="str">
            <v>Ống HDPE80 DISMY PN12,5 D560 x 50,8 (6m)</v>
          </cell>
        </row>
        <row r="2891">
          <cell r="A2891" t="str">
            <v>31O8012563.</v>
          </cell>
          <cell r="B2891" t="str">
            <v>Ống HDPE80 DISMY PN12,5 D63 x 5,8</v>
          </cell>
        </row>
        <row r="2892">
          <cell r="A2892" t="str">
            <v>31O80125630</v>
          </cell>
          <cell r="B2892" t="str">
            <v>Ống HDPE80 DISMY PN12,5 D630 x 57,2 (6m)</v>
          </cell>
        </row>
        <row r="2893">
          <cell r="A2893" t="str">
            <v>31O80125710</v>
          </cell>
          <cell r="B2893" t="str">
            <v>Ống HDPE80 DISMY PN12,5 D710 x 64,5 (6m)</v>
          </cell>
        </row>
        <row r="2894">
          <cell r="A2894" t="str">
            <v>31O8012575</v>
          </cell>
          <cell r="B2894" t="str">
            <v>Ống HDPE80 DISMY PN12,5 D75 x 6,8</v>
          </cell>
        </row>
        <row r="2895">
          <cell r="A2895" t="str">
            <v>31O80125800</v>
          </cell>
          <cell r="B2895" t="str">
            <v>Ống HDPE80 DISMY PN12,5 D800 x 72,6 (6m)</v>
          </cell>
        </row>
        <row r="2896">
          <cell r="A2896" t="str">
            <v>31O8012590.</v>
          </cell>
          <cell r="B2896" t="str">
            <v>Ống HDPE80 DISMY PN12,5 D90 x 8,2</v>
          </cell>
        </row>
        <row r="2897">
          <cell r="A2897" t="str">
            <v>31O80125900</v>
          </cell>
          <cell r="B2897" t="str">
            <v>Ống HDPE80 DISMY PN12,5 D900 x 81,7 (6m)</v>
          </cell>
        </row>
        <row r="2898">
          <cell r="A2898" t="str">
            <v>31O8016110</v>
          </cell>
          <cell r="B2898" t="str">
            <v>Ống HDPE80 DISMY PN16 D110 x 12,3 (6m)</v>
          </cell>
        </row>
        <row r="2899">
          <cell r="A2899" t="str">
            <v>31O8016125</v>
          </cell>
          <cell r="B2899" t="str">
            <v>Ống HDPE80 DISMY PN16 D125 x 14,0 (6m)</v>
          </cell>
        </row>
        <row r="2900">
          <cell r="A2900" t="str">
            <v>31O8016140</v>
          </cell>
          <cell r="B2900" t="str">
            <v>Ống HDPE80 DISMY PN16 D140 x 15,7 (6m)</v>
          </cell>
        </row>
        <row r="2901">
          <cell r="A2901" t="str">
            <v>31O8016160</v>
          </cell>
          <cell r="B2901" t="str">
            <v>Ống HDPE80 DISMY PN16 D160 x 17,9 (6m)</v>
          </cell>
        </row>
        <row r="2902">
          <cell r="A2902" t="str">
            <v>31O8016180</v>
          </cell>
          <cell r="B2902" t="str">
            <v>Ống HDPE80 DISMY PN16 D180 x 20,1 (6m)</v>
          </cell>
        </row>
        <row r="2903">
          <cell r="A2903" t="str">
            <v>31O801620.</v>
          </cell>
          <cell r="B2903" t="str">
            <v>Ống HDPE80 DISMY PN16 D20 x 2,3</v>
          </cell>
        </row>
        <row r="2904">
          <cell r="A2904" t="str">
            <v>31O8016200</v>
          </cell>
          <cell r="B2904" t="str">
            <v>Ống HDPE80 DISMY PN16 D200 x 22,4 (6m)</v>
          </cell>
        </row>
        <row r="2905">
          <cell r="A2905" t="str">
            <v>31O8016225</v>
          </cell>
          <cell r="B2905" t="str">
            <v>Ống HDPE80 DISMY PN16 D225 x 25,2 (6m)</v>
          </cell>
        </row>
        <row r="2906">
          <cell r="A2906" t="str">
            <v>31O801625.</v>
          </cell>
          <cell r="B2906" t="str">
            <v>Ống HDPE80 DISMY PN16 D25 x 3,0</v>
          </cell>
        </row>
        <row r="2907">
          <cell r="A2907" t="str">
            <v>31O8016250</v>
          </cell>
          <cell r="B2907" t="str">
            <v>Ống HDPE80 DISMY PN16 D250 x 27,9 (6m)</v>
          </cell>
        </row>
        <row r="2908">
          <cell r="A2908" t="str">
            <v>31O8016280</v>
          </cell>
          <cell r="B2908" t="str">
            <v>Ống HDPE80 DISMY PN16 D280 x 31,3 (6m)</v>
          </cell>
        </row>
        <row r="2909">
          <cell r="A2909" t="str">
            <v>31O8016315</v>
          </cell>
          <cell r="B2909" t="str">
            <v>Ống HDPE80 DISMY PN16 D315 x 35,2 (6m)</v>
          </cell>
        </row>
        <row r="2910">
          <cell r="A2910" t="str">
            <v>31O801632</v>
          </cell>
          <cell r="B2910" t="str">
            <v>Ống HDPE80 DISMY PN16 D32 x 3,6</v>
          </cell>
        </row>
        <row r="2911">
          <cell r="A2911" t="str">
            <v>31O8016355</v>
          </cell>
          <cell r="B2911" t="str">
            <v>Ống HDPE80 DISMY PN16 D355 x 39,7 (6m)</v>
          </cell>
        </row>
        <row r="2912">
          <cell r="A2912" t="str">
            <v>31O801640.</v>
          </cell>
          <cell r="B2912" t="str">
            <v>Ống HDPE80 DISMY PN16 D40 x 4,5</v>
          </cell>
        </row>
        <row r="2913">
          <cell r="A2913" t="str">
            <v>31O8016400</v>
          </cell>
          <cell r="B2913" t="str">
            <v>Ống HDPE80 DISMY PN16 D400 x 44,7 (6m)</v>
          </cell>
        </row>
        <row r="2914">
          <cell r="A2914" t="str">
            <v>31O8016450</v>
          </cell>
          <cell r="B2914" t="str">
            <v>Ống HDPE80 DISMY PN16 D450 x 50,3 (6m)</v>
          </cell>
        </row>
        <row r="2915">
          <cell r="A2915" t="str">
            <v>31O801650.</v>
          </cell>
          <cell r="B2915" t="str">
            <v>Ống HDPE80 DISMY PN16 D50 x 5,6</v>
          </cell>
        </row>
        <row r="2916">
          <cell r="A2916" t="str">
            <v>31O8016500</v>
          </cell>
          <cell r="B2916" t="str">
            <v>Ống HDPE80 DISMY PN16 D500 x 55,8 (6m)</v>
          </cell>
        </row>
        <row r="2917">
          <cell r="A2917" t="str">
            <v>31O801663</v>
          </cell>
          <cell r="B2917" t="str">
            <v>Ống HDPE80 DISMY PN16 D63 x 7,1</v>
          </cell>
        </row>
        <row r="2918">
          <cell r="A2918" t="str">
            <v>31O801675</v>
          </cell>
          <cell r="B2918" t="str">
            <v>Ống HDPE80 DISMY PN16 D75 x 8,4</v>
          </cell>
        </row>
        <row r="2919">
          <cell r="A2919" t="str">
            <v>31O801690</v>
          </cell>
          <cell r="B2919" t="str">
            <v>Ống HDPE80 DISMY PN16 D90 x 10,1</v>
          </cell>
        </row>
        <row r="2920">
          <cell r="A2920" t="str">
            <v>31O8061000</v>
          </cell>
          <cell r="B2920" t="str">
            <v>Ống HDPE80 DISMY PN6 D1000 x 47,7 (6m)</v>
          </cell>
        </row>
        <row r="2921">
          <cell r="A2921" t="str">
            <v>31O806110</v>
          </cell>
          <cell r="B2921" t="str">
            <v>Ống HDPE80 DISMY PN6 D110 x 5,3 (6m)</v>
          </cell>
        </row>
        <row r="2922">
          <cell r="A2922" t="str">
            <v>31O806125</v>
          </cell>
          <cell r="B2922" t="str">
            <v>Ống HDPE80 DISMY PN6 D125 x 6,0 (6m)</v>
          </cell>
        </row>
        <row r="2923">
          <cell r="A2923" t="str">
            <v>31O806140</v>
          </cell>
          <cell r="B2923" t="str">
            <v>Ống HDPE80 DISMY PN6 D140 x 6,7 (6m)</v>
          </cell>
        </row>
        <row r="2924">
          <cell r="A2924" t="str">
            <v>31O806160</v>
          </cell>
          <cell r="B2924" t="str">
            <v>Ống HDPE80 DISMY PN6 D160 x 7,7 (6m)</v>
          </cell>
        </row>
        <row r="2925">
          <cell r="A2925" t="str">
            <v>31O806180</v>
          </cell>
          <cell r="B2925" t="str">
            <v>Ống HDPE80 DISMY PN6 D180 x 8,6 (6m)</v>
          </cell>
        </row>
        <row r="2926">
          <cell r="A2926" t="str">
            <v>31O806200</v>
          </cell>
          <cell r="B2926" t="str">
            <v>Ống HDPE80 DISMY PN6 D200 x 9,6 (6m)</v>
          </cell>
        </row>
        <row r="2927">
          <cell r="A2927" t="str">
            <v>31O806225</v>
          </cell>
          <cell r="B2927" t="str">
            <v>Ống HDPE80 DISMY PN6 D225 x 10,8 (6m)</v>
          </cell>
        </row>
        <row r="2928">
          <cell r="A2928" t="str">
            <v>31O806250</v>
          </cell>
          <cell r="B2928" t="str">
            <v>Ống HDPE80 DISMY PN6 D250 x 11.9 (6m)</v>
          </cell>
        </row>
        <row r="2929">
          <cell r="A2929" t="str">
            <v>31O806280</v>
          </cell>
          <cell r="B2929" t="str">
            <v>Ống HDPE80 DISMY PN6 D280 x 13,4 (6m)</v>
          </cell>
        </row>
        <row r="2930">
          <cell r="A2930" t="str">
            <v>31O806315</v>
          </cell>
          <cell r="B2930" t="str">
            <v>Ống HDPE80 DISMY PN6 D315 x 15,0 (6m)</v>
          </cell>
        </row>
        <row r="2931">
          <cell r="A2931" t="str">
            <v>31O806355</v>
          </cell>
          <cell r="B2931" t="str">
            <v>Ống HDPE80 DISMY PN6 D355 x 16,9 (6m)</v>
          </cell>
        </row>
        <row r="2932">
          <cell r="A2932" t="str">
            <v>31O80640.</v>
          </cell>
          <cell r="B2932" t="str">
            <v>Ống HDPE80 DISMY PN6 D40 x 2,0</v>
          </cell>
        </row>
        <row r="2933">
          <cell r="A2933" t="str">
            <v>31O806400</v>
          </cell>
          <cell r="B2933" t="str">
            <v>Ống HDPE80 DISMY PN6 D400 x 19,1 (6m)</v>
          </cell>
        </row>
        <row r="2934">
          <cell r="A2934" t="str">
            <v>31O806450</v>
          </cell>
          <cell r="B2934" t="str">
            <v>Ống HDPE80 DISMY PN6 D450 x 21,5 (6m)</v>
          </cell>
        </row>
        <row r="2935">
          <cell r="A2935" t="str">
            <v>31O80650.</v>
          </cell>
          <cell r="B2935" t="str">
            <v>Ống HDPE80 DISMY PN6 D50 x 2,4</v>
          </cell>
        </row>
        <row r="2936">
          <cell r="A2936" t="str">
            <v>31O806500</v>
          </cell>
          <cell r="B2936" t="str">
            <v>Ống HDPE80 DISMY PN6 D500 x 23,9 (6m)</v>
          </cell>
        </row>
        <row r="2937">
          <cell r="A2937" t="str">
            <v>31O806560</v>
          </cell>
          <cell r="B2937" t="str">
            <v>Ống HDPE80 DISMY PN6 D560 x 26,7 (6m)</v>
          </cell>
        </row>
        <row r="2938">
          <cell r="A2938" t="str">
            <v>31O80663.</v>
          </cell>
          <cell r="B2938" t="str">
            <v>Ống HDPE80 DISMY PN6 D63 x 3,0</v>
          </cell>
        </row>
        <row r="2939">
          <cell r="A2939" t="str">
            <v>31O806630</v>
          </cell>
          <cell r="B2939" t="str">
            <v>Ống HDPE80 DISMY PN6 D630 x 30,0 (6m)</v>
          </cell>
        </row>
        <row r="2940">
          <cell r="A2940" t="str">
            <v>31O806710</v>
          </cell>
          <cell r="B2940" t="str">
            <v>Ống HDPE80 DISMY PN6 D710 x 33,9 (6m)</v>
          </cell>
        </row>
        <row r="2941">
          <cell r="A2941" t="str">
            <v>31O80675</v>
          </cell>
          <cell r="B2941" t="str">
            <v>Ống HDPE80 DISMY PN6 D75 x 3,6</v>
          </cell>
        </row>
        <row r="2942">
          <cell r="A2942" t="str">
            <v>31O806800</v>
          </cell>
          <cell r="B2942" t="str">
            <v>Ống HDPE80 DISMY PN6 D800 x 38,1 (6m)</v>
          </cell>
        </row>
        <row r="2943">
          <cell r="A2943" t="str">
            <v>31O80690.</v>
          </cell>
          <cell r="B2943" t="str">
            <v>Ống HDPE80 DISMY PN6 D90 x 4,3</v>
          </cell>
        </row>
        <row r="2944">
          <cell r="A2944" t="str">
            <v>31O806900</v>
          </cell>
          <cell r="B2944" t="str">
            <v>Ống HDPE80 DISMY PN6 D900 x 42,9 (6m)</v>
          </cell>
        </row>
        <row r="2945">
          <cell r="A2945" t="str">
            <v>31O8081000</v>
          </cell>
          <cell r="B2945" t="str">
            <v>Ống HDPE80 DISMY PN8 D1000 x 59,3 (6m)</v>
          </cell>
        </row>
        <row r="2946">
          <cell r="A2946" t="str">
            <v>31O808110</v>
          </cell>
          <cell r="B2946" t="str">
            <v>Ống HDPE80 DISMY PN8 D110 x 6,6 (6m)</v>
          </cell>
        </row>
        <row r="2947">
          <cell r="A2947" t="str">
            <v>31O808125</v>
          </cell>
          <cell r="B2947" t="str">
            <v>Ống HDPE80 DISMY PN8 D125 x 7,4 (6m)</v>
          </cell>
        </row>
        <row r="2948">
          <cell r="A2948" t="str">
            <v>31O808140</v>
          </cell>
          <cell r="B2948" t="str">
            <v>Ống HDPE80 DISMY PN8 D140 x 8,3 (6m)</v>
          </cell>
        </row>
        <row r="2949">
          <cell r="A2949" t="str">
            <v>31O808160</v>
          </cell>
          <cell r="B2949" t="str">
            <v>Ống HDPE80 DISMY PN8 D160 x 9,5 (6m)</v>
          </cell>
        </row>
        <row r="2950">
          <cell r="A2950" t="str">
            <v>31O808170</v>
          </cell>
          <cell r="B2950" t="str">
            <v>ống PE80 DISMY phi 170 x 10,6 PN8 (6m)</v>
          </cell>
        </row>
        <row r="2951">
          <cell r="A2951" t="str">
            <v>31O808180</v>
          </cell>
          <cell r="B2951" t="str">
            <v>Ống HDPE80 DISMY PN8 D180 x 10,7 (6m)</v>
          </cell>
        </row>
        <row r="2952">
          <cell r="A2952" t="str">
            <v>31O808200</v>
          </cell>
          <cell r="B2952" t="str">
            <v>Ống HDPE80 DISMY PN8 D200 x 11,9 (6m)</v>
          </cell>
        </row>
        <row r="2953">
          <cell r="A2953" t="str">
            <v>31O808225</v>
          </cell>
          <cell r="B2953" t="str">
            <v>Ống HDPE80 DISMY PN8 D225 x 13,4 (6m)</v>
          </cell>
        </row>
        <row r="2954">
          <cell r="A2954" t="str">
            <v>31O808250</v>
          </cell>
          <cell r="B2954" t="str">
            <v>Ống HDPE80 DISMY PN8 D250 x 14,8 (6m)</v>
          </cell>
        </row>
        <row r="2955">
          <cell r="A2955" t="str">
            <v>31O808280</v>
          </cell>
          <cell r="B2955" t="str">
            <v>Ống HDPE80 DISMY PN8 D280 x 16,6 (6m)</v>
          </cell>
        </row>
        <row r="2956">
          <cell r="A2956" t="str">
            <v>31O808315</v>
          </cell>
          <cell r="B2956" t="str">
            <v>Ống HDPE80 DISMY PN8 D315 x 18,7 (6m)</v>
          </cell>
        </row>
        <row r="2957">
          <cell r="A2957" t="str">
            <v>31O80832</v>
          </cell>
          <cell r="B2957" t="str">
            <v>Ống HDPE80 DISMY PN8 D32 x 2,0</v>
          </cell>
        </row>
        <row r="2958">
          <cell r="A2958" t="str">
            <v>31O808355</v>
          </cell>
          <cell r="B2958" t="str">
            <v>Ống HDPE80 DISMY PN8 D355 x 21,1 (6m)</v>
          </cell>
        </row>
        <row r="2959">
          <cell r="A2959" t="str">
            <v>31O80840.</v>
          </cell>
          <cell r="B2959" t="str">
            <v>Ống HDPE80 DISMY PN8 D40 x 2,4</v>
          </cell>
        </row>
        <row r="2960">
          <cell r="A2960" t="str">
            <v>31O808400</v>
          </cell>
          <cell r="B2960" t="str">
            <v>Ống HDPE80 DISMY PN8 D400 x 23,7 (6m)</v>
          </cell>
        </row>
        <row r="2961">
          <cell r="A2961" t="str">
            <v>31O808450</v>
          </cell>
          <cell r="B2961" t="str">
            <v>Ống HDPE80 DISMY PN8 D450 x 26,7 (6m)</v>
          </cell>
        </row>
        <row r="2962">
          <cell r="A2962" t="str">
            <v>31O80850.</v>
          </cell>
          <cell r="B2962" t="str">
            <v>Ống HDPE80 DISMY PN8 D50 x 3,0</v>
          </cell>
        </row>
        <row r="2963">
          <cell r="A2963" t="str">
            <v>31O808500</v>
          </cell>
          <cell r="B2963" t="str">
            <v>Ống HDPE80 DISMY PN8 D500 x 29,7 (6m)</v>
          </cell>
        </row>
        <row r="2964">
          <cell r="A2964" t="str">
            <v>31O808560</v>
          </cell>
          <cell r="B2964" t="str">
            <v>Ống HDPE80 DISMY PN8 D560 x 33,2 (6m)</v>
          </cell>
        </row>
        <row r="2965">
          <cell r="A2965" t="str">
            <v>31O80863.</v>
          </cell>
          <cell r="B2965" t="str">
            <v>Ống HDPE80 DISMY PN8 D63 x 3,8</v>
          </cell>
        </row>
        <row r="2966">
          <cell r="A2966" t="str">
            <v>31O808630</v>
          </cell>
          <cell r="B2966" t="str">
            <v>Ống HDPE80 DISMY PN8 D630 x 37,4 (6m)</v>
          </cell>
        </row>
        <row r="2967">
          <cell r="A2967" t="str">
            <v>31O808710</v>
          </cell>
          <cell r="B2967" t="str">
            <v>Ống HDPE80 DISMY PN8 D710 x 42,1 (6m)</v>
          </cell>
        </row>
        <row r="2968">
          <cell r="A2968" t="str">
            <v>31O80875</v>
          </cell>
          <cell r="B2968" t="str">
            <v>Ống HDPE80 DISMY PN8 D75 x 4,5</v>
          </cell>
        </row>
        <row r="2969">
          <cell r="A2969" t="str">
            <v>31O808800</v>
          </cell>
          <cell r="B2969" t="str">
            <v>Ống HDPE80 DISMY PN8 D800 x 47,4 (6m)</v>
          </cell>
        </row>
        <row r="2970">
          <cell r="A2970" t="str">
            <v>31O80890.</v>
          </cell>
          <cell r="B2970" t="str">
            <v>Ống HDPE80 DISMY PN8 D90 x 5,4</v>
          </cell>
        </row>
        <row r="2971">
          <cell r="A2971" t="str">
            <v>31O808900</v>
          </cell>
          <cell r="B2971" t="str">
            <v>Ống HDPE80 DISMY PN8 D900 x 53,3 (6m)</v>
          </cell>
        </row>
        <row r="2972">
          <cell r="A2972" t="str">
            <v>31O8100101000</v>
          </cell>
          <cell r="B2972" t="str">
            <v>ống PE100 DISMY phi 1000 x 59,3 PN10 (8m)</v>
          </cell>
        </row>
        <row r="2973">
          <cell r="A2973" t="str">
            <v>31O810010110</v>
          </cell>
          <cell r="B2973" t="str">
            <v>Ống HDPE100 DISMY PN10 D110 x 6,6 (8m) (bỏ mã)</v>
          </cell>
        </row>
        <row r="2974">
          <cell r="A2974" t="str">
            <v>31O810010125</v>
          </cell>
          <cell r="B2974" t="str">
            <v>ống PE100 DISMY phi 125 x 7,4 PN10 (8m)</v>
          </cell>
        </row>
        <row r="2975">
          <cell r="A2975" t="str">
            <v>31O810010140</v>
          </cell>
          <cell r="B2975" t="str">
            <v>ống PE100 DISMY phi 140 x 8,3 PN10 (8m) (bỏ mã)</v>
          </cell>
        </row>
        <row r="2976">
          <cell r="A2976" t="str">
            <v>31O810010160</v>
          </cell>
          <cell r="B2976" t="str">
            <v>Ống HDPE100 DISMY PN10 D160 x 9,5 (8m) (bỏ mã )</v>
          </cell>
        </row>
        <row r="2977">
          <cell r="A2977" t="str">
            <v>31O810010180</v>
          </cell>
          <cell r="B2977" t="str">
            <v>ống PE100 DISMY phi 180 x 10,7 PN10 (8m)</v>
          </cell>
        </row>
        <row r="2978">
          <cell r="A2978" t="str">
            <v>31O810010200</v>
          </cell>
          <cell r="B2978" t="str">
            <v>ống PE100 DISMY phi 200 x 11,9 PN10 (8m)</v>
          </cell>
        </row>
        <row r="2979">
          <cell r="A2979" t="str">
            <v>31O810010225</v>
          </cell>
          <cell r="B2979" t="str">
            <v>Ống HDPE100 DISMY PN10 D225 x 13,4 (8m)</v>
          </cell>
        </row>
        <row r="2980">
          <cell r="A2980" t="str">
            <v>31O810010250</v>
          </cell>
          <cell r="B2980" t="str">
            <v>ống PE100 DISMY phi 250 x 14,8 PN10 (8m)</v>
          </cell>
        </row>
        <row r="2981">
          <cell r="A2981" t="str">
            <v>31O810010280</v>
          </cell>
          <cell r="B2981" t="str">
            <v>Ống HDPE100 DISMY PN10 D280 x 16,6 (8m)</v>
          </cell>
        </row>
        <row r="2982">
          <cell r="A2982" t="str">
            <v>31O810010315</v>
          </cell>
          <cell r="B2982" t="str">
            <v>ống PE100 DISMY phi 315 x 18,7 PN10 (8m)</v>
          </cell>
        </row>
        <row r="2983">
          <cell r="A2983" t="str">
            <v>31O810010355</v>
          </cell>
          <cell r="B2983" t="str">
            <v>ống PE100 DISMY phi 355 x 21,1 PN10 (8m)</v>
          </cell>
        </row>
        <row r="2984">
          <cell r="A2984" t="str">
            <v>31O810010400</v>
          </cell>
          <cell r="B2984" t="str">
            <v>Ống HDPE100 DISMY PN10 D400 x 23,7 (8m)</v>
          </cell>
        </row>
        <row r="2985">
          <cell r="A2985" t="str">
            <v>31O810010450</v>
          </cell>
          <cell r="B2985" t="str">
            <v>ống PE100 DISMY phi 450 x 26,7 PN10 (8m)</v>
          </cell>
        </row>
        <row r="2986">
          <cell r="A2986" t="str">
            <v>31O810010500</v>
          </cell>
          <cell r="B2986" t="str">
            <v>Ống PE100 DISMY phi 500 x 29,7 PN10 (8m)</v>
          </cell>
        </row>
        <row r="2987">
          <cell r="A2987" t="str">
            <v>31O810010560</v>
          </cell>
          <cell r="B2987" t="str">
            <v>Ống PE100 DISMY phi 560 x 33,2 PN10 (8m)</v>
          </cell>
        </row>
        <row r="2988">
          <cell r="A2988" t="str">
            <v>31O810010630</v>
          </cell>
          <cell r="B2988" t="str">
            <v>ống PE100 DISMY phi 630 x 37,4 PN10 (8m)</v>
          </cell>
        </row>
        <row r="2989">
          <cell r="A2989" t="str">
            <v>31O8100125110</v>
          </cell>
          <cell r="B2989" t="str">
            <v>ống PE100 DISMY phi 110 x 8,1 PN12,5  (8m) (bỏ mã )</v>
          </cell>
        </row>
        <row r="2990">
          <cell r="A2990" t="str">
            <v>31O8100125125</v>
          </cell>
          <cell r="B2990" t="str">
            <v>ống PE100 DISMY phi 125 x 9,2 PN12,5 (8m)</v>
          </cell>
        </row>
        <row r="2991">
          <cell r="A2991" t="str">
            <v>31O8100125140</v>
          </cell>
          <cell r="B2991" t="str">
            <v>ống PE100 DISMY phi 140 x 10,3 PN12,5 (8m)</v>
          </cell>
        </row>
        <row r="2992">
          <cell r="A2992" t="str">
            <v>31O8100125160</v>
          </cell>
          <cell r="B2992" t="str">
            <v>ống PE100 DISMY phi 160 x 11,8 PN12,5 (8m)</v>
          </cell>
        </row>
        <row r="2993">
          <cell r="A2993" t="str">
            <v>31O8100125200</v>
          </cell>
          <cell r="B2993" t="str">
            <v>Ống HDPE100 DISMY PN12,5 D200 x 14,7 (8m)</v>
          </cell>
        </row>
        <row r="2994">
          <cell r="A2994" t="str">
            <v>31O8100125225</v>
          </cell>
          <cell r="B2994" t="str">
            <v>ống PE100 DISMY phi 225 x 16,6 PN12,5 (8m) (bỏ mã)</v>
          </cell>
        </row>
        <row r="2995">
          <cell r="A2995" t="str">
            <v>31O8100125250</v>
          </cell>
          <cell r="B2995" t="str">
            <v>ống PE100 DISMY phi 250 x 18,4 PN12,5 (8m)</v>
          </cell>
        </row>
        <row r="2996">
          <cell r="A2996" t="str">
            <v>31O8100125315</v>
          </cell>
          <cell r="B2996" t="str">
            <v>ống PE100 DISMY phi 315 x 23,2 PN12,5 (8m)</v>
          </cell>
        </row>
        <row r="2997">
          <cell r="A2997" t="str">
            <v>31O8100125355</v>
          </cell>
          <cell r="B2997" t="str">
            <v>ống PE100 DISMY phi 355 x 26,1 PN12,5 (8m)</v>
          </cell>
        </row>
        <row r="2998">
          <cell r="A2998" t="str">
            <v>31O8100125630</v>
          </cell>
          <cell r="B2998" t="str">
            <v>ống PE100 DISMY phi 630 x 46,3  PN12,5 (8m)</v>
          </cell>
        </row>
        <row r="2999">
          <cell r="A2999" t="str">
            <v>31O810016110</v>
          </cell>
          <cell r="B2999" t="str">
            <v>ống PE100 DISMY phi 110 x 10,0 PN16 (8m)</v>
          </cell>
        </row>
        <row r="3000">
          <cell r="A3000" t="str">
            <v>31O810016125</v>
          </cell>
          <cell r="B3000" t="str">
            <v>ống PE100 DISMY phi 125 x 11,4 PN16 (8m)</v>
          </cell>
        </row>
        <row r="3001">
          <cell r="A3001" t="str">
            <v>31O810016140</v>
          </cell>
          <cell r="B3001" t="str">
            <v>ống PE100 DISMY phi 140 x 12,7 PN16 (8m)</v>
          </cell>
        </row>
        <row r="3002">
          <cell r="A3002" t="str">
            <v>31O810016160</v>
          </cell>
          <cell r="B3002" t="str">
            <v>ống PE100 DISMY phi 160 x 14,6 PN16 (8m)</v>
          </cell>
        </row>
        <row r="3003">
          <cell r="A3003" t="str">
            <v>31O810016200</v>
          </cell>
          <cell r="B3003" t="str">
            <v>ống PE100 DISMY phi 200 x 18,2 PN16 (8m)</v>
          </cell>
        </row>
        <row r="3004">
          <cell r="A3004" t="str">
            <v>31O810016225</v>
          </cell>
          <cell r="B3004" t="str">
            <v>ống PE100 DISMY phi 225 x 20,5 PN16 (8m)</v>
          </cell>
        </row>
        <row r="3005">
          <cell r="A3005" t="str">
            <v>31O810016250</v>
          </cell>
          <cell r="B3005" t="str">
            <v>Ống HDPE100 DISMY PN16 D250 x 22,7 (8m)</v>
          </cell>
        </row>
        <row r="3006">
          <cell r="A3006" t="str">
            <v>31O810016280</v>
          </cell>
          <cell r="B3006" t="str">
            <v>ống PE100 DISMY phi 280 x 25,4 PN16 (8m)</v>
          </cell>
        </row>
        <row r="3007">
          <cell r="A3007" t="str">
            <v>31O810016315</v>
          </cell>
          <cell r="B3007" t="str">
            <v>ống PE100 DISMY phi 315 x 28,6 PN16 (8m)</v>
          </cell>
        </row>
        <row r="3008">
          <cell r="A3008" t="str">
            <v>31O810016355</v>
          </cell>
          <cell r="B3008" t="str">
            <v>ống PE100 DISMY phi 355 x 32,2 PN16 (8m)</v>
          </cell>
        </row>
        <row r="3009">
          <cell r="A3009" t="str">
            <v>31O810020280</v>
          </cell>
          <cell r="B3009" t="str">
            <v>ống PE100 DISMY phi 280 x 31,3 PN20 (8m)</v>
          </cell>
        </row>
        <row r="3010">
          <cell r="A3010" t="str">
            <v>31O810020315</v>
          </cell>
          <cell r="B3010" t="str">
            <v>ống PE100 DISMY phi 315 x 35,2 PN20 (8m)</v>
          </cell>
        </row>
        <row r="3011">
          <cell r="A3011" t="str">
            <v>31O810025110</v>
          </cell>
          <cell r="B3011" t="str">
            <v>ống PE100 DISMY phi 110 x 15,1 PN25 (8m)</v>
          </cell>
        </row>
        <row r="3012">
          <cell r="A3012" t="str">
            <v>31O81006110</v>
          </cell>
          <cell r="B3012" t="str">
            <v>ống PE100 DISMY phi 110 x 4,2 PN6 (8m)</v>
          </cell>
        </row>
        <row r="3013">
          <cell r="A3013" t="str">
            <v>31O81006125</v>
          </cell>
          <cell r="B3013" t="str">
            <v>ống PE100 DISMY phi 125 x 4,8 PN6 (8m)</v>
          </cell>
        </row>
        <row r="3014">
          <cell r="A3014" t="str">
            <v>31O81006140</v>
          </cell>
          <cell r="B3014" t="str">
            <v>ống PE100 DISMY phi 140 x 5,4 PN6 (8m)</v>
          </cell>
        </row>
        <row r="3015">
          <cell r="A3015" t="str">
            <v>31O81006160</v>
          </cell>
          <cell r="B3015" t="str">
            <v>ống PE100 DISMY phi 160 x 6,2 PN6 (8m)</v>
          </cell>
        </row>
        <row r="3016">
          <cell r="A3016" t="str">
            <v>31O81006180</v>
          </cell>
          <cell r="B3016" t="str">
            <v>ống PE100 DISMY phi 180 x 6,9 PN6 (8m)</v>
          </cell>
        </row>
        <row r="3017">
          <cell r="A3017" t="str">
            <v>31O81006200</v>
          </cell>
          <cell r="B3017" t="str">
            <v>ống PE100 DISMY phi 200 x 7,7 PN6 (8m)</v>
          </cell>
        </row>
        <row r="3018">
          <cell r="A3018" t="str">
            <v>31O81006225</v>
          </cell>
          <cell r="B3018" t="str">
            <v>ống PE100 DISMY phi 225 x 8,6 PN6 (8m)</v>
          </cell>
        </row>
        <row r="3019">
          <cell r="A3019" t="str">
            <v>31O81006250</v>
          </cell>
          <cell r="B3019" t="str">
            <v>ống PE100 DISMY phi 250 x 9,6 PN6 (8m)</v>
          </cell>
        </row>
        <row r="3020">
          <cell r="A3020" t="str">
            <v>31O81006280</v>
          </cell>
          <cell r="B3020" t="str">
            <v>ống PE100 DISMY phi 280 x 10,7 PN6 (8m)</v>
          </cell>
        </row>
        <row r="3021">
          <cell r="A3021" t="str">
            <v>31O81006315</v>
          </cell>
          <cell r="B3021" t="str">
            <v>Ống HDPE100 DISMY PN6 D315 x 12,1 (8m)</v>
          </cell>
        </row>
        <row r="3022">
          <cell r="A3022" t="str">
            <v>31O81006355</v>
          </cell>
          <cell r="B3022" t="str">
            <v>ống PE100 DISMY phi 355 x 13,6 PN6 (8m)</v>
          </cell>
        </row>
        <row r="3023">
          <cell r="A3023" t="str">
            <v>31O81006400</v>
          </cell>
          <cell r="B3023" t="str">
            <v>ống PE100 DISMY phi 400 x 15,3 PN6 (8m)</v>
          </cell>
        </row>
        <row r="3024">
          <cell r="A3024" t="str">
            <v>31O81006450</v>
          </cell>
          <cell r="B3024" t="str">
            <v>ống PE100 DISMY phi 450 x 17,2 PN6 (8m)</v>
          </cell>
        </row>
        <row r="3025">
          <cell r="A3025" t="str">
            <v>31O81006500</v>
          </cell>
          <cell r="B3025" t="str">
            <v>Ống PE100 DISMY phi 500 x 19,1 PN6 (8m)</v>
          </cell>
        </row>
        <row r="3026">
          <cell r="A3026" t="str">
            <v>31O81006630</v>
          </cell>
          <cell r="B3026" t="str">
            <v>ống PE100 DISMY phi 630 x 24,1 PN6 (8m)</v>
          </cell>
        </row>
        <row r="3027">
          <cell r="A3027" t="str">
            <v>31O81006800</v>
          </cell>
          <cell r="B3027" t="str">
            <v>Ống PE100 DISMY phi 800 x 30,6 PN6 (8m)</v>
          </cell>
        </row>
        <row r="3028">
          <cell r="A3028" t="str">
            <v>31O81008110</v>
          </cell>
          <cell r="B3028" t="str">
            <v>Ống HDPE100 DISMY PN8 D110 x 5,3 (8m) (bỏ mã)</v>
          </cell>
        </row>
        <row r="3029">
          <cell r="A3029" t="str">
            <v>31O81008125</v>
          </cell>
          <cell r="B3029" t="str">
            <v>ống PE100 DISMY phi 125 x 6,0 PN8 (8m)</v>
          </cell>
        </row>
        <row r="3030">
          <cell r="A3030" t="str">
            <v>31O81008140</v>
          </cell>
          <cell r="B3030" t="str">
            <v>ống PE100 DISMY phi 140 x 6,7 PN8 (8m) (bỏ mã )</v>
          </cell>
        </row>
        <row r="3031">
          <cell r="A3031" t="str">
            <v>31O81008160</v>
          </cell>
          <cell r="B3031" t="str">
            <v>Ống HDPE100 DISMY PN8 D160 x 7,7 (8m) (bỏ mã )</v>
          </cell>
        </row>
        <row r="3032">
          <cell r="A3032" t="str">
            <v>31O81008180</v>
          </cell>
          <cell r="B3032" t="str">
            <v>ống PE100 DISMY phi 180 x 8,6 PN8 (8m) (bỏ mã )</v>
          </cell>
        </row>
        <row r="3033">
          <cell r="A3033" t="str">
            <v>31O81008200</v>
          </cell>
          <cell r="B3033" t="str">
            <v>ống PE100 DISMY phi 200 x 9,6 PN8 (8m)</v>
          </cell>
        </row>
        <row r="3034">
          <cell r="A3034" t="str">
            <v>31O81008225</v>
          </cell>
          <cell r="B3034" t="str">
            <v>Ống HDPE100 DISMY PN8 D225 x 10,8 (8m)</v>
          </cell>
        </row>
        <row r="3035">
          <cell r="A3035" t="str">
            <v>31O81008250</v>
          </cell>
          <cell r="B3035" t="str">
            <v>ống PE100 DISMY phi 250 x 11,9 PN8 (8m)</v>
          </cell>
        </row>
        <row r="3036">
          <cell r="A3036" t="str">
            <v>31O81008280</v>
          </cell>
          <cell r="B3036" t="str">
            <v>Ống HDPE100 DISMY PN8 D280 x 13,4 (8m)</v>
          </cell>
        </row>
        <row r="3037">
          <cell r="A3037" t="str">
            <v>31O81008315</v>
          </cell>
          <cell r="B3037" t="str">
            <v>Ống HDPE100 DISMY PN8 D315 x 15,0 (8m)</v>
          </cell>
        </row>
        <row r="3038">
          <cell r="A3038" t="str">
            <v>31O81008355</v>
          </cell>
          <cell r="B3038" t="str">
            <v>ống PE100 DISMY phi 355 x 16,9 PN8 (8m)</v>
          </cell>
        </row>
        <row r="3039">
          <cell r="A3039" t="str">
            <v>31O81008400</v>
          </cell>
          <cell r="B3039" t="str">
            <v>Ống HDPE100 DISMY PN8 D400 x 19,1 (8m)</v>
          </cell>
        </row>
        <row r="3040">
          <cell r="A3040" t="str">
            <v>31O81008450</v>
          </cell>
          <cell r="B3040" t="str">
            <v>ống PE100 DISMY phi 450 x 21,5 PN8 (8m)</v>
          </cell>
        </row>
        <row r="3041">
          <cell r="A3041" t="str">
            <v>31O81008500</v>
          </cell>
          <cell r="B3041" t="str">
            <v>Ống PE100 DISMY phi 500 x 23,9 PN8 (8m)</v>
          </cell>
        </row>
        <row r="3042">
          <cell r="A3042" t="str">
            <v>31O81008560</v>
          </cell>
          <cell r="B3042" t="str">
            <v>ống PE100 DISMY phi 560 x 26,7 PN8 (8m)</v>
          </cell>
        </row>
        <row r="3043">
          <cell r="A3043" t="str">
            <v>31O81008630</v>
          </cell>
          <cell r="B3043" t="str">
            <v>ống PE100 DISMY phi 630 x 30,0 PN8 (8m)</v>
          </cell>
        </row>
        <row r="3044">
          <cell r="A3044" t="str">
            <v>31O81008710</v>
          </cell>
          <cell r="B3044" t="str">
            <v>ống PE100 DISMY phi 710 x 33,9 PN8 (8m)</v>
          </cell>
        </row>
        <row r="3045">
          <cell r="A3045" t="str">
            <v>31O810100110</v>
          </cell>
          <cell r="B3045" t="str">
            <v>Ống HDPE100 DISMY PN10 D110 x 6,6 (8m)</v>
          </cell>
        </row>
        <row r="3046">
          <cell r="A3046" t="str">
            <v>31O810100140</v>
          </cell>
          <cell r="B3046" t="str">
            <v>ống PE100 DISMY phi 140 x 8,3 PN10 (8m)</v>
          </cell>
        </row>
        <row r="3047">
          <cell r="A3047" t="str">
            <v>31O810100160</v>
          </cell>
          <cell r="B3047" t="str">
            <v>Ống HDPE100 DISMY PN10 D160 x 9,5 (8m)</v>
          </cell>
        </row>
        <row r="3048">
          <cell r="A3048" t="str">
            <v>31O81080160</v>
          </cell>
          <cell r="B3048" t="str">
            <v>ống PE80 DISMY phi 160 x 11,8 PN10 (8m)</v>
          </cell>
        </row>
        <row r="3049">
          <cell r="A3049" t="str">
            <v>31O8125100110</v>
          </cell>
          <cell r="B3049" t="str">
            <v>ống PE100 DISMY phi 110 x 8,1 PN12,5  (8m)</v>
          </cell>
        </row>
        <row r="3050">
          <cell r="A3050" t="str">
            <v>31O8125100225</v>
          </cell>
          <cell r="B3050" t="str">
            <v>ống PE100 DISMY phi 225 x 16,6 PN12,5 (8m)</v>
          </cell>
        </row>
        <row r="3051">
          <cell r="A3051" t="str">
            <v>31O830630</v>
          </cell>
          <cell r="B3051" t="str">
            <v>ống PE100 DISMY phi 630 x 30.0 PN8 (6m)</v>
          </cell>
        </row>
        <row r="3052">
          <cell r="A3052" t="str">
            <v>31O88010110</v>
          </cell>
          <cell r="B3052" t="str">
            <v>ống PE80 DISMY phi 110 x 8,1 PN10 (8m)</v>
          </cell>
        </row>
        <row r="3053">
          <cell r="A3053" t="str">
            <v>31O88010125</v>
          </cell>
          <cell r="B3053" t="str">
            <v>ống PE80 DISMY phi 125 x 9,2 PN10 (8m)</v>
          </cell>
        </row>
        <row r="3054">
          <cell r="A3054" t="str">
            <v>31O88010140</v>
          </cell>
          <cell r="B3054" t="str">
            <v>ống PE80 DISMY phi 140 x 10,3 PN10 (8m)</v>
          </cell>
        </row>
        <row r="3055">
          <cell r="A3055" t="str">
            <v>31O88010160</v>
          </cell>
          <cell r="B3055" t="str">
            <v>ống PE80 DISMY phi 160 x 11,8 PN10 (8m) (bỏ mã)</v>
          </cell>
        </row>
        <row r="3056">
          <cell r="A3056" t="str">
            <v>31O88010180</v>
          </cell>
          <cell r="B3056" t="str">
            <v>ống PE80 DISMY phi 180 x 13,3 PN10 (8m)</v>
          </cell>
        </row>
        <row r="3057">
          <cell r="A3057" t="str">
            <v>31O88010200</v>
          </cell>
          <cell r="B3057" t="str">
            <v>ống PE80 DISMY phi 200 x 14,7 PN10 (8m)</v>
          </cell>
        </row>
        <row r="3058">
          <cell r="A3058" t="str">
            <v>31O88010225</v>
          </cell>
          <cell r="B3058" t="str">
            <v>ống PE80 DISMY phi 225 x 16,6 PN10 (8m)</v>
          </cell>
        </row>
        <row r="3059">
          <cell r="A3059" t="str">
            <v>31O88010250</v>
          </cell>
          <cell r="B3059" t="str">
            <v>ống PE80 DISMY phi 250 x 18,4 PN10 (8m)</v>
          </cell>
        </row>
        <row r="3060">
          <cell r="A3060" t="str">
            <v>31O88010280</v>
          </cell>
          <cell r="B3060" t="str">
            <v>ống PE80 DISMY phi 280 x 20.6 PN10 (8m)</v>
          </cell>
        </row>
        <row r="3061">
          <cell r="A3061" t="str">
            <v>31O88010315</v>
          </cell>
          <cell r="B3061" t="str">
            <v>ống PE80 DISMY phi 315 x 23,2 PN10 (8m)</v>
          </cell>
        </row>
        <row r="3062">
          <cell r="A3062" t="str">
            <v>31O88010355</v>
          </cell>
          <cell r="B3062" t="str">
            <v>ống PE80 DISMY phi 355 x 26,1 PN10 (8m)</v>
          </cell>
        </row>
        <row r="3063">
          <cell r="A3063" t="str">
            <v>31O88010400</v>
          </cell>
          <cell r="B3063" t="str">
            <v>ống PE80 DISMY phi 400 x 29.4 PN10 (8m)</v>
          </cell>
        </row>
        <row r="3064">
          <cell r="A3064" t="str">
            <v>31O88010560</v>
          </cell>
          <cell r="B3064" t="str">
            <v>ống PE80 DISMY phi 560 x 41,2 PN10 (8m)</v>
          </cell>
        </row>
        <row r="3065">
          <cell r="A3065" t="str">
            <v>31O880125110</v>
          </cell>
          <cell r="B3065" t="str">
            <v>ống PE80 DISMY phi 110 x 10,0 PN12,5 (8m)</v>
          </cell>
        </row>
        <row r="3066">
          <cell r="A3066" t="str">
            <v>31O880125160</v>
          </cell>
          <cell r="B3066" t="str">
            <v>ống PE80 DISMY phi 160 x 14,6 PN12,5 (8m)</v>
          </cell>
        </row>
        <row r="3067">
          <cell r="A3067" t="str">
            <v>31O880125180</v>
          </cell>
          <cell r="B3067" t="str">
            <v>ống PE80 DISMY phi 180 x 16,4 PN12,5 (8m)</v>
          </cell>
        </row>
        <row r="3068">
          <cell r="A3068" t="str">
            <v>31O880125200</v>
          </cell>
          <cell r="B3068" t="str">
            <v>ống PE80 DISMY phi 200 x 18,2 PN12,5 (8m)</v>
          </cell>
        </row>
        <row r="3069">
          <cell r="A3069" t="str">
            <v>31O880125225</v>
          </cell>
          <cell r="B3069" t="str">
            <v>ống PE80 DISMY phi 225 x 20,5 PN12,5 (8m)</v>
          </cell>
        </row>
        <row r="3070">
          <cell r="A3070" t="str">
            <v>31O880125280</v>
          </cell>
          <cell r="B3070" t="str">
            <v>ống PE80 DISMY phi 280 x 25,4 PN12,5 (8m)</v>
          </cell>
        </row>
        <row r="3071">
          <cell r="A3071" t="str">
            <v>31O880125450</v>
          </cell>
          <cell r="B3071" t="str">
            <v>ống PE80 DISMY phi 450 x 40,9 PN12,5 (8m)</v>
          </cell>
        </row>
        <row r="3072">
          <cell r="A3072" t="str">
            <v>31O88016110</v>
          </cell>
          <cell r="B3072" t="str">
            <v>ống PE80 DISMY phi 110 x 12,3 PN16 (8m)</v>
          </cell>
        </row>
        <row r="3073">
          <cell r="A3073" t="str">
            <v>31O88016160</v>
          </cell>
          <cell r="B3073" t="str">
            <v>ống PE80 DISMY phi 160 x 17,9 PN16 (8m)</v>
          </cell>
        </row>
        <row r="3074">
          <cell r="A3074" t="str">
            <v>31O8806110</v>
          </cell>
          <cell r="B3074" t="str">
            <v>ống PE80 DISMY phi 110 x 5,3 PN6 (8m)</v>
          </cell>
        </row>
        <row r="3075">
          <cell r="A3075" t="str">
            <v>31O8806125</v>
          </cell>
          <cell r="B3075" t="str">
            <v>ống PE80 DISMY phi 125 x 6,0 PN6 (8m)</v>
          </cell>
        </row>
        <row r="3076">
          <cell r="A3076" t="str">
            <v>31O8806140</v>
          </cell>
          <cell r="B3076" t="str">
            <v>ống PE80 DISMY phi 140 x 6,7 PN6 (8m)</v>
          </cell>
        </row>
        <row r="3077">
          <cell r="A3077" t="str">
            <v>31O8806160</v>
          </cell>
          <cell r="B3077" t="str">
            <v>ống PE80 DISMY phi 160 x 7,7 PN6 (8m)</v>
          </cell>
        </row>
        <row r="3078">
          <cell r="A3078" t="str">
            <v>31O8806180</v>
          </cell>
          <cell r="B3078" t="str">
            <v>ống PE80 DISMY phi 180 x 8,6 PN6 (8m)</v>
          </cell>
        </row>
        <row r="3079">
          <cell r="A3079" t="str">
            <v>31O8806200</v>
          </cell>
          <cell r="B3079" t="str">
            <v>ống PE80 DISMY phi 200 x 9,6 PN6 (8m)</v>
          </cell>
        </row>
        <row r="3080">
          <cell r="A3080" t="str">
            <v>31O8806225</v>
          </cell>
          <cell r="B3080" t="str">
            <v>ống PE80 DISMY phi 225 x 10,8 PN6 (8m)</v>
          </cell>
        </row>
        <row r="3081">
          <cell r="A3081" t="str">
            <v>31O8806280</v>
          </cell>
          <cell r="B3081" t="str">
            <v>ống PE80 DISMY phi 280 x 13,4 PN6 (8m)</v>
          </cell>
        </row>
        <row r="3082">
          <cell r="A3082" t="str">
            <v>31O8806315</v>
          </cell>
          <cell r="B3082" t="str">
            <v>ống PE80 DISMY phi 315 x 15,0 PN6 (8m)</v>
          </cell>
        </row>
        <row r="3083">
          <cell r="A3083" t="str">
            <v>31O8806400</v>
          </cell>
          <cell r="B3083" t="str">
            <v>ống PE80 DISMY phi 400 x 19,1 PN6 (8m)</v>
          </cell>
        </row>
        <row r="3084">
          <cell r="A3084" t="str">
            <v>31O8806560</v>
          </cell>
          <cell r="B3084" t="str">
            <v>ống PE80 DISMY phi 560 x 26,7 PN6 (8m)</v>
          </cell>
        </row>
        <row r="3085">
          <cell r="A3085" t="str">
            <v>31O8806630</v>
          </cell>
          <cell r="B3085" t="str">
            <v>ống PE80 DISMY phi 630 x 30,0 PN6 (8m)</v>
          </cell>
        </row>
        <row r="3086">
          <cell r="A3086" t="str">
            <v>31O8808110</v>
          </cell>
          <cell r="B3086" t="str">
            <v>Ống HDPE80 DISMY PN8 D110 x 6,6 (8m) (bỏ mã )</v>
          </cell>
        </row>
        <row r="3087">
          <cell r="A3087" t="str">
            <v>31O8808125</v>
          </cell>
          <cell r="B3087" t="str">
            <v>ống PE80 DISMY phi 125 x 7,4 PN8 (8m)</v>
          </cell>
        </row>
        <row r="3088">
          <cell r="A3088" t="str">
            <v>31O8808140</v>
          </cell>
          <cell r="B3088" t="str">
            <v>ống PE80 DISMY phi 140 x 8,3 PN8 (8m)</v>
          </cell>
        </row>
        <row r="3089">
          <cell r="A3089" t="str">
            <v>31O8808160</v>
          </cell>
          <cell r="B3089" t="str">
            <v>ống PE80 DISMY phi 160 x 9,5 PN8 (8m)</v>
          </cell>
        </row>
        <row r="3090">
          <cell r="A3090" t="str">
            <v>31O8808180</v>
          </cell>
          <cell r="B3090" t="str">
            <v>ống PE80 DISMY phi 180 x 10,7 PN8 (8m)</v>
          </cell>
        </row>
        <row r="3091">
          <cell r="A3091" t="str">
            <v>31O8808200</v>
          </cell>
          <cell r="B3091" t="str">
            <v>ống PE80 DISMY phi 200 x 11,9 PN8 (8m)</v>
          </cell>
        </row>
        <row r="3092">
          <cell r="A3092" t="str">
            <v>31O8808225</v>
          </cell>
          <cell r="B3092" t="str">
            <v>ống PE80 DISMY phi 225 x 13,4 PN8 (8m)</v>
          </cell>
        </row>
        <row r="3093">
          <cell r="A3093" t="str">
            <v>31O8808250</v>
          </cell>
          <cell r="B3093" t="str">
            <v>ống PE80 DISMY phi 250 x 14,8 PN8 (8m)</v>
          </cell>
        </row>
        <row r="3094">
          <cell r="A3094" t="str">
            <v>31O8808315</v>
          </cell>
          <cell r="B3094" t="str">
            <v>ống PE80 DISMY phi 315 x 18,7 PN8 (8m)</v>
          </cell>
        </row>
        <row r="3095">
          <cell r="A3095" t="str">
            <v>31O88100110</v>
          </cell>
          <cell r="B3095" t="str">
            <v>Ống HDPE100 DISMY PN8 D110 x 5,3 (8m)</v>
          </cell>
        </row>
        <row r="3096">
          <cell r="A3096" t="str">
            <v>31O88100140</v>
          </cell>
          <cell r="B3096" t="str">
            <v>ống PE100 DISMY phi 140 x 6,7 PN8 (8m)</v>
          </cell>
        </row>
        <row r="3097">
          <cell r="A3097" t="str">
            <v>31O88100160</v>
          </cell>
          <cell r="B3097" t="str">
            <v>Ống HDPE100 DISMY PN8 D160 x 7,7 (8m)</v>
          </cell>
        </row>
        <row r="3098">
          <cell r="A3098" t="str">
            <v>31O88100180</v>
          </cell>
          <cell r="B3098" t="str">
            <v>ống PE100 DISMY phi 180 x 8,6 PN8 (8m)</v>
          </cell>
        </row>
        <row r="3099">
          <cell r="A3099" t="str">
            <v>31O8880110</v>
          </cell>
          <cell r="B3099" t="str">
            <v>Ống HDPE80 DISMY PN8 D110 x 6,6 (8m)</v>
          </cell>
        </row>
        <row r="3100">
          <cell r="A3100" t="str">
            <v>31O9100101000</v>
          </cell>
          <cell r="B3100" t="str">
            <v>ống PE100 DISMY phi 1000 x 59,3 PN10 (9m)</v>
          </cell>
        </row>
        <row r="3101">
          <cell r="A3101" t="str">
            <v>31O910010110</v>
          </cell>
          <cell r="B3101" t="str">
            <v>ống PE100 DISMY phi 110 x 6,6 PN10 (9m)</v>
          </cell>
        </row>
        <row r="3102">
          <cell r="A3102" t="str">
            <v>31O910010125</v>
          </cell>
          <cell r="B3102" t="str">
            <v>ống PE100 DISMY phi 125 x 7,4 PN10 (9m)</v>
          </cell>
        </row>
        <row r="3103">
          <cell r="A3103" t="str">
            <v>31O910010140</v>
          </cell>
          <cell r="B3103" t="str">
            <v>Ống HDPE100 DISMY PN10 D140 x 8,3 (9m)</v>
          </cell>
        </row>
        <row r="3104">
          <cell r="A3104" t="str">
            <v>31O910010160</v>
          </cell>
          <cell r="B3104" t="str">
            <v>ống PE100 DISMY phi 160 x 9,5 PN10 (9m)</v>
          </cell>
        </row>
        <row r="3105">
          <cell r="A3105" t="str">
            <v>31O910010180</v>
          </cell>
          <cell r="B3105" t="str">
            <v>ống PE100 DISMY phi 180 x 10,7 PN10 (9m)</v>
          </cell>
        </row>
        <row r="3106">
          <cell r="A3106" t="str">
            <v>31O910010200</v>
          </cell>
          <cell r="B3106" t="str">
            <v>ống PE100 DISMY phi 200 x 11,9 PN10 (9m)</v>
          </cell>
        </row>
        <row r="3107">
          <cell r="A3107" t="str">
            <v>31O910010225</v>
          </cell>
          <cell r="B3107" t="str">
            <v>ống PE100 DISMY phi 225 x 13,4 PN10 (9m)</v>
          </cell>
        </row>
        <row r="3108">
          <cell r="A3108" t="str">
            <v>31O910010250</v>
          </cell>
          <cell r="B3108" t="str">
            <v>ống PE100 DISMY phi 250 x 14,8 PN10 (9m)</v>
          </cell>
        </row>
        <row r="3109">
          <cell r="A3109" t="str">
            <v>31O910010280</v>
          </cell>
          <cell r="B3109" t="str">
            <v>ống PE100 DISMY phi 280 x 16,6 PN10 (9m)</v>
          </cell>
        </row>
        <row r="3110">
          <cell r="A3110" t="str">
            <v>31O910010315</v>
          </cell>
          <cell r="B3110" t="str">
            <v>ống PE100 DISMY phi 315 x 18,7 PN10 (9m)</v>
          </cell>
        </row>
        <row r="3111">
          <cell r="A3111" t="str">
            <v>31O910010355</v>
          </cell>
          <cell r="B3111" t="str">
            <v>ống PE100 DISMY phi 355 x 21,1 PN10 (9m)</v>
          </cell>
        </row>
        <row r="3112">
          <cell r="A3112" t="str">
            <v>31O910010400</v>
          </cell>
          <cell r="B3112" t="str">
            <v>ống PE100 DISMY phi 400 x 23,7 PN10 (9m)</v>
          </cell>
        </row>
        <row r="3113">
          <cell r="A3113" t="str">
            <v>31O910010450</v>
          </cell>
          <cell r="B3113" t="str">
            <v>ống PE100 DISMY phi 450 x 26,7 PN10 (9m)</v>
          </cell>
        </row>
        <row r="3114">
          <cell r="A3114" t="str">
            <v>31O910010500</v>
          </cell>
          <cell r="B3114" t="str">
            <v>Ống PE100 DISMY phi 500 x 29,7 PN10 (9m)</v>
          </cell>
        </row>
        <row r="3115">
          <cell r="A3115" t="str">
            <v>31O910010630</v>
          </cell>
          <cell r="B3115" t="str">
            <v>ống PE100 DISMY phi 630 x 37,4 PN10 (9m)</v>
          </cell>
        </row>
        <row r="3116">
          <cell r="A3116" t="str">
            <v>31O9100125110</v>
          </cell>
          <cell r="B3116" t="str">
            <v>ống PE100 DISMY phi 110 x 8,1 PN12,5 (9m)</v>
          </cell>
        </row>
        <row r="3117">
          <cell r="A3117" t="str">
            <v>31O9100125125</v>
          </cell>
          <cell r="B3117" t="str">
            <v>ống PE100 DISMY phi 125 x 9,2 PN12,5 (9m)</v>
          </cell>
        </row>
        <row r="3118">
          <cell r="A3118" t="str">
            <v>31O9100125140</v>
          </cell>
          <cell r="B3118" t="str">
            <v>ống PE100 DISMY phi 140 x 10,3 PN12,5 (9m)</v>
          </cell>
        </row>
        <row r="3119">
          <cell r="A3119" t="str">
            <v>31O9100125160</v>
          </cell>
          <cell r="B3119" t="str">
            <v>ống PE100 DISMY phi 160 x 11,8 PN12,5 (9m)</v>
          </cell>
        </row>
        <row r="3120">
          <cell r="A3120" t="str">
            <v>31O9100125200</v>
          </cell>
          <cell r="B3120" t="str">
            <v>ống PE100 DISMY phi 200 x 14,7 PN12,5 (9m)</v>
          </cell>
        </row>
        <row r="3121">
          <cell r="A3121" t="str">
            <v>31O9100125225</v>
          </cell>
          <cell r="B3121" t="str">
            <v>ống PE100 DISMY phi 225 x 16,6 PN12,5 (9m)</v>
          </cell>
        </row>
        <row r="3122">
          <cell r="A3122" t="str">
            <v>31O9100125250</v>
          </cell>
          <cell r="B3122" t="str">
            <v>ống PE100 DISMY phi 250 x 18,4 PN12,5 (9m)</v>
          </cell>
        </row>
        <row r="3123">
          <cell r="A3123" t="str">
            <v>31O9100125315</v>
          </cell>
          <cell r="B3123" t="str">
            <v>ống PE100 DISMY phi 315 x 23,2 PN12,5 (9m)</v>
          </cell>
        </row>
        <row r="3124">
          <cell r="A3124" t="str">
            <v>31O9100125355</v>
          </cell>
          <cell r="B3124" t="str">
            <v>ống PE100 DISMY phi 355 x 26,1 PN12,5 (9m)</v>
          </cell>
        </row>
        <row r="3125">
          <cell r="A3125" t="str">
            <v>31O9100125630</v>
          </cell>
          <cell r="B3125" t="str">
            <v>ống PE100 DISMY phi 630 x 46,3  PN12,5 (9m)</v>
          </cell>
        </row>
        <row r="3126">
          <cell r="A3126" t="str">
            <v>31O910016110</v>
          </cell>
          <cell r="B3126" t="str">
            <v>Ống HDPE100 DISMY PN16 D110 x 10,0 (9m)</v>
          </cell>
        </row>
        <row r="3127">
          <cell r="A3127" t="str">
            <v>31O910016125</v>
          </cell>
          <cell r="B3127" t="str">
            <v>ống PE100 DISMY phi 125 x 11,4 PN16 (9m)</v>
          </cell>
        </row>
        <row r="3128">
          <cell r="A3128" t="str">
            <v>31O910016140</v>
          </cell>
          <cell r="B3128" t="str">
            <v>ống PE100 DISMY phi 140 x 12,7 PN16 (9m)</v>
          </cell>
        </row>
        <row r="3129">
          <cell r="A3129" t="str">
            <v>31O910016160</v>
          </cell>
          <cell r="B3129" t="str">
            <v>ống PE100 DISMY phi 160 x 14,6 PN16 (9m)</v>
          </cell>
        </row>
        <row r="3130">
          <cell r="A3130" t="str">
            <v>31O910016200</v>
          </cell>
          <cell r="B3130" t="str">
            <v>ống PE100 DISMY phi 200 x 18,2 PN16 (9m)</v>
          </cell>
        </row>
        <row r="3131">
          <cell r="A3131" t="str">
            <v>31O910016225</v>
          </cell>
          <cell r="B3131" t="str">
            <v>ống PE100 DISMY phi 225 x 20,5 PN16 (9m)</v>
          </cell>
        </row>
        <row r="3132">
          <cell r="A3132" t="str">
            <v>31O910016250</v>
          </cell>
          <cell r="B3132" t="str">
            <v>ống PE100 DISMY phi 250 x 22,7 PN16 (9m)</v>
          </cell>
        </row>
        <row r="3133">
          <cell r="A3133" t="str">
            <v>31O910016280</v>
          </cell>
          <cell r="B3133" t="str">
            <v>ống PE100 DISMY phi 280 x 25,4 PN16 (9m)</v>
          </cell>
        </row>
        <row r="3134">
          <cell r="A3134" t="str">
            <v>31O910016315</v>
          </cell>
          <cell r="B3134" t="str">
            <v>ống PE100 DISMY phi 315 x 28,6 PN16 (9m)</v>
          </cell>
        </row>
        <row r="3135">
          <cell r="A3135" t="str">
            <v>31O910016355</v>
          </cell>
          <cell r="B3135" t="str">
            <v>ống PE100 DISMY phi 355 x 32,2 PN16 (9m)</v>
          </cell>
        </row>
        <row r="3136">
          <cell r="A3136" t="str">
            <v>31O910020280</v>
          </cell>
          <cell r="B3136" t="str">
            <v>ống PE100 DISMY phi 280 x 31,3 PN20 (9m)</v>
          </cell>
        </row>
        <row r="3137">
          <cell r="A3137" t="str">
            <v>31O910020315</v>
          </cell>
          <cell r="B3137" t="str">
            <v>ống PE100 DISMY phi 315 x 35,2 PN20 (9m)</v>
          </cell>
        </row>
        <row r="3138">
          <cell r="A3138" t="str">
            <v>31O910025110</v>
          </cell>
          <cell r="B3138" t="str">
            <v>ống PE100 DISMY phi 110 x 15,1 PN25 (9m)</v>
          </cell>
        </row>
        <row r="3139">
          <cell r="A3139" t="str">
            <v>31O91006110</v>
          </cell>
          <cell r="B3139" t="str">
            <v>ống PE100 DISMY phi 110 x 4,2 PN6 (9m)</v>
          </cell>
        </row>
        <row r="3140">
          <cell r="A3140" t="str">
            <v>31O91006125</v>
          </cell>
          <cell r="B3140" t="str">
            <v>ống PE100 DISMY phi 125 x 4,8 PN6 (9m)</v>
          </cell>
        </row>
        <row r="3141">
          <cell r="A3141" t="str">
            <v>31O91006140</v>
          </cell>
          <cell r="B3141" t="str">
            <v>ống PE100 DISMY phi 140 x 5,4 PN6 (9m)</v>
          </cell>
        </row>
        <row r="3142">
          <cell r="A3142" t="str">
            <v>31O91006160</v>
          </cell>
          <cell r="B3142" t="str">
            <v>ống PE100 DISMY phi 160 x 6,2 PN6 (9m)</v>
          </cell>
        </row>
        <row r="3143">
          <cell r="A3143" t="str">
            <v>31O91006180</v>
          </cell>
          <cell r="B3143" t="str">
            <v>ống PE100 DISMY phi 180 x 6,9 PN6 (9m)</v>
          </cell>
        </row>
        <row r="3144">
          <cell r="A3144" t="str">
            <v>31O91006200</v>
          </cell>
          <cell r="B3144" t="str">
            <v>ống PE100 DISMY phi 200 x 7,7 PN6 (9m)</v>
          </cell>
        </row>
        <row r="3145">
          <cell r="A3145" t="str">
            <v>31O91006225</v>
          </cell>
          <cell r="B3145" t="str">
            <v>ống PE100 DISMY phi 225 x 8,6 PN6 (9m)</v>
          </cell>
        </row>
        <row r="3146">
          <cell r="A3146" t="str">
            <v>31O91006250</v>
          </cell>
          <cell r="B3146" t="str">
            <v>ống PE100 DISMY phi 250 x 9,6 PN6 (9m)</v>
          </cell>
        </row>
        <row r="3147">
          <cell r="A3147" t="str">
            <v>31O91006280</v>
          </cell>
          <cell r="B3147" t="str">
            <v>ống PE100 DISMY phi 280 x 10,7 PN6 (9m)</v>
          </cell>
        </row>
        <row r="3148">
          <cell r="A3148" t="str">
            <v>31O91006315</v>
          </cell>
          <cell r="B3148" t="str">
            <v>ống PE100 DISMY phi 315 x 12,1 PN6 (9m)</v>
          </cell>
        </row>
        <row r="3149">
          <cell r="A3149" t="str">
            <v>31O91006355</v>
          </cell>
          <cell r="B3149" t="str">
            <v>ống PE100 DISMY phi 355 x 13,6 PN6 (9m)</v>
          </cell>
        </row>
        <row r="3150">
          <cell r="A3150" t="str">
            <v>31O91006400</v>
          </cell>
          <cell r="B3150" t="str">
            <v>ống PE100 DISMY phi 400 x 15,3 PN6 (9m)</v>
          </cell>
        </row>
        <row r="3151">
          <cell r="A3151" t="str">
            <v>31O91006450</v>
          </cell>
          <cell r="B3151" t="str">
            <v>ống PE100 DISMY phi 450 x 17,2 PN6 (9m)</v>
          </cell>
        </row>
        <row r="3152">
          <cell r="A3152" t="str">
            <v>31O91006500</v>
          </cell>
          <cell r="B3152" t="str">
            <v>Ống PE100 DISMY phi 500 x 19,1 PN6 (9m)</v>
          </cell>
        </row>
        <row r="3153">
          <cell r="A3153" t="str">
            <v>31O91006630</v>
          </cell>
          <cell r="B3153" t="str">
            <v>ống PE100 DISMY phi 630 x 24,1 PN6 (9m)</v>
          </cell>
        </row>
        <row r="3154">
          <cell r="A3154" t="str">
            <v>31O91006800</v>
          </cell>
          <cell r="B3154" t="str">
            <v>Ống PE100 DISMY phi 800 x 30,6 PN6 (9m)</v>
          </cell>
        </row>
        <row r="3155">
          <cell r="A3155" t="str">
            <v>31O91008110</v>
          </cell>
          <cell r="B3155" t="str">
            <v>ống PE100 DISMY phi 110 x 5,3 PN8 (9m)</v>
          </cell>
        </row>
        <row r="3156">
          <cell r="A3156" t="str">
            <v>31O91008125</v>
          </cell>
          <cell r="B3156" t="str">
            <v>ống PE100 DISMY phi 125 x 6,0 PN8 (9m)</v>
          </cell>
        </row>
        <row r="3157">
          <cell r="A3157" t="str">
            <v>31O91008140</v>
          </cell>
          <cell r="B3157" t="str">
            <v>ống PE100 DISMY phi 140 x 6,7 PN8 (9m)</v>
          </cell>
        </row>
        <row r="3158">
          <cell r="A3158" t="str">
            <v>31O91008160</v>
          </cell>
          <cell r="B3158" t="str">
            <v>ống PE100 DISMY phi 160 x 7,7 PN8 (9m)</v>
          </cell>
        </row>
        <row r="3159">
          <cell r="A3159" t="str">
            <v>31O91008180</v>
          </cell>
          <cell r="B3159" t="str">
            <v>ống PE100 DISMY phi 180 x 8,6 PN8 (9m)</v>
          </cell>
        </row>
        <row r="3160">
          <cell r="A3160" t="str">
            <v>31O91008200</v>
          </cell>
          <cell r="B3160" t="str">
            <v>ống PE100 DISMY phi 200 x 9,6 PN8 (9m)</v>
          </cell>
        </row>
        <row r="3161">
          <cell r="A3161" t="str">
            <v>31O91008225</v>
          </cell>
          <cell r="B3161" t="str">
            <v>ống PE100 DISMY phi 225 x 10,8 PN8 (9m)</v>
          </cell>
        </row>
        <row r="3162">
          <cell r="A3162" t="str">
            <v>31O91008250</v>
          </cell>
          <cell r="B3162" t="str">
            <v>ống PE100 DISMY phi 250 x 11,9 PN8 (9m)</v>
          </cell>
        </row>
        <row r="3163">
          <cell r="A3163" t="str">
            <v>31O91008280</v>
          </cell>
          <cell r="B3163" t="str">
            <v>ống PE100 DISMY phi 280 x 13,4 PN8 (9m)</v>
          </cell>
        </row>
        <row r="3164">
          <cell r="A3164" t="str">
            <v>31O91008315</v>
          </cell>
          <cell r="B3164" t="str">
            <v>ống PE100 DISMY phi 315 x 15,0 PN8 (9m)</v>
          </cell>
        </row>
        <row r="3165">
          <cell r="A3165" t="str">
            <v>31O91008355</v>
          </cell>
          <cell r="B3165" t="str">
            <v>ống PE100 DISMY phi 355 x 16,9 PN8 (9m)</v>
          </cell>
        </row>
        <row r="3166">
          <cell r="A3166" t="str">
            <v>31O91008400</v>
          </cell>
          <cell r="B3166" t="str">
            <v>ống PE100 DISMY phi 400 x 19,1 PN8 (9m)</v>
          </cell>
        </row>
        <row r="3167">
          <cell r="A3167" t="str">
            <v>31O91008450</v>
          </cell>
          <cell r="B3167" t="str">
            <v>ống PE100 DISMY phi 450 x 21,5 PN8 (9m)</v>
          </cell>
        </row>
        <row r="3168">
          <cell r="A3168" t="str">
            <v>31O91008500</v>
          </cell>
          <cell r="B3168" t="str">
            <v>Ống PE100 DISMY phi 500 x 23,9 PN8 (9m)</v>
          </cell>
        </row>
        <row r="3169">
          <cell r="A3169" t="str">
            <v>31O91008560</v>
          </cell>
          <cell r="B3169" t="str">
            <v>ống PE100 DISMY phi 560 x 26,7 PN8 (9m)</v>
          </cell>
        </row>
        <row r="3170">
          <cell r="A3170" t="str">
            <v>31O91008630</v>
          </cell>
          <cell r="B3170" t="str">
            <v>ống PE100 DISMY phi 630 x 30,0 PN8 (9m)</v>
          </cell>
        </row>
        <row r="3171">
          <cell r="A3171" t="str">
            <v>31O91008710</v>
          </cell>
          <cell r="B3171" t="str">
            <v>ống PE100 DISMY phi 710 x 33,9 PN8 (9m)</v>
          </cell>
        </row>
        <row r="3172">
          <cell r="A3172" t="str">
            <v>31O98010110</v>
          </cell>
          <cell r="B3172" t="str">
            <v>Ống HDPE80 DISMY PN10 D110 x 8,1 (9m)</v>
          </cell>
        </row>
        <row r="3173">
          <cell r="A3173" t="str">
            <v>31O98010125</v>
          </cell>
          <cell r="B3173" t="str">
            <v>ống PE80 DISMY phi 125 x 9,2 PN10 (9m)</v>
          </cell>
        </row>
        <row r="3174">
          <cell r="A3174" t="str">
            <v>31O98010140</v>
          </cell>
          <cell r="B3174" t="str">
            <v>ống PE80 DISMY phi 140 x 10,3 PN10 (9m)</v>
          </cell>
        </row>
        <row r="3175">
          <cell r="A3175" t="str">
            <v>31O98010160</v>
          </cell>
          <cell r="B3175" t="str">
            <v>ống PE80 DISMY phi 160 x 11,8 PN10 (9m)</v>
          </cell>
        </row>
        <row r="3176">
          <cell r="A3176" t="str">
            <v>31O98010180</v>
          </cell>
          <cell r="B3176" t="str">
            <v>ống PE80 DISMY phi 180 x 13,3 PN10 (9m)</v>
          </cell>
        </row>
        <row r="3177">
          <cell r="A3177" t="str">
            <v>31O98010200</v>
          </cell>
          <cell r="B3177" t="str">
            <v>ống PE80 DISMY phi 200 x 14,7 PN10 (9m)</v>
          </cell>
        </row>
        <row r="3178">
          <cell r="A3178" t="str">
            <v>31O98010225</v>
          </cell>
          <cell r="B3178" t="str">
            <v>ống PE80 DISMY phi 225 x 16,6 PN10 (9m)</v>
          </cell>
        </row>
        <row r="3179">
          <cell r="A3179" t="str">
            <v>31O98010250</v>
          </cell>
          <cell r="B3179" t="str">
            <v>ống PE80 DISMY phi 250 x 18,4 PN10 (9m)</v>
          </cell>
        </row>
        <row r="3180">
          <cell r="A3180" t="str">
            <v>31O98010280</v>
          </cell>
          <cell r="B3180" t="str">
            <v>ống PE80 DISMY phi 280 x 20.6 PN10 (9m)</v>
          </cell>
        </row>
        <row r="3181">
          <cell r="A3181" t="str">
            <v>31O98010315</v>
          </cell>
          <cell r="B3181" t="str">
            <v>ống PE80 DISMY phi 315 x 23,2 PN10 (9m)</v>
          </cell>
        </row>
        <row r="3182">
          <cell r="A3182" t="str">
            <v>31O98010355</v>
          </cell>
          <cell r="B3182" t="str">
            <v>ống PE80 DISMY phi 355 x 26,1 PN10 (9m)</v>
          </cell>
        </row>
        <row r="3183">
          <cell r="A3183" t="str">
            <v>31O98010400</v>
          </cell>
          <cell r="B3183" t="str">
            <v>ống PE80 DISMY phi 400 x 29.4 PN10 (9m)</v>
          </cell>
        </row>
        <row r="3184">
          <cell r="A3184" t="str">
            <v>31O98010560</v>
          </cell>
          <cell r="B3184" t="str">
            <v>ống PE80 DISMY phi 560 x 41,2 PN10 (9m)</v>
          </cell>
        </row>
        <row r="3185">
          <cell r="A3185" t="str">
            <v>31O980125110</v>
          </cell>
          <cell r="B3185" t="str">
            <v>ống PE80 DISMY phi 110 x 10,0 PN12,5 (9m)</v>
          </cell>
        </row>
        <row r="3186">
          <cell r="A3186" t="str">
            <v>31O980125160</v>
          </cell>
          <cell r="B3186" t="str">
            <v>ống PE80 DISMY phi 160 x 14,6 PN12,5 (9m)</v>
          </cell>
        </row>
        <row r="3187">
          <cell r="A3187" t="str">
            <v>31O980125180</v>
          </cell>
          <cell r="B3187" t="str">
            <v>ống PE80 DISMY phi 180 x 16,4 PN12,5 (9m)</v>
          </cell>
        </row>
        <row r="3188">
          <cell r="A3188" t="str">
            <v>31O980125200</v>
          </cell>
          <cell r="B3188" t="str">
            <v>ống PE80 DISMY phi 200 x 18,2 PN12,5 (9m)</v>
          </cell>
        </row>
        <row r="3189">
          <cell r="A3189" t="str">
            <v>31O980125225</v>
          </cell>
          <cell r="B3189" t="str">
            <v>ống PE80 DISMY phi 225 x 20,5 PN12,5 (9m)</v>
          </cell>
        </row>
        <row r="3190">
          <cell r="A3190" t="str">
            <v>31O980125280</v>
          </cell>
          <cell r="B3190" t="str">
            <v>ống PE80 DISMY phi 280 x 25,4 PN12,5 (9m)</v>
          </cell>
        </row>
        <row r="3191">
          <cell r="A3191" t="str">
            <v>31O980125450</v>
          </cell>
          <cell r="B3191" t="str">
            <v>ống PE80 DISMY phi 450 x 40,9 PN12,5 (9m)</v>
          </cell>
        </row>
        <row r="3192">
          <cell r="A3192" t="str">
            <v>31O98016110</v>
          </cell>
          <cell r="B3192" t="str">
            <v>ống PE80 DISMY phi 110 x 12,3 PN16 (9m)</v>
          </cell>
        </row>
        <row r="3193">
          <cell r="A3193" t="str">
            <v>31O98016160</v>
          </cell>
          <cell r="B3193" t="str">
            <v>ống PE80 DISMY phi 160 x 17,9 PN16 (9m)</v>
          </cell>
        </row>
        <row r="3194">
          <cell r="A3194" t="str">
            <v>31O9806110</v>
          </cell>
          <cell r="B3194" t="str">
            <v>ống PE80 DISMY phi 110 x 5,3 PN6 (9m)</v>
          </cell>
        </row>
        <row r="3195">
          <cell r="A3195" t="str">
            <v>31O9806125</v>
          </cell>
          <cell r="B3195" t="str">
            <v>ống PE80 DISMY phi 125 x 6,0 PN6 (9m)</v>
          </cell>
        </row>
        <row r="3196">
          <cell r="A3196" t="str">
            <v>31O9806140</v>
          </cell>
          <cell r="B3196" t="str">
            <v>ống PE80 DISMY phi 140 x 6,7 PN6 (9m)</v>
          </cell>
        </row>
        <row r="3197">
          <cell r="A3197" t="str">
            <v>31O9806160</v>
          </cell>
          <cell r="B3197" t="str">
            <v>ống PE80 DISMY phi 160 x 7,7 PN6 (9m)</v>
          </cell>
        </row>
        <row r="3198">
          <cell r="A3198" t="str">
            <v>31O9806180</v>
          </cell>
          <cell r="B3198" t="str">
            <v>ống PE80 DISMY phi 180 x 8,6 PN6 (9m)</v>
          </cell>
        </row>
        <row r="3199">
          <cell r="A3199" t="str">
            <v>31O9806200</v>
          </cell>
          <cell r="B3199" t="str">
            <v>ống PE80 DISMY phi 200 x 9,6 PN6 (9m)</v>
          </cell>
        </row>
        <row r="3200">
          <cell r="A3200" t="str">
            <v>31O9806225</v>
          </cell>
          <cell r="B3200" t="str">
            <v>ống PE80 DISMY phi 225 x 10,8 PN6 (9m)</v>
          </cell>
        </row>
        <row r="3201">
          <cell r="A3201" t="str">
            <v>31O9806280</v>
          </cell>
          <cell r="B3201" t="str">
            <v>ống PE80 DISMY phi 280 x 13,4 PN6 (9m)</v>
          </cell>
        </row>
        <row r="3202">
          <cell r="A3202" t="str">
            <v>31O9806315</v>
          </cell>
          <cell r="B3202" t="str">
            <v>ống PE80 DISMY phi 315 x 15,0 PN6 (9m)</v>
          </cell>
        </row>
        <row r="3203">
          <cell r="A3203" t="str">
            <v>31O9806400</v>
          </cell>
          <cell r="B3203" t="str">
            <v>ống PE80 DISMY phi 400 x 19,1 PN6 (9m)</v>
          </cell>
        </row>
        <row r="3204">
          <cell r="A3204" t="str">
            <v>31O9806560</v>
          </cell>
          <cell r="B3204" t="str">
            <v>ống PE80 DISMY phi 560 x 26,7 PN6 (9m)</v>
          </cell>
        </row>
        <row r="3205">
          <cell r="A3205" t="str">
            <v>31O9806630</v>
          </cell>
          <cell r="B3205" t="str">
            <v>ống PE80 DISMY phi 630 x 30,0 PN6 (9m)</v>
          </cell>
        </row>
        <row r="3206">
          <cell r="A3206" t="str">
            <v>31O9808110</v>
          </cell>
          <cell r="B3206" t="str">
            <v>ống PE80 DISMY phi 110 x 6,6 PN8 (9m)</v>
          </cell>
        </row>
        <row r="3207">
          <cell r="A3207" t="str">
            <v>31O9808125</v>
          </cell>
          <cell r="B3207" t="str">
            <v>ống PE80 DISMY phi 125 x 7,4 PN8 (9m)</v>
          </cell>
        </row>
        <row r="3208">
          <cell r="A3208" t="str">
            <v>31O9808140</v>
          </cell>
          <cell r="B3208" t="str">
            <v>ống PE80 DISMY phi 140 x 8,3 PN8 (9m)</v>
          </cell>
        </row>
        <row r="3209">
          <cell r="A3209" t="str">
            <v>31O9808160</v>
          </cell>
          <cell r="B3209" t="str">
            <v>ống PE80 DISMY phi 160 x 9,5 PN8 (9m)</v>
          </cell>
        </row>
        <row r="3210">
          <cell r="A3210" t="str">
            <v>31O9808180</v>
          </cell>
          <cell r="B3210" t="str">
            <v>ống PE80 DISMY phi 180 x 10,7 PN8 (9m)</v>
          </cell>
        </row>
        <row r="3211">
          <cell r="A3211" t="str">
            <v>31O9808200</v>
          </cell>
          <cell r="B3211" t="str">
            <v>ống PE80 DISMY phi 200 x 11,9 PN8 (9m)</v>
          </cell>
        </row>
        <row r="3212">
          <cell r="A3212" t="str">
            <v>31O9808225</v>
          </cell>
          <cell r="B3212" t="str">
            <v>ống PE80 DISMY phi 225 x 13,4 PN8 (9m)</v>
          </cell>
        </row>
        <row r="3213">
          <cell r="A3213" t="str">
            <v>31O9808250</v>
          </cell>
          <cell r="B3213" t="str">
            <v>ống PE80 DISMY phi 250 x 14,8 PN8 (9m)</v>
          </cell>
        </row>
        <row r="3214">
          <cell r="A3214" t="str">
            <v>31O9808315</v>
          </cell>
          <cell r="B3214" t="str">
            <v>ống PE80 DISMY phi 315 x 18,7 PN8 (9m)</v>
          </cell>
        </row>
        <row r="3215">
          <cell r="A3215" t="str">
            <v>32BT20</v>
          </cell>
          <cell r="B3215" t="str">
            <v>Bịt đầu ống HDPE phi 20</v>
          </cell>
        </row>
        <row r="3216">
          <cell r="A3216" t="str">
            <v>32BT25</v>
          </cell>
          <cell r="B3216" t="str">
            <v>Bịt đầu ống HDPE phi 25</v>
          </cell>
        </row>
        <row r="3217">
          <cell r="A3217" t="str">
            <v>32BT32</v>
          </cell>
          <cell r="B3217" t="str">
            <v>Bịt đầu ống HDPE phi 32</v>
          </cell>
        </row>
        <row r="3218">
          <cell r="A3218" t="str">
            <v>32BT40</v>
          </cell>
          <cell r="B3218" t="str">
            <v>Bịt đầu ống HDPE phi 40</v>
          </cell>
        </row>
        <row r="3219">
          <cell r="A3219" t="str">
            <v>32BT50</v>
          </cell>
          <cell r="B3219" t="str">
            <v>Bịt đầu ống HDPE phi 50</v>
          </cell>
        </row>
        <row r="3220">
          <cell r="A3220" t="str">
            <v>32BT63</v>
          </cell>
          <cell r="B3220" t="str">
            <v>Bịt đầu ống HDPE phi 63</v>
          </cell>
        </row>
        <row r="3221">
          <cell r="A3221" t="str">
            <v>32BT75</v>
          </cell>
          <cell r="B3221" t="str">
            <v>Bịt đầu ống HDPE phi 75</v>
          </cell>
        </row>
        <row r="3222">
          <cell r="A3222" t="str">
            <v>32BT90</v>
          </cell>
          <cell r="B3222" t="str">
            <v>Bịt đầu ống HDPE phi 90</v>
          </cell>
        </row>
        <row r="3223">
          <cell r="A3223" t="str">
            <v>32CT20</v>
          </cell>
          <cell r="B3223" t="str">
            <v>Cút 20 HDPE</v>
          </cell>
        </row>
        <row r="3224">
          <cell r="A3224" t="str">
            <v>32CTRN2012</v>
          </cell>
          <cell r="B3224" t="str">
            <v>Cút 20 Ren ngoài 1/2" HDPE(BTP)</v>
          </cell>
        </row>
        <row r="3225">
          <cell r="A3225" t="str">
            <v>32CTRT2012</v>
          </cell>
          <cell r="B3225" t="str">
            <v>Cút 20 Ren trong 1/2"HDPE(BTP)</v>
          </cell>
        </row>
        <row r="3226">
          <cell r="A3226" t="str">
            <v>32DNB.9025</v>
          </cell>
          <cell r="B3226" t="str">
            <v xml:space="preserve"> Đầu nối bích (BU) HDPE DISMY phi 90 PN25</v>
          </cell>
        </row>
        <row r="3227">
          <cell r="A3227" t="str">
            <v>32DNB110</v>
          </cell>
          <cell r="B3227" t="str">
            <v>Đầu nối bích (BU) HDPE DISMY phi 110</v>
          </cell>
        </row>
        <row r="3228">
          <cell r="A3228" t="str">
            <v>32DNB125</v>
          </cell>
          <cell r="B3228" t="str">
            <v>Đầu nối bích (BU) HDPE DISMY phi 125</v>
          </cell>
        </row>
        <row r="3229">
          <cell r="A3229" t="str">
            <v>32DNB140</v>
          </cell>
          <cell r="B3229" t="str">
            <v>Đầu nối bích (BU) HDPE DISMY phi 140</v>
          </cell>
        </row>
        <row r="3230">
          <cell r="A3230" t="str">
            <v>32DNB160</v>
          </cell>
          <cell r="B3230" t="str">
            <v>Đầu nối bích (BU) HDPE DISMY phi 160</v>
          </cell>
        </row>
        <row r="3231">
          <cell r="A3231" t="str">
            <v>32DNB180</v>
          </cell>
          <cell r="B3231" t="str">
            <v>Đầu nối bích (BU) HDPE DISMY phi 180</v>
          </cell>
        </row>
        <row r="3232">
          <cell r="A3232" t="str">
            <v>32DNB200</v>
          </cell>
          <cell r="B3232" t="str">
            <v>Đầu nối bích (BU) HDPE DISMY phi 200</v>
          </cell>
        </row>
        <row r="3233">
          <cell r="A3233" t="str">
            <v>32DNB225</v>
          </cell>
          <cell r="B3233" t="str">
            <v>Đầu nối bích (BU) HDPE DISMY phi 225</v>
          </cell>
        </row>
        <row r="3234">
          <cell r="A3234" t="str">
            <v>32DNB250</v>
          </cell>
          <cell r="B3234" t="str">
            <v>Đầu nối bích (BU) HDPE DISMY phi 250</v>
          </cell>
        </row>
        <row r="3235">
          <cell r="A3235" t="str">
            <v>32DNB25110</v>
          </cell>
          <cell r="B3235" t="str">
            <v>Đầu nối bích (BU) HDPE DISMY phi 110 PN 25</v>
          </cell>
        </row>
        <row r="3236">
          <cell r="A3236" t="str">
            <v>32DNB25140</v>
          </cell>
          <cell r="B3236" t="str">
            <v>Đầu nối bích (BU) HDPE DISMY phi 140 PN25</v>
          </cell>
        </row>
        <row r="3237">
          <cell r="A3237" t="str">
            <v>32DNB25160</v>
          </cell>
          <cell r="B3237" t="str">
            <v>Đầu nối bích (BU) HDPE DISMY phi 160 PN25</v>
          </cell>
        </row>
        <row r="3238">
          <cell r="A3238" t="str">
            <v>32DNB25180</v>
          </cell>
          <cell r="B3238" t="str">
            <v>Đầu nối bích (BU) HDPE DISMY phi 180 PN25</v>
          </cell>
        </row>
        <row r="3239">
          <cell r="A3239" t="str">
            <v>32DNB2575</v>
          </cell>
          <cell r="B3239" t="str">
            <v>Đầu nối bích (BU) HDPE DISMY phi 75 PN 25</v>
          </cell>
        </row>
        <row r="3240">
          <cell r="A3240" t="str">
            <v>32DNB75</v>
          </cell>
          <cell r="B3240" t="str">
            <v>Đầu nối bích (BU) HDPE DISMY phi 75 PN16</v>
          </cell>
        </row>
        <row r="3241">
          <cell r="A3241" t="str">
            <v>32DNB90</v>
          </cell>
          <cell r="B3241" t="str">
            <v>Đầu nối bích (BU) HDPE DISMY phi 90 PN16</v>
          </cell>
        </row>
        <row r="3242">
          <cell r="A3242" t="str">
            <v>32MS110</v>
          </cell>
          <cell r="B3242" t="str">
            <v>Măng sông HDPE DISMY đúc phi 110</v>
          </cell>
        </row>
        <row r="3243">
          <cell r="A3243" t="str">
            <v>32MS125</v>
          </cell>
          <cell r="B3243" t="str">
            <v>Măng sông HDPE DISMY đúc phi 125</v>
          </cell>
        </row>
        <row r="3244">
          <cell r="A3244" t="str">
            <v>32MS140</v>
          </cell>
          <cell r="B3244" t="str">
            <v>Măng sông HDPE DISMY đúc phi 140</v>
          </cell>
        </row>
        <row r="3245">
          <cell r="A3245" t="str">
            <v>32MS160</v>
          </cell>
          <cell r="B3245" t="str">
            <v>Măng sông HDPE DISMY đúc phi 160</v>
          </cell>
        </row>
        <row r="3246">
          <cell r="A3246" t="str">
            <v>32MS75</v>
          </cell>
          <cell r="B3246" t="str">
            <v>Măng sông HDPE DISMY đúc phi 75</v>
          </cell>
        </row>
        <row r="3247">
          <cell r="A3247" t="str">
            <v>32MS90</v>
          </cell>
          <cell r="B3247" t="str">
            <v>Măng sông HDPE DISMY đúc phi 90</v>
          </cell>
        </row>
        <row r="3248">
          <cell r="A3248" t="str">
            <v>32MSPE20</v>
          </cell>
          <cell r="B3248" t="str">
            <v>Măng sông 20 HDPE(BTP)</v>
          </cell>
        </row>
        <row r="3249">
          <cell r="A3249" t="str">
            <v>32MSRN2012</v>
          </cell>
          <cell r="B3249" t="str">
            <v>Măng sông 20 Ren ngoài 1/2" HDPE(BTP)</v>
          </cell>
        </row>
        <row r="3250">
          <cell r="A3250" t="str">
            <v>32MSRT2012</v>
          </cell>
          <cell r="B3250" t="str">
            <v>Măng sông 20 Ren trong 1/2" HDPE(BTP)</v>
          </cell>
        </row>
        <row r="3251">
          <cell r="A3251" t="str">
            <v>32TPE20</v>
          </cell>
          <cell r="B3251" t="str">
            <v>Tê 20 HDPE(BTP)</v>
          </cell>
        </row>
        <row r="3252">
          <cell r="A3252" t="str">
            <v>33BE110</v>
          </cell>
          <cell r="B3252" t="str">
            <v>BE HDPE hàn đối đồi phi 110</v>
          </cell>
        </row>
        <row r="3253">
          <cell r="A3253" t="str">
            <v>33CH10110</v>
          </cell>
          <cell r="B3253" t="str">
            <v>Chếch hàn HDPE DISMY PN10 phi 110</v>
          </cell>
        </row>
        <row r="3254">
          <cell r="A3254" t="str">
            <v>33CH10125</v>
          </cell>
          <cell r="B3254" t="str">
            <v>Chếch hàn HDPE DISMY PN10 phi 125</v>
          </cell>
        </row>
        <row r="3255">
          <cell r="A3255" t="str">
            <v>33CH10140</v>
          </cell>
          <cell r="B3255" t="str">
            <v>Chếch hàn HDPE DISMY PN10 phi 140</v>
          </cell>
        </row>
        <row r="3256">
          <cell r="A3256" t="str">
            <v>33CH10160</v>
          </cell>
          <cell r="B3256" t="str">
            <v>Chếch hàn HDPE DISMY PN10 phi 160</v>
          </cell>
        </row>
        <row r="3257">
          <cell r="A3257" t="str">
            <v>33CH10180</v>
          </cell>
          <cell r="B3257" t="str">
            <v>Chếch hàn HDPE DISMY PN10 phi 180</v>
          </cell>
        </row>
        <row r="3258">
          <cell r="A3258" t="str">
            <v>33CH10200</v>
          </cell>
          <cell r="B3258" t="str">
            <v>Chếch hàn HDPE DISMY PN10 phi 200</v>
          </cell>
        </row>
        <row r="3259">
          <cell r="A3259" t="str">
            <v>33CH10225</v>
          </cell>
          <cell r="B3259" t="str">
            <v>Chếch hàn HDPE DISMY PN10 phi 225</v>
          </cell>
        </row>
        <row r="3260">
          <cell r="A3260" t="str">
            <v>33CH10250</v>
          </cell>
          <cell r="B3260" t="str">
            <v>Chếch hàn HDPE DISMY PN10 phi 250</v>
          </cell>
        </row>
        <row r="3261">
          <cell r="A3261" t="str">
            <v>33CH10280</v>
          </cell>
          <cell r="B3261" t="str">
            <v>Chếch hàn HDPE DISMY PN10 phi 280</v>
          </cell>
        </row>
        <row r="3262">
          <cell r="A3262" t="str">
            <v>33CH10315</v>
          </cell>
          <cell r="B3262" t="str">
            <v>Chếch hàn HDPE DISMY PN10 phi 315</v>
          </cell>
        </row>
        <row r="3263">
          <cell r="A3263" t="str">
            <v>33CH10355</v>
          </cell>
          <cell r="B3263" t="str">
            <v>Chếch hàn HDPE DISMY PN10 phi 355</v>
          </cell>
        </row>
        <row r="3264">
          <cell r="A3264" t="str">
            <v>33CH10400</v>
          </cell>
          <cell r="B3264" t="str">
            <v>Chếch hàn HDPE DISMY PN10 phi 400</v>
          </cell>
        </row>
        <row r="3265">
          <cell r="A3265" t="str">
            <v>33CH10450</v>
          </cell>
          <cell r="B3265" t="str">
            <v>Chếch hàn HDPE DISMY PN10 phi 450</v>
          </cell>
        </row>
        <row r="3266">
          <cell r="A3266" t="str">
            <v>33CH10500</v>
          </cell>
          <cell r="B3266" t="str">
            <v>Chếch hàn HDPE DISMY PN10 phi 500</v>
          </cell>
        </row>
        <row r="3267">
          <cell r="A3267" t="str">
            <v>33CH10630</v>
          </cell>
          <cell r="B3267" t="str">
            <v>Chếch hàn HDPE DISMY PN10 phi 630</v>
          </cell>
        </row>
        <row r="3268">
          <cell r="A3268" t="str">
            <v>33CH1075</v>
          </cell>
          <cell r="B3268" t="str">
            <v>Chếch hàn HDPE DISMY PN10 phi 75</v>
          </cell>
        </row>
        <row r="3269">
          <cell r="A3269" t="str">
            <v>33CH1090</v>
          </cell>
          <cell r="B3269" t="str">
            <v>Chếch hàn HDPE DISMY PN10 phi 90</v>
          </cell>
        </row>
        <row r="3270">
          <cell r="A3270" t="str">
            <v>33CH125160</v>
          </cell>
          <cell r="B3270" t="str">
            <v>Chếch hàn HDPE DISMY PN12,5 phi 160</v>
          </cell>
        </row>
        <row r="3271">
          <cell r="A3271" t="str">
            <v>33CH125180</v>
          </cell>
          <cell r="B3271" t="str">
            <v>Chếch hàn HDPE DISMY PN12,5 phi 180</v>
          </cell>
        </row>
        <row r="3272">
          <cell r="A3272" t="str">
            <v>33CH125200</v>
          </cell>
          <cell r="B3272" t="str">
            <v>Chếch hàn HDPE DISMY PN12,5 phi 200</v>
          </cell>
        </row>
        <row r="3273">
          <cell r="A3273" t="str">
            <v>33CH125250</v>
          </cell>
          <cell r="B3273" t="str">
            <v>Chếch hàn HDPE DISMY PN12,5 phi 250</v>
          </cell>
        </row>
        <row r="3274">
          <cell r="A3274" t="str">
            <v>33CH125450</v>
          </cell>
          <cell r="B3274" t="str">
            <v>Chếch hàn HDPE DISMY PN12,5 phi 450</v>
          </cell>
        </row>
        <row r="3275">
          <cell r="A3275" t="str">
            <v>33CH12563</v>
          </cell>
          <cell r="B3275" t="str">
            <v>Chếch hàn HDPE DISMY PN12,5 phi 63</v>
          </cell>
        </row>
        <row r="3276">
          <cell r="A3276" t="str">
            <v>33CH12590</v>
          </cell>
          <cell r="B3276" t="str">
            <v>Chếch hàn HDPE DISMY PN12,5 phi 90</v>
          </cell>
        </row>
        <row r="3277">
          <cell r="A3277" t="str">
            <v>33CH16160</v>
          </cell>
          <cell r="B3277" t="str">
            <v>Chếch hàn HDPE DISMY PN16 phi 160</v>
          </cell>
        </row>
        <row r="3278">
          <cell r="A3278" t="str">
            <v>33CH16200</v>
          </cell>
          <cell r="B3278" t="str">
            <v>Chếch hàn HDPE DISMY PN16 phi 200</v>
          </cell>
        </row>
        <row r="3279">
          <cell r="A3279" t="str">
            <v>33CH16315</v>
          </cell>
          <cell r="B3279" t="str">
            <v>Chếch hàn HDPE DISMY PN16 phi 315</v>
          </cell>
        </row>
        <row r="3280">
          <cell r="A3280" t="str">
            <v>33CH1663</v>
          </cell>
          <cell r="B3280" t="str">
            <v>Chếch hàn HDPE DISMY PN16 phi 63</v>
          </cell>
        </row>
        <row r="3281">
          <cell r="A3281" t="str">
            <v>33CH1675</v>
          </cell>
          <cell r="B3281" t="str">
            <v>Chếch hàn HDPE DISMY PN16 phi 75</v>
          </cell>
        </row>
        <row r="3282">
          <cell r="A3282" t="str">
            <v>33CH225400</v>
          </cell>
          <cell r="B3282" t="str">
            <v>Chếch hàn HDPE DISMY 22.5 độ PN10 phi 400</v>
          </cell>
        </row>
        <row r="3283">
          <cell r="A3283" t="str">
            <v>33CH225DM10280</v>
          </cell>
          <cell r="B3283" t="str">
            <v>Chếch hàn HDPE DISMY 22,5 độ PN10 phi 280</v>
          </cell>
        </row>
        <row r="3284">
          <cell r="A3284" t="str">
            <v>33CH6.500</v>
          </cell>
          <cell r="B3284" t="str">
            <v>Chếch hàn HDPE DISMY PN6 phi 500</v>
          </cell>
        </row>
        <row r="3285">
          <cell r="A3285" t="str">
            <v>33CH6110</v>
          </cell>
          <cell r="B3285" t="str">
            <v>Chếch hàn HDPE DISMY PN6 phi 110</v>
          </cell>
        </row>
        <row r="3286">
          <cell r="A3286" t="str">
            <v>33CH6125</v>
          </cell>
          <cell r="B3286" t="str">
            <v>Chếch hàn HDPE DISMY PN6 phi 125</v>
          </cell>
        </row>
        <row r="3287">
          <cell r="A3287" t="str">
            <v>33CH6140</v>
          </cell>
          <cell r="B3287" t="str">
            <v>Chếch hàn HDPE DISMY PN6 phi 140</v>
          </cell>
        </row>
        <row r="3288">
          <cell r="A3288" t="str">
            <v>33CH6160</v>
          </cell>
          <cell r="B3288" t="str">
            <v>Chếch hàn HDPE DISMY PN6 phi 160</v>
          </cell>
        </row>
        <row r="3289">
          <cell r="A3289" t="str">
            <v>33CH6200</v>
          </cell>
          <cell r="B3289" t="str">
            <v>Chếch hàn HDPE DISMY PN6 phi 200</v>
          </cell>
        </row>
        <row r="3290">
          <cell r="A3290" t="str">
            <v>33CH6225</v>
          </cell>
          <cell r="B3290" t="str">
            <v>Chếch hàn HDPE DISMY PN6 phi 225</v>
          </cell>
        </row>
        <row r="3291">
          <cell r="A3291" t="str">
            <v>33CH6250</v>
          </cell>
          <cell r="B3291" t="str">
            <v>Chếch hàn HDPE DISMY PN6 phi 250</v>
          </cell>
        </row>
        <row r="3292">
          <cell r="A3292" t="str">
            <v>33CH6280</v>
          </cell>
          <cell r="B3292" t="str">
            <v>Chếch hàn HDPE DISMY PN6 phi 280</v>
          </cell>
        </row>
        <row r="3293">
          <cell r="A3293" t="str">
            <v>33CH6315</v>
          </cell>
          <cell r="B3293" t="str">
            <v>Chếch hàn HDPE DISMY PN6 phi 315</v>
          </cell>
        </row>
        <row r="3294">
          <cell r="A3294" t="str">
            <v>33CH6450</v>
          </cell>
          <cell r="B3294" t="str">
            <v>Chếch hàn HDPE DISMY PN6 phi 450</v>
          </cell>
        </row>
        <row r="3295">
          <cell r="A3295" t="str">
            <v>33CH650</v>
          </cell>
          <cell r="B3295" t="str">
            <v>Chếch hàn HDPE DISMY PN6 phi 50</v>
          </cell>
        </row>
        <row r="3296">
          <cell r="A3296" t="str">
            <v>33CH6560</v>
          </cell>
          <cell r="B3296" t="str">
            <v>Chếch hàn HDPE DISMY PN6 phi 560</v>
          </cell>
        </row>
        <row r="3297">
          <cell r="A3297" t="str">
            <v>33CH663</v>
          </cell>
          <cell r="B3297" t="str">
            <v>Chếch hàn HDPE DISMY PN6 phi 63</v>
          </cell>
        </row>
        <row r="3298">
          <cell r="A3298" t="str">
            <v>33CH8110</v>
          </cell>
          <cell r="B3298" t="str">
            <v>Chếch hàn HDPE DISMY PN8 phi 110</v>
          </cell>
        </row>
        <row r="3299">
          <cell r="A3299" t="str">
            <v>33CH8125</v>
          </cell>
          <cell r="B3299" t="str">
            <v>Chếch hàn HDPE DISMY PN8 phi 125</v>
          </cell>
        </row>
        <row r="3300">
          <cell r="A3300" t="str">
            <v>33CH8140</v>
          </cell>
          <cell r="B3300" t="str">
            <v>Chếch hàn HDPE DISMY PN8 phi 140</v>
          </cell>
        </row>
        <row r="3301">
          <cell r="A3301" t="str">
            <v>33CH8160</v>
          </cell>
          <cell r="B3301" t="str">
            <v>Chếch hàn HDPE DISMY PN8 phi 160</v>
          </cell>
        </row>
        <row r="3302">
          <cell r="A3302" t="str">
            <v>33CH8170</v>
          </cell>
          <cell r="B3302" t="str">
            <v>Chếch hàn HDPE DISMY PN8 phi 170</v>
          </cell>
        </row>
        <row r="3303">
          <cell r="A3303" t="str">
            <v>33CH8200</v>
          </cell>
          <cell r="B3303" t="str">
            <v>Chếch hàn HDPE DISMY PN8 phi 200</v>
          </cell>
        </row>
        <row r="3304">
          <cell r="A3304" t="str">
            <v>33CH8225</v>
          </cell>
          <cell r="B3304" t="str">
            <v>Chếch hàn HDPE DISMY PN8 phi 225</v>
          </cell>
        </row>
        <row r="3305">
          <cell r="A3305" t="str">
            <v>33CH8250</v>
          </cell>
          <cell r="B3305" t="str">
            <v>Chếch hàn HDPE DISMY PN8 phi 250</v>
          </cell>
        </row>
        <row r="3306">
          <cell r="A3306" t="str">
            <v>33CH8280</v>
          </cell>
          <cell r="B3306" t="str">
            <v>Chếch hàn HDPE DISMY PN8 phi 280</v>
          </cell>
        </row>
        <row r="3307">
          <cell r="A3307" t="str">
            <v>33CH8315</v>
          </cell>
          <cell r="B3307" t="str">
            <v>Chếch hàn HDPE DISMY PN8 phi 315</v>
          </cell>
        </row>
        <row r="3308">
          <cell r="A3308" t="str">
            <v>33CH8355</v>
          </cell>
          <cell r="B3308" t="str">
            <v>Chếch hàn HDPE DISMY PN8 phi 355</v>
          </cell>
        </row>
        <row r="3309">
          <cell r="A3309" t="str">
            <v>33CH8400</v>
          </cell>
          <cell r="B3309" t="str">
            <v>Chếch hàn HDPE DISMY PN8 phi 400</v>
          </cell>
        </row>
        <row r="3310">
          <cell r="A3310" t="str">
            <v>33CH8450</v>
          </cell>
          <cell r="B3310" t="str">
            <v>Chếch hàn HDPE DISMY PN8 phi 450</v>
          </cell>
        </row>
        <row r="3311">
          <cell r="A3311" t="str">
            <v>33CH8500</v>
          </cell>
          <cell r="B3311" t="str">
            <v>Chếch hàn HDPE DISMY PN8 phi 500</v>
          </cell>
        </row>
        <row r="3312">
          <cell r="A3312" t="str">
            <v>33CH8560</v>
          </cell>
          <cell r="B3312" t="str">
            <v>Chếch hàn HDPE DISMY PN8 phi 560</v>
          </cell>
        </row>
        <row r="3313">
          <cell r="A3313" t="str">
            <v>33CHH10225.</v>
          </cell>
          <cell r="B3313" t="str">
            <v>Chếch hàn HDPE DISMY 22,5 độ PN10 phi 225</v>
          </cell>
        </row>
        <row r="3314">
          <cell r="A3314" t="str">
            <v>33CHH6630.</v>
          </cell>
          <cell r="B3314" t="str">
            <v>Chếch hàn HDPE DISMY 22,5 độ PN6 phi 630</v>
          </cell>
        </row>
        <row r="3315">
          <cell r="A3315" t="str">
            <v>33CHH8225.</v>
          </cell>
          <cell r="B3315" t="str">
            <v>Chếch hàn HDPE DISMY 22,5 độ PN8 phi 225</v>
          </cell>
        </row>
        <row r="3316">
          <cell r="A3316" t="str">
            <v>33CN811075</v>
          </cell>
          <cell r="B3316" t="str">
            <v>Côn hàn HDPE DISMY PN8 phi 110/75</v>
          </cell>
        </row>
        <row r="3317">
          <cell r="A3317" t="str">
            <v>33CN8140110</v>
          </cell>
          <cell r="B3317" t="str">
            <v>Côn hàn HDPE DISMY PN8 phi 140/110</v>
          </cell>
        </row>
        <row r="3318">
          <cell r="A3318" t="str">
            <v>33CN814075</v>
          </cell>
          <cell r="B3318" t="str">
            <v>Côn hàn HDPE DISMY PN8 phi 140/75</v>
          </cell>
        </row>
        <row r="3319">
          <cell r="A3319" t="str">
            <v>33CT101000</v>
          </cell>
          <cell r="B3319" t="str">
            <v>Cút hàn HDPE DISMY PN10 phi 1000</v>
          </cell>
        </row>
        <row r="3320">
          <cell r="A3320" t="str">
            <v>33CT10110</v>
          </cell>
          <cell r="B3320" t="str">
            <v>Cút hàn HDPE DISMY PN10 phi 110</v>
          </cell>
        </row>
        <row r="3321">
          <cell r="A3321" t="str">
            <v>33CT10125</v>
          </cell>
          <cell r="B3321" t="str">
            <v>Cút hàn HDPE DISMY PN10 phi 125</v>
          </cell>
        </row>
        <row r="3322">
          <cell r="A3322" t="str">
            <v>33CT10140</v>
          </cell>
          <cell r="B3322" t="str">
            <v>Cút hàn HDPE DISMY PN10 phi 140</v>
          </cell>
        </row>
        <row r="3323">
          <cell r="A3323" t="str">
            <v>33CT10160</v>
          </cell>
          <cell r="B3323" t="str">
            <v>Cút hàn HDPE DISMY PN10 phi 160</v>
          </cell>
        </row>
        <row r="3324">
          <cell r="A3324" t="str">
            <v>33CT10180</v>
          </cell>
          <cell r="B3324" t="str">
            <v>Cút hàn HDPE DISMY PN10 phi 180</v>
          </cell>
        </row>
        <row r="3325">
          <cell r="A3325" t="str">
            <v>33CT10200</v>
          </cell>
          <cell r="B3325" t="str">
            <v>Cút hàn HDPE DISMY PN10 phi 200</v>
          </cell>
        </row>
        <row r="3326">
          <cell r="A3326" t="str">
            <v>33CT10225</v>
          </cell>
          <cell r="B3326" t="str">
            <v>Cút hàn HDPE DISMY PN10 phi 225</v>
          </cell>
        </row>
        <row r="3327">
          <cell r="A3327" t="str">
            <v>33CT10250</v>
          </cell>
          <cell r="B3327" t="str">
            <v>Cút hàn HDPE DISMY PN10 phi 250</v>
          </cell>
        </row>
        <row r="3328">
          <cell r="A3328" t="str">
            <v>33CT10280</v>
          </cell>
          <cell r="B3328" t="str">
            <v>Cút hàn HDPE DISMY PN10 phi 280</v>
          </cell>
        </row>
        <row r="3329">
          <cell r="A3329" t="str">
            <v>33CT10315</v>
          </cell>
          <cell r="B3329" t="str">
            <v>Cút hàn HDPE DISMY PN10 phi 315</v>
          </cell>
        </row>
        <row r="3330">
          <cell r="A3330" t="str">
            <v>33CT10355</v>
          </cell>
          <cell r="B3330" t="str">
            <v>Cút hàn HDPE DISMY PN10 phi 355</v>
          </cell>
        </row>
        <row r="3331">
          <cell r="A3331" t="str">
            <v>33CT10400</v>
          </cell>
          <cell r="B3331" t="str">
            <v>Cút hàn HDPE DISMY PN10 phi 400</v>
          </cell>
        </row>
        <row r="3332">
          <cell r="A3332" t="str">
            <v>33CT10500</v>
          </cell>
          <cell r="B3332" t="str">
            <v>Cút hàn HDPE DISMY PN10 phi 500</v>
          </cell>
        </row>
        <row r="3333">
          <cell r="A3333" t="str">
            <v>33CT1075</v>
          </cell>
          <cell r="B3333" t="str">
            <v>Cút hàn HDPE DISMY PN10 phi 75</v>
          </cell>
        </row>
        <row r="3334">
          <cell r="A3334" t="str">
            <v>33CT1090</v>
          </cell>
          <cell r="B3334" t="str">
            <v>Cút hàn HDPE DISMY PN10 phi 90</v>
          </cell>
        </row>
        <row r="3335">
          <cell r="A3335" t="str">
            <v>33CT125125</v>
          </cell>
          <cell r="B3335" t="str">
            <v>Cút hàn HDPE DISMY PN12,5 phi 125</v>
          </cell>
        </row>
        <row r="3336">
          <cell r="A3336" t="str">
            <v>33CT125140</v>
          </cell>
          <cell r="B3336" t="str">
            <v>Cút hàn HDPE DISMY PN12,5 phi 140</v>
          </cell>
        </row>
        <row r="3337">
          <cell r="A3337" t="str">
            <v>33CT125160</v>
          </cell>
          <cell r="B3337" t="str">
            <v>Cút hàn HDPE DISMY PN12,5 phi 160</v>
          </cell>
        </row>
        <row r="3338">
          <cell r="A3338" t="str">
            <v>33CT125200</v>
          </cell>
          <cell r="B3338" t="str">
            <v>Cút hàn HDPE DISMY PN12,5 phi 200</v>
          </cell>
        </row>
        <row r="3339">
          <cell r="A3339" t="str">
            <v>33CT125250</v>
          </cell>
          <cell r="B3339" t="str">
            <v>Cút hàn HDPE DISMY PN12,5 phi 250</v>
          </cell>
        </row>
        <row r="3340">
          <cell r="A3340" t="str">
            <v>33CT12575</v>
          </cell>
          <cell r="B3340" t="str">
            <v>Cút hàn HDPE DISMY PN12,5 phi 75</v>
          </cell>
        </row>
        <row r="3341">
          <cell r="A3341" t="str">
            <v>33CT12590</v>
          </cell>
          <cell r="B3341" t="str">
            <v>Cút hàn HDPE DISMY PN12,5 phi 90</v>
          </cell>
        </row>
        <row r="3342">
          <cell r="A3342" t="str">
            <v>33CT16110</v>
          </cell>
          <cell r="B3342" t="str">
            <v>Cút hàn HDPE DISMY PN16 phi 110</v>
          </cell>
        </row>
        <row r="3343">
          <cell r="A3343" t="str">
            <v>33CT16125</v>
          </cell>
          <cell r="B3343" t="str">
            <v>Cút hàn HDPE DISMY PN16 phi 125</v>
          </cell>
        </row>
        <row r="3344">
          <cell r="A3344" t="str">
            <v>33CT16180</v>
          </cell>
          <cell r="B3344" t="str">
            <v>Cút hàn HDPE DISMY PN16 phi 180</v>
          </cell>
        </row>
        <row r="3345">
          <cell r="A3345" t="str">
            <v>33CT16315</v>
          </cell>
          <cell r="B3345" t="str">
            <v>Cút hàn HDPE DISMY PN16 phi 315</v>
          </cell>
        </row>
        <row r="3346">
          <cell r="A3346" t="str">
            <v>33CT1675</v>
          </cell>
          <cell r="B3346" t="str">
            <v>Cút hàn HDPE DISMY PN16 phi 75</v>
          </cell>
        </row>
        <row r="3347">
          <cell r="A3347" t="str">
            <v>33CT1690</v>
          </cell>
          <cell r="B3347" t="str">
            <v>Cút hàn HDPE DISMY PN16 phi 90</v>
          </cell>
        </row>
        <row r="3348">
          <cell r="A3348" t="str">
            <v>33CT225DM10110</v>
          </cell>
          <cell r="B3348" t="str">
            <v>Cút hàn HDPE DISMY 22,5 độ PN10 phi 110</v>
          </cell>
        </row>
        <row r="3349">
          <cell r="A3349" t="str">
            <v>33CT225DM10225</v>
          </cell>
          <cell r="B3349" t="str">
            <v>Cút hàn HDPE DISMY 22,5 độ PN10 phi 225</v>
          </cell>
        </row>
        <row r="3350">
          <cell r="A3350" t="str">
            <v>33CT225DM10315</v>
          </cell>
          <cell r="B3350" t="str">
            <v>Cút hàn HDPE DISMY 22,5 độ PN10 phi 315</v>
          </cell>
        </row>
        <row r="3351">
          <cell r="A3351" t="str">
            <v>33CT6110</v>
          </cell>
          <cell r="B3351" t="str">
            <v>Cút hàn HDPE DISMY PN6 phi 110</v>
          </cell>
        </row>
        <row r="3352">
          <cell r="A3352" t="str">
            <v>33CT6140</v>
          </cell>
          <cell r="B3352" t="str">
            <v>Cút hàn HDPE DISMY PN6 phi 140</v>
          </cell>
        </row>
        <row r="3353">
          <cell r="A3353" t="str">
            <v>33CT6160</v>
          </cell>
          <cell r="B3353" t="str">
            <v>Cút hàn HDPE DISMY PN6 phi 160</v>
          </cell>
        </row>
        <row r="3354">
          <cell r="A3354" t="str">
            <v>33CT6180</v>
          </cell>
          <cell r="B3354" t="str">
            <v>Cút hàn HDPE DISMY PN6 phi 180</v>
          </cell>
        </row>
        <row r="3355">
          <cell r="A3355" t="str">
            <v>33CT6200</v>
          </cell>
          <cell r="B3355" t="str">
            <v>Cút hàn HDPE DISMY PN6 phi 200</v>
          </cell>
        </row>
        <row r="3356">
          <cell r="A3356" t="str">
            <v>33CT6225</v>
          </cell>
          <cell r="B3356" t="str">
            <v>Cút hàn HDPE DISMY PN6 phi 225</v>
          </cell>
        </row>
        <row r="3357">
          <cell r="A3357" t="str">
            <v>33CT6250</v>
          </cell>
          <cell r="B3357" t="str">
            <v>Cút hàn HDPE DISMY PN6 phi 250</v>
          </cell>
        </row>
        <row r="3358">
          <cell r="A3358" t="str">
            <v>33CT6280</v>
          </cell>
          <cell r="B3358" t="str">
            <v>Cút hàn HDPE DISMY PN6 phi 280</v>
          </cell>
        </row>
        <row r="3359">
          <cell r="A3359" t="str">
            <v>33CT6450</v>
          </cell>
          <cell r="B3359" t="str">
            <v>Cút hàn HDPE DISMY PN6 phi 450</v>
          </cell>
        </row>
        <row r="3360">
          <cell r="A3360" t="str">
            <v>33CT6560</v>
          </cell>
          <cell r="B3360" t="str">
            <v>Cút hàn HDPE DISMY PN6 phi 560</v>
          </cell>
        </row>
        <row r="3361">
          <cell r="A3361" t="str">
            <v>33CT8110</v>
          </cell>
          <cell r="B3361" t="str">
            <v>Cút hàn HDPE DISMY PN8 phi 110</v>
          </cell>
        </row>
        <row r="3362">
          <cell r="A3362" t="str">
            <v>33CT8125</v>
          </cell>
          <cell r="B3362" t="str">
            <v>Cút hàn HDPE DISMY PN8 phi 125</v>
          </cell>
        </row>
        <row r="3363">
          <cell r="A3363" t="str">
            <v>33CT8140</v>
          </cell>
          <cell r="B3363" t="str">
            <v>Cút hàn HDPE DISMY PN8 phi 140</v>
          </cell>
        </row>
        <row r="3364">
          <cell r="A3364" t="str">
            <v>33CT8160</v>
          </cell>
          <cell r="B3364" t="str">
            <v>Cút hàn HDPE DISMY PN8 phi 160</v>
          </cell>
        </row>
        <row r="3365">
          <cell r="A3365" t="str">
            <v>33CT8170</v>
          </cell>
          <cell r="B3365" t="str">
            <v>Cút hàn HDPE DISMY PN8 phi 170</v>
          </cell>
        </row>
        <row r="3366">
          <cell r="A3366" t="str">
            <v>33CT8200</v>
          </cell>
          <cell r="B3366" t="str">
            <v>Cút hàn HDPE DISMY PN8 phi 200</v>
          </cell>
        </row>
        <row r="3367">
          <cell r="A3367" t="str">
            <v>33CT8225</v>
          </cell>
          <cell r="B3367" t="str">
            <v>Cút hàn HDPE DISMY PN8 phi 225</v>
          </cell>
        </row>
        <row r="3368">
          <cell r="A3368" t="str">
            <v>33CT8250</v>
          </cell>
          <cell r="B3368" t="str">
            <v>Cút hàn HDPE DISMY PN8 phi 250</v>
          </cell>
        </row>
        <row r="3369">
          <cell r="A3369" t="str">
            <v>33CT8280</v>
          </cell>
          <cell r="B3369" t="str">
            <v>Cút hàn HDPE DISMY PN8 phi 280</v>
          </cell>
        </row>
        <row r="3370">
          <cell r="A3370" t="str">
            <v>33CT8400</v>
          </cell>
          <cell r="B3370" t="str">
            <v>Cút hàn HDPE DISMY PN8 phi 400</v>
          </cell>
        </row>
        <row r="3371">
          <cell r="A3371" t="str">
            <v>33CT8450</v>
          </cell>
          <cell r="B3371" t="str">
            <v>Cút hàn HDPE DISMY PN8 phi 450</v>
          </cell>
        </row>
        <row r="3372">
          <cell r="A3372" t="str">
            <v>33CT850.</v>
          </cell>
          <cell r="B3372" t="str">
            <v>Cút hàn HDPE DISMY PN8 phi 50</v>
          </cell>
        </row>
        <row r="3373">
          <cell r="A3373" t="str">
            <v>33CT8500</v>
          </cell>
          <cell r="B3373" t="str">
            <v>Cút hàn HDPE DISMY PN8 phi 500</v>
          </cell>
        </row>
        <row r="3374">
          <cell r="A3374" t="str">
            <v>33CT8560</v>
          </cell>
          <cell r="B3374" t="str">
            <v>Cút hàn HDPE DISMY PN8 phi 560</v>
          </cell>
        </row>
        <row r="3375">
          <cell r="A3375" t="str">
            <v>33CT863</v>
          </cell>
          <cell r="B3375" t="str">
            <v>Cút hàn HDPE DISMY PN8 phi 63</v>
          </cell>
        </row>
        <row r="3376">
          <cell r="A3376" t="str">
            <v>33CT890</v>
          </cell>
          <cell r="B3376" t="str">
            <v>Cút hàn HDPE DISMY PN8 phi 90</v>
          </cell>
        </row>
        <row r="3377">
          <cell r="A3377" t="str">
            <v>33CTPED20</v>
          </cell>
          <cell r="B3377" t="str">
            <v>Nối góc 90° HDPE Dismy D20</v>
          </cell>
        </row>
        <row r="3378">
          <cell r="A3378" t="str">
            <v>33CTRNPED2012</v>
          </cell>
          <cell r="B3378" t="str">
            <v>Nối góc 90° RN PE Dismy D20x1/2"</v>
          </cell>
        </row>
        <row r="3379">
          <cell r="A3379" t="str">
            <v>33CTRTPED2012</v>
          </cell>
          <cell r="B3379" t="str">
            <v>Nối góc 90° RT PE Dismy D20x1/2"</v>
          </cell>
        </row>
        <row r="3380">
          <cell r="A3380" t="str">
            <v>33CTZ10500</v>
          </cell>
          <cell r="B3380" t="str">
            <v>Cút hàn chữ Z HDPE DISMY PN10 phi 500</v>
          </cell>
        </row>
        <row r="3381">
          <cell r="A3381" t="str">
            <v>33MS110</v>
          </cell>
          <cell r="B3381" t="str">
            <v>Măng sông hàn HDPE DISMY phi 110</v>
          </cell>
        </row>
        <row r="3382">
          <cell r="A3382" t="str">
            <v>33MSPED20</v>
          </cell>
          <cell r="B3382" t="str">
            <v>Nối thẳng HDPE Dismy D20</v>
          </cell>
        </row>
        <row r="3383">
          <cell r="A3383" t="str">
            <v>33MSRNPED2012</v>
          </cell>
          <cell r="B3383" t="str">
            <v>Nối thẳng RN PE Dismy D20x1/2"</v>
          </cell>
        </row>
        <row r="3384">
          <cell r="A3384" t="str">
            <v>33MSRTPED2012</v>
          </cell>
          <cell r="B3384" t="str">
            <v>Nối thẳng RT PE Dismy D20x1/2"</v>
          </cell>
        </row>
        <row r="3385">
          <cell r="A3385" t="str">
            <v>33T1010001000</v>
          </cell>
          <cell r="B3385" t="str">
            <v>Tê hàn HDPE DISMY PN10 phi 1000</v>
          </cell>
        </row>
        <row r="3386">
          <cell r="A3386" t="str">
            <v>33T10110110</v>
          </cell>
          <cell r="B3386" t="str">
            <v>Tê hàn HDPE DISMY PN10 phi 110</v>
          </cell>
        </row>
        <row r="3387">
          <cell r="A3387" t="str">
            <v>33T1011075</v>
          </cell>
          <cell r="B3387" t="str">
            <v>Tê hàn HDPE DISMY PN10 phi 110/75</v>
          </cell>
        </row>
        <row r="3388">
          <cell r="A3388" t="str">
            <v>33T1011090</v>
          </cell>
          <cell r="B3388" t="str">
            <v>Tê hàn HDPE DISMY PN10 phi 110/90</v>
          </cell>
        </row>
        <row r="3389">
          <cell r="A3389" t="str">
            <v>33T1012510</v>
          </cell>
          <cell r="B3389" t="str">
            <v>Tê hàn HDPE DISMY PN10 phi 125/110</v>
          </cell>
        </row>
        <row r="3390">
          <cell r="A3390" t="str">
            <v>33T1012575</v>
          </cell>
          <cell r="B3390" t="str">
            <v>Tê hàn HDPE DISMY PN10 phi 125/75</v>
          </cell>
        </row>
        <row r="3391">
          <cell r="A3391" t="str">
            <v>33T1012590</v>
          </cell>
          <cell r="B3391" t="str">
            <v>Tê hàn HDPE DISMY PN10 phi 125/90</v>
          </cell>
        </row>
        <row r="3392">
          <cell r="A3392" t="str">
            <v>33T10160110</v>
          </cell>
          <cell r="B3392" t="str">
            <v>Tê hàn HDPE DISMY PN10 phi 160/110</v>
          </cell>
        </row>
        <row r="3393">
          <cell r="A3393" t="str">
            <v>33T10160160</v>
          </cell>
          <cell r="B3393" t="str">
            <v>Tê hàn HDPE DISMY PN10 phi 160</v>
          </cell>
        </row>
        <row r="3394">
          <cell r="A3394" t="str">
            <v>33T1016063</v>
          </cell>
          <cell r="B3394" t="str">
            <v>Tê hàn HDPE DISMY PN10 phi 160/63</v>
          </cell>
        </row>
        <row r="3395">
          <cell r="A3395" t="str">
            <v>33T1016075</v>
          </cell>
          <cell r="B3395" t="str">
            <v>Tê hàn HDPE DISMY PN10 phi 160/75</v>
          </cell>
        </row>
        <row r="3396">
          <cell r="A3396" t="str">
            <v>33T1016090</v>
          </cell>
          <cell r="B3396" t="str">
            <v>Tê hàn HDPE DISMY PN10 phi 160/90</v>
          </cell>
        </row>
        <row r="3397">
          <cell r="A3397" t="str">
            <v>33T10180180</v>
          </cell>
          <cell r="B3397" t="str">
            <v>Tê hàn HDPE DISMY PN10 phi 180</v>
          </cell>
        </row>
        <row r="3398">
          <cell r="A3398" t="str">
            <v>33T10200200</v>
          </cell>
          <cell r="B3398" t="str">
            <v>Tê hàn HDPE DISMY PN10 phi 200</v>
          </cell>
        </row>
        <row r="3399">
          <cell r="A3399" t="str">
            <v>33T10225110</v>
          </cell>
          <cell r="B3399" t="str">
            <v>Tê hàn HDPE DISMY PN10 phi 225/110</v>
          </cell>
        </row>
        <row r="3400">
          <cell r="A3400" t="str">
            <v>33T10225225</v>
          </cell>
          <cell r="B3400" t="str">
            <v>Tê hàn HDPE DISMY PN10 phi 225</v>
          </cell>
        </row>
        <row r="3401">
          <cell r="A3401" t="str">
            <v>33T1022575</v>
          </cell>
          <cell r="B3401" t="str">
            <v>Tê hàn HDPE DISMY PN10 phi 225/75</v>
          </cell>
        </row>
        <row r="3402">
          <cell r="A3402" t="str">
            <v>33T1022590</v>
          </cell>
          <cell r="B3402" t="str">
            <v>Tê hàn HDPE DISMY PN10 phi 225/90</v>
          </cell>
        </row>
        <row r="3403">
          <cell r="A3403" t="str">
            <v>33T10250225</v>
          </cell>
          <cell r="B3403" t="str">
            <v>Tê hàn HDPE DISMY PN10 phi 250/225</v>
          </cell>
        </row>
        <row r="3404">
          <cell r="A3404" t="str">
            <v>33T10250250</v>
          </cell>
          <cell r="B3404" t="str">
            <v>Tê hàn HDPE DISMY PN10 phi 250</v>
          </cell>
        </row>
        <row r="3405">
          <cell r="A3405" t="str">
            <v>33T1025075</v>
          </cell>
          <cell r="B3405" t="str">
            <v>Tê hàn HDPE DISMY PN10 phi 250/75</v>
          </cell>
        </row>
        <row r="3406">
          <cell r="A3406" t="str">
            <v>33T1025090</v>
          </cell>
          <cell r="B3406" t="str">
            <v>Tê hàn HDPE DISMY PN10 phi 250/90</v>
          </cell>
        </row>
        <row r="3407">
          <cell r="A3407" t="str">
            <v>33T10280280</v>
          </cell>
          <cell r="B3407" t="str">
            <v>Tê hàn HDPE DISMY PN10 phi 280</v>
          </cell>
        </row>
        <row r="3408">
          <cell r="A3408" t="str">
            <v>33T10315315</v>
          </cell>
          <cell r="B3408" t="str">
            <v>Tê hàn HDPE DISMY PN10 phi 315</v>
          </cell>
        </row>
        <row r="3409">
          <cell r="A3409" t="str">
            <v>33T10400400</v>
          </cell>
          <cell r="B3409" t="str">
            <v>Tê hàn HDPE DISMY PN10 phi 400</v>
          </cell>
        </row>
        <row r="3410">
          <cell r="A3410" t="str">
            <v>33T10450450</v>
          </cell>
          <cell r="B3410" t="str">
            <v>Tê hàn HDPE DISMY PN10 phi 450</v>
          </cell>
        </row>
        <row r="3411">
          <cell r="A3411" t="str">
            <v>33T10500500</v>
          </cell>
          <cell r="B3411" t="str">
            <v>Tê hàn HDPE DISMY PN10 phi 500</v>
          </cell>
        </row>
        <row r="3412">
          <cell r="A3412" t="str">
            <v>33T107575</v>
          </cell>
          <cell r="B3412" t="str">
            <v>Tê hàn HDPE DISMY PN10 phi 75</v>
          </cell>
        </row>
        <row r="3413">
          <cell r="A3413" t="str">
            <v>33T109063</v>
          </cell>
          <cell r="B3413" t="str">
            <v>Tê hàn HDPE DISMY PN10 phi 90/63</v>
          </cell>
        </row>
        <row r="3414">
          <cell r="A3414" t="str">
            <v>33T109075</v>
          </cell>
          <cell r="B3414" t="str">
            <v>Tê hàn HDPE DISMY PN10 phi 90/75</v>
          </cell>
        </row>
        <row r="3415">
          <cell r="A3415" t="str">
            <v>33T109090</v>
          </cell>
          <cell r="B3415" t="str">
            <v>Tê hàn HDPE DISMY PN10 phi 90</v>
          </cell>
        </row>
        <row r="3416">
          <cell r="A3416" t="str">
            <v>33T125110110</v>
          </cell>
          <cell r="B3416" t="str">
            <v>Tê hàn HDPE DISMY PN12,5 phi 110</v>
          </cell>
        </row>
        <row r="3417">
          <cell r="A3417" t="str">
            <v>33T125125110</v>
          </cell>
          <cell r="B3417" t="str">
            <v>Tê hàn HDPE DISMY PN12,5 phi 125/110</v>
          </cell>
        </row>
        <row r="3418">
          <cell r="A3418" t="str">
            <v>33T125125125</v>
          </cell>
          <cell r="B3418" t="str">
            <v>Tê hàn HDPE DISMY PN12,5 phi 125</v>
          </cell>
        </row>
        <row r="3419">
          <cell r="A3419" t="str">
            <v>33T125140140</v>
          </cell>
          <cell r="B3419" t="str">
            <v>Tê hàn HDPE DISMY PN12,5 phi 140</v>
          </cell>
        </row>
        <row r="3420">
          <cell r="A3420" t="str">
            <v>33T125180180</v>
          </cell>
          <cell r="B3420" t="str">
            <v>Tê hàn HDPE DISMY PN12,5 phi 180</v>
          </cell>
        </row>
        <row r="3421">
          <cell r="A3421" t="str">
            <v>33T125200200</v>
          </cell>
          <cell r="B3421" t="str">
            <v>Tê hàn HDPE DISMY PN12,5 phi 200</v>
          </cell>
        </row>
        <row r="3422">
          <cell r="A3422" t="str">
            <v>33T125250250</v>
          </cell>
          <cell r="B3422" t="str">
            <v>Tê hàn HDPE DISMY PN12,5 phi 250</v>
          </cell>
        </row>
        <row r="3423">
          <cell r="A3423" t="str">
            <v>33T16110110</v>
          </cell>
          <cell r="B3423" t="str">
            <v>Tê hàn HDPE DISMY PN16 phi 110</v>
          </cell>
        </row>
        <row r="3424">
          <cell r="A3424" t="str">
            <v>33T1611075</v>
          </cell>
          <cell r="B3424" t="str">
            <v>Tê hàn HDPE DISMY PN16 phi 110/75</v>
          </cell>
        </row>
        <row r="3425">
          <cell r="A3425" t="str">
            <v>33T16125110</v>
          </cell>
          <cell r="B3425" t="str">
            <v>Tê hàn HDPE DISMY PN16 phi 125/110</v>
          </cell>
        </row>
        <row r="3426">
          <cell r="A3426" t="str">
            <v>33T16125125</v>
          </cell>
          <cell r="B3426" t="str">
            <v>Tê hàn HDPE DISMY PN16 phi 125</v>
          </cell>
        </row>
        <row r="3427">
          <cell r="A3427" t="str">
            <v>33T1612575</v>
          </cell>
          <cell r="B3427" t="str">
            <v>Tê hàn HDPE DISMY PN16 phi 125/75</v>
          </cell>
        </row>
        <row r="3428">
          <cell r="A3428" t="str">
            <v>33T1612590</v>
          </cell>
          <cell r="B3428" t="str">
            <v>Tê hàn HDPE DISMY PN16 phi 125/90</v>
          </cell>
        </row>
        <row r="3429">
          <cell r="A3429" t="str">
            <v>33T16200200</v>
          </cell>
          <cell r="B3429" t="str">
            <v>Tê hàn HDPE DISMY PN16 phi 200</v>
          </cell>
        </row>
        <row r="3430">
          <cell r="A3430" t="str">
            <v>33T167575</v>
          </cell>
          <cell r="B3430" t="str">
            <v>Tê hàn HDPE DISMY PN16 phi 75</v>
          </cell>
        </row>
        <row r="3431">
          <cell r="A3431" t="str">
            <v>33T169075</v>
          </cell>
          <cell r="B3431" t="str">
            <v>Tê hàn HDPE DISMY PN16 phi 90/75</v>
          </cell>
        </row>
        <row r="3432">
          <cell r="A3432" t="str">
            <v>33T169090</v>
          </cell>
          <cell r="B3432" t="str">
            <v>Tê hàn HDPE DISMY PN16 phi 90</v>
          </cell>
        </row>
        <row r="3433">
          <cell r="A3433" t="str">
            <v>33T6140140</v>
          </cell>
          <cell r="B3433" t="str">
            <v>Tê hàn HDPE DISMY PN6 phi 140</v>
          </cell>
        </row>
        <row r="3434">
          <cell r="A3434" t="str">
            <v>33T6160160</v>
          </cell>
          <cell r="B3434" t="str">
            <v>Tê hàn HDPE DISMY PN6 phi 160</v>
          </cell>
        </row>
        <row r="3435">
          <cell r="A3435" t="str">
            <v>33T6200200</v>
          </cell>
          <cell r="B3435" t="str">
            <v>Tê hàn HDPE DISMY PN6 phi 200</v>
          </cell>
        </row>
        <row r="3436">
          <cell r="A3436" t="str">
            <v>33T6225225</v>
          </cell>
          <cell r="B3436" t="str">
            <v>Tê hàn HDPE DISMY PN6 phi 225</v>
          </cell>
        </row>
        <row r="3437">
          <cell r="A3437" t="str">
            <v>33T6250250</v>
          </cell>
          <cell r="B3437" t="str">
            <v>Tê hàn HDPE DISMY PN6 phi 250</v>
          </cell>
        </row>
        <row r="3438">
          <cell r="A3438" t="str">
            <v>33T6280280</v>
          </cell>
          <cell r="B3438" t="str">
            <v>Tê hàn HDPE DISMY PN6 phi 280</v>
          </cell>
        </row>
        <row r="3439">
          <cell r="A3439" t="str">
            <v>33T6450450</v>
          </cell>
          <cell r="B3439" t="str">
            <v>Tê hàn HDPE DISMY PN6 phi 450</v>
          </cell>
        </row>
        <row r="3440">
          <cell r="A3440" t="str">
            <v>33T6500500</v>
          </cell>
          <cell r="B3440" t="str">
            <v>Tê hàn HDPE DISMY PN6 phi 500</v>
          </cell>
        </row>
        <row r="3441">
          <cell r="A3441" t="str">
            <v>33T8110110</v>
          </cell>
          <cell r="B3441" t="str">
            <v>Tê hàn HDPE DISMY PN8 phi 110</v>
          </cell>
        </row>
        <row r="3442">
          <cell r="A3442" t="str">
            <v>33T8125125</v>
          </cell>
          <cell r="B3442" t="str">
            <v>Tê hàn HDPE DISMY PN8 phi 125</v>
          </cell>
        </row>
        <row r="3443">
          <cell r="A3443" t="str">
            <v>33T8140110</v>
          </cell>
          <cell r="B3443" t="str">
            <v>Tê hàn HDPE DISMY PN8 phi 140/110</v>
          </cell>
        </row>
        <row r="3444">
          <cell r="A3444" t="str">
            <v>33T8140140</v>
          </cell>
          <cell r="B3444" t="str">
            <v>Tê hàn HDPE DISMY PN8 phi 140</v>
          </cell>
        </row>
        <row r="3445">
          <cell r="A3445" t="str">
            <v>33T8160110</v>
          </cell>
          <cell r="B3445" t="str">
            <v>Tê hàn HDPE DISMY PN8 phi 160/110</v>
          </cell>
        </row>
        <row r="3446">
          <cell r="A3446" t="str">
            <v>33T8160160</v>
          </cell>
          <cell r="B3446" t="str">
            <v>Tê hàn HDPE DISMY PN8 phi 160</v>
          </cell>
        </row>
        <row r="3447">
          <cell r="A3447" t="str">
            <v>33T8170170</v>
          </cell>
          <cell r="B3447" t="str">
            <v>Tê hàn HDPE DISMY PN8 phi 170</v>
          </cell>
        </row>
        <row r="3448">
          <cell r="A3448" t="str">
            <v>33T8200110</v>
          </cell>
          <cell r="B3448" t="str">
            <v>Tê hàn HDPE DISMY PN8 phi 200/110</v>
          </cell>
        </row>
        <row r="3449">
          <cell r="A3449" t="str">
            <v>33T8200200</v>
          </cell>
          <cell r="B3449" t="str">
            <v>Tê hàn HDPE DISMY PN8 phi 200</v>
          </cell>
        </row>
        <row r="3450">
          <cell r="A3450" t="str">
            <v>33T8225225</v>
          </cell>
          <cell r="B3450" t="str">
            <v>Tê hàn HDPE DISMY PN8 phi 225</v>
          </cell>
        </row>
        <row r="3451">
          <cell r="A3451" t="str">
            <v>33T8250250</v>
          </cell>
          <cell r="B3451" t="str">
            <v>Tê hàn HDPE DISMY PN8 phi 250</v>
          </cell>
        </row>
        <row r="3452">
          <cell r="A3452" t="str">
            <v>33T8280110</v>
          </cell>
          <cell r="B3452" t="str">
            <v>Tê hàn HDPE DISMY PN8 phi 280/110</v>
          </cell>
        </row>
        <row r="3453">
          <cell r="A3453" t="str">
            <v>33T8280160</v>
          </cell>
          <cell r="B3453" t="str">
            <v>Tê hàn HDPE DISMY PN8 phi 280/160</v>
          </cell>
        </row>
        <row r="3454">
          <cell r="A3454" t="str">
            <v>33T8315315</v>
          </cell>
          <cell r="B3454" t="str">
            <v>Tê hàn HDPE DISMY PN8 phi 315</v>
          </cell>
        </row>
        <row r="3455">
          <cell r="A3455" t="str">
            <v>33T8400400</v>
          </cell>
          <cell r="B3455" t="str">
            <v>Tê hàn HDPE DISMY PN8 phi 400</v>
          </cell>
        </row>
        <row r="3456">
          <cell r="A3456" t="str">
            <v>33T8450450</v>
          </cell>
          <cell r="B3456" t="str">
            <v>Tê hàn HDPE DISMY PN8 phi 450</v>
          </cell>
        </row>
        <row r="3457">
          <cell r="A3457" t="str">
            <v>33T8500500</v>
          </cell>
          <cell r="B3457" t="str">
            <v>Tê hàn HDPE DISMY PN8 phi 500</v>
          </cell>
        </row>
        <row r="3458">
          <cell r="A3458" t="str">
            <v>33TH125140</v>
          </cell>
          <cell r="B3458" t="str">
            <v>Thập hàn HDPE DISMY PN12,5 phi 140</v>
          </cell>
        </row>
        <row r="3459">
          <cell r="A3459" t="str">
            <v>33TPED20</v>
          </cell>
          <cell r="B3459" t="str">
            <v>Ba chạc 90° HDPE Dismy D20</v>
          </cell>
        </row>
        <row r="3460">
          <cell r="A3460" t="str">
            <v>33Y10110110</v>
          </cell>
          <cell r="B3460" t="str">
            <v>Y hàn HDPE DISMY PN10 phi 110</v>
          </cell>
        </row>
        <row r="3461">
          <cell r="A3461" t="str">
            <v>33Y1011090</v>
          </cell>
          <cell r="B3461" t="str">
            <v>Y hàn HDPE DISMY PN10 phi 110/90</v>
          </cell>
        </row>
        <row r="3462">
          <cell r="A3462" t="str">
            <v>33Y10125125</v>
          </cell>
          <cell r="B3462" t="str">
            <v>Y hàn HDPE DISMY PN10 phi 125</v>
          </cell>
        </row>
        <row r="3463">
          <cell r="A3463" t="str">
            <v>33Y10140140</v>
          </cell>
          <cell r="B3463" t="str">
            <v>Y hàn HDPE DISMY PN10 phi 140</v>
          </cell>
        </row>
        <row r="3464">
          <cell r="A3464" t="str">
            <v>33Y10160160</v>
          </cell>
          <cell r="B3464" t="str">
            <v>Y hàn HDPE DISMY PN10 phi 160</v>
          </cell>
        </row>
        <row r="3465">
          <cell r="A3465" t="str">
            <v>33Y10200200</v>
          </cell>
          <cell r="B3465" t="str">
            <v>Y hàn HDPE DISMY PN10 phi 200</v>
          </cell>
        </row>
        <row r="3466">
          <cell r="A3466" t="str">
            <v>33Y10225225</v>
          </cell>
          <cell r="B3466" t="str">
            <v>Y hàn HDPE DISMY PN10 phi 225</v>
          </cell>
        </row>
        <row r="3467">
          <cell r="A3467" t="str">
            <v>33Y10315315</v>
          </cell>
          <cell r="B3467" t="str">
            <v>Y hàn HDPE DISMY PN10 phi 315</v>
          </cell>
        </row>
        <row r="3468">
          <cell r="A3468" t="str">
            <v>33Y105050</v>
          </cell>
          <cell r="B3468" t="str">
            <v>Y hàn HDPE DISMY PN10 phi 50</v>
          </cell>
        </row>
        <row r="3469">
          <cell r="A3469" t="str">
            <v>33Y106363</v>
          </cell>
          <cell r="B3469" t="str">
            <v>Y hàn HDPE DISMY PN10 phi 63</v>
          </cell>
        </row>
        <row r="3470">
          <cell r="A3470" t="str">
            <v>33Y107575</v>
          </cell>
          <cell r="B3470" t="str">
            <v>Y hàn HDPE DISMY PN10 phi 75</v>
          </cell>
        </row>
        <row r="3471">
          <cell r="A3471" t="str">
            <v>33Y109090</v>
          </cell>
          <cell r="B3471" t="str">
            <v>Y hàn HDPE DISMY PN10 phi 90</v>
          </cell>
        </row>
        <row r="3472">
          <cell r="A3472" t="str">
            <v>33Y125110110</v>
          </cell>
          <cell r="B3472" t="str">
            <v>Y hàn HDPE DISMY PN12,5 phi 110</v>
          </cell>
        </row>
        <row r="3473">
          <cell r="A3473" t="str">
            <v>33Y125125125</v>
          </cell>
          <cell r="B3473" t="str">
            <v>Y hàn HDPE DISMY PN12,5 phi 125</v>
          </cell>
        </row>
        <row r="3474">
          <cell r="A3474" t="str">
            <v>33Y125160160</v>
          </cell>
          <cell r="B3474" t="str">
            <v>Y hàn HDPE DISMY PN12,5 phi 160</v>
          </cell>
        </row>
        <row r="3475">
          <cell r="A3475" t="str">
            <v>33Y16160160</v>
          </cell>
          <cell r="B3475" t="str">
            <v>Y hàn HDPE DISMY PN16 phi 160</v>
          </cell>
        </row>
        <row r="3476">
          <cell r="A3476" t="str">
            <v>33Y6110110</v>
          </cell>
          <cell r="B3476" t="str">
            <v>Y hàn HDPE DISMY PN6 phi 110</v>
          </cell>
        </row>
        <row r="3477">
          <cell r="A3477" t="str">
            <v>33Y6160160</v>
          </cell>
          <cell r="B3477" t="str">
            <v>Y hàn HDPE DISMY PN6 phi 160</v>
          </cell>
        </row>
        <row r="3478">
          <cell r="A3478" t="str">
            <v>33Y6200200</v>
          </cell>
          <cell r="B3478" t="str">
            <v>Y hàn HDPE DISMY PN6 phi 200</v>
          </cell>
        </row>
        <row r="3479">
          <cell r="A3479" t="str">
            <v>34BTPDNB10110</v>
          </cell>
          <cell r="B3479" t="str">
            <v>BTP chưa tiện Đầu nối bích (BU) HDPE DISMY phi 110 PN10</v>
          </cell>
        </row>
        <row r="3480">
          <cell r="A3480" t="str">
            <v>34BTPDNB10125</v>
          </cell>
          <cell r="B3480" t="str">
            <v>BTP chưa tiện Đầu nối bích (BU) HDPE DISMY phi 125 PN10</v>
          </cell>
        </row>
        <row r="3481">
          <cell r="A3481" t="str">
            <v>34BTPDNB10140</v>
          </cell>
          <cell r="B3481" t="str">
            <v>BTP chưa tiện Đầu nối bích (BU) HDPE DISMY phi 140 PN10</v>
          </cell>
        </row>
        <row r="3482">
          <cell r="A3482" t="str">
            <v>34BTPDNB10160</v>
          </cell>
          <cell r="B3482" t="str">
            <v>BTP chưa tiện Đầu nối bích (BU) HDPE DISMY phi 160 PN10</v>
          </cell>
        </row>
        <row r="3483">
          <cell r="A3483" t="str">
            <v>34BTPDNB10180</v>
          </cell>
          <cell r="B3483" t="str">
            <v>BTP chưa tiện Đầu nối bích (BU) HDPE DISMY phi 180 PN10</v>
          </cell>
        </row>
        <row r="3484">
          <cell r="A3484" t="str">
            <v>34BTPDNB10200</v>
          </cell>
          <cell r="B3484" t="str">
            <v>BTP chưa tiện Đầu nối bích (BU) HDPE DISMY phi 200 PN10</v>
          </cell>
        </row>
        <row r="3485">
          <cell r="A3485" t="str">
            <v>34BTPDNB10225</v>
          </cell>
          <cell r="B3485" t="str">
            <v>BTP chưa tiện Đầu nối bích (BU) HDPE DISMY phi 225 PN10</v>
          </cell>
        </row>
        <row r="3486">
          <cell r="A3486" t="str">
            <v>34BTPDNB10250</v>
          </cell>
          <cell r="B3486" t="str">
            <v>BTP chưa tiện Đầu nối bích (BU) HDPE DISMY phi 250 PN10</v>
          </cell>
        </row>
        <row r="3487">
          <cell r="A3487" t="str">
            <v>34BTPDNB1075</v>
          </cell>
          <cell r="B3487" t="str">
            <v>BTP chưa tiện Đầu nối bích (BU) HDPE DISMY phi 75 PN10</v>
          </cell>
        </row>
        <row r="3488">
          <cell r="A3488" t="str">
            <v>34BTPDNB1090</v>
          </cell>
          <cell r="B3488" t="str">
            <v>BTP chưa tiện Đầu nối bích (BU) HDPE DISMY phi 90 PN10</v>
          </cell>
        </row>
        <row r="3489">
          <cell r="A3489" t="str">
            <v>34BTPDNB16110</v>
          </cell>
          <cell r="B3489" t="str">
            <v>BTP chưa tiện Đầu nối bích (BU) HDPE DISMY phi 110 PN16</v>
          </cell>
        </row>
        <row r="3490">
          <cell r="A3490" t="str">
            <v>34BTPDNB16125</v>
          </cell>
          <cell r="B3490" t="str">
            <v>BTP chưa tiện Đầu nối bích (BU) HDPE DISMY phi 125 PN16</v>
          </cell>
        </row>
        <row r="3491">
          <cell r="A3491" t="str">
            <v>34BTPDNB16140</v>
          </cell>
          <cell r="B3491" t="str">
            <v>BTP chưa tiện Đầu nối bích (BU) HDPE DISMY phi 140 PN16</v>
          </cell>
        </row>
        <row r="3492">
          <cell r="A3492" t="str">
            <v>34BTPDNB16160</v>
          </cell>
          <cell r="B3492" t="str">
            <v>BTP chưa tiện Đầu nối bích (BU) HDPE DISMY phi 160 PN16</v>
          </cell>
        </row>
        <row r="3493">
          <cell r="A3493" t="str">
            <v>34BTPDNB16180</v>
          </cell>
          <cell r="B3493" t="str">
            <v>BTP chưa tiện Đầu nối bích (BU) HDPE DISMY phi 180 PN16</v>
          </cell>
        </row>
        <row r="3494">
          <cell r="A3494" t="str">
            <v>34BTPDNB16200</v>
          </cell>
          <cell r="B3494" t="str">
            <v>BTP chưa tiện Đầu nối bích (BU) HDPE DISMY phi 200 PN16</v>
          </cell>
        </row>
        <row r="3495">
          <cell r="A3495" t="str">
            <v>34BTPDNB16225</v>
          </cell>
          <cell r="B3495" t="str">
            <v>BTP chưa tiện Đầu nối bích (BU) HDPE DISMY phi 225 PN16</v>
          </cell>
        </row>
        <row r="3496">
          <cell r="A3496" t="str">
            <v>34BTPDNB16250</v>
          </cell>
          <cell r="B3496" t="str">
            <v>BTP chưa tiện Đầu nối bích (BU) HDPE DISMY phi 250 PN16</v>
          </cell>
        </row>
        <row r="3497">
          <cell r="A3497" t="str">
            <v>34BTPDNB1675</v>
          </cell>
          <cell r="B3497" t="str">
            <v>BTP chưa tiện Đầu nối bích (BU) HDPE DISMY phi 75 PN16</v>
          </cell>
        </row>
        <row r="3498">
          <cell r="A3498" t="str">
            <v>34BTPDNB1690</v>
          </cell>
          <cell r="B3498" t="str">
            <v>BTP chưa tiện Đầu nối bích (BU) HDPE DISMY phi 90 PN16</v>
          </cell>
        </row>
        <row r="3499">
          <cell r="A3499" t="str">
            <v>34BTPDNB25110</v>
          </cell>
          <cell r="B3499" t="str">
            <v>BTP chưa tiện Đầu nối bích (BU) HDPE DISMY phi 110 PN25</v>
          </cell>
        </row>
        <row r="3500">
          <cell r="A3500" t="str">
            <v>34BTPDNB25125</v>
          </cell>
          <cell r="B3500" t="str">
            <v>BTP chưa tiện Đầu nối bích (BU) HDPE DISMY phi 125 PN25</v>
          </cell>
        </row>
        <row r="3501">
          <cell r="A3501" t="str">
            <v>34BTPDNB25140</v>
          </cell>
          <cell r="B3501" t="str">
            <v>BTP chưa tiện Đầu nối bích (BU) HDPE DISMY phi 140 PN25</v>
          </cell>
        </row>
        <row r="3502">
          <cell r="A3502" t="str">
            <v>34BTPDNB25160</v>
          </cell>
          <cell r="B3502" t="str">
            <v>BTP chưa tiện Đầu nối bích (BU) HDPE DISMY phi 160 PN25</v>
          </cell>
        </row>
        <row r="3503">
          <cell r="A3503" t="str">
            <v>34BTPDNB25180</v>
          </cell>
          <cell r="B3503" t="str">
            <v>BTP chưa tiện Đầu nối bích (BU) HDPE DISMY phi 180 PN25</v>
          </cell>
        </row>
        <row r="3504">
          <cell r="A3504" t="str">
            <v>34BTPDNB25200</v>
          </cell>
          <cell r="B3504" t="str">
            <v>BTP chưa tiện Đầu nối bích (BU) HDPE DISMY phi 200 PN25</v>
          </cell>
        </row>
        <row r="3505">
          <cell r="A3505" t="str">
            <v>34BTPDNB25225</v>
          </cell>
          <cell r="B3505" t="str">
            <v>BTP chưa tiện Đầu nối bích (BU) HDPE DISMY phi 225 PN25</v>
          </cell>
        </row>
        <row r="3506">
          <cell r="A3506" t="str">
            <v>34BTPDNB25250</v>
          </cell>
          <cell r="B3506" t="str">
            <v>BTP chưa tiện Đầu nối bích (BU) HDPE DISMY phi 250 PN25</v>
          </cell>
        </row>
        <row r="3507">
          <cell r="A3507" t="str">
            <v>34BTPDNB2575</v>
          </cell>
          <cell r="B3507" t="str">
            <v>BTP chưa tiện Đầu nối bích (BU) HDPE DISMY phi 75 PN25</v>
          </cell>
        </row>
        <row r="3508">
          <cell r="A3508" t="str">
            <v>34BTPDNB2590</v>
          </cell>
          <cell r="B3508" t="str">
            <v>BTP chưa tiện Đầu nối bích (BU) HDPE DISMY phi 90 PN25</v>
          </cell>
        </row>
        <row r="3509">
          <cell r="A3509" t="str">
            <v>34NC20</v>
          </cell>
          <cell r="B3509" t="str">
            <v>Nắp chụp 20(BTP)</v>
          </cell>
        </row>
        <row r="3510">
          <cell r="A3510" t="str">
            <v>34O1006200TS</v>
          </cell>
          <cell r="B3510" t="str">
            <v>ống PE100 DISMY phi 200 x 7,7 PN6 thủy sản</v>
          </cell>
        </row>
        <row r="3511">
          <cell r="A3511" t="str">
            <v>34VCG20</v>
          </cell>
          <cell r="B3511" t="str">
            <v>Vòng chặn gioăng 20(BTP)</v>
          </cell>
        </row>
        <row r="3512">
          <cell r="A3512" t="str">
            <v>34VS20</v>
          </cell>
          <cell r="B3512" t="str">
            <v>Vòng siết 20(BTP)</v>
          </cell>
        </row>
        <row r="3513">
          <cell r="A3513" t="str">
            <v>36CK</v>
          </cell>
          <cell r="B3513" t="str">
            <v>Khác: Chiết khấu hàng HDPE</v>
          </cell>
        </row>
        <row r="3514">
          <cell r="A3514" t="str">
            <v>36TDS</v>
          </cell>
          <cell r="B3514" t="str">
            <v>Khác: Thưởng doanh số HDPE</v>
          </cell>
        </row>
        <row r="3515">
          <cell r="A3515" t="str">
            <v>36VAT</v>
          </cell>
          <cell r="B3515" t="str">
            <v>Khác: VAT hàng HDPE</v>
          </cell>
        </row>
        <row r="3516">
          <cell r="A3516" t="str">
            <v>41DEN100396</v>
          </cell>
          <cell r="B3516" t="str">
            <v>ống thép đen D114.3 x 3,96mm</v>
          </cell>
        </row>
        <row r="3517">
          <cell r="A3517" t="str">
            <v>41DEN100478</v>
          </cell>
          <cell r="B3517" t="str">
            <v>ống thép đen D114.3 x 4,78mm</v>
          </cell>
        </row>
        <row r="3518">
          <cell r="A3518" t="str">
            <v>41DEN10820</v>
          </cell>
          <cell r="B3518" t="str">
            <v>ống thép đen D108 x 2,0mm</v>
          </cell>
        </row>
        <row r="3519">
          <cell r="A3519" t="str">
            <v>41DEN10826</v>
          </cell>
          <cell r="B3519" t="str">
            <v>ống thép đen D108 x 2,6mm</v>
          </cell>
        </row>
        <row r="3520">
          <cell r="A3520" t="str">
            <v>41DEN10828</v>
          </cell>
          <cell r="B3520" t="str">
            <v>ống thép đen D108 x 2,8mm</v>
          </cell>
        </row>
        <row r="3521">
          <cell r="A3521" t="str">
            <v>41DEN10830</v>
          </cell>
          <cell r="B3521" t="str">
            <v>ống thép đen D108 x 3,0mm</v>
          </cell>
        </row>
        <row r="3522">
          <cell r="A3522" t="str">
            <v>41DEN10835</v>
          </cell>
          <cell r="B3522" t="str">
            <v>ống thép đen D108 x 3,5mm</v>
          </cell>
        </row>
        <row r="3523">
          <cell r="A3523" t="str">
            <v>41DEN10840</v>
          </cell>
          <cell r="B3523" t="str">
            <v>ống thép đen D108 x 4,0mm</v>
          </cell>
        </row>
        <row r="3524">
          <cell r="A3524" t="str">
            <v>41DEN10844</v>
          </cell>
          <cell r="B3524" t="str">
            <v>ống thép đen D108 x 4,4mm</v>
          </cell>
        </row>
        <row r="3525">
          <cell r="A3525" t="str">
            <v>41DEN10845</v>
          </cell>
          <cell r="B3525" t="str">
            <v>ống thép đen D108 x 4,5mm</v>
          </cell>
        </row>
        <row r="3526">
          <cell r="A3526" t="str">
            <v>41DEN10850</v>
          </cell>
          <cell r="B3526" t="str">
            <v>ống thép đen D108 x 5,0mm</v>
          </cell>
        </row>
        <row r="3527">
          <cell r="A3527" t="str">
            <v>41DEN11418</v>
          </cell>
          <cell r="B3527" t="str">
            <v>ống thép đen D113,5 x 1,8mm</v>
          </cell>
        </row>
        <row r="3528">
          <cell r="A3528" t="str">
            <v>41DEN11420</v>
          </cell>
          <cell r="B3528" t="str">
            <v>ống thép đen D113,5 x 2,0mm</v>
          </cell>
        </row>
        <row r="3529">
          <cell r="A3529" t="str">
            <v>41DEN11422</v>
          </cell>
          <cell r="B3529" t="str">
            <v>ống thép đen D113,5 x 2,2mm</v>
          </cell>
        </row>
        <row r="3530">
          <cell r="A3530" t="str">
            <v>41DEN11423</v>
          </cell>
          <cell r="B3530" t="str">
            <v>ống thép đen D113,5 x 2,3mm</v>
          </cell>
        </row>
        <row r="3531">
          <cell r="A3531" t="str">
            <v>41DEN11424</v>
          </cell>
          <cell r="B3531" t="str">
            <v>ống thép đen D113,5 x 2,4mm</v>
          </cell>
        </row>
        <row r="3532">
          <cell r="A3532" t="str">
            <v>41DEN11425</v>
          </cell>
          <cell r="B3532" t="str">
            <v>ống thép đen D113,5 x 2,5mm</v>
          </cell>
        </row>
        <row r="3533">
          <cell r="A3533" t="str">
            <v>41DEN11426</v>
          </cell>
          <cell r="B3533" t="str">
            <v>ống thép đen D113,5 x 2,6mm</v>
          </cell>
        </row>
        <row r="3534">
          <cell r="A3534" t="str">
            <v>41DEN11427</v>
          </cell>
          <cell r="B3534" t="str">
            <v>ống thép đen D113,5 x 2,7mm</v>
          </cell>
        </row>
        <row r="3535">
          <cell r="A3535" t="str">
            <v>41DEN11428</v>
          </cell>
          <cell r="B3535" t="str">
            <v>ống thép đen D113,5 x 2,8mm</v>
          </cell>
        </row>
        <row r="3536">
          <cell r="A3536" t="str">
            <v>41DEN11429</v>
          </cell>
          <cell r="B3536" t="str">
            <v>ống thép đen D113,5 x 2,9mm</v>
          </cell>
        </row>
        <row r="3537">
          <cell r="A3537" t="str">
            <v>41DEN11430</v>
          </cell>
          <cell r="B3537" t="str">
            <v>ống thép đen D113,5 x 3,0mm</v>
          </cell>
        </row>
        <row r="3538">
          <cell r="A3538" t="str">
            <v>41DEN114318</v>
          </cell>
          <cell r="B3538" t="str">
            <v>ống thép đen D113,5 x 3,18mm</v>
          </cell>
        </row>
        <row r="3539">
          <cell r="A3539" t="str">
            <v>41DEN11432</v>
          </cell>
          <cell r="B3539" t="str">
            <v>ống thép đen D113,5 x 3,2mm</v>
          </cell>
        </row>
        <row r="3540">
          <cell r="A3540" t="str">
            <v>41DEN11433</v>
          </cell>
          <cell r="B3540" t="str">
            <v>ống thép đen D113,5 x 3,3mm</v>
          </cell>
        </row>
        <row r="3541">
          <cell r="A3541" t="str">
            <v>41DEN11434</v>
          </cell>
          <cell r="B3541" t="str">
            <v>ống thép đen D113,5 x 3,4mm</v>
          </cell>
        </row>
        <row r="3542">
          <cell r="A3542" t="str">
            <v>41DEN11435</v>
          </cell>
          <cell r="B3542" t="str">
            <v>ống thép đen D113,5 x 3,5mm</v>
          </cell>
        </row>
        <row r="3543">
          <cell r="A3543" t="str">
            <v>41DEN11436</v>
          </cell>
          <cell r="B3543" t="str">
            <v>ống thép đen D113,5 x 3,6mm</v>
          </cell>
        </row>
        <row r="3544">
          <cell r="A3544" t="str">
            <v>41DEN11438</v>
          </cell>
          <cell r="B3544" t="str">
            <v>ống thép đen D113,5 x 3,8mm</v>
          </cell>
        </row>
        <row r="3545">
          <cell r="A3545" t="str">
            <v>41DEN11439</v>
          </cell>
          <cell r="B3545" t="str">
            <v>ống thép đen D113,5 x 3,9mm</v>
          </cell>
        </row>
        <row r="3546">
          <cell r="A3546" t="str">
            <v>41DEN11440</v>
          </cell>
          <cell r="B3546" t="str">
            <v>ống thép đen D113,5 x 4,0mm</v>
          </cell>
        </row>
        <row r="3547">
          <cell r="A3547" t="str">
            <v>41DEN11441</v>
          </cell>
          <cell r="B3547" t="str">
            <v>ống thép đen D113,5 x 4,1mm</v>
          </cell>
        </row>
        <row r="3548">
          <cell r="A3548" t="str">
            <v>41DEN11442</v>
          </cell>
          <cell r="B3548" t="str">
            <v>ống thép đen D113,5 x 4,2mm</v>
          </cell>
        </row>
        <row r="3549">
          <cell r="A3549" t="str">
            <v>41DEN11443</v>
          </cell>
          <cell r="B3549" t="str">
            <v>ống thép đen D113,5 x 4,3mm</v>
          </cell>
        </row>
        <row r="3550">
          <cell r="A3550" t="str">
            <v>41DEN11444</v>
          </cell>
          <cell r="B3550" t="str">
            <v>ống thép đen D113,5 x 4,4mm</v>
          </cell>
        </row>
        <row r="3551">
          <cell r="A3551" t="str">
            <v>41DEN11445</v>
          </cell>
          <cell r="B3551" t="str">
            <v>ống thép đen D113,5 x 4,5mm</v>
          </cell>
        </row>
        <row r="3552">
          <cell r="A3552" t="str">
            <v>41DEN11448</v>
          </cell>
          <cell r="B3552" t="str">
            <v>ống thép đen D113,5 x 4,8mm</v>
          </cell>
        </row>
        <row r="3553">
          <cell r="A3553" t="str">
            <v>41DEN11450</v>
          </cell>
          <cell r="B3553" t="str">
            <v>ống thép đen D113,5 x 5,0mm</v>
          </cell>
        </row>
        <row r="3554">
          <cell r="A3554" t="str">
            <v>41DEN11451</v>
          </cell>
          <cell r="B3554" t="str">
            <v>ống thép đen D113,5 x 5,1mm</v>
          </cell>
        </row>
        <row r="3555">
          <cell r="A3555" t="str">
            <v>41DEN11460</v>
          </cell>
          <cell r="B3555" t="str">
            <v>ống thép đen D113,5 x 6,0mm</v>
          </cell>
        </row>
        <row r="3556">
          <cell r="A3556" t="str">
            <v>41DEN12720</v>
          </cell>
          <cell r="B3556" t="str">
            <v>ống thép đen D127 x 2,0mm</v>
          </cell>
        </row>
        <row r="3557">
          <cell r="A3557" t="str">
            <v>41DEN12728</v>
          </cell>
          <cell r="B3557" t="str">
            <v>ống thép đen D127 x 2,8mm</v>
          </cell>
        </row>
        <row r="3558">
          <cell r="A3558" t="str">
            <v>41DEN12730</v>
          </cell>
          <cell r="B3558" t="str">
            <v>ống thép đen D127 x 3,0mm</v>
          </cell>
        </row>
        <row r="3559">
          <cell r="A3559" t="str">
            <v>41DEN12732</v>
          </cell>
          <cell r="B3559" t="str">
            <v>ống thép đen D127 x 3,2mm</v>
          </cell>
        </row>
        <row r="3560">
          <cell r="A3560" t="str">
            <v>41DEN12735</v>
          </cell>
          <cell r="B3560" t="str">
            <v>ống thép đen D127 x 3,5mm</v>
          </cell>
        </row>
        <row r="3561">
          <cell r="A3561" t="str">
            <v>41DEN12738</v>
          </cell>
          <cell r="B3561" t="str">
            <v>ống thép đen D127 x 3,8mm</v>
          </cell>
        </row>
        <row r="3562">
          <cell r="A3562" t="str">
            <v>41DEN12740</v>
          </cell>
          <cell r="B3562" t="str">
            <v>ống thép đen D127 x 4,0mm</v>
          </cell>
        </row>
        <row r="3563">
          <cell r="A3563" t="str">
            <v>41DEN12742</v>
          </cell>
          <cell r="B3563" t="str">
            <v>ống thép đen D127 x 4,2mm</v>
          </cell>
        </row>
        <row r="3564">
          <cell r="A3564" t="str">
            <v>41DEN12750</v>
          </cell>
          <cell r="B3564" t="str">
            <v>ống thép đen D127 x 5,0mm</v>
          </cell>
        </row>
        <row r="3565">
          <cell r="A3565" t="str">
            <v>41DEN13811</v>
          </cell>
          <cell r="B3565" t="str">
            <v>ống thép đen D13,8 x 1,1mm</v>
          </cell>
        </row>
        <row r="3566">
          <cell r="A3566" t="str">
            <v>41DEN141396</v>
          </cell>
          <cell r="B3566" t="str">
            <v>ống thép đen D141 x 3.96mm</v>
          </cell>
        </row>
        <row r="3567">
          <cell r="A3567" t="str">
            <v>41DEN14145</v>
          </cell>
          <cell r="B3567" t="str">
            <v>ống thép đen D141 x 4,5mm</v>
          </cell>
        </row>
        <row r="3568">
          <cell r="A3568" t="str">
            <v>41DEN141478</v>
          </cell>
          <cell r="B3568" t="str">
            <v>ống thép đen D141 x 4,78mm</v>
          </cell>
        </row>
        <row r="3569">
          <cell r="A3569" t="str">
            <v>41DEN141516</v>
          </cell>
          <cell r="B3569" t="str">
            <v>ống thép đen D141 x 5,16mm</v>
          </cell>
        </row>
        <row r="3570">
          <cell r="A3570" t="str">
            <v>41DEN141556</v>
          </cell>
          <cell r="B3570" t="str">
            <v>ống thép đen D141 x 5,56mm</v>
          </cell>
        </row>
        <row r="3571">
          <cell r="A3571" t="str">
            <v>41DEN141635</v>
          </cell>
          <cell r="B3571" t="str">
            <v>ống thép đen D141 x 6,35mm</v>
          </cell>
        </row>
        <row r="3572">
          <cell r="A3572" t="str">
            <v>41DEN15909</v>
          </cell>
          <cell r="B3572" t="str">
            <v>ống thép đen D15,9 x 0,9mm</v>
          </cell>
        </row>
        <row r="3573">
          <cell r="A3573" t="str">
            <v>41DEN168396</v>
          </cell>
          <cell r="B3573" t="str">
            <v>ống thép đen D168 x 3,96mm</v>
          </cell>
        </row>
        <row r="3574">
          <cell r="A3574" t="str">
            <v>41DEN16841</v>
          </cell>
          <cell r="B3574" t="str">
            <v>ống thép đen D168 x 4,1mm</v>
          </cell>
        </row>
        <row r="3575">
          <cell r="A3575" t="str">
            <v>41DEN168478</v>
          </cell>
          <cell r="B3575" t="str">
            <v>ống thép đen D168 x 4,78mm</v>
          </cell>
        </row>
        <row r="3576">
          <cell r="A3576" t="str">
            <v>41DEN168516</v>
          </cell>
          <cell r="B3576" t="str">
            <v>ống thép đen D168 x 5,16mm</v>
          </cell>
        </row>
        <row r="3577">
          <cell r="A3577" t="str">
            <v>41DEN168556</v>
          </cell>
          <cell r="B3577" t="str">
            <v>ống thép đen D168 x 5,56mm</v>
          </cell>
        </row>
        <row r="3578">
          <cell r="A3578" t="str">
            <v>41DEN168635</v>
          </cell>
          <cell r="B3578" t="str">
            <v>ống thép đen D168 x 6,35mm</v>
          </cell>
        </row>
        <row r="3579">
          <cell r="A3579" t="str">
            <v>41DEN168711</v>
          </cell>
          <cell r="B3579" t="str">
            <v>ống thép đen D168 x 7,11mm</v>
          </cell>
        </row>
        <row r="3580">
          <cell r="A3580" t="str">
            <v>41DEN2007.</v>
          </cell>
          <cell r="B3580" t="str">
            <v>ống thép đen D20 x 0,7mm</v>
          </cell>
        </row>
        <row r="3581">
          <cell r="A3581" t="str">
            <v>41DEN2111</v>
          </cell>
          <cell r="B3581" t="str">
            <v>ống thép đen D21,2 x 1,1mm</v>
          </cell>
        </row>
        <row r="3582">
          <cell r="A3582" t="str">
            <v>41DEN2112</v>
          </cell>
          <cell r="B3582" t="str">
            <v>ống thép đen D21,2 x 1,2mm</v>
          </cell>
        </row>
        <row r="3583">
          <cell r="A3583" t="str">
            <v>41DEN2114</v>
          </cell>
          <cell r="B3583" t="str">
            <v>ống thép đen D21,2 x 1,4mm</v>
          </cell>
        </row>
        <row r="3584">
          <cell r="A3584" t="str">
            <v>41DEN2115</v>
          </cell>
          <cell r="B3584" t="str">
            <v>ống thép đen D21,2 x 1,5mm</v>
          </cell>
        </row>
        <row r="3585">
          <cell r="A3585" t="str">
            <v>41DEN2116</v>
          </cell>
          <cell r="B3585" t="str">
            <v>ống thép đen D21,2 x 1,6mm</v>
          </cell>
        </row>
        <row r="3586">
          <cell r="A3586" t="str">
            <v>41DEN2117</v>
          </cell>
          <cell r="B3586" t="str">
            <v>ống thép đen D21,2 x 1,7mm</v>
          </cell>
        </row>
        <row r="3587">
          <cell r="A3587" t="str">
            <v>41DEN2118</v>
          </cell>
          <cell r="B3587" t="str">
            <v>ống thép đen D21,2 x 1,8mm</v>
          </cell>
        </row>
        <row r="3588">
          <cell r="A3588" t="str">
            <v>41DEN2119</v>
          </cell>
          <cell r="B3588" t="str">
            <v>ống thép đen D21,2 x 1,9mm</v>
          </cell>
        </row>
        <row r="3589">
          <cell r="A3589" t="str">
            <v>41DEN2120</v>
          </cell>
          <cell r="B3589" t="str">
            <v>ống thép đen D21,2 x 2,0mm</v>
          </cell>
        </row>
        <row r="3590">
          <cell r="A3590" t="str">
            <v>41DEN2121</v>
          </cell>
          <cell r="B3590" t="str">
            <v>ống thép đen D21,2 x 2,1mm</v>
          </cell>
        </row>
        <row r="3591">
          <cell r="A3591" t="str">
            <v>41DEN2122</v>
          </cell>
          <cell r="B3591" t="str">
            <v>ống thép đen D21,2 x 2,2mm</v>
          </cell>
        </row>
        <row r="3592">
          <cell r="A3592" t="str">
            <v>41DEN2123</v>
          </cell>
          <cell r="B3592" t="str">
            <v>ống thép đen D21,2 x 2,3mm</v>
          </cell>
        </row>
        <row r="3593">
          <cell r="A3593" t="str">
            <v>41DEN2124</v>
          </cell>
          <cell r="B3593" t="str">
            <v>ống thép đen D21,2 x 2,4mm</v>
          </cell>
        </row>
        <row r="3594">
          <cell r="A3594" t="str">
            <v>41DEN2125</v>
          </cell>
          <cell r="B3594" t="str">
            <v>ống thép đen D21,2 x 2,5mm</v>
          </cell>
        </row>
        <row r="3595">
          <cell r="A3595" t="str">
            <v>41DEN2126.</v>
          </cell>
          <cell r="B3595" t="str">
            <v>ống thép đen D21,2 x 2,6mm</v>
          </cell>
        </row>
        <row r="3596">
          <cell r="A3596" t="str">
            <v>41DEN212675</v>
          </cell>
          <cell r="B3596" t="str">
            <v>ống thép đen D323 x 6,75mm</v>
          </cell>
        </row>
        <row r="3597">
          <cell r="A3597" t="str">
            <v>41DEN2128</v>
          </cell>
          <cell r="B3597" t="str">
            <v>ống thép đen D21,2 x 2,8mm</v>
          </cell>
        </row>
        <row r="3598">
          <cell r="A3598" t="str">
            <v>41DEN216478</v>
          </cell>
          <cell r="B3598" t="str">
            <v>ống thép đen D216 x 4,78mm</v>
          </cell>
        </row>
        <row r="3599">
          <cell r="A3599" t="str">
            <v>41DEN21938</v>
          </cell>
          <cell r="B3599" t="str">
            <v>ống thép đen D219 x 3,8mm</v>
          </cell>
        </row>
        <row r="3600">
          <cell r="A3600" t="str">
            <v>41DEN219396</v>
          </cell>
          <cell r="B3600" t="str">
            <v>ống thép đen D219 x 3,96mm</v>
          </cell>
        </row>
        <row r="3601">
          <cell r="A3601" t="str">
            <v>41DEN21940</v>
          </cell>
          <cell r="B3601" t="str">
            <v>ống thép đen D219 x 4,0mm</v>
          </cell>
        </row>
        <row r="3602">
          <cell r="A3602" t="str">
            <v>41DEN219478</v>
          </cell>
          <cell r="B3602" t="str">
            <v>ống thép đen D219 x 4,78mm</v>
          </cell>
        </row>
        <row r="3603">
          <cell r="A3603" t="str">
            <v>41DEN219516</v>
          </cell>
          <cell r="B3603" t="str">
            <v>ống thép đen D219 x 5,16mm</v>
          </cell>
        </row>
        <row r="3604">
          <cell r="A3604" t="str">
            <v>41DEN219556</v>
          </cell>
          <cell r="B3604" t="str">
            <v>ống thép đen D219 x 5,56mm</v>
          </cell>
        </row>
        <row r="3605">
          <cell r="A3605" t="str">
            <v>41DEN219635</v>
          </cell>
          <cell r="B3605" t="str">
            <v>ống thép đen D219 x 6,35mm</v>
          </cell>
        </row>
        <row r="3606">
          <cell r="A3606" t="str">
            <v>41DEN219818</v>
          </cell>
          <cell r="B3606" t="str">
            <v>ống thép đen D219 x 8,18mm</v>
          </cell>
        </row>
        <row r="3607">
          <cell r="A3607" t="str">
            <v>41DEN21982</v>
          </cell>
          <cell r="B3607" t="str">
            <v>ống thép đen D219 x 8,2mm</v>
          </cell>
        </row>
        <row r="3608">
          <cell r="A3608" t="str">
            <v>41DEN25409</v>
          </cell>
          <cell r="B3608" t="str">
            <v>ống thép đen D25,4 x 0,9mm</v>
          </cell>
        </row>
        <row r="3609">
          <cell r="A3609" t="str">
            <v>41DEN25410</v>
          </cell>
          <cell r="B3609" t="str">
            <v>ống thép đen D25,4 x 1,0mm</v>
          </cell>
        </row>
        <row r="3610">
          <cell r="A3610" t="str">
            <v>41DEN25411</v>
          </cell>
          <cell r="B3610" t="str">
            <v>ống thép đen D25,4 x 1,1mm</v>
          </cell>
        </row>
        <row r="3611">
          <cell r="A3611" t="str">
            <v>41DEN2711</v>
          </cell>
          <cell r="B3611" t="str">
            <v>ống thép đen D26,65 x 1,1mm</v>
          </cell>
        </row>
        <row r="3612">
          <cell r="A3612" t="str">
            <v>41DEN2712</v>
          </cell>
          <cell r="B3612" t="str">
            <v>ống thép đen D26,65 x 1,2mm</v>
          </cell>
        </row>
        <row r="3613">
          <cell r="A3613" t="str">
            <v>41DEN2714</v>
          </cell>
          <cell r="B3613" t="str">
            <v>ống thép đen D26,65 x 1,4mm</v>
          </cell>
        </row>
        <row r="3614">
          <cell r="A3614" t="str">
            <v>41DEN2715</v>
          </cell>
          <cell r="B3614" t="str">
            <v>ống thép đen D26,65 x 1,5mm</v>
          </cell>
        </row>
        <row r="3615">
          <cell r="A3615" t="str">
            <v>41DEN2716</v>
          </cell>
          <cell r="B3615" t="str">
            <v>ống thép đen D26,65 x 1,6mm</v>
          </cell>
        </row>
        <row r="3616">
          <cell r="A3616" t="str">
            <v>41DEN2718</v>
          </cell>
          <cell r="B3616" t="str">
            <v>ống thép đen D26,65 x 1,8mm</v>
          </cell>
        </row>
        <row r="3617">
          <cell r="A3617" t="str">
            <v>41DEN2719</v>
          </cell>
          <cell r="B3617" t="str">
            <v>ống thép đen D26,65 x 1,9mm</v>
          </cell>
        </row>
        <row r="3618">
          <cell r="A3618" t="str">
            <v>41DEN2720</v>
          </cell>
          <cell r="B3618" t="str">
            <v>ống thép đen D26,65 x 2,0mm</v>
          </cell>
        </row>
        <row r="3619">
          <cell r="A3619" t="str">
            <v>41DEN2721</v>
          </cell>
          <cell r="B3619" t="str">
            <v>ống thép đen D26,65 x 2,1mm</v>
          </cell>
        </row>
        <row r="3620">
          <cell r="A3620" t="str">
            <v>41DEN2722</v>
          </cell>
          <cell r="B3620" t="str">
            <v>ống thép đen D26,65 x 2,2mm</v>
          </cell>
        </row>
        <row r="3621">
          <cell r="A3621" t="str">
            <v>41DEN2723</v>
          </cell>
          <cell r="B3621" t="str">
            <v>ống thép đen D26,65 x 2,3mm</v>
          </cell>
        </row>
        <row r="3622">
          <cell r="A3622" t="str">
            <v>41DEN2725</v>
          </cell>
          <cell r="B3622" t="str">
            <v>ống thép đen D26,65 x 2,5mm</v>
          </cell>
        </row>
        <row r="3623">
          <cell r="A3623" t="str">
            <v>41DEN2726</v>
          </cell>
          <cell r="B3623" t="str">
            <v>ống thép đen D26,65 x 2,6mm</v>
          </cell>
        </row>
        <row r="3624">
          <cell r="A3624" t="str">
            <v>41DEN2727</v>
          </cell>
          <cell r="B3624" t="str">
            <v>ống thép đen D26,65 x 2,7mm</v>
          </cell>
        </row>
        <row r="3625">
          <cell r="A3625" t="str">
            <v>41DEN2730</v>
          </cell>
          <cell r="B3625" t="str">
            <v>ống thép đen D26,65 x 3,0mm</v>
          </cell>
        </row>
        <row r="3626">
          <cell r="A3626" t="str">
            <v>41DEN273478</v>
          </cell>
          <cell r="B3626" t="str">
            <v>ống thép đen D273 x 4,78mm</v>
          </cell>
        </row>
        <row r="3627">
          <cell r="A3627" t="str">
            <v>41DEN27350</v>
          </cell>
          <cell r="B3627" t="str">
            <v>ống thép đen D273 x 5,0mm</v>
          </cell>
        </row>
        <row r="3628">
          <cell r="A3628" t="str">
            <v>41DEN273516</v>
          </cell>
          <cell r="B3628" t="str">
            <v>ống thép đen D273 x 5,16mm</v>
          </cell>
        </row>
        <row r="3629">
          <cell r="A3629" t="str">
            <v>41DEN273556</v>
          </cell>
          <cell r="B3629" t="str">
            <v>ống thép đen D273 x 5,56mm</v>
          </cell>
        </row>
        <row r="3630">
          <cell r="A3630" t="str">
            <v>41DEN273635</v>
          </cell>
          <cell r="B3630" t="str">
            <v>ống thép đen D273 x 6,35mm</v>
          </cell>
        </row>
        <row r="3631">
          <cell r="A3631" t="str">
            <v>41DEN273709</v>
          </cell>
          <cell r="B3631" t="str">
            <v>ống thép đen D273 x 7,09mm</v>
          </cell>
        </row>
        <row r="3632">
          <cell r="A3632" t="str">
            <v>41DEN273714</v>
          </cell>
          <cell r="B3632" t="str">
            <v>ống thép đen D273 x 7,14mm</v>
          </cell>
        </row>
        <row r="3633">
          <cell r="A3633" t="str">
            <v>41DEN27378</v>
          </cell>
          <cell r="B3633" t="str">
            <v>ống thép đen D273 x 7,8mm</v>
          </cell>
        </row>
        <row r="3634">
          <cell r="A3634" t="str">
            <v>41DEN27380</v>
          </cell>
          <cell r="B3634" t="str">
            <v>ống thép đen D273 x 8,0mm</v>
          </cell>
        </row>
        <row r="3635">
          <cell r="A3635" t="str">
            <v>41DEN27385</v>
          </cell>
          <cell r="B3635" t="str">
            <v>ống thép đen D273 x 8,5mm</v>
          </cell>
        </row>
        <row r="3636">
          <cell r="A3636" t="str">
            <v>41DEN273927</v>
          </cell>
          <cell r="B3636" t="str">
            <v>ống thép đen D273 x 9,27mm</v>
          </cell>
        </row>
        <row r="3637">
          <cell r="A3637" t="str">
            <v>41DEN2812</v>
          </cell>
          <cell r="B3637" t="str">
            <v>ống thép đen D28 x 1,2mm</v>
          </cell>
        </row>
        <row r="3638">
          <cell r="A3638" t="str">
            <v>41DEN31811</v>
          </cell>
          <cell r="B3638" t="str">
            <v>ống thép đen D31,8 x 1,1mm</v>
          </cell>
        </row>
        <row r="3639">
          <cell r="A3639" t="str">
            <v>41DEN31812</v>
          </cell>
          <cell r="B3639" t="str">
            <v>ống thép đen D31,8 x 1,2mm</v>
          </cell>
        </row>
        <row r="3640">
          <cell r="A3640" t="str">
            <v>41DEN31825</v>
          </cell>
          <cell r="B3640" t="str">
            <v>ống thép đen D31,8 x 2,5mm</v>
          </cell>
        </row>
        <row r="3641">
          <cell r="A3641" t="str">
            <v>41DEN3231031</v>
          </cell>
          <cell r="B3641" t="str">
            <v>ống thép đen D323,8 x 10,31mm</v>
          </cell>
        </row>
        <row r="3642">
          <cell r="A3642" t="str">
            <v>41DEN323635</v>
          </cell>
          <cell r="B3642" t="str">
            <v>ống thép đen D323,9 x 6,35mm</v>
          </cell>
        </row>
        <row r="3643">
          <cell r="A3643" t="str">
            <v>41DEN325516</v>
          </cell>
          <cell r="B3643" t="str">
            <v>ống thép đen D323.8 x 5,16mm</v>
          </cell>
        </row>
        <row r="3644">
          <cell r="A3644" t="str">
            <v>41DEN325556</v>
          </cell>
          <cell r="B3644" t="str">
            <v>ống thép đen D323.8 x 5,56mm</v>
          </cell>
        </row>
        <row r="3645">
          <cell r="A3645" t="str">
            <v>41DEN325635</v>
          </cell>
          <cell r="B3645" t="str">
            <v>ống thép đen D325 x 6,35mm (bỏ mã chuyển sang mã 41DEN323635)</v>
          </cell>
        </row>
        <row r="3646">
          <cell r="A3646" t="str">
            <v>41DEN325709</v>
          </cell>
          <cell r="B3646" t="str">
            <v>ống thép đen D325 x 7,09mm</v>
          </cell>
        </row>
        <row r="3647">
          <cell r="A3647" t="str">
            <v>41DEN325792</v>
          </cell>
          <cell r="B3647" t="str">
            <v>ống thép đen D325 x 7,92mm</v>
          </cell>
        </row>
        <row r="3648">
          <cell r="A3648" t="str">
            <v>41DEN325818</v>
          </cell>
          <cell r="B3648" t="str">
            <v>ống thép đen D325 x 8,18mm</v>
          </cell>
        </row>
        <row r="3649">
          <cell r="A3649" t="str">
            <v>41DEN325953</v>
          </cell>
          <cell r="B3649" t="str">
            <v>ống thép đen D323,8 x 9,53mm</v>
          </cell>
        </row>
        <row r="3650">
          <cell r="A3650" t="str">
            <v>41DEN3410</v>
          </cell>
          <cell r="B3650" t="str">
            <v>ống thép đen D33,5 x 1,0mm</v>
          </cell>
        </row>
        <row r="3651">
          <cell r="A3651" t="str">
            <v>41DEN3411</v>
          </cell>
          <cell r="B3651" t="str">
            <v>ống thép đen D33,5 x 1,1mm</v>
          </cell>
        </row>
        <row r="3652">
          <cell r="A3652" t="str">
            <v>41DEN3412</v>
          </cell>
          <cell r="B3652" t="str">
            <v>ống thép đen D33,5 x 1,2mm</v>
          </cell>
        </row>
        <row r="3653">
          <cell r="A3653" t="str">
            <v>41DEN3414</v>
          </cell>
          <cell r="B3653" t="str">
            <v>ống thép đen D33,5 x 1,4mm</v>
          </cell>
        </row>
        <row r="3654">
          <cell r="A3654" t="str">
            <v>41DEN3415</v>
          </cell>
          <cell r="B3654" t="str">
            <v>ống thép đen D33,5 x 1,5mm</v>
          </cell>
        </row>
        <row r="3655">
          <cell r="A3655" t="str">
            <v>41DEN3417</v>
          </cell>
          <cell r="B3655" t="str">
            <v>ống thép đen D33,5 x 1,7mm</v>
          </cell>
        </row>
        <row r="3656">
          <cell r="A3656" t="str">
            <v>41DEN3418</v>
          </cell>
          <cell r="B3656" t="str">
            <v>ống thép đen D33,5 x 1,8mm</v>
          </cell>
        </row>
        <row r="3657">
          <cell r="A3657" t="str">
            <v>41DEN3420</v>
          </cell>
          <cell r="B3657" t="str">
            <v>ống thép đen D33,5 x 2,0mm</v>
          </cell>
        </row>
        <row r="3658">
          <cell r="A3658" t="str">
            <v>41DEN3421</v>
          </cell>
          <cell r="B3658" t="str">
            <v>ống thép đen D33,5 x 2,1mm</v>
          </cell>
        </row>
        <row r="3659">
          <cell r="A3659" t="str">
            <v>41DEN3422</v>
          </cell>
          <cell r="B3659" t="str">
            <v>ống thép đen D33,5 x 2,2mm</v>
          </cell>
        </row>
        <row r="3660">
          <cell r="A3660" t="str">
            <v>41DEN3423</v>
          </cell>
          <cell r="B3660" t="str">
            <v>ống thép đen D33,5 x 2,3mm</v>
          </cell>
        </row>
        <row r="3661">
          <cell r="A3661" t="str">
            <v>41DEN3424</v>
          </cell>
          <cell r="B3661" t="str">
            <v>ống thép đen D33,5 x 2,4mm</v>
          </cell>
        </row>
        <row r="3662">
          <cell r="A3662" t="str">
            <v>41DEN3425</v>
          </cell>
          <cell r="B3662" t="str">
            <v>ống thép đen D33,5 x 2,5mm</v>
          </cell>
        </row>
        <row r="3663">
          <cell r="A3663" t="str">
            <v>41DEN3426</v>
          </cell>
          <cell r="B3663" t="str">
            <v>ống thép đen D33,5 x 2,6mm</v>
          </cell>
        </row>
        <row r="3664">
          <cell r="A3664" t="str">
            <v>41DEN3427</v>
          </cell>
          <cell r="B3664" t="str">
            <v>ống thép đen D33,5 x 2,7mm</v>
          </cell>
        </row>
        <row r="3665">
          <cell r="A3665" t="str">
            <v>41DEN3428</v>
          </cell>
          <cell r="B3665" t="str">
            <v>ống thép đen D33,5 x 2,8mm</v>
          </cell>
        </row>
        <row r="3666">
          <cell r="A3666" t="str">
            <v>41DEN3429</v>
          </cell>
          <cell r="B3666" t="str">
            <v>ống thép đen D33,5 x 2,9mm</v>
          </cell>
        </row>
        <row r="3667">
          <cell r="A3667" t="str">
            <v>41DEN3430</v>
          </cell>
          <cell r="B3667" t="str">
            <v>ống thép đen D33,5 x 3,0mm</v>
          </cell>
        </row>
        <row r="3668">
          <cell r="A3668" t="str">
            <v>41DEN3432</v>
          </cell>
          <cell r="B3668" t="str">
            <v>ống thép đen D33,5 x 3,2mm</v>
          </cell>
        </row>
        <row r="3669">
          <cell r="A3669" t="str">
            <v>41DEN3434</v>
          </cell>
          <cell r="B3669" t="str">
            <v>ống thép đen D33,5 x 3,4mm</v>
          </cell>
        </row>
        <row r="3670">
          <cell r="A3670" t="str">
            <v>41DEN3435</v>
          </cell>
          <cell r="B3670" t="str">
            <v>ống thép đen D33,5 x 3,5mm</v>
          </cell>
        </row>
        <row r="3671">
          <cell r="A3671" t="str">
            <v>41DEN355516</v>
          </cell>
          <cell r="B3671" t="str">
            <v>ống thép đen D355 x 5,16mm</v>
          </cell>
        </row>
        <row r="3672">
          <cell r="A3672" t="str">
            <v>41DEN355635</v>
          </cell>
          <cell r="B3672" t="str">
            <v>ống thép đen D355 x 6,35mm</v>
          </cell>
        </row>
        <row r="3673">
          <cell r="A3673" t="str">
            <v>41DEN35567</v>
          </cell>
          <cell r="B3673" t="str">
            <v>ống thép đen D355 x 6,7mm</v>
          </cell>
        </row>
        <row r="3674">
          <cell r="A3674" t="str">
            <v>41DEN355709</v>
          </cell>
          <cell r="B3674" t="str">
            <v>ống thép đen D355 x 7,09mm</v>
          </cell>
        </row>
        <row r="3675">
          <cell r="A3675" t="str">
            <v>41DEN355792</v>
          </cell>
          <cell r="B3675" t="str">
            <v>ống thép đen D355 x 7,92mm</v>
          </cell>
        </row>
        <row r="3676">
          <cell r="A3676" t="str">
            <v>41DEN35582</v>
          </cell>
          <cell r="B3676" t="str">
            <v>ống thép đen D355 x 8,2mm</v>
          </cell>
        </row>
        <row r="3677">
          <cell r="A3677" t="str">
            <v>41DEN38130</v>
          </cell>
          <cell r="B3677" t="str">
            <v>ống thép đen D38,1 x 3,0mm</v>
          </cell>
        </row>
        <row r="3678">
          <cell r="A3678" t="str">
            <v>41DEN38134</v>
          </cell>
          <cell r="B3678" t="str">
            <v>ống thép đen D38,1 x 3,4mm</v>
          </cell>
        </row>
        <row r="3679">
          <cell r="A3679" t="str">
            <v>41DEN40612</v>
          </cell>
          <cell r="B3679" t="str">
            <v>ống thép đen D406 x 12mm</v>
          </cell>
        </row>
        <row r="3680">
          <cell r="A3680" t="str">
            <v>41DEN40614</v>
          </cell>
          <cell r="B3680" t="str">
            <v>ống thép đen D406 x 14mm</v>
          </cell>
        </row>
        <row r="3681">
          <cell r="A3681" t="str">
            <v>41DEN406635</v>
          </cell>
          <cell r="B3681" t="str">
            <v>ống thép đen D406 x 6,35mm</v>
          </cell>
        </row>
        <row r="3682">
          <cell r="A3682" t="str">
            <v>41DEN40665</v>
          </cell>
          <cell r="B3682" t="str">
            <v>ống thép đen D406 x 6,5mm</v>
          </cell>
        </row>
        <row r="3683">
          <cell r="A3683" t="str">
            <v>41DEN406717</v>
          </cell>
          <cell r="B3683" t="str">
            <v>ống thép đen D406 x 7,14mm</v>
          </cell>
        </row>
        <row r="3684">
          <cell r="A3684" t="str">
            <v>41DEN406792</v>
          </cell>
          <cell r="B3684" t="str">
            <v>ống thép đen D406 x 7,92mm</v>
          </cell>
        </row>
        <row r="3685">
          <cell r="A3685" t="str">
            <v>41DEN406818</v>
          </cell>
          <cell r="B3685" t="str">
            <v>ống thép đen D406 x 8,18mm</v>
          </cell>
        </row>
        <row r="3686">
          <cell r="A3686" t="str">
            <v>41DEN40685</v>
          </cell>
          <cell r="B3686" t="str">
            <v>ống thép đen D406 x 8,5mm</v>
          </cell>
        </row>
        <row r="3687">
          <cell r="A3687" t="str">
            <v>41DEN40690</v>
          </cell>
          <cell r="B3687" t="str">
            <v>ống thép đen D406 x 9,0mm</v>
          </cell>
        </row>
        <row r="3688">
          <cell r="A3688" t="str">
            <v>41DEN406950</v>
          </cell>
          <cell r="B3688" t="str">
            <v>ống thép đen D406 x 9,5mm</v>
          </cell>
        </row>
        <row r="3689">
          <cell r="A3689" t="str">
            <v>41DEN406953</v>
          </cell>
          <cell r="B3689" t="str">
            <v>ống thép đen D406 x 9,53mm</v>
          </cell>
        </row>
        <row r="3690">
          <cell r="A3690" t="str">
            <v>41DEN40713</v>
          </cell>
          <cell r="B3690" t="str">
            <v>ống thép đen D407 x 13mm</v>
          </cell>
        </row>
        <row r="3691">
          <cell r="A3691" t="str">
            <v>41DEN4211</v>
          </cell>
          <cell r="B3691" t="str">
            <v>ống thép đen D42,2 x 1,1mm</v>
          </cell>
        </row>
        <row r="3692">
          <cell r="A3692" t="str">
            <v>41DEN4212</v>
          </cell>
          <cell r="B3692" t="str">
            <v>ống thép đen D42,2 x 1,2mm</v>
          </cell>
        </row>
        <row r="3693">
          <cell r="A3693" t="str">
            <v>41DEN4214</v>
          </cell>
          <cell r="B3693" t="str">
            <v>ống thép đen D42,2 x 1,4mm</v>
          </cell>
        </row>
        <row r="3694">
          <cell r="A3694" t="str">
            <v>41DEN4215</v>
          </cell>
          <cell r="B3694" t="str">
            <v>ống thép đen D42,2 x 1,5mm</v>
          </cell>
        </row>
        <row r="3695">
          <cell r="A3695" t="str">
            <v>41DEN4216</v>
          </cell>
          <cell r="B3695" t="str">
            <v>ống thép đen D42,2 x 1,6mm</v>
          </cell>
        </row>
        <row r="3696">
          <cell r="A3696" t="str">
            <v>41DEN4217</v>
          </cell>
          <cell r="B3696" t="str">
            <v>ống thép đen D42,2 x 1,7mm</v>
          </cell>
        </row>
        <row r="3697">
          <cell r="A3697" t="str">
            <v>41DEN4218</v>
          </cell>
          <cell r="B3697" t="str">
            <v>ống thép đen D42,2 x 1,8mm</v>
          </cell>
        </row>
        <row r="3698">
          <cell r="A3698" t="str">
            <v>41DEN4219</v>
          </cell>
          <cell r="B3698" t="str">
            <v>ống thép đen D42,2 x 1,9mm</v>
          </cell>
        </row>
        <row r="3699">
          <cell r="A3699" t="str">
            <v>41DEN4220</v>
          </cell>
          <cell r="B3699" t="str">
            <v>ống thép đen D42,2 x 2,0mm</v>
          </cell>
        </row>
        <row r="3700">
          <cell r="A3700" t="str">
            <v>41DEN4221</v>
          </cell>
          <cell r="B3700" t="str">
            <v>ống thép đen D42,2 x 2,1mm</v>
          </cell>
        </row>
        <row r="3701">
          <cell r="A3701" t="str">
            <v>41DEN4222</v>
          </cell>
          <cell r="B3701" t="str">
            <v>ống thép đen D42,2 x 2,2mm</v>
          </cell>
        </row>
        <row r="3702">
          <cell r="A3702" t="str">
            <v>41DEN4223</v>
          </cell>
          <cell r="B3702" t="str">
            <v>ống thép đen D42,2 x 2,3mm</v>
          </cell>
        </row>
        <row r="3703">
          <cell r="A3703" t="str">
            <v>41DEN4224</v>
          </cell>
          <cell r="B3703" t="str">
            <v>ống thép đen D42,2 x 2,4mm</v>
          </cell>
        </row>
        <row r="3704">
          <cell r="A3704" t="str">
            <v>41DEN4225</v>
          </cell>
          <cell r="B3704" t="str">
            <v>ống thép đen D42,2 x 2,5mm</v>
          </cell>
        </row>
        <row r="3705">
          <cell r="A3705" t="str">
            <v>41DEN4226</v>
          </cell>
          <cell r="B3705" t="str">
            <v>ống thép đen D42,2 x 2,6mm</v>
          </cell>
        </row>
        <row r="3706">
          <cell r="A3706" t="str">
            <v>41DEN4228</v>
          </cell>
          <cell r="B3706" t="str">
            <v>ống thép đen D42,2 x 2,8mm</v>
          </cell>
        </row>
        <row r="3707">
          <cell r="A3707" t="str">
            <v>41DEN4229</v>
          </cell>
          <cell r="B3707" t="str">
            <v>ống thép đen D42,2 x 2,9mm</v>
          </cell>
        </row>
        <row r="3708">
          <cell r="A3708" t="str">
            <v>41DEN4230</v>
          </cell>
          <cell r="B3708" t="str">
            <v>ống thép đen D42 x 3,0mm</v>
          </cell>
        </row>
        <row r="3709">
          <cell r="A3709" t="str">
            <v>41DEN4232</v>
          </cell>
          <cell r="B3709" t="str">
            <v>ống thép đen D42,2 x 3,2mm</v>
          </cell>
        </row>
        <row r="3710">
          <cell r="A3710" t="str">
            <v>41DEN4233</v>
          </cell>
          <cell r="B3710" t="str">
            <v>ống thép đen D42,2 x 3,3mm</v>
          </cell>
        </row>
        <row r="3711">
          <cell r="A3711" t="str">
            <v>41DEN4235</v>
          </cell>
          <cell r="B3711" t="str">
            <v>ống thép đen D42,2 x 3,5mm</v>
          </cell>
        </row>
        <row r="3712">
          <cell r="A3712" t="str">
            <v>41DEN4240</v>
          </cell>
          <cell r="B3712" t="str">
            <v>ống thép đen D42,2 x 4,0mm</v>
          </cell>
        </row>
        <row r="3713">
          <cell r="A3713" t="str">
            <v>41DEN426635</v>
          </cell>
          <cell r="B3713" t="str">
            <v>ống thép đen D426 x 6,35mm</v>
          </cell>
        </row>
        <row r="3714">
          <cell r="A3714" t="str">
            <v>41DEN42675</v>
          </cell>
          <cell r="B3714" t="str">
            <v>ống thép đen D426 x 7,5mm</v>
          </cell>
        </row>
        <row r="3715">
          <cell r="A3715" t="str">
            <v>41DEN42680</v>
          </cell>
          <cell r="B3715" t="str">
            <v>ống thép đen D426 x 8,0mm</v>
          </cell>
        </row>
        <row r="3716">
          <cell r="A3716" t="str">
            <v>41DEN47611</v>
          </cell>
          <cell r="B3716" t="str">
            <v>ống thép đen D476 x 11mm</v>
          </cell>
        </row>
        <row r="3717">
          <cell r="A3717" t="str">
            <v>41DEN4811</v>
          </cell>
          <cell r="B3717" t="str">
            <v>ống thép đen D48,1 x 1,1mm</v>
          </cell>
        </row>
        <row r="3718">
          <cell r="A3718" t="str">
            <v>41DEN4814</v>
          </cell>
          <cell r="B3718" t="str">
            <v>ống thép đen D48,1 x 1,4mm</v>
          </cell>
        </row>
        <row r="3719">
          <cell r="A3719" t="str">
            <v>41DEN4815</v>
          </cell>
          <cell r="B3719" t="str">
            <v>ống thép đen D48,1 x 1,5mm</v>
          </cell>
        </row>
        <row r="3720">
          <cell r="A3720" t="str">
            <v>41DEN4818</v>
          </cell>
          <cell r="B3720" t="str">
            <v>ống thép đen D48,1 x 1,8mm</v>
          </cell>
        </row>
        <row r="3721">
          <cell r="A3721" t="str">
            <v>41DEN4819</v>
          </cell>
          <cell r="B3721" t="str">
            <v>ống thép đen D48,1 x 1,9mm</v>
          </cell>
        </row>
        <row r="3722">
          <cell r="A3722" t="str">
            <v>41DEN4820</v>
          </cell>
          <cell r="B3722" t="str">
            <v>ống thép đen D48,1 x 2,0mm</v>
          </cell>
        </row>
        <row r="3723">
          <cell r="A3723" t="str">
            <v>41DEN4822</v>
          </cell>
          <cell r="B3723" t="str">
            <v>ống thép đen D48,1 x 2,2mm</v>
          </cell>
        </row>
        <row r="3724">
          <cell r="A3724" t="str">
            <v>41DEN4823</v>
          </cell>
          <cell r="B3724" t="str">
            <v>ống thép đen D48,1 x 2,3mm</v>
          </cell>
        </row>
        <row r="3725">
          <cell r="A3725" t="str">
            <v>41DEN4825</v>
          </cell>
          <cell r="B3725" t="str">
            <v>ống thép đen D48,1 x 2,5mm</v>
          </cell>
        </row>
        <row r="3726">
          <cell r="A3726" t="str">
            <v>41DEN4826</v>
          </cell>
          <cell r="B3726" t="str">
            <v>ống thép đen D48,1 x 2,6mm</v>
          </cell>
        </row>
        <row r="3727">
          <cell r="A3727" t="str">
            <v>41DEN4828</v>
          </cell>
          <cell r="B3727" t="str">
            <v>ống thép đen D48,1 x 2,8mm</v>
          </cell>
        </row>
        <row r="3728">
          <cell r="A3728" t="str">
            <v>41DEN4829</v>
          </cell>
          <cell r="B3728" t="str">
            <v>ống thép đen D48,1 x 2,9mm</v>
          </cell>
        </row>
        <row r="3729">
          <cell r="A3729" t="str">
            <v>41DEN4830</v>
          </cell>
          <cell r="B3729" t="str">
            <v>ống thép đen D48,1 x 3,0mm</v>
          </cell>
        </row>
        <row r="3730">
          <cell r="A3730" t="str">
            <v>41DEN4832</v>
          </cell>
          <cell r="B3730" t="str">
            <v>ống thép đen D48,1 x 3,2mm</v>
          </cell>
        </row>
        <row r="3731">
          <cell r="A3731" t="str">
            <v>41DEN4834</v>
          </cell>
          <cell r="B3731" t="str">
            <v>ống thép đen D48,1 x 3,4mm</v>
          </cell>
        </row>
        <row r="3732">
          <cell r="A3732" t="str">
            <v>41DEN4835</v>
          </cell>
          <cell r="B3732" t="str">
            <v>ống thép đen D48,1 x 3,5mm</v>
          </cell>
        </row>
        <row r="3733">
          <cell r="A3733" t="str">
            <v>41DEN4838</v>
          </cell>
          <cell r="B3733" t="str">
            <v>ống thép đen D48,1 x 3,8mm</v>
          </cell>
        </row>
        <row r="3734">
          <cell r="A3734" t="str">
            <v>41DEN50325</v>
          </cell>
          <cell r="B3734" t="str">
            <v>ống thép đen D50,3 x 2,5mm</v>
          </cell>
        </row>
        <row r="3735">
          <cell r="A3735" t="str">
            <v>41DEN50860</v>
          </cell>
          <cell r="B3735" t="str">
            <v>ống thép đen D508 x 6,0mm</v>
          </cell>
        </row>
        <row r="3736">
          <cell r="A3736" t="str">
            <v>41DEN508635</v>
          </cell>
          <cell r="B3736" t="str">
            <v>ống thép đen D508 x 6,35mm</v>
          </cell>
        </row>
        <row r="3737">
          <cell r="A3737" t="str">
            <v>41DEN5086953</v>
          </cell>
          <cell r="B3737" t="str">
            <v>ống thép đen D508.6 x 9,53mm</v>
          </cell>
        </row>
        <row r="3738">
          <cell r="A3738" t="str">
            <v>41DEN50880</v>
          </cell>
          <cell r="B3738" t="str">
            <v>ống thép đen D508 x 8,0mm</v>
          </cell>
        </row>
        <row r="3739">
          <cell r="A3739" t="str">
            <v>41DEN50890</v>
          </cell>
          <cell r="B3739" t="str">
            <v>ống thép đen D508 x 9,0mm</v>
          </cell>
        </row>
        <row r="3740">
          <cell r="A3740" t="str">
            <v>41DEN508927</v>
          </cell>
          <cell r="B3740" t="str">
            <v>ống thép đen D508 x 9,27mm</v>
          </cell>
        </row>
        <row r="3741">
          <cell r="A3741" t="str">
            <v>41DEN50895</v>
          </cell>
          <cell r="B3741" t="str">
            <v>ống thép đen D508 x 9,5mm</v>
          </cell>
        </row>
        <row r="3742">
          <cell r="A3742" t="str">
            <v>41DEN6012</v>
          </cell>
          <cell r="B3742" t="str">
            <v>ống thép đen D59,9 x 1,2mm</v>
          </cell>
        </row>
        <row r="3743">
          <cell r="A3743" t="str">
            <v>41DEN6014</v>
          </cell>
          <cell r="B3743" t="str">
            <v>ống thép đen D59,9 x 1,4mm</v>
          </cell>
        </row>
        <row r="3744">
          <cell r="A3744" t="str">
            <v>41DEN6015</v>
          </cell>
          <cell r="B3744" t="str">
            <v>ống thép đen D59,9 x 1,5mm</v>
          </cell>
        </row>
        <row r="3745">
          <cell r="A3745" t="str">
            <v>41DEN6017</v>
          </cell>
          <cell r="B3745" t="str">
            <v>ống thép đen D59,9 x 1,7mm</v>
          </cell>
        </row>
        <row r="3746">
          <cell r="A3746" t="str">
            <v>41DEN6018</v>
          </cell>
          <cell r="B3746" t="str">
            <v>ống thép đen D59,9 x 1,8mm</v>
          </cell>
        </row>
        <row r="3747">
          <cell r="A3747" t="str">
            <v>41DEN6019</v>
          </cell>
          <cell r="B3747" t="str">
            <v>ống thép đen D59,9 x 1,9mm</v>
          </cell>
        </row>
        <row r="3748">
          <cell r="A3748" t="str">
            <v>41DEN6020</v>
          </cell>
          <cell r="B3748" t="str">
            <v>ống thép đen D59,9 x 2,0mm</v>
          </cell>
        </row>
        <row r="3749">
          <cell r="A3749" t="str">
            <v>41DEN6022</v>
          </cell>
          <cell r="B3749" t="str">
            <v>ống thép đen D59,9 x 2,2mm</v>
          </cell>
        </row>
        <row r="3750">
          <cell r="A3750" t="str">
            <v>41DEN6023</v>
          </cell>
          <cell r="B3750" t="str">
            <v>ống thép đen D59,9 x 2,3mm</v>
          </cell>
        </row>
        <row r="3751">
          <cell r="A3751" t="str">
            <v>41DEN6024</v>
          </cell>
          <cell r="B3751" t="str">
            <v>ống thép đen D59,9 x 2,4mm</v>
          </cell>
        </row>
        <row r="3752">
          <cell r="A3752" t="str">
            <v>41DEN6025</v>
          </cell>
          <cell r="B3752" t="str">
            <v>ống thép đen D59,9 x 2,5mm</v>
          </cell>
        </row>
        <row r="3753">
          <cell r="A3753" t="str">
            <v>41DEN6026</v>
          </cell>
          <cell r="B3753" t="str">
            <v>ống thép đen D59,9 x 2,6mm</v>
          </cell>
        </row>
        <row r="3754">
          <cell r="A3754" t="str">
            <v>41DEN6027</v>
          </cell>
          <cell r="B3754" t="str">
            <v>ống thép đen D59,9 x 2,7mm</v>
          </cell>
        </row>
        <row r="3755">
          <cell r="A3755" t="str">
            <v>41DEN6028</v>
          </cell>
          <cell r="B3755" t="str">
            <v>ống thép đen D59,9 x 2,8mm</v>
          </cell>
        </row>
        <row r="3756">
          <cell r="A3756" t="str">
            <v>41DEN6029</v>
          </cell>
          <cell r="B3756" t="str">
            <v>ống thép đen D59,9 x 2,9mm</v>
          </cell>
        </row>
        <row r="3757">
          <cell r="A3757" t="str">
            <v>41DEN6030</v>
          </cell>
          <cell r="B3757" t="str">
            <v>ống thép đen D59,9 x 3,0mm</v>
          </cell>
        </row>
        <row r="3758">
          <cell r="A3758" t="str">
            <v>41DEN6032</v>
          </cell>
          <cell r="B3758" t="str">
            <v>ống thép đen D59,9 x 3,2mm</v>
          </cell>
        </row>
        <row r="3759">
          <cell r="A3759" t="str">
            <v>41DEN6034</v>
          </cell>
          <cell r="B3759" t="str">
            <v>ống thép đen D59,9 x 3,4mm</v>
          </cell>
        </row>
        <row r="3760">
          <cell r="A3760" t="str">
            <v>41DEN6035</v>
          </cell>
          <cell r="B3760" t="str">
            <v>ống thép đen D59,9 x 3,5mm</v>
          </cell>
        </row>
        <row r="3761">
          <cell r="A3761" t="str">
            <v>41DEN6036</v>
          </cell>
          <cell r="B3761" t="str">
            <v>ống thép đen D59,9 x 3,6mm</v>
          </cell>
        </row>
        <row r="3762">
          <cell r="A3762" t="str">
            <v>41DEN6038</v>
          </cell>
          <cell r="B3762" t="str">
            <v>ống thép đen D59,9 x 3,8mm</v>
          </cell>
        </row>
        <row r="3763">
          <cell r="A3763" t="str">
            <v>41DEN6039</v>
          </cell>
          <cell r="B3763" t="str">
            <v>ống thép đen D59,9 x 3,9mm</v>
          </cell>
        </row>
        <row r="3764">
          <cell r="A3764" t="str">
            <v>41DEN6040</v>
          </cell>
          <cell r="B3764" t="str">
            <v>ống thép đen D59,9 x 4,0mm</v>
          </cell>
        </row>
        <row r="3765">
          <cell r="A3765" t="str">
            <v>41DEN6045</v>
          </cell>
          <cell r="B3765" t="str">
            <v>ống thép đen D59,9 x 4,5mm</v>
          </cell>
        </row>
        <row r="3766">
          <cell r="A3766" t="str">
            <v>41DEN609653</v>
          </cell>
          <cell r="B3766" t="str">
            <v>ống thép đen D609.6 x 9,53mm</v>
          </cell>
        </row>
        <row r="3767">
          <cell r="A3767" t="str">
            <v>41DEN6096952</v>
          </cell>
          <cell r="B3767" t="str">
            <v>ống thép đen D609.6 x 9,52mm</v>
          </cell>
        </row>
        <row r="3768">
          <cell r="A3768" t="str">
            <v>41DEN610635</v>
          </cell>
          <cell r="B3768" t="str">
            <v>ống thép đen D610 x 6.35mm</v>
          </cell>
        </row>
        <row r="3769">
          <cell r="A3769" t="str">
            <v>41DEN610714</v>
          </cell>
          <cell r="B3769" t="str">
            <v>ống thép đen D610 x7.14mm</v>
          </cell>
        </row>
        <row r="3770">
          <cell r="A3770" t="str">
            <v>41DEN7025</v>
          </cell>
          <cell r="B3770" t="str">
            <v>ống thép đen D70 x 2,5mm</v>
          </cell>
        </row>
        <row r="3771">
          <cell r="A3771" t="str">
            <v>41DEN7026</v>
          </cell>
          <cell r="B3771" t="str">
            <v>ống thép đen D70 x 3,0mm</v>
          </cell>
        </row>
        <row r="3772">
          <cell r="A3772" t="str">
            <v>41DEN71460</v>
          </cell>
          <cell r="B3772" t="str">
            <v>ống thép đen D714 x 6,0mm</v>
          </cell>
        </row>
        <row r="3773">
          <cell r="A3773" t="str">
            <v>41DEN7612</v>
          </cell>
          <cell r="B3773" t="str">
            <v>ống thép đen D75,6 x 1,2mm</v>
          </cell>
        </row>
        <row r="3774">
          <cell r="A3774" t="str">
            <v>41DEN7614</v>
          </cell>
          <cell r="B3774" t="str">
            <v>ống thép đen D75,6 x 1,4mm</v>
          </cell>
        </row>
        <row r="3775">
          <cell r="A3775" t="str">
            <v>41DEN7615</v>
          </cell>
          <cell r="B3775" t="str">
            <v>ống thép đen D75,6 x 1,5mm</v>
          </cell>
        </row>
        <row r="3776">
          <cell r="A3776" t="str">
            <v>41DEN7618</v>
          </cell>
          <cell r="B3776" t="str">
            <v>ống thép đen D75,6 x 1,8mm</v>
          </cell>
        </row>
        <row r="3777">
          <cell r="A3777" t="str">
            <v>41DEN7620</v>
          </cell>
          <cell r="B3777" t="str">
            <v>ống thép đen D75,6 x 2,0mm</v>
          </cell>
        </row>
        <row r="3778">
          <cell r="A3778" t="str">
            <v>41DEN7622</v>
          </cell>
          <cell r="B3778" t="str">
            <v>ống thép đen D75,6 x 2,2mm</v>
          </cell>
        </row>
        <row r="3779">
          <cell r="A3779" t="str">
            <v>41DEN7623</v>
          </cell>
          <cell r="B3779" t="str">
            <v>ống thép đen D75,6 x 2,3mm</v>
          </cell>
        </row>
        <row r="3780">
          <cell r="A3780" t="str">
            <v>41DEN7624</v>
          </cell>
          <cell r="B3780" t="str">
            <v>ống thép đen D75,6 x 2,4mm</v>
          </cell>
        </row>
        <row r="3781">
          <cell r="A3781" t="str">
            <v>41DEN7625</v>
          </cell>
          <cell r="B3781" t="str">
            <v>ống thép đen D75,6 x 2,5mm</v>
          </cell>
        </row>
        <row r="3782">
          <cell r="A3782" t="str">
            <v>41DEN7626</v>
          </cell>
          <cell r="B3782" t="str">
            <v>ống thép đen D75,6 x 2,6mm</v>
          </cell>
        </row>
        <row r="3783">
          <cell r="A3783" t="str">
            <v>41DEN7627</v>
          </cell>
          <cell r="B3783" t="str">
            <v>ống thép đen D75,6 x 2,7mm</v>
          </cell>
        </row>
        <row r="3784">
          <cell r="A3784" t="str">
            <v>41DEN7628</v>
          </cell>
          <cell r="B3784" t="str">
            <v>ống thép đen D75,6 x 2,8mm</v>
          </cell>
        </row>
        <row r="3785">
          <cell r="A3785" t="str">
            <v>41DEN7629</v>
          </cell>
          <cell r="B3785" t="str">
            <v>ống thép đen D75,6 x 2,9mm</v>
          </cell>
        </row>
        <row r="3786">
          <cell r="A3786" t="str">
            <v>41DEN7630</v>
          </cell>
          <cell r="B3786" t="str">
            <v>ống thép đen D75,6 x 3,0mm</v>
          </cell>
        </row>
        <row r="3787">
          <cell r="A3787" t="str">
            <v>41DEN7632</v>
          </cell>
          <cell r="B3787" t="str">
            <v>ống thép đen D75,6 x 3,2mm</v>
          </cell>
        </row>
        <row r="3788">
          <cell r="A3788" t="str">
            <v>41DEN7634</v>
          </cell>
          <cell r="B3788" t="str">
            <v>ống thép đen D75,6 x 3,4mm</v>
          </cell>
        </row>
        <row r="3789">
          <cell r="A3789" t="str">
            <v>41DEN7635</v>
          </cell>
          <cell r="B3789" t="str">
            <v>ống thép đen D75,6 x 3,5mm</v>
          </cell>
        </row>
        <row r="3790">
          <cell r="A3790" t="str">
            <v>41DEN7636</v>
          </cell>
          <cell r="B3790" t="str">
            <v>ống thép đen D75,6 x 3,6mm</v>
          </cell>
        </row>
        <row r="3791">
          <cell r="A3791" t="str">
            <v>41DEN7637</v>
          </cell>
          <cell r="B3791" t="str">
            <v>ống thép đen D75,6 x 3,7mm</v>
          </cell>
        </row>
        <row r="3792">
          <cell r="A3792" t="str">
            <v>41DEN7638</v>
          </cell>
          <cell r="B3792" t="str">
            <v>ống thép đen D75,6 x 3,8mm</v>
          </cell>
        </row>
        <row r="3793">
          <cell r="A3793" t="str">
            <v>41DEN7639</v>
          </cell>
          <cell r="B3793" t="str">
            <v>ống thép đen D75,6 x 3,9mm</v>
          </cell>
        </row>
        <row r="3794">
          <cell r="A3794" t="str">
            <v>41DEN7640</v>
          </cell>
          <cell r="B3794" t="str">
            <v>ống thép đen D75,6 x 4,0mm</v>
          </cell>
        </row>
        <row r="3795">
          <cell r="A3795" t="str">
            <v>41DEN7644</v>
          </cell>
          <cell r="B3795" t="str">
            <v>ống thép đen D75,6 x 4,4mm</v>
          </cell>
        </row>
        <row r="3796">
          <cell r="A3796" t="str">
            <v>41DEN7645</v>
          </cell>
          <cell r="B3796" t="str">
            <v>ống thép đen D75,6 x 4,5mm</v>
          </cell>
        </row>
        <row r="3797">
          <cell r="A3797" t="str">
            <v>41DEN7648</v>
          </cell>
          <cell r="B3797" t="str">
            <v>ống thép đen D75,6 x 4,8mm</v>
          </cell>
        </row>
        <row r="3798">
          <cell r="A3798" t="str">
            <v>41DEN7650</v>
          </cell>
          <cell r="B3798" t="str">
            <v>ống thép đen D75,6 x 5,0mm</v>
          </cell>
        </row>
        <row r="3799">
          <cell r="A3799" t="str">
            <v>41DEN7658</v>
          </cell>
          <cell r="B3799" t="str">
            <v>ống thép đen D75,6 x 5,8mm</v>
          </cell>
        </row>
        <row r="3800">
          <cell r="A3800" t="str">
            <v>41DEN9014</v>
          </cell>
          <cell r="B3800" t="str">
            <v>ống thép đen D88,3 x 1,4mm</v>
          </cell>
        </row>
        <row r="3801">
          <cell r="A3801" t="str">
            <v>41DEN9015</v>
          </cell>
          <cell r="B3801" t="str">
            <v>ống thép đen D88,3 x 1,5mm</v>
          </cell>
        </row>
        <row r="3802">
          <cell r="A3802" t="str">
            <v>41DEN9016</v>
          </cell>
          <cell r="B3802" t="str">
            <v>ống thép đen D88,3 x 1,6mm</v>
          </cell>
        </row>
        <row r="3803">
          <cell r="A3803" t="str">
            <v>41DEN9018</v>
          </cell>
          <cell r="B3803" t="str">
            <v>ống thép đen D88,3 x 1,8mm</v>
          </cell>
        </row>
        <row r="3804">
          <cell r="A3804" t="str">
            <v>41DEN9020</v>
          </cell>
          <cell r="B3804" t="str">
            <v>ống thép đen D88,3 x 2,0mm</v>
          </cell>
        </row>
        <row r="3805">
          <cell r="A3805" t="str">
            <v>41DEN9022</v>
          </cell>
          <cell r="B3805" t="str">
            <v>ống thép đen D88,3 x 2,2mm</v>
          </cell>
        </row>
        <row r="3806">
          <cell r="A3806" t="str">
            <v>41DEN9023</v>
          </cell>
          <cell r="B3806" t="str">
            <v>ống thép đen D88,3 x 2,3mm</v>
          </cell>
        </row>
        <row r="3807">
          <cell r="A3807" t="str">
            <v>41DEN9024</v>
          </cell>
          <cell r="B3807" t="str">
            <v>ống thép đen D88,3 x 2,4mm</v>
          </cell>
        </row>
        <row r="3808">
          <cell r="A3808" t="str">
            <v>41DEN9025</v>
          </cell>
          <cell r="B3808" t="str">
            <v>ống thép đen D88,3 x 2,5mm</v>
          </cell>
        </row>
        <row r="3809">
          <cell r="A3809" t="str">
            <v>41DEN9026</v>
          </cell>
          <cell r="B3809" t="str">
            <v>ống thép đen D88,3 x 2,6mm</v>
          </cell>
        </row>
        <row r="3810">
          <cell r="A3810" t="str">
            <v>41DEN9027</v>
          </cell>
          <cell r="B3810" t="str">
            <v>ống thép đen D88,3 x 2,7mm</v>
          </cell>
        </row>
        <row r="3811">
          <cell r="A3811" t="str">
            <v>41DEN9028</v>
          </cell>
          <cell r="B3811" t="str">
            <v>ống thép đen D88,3 x 2,8mm</v>
          </cell>
        </row>
        <row r="3812">
          <cell r="A3812" t="str">
            <v>41DEN9029</v>
          </cell>
          <cell r="B3812" t="str">
            <v>ống thép đen D88,3 x 2,9mm</v>
          </cell>
        </row>
        <row r="3813">
          <cell r="A3813" t="str">
            <v>41DEN9030</v>
          </cell>
          <cell r="B3813" t="str">
            <v>ống thép đen D88,3 x 3,0mm</v>
          </cell>
        </row>
        <row r="3814">
          <cell r="A3814" t="str">
            <v>41DEN9031</v>
          </cell>
          <cell r="B3814" t="str">
            <v>ống thép đen D88,3 x 3,1mm</v>
          </cell>
        </row>
        <row r="3815">
          <cell r="A3815" t="str">
            <v>41DEN9032</v>
          </cell>
          <cell r="B3815" t="str">
            <v>ống thép đen D88,3 x 3,2mm</v>
          </cell>
        </row>
        <row r="3816">
          <cell r="A3816" t="str">
            <v>41DEN9034</v>
          </cell>
          <cell r="B3816" t="str">
            <v>ống thép đen D88,3 x 3,4mm</v>
          </cell>
        </row>
        <row r="3817">
          <cell r="A3817" t="str">
            <v>41DEN9035</v>
          </cell>
          <cell r="B3817" t="str">
            <v>ống thép đen D88,3 x 3,5mm</v>
          </cell>
        </row>
        <row r="3818">
          <cell r="A3818" t="str">
            <v>41DEN9038</v>
          </cell>
          <cell r="B3818" t="str">
            <v>ống thép đen D88,3 x 3,8mm</v>
          </cell>
        </row>
        <row r="3819">
          <cell r="A3819" t="str">
            <v>41DEN9039</v>
          </cell>
          <cell r="B3819" t="str">
            <v>ống thép đen D88,3 x 3,9mm</v>
          </cell>
        </row>
        <row r="3820">
          <cell r="A3820" t="str">
            <v>41DEN9040</v>
          </cell>
          <cell r="B3820" t="str">
            <v>ống thép đen D88,3 x 4,0mm</v>
          </cell>
        </row>
        <row r="3821">
          <cell r="A3821" t="str">
            <v>41DEN9041</v>
          </cell>
          <cell r="B3821" t="str">
            <v>ống thép đen D88,3 x 4,1mm</v>
          </cell>
        </row>
        <row r="3822">
          <cell r="A3822" t="str">
            <v>41DEN9042</v>
          </cell>
          <cell r="B3822" t="str">
            <v>ống thép đen D88,3 x 4,2mm</v>
          </cell>
        </row>
        <row r="3823">
          <cell r="A3823" t="str">
            <v>41DEN9044</v>
          </cell>
          <cell r="B3823" t="str">
            <v>ống thép đen D88,3 x 4,4mm</v>
          </cell>
        </row>
        <row r="3824">
          <cell r="A3824" t="str">
            <v>41DEN9045</v>
          </cell>
          <cell r="B3824" t="str">
            <v>ống thép đen D88,3 x 4,5mm</v>
          </cell>
        </row>
        <row r="3825">
          <cell r="A3825" t="str">
            <v>41DEN9050</v>
          </cell>
          <cell r="B3825" t="str">
            <v>ống thép đen D88,3 x 5,0mm</v>
          </cell>
        </row>
        <row r="3826">
          <cell r="A3826" t="str">
            <v>41DEN9055</v>
          </cell>
          <cell r="B3826" t="str">
            <v>ống thép đen D88,3 x 5,5mm</v>
          </cell>
        </row>
        <row r="3827">
          <cell r="A3827" t="str">
            <v>41DEN9058</v>
          </cell>
          <cell r="B3827" t="str">
            <v>ống thép đen D88,3 x 5,8mm</v>
          </cell>
        </row>
        <row r="3828">
          <cell r="A3828" t="str">
            <v>41DUC1016574</v>
          </cell>
          <cell r="B3828" t="str">
            <v>ống thép đúc D101,6 x 5,74mm</v>
          </cell>
        </row>
        <row r="3829">
          <cell r="A3829" t="str">
            <v>41DUC10845</v>
          </cell>
          <cell r="B3829" t="str">
            <v>ống thép đúc D108 x 4,5mm</v>
          </cell>
        </row>
        <row r="3830">
          <cell r="A3830" t="str">
            <v>41DUC10855</v>
          </cell>
          <cell r="B3830" t="str">
            <v>ống thép đúc D108 x 5,5mm</v>
          </cell>
        </row>
        <row r="3831">
          <cell r="A3831" t="str">
            <v>41DUC11440</v>
          </cell>
          <cell r="B3831" t="str">
            <v>ống thép đúc D114 x 4,0mm</v>
          </cell>
        </row>
        <row r="3832">
          <cell r="A3832" t="str">
            <v>41DUC11443</v>
          </cell>
          <cell r="B3832" t="str">
            <v>ống thép đúc D114 x 4,3mm</v>
          </cell>
        </row>
        <row r="3833">
          <cell r="A3833" t="str">
            <v>41DUC11445</v>
          </cell>
          <cell r="B3833" t="str">
            <v>ống thép đúc D114 x 4,5mm</v>
          </cell>
        </row>
        <row r="3834">
          <cell r="A3834" t="str">
            <v>41DUC11450</v>
          </cell>
          <cell r="B3834" t="str">
            <v>ống thép đúc D114 x 5,0mm</v>
          </cell>
        </row>
        <row r="3835">
          <cell r="A3835" t="str">
            <v>41DUC11455</v>
          </cell>
          <cell r="B3835" t="str">
            <v>ống thép đúc D114 x 5,5mm</v>
          </cell>
        </row>
        <row r="3836">
          <cell r="A3836" t="str">
            <v>41DUC11458</v>
          </cell>
          <cell r="B3836" t="str">
            <v>ống thép đúc D114 x 5,8mm</v>
          </cell>
        </row>
        <row r="3837">
          <cell r="A3837" t="str">
            <v>41DUC11460.</v>
          </cell>
          <cell r="B3837" t="str">
            <v>ống thép đúc D114 x 6,0mm</v>
          </cell>
        </row>
        <row r="3838">
          <cell r="A3838" t="str">
            <v>41DUC114602</v>
          </cell>
          <cell r="B3838" t="str">
            <v>ống thép đúc D114 x 6,02mm</v>
          </cell>
        </row>
        <row r="3839">
          <cell r="A3839" t="str">
            <v>41DUC11465</v>
          </cell>
          <cell r="B3839" t="str">
            <v>ống thép đúc D114 x 6,5mm</v>
          </cell>
        </row>
        <row r="3840">
          <cell r="A3840" t="str">
            <v>41DUC12550</v>
          </cell>
          <cell r="B3840" t="str">
            <v>ống thép đúc D125 x 5,0mm</v>
          </cell>
        </row>
        <row r="3841">
          <cell r="A3841" t="str">
            <v>41DUC12560</v>
          </cell>
          <cell r="B3841" t="str">
            <v>ống thép đúc D125 x 6,0mm</v>
          </cell>
        </row>
        <row r="3842">
          <cell r="A3842" t="str">
            <v>41DUC125655</v>
          </cell>
          <cell r="B3842" t="str">
            <v>ống thép đúc D125 x 6,55mm</v>
          </cell>
        </row>
        <row r="3843">
          <cell r="A3843" t="str">
            <v>41DUC12760</v>
          </cell>
          <cell r="B3843" t="str">
            <v>ống thép đúc D127 x 6,0mm</v>
          </cell>
        </row>
        <row r="3844">
          <cell r="A3844" t="str">
            <v>41DUC12770</v>
          </cell>
          <cell r="B3844" t="str">
            <v>ống thép đúc D127 x 7,0mm</v>
          </cell>
        </row>
        <row r="3845">
          <cell r="A3845" t="str">
            <v>41DUC12775</v>
          </cell>
          <cell r="B3845" t="str">
            <v>ống thép đúc D127 x 7,5mm</v>
          </cell>
        </row>
        <row r="3846">
          <cell r="A3846" t="str">
            <v>41DUC14150</v>
          </cell>
          <cell r="B3846" t="str">
            <v>ống thép đúc D141 x 5,0mm</v>
          </cell>
        </row>
        <row r="3847">
          <cell r="A3847" t="str">
            <v>41DUC14155</v>
          </cell>
          <cell r="B3847" t="str">
            <v>ống thép đúc D141 x 5,5mm</v>
          </cell>
        </row>
        <row r="3848">
          <cell r="A3848" t="str">
            <v>41DUC14160</v>
          </cell>
          <cell r="B3848" t="str">
            <v>ống thép đúc D141 x 6,0mm</v>
          </cell>
        </row>
        <row r="3849">
          <cell r="A3849" t="str">
            <v>41DUC14166</v>
          </cell>
          <cell r="B3849" t="str">
            <v>Ống thép đúc D141 x 6,6mm</v>
          </cell>
        </row>
        <row r="3850">
          <cell r="A3850" t="str">
            <v>41DUC15950</v>
          </cell>
          <cell r="B3850" t="str">
            <v>ống thép đúc D159 x 5,0mm</v>
          </cell>
        </row>
        <row r="3851">
          <cell r="A3851" t="str">
            <v>41DUC15960</v>
          </cell>
          <cell r="B3851" t="str">
            <v>ống thép đúc D159 x 6,0mm</v>
          </cell>
        </row>
        <row r="3852">
          <cell r="A3852" t="str">
            <v>41DUC15965</v>
          </cell>
          <cell r="B3852" t="str">
            <v>ống thép đúc D159 x 6,5mm</v>
          </cell>
        </row>
        <row r="3853">
          <cell r="A3853" t="str">
            <v>41DUC16550</v>
          </cell>
          <cell r="B3853" t="str">
            <v>ống thép đúc D165 x 5,0mm</v>
          </cell>
        </row>
        <row r="3854">
          <cell r="A3854" t="str">
            <v>41DUC16850</v>
          </cell>
          <cell r="B3854" t="str">
            <v>ống thép đúc D168 x 5,0mm</v>
          </cell>
        </row>
        <row r="3855">
          <cell r="A3855" t="str">
            <v>41DUC16855</v>
          </cell>
          <cell r="B3855" t="str">
            <v>ống thép đúc D168 x 5,5mm</v>
          </cell>
        </row>
        <row r="3856">
          <cell r="A3856" t="str">
            <v>41DUC16870</v>
          </cell>
          <cell r="B3856" t="str">
            <v>ống thép đúc D168 x 7,0mm</v>
          </cell>
        </row>
        <row r="3857">
          <cell r="A3857" t="str">
            <v>41DUC168711</v>
          </cell>
          <cell r="B3857" t="str">
            <v>ống thép đúc D168 x 7,11mm</v>
          </cell>
        </row>
        <row r="3858">
          <cell r="A3858" t="str">
            <v>41DUC16875</v>
          </cell>
          <cell r="B3858" t="str">
            <v>ống thép đúc D168 x 7,5mm</v>
          </cell>
        </row>
        <row r="3859">
          <cell r="A3859" t="str">
            <v>41DUC19120</v>
          </cell>
          <cell r="B3859" t="str">
            <v>ống thép đúc D19,1 x 2,0mm</v>
          </cell>
        </row>
        <row r="3860">
          <cell r="A3860" t="str">
            <v>41DUC20080</v>
          </cell>
          <cell r="B3860" t="str">
            <v>ống thép đúc D200 x 8,0mm</v>
          </cell>
        </row>
        <row r="3861">
          <cell r="A3861" t="str">
            <v>41DUC2125</v>
          </cell>
          <cell r="B3861" t="str">
            <v>ống thép đúc D21 x 2,5mm</v>
          </cell>
        </row>
        <row r="3862">
          <cell r="A3862" t="str">
            <v>41DUC21277</v>
          </cell>
          <cell r="B3862" t="str">
            <v>ống thép đúc D21 x 2,77mm</v>
          </cell>
        </row>
        <row r="3863">
          <cell r="A3863" t="str">
            <v>41DUC2128</v>
          </cell>
          <cell r="B3863" t="str">
            <v>ống thép đúc D21 x 2,8mm</v>
          </cell>
        </row>
        <row r="3864">
          <cell r="A3864" t="str">
            <v>41DUC2130</v>
          </cell>
          <cell r="B3864" t="str">
            <v>ống thép đúc D21 x 3,0mm</v>
          </cell>
        </row>
        <row r="3865">
          <cell r="A3865" t="str">
            <v>41DUC2132</v>
          </cell>
          <cell r="B3865" t="str">
            <v>ống thép đúc D21 x 3,2mm</v>
          </cell>
        </row>
        <row r="3866">
          <cell r="A3866" t="str">
            <v>41DUC2135</v>
          </cell>
          <cell r="B3866" t="str">
            <v>ống thép đúc D21 x 3,5mm</v>
          </cell>
        </row>
        <row r="3867">
          <cell r="A3867" t="str">
            <v>41DUC2140</v>
          </cell>
          <cell r="B3867" t="str">
            <v>ống thép đúc D21 x 4,0mm</v>
          </cell>
        </row>
        <row r="3868">
          <cell r="A3868" t="str">
            <v>41DUC21960</v>
          </cell>
          <cell r="B3868" t="str">
            <v>ống thép đúc D219 x 6,0mm</v>
          </cell>
        </row>
        <row r="3869">
          <cell r="A3869" t="str">
            <v>41DUC219635</v>
          </cell>
          <cell r="B3869" t="str">
            <v>ống thép đúc D219 x 6,35mm</v>
          </cell>
        </row>
        <row r="3870">
          <cell r="A3870" t="str">
            <v>41DUC219818</v>
          </cell>
          <cell r="B3870" t="str">
            <v>ống thép đúc D219 x 8,18mm</v>
          </cell>
        </row>
        <row r="3871">
          <cell r="A3871" t="str">
            <v>41DUC21982</v>
          </cell>
          <cell r="B3871" t="str">
            <v>ống thép đúc D219 x 8,2mm</v>
          </cell>
        </row>
        <row r="3872">
          <cell r="A3872" t="str">
            <v>41DUC2530</v>
          </cell>
          <cell r="B3872" t="str">
            <v>ống thép đúc D25 x 3,0mm</v>
          </cell>
        </row>
        <row r="3873">
          <cell r="A3873" t="str">
            <v>41DUC2532</v>
          </cell>
          <cell r="B3873" t="str">
            <v>ống thép đúc D25 x 3,2mm</v>
          </cell>
        </row>
        <row r="3874">
          <cell r="A3874" t="str">
            <v>41DUC2535</v>
          </cell>
          <cell r="B3874" t="str">
            <v>ống thép đúc D25 x 3,5mm</v>
          </cell>
        </row>
        <row r="3875">
          <cell r="A3875" t="str">
            <v>41DUC272.87</v>
          </cell>
          <cell r="B3875" t="str">
            <v>ống thép đúc D27 x 2,87mm</v>
          </cell>
        </row>
        <row r="3876">
          <cell r="A3876" t="str">
            <v>41DUC2728</v>
          </cell>
          <cell r="B3876" t="str">
            <v>ống thép đúc D27 x 2,8mm</v>
          </cell>
        </row>
        <row r="3877">
          <cell r="A3877" t="str">
            <v>41DUC2729</v>
          </cell>
          <cell r="B3877" t="str">
            <v>ống thép đúc D27 x 2,9mm</v>
          </cell>
        </row>
        <row r="3878">
          <cell r="A3878" t="str">
            <v>41DUC2730</v>
          </cell>
          <cell r="B3878" t="str">
            <v>ống thép đúc D27 x 3,0mm</v>
          </cell>
        </row>
        <row r="3879">
          <cell r="A3879" t="str">
            <v>41DUC2732</v>
          </cell>
          <cell r="B3879" t="str">
            <v>ống thép đúc D27 x 3,2mm</v>
          </cell>
        </row>
        <row r="3880">
          <cell r="A3880" t="str">
            <v>41DUC2735</v>
          </cell>
          <cell r="B3880" t="str">
            <v>ống thép đúc D27 x 3,5mm</v>
          </cell>
        </row>
        <row r="3881">
          <cell r="A3881" t="str">
            <v>41DUC27370</v>
          </cell>
          <cell r="B3881" t="str">
            <v>ống thép đúc D273 x 7,0mm</v>
          </cell>
        </row>
        <row r="3882">
          <cell r="A3882" t="str">
            <v>41DUC273927</v>
          </cell>
          <cell r="B3882" t="str">
            <v>ống thép đúc D273 x 9,27mm</v>
          </cell>
        </row>
        <row r="3883">
          <cell r="A3883" t="str">
            <v>41DUC2740</v>
          </cell>
          <cell r="B3883" t="str">
            <v>ống thép đúc D27 x 4,0mm</v>
          </cell>
        </row>
        <row r="3884">
          <cell r="A3884" t="str">
            <v>41DUC2750</v>
          </cell>
          <cell r="B3884" t="str">
            <v>ống thép đúc D27 x 5,0mm</v>
          </cell>
        </row>
        <row r="3885">
          <cell r="A3885" t="str">
            <v>41DUC3230</v>
          </cell>
          <cell r="B3885" t="str">
            <v>ống thép đúc D32 x 3,0mm</v>
          </cell>
        </row>
        <row r="3886">
          <cell r="A3886" t="str">
            <v>41DUC32510</v>
          </cell>
          <cell r="B3886" t="str">
            <v>ống thép đúc D325 x 10.0mm</v>
          </cell>
        </row>
        <row r="3887">
          <cell r="A3887" t="str">
            <v>41DUC3251031</v>
          </cell>
          <cell r="B3887" t="str">
            <v>ống thép đúc D325 x 10,31mm</v>
          </cell>
        </row>
        <row r="3888">
          <cell r="A3888" t="str">
            <v>41DUC32595</v>
          </cell>
          <cell r="B3888" t="str">
            <v>ống thép đúc D325 x 9,5mm</v>
          </cell>
        </row>
        <row r="3889">
          <cell r="A3889" t="str">
            <v>41DUC32597</v>
          </cell>
          <cell r="B3889" t="str">
            <v>ống thép đúc D325 x 9,7mm</v>
          </cell>
        </row>
        <row r="3890">
          <cell r="A3890" t="str">
            <v>41DUC34287</v>
          </cell>
          <cell r="B3890" t="str">
            <v>ống thép đúc D34 x 2,87mm</v>
          </cell>
        </row>
        <row r="3891">
          <cell r="A3891" t="str">
            <v>41DUC3430</v>
          </cell>
          <cell r="B3891" t="str">
            <v>ống thép đúc D34 x 3,0mm</v>
          </cell>
        </row>
        <row r="3892">
          <cell r="A3892" t="str">
            <v>41DUC3431</v>
          </cell>
          <cell r="B3892" t="str">
            <v>ống thép đúc D34 x 3,1mm</v>
          </cell>
        </row>
        <row r="3893">
          <cell r="A3893" t="str">
            <v>41DUC3432</v>
          </cell>
          <cell r="B3893" t="str">
            <v>ống thép đúc D34 x 3,2mm</v>
          </cell>
        </row>
        <row r="3894">
          <cell r="A3894" t="str">
            <v>41DUC34338</v>
          </cell>
          <cell r="B3894" t="str">
            <v>ống thép đúc D34 x 3,38mm</v>
          </cell>
        </row>
        <row r="3895">
          <cell r="A3895" t="str">
            <v>41DUC3434</v>
          </cell>
          <cell r="B3895" t="str">
            <v>ống thép đúc D34 x 3,4mm</v>
          </cell>
        </row>
        <row r="3896">
          <cell r="A3896" t="str">
            <v>41DUC3435</v>
          </cell>
          <cell r="B3896" t="str">
            <v>ống thép đúc D34 x 3,5mm</v>
          </cell>
        </row>
        <row r="3897">
          <cell r="A3897" t="str">
            <v>41DUC3440</v>
          </cell>
          <cell r="B3897" t="str">
            <v>ống thép đúc D34 x 4,0mm</v>
          </cell>
        </row>
        <row r="3898">
          <cell r="A3898" t="str">
            <v>41DUC3445</v>
          </cell>
          <cell r="B3898" t="str">
            <v>ống thép đúc D34 x 4,5mm</v>
          </cell>
        </row>
        <row r="3899">
          <cell r="A3899" t="str">
            <v>41DUC3447</v>
          </cell>
          <cell r="B3899" t="str">
            <v>ống thép đúc D34 x 4,7mm</v>
          </cell>
        </row>
        <row r="3900">
          <cell r="A3900" t="str">
            <v>41DUC3448</v>
          </cell>
          <cell r="B3900" t="str">
            <v>ống thép đúc D34 x 4,8mm</v>
          </cell>
        </row>
        <row r="3901">
          <cell r="A3901" t="str">
            <v>41DUC4040</v>
          </cell>
          <cell r="B3901" t="str">
            <v>ống thép đúc D40 x 4,0mm</v>
          </cell>
        </row>
        <row r="3902">
          <cell r="A3902" t="str">
            <v>41DUC40610</v>
          </cell>
          <cell r="B3902" t="str">
            <v>ống thép đúc D406 x 10,0mm</v>
          </cell>
        </row>
        <row r="3903">
          <cell r="A3903" t="str">
            <v>41DUC406635</v>
          </cell>
          <cell r="B3903" t="str">
            <v>ống thép đúc D406 x 6.35mm</v>
          </cell>
        </row>
        <row r="3904">
          <cell r="A3904" t="str">
            <v>41DUC40695</v>
          </cell>
          <cell r="B3904" t="str">
            <v>ống thép đúc D406 x 9,5mm</v>
          </cell>
        </row>
        <row r="3905">
          <cell r="A3905" t="str">
            <v>41DUC4230</v>
          </cell>
          <cell r="B3905" t="str">
            <v>ống thép đúc D42 x 3,0mm</v>
          </cell>
        </row>
        <row r="3906">
          <cell r="A3906" t="str">
            <v>41DUC4232</v>
          </cell>
          <cell r="B3906" t="str">
            <v>ống thép đúc D42 x 3,2mm</v>
          </cell>
        </row>
        <row r="3907">
          <cell r="A3907" t="str">
            <v>41DUC4233</v>
          </cell>
          <cell r="B3907" t="str">
            <v>ống thép đúc D42 x 3,3mm</v>
          </cell>
        </row>
        <row r="3908">
          <cell r="A3908" t="str">
            <v>41DUC42356</v>
          </cell>
          <cell r="B3908" t="str">
            <v>ống thép đúc D42 x 3,56mm</v>
          </cell>
        </row>
        <row r="3909">
          <cell r="A3909" t="str">
            <v>41DUC4236</v>
          </cell>
          <cell r="B3909" t="str">
            <v>ống thép đúc D42 x 3,6mm</v>
          </cell>
        </row>
        <row r="3910">
          <cell r="A3910" t="str">
            <v>41DUC4240</v>
          </cell>
          <cell r="B3910" t="str">
            <v>ống thép đúc D42 x 4,0mm</v>
          </cell>
        </row>
        <row r="3911">
          <cell r="A3911" t="str">
            <v>41DUC4245</v>
          </cell>
          <cell r="B3911" t="str">
            <v>ống thép đúc D42 x 4,5mm</v>
          </cell>
        </row>
        <row r="3912">
          <cell r="A3912" t="str">
            <v>41DUC4250</v>
          </cell>
          <cell r="B3912" t="str">
            <v>ống thép đúc D42 x 5,0mm</v>
          </cell>
        </row>
        <row r="3913">
          <cell r="A3913" t="str">
            <v>41DUC4830</v>
          </cell>
          <cell r="B3913" t="str">
            <v>ống thép đúc D48 x 3,0mm</v>
          </cell>
        </row>
        <row r="3914">
          <cell r="A3914" t="str">
            <v>41DUC4835</v>
          </cell>
          <cell r="B3914" t="str">
            <v>ống thép đúc D48 x 3,5mm</v>
          </cell>
        </row>
        <row r="3915">
          <cell r="A3915" t="str">
            <v>41DUC48368</v>
          </cell>
          <cell r="B3915" t="str">
            <v>ống thép đúc D48 x 3,68mm</v>
          </cell>
        </row>
        <row r="3916">
          <cell r="A3916" t="str">
            <v>41DUC4837</v>
          </cell>
          <cell r="B3916" t="str">
            <v>ống thép đúc D48 x 3,7mm</v>
          </cell>
        </row>
        <row r="3917">
          <cell r="A3917" t="str">
            <v>41DUC4838</v>
          </cell>
          <cell r="B3917" t="str">
            <v>Ống thép đúc D48 x 3,8mm</v>
          </cell>
        </row>
        <row r="3918">
          <cell r="A3918" t="str">
            <v>41DUC4840</v>
          </cell>
          <cell r="B3918" t="str">
            <v>ống thép đúc D48 x 4,0mm</v>
          </cell>
        </row>
        <row r="3919">
          <cell r="A3919" t="str">
            <v>41DUC4845</v>
          </cell>
          <cell r="B3919" t="str">
            <v>ống thép đúc D48 x 4,5mm</v>
          </cell>
        </row>
        <row r="3920">
          <cell r="A3920" t="str">
            <v>41DUC4848</v>
          </cell>
          <cell r="B3920" t="str">
            <v>ống thép đúc D48 x 4,8mm</v>
          </cell>
        </row>
        <row r="3921">
          <cell r="A3921" t="str">
            <v>41DUC4850</v>
          </cell>
          <cell r="B3921" t="str">
            <v>ống thép đúc D48 x 5,0mm</v>
          </cell>
        </row>
        <row r="3922">
          <cell r="A3922" t="str">
            <v>41DUC4851</v>
          </cell>
          <cell r="B3922" t="str">
            <v>ống thép đúc D48 x 5,1mm</v>
          </cell>
        </row>
        <row r="3923">
          <cell r="A3923" t="str">
            <v>41DUC4935</v>
          </cell>
          <cell r="B3923" t="str">
            <v>ống thép đúc D49 x 3,5mm</v>
          </cell>
        </row>
        <row r="3924">
          <cell r="A3924" t="str">
            <v>41DUC5050</v>
          </cell>
          <cell r="B3924" t="str">
            <v>ống thép đúc D50 x 5,0mm</v>
          </cell>
        </row>
        <row r="3925">
          <cell r="A3925" t="str">
            <v>41DUC5130</v>
          </cell>
          <cell r="B3925" t="str">
            <v>ống thép đúc D51 x 3,0mm</v>
          </cell>
        </row>
        <row r="3926">
          <cell r="A3926" t="str">
            <v>41DUC5140</v>
          </cell>
          <cell r="B3926" t="str">
            <v>ống thép đúc D51 x 4,0mm</v>
          </cell>
        </row>
        <row r="3927">
          <cell r="A3927" t="str">
            <v>41DUC5145</v>
          </cell>
          <cell r="B3927" t="str">
            <v>ống thép đúc D51 x 4,5mm</v>
          </cell>
        </row>
        <row r="3928">
          <cell r="A3928" t="str">
            <v>41DUC5735</v>
          </cell>
          <cell r="B3928" t="str">
            <v>ống thép đúc D57 x 3,5mm</v>
          </cell>
        </row>
        <row r="3929">
          <cell r="A3929" t="str">
            <v>41DUC6030</v>
          </cell>
          <cell r="B3929" t="str">
            <v>ống thép đúc D60 x 3,0mm</v>
          </cell>
        </row>
        <row r="3930">
          <cell r="A3930" t="str">
            <v>41DUC6032</v>
          </cell>
          <cell r="B3930" t="str">
            <v>ống thép đúc D60 x 3,2mm</v>
          </cell>
        </row>
        <row r="3931">
          <cell r="A3931" t="str">
            <v>41DUC6035</v>
          </cell>
          <cell r="B3931" t="str">
            <v>ống thép đúc D60 x 3,5mm</v>
          </cell>
        </row>
        <row r="3932">
          <cell r="A3932" t="str">
            <v>41DUC6036</v>
          </cell>
          <cell r="B3932" t="str">
            <v>ống thép đúc D60 x 3,6mm</v>
          </cell>
        </row>
        <row r="3933">
          <cell r="A3933" t="str">
            <v>41DUC6038</v>
          </cell>
          <cell r="B3933" t="str">
            <v>ống thép đúc D60 x 3,8mm</v>
          </cell>
        </row>
        <row r="3934">
          <cell r="A3934" t="str">
            <v>41DUC60391</v>
          </cell>
          <cell r="B3934" t="str">
            <v>ống thép đúc D60 x 3,91mm</v>
          </cell>
        </row>
        <row r="3935">
          <cell r="A3935" t="str">
            <v>41DUC6040</v>
          </cell>
          <cell r="B3935" t="str">
            <v>ống thép đúc D60 x 4,0mm</v>
          </cell>
        </row>
        <row r="3936">
          <cell r="A3936" t="str">
            <v>41DUC6042</v>
          </cell>
          <cell r="B3936" t="str">
            <v>ống thép đúc D60 x 4,2mm</v>
          </cell>
        </row>
        <row r="3937">
          <cell r="A3937" t="str">
            <v>41DUC6047</v>
          </cell>
          <cell r="B3937" t="str">
            <v>ống thép đúc D60 x 4,7mm</v>
          </cell>
        </row>
        <row r="3938">
          <cell r="A3938" t="str">
            <v>41DUC6050</v>
          </cell>
          <cell r="B3938" t="str">
            <v>ống thép đúc D60 x 5,0mm</v>
          </cell>
        </row>
        <row r="3939">
          <cell r="A3939" t="str">
            <v>41DUC60554</v>
          </cell>
          <cell r="B3939" t="str">
            <v>ống thép đúc D60 x 5,54mm</v>
          </cell>
        </row>
        <row r="3940">
          <cell r="A3940" t="str">
            <v>41DUC6060</v>
          </cell>
          <cell r="B3940" t="str">
            <v>ống thép đúc D60 x 6,0mm</v>
          </cell>
        </row>
        <row r="3941">
          <cell r="A3941" t="str">
            <v>41DUC7635</v>
          </cell>
          <cell r="B3941" t="str">
            <v>ống thép đúc D76 x 3,5mm</v>
          </cell>
        </row>
        <row r="3942">
          <cell r="A3942" t="str">
            <v>41DUC7637</v>
          </cell>
          <cell r="B3942" t="str">
            <v>ống thép đúc D76 x 3,7mm</v>
          </cell>
        </row>
        <row r="3943">
          <cell r="A3943" t="str">
            <v>41DUC7640</v>
          </cell>
          <cell r="B3943" t="str">
            <v>ống thép đúc D76 x 4,0mm</v>
          </cell>
        </row>
        <row r="3944">
          <cell r="A3944" t="str">
            <v>41DUC7645</v>
          </cell>
          <cell r="B3944" t="str">
            <v>ống thép đúc D76 x 4,5mm</v>
          </cell>
        </row>
        <row r="3945">
          <cell r="A3945" t="str">
            <v>41DUC7650</v>
          </cell>
          <cell r="B3945" t="str">
            <v>ống thép đúc D76 x 5,0mm</v>
          </cell>
        </row>
        <row r="3946">
          <cell r="A3946" t="str">
            <v>41DUC76516</v>
          </cell>
          <cell r="B3946" t="str">
            <v>ống thép đúc D76 x 5,16mm</v>
          </cell>
        </row>
        <row r="3947">
          <cell r="A3947" t="str">
            <v>41DUC7680</v>
          </cell>
          <cell r="B3947" t="str">
            <v>ống thép đúc D76 x 8,0mm</v>
          </cell>
        </row>
        <row r="3948">
          <cell r="A3948" t="str">
            <v>41DUC8050</v>
          </cell>
          <cell r="B3948" t="str">
            <v>ống thép đúc D80 x 5,0mm</v>
          </cell>
        </row>
        <row r="3949">
          <cell r="A3949" t="str">
            <v>41DUC9032</v>
          </cell>
          <cell r="B3949" t="str">
            <v>ống thép đúc D90 x 3,2mm</v>
          </cell>
        </row>
        <row r="3950">
          <cell r="A3950" t="str">
            <v>41DUC9040</v>
          </cell>
          <cell r="B3950" t="str">
            <v>ống thép đúc D90 x 4,0mm</v>
          </cell>
        </row>
        <row r="3951">
          <cell r="A3951" t="str">
            <v>41DUC9045</v>
          </cell>
          <cell r="B3951" t="str">
            <v>ống thép đúc D90 x 4,5mm</v>
          </cell>
        </row>
        <row r="3952">
          <cell r="A3952" t="str">
            <v>41DUC9050</v>
          </cell>
          <cell r="B3952" t="str">
            <v>ống thép đúc D90 x 5,0mm</v>
          </cell>
        </row>
        <row r="3953">
          <cell r="A3953" t="str">
            <v>41DUC90549</v>
          </cell>
          <cell r="B3953" t="str">
            <v>ống thép đúc D90 x 5,49mm</v>
          </cell>
        </row>
        <row r="3954">
          <cell r="A3954" t="str">
            <v>41DUC90556</v>
          </cell>
          <cell r="B3954" t="str">
            <v>ống thép đúc D90 x 5,56mm</v>
          </cell>
        </row>
        <row r="3955">
          <cell r="A3955" t="str">
            <v>41DUC9060</v>
          </cell>
          <cell r="B3955" t="str">
            <v>ống thép đúc D90 x 6,0mm</v>
          </cell>
        </row>
        <row r="3956">
          <cell r="A3956" t="str">
            <v>41DUC9065</v>
          </cell>
          <cell r="B3956" t="str">
            <v>ống thép đúc D90 x 6,5mm</v>
          </cell>
        </row>
        <row r="3957">
          <cell r="A3957" t="str">
            <v>41DUC9076</v>
          </cell>
          <cell r="B3957" t="str">
            <v>ống thép đúc D90 x 7,6mm</v>
          </cell>
        </row>
        <row r="3958">
          <cell r="A3958" t="str">
            <v>41DUCMA16875</v>
          </cell>
          <cell r="B3958" t="str">
            <v>ống thép đúc mạ D168 x 7,5mm</v>
          </cell>
        </row>
        <row r="3959">
          <cell r="A3959" t="str">
            <v>41DUCMA2128</v>
          </cell>
          <cell r="B3959" t="str">
            <v>ống thép đúc mạ D21,2 x 2,8mm</v>
          </cell>
        </row>
        <row r="3960">
          <cell r="A3960" t="str">
            <v>41DUCMA3434</v>
          </cell>
          <cell r="B3960" t="str">
            <v>ống thép đúc mạ D33,5 x 3,4mm</v>
          </cell>
        </row>
        <row r="3961">
          <cell r="A3961" t="str">
            <v>41DUCMA6040</v>
          </cell>
          <cell r="B3961" t="str">
            <v>ống thép đúc mạ D59,9 x 4,0mm</v>
          </cell>
        </row>
        <row r="3962">
          <cell r="A3962" t="str">
            <v>41DUCMA90549</v>
          </cell>
          <cell r="B3962" t="str">
            <v>ống thép đúc mạ D89,9 x 5,49mm</v>
          </cell>
        </row>
        <row r="3963">
          <cell r="A3963" t="str">
            <v>41GCA100</v>
          </cell>
          <cell r="B3963" t="str">
            <v>ống gang cầu DN 100</v>
          </cell>
        </row>
        <row r="3964">
          <cell r="A3964" t="str">
            <v>41GCA150</v>
          </cell>
          <cell r="B3964" t="str">
            <v>ống gang cầu DN 150</v>
          </cell>
        </row>
        <row r="3965">
          <cell r="A3965" t="str">
            <v>41GCA200</v>
          </cell>
          <cell r="B3965" t="str">
            <v>ống gang cầu DN 200</v>
          </cell>
        </row>
        <row r="3966">
          <cell r="A3966" t="str">
            <v>41GCA250</v>
          </cell>
          <cell r="B3966" t="str">
            <v>ống gang cầu DN 250</v>
          </cell>
        </row>
        <row r="3967">
          <cell r="A3967" t="str">
            <v>41GCA300</v>
          </cell>
          <cell r="B3967" t="str">
            <v>ống gang cầu DN 300</v>
          </cell>
        </row>
        <row r="3968">
          <cell r="A3968" t="str">
            <v>41GCA400</v>
          </cell>
          <cell r="B3968" t="str">
            <v>ống gang cầu DN 400</v>
          </cell>
        </row>
        <row r="3969">
          <cell r="A3969" t="str">
            <v>41GCA80</v>
          </cell>
          <cell r="B3969" t="str">
            <v>ống gang cầu DN 80</v>
          </cell>
        </row>
        <row r="3970">
          <cell r="A3970" t="str">
            <v>41GEN10040</v>
          </cell>
          <cell r="B3970" t="str">
            <v>Ghen điện TP 100 x 40</v>
          </cell>
        </row>
        <row r="3971">
          <cell r="A3971" t="str">
            <v>41GEN4020</v>
          </cell>
          <cell r="B3971" t="str">
            <v>Ghen điện TP 40 x 20</v>
          </cell>
        </row>
        <row r="3972">
          <cell r="A3972" t="str">
            <v>41GEN6040</v>
          </cell>
          <cell r="B3972" t="str">
            <v>Ghen điện TP 60 x 40</v>
          </cell>
        </row>
        <row r="3973">
          <cell r="A3973" t="str">
            <v>41GENTRON</v>
          </cell>
          <cell r="B3973" t="str">
            <v>Ghen tròn TP</v>
          </cell>
        </row>
        <row r="3974">
          <cell r="A3974" t="str">
            <v>41HN110</v>
          </cell>
          <cell r="B3974" t="str">
            <v>ống Hà Nội D110</v>
          </cell>
        </row>
        <row r="3975">
          <cell r="A3975" t="str">
            <v>41HN140</v>
          </cell>
          <cell r="B3975" t="str">
            <v>ống Hà Nội D140</v>
          </cell>
        </row>
        <row r="3976">
          <cell r="A3976" t="str">
            <v>41HN160</v>
          </cell>
          <cell r="B3976" t="str">
            <v>ống Hà Nội D160</v>
          </cell>
        </row>
        <row r="3977">
          <cell r="A3977" t="str">
            <v>41HN200</v>
          </cell>
          <cell r="B3977" t="str">
            <v>ống Hà Nội D200</v>
          </cell>
        </row>
        <row r="3978">
          <cell r="A3978" t="str">
            <v>41HN21</v>
          </cell>
          <cell r="B3978" t="str">
            <v>ống Hà Nội D21</v>
          </cell>
        </row>
        <row r="3979">
          <cell r="A3979" t="str">
            <v>41HN27</v>
          </cell>
          <cell r="B3979" t="str">
            <v>ống Hà Nội D27</v>
          </cell>
        </row>
        <row r="3980">
          <cell r="A3980" t="str">
            <v>41HN34</v>
          </cell>
          <cell r="B3980" t="str">
            <v>ống Hà Nội D34</v>
          </cell>
        </row>
        <row r="3981">
          <cell r="A3981" t="str">
            <v>41HN42</v>
          </cell>
          <cell r="B3981" t="str">
            <v>ống Hà Nội D42</v>
          </cell>
        </row>
        <row r="3982">
          <cell r="A3982" t="str">
            <v>41HN48</v>
          </cell>
          <cell r="B3982" t="str">
            <v>ống Hà Nội D48</v>
          </cell>
        </row>
        <row r="3983">
          <cell r="A3983" t="str">
            <v>41HN60</v>
          </cell>
          <cell r="B3983" t="str">
            <v>ống Hà Nội D60</v>
          </cell>
        </row>
        <row r="3984">
          <cell r="A3984" t="str">
            <v>41HN76</v>
          </cell>
          <cell r="B3984" t="str">
            <v>ống Hà Nội D76</v>
          </cell>
        </row>
        <row r="3985">
          <cell r="A3985" t="str">
            <v>41HN90</v>
          </cell>
          <cell r="B3985" t="str">
            <v>ống Hà Nội D90</v>
          </cell>
        </row>
        <row r="3986">
          <cell r="A3986" t="str">
            <v>41HOPDEN10010025</v>
          </cell>
          <cell r="B3986" t="str">
            <v>Hộp thép đen 100 x 100 x 2,5</v>
          </cell>
        </row>
        <row r="3987">
          <cell r="A3987" t="str">
            <v>41HOPDEN10010030</v>
          </cell>
          <cell r="B3987" t="str">
            <v>Hộp thép đen 100 x 100 x 3,0</v>
          </cell>
        </row>
        <row r="3988">
          <cell r="A3988" t="str">
            <v>41HOPDEN10010035</v>
          </cell>
          <cell r="B3988" t="str">
            <v>Hộp thép đen 100 x 100 x 3,5</v>
          </cell>
        </row>
        <row r="3989">
          <cell r="A3989" t="str">
            <v>41HOPDEN10010040</v>
          </cell>
          <cell r="B3989" t="str">
            <v>Hộp thép đen 100 x 100 x 4,0</v>
          </cell>
        </row>
        <row r="3990">
          <cell r="A3990" t="str">
            <v>41HOPDEN10015040</v>
          </cell>
          <cell r="B3990" t="str">
            <v>Hộp thép đen 100 x 150 x 4,0</v>
          </cell>
        </row>
        <row r="3991">
          <cell r="A3991" t="str">
            <v>41HOPDEN1004020</v>
          </cell>
          <cell r="B3991" t="str">
            <v>Hộp thép đen 100 x 40 x 2,0</v>
          </cell>
        </row>
        <row r="3992">
          <cell r="A3992" t="str">
            <v>41HOPDEN103009</v>
          </cell>
          <cell r="B3992" t="str">
            <v>Hộp thép đen 10 x 30 x 0,9</v>
          </cell>
        </row>
        <row r="3993">
          <cell r="A3993" t="str">
            <v>41HOPDEN103011</v>
          </cell>
          <cell r="B3993" t="str">
            <v>Hộp thép đen 10 x 30 x 1,1</v>
          </cell>
        </row>
        <row r="3994">
          <cell r="A3994" t="str">
            <v>41HOPDEN121207</v>
          </cell>
          <cell r="B3994" t="str">
            <v>Hộp thép đen 12 x 12 x 0,7</v>
          </cell>
        </row>
        <row r="3995">
          <cell r="A3995" t="str">
            <v>41HOPDEN121208</v>
          </cell>
          <cell r="B3995" t="str">
            <v>Hộp thép đen 12 x 12 x 0,8</v>
          </cell>
        </row>
        <row r="3996">
          <cell r="A3996" t="str">
            <v>41HOPDEN121211</v>
          </cell>
          <cell r="B3996" t="str">
            <v>Hộp thép đen 12 x 12 x 1,1</v>
          </cell>
        </row>
        <row r="3997">
          <cell r="A3997" t="str">
            <v>41HOPDEN121212</v>
          </cell>
          <cell r="B3997" t="str">
            <v>Hộp thép đen 12 x 12 x 1,2</v>
          </cell>
        </row>
        <row r="3998">
          <cell r="A3998" t="str">
            <v>41HOPDEN121214</v>
          </cell>
          <cell r="B3998" t="str">
            <v>Hộp thép đen 12 x 12 x 1,4</v>
          </cell>
        </row>
        <row r="3999">
          <cell r="A3999" t="str">
            <v>41HOPDEN141411</v>
          </cell>
          <cell r="B3999" t="str">
            <v>Hộp thép đen 14 x 14 x 1,1</v>
          </cell>
        </row>
        <row r="4000">
          <cell r="A4000" t="str">
            <v>41HOPDEN161608</v>
          </cell>
          <cell r="B4000" t="str">
            <v>Hộp thép đen 16 x 16 x 0,8</v>
          </cell>
        </row>
        <row r="4001">
          <cell r="A4001" t="str">
            <v>41HOPDEN161611</v>
          </cell>
          <cell r="B4001" t="str">
            <v>Hộp thép đen 16 x 16 x 1,1</v>
          </cell>
        </row>
        <row r="4002">
          <cell r="A4002" t="str">
            <v>41HOPDEN161612</v>
          </cell>
          <cell r="B4002" t="str">
            <v>Hộp thép đen 16 x 16 x 1,2</v>
          </cell>
        </row>
        <row r="4003">
          <cell r="A4003" t="str">
            <v>41HOPDEN202008</v>
          </cell>
          <cell r="B4003" t="str">
            <v>Hộp thép đen 20 x 20 x 0,8</v>
          </cell>
        </row>
        <row r="4004">
          <cell r="A4004" t="str">
            <v>41HOPDEN202012</v>
          </cell>
          <cell r="B4004" t="str">
            <v>Hộp thép đen 20 x 20 x 1,2</v>
          </cell>
        </row>
        <row r="4005">
          <cell r="A4005" t="str">
            <v>41HOPDEN202014</v>
          </cell>
          <cell r="B4005" t="str">
            <v>Hộp thép đen 20 x 20 x 1,4</v>
          </cell>
        </row>
        <row r="4006">
          <cell r="A4006" t="str">
            <v>41HOPDEN202015</v>
          </cell>
          <cell r="B4006" t="str">
            <v>Hộp thép đen 20 x 20 x 1,5</v>
          </cell>
        </row>
        <row r="4007">
          <cell r="A4007" t="str">
            <v>41HOPDEN203010</v>
          </cell>
          <cell r="B4007" t="str">
            <v>Hộp thép đen 20 x 30 x 1,0</v>
          </cell>
        </row>
        <row r="4008">
          <cell r="A4008" t="str">
            <v>41HOPDEN203011</v>
          </cell>
          <cell r="B4008" t="str">
            <v>Hộp thép đen 20 x 30 x 1,1</v>
          </cell>
        </row>
        <row r="4009">
          <cell r="A4009" t="str">
            <v>41HOPDEN203015</v>
          </cell>
          <cell r="B4009" t="str">
            <v>Hộp thép đen 20 x 30 x 1,5</v>
          </cell>
        </row>
        <row r="4010">
          <cell r="A4010" t="str">
            <v>41HOPDEN204010</v>
          </cell>
          <cell r="B4010" t="str">
            <v>Hộp thép đen 20 x 40 x 1,0</v>
          </cell>
        </row>
        <row r="4011">
          <cell r="A4011" t="str">
            <v>41HOPDEN204011</v>
          </cell>
          <cell r="B4011" t="str">
            <v>Hộp thép đen 20 x 40 x 1,1</v>
          </cell>
        </row>
        <row r="4012">
          <cell r="A4012" t="str">
            <v>41HOPDEN204012</v>
          </cell>
          <cell r="B4012" t="str">
            <v>Hộp thép đen 20 x 40 x 1,2</v>
          </cell>
        </row>
        <row r="4013">
          <cell r="A4013" t="str">
            <v>41HOPDEN204014</v>
          </cell>
          <cell r="B4013" t="str">
            <v>Hộp thép đen 20 x 40 x 1,4</v>
          </cell>
        </row>
        <row r="4014">
          <cell r="A4014" t="str">
            <v>41HOPDEN204018</v>
          </cell>
          <cell r="B4014" t="str">
            <v>Hộp thép đen 20 x 40 x 1,8</v>
          </cell>
        </row>
        <row r="4015">
          <cell r="A4015" t="str">
            <v>41HOPDEN204020</v>
          </cell>
          <cell r="B4015" t="str">
            <v>Hộp thép đen 20 x 40 x 2,0</v>
          </cell>
        </row>
        <row r="4016">
          <cell r="A4016" t="str">
            <v>41HOPDEN252511</v>
          </cell>
          <cell r="B4016" t="str">
            <v>Hộp thép đen 25 x 25 x 1,1</v>
          </cell>
        </row>
        <row r="4017">
          <cell r="A4017" t="str">
            <v>41HOPDEN252514</v>
          </cell>
          <cell r="B4017" t="str">
            <v>Hộp thép đen 25 x 25 x 1,4</v>
          </cell>
        </row>
        <row r="4018">
          <cell r="A4018" t="str">
            <v>41HOPDEN252515</v>
          </cell>
          <cell r="B4018" t="str">
            <v>Hộp thép đen 25 x 25 x 1,5</v>
          </cell>
        </row>
        <row r="4019">
          <cell r="A4019" t="str">
            <v>41HOPDEN252518</v>
          </cell>
          <cell r="B4019" t="str">
            <v>Hộp thép đen 25 x 25 x 1,8</v>
          </cell>
        </row>
        <row r="4020">
          <cell r="A4020" t="str">
            <v>41HOPDEN252520</v>
          </cell>
          <cell r="B4020" t="str">
            <v>Hộp thép đen 25 x 25 x 2,0</v>
          </cell>
        </row>
        <row r="4021">
          <cell r="A4021" t="str">
            <v>41HOPDEN254020</v>
          </cell>
          <cell r="B4021" t="str">
            <v>Hộp thép đen 25 x 40 x 2,0</v>
          </cell>
        </row>
        <row r="4022">
          <cell r="A4022" t="str">
            <v>41HOPDEN255009</v>
          </cell>
          <cell r="B4022" t="str">
            <v>Hộp thép đen 25 x 50 x 0,9</v>
          </cell>
        </row>
        <row r="4023">
          <cell r="A4023" t="str">
            <v>41HOPDEN255018</v>
          </cell>
          <cell r="B4023" t="str">
            <v>Hộp thép đen 25 x 50 x 1,8</v>
          </cell>
        </row>
        <row r="4024">
          <cell r="A4024" t="str">
            <v>41HOPDEN255020</v>
          </cell>
          <cell r="B4024" t="str">
            <v>Hộp thép đen 25 x 50 x 2,0</v>
          </cell>
        </row>
        <row r="4025">
          <cell r="A4025" t="str">
            <v>41HOPDEN255025</v>
          </cell>
          <cell r="B4025" t="str">
            <v>Hộp thép đen 25 x 50 x 2,5</v>
          </cell>
        </row>
        <row r="4026">
          <cell r="A4026" t="str">
            <v>41HOPDEN255030</v>
          </cell>
          <cell r="B4026" t="str">
            <v>Hộp thép đen 25 x 50 x 3,0</v>
          </cell>
        </row>
        <row r="4027">
          <cell r="A4027" t="str">
            <v>41HOPDEN303009</v>
          </cell>
          <cell r="B4027" t="str">
            <v>Hộp thép đen 30 x 30 x 0,9</v>
          </cell>
        </row>
        <row r="4028">
          <cell r="A4028" t="str">
            <v>41HOPDEN303014</v>
          </cell>
          <cell r="B4028" t="str">
            <v>Hộp thép đen 30 x 30 x 1,4</v>
          </cell>
        </row>
        <row r="4029">
          <cell r="A4029" t="str">
            <v>41HOPDEN303015</v>
          </cell>
          <cell r="B4029" t="str">
            <v>Hộp thép đen 30 x 30 x 1,5</v>
          </cell>
        </row>
        <row r="4030">
          <cell r="A4030" t="str">
            <v>41HOPDEN303018</v>
          </cell>
          <cell r="B4030" t="str">
            <v>Hộp thép đen 30 x 30 x 1,8</v>
          </cell>
        </row>
        <row r="4031">
          <cell r="A4031" t="str">
            <v>41HOPDEN303020</v>
          </cell>
          <cell r="B4031" t="str">
            <v>Hộp thép đen 30 x 30 x 2,0</v>
          </cell>
        </row>
        <row r="4032">
          <cell r="A4032" t="str">
            <v>41HOPDEN303023</v>
          </cell>
          <cell r="B4032" t="str">
            <v>Hộp thép đen 30 x 30 x 2,3</v>
          </cell>
        </row>
        <row r="4033">
          <cell r="A4033" t="str">
            <v>41HOPDEN303030</v>
          </cell>
          <cell r="B4033" t="str">
            <v>Hộp thép đen 30 x 30 x 3,0</v>
          </cell>
        </row>
        <row r="4034">
          <cell r="A4034" t="str">
            <v>41HOPDEN306011</v>
          </cell>
          <cell r="B4034" t="str">
            <v>Hộp thép đen 30 x 60 x 1,1</v>
          </cell>
        </row>
        <row r="4035">
          <cell r="A4035" t="str">
            <v>41HOPDEN306012</v>
          </cell>
          <cell r="B4035" t="str">
            <v>Hộp thép đen 30 x 60 x 1,2</v>
          </cell>
        </row>
        <row r="4036">
          <cell r="A4036" t="str">
            <v>41HOPDEN306014</v>
          </cell>
          <cell r="B4036" t="str">
            <v>Hộp thép đen 30 x 60 x 1,4</v>
          </cell>
        </row>
        <row r="4037">
          <cell r="A4037" t="str">
            <v>41HOPDEN306018</v>
          </cell>
          <cell r="B4037" t="str">
            <v>Hộp thép đen 30 x 60 x 1,8</v>
          </cell>
        </row>
        <row r="4038">
          <cell r="A4038" t="str">
            <v>41HOPDEN306020</v>
          </cell>
          <cell r="B4038" t="str">
            <v>Hộp thép đen 30 x 60 x 2,0</v>
          </cell>
        </row>
        <row r="4039">
          <cell r="A4039" t="str">
            <v>41HOPDEN306025</v>
          </cell>
          <cell r="B4039" t="str">
            <v>Hộp thép đen 30 x 60 x 2,5</v>
          </cell>
        </row>
        <row r="4040">
          <cell r="A4040" t="str">
            <v>41HOPDEN306028</v>
          </cell>
          <cell r="B4040" t="str">
            <v>Hộp thép đen 30 x 60 x 2,8</v>
          </cell>
        </row>
        <row r="4041">
          <cell r="A4041" t="str">
            <v>41HOPDEN306030</v>
          </cell>
          <cell r="B4041" t="str">
            <v>Hộp thép đen 30 x 60 x 3,0</v>
          </cell>
        </row>
        <row r="4042">
          <cell r="A4042" t="str">
            <v>41HOPDEN353518</v>
          </cell>
          <cell r="B4042" t="str">
            <v>Hộp thép đen 35 x 35 x 1,8</v>
          </cell>
        </row>
        <row r="4043">
          <cell r="A4043" t="str">
            <v>41HOPDEN4010018</v>
          </cell>
          <cell r="B4043" t="str">
            <v>Hộp thép đen 40 x 100 x 1,8</v>
          </cell>
        </row>
        <row r="4044">
          <cell r="A4044" t="str">
            <v>41HOPDEN4010020</v>
          </cell>
          <cell r="B4044" t="str">
            <v>Hộp thép đen 40 x 100 x 2,0</v>
          </cell>
        </row>
        <row r="4045">
          <cell r="A4045" t="str">
            <v>41HOPDEN4010025</v>
          </cell>
          <cell r="B4045" t="str">
            <v>Hộp thép đen 40 x 100 x 2,5</v>
          </cell>
        </row>
        <row r="4046">
          <cell r="A4046" t="str">
            <v>41HOPDEN404009</v>
          </cell>
          <cell r="B4046" t="str">
            <v>Hộp thép đen 40 x 40 x 0,9</v>
          </cell>
        </row>
        <row r="4047">
          <cell r="A4047" t="str">
            <v>41HOPDEN404012</v>
          </cell>
          <cell r="B4047" t="str">
            <v>Hộp thép đen 40 x 40 x 1,2</v>
          </cell>
        </row>
        <row r="4048">
          <cell r="A4048" t="str">
            <v>41HOPDEN404014</v>
          </cell>
          <cell r="B4048" t="str">
            <v>Hộp thép đen 40 x 40 x 1,4</v>
          </cell>
        </row>
        <row r="4049">
          <cell r="A4049" t="str">
            <v>41HOPDEN404020</v>
          </cell>
          <cell r="B4049" t="str">
            <v>Hộp thép đen 40 x 40 x 2,0</v>
          </cell>
        </row>
        <row r="4050">
          <cell r="A4050" t="str">
            <v>41HOPDEN404023</v>
          </cell>
          <cell r="B4050" t="str">
            <v>Hộp thép đen 40 x 40 x 2,3</v>
          </cell>
        </row>
        <row r="4051">
          <cell r="A4051" t="str">
            <v>41HOPDEN404025</v>
          </cell>
          <cell r="B4051" t="str">
            <v>Hộp thép đen 40 x 40 x 2,5</v>
          </cell>
        </row>
        <row r="4052">
          <cell r="A4052" t="str">
            <v>41HOPDEN404030</v>
          </cell>
          <cell r="B4052" t="str">
            <v>Hộp thép đen 40 x 40 x 3,0</v>
          </cell>
        </row>
        <row r="4053">
          <cell r="A4053" t="str">
            <v>41HOPDEN406018</v>
          </cell>
          <cell r="B4053" t="str">
            <v>Hộp thép đen 40 x 60 x 1,8</v>
          </cell>
        </row>
        <row r="4054">
          <cell r="A4054" t="str">
            <v>41HOPDEN406020</v>
          </cell>
          <cell r="B4054" t="str">
            <v>Hộp thép đen 40 x 60 x 2,0</v>
          </cell>
        </row>
        <row r="4055">
          <cell r="A4055" t="str">
            <v>41HOPDEN408011</v>
          </cell>
          <cell r="B4055" t="str">
            <v>Hộp thép đen 40 x 80 x 1,1</v>
          </cell>
        </row>
        <row r="4056">
          <cell r="A4056" t="str">
            <v>41HOPDEN408018</v>
          </cell>
          <cell r="B4056" t="str">
            <v>Hộp thép đen 40 x 80 x 1,8</v>
          </cell>
        </row>
        <row r="4057">
          <cell r="A4057" t="str">
            <v>41HOPDEN408020</v>
          </cell>
          <cell r="B4057" t="str">
            <v>Hộp thép đen 40 x 80 x 2,0</v>
          </cell>
        </row>
        <row r="4058">
          <cell r="A4058" t="str">
            <v>41HOPDEN408025</v>
          </cell>
          <cell r="B4058" t="str">
            <v>Hộp thép đen 40 x 80 x 2,5</v>
          </cell>
        </row>
        <row r="4059">
          <cell r="A4059" t="str">
            <v>41HOPDEN408030</v>
          </cell>
          <cell r="B4059" t="str">
            <v>Hộp thép đen 40 x 80 x 3,0</v>
          </cell>
        </row>
        <row r="4060">
          <cell r="A4060" t="str">
            <v>41HOPDEN408035</v>
          </cell>
          <cell r="B4060" t="str">
            <v>Hộp thép đen 40 x 80 x 3,5</v>
          </cell>
        </row>
        <row r="4061">
          <cell r="A4061" t="str">
            <v>41HOPDEN459030</v>
          </cell>
          <cell r="B4061" t="str">
            <v>Hộp thép đen 45 x 90 x 3,0</v>
          </cell>
        </row>
        <row r="4062">
          <cell r="A4062" t="str">
            <v>41HOPDEN5010018</v>
          </cell>
          <cell r="B4062" t="str">
            <v>Hộp thép đen 50 x 100 x 1,8</v>
          </cell>
        </row>
        <row r="4063">
          <cell r="A4063" t="str">
            <v>41HOPDEN5010020</v>
          </cell>
          <cell r="B4063" t="str">
            <v>Hộp thép đen 50 x 100 x 2,0</v>
          </cell>
        </row>
        <row r="4064">
          <cell r="A4064" t="str">
            <v>41HOPDEN5010025</v>
          </cell>
          <cell r="B4064" t="str">
            <v>Hộp thép đen 50 x 100 x 2,5</v>
          </cell>
        </row>
        <row r="4065">
          <cell r="A4065" t="str">
            <v>41HOPDEN5010030</v>
          </cell>
          <cell r="B4065" t="str">
            <v>Hộp thép đen 50 x 100 x 3,0</v>
          </cell>
        </row>
        <row r="4066">
          <cell r="A4066" t="str">
            <v>41HOPDEN5010032</v>
          </cell>
          <cell r="B4066" t="str">
            <v>Hộp thép đen 50 x 100 x 3,2</v>
          </cell>
        </row>
        <row r="4067">
          <cell r="A4067" t="str">
            <v>41HOPDEN5040014</v>
          </cell>
          <cell r="B4067" t="str">
            <v>Hộp thép đen 50 x 100 x 1,4</v>
          </cell>
        </row>
        <row r="4068">
          <cell r="A4068" t="str">
            <v>41HOPDEN505014</v>
          </cell>
          <cell r="B4068" t="str">
            <v>Hộp thép đen 50 x 50 x 1,4</v>
          </cell>
        </row>
        <row r="4069">
          <cell r="A4069" t="str">
            <v>41HOPDEN505018</v>
          </cell>
          <cell r="B4069" t="str">
            <v>Hộp thép đen 50 x 50 x 1,8</v>
          </cell>
        </row>
        <row r="4070">
          <cell r="A4070" t="str">
            <v>41HOPDEN505020</v>
          </cell>
          <cell r="B4070" t="str">
            <v>Hộp thép đen 50 x 50 x 2,0</v>
          </cell>
        </row>
        <row r="4071">
          <cell r="A4071" t="str">
            <v>41HOPDEN505023</v>
          </cell>
          <cell r="B4071" t="str">
            <v xml:space="preserve"> Hộp thép đen 50 x 50 x 2,3</v>
          </cell>
        </row>
        <row r="4072">
          <cell r="A4072" t="str">
            <v>41HOPDEN505025</v>
          </cell>
          <cell r="B4072" t="str">
            <v>Hộp thép đen 50 x 50 x 2,5</v>
          </cell>
        </row>
        <row r="4073">
          <cell r="A4073" t="str">
            <v>41HOPDEN505028</v>
          </cell>
          <cell r="B4073" t="str">
            <v>Hộp thép đen 50 x 50 x 2,8</v>
          </cell>
        </row>
        <row r="4074">
          <cell r="A4074" t="str">
            <v>41HOPDEN505030</v>
          </cell>
          <cell r="B4074" t="str">
            <v>Hộp thép đen 50 x 50 x 3,0</v>
          </cell>
        </row>
        <row r="4075">
          <cell r="A4075" t="str">
            <v>41HOPDEN505032</v>
          </cell>
          <cell r="B4075" t="str">
            <v>Hộp thép đen 50 x 50 x 3,2</v>
          </cell>
        </row>
        <row r="4076">
          <cell r="A4076" t="str">
            <v>41HOPDEN505040</v>
          </cell>
          <cell r="B4076" t="str">
            <v>Hộp thép đen 50 x 50 x 4,0</v>
          </cell>
        </row>
        <row r="4077">
          <cell r="A4077" t="str">
            <v>41HOPDEN6012018</v>
          </cell>
          <cell r="B4077" t="str">
            <v>Hộp thép đen 60 x 120 x 1,8</v>
          </cell>
        </row>
        <row r="4078">
          <cell r="A4078" t="str">
            <v>41HOPDEN6012020</v>
          </cell>
          <cell r="B4078" t="str">
            <v>Hộp thép đen 60 x 120 x 2,0</v>
          </cell>
        </row>
        <row r="4079">
          <cell r="A4079" t="str">
            <v>41HOPDEN6012025</v>
          </cell>
          <cell r="B4079" t="str">
            <v>Hộp thép đen 60 x 120 x 2,5</v>
          </cell>
        </row>
        <row r="4080">
          <cell r="A4080" t="str">
            <v>41HOPDEN6012030</v>
          </cell>
          <cell r="B4080" t="str">
            <v>Hộp thép đen 60 x 120 x 3,0</v>
          </cell>
        </row>
        <row r="4081">
          <cell r="A4081" t="str">
            <v>41HOPDEN606011</v>
          </cell>
          <cell r="B4081" t="str">
            <v>Hộp thép đen 60 x 60 x 1,1</v>
          </cell>
        </row>
        <row r="4082">
          <cell r="A4082" t="str">
            <v>41HOPDEN606014</v>
          </cell>
          <cell r="B4082" t="str">
            <v>Hộp thép đen 60 x 60 x 1,4</v>
          </cell>
        </row>
        <row r="4083">
          <cell r="A4083" t="str">
            <v>41HOPDEN606018</v>
          </cell>
          <cell r="B4083" t="str">
            <v>Hộp thép đen 60 x 60 x 1,8</v>
          </cell>
        </row>
        <row r="4084">
          <cell r="A4084" t="str">
            <v>41HOPDEN606025</v>
          </cell>
          <cell r="B4084" t="str">
            <v>Hộp thép đen 60 x 60 x 2,5</v>
          </cell>
        </row>
        <row r="4085">
          <cell r="A4085" t="str">
            <v>41HOPDEN606035</v>
          </cell>
          <cell r="B4085" t="str">
            <v>Hộp thép đen 60 x 60 x 3,5</v>
          </cell>
        </row>
        <row r="4086">
          <cell r="A4086" t="str">
            <v>41HOPDEN909018</v>
          </cell>
          <cell r="B4086" t="str">
            <v>Hộp thép đen 90 x 90 x 1,8</v>
          </cell>
        </row>
        <row r="4087">
          <cell r="A4087" t="str">
            <v>41HOPDEN909020</v>
          </cell>
          <cell r="B4087" t="str">
            <v>Hộp thép đen 90 x 90 x 2,0</v>
          </cell>
        </row>
        <row r="4088">
          <cell r="A4088" t="str">
            <v>41HOPDEN909025</v>
          </cell>
          <cell r="B4088" t="str">
            <v>Hộp thép đen 90 x 90 x 2,5</v>
          </cell>
        </row>
        <row r="4089">
          <cell r="A4089" t="str">
            <v>41HOPDEN909030</v>
          </cell>
          <cell r="B4089" t="str">
            <v>Hộp thép đen 90 x 90 x 3,0</v>
          </cell>
        </row>
        <row r="4090">
          <cell r="A4090" t="str">
            <v>41HOPDEN909040</v>
          </cell>
          <cell r="B4090" t="str">
            <v>Hộp thép đen 90 x 90 x 4,0</v>
          </cell>
        </row>
        <row r="4091">
          <cell r="A4091" t="str">
            <v>41HOPI204015</v>
          </cell>
          <cell r="B4091" t="str">
            <v>Hộp inox 20 x 40 x 1,5</v>
          </cell>
        </row>
        <row r="4092">
          <cell r="A4092" t="str">
            <v>41HOPI255015</v>
          </cell>
          <cell r="B4092" t="str">
            <v>Hộp inox 25 x 50 x 1,5</v>
          </cell>
        </row>
        <row r="4093">
          <cell r="A4093" t="str">
            <v>41HOPI408015</v>
          </cell>
          <cell r="B4093" t="str">
            <v>Hộp inox 40 x 80 x 1,5</v>
          </cell>
        </row>
        <row r="4094">
          <cell r="A4094" t="str">
            <v>41HOPI505015</v>
          </cell>
          <cell r="B4094" t="str">
            <v>Hộp inox 50 x 50 x 1,5</v>
          </cell>
        </row>
        <row r="4095">
          <cell r="A4095" t="str">
            <v>41HOPI505020</v>
          </cell>
          <cell r="B4095" t="str">
            <v>Hộp inox 50 x 50 x 2,0</v>
          </cell>
        </row>
        <row r="4096">
          <cell r="A4096" t="str">
            <v>41HOPMA121210</v>
          </cell>
          <cell r="B4096" t="str">
            <v>Hộp tôn mạ kẽm 12 x 12 x 1,0</v>
          </cell>
        </row>
        <row r="4097">
          <cell r="A4097" t="str">
            <v>41HOPMA132608</v>
          </cell>
          <cell r="B4097" t="str">
            <v>Hộp tôn mạ kẽm 13 x 26 x 0,8</v>
          </cell>
        </row>
        <row r="4098">
          <cell r="A4098" t="str">
            <v>41HOPMA132610</v>
          </cell>
          <cell r="B4098" t="str">
            <v>Hộp tôn mạ kẽm 13 x 26 x 1,0</v>
          </cell>
        </row>
        <row r="4099">
          <cell r="A4099" t="str">
            <v>41HOPMA132611</v>
          </cell>
          <cell r="B4099" t="str">
            <v>Hộp tôn mạ kẽm 13 x 26 x 1,1</v>
          </cell>
        </row>
        <row r="4100">
          <cell r="A4100" t="str">
            <v>41HOPMA132612</v>
          </cell>
          <cell r="B4100" t="str">
            <v>Hộp tôn mạ kẽm 13 x 26 x 1,2</v>
          </cell>
        </row>
        <row r="4101">
          <cell r="A4101" t="str">
            <v>41HOPMA141407</v>
          </cell>
          <cell r="B4101" t="str">
            <v>Hộp tôn mạ kẽm 14 x 14 x 0,7</v>
          </cell>
        </row>
        <row r="4102">
          <cell r="A4102" t="str">
            <v>41HOPMA141408</v>
          </cell>
          <cell r="B4102" t="str">
            <v>Hộp tôn mạ kẽm 14 x 14 x 0,8</v>
          </cell>
        </row>
        <row r="4103">
          <cell r="A4103" t="str">
            <v>41HOPMA141409</v>
          </cell>
          <cell r="B4103" t="str">
            <v>Hộp tôn mạ kẽm 14 x 14 x 0,9</v>
          </cell>
        </row>
        <row r="4104">
          <cell r="A4104" t="str">
            <v>41HOPMA141410</v>
          </cell>
          <cell r="B4104" t="str">
            <v>Hộp tôn mạ kẽm 14 x 14 x 1,0</v>
          </cell>
        </row>
        <row r="4105">
          <cell r="A4105" t="str">
            <v>41HOPMA141411</v>
          </cell>
          <cell r="B4105" t="str">
            <v>Hộp tôn mạ kẽm 14 x 14 x 1,1</v>
          </cell>
        </row>
        <row r="4106">
          <cell r="A4106" t="str">
            <v>41HOPMA141412</v>
          </cell>
          <cell r="B4106" t="str">
            <v>Hộp tôn mạ kẽm 14 x 14 x 1,2</v>
          </cell>
        </row>
        <row r="4107">
          <cell r="A4107" t="str">
            <v>41HOPMA161607</v>
          </cell>
          <cell r="B4107" t="str">
            <v>Hộp tôn mạ kẽm 16 x 16 x 0,7</v>
          </cell>
        </row>
        <row r="4108">
          <cell r="A4108" t="str">
            <v>41HOPMA161608</v>
          </cell>
          <cell r="B4108" t="str">
            <v>Hộp tôn mạ kẽm 16 x 16 x 0,8</v>
          </cell>
        </row>
        <row r="4109">
          <cell r="A4109" t="str">
            <v>41HOPMA161609</v>
          </cell>
          <cell r="B4109" t="str">
            <v>Hộp tôn mạ kẽm 16 x 16 x 0,9</v>
          </cell>
        </row>
        <row r="4110">
          <cell r="A4110" t="str">
            <v>41HOPMA161610</v>
          </cell>
          <cell r="B4110" t="str">
            <v>Hộp tôn mạ kẽm 16 x 16 x 1,0</v>
          </cell>
        </row>
        <row r="4111">
          <cell r="A4111" t="str">
            <v>41HOPMA161611</v>
          </cell>
          <cell r="B4111" t="str">
            <v>Hộp tôn mạ kẽm 16 x 16 x 1,1</v>
          </cell>
        </row>
        <row r="4112">
          <cell r="A4112" t="str">
            <v>41HOPMA161612</v>
          </cell>
          <cell r="B4112" t="str">
            <v>Hộp tôn mạ kẽm 16 x 16 x 1,2</v>
          </cell>
        </row>
        <row r="4113">
          <cell r="A4113" t="str">
            <v>41HOPMA202007</v>
          </cell>
          <cell r="B4113" t="str">
            <v>Hộp tôn mạ kẽm 20 x 20 x 0,7</v>
          </cell>
        </row>
        <row r="4114">
          <cell r="A4114" t="str">
            <v>41HOPMA202008</v>
          </cell>
          <cell r="B4114" t="str">
            <v>Hộp tôn mạ kẽm 20 x 20 x 0,8</v>
          </cell>
        </row>
        <row r="4115">
          <cell r="A4115" t="str">
            <v>41HOPMA202009</v>
          </cell>
          <cell r="B4115" t="str">
            <v>Hộp tôn mạ kẽm 20 x 20 x 0,9</v>
          </cell>
        </row>
        <row r="4116">
          <cell r="A4116" t="str">
            <v>41HOPMA202010</v>
          </cell>
          <cell r="B4116" t="str">
            <v>Hộp tôn mạ kẽm 20 x 20 x 1,0</v>
          </cell>
        </row>
        <row r="4117">
          <cell r="A4117" t="str">
            <v>41HOPMA202011</v>
          </cell>
          <cell r="B4117" t="str">
            <v>Hộp tôn mạ kẽm 20 x 20 x 1,1</v>
          </cell>
        </row>
        <row r="4118">
          <cell r="A4118" t="str">
            <v>41HOPMA202012</v>
          </cell>
          <cell r="B4118" t="str">
            <v>Hộp tôn mạ kẽm 20 x 20 x 1,2</v>
          </cell>
        </row>
        <row r="4119">
          <cell r="A4119" t="str">
            <v>41HOPMA202014</v>
          </cell>
          <cell r="B4119" t="str">
            <v>Hộp tôn mạ kẽm 20 x 20 x 1,4</v>
          </cell>
        </row>
        <row r="4120">
          <cell r="A4120" t="str">
            <v>41HOPMA202510</v>
          </cell>
          <cell r="B4120" t="str">
            <v>Hộp tôn mạ kẽm 20 x 25 x 1,0</v>
          </cell>
        </row>
        <row r="4121">
          <cell r="A4121" t="str">
            <v>41HOPMA202511</v>
          </cell>
          <cell r="B4121" t="str">
            <v>Hộp tôn mạ kẽm 20 x 30 x 1,1</v>
          </cell>
        </row>
        <row r="4122">
          <cell r="A4122" t="str">
            <v>41HOPMA204007</v>
          </cell>
          <cell r="B4122" t="str">
            <v>Hộp tôn mạ kẽm 20 x 40 x 0,7</v>
          </cell>
        </row>
        <row r="4123">
          <cell r="A4123" t="str">
            <v>41HOPMA204008</v>
          </cell>
          <cell r="B4123" t="str">
            <v>Hộp tôn mạ kẽm 20 x 40 x 0,8</v>
          </cell>
        </row>
        <row r="4124">
          <cell r="A4124" t="str">
            <v>41HOPMA204009</v>
          </cell>
          <cell r="B4124" t="str">
            <v>Hộp tôn mạ kẽm 20 x 40 x 0,9</v>
          </cell>
        </row>
        <row r="4125">
          <cell r="A4125" t="str">
            <v>41HOPMA204010</v>
          </cell>
          <cell r="B4125" t="str">
            <v>Hộp tôn mạ kẽm 20 x 40 x 1,0</v>
          </cell>
        </row>
        <row r="4126">
          <cell r="A4126" t="str">
            <v>41HOPMA204011</v>
          </cell>
          <cell r="B4126" t="str">
            <v>Hộp tôn mạ kẽm 20 x 40 x 1,1</v>
          </cell>
        </row>
        <row r="4127">
          <cell r="A4127" t="str">
            <v>41HOPMA204012</v>
          </cell>
          <cell r="B4127" t="str">
            <v>Hộp tôn mạ kẽm 20 x 40 x 1,2</v>
          </cell>
        </row>
        <row r="4128">
          <cell r="A4128" t="str">
            <v>41HOPMA204014</v>
          </cell>
          <cell r="B4128" t="str">
            <v>Hộp tôn mạ kẽm 20 x 40 x 1,4</v>
          </cell>
        </row>
        <row r="4129">
          <cell r="A4129" t="str">
            <v>41HOPMA204015</v>
          </cell>
          <cell r="B4129" t="str">
            <v>Hộp tôn mạ kẽm 20 x 40 x 1,5</v>
          </cell>
        </row>
        <row r="4130">
          <cell r="A4130" t="str">
            <v>41HOPMA204018</v>
          </cell>
          <cell r="B4130" t="str">
            <v>Hộp tôn mạ kẽm 20 x 40 x 1,8</v>
          </cell>
        </row>
        <row r="4131">
          <cell r="A4131" t="str">
            <v>41HOPMA252507</v>
          </cell>
          <cell r="B4131" t="str">
            <v>Hộp tôn mạ kẽm 25 x 25 x 0,7</v>
          </cell>
        </row>
        <row r="4132">
          <cell r="A4132" t="str">
            <v>41HOPMA252508</v>
          </cell>
          <cell r="B4132" t="str">
            <v>Hộp tôn mạ kẽm 25 x 25 x 0,8</v>
          </cell>
        </row>
        <row r="4133">
          <cell r="A4133" t="str">
            <v>41HOPMA252509</v>
          </cell>
          <cell r="B4133" t="str">
            <v>Hộp tôn mạ kẽm 25 x 25 x 0,9</v>
          </cell>
        </row>
        <row r="4134">
          <cell r="A4134" t="str">
            <v>41HOPMA252510</v>
          </cell>
          <cell r="B4134" t="str">
            <v>Hộp tôn mạ kẽm 25 x 25 x 1,0</v>
          </cell>
        </row>
        <row r="4135">
          <cell r="A4135" t="str">
            <v>41HOPMA252511</v>
          </cell>
          <cell r="B4135" t="str">
            <v>Hộp tôn mạ kẽm 25 x 25 x 1,1</v>
          </cell>
        </row>
        <row r="4136">
          <cell r="A4136" t="str">
            <v>41HOPMA252512</v>
          </cell>
          <cell r="B4136" t="str">
            <v>Hộp tôn mạ kẽm 25 x 25 x 1,2</v>
          </cell>
        </row>
        <row r="4137">
          <cell r="A4137" t="str">
            <v>41HOPMA252514</v>
          </cell>
          <cell r="B4137" t="str">
            <v>Hộp tôn mạ kẽm 25 x 25 x 1,4</v>
          </cell>
        </row>
        <row r="4138">
          <cell r="A4138" t="str">
            <v>41HOPMA252518</v>
          </cell>
          <cell r="B4138" t="str">
            <v>Hộp tôn mạ kẽm 25 x 25 x 1,8</v>
          </cell>
        </row>
        <row r="4139">
          <cell r="A4139" t="str">
            <v>41HOPMA254010</v>
          </cell>
          <cell r="B4139" t="str">
            <v>Hộp tôn mạ kẽm 25 x 40 x 1,0</v>
          </cell>
        </row>
        <row r="4140">
          <cell r="A4140" t="str">
            <v>41HOPMA255008</v>
          </cell>
          <cell r="B4140" t="str">
            <v>Hộp tôn mạ kẽm 25 x 50 x 0,8</v>
          </cell>
        </row>
        <row r="4141">
          <cell r="A4141" t="str">
            <v>41HOPMA255010</v>
          </cell>
          <cell r="B4141" t="str">
            <v>Hộp tôn mạ kẽm 25 x 50 x 1,0</v>
          </cell>
        </row>
        <row r="4142">
          <cell r="A4142" t="str">
            <v>41HOPMA255011</v>
          </cell>
          <cell r="B4142" t="str">
            <v>Hộp tôn mạ kẽm 25 x 50 x 1,1</v>
          </cell>
        </row>
        <row r="4143">
          <cell r="A4143" t="str">
            <v>41HOPMA255012</v>
          </cell>
          <cell r="B4143" t="str">
            <v>Hộp tôn mạ kẽm 25 x 50 x 1,2</v>
          </cell>
        </row>
        <row r="4144">
          <cell r="A4144" t="str">
            <v>41HOPMA255014</v>
          </cell>
          <cell r="B4144" t="str">
            <v>Hộp tôn mạ kẽm 25 x 50 x 1,4</v>
          </cell>
        </row>
        <row r="4145">
          <cell r="A4145" t="str">
            <v>41HOPMA255015</v>
          </cell>
          <cell r="B4145" t="str">
            <v>Hộp tôn mạ kẽm 25 x 50 x 1,5</v>
          </cell>
        </row>
        <row r="4146">
          <cell r="A4146" t="str">
            <v>41HOPMA255018</v>
          </cell>
          <cell r="B4146" t="str">
            <v>Hộp tôn mạ kẽm 25 x 50 x 1,8</v>
          </cell>
        </row>
        <row r="4147">
          <cell r="A4147" t="str">
            <v>41HOPMA303007</v>
          </cell>
          <cell r="B4147" t="str">
            <v>Hộp tôn mạ kẽm 30 x 30 x 0,7</v>
          </cell>
        </row>
        <row r="4148">
          <cell r="A4148" t="str">
            <v>41HOPMA303008</v>
          </cell>
          <cell r="B4148" t="str">
            <v>Hộp tôn mạ kẽm 30 x 30 x 0,8</v>
          </cell>
        </row>
        <row r="4149">
          <cell r="A4149" t="str">
            <v>41HOPMA303010</v>
          </cell>
          <cell r="B4149" t="str">
            <v>Hộp tôn mạ kẽm 30 x 30 x 1,0</v>
          </cell>
        </row>
        <row r="4150">
          <cell r="A4150" t="str">
            <v>41HOPMA303011</v>
          </cell>
          <cell r="B4150" t="str">
            <v>Hộp tôn mạ kẽm 30 x 30 x 1,1</v>
          </cell>
        </row>
        <row r="4151">
          <cell r="A4151" t="str">
            <v>41HOPMA303012</v>
          </cell>
          <cell r="B4151" t="str">
            <v>Hộp tôn mạ kẽm 30 x 30 x 1,2</v>
          </cell>
        </row>
        <row r="4152">
          <cell r="A4152" t="str">
            <v>41HOPMA303014</v>
          </cell>
          <cell r="B4152" t="str">
            <v>Hộp tôn mạ kẽm 30 x 30 x 1,4</v>
          </cell>
        </row>
        <row r="4153">
          <cell r="A4153" t="str">
            <v>41HOPMA303018</v>
          </cell>
          <cell r="B4153" t="str">
            <v>Hộp tôn mạ kẽm 30 x 30 x 1,8</v>
          </cell>
        </row>
        <row r="4154">
          <cell r="A4154" t="str">
            <v>41HOPMA305015</v>
          </cell>
          <cell r="B4154" t="str">
            <v>Hộp tôn mạ kẽm 30 x 50 x 1,5</v>
          </cell>
        </row>
        <row r="4155">
          <cell r="A4155" t="str">
            <v>41HOPMA306008</v>
          </cell>
          <cell r="B4155" t="str">
            <v>Hộp tôn mạ kẽm 30 x 60 x 0,8</v>
          </cell>
        </row>
        <row r="4156">
          <cell r="A4156" t="str">
            <v>41HOPMA306009</v>
          </cell>
          <cell r="B4156" t="str">
            <v>Hộp tôn mạ kẽm 30 x 60 x 0,9</v>
          </cell>
        </row>
        <row r="4157">
          <cell r="A4157" t="str">
            <v>41HOPMA306010</v>
          </cell>
          <cell r="B4157" t="str">
            <v>Hộp tôn mạ kẽm 30 x 60 x 1,0</v>
          </cell>
        </row>
        <row r="4158">
          <cell r="A4158" t="str">
            <v>41HOPMA306011</v>
          </cell>
          <cell r="B4158" t="str">
            <v>Hộp tôn mạ kẽm 30 x 60 x 1,1</v>
          </cell>
        </row>
        <row r="4159">
          <cell r="A4159" t="str">
            <v>41HOPMA306012</v>
          </cell>
          <cell r="B4159" t="str">
            <v>Hộp tôn mạ kẽm 30 x 60 x 1,2</v>
          </cell>
        </row>
        <row r="4160">
          <cell r="A4160" t="str">
            <v>41HOPMA306014</v>
          </cell>
          <cell r="B4160" t="str">
            <v>Hộp tôn mạ kẽm 30 x 60 x 1,4</v>
          </cell>
        </row>
        <row r="4161">
          <cell r="A4161" t="str">
            <v>41HOPMA306015</v>
          </cell>
          <cell r="B4161" t="str">
            <v>Hộp tôn mạ kẽm 30 x 60 x 1,5</v>
          </cell>
        </row>
        <row r="4162">
          <cell r="A4162" t="str">
            <v>41HOPMA306016</v>
          </cell>
          <cell r="B4162" t="str">
            <v>Hộp tôn mạ kẽm 30 x 60 x 1,6</v>
          </cell>
        </row>
        <row r="4163">
          <cell r="A4163" t="str">
            <v>41HOPMA306018</v>
          </cell>
          <cell r="B4163" t="str">
            <v>Hộp tôn mạ kẽm 30 x 60 x 1,8</v>
          </cell>
        </row>
        <row r="4164">
          <cell r="A4164" t="str">
            <v>41HOPMA306020</v>
          </cell>
          <cell r="B4164" t="str">
            <v>Hộp tôn mạ kẽm 30 x 60 x 2,0</v>
          </cell>
        </row>
        <row r="4165">
          <cell r="A4165" t="str">
            <v>41HOPMA306023</v>
          </cell>
          <cell r="B4165" t="str">
            <v>Hộp tôn mạ kẽm 30 x 60 x 2,3</v>
          </cell>
        </row>
        <row r="4166">
          <cell r="A4166" t="str">
            <v>41HOPMA404010</v>
          </cell>
          <cell r="B4166" t="str">
            <v>Hộp tôn mạ kẽm 40 x 40 x 1,0</v>
          </cell>
        </row>
        <row r="4167">
          <cell r="A4167" t="str">
            <v>41HOPMA404011</v>
          </cell>
          <cell r="B4167" t="str">
            <v>Hộp tôn mạ kẽm 40 x 40 x 1,1</v>
          </cell>
        </row>
        <row r="4168">
          <cell r="A4168" t="str">
            <v>41HOPMA404012</v>
          </cell>
          <cell r="B4168" t="str">
            <v>Hộp tôn mạ kẽm 40 x 40 x 1,2</v>
          </cell>
        </row>
        <row r="4169">
          <cell r="A4169" t="str">
            <v>41HOPMA404014</v>
          </cell>
          <cell r="B4169" t="str">
            <v>Hộp tôn mạ kẽm 40 x 40 x 1,4</v>
          </cell>
        </row>
        <row r="4170">
          <cell r="A4170" t="str">
            <v>41HOPMA404015</v>
          </cell>
          <cell r="B4170" t="str">
            <v>Hộp tôn mạ kẽm 40 x 40 x 1,5</v>
          </cell>
        </row>
        <row r="4171">
          <cell r="A4171" t="str">
            <v>41HOPMA404018</v>
          </cell>
          <cell r="B4171" t="str">
            <v>Hộp tôn mạ kẽm 40 x 40 x 1,8</v>
          </cell>
        </row>
        <row r="4172">
          <cell r="A4172" t="str">
            <v>41HOPMA408009</v>
          </cell>
          <cell r="B4172" t="str">
            <v>Hộp tôn mạ kẽm 40 x 80 x 0,9</v>
          </cell>
        </row>
        <row r="4173">
          <cell r="A4173" t="str">
            <v>41HOPMA408010</v>
          </cell>
          <cell r="B4173" t="str">
            <v>Hộp tôn mạ kẽm 40 x 80 x 1,0</v>
          </cell>
        </row>
        <row r="4174">
          <cell r="A4174" t="str">
            <v>41HOPMA408011</v>
          </cell>
          <cell r="B4174" t="str">
            <v>Hộp tôn mạ kẽm 40 x 80 x 1,1</v>
          </cell>
        </row>
        <row r="4175">
          <cell r="A4175" t="str">
            <v>41HOPMA408012</v>
          </cell>
          <cell r="B4175" t="str">
            <v>Hộp tôn mạ kẽm 40 x 80 x 1,2</v>
          </cell>
        </row>
        <row r="4176">
          <cell r="A4176" t="str">
            <v>41HOPMA408014</v>
          </cell>
          <cell r="B4176" t="str">
            <v>Hộp tôn mạ kẽm 40 x 80 x 1,4</v>
          </cell>
        </row>
        <row r="4177">
          <cell r="A4177" t="str">
            <v>41HOPMA408015</v>
          </cell>
          <cell r="B4177" t="str">
            <v>Hộp tôn mạ kẽm 40 x 80 x 1,5</v>
          </cell>
        </row>
        <row r="4178">
          <cell r="A4178" t="str">
            <v>41HOPMA408018</v>
          </cell>
          <cell r="B4178" t="str">
            <v>Hộp tôn mạ kẽm 40 x 80 x 1,8</v>
          </cell>
        </row>
        <row r="4179">
          <cell r="A4179" t="str">
            <v>41HOPMA408020</v>
          </cell>
          <cell r="B4179" t="str">
            <v>Hộp tôn mạ kẽm 40 x 80 x 2,0</v>
          </cell>
        </row>
        <row r="4180">
          <cell r="A4180" t="str">
            <v>41HOPMA5010014</v>
          </cell>
          <cell r="B4180" t="str">
            <v>Hộp tôn mạ kẽm 50 x 100 x 1,4</v>
          </cell>
        </row>
        <row r="4181">
          <cell r="A4181" t="str">
            <v>41HOPMA5010018</v>
          </cell>
          <cell r="B4181" t="str">
            <v>Hộp tôn mạ kẽm 50 x 100 x 1,8</v>
          </cell>
        </row>
        <row r="4182">
          <cell r="A4182" t="str">
            <v>41HOPMA5010020</v>
          </cell>
          <cell r="B4182" t="str">
            <v>Hộp tôn mạ kẽm 50 x 100 x 2,0</v>
          </cell>
        </row>
        <row r="4183">
          <cell r="A4183" t="str">
            <v>41HOPMA5010025</v>
          </cell>
          <cell r="B4183" t="str">
            <v>Hộp tôn mạ kẽm 50 x 100 x 2,5</v>
          </cell>
        </row>
        <row r="4184">
          <cell r="A4184" t="str">
            <v>41HOPMA5010030</v>
          </cell>
          <cell r="B4184" t="str">
            <v>Hộp tôn mạ kẽm 50 x 100 x 3,0</v>
          </cell>
        </row>
        <row r="4185">
          <cell r="A4185" t="str">
            <v>41HOPMA5010032</v>
          </cell>
          <cell r="B4185" t="str">
            <v>Hộp tôn mạ kẽm 50 x 100 x 3,2</v>
          </cell>
        </row>
        <row r="4186">
          <cell r="A4186" t="str">
            <v>41HOPMA505010</v>
          </cell>
          <cell r="B4186" t="str">
            <v>Hộp tôn mạ kẽm 50 x 50 x 1,0</v>
          </cell>
        </row>
        <row r="4187">
          <cell r="A4187" t="str">
            <v>41HOPMA505011</v>
          </cell>
          <cell r="B4187" t="str">
            <v>Hộp tôn mạ kẽm 50 x 50 x 1,1</v>
          </cell>
        </row>
        <row r="4188">
          <cell r="A4188" t="str">
            <v>41HOPMA505012</v>
          </cell>
          <cell r="B4188" t="str">
            <v>Hộp tôn mạ kẽm 50 x 50 x 1,2</v>
          </cell>
        </row>
        <row r="4189">
          <cell r="A4189" t="str">
            <v>41HOPMA505014</v>
          </cell>
          <cell r="B4189" t="str">
            <v>Hộp tôn mạ kẽm 50 x 50 x 1,4</v>
          </cell>
        </row>
        <row r="4190">
          <cell r="A4190" t="str">
            <v>41HOPMA505015</v>
          </cell>
          <cell r="B4190" t="str">
            <v>Hộp tôn mạ kẽm 50 x 50 x 1,5</v>
          </cell>
        </row>
        <row r="4191">
          <cell r="A4191" t="str">
            <v>41HOPMA505018</v>
          </cell>
          <cell r="B4191" t="str">
            <v>Hộp tôn mạ kẽm 50 x 50 x 1,8</v>
          </cell>
        </row>
        <row r="4192">
          <cell r="A4192" t="str">
            <v>41HOPMA505020</v>
          </cell>
          <cell r="B4192" t="str">
            <v>Hộp tôn mạ kẽm 50 x 50 x 2.0</v>
          </cell>
        </row>
        <row r="4193">
          <cell r="A4193" t="str">
            <v>41HOPMA6012025</v>
          </cell>
          <cell r="B4193" t="str">
            <v>Hộp tôn mạ kẽm 60 x 120 x 2,5</v>
          </cell>
        </row>
        <row r="4194">
          <cell r="A4194" t="str">
            <v>41HOPMA6012040</v>
          </cell>
          <cell r="B4194" t="str">
            <v>Hộp tôn mạ kẽm 60 x 120 x 4,0</v>
          </cell>
        </row>
        <row r="4195">
          <cell r="A4195" t="str">
            <v>41HOPMA606020</v>
          </cell>
          <cell r="B4195" t="str">
            <v>Hộp tôn mạ kẽm 60 x 60 x 2,0</v>
          </cell>
        </row>
        <row r="4196">
          <cell r="A4196" t="str">
            <v>41HOPMA909020</v>
          </cell>
          <cell r="B4196" t="str">
            <v>Hộp tôn mạ kẽm 90 x 90 x 2,0</v>
          </cell>
        </row>
        <row r="4197">
          <cell r="A4197" t="str">
            <v>41HOPMA909025</v>
          </cell>
          <cell r="B4197" t="str">
            <v>Hộp tôn mạ kẽm 90 x 90 x 2,5</v>
          </cell>
        </row>
        <row r="4198">
          <cell r="A4198" t="str">
            <v>41HP10040</v>
          </cell>
          <cell r="B4198" t="str">
            <v>(Bỏ mã)ống thép mạ kẽm Hòa Phát DN 100 x 4,0mm</v>
          </cell>
        </row>
        <row r="4199">
          <cell r="A4199" t="str">
            <v>41HP10058</v>
          </cell>
          <cell r="B4199" t="str">
            <v>ống thép mạ kẽm Hòa Phát DN 100 x 5,8 mm</v>
          </cell>
        </row>
        <row r="4200">
          <cell r="A4200" t="str">
            <v>41HP10060</v>
          </cell>
          <cell r="B4200" t="str">
            <v>ống thép mạ kẽm Hòa Phát DN 100 x 6,0 mm</v>
          </cell>
        </row>
        <row r="4201">
          <cell r="A4201" t="str">
            <v>41HP1521</v>
          </cell>
          <cell r="B4201" t="str">
            <v>ống thép mạ kẽm Hòa Phát DN 15 x 2,1mm</v>
          </cell>
        </row>
        <row r="4202">
          <cell r="A4202" t="str">
            <v>41HP2529</v>
          </cell>
          <cell r="B4202" t="str">
            <v>ống thép mạ kẽm Hòa Phát DN 25 x 2,9 mm</v>
          </cell>
        </row>
        <row r="4203">
          <cell r="A4203" t="str">
            <v>41HP3229</v>
          </cell>
          <cell r="B4203" t="str">
            <v>ống thép mạ kẽm Hòa Phát DN 32 x 2,9 mm</v>
          </cell>
        </row>
        <row r="4204">
          <cell r="A4204" t="str">
            <v>41HP4036</v>
          </cell>
          <cell r="B4204" t="str">
            <v>ống thép mạ kẽm Hòa Phát D40 x 3,6mm</v>
          </cell>
        </row>
        <row r="4205">
          <cell r="A4205" t="str">
            <v>41HP5025</v>
          </cell>
          <cell r="B4205" t="str">
            <v>ống thép mạ kẽm Hòa Phát DN 50 x 2,5mm</v>
          </cell>
        </row>
        <row r="4206">
          <cell r="A4206" t="str">
            <v>41HP5032</v>
          </cell>
          <cell r="B4206" t="str">
            <v>ống thép mạ kẽm Hòa Phát DN 50 x 3,2 mm</v>
          </cell>
        </row>
        <row r="4207">
          <cell r="A4207" t="str">
            <v>41HP5040</v>
          </cell>
          <cell r="B4207" t="str">
            <v>ống thép mạ kẽm Hòa Phát DN 50 x 4,0 mm</v>
          </cell>
        </row>
        <row r="4208">
          <cell r="A4208" t="str">
            <v>41HP6530</v>
          </cell>
          <cell r="B4208" t="str">
            <v>ống thép mạ kẽm Hòa Phát DN 65 x 3,0mm</v>
          </cell>
        </row>
        <row r="4209">
          <cell r="A4209" t="str">
            <v>41HP6540</v>
          </cell>
          <cell r="B4209" t="str">
            <v>ống thép mạ kẽm Hòa Phát DN 65 x 4,0 mm</v>
          </cell>
        </row>
        <row r="4210">
          <cell r="A4210" t="str">
            <v>41HP6550</v>
          </cell>
          <cell r="B4210" t="str">
            <v>ống thép mạ kẽm Hòa Phát D65 x 5,0mm</v>
          </cell>
        </row>
        <row r="4211">
          <cell r="A4211" t="str">
            <v>41HP8036</v>
          </cell>
          <cell r="B4211" t="str">
            <v>ống thép mạ kẽm Hòa Phát DN 80 x 3,6mm</v>
          </cell>
        </row>
        <row r="4212">
          <cell r="A4212" t="str">
            <v>41HP8045</v>
          </cell>
          <cell r="B4212" t="str">
            <v>ống thép mạ kẽm Hòa Phát DN 80 x 4,5mm</v>
          </cell>
        </row>
        <row r="4213">
          <cell r="A4213" t="str">
            <v>41HPA010021</v>
          </cell>
          <cell r="B4213" t="str">
            <v>ống thép mạ kẽm Hòa Phát A0 DN 100 x 2,1mm</v>
          </cell>
        </row>
        <row r="4214">
          <cell r="A4214" t="str">
            <v>41HPA010025</v>
          </cell>
          <cell r="B4214" t="str">
            <v>ống thép mạ kẽm Hòa Phát A0 DN 100 x 2,5 mm</v>
          </cell>
        </row>
        <row r="4215">
          <cell r="A4215" t="str">
            <v>41HPA010026</v>
          </cell>
          <cell r="B4215" t="str">
            <v>ống thép mạ kẽm Hòa Phát A0 DN 100 x 2,6 mm</v>
          </cell>
        </row>
        <row r="4216">
          <cell r="A4216" t="str">
            <v>41HPA010027</v>
          </cell>
          <cell r="B4216" t="str">
            <v>ống thép mạ kẽm Hòa Phát A0 DN 100 x 2,7 mm</v>
          </cell>
        </row>
        <row r="4217">
          <cell r="A4217" t="str">
            <v>41HPA010029</v>
          </cell>
          <cell r="B4217" t="str">
            <v>ống thép mạ kẽm Hòa Phát A0 DN 100 x 2,9 mm</v>
          </cell>
        </row>
        <row r="4218">
          <cell r="A4218" t="str">
            <v>41HPA010030</v>
          </cell>
          <cell r="B4218" t="str">
            <v>ống thép mạ kẽm Hòa Phát A0 DN 100 x 3,0 mm</v>
          </cell>
        </row>
        <row r="4219">
          <cell r="A4219" t="str">
            <v>41HPA01516</v>
          </cell>
          <cell r="B4219" t="str">
            <v>ống thép mạ kẽm Hòa Phát A0 DN 15 x 1,6 mm</v>
          </cell>
        </row>
        <row r="4220">
          <cell r="A4220" t="str">
            <v>41HPA02016</v>
          </cell>
          <cell r="B4220" t="str">
            <v>ống thép mạ kẽm Hòa Phát A0 DN 20 x 1,6 mm</v>
          </cell>
        </row>
        <row r="4221">
          <cell r="A4221" t="str">
            <v>41HPA02019</v>
          </cell>
          <cell r="B4221" t="str">
            <v>ống thép mạ kẽm Hòa Phát A0 DN 20 x 1,9 mm</v>
          </cell>
        </row>
        <row r="4222">
          <cell r="A4222" t="str">
            <v>41HPA02516</v>
          </cell>
          <cell r="B4222" t="str">
            <v>ống thép mạ kẽm Hòa Phát A0 DN 25 x 1,6 mm</v>
          </cell>
        </row>
        <row r="4223">
          <cell r="A4223" t="str">
            <v>41HPA02519</v>
          </cell>
          <cell r="B4223" t="str">
            <v>ống thép mạ kẽm Hòa Phát A0 DN 25 x 1,9 mm</v>
          </cell>
        </row>
        <row r="4224">
          <cell r="A4224" t="str">
            <v>41HPA02521</v>
          </cell>
          <cell r="B4224" t="str">
            <v>ống thép mạ kẽm Hòa Phát A0 DN 25 x 2,1 mm</v>
          </cell>
        </row>
        <row r="4225">
          <cell r="A4225" t="str">
            <v>41HPA03216</v>
          </cell>
          <cell r="B4225" t="str">
            <v>ống thép mạ kẽm Hòa Phát A0 DN 32 x 1,6 mm</v>
          </cell>
        </row>
        <row r="4226">
          <cell r="A4226" t="str">
            <v>41HPA03219</v>
          </cell>
          <cell r="B4226" t="str">
            <v>ống thép mạ kẽm Hòa Phát A0 DN 32 x 1,9 mm</v>
          </cell>
        </row>
        <row r="4227">
          <cell r="A4227" t="str">
            <v>41HPA03220</v>
          </cell>
          <cell r="B4227" t="str">
            <v>ống thép mạ kẽm Hòa Phát A0 DN 32 x 2,0mm</v>
          </cell>
        </row>
        <row r="4228">
          <cell r="A4228" t="str">
            <v>41HPA03221</v>
          </cell>
          <cell r="B4228" t="str">
            <v>ống thép mạ kẽm Hòa Phát A0 DN 32 x 2,1 mm</v>
          </cell>
        </row>
        <row r="4229">
          <cell r="A4229" t="str">
            <v>41HPA04016</v>
          </cell>
          <cell r="B4229" t="str">
            <v>ống thép mạ kẽm Hòa Phát A0 DN 40 x 1,6 mm</v>
          </cell>
        </row>
        <row r="4230">
          <cell r="A4230" t="str">
            <v>41HPA04019</v>
          </cell>
          <cell r="B4230" t="str">
            <v>ống thép mạ kẽm Hòa Phát A0 DN 40 x 1,9 mm</v>
          </cell>
        </row>
        <row r="4231">
          <cell r="A4231" t="str">
            <v>41HPA04021</v>
          </cell>
          <cell r="B4231" t="str">
            <v>ống thép mạ kẽm Hòa Phát A0 DN 40 x 2,1 mm</v>
          </cell>
        </row>
        <row r="4232">
          <cell r="A4232" t="str">
            <v>41HPA04023</v>
          </cell>
          <cell r="B4232" t="str">
            <v>ống thép mạ kẽm Hòa Phát A0 DN 40 x 2,3 mm</v>
          </cell>
        </row>
        <row r="4233">
          <cell r="A4233" t="str">
            <v>41HPA05019</v>
          </cell>
          <cell r="B4233" t="str">
            <v>ống thép mạ kẽm Hòa Phát A0 DN 50 x 1,9 mm</v>
          </cell>
        </row>
        <row r="4234">
          <cell r="A4234" t="str">
            <v>41HPA05021</v>
          </cell>
          <cell r="B4234" t="str">
            <v>ống thép mạ kẽm Hòa Phát A0 DN 50 x 2,1 mm</v>
          </cell>
        </row>
        <row r="4235">
          <cell r="A4235" t="str">
            <v>41HPA05023</v>
          </cell>
          <cell r="B4235" t="str">
            <v>ống thép mạ kẽm Hòa Phát A0 DN 50 x 2,3 mm</v>
          </cell>
        </row>
        <row r="4236">
          <cell r="A4236" t="str">
            <v>41HPA06521</v>
          </cell>
          <cell r="B4236" t="str">
            <v>ống thép mạ kẽm Hòa Phát A0 DN 65 x 2,1 mm</v>
          </cell>
        </row>
        <row r="4237">
          <cell r="A4237" t="str">
            <v>41HPA06523</v>
          </cell>
          <cell r="B4237" t="str">
            <v>ống thép mạ kẽm Hòa Phát A0 DN 65 x 2,3 mm</v>
          </cell>
        </row>
        <row r="4238">
          <cell r="A4238" t="str">
            <v>41HPA06525</v>
          </cell>
          <cell r="B4238" t="str">
            <v>ống thép mạ kẽm Hòa Phát A0 DN 65 x 2,5 mm</v>
          </cell>
        </row>
        <row r="4239">
          <cell r="A4239" t="str">
            <v>41HPA06526</v>
          </cell>
          <cell r="B4239" t="str">
            <v>ống thép mạ kẽm Hòa Phát A0 DN 65 x 2,6 mm</v>
          </cell>
        </row>
        <row r="4240">
          <cell r="A4240" t="str">
            <v>41HPA06527</v>
          </cell>
          <cell r="B4240" t="str">
            <v>ống thép mạ kẽm Hòa Phát A0 DN 65 x 2,7 mm</v>
          </cell>
        </row>
        <row r="4241">
          <cell r="A4241" t="str">
            <v>41HPA08021</v>
          </cell>
          <cell r="B4241" t="str">
            <v>ống thép mạ kẽm Hòa Phát A0 DN 80 x 2,1 mm</v>
          </cell>
        </row>
        <row r="4242">
          <cell r="A4242" t="str">
            <v>41HPA08023</v>
          </cell>
          <cell r="B4242" t="str">
            <v>ống thép mạ kẽm Hòa Phát A0 DN 80 x 2,3 mm</v>
          </cell>
        </row>
        <row r="4243">
          <cell r="A4243" t="str">
            <v>41HPA08025</v>
          </cell>
          <cell r="B4243" t="str">
            <v>ống thép mạ kẽm Hòa Phát A0 DN 80 x 2,5 mm</v>
          </cell>
        </row>
        <row r="4244">
          <cell r="A4244" t="str">
            <v>41HPA08026</v>
          </cell>
          <cell r="B4244" t="str">
            <v>ống thép mạ kẽm Hòa Phát A0 DN 80 x 2,6 mm</v>
          </cell>
        </row>
        <row r="4245">
          <cell r="A4245" t="str">
            <v>41HPA08027</v>
          </cell>
          <cell r="B4245" t="str">
            <v>ống thép mạ kẽm Hòa Phát A0 DN 80 x 2,7 mm</v>
          </cell>
        </row>
        <row r="4246">
          <cell r="A4246" t="str">
            <v>41HPA110032</v>
          </cell>
          <cell r="B4246" t="str">
            <v>ống thép mạ kẽm Hòa Phát A1 DN 100 x 3,2 mm</v>
          </cell>
        </row>
        <row r="4247">
          <cell r="A4247" t="str">
            <v>41HPA11519</v>
          </cell>
          <cell r="B4247" t="str">
            <v>ống thép mạ kẽm Hòa Phát A1 DN 15 x 1,9 mm</v>
          </cell>
        </row>
        <row r="4248">
          <cell r="A4248" t="str">
            <v>41HPA12021</v>
          </cell>
          <cell r="B4248" t="str">
            <v>ống thép mạ kẽm Hòa Phát A1 DN 20 x 2,1 mm</v>
          </cell>
        </row>
        <row r="4249">
          <cell r="A4249" t="str">
            <v>41HPA12523</v>
          </cell>
          <cell r="B4249" t="str">
            <v>ống thép mạ kẽm Hòa Phát A1 DN 25 x 2,3 mm</v>
          </cell>
        </row>
        <row r="4250">
          <cell r="A4250" t="str">
            <v>41HPA13223</v>
          </cell>
          <cell r="B4250" t="str">
            <v>ống thép mạ kẽm Hòa Phát A1 DN 32 x 2,3 mm</v>
          </cell>
        </row>
        <row r="4251">
          <cell r="A4251" t="str">
            <v>41HPA14025</v>
          </cell>
          <cell r="B4251" t="str">
            <v>ống thép mạ kẽm Hòa Phát A1 DN 40 x 2,5 mm</v>
          </cell>
        </row>
        <row r="4252">
          <cell r="A4252" t="str">
            <v>41HPA15026</v>
          </cell>
          <cell r="B4252" t="str">
            <v>ống thép mạ kẽm Hòa Phát A1 DN 50 x 2,6 mm</v>
          </cell>
        </row>
        <row r="4253">
          <cell r="A4253" t="str">
            <v>41HPA16529</v>
          </cell>
          <cell r="B4253" t="str">
            <v>ống thép mạ kẽm Hòa Phát A1 DN 65 x 2,9 mm</v>
          </cell>
        </row>
        <row r="4254">
          <cell r="A4254" t="str">
            <v>41HPA18029</v>
          </cell>
          <cell r="B4254" t="str">
            <v>ống thép mạ kẽm Hòa Phát A1 DN 80 x 2,9 mm</v>
          </cell>
        </row>
        <row r="4255">
          <cell r="A4255" t="str">
            <v>41HPCH10055</v>
          </cell>
          <cell r="B4255" t="str">
            <v>ống thép mạ kẽm Hòa Phát CH DN 100 x 5,5 mm</v>
          </cell>
        </row>
        <row r="4256">
          <cell r="A4256" t="str">
            <v>41HPCH4040</v>
          </cell>
          <cell r="B4256" t="str">
            <v>ống thép mạ kẽm Hòa Phát CH DN 40 x 4,0 mm</v>
          </cell>
        </row>
        <row r="4257">
          <cell r="A4257" t="str">
            <v>41HPCH5045</v>
          </cell>
          <cell r="B4257" t="str">
            <v>ống thép mạ kẽm Hòa Phát CH DN 50 x 4,5 mm</v>
          </cell>
        </row>
        <row r="4258">
          <cell r="A4258" t="str">
            <v>41HPCH6545</v>
          </cell>
          <cell r="B4258" t="str">
            <v>ống thép mạ kẽm Hòa Phát CH DN 65 x 4,5 mm</v>
          </cell>
        </row>
        <row r="4259">
          <cell r="A4259" t="str">
            <v>41HPCH8150</v>
          </cell>
          <cell r="B4259" t="str">
            <v>ống thép mạ kẽm Hòa Phát CH DN 80 x 5,0 mm</v>
          </cell>
        </row>
        <row r="4260">
          <cell r="A4260" t="str">
            <v>41HPL10036</v>
          </cell>
          <cell r="B4260" t="str">
            <v>(Bỏ mã) ống thép mạ kẽm Hòa Phát BSL DN 100 x 3,6mm</v>
          </cell>
        </row>
        <row r="4261">
          <cell r="A4261" t="str">
            <v>41HPL110040</v>
          </cell>
          <cell r="B4261" t="str">
            <v>ống thép mạ kẽm Hòa Phát BSL1 DN 100 x 4,0mm</v>
          </cell>
        </row>
        <row r="4262">
          <cell r="A4262" t="str">
            <v>41HPL11523</v>
          </cell>
          <cell r="B4262" t="str">
            <v>ống thép mạ kẽm Hòa Phát BSL1 DN 15 x 2,3mm</v>
          </cell>
        </row>
        <row r="4263">
          <cell r="A4263" t="str">
            <v>41HPL12529</v>
          </cell>
          <cell r="B4263" t="str">
            <v>ống thép mạ kẽm Hòa Phát BSL1 DN 25 x 2,9mm</v>
          </cell>
        </row>
        <row r="4264">
          <cell r="A4264" t="str">
            <v>41HPL13229</v>
          </cell>
          <cell r="B4264" t="str">
            <v>ống thép mạ kẽm Hòa Phát BSL1 DN 32 x 2,9mm</v>
          </cell>
        </row>
        <row r="4265">
          <cell r="A4265" t="str">
            <v>41HPL15032</v>
          </cell>
          <cell r="B4265" t="str">
            <v>ống thép mạ kẽm Hòa Phát BSL1 DN 50 x 3,2mm</v>
          </cell>
        </row>
        <row r="4266">
          <cell r="A4266" t="str">
            <v>41HPL1521</v>
          </cell>
          <cell r="B4266" t="str">
            <v>(Bỏ mã) ống thép mạ kẽm Hòa Phát BSL DN 15 x 2,1mm</v>
          </cell>
        </row>
        <row r="4267">
          <cell r="A4267" t="str">
            <v>41HPL18036</v>
          </cell>
          <cell r="B4267" t="str">
            <v>ống thép mạ kẽm Hòa Phát BSL1 DN 80 x 3,6mm</v>
          </cell>
        </row>
        <row r="4268">
          <cell r="A4268" t="str">
            <v>41HPL2023</v>
          </cell>
          <cell r="B4268" t="str">
            <v>Ống thép mạ kẽm Hòa Phát BSL DN 20 x 2,3mm</v>
          </cell>
        </row>
        <row r="4269">
          <cell r="A4269" t="str">
            <v>41HPL210036</v>
          </cell>
          <cell r="B4269" t="str">
            <v>ống thép mạ kẽm Hòa Phát BSL2 DN 100 x 3,6mm</v>
          </cell>
        </row>
        <row r="4270">
          <cell r="A4270" t="str">
            <v>41HPL21520</v>
          </cell>
          <cell r="B4270" t="str">
            <v>ống thép mạ kẽm Hòa Phát BSL2 DN 15 x 2,0mm</v>
          </cell>
        </row>
        <row r="4271">
          <cell r="A4271" t="str">
            <v>41HPL22526</v>
          </cell>
          <cell r="B4271" t="str">
            <v>ống thép mạ kẽm Hòa Phát BSL2 DN 25 x 2,6mm</v>
          </cell>
        </row>
        <row r="4272">
          <cell r="A4272" t="str">
            <v>41HPL23226</v>
          </cell>
          <cell r="B4272" t="str">
            <v>ống thép mạ kẽm Hòa Phát BSL2 DN 32 x 2,6mm</v>
          </cell>
        </row>
        <row r="4273">
          <cell r="A4273" t="str">
            <v>41HPL25029</v>
          </cell>
          <cell r="B4273" t="str">
            <v>ống thép mạ kẽm Hòa Phát BSL2 DN 50 x 2,9mm</v>
          </cell>
        </row>
        <row r="4274">
          <cell r="A4274" t="str">
            <v>41HPL2526</v>
          </cell>
          <cell r="B4274" t="str">
            <v>(Bỏ mã) ống thép mạ kẽm Hòa Phát BSL DN 25 x 2,6mm</v>
          </cell>
        </row>
        <row r="4275">
          <cell r="A4275" t="str">
            <v>41HPL28032</v>
          </cell>
          <cell r="B4275" t="str">
            <v>ống thép mạ kẽm Hòa Phát BSL2 DN 80 x 3,2mm</v>
          </cell>
        </row>
        <row r="4276">
          <cell r="A4276" t="str">
            <v>41HPL3226</v>
          </cell>
          <cell r="B4276" t="str">
            <v>(Bỏ mã) ống thép mạ kẽm Hòa Phát BSL DN 32 x 2,6mm</v>
          </cell>
        </row>
        <row r="4277">
          <cell r="A4277" t="str">
            <v>41HPL4029</v>
          </cell>
          <cell r="B4277" t="str">
            <v>Ống thép mạ kẽm Hòa Phát BSL DN 40 x 2,9mm</v>
          </cell>
        </row>
        <row r="4278">
          <cell r="A4278" t="str">
            <v>41HPL5029</v>
          </cell>
          <cell r="B4278" t="str">
            <v>(Bỏ mã) ống thép mạ kẽm Hòa Phát BSL DN 50 x 2,9mm</v>
          </cell>
        </row>
        <row r="4279">
          <cell r="A4279" t="str">
            <v>41HPL6532</v>
          </cell>
          <cell r="B4279" t="str">
            <v>Ống thép mạ kẽm Hòa Phát BSL DN 65 x 3,2mm</v>
          </cell>
        </row>
        <row r="4280">
          <cell r="A4280" t="str">
            <v>41HPL8032</v>
          </cell>
          <cell r="B4280" t="str">
            <v>(Bỏ mã) ống thép mạ kẽm Hòa Phát BSL DN 80 x 3,2mm</v>
          </cell>
        </row>
        <row r="4281">
          <cell r="A4281" t="str">
            <v>41HPM10045</v>
          </cell>
          <cell r="B4281" t="str">
            <v>ống thép mạ kẽm Hòa Phát BSM DN 100 x 4,5mm</v>
          </cell>
        </row>
        <row r="4282">
          <cell r="A4282" t="str">
            <v>41HPM1526</v>
          </cell>
          <cell r="B4282" t="str">
            <v>ống thép mạ kẽm Hòa Phát BSM DN 15 x 2,6mm</v>
          </cell>
        </row>
        <row r="4283">
          <cell r="A4283" t="str">
            <v>41HPM2026</v>
          </cell>
          <cell r="B4283" t="str">
            <v>ống thép mạ kẽm Hòa Phát BSM DN 20 x 2,6mm</v>
          </cell>
        </row>
        <row r="4284">
          <cell r="A4284" t="str">
            <v>41HPM2532</v>
          </cell>
          <cell r="B4284" t="str">
            <v>ống thép mạ kẽm Hòa Phát BSM DN 25 x 3,2mm</v>
          </cell>
        </row>
        <row r="4285">
          <cell r="A4285" t="str">
            <v>41HPM3232</v>
          </cell>
          <cell r="B4285" t="str">
            <v>ống thép mạ kẽm Hòa Phát BSM DN 32 x 3,2mm</v>
          </cell>
        </row>
        <row r="4286">
          <cell r="A4286" t="str">
            <v>41HPM4032</v>
          </cell>
          <cell r="B4286" t="str">
            <v>ống thép mạ kẽm Hòa Phát BSM DN 40 x 3,2mm</v>
          </cell>
        </row>
        <row r="4287">
          <cell r="A4287" t="str">
            <v>41HPM5036</v>
          </cell>
          <cell r="B4287" t="str">
            <v>ống thép mạ kẽm Hòa Phát BSM DN 50 x 3,6mm</v>
          </cell>
        </row>
        <row r="4288">
          <cell r="A4288" t="str">
            <v>41HPM6536</v>
          </cell>
          <cell r="B4288" t="str">
            <v>ống thép mạ kẽm Hòa Phát BSM DN 65 x 3,6mm</v>
          </cell>
        </row>
        <row r="4289">
          <cell r="A4289" t="str">
            <v>41HPM8040</v>
          </cell>
          <cell r="B4289" t="str">
            <v>ống thép mạ kẽm Hòa Phát BSM DN 80 x 4,0mm</v>
          </cell>
        </row>
        <row r="4290">
          <cell r="A4290" t="str">
            <v>41HPTM10014</v>
          </cell>
          <cell r="B4290" t="str">
            <v>ống tôn mạ Hoà Phát DN 100 x 1,4mm</v>
          </cell>
        </row>
        <row r="4291">
          <cell r="A4291" t="str">
            <v>41HPTM10015</v>
          </cell>
          <cell r="B4291" t="str">
            <v>ống tôn mạ Hoà Phát DN 100 x 1,5mm</v>
          </cell>
        </row>
        <row r="4292">
          <cell r="A4292" t="str">
            <v>41HPTM10019</v>
          </cell>
          <cell r="B4292" t="str">
            <v>ống tôn mạ Hoà Phát DN 100 x 1,9mm</v>
          </cell>
        </row>
        <row r="4293">
          <cell r="A4293" t="str">
            <v>41HPTM10025</v>
          </cell>
          <cell r="B4293" t="str">
            <v>ống tôn mạ Hòa Phát DN 100 x 2,5mm</v>
          </cell>
        </row>
        <row r="4294">
          <cell r="A4294" t="str">
            <v>41HPTM1511</v>
          </cell>
          <cell r="B4294" t="str">
            <v>ống tôn mạ Hoà Phát DN 15 x 1,1mm</v>
          </cell>
        </row>
        <row r="4295">
          <cell r="A4295" t="str">
            <v>41HPTM1512</v>
          </cell>
          <cell r="B4295" t="str">
            <v>ống tôn mạ Hoà Phát DN 15 x 1,2mm</v>
          </cell>
        </row>
        <row r="4296">
          <cell r="A4296" t="str">
            <v>41HPTM1514</v>
          </cell>
          <cell r="B4296" t="str">
            <v>ống tôn mạ Hòa Phát DN 15 x 1,4mm</v>
          </cell>
        </row>
        <row r="4297">
          <cell r="A4297" t="str">
            <v>41HPTM1515</v>
          </cell>
          <cell r="B4297" t="str">
            <v>ống tôn mạ Hoà Phát DN 15 x 1,5mm</v>
          </cell>
        </row>
        <row r="4298">
          <cell r="A4298" t="str">
            <v>41HPTM2011</v>
          </cell>
          <cell r="B4298" t="str">
            <v>ống tôn mạ Hoà Phát DN 20 x 1,1mm</v>
          </cell>
        </row>
        <row r="4299">
          <cell r="A4299" t="str">
            <v>41HPTM2012</v>
          </cell>
          <cell r="B4299" t="str">
            <v>ống tôn mạ Hoà Phát DN 20 x 1,2mm</v>
          </cell>
        </row>
        <row r="4300">
          <cell r="A4300" t="str">
            <v>41HPTM2014</v>
          </cell>
          <cell r="B4300" t="str">
            <v>ống tôn mạ Hòa Phát DN 20 x 1,4mm</v>
          </cell>
        </row>
        <row r="4301">
          <cell r="A4301" t="str">
            <v>41HPTM2015</v>
          </cell>
          <cell r="B4301" t="str">
            <v>ống tôn mạ Hoà Phát DN 20 x 1,5mm</v>
          </cell>
        </row>
        <row r="4302">
          <cell r="A4302" t="str">
            <v>41HPTM2019</v>
          </cell>
          <cell r="B4302" t="str">
            <v>ống tôn mạ Hoà Phát DN 20 x 1,9mm</v>
          </cell>
        </row>
        <row r="4303">
          <cell r="A4303" t="str">
            <v>41HPTM2511</v>
          </cell>
          <cell r="B4303" t="str">
            <v>ống tôn mạ Hoà Phát DN 25 x 1,1mm</v>
          </cell>
        </row>
        <row r="4304">
          <cell r="A4304" t="str">
            <v>41HPTM2512</v>
          </cell>
          <cell r="B4304" t="str">
            <v>ống tôn mạ Hoà Phát DN 25 x 1,2mm</v>
          </cell>
        </row>
        <row r="4305">
          <cell r="A4305" t="str">
            <v>41HPTM2514</v>
          </cell>
          <cell r="B4305" t="str">
            <v>ống tôn mạ Hoà Phát DN 25 x 1,4mm</v>
          </cell>
        </row>
        <row r="4306">
          <cell r="A4306" t="str">
            <v>41HPTM2515</v>
          </cell>
          <cell r="B4306" t="str">
            <v>ống tôn mạ Hoà Phát DN 25 x 1,5mm</v>
          </cell>
        </row>
        <row r="4307">
          <cell r="A4307" t="str">
            <v>41HPTM2517</v>
          </cell>
          <cell r="B4307" t="str">
            <v>ống tôn mạ Hoà Phát DN 25 x 1,7mm</v>
          </cell>
        </row>
        <row r="4308">
          <cell r="A4308" t="str">
            <v>41HPTM2519</v>
          </cell>
          <cell r="B4308" t="str">
            <v>ống tôn mạ Hoà Phát DN 25 x 1,9mm</v>
          </cell>
        </row>
        <row r="4309">
          <cell r="A4309" t="str">
            <v>41HPTM2715</v>
          </cell>
          <cell r="B4309" t="str">
            <v>ống tôn mạ Hòa Phát DN 27 x 1,5mm</v>
          </cell>
        </row>
        <row r="4310">
          <cell r="A4310" t="str">
            <v>41HPTM2719</v>
          </cell>
          <cell r="B4310" t="str">
            <v>ống tôn mạ Hòa Phát DN 27 x 1,9mm</v>
          </cell>
        </row>
        <row r="4311">
          <cell r="A4311" t="str">
            <v>41HPTM3018</v>
          </cell>
          <cell r="B4311" t="str">
            <v>ống tôn mạ Hoà Phát DN 30 x 1,8mm</v>
          </cell>
        </row>
        <row r="4312">
          <cell r="A4312" t="str">
            <v>41HPTM3211</v>
          </cell>
          <cell r="B4312" t="str">
            <v>ống tôn mạ Hòa Phát DN 31,8 x 1,1mm</v>
          </cell>
        </row>
        <row r="4313">
          <cell r="A4313" t="str">
            <v>41HPTM3212</v>
          </cell>
          <cell r="B4313" t="str">
            <v>ống tôn mạ Hoà Phát DN 32 x 1,2mm</v>
          </cell>
        </row>
        <row r="4314">
          <cell r="A4314" t="str">
            <v>41HPTM3214</v>
          </cell>
          <cell r="B4314" t="str">
            <v>ống tôn mạ Hoà Phát DN 32 x 1,4mm</v>
          </cell>
        </row>
        <row r="4315">
          <cell r="A4315" t="str">
            <v>41HPTM3215</v>
          </cell>
          <cell r="B4315" t="str">
            <v>ống tôn mạ Hoà Phát DN 32 x 1,5mm</v>
          </cell>
        </row>
        <row r="4316">
          <cell r="A4316" t="str">
            <v>41HPTM3415</v>
          </cell>
          <cell r="B4316" t="str">
            <v>ống tôn mạ Hòa Phát DN 34 x 1,5mm</v>
          </cell>
        </row>
        <row r="4317">
          <cell r="A4317" t="str">
            <v>41HPTM4014</v>
          </cell>
          <cell r="B4317" t="str">
            <v>ống tôn mạ Hoà Phát DN 40 x 1,4mm</v>
          </cell>
        </row>
        <row r="4318">
          <cell r="A4318" t="str">
            <v>41HPTM4015</v>
          </cell>
          <cell r="B4318" t="str">
            <v>ống tôn mạ Hoà Phát DN 40 x 1,5mm</v>
          </cell>
        </row>
        <row r="4319">
          <cell r="A4319" t="str">
            <v>41HPTM4215</v>
          </cell>
          <cell r="B4319" t="str">
            <v>ống tôn mạ Hòa Phát DN 42 x 1,5mm</v>
          </cell>
        </row>
        <row r="4320">
          <cell r="A4320" t="str">
            <v>41HPTM4815</v>
          </cell>
          <cell r="B4320" t="str">
            <v>ống tôn mạ Hòa Phát DN 48 x 1,5mm</v>
          </cell>
        </row>
        <row r="4321">
          <cell r="A4321" t="str">
            <v>41HPTM5014</v>
          </cell>
          <cell r="B4321" t="str">
            <v>ống tôn mạ Hoà Phát DN 50 x 1,4mm</v>
          </cell>
        </row>
        <row r="4322">
          <cell r="A4322" t="str">
            <v>41HPTM5015</v>
          </cell>
          <cell r="B4322" t="str">
            <v>ống tôn mạ Hoà Phát DN 50 x 1,5mm</v>
          </cell>
        </row>
        <row r="4323">
          <cell r="A4323" t="str">
            <v>41HPTM6514</v>
          </cell>
          <cell r="B4323" t="str">
            <v>ống tôn mạ Hoà Phát DN 65 x 1,4mm</v>
          </cell>
        </row>
        <row r="4324">
          <cell r="A4324" t="str">
            <v>41HPTM6515</v>
          </cell>
          <cell r="B4324" t="str">
            <v>ống tôn mạ Hoà Phát DN 65 x 1,5mm</v>
          </cell>
        </row>
        <row r="4325">
          <cell r="A4325" t="str">
            <v>41HPTM6518</v>
          </cell>
          <cell r="B4325" t="str">
            <v>ống tôn mạ Hoà Phát DN 65 x 1,8mm</v>
          </cell>
        </row>
        <row r="4326">
          <cell r="A4326" t="str">
            <v>41HPTM8014</v>
          </cell>
          <cell r="B4326" t="str">
            <v>ống tôn mạ Hoà Phát DN 80 x 1,4mm</v>
          </cell>
        </row>
        <row r="4327">
          <cell r="A4327" t="str">
            <v>41HPTM8015</v>
          </cell>
          <cell r="B4327" t="str">
            <v>ống tôn mạ Hoà Phát DN 80 x 1,5mm</v>
          </cell>
        </row>
        <row r="4328">
          <cell r="A4328" t="str">
            <v>41HPTM9015</v>
          </cell>
          <cell r="B4328" t="str">
            <v>ống tôn mạ Hòa Phát DN 90 x 1,5mm</v>
          </cell>
        </row>
        <row r="4329">
          <cell r="A4329" t="str">
            <v>41MA12730</v>
          </cell>
          <cell r="B4329" t="str">
            <v>ống thép mạ D127 x 3,0mm</v>
          </cell>
        </row>
        <row r="4330">
          <cell r="A4330" t="str">
            <v>41MA12732</v>
          </cell>
          <cell r="B4330" t="str">
            <v>ống thép mạ D127 x 3,2mm</v>
          </cell>
        </row>
        <row r="4331">
          <cell r="A4331" t="str">
            <v>41MA12736</v>
          </cell>
          <cell r="B4331" t="str">
            <v>ống thép mạ D127 x 3,6mm</v>
          </cell>
        </row>
        <row r="4332">
          <cell r="A4332" t="str">
            <v>41MA12738</v>
          </cell>
          <cell r="B4332" t="str">
            <v>ống thép mạ D127 x 3,8mm</v>
          </cell>
        </row>
        <row r="4333">
          <cell r="A4333" t="str">
            <v>41MA12742</v>
          </cell>
          <cell r="B4333" t="str">
            <v>ống thép mạ D127 x 4,2mm</v>
          </cell>
        </row>
        <row r="4334">
          <cell r="A4334" t="str">
            <v>41MA141396</v>
          </cell>
          <cell r="B4334" t="str">
            <v>ống thép mạ D141 x 3,96mm</v>
          </cell>
        </row>
        <row r="4335">
          <cell r="A4335" t="str">
            <v>41MA141478</v>
          </cell>
          <cell r="B4335" t="str">
            <v>Ống thép mạ D141 x 4,78mm</v>
          </cell>
        </row>
        <row r="4336">
          <cell r="A4336" t="str">
            <v>41MA141516</v>
          </cell>
          <cell r="B4336" t="str">
            <v>Ống thép mạ D141 x 5,16mm</v>
          </cell>
        </row>
        <row r="4337">
          <cell r="A4337" t="str">
            <v>41MA141556</v>
          </cell>
          <cell r="B4337" t="str">
            <v>Ống thép mạ D141 x 5,56mm</v>
          </cell>
        </row>
        <row r="4338">
          <cell r="A4338" t="str">
            <v>41MA141635</v>
          </cell>
          <cell r="B4338" t="str">
            <v>Ống thép mạ D141 x 6,35mm</v>
          </cell>
        </row>
        <row r="4339">
          <cell r="A4339" t="str">
            <v>41MA165478</v>
          </cell>
          <cell r="B4339" t="str">
            <v>ống thép mạ D165 x 4,78mm</v>
          </cell>
        </row>
        <row r="4340">
          <cell r="A4340" t="str">
            <v>41MA165516</v>
          </cell>
          <cell r="B4340" t="str">
            <v>ống thép mạ D165 x 5,16mm</v>
          </cell>
        </row>
        <row r="4341">
          <cell r="A4341" t="str">
            <v>41MA165556</v>
          </cell>
          <cell r="B4341" t="str">
            <v>ống thép mạ D165 x 5,56mm</v>
          </cell>
        </row>
        <row r="4342">
          <cell r="A4342" t="str">
            <v>41MA168396</v>
          </cell>
          <cell r="B4342" t="str">
            <v>ống thép mạ D168 x 3,96mm</v>
          </cell>
        </row>
        <row r="4343">
          <cell r="A4343" t="str">
            <v>41MA168478</v>
          </cell>
          <cell r="B4343" t="str">
            <v>ống thép mạ D168 x 4,78mm</v>
          </cell>
        </row>
        <row r="4344">
          <cell r="A4344" t="str">
            <v>41MA168516</v>
          </cell>
          <cell r="B4344" t="str">
            <v>ống thép mạ D168 x 5,16 mm</v>
          </cell>
        </row>
        <row r="4345">
          <cell r="A4345" t="str">
            <v>41MA168556</v>
          </cell>
          <cell r="B4345" t="str">
            <v>ống thép mạ D168 x 5,56mm</v>
          </cell>
        </row>
        <row r="4346">
          <cell r="A4346" t="str">
            <v>41MA168635</v>
          </cell>
          <cell r="B4346" t="str">
            <v>ống thép mạ D168 x 6,35mm</v>
          </cell>
        </row>
        <row r="4347">
          <cell r="A4347" t="str">
            <v>41MA168711</v>
          </cell>
          <cell r="B4347" t="str">
            <v>ống thép mạ D168 x 7,11mm</v>
          </cell>
        </row>
        <row r="4348">
          <cell r="A4348" t="str">
            <v>41MA216556</v>
          </cell>
          <cell r="B4348" t="str">
            <v>ống thép mạ D216 x 5,56mm</v>
          </cell>
        </row>
        <row r="4349">
          <cell r="A4349" t="str">
            <v>41MA219396</v>
          </cell>
          <cell r="B4349" t="str">
            <v>ống thép mạ D219 x 3,96mm</v>
          </cell>
        </row>
        <row r="4350">
          <cell r="A4350" t="str">
            <v>41MA219478</v>
          </cell>
          <cell r="B4350" t="str">
            <v>ống thép mạ D219 x 4,78mm</v>
          </cell>
        </row>
        <row r="4351">
          <cell r="A4351" t="str">
            <v>41MA219516</v>
          </cell>
          <cell r="B4351" t="str">
            <v>ống thép mạ D219 x 5,16mm</v>
          </cell>
        </row>
        <row r="4352">
          <cell r="A4352" t="str">
            <v>41MA219556</v>
          </cell>
          <cell r="B4352" t="str">
            <v>ống thép mạ D219,1 x 5,56 mm</v>
          </cell>
        </row>
        <row r="4353">
          <cell r="A4353" t="str">
            <v>41MA219635</v>
          </cell>
          <cell r="B4353" t="str">
            <v>ống thép mạ D219 x 6,35mm</v>
          </cell>
        </row>
        <row r="4354">
          <cell r="A4354" t="str">
            <v>41MA219792</v>
          </cell>
          <cell r="B4354" t="str">
            <v>Ống thép mạ D219 x 7,92mm</v>
          </cell>
        </row>
        <row r="4355">
          <cell r="A4355" t="str">
            <v>41MA219818</v>
          </cell>
          <cell r="B4355" t="str">
            <v>Ống thép mạ D219 x 8,18mm</v>
          </cell>
        </row>
        <row r="4356">
          <cell r="A4356" t="str">
            <v>41MA250556</v>
          </cell>
          <cell r="B4356" t="str">
            <v>ống thép mạ D250 x 5,56 mm</v>
          </cell>
        </row>
        <row r="4357">
          <cell r="A4357" t="str">
            <v>41MA273478</v>
          </cell>
          <cell r="B4357" t="str">
            <v>ống thép mạ D273 x 4,78mm</v>
          </cell>
        </row>
        <row r="4358">
          <cell r="A4358" t="str">
            <v>41MA273516</v>
          </cell>
          <cell r="B4358" t="str">
            <v>ống thép mạ D273 x 5,16mm</v>
          </cell>
        </row>
        <row r="4359">
          <cell r="A4359" t="str">
            <v>41MA273556</v>
          </cell>
          <cell r="B4359" t="str">
            <v>ống thép mạ D273 x 5,56mm</v>
          </cell>
        </row>
        <row r="4360">
          <cell r="A4360" t="str">
            <v>41MA273636</v>
          </cell>
          <cell r="B4360" t="str">
            <v>ống thép mạ D273 x 6,35mm</v>
          </cell>
        </row>
        <row r="4361">
          <cell r="A4361" t="str">
            <v>41MA273709</v>
          </cell>
          <cell r="B4361" t="str">
            <v>ống thép mạ D273 x 7,09mm</v>
          </cell>
        </row>
        <row r="4362">
          <cell r="A4362" t="str">
            <v>41MA27380</v>
          </cell>
          <cell r="B4362" t="str">
            <v>ống thép mạ D273 x 8mm</v>
          </cell>
        </row>
        <row r="4363">
          <cell r="A4363" t="str">
            <v>41MA273927</v>
          </cell>
          <cell r="B4363" t="str">
            <v>ống thép mạ D273 x 9,27mm</v>
          </cell>
        </row>
        <row r="4364">
          <cell r="A4364" t="str">
            <v>41MA323838</v>
          </cell>
          <cell r="B4364" t="str">
            <v>ống thép mạ D323,8 x 8,38mm</v>
          </cell>
        </row>
        <row r="4365">
          <cell r="A4365" t="str">
            <v>41MA325516</v>
          </cell>
          <cell r="B4365" t="str">
            <v>ống thép mạ D323,8 x 5,16mm</v>
          </cell>
        </row>
        <row r="4366">
          <cell r="A4366" t="str">
            <v>41MA325556</v>
          </cell>
          <cell r="B4366" t="str">
            <v>ống thép mạ D323,8 x 5,56mm</v>
          </cell>
        </row>
        <row r="4367">
          <cell r="A4367" t="str">
            <v>41MA325635</v>
          </cell>
          <cell r="B4367" t="str">
            <v>ống thép mạ D323,8 x 6,35mm</v>
          </cell>
        </row>
        <row r="4368">
          <cell r="A4368" t="str">
            <v>41MA325709</v>
          </cell>
          <cell r="B4368" t="str">
            <v>ống thép mạ D323,8 x 7,09mm</v>
          </cell>
        </row>
        <row r="4369">
          <cell r="A4369" t="str">
            <v>41MA355635</v>
          </cell>
          <cell r="B4369" t="str">
            <v>ống thép mạ D355 x 6,35mm</v>
          </cell>
        </row>
        <row r="4370">
          <cell r="A4370" t="str">
            <v>41MA355709</v>
          </cell>
          <cell r="B4370" t="str">
            <v>ống thép mạ D355 x 7,09mm</v>
          </cell>
        </row>
        <row r="4371">
          <cell r="A4371" t="str">
            <v>41MA355792</v>
          </cell>
          <cell r="B4371" t="str">
            <v>ống thép mạ D355 x 7,92mm</v>
          </cell>
        </row>
        <row r="4372">
          <cell r="A4372" t="str">
            <v>41MA406635</v>
          </cell>
          <cell r="B4372" t="str">
            <v>ống thép mạ D406 x 6,35mm</v>
          </cell>
        </row>
        <row r="4373">
          <cell r="A4373" t="str">
            <v>41MA406714</v>
          </cell>
          <cell r="B4373" t="str">
            <v>ống thép mạ D406 x 7,14mm</v>
          </cell>
        </row>
        <row r="4374">
          <cell r="A4374" t="str">
            <v>41MA406792</v>
          </cell>
          <cell r="B4374" t="str">
            <v>ống thép mạ D406 x 7,92mm</v>
          </cell>
        </row>
        <row r="4375">
          <cell r="A4375" t="str">
            <v>41MA406818</v>
          </cell>
          <cell r="B4375" t="str">
            <v>ống thép mạ D406 x 8,18mm</v>
          </cell>
        </row>
        <row r="4376">
          <cell r="A4376" t="str">
            <v>41MA457635</v>
          </cell>
          <cell r="B4376" t="str">
            <v>ống thép mạ D457 x 6,35mm</v>
          </cell>
        </row>
        <row r="4377">
          <cell r="A4377" t="str">
            <v>41MA508635</v>
          </cell>
          <cell r="B4377" t="str">
            <v>ống thép mạ D508 x 6,35mm</v>
          </cell>
        </row>
        <row r="4378">
          <cell r="A4378" t="str">
            <v>41MA508709</v>
          </cell>
          <cell r="B4378" t="str">
            <v>ống thép mạ D508 x 7,09mm</v>
          </cell>
        </row>
        <row r="4379">
          <cell r="A4379" t="str">
            <v>41MA508792</v>
          </cell>
          <cell r="B4379" t="str">
            <v>ống thép mạ D508 x 7,92mm</v>
          </cell>
        </row>
        <row r="4380">
          <cell r="A4380" t="str">
            <v>41MA610635</v>
          </cell>
          <cell r="B4380" t="str">
            <v>ống thép mạ D610 x 6,35mm</v>
          </cell>
        </row>
        <row r="4381">
          <cell r="A4381" t="str">
            <v>41MA61067</v>
          </cell>
          <cell r="B4381" t="str">
            <v>ống thép mạ D610 x 6,7mm</v>
          </cell>
        </row>
        <row r="4382">
          <cell r="A4382" t="str">
            <v>41MA610750</v>
          </cell>
          <cell r="B4382" t="str">
            <v>ống thép mạ D610 x 7,5mm</v>
          </cell>
        </row>
        <row r="4383">
          <cell r="A4383" t="str">
            <v>41MA610953</v>
          </cell>
          <cell r="B4383" t="str">
            <v>ống thép mạ D610 x 9,53mm</v>
          </cell>
        </row>
        <row r="4384">
          <cell r="A4384" t="str">
            <v>41OBM631574</v>
          </cell>
          <cell r="B4384" t="str">
            <v>ống nhựa Bình Minh D315 x 7,4 PN6</v>
          </cell>
        </row>
        <row r="4385">
          <cell r="A4385" t="str">
            <v>41OBM831597</v>
          </cell>
          <cell r="B4385" t="str">
            <v>ống nhựa Bình Minh D315 x 9,7 PN8</v>
          </cell>
        </row>
        <row r="4386">
          <cell r="A4386" t="str">
            <v>41OBM8500153</v>
          </cell>
          <cell r="B4386" t="str">
            <v>ống nhựa Bình Minh D500 x 15.3 PN8</v>
          </cell>
        </row>
        <row r="4387">
          <cell r="A4387" t="str">
            <v>41OHN2110</v>
          </cell>
          <cell r="B4387" t="str">
            <v>ống nhựa Hà Nội C2 D110</v>
          </cell>
        </row>
        <row r="4388">
          <cell r="A4388" t="str">
            <v>41OHN221</v>
          </cell>
          <cell r="B4388" t="str">
            <v>ống nhựa Hà Nội C2 D21</v>
          </cell>
        </row>
        <row r="4389">
          <cell r="A4389" t="str">
            <v>41OI10030</v>
          </cell>
          <cell r="B4389" t="str">
            <v>ống Inox DN 100 x 3,0mm</v>
          </cell>
        </row>
        <row r="4390">
          <cell r="A4390" t="str">
            <v>41OI140377</v>
          </cell>
          <cell r="B4390" t="str">
            <v>ống Inox DN 140 x 3,77mm</v>
          </cell>
        </row>
        <row r="4391">
          <cell r="A4391" t="str">
            <v>41OI15030</v>
          </cell>
          <cell r="B4391" t="str">
            <v>ống Inox DN 150 x 3,0mm</v>
          </cell>
        </row>
        <row r="4392">
          <cell r="A4392" t="str">
            <v>41OI1518</v>
          </cell>
          <cell r="B4392" t="str">
            <v>ống Inox DN 15 x 1,8mm</v>
          </cell>
        </row>
        <row r="4393">
          <cell r="A4393" t="str">
            <v>41OI1520</v>
          </cell>
          <cell r="B4393" t="str">
            <v>ống Inox DN 15 x 2,0mm</v>
          </cell>
        </row>
        <row r="4394">
          <cell r="A4394" t="str">
            <v>41OI1525</v>
          </cell>
          <cell r="B4394" t="str">
            <v>ống Inox DN 15 x 2,5mm</v>
          </cell>
        </row>
        <row r="4395">
          <cell r="A4395" t="str">
            <v>41OI1530</v>
          </cell>
          <cell r="B4395" t="str">
            <v>ống Inox DN 15 x 3,0mm</v>
          </cell>
        </row>
        <row r="4396">
          <cell r="A4396" t="str">
            <v>41OI2020</v>
          </cell>
          <cell r="B4396" t="str">
            <v>ống Inox DN 20 x 2,0mm</v>
          </cell>
        </row>
        <row r="4397">
          <cell r="A4397" t="str">
            <v>41OI2025</v>
          </cell>
          <cell r="B4397" t="str">
            <v>ống Inox DN 20 x 2,5mm</v>
          </cell>
        </row>
        <row r="4398">
          <cell r="A4398" t="str">
            <v>41OI2030</v>
          </cell>
          <cell r="B4398" t="str">
            <v>ống Inox DN 20 x 3,0mm</v>
          </cell>
        </row>
        <row r="4399">
          <cell r="A4399" t="str">
            <v>41OI2520</v>
          </cell>
          <cell r="B4399" t="str">
            <v>ống Inox DN 25 x 2,0mm</v>
          </cell>
        </row>
        <row r="4400">
          <cell r="A4400" t="str">
            <v>41OI2525</v>
          </cell>
          <cell r="B4400" t="str">
            <v>ống Inox DN 25 x 2,5mm</v>
          </cell>
        </row>
        <row r="4401">
          <cell r="A4401" t="str">
            <v>41OI2530</v>
          </cell>
          <cell r="B4401" t="str">
            <v>ống Inox DN 25 x 3,0mm</v>
          </cell>
        </row>
        <row r="4402">
          <cell r="A4402" t="str">
            <v>41OI3225</v>
          </cell>
          <cell r="B4402" t="str">
            <v>ống Inox DN 32 x 2,5mm</v>
          </cell>
        </row>
        <row r="4403">
          <cell r="A4403" t="str">
            <v>41OI3230</v>
          </cell>
          <cell r="B4403" t="str">
            <v>ống Inox DN 32 x 3,0mm</v>
          </cell>
        </row>
        <row r="4404">
          <cell r="A4404" t="str">
            <v>41OI4025</v>
          </cell>
          <cell r="B4404" t="str">
            <v>ống Inox DN 40 x 2,5mm</v>
          </cell>
        </row>
        <row r="4405">
          <cell r="A4405" t="str">
            <v>41OI4030</v>
          </cell>
          <cell r="B4405" t="str">
            <v>ống Inox DN 40 x 3,0mm</v>
          </cell>
        </row>
        <row r="4406">
          <cell r="A4406" t="str">
            <v>41OI5020</v>
          </cell>
          <cell r="B4406" t="str">
            <v>ống Inox DN 50 x 2,0mm</v>
          </cell>
        </row>
        <row r="4407">
          <cell r="A4407" t="str">
            <v>41OI5025</v>
          </cell>
          <cell r="B4407" t="str">
            <v>ống Inox DN 50 x 2,5mm</v>
          </cell>
        </row>
        <row r="4408">
          <cell r="A4408" t="str">
            <v>41OI5030</v>
          </cell>
          <cell r="B4408" t="str">
            <v>ống Inox DN 50 x 3,0mm</v>
          </cell>
        </row>
        <row r="4409">
          <cell r="A4409" t="str">
            <v>41OI6530</v>
          </cell>
          <cell r="B4409" t="str">
            <v>ống Inox DN 65 x 3,0mm</v>
          </cell>
        </row>
        <row r="4410">
          <cell r="A4410" t="str">
            <v>41OI6535</v>
          </cell>
          <cell r="B4410" t="str">
            <v>ống Inox DN 65 x 3,5mm</v>
          </cell>
        </row>
        <row r="4411">
          <cell r="A4411" t="str">
            <v>41OI8030</v>
          </cell>
          <cell r="B4411" t="str">
            <v>ống Inox DN 80 x 3,0mm</v>
          </cell>
        </row>
        <row r="4412">
          <cell r="A4412" t="str">
            <v>41OLHN</v>
          </cell>
          <cell r="B4412" t="str">
            <v>ống lọc Hà Nội</v>
          </cell>
        </row>
        <row r="4413">
          <cell r="A4413" t="str">
            <v>41OSPC2016</v>
          </cell>
          <cell r="B4413" t="str">
            <v>ống SPC 20 x 1,6 mm</v>
          </cell>
        </row>
        <row r="4414">
          <cell r="A4414" t="str">
            <v>41OSPC2521</v>
          </cell>
          <cell r="B4414" t="str">
            <v>ống SPC 25 x 2,1mm</v>
          </cell>
        </row>
        <row r="4415">
          <cell r="A4415" t="str">
            <v>41OSPC2523</v>
          </cell>
          <cell r="B4415" t="str">
            <v>ống SPC 25 x 2,3mm</v>
          </cell>
        </row>
        <row r="4416">
          <cell r="A4416" t="str">
            <v>41OVBD1105</v>
          </cell>
          <cell r="B4416" t="str">
            <v>ống nhựa vàng Bưu Điện 110 x 5mm</v>
          </cell>
        </row>
        <row r="4417">
          <cell r="A4417" t="str">
            <v>41OVBD3425</v>
          </cell>
          <cell r="B4417" t="str">
            <v>ống nhựa vàng Bưu Điện 34 x 2,5mm</v>
          </cell>
        </row>
        <row r="4418">
          <cell r="A4418" t="str">
            <v>41OVBD6041</v>
          </cell>
          <cell r="B4418" t="str">
            <v>ống nhựa vàng Bưu Điện 60 x 4,1mm</v>
          </cell>
        </row>
        <row r="4419">
          <cell r="A4419" t="str">
            <v>41OX10580</v>
          </cell>
          <cell r="B4419" t="str">
            <v>ống nhựa xoắn TL 105/80</v>
          </cell>
        </row>
        <row r="4420">
          <cell r="A4420" t="str">
            <v>41OX130100</v>
          </cell>
          <cell r="B4420" t="str">
            <v>ống nhựa xoắn TL 130/100</v>
          </cell>
        </row>
        <row r="4421">
          <cell r="A4421" t="str">
            <v>41OX195150</v>
          </cell>
          <cell r="B4421" t="str">
            <v>ống nhựa xoắn TL 195/150</v>
          </cell>
        </row>
        <row r="4422">
          <cell r="A4422" t="str">
            <v>41OX230175</v>
          </cell>
          <cell r="B4422" t="str">
            <v>ống nhựa xoắn TL 230/175</v>
          </cell>
        </row>
        <row r="4423">
          <cell r="A4423" t="str">
            <v>41OX3225</v>
          </cell>
          <cell r="B4423" t="str">
            <v>ống nhựa xoắn TL 32/25</v>
          </cell>
        </row>
        <row r="4424">
          <cell r="A4424" t="str">
            <v>41OX4030</v>
          </cell>
          <cell r="B4424" t="str">
            <v>ống nhựa xoắn TL 40/30</v>
          </cell>
        </row>
        <row r="4425">
          <cell r="A4425" t="str">
            <v>41OX5040</v>
          </cell>
          <cell r="B4425" t="str">
            <v>ống nhựa xoắn TL 50/40</v>
          </cell>
        </row>
        <row r="4426">
          <cell r="A4426" t="str">
            <v>41OX6550</v>
          </cell>
          <cell r="B4426" t="str">
            <v>ống nhựa xoắn TL 65/50</v>
          </cell>
        </row>
        <row r="4427">
          <cell r="A4427" t="str">
            <v>41OX8565</v>
          </cell>
          <cell r="B4427" t="str">
            <v>ống nhựa xoắn TL 85/65</v>
          </cell>
        </row>
        <row r="4428">
          <cell r="A4428" t="str">
            <v>41THEPH10010068</v>
          </cell>
          <cell r="B4428" t="str">
            <v>Thép hình H 100 x 100 x 6 x 8</v>
          </cell>
        </row>
        <row r="4429">
          <cell r="A4429" t="str">
            <v>41THEPU1005</v>
          </cell>
          <cell r="B4429" t="str">
            <v>Thép hình U 100 x 5 mm</v>
          </cell>
        </row>
        <row r="4430">
          <cell r="A4430" t="str">
            <v>41THEPU1507565</v>
          </cell>
          <cell r="B4430" t="str">
            <v>Thép hình U 150 x 75 x 6,5mm</v>
          </cell>
        </row>
        <row r="4431">
          <cell r="A4431" t="str">
            <v>41THEPU2006</v>
          </cell>
          <cell r="B4431" t="str">
            <v>Thép hình U 200 (6m, 110,4kg)</v>
          </cell>
        </row>
        <row r="4432">
          <cell r="A4432" t="str">
            <v>41THEPU7040</v>
          </cell>
          <cell r="B4432" t="str">
            <v>Thép hình U 70 x 4,0mm</v>
          </cell>
        </row>
        <row r="4433">
          <cell r="A4433" t="str">
            <v>41THEPU8040</v>
          </cell>
          <cell r="B4433" t="str">
            <v>Thép hình U 80x4.0mm</v>
          </cell>
        </row>
        <row r="4434">
          <cell r="A4434" t="str">
            <v>41THEPU8045</v>
          </cell>
          <cell r="B4434" t="str">
            <v>Thép hình U 80 x 4,5mm</v>
          </cell>
        </row>
        <row r="4435">
          <cell r="A4435" t="str">
            <v>41THEPUD452</v>
          </cell>
          <cell r="B4435" t="str">
            <v>Thép hình U 45 x2 dập</v>
          </cell>
        </row>
        <row r="4436">
          <cell r="A4436" t="str">
            <v>41THEPV327</v>
          </cell>
          <cell r="B4436" t="str">
            <v>Thép hình V3 x 2,7mm</v>
          </cell>
        </row>
        <row r="4437">
          <cell r="A4437" t="str">
            <v>41THEPV330</v>
          </cell>
          <cell r="B4437" t="str">
            <v>Thép hình V3 x 3,0mm</v>
          </cell>
        </row>
        <row r="4438">
          <cell r="A4438" t="str">
            <v>41THEPV425</v>
          </cell>
          <cell r="B4438" t="str">
            <v>Thép hình V4 x 2,5mm</v>
          </cell>
        </row>
        <row r="4439">
          <cell r="A4439" t="str">
            <v>41THEPV430</v>
          </cell>
          <cell r="B4439" t="str">
            <v>Thép hình V4 x 3,0mm</v>
          </cell>
        </row>
        <row r="4440">
          <cell r="A4440" t="str">
            <v>41THEPV440</v>
          </cell>
          <cell r="B4440" t="str">
            <v>Thép hình V4 x 4,0mm</v>
          </cell>
        </row>
        <row r="4441">
          <cell r="A4441" t="str">
            <v>41THEPV4435</v>
          </cell>
          <cell r="B4441" t="str">
            <v>Thép hình V4 x 4 x 3,5</v>
          </cell>
        </row>
        <row r="4442">
          <cell r="A4442" t="str">
            <v>41THEPV4D</v>
          </cell>
          <cell r="B4442" t="str">
            <v>Thép hình V4 dầy</v>
          </cell>
        </row>
        <row r="4443">
          <cell r="A4443" t="str">
            <v>41THEPV4T</v>
          </cell>
          <cell r="B4443" t="str">
            <v>Thép hình V4 trung</v>
          </cell>
        </row>
        <row r="4444">
          <cell r="A4444" t="str">
            <v>41THEPV553</v>
          </cell>
          <cell r="B4444" t="str">
            <v>Thép hình V5 x 5 x 3</v>
          </cell>
        </row>
        <row r="4445">
          <cell r="A4445" t="str">
            <v>41THEPV554</v>
          </cell>
          <cell r="B4445" t="str">
            <v>Thép hình V5 x 5 x 4,0mm</v>
          </cell>
        </row>
        <row r="4446">
          <cell r="A4446" t="str">
            <v>41THEPV555</v>
          </cell>
          <cell r="B4446" t="str">
            <v>Thép hình V5 x 5 x 5</v>
          </cell>
        </row>
        <row r="4447">
          <cell r="A4447" t="str">
            <v>41THEPV556</v>
          </cell>
          <cell r="B4447" t="str">
            <v>Thép hình V5 x 5 x 6</v>
          </cell>
        </row>
        <row r="4448">
          <cell r="A4448" t="str">
            <v>41THEPV5D</v>
          </cell>
          <cell r="B4448" t="str">
            <v>Thép hình V5 dầy</v>
          </cell>
        </row>
        <row r="4449">
          <cell r="A4449" t="str">
            <v>41THEPV5T</v>
          </cell>
          <cell r="B4449" t="str">
            <v>Thép hình V5 trung</v>
          </cell>
        </row>
        <row r="4450">
          <cell r="A4450" t="str">
            <v>41THEPV6360</v>
          </cell>
          <cell r="B4450" t="str">
            <v>Thép hình V 63 x 6,0mm</v>
          </cell>
        </row>
        <row r="4451">
          <cell r="A4451" t="str">
            <v>41THEPV664</v>
          </cell>
          <cell r="B4451" t="str">
            <v>Thép hình V6 x 6 x 4</v>
          </cell>
        </row>
        <row r="4452">
          <cell r="A4452" t="str">
            <v>41THEPV665</v>
          </cell>
          <cell r="B4452" t="str">
            <v>Thép hình V6 x 6 x 5</v>
          </cell>
        </row>
        <row r="4453">
          <cell r="A4453" t="str">
            <v>41THEPV666</v>
          </cell>
          <cell r="B4453" t="str">
            <v>Thép hình V6 x 6 x 6</v>
          </cell>
        </row>
        <row r="4454">
          <cell r="A4454" t="str">
            <v>41THEPVI4030</v>
          </cell>
          <cell r="B4454" t="str">
            <v>Thép hình Inox V 40 x 3,0mm</v>
          </cell>
        </row>
        <row r="4455">
          <cell r="A4455" t="str">
            <v>41THEPVI5030</v>
          </cell>
          <cell r="B4455" t="str">
            <v>Thép hình Inox V 50 x 3,0mm</v>
          </cell>
        </row>
        <row r="4456">
          <cell r="A4456" t="str">
            <v>41THEPVI5040</v>
          </cell>
          <cell r="B4456" t="str">
            <v>Thép hình Inox V 50 x 4,0mm</v>
          </cell>
        </row>
        <row r="4457">
          <cell r="A4457" t="str">
            <v>41THEPVI6030</v>
          </cell>
          <cell r="B4457" t="str">
            <v>Thép hình Inox V 60 x 3,0mm</v>
          </cell>
        </row>
        <row r="4458">
          <cell r="A4458" t="str">
            <v>41THEPVI6340</v>
          </cell>
          <cell r="B4458" t="str">
            <v>Thép hình Inox V 63 x 4,0mm</v>
          </cell>
        </row>
        <row r="4459">
          <cell r="A4459" t="str">
            <v>41THEPVI6360</v>
          </cell>
          <cell r="B4459" t="str">
            <v>Thép hình Inox V 63 x 6,0mm</v>
          </cell>
        </row>
        <row r="4460">
          <cell r="A4460" t="str">
            <v>41THEPVM320</v>
          </cell>
          <cell r="B4460" t="str">
            <v>Thép hình V3x2,0mm (mỏng)</v>
          </cell>
        </row>
        <row r="4461">
          <cell r="A4461" t="str">
            <v>41TP0110</v>
          </cell>
          <cell r="B4461" t="str">
            <v>ống PVC TP C0 110</v>
          </cell>
        </row>
        <row r="4462">
          <cell r="A4462" t="str">
            <v>41TP021</v>
          </cell>
          <cell r="B4462" t="str">
            <v>ống PVC TP C0 21</v>
          </cell>
        </row>
        <row r="4463">
          <cell r="A4463" t="str">
            <v>41TP027</v>
          </cell>
          <cell r="B4463" t="str">
            <v>ống PVC TP C0 27</v>
          </cell>
        </row>
        <row r="4464">
          <cell r="A4464" t="str">
            <v>41TP034</v>
          </cell>
          <cell r="B4464" t="str">
            <v>ống PVC TP C0 34</v>
          </cell>
        </row>
        <row r="4465">
          <cell r="A4465" t="str">
            <v>41TP042</v>
          </cell>
          <cell r="B4465" t="str">
            <v>ống PVC TP C0 42</v>
          </cell>
        </row>
        <row r="4466">
          <cell r="A4466" t="str">
            <v>41TP048</v>
          </cell>
          <cell r="B4466" t="str">
            <v>ống PVC TP C0 48</v>
          </cell>
        </row>
        <row r="4467">
          <cell r="A4467" t="str">
            <v>41TP060</v>
          </cell>
          <cell r="B4467" t="str">
            <v>ống PVC TP C0 60</v>
          </cell>
        </row>
        <row r="4468">
          <cell r="A4468" t="str">
            <v>41TP076</v>
          </cell>
          <cell r="B4468" t="str">
            <v>ống PVC TP C0 76</v>
          </cell>
        </row>
        <row r="4469">
          <cell r="A4469" t="str">
            <v>41TP090</v>
          </cell>
          <cell r="B4469" t="str">
            <v>ống PVC TP C0 90</v>
          </cell>
        </row>
        <row r="4470">
          <cell r="A4470" t="str">
            <v>41TP1110</v>
          </cell>
          <cell r="B4470" t="str">
            <v>ống PVC TP C1 110</v>
          </cell>
        </row>
        <row r="4471">
          <cell r="A4471" t="str">
            <v>41TP1125</v>
          </cell>
          <cell r="B4471" t="str">
            <v>ống PVC TP C1 125</v>
          </cell>
        </row>
        <row r="4472">
          <cell r="A4472" t="str">
            <v>41TP1140</v>
          </cell>
          <cell r="B4472" t="str">
            <v>ống PVC TP C1 140</v>
          </cell>
        </row>
        <row r="4473">
          <cell r="A4473" t="str">
            <v>41TP1160</v>
          </cell>
          <cell r="B4473" t="str">
            <v>ống PVC TP C1 160</v>
          </cell>
        </row>
        <row r="4474">
          <cell r="A4474" t="str">
            <v>41TP1180</v>
          </cell>
          <cell r="B4474" t="str">
            <v>ống PVC TP C1 180</v>
          </cell>
        </row>
        <row r="4475">
          <cell r="A4475" t="str">
            <v>41TP1200</v>
          </cell>
          <cell r="B4475" t="str">
            <v>ống PVC TP C1 200</v>
          </cell>
        </row>
        <row r="4476">
          <cell r="A4476" t="str">
            <v>41TP121</v>
          </cell>
          <cell r="B4476" t="str">
            <v>ống PVC TP C1 21</v>
          </cell>
        </row>
        <row r="4477">
          <cell r="A4477" t="str">
            <v>41TP1225</v>
          </cell>
          <cell r="B4477" t="str">
            <v>ống PVC TP C1 225</v>
          </cell>
        </row>
        <row r="4478">
          <cell r="A4478" t="str">
            <v>41TP1250</v>
          </cell>
          <cell r="B4478" t="str">
            <v>ống PVC TP C1 250</v>
          </cell>
        </row>
        <row r="4479">
          <cell r="A4479" t="str">
            <v>41TP127</v>
          </cell>
          <cell r="B4479" t="str">
            <v>ống PVC TP C1 27</v>
          </cell>
        </row>
        <row r="4480">
          <cell r="A4480" t="str">
            <v>41TP1280</v>
          </cell>
          <cell r="B4480" t="str">
            <v>ống PVC TP C1 280</v>
          </cell>
        </row>
        <row r="4481">
          <cell r="A4481" t="str">
            <v>41TP1315</v>
          </cell>
          <cell r="B4481" t="str">
            <v>ống PVC TP C1 315</v>
          </cell>
        </row>
        <row r="4482">
          <cell r="A4482" t="str">
            <v>41TP134</v>
          </cell>
          <cell r="B4482" t="str">
            <v>ống PVC TP C1 34</v>
          </cell>
        </row>
        <row r="4483">
          <cell r="A4483" t="str">
            <v>41TP142</v>
          </cell>
          <cell r="B4483" t="str">
            <v>ống PVC TP C1 42</v>
          </cell>
        </row>
        <row r="4484">
          <cell r="A4484" t="str">
            <v>41TP148</v>
          </cell>
          <cell r="B4484" t="str">
            <v>ống PVC TP C1 48</v>
          </cell>
        </row>
        <row r="4485">
          <cell r="A4485" t="str">
            <v>41TP160</v>
          </cell>
          <cell r="B4485" t="str">
            <v>ống PVC TP C1 60</v>
          </cell>
        </row>
        <row r="4486">
          <cell r="A4486" t="str">
            <v>41TP176</v>
          </cell>
          <cell r="B4486" t="str">
            <v>ống PVC TP C1 76</v>
          </cell>
        </row>
        <row r="4487">
          <cell r="A4487" t="str">
            <v>41TP190</v>
          </cell>
          <cell r="B4487" t="str">
            <v>ống PVC TP C1 90</v>
          </cell>
        </row>
        <row r="4488">
          <cell r="A4488" t="str">
            <v>41TP2110</v>
          </cell>
          <cell r="B4488" t="str">
            <v>ống PVC TP C2 110</v>
          </cell>
        </row>
        <row r="4489">
          <cell r="A4489" t="str">
            <v>41TP2125</v>
          </cell>
          <cell r="B4489" t="str">
            <v>ống PVC TP C2 125</v>
          </cell>
        </row>
        <row r="4490">
          <cell r="A4490" t="str">
            <v>41TP2140</v>
          </cell>
          <cell r="B4490" t="str">
            <v>ống PVC TP C2 140</v>
          </cell>
        </row>
        <row r="4491">
          <cell r="A4491" t="str">
            <v>41TP2160</v>
          </cell>
          <cell r="B4491" t="str">
            <v>ống PVC TP C2 160</v>
          </cell>
        </row>
        <row r="4492">
          <cell r="A4492" t="str">
            <v>41TP2180</v>
          </cell>
          <cell r="B4492" t="str">
            <v>ống PVC TP C2 180</v>
          </cell>
        </row>
        <row r="4493">
          <cell r="A4493" t="str">
            <v>41TP2200</v>
          </cell>
          <cell r="B4493" t="str">
            <v>ống PVC TP C2 200</v>
          </cell>
        </row>
        <row r="4494">
          <cell r="A4494" t="str">
            <v>41TP221</v>
          </cell>
          <cell r="B4494" t="str">
            <v>ống PVC TP C2 21</v>
          </cell>
        </row>
        <row r="4495">
          <cell r="A4495" t="str">
            <v>41TP2225</v>
          </cell>
          <cell r="B4495" t="str">
            <v>ống PVC TP C2 225</v>
          </cell>
        </row>
        <row r="4496">
          <cell r="A4496" t="str">
            <v>41TP2250</v>
          </cell>
          <cell r="B4496" t="str">
            <v>ống PVC TP C2 250</v>
          </cell>
        </row>
        <row r="4497">
          <cell r="A4497" t="str">
            <v>41TP227</v>
          </cell>
          <cell r="B4497" t="str">
            <v>ống PVC TP C2 27</v>
          </cell>
        </row>
        <row r="4498">
          <cell r="A4498" t="str">
            <v>41TP2280</v>
          </cell>
          <cell r="B4498" t="str">
            <v>ống PVC TP C2 280</v>
          </cell>
        </row>
        <row r="4499">
          <cell r="A4499" t="str">
            <v>41TP2315</v>
          </cell>
          <cell r="B4499" t="str">
            <v>ống PVC TP C2 315</v>
          </cell>
        </row>
        <row r="4500">
          <cell r="A4500" t="str">
            <v>41TP234</v>
          </cell>
          <cell r="B4500" t="str">
            <v>ống PVC TP C2 34</v>
          </cell>
        </row>
        <row r="4501">
          <cell r="A4501" t="str">
            <v>41TP242</v>
          </cell>
          <cell r="B4501" t="str">
            <v>ống PVC TP C2 42</v>
          </cell>
        </row>
        <row r="4502">
          <cell r="A4502" t="str">
            <v>41TP248</v>
          </cell>
          <cell r="B4502" t="str">
            <v>ống PVC TP C2 48</v>
          </cell>
        </row>
        <row r="4503">
          <cell r="A4503" t="str">
            <v>41TP260</v>
          </cell>
          <cell r="B4503" t="str">
            <v>ống PVC TP C2 60</v>
          </cell>
        </row>
        <row r="4504">
          <cell r="A4504" t="str">
            <v>41TP276</v>
          </cell>
          <cell r="B4504" t="str">
            <v>ống PVC TP C2 76</v>
          </cell>
        </row>
        <row r="4505">
          <cell r="A4505" t="str">
            <v>41TP290</v>
          </cell>
          <cell r="B4505" t="str">
            <v>ống PVC TP C2 90</v>
          </cell>
        </row>
        <row r="4506">
          <cell r="A4506" t="str">
            <v>41TP3110</v>
          </cell>
          <cell r="B4506" t="str">
            <v>ống PVC TP C3 110</v>
          </cell>
        </row>
        <row r="4507">
          <cell r="A4507" t="str">
            <v>41TP3125</v>
          </cell>
          <cell r="B4507" t="str">
            <v>ống PVC TP C3 125</v>
          </cell>
        </row>
        <row r="4508">
          <cell r="A4508" t="str">
            <v>41TP3140</v>
          </cell>
          <cell r="B4508" t="str">
            <v>ống PVC TP C3 140</v>
          </cell>
        </row>
        <row r="4509">
          <cell r="A4509" t="str">
            <v>41TP3160</v>
          </cell>
          <cell r="B4509" t="str">
            <v>ống PVC TP C3 160</v>
          </cell>
        </row>
        <row r="4510">
          <cell r="A4510" t="str">
            <v>41TP3180</v>
          </cell>
          <cell r="B4510" t="str">
            <v>ống PVC TP C3 180</v>
          </cell>
        </row>
        <row r="4511">
          <cell r="A4511" t="str">
            <v>41TP3200</v>
          </cell>
          <cell r="B4511" t="str">
            <v>ống PVC TP C3 200</v>
          </cell>
        </row>
        <row r="4512">
          <cell r="A4512" t="str">
            <v>41TP321</v>
          </cell>
          <cell r="B4512" t="str">
            <v>ống PVC TP C3 21</v>
          </cell>
        </row>
        <row r="4513">
          <cell r="A4513" t="str">
            <v>41TP3225</v>
          </cell>
          <cell r="B4513" t="str">
            <v>ống PVC TP C3 225</v>
          </cell>
        </row>
        <row r="4514">
          <cell r="A4514" t="str">
            <v>41TP3250</v>
          </cell>
          <cell r="B4514" t="str">
            <v>ống PVC TP C3 250</v>
          </cell>
        </row>
        <row r="4515">
          <cell r="A4515" t="str">
            <v>41TP327</v>
          </cell>
          <cell r="B4515" t="str">
            <v>ống PVC TP C3 27</v>
          </cell>
        </row>
        <row r="4516">
          <cell r="A4516" t="str">
            <v>41TP3315</v>
          </cell>
          <cell r="B4516" t="str">
            <v>ống PVC TP C3 315</v>
          </cell>
        </row>
        <row r="4517">
          <cell r="A4517" t="str">
            <v>41TP334</v>
          </cell>
          <cell r="B4517" t="str">
            <v>ống PVC TP C3 34</v>
          </cell>
        </row>
        <row r="4518">
          <cell r="A4518" t="str">
            <v>41TP342</v>
          </cell>
          <cell r="B4518" t="str">
            <v>ống PVC TP C3 42</v>
          </cell>
        </row>
        <row r="4519">
          <cell r="A4519" t="str">
            <v>41TP348</v>
          </cell>
          <cell r="B4519" t="str">
            <v>ống PVC TP C3 48</v>
          </cell>
        </row>
        <row r="4520">
          <cell r="A4520" t="str">
            <v>41TP360</v>
          </cell>
          <cell r="B4520" t="str">
            <v>ống PVC TP C3 60</v>
          </cell>
        </row>
        <row r="4521">
          <cell r="A4521" t="str">
            <v>41TP376</v>
          </cell>
          <cell r="B4521" t="str">
            <v>ống PVC TP C3 76</v>
          </cell>
        </row>
        <row r="4522">
          <cell r="A4522" t="str">
            <v>41TP390</v>
          </cell>
          <cell r="B4522" t="str">
            <v>ống PVC TP C3 90</v>
          </cell>
        </row>
        <row r="4523">
          <cell r="A4523" t="str">
            <v>41TPLOC48</v>
          </cell>
          <cell r="B4523" t="str">
            <v>Ống lọc PVC TP D48 Co</v>
          </cell>
        </row>
        <row r="4524">
          <cell r="A4524" t="str">
            <v>41TPLOC9027</v>
          </cell>
          <cell r="B4524" t="str">
            <v>Ống lọc PVC TP D90 x 2.7</v>
          </cell>
        </row>
        <row r="4525">
          <cell r="A4525" t="str">
            <v>41TPT110</v>
          </cell>
          <cell r="B4525" t="str">
            <v>ống PVC TP thoát 110</v>
          </cell>
        </row>
        <row r="4526">
          <cell r="A4526" t="str">
            <v>41TPT21</v>
          </cell>
          <cell r="B4526" t="str">
            <v>ống PVC TP thoát 21</v>
          </cell>
        </row>
        <row r="4527">
          <cell r="A4527" t="str">
            <v>41TPT27</v>
          </cell>
          <cell r="B4527" t="str">
            <v>ống PVC TP thoát 27</v>
          </cell>
        </row>
        <row r="4528">
          <cell r="A4528" t="str">
            <v>41TPT34</v>
          </cell>
          <cell r="B4528" t="str">
            <v>ống PVC TP thoát 34</v>
          </cell>
        </row>
        <row r="4529">
          <cell r="A4529" t="str">
            <v>41TPT42</v>
          </cell>
          <cell r="B4529" t="str">
            <v>ống PVC TP thoát 42</v>
          </cell>
        </row>
        <row r="4530">
          <cell r="A4530" t="str">
            <v>41TPT48</v>
          </cell>
          <cell r="B4530" t="str">
            <v>ống PVC TP thoát 48</v>
          </cell>
        </row>
        <row r="4531">
          <cell r="A4531" t="str">
            <v>41TPT60</v>
          </cell>
          <cell r="B4531" t="str">
            <v>ống PVC TP thoát 60</v>
          </cell>
        </row>
        <row r="4532">
          <cell r="A4532" t="str">
            <v>41TPT76</v>
          </cell>
          <cell r="B4532" t="str">
            <v>ống PVC TP thoát 76</v>
          </cell>
        </row>
        <row r="4533">
          <cell r="A4533" t="str">
            <v>41TPT90</v>
          </cell>
          <cell r="B4533" t="str">
            <v>ống PVC TP thoát 90</v>
          </cell>
        </row>
        <row r="4534">
          <cell r="A4534" t="str">
            <v>41VDDEN10040</v>
          </cell>
          <cell r="B4534" t="str">
            <v>ống thép đen Việt Đức DN 113,5 x 4,0mm</v>
          </cell>
        </row>
        <row r="4535">
          <cell r="A4535" t="str">
            <v>41VDDEN6535</v>
          </cell>
          <cell r="B4535" t="str">
            <v>ống thép đen Việt Đức DN 75,6 x 3,5mm</v>
          </cell>
        </row>
        <row r="4536">
          <cell r="A4536" t="str">
            <v>41VDL10036</v>
          </cell>
          <cell r="B4536" t="str">
            <v>ống thép mạ kẽm Việt Đức BSL DN 100 x 3,6mm</v>
          </cell>
        </row>
        <row r="4537">
          <cell r="A4537" t="str">
            <v>41VDL2526</v>
          </cell>
          <cell r="B4537" t="str">
            <v>ống thép mạ kẽm Việt Đức BSL DN 25 x 2,6mm</v>
          </cell>
        </row>
        <row r="4538">
          <cell r="A4538" t="str">
            <v>41VDL3226</v>
          </cell>
          <cell r="B4538" t="str">
            <v>ống thép mạ kẽm Việt Đức BSL DN 32 x 2,6mm</v>
          </cell>
        </row>
        <row r="4539">
          <cell r="A4539" t="str">
            <v>41VDL4029</v>
          </cell>
          <cell r="B4539" t="str">
            <v>ống thép mạ kẽm Việt Đức BSL DN 40 x 2,9mm</v>
          </cell>
        </row>
        <row r="4540">
          <cell r="A4540" t="str">
            <v>41VDL5029</v>
          </cell>
          <cell r="B4540" t="str">
            <v>ống thép mạ kẽm Việt Đức BSL DN 50 x 2,9mm</v>
          </cell>
        </row>
        <row r="4541">
          <cell r="A4541" t="str">
            <v>41VDL6532</v>
          </cell>
          <cell r="B4541" t="str">
            <v>ống thép mạ kẽm Việt Đức BSL DN 65 x 3,2mm</v>
          </cell>
        </row>
        <row r="4542">
          <cell r="A4542" t="str">
            <v>41VDL8032</v>
          </cell>
          <cell r="B4542" t="str">
            <v>ống thép mạ kẽm Việt Đức BSL DN 80 x 3,2mm</v>
          </cell>
        </row>
        <row r="4543">
          <cell r="A4543" t="str">
            <v>41VNA010025</v>
          </cell>
          <cell r="B4543" t="str">
            <v>ống thép mạ kẽm Vinapipe A0 DN 100 x 2,5mm</v>
          </cell>
        </row>
        <row r="4544">
          <cell r="A4544" t="str">
            <v>41VNA010026</v>
          </cell>
          <cell r="B4544" t="str">
            <v>ống thép mạ kẽm Vinapipe A0 DN 100 x 2,6 mm</v>
          </cell>
        </row>
        <row r="4545">
          <cell r="A4545" t="str">
            <v>41VNA01516</v>
          </cell>
          <cell r="B4545" t="str">
            <v>ống thép mạ kẽm Vinapipe A0 DN 15 x 1,6mm</v>
          </cell>
        </row>
        <row r="4546">
          <cell r="A4546" t="str">
            <v>41VNA02016</v>
          </cell>
          <cell r="B4546" t="str">
            <v>ống thép mạ kẽm Vinapipe A0 DN 20 x 1,6mm</v>
          </cell>
        </row>
        <row r="4547">
          <cell r="A4547" t="str">
            <v>41VNA02019</v>
          </cell>
          <cell r="B4547" t="str">
            <v>ống thép mạ kẽm Vinapipe A0 DN 20 x 1,9 mm</v>
          </cell>
        </row>
        <row r="4548">
          <cell r="A4548" t="str">
            <v>41VNA02516</v>
          </cell>
          <cell r="B4548" t="str">
            <v>ống thép mạ kẽm Vinapipe A0 DN 25 x 1,6mm</v>
          </cell>
        </row>
        <row r="4549">
          <cell r="A4549" t="str">
            <v>41VNA02519</v>
          </cell>
          <cell r="B4549" t="str">
            <v>ống thép mạ kẽm Vinapipe A0 DN 25 x 1,9mm</v>
          </cell>
        </row>
        <row r="4550">
          <cell r="A4550" t="str">
            <v>41VNA02521</v>
          </cell>
          <cell r="B4550" t="str">
            <v>ống thép mạ kẽm Vinapipe A0 DN 25 x 2,1mm</v>
          </cell>
        </row>
        <row r="4551">
          <cell r="A4551" t="str">
            <v>41VNA03219</v>
          </cell>
          <cell r="B4551" t="str">
            <v>ống thép mạ kẽm Vinapipe A0 DN 32 x 1,9 mm</v>
          </cell>
        </row>
        <row r="4552">
          <cell r="A4552" t="str">
            <v>41VNA03221</v>
          </cell>
          <cell r="B4552" t="str">
            <v>ống thép mạ kẽm Vinapipe A0 DN 32 x 2,1mm</v>
          </cell>
        </row>
        <row r="4553">
          <cell r="A4553" t="str">
            <v>41VNA04019</v>
          </cell>
          <cell r="B4553" t="str">
            <v>ống thép mạ kẽm Vinapipe A0 DN 40 x 1,9mm</v>
          </cell>
        </row>
        <row r="4554">
          <cell r="A4554" t="str">
            <v>41VNA04021</v>
          </cell>
          <cell r="B4554" t="str">
            <v>ống thép mạ kẽm Vinapipe A0 DN 40 x 2,1 mm</v>
          </cell>
        </row>
        <row r="4555">
          <cell r="A4555" t="str">
            <v>41VNA04023</v>
          </cell>
          <cell r="B4555" t="str">
            <v>ống thép mạ kẽm Vinapipe A0 DN 40 x 2,3mm</v>
          </cell>
        </row>
        <row r="4556">
          <cell r="A4556" t="str">
            <v>41VNA05021</v>
          </cell>
          <cell r="B4556" t="str">
            <v>ống thép mạ kẽm Vinapipe A0 DN 50 x 2,1mm</v>
          </cell>
        </row>
        <row r="4557">
          <cell r="A4557" t="str">
            <v>41VNA05023</v>
          </cell>
          <cell r="B4557" t="str">
            <v>ống thép mạ kẽm Vinapipe A0 DN 50 x 2,3 mm</v>
          </cell>
        </row>
        <row r="4558">
          <cell r="A4558" t="str">
            <v>41VNA06523</v>
          </cell>
          <cell r="B4558" t="str">
            <v>ống thép mạ kẽm Vinapipe A0 DN 65 x 2,3mm</v>
          </cell>
        </row>
        <row r="4559">
          <cell r="A4559" t="str">
            <v>41VNA06525</v>
          </cell>
          <cell r="B4559" t="str">
            <v>ống thép mạ kẽm Vinapipe A0 DN 65 x 2,5mm</v>
          </cell>
        </row>
        <row r="4560">
          <cell r="A4560" t="str">
            <v>41VNA06526</v>
          </cell>
          <cell r="B4560" t="str">
            <v>ống thép mạ kẽm Vinapipe A0 DN 65 x 2,6 mm</v>
          </cell>
        </row>
        <row r="4561">
          <cell r="A4561" t="str">
            <v>41VNA08024</v>
          </cell>
          <cell r="B4561" t="str">
            <v>ống thép mạ kẽm Vinapipe A0 DN 80 x 2,4mm</v>
          </cell>
        </row>
        <row r="4562">
          <cell r="A4562" t="str">
            <v>41VNA08025</v>
          </cell>
          <cell r="B4562" t="str">
            <v>ống thép mạ kẽm Vinapipe A0 DN 80 x 2,5mm</v>
          </cell>
        </row>
        <row r="4563">
          <cell r="A4563" t="str">
            <v>41VNA08026</v>
          </cell>
          <cell r="B4563" t="str">
            <v>ống thép mạ kẽm Vinapipe A0 DN 80 x 2,6 mm</v>
          </cell>
        </row>
        <row r="4564">
          <cell r="A4564" t="str">
            <v>41VNA110032</v>
          </cell>
          <cell r="B4564" t="str">
            <v>ống thép mạ kẽm Vinapipe A1 DN 100 x 3,2 mm</v>
          </cell>
        </row>
        <row r="4565">
          <cell r="A4565" t="str">
            <v>41VNA11519</v>
          </cell>
          <cell r="B4565" t="str">
            <v>ống thép mạ kẽm Vinapipe A1 DN 15 x 1,9 mm</v>
          </cell>
        </row>
        <row r="4566">
          <cell r="A4566" t="str">
            <v>41VNA12021</v>
          </cell>
          <cell r="B4566" t="str">
            <v>ống thép mạ kẽm Vinapipe A1 DN 20 x 2,1 mm</v>
          </cell>
        </row>
        <row r="4567">
          <cell r="A4567" t="str">
            <v>41VNA12523</v>
          </cell>
          <cell r="B4567" t="str">
            <v>ống thép mạ kẽm Vinapipe A1 DN 25 x 2,3 mm</v>
          </cell>
        </row>
        <row r="4568">
          <cell r="A4568" t="str">
            <v>41VNA13223</v>
          </cell>
          <cell r="B4568" t="str">
            <v>ống thép mạ kẽm Vinapipe A1 DN 32 x 2,3 mm</v>
          </cell>
        </row>
        <row r="4569">
          <cell r="A4569" t="str">
            <v>41VNA14025</v>
          </cell>
          <cell r="B4569" t="str">
            <v>ống thép mạ kẽm Vinapipe A1 DN 40 x 2,5 mm</v>
          </cell>
        </row>
        <row r="4570">
          <cell r="A4570" t="str">
            <v>41VNA15026</v>
          </cell>
          <cell r="B4570" t="str">
            <v>ống thép mạ kẽm Vinapipe A1 DN 50 x 2,6 mm</v>
          </cell>
        </row>
        <row r="4571">
          <cell r="A4571" t="str">
            <v>41VNA16529</v>
          </cell>
          <cell r="B4571" t="str">
            <v>ống thép mạ kẽm Vinapipe A1 DN 65 x 2,9 mm</v>
          </cell>
        </row>
        <row r="4572">
          <cell r="A4572" t="str">
            <v>41VNA18029</v>
          </cell>
          <cell r="B4572" t="str">
            <v>ống thép mạ kẽm Vinapipe A1 DN 80 x 2,9 mm</v>
          </cell>
        </row>
        <row r="4573">
          <cell r="A4573" t="str">
            <v>41VNL2526</v>
          </cell>
          <cell r="B4573" t="str">
            <v>ống thép mạ kẽm Vinapipe BSL DN 25 x 2.6mm</v>
          </cell>
        </row>
        <row r="4574">
          <cell r="A4574" t="str">
            <v>41VNL4029</v>
          </cell>
          <cell r="B4574" t="str">
            <v>ống thép mạ kẽm Vinapipe BSL DN 40 x 2.9mm</v>
          </cell>
        </row>
        <row r="4575">
          <cell r="A4575" t="str">
            <v>41VNL5029</v>
          </cell>
          <cell r="B4575" t="str">
            <v>ống thép mạ kẽm Vinapipe BSL DN 50 x 2.9mm</v>
          </cell>
        </row>
        <row r="4576">
          <cell r="A4576" t="str">
            <v>41VNM10045</v>
          </cell>
          <cell r="B4576" t="str">
            <v>ống thép mạ kẽm Vinapipe BSM DN 100 x 4,5mm</v>
          </cell>
        </row>
        <row r="4577">
          <cell r="A4577" t="str">
            <v>41VNM1526</v>
          </cell>
          <cell r="B4577" t="str">
            <v>ống thép mạ kẽm Vinapipe BSM DN 15 x 2,6mm</v>
          </cell>
        </row>
        <row r="4578">
          <cell r="A4578" t="str">
            <v>41VNM2026</v>
          </cell>
          <cell r="B4578" t="str">
            <v>ống thép mạ kẽm Vinapipe BSM DN 20 x 2,6mm</v>
          </cell>
        </row>
        <row r="4579">
          <cell r="A4579" t="str">
            <v>41VNM2532</v>
          </cell>
          <cell r="B4579" t="str">
            <v>ống thép mạ kẽm Vinapipe BSM DN 25 x 3,2mm</v>
          </cell>
        </row>
        <row r="4580">
          <cell r="A4580" t="str">
            <v>41VNM3232</v>
          </cell>
          <cell r="B4580" t="str">
            <v>ống thép mạ kẽm Vinapipe BSM DN 32 x 3,2mm</v>
          </cell>
        </row>
        <row r="4581">
          <cell r="A4581" t="str">
            <v>41VNM4032</v>
          </cell>
          <cell r="B4581" t="str">
            <v>ống thép mạ kẽm Vinapipe BSM DN 40 x 3,2mm</v>
          </cell>
        </row>
        <row r="4582">
          <cell r="A4582" t="str">
            <v>41VNM5036</v>
          </cell>
          <cell r="B4582" t="str">
            <v>ống thép mạ kẽm Vinapipe BSM DN 50 x 3,6mm</v>
          </cell>
        </row>
        <row r="4583">
          <cell r="A4583" t="str">
            <v>41VNM6536</v>
          </cell>
          <cell r="B4583" t="str">
            <v>ống thép mạ kẽm Vinapipe BSM DN 65 x 3,6mm</v>
          </cell>
        </row>
        <row r="4584">
          <cell r="A4584" t="str">
            <v>41VNM8040</v>
          </cell>
          <cell r="B4584" t="str">
            <v>ống thép mạ kẽm Vinapipe BSM DN 80 x 4,0mm</v>
          </cell>
        </row>
        <row r="4585">
          <cell r="A4585" t="str">
            <v>42BCBGC125110</v>
          </cell>
          <cell r="B4585" t="str">
            <v>Bạc CB GC D125/110</v>
          </cell>
        </row>
        <row r="4586">
          <cell r="A4586" t="str">
            <v>42BCBGC12560</v>
          </cell>
          <cell r="B4586" t="str">
            <v>Bạc CB GC D125/60</v>
          </cell>
        </row>
        <row r="4587">
          <cell r="A4587" t="str">
            <v>42BCBGC12575</v>
          </cell>
          <cell r="B4587" t="str">
            <v>Bạc CB GC D125/75</v>
          </cell>
        </row>
        <row r="4588">
          <cell r="A4588" t="str">
            <v>42BCBGC12590</v>
          </cell>
          <cell r="B4588" t="str">
            <v>Bạc CB GC D125/90</v>
          </cell>
        </row>
        <row r="4589">
          <cell r="A4589" t="str">
            <v>42BCBGC140125</v>
          </cell>
          <cell r="B4589" t="str">
            <v>Bạc CB GC D140/125</v>
          </cell>
        </row>
        <row r="4590">
          <cell r="A4590" t="str">
            <v>42BCBGC14060</v>
          </cell>
          <cell r="B4590" t="str">
            <v>Bạc CB GC D140/60</v>
          </cell>
        </row>
        <row r="4591">
          <cell r="A4591" t="str">
            <v>42BCBGC160125</v>
          </cell>
          <cell r="B4591" t="str">
            <v>Bạc CB GC D160/125</v>
          </cell>
        </row>
        <row r="4592">
          <cell r="A4592" t="str">
            <v>42BCBGC160140</v>
          </cell>
          <cell r="B4592" t="str">
            <v>Bạc CB GC D160/140</v>
          </cell>
        </row>
        <row r="4593">
          <cell r="A4593" t="str">
            <v>42BCBGC16060</v>
          </cell>
          <cell r="B4593" t="str">
            <v>Bạc CB GC D160/60</v>
          </cell>
        </row>
        <row r="4594">
          <cell r="A4594" t="str">
            <v>42BCBGC16075</v>
          </cell>
          <cell r="B4594" t="str">
            <v>Bạc CB GC D160/75</v>
          </cell>
        </row>
        <row r="4595">
          <cell r="A4595" t="str">
            <v>42BCBGC16090</v>
          </cell>
          <cell r="B4595" t="str">
            <v>Bạc CB GC D160/90</v>
          </cell>
        </row>
        <row r="4596">
          <cell r="A4596" t="str">
            <v>42BCBGC180110</v>
          </cell>
          <cell r="B4596" t="str">
            <v>Bạc CB GC D180/110</v>
          </cell>
        </row>
        <row r="4597">
          <cell r="A4597" t="str">
            <v>42BCBGC180125</v>
          </cell>
          <cell r="B4597" t="str">
            <v>Bạc CB GC D180/125</v>
          </cell>
        </row>
        <row r="4598">
          <cell r="A4598" t="str">
            <v>42BCBGC180140</v>
          </cell>
          <cell r="B4598" t="str">
            <v>Bạc CB GC D180/140</v>
          </cell>
        </row>
        <row r="4599">
          <cell r="A4599" t="str">
            <v>42BCBGC180160</v>
          </cell>
          <cell r="B4599" t="str">
            <v>Bạc CB GC D180/160</v>
          </cell>
        </row>
        <row r="4600">
          <cell r="A4600" t="str">
            <v>42BCBGC18060</v>
          </cell>
          <cell r="B4600" t="str">
            <v>Bạc CB GC D180/60</v>
          </cell>
        </row>
        <row r="4601">
          <cell r="A4601" t="str">
            <v>42BCBGC18075</v>
          </cell>
          <cell r="B4601" t="str">
            <v>Bạc CB GC D180/75</v>
          </cell>
        </row>
        <row r="4602">
          <cell r="A4602" t="str">
            <v>42BCBGC18090</v>
          </cell>
          <cell r="B4602" t="str">
            <v>Bạc CB GC D180/90</v>
          </cell>
        </row>
        <row r="4603">
          <cell r="A4603" t="str">
            <v>42BCBGC200110</v>
          </cell>
          <cell r="B4603" t="str">
            <v>Bạc CB GC 200/110</v>
          </cell>
        </row>
        <row r="4604">
          <cell r="A4604" t="str">
            <v>42BCBGC200125</v>
          </cell>
          <cell r="B4604" t="str">
            <v>Bạc CB GC 200/125</v>
          </cell>
        </row>
        <row r="4605">
          <cell r="A4605" t="str">
            <v>42BCBGC200140</v>
          </cell>
          <cell r="B4605" t="str">
            <v>Bạc CB GC 200/140</v>
          </cell>
        </row>
        <row r="4606">
          <cell r="A4606" t="str">
            <v>42BCBGC200160</v>
          </cell>
          <cell r="B4606" t="str">
            <v>Bạc CB GC 200/160</v>
          </cell>
        </row>
        <row r="4607">
          <cell r="A4607" t="str">
            <v>42BCBGC200180</v>
          </cell>
          <cell r="B4607" t="str">
            <v>Bạc CB GC 200/180</v>
          </cell>
        </row>
        <row r="4608">
          <cell r="A4608" t="str">
            <v>42BCBGC20075</v>
          </cell>
          <cell r="B4608" t="str">
            <v>Bạc CB GC 200/75</v>
          </cell>
        </row>
        <row r="4609">
          <cell r="A4609" t="str">
            <v>42BCBGC20090</v>
          </cell>
          <cell r="B4609" t="str">
            <v>Bạc CB GC 200/90</v>
          </cell>
        </row>
        <row r="4610">
          <cell r="A4610" t="str">
            <v>42BCBGC225110</v>
          </cell>
          <cell r="B4610" t="str">
            <v>Bạc CB GC 225/110</v>
          </cell>
        </row>
        <row r="4611">
          <cell r="A4611" t="str">
            <v>42BCBGC225160</v>
          </cell>
          <cell r="B4611" t="str">
            <v>Bạc CB GC 225/160</v>
          </cell>
        </row>
        <row r="4612">
          <cell r="A4612" t="str">
            <v>42BCBGC225200</v>
          </cell>
          <cell r="B4612" t="str">
            <v>Bạc CB GC 225/200</v>
          </cell>
        </row>
        <row r="4613">
          <cell r="A4613" t="str">
            <v>42BCBGC22575</v>
          </cell>
          <cell r="B4613" t="str">
            <v>Bạc CB GC 225/75</v>
          </cell>
        </row>
        <row r="4614">
          <cell r="A4614" t="str">
            <v>42BCBGC250110</v>
          </cell>
          <cell r="B4614" t="str">
            <v>Bạc CB GC 250/110</v>
          </cell>
        </row>
        <row r="4615">
          <cell r="A4615" t="str">
            <v>42BCBGC250140</v>
          </cell>
          <cell r="B4615" t="str">
            <v>Bạc CB GC D250/140</v>
          </cell>
        </row>
        <row r="4616">
          <cell r="A4616" t="str">
            <v>42BCBGC250160</v>
          </cell>
          <cell r="B4616" t="str">
            <v>Bạc CB GC 250/160</v>
          </cell>
        </row>
        <row r="4617">
          <cell r="A4617" t="str">
            <v>42BCBGC250180</v>
          </cell>
          <cell r="B4617" t="str">
            <v>Bạc CB GC 250/180</v>
          </cell>
        </row>
        <row r="4618">
          <cell r="A4618" t="str">
            <v>42BCBGC250200</v>
          </cell>
          <cell r="B4618" t="str">
            <v>Bạc CB GC 250/200</v>
          </cell>
        </row>
        <row r="4619">
          <cell r="A4619" t="str">
            <v>42BCBGC250225</v>
          </cell>
          <cell r="B4619" t="str">
            <v>Bạc CB GC 250/225</v>
          </cell>
        </row>
        <row r="4620">
          <cell r="A4620" t="str">
            <v>42BCBGC25075</v>
          </cell>
          <cell r="B4620" t="str">
            <v>Bạc CB GC 250/75</v>
          </cell>
        </row>
        <row r="4621">
          <cell r="A4621" t="str">
            <v>42BCBGC280200</v>
          </cell>
          <cell r="B4621" t="str">
            <v>Bạc CB GC D280/200</v>
          </cell>
        </row>
        <row r="4622">
          <cell r="A4622" t="str">
            <v>42BCBGC280250</v>
          </cell>
          <cell r="B4622" t="str">
            <v>Bạc CB GC D280/250</v>
          </cell>
        </row>
        <row r="4623">
          <cell r="A4623" t="str">
            <v>42BCBGC315140</v>
          </cell>
          <cell r="B4623" t="str">
            <v>Bạc CB GC 315/140</v>
          </cell>
        </row>
        <row r="4624">
          <cell r="A4624" t="str">
            <v>42BCBGC315250</v>
          </cell>
          <cell r="B4624" t="str">
            <v>Bạc CB GC 315/250</v>
          </cell>
        </row>
        <row r="4625">
          <cell r="A4625" t="str">
            <v>42BCBTP11034</v>
          </cell>
          <cell r="B4625" t="str">
            <v>Bạc CB TP 110/34</v>
          </cell>
        </row>
        <row r="4626">
          <cell r="A4626" t="str">
            <v>42BCBTP11042</v>
          </cell>
          <cell r="B4626" t="str">
            <v>Bạc CB TP 110/42</v>
          </cell>
        </row>
        <row r="4627">
          <cell r="A4627" t="str">
            <v>42BCBTP11048</v>
          </cell>
          <cell r="B4627" t="str">
            <v>Bạc CB TP 110/48</v>
          </cell>
        </row>
        <row r="4628">
          <cell r="A4628" t="str">
            <v>42BCBTP11060</v>
          </cell>
          <cell r="B4628" t="str">
            <v>Bạc CB TP 110/60</v>
          </cell>
        </row>
        <row r="4629">
          <cell r="A4629" t="str">
            <v>42BCBTP11076</v>
          </cell>
          <cell r="B4629" t="str">
            <v>Bạc CB TP 110/76</v>
          </cell>
        </row>
        <row r="4630">
          <cell r="A4630" t="str">
            <v>42BCBTP11090</v>
          </cell>
          <cell r="B4630" t="str">
            <v>Bạc CB TP 110/90</v>
          </cell>
        </row>
        <row r="4631">
          <cell r="A4631" t="str">
            <v>42BCBTP114110</v>
          </cell>
          <cell r="B4631" t="str">
            <v>Bạc CB TP 140/110</v>
          </cell>
        </row>
        <row r="4632">
          <cell r="A4632" t="str">
            <v>42BCBTP125110</v>
          </cell>
          <cell r="B4632" t="str">
            <v>Bạc CB TP 125/110</v>
          </cell>
        </row>
        <row r="4633">
          <cell r="A4633" t="str">
            <v>42BCBTP12575</v>
          </cell>
          <cell r="B4633" t="str">
            <v>Bạc CB TP 125/75</v>
          </cell>
        </row>
        <row r="4634">
          <cell r="A4634" t="str">
            <v>42BCBTP12576</v>
          </cell>
          <cell r="B4634" t="str">
            <v>Bạc CB TP 125/76</v>
          </cell>
        </row>
        <row r="4635">
          <cell r="A4635" t="str">
            <v>42BCBTP12590</v>
          </cell>
          <cell r="B4635" t="str">
            <v>Bạc CB TP 125/90</v>
          </cell>
        </row>
        <row r="4636">
          <cell r="A4636" t="str">
            <v>42BCBTP140110</v>
          </cell>
          <cell r="B4636" t="str">
            <v>Bạc CB TP 140/110</v>
          </cell>
        </row>
        <row r="4637">
          <cell r="A4637" t="str">
            <v>42BCBTP140125</v>
          </cell>
          <cell r="B4637" t="str">
            <v>Bạc CB TP 140/125</v>
          </cell>
        </row>
        <row r="4638">
          <cell r="A4638" t="str">
            <v>42BCBTP14060</v>
          </cell>
          <cell r="B4638" t="str">
            <v>Bạc CB TP 140/60</v>
          </cell>
        </row>
        <row r="4639">
          <cell r="A4639" t="str">
            <v>42BCBTP14075</v>
          </cell>
          <cell r="B4639" t="str">
            <v>Bạc CB TP 140/75</v>
          </cell>
        </row>
        <row r="4640">
          <cell r="A4640" t="str">
            <v>42BCBTP14076</v>
          </cell>
          <cell r="B4640" t="str">
            <v>Bạc CB TP 140/76</v>
          </cell>
        </row>
        <row r="4641">
          <cell r="A4641" t="str">
            <v>42BCBTP14090</v>
          </cell>
          <cell r="B4641" t="str">
            <v>Bạc CB TP 140/90</v>
          </cell>
        </row>
        <row r="4642">
          <cell r="A4642" t="str">
            <v>42BCBTP160110</v>
          </cell>
          <cell r="B4642" t="str">
            <v>Bạc CB TP 160/110</v>
          </cell>
        </row>
        <row r="4643">
          <cell r="A4643" t="str">
            <v>42BCBTP160125</v>
          </cell>
          <cell r="B4643" t="str">
            <v>Bạc CB TP 160/125</v>
          </cell>
        </row>
        <row r="4644">
          <cell r="A4644" t="str">
            <v>42BCBTP160140</v>
          </cell>
          <cell r="B4644" t="str">
            <v>Bạc CB TP 160/140</v>
          </cell>
        </row>
        <row r="4645">
          <cell r="A4645" t="str">
            <v>42BCBTP16075</v>
          </cell>
          <cell r="B4645" t="str">
            <v>Bạc CB TP 160/75</v>
          </cell>
        </row>
        <row r="4646">
          <cell r="A4646" t="str">
            <v>42BCBTP16090</v>
          </cell>
          <cell r="B4646" t="str">
            <v>Bạc CB TP 160/90</v>
          </cell>
        </row>
        <row r="4647">
          <cell r="A4647" t="str">
            <v>42BCBTP200110</v>
          </cell>
          <cell r="B4647" t="str">
            <v>Bạc CB TP 200/110</v>
          </cell>
        </row>
        <row r="4648">
          <cell r="A4648" t="str">
            <v>42BCBTP200140</v>
          </cell>
          <cell r="B4648" t="str">
            <v>Bạc CB TP 200/140</v>
          </cell>
        </row>
        <row r="4649">
          <cell r="A4649" t="str">
            <v>42BCBTP200160</v>
          </cell>
          <cell r="B4649" t="str">
            <v>Bạc CB TP 200/160</v>
          </cell>
        </row>
        <row r="4650">
          <cell r="A4650" t="str">
            <v>42BCBTP250160</v>
          </cell>
          <cell r="B4650" t="str">
            <v>Bạc CB TP 250/160</v>
          </cell>
        </row>
        <row r="4651">
          <cell r="A4651" t="str">
            <v>42BCBTP250200</v>
          </cell>
          <cell r="B4651" t="str">
            <v>Bạc CB TP 250/200</v>
          </cell>
        </row>
        <row r="4652">
          <cell r="A4652" t="str">
            <v>42BCBTP315160</v>
          </cell>
          <cell r="B4652" t="str">
            <v>Bạc CB TP 315/160</v>
          </cell>
        </row>
        <row r="4653">
          <cell r="A4653" t="str">
            <v>42BCBTP315200</v>
          </cell>
          <cell r="B4653" t="str">
            <v>Bạc CB TP 315/200</v>
          </cell>
        </row>
        <row r="4654">
          <cell r="A4654" t="str">
            <v>42BCBTP315250</v>
          </cell>
          <cell r="B4654" t="str">
            <v>Bạc CB TP 315/250</v>
          </cell>
        </row>
        <row r="4655">
          <cell r="A4655" t="str">
            <v>42BCBTP4227</v>
          </cell>
          <cell r="B4655" t="str">
            <v>Bạc CB TP 42/27</v>
          </cell>
        </row>
        <row r="4656">
          <cell r="A4656" t="str">
            <v>42BCBTP6027</v>
          </cell>
          <cell r="B4656" t="str">
            <v>Bạc CB TP 60/27</v>
          </cell>
        </row>
        <row r="4657">
          <cell r="A4657" t="str">
            <v>42BCBTP6034</v>
          </cell>
          <cell r="B4657" t="str">
            <v>Bạc CB TP 60/34</v>
          </cell>
        </row>
        <row r="4658">
          <cell r="A4658" t="str">
            <v>42BCBTP6042</v>
          </cell>
          <cell r="B4658" t="str">
            <v>Bạc CB TP 60/42</v>
          </cell>
        </row>
        <row r="4659">
          <cell r="A4659" t="str">
            <v>42BCBTP6048</v>
          </cell>
          <cell r="B4659" t="str">
            <v>Bạc CB TP 60/48</v>
          </cell>
        </row>
        <row r="4660">
          <cell r="A4660" t="str">
            <v>42BCBTP7634</v>
          </cell>
          <cell r="B4660" t="str">
            <v>Bạc CB TP 76/34</v>
          </cell>
        </row>
        <row r="4661">
          <cell r="A4661" t="str">
            <v>42BCBTP7642</v>
          </cell>
          <cell r="B4661" t="str">
            <v>Bạc CB TP 76/42</v>
          </cell>
        </row>
        <row r="4662">
          <cell r="A4662" t="str">
            <v>42BCBTP7648</v>
          </cell>
          <cell r="B4662" t="str">
            <v>Bạc CB TP 76/48</v>
          </cell>
        </row>
        <row r="4663">
          <cell r="A4663" t="str">
            <v>42BCBTP7660</v>
          </cell>
          <cell r="B4663" t="str">
            <v>Bạc CB TP 76/60</v>
          </cell>
        </row>
        <row r="4664">
          <cell r="A4664" t="str">
            <v>42BCBTP9034</v>
          </cell>
          <cell r="B4664" t="str">
            <v>Bạc CB TP 90/34</v>
          </cell>
        </row>
        <row r="4665">
          <cell r="A4665" t="str">
            <v>42BCBTP9042</v>
          </cell>
          <cell r="B4665" t="str">
            <v>Bạc CB TP 90/42</v>
          </cell>
        </row>
        <row r="4666">
          <cell r="A4666" t="str">
            <v>42BCBTP9048</v>
          </cell>
          <cell r="B4666" t="str">
            <v>Bạc CB TP 90/48</v>
          </cell>
        </row>
        <row r="4667">
          <cell r="A4667" t="str">
            <v>42BCBTP9060</v>
          </cell>
          <cell r="B4667" t="str">
            <v>Bạc CB TP 90/60</v>
          </cell>
        </row>
        <row r="4668">
          <cell r="A4668" t="str">
            <v>42BCBTP9076</v>
          </cell>
          <cell r="B4668" t="str">
            <v>Bạc CB TP 90/76</v>
          </cell>
        </row>
        <row r="4669">
          <cell r="A4669" t="str">
            <v>42BCK150</v>
          </cell>
          <cell r="B4669" t="str">
            <v>Bộ chia khí DN 150</v>
          </cell>
        </row>
        <row r="4670">
          <cell r="A4670" t="str">
            <v>42BCTP11060</v>
          </cell>
          <cell r="B4670" t="str">
            <v>Bạc Tiền Phong D110/60</v>
          </cell>
        </row>
        <row r="4671">
          <cell r="A4671" t="str">
            <v>42BCTP11076</v>
          </cell>
          <cell r="B4671" t="str">
            <v>Bạc Tiền Phong D110/76</v>
          </cell>
        </row>
        <row r="4672">
          <cell r="A4672" t="str">
            <v>42BCTP11090</v>
          </cell>
          <cell r="B4672" t="str">
            <v>Bạc Tiền Phong D110/90</v>
          </cell>
        </row>
        <row r="4673">
          <cell r="A4673" t="str">
            <v>42BCTP9060</v>
          </cell>
          <cell r="B4673" t="str">
            <v>Bạc Tiền Phong D90/60</v>
          </cell>
        </row>
        <row r="4674">
          <cell r="A4674" t="str">
            <v>42BCTP9076</v>
          </cell>
          <cell r="B4674" t="str">
            <v>Bạc Tiền Phong D90/76</v>
          </cell>
        </row>
        <row r="4675">
          <cell r="A4675" t="str">
            <v>42BIN1000</v>
          </cell>
          <cell r="B4675" t="str">
            <v>Bồn INOX nằm 1000 lít</v>
          </cell>
        </row>
        <row r="4676">
          <cell r="A4676" t="str">
            <v>42BIN1300</v>
          </cell>
          <cell r="B4676" t="str">
            <v>Bồn INOX nằm 1300 lít</v>
          </cell>
        </row>
        <row r="4677">
          <cell r="A4677" t="str">
            <v>42BIN1500</v>
          </cell>
          <cell r="B4677" t="str">
            <v>Bồn INOX nằm 1500 lít</v>
          </cell>
        </row>
        <row r="4678">
          <cell r="A4678" t="str">
            <v>42BIN4000</v>
          </cell>
          <cell r="B4678" t="str">
            <v>Bồn INOX nằm 4000 lít</v>
          </cell>
        </row>
        <row r="4679">
          <cell r="A4679" t="str">
            <v>42BL10100</v>
          </cell>
          <cell r="B4679" t="str">
            <v>Bulong M 10 x 100</v>
          </cell>
        </row>
        <row r="4680">
          <cell r="A4680" t="str">
            <v>42BL1020</v>
          </cell>
          <cell r="B4680" t="str">
            <v>Bulong M 10 x 20</v>
          </cell>
        </row>
        <row r="4681">
          <cell r="A4681" t="str">
            <v>42BL1030</v>
          </cell>
          <cell r="B4681" t="str">
            <v>Bulong M 10 x 30</v>
          </cell>
        </row>
        <row r="4682">
          <cell r="A4682" t="str">
            <v>42BL1040</v>
          </cell>
          <cell r="B4682" t="str">
            <v>Bulong M 10 x 40</v>
          </cell>
        </row>
        <row r="4683">
          <cell r="A4683" t="str">
            <v>42BL1050</v>
          </cell>
          <cell r="B4683" t="str">
            <v>Bulong M 10 x 50</v>
          </cell>
        </row>
        <row r="4684">
          <cell r="A4684" t="str">
            <v>42BL1060</v>
          </cell>
          <cell r="B4684" t="str">
            <v>Bulong M10 x 60</v>
          </cell>
        </row>
        <row r="4685">
          <cell r="A4685" t="str">
            <v>42BL1070</v>
          </cell>
          <cell r="B4685" t="str">
            <v>Bulong M 10 x 70</v>
          </cell>
        </row>
        <row r="4686">
          <cell r="A4686" t="str">
            <v>42BL12100</v>
          </cell>
          <cell r="B4686" t="str">
            <v>Bulong M 12 x 100</v>
          </cell>
        </row>
        <row r="4687">
          <cell r="A4687" t="str">
            <v>42BL1260</v>
          </cell>
          <cell r="B4687" t="str">
            <v>Bulong M 12 x 60</v>
          </cell>
        </row>
        <row r="4688">
          <cell r="A4688" t="str">
            <v>42BL1270</v>
          </cell>
          <cell r="B4688" t="str">
            <v>Bulong M 12 x 70</v>
          </cell>
        </row>
        <row r="4689">
          <cell r="A4689" t="str">
            <v>42BL14100</v>
          </cell>
          <cell r="B4689" t="str">
            <v>Bulong M 14 x 100</v>
          </cell>
        </row>
        <row r="4690">
          <cell r="A4690" t="str">
            <v>42BL14120</v>
          </cell>
          <cell r="B4690" t="str">
            <v>Bulong M 14 x 120</v>
          </cell>
        </row>
        <row r="4691">
          <cell r="A4691" t="str">
            <v>42BL14130</v>
          </cell>
          <cell r="B4691" t="str">
            <v>Bulong M 14 x 130</v>
          </cell>
        </row>
        <row r="4692">
          <cell r="A4692" t="str">
            <v>42BL14140</v>
          </cell>
          <cell r="B4692" t="str">
            <v>Bulong M 14 x 140</v>
          </cell>
        </row>
        <row r="4693">
          <cell r="A4693" t="str">
            <v>42BL14150</v>
          </cell>
          <cell r="B4693" t="str">
            <v>Bulong M 14 x 150</v>
          </cell>
        </row>
        <row r="4694">
          <cell r="A4694" t="str">
            <v>42BL1450</v>
          </cell>
          <cell r="B4694" t="str">
            <v>Bulong M 14 x 50</v>
          </cell>
        </row>
        <row r="4695">
          <cell r="A4695" t="str">
            <v>42BL1460</v>
          </cell>
          <cell r="B4695" t="str">
            <v>Bulong M 14 x 60</v>
          </cell>
        </row>
        <row r="4696">
          <cell r="A4696" t="str">
            <v>42BL1470</v>
          </cell>
          <cell r="B4696" t="str">
            <v>Bulong M 14 x 70</v>
          </cell>
        </row>
        <row r="4697">
          <cell r="A4697" t="str">
            <v>42BL148.</v>
          </cell>
          <cell r="B4697" t="str">
            <v>Bulong M 14 x 8</v>
          </cell>
        </row>
        <row r="4698">
          <cell r="A4698" t="str">
            <v>42BL1480</v>
          </cell>
          <cell r="B4698" t="str">
            <v>Bulong M14 x 80</v>
          </cell>
        </row>
        <row r="4699">
          <cell r="A4699" t="str">
            <v>42BL16100</v>
          </cell>
          <cell r="B4699" t="str">
            <v>Bulong M 16 x 100</v>
          </cell>
        </row>
        <row r="4700">
          <cell r="A4700" t="str">
            <v>42BL16120</v>
          </cell>
          <cell r="B4700" t="str">
            <v>Bulong M 16 x 120</v>
          </cell>
        </row>
        <row r="4701">
          <cell r="A4701" t="str">
            <v>42BL16140</v>
          </cell>
          <cell r="B4701" t="str">
            <v>Bulong M 16 x 140</v>
          </cell>
        </row>
        <row r="4702">
          <cell r="A4702" t="str">
            <v>42BL16150</v>
          </cell>
          <cell r="B4702" t="str">
            <v>Bulong M 16 x 150</v>
          </cell>
        </row>
        <row r="4703">
          <cell r="A4703" t="str">
            <v>42BL16160</v>
          </cell>
          <cell r="B4703" t="str">
            <v>Bulong M 16 x 160</v>
          </cell>
        </row>
        <row r="4704">
          <cell r="A4704" t="str">
            <v>42BL16180</v>
          </cell>
          <cell r="B4704" t="str">
            <v>Bulong M 16 x 180</v>
          </cell>
        </row>
        <row r="4705">
          <cell r="A4705" t="str">
            <v>42BL16200</v>
          </cell>
          <cell r="B4705" t="str">
            <v>Bulong M 16 x 200</v>
          </cell>
        </row>
        <row r="4706">
          <cell r="A4706" t="str">
            <v>42BL16300</v>
          </cell>
          <cell r="B4706" t="str">
            <v>Bulong M 16 x 300</v>
          </cell>
        </row>
        <row r="4707">
          <cell r="A4707" t="str">
            <v>42BL1650.</v>
          </cell>
          <cell r="B4707" t="str">
            <v>Bulong M 16 x 50</v>
          </cell>
        </row>
        <row r="4708">
          <cell r="A4708" t="str">
            <v>42BL16500</v>
          </cell>
          <cell r="B4708" t="str">
            <v>Bulong M 16 x 500</v>
          </cell>
        </row>
        <row r="4709">
          <cell r="A4709" t="str">
            <v>42BL1660</v>
          </cell>
          <cell r="B4709" t="str">
            <v>Bulong M 16 x 60</v>
          </cell>
        </row>
        <row r="4710">
          <cell r="A4710" t="str">
            <v>42BL1670</v>
          </cell>
          <cell r="B4710" t="str">
            <v>Bulong M 16 x 70</v>
          </cell>
        </row>
        <row r="4711">
          <cell r="A4711" t="str">
            <v>42BL1680</v>
          </cell>
          <cell r="B4711" t="str">
            <v>Bulong M16 x 80</v>
          </cell>
        </row>
        <row r="4712">
          <cell r="A4712" t="str">
            <v>42BL1690</v>
          </cell>
          <cell r="B4712" t="str">
            <v>Bulong M16 x 90</v>
          </cell>
        </row>
        <row r="4713">
          <cell r="A4713" t="str">
            <v>42BL18100</v>
          </cell>
          <cell r="B4713" t="str">
            <v>Bulong M18 x 100</v>
          </cell>
        </row>
        <row r="4714">
          <cell r="A4714" t="str">
            <v>42BL18120</v>
          </cell>
          <cell r="B4714" t="str">
            <v>Bulong M 18 x 120</v>
          </cell>
        </row>
        <row r="4715">
          <cell r="A4715" t="str">
            <v>42BL18130</v>
          </cell>
          <cell r="B4715" t="str">
            <v>Bulong M 18 x 130</v>
          </cell>
        </row>
        <row r="4716">
          <cell r="A4716" t="str">
            <v>42BL1815</v>
          </cell>
          <cell r="B4716" t="str">
            <v>Bulong M18 x 150</v>
          </cell>
        </row>
        <row r="4717">
          <cell r="A4717" t="str">
            <v>42BL18160</v>
          </cell>
          <cell r="B4717" t="str">
            <v>Bulong M 18 x 160</v>
          </cell>
        </row>
        <row r="4718">
          <cell r="A4718" t="str">
            <v>42BL18180</v>
          </cell>
          <cell r="B4718" t="str">
            <v>Bulong M 18 x 180</v>
          </cell>
        </row>
        <row r="4719">
          <cell r="A4719" t="str">
            <v>42BL18200</v>
          </cell>
          <cell r="B4719" t="str">
            <v>Bulong M 18 x 200</v>
          </cell>
        </row>
        <row r="4720">
          <cell r="A4720" t="str">
            <v>42BL18220</v>
          </cell>
          <cell r="B4720" t="str">
            <v>Bulong M 18 x 220</v>
          </cell>
        </row>
        <row r="4721">
          <cell r="A4721" t="str">
            <v>42BL1830</v>
          </cell>
          <cell r="B4721" t="str">
            <v>Bulong M18 x 30</v>
          </cell>
        </row>
        <row r="4722">
          <cell r="A4722" t="str">
            <v>42BL1850</v>
          </cell>
          <cell r="B4722" t="str">
            <v>Bulong M18 x 50</v>
          </cell>
        </row>
        <row r="4723">
          <cell r="A4723" t="str">
            <v>42BL1860</v>
          </cell>
          <cell r="B4723" t="str">
            <v>Bulong M18 x 60</v>
          </cell>
        </row>
        <row r="4724">
          <cell r="A4724" t="str">
            <v>42BL1870</v>
          </cell>
          <cell r="B4724" t="str">
            <v>Bulong M18 x 70</v>
          </cell>
        </row>
        <row r="4725">
          <cell r="A4725" t="str">
            <v>42BL1880</v>
          </cell>
          <cell r="B4725" t="str">
            <v>Bulong M18 x 80</v>
          </cell>
        </row>
        <row r="4726">
          <cell r="A4726" t="str">
            <v>42BL1890</v>
          </cell>
          <cell r="B4726" t="str">
            <v>Bulong M18 x 90</v>
          </cell>
        </row>
        <row r="4727">
          <cell r="A4727" t="str">
            <v>42BL20100</v>
          </cell>
          <cell r="B4727" t="str">
            <v>Bulong M20 x 100</v>
          </cell>
        </row>
        <row r="4728">
          <cell r="A4728" t="str">
            <v>42BL20120</v>
          </cell>
          <cell r="B4728" t="str">
            <v>Bulong M20 x 120</v>
          </cell>
        </row>
        <row r="4729">
          <cell r="A4729" t="str">
            <v>42BL20150</v>
          </cell>
          <cell r="B4729" t="str">
            <v>Bulong M20 x 150</v>
          </cell>
        </row>
        <row r="4730">
          <cell r="A4730" t="str">
            <v>42BL20200</v>
          </cell>
          <cell r="B4730" t="str">
            <v>Bulong M20 x 200</v>
          </cell>
        </row>
        <row r="4731">
          <cell r="A4731" t="str">
            <v>42BL20350</v>
          </cell>
          <cell r="B4731" t="str">
            <v>Bulong M20 x 350</v>
          </cell>
        </row>
        <row r="4732">
          <cell r="A4732" t="str">
            <v>42BL2050</v>
          </cell>
          <cell r="B4732" t="str">
            <v>Bulong M20 x 50</v>
          </cell>
        </row>
        <row r="4733">
          <cell r="A4733" t="str">
            <v>42BL2070</v>
          </cell>
          <cell r="B4733" t="str">
            <v>Bulong M20 x 70</v>
          </cell>
        </row>
        <row r="4734">
          <cell r="A4734" t="str">
            <v>42BL2080</v>
          </cell>
          <cell r="B4734" t="str">
            <v>Bulong M20 x 80</v>
          </cell>
        </row>
        <row r="4735">
          <cell r="A4735" t="str">
            <v>42BL2090</v>
          </cell>
          <cell r="B4735" t="str">
            <v>Bulong M 20 x 90</v>
          </cell>
        </row>
        <row r="4736">
          <cell r="A4736" t="str">
            <v>42BL22100</v>
          </cell>
          <cell r="B4736" t="str">
            <v>Bulong M 22 x 100</v>
          </cell>
        </row>
        <row r="4737">
          <cell r="A4737" t="str">
            <v>42BL22110</v>
          </cell>
          <cell r="B4737" t="str">
            <v>Bulong M 22 x 110</v>
          </cell>
        </row>
        <row r="4738">
          <cell r="A4738" t="str">
            <v>42BL22120</v>
          </cell>
          <cell r="B4738" t="str">
            <v>Bulong M 22 x 120</v>
          </cell>
        </row>
        <row r="4739">
          <cell r="A4739" t="str">
            <v>42BL2220.</v>
          </cell>
          <cell r="B4739" t="str">
            <v>Bulong M 22 x 20</v>
          </cell>
        </row>
        <row r="4740">
          <cell r="A4740" t="str">
            <v>42BL22200</v>
          </cell>
          <cell r="B4740" t="str">
            <v>Bulong M 22 x 200</v>
          </cell>
        </row>
        <row r="4741">
          <cell r="A4741" t="str">
            <v>42BL2270</v>
          </cell>
          <cell r="B4741" t="str">
            <v>Bulong M 22 x 70</v>
          </cell>
        </row>
        <row r="4742">
          <cell r="A4742" t="str">
            <v>42BL24100</v>
          </cell>
          <cell r="B4742" t="str">
            <v>Bulong M24 x 100</v>
          </cell>
        </row>
        <row r="4743">
          <cell r="A4743" t="str">
            <v>42BL24120</v>
          </cell>
          <cell r="B4743" t="str">
            <v>Bulong M24 x 120</v>
          </cell>
        </row>
        <row r="4744">
          <cell r="A4744" t="str">
            <v>42BL24170</v>
          </cell>
          <cell r="B4744" t="str">
            <v>Bulong M24 x 170</v>
          </cell>
        </row>
        <row r="4745">
          <cell r="A4745" t="str">
            <v>42BL24300</v>
          </cell>
          <cell r="B4745" t="str">
            <v>Bulong M24 x 300</v>
          </cell>
        </row>
        <row r="4746">
          <cell r="A4746" t="str">
            <v>42BL2470</v>
          </cell>
          <cell r="B4746" t="str">
            <v>Bulong M24 x 70</v>
          </cell>
        </row>
        <row r="4747">
          <cell r="A4747" t="str">
            <v>42BL2480</v>
          </cell>
          <cell r="B4747" t="str">
            <v>Bulong M24 x 80</v>
          </cell>
        </row>
        <row r="4748">
          <cell r="A4748" t="str">
            <v>42BL27100</v>
          </cell>
          <cell r="B4748" t="str">
            <v>Bulong M27 x 100</v>
          </cell>
        </row>
        <row r="4749">
          <cell r="A4749" t="str">
            <v>42BL27120</v>
          </cell>
          <cell r="B4749" t="str">
            <v>Bulong M27 x 120</v>
          </cell>
        </row>
        <row r="4750">
          <cell r="A4750" t="str">
            <v>42BL30200</v>
          </cell>
          <cell r="B4750" t="str">
            <v>Bulong M30 x 200</v>
          </cell>
        </row>
        <row r="4751">
          <cell r="A4751" t="str">
            <v>42BL345</v>
          </cell>
          <cell r="B4751" t="str">
            <v>Bulong M 3 x 45</v>
          </cell>
        </row>
        <row r="4752">
          <cell r="A4752" t="str">
            <v>42BL420</v>
          </cell>
          <cell r="B4752" t="str">
            <v>Bulong M 4 x 20</v>
          </cell>
        </row>
        <row r="4753">
          <cell r="A4753" t="str">
            <v>42BL615</v>
          </cell>
          <cell r="B4753" t="str">
            <v>Bulong M 6 x 15</v>
          </cell>
        </row>
        <row r="4754">
          <cell r="A4754" t="str">
            <v>42BL620</v>
          </cell>
          <cell r="B4754" t="str">
            <v>Bulong M 6 x 20</v>
          </cell>
        </row>
        <row r="4755">
          <cell r="A4755" t="str">
            <v>42BL625</v>
          </cell>
          <cell r="B4755" t="str">
            <v>Bulong M 6 x 25</v>
          </cell>
        </row>
        <row r="4756">
          <cell r="A4756" t="str">
            <v>42BL630</v>
          </cell>
          <cell r="B4756" t="str">
            <v>Bulong M 6 x 30</v>
          </cell>
        </row>
        <row r="4757">
          <cell r="A4757" t="str">
            <v>42BL660</v>
          </cell>
          <cell r="B4757" t="str">
            <v>Bulong M6 x 60</v>
          </cell>
        </row>
        <row r="4758">
          <cell r="A4758" t="str">
            <v>42BL830</v>
          </cell>
          <cell r="B4758" t="str">
            <v>Bulong M 8 x 30</v>
          </cell>
        </row>
        <row r="4759">
          <cell r="A4759" t="str">
            <v>42BL850</v>
          </cell>
          <cell r="B4759" t="str">
            <v>Bulong M8 x 50</v>
          </cell>
        </row>
        <row r="4760">
          <cell r="A4760" t="str">
            <v>42BL870</v>
          </cell>
          <cell r="B4760" t="str">
            <v>Bulong M 8 x 70</v>
          </cell>
        </row>
        <row r="4761">
          <cell r="A4761" t="str">
            <v>42BLD1670</v>
          </cell>
          <cell r="B4761" t="str">
            <v>Bulong đen M 16 x 70</v>
          </cell>
        </row>
        <row r="4762">
          <cell r="A4762" t="str">
            <v>42BLI1060</v>
          </cell>
          <cell r="B4762" t="str">
            <v>Bulong Inox M10 x 60</v>
          </cell>
        </row>
        <row r="4763">
          <cell r="A4763" t="str">
            <v>42BLI1450</v>
          </cell>
          <cell r="B4763" t="str">
            <v>Bulong Inox M14 x 50</v>
          </cell>
        </row>
        <row r="4764">
          <cell r="A4764" t="str">
            <v>42BLI1480</v>
          </cell>
          <cell r="B4764" t="str">
            <v>Bulong Inox M14 x 80</v>
          </cell>
        </row>
        <row r="4765">
          <cell r="A4765" t="str">
            <v>42BLI16100</v>
          </cell>
          <cell r="B4765" t="str">
            <v>Bulong Inox M16 x 100</v>
          </cell>
        </row>
        <row r="4766">
          <cell r="A4766" t="str">
            <v>42BLI16120</v>
          </cell>
          <cell r="B4766" t="str">
            <v>Bulong Inox M16 x 120</v>
          </cell>
        </row>
        <row r="4767">
          <cell r="A4767" t="str">
            <v>42BLI16150</v>
          </cell>
          <cell r="B4767" t="str">
            <v>Bulong Inox M16 x 150</v>
          </cell>
        </row>
        <row r="4768">
          <cell r="A4768" t="str">
            <v>42BLI1670</v>
          </cell>
          <cell r="B4768" t="str">
            <v>Bulong Inox M16 x 70</v>
          </cell>
        </row>
        <row r="4769">
          <cell r="A4769" t="str">
            <v>42BLI1680</v>
          </cell>
          <cell r="B4769" t="str">
            <v>Bulong Inox M16 x 80</v>
          </cell>
        </row>
        <row r="4770">
          <cell r="A4770" t="str">
            <v>42BLI620</v>
          </cell>
          <cell r="B4770" t="str">
            <v>Bulong Inox M6 x 20</v>
          </cell>
        </row>
        <row r="4771">
          <cell r="A4771" t="str">
            <v>42BLI85</v>
          </cell>
          <cell r="B4771" t="str">
            <v>Bulong Inox M8 x 5</v>
          </cell>
        </row>
        <row r="4772">
          <cell r="A4772" t="str">
            <v>42BLIN14120</v>
          </cell>
          <cell r="B4772" t="str">
            <v>Bu lông INOX M14 x 120</v>
          </cell>
        </row>
        <row r="4773">
          <cell r="A4773" t="str">
            <v>42BLM1450</v>
          </cell>
          <cell r="B4773" t="str">
            <v>Bulong mạ M14 x 50</v>
          </cell>
        </row>
        <row r="4774">
          <cell r="A4774" t="str">
            <v>42BLM16100</v>
          </cell>
          <cell r="B4774" t="str">
            <v>Bulong mạ M16 x 100</v>
          </cell>
        </row>
        <row r="4775">
          <cell r="A4775" t="str">
            <v>42BLM1670</v>
          </cell>
          <cell r="B4775" t="str">
            <v>Bulong mạ M16 x 70</v>
          </cell>
        </row>
        <row r="4776">
          <cell r="A4776" t="str">
            <v>42BNLA30</v>
          </cell>
          <cell r="B4776" t="str">
            <v>Bình nóng lạnh ARISTON SLIM-30B</v>
          </cell>
        </row>
        <row r="4777">
          <cell r="A4777" t="str">
            <v>42BNLA50</v>
          </cell>
          <cell r="B4777" t="str">
            <v>Bình nóng lạnh ARISTON 50 lít</v>
          </cell>
        </row>
        <row r="4778">
          <cell r="A4778" t="str">
            <v>42BNLP30</v>
          </cell>
          <cell r="B4778" t="str">
            <v>Bình nóng lạnh PICENZA 30 lít</v>
          </cell>
        </row>
        <row r="4779">
          <cell r="A4779" t="str">
            <v>42BNLRS20</v>
          </cell>
          <cell r="B4779" t="str">
            <v>Bình nóng lạnh Rossi 20L</v>
          </cell>
        </row>
        <row r="4780">
          <cell r="A4780" t="str">
            <v>42BONGPY2100</v>
          </cell>
          <cell r="B4780" t="str">
            <v>Quả bóng phao Italia loại 2 DN 100</v>
          </cell>
        </row>
        <row r="4781">
          <cell r="A4781" t="str">
            <v>42BONGPY215</v>
          </cell>
          <cell r="B4781" t="str">
            <v>Quả bóng phao Italia loại 2 DN 15</v>
          </cell>
        </row>
        <row r="4782">
          <cell r="A4782" t="str">
            <v>42BONGPY220</v>
          </cell>
          <cell r="B4782" t="str">
            <v>Quả bóng phao Italia loại 2 DN 20</v>
          </cell>
        </row>
        <row r="4783">
          <cell r="A4783" t="str">
            <v>42BONGPY225</v>
          </cell>
          <cell r="B4783" t="str">
            <v>Quả bóng phao Italia loại 2 DN 25</v>
          </cell>
        </row>
        <row r="4784">
          <cell r="A4784" t="str">
            <v>42BONGPY232</v>
          </cell>
          <cell r="B4784" t="str">
            <v>Quả bóng phao Italia loại 2 DN 32</v>
          </cell>
        </row>
        <row r="4785">
          <cell r="A4785" t="str">
            <v>42BONGPY240</v>
          </cell>
          <cell r="B4785" t="str">
            <v>Quả bóng phao Italia loại 2 DN 40</v>
          </cell>
        </row>
        <row r="4786">
          <cell r="A4786" t="str">
            <v>42BONGPY250</v>
          </cell>
          <cell r="B4786" t="str">
            <v>Quả bóng phao Italia loại 2 DN 50</v>
          </cell>
        </row>
        <row r="4787">
          <cell r="A4787" t="str">
            <v>42BONGPY265</v>
          </cell>
          <cell r="B4787" t="str">
            <v>Quả bóng phao Italia loại 2 DN 65</v>
          </cell>
        </row>
        <row r="4788">
          <cell r="A4788" t="str">
            <v>42BONGPY280</v>
          </cell>
          <cell r="B4788" t="str">
            <v>Quả bóng phao Italia loại 2 DN 80</v>
          </cell>
        </row>
        <row r="4789">
          <cell r="A4789" t="str">
            <v>42BPN25</v>
          </cell>
          <cell r="B4789" t="str">
            <v>Quả bóng phao nội DN 25</v>
          </cell>
        </row>
        <row r="4790">
          <cell r="A4790" t="str">
            <v>42BRTMN1</v>
          </cell>
          <cell r="B4790" t="str">
            <v>Bàn ren tay mini (hộp 1 củ)</v>
          </cell>
        </row>
        <row r="4791">
          <cell r="A4791" t="str">
            <v>42BRTMN3</v>
          </cell>
          <cell r="B4791" t="str">
            <v>Bàn ren tay mini (hộp 3 củ)</v>
          </cell>
        </row>
        <row r="4792">
          <cell r="A4792" t="str">
            <v>42BTA10.</v>
          </cell>
          <cell r="B4792" t="str">
            <v>Bình tích áp 10 lít</v>
          </cell>
        </row>
        <row r="4793">
          <cell r="A4793" t="str">
            <v>42BTA100</v>
          </cell>
          <cell r="B4793" t="str">
            <v>Bình tích áp 100 lít</v>
          </cell>
        </row>
        <row r="4794">
          <cell r="A4794" t="str">
            <v>42BTA200</v>
          </cell>
          <cell r="B4794" t="str">
            <v>Bình tích áp 200 lít</v>
          </cell>
        </row>
        <row r="4795">
          <cell r="A4795" t="str">
            <v>42BTA50</v>
          </cell>
          <cell r="B4795" t="str">
            <v>Bình tích áp 50 lít</v>
          </cell>
        </row>
        <row r="4796">
          <cell r="A4796" t="str">
            <v>42BTA60</v>
          </cell>
          <cell r="B4796" t="str">
            <v>Bình tích áp 60 lít</v>
          </cell>
        </row>
        <row r="4797">
          <cell r="A4797" t="str">
            <v>42BTABT50</v>
          </cell>
          <cell r="B4797" t="str">
            <v>Bơm thử áp bằng tay Asada TP50E(50kg/cm2)</v>
          </cell>
        </row>
        <row r="4798">
          <cell r="A4798" t="str">
            <v>42BTD.</v>
          </cell>
          <cell r="B4798" t="str">
            <v>Bơm tay dài</v>
          </cell>
        </row>
        <row r="4799">
          <cell r="A4799" t="str">
            <v>42BTDZ100</v>
          </cell>
          <cell r="B4799" t="str">
            <v>Bịt thép mạ kẽm DN 100</v>
          </cell>
        </row>
        <row r="4800">
          <cell r="A4800" t="str">
            <v>42BTDZ15</v>
          </cell>
          <cell r="B4800" t="str">
            <v>Bịt thép mạ kẽm DN 15</v>
          </cell>
        </row>
        <row r="4801">
          <cell r="A4801" t="str">
            <v>42BTDZ20</v>
          </cell>
          <cell r="B4801" t="str">
            <v>Bịt thép mạ kẽm DN 20</v>
          </cell>
        </row>
        <row r="4802">
          <cell r="A4802" t="str">
            <v>42BTDZ25</v>
          </cell>
          <cell r="B4802" t="str">
            <v>Bịt thép mạ kẽm DN 25</v>
          </cell>
        </row>
        <row r="4803">
          <cell r="A4803" t="str">
            <v>42BTDZ32</v>
          </cell>
          <cell r="B4803" t="str">
            <v>Bịt thép mạ kẽm DN 32</v>
          </cell>
        </row>
        <row r="4804">
          <cell r="A4804" t="str">
            <v>42BTDZ40</v>
          </cell>
          <cell r="B4804" t="str">
            <v>Bịt thép mạ kẽm DN 40</v>
          </cell>
        </row>
        <row r="4805">
          <cell r="A4805" t="str">
            <v>42BTDZ50</v>
          </cell>
          <cell r="B4805" t="str">
            <v>Bịt thép mạ kẽm DN 50</v>
          </cell>
        </row>
        <row r="4806">
          <cell r="A4806" t="str">
            <v>42BTDZ65</v>
          </cell>
          <cell r="B4806" t="str">
            <v>Bịt thép mạ kẽm DN 65</v>
          </cell>
        </row>
        <row r="4807">
          <cell r="A4807" t="str">
            <v>42BTDZ80</v>
          </cell>
          <cell r="B4807" t="str">
            <v>Bịt thép mạ kẽm DN 80</v>
          </cell>
        </row>
        <row r="4808">
          <cell r="A4808" t="str">
            <v>42BTGCC1140</v>
          </cell>
          <cell r="B4808" t="str">
            <v>Bịt chụp gia công nhựa C1 D140</v>
          </cell>
        </row>
        <row r="4809">
          <cell r="A4809" t="str">
            <v>42BTGCC1180</v>
          </cell>
          <cell r="B4809" t="str">
            <v>Bịt chụp gia công nhựa C1 D180</v>
          </cell>
        </row>
        <row r="4810">
          <cell r="A4810" t="str">
            <v>42BTGCC1200</v>
          </cell>
          <cell r="B4810" t="str">
            <v>Bịt chụp gia công nhựa C1 D200</v>
          </cell>
        </row>
        <row r="4811">
          <cell r="A4811" t="str">
            <v>42BTGCC1225</v>
          </cell>
          <cell r="B4811" t="str">
            <v>Bịt chụp gia công nhựa C1 D225</v>
          </cell>
        </row>
        <row r="4812">
          <cell r="A4812" t="str">
            <v>42BTGCC1250</v>
          </cell>
          <cell r="B4812" t="str">
            <v>Bịt chụp gia công nhựa C1 D250</v>
          </cell>
        </row>
        <row r="4813">
          <cell r="A4813" t="str">
            <v>42BTGCC1280</v>
          </cell>
          <cell r="B4813" t="str">
            <v>Bịt chụp gia công nhựa C1 D280</v>
          </cell>
        </row>
        <row r="4814">
          <cell r="A4814" t="str">
            <v>42BTGCC1315</v>
          </cell>
          <cell r="B4814" t="str">
            <v>Bịt chụp gia công nhựa C1 D315</v>
          </cell>
        </row>
        <row r="4815">
          <cell r="A4815" t="str">
            <v>42BTGCC1355</v>
          </cell>
          <cell r="B4815" t="str">
            <v>Bịt chụp gia công nhựa C1 D355</v>
          </cell>
        </row>
        <row r="4816">
          <cell r="A4816" t="str">
            <v>42BTGCC1400</v>
          </cell>
          <cell r="B4816" t="str">
            <v>Bịt chụp gia công nhựa C1 D400</v>
          </cell>
        </row>
        <row r="4817">
          <cell r="A4817" t="str">
            <v>42BTGCC2180</v>
          </cell>
          <cell r="B4817" t="str">
            <v>Bịt chụp gia công nhựa C2 D180</v>
          </cell>
        </row>
        <row r="4818">
          <cell r="A4818" t="str">
            <v>42BTGCC2225</v>
          </cell>
          <cell r="B4818" t="str">
            <v>Bịt chụp gia công nhựa C2 D225</v>
          </cell>
        </row>
        <row r="4819">
          <cell r="A4819" t="str">
            <v>42BTGCC2400</v>
          </cell>
          <cell r="B4819" t="str">
            <v>Bịt chụp gia công nhựa C2 D400</v>
          </cell>
        </row>
        <row r="4820">
          <cell r="A4820" t="str">
            <v>42BTGCC3225</v>
          </cell>
          <cell r="B4820" t="str">
            <v>Bịt chụp gia công nhựa C3 D225</v>
          </cell>
        </row>
        <row r="4821">
          <cell r="A4821" t="str">
            <v>42BTGCC3250</v>
          </cell>
          <cell r="B4821" t="str">
            <v>Bịt chụp gia công nhựa C3 D250</v>
          </cell>
        </row>
        <row r="4822">
          <cell r="A4822" t="str">
            <v>42BTGCC3280</v>
          </cell>
          <cell r="B4822" t="str">
            <v>Bịt chụp gia công nhựa C3 D280</v>
          </cell>
        </row>
        <row r="4823">
          <cell r="A4823" t="str">
            <v>42BTGCC3630</v>
          </cell>
          <cell r="B4823" t="str">
            <v>Bịt chụp gia công nhựa C3 D630</v>
          </cell>
        </row>
        <row r="4824">
          <cell r="A4824" t="str">
            <v>42BTGCC4315</v>
          </cell>
          <cell r="B4824" t="str">
            <v>Bịt chụp gia công nhựa C4 D315</v>
          </cell>
        </row>
        <row r="4825">
          <cell r="A4825" t="str">
            <v>42BTH114</v>
          </cell>
          <cell r="B4825" t="str">
            <v>Bịt thép hàn D114</v>
          </cell>
        </row>
        <row r="4826">
          <cell r="A4826" t="str">
            <v>42BTH60</v>
          </cell>
          <cell r="B4826" t="str">
            <v>Bịt thép hàn D60</v>
          </cell>
        </row>
        <row r="4827">
          <cell r="A4827" t="str">
            <v>42BTI15</v>
          </cell>
          <cell r="B4827" t="str">
            <v>Bịt Inox DN 15</v>
          </cell>
        </row>
        <row r="4828">
          <cell r="A4828" t="str">
            <v>42BTI20</v>
          </cell>
          <cell r="B4828" t="str">
            <v>Bịt Inox DN 20</v>
          </cell>
        </row>
        <row r="4829">
          <cell r="A4829" t="str">
            <v>42BTI25</v>
          </cell>
          <cell r="B4829" t="str">
            <v>Bịt Inox DN 25</v>
          </cell>
        </row>
        <row r="4830">
          <cell r="A4830" t="str">
            <v>42BTI40</v>
          </cell>
          <cell r="B4830" t="str">
            <v>Bịt Inox DN 40</v>
          </cell>
        </row>
        <row r="4831">
          <cell r="A4831" t="str">
            <v>42BTI50</v>
          </cell>
          <cell r="B4831" t="str">
            <v>Bịt Inox DN 50</v>
          </cell>
        </row>
        <row r="4832">
          <cell r="A4832" t="str">
            <v>42BTN110</v>
          </cell>
          <cell r="B4832" t="str">
            <v>Bịt chụp gia công nhựa D110</v>
          </cell>
        </row>
        <row r="4833">
          <cell r="A4833" t="str">
            <v>42BTN125</v>
          </cell>
          <cell r="B4833" t="str">
            <v>Bịt chụp gia công nhựa D125</v>
          </cell>
        </row>
        <row r="4834">
          <cell r="A4834" t="str">
            <v>42BTN140</v>
          </cell>
          <cell r="B4834" t="str">
            <v>Bịt chụp gia công nhựa D140</v>
          </cell>
        </row>
        <row r="4835">
          <cell r="A4835" t="str">
            <v>42BTN160</v>
          </cell>
          <cell r="B4835" t="str">
            <v>Bịt chụp gia công nhựa D160</v>
          </cell>
        </row>
        <row r="4836">
          <cell r="A4836" t="str">
            <v>42BTN180</v>
          </cell>
          <cell r="B4836" t="str">
            <v>Bịt chụp gia công nhựa D180</v>
          </cell>
        </row>
        <row r="4837">
          <cell r="A4837" t="str">
            <v>42BTN200</v>
          </cell>
          <cell r="B4837" t="str">
            <v>Bịt chụp gia công nhựa D200</v>
          </cell>
        </row>
        <row r="4838">
          <cell r="A4838" t="str">
            <v>42BTN21</v>
          </cell>
          <cell r="B4838" t="str">
            <v>Bịt chụp gia công nhựa D21</v>
          </cell>
        </row>
        <row r="4839">
          <cell r="A4839" t="str">
            <v>42BTN225</v>
          </cell>
          <cell r="B4839" t="str">
            <v>Bịt chụp gia công nhựa D225</v>
          </cell>
        </row>
        <row r="4840">
          <cell r="A4840" t="str">
            <v>42BTN250</v>
          </cell>
          <cell r="B4840" t="str">
            <v>Bịt chụp gia công nhựa D250</v>
          </cell>
        </row>
        <row r="4841">
          <cell r="A4841" t="str">
            <v>42BTN27</v>
          </cell>
          <cell r="B4841" t="str">
            <v>Bịt chụp gia công nhựa D27</v>
          </cell>
        </row>
        <row r="4842">
          <cell r="A4842" t="str">
            <v>42BTN315</v>
          </cell>
          <cell r="B4842" t="str">
            <v>Bịt chụp gia công nhựa D315</v>
          </cell>
        </row>
        <row r="4843">
          <cell r="A4843" t="str">
            <v>42BTN34</v>
          </cell>
          <cell r="B4843" t="str">
            <v>Bịt chụp gia công nhựa D34</v>
          </cell>
        </row>
        <row r="4844">
          <cell r="A4844" t="str">
            <v>42BTN400</v>
          </cell>
          <cell r="B4844" t="str">
            <v>Bịt chụp gia công nhựa D400</v>
          </cell>
        </row>
        <row r="4845">
          <cell r="A4845" t="str">
            <v>42BTN42</v>
          </cell>
          <cell r="B4845" t="str">
            <v>Bịt chụp gia công nhựa D42</v>
          </cell>
        </row>
        <row r="4846">
          <cell r="A4846" t="str">
            <v>42BTN48</v>
          </cell>
          <cell r="B4846" t="str">
            <v>Bịt chụp gia công nhựa D48</v>
          </cell>
        </row>
        <row r="4847">
          <cell r="A4847" t="str">
            <v>42BTN60</v>
          </cell>
          <cell r="B4847" t="str">
            <v>Bịt chụp gia công nhựa D60</v>
          </cell>
        </row>
        <row r="4848">
          <cell r="A4848" t="str">
            <v>42BTN75</v>
          </cell>
          <cell r="B4848" t="str">
            <v>Bịt chụp gia công nhựa D75</v>
          </cell>
        </row>
        <row r="4849">
          <cell r="A4849" t="str">
            <v>42BTN90</v>
          </cell>
          <cell r="B4849" t="str">
            <v>Bịt chụp gia công nhựa D90</v>
          </cell>
        </row>
        <row r="4850">
          <cell r="A4850" t="str">
            <v>42BTNG</v>
          </cell>
          <cell r="B4850" t="str">
            <v>Bơm tay ngắn</v>
          </cell>
        </row>
        <row r="4851">
          <cell r="A4851" t="str">
            <v>42BTNH</v>
          </cell>
          <cell r="B4851" t="str">
            <v>Băng tan nhỏ (5m)</v>
          </cell>
        </row>
        <row r="4852">
          <cell r="A4852" t="str">
            <v>42BTPVCC2500</v>
          </cell>
          <cell r="B4852" t="str">
            <v>Bịt PVC C2 D500 hàn</v>
          </cell>
        </row>
        <row r="4853">
          <cell r="A4853" t="str">
            <v>42BTR21</v>
          </cell>
          <cell r="B4853" t="str">
            <v>Bịt ren gia công D21</v>
          </cell>
        </row>
        <row r="4854">
          <cell r="A4854" t="str">
            <v>42BTR27</v>
          </cell>
          <cell r="B4854" t="str">
            <v>Bịt ren gia công D27</v>
          </cell>
        </row>
        <row r="4855">
          <cell r="A4855" t="str">
            <v>42BTR34</v>
          </cell>
          <cell r="B4855" t="str">
            <v>Bịt ren gia công D34</v>
          </cell>
        </row>
        <row r="4856">
          <cell r="A4856" t="str">
            <v>42BTR42</v>
          </cell>
          <cell r="B4856" t="str">
            <v>Bịt ren gia công D42</v>
          </cell>
        </row>
        <row r="4857">
          <cell r="A4857" t="str">
            <v>42BTR48</v>
          </cell>
          <cell r="B4857" t="str">
            <v>Bịt ren gia công D48</v>
          </cell>
        </row>
        <row r="4858">
          <cell r="A4858" t="str">
            <v>42BTRNPPR20</v>
          </cell>
          <cell r="B4858" t="str">
            <v>Bịt ren ngoài PPR D20</v>
          </cell>
        </row>
        <row r="4859">
          <cell r="A4859" t="str">
            <v>42BTT110</v>
          </cell>
          <cell r="B4859" t="str">
            <v>Bông thuỷ tinh bảo ôn D110</v>
          </cell>
        </row>
        <row r="4860">
          <cell r="A4860" t="str">
            <v>42BTT127</v>
          </cell>
          <cell r="B4860" t="str">
            <v>Bông thuỷ tinh bảo ôn D127</v>
          </cell>
        </row>
        <row r="4861">
          <cell r="A4861" t="str">
            <v>42BTT21</v>
          </cell>
          <cell r="B4861" t="str">
            <v>Bông thuỷ tinh bảo ôn D21</v>
          </cell>
        </row>
        <row r="4862">
          <cell r="A4862" t="str">
            <v>42BTT27</v>
          </cell>
          <cell r="B4862" t="str">
            <v>Bông thủy tinh bảo ôn D27</v>
          </cell>
        </row>
        <row r="4863">
          <cell r="A4863" t="str">
            <v>42BTT34</v>
          </cell>
          <cell r="B4863" t="str">
            <v>Bông thủy tinh bảo ôn D34</v>
          </cell>
        </row>
        <row r="4864">
          <cell r="A4864" t="str">
            <v>42BTT42</v>
          </cell>
          <cell r="B4864" t="str">
            <v>Bông thuỷ tinh bảo ôn D42</v>
          </cell>
        </row>
        <row r="4865">
          <cell r="A4865" t="str">
            <v>42BTT48</v>
          </cell>
          <cell r="B4865" t="str">
            <v>Bông thuỷ tinh bảo ôn D48</v>
          </cell>
        </row>
        <row r="4866">
          <cell r="A4866" t="str">
            <v>42BTT60</v>
          </cell>
          <cell r="B4866" t="str">
            <v>Bông thủy tinh bảo ôn D60</v>
          </cell>
        </row>
        <row r="4867">
          <cell r="A4867" t="str">
            <v>42BTT76</v>
          </cell>
          <cell r="B4867" t="str">
            <v>Bông thuỷ tinh bảo ôn D76</v>
          </cell>
        </row>
        <row r="4868">
          <cell r="A4868" t="str">
            <v>42BTT90</v>
          </cell>
          <cell r="B4868" t="str">
            <v>Bông thuỷ tinh bảo ôn D90</v>
          </cell>
        </row>
        <row r="4869">
          <cell r="A4869" t="str">
            <v>42BTTO</v>
          </cell>
          <cell r="B4869" t="str">
            <v>Băng tan to (10m)</v>
          </cell>
        </row>
        <row r="4870">
          <cell r="A4870" t="str">
            <v>42BTTP110</v>
          </cell>
          <cell r="B4870" t="str">
            <v>Bịt TP D110</v>
          </cell>
        </row>
        <row r="4871">
          <cell r="A4871" t="str">
            <v>42BTTP125</v>
          </cell>
          <cell r="B4871" t="str">
            <v>Bịt TP D125</v>
          </cell>
        </row>
        <row r="4872">
          <cell r="A4872" t="str">
            <v>42BTTP140</v>
          </cell>
          <cell r="B4872" t="str">
            <v>Bịt TP D140</v>
          </cell>
        </row>
        <row r="4873">
          <cell r="A4873" t="str">
            <v>42BTTP160</v>
          </cell>
          <cell r="B4873" t="str">
            <v>Bịt TP D160</v>
          </cell>
        </row>
        <row r="4874">
          <cell r="A4874" t="str">
            <v>42BTTP200</v>
          </cell>
          <cell r="B4874" t="str">
            <v>Bịt TP D200</v>
          </cell>
        </row>
        <row r="4875">
          <cell r="A4875" t="str">
            <v>42BTTP21</v>
          </cell>
          <cell r="B4875" t="str">
            <v>Bịt TP D21</v>
          </cell>
        </row>
        <row r="4876">
          <cell r="A4876" t="str">
            <v>42BTTP27</v>
          </cell>
          <cell r="B4876" t="str">
            <v>Bịt TP D27</v>
          </cell>
        </row>
        <row r="4877">
          <cell r="A4877" t="str">
            <v>42BTTP34</v>
          </cell>
          <cell r="B4877" t="str">
            <v>Bịt TP D34</v>
          </cell>
        </row>
        <row r="4878">
          <cell r="A4878" t="str">
            <v>42BTTP42</v>
          </cell>
          <cell r="B4878" t="str">
            <v>Bịt TP D42</v>
          </cell>
        </row>
        <row r="4879">
          <cell r="A4879" t="str">
            <v>42BTTP48</v>
          </cell>
          <cell r="B4879" t="str">
            <v>Bịt TP D48</v>
          </cell>
        </row>
        <row r="4880">
          <cell r="A4880" t="str">
            <v>42BTTP60</v>
          </cell>
          <cell r="B4880" t="str">
            <v>Bịt TP D60</v>
          </cell>
        </row>
        <row r="4881">
          <cell r="A4881" t="str">
            <v>42BTTP76</v>
          </cell>
          <cell r="B4881" t="str">
            <v>Bịt TP D75</v>
          </cell>
        </row>
        <row r="4882">
          <cell r="A4882" t="str">
            <v>42BTTP90</v>
          </cell>
          <cell r="B4882" t="str">
            <v>Bịt TP D90</v>
          </cell>
        </row>
        <row r="4883">
          <cell r="A4883" t="str">
            <v>42BTTPPN1621</v>
          </cell>
          <cell r="B4883" t="str">
            <v>Bịt TP D21 PN16</v>
          </cell>
        </row>
        <row r="4884">
          <cell r="A4884" t="str">
            <v>42BTTPPN1634</v>
          </cell>
          <cell r="B4884" t="str">
            <v>Bịt TP D34 PN16</v>
          </cell>
        </row>
        <row r="4885">
          <cell r="A4885" t="str">
            <v>42BTTT</v>
          </cell>
          <cell r="B4885" t="str">
            <v>Bông thuỷ tinh bảo ôn (tấm)</v>
          </cell>
        </row>
        <row r="4886">
          <cell r="A4886" t="str">
            <v>42BTX200</v>
          </cell>
          <cell r="B4886" t="str">
            <v>Bịt xả thông tắc D200</v>
          </cell>
        </row>
        <row r="4887">
          <cell r="A4887" t="str">
            <v>42BTXGC180</v>
          </cell>
          <cell r="B4887" t="str">
            <v>Bịt xả thông tắc PVC GC C1 D180</v>
          </cell>
        </row>
        <row r="4888">
          <cell r="A4888" t="str">
            <v>42BTXGC200</v>
          </cell>
          <cell r="B4888" t="str">
            <v>Bịt xả thông tắc PVC GC C1 D200</v>
          </cell>
        </row>
        <row r="4889">
          <cell r="A4889" t="str">
            <v>42BTXGC2180</v>
          </cell>
          <cell r="B4889" t="str">
            <v>Bịt xả thông tắc PVC GC C2 D180</v>
          </cell>
        </row>
        <row r="4890">
          <cell r="A4890" t="str">
            <v>42BTXGC2200</v>
          </cell>
          <cell r="B4890" t="str">
            <v>Bịt xả thông tắc PVC GC C2 D200</v>
          </cell>
        </row>
        <row r="4891">
          <cell r="A4891" t="str">
            <v>42BTXGC2225</v>
          </cell>
          <cell r="B4891" t="str">
            <v>Bịt xả thông tắc PVC GC C2 D225</v>
          </cell>
        </row>
        <row r="4892">
          <cell r="A4892" t="str">
            <v>42BTXGC225</v>
          </cell>
          <cell r="B4892" t="str">
            <v>Bịt xả thông tắc PVC GC C1 D225</v>
          </cell>
        </row>
        <row r="4893">
          <cell r="A4893" t="str">
            <v>42BTXGC250</v>
          </cell>
          <cell r="B4893" t="str">
            <v>Bịt xả thông tắc PVC GC C1 D250</v>
          </cell>
        </row>
        <row r="4894">
          <cell r="A4894" t="str">
            <v>42BTXGC280</v>
          </cell>
          <cell r="B4894" t="str">
            <v>Bịt xả thông tắc PVC GC C1 D280</v>
          </cell>
        </row>
        <row r="4895">
          <cell r="A4895" t="str">
            <v>42BTXGC315</v>
          </cell>
          <cell r="B4895" t="str">
            <v>Bịt xả thông tắc PVC GC C1 D315</v>
          </cell>
        </row>
        <row r="4896">
          <cell r="A4896" t="str">
            <v>42BTXGC3225</v>
          </cell>
          <cell r="B4896" t="str">
            <v>Bịt xả thông tắc PVC GC C3 D225</v>
          </cell>
        </row>
        <row r="4897">
          <cell r="A4897" t="str">
            <v>42BTXGC3280</v>
          </cell>
          <cell r="B4897" t="str">
            <v>Bịt xả thông tắc PVC GC C3 D280</v>
          </cell>
        </row>
        <row r="4898">
          <cell r="A4898" t="str">
            <v>42BTXGC3315</v>
          </cell>
          <cell r="B4898" t="str">
            <v>Bịt xả thông tắc PVC GC C3 D315</v>
          </cell>
        </row>
        <row r="4899">
          <cell r="A4899" t="str">
            <v>42BTXGCC2250</v>
          </cell>
          <cell r="B4899" t="str">
            <v>Bịt xả thông tắc PVC GC C2 D250</v>
          </cell>
        </row>
        <row r="4900">
          <cell r="A4900" t="str">
            <v>42BTXGCC3200</v>
          </cell>
          <cell r="B4900" t="str">
            <v>Bịt xả thông tắc PVC GC C3 D200</v>
          </cell>
        </row>
        <row r="4901">
          <cell r="A4901" t="str">
            <v>42BTXGCC3225</v>
          </cell>
          <cell r="B4901" t="str">
            <v>(Bỏ mã) Bịt xả thông tắc PVC GC C3 D225</v>
          </cell>
        </row>
        <row r="4902">
          <cell r="A4902" t="str">
            <v>42BTXGCC3250</v>
          </cell>
          <cell r="B4902" t="str">
            <v>Bịt xả thông tắc PVC GC C3 D250</v>
          </cell>
        </row>
        <row r="4903">
          <cell r="A4903" t="str">
            <v>42BTXGCC3315</v>
          </cell>
          <cell r="B4903" t="str">
            <v>(Bỏ mã)Bịt xả thông tắc PVC GC C3 D315</v>
          </cell>
        </row>
        <row r="4904">
          <cell r="A4904" t="str">
            <v>42BTXGCC4180</v>
          </cell>
          <cell r="B4904" t="str">
            <v>Bịt xả thông tắc PVC GC C4 D180</v>
          </cell>
        </row>
        <row r="4905">
          <cell r="A4905" t="str">
            <v>42BTXGCC4200</v>
          </cell>
          <cell r="B4905" t="str">
            <v>Bịt xả thông tắc PVC GC C4 D200</v>
          </cell>
        </row>
        <row r="4906">
          <cell r="A4906" t="str">
            <v>42BTXGCC4250</v>
          </cell>
          <cell r="B4906" t="str">
            <v>Bịt xả thông tắc PVC GC C4 D250</v>
          </cell>
        </row>
        <row r="4907">
          <cell r="A4907" t="str">
            <v>42BTXGCC5200</v>
          </cell>
          <cell r="B4907" t="str">
            <v>Bịt xả thông tắc PVC GC C5 D200</v>
          </cell>
        </row>
        <row r="4908">
          <cell r="A4908" t="str">
            <v>42BTXGCC5250</v>
          </cell>
          <cell r="B4908" t="str">
            <v>Bịt xả thông tắc PVC GC C5 D250</v>
          </cell>
        </row>
        <row r="4909">
          <cell r="A4909" t="str">
            <v>42BTXGCC5315</v>
          </cell>
          <cell r="B4909" t="str">
            <v>Bịt xả thông tắc PVC GC C5 D315</v>
          </cell>
        </row>
        <row r="4910">
          <cell r="A4910" t="str">
            <v>42BTXTP110</v>
          </cell>
          <cell r="B4910" t="str">
            <v>Bịt xả thông tắc TP D110</v>
          </cell>
        </row>
        <row r="4911">
          <cell r="A4911" t="str">
            <v>42BTXTP125</v>
          </cell>
          <cell r="B4911" t="str">
            <v>Bịt xả thông tắc TP D125</v>
          </cell>
        </row>
        <row r="4912">
          <cell r="A4912" t="str">
            <v>42BTXTP140</v>
          </cell>
          <cell r="B4912" t="str">
            <v>Bịt xả thông tắc TP D140</v>
          </cell>
        </row>
        <row r="4913">
          <cell r="A4913" t="str">
            <v>42BTXTP160</v>
          </cell>
          <cell r="B4913" t="str">
            <v>Bịt xả thông tắc TP D160</v>
          </cell>
        </row>
        <row r="4914">
          <cell r="A4914" t="str">
            <v>42BTXTP200</v>
          </cell>
          <cell r="B4914" t="str">
            <v>Bịt xả thông tắc TP D200</v>
          </cell>
        </row>
        <row r="4915">
          <cell r="A4915" t="str">
            <v>42BTXTP250</v>
          </cell>
          <cell r="B4915" t="str">
            <v>Bịt xả thông tắc TP D250</v>
          </cell>
        </row>
        <row r="4916">
          <cell r="A4916" t="str">
            <v>42BTXTP60</v>
          </cell>
          <cell r="B4916" t="str">
            <v>Bịt xả thông tắc TP D60</v>
          </cell>
        </row>
        <row r="4917">
          <cell r="A4917" t="str">
            <v>42BTXTP75</v>
          </cell>
          <cell r="B4917" t="str">
            <v>Bịt xả thông tắc TP D75</v>
          </cell>
        </row>
        <row r="4918">
          <cell r="A4918" t="str">
            <v>42BTXTP90</v>
          </cell>
          <cell r="B4918" t="str">
            <v>Bịt xả thông tắc TP D90</v>
          </cell>
        </row>
        <row r="4919">
          <cell r="A4919" t="str">
            <v>42BUGCZBE100</v>
          </cell>
          <cell r="B4919" t="str">
            <v>BU Gang cắm zoăng BE DN 100</v>
          </cell>
        </row>
        <row r="4920">
          <cell r="A4920" t="str">
            <v>42BUGCZBE125</v>
          </cell>
          <cell r="B4920" t="str">
            <v>BU Gang cắm zoăng BE DN 125</v>
          </cell>
        </row>
        <row r="4921">
          <cell r="A4921" t="str">
            <v>42BUGCZBE150</v>
          </cell>
          <cell r="B4921" t="str">
            <v>BU Gang cắm zoăng BE DN 150</v>
          </cell>
        </row>
        <row r="4922">
          <cell r="A4922" t="str">
            <v>42BUGCZBE200</v>
          </cell>
          <cell r="B4922" t="str">
            <v>BU Gang cắm zoăng BE DN 200</v>
          </cell>
        </row>
        <row r="4923">
          <cell r="A4923" t="str">
            <v>42BUGCZBE250</v>
          </cell>
          <cell r="B4923" t="str">
            <v>BU Gang cắm zoăng BE DN 250</v>
          </cell>
        </row>
        <row r="4924">
          <cell r="A4924" t="str">
            <v>42BUGCZBE300</v>
          </cell>
          <cell r="B4924" t="str">
            <v>BU Gang cắm zoăng BE DN 300</v>
          </cell>
        </row>
        <row r="4925">
          <cell r="A4925" t="str">
            <v>42BUGCZBE400</v>
          </cell>
          <cell r="B4925" t="str">
            <v>BU Gang cắm zoăng BE DN 400</v>
          </cell>
        </row>
        <row r="4926">
          <cell r="A4926" t="str">
            <v>42BUGCZBE50</v>
          </cell>
          <cell r="B4926" t="str">
            <v>BU Gang cắm zoăng BE DN 50</v>
          </cell>
        </row>
        <row r="4927">
          <cell r="A4927" t="str">
            <v>42BUGCZBE80</v>
          </cell>
          <cell r="B4927" t="str">
            <v>BU Gang cắm zoăng BE DN 80</v>
          </cell>
        </row>
        <row r="4928">
          <cell r="A4928" t="str">
            <v>42BUGCZBU100</v>
          </cell>
          <cell r="B4928" t="str">
            <v>BU Gang cắm zoăng BU DN 100</v>
          </cell>
        </row>
        <row r="4929">
          <cell r="A4929" t="str">
            <v>42BUGCZBU150</v>
          </cell>
          <cell r="B4929" t="str">
            <v>BU Gang cắm zoăng BU DN 150</v>
          </cell>
        </row>
        <row r="4930">
          <cell r="A4930" t="str">
            <v>42BUGCZBU200</v>
          </cell>
          <cell r="B4930" t="str">
            <v>BU Gang cắm zoăng BU DN 200</v>
          </cell>
        </row>
        <row r="4931">
          <cell r="A4931" t="str">
            <v>42BUGCZBU250</v>
          </cell>
          <cell r="B4931" t="str">
            <v>BU Gang cắm zoăng BU DN 250</v>
          </cell>
        </row>
        <row r="4932">
          <cell r="A4932" t="str">
            <v>42BUGCZBU300</v>
          </cell>
          <cell r="B4932" t="str">
            <v>BU Gang cắm zoăng BU DN 300</v>
          </cell>
        </row>
        <row r="4933">
          <cell r="A4933" t="str">
            <v>42BUGCZBU80</v>
          </cell>
          <cell r="B4933" t="str">
            <v>BU Gang cắm zoăng BU DN 80</v>
          </cell>
        </row>
        <row r="4934">
          <cell r="A4934" t="str">
            <v>42BUGVBE110</v>
          </cell>
          <cell r="B4934" t="str">
            <v>BU gang nối nhanh BE (lắp ống nhựa) D110</v>
          </cell>
        </row>
        <row r="4935">
          <cell r="A4935" t="str">
            <v>42BUGVBE125</v>
          </cell>
          <cell r="B4935" t="str">
            <v>BU gang nối nhanh BE (lắp ống nhựa) D125</v>
          </cell>
        </row>
        <row r="4936">
          <cell r="A4936" t="str">
            <v>42BUGVBE140</v>
          </cell>
          <cell r="B4936" t="str">
            <v>BU gang nối nhanh BE (lắp ống nhựa) D140</v>
          </cell>
        </row>
        <row r="4937">
          <cell r="A4937" t="str">
            <v>42BUGVBE160</v>
          </cell>
          <cell r="B4937" t="str">
            <v>BU gang nối nhanh BE (lắp ống nhựa) D160</v>
          </cell>
        </row>
        <row r="4938">
          <cell r="A4938" t="str">
            <v>42BUGVBE180</v>
          </cell>
          <cell r="B4938" t="str">
            <v>BU gang nối nhanh BE (lắp ống nhựa) D180</v>
          </cell>
        </row>
        <row r="4939">
          <cell r="A4939" t="str">
            <v>42BUGVBE200</v>
          </cell>
          <cell r="B4939" t="str">
            <v>BU gang nối nhanh BE (lắp ống nhựa) D200</v>
          </cell>
        </row>
        <row r="4940">
          <cell r="A4940" t="str">
            <v>42BUGVBE225</v>
          </cell>
          <cell r="B4940" t="str">
            <v>BU gang nối nhanh BE (lắp ống nhựa) D225</v>
          </cell>
        </row>
        <row r="4941">
          <cell r="A4941" t="str">
            <v>42BUGVBE250</v>
          </cell>
          <cell r="B4941" t="str">
            <v>BU gang nối nhanh BE (lắp ống nhựa) D250</v>
          </cell>
        </row>
        <row r="4942">
          <cell r="A4942" t="str">
            <v>42BUGVBE315</v>
          </cell>
          <cell r="B4942" t="str">
            <v>BU gang nối nhanh BE (lắp ống nhựa) D315</v>
          </cell>
        </row>
        <row r="4943">
          <cell r="A4943" t="str">
            <v>42BUGVBE60</v>
          </cell>
          <cell r="B4943" t="str">
            <v>BU gang nối nhanh BE (lắp ống nhựa) D60</v>
          </cell>
        </row>
        <row r="4944">
          <cell r="A4944" t="str">
            <v>42BUGVBE90</v>
          </cell>
          <cell r="B4944" t="str">
            <v>BU gang nối nhanh BE (lắp ống nhựa) D90</v>
          </cell>
        </row>
        <row r="4945">
          <cell r="A4945" t="str">
            <v>42BUGVKBE150</v>
          </cell>
          <cell r="B4945" t="str">
            <v>BU gang nối nhanh BE (lắp ống gang) DN 150</v>
          </cell>
        </row>
        <row r="4946">
          <cell r="A4946" t="str">
            <v>42BUGVKBE200</v>
          </cell>
          <cell r="B4946" t="str">
            <v>BU gang nối nhanh BE (lắp ống gang) DN 200</v>
          </cell>
        </row>
        <row r="4947">
          <cell r="A4947" t="str">
            <v>42BUGVKBE400</v>
          </cell>
          <cell r="B4947" t="str">
            <v>BU gang nối nhanh BE (lắp ống gang) DN 400</v>
          </cell>
        </row>
        <row r="4948">
          <cell r="A4948" t="str">
            <v>42BUTPC3200</v>
          </cell>
          <cell r="B4948" t="str">
            <v>BU Tiền Phong PVC Class3 D200</v>
          </cell>
        </row>
        <row r="4949">
          <cell r="A4949" t="str">
            <v>42BUTPC3250</v>
          </cell>
          <cell r="B4949" t="str">
            <v>BU Tiền Phong PVC Class3 D250</v>
          </cell>
        </row>
        <row r="4950">
          <cell r="A4950" t="str">
            <v>42BUTPC3315</v>
          </cell>
          <cell r="B4950" t="str">
            <v>BU Tiền Phong PVC Class3 D315</v>
          </cell>
        </row>
        <row r="4951">
          <cell r="A4951" t="str">
            <v>42BUTVKBE100</v>
          </cell>
          <cell r="B4951" t="str">
            <v>BU thép nối nhanh BE (lắp ống thép) DN 100</v>
          </cell>
        </row>
        <row r="4952">
          <cell r="A4952" t="str">
            <v>42BUTVKBE125</v>
          </cell>
          <cell r="B4952" t="str">
            <v>BU thép nối nhanh BE (lắp ống thép) DN 125</v>
          </cell>
        </row>
        <row r="4953">
          <cell r="A4953" t="str">
            <v>42BUTVKBE150</v>
          </cell>
          <cell r="B4953" t="str">
            <v>BU thép nối nhanh BE (lắp ống thép) DN 150</v>
          </cell>
        </row>
        <row r="4954">
          <cell r="A4954" t="str">
            <v>42BUTVKBE200</v>
          </cell>
          <cell r="B4954" t="str">
            <v>BU thép nối nhanh BE (lắp ống thép) DN 200</v>
          </cell>
        </row>
        <row r="4955">
          <cell r="A4955" t="str">
            <v>42BUTVKBE250</v>
          </cell>
          <cell r="B4955" t="str">
            <v>BU thép nối nhanh BE (lắp ống thép) DN 250</v>
          </cell>
        </row>
        <row r="4956">
          <cell r="A4956" t="str">
            <v>42BUTVKBE300</v>
          </cell>
          <cell r="B4956" t="str">
            <v>BU thép nối nhanh BE (lắp ống thép) DN 300</v>
          </cell>
        </row>
        <row r="4957">
          <cell r="A4957" t="str">
            <v>42BUTVKBE350</v>
          </cell>
          <cell r="B4957" t="str">
            <v>BU thép nối nhanh BE (lắp ống thép) DN 350</v>
          </cell>
        </row>
        <row r="4958">
          <cell r="A4958" t="str">
            <v>42BUTVKBE400</v>
          </cell>
          <cell r="B4958" t="str">
            <v>BU thép nối nhanh BE (lắp ống thép) DN 400</v>
          </cell>
        </row>
        <row r="4959">
          <cell r="A4959" t="str">
            <v>42BUTVKBE50</v>
          </cell>
          <cell r="B4959" t="str">
            <v>BU thép nối nhanh BE (lắp ống thép) DN 50</v>
          </cell>
        </row>
        <row r="4960">
          <cell r="A4960" t="str">
            <v>42BUTVKBE65</v>
          </cell>
          <cell r="B4960" t="str">
            <v>BU thép nối nhanh BE (lắp ống thép) DN 65</v>
          </cell>
        </row>
        <row r="4961">
          <cell r="A4961" t="str">
            <v>42BUTVKBE80</v>
          </cell>
          <cell r="B4961" t="str">
            <v>BU thép nối nhanh BE (lắp ống thép) DN 80</v>
          </cell>
        </row>
        <row r="4962">
          <cell r="A4962" t="str">
            <v>42BUTVKBEN110</v>
          </cell>
          <cell r="B4962" t="str">
            <v>BU thép nối nhanh BE (lắp ống nhựa) D110</v>
          </cell>
        </row>
        <row r="4963">
          <cell r="A4963" t="str">
            <v>42BUTVKBEN125</v>
          </cell>
          <cell r="B4963" t="str">
            <v>BU thép nối nhanh BE (lắp ống nhựa) D125</v>
          </cell>
        </row>
        <row r="4964">
          <cell r="A4964" t="str">
            <v>42BUTVKBEN140</v>
          </cell>
          <cell r="B4964" t="str">
            <v>BU thép nối nhanh BE (lắp ống nhựa) D140</v>
          </cell>
        </row>
        <row r="4965">
          <cell r="A4965" t="str">
            <v>42BUTVKBEN160</v>
          </cell>
          <cell r="B4965" t="str">
            <v>BU thép nối nhanh BE (lắp ống nhựa) D160</v>
          </cell>
        </row>
        <row r="4966">
          <cell r="A4966" t="str">
            <v>42BUTVKBEN180</v>
          </cell>
          <cell r="B4966" t="str">
            <v>BU thép nối nhanh BE (lắp ống nhựa) D180</v>
          </cell>
        </row>
        <row r="4967">
          <cell r="A4967" t="str">
            <v>42BUTVKBEN200</v>
          </cell>
          <cell r="B4967" t="str">
            <v>BU thép nối nhanh BE (lắp ống nhựa) D200</v>
          </cell>
        </row>
        <row r="4968">
          <cell r="A4968" t="str">
            <v>42BUTVKBEN225</v>
          </cell>
          <cell r="B4968" t="str">
            <v>BU thép nối nhanh BE (lắp ống nhựa) D225</v>
          </cell>
        </row>
        <row r="4969">
          <cell r="A4969" t="str">
            <v>42BUTVKBEN250</v>
          </cell>
          <cell r="B4969" t="str">
            <v>BU thép nối nhanh BE (lắp ống nhựa) D250</v>
          </cell>
        </row>
        <row r="4970">
          <cell r="A4970" t="str">
            <v>42BUTVKBEN280</v>
          </cell>
          <cell r="B4970" t="str">
            <v>BU thép nối nhanh BE (lắp ống nhựa) D280</v>
          </cell>
        </row>
        <row r="4971">
          <cell r="A4971" t="str">
            <v>42BUTVKBEN315</v>
          </cell>
          <cell r="B4971" t="str">
            <v>BU thép nối nhanh BE (lắp ống nhựa) D315</v>
          </cell>
        </row>
        <row r="4972">
          <cell r="A4972" t="str">
            <v>42BUTVKBEN400</v>
          </cell>
          <cell r="B4972" t="str">
            <v>BU thép nối nhanh BE (lắp ống nhựa) D400</v>
          </cell>
        </row>
        <row r="4973">
          <cell r="A4973" t="str">
            <v>42BUTVKBEN450</v>
          </cell>
          <cell r="B4973" t="str">
            <v>BU thép nối nhanh BE (lắp ống nhựa) D450</v>
          </cell>
        </row>
        <row r="4974">
          <cell r="A4974" t="str">
            <v>42BUTVKBEN60</v>
          </cell>
          <cell r="B4974" t="str">
            <v>BU thép nối nhanh BE (lắp ống nhựa) D60</v>
          </cell>
        </row>
        <row r="4975">
          <cell r="A4975" t="str">
            <v>42BUTVKBEN75</v>
          </cell>
          <cell r="B4975" t="str">
            <v>BU thép nối nhanh BE (lắp ống nhựa) D75</v>
          </cell>
        </row>
        <row r="4976">
          <cell r="A4976" t="str">
            <v>42BUTVKBEN90</v>
          </cell>
          <cell r="B4976" t="str">
            <v>BU thép nối nhanh BE (lắp ống nhựa) D90</v>
          </cell>
        </row>
        <row r="4977">
          <cell r="A4977" t="str">
            <v>42CBTV11090</v>
          </cell>
          <cell r="B4977" t="str">
            <v>Chuyển bậc thép EE viking (nối ống thép, gang - ống nhựa) D110/90</v>
          </cell>
        </row>
        <row r="4978">
          <cell r="A4978" t="str">
            <v>42CBTV125110</v>
          </cell>
          <cell r="B4978" t="str">
            <v>Chuyển bậc thép EE viking (nối ống thép, gang - ống nhựa) D125/110</v>
          </cell>
        </row>
        <row r="4979">
          <cell r="A4979" t="str">
            <v>42CBTV141125</v>
          </cell>
          <cell r="B4979" t="str">
            <v>Chuyển bậc thép EE viking (nối ống thép, gang - ống nhựa) D141/125</v>
          </cell>
        </row>
        <row r="4980">
          <cell r="A4980" t="str">
            <v>42CBTV168140</v>
          </cell>
          <cell r="B4980" t="str">
            <v>Chuyển bậc thép EE viking (nối ống thép, gang - ống nhựa) D168/140</v>
          </cell>
        </row>
        <row r="4981">
          <cell r="A4981" t="str">
            <v>42CBTV168160</v>
          </cell>
          <cell r="B4981" t="str">
            <v>Chuyển bậc thép EE viking (nối ống thép, gang - ống nhựa) D168/160</v>
          </cell>
        </row>
        <row r="4982">
          <cell r="A4982" t="str">
            <v>42CBTV219160</v>
          </cell>
          <cell r="B4982" t="str">
            <v>Chuyển bậc thép EE viking (nối ống thép, gang - ống nhựa) D219/160</v>
          </cell>
        </row>
        <row r="4983">
          <cell r="A4983" t="str">
            <v>42CBTV219200</v>
          </cell>
          <cell r="B4983" t="str">
            <v>Chuyển bậc thép EE viking (nối ống thép, gang - ống nhựa) D219/200</v>
          </cell>
        </row>
        <row r="4984">
          <cell r="A4984" t="str">
            <v>42CBTV225219</v>
          </cell>
          <cell r="B4984" t="str">
            <v>Chuyển bậc thép EE viking (nối ống thép, gang - ống nhựa) D225/219</v>
          </cell>
        </row>
        <row r="4985">
          <cell r="A4985" t="str">
            <v>42CBTV273250</v>
          </cell>
          <cell r="B4985" t="str">
            <v>Chuyển bậc thép EE viking (nối ống thép, gang - ống nhựa) D273/250</v>
          </cell>
        </row>
        <row r="4986">
          <cell r="A4986" t="str">
            <v>42CBTV280273</v>
          </cell>
          <cell r="B4986" t="str">
            <v>Chuyển bậc thép EE viking (nối ống thép, gang - ống nhựa) D280/273</v>
          </cell>
        </row>
        <row r="4987">
          <cell r="A4987" t="str">
            <v>42CBTV325315</v>
          </cell>
          <cell r="B4987" t="str">
            <v>Chuyển bậc thép EE viking (nối ống thép, gang - ống nhựa) D325/315</v>
          </cell>
        </row>
        <row r="4988">
          <cell r="A4988" t="str">
            <v>42CBTV6360</v>
          </cell>
          <cell r="B4988" t="str">
            <v>Chuyển bậc thép EE viking (nối ống thép, gang - ống nhựa) D63/60</v>
          </cell>
        </row>
        <row r="4989">
          <cell r="A4989" t="str">
            <v>42CBTV7563</v>
          </cell>
          <cell r="B4989" t="str">
            <v>Chuyển bậc thép EE viking (nối ống thép, gang - ống nhựa) D75/63</v>
          </cell>
        </row>
        <row r="4990">
          <cell r="A4990" t="str">
            <v>42CBTV9075</v>
          </cell>
          <cell r="B4990" t="str">
            <v>Chuyển bậc thép EE viking (nối ống thép, gang - ống nhựa) D90/75</v>
          </cell>
        </row>
        <row r="4991">
          <cell r="A4991" t="str">
            <v>42CCR110</v>
          </cell>
          <cell r="B4991" t="str">
            <v>Cầu chắn rác D110</v>
          </cell>
        </row>
        <row r="4992">
          <cell r="A4992" t="str">
            <v>42CCR125</v>
          </cell>
          <cell r="B4992" t="str">
            <v>Cầu chắn rác D125</v>
          </cell>
        </row>
        <row r="4993">
          <cell r="A4993" t="str">
            <v>42CCR140</v>
          </cell>
          <cell r="B4993" t="str">
            <v>Cầu chắn rác D140</v>
          </cell>
        </row>
        <row r="4994">
          <cell r="A4994" t="str">
            <v>42CCR160</v>
          </cell>
          <cell r="B4994" t="str">
            <v>Cầu chắn rác D160</v>
          </cell>
        </row>
        <row r="4995">
          <cell r="A4995" t="str">
            <v>42CCR200</v>
          </cell>
          <cell r="B4995" t="str">
            <v>Cầu chắn rác D200</v>
          </cell>
        </row>
        <row r="4996">
          <cell r="A4996" t="str">
            <v>42CCR60</v>
          </cell>
          <cell r="B4996" t="str">
            <v>Cầu chắn rác D60</v>
          </cell>
        </row>
        <row r="4997">
          <cell r="A4997" t="str">
            <v>42CCR76</v>
          </cell>
          <cell r="B4997" t="str">
            <v>Cầu chắn rác D76</v>
          </cell>
        </row>
        <row r="4998">
          <cell r="A4998" t="str">
            <v>42CCR90</v>
          </cell>
          <cell r="B4998" t="str">
            <v>Cầu chắn rác D90</v>
          </cell>
        </row>
        <row r="4999">
          <cell r="A4999" t="str">
            <v>42CCRN110</v>
          </cell>
          <cell r="B4999" t="str">
            <v>Cầu chắn rác D110 (Cầu nan)</v>
          </cell>
        </row>
        <row r="5000">
          <cell r="A5000" t="str">
            <v>42CCRN76</v>
          </cell>
          <cell r="B5000" t="str">
            <v>Cầu chắn rác D76 (Cầu nan)</v>
          </cell>
        </row>
        <row r="5001">
          <cell r="A5001" t="str">
            <v>42CCRN90</v>
          </cell>
          <cell r="B5001" t="str">
            <v>Cầu chắn rác D90 (Cầu nan)</v>
          </cell>
        </row>
        <row r="5002">
          <cell r="A5002" t="str">
            <v>42CGAS42</v>
          </cell>
          <cell r="B5002" t="str">
            <v>Củ giếng hút sâu nhựa AS D42</v>
          </cell>
        </row>
        <row r="5003">
          <cell r="A5003" t="str">
            <v>42CGN42</v>
          </cell>
          <cell r="B5003" t="str">
            <v>Củ giếng hút sâu nhựa D42</v>
          </cell>
        </row>
        <row r="5004">
          <cell r="A5004" t="str">
            <v>42CGN48</v>
          </cell>
          <cell r="B5004" t="str">
            <v>Củ giếng hút sâu nhựa D48</v>
          </cell>
        </row>
        <row r="5005">
          <cell r="A5005" t="str">
            <v>42CGN60</v>
          </cell>
          <cell r="B5005" t="str">
            <v>Củ giếng hút sâu nhựa D60</v>
          </cell>
        </row>
        <row r="5006">
          <cell r="A5006" t="str">
            <v>42CGNH</v>
          </cell>
          <cell r="B5006" t="str">
            <v>Củ giếng hút sâu nhôm</v>
          </cell>
        </row>
        <row r="5007">
          <cell r="A5007" t="str">
            <v>42CHDZ100</v>
          </cell>
          <cell r="B5007" t="str">
            <v>Chếch thép mạ kẽm DN 100</v>
          </cell>
        </row>
        <row r="5008">
          <cell r="A5008" t="str">
            <v>42CHDZ15</v>
          </cell>
          <cell r="B5008" t="str">
            <v>Chếch thép mạ kẽm DN 15</v>
          </cell>
        </row>
        <row r="5009">
          <cell r="A5009" t="str">
            <v>42CHDZ20</v>
          </cell>
          <cell r="B5009" t="str">
            <v>Chếch thép mạ kẽm DN 20</v>
          </cell>
        </row>
        <row r="5010">
          <cell r="A5010" t="str">
            <v>42CHDZ25</v>
          </cell>
          <cell r="B5010" t="str">
            <v>Chếch thép mạ kẽm DN 25</v>
          </cell>
        </row>
        <row r="5011">
          <cell r="A5011" t="str">
            <v>42CHDZ32</v>
          </cell>
          <cell r="B5011" t="str">
            <v>Chếch thép mạ kẽm DN 32</v>
          </cell>
        </row>
        <row r="5012">
          <cell r="A5012" t="str">
            <v>42CHDZ40</v>
          </cell>
          <cell r="B5012" t="str">
            <v>Chếch thép mạ kẽm DN 40</v>
          </cell>
        </row>
        <row r="5013">
          <cell r="A5013" t="str">
            <v>42CHDZ50</v>
          </cell>
          <cell r="B5013" t="str">
            <v>Chếch thép mạ kẽm DN 50</v>
          </cell>
        </row>
        <row r="5014">
          <cell r="A5014" t="str">
            <v>42CHDZ65</v>
          </cell>
          <cell r="B5014" t="str">
            <v>Chếch thép mạ kẽm DN 65</v>
          </cell>
        </row>
        <row r="5015">
          <cell r="A5015" t="str">
            <v>42CHDZ80</v>
          </cell>
          <cell r="B5015" t="str">
            <v>Chếch thép mạ kẽm DN 80</v>
          </cell>
        </row>
        <row r="5016">
          <cell r="A5016" t="str">
            <v>42CHGBB45100</v>
          </cell>
          <cell r="B5016" t="str">
            <v>Chếch gang BB 45 độ DN 100</v>
          </cell>
        </row>
        <row r="5017">
          <cell r="A5017" t="str">
            <v>42CHGBB45150</v>
          </cell>
          <cell r="B5017" t="str">
            <v>Chếch gang BB 45 độ DN 150</v>
          </cell>
        </row>
        <row r="5018">
          <cell r="A5018" t="str">
            <v>42CHGBB45200</v>
          </cell>
          <cell r="B5018" t="str">
            <v>Chếch gang BB 45 độ DN 200</v>
          </cell>
        </row>
        <row r="5019">
          <cell r="A5019" t="str">
            <v>42CHGBB45250</v>
          </cell>
          <cell r="B5019" t="str">
            <v>Chếch gang BB 45 độ DN 250</v>
          </cell>
        </row>
        <row r="5020">
          <cell r="A5020" t="str">
            <v>42CHGCC0180</v>
          </cell>
          <cell r="B5020" t="str">
            <v>Chếch PVC gia công C0 D180</v>
          </cell>
        </row>
        <row r="5021">
          <cell r="A5021" t="str">
            <v>42CHGCC1180</v>
          </cell>
          <cell r="B5021" t="str">
            <v>Chếch PVC gia công C1 D180</v>
          </cell>
        </row>
        <row r="5022">
          <cell r="A5022" t="str">
            <v>42CHGCC1315</v>
          </cell>
          <cell r="B5022" t="str">
            <v>Chếch PVC gia công C1 D315</v>
          </cell>
        </row>
        <row r="5023">
          <cell r="A5023" t="str">
            <v>42CHGCC1355</v>
          </cell>
          <cell r="B5023" t="str">
            <v>Chếch PVC gia công C1 D355</v>
          </cell>
        </row>
        <row r="5024">
          <cell r="A5024" t="str">
            <v>42CHGCC1500</v>
          </cell>
          <cell r="B5024" t="str">
            <v>Chếch PVC gia công C1 D500</v>
          </cell>
        </row>
        <row r="5025">
          <cell r="A5025" t="str">
            <v>42CHGCC2180</v>
          </cell>
          <cell r="B5025" t="str">
            <v>Chếch PVC gia công C2 D180</v>
          </cell>
        </row>
        <row r="5026">
          <cell r="A5026" t="str">
            <v>42CHGCC2250</v>
          </cell>
          <cell r="B5026" t="str">
            <v>Chếch PVC gia công C2 D250</v>
          </cell>
        </row>
        <row r="5027">
          <cell r="A5027" t="str">
            <v>42CHGCC2315</v>
          </cell>
          <cell r="B5027" t="str">
            <v>Chếch PVC gia công C2 D315</v>
          </cell>
        </row>
        <row r="5028">
          <cell r="A5028" t="str">
            <v>42CHGCC2500</v>
          </cell>
          <cell r="B5028" t="str">
            <v>Chếch PVC gia công C2 D500</v>
          </cell>
        </row>
        <row r="5029">
          <cell r="A5029" t="str">
            <v>42CHGCC3225</v>
          </cell>
          <cell r="B5029" t="str">
            <v>Chếch PVC gia công C3 D225</v>
          </cell>
        </row>
        <row r="5030">
          <cell r="A5030" t="str">
            <v>42CHGCC3315</v>
          </cell>
          <cell r="B5030" t="str">
            <v>Chếch PVC gia công C3 D315</v>
          </cell>
        </row>
        <row r="5031">
          <cell r="A5031" t="str">
            <v>42CHGCC3355</v>
          </cell>
          <cell r="B5031" t="str">
            <v>Chếch PVC gia công C3 D355</v>
          </cell>
        </row>
        <row r="5032">
          <cell r="A5032" t="str">
            <v>42CHGCC3630</v>
          </cell>
          <cell r="B5032" t="str">
            <v>Chếch PVC gia công C3 D630</v>
          </cell>
        </row>
        <row r="5033">
          <cell r="A5033" t="str">
            <v>42CHGCC4180</v>
          </cell>
          <cell r="B5033" t="str">
            <v>Chếch PVC gia công C4 D180</v>
          </cell>
        </row>
        <row r="5034">
          <cell r="A5034" t="str">
            <v>42CHGCPC3630</v>
          </cell>
          <cell r="B5034" t="str">
            <v>Chếch PVC gia công C3 D630 hàn phủ composite</v>
          </cell>
        </row>
        <row r="5035">
          <cell r="A5035" t="str">
            <v>42CHGCPC4180</v>
          </cell>
          <cell r="B5035" t="str">
            <v>Chếch PVC gia công C4 D180 hàn phủ composite</v>
          </cell>
        </row>
        <row r="5036">
          <cell r="A5036" t="str">
            <v>42CHGCULPC0400</v>
          </cell>
          <cell r="B5036" t="str">
            <v>Chếch nhựa PVC gia công uốn liền C0 D400</v>
          </cell>
        </row>
        <row r="5037">
          <cell r="A5037" t="str">
            <v>42CHGCULPC1180</v>
          </cell>
          <cell r="B5037" t="str">
            <v>Chếch nhựa PVC gia công uốn liền C1 D180</v>
          </cell>
        </row>
        <row r="5038">
          <cell r="A5038" t="str">
            <v>42CHGCULPC1200</v>
          </cell>
          <cell r="B5038" t="str">
            <v>Chếch nhựa PVC gia công uốn liền C1 D200</v>
          </cell>
        </row>
        <row r="5039">
          <cell r="A5039" t="str">
            <v>42CHGCULPC1315</v>
          </cell>
          <cell r="B5039" t="str">
            <v>Chếch nhựa PVC gia công uốn liền C1 D315</v>
          </cell>
        </row>
        <row r="5040">
          <cell r="A5040" t="str">
            <v>42CHGCULPC1400</v>
          </cell>
          <cell r="B5040" t="str">
            <v>Chếch nhựa PVC gia công uốn liền C1 D400</v>
          </cell>
        </row>
        <row r="5041">
          <cell r="A5041" t="str">
            <v>42CHGCULPC2200</v>
          </cell>
          <cell r="B5041" t="str">
            <v>Chếch nhựa PVC gia công uốn liền C2 D200</v>
          </cell>
        </row>
        <row r="5042">
          <cell r="A5042" t="str">
            <v>42CHGCULPC2225</v>
          </cell>
          <cell r="B5042" t="str">
            <v>Chếch nhựa PVC gia công uốn liền C2 D225</v>
          </cell>
        </row>
        <row r="5043">
          <cell r="A5043" t="str">
            <v>42CHGCULPC2315</v>
          </cell>
          <cell r="B5043" t="str">
            <v>Chếch nhựa PVC gia công uốn liền C2 D315</v>
          </cell>
        </row>
        <row r="5044">
          <cell r="A5044" t="str">
            <v>42CHGCULPC2400</v>
          </cell>
          <cell r="B5044" t="str">
            <v>Chếch nhựa PVC gia công uốn liền C2 D400</v>
          </cell>
        </row>
        <row r="5045">
          <cell r="A5045" t="str">
            <v>42CHGCULPC2450</v>
          </cell>
          <cell r="B5045" t="str">
            <v>Chếch nhựa PVC gia công uốn liền C2 D450</v>
          </cell>
        </row>
        <row r="5046">
          <cell r="A5046" t="str">
            <v>42CHGCULPC3200</v>
          </cell>
          <cell r="B5046" t="str">
            <v>Chếch nhựa PVC gia công uốn liền C3 D200</v>
          </cell>
        </row>
        <row r="5047">
          <cell r="A5047" t="str">
            <v>42CHGCULPC3315</v>
          </cell>
          <cell r="B5047" t="str">
            <v>Chếch nhựa PVC gia công uốn liền C3 D315</v>
          </cell>
        </row>
        <row r="5048">
          <cell r="A5048" t="str">
            <v>42CHGCULPC3400</v>
          </cell>
          <cell r="B5048" t="str">
            <v>Chếch nhựa PVC gia công uốn liền C3 D400</v>
          </cell>
        </row>
        <row r="5049">
          <cell r="A5049" t="str">
            <v>42CHGEE11150</v>
          </cell>
          <cell r="B5049" t="str">
            <v>Chếch gang EE 11 độ DN 150</v>
          </cell>
        </row>
        <row r="5050">
          <cell r="A5050" t="str">
            <v>42CHGEE11250</v>
          </cell>
          <cell r="B5050" t="str">
            <v>Chếch gang EE 11 độ DN 250</v>
          </cell>
        </row>
        <row r="5051">
          <cell r="A5051" t="str">
            <v>42CHGEE225100</v>
          </cell>
          <cell r="B5051" t="str">
            <v>Chếch gang EE 22.5 độ DN 100</v>
          </cell>
        </row>
        <row r="5052">
          <cell r="A5052" t="str">
            <v>42CHGEE225250</v>
          </cell>
          <cell r="B5052" t="str">
            <v>Chếch gang EE 22.5 độ DN 250</v>
          </cell>
        </row>
        <row r="5053">
          <cell r="A5053" t="str">
            <v>42CHGEE225300</v>
          </cell>
          <cell r="B5053" t="str">
            <v>Chếch gang EE 22.5 độ DN 300</v>
          </cell>
        </row>
        <row r="5054">
          <cell r="A5054" t="str">
            <v>42CHGEE45100</v>
          </cell>
          <cell r="B5054" t="str">
            <v>Chếch gang EE 45 độ DN 100</v>
          </cell>
        </row>
        <row r="5055">
          <cell r="A5055" t="str">
            <v>42CHGEE45150</v>
          </cell>
          <cell r="B5055" t="str">
            <v>Chếch gang EE 45 độ DN 150</v>
          </cell>
        </row>
        <row r="5056">
          <cell r="A5056" t="str">
            <v>42CHGEE45200</v>
          </cell>
          <cell r="B5056" t="str">
            <v>Chếch gang EE 45 độ DN 200</v>
          </cell>
        </row>
        <row r="5057">
          <cell r="A5057" t="str">
            <v>42CHGEE45300</v>
          </cell>
          <cell r="B5057" t="str">
            <v>Chếch gang EE 45 độ DN 300</v>
          </cell>
        </row>
        <row r="5058">
          <cell r="A5058" t="str">
            <v>42CHGEE45400</v>
          </cell>
          <cell r="B5058" t="str">
            <v>Chếch gang EE 45 độ DN 400</v>
          </cell>
        </row>
        <row r="5059">
          <cell r="A5059" t="str">
            <v>42CHGEU30150</v>
          </cell>
          <cell r="B5059" t="str">
            <v>Chếch gang EU 30 độ DN 150</v>
          </cell>
        </row>
        <row r="5060">
          <cell r="A5060" t="str">
            <v>42CHGEU45300</v>
          </cell>
          <cell r="B5060" t="str">
            <v>Chếch gang EU 45 độ DN 300</v>
          </cell>
        </row>
        <row r="5061">
          <cell r="A5061" t="str">
            <v>42CHH114</v>
          </cell>
          <cell r="B5061" t="str">
            <v>Chếch thép hàn D114</v>
          </cell>
        </row>
        <row r="5062">
          <cell r="A5062" t="str">
            <v>42CHH141</v>
          </cell>
          <cell r="B5062" t="str">
            <v>Chếch thép hàn D141</v>
          </cell>
        </row>
        <row r="5063">
          <cell r="A5063" t="str">
            <v>42CHH168</v>
          </cell>
          <cell r="B5063" t="str">
            <v>Chếch thép hàn D168</v>
          </cell>
        </row>
        <row r="5064">
          <cell r="A5064" t="str">
            <v>42CHH219</v>
          </cell>
          <cell r="B5064" t="str">
            <v>Chếch thép hàn D219</v>
          </cell>
        </row>
        <row r="5065">
          <cell r="A5065" t="str">
            <v>42CHH27.</v>
          </cell>
          <cell r="B5065" t="str">
            <v>Chếch thép hàn D27</v>
          </cell>
        </row>
        <row r="5066">
          <cell r="A5066" t="str">
            <v>42CHH273</v>
          </cell>
          <cell r="B5066" t="str">
            <v>Chếch thép hàn D273</v>
          </cell>
        </row>
        <row r="5067">
          <cell r="A5067" t="str">
            <v>42CHH325</v>
          </cell>
          <cell r="B5067" t="str">
            <v>Chếch thép hàn D325</v>
          </cell>
        </row>
        <row r="5068">
          <cell r="A5068" t="str">
            <v>42CHH34</v>
          </cell>
          <cell r="B5068" t="str">
            <v>Chếch thép hàn D34</v>
          </cell>
        </row>
        <row r="5069">
          <cell r="A5069" t="str">
            <v>42CHH406</v>
          </cell>
          <cell r="B5069" t="str">
            <v>Chếch thép hàn D406</v>
          </cell>
        </row>
        <row r="5070">
          <cell r="A5070" t="str">
            <v>42CHH42</v>
          </cell>
          <cell r="B5070" t="str">
            <v>Chếch thép hàn D42</v>
          </cell>
        </row>
        <row r="5071">
          <cell r="A5071" t="str">
            <v>42CHH48</v>
          </cell>
          <cell r="B5071" t="str">
            <v>Chếch thép hàn D48</v>
          </cell>
        </row>
        <row r="5072">
          <cell r="A5072" t="str">
            <v>42CHH508</v>
          </cell>
          <cell r="B5072" t="str">
            <v>Chếch thép hàn D508</v>
          </cell>
        </row>
        <row r="5073">
          <cell r="A5073" t="str">
            <v>42CHH60</v>
          </cell>
          <cell r="B5073" t="str">
            <v>Chếch thép hàn D60</v>
          </cell>
        </row>
        <row r="5074">
          <cell r="A5074" t="str">
            <v>42CHH610</v>
          </cell>
          <cell r="B5074" t="str">
            <v>Chếch thép hàn D610</v>
          </cell>
        </row>
        <row r="5075">
          <cell r="A5075" t="str">
            <v>42CHH76</v>
          </cell>
          <cell r="B5075" t="str">
            <v>Chếch thép hàn D76</v>
          </cell>
        </row>
        <row r="5076">
          <cell r="A5076" t="str">
            <v>42CHH90</v>
          </cell>
          <cell r="B5076" t="str">
            <v>Chếch thép hàn D90</v>
          </cell>
        </row>
        <row r="5077">
          <cell r="A5077" t="str">
            <v>42CHHI125</v>
          </cell>
          <cell r="B5077" t="str">
            <v>Chếch hàn INOX DN 125</v>
          </cell>
        </row>
        <row r="5078">
          <cell r="A5078" t="str">
            <v>42CHHI65</v>
          </cell>
          <cell r="B5078" t="str">
            <v>Chếch hàn INOX DN 65</v>
          </cell>
        </row>
        <row r="5079">
          <cell r="A5079" t="str">
            <v>42CHHI90</v>
          </cell>
          <cell r="B5079" t="str">
            <v>Chếch hàn INOX DN 90</v>
          </cell>
        </row>
        <row r="5080">
          <cell r="A5080" t="str">
            <v>42CHHM114</v>
          </cell>
          <cell r="B5080" t="str">
            <v>Chếch thép hàn mạ D114</v>
          </cell>
        </row>
        <row r="5081">
          <cell r="A5081" t="str">
            <v>42CHHM141</v>
          </cell>
          <cell r="B5081" t="str">
            <v>Chếch thép hàn mạ D141</v>
          </cell>
        </row>
        <row r="5082">
          <cell r="A5082" t="str">
            <v>42CHHM168</v>
          </cell>
          <cell r="B5082" t="str">
            <v>Chếch thép hàn mạ D168</v>
          </cell>
        </row>
        <row r="5083">
          <cell r="A5083" t="str">
            <v>42CHHM219</v>
          </cell>
          <cell r="B5083" t="str">
            <v>Chếch thép hàn mạ D219</v>
          </cell>
        </row>
        <row r="5084">
          <cell r="A5084" t="str">
            <v>42CHHM273</v>
          </cell>
          <cell r="B5084" t="str">
            <v>Chếch thép hàn mạ D273</v>
          </cell>
        </row>
        <row r="5085">
          <cell r="A5085" t="str">
            <v>42CHHM325</v>
          </cell>
          <cell r="B5085" t="str">
            <v>Chếch thép hàn mạ D325</v>
          </cell>
        </row>
        <row r="5086">
          <cell r="A5086" t="str">
            <v>42CHHM34</v>
          </cell>
          <cell r="B5086" t="str">
            <v>Chếch thép hàn mạ D34</v>
          </cell>
        </row>
        <row r="5087">
          <cell r="A5087" t="str">
            <v>42CHHM406</v>
          </cell>
          <cell r="B5087" t="str">
            <v>Chếch thép hàn mạ D406</v>
          </cell>
        </row>
        <row r="5088">
          <cell r="A5088" t="str">
            <v>42CHHM42</v>
          </cell>
          <cell r="B5088" t="str">
            <v>Chếch thép hàn mạ D42</v>
          </cell>
        </row>
        <row r="5089">
          <cell r="A5089" t="str">
            <v>42CHHM48</v>
          </cell>
          <cell r="B5089" t="str">
            <v>Chếch thép hàn mạ D48</v>
          </cell>
        </row>
        <row r="5090">
          <cell r="A5090" t="str">
            <v>42CHHM500</v>
          </cell>
          <cell r="B5090" t="str">
            <v>Chếch thép hàn mạ D500</v>
          </cell>
        </row>
        <row r="5091">
          <cell r="A5091" t="str">
            <v>42CHHM60</v>
          </cell>
          <cell r="B5091" t="str">
            <v>Chếch thép hàn mạ D60</v>
          </cell>
        </row>
        <row r="5092">
          <cell r="A5092" t="str">
            <v>42CHHM610</v>
          </cell>
          <cell r="B5092" t="str">
            <v>Chếch thép hàn mạ D610</v>
          </cell>
        </row>
        <row r="5093">
          <cell r="A5093" t="str">
            <v>42CHHM76</v>
          </cell>
          <cell r="B5093" t="str">
            <v>Chếch thép hàn mạ D76</v>
          </cell>
        </row>
        <row r="5094">
          <cell r="A5094" t="str">
            <v>42CHHM90</v>
          </cell>
          <cell r="B5094" t="str">
            <v>Chếch thép hàn mạ 90</v>
          </cell>
        </row>
        <row r="5095">
          <cell r="A5095" t="str">
            <v>42CHHMS4114</v>
          </cell>
          <cell r="B5095" t="str">
            <v>Chếch thép hàn mạ SCH40 D114</v>
          </cell>
        </row>
        <row r="5096">
          <cell r="A5096" t="str">
            <v>42CHHMS4141</v>
          </cell>
          <cell r="B5096" t="str">
            <v>Chếch thép hàn mạ SCH40 D141</v>
          </cell>
        </row>
        <row r="5097">
          <cell r="A5097" t="str">
            <v>42CHHMS460</v>
          </cell>
          <cell r="B5097" t="str">
            <v>Chếch thép hàn mạ SCH40 D60</v>
          </cell>
        </row>
        <row r="5098">
          <cell r="A5098" t="str">
            <v>42CHHMS490</v>
          </cell>
          <cell r="B5098" t="str">
            <v>Chếch thép hàn mạ SCH40 90</v>
          </cell>
        </row>
        <row r="5099">
          <cell r="A5099" t="str">
            <v>42CHHS4114</v>
          </cell>
          <cell r="B5099" t="str">
            <v>Chếch thép hàn SCH40 D114</v>
          </cell>
        </row>
        <row r="5100">
          <cell r="A5100" t="str">
            <v>42CHHS460</v>
          </cell>
          <cell r="B5100" t="str">
            <v>Chếch thép hàn SCH40 D60</v>
          </cell>
        </row>
        <row r="5101">
          <cell r="A5101" t="str">
            <v>42CHHS476</v>
          </cell>
          <cell r="B5101" t="str">
            <v>Chếch thép hàn SCH40 D76</v>
          </cell>
        </row>
        <row r="5102">
          <cell r="A5102" t="str">
            <v>42CHHS490</v>
          </cell>
          <cell r="B5102" t="str">
            <v>Chếch thép hàn SCH40 D90</v>
          </cell>
        </row>
        <row r="5103">
          <cell r="A5103" t="str">
            <v>42CHPVCTQ200</v>
          </cell>
          <cell r="B5103" t="str">
            <v>Chếch nhựa PVC đúc D200</v>
          </cell>
        </row>
        <row r="5104">
          <cell r="A5104" t="str">
            <v>42CHPVCTQ225</v>
          </cell>
          <cell r="B5104" t="str">
            <v>Chếch nhựa PVC đúc D225</v>
          </cell>
        </row>
        <row r="5105">
          <cell r="A5105" t="str">
            <v>42CHPVCTQ250</v>
          </cell>
          <cell r="B5105" t="str">
            <v>Chếch nhựa PVC đúc D250</v>
          </cell>
        </row>
        <row r="5106">
          <cell r="A5106" t="str">
            <v>42CHPVCTQ315</v>
          </cell>
          <cell r="B5106" t="str">
            <v>Chếch nhựa PVC đúc D315</v>
          </cell>
        </row>
        <row r="5107">
          <cell r="A5107" t="str">
            <v>42CHPVCTQ400</v>
          </cell>
          <cell r="B5107" t="str">
            <v>Chếch nhựa PVC đúc D400</v>
          </cell>
        </row>
        <row r="5108">
          <cell r="A5108" t="str">
            <v>42CHPVCTQNZ250</v>
          </cell>
          <cell r="B5108" t="str">
            <v>Chếch nhựa PVC đúc nong zoăng D250</v>
          </cell>
        </row>
        <row r="5109">
          <cell r="A5109" t="str">
            <v>42CHTM110</v>
          </cell>
          <cell r="B5109" t="str">
            <v>Chếch nhựa TM D110</v>
          </cell>
        </row>
        <row r="5110">
          <cell r="A5110" t="str">
            <v>42CHTM140</v>
          </cell>
          <cell r="B5110" t="str">
            <v>Chếch nhựa TM D140</v>
          </cell>
        </row>
        <row r="5111">
          <cell r="A5111" t="str">
            <v>42CHTM60</v>
          </cell>
          <cell r="B5111" t="str">
            <v>Chếch nhựa TM D60</v>
          </cell>
        </row>
        <row r="5112">
          <cell r="A5112" t="str">
            <v>42CHTM75</v>
          </cell>
          <cell r="B5112" t="str">
            <v>Chếch nhựa TM D75</v>
          </cell>
        </row>
        <row r="5113">
          <cell r="A5113" t="str">
            <v>42CHTM90</v>
          </cell>
          <cell r="B5113" t="str">
            <v>Chếch nhựa TM D90</v>
          </cell>
        </row>
        <row r="5114">
          <cell r="A5114" t="str">
            <v>42CHTP10200</v>
          </cell>
          <cell r="B5114" t="str">
            <v>Chếch TP 200 (PN10)</v>
          </cell>
        </row>
        <row r="5115">
          <cell r="A5115" t="str">
            <v>42CHTP110</v>
          </cell>
          <cell r="B5115" t="str">
            <v>Chếch TP 110</v>
          </cell>
        </row>
        <row r="5116">
          <cell r="A5116" t="str">
            <v>42CHTP125</v>
          </cell>
          <cell r="B5116" t="str">
            <v>Chếch TP 125</v>
          </cell>
        </row>
        <row r="5117">
          <cell r="A5117" t="str">
            <v>42CHTP140</v>
          </cell>
          <cell r="B5117" t="str">
            <v>Chếch TP 140</v>
          </cell>
        </row>
        <row r="5118">
          <cell r="A5118" t="str">
            <v>42CHTP160</v>
          </cell>
          <cell r="B5118" t="str">
            <v>Chếch TP 160</v>
          </cell>
        </row>
        <row r="5119">
          <cell r="A5119" t="str">
            <v>42CHTP200</v>
          </cell>
          <cell r="B5119" t="str">
            <v>Chếch TP 200</v>
          </cell>
        </row>
        <row r="5120">
          <cell r="A5120" t="str">
            <v>42CHTP21</v>
          </cell>
          <cell r="B5120" t="str">
            <v>Chếch TP 21</v>
          </cell>
        </row>
        <row r="5121">
          <cell r="A5121" t="str">
            <v>42CHTP250</v>
          </cell>
          <cell r="B5121" t="str">
            <v>Chếch TP 250</v>
          </cell>
        </row>
        <row r="5122">
          <cell r="A5122" t="str">
            <v>42CHTP27</v>
          </cell>
          <cell r="B5122" t="str">
            <v>Chếch TP 27</v>
          </cell>
        </row>
        <row r="5123">
          <cell r="A5123" t="str">
            <v>42CHTP34</v>
          </cell>
          <cell r="B5123" t="str">
            <v>Chếch TP 34</v>
          </cell>
        </row>
        <row r="5124">
          <cell r="A5124" t="str">
            <v>42CHTP42</v>
          </cell>
          <cell r="B5124" t="str">
            <v>Chếch TP 42</v>
          </cell>
        </row>
        <row r="5125">
          <cell r="A5125" t="str">
            <v>42CHTP48</v>
          </cell>
          <cell r="B5125" t="str">
            <v>Chếch TP 48</v>
          </cell>
        </row>
        <row r="5126">
          <cell r="A5126" t="str">
            <v>42CHTP60</v>
          </cell>
          <cell r="B5126" t="str">
            <v>Chếch TP 60</v>
          </cell>
        </row>
        <row r="5127">
          <cell r="A5127" t="str">
            <v>42CHTP6200</v>
          </cell>
          <cell r="B5127" t="str">
            <v>Chếch TP 200 (PN6)</v>
          </cell>
        </row>
        <row r="5128">
          <cell r="A5128" t="str">
            <v>42CHTP76</v>
          </cell>
          <cell r="B5128" t="str">
            <v>Chếch TP 75</v>
          </cell>
        </row>
        <row r="5129">
          <cell r="A5129" t="str">
            <v>42CHTP90</v>
          </cell>
          <cell r="B5129" t="str">
            <v>Chếch TP 90</v>
          </cell>
        </row>
        <row r="5130">
          <cell r="A5130" t="str">
            <v>42CHZPVCTQ200</v>
          </cell>
          <cell r="B5130" t="str">
            <v>Chếch nhựa PVC đúc nối zoăng D200</v>
          </cell>
        </row>
        <row r="5131">
          <cell r="A5131" t="str">
            <v>42CLGC</v>
          </cell>
          <cell r="B5131" t="str">
            <v>Chụp lọc gia công</v>
          </cell>
        </row>
        <row r="5132">
          <cell r="A5132" t="str">
            <v>42CLTP</v>
          </cell>
          <cell r="B5132" t="str">
            <v>Chụp lọc Tiền Phong</v>
          </cell>
        </row>
        <row r="5133">
          <cell r="A5133" t="str">
            <v>42CLTQ12048</v>
          </cell>
          <cell r="B5133" t="str">
            <v>Cờ Lê TQ 1200 (48")</v>
          </cell>
        </row>
        <row r="5134">
          <cell r="A5134" t="str">
            <v>42CLTQ20010</v>
          </cell>
          <cell r="B5134" t="str">
            <v>Cờ Lê TQ 200 (10")</v>
          </cell>
        </row>
        <row r="5135">
          <cell r="A5135" t="str">
            <v>42CLTQ25012</v>
          </cell>
          <cell r="B5135" t="str">
            <v>Cờ Lê TQ 250 (12")</v>
          </cell>
        </row>
        <row r="5136">
          <cell r="A5136" t="str">
            <v>42CLTQ35014</v>
          </cell>
          <cell r="B5136" t="str">
            <v>Cờ Lê TQ 350 (14")</v>
          </cell>
        </row>
        <row r="5137">
          <cell r="A5137" t="str">
            <v>42CLTQ45018</v>
          </cell>
          <cell r="B5137" t="str">
            <v>Cờ Lê TQ 450 (18")</v>
          </cell>
        </row>
        <row r="5138">
          <cell r="A5138" t="str">
            <v>42CLTQ60024</v>
          </cell>
          <cell r="B5138" t="str">
            <v>Cờ Lê TQ 600 (24")</v>
          </cell>
        </row>
        <row r="5139">
          <cell r="A5139" t="str">
            <v>42CLTQ900</v>
          </cell>
          <cell r="B5139" t="str">
            <v>Cờ Lê TQ 900 (36")</v>
          </cell>
        </row>
        <row r="5140">
          <cell r="A5140" t="str">
            <v>42CLX120</v>
          </cell>
          <cell r="B5140" t="str">
            <v>Cờ lê xích to 1,2 mét</v>
          </cell>
        </row>
        <row r="5141">
          <cell r="A5141" t="str">
            <v>42CLX30</v>
          </cell>
          <cell r="B5141" t="str">
            <v>Cờ lê xích nhỏ 30 cm</v>
          </cell>
        </row>
        <row r="5142">
          <cell r="A5142" t="str">
            <v>42CLX90</v>
          </cell>
          <cell r="B5142" t="str">
            <v>Cờ lê xích vừa 90 cm</v>
          </cell>
        </row>
        <row r="5143">
          <cell r="A5143" t="str">
            <v>42CN6140110</v>
          </cell>
          <cell r="B5143" t="str">
            <v>Côn thu 140/110 PN6</v>
          </cell>
        </row>
        <row r="5144">
          <cell r="A5144" t="str">
            <v>42CN614090</v>
          </cell>
          <cell r="B5144" t="str">
            <v>Côn thu 140/90 PN6</v>
          </cell>
        </row>
        <row r="5145">
          <cell r="A5145" t="str">
            <v>42CN6160110</v>
          </cell>
          <cell r="B5145" t="str">
            <v>Côn thu 160/110 PN6</v>
          </cell>
        </row>
        <row r="5146">
          <cell r="A5146" t="str">
            <v>42CNASIADD200110</v>
          </cell>
          <cell r="B5146" t="str">
            <v>Côn PE ASIA hàn đối đầu phi 200 x 110</v>
          </cell>
        </row>
        <row r="5147">
          <cell r="A5147" t="str">
            <v>42CNASIADD200160</v>
          </cell>
          <cell r="B5147" t="str">
            <v>Côn PE ASIA hàn đối đầu phi 200 x 160</v>
          </cell>
        </row>
        <row r="5148">
          <cell r="A5148" t="str">
            <v>42CNDZ10032</v>
          </cell>
          <cell r="B5148" t="str">
            <v>Côn thép mạ kẽm DN 100/32</v>
          </cell>
        </row>
        <row r="5149">
          <cell r="A5149" t="str">
            <v>42CNDZ10040</v>
          </cell>
          <cell r="B5149" t="str">
            <v>Côn thép mạ kẽm DN 100/40</v>
          </cell>
        </row>
        <row r="5150">
          <cell r="A5150" t="str">
            <v>42CNDZ10050</v>
          </cell>
          <cell r="B5150" t="str">
            <v>Côn thép mạ kẽm DN 100/50</v>
          </cell>
        </row>
        <row r="5151">
          <cell r="A5151" t="str">
            <v>42CNDZ10065</v>
          </cell>
          <cell r="B5151" t="str">
            <v>Côn thép mạ kẽm DN 100/65</v>
          </cell>
        </row>
        <row r="5152">
          <cell r="A5152" t="str">
            <v>42CNDZ10080</v>
          </cell>
          <cell r="B5152" t="str">
            <v>Côn thép mạ kẽm DN 100/80</v>
          </cell>
        </row>
        <row r="5153">
          <cell r="A5153" t="str">
            <v>42CNDZ2015</v>
          </cell>
          <cell r="B5153" t="str">
            <v>Côn thép mạ kẽm DN 20/15</v>
          </cell>
        </row>
        <row r="5154">
          <cell r="A5154" t="str">
            <v>42CNDZ2515</v>
          </cell>
          <cell r="B5154" t="str">
            <v>Côn thép mạ kẽm DN 25/15</v>
          </cell>
        </row>
        <row r="5155">
          <cell r="A5155" t="str">
            <v>42CNDZ2520</v>
          </cell>
          <cell r="B5155" t="str">
            <v>Côn thép mạ kẽm DN 25/20</v>
          </cell>
        </row>
        <row r="5156">
          <cell r="A5156" t="str">
            <v>42CNDZ3215</v>
          </cell>
          <cell r="B5156" t="str">
            <v>Côn thép mạ kẽm DN 32/15</v>
          </cell>
        </row>
        <row r="5157">
          <cell r="A5157" t="str">
            <v>42CNDZ3220</v>
          </cell>
          <cell r="B5157" t="str">
            <v>Côn thép mạ kẽm DN 32/20</v>
          </cell>
        </row>
        <row r="5158">
          <cell r="A5158" t="str">
            <v>42CNDZ3225</v>
          </cell>
          <cell r="B5158" t="str">
            <v>Côn thép mạ kẽm DN 32/25</v>
          </cell>
        </row>
        <row r="5159">
          <cell r="A5159" t="str">
            <v>42CNDZ4015</v>
          </cell>
          <cell r="B5159" t="str">
            <v>Côn thép mạ kẽm DN 40/15</v>
          </cell>
        </row>
        <row r="5160">
          <cell r="A5160" t="str">
            <v>42CNDZ4020</v>
          </cell>
          <cell r="B5160" t="str">
            <v>Côn thép mạ kẽm DN 40/20</v>
          </cell>
        </row>
        <row r="5161">
          <cell r="A5161" t="str">
            <v>42CNDZ4025</v>
          </cell>
          <cell r="B5161" t="str">
            <v>Côn thép mạ kẽm DN 40/25</v>
          </cell>
        </row>
        <row r="5162">
          <cell r="A5162" t="str">
            <v>42CNDZ4032</v>
          </cell>
          <cell r="B5162" t="str">
            <v>Côn thép mạ kẽm DN 40/32</v>
          </cell>
        </row>
        <row r="5163">
          <cell r="A5163" t="str">
            <v>42CNDZ5015</v>
          </cell>
          <cell r="B5163" t="str">
            <v>Côn thép mạ kẽm DN 50/15</v>
          </cell>
        </row>
        <row r="5164">
          <cell r="A5164" t="str">
            <v>42CNDZ5020</v>
          </cell>
          <cell r="B5164" t="str">
            <v>Côn thép mạ kẽm DN 50/20</v>
          </cell>
        </row>
        <row r="5165">
          <cell r="A5165" t="str">
            <v>42CNDZ5025</v>
          </cell>
          <cell r="B5165" t="str">
            <v>Côn thép mạ kẽm DN 50/25</v>
          </cell>
        </row>
        <row r="5166">
          <cell r="A5166" t="str">
            <v>42CNDZ5032</v>
          </cell>
          <cell r="B5166" t="str">
            <v>Côn thép mạ kẽm DN 50/32</v>
          </cell>
        </row>
        <row r="5167">
          <cell r="A5167" t="str">
            <v>42CNDZ5040</v>
          </cell>
          <cell r="B5167" t="str">
            <v>Côn thép mạ kẽm DN 50/40</v>
          </cell>
        </row>
        <row r="5168">
          <cell r="A5168" t="str">
            <v>42CNDZ6520</v>
          </cell>
          <cell r="B5168" t="str">
            <v>Côn thép mạ kẽm DN 65/20</v>
          </cell>
        </row>
        <row r="5169">
          <cell r="A5169" t="str">
            <v>42CNDZ6525</v>
          </cell>
          <cell r="B5169" t="str">
            <v>Côn thép mạ kẽm DN 65/25</v>
          </cell>
        </row>
        <row r="5170">
          <cell r="A5170" t="str">
            <v>42CNDZ6532</v>
          </cell>
          <cell r="B5170" t="str">
            <v>Côn thép mạ kẽm DN 65/32</v>
          </cell>
        </row>
        <row r="5171">
          <cell r="A5171" t="str">
            <v>42CNDZ6540</v>
          </cell>
          <cell r="B5171" t="str">
            <v>Côn thép mạ kẽm DN 65/40</v>
          </cell>
        </row>
        <row r="5172">
          <cell r="A5172" t="str">
            <v>42CNDZ6550</v>
          </cell>
          <cell r="B5172" t="str">
            <v>Côn thép mạ kẽm DN 65/50</v>
          </cell>
        </row>
        <row r="5173">
          <cell r="A5173" t="str">
            <v>42CNDZ8025</v>
          </cell>
          <cell r="B5173" t="str">
            <v>Côn thép mạ kẽm DN 80/25</v>
          </cell>
        </row>
        <row r="5174">
          <cell r="A5174" t="str">
            <v>42CNDZ8032</v>
          </cell>
          <cell r="B5174" t="str">
            <v>Côn thép mạ kẽm DN 80/32</v>
          </cell>
        </row>
        <row r="5175">
          <cell r="A5175" t="str">
            <v>42CNDZ8040</v>
          </cell>
          <cell r="B5175" t="str">
            <v>Côn thép mạ kẽm DN 80/40</v>
          </cell>
        </row>
        <row r="5176">
          <cell r="A5176" t="str">
            <v>42CNDZ8050</v>
          </cell>
          <cell r="B5176" t="str">
            <v>Côn thép mạ kẽm DN 80/50</v>
          </cell>
        </row>
        <row r="5177">
          <cell r="A5177" t="str">
            <v>42CNDZ8065</v>
          </cell>
          <cell r="B5177" t="str">
            <v>Côn thép mạ kẽm DN 80/65</v>
          </cell>
        </row>
        <row r="5178">
          <cell r="A5178" t="str">
            <v>42CNGBB10065</v>
          </cell>
          <cell r="B5178" t="str">
            <v>Côn gang BB DN 100/65</v>
          </cell>
        </row>
        <row r="5179">
          <cell r="A5179" t="str">
            <v>42CNGBB125100</v>
          </cell>
          <cell r="B5179" t="str">
            <v>Côn gang BB DN 125/100</v>
          </cell>
        </row>
        <row r="5180">
          <cell r="A5180" t="str">
            <v>42CNGBB150100</v>
          </cell>
          <cell r="B5180" t="str">
            <v>Côn gang BB DN 150/100</v>
          </cell>
        </row>
        <row r="5181">
          <cell r="A5181" t="str">
            <v>42CNGBB15080</v>
          </cell>
          <cell r="B5181" t="str">
            <v>Côn gang BB DN 150/80</v>
          </cell>
        </row>
        <row r="5182">
          <cell r="A5182" t="str">
            <v>42CNGBB200100</v>
          </cell>
          <cell r="B5182" t="str">
            <v>Côn gang BB DN 200/100</v>
          </cell>
        </row>
        <row r="5183">
          <cell r="A5183" t="str">
            <v>42CNGBB200150</v>
          </cell>
          <cell r="B5183" t="str">
            <v>Côn gang BB DN 200/150</v>
          </cell>
        </row>
        <row r="5184">
          <cell r="A5184" t="str">
            <v>42CNGBB250100</v>
          </cell>
          <cell r="B5184" t="str">
            <v>Côn gang BB DN 250/100</v>
          </cell>
        </row>
        <row r="5185">
          <cell r="A5185" t="str">
            <v>42CNGBB250150</v>
          </cell>
          <cell r="B5185" t="str">
            <v>Côn gang BB DN 250/150</v>
          </cell>
        </row>
        <row r="5186">
          <cell r="A5186" t="str">
            <v>42CNGBB300100</v>
          </cell>
          <cell r="B5186" t="str">
            <v>Côn gang BB DN 300/100</v>
          </cell>
        </row>
        <row r="5187">
          <cell r="A5187" t="str">
            <v>42CNGBB300150</v>
          </cell>
          <cell r="B5187" t="str">
            <v>Côn gang BB DN 300/150</v>
          </cell>
        </row>
        <row r="5188">
          <cell r="A5188" t="str">
            <v>42CNGBB300200</v>
          </cell>
          <cell r="B5188" t="str">
            <v>Côn gang BB DN 300/200</v>
          </cell>
        </row>
        <row r="5189">
          <cell r="A5189" t="str">
            <v>42CNGBB350300</v>
          </cell>
          <cell r="B5189" t="str">
            <v>Côn gang BB DN 350/300</v>
          </cell>
        </row>
        <row r="5190">
          <cell r="A5190" t="str">
            <v>42CNGBB400150</v>
          </cell>
          <cell r="B5190" t="str">
            <v>Côn gang BB DN 400/150</v>
          </cell>
        </row>
        <row r="5191">
          <cell r="A5191" t="str">
            <v>42CNGBB400200</v>
          </cell>
          <cell r="B5191" t="str">
            <v>Côn gang BB DN 400/200</v>
          </cell>
        </row>
        <row r="5192">
          <cell r="A5192" t="str">
            <v>42CNGBB450400</v>
          </cell>
          <cell r="B5192" t="str">
            <v>Côn gang BB DN 450/400</v>
          </cell>
        </row>
        <row r="5193">
          <cell r="A5193" t="str">
            <v>42CNGBB8040</v>
          </cell>
          <cell r="B5193" t="str">
            <v>Côn gang BB DN 80/40</v>
          </cell>
        </row>
        <row r="5194">
          <cell r="A5194" t="str">
            <v>42CNGBE150100</v>
          </cell>
          <cell r="B5194" t="str">
            <v>Côn gang BE DN 150/100</v>
          </cell>
        </row>
        <row r="5195">
          <cell r="A5195" t="str">
            <v>42CNGBU10065</v>
          </cell>
          <cell r="B5195" t="str">
            <v>Côn gang BU DN 100/65</v>
          </cell>
        </row>
        <row r="5196">
          <cell r="A5196" t="str">
            <v>42CNGCC011034</v>
          </cell>
          <cell r="B5196" t="str">
            <v>Côn PVC nong gia công Co D110/34</v>
          </cell>
        </row>
        <row r="5197">
          <cell r="A5197" t="str">
            <v>42CNGCC011042</v>
          </cell>
          <cell r="B5197" t="str">
            <v>Côn PVC nong gia công Co D110/42</v>
          </cell>
        </row>
        <row r="5198">
          <cell r="A5198" t="str">
            <v>42CNGCC011048</v>
          </cell>
          <cell r="B5198" t="str">
            <v>Côn PVC nong gia công Co D110/48</v>
          </cell>
        </row>
        <row r="5199">
          <cell r="A5199" t="str">
            <v>42CNGCC011060</v>
          </cell>
          <cell r="B5199" t="str">
            <v>Côn PVC nong gia công Co D110/60</v>
          </cell>
        </row>
        <row r="5200">
          <cell r="A5200" t="str">
            <v>42CNGCC011075</v>
          </cell>
          <cell r="B5200" t="str">
            <v>Côn PVC nong gia công Co D110/75</v>
          </cell>
        </row>
        <row r="5201">
          <cell r="A5201" t="str">
            <v>42CNGCC011090</v>
          </cell>
          <cell r="B5201" t="str">
            <v>Côn PVC nong gia công Co D110/90</v>
          </cell>
        </row>
        <row r="5202">
          <cell r="A5202" t="str">
            <v>42CNGCC0125110</v>
          </cell>
          <cell r="B5202" t="str">
            <v>Côn PVC nong gia công Co D125/110</v>
          </cell>
        </row>
        <row r="5203">
          <cell r="A5203" t="str">
            <v>42CNGCC012542</v>
          </cell>
          <cell r="B5203" t="str">
            <v>Côn PVC nong gia công Co D125/42</v>
          </cell>
        </row>
        <row r="5204">
          <cell r="A5204" t="str">
            <v>42CNGCC012548</v>
          </cell>
          <cell r="B5204" t="str">
            <v>Côn PVC nong gia công Co D125/48</v>
          </cell>
        </row>
        <row r="5205">
          <cell r="A5205" t="str">
            <v>42CNGCC012560</v>
          </cell>
          <cell r="B5205" t="str">
            <v>Côn PVC nong gia công Co D125/60</v>
          </cell>
        </row>
        <row r="5206">
          <cell r="A5206" t="str">
            <v>42CNGCC012576</v>
          </cell>
          <cell r="B5206" t="str">
            <v>Côn PVC nong gia công Co D125/75</v>
          </cell>
        </row>
        <row r="5207">
          <cell r="A5207" t="str">
            <v>42CNGCC012590</v>
          </cell>
          <cell r="B5207" t="str">
            <v>Côn PVC nong gia công Co D125/90</v>
          </cell>
        </row>
        <row r="5208">
          <cell r="A5208" t="str">
            <v>42CNGCC0140110</v>
          </cell>
          <cell r="B5208" t="str">
            <v>Côn PVC nong gia công Co D140/110</v>
          </cell>
        </row>
        <row r="5209">
          <cell r="A5209" t="str">
            <v>42CNGCC0140125</v>
          </cell>
          <cell r="B5209" t="str">
            <v>Côn PVC nong gia công Co D140/125</v>
          </cell>
        </row>
        <row r="5210">
          <cell r="A5210" t="str">
            <v>42CNGCC014060</v>
          </cell>
          <cell r="B5210" t="str">
            <v>Côn PVC nong gia công Co D140/60</v>
          </cell>
        </row>
        <row r="5211">
          <cell r="A5211" t="str">
            <v>42CNGCC014076</v>
          </cell>
          <cell r="B5211" t="str">
            <v>Côn PVC nong gia công Co D140/75</v>
          </cell>
        </row>
        <row r="5212">
          <cell r="A5212" t="str">
            <v>42CNGCC014090</v>
          </cell>
          <cell r="B5212" t="str">
            <v>Côn PVC nong gia công Co D140/90</v>
          </cell>
        </row>
        <row r="5213">
          <cell r="A5213" t="str">
            <v>42CNGCC0160110</v>
          </cell>
          <cell r="B5213" t="str">
            <v>Côn PVC nong gia công Co D160/110</v>
          </cell>
        </row>
        <row r="5214">
          <cell r="A5214" t="str">
            <v>42CNGCC0160125</v>
          </cell>
          <cell r="B5214" t="str">
            <v>Côn PVC nong gia công Co D160/125</v>
          </cell>
        </row>
        <row r="5215">
          <cell r="A5215" t="str">
            <v>42CNGCC0160140</v>
          </cell>
          <cell r="B5215" t="str">
            <v>Côn PVC nong gia công Co D160/140</v>
          </cell>
        </row>
        <row r="5216">
          <cell r="A5216" t="str">
            <v>42CNGCC016034</v>
          </cell>
          <cell r="B5216" t="str">
            <v>Côn PVC nong gia công Co D160/34</v>
          </cell>
        </row>
        <row r="5217">
          <cell r="A5217" t="str">
            <v>42CNGCC016042</v>
          </cell>
          <cell r="B5217" t="str">
            <v>Côn PVC nong gia công Co D160/42</v>
          </cell>
        </row>
        <row r="5218">
          <cell r="A5218" t="str">
            <v>42CNGCC016048</v>
          </cell>
          <cell r="B5218" t="str">
            <v>Côn PVC nong gia công Co D160/48</v>
          </cell>
        </row>
        <row r="5219">
          <cell r="A5219" t="str">
            <v>42CNGCC016060</v>
          </cell>
          <cell r="B5219" t="str">
            <v>Côn PVC nong gia công Co D160/60</v>
          </cell>
        </row>
        <row r="5220">
          <cell r="A5220" t="str">
            <v>42CNGCC016076</v>
          </cell>
          <cell r="B5220" t="str">
            <v>Côn PVC nong gia công Co D160/75</v>
          </cell>
        </row>
        <row r="5221">
          <cell r="A5221" t="str">
            <v>42CNGCC016090</v>
          </cell>
          <cell r="B5221" t="str">
            <v>Côn PVC nong gia công Co D160/90</v>
          </cell>
        </row>
        <row r="5222">
          <cell r="A5222" t="str">
            <v>42CNGCC0200110</v>
          </cell>
          <cell r="B5222" t="str">
            <v>Côn PVC nong gia công Co D200/110</v>
          </cell>
        </row>
        <row r="5223">
          <cell r="A5223" t="str">
            <v>42CNGCC0200125</v>
          </cell>
          <cell r="B5223" t="str">
            <v>Côn PVC nong gia công Co D200/125</v>
          </cell>
        </row>
        <row r="5224">
          <cell r="A5224" t="str">
            <v>42CNGCC0200140</v>
          </cell>
          <cell r="B5224" t="str">
            <v>Côn PVC nong gia công Co D200/140</v>
          </cell>
        </row>
        <row r="5225">
          <cell r="A5225" t="str">
            <v>42CNGCC0200160</v>
          </cell>
          <cell r="B5225" t="str">
            <v>Côn PVC nong gia công Co D200/160</v>
          </cell>
        </row>
        <row r="5226">
          <cell r="A5226" t="str">
            <v>42CNGCC020060</v>
          </cell>
          <cell r="B5226" t="str">
            <v>Côn PVC nong gia công Co D200/60</v>
          </cell>
        </row>
        <row r="5227">
          <cell r="A5227" t="str">
            <v>42CNGCC020076</v>
          </cell>
          <cell r="B5227" t="str">
            <v>Côn PVC nong gia công Co D200/75</v>
          </cell>
        </row>
        <row r="5228">
          <cell r="A5228" t="str">
            <v>42CNGCC020090</v>
          </cell>
          <cell r="B5228" t="str">
            <v>Côn PVC nong gia công Co D200/90</v>
          </cell>
        </row>
        <row r="5229">
          <cell r="A5229" t="str">
            <v>42CNGCC0225140</v>
          </cell>
          <cell r="B5229" t="str">
            <v>Côn PVC nong gia công Co D225/140</v>
          </cell>
        </row>
        <row r="5230">
          <cell r="A5230" t="str">
            <v>42CNGCC0225160</v>
          </cell>
          <cell r="B5230" t="str">
            <v>Côn PVC nong gia công Co D225/160</v>
          </cell>
        </row>
        <row r="5231">
          <cell r="A5231" t="str">
            <v>42CNGCC022590</v>
          </cell>
          <cell r="B5231" t="str">
            <v>Côn PVC nong gia công Co D225/90</v>
          </cell>
        </row>
        <row r="5232">
          <cell r="A5232" t="str">
            <v>42CNGCC02280250</v>
          </cell>
          <cell r="B5232" t="str">
            <v>Côn PVC nong gia công Co D280/250</v>
          </cell>
        </row>
        <row r="5233">
          <cell r="A5233" t="str">
            <v>42CNGCC0250110</v>
          </cell>
          <cell r="B5233" t="str">
            <v>Côn PVC nong gia công Co D250/110</v>
          </cell>
        </row>
        <row r="5234">
          <cell r="A5234" t="str">
            <v>42CNGCC0250140</v>
          </cell>
          <cell r="B5234" t="str">
            <v>Côn PVC nong gia công Co D250/140</v>
          </cell>
        </row>
        <row r="5235">
          <cell r="A5235" t="str">
            <v>42CNGCC0250160</v>
          </cell>
          <cell r="B5235" t="str">
            <v>Côn PVC nong gia công Co D250/160</v>
          </cell>
        </row>
        <row r="5236">
          <cell r="A5236" t="str">
            <v>42CNGCC0250200</v>
          </cell>
          <cell r="B5236" t="str">
            <v>Côn PVC nong gia công Co D250/200</v>
          </cell>
        </row>
        <row r="5237">
          <cell r="A5237" t="str">
            <v>42CNGCC0280200</v>
          </cell>
          <cell r="B5237" t="str">
            <v>Côn PVC nong gia công Co D280/200</v>
          </cell>
        </row>
        <row r="5238">
          <cell r="A5238" t="str">
            <v>42CNGCC0315160</v>
          </cell>
          <cell r="B5238" t="str">
            <v>Côn PVC nong gia công Co D315/160</v>
          </cell>
        </row>
        <row r="5239">
          <cell r="A5239" t="str">
            <v>42CNGCC0315200</v>
          </cell>
          <cell r="B5239" t="str">
            <v>Côn PVC nong gia công Co D315/200</v>
          </cell>
        </row>
        <row r="5240">
          <cell r="A5240" t="str">
            <v>42CNGCC0315250</v>
          </cell>
          <cell r="B5240" t="str">
            <v>Côn PVC nong gia công Co D315/250</v>
          </cell>
        </row>
        <row r="5241">
          <cell r="A5241" t="str">
            <v>42CNGCC03225160</v>
          </cell>
          <cell r="B5241" t="str">
            <v>(Bỏ mã) Côn PVC nong gia công Co D225/160</v>
          </cell>
        </row>
        <row r="5242">
          <cell r="A5242" t="str">
            <v>42CNGCC0355250</v>
          </cell>
          <cell r="B5242" t="str">
            <v>Côn PVC nong gia công Co D355/250</v>
          </cell>
        </row>
        <row r="5243">
          <cell r="A5243" t="str">
            <v>42CNGCC1125110</v>
          </cell>
          <cell r="B5243" t="str">
            <v>Côn PVC nong gia công C1 D125/110</v>
          </cell>
        </row>
        <row r="5244">
          <cell r="A5244" t="str">
            <v>42CNGCC112560</v>
          </cell>
          <cell r="B5244" t="str">
            <v>Côn PVC nong gia công C1 D125/60</v>
          </cell>
        </row>
        <row r="5245">
          <cell r="A5245" t="str">
            <v>42CNGCC112575</v>
          </cell>
          <cell r="B5245" t="str">
            <v>Côn PVC nong gia công C1 D125/75</v>
          </cell>
        </row>
        <row r="5246">
          <cell r="A5246" t="str">
            <v>42CNGCC112590</v>
          </cell>
          <cell r="B5246" t="str">
            <v>Côn PVC nong gia công C1 D125/90</v>
          </cell>
        </row>
        <row r="5247">
          <cell r="A5247" t="str">
            <v>42CNGCC1140110</v>
          </cell>
          <cell r="B5247" t="str">
            <v>Côn PVC nong gia công C1 D140/110</v>
          </cell>
        </row>
        <row r="5248">
          <cell r="A5248" t="str">
            <v>42CNGCC1140125</v>
          </cell>
          <cell r="B5248" t="str">
            <v>Côn PVC nong gia công C1 D140/125</v>
          </cell>
        </row>
        <row r="5249">
          <cell r="A5249" t="str">
            <v>42CNGCC114060</v>
          </cell>
          <cell r="B5249" t="str">
            <v>Côn PVC nong gia công C1 D140/60</v>
          </cell>
        </row>
        <row r="5250">
          <cell r="A5250" t="str">
            <v>42CNGCC114075</v>
          </cell>
          <cell r="B5250" t="str">
            <v>Côn PVC nong gia công C1 D140/75</v>
          </cell>
        </row>
        <row r="5251">
          <cell r="A5251" t="str">
            <v>42CNGCC114090</v>
          </cell>
          <cell r="B5251" t="str">
            <v>Côn PVC nong gia công C1 D140/90</v>
          </cell>
        </row>
        <row r="5252">
          <cell r="A5252" t="str">
            <v>42CNGCC1160110</v>
          </cell>
          <cell r="B5252" t="str">
            <v>Côn PVC nong gia công C1 D160/110</v>
          </cell>
        </row>
        <row r="5253">
          <cell r="A5253" t="str">
            <v>42CNGCC1160125</v>
          </cell>
          <cell r="B5253" t="str">
            <v>Côn PVC nong gia công C1 D160/125</v>
          </cell>
        </row>
        <row r="5254">
          <cell r="A5254" t="str">
            <v>42CNGCC1160140</v>
          </cell>
          <cell r="B5254" t="str">
            <v>Côn PVC nong gia công C1 D160/140</v>
          </cell>
        </row>
        <row r="5255">
          <cell r="A5255" t="str">
            <v>42CNGCC116060</v>
          </cell>
          <cell r="B5255" t="str">
            <v>Côn PVC nong gia công C1 D160/60</v>
          </cell>
        </row>
        <row r="5256">
          <cell r="A5256" t="str">
            <v>42CNGCC116075</v>
          </cell>
          <cell r="B5256" t="str">
            <v>Côn PVC nong gia công C1 D160/75</v>
          </cell>
        </row>
        <row r="5257">
          <cell r="A5257" t="str">
            <v>42CNGCC116090</v>
          </cell>
          <cell r="B5257" t="str">
            <v>Côn PVC nong gia công C1 D160/90</v>
          </cell>
        </row>
        <row r="5258">
          <cell r="A5258" t="str">
            <v>42CNGCC1180110</v>
          </cell>
          <cell r="B5258" t="str">
            <v>Côn PVC nong gia công C1 D180/110</v>
          </cell>
        </row>
        <row r="5259">
          <cell r="A5259" t="str">
            <v>42CNGCC1180140</v>
          </cell>
          <cell r="B5259" t="str">
            <v>Côn PVC nong gia công C1 D180/140</v>
          </cell>
        </row>
        <row r="5260">
          <cell r="A5260" t="str">
            <v>42CNGCC1180160</v>
          </cell>
          <cell r="B5260" t="str">
            <v>Côn PVC nong gia công C1 D180/160</v>
          </cell>
        </row>
        <row r="5261">
          <cell r="A5261" t="str">
            <v>42CNGCC118090</v>
          </cell>
          <cell r="B5261" t="str">
            <v>Côn PVC nong gia công C1 D180/90</v>
          </cell>
        </row>
        <row r="5262">
          <cell r="A5262" t="str">
            <v>42CNGCC1200110</v>
          </cell>
          <cell r="B5262" t="str">
            <v>Côn PVC nong gia công C1 D200/110</v>
          </cell>
        </row>
        <row r="5263">
          <cell r="A5263" t="str">
            <v>42CNGCC1200125</v>
          </cell>
          <cell r="B5263" t="str">
            <v>Côn PVC nong gia công C1 D200/125</v>
          </cell>
        </row>
        <row r="5264">
          <cell r="A5264" t="str">
            <v>42CNGCC1200140</v>
          </cell>
          <cell r="B5264" t="str">
            <v>Côn PVC nong gia công C1 D200/140</v>
          </cell>
        </row>
        <row r="5265">
          <cell r="A5265" t="str">
            <v>42CNGCC1200160</v>
          </cell>
          <cell r="B5265" t="str">
            <v>Côn PVC nong gia công C1 D200/160</v>
          </cell>
        </row>
        <row r="5266">
          <cell r="A5266" t="str">
            <v>42CNGCC1200180</v>
          </cell>
          <cell r="B5266" t="str">
            <v>Côn PVC nong gia công C1 D200/180</v>
          </cell>
        </row>
        <row r="5267">
          <cell r="A5267" t="str">
            <v>42CNGCC120075</v>
          </cell>
          <cell r="B5267" t="str">
            <v>Côn PVC nong gia công C1 D200/75</v>
          </cell>
        </row>
        <row r="5268">
          <cell r="A5268" t="str">
            <v>42CNGCC120090</v>
          </cell>
          <cell r="B5268" t="str">
            <v>Côn PVC nong gia công C1 D200/90</v>
          </cell>
        </row>
        <row r="5269">
          <cell r="A5269" t="str">
            <v>42CNGCC1225110</v>
          </cell>
          <cell r="B5269" t="str">
            <v>Côn PVC nong gia công C1 D225/110</v>
          </cell>
        </row>
        <row r="5270">
          <cell r="A5270" t="str">
            <v>42CNGCC1225140</v>
          </cell>
          <cell r="B5270" t="str">
            <v>Côn PVC nong gia công C1 D225/140</v>
          </cell>
        </row>
        <row r="5271">
          <cell r="A5271" t="str">
            <v>42CNGCC1225160</v>
          </cell>
          <cell r="B5271" t="str">
            <v>Côn PVC nong gia công C1 D225/160</v>
          </cell>
        </row>
        <row r="5272">
          <cell r="A5272" t="str">
            <v>42CNGCC1225200</v>
          </cell>
          <cell r="B5272" t="str">
            <v>Côn PVC nong gia công C1 D225/200</v>
          </cell>
        </row>
        <row r="5273">
          <cell r="A5273" t="str">
            <v>42CNGCC1250110</v>
          </cell>
          <cell r="B5273" t="str">
            <v>Côn PVC nong gia công C1 D250/110</v>
          </cell>
        </row>
        <row r="5274">
          <cell r="A5274" t="str">
            <v>42CNGCC1250140</v>
          </cell>
          <cell r="B5274" t="str">
            <v>Côn PVC nong gia công C1 D250/140</v>
          </cell>
        </row>
        <row r="5275">
          <cell r="A5275" t="str">
            <v>42CNGCC1250160</v>
          </cell>
          <cell r="B5275" t="str">
            <v>Côn PVC nong gia công C1 D250/160</v>
          </cell>
        </row>
        <row r="5276">
          <cell r="A5276" t="str">
            <v>42CNGCC1250200</v>
          </cell>
          <cell r="B5276" t="str">
            <v>Côn PVC nong gia công C1 D250/200</v>
          </cell>
        </row>
        <row r="5277">
          <cell r="A5277" t="str">
            <v>42CNGCC1250225</v>
          </cell>
          <cell r="B5277" t="str">
            <v>Côn PVC nong gia công C1 D250/225</v>
          </cell>
        </row>
        <row r="5278">
          <cell r="A5278" t="str">
            <v>42CNGCC125090</v>
          </cell>
          <cell r="B5278" t="str">
            <v>Côn PVC nong gia công C1 D250/90</v>
          </cell>
        </row>
        <row r="5279">
          <cell r="A5279" t="str">
            <v>42CNGCC1280110</v>
          </cell>
          <cell r="B5279" t="str">
            <v>Côn PVC nong gia công C1 D280/110</v>
          </cell>
        </row>
        <row r="5280">
          <cell r="A5280" t="str">
            <v>42CNGCC1280200</v>
          </cell>
          <cell r="B5280" t="str">
            <v>Côn PVC nong gia công C1 D280/200</v>
          </cell>
        </row>
        <row r="5281">
          <cell r="A5281" t="str">
            <v>42CNGCC1280250</v>
          </cell>
          <cell r="B5281" t="str">
            <v>Côn PVC nong gia công C1 D280/250</v>
          </cell>
        </row>
        <row r="5282">
          <cell r="A5282" t="str">
            <v>42CNGCC1315110</v>
          </cell>
          <cell r="B5282" t="str">
            <v>Côn PVC nong gia công C1 D315/110</v>
          </cell>
        </row>
        <row r="5283">
          <cell r="A5283" t="str">
            <v>42CNGCC1315125</v>
          </cell>
          <cell r="B5283" t="str">
            <v>Côn PVC nong gia công C1 D315/125</v>
          </cell>
        </row>
        <row r="5284">
          <cell r="A5284" t="str">
            <v>42CNGCC1315140</v>
          </cell>
          <cell r="B5284" t="str">
            <v>Côn PVC nong gia công C1 D315/140</v>
          </cell>
        </row>
        <row r="5285">
          <cell r="A5285" t="str">
            <v>42CNGCC1315160</v>
          </cell>
          <cell r="B5285" t="str">
            <v>Côn PVC nong gia công C1 315/160</v>
          </cell>
        </row>
        <row r="5286">
          <cell r="A5286" t="str">
            <v>42CNGCC1315200</v>
          </cell>
          <cell r="B5286" t="str">
            <v>Côn PVC nong gia công C1 D315/200</v>
          </cell>
        </row>
        <row r="5287">
          <cell r="A5287" t="str">
            <v>42CNGCC1315225</v>
          </cell>
          <cell r="B5287" t="str">
            <v>Côn PVC nong gia công C1 D315/225</v>
          </cell>
        </row>
        <row r="5288">
          <cell r="A5288" t="str">
            <v>42CNGCC1315250</v>
          </cell>
          <cell r="B5288" t="str">
            <v>Côn PVC nong gia công C1 D315/250</v>
          </cell>
        </row>
        <row r="5289">
          <cell r="A5289" t="str">
            <v>42CNGCC1315280</v>
          </cell>
          <cell r="B5289" t="str">
            <v>Côn PVC nong gia công C1 D315/280</v>
          </cell>
        </row>
        <row r="5290">
          <cell r="A5290" t="str">
            <v>42CNGCC1355160</v>
          </cell>
          <cell r="B5290" t="str">
            <v>Côn PVC nong gia công C1 D355/160</v>
          </cell>
        </row>
        <row r="5291">
          <cell r="A5291" t="str">
            <v>42CNGCC1355250</v>
          </cell>
          <cell r="B5291" t="str">
            <v>Côn PVC nong gia công C1 D355/250</v>
          </cell>
        </row>
        <row r="5292">
          <cell r="A5292" t="str">
            <v>42CNGCC1355315</v>
          </cell>
          <cell r="B5292" t="str">
            <v>Côn PVC nong gia công C1 D355/315</v>
          </cell>
        </row>
        <row r="5293">
          <cell r="A5293" t="str">
            <v>42CNGCC1400315</v>
          </cell>
          <cell r="B5293" t="str">
            <v>Côn PVC nong gia công C1 D400/315</v>
          </cell>
        </row>
        <row r="5294">
          <cell r="A5294" t="str">
            <v>42CNGCC1500315</v>
          </cell>
          <cell r="B5294" t="str">
            <v>Côn PVC nong gia công C1 D500/315</v>
          </cell>
        </row>
        <row r="5295">
          <cell r="A5295" t="str">
            <v>42CNGCC1P200160</v>
          </cell>
          <cell r="B5295" t="str">
            <v>Côn PVC nong gia công C1 D200/160 (phủ composite)</v>
          </cell>
        </row>
        <row r="5296">
          <cell r="A5296" t="str">
            <v>42CNGCC1P250140</v>
          </cell>
          <cell r="B5296" t="str">
            <v>Côn PVC nong gia công C1 D250/140 (phủ composite)</v>
          </cell>
        </row>
        <row r="5297">
          <cell r="A5297" t="str">
            <v>42CNGCC2125110</v>
          </cell>
          <cell r="B5297" t="str">
            <v>Côn PVC nong gia công C2 D125/110</v>
          </cell>
        </row>
        <row r="5298">
          <cell r="A5298" t="str">
            <v>42CNGCC212548</v>
          </cell>
          <cell r="B5298" t="str">
            <v>Côn PVC nong gia công C2 D125/48</v>
          </cell>
        </row>
        <row r="5299">
          <cell r="A5299" t="str">
            <v>42CNGCC212560</v>
          </cell>
          <cell r="B5299" t="str">
            <v>Côn PVC nong gia công C2 D125/60</v>
          </cell>
        </row>
        <row r="5300">
          <cell r="A5300" t="str">
            <v>42CNGCC212575</v>
          </cell>
          <cell r="B5300" t="str">
            <v>Côn PVC nong gia công C2 D125/75</v>
          </cell>
        </row>
        <row r="5301">
          <cell r="A5301" t="str">
            <v>42CNGCC212590</v>
          </cell>
          <cell r="B5301" t="str">
            <v>Côn PVC nong gia công C2 D125/90</v>
          </cell>
        </row>
        <row r="5302">
          <cell r="A5302" t="str">
            <v>42CNGCC2140110</v>
          </cell>
          <cell r="B5302" t="str">
            <v>Côn PVC nong gia công C2 D140/110</v>
          </cell>
        </row>
        <row r="5303">
          <cell r="A5303" t="str">
            <v>42CNGCC2140125</v>
          </cell>
          <cell r="B5303" t="str">
            <v>Côn PVC nong gia công C2 D140/125</v>
          </cell>
        </row>
        <row r="5304">
          <cell r="A5304" t="str">
            <v>42CNGCC214060</v>
          </cell>
          <cell r="B5304" t="str">
            <v>Côn PVC nong gia công C2 D140/60</v>
          </cell>
        </row>
        <row r="5305">
          <cell r="A5305" t="str">
            <v>42CNGCC214075</v>
          </cell>
          <cell r="B5305" t="str">
            <v>Côn PVC nong gia công C2 D140/75</v>
          </cell>
        </row>
        <row r="5306">
          <cell r="A5306" t="str">
            <v>42CNGCC214090</v>
          </cell>
          <cell r="B5306" t="str">
            <v>Côn PVC nong gia công C2 D140/90</v>
          </cell>
        </row>
        <row r="5307">
          <cell r="A5307" t="str">
            <v>42CNGCC2160110</v>
          </cell>
          <cell r="B5307" t="str">
            <v>Côn PVC nong gia công C2 D160/110</v>
          </cell>
        </row>
        <row r="5308">
          <cell r="A5308" t="str">
            <v>42CNGCC2160125</v>
          </cell>
          <cell r="B5308" t="str">
            <v>Côn PVC nong gia công C2 D160/125</v>
          </cell>
        </row>
        <row r="5309">
          <cell r="A5309" t="str">
            <v>42CNGCC2160140</v>
          </cell>
          <cell r="B5309" t="str">
            <v>Côn PVC nong gia công C2 D160/140</v>
          </cell>
        </row>
        <row r="5310">
          <cell r="A5310" t="str">
            <v>42CNGCC216090</v>
          </cell>
          <cell r="B5310" t="str">
            <v>Côn PVC nong gia công C2 D160/90</v>
          </cell>
        </row>
        <row r="5311">
          <cell r="A5311" t="str">
            <v>42CNGCC2180110</v>
          </cell>
          <cell r="B5311" t="str">
            <v>Côn PVC nong gia công C2 D180/110</v>
          </cell>
        </row>
        <row r="5312">
          <cell r="A5312" t="str">
            <v>42CNGCC2180125</v>
          </cell>
          <cell r="B5312" t="str">
            <v>Côn PVC nong gia công C2 D180/125</v>
          </cell>
        </row>
        <row r="5313">
          <cell r="A5313" t="str">
            <v>42CNGCC2180140</v>
          </cell>
          <cell r="B5313" t="str">
            <v>Côn PVC nong gia công C2 D180/140</v>
          </cell>
        </row>
        <row r="5314">
          <cell r="A5314" t="str">
            <v>42CNGCC2180160</v>
          </cell>
          <cell r="B5314" t="str">
            <v>Côn PVC nong gia công C2 D180/160</v>
          </cell>
        </row>
        <row r="5315">
          <cell r="A5315" t="str">
            <v>42CNGCC218090</v>
          </cell>
          <cell r="B5315" t="str">
            <v>Côn PVC gia công C2 D180/90</v>
          </cell>
        </row>
        <row r="5316">
          <cell r="A5316" t="str">
            <v>42CNGCC2200110</v>
          </cell>
          <cell r="B5316" t="str">
            <v>Côn PVC nong gia công C2 D200/110</v>
          </cell>
        </row>
        <row r="5317">
          <cell r="A5317" t="str">
            <v>42CNGCC2200125</v>
          </cell>
          <cell r="B5317" t="str">
            <v>Côn PVC nong gia công C2 D200/125</v>
          </cell>
        </row>
        <row r="5318">
          <cell r="A5318" t="str">
            <v>42CNGCC2200140</v>
          </cell>
          <cell r="B5318" t="str">
            <v>Côn PVC nong gia công C2 D200/140</v>
          </cell>
        </row>
        <row r="5319">
          <cell r="A5319" t="str">
            <v>42CNGCC2200160</v>
          </cell>
          <cell r="B5319" t="str">
            <v>Côn PVC nong gia công C2 D200/160</v>
          </cell>
        </row>
        <row r="5320">
          <cell r="A5320" t="str">
            <v>42CNGCC2200180</v>
          </cell>
          <cell r="B5320" t="str">
            <v>Côn PVC nong gia công C2 D200/180</v>
          </cell>
        </row>
        <row r="5321">
          <cell r="A5321" t="str">
            <v>42CNGCC220090</v>
          </cell>
          <cell r="B5321" t="str">
            <v>Côn PVC nong gia công C2 D200/90</v>
          </cell>
        </row>
        <row r="5322">
          <cell r="A5322" t="str">
            <v>42CNGCC2225110</v>
          </cell>
          <cell r="B5322" t="str">
            <v>Côn PVC nong gia công C2 D225/110</v>
          </cell>
        </row>
        <row r="5323">
          <cell r="A5323" t="str">
            <v>42CNGCC2225140</v>
          </cell>
          <cell r="B5323" t="str">
            <v>Côn PVC nong gia công C2 D225/140</v>
          </cell>
        </row>
        <row r="5324">
          <cell r="A5324" t="str">
            <v>42CNGCC2225160</v>
          </cell>
          <cell r="B5324" t="str">
            <v>Côn PVC nong gia công C2 D225/160</v>
          </cell>
        </row>
        <row r="5325">
          <cell r="A5325" t="str">
            <v>42CNGCC2225200</v>
          </cell>
          <cell r="B5325" t="str">
            <v>Côn PVC nong gia công C2 D225/200</v>
          </cell>
        </row>
        <row r="5326">
          <cell r="A5326" t="str">
            <v>42CNGCC2250110</v>
          </cell>
          <cell r="B5326" t="str">
            <v>Côn PVC nong gia công C2 D250/110</v>
          </cell>
        </row>
        <row r="5327">
          <cell r="A5327" t="str">
            <v>42CNGCC2250125</v>
          </cell>
          <cell r="B5327" t="str">
            <v>Côn PVC nong gia công C2 D250/125</v>
          </cell>
        </row>
        <row r="5328">
          <cell r="A5328" t="str">
            <v>42CNGCC2250160</v>
          </cell>
          <cell r="B5328" t="str">
            <v>Côn PVC nong gia công C2 D250/160</v>
          </cell>
        </row>
        <row r="5329">
          <cell r="A5329" t="str">
            <v>42CNGCC2250200</v>
          </cell>
          <cell r="B5329" t="str">
            <v>Côn PVC nong gia công C2 D250/200</v>
          </cell>
        </row>
        <row r="5330">
          <cell r="A5330" t="str">
            <v>42CNGCC2250225</v>
          </cell>
          <cell r="B5330" t="str">
            <v>Côn PVC nong gia công C2 D250/225</v>
          </cell>
        </row>
        <row r="5331">
          <cell r="A5331" t="str">
            <v>42CNGCC2280140</v>
          </cell>
          <cell r="B5331" t="str">
            <v>Côn PVC nong gia công C2 D280/140</v>
          </cell>
        </row>
        <row r="5332">
          <cell r="A5332" t="str">
            <v>42CNGCC2280200</v>
          </cell>
          <cell r="B5332" t="str">
            <v>Côn PVC nong gia công C2 D280/200</v>
          </cell>
        </row>
        <row r="5333">
          <cell r="A5333" t="str">
            <v>42CNGCC2280225</v>
          </cell>
          <cell r="B5333" t="str">
            <v>Côn PVC nong gia công C2 D280/225</v>
          </cell>
        </row>
        <row r="5334">
          <cell r="A5334" t="str">
            <v>42CNGCC2280250</v>
          </cell>
          <cell r="B5334" t="str">
            <v>Côn PVC nong gia công C2 D280/250</v>
          </cell>
        </row>
        <row r="5335">
          <cell r="A5335" t="str">
            <v>42CNGCC2315110</v>
          </cell>
          <cell r="B5335" t="str">
            <v>Côn PVC nong gia công C2 D315/110</v>
          </cell>
        </row>
        <row r="5336">
          <cell r="A5336" t="str">
            <v>42CNGCC2315160</v>
          </cell>
          <cell r="B5336" t="str">
            <v>Côn PVC nong gia công C2 D315/160</v>
          </cell>
        </row>
        <row r="5337">
          <cell r="A5337" t="str">
            <v>42CNGCC2315200</v>
          </cell>
          <cell r="B5337" t="str">
            <v>Côn PVC nong gia công C2 D315/200</v>
          </cell>
        </row>
        <row r="5338">
          <cell r="A5338" t="str">
            <v>42CNGCC2315250</v>
          </cell>
          <cell r="B5338" t="str">
            <v>Côn PVC nong gia công C2 D315/250</v>
          </cell>
        </row>
        <row r="5339">
          <cell r="A5339" t="str">
            <v>42CNGCC2400110</v>
          </cell>
          <cell r="B5339" t="str">
            <v>Côn PVC nong gia công C2 D400/110</v>
          </cell>
        </row>
        <row r="5340">
          <cell r="A5340" t="str">
            <v>42CNGCC2400315</v>
          </cell>
          <cell r="B5340" t="str">
            <v>Côn PVC nong gia công C2 D400/315</v>
          </cell>
        </row>
        <row r="5341">
          <cell r="A5341" t="str">
            <v>42CNGCC2P16060</v>
          </cell>
          <cell r="B5341" t="str">
            <v>Côn PVC nông gia công C2 D160/60 (Phủ composite)</v>
          </cell>
        </row>
        <row r="5342">
          <cell r="A5342" t="str">
            <v>42CNGCC3125110</v>
          </cell>
          <cell r="B5342" t="str">
            <v>Côn PVC nong gia công C3 D125/110</v>
          </cell>
        </row>
        <row r="5343">
          <cell r="A5343" t="str">
            <v>42CNGCC312560</v>
          </cell>
          <cell r="B5343" t="str">
            <v>Côn PVC nong gia công C3 D125/60</v>
          </cell>
        </row>
        <row r="5344">
          <cell r="A5344" t="str">
            <v>42CNGCC312575</v>
          </cell>
          <cell r="B5344" t="str">
            <v>Côn PVC nong gia công C3 D125/75</v>
          </cell>
        </row>
        <row r="5345">
          <cell r="A5345" t="str">
            <v>42CNGCC312590</v>
          </cell>
          <cell r="B5345" t="str">
            <v>Côn PVC nong gia công C3 D125/90</v>
          </cell>
        </row>
        <row r="5346">
          <cell r="A5346" t="str">
            <v>42CNGCC3140110</v>
          </cell>
          <cell r="B5346" t="str">
            <v>Côn PVC nong gia công C3 D140/110</v>
          </cell>
        </row>
        <row r="5347">
          <cell r="A5347" t="str">
            <v>42CNGCC3140125</v>
          </cell>
          <cell r="B5347" t="str">
            <v>Côn PVC nong gia công C3 D140/125</v>
          </cell>
        </row>
        <row r="5348">
          <cell r="A5348" t="str">
            <v>42CNGCC314060</v>
          </cell>
          <cell r="B5348" t="str">
            <v>Côn PVC nong gia công C3 D140/60</v>
          </cell>
        </row>
        <row r="5349">
          <cell r="A5349" t="str">
            <v>42CNGCC314075</v>
          </cell>
          <cell r="B5349" t="str">
            <v>Côn PVC nong gia công C3 D140/75</v>
          </cell>
        </row>
        <row r="5350">
          <cell r="A5350" t="str">
            <v>42CNGCC314090</v>
          </cell>
          <cell r="B5350" t="str">
            <v>Côn PVC nong gia công C3 D140/90</v>
          </cell>
        </row>
        <row r="5351">
          <cell r="A5351" t="str">
            <v>42CNGCC3160110</v>
          </cell>
          <cell r="B5351" t="str">
            <v>Côn PVC nong gia công C3 D160/110</v>
          </cell>
        </row>
        <row r="5352">
          <cell r="A5352" t="str">
            <v>42CNGCC3160125</v>
          </cell>
          <cell r="B5352" t="str">
            <v>Côn PVC nong gia công C3 D160/125</v>
          </cell>
        </row>
        <row r="5353">
          <cell r="A5353" t="str">
            <v>42CNGCC3160140</v>
          </cell>
          <cell r="B5353" t="str">
            <v>Côn PVC nong gia công C3 D160/140</v>
          </cell>
        </row>
        <row r="5354">
          <cell r="A5354" t="str">
            <v>42CNGCC316090</v>
          </cell>
          <cell r="B5354" t="str">
            <v>Côn PVC nong gia công C3 D160/90</v>
          </cell>
        </row>
        <row r="5355">
          <cell r="A5355" t="str">
            <v>42CNGCC3180110</v>
          </cell>
          <cell r="B5355" t="str">
            <v>Côn PVC nong gia công C3 D180/110</v>
          </cell>
        </row>
        <row r="5356">
          <cell r="A5356" t="str">
            <v>42CNGCC3180140</v>
          </cell>
          <cell r="B5356" t="str">
            <v>Côn PVC nong gia công C3 D180/140</v>
          </cell>
        </row>
        <row r="5357">
          <cell r="A5357" t="str">
            <v>42CNGCC3180160</v>
          </cell>
          <cell r="B5357" t="str">
            <v>Côn PVC nong gia công C3 D180/160</v>
          </cell>
        </row>
        <row r="5358">
          <cell r="A5358" t="str">
            <v>42CNGCC3200110</v>
          </cell>
          <cell r="B5358" t="str">
            <v>Côn PVC nong gia công C3 D200/110</v>
          </cell>
        </row>
        <row r="5359">
          <cell r="A5359" t="str">
            <v>42CNGCC3200125</v>
          </cell>
          <cell r="B5359" t="str">
            <v>Côn PVC nong gia công C3 D200/125</v>
          </cell>
        </row>
        <row r="5360">
          <cell r="A5360" t="str">
            <v>42CNGCC3200140</v>
          </cell>
          <cell r="B5360" t="str">
            <v>Côn PVC nong gia công C3 D200/140</v>
          </cell>
        </row>
        <row r="5361">
          <cell r="A5361" t="str">
            <v>42CNGCC3200160</v>
          </cell>
          <cell r="B5361" t="str">
            <v>Côn PVC nong gia công C3 D200/160</v>
          </cell>
        </row>
        <row r="5362">
          <cell r="A5362" t="str">
            <v>42CNGCC320090</v>
          </cell>
          <cell r="B5362" t="str">
            <v>Côn PVC nong gia công C3 D200/90</v>
          </cell>
        </row>
        <row r="5363">
          <cell r="A5363" t="str">
            <v>42CNGCC3225110</v>
          </cell>
          <cell r="B5363" t="str">
            <v>Côn PVC nong gia công C3 D225/110</v>
          </cell>
        </row>
        <row r="5364">
          <cell r="A5364" t="str">
            <v>42CNGCC3225140</v>
          </cell>
          <cell r="B5364" t="str">
            <v>Côn PVC nong gia công C3 D225/140</v>
          </cell>
        </row>
        <row r="5365">
          <cell r="A5365" t="str">
            <v>42CNGCC3225160</v>
          </cell>
          <cell r="B5365" t="str">
            <v>Côn PVC nong gia công C3 D225/160</v>
          </cell>
        </row>
        <row r="5366">
          <cell r="A5366" t="str">
            <v>42CNGCC3225200</v>
          </cell>
          <cell r="B5366" t="str">
            <v>Côn PVC nong gia công C3 D225/200</v>
          </cell>
        </row>
        <row r="5367">
          <cell r="A5367" t="str">
            <v>42CNGCC322590</v>
          </cell>
          <cell r="B5367" t="str">
            <v>Côn PVC nong gia công C3 D225/90</v>
          </cell>
        </row>
        <row r="5368">
          <cell r="A5368" t="str">
            <v>42CNGCC3250110</v>
          </cell>
          <cell r="B5368" t="str">
            <v>Côn PVC nong gia công C3 D250/110</v>
          </cell>
        </row>
        <row r="5369">
          <cell r="A5369" t="str">
            <v>42CNGCC3250140</v>
          </cell>
          <cell r="B5369" t="str">
            <v>Côn PVC nong gia công C3 D250/140</v>
          </cell>
        </row>
        <row r="5370">
          <cell r="A5370" t="str">
            <v>42CNGCC3250160</v>
          </cell>
          <cell r="B5370" t="str">
            <v>Côn PVC nong gia công C3 D250/160</v>
          </cell>
        </row>
        <row r="5371">
          <cell r="A5371" t="str">
            <v>42CNGCC3250180</v>
          </cell>
          <cell r="B5371" t="str">
            <v>Côn PVC nong gia công C3 D250/180</v>
          </cell>
        </row>
        <row r="5372">
          <cell r="A5372" t="str">
            <v>42CNGCC3250200</v>
          </cell>
          <cell r="B5372" t="str">
            <v>Côn PVC nong gia công C3 D250/200</v>
          </cell>
        </row>
        <row r="5373">
          <cell r="A5373" t="str">
            <v>42CNGCC3250225</v>
          </cell>
          <cell r="B5373" t="str">
            <v>Côn PVC nong gia công C3 D250/225</v>
          </cell>
        </row>
        <row r="5374">
          <cell r="A5374" t="str">
            <v>42CNGCC325090</v>
          </cell>
          <cell r="B5374" t="str">
            <v>Côn PVC nong gia công C3 D250/90</v>
          </cell>
        </row>
        <row r="5375">
          <cell r="A5375" t="str">
            <v>42CNGCC3280140</v>
          </cell>
          <cell r="B5375" t="str">
            <v>Côn PVC nong gia công C3 D280/140</v>
          </cell>
        </row>
        <row r="5376">
          <cell r="A5376" t="str">
            <v>42CNGCC3280225</v>
          </cell>
          <cell r="B5376" t="str">
            <v>Côn PVC nong gia công C3 D280/225</v>
          </cell>
        </row>
        <row r="5377">
          <cell r="A5377" t="str">
            <v>42CNGCC3280250</v>
          </cell>
          <cell r="B5377" t="str">
            <v>Côn PVC nong gia công C3 D280/250</v>
          </cell>
        </row>
        <row r="5378">
          <cell r="A5378" t="str">
            <v>42CNGCC3315110</v>
          </cell>
          <cell r="B5378" t="str">
            <v>Côn PVC nong gia công C3 D315/110</v>
          </cell>
        </row>
        <row r="5379">
          <cell r="A5379" t="str">
            <v>42CNGCC3315140</v>
          </cell>
          <cell r="B5379" t="str">
            <v>Côn PVC nong gia công C3 D315/140</v>
          </cell>
        </row>
        <row r="5380">
          <cell r="A5380" t="str">
            <v>42CNGCC3315160</v>
          </cell>
          <cell r="B5380" t="str">
            <v>Côn PVC nong gia công C3 D315/160</v>
          </cell>
        </row>
        <row r="5381">
          <cell r="A5381" t="str">
            <v>42CNGCC3315200</v>
          </cell>
          <cell r="B5381" t="str">
            <v>Côn PVC nong gia công C3 D315/200</v>
          </cell>
        </row>
        <row r="5382">
          <cell r="A5382" t="str">
            <v>42CNGCC3315250</v>
          </cell>
          <cell r="B5382" t="str">
            <v>Côn PVC nong gia công C3 D315/250</v>
          </cell>
        </row>
        <row r="5383">
          <cell r="A5383" t="str">
            <v>42CNGCC3315280</v>
          </cell>
          <cell r="B5383" t="str">
            <v>Côn PVC nong gia công C3 D315/280</v>
          </cell>
        </row>
        <row r="5384">
          <cell r="A5384" t="str">
            <v>42CNGCC3355250</v>
          </cell>
          <cell r="B5384" t="str">
            <v>Côn PVC nong gia công C3 D355/250</v>
          </cell>
        </row>
        <row r="5385">
          <cell r="A5385" t="str">
            <v>42CNGCC3400315</v>
          </cell>
          <cell r="B5385" t="str">
            <v>Côn PVC nong gia công C3 D400/315</v>
          </cell>
        </row>
        <row r="5386">
          <cell r="A5386" t="str">
            <v>42CNGCC3415400</v>
          </cell>
          <cell r="B5386" t="str">
            <v>Côn PVC nong gia công C3 D415/400</v>
          </cell>
        </row>
        <row r="5387">
          <cell r="A5387" t="str">
            <v>42CNGCC3P140125</v>
          </cell>
          <cell r="B5387" t="str">
            <v>Côn PVC nong gia công C3 D140/125 (phủ composite)</v>
          </cell>
        </row>
        <row r="5388">
          <cell r="A5388" t="str">
            <v>42CNGCC3P250140</v>
          </cell>
          <cell r="B5388" t="str">
            <v>Côn PVC nong gia công C3 D250/140 (phủ composite)</v>
          </cell>
        </row>
        <row r="5389">
          <cell r="A5389" t="str">
            <v>42CNGCC3P250200</v>
          </cell>
          <cell r="B5389" t="str">
            <v>Côn PVC nong gia công C3 D250/200 (phủ composite)</v>
          </cell>
        </row>
        <row r="5390">
          <cell r="A5390" t="str">
            <v>42CNGCC3P315250</v>
          </cell>
          <cell r="B5390" t="str">
            <v>Côn PVC nong gia công C3 D315/250 (phủ composite)</v>
          </cell>
        </row>
        <row r="5391">
          <cell r="A5391" t="str">
            <v>42CNGCC4125110</v>
          </cell>
          <cell r="B5391" t="str">
            <v>Côn PVC nong gia công C4 D125/110</v>
          </cell>
        </row>
        <row r="5392">
          <cell r="A5392" t="str">
            <v>42CNGCC4140110</v>
          </cell>
          <cell r="B5392" t="str">
            <v>Côn PVC nong gia công C4 D140/110</v>
          </cell>
        </row>
        <row r="5393">
          <cell r="A5393" t="str">
            <v>42CNGCC4140125</v>
          </cell>
          <cell r="B5393" t="str">
            <v>Côn PVC nong gia công C4 D140/125</v>
          </cell>
        </row>
        <row r="5394">
          <cell r="A5394" t="str">
            <v>42CNGCC414075</v>
          </cell>
          <cell r="B5394" t="str">
            <v>Côn PVC nong gia công C4 D140/75</v>
          </cell>
        </row>
        <row r="5395">
          <cell r="A5395" t="str">
            <v>42CNGCC414090</v>
          </cell>
          <cell r="B5395" t="str">
            <v>Côn PVC nong gia công C4 D140/90</v>
          </cell>
        </row>
        <row r="5396">
          <cell r="A5396" t="str">
            <v>42CNGCC4160110</v>
          </cell>
          <cell r="B5396" t="str">
            <v>Côn PVC nong gia công C4 D160/110</v>
          </cell>
        </row>
        <row r="5397">
          <cell r="A5397" t="str">
            <v>42CNGCC4160125</v>
          </cell>
          <cell r="B5397" t="str">
            <v>Côn PVC nong gia công C4 D160/125</v>
          </cell>
        </row>
        <row r="5398">
          <cell r="A5398" t="str">
            <v>42CNGCC4160140</v>
          </cell>
          <cell r="B5398" t="str">
            <v>Côn PVC nong gia công C4 D160/140</v>
          </cell>
        </row>
        <row r="5399">
          <cell r="A5399" t="str">
            <v>42CNGCC416090</v>
          </cell>
          <cell r="B5399" t="str">
            <v>Côn PVC nong gia công C4 D160/90</v>
          </cell>
        </row>
        <row r="5400">
          <cell r="A5400" t="str">
            <v>42CNGCC4180140</v>
          </cell>
          <cell r="B5400" t="str">
            <v>Côn PVC nong gia công C4 D180/140</v>
          </cell>
        </row>
        <row r="5401">
          <cell r="A5401" t="str">
            <v>42CNGCC4200110</v>
          </cell>
          <cell r="B5401" t="str">
            <v>Côn PVC nong gia công C4 D200/110</v>
          </cell>
        </row>
        <row r="5402">
          <cell r="A5402" t="str">
            <v>42CNGCC4200140</v>
          </cell>
          <cell r="B5402" t="str">
            <v>Côn PVC nong gia công C4 D200/140</v>
          </cell>
        </row>
        <row r="5403">
          <cell r="A5403" t="str">
            <v>42CNGCC4200160</v>
          </cell>
          <cell r="B5403" t="str">
            <v>Côn PVC nong gia công C4 D200/160</v>
          </cell>
        </row>
        <row r="5404">
          <cell r="A5404" t="str">
            <v>42CNGCC420075</v>
          </cell>
          <cell r="B5404" t="str">
            <v>Côn PVC nong gia công C4 D200/75</v>
          </cell>
        </row>
        <row r="5405">
          <cell r="A5405" t="str">
            <v>42CNGCC4225140</v>
          </cell>
          <cell r="B5405" t="str">
            <v>Côn PVC nong gia công C4 D225/140</v>
          </cell>
        </row>
        <row r="5406">
          <cell r="A5406" t="str">
            <v>42CNGCC4225160</v>
          </cell>
          <cell r="B5406" t="str">
            <v>Côn PVC nong gia công C4 D225/160</v>
          </cell>
        </row>
        <row r="5407">
          <cell r="A5407" t="str">
            <v>42CNGCC4250200</v>
          </cell>
          <cell r="B5407" t="str">
            <v>Côn PVC nong gia công C4 D250/200</v>
          </cell>
        </row>
        <row r="5408">
          <cell r="A5408" t="str">
            <v>42CNGCC4280225</v>
          </cell>
          <cell r="B5408" t="str">
            <v>Côn PVC nong gia công C4 D280/225</v>
          </cell>
        </row>
        <row r="5409">
          <cell r="A5409" t="str">
            <v>42CNGCC4315250</v>
          </cell>
          <cell r="B5409" t="str">
            <v>Côn PVC nong gia công C4 D315/250</v>
          </cell>
        </row>
        <row r="5410">
          <cell r="A5410" t="str">
            <v>42CNGCC4P18090</v>
          </cell>
          <cell r="B5410" t="str">
            <v>Côn PVC gia công C4 D180/90 phủ composite</v>
          </cell>
        </row>
        <row r="5411">
          <cell r="A5411" t="str">
            <v>42CNGCC5140110</v>
          </cell>
          <cell r="B5411" t="str">
            <v>Côn PVC nong gia công C5 D140/110</v>
          </cell>
        </row>
        <row r="5412">
          <cell r="A5412" t="str">
            <v>42CNGCC5160110</v>
          </cell>
          <cell r="B5412" t="str">
            <v>Côn PVC nong gia công C5 D160/110</v>
          </cell>
        </row>
        <row r="5413">
          <cell r="A5413" t="str">
            <v>42CNGCC5160140</v>
          </cell>
          <cell r="B5413" t="str">
            <v>Côn PVC nong gia công C5 D160/140</v>
          </cell>
        </row>
        <row r="5414">
          <cell r="A5414" t="str">
            <v>42CNGCC516090</v>
          </cell>
          <cell r="B5414" t="str">
            <v>Côn PVC nong gia công C5 D160/90</v>
          </cell>
        </row>
        <row r="5415">
          <cell r="A5415" t="str">
            <v>42CNGCC5315160</v>
          </cell>
          <cell r="B5415" t="str">
            <v>Côn PVC nong gia công C5 D315/160</v>
          </cell>
        </row>
        <row r="5416">
          <cell r="A5416" t="str">
            <v>42CNGEE150100</v>
          </cell>
          <cell r="B5416" t="str">
            <v>Côn gang EE DN 150/100</v>
          </cell>
        </row>
        <row r="5417">
          <cell r="A5417" t="str">
            <v>42CNGEE300200</v>
          </cell>
          <cell r="B5417" t="str">
            <v>Côn gang EE DN 300/200</v>
          </cell>
        </row>
        <row r="5418">
          <cell r="A5418" t="str">
            <v>42CNHA11434</v>
          </cell>
          <cell r="B5418" t="str">
            <v>Côn thép hàn D114/34</v>
          </cell>
        </row>
        <row r="5419">
          <cell r="A5419" t="str">
            <v>42CNHA11442</v>
          </cell>
          <cell r="B5419" t="str">
            <v>Côn thép hàn D114/42</v>
          </cell>
        </row>
        <row r="5420">
          <cell r="A5420" t="str">
            <v>42CNHA11448</v>
          </cell>
          <cell r="B5420" t="str">
            <v>Côn thép hàn D114/48</v>
          </cell>
        </row>
        <row r="5421">
          <cell r="A5421" t="str">
            <v>42CNHA11460</v>
          </cell>
          <cell r="B5421" t="str">
            <v>Côn thép hàn D114/60</v>
          </cell>
        </row>
        <row r="5422">
          <cell r="A5422" t="str">
            <v>42CNHA11476</v>
          </cell>
          <cell r="B5422" t="str">
            <v>Côn thép hàn D114/76</v>
          </cell>
        </row>
        <row r="5423">
          <cell r="A5423" t="str">
            <v>42CNHA11490</v>
          </cell>
          <cell r="B5423" t="str">
            <v>Côn thép hàn D114/90</v>
          </cell>
        </row>
        <row r="5424">
          <cell r="A5424" t="str">
            <v>42CNHA141114</v>
          </cell>
          <cell r="B5424" t="str">
            <v>Côn thép hàn D141/114</v>
          </cell>
        </row>
        <row r="5425">
          <cell r="A5425" t="str">
            <v>42CNHA14134</v>
          </cell>
          <cell r="B5425" t="str">
            <v>Côn thép hàn D141/34</v>
          </cell>
        </row>
        <row r="5426">
          <cell r="A5426" t="str">
            <v>42CNHA14148</v>
          </cell>
          <cell r="B5426" t="str">
            <v>Côn thép hàn D141/48</v>
          </cell>
        </row>
        <row r="5427">
          <cell r="A5427" t="str">
            <v>42CNHA14160</v>
          </cell>
          <cell r="B5427" t="str">
            <v>Côn thép hàn D141/60</v>
          </cell>
        </row>
        <row r="5428">
          <cell r="A5428" t="str">
            <v>42CNHA14176</v>
          </cell>
          <cell r="B5428" t="str">
            <v>Côn thép hàn D141/76</v>
          </cell>
        </row>
        <row r="5429">
          <cell r="A5429" t="str">
            <v>42CNHA14190</v>
          </cell>
          <cell r="B5429" t="str">
            <v>Côn thép hàn D141/90</v>
          </cell>
        </row>
        <row r="5430">
          <cell r="A5430" t="str">
            <v>42CNHA168114</v>
          </cell>
          <cell r="B5430" t="str">
            <v>Côn thép hàn D168/114</v>
          </cell>
        </row>
        <row r="5431">
          <cell r="A5431" t="str">
            <v>42CNHA168141</v>
          </cell>
          <cell r="B5431" t="str">
            <v>Côn thép hàn D168/141</v>
          </cell>
        </row>
        <row r="5432">
          <cell r="A5432" t="str">
            <v>42CNHA16834</v>
          </cell>
          <cell r="B5432" t="str">
            <v>Côn thép hàn D168/34</v>
          </cell>
        </row>
        <row r="5433">
          <cell r="A5433" t="str">
            <v>42CNHA16848</v>
          </cell>
          <cell r="B5433" t="str">
            <v>Côn thép hàn D168/48</v>
          </cell>
        </row>
        <row r="5434">
          <cell r="A5434" t="str">
            <v>42CNHA16860</v>
          </cell>
          <cell r="B5434" t="str">
            <v>Côn thép hàn D168/60</v>
          </cell>
        </row>
        <row r="5435">
          <cell r="A5435" t="str">
            <v>42CNHA16876</v>
          </cell>
          <cell r="B5435" t="str">
            <v>Côn thép hàn D168/76</v>
          </cell>
        </row>
        <row r="5436">
          <cell r="A5436" t="str">
            <v>42CNHA16890</v>
          </cell>
          <cell r="B5436" t="str">
            <v>Côn thép hàn D168/90</v>
          </cell>
        </row>
        <row r="5437">
          <cell r="A5437" t="str">
            <v>42CNHA219114</v>
          </cell>
          <cell r="B5437" t="str">
            <v>Côn thép hàn D219/114</v>
          </cell>
        </row>
        <row r="5438">
          <cell r="A5438" t="str">
            <v>42CNHA219141</v>
          </cell>
          <cell r="B5438" t="str">
            <v>Côn thép hàn D219/141</v>
          </cell>
        </row>
        <row r="5439">
          <cell r="A5439" t="str">
            <v>42CNHA219168</v>
          </cell>
          <cell r="B5439" t="str">
            <v>Côn thép hàn D219/168</v>
          </cell>
        </row>
        <row r="5440">
          <cell r="A5440" t="str">
            <v>42CNHA21942</v>
          </cell>
          <cell r="B5440" t="str">
            <v>Côn thép hàn D219/42</v>
          </cell>
        </row>
        <row r="5441">
          <cell r="A5441" t="str">
            <v>42CNHA21960</v>
          </cell>
          <cell r="B5441" t="str">
            <v>Côn thép hàn D219/60</v>
          </cell>
        </row>
        <row r="5442">
          <cell r="A5442" t="str">
            <v>42CNHA21976</v>
          </cell>
          <cell r="B5442" t="str">
            <v>Côn thép hàn D219/76</v>
          </cell>
        </row>
        <row r="5443">
          <cell r="A5443" t="str">
            <v>42CNHA21990</v>
          </cell>
          <cell r="B5443" t="str">
            <v>Côn thép hàn D219/90</v>
          </cell>
        </row>
        <row r="5444">
          <cell r="A5444" t="str">
            <v>42CNHA2721</v>
          </cell>
          <cell r="B5444" t="str">
            <v>Côn thép hàn D27/21</v>
          </cell>
        </row>
        <row r="5445">
          <cell r="A5445" t="str">
            <v>42CNHA273114</v>
          </cell>
          <cell r="B5445" t="str">
            <v>Côn thép hàn D273/114</v>
          </cell>
        </row>
        <row r="5446">
          <cell r="A5446" t="str">
            <v>42CNHA273141</v>
          </cell>
          <cell r="B5446" t="str">
            <v>Côn thép hàn D273/141</v>
          </cell>
        </row>
        <row r="5447">
          <cell r="A5447" t="str">
            <v>42CNHA273168</v>
          </cell>
          <cell r="B5447" t="str">
            <v>Côn thép hàn D273/168</v>
          </cell>
        </row>
        <row r="5448">
          <cell r="A5448" t="str">
            <v>42CNHA273219</v>
          </cell>
          <cell r="B5448" t="str">
            <v>Côn thép hàn D273/219</v>
          </cell>
        </row>
        <row r="5449">
          <cell r="A5449" t="str">
            <v>42CNHA325114</v>
          </cell>
          <cell r="B5449" t="str">
            <v>Côn thép hàn D325/114</v>
          </cell>
        </row>
        <row r="5450">
          <cell r="A5450" t="str">
            <v>42CNHA325141</v>
          </cell>
          <cell r="B5450" t="str">
            <v>Côn thép hàn D325/141</v>
          </cell>
        </row>
        <row r="5451">
          <cell r="A5451" t="str">
            <v>42CNHA325168</v>
          </cell>
          <cell r="B5451" t="str">
            <v>Côn thép hàn D325/168</v>
          </cell>
        </row>
        <row r="5452">
          <cell r="A5452" t="str">
            <v>42CNHA325219</v>
          </cell>
          <cell r="B5452" t="str">
            <v>Côn thép hàn D325/219</v>
          </cell>
        </row>
        <row r="5453">
          <cell r="A5453" t="str">
            <v>42CNHA325273</v>
          </cell>
          <cell r="B5453" t="str">
            <v>Côn thép hàn D325/273</v>
          </cell>
        </row>
        <row r="5454">
          <cell r="A5454" t="str">
            <v>42CNHA32590</v>
          </cell>
          <cell r="B5454" t="str">
            <v>Côn thép hàn D325/90</v>
          </cell>
        </row>
        <row r="5455">
          <cell r="A5455" t="str">
            <v>42CNHA3421</v>
          </cell>
          <cell r="B5455" t="str">
            <v>Côn thép hàn D34/21</v>
          </cell>
        </row>
        <row r="5456">
          <cell r="A5456" t="str">
            <v>42CNHA3427</v>
          </cell>
          <cell r="B5456" t="str">
            <v>Côn thép hàn D34/27</v>
          </cell>
        </row>
        <row r="5457">
          <cell r="A5457" t="str">
            <v>42CNHA355325</v>
          </cell>
          <cell r="B5457" t="str">
            <v>Côn thép hàn D355/325</v>
          </cell>
        </row>
        <row r="5458">
          <cell r="A5458" t="str">
            <v>42CNHA406219</v>
          </cell>
          <cell r="B5458" t="str">
            <v>Côn thép hàn D406/219</v>
          </cell>
        </row>
        <row r="5459">
          <cell r="A5459" t="str">
            <v>42CNHA4221</v>
          </cell>
          <cell r="B5459" t="str">
            <v>Côn thép hàn D42/21</v>
          </cell>
        </row>
        <row r="5460">
          <cell r="A5460" t="str">
            <v>42CNHA4227</v>
          </cell>
          <cell r="B5460" t="str">
            <v>Côn thép hàn D42/27</v>
          </cell>
        </row>
        <row r="5461">
          <cell r="A5461" t="str">
            <v>42CNHA4234</v>
          </cell>
          <cell r="B5461" t="str">
            <v>Côn thép hàn D42/34</v>
          </cell>
        </row>
        <row r="5462">
          <cell r="A5462" t="str">
            <v>42CNHA4821</v>
          </cell>
          <cell r="B5462" t="str">
            <v>Côn thép hàn D48/21</v>
          </cell>
        </row>
        <row r="5463">
          <cell r="A5463" t="str">
            <v>42CNHA4827</v>
          </cell>
          <cell r="B5463" t="str">
            <v>Côn thép hàn D48/27</v>
          </cell>
        </row>
        <row r="5464">
          <cell r="A5464" t="str">
            <v>42CNHA4834</v>
          </cell>
          <cell r="B5464" t="str">
            <v>Côn thép hàn D48/34</v>
          </cell>
        </row>
        <row r="5465">
          <cell r="A5465" t="str">
            <v>42CNHA4842</v>
          </cell>
          <cell r="B5465" t="str">
            <v>Côn thép hàn D48/42</v>
          </cell>
        </row>
        <row r="5466">
          <cell r="A5466" t="str">
            <v>42CNHA508355</v>
          </cell>
          <cell r="B5466" t="str">
            <v>Côn thép hàn D508/355</v>
          </cell>
        </row>
        <row r="5467">
          <cell r="A5467" t="str">
            <v>42CNHA6021</v>
          </cell>
          <cell r="B5467" t="str">
            <v>Côn thép hàn D60/21</v>
          </cell>
        </row>
        <row r="5468">
          <cell r="A5468" t="str">
            <v>42CNHA6027</v>
          </cell>
          <cell r="B5468" t="str">
            <v>Côn thép hàn D60/27</v>
          </cell>
        </row>
        <row r="5469">
          <cell r="A5469" t="str">
            <v>42CNHA6034</v>
          </cell>
          <cell r="B5469" t="str">
            <v>Côn thép hàn D60/34</v>
          </cell>
        </row>
        <row r="5470">
          <cell r="A5470" t="str">
            <v>42CNHA6042</v>
          </cell>
          <cell r="B5470" t="str">
            <v>Côn thép hàn D60/42</v>
          </cell>
        </row>
        <row r="5471">
          <cell r="A5471" t="str">
            <v>42CNHA6048</v>
          </cell>
          <cell r="B5471" t="str">
            <v>Côn thép hàn D60/48</v>
          </cell>
        </row>
        <row r="5472">
          <cell r="A5472" t="str">
            <v>42CNHA610508</v>
          </cell>
          <cell r="B5472" t="str">
            <v>Côn thép hàn D610/508</v>
          </cell>
        </row>
        <row r="5473">
          <cell r="A5473" t="str">
            <v>42CNHA7621</v>
          </cell>
          <cell r="B5473" t="str">
            <v>Côn thép hàn D76/21</v>
          </cell>
        </row>
        <row r="5474">
          <cell r="A5474" t="str">
            <v>42CNHA7627</v>
          </cell>
          <cell r="B5474" t="str">
            <v>Côn thép hàn D76/27</v>
          </cell>
        </row>
        <row r="5475">
          <cell r="A5475" t="str">
            <v>42CNHA7634</v>
          </cell>
          <cell r="B5475" t="str">
            <v>Côn thép hàn D76/34</v>
          </cell>
        </row>
        <row r="5476">
          <cell r="A5476" t="str">
            <v>42CNHA7642</v>
          </cell>
          <cell r="B5476" t="str">
            <v>Côn thép hàn D76/42</v>
          </cell>
        </row>
        <row r="5477">
          <cell r="A5477" t="str">
            <v>42CNHA7648</v>
          </cell>
          <cell r="B5477" t="str">
            <v>Côn thép hàn D76/48</v>
          </cell>
        </row>
        <row r="5478">
          <cell r="A5478" t="str">
            <v>42CNHA7660</v>
          </cell>
          <cell r="B5478" t="str">
            <v>Côn thép hàn D76/60</v>
          </cell>
        </row>
        <row r="5479">
          <cell r="A5479" t="str">
            <v>42CNHA9027</v>
          </cell>
          <cell r="B5479" t="str">
            <v>Côn thép hàn D90/27</v>
          </cell>
        </row>
        <row r="5480">
          <cell r="A5480" t="str">
            <v>42CNHA9034</v>
          </cell>
          <cell r="B5480" t="str">
            <v>Côn thép hàn D90/34</v>
          </cell>
        </row>
        <row r="5481">
          <cell r="A5481" t="str">
            <v>42CNHA9042</v>
          </cell>
          <cell r="B5481" t="str">
            <v>Côn thép hàn D90/42</v>
          </cell>
        </row>
        <row r="5482">
          <cell r="A5482" t="str">
            <v>42CNHA9048</v>
          </cell>
          <cell r="B5482" t="str">
            <v>Côn thép hàn D90/48</v>
          </cell>
        </row>
        <row r="5483">
          <cell r="A5483" t="str">
            <v>42CNHA9060</v>
          </cell>
          <cell r="B5483" t="str">
            <v>Côn thép hàn D90/60</v>
          </cell>
        </row>
        <row r="5484">
          <cell r="A5484" t="str">
            <v>42CNHA9076</v>
          </cell>
          <cell r="B5484" t="str">
            <v>Côn thép hàn D90/76</v>
          </cell>
        </row>
        <row r="5485">
          <cell r="A5485" t="str">
            <v>42CNHAS411442</v>
          </cell>
          <cell r="B5485" t="str">
            <v>Côn thép hàn SCH40 D114/42</v>
          </cell>
        </row>
        <row r="5486">
          <cell r="A5486" t="str">
            <v>42CNHAS411460</v>
          </cell>
          <cell r="B5486" t="str">
            <v>Côn thép hàn SCH40 D114/60</v>
          </cell>
        </row>
        <row r="5487">
          <cell r="A5487" t="str">
            <v>42CNHAS411476</v>
          </cell>
          <cell r="B5487" t="str">
            <v>Côn thép hàn SCH40 D114/76</v>
          </cell>
        </row>
        <row r="5488">
          <cell r="A5488" t="str">
            <v>42CNHAS411490</v>
          </cell>
          <cell r="B5488" t="str">
            <v>Côn thép hàn SCH40 D114/90</v>
          </cell>
        </row>
        <row r="5489">
          <cell r="A5489" t="str">
            <v>42CNHAS4141114</v>
          </cell>
          <cell r="B5489" t="str">
            <v>Côn thép hàn SCH40 D141/114</v>
          </cell>
        </row>
        <row r="5490">
          <cell r="A5490" t="str">
            <v>42CNHAS414142</v>
          </cell>
          <cell r="B5490" t="str">
            <v>Côn thép hàn SCH40 D141/42</v>
          </cell>
        </row>
        <row r="5491">
          <cell r="A5491" t="str">
            <v>42CNHAS414148</v>
          </cell>
          <cell r="B5491" t="str">
            <v>Côn thép hàn SCH40 D141/48</v>
          </cell>
        </row>
        <row r="5492">
          <cell r="A5492" t="str">
            <v>42CNHAS4168114</v>
          </cell>
          <cell r="B5492" t="str">
            <v>Côn thép hàn SCH40 D168/114</v>
          </cell>
        </row>
        <row r="5493">
          <cell r="A5493" t="str">
            <v>42CNHAS4168141</v>
          </cell>
          <cell r="B5493" t="str">
            <v>Côn thép hàn SCH40 D168/141</v>
          </cell>
        </row>
        <row r="5494">
          <cell r="A5494" t="str">
            <v>42CNHAS416860</v>
          </cell>
          <cell r="B5494" t="str">
            <v>Côn thép hàn SCH40 D168/60</v>
          </cell>
        </row>
        <row r="5495">
          <cell r="A5495" t="str">
            <v>42CNHAS416876</v>
          </cell>
          <cell r="B5495" t="str">
            <v>Côn thép hàn SCH40 D168/76</v>
          </cell>
        </row>
        <row r="5496">
          <cell r="A5496" t="str">
            <v>42CNHAS416890</v>
          </cell>
          <cell r="B5496" t="str">
            <v>Côn thép hàn SCH40 D168/90</v>
          </cell>
        </row>
        <row r="5497">
          <cell r="A5497" t="str">
            <v>42CNHAS4219114</v>
          </cell>
          <cell r="B5497" t="str">
            <v>Côn thép hàn SCH40 D219/114</v>
          </cell>
        </row>
        <row r="5498">
          <cell r="A5498" t="str">
            <v>42CNHAS4219141</v>
          </cell>
          <cell r="B5498" t="str">
            <v>Côn thép hàn SCH40 D219/141</v>
          </cell>
        </row>
        <row r="5499">
          <cell r="A5499" t="str">
            <v>42CNHAS4219168</v>
          </cell>
          <cell r="B5499" t="str">
            <v>Côn thép hàn SCH40 D219/168</v>
          </cell>
        </row>
        <row r="5500">
          <cell r="A5500" t="str">
            <v>42CNHAS421990</v>
          </cell>
          <cell r="B5500" t="str">
            <v>Côn thép hàn SCH40 D219/90</v>
          </cell>
        </row>
        <row r="5501">
          <cell r="A5501" t="str">
            <v>42CNHAS4273141</v>
          </cell>
          <cell r="B5501" t="str">
            <v>Côn thép hàn SCH40 D273/141</v>
          </cell>
        </row>
        <row r="5502">
          <cell r="A5502" t="str">
            <v>42CNHAS4273168</v>
          </cell>
          <cell r="B5502" t="str">
            <v>Côn thép hàn SCH40 D273/168</v>
          </cell>
        </row>
        <row r="5503">
          <cell r="A5503" t="str">
            <v>42CNHAS4273219</v>
          </cell>
          <cell r="B5503" t="str">
            <v>Côn thép hàn SCH40 D273/219</v>
          </cell>
        </row>
        <row r="5504">
          <cell r="A5504" t="str">
            <v>42CNHAS4323273</v>
          </cell>
          <cell r="B5504" t="str">
            <v>Côn thép hàn SCH40 D323/273</v>
          </cell>
        </row>
        <row r="5505">
          <cell r="A5505" t="str">
            <v>42CNHAS43421</v>
          </cell>
          <cell r="B5505" t="str">
            <v>Côn thép hàn SCH40 D34/21</v>
          </cell>
        </row>
        <row r="5506">
          <cell r="A5506" t="str">
            <v>42CNHAS43427</v>
          </cell>
          <cell r="B5506" t="str">
            <v>Côn thép hàn SCH40 D34/27</v>
          </cell>
        </row>
        <row r="5507">
          <cell r="A5507" t="str">
            <v>42CNHAS44227</v>
          </cell>
          <cell r="B5507" t="str">
            <v>Côn thép hàn SCH40 D42/27</v>
          </cell>
        </row>
        <row r="5508">
          <cell r="A5508" t="str">
            <v>42CNHAS44234</v>
          </cell>
          <cell r="B5508" t="str">
            <v>Côn thép hàn SCH40 D42/34</v>
          </cell>
        </row>
        <row r="5509">
          <cell r="A5509" t="str">
            <v>42CNHAS44821</v>
          </cell>
          <cell r="B5509" t="str">
            <v>Côn thép hàn SCH40 D48/21</v>
          </cell>
        </row>
        <row r="5510">
          <cell r="A5510" t="str">
            <v>42CNHAS44827</v>
          </cell>
          <cell r="B5510" t="str">
            <v>Côn thép hàn SCH40 D48/27</v>
          </cell>
        </row>
        <row r="5511">
          <cell r="A5511" t="str">
            <v>42CNHAS44834</v>
          </cell>
          <cell r="B5511" t="str">
            <v>Côn thép hàn SCH40 D48/34</v>
          </cell>
        </row>
        <row r="5512">
          <cell r="A5512" t="str">
            <v>42CNHAS44842</v>
          </cell>
          <cell r="B5512" t="str">
            <v>Côn thép hàn SCH40 D48/42</v>
          </cell>
        </row>
        <row r="5513">
          <cell r="A5513" t="str">
            <v>42CNHAS46027</v>
          </cell>
          <cell r="B5513" t="str">
            <v>Côn thép hàn SCH40 D60/27</v>
          </cell>
        </row>
        <row r="5514">
          <cell r="A5514" t="str">
            <v>42CNHAS46034</v>
          </cell>
          <cell r="B5514" t="str">
            <v>Côn thép hàn SCH40 D60/34</v>
          </cell>
        </row>
        <row r="5515">
          <cell r="A5515" t="str">
            <v>42CNHAS46042</v>
          </cell>
          <cell r="B5515" t="str">
            <v>Côn thép hàn SCH40 D60/42</v>
          </cell>
        </row>
        <row r="5516">
          <cell r="A5516" t="str">
            <v>42CNHAS46048</v>
          </cell>
          <cell r="B5516" t="str">
            <v>Côn thép hàn SCH40 D60/48</v>
          </cell>
        </row>
        <row r="5517">
          <cell r="A5517" t="str">
            <v>42CNHAS47634</v>
          </cell>
          <cell r="B5517" t="str">
            <v>Côn thép hàn SCH40 D76/34</v>
          </cell>
        </row>
        <row r="5518">
          <cell r="A5518" t="str">
            <v>42CNHAS47642</v>
          </cell>
          <cell r="B5518" t="str">
            <v>Côn thép hàn SCH40 D76/42</v>
          </cell>
        </row>
        <row r="5519">
          <cell r="A5519" t="str">
            <v>42CNHAS47648</v>
          </cell>
          <cell r="B5519" t="str">
            <v>Côn thép hàn SCH40 D76/48</v>
          </cell>
        </row>
        <row r="5520">
          <cell r="A5520" t="str">
            <v>42CNHAS47660</v>
          </cell>
          <cell r="B5520" t="str">
            <v>Côn thép hàn SCH40 D76/60</v>
          </cell>
        </row>
        <row r="5521">
          <cell r="A5521" t="str">
            <v>42CNHAS49048</v>
          </cell>
          <cell r="B5521" t="str">
            <v>Côn thép hàn SCH40 D90/48</v>
          </cell>
        </row>
        <row r="5522">
          <cell r="A5522" t="str">
            <v>42CNHAS49060</v>
          </cell>
          <cell r="B5522" t="str">
            <v>Côn thép hàn SCH40 D90/60</v>
          </cell>
        </row>
        <row r="5523">
          <cell r="A5523" t="str">
            <v>42CNHAS49076</v>
          </cell>
          <cell r="B5523" t="str">
            <v>Côn thép hàn SCH40 D90/76</v>
          </cell>
        </row>
        <row r="5524">
          <cell r="A5524" t="str">
            <v>42CNHAS86042</v>
          </cell>
          <cell r="B5524" t="str">
            <v>(Bỏ mã) Côn thép hàn SCH40 D60/42</v>
          </cell>
        </row>
        <row r="5525">
          <cell r="A5525" t="str">
            <v>42CNHI10080</v>
          </cell>
          <cell r="B5525" t="str">
            <v>Côn thép hàn Inox DN 100/80</v>
          </cell>
        </row>
        <row r="5526">
          <cell r="A5526" t="str">
            <v>42CNHI12565</v>
          </cell>
          <cell r="B5526" t="str">
            <v>Côn thép hàn Inox DN 125/65</v>
          </cell>
        </row>
        <row r="5527">
          <cell r="A5527" t="str">
            <v>42CNHI150100</v>
          </cell>
          <cell r="B5527" t="str">
            <v>Côn thép hàn Inox DN 150/100</v>
          </cell>
        </row>
        <row r="5528">
          <cell r="A5528" t="str">
            <v>42CNHI150125</v>
          </cell>
          <cell r="B5528" t="str">
            <v>Côn thép hàn Inox DN 150/125</v>
          </cell>
        </row>
        <row r="5529">
          <cell r="A5529" t="str">
            <v>42CNHI200100</v>
          </cell>
          <cell r="B5529" t="str">
            <v>Côn thép hàn Inox DN 200/100</v>
          </cell>
        </row>
        <row r="5530">
          <cell r="A5530" t="str">
            <v>42CNHI200125</v>
          </cell>
          <cell r="B5530" t="str">
            <v>Côn thép hàn Inox DN 200/125</v>
          </cell>
        </row>
        <row r="5531">
          <cell r="A5531" t="str">
            <v>42CNHI2015</v>
          </cell>
          <cell r="B5531" t="str">
            <v>Côn thép hàn Inox DN 20/15</v>
          </cell>
        </row>
        <row r="5532">
          <cell r="A5532" t="str">
            <v>42CNHI250125</v>
          </cell>
          <cell r="B5532" t="str">
            <v>Côn thép hàn Inox DN 250/125</v>
          </cell>
        </row>
        <row r="5533">
          <cell r="A5533" t="str">
            <v>42CNHI2515</v>
          </cell>
          <cell r="B5533" t="str">
            <v>Côn thép hàn Inox DN 25/15</v>
          </cell>
        </row>
        <row r="5534">
          <cell r="A5534" t="str">
            <v>42CNHI2520</v>
          </cell>
          <cell r="B5534" t="str">
            <v>Côn thép hàn Inox DN 25/20</v>
          </cell>
        </row>
        <row r="5535">
          <cell r="A5535" t="str">
            <v>42CNHI4020</v>
          </cell>
          <cell r="B5535" t="str">
            <v>Côn thép hàn Inox DN 40/20</v>
          </cell>
        </row>
        <row r="5536">
          <cell r="A5536" t="str">
            <v>42CNHI4025</v>
          </cell>
          <cell r="B5536" t="str">
            <v>Côn thép hàn Inox DN 40/25</v>
          </cell>
        </row>
        <row r="5537">
          <cell r="A5537" t="str">
            <v>42CNHI4032</v>
          </cell>
          <cell r="B5537" t="str">
            <v>Côn thép hàn Inox DN 40/32</v>
          </cell>
        </row>
        <row r="5538">
          <cell r="A5538" t="str">
            <v>42CNHI5025</v>
          </cell>
          <cell r="B5538" t="str">
            <v>Côn thép hàn Inox DN 50/25</v>
          </cell>
        </row>
        <row r="5539">
          <cell r="A5539" t="str">
            <v>42CNHI5032</v>
          </cell>
          <cell r="B5539" t="str">
            <v>Côn thép hàn Inox DN 50/32</v>
          </cell>
        </row>
        <row r="5540">
          <cell r="A5540" t="str">
            <v>42CNHI5040</v>
          </cell>
          <cell r="B5540" t="str">
            <v>Côn thép hàn Inox DN 50/40</v>
          </cell>
        </row>
        <row r="5541">
          <cell r="A5541" t="str">
            <v>42CNHI6540</v>
          </cell>
          <cell r="B5541" t="str">
            <v>Côn thép hàn Inox DN 65/40</v>
          </cell>
        </row>
        <row r="5542">
          <cell r="A5542" t="str">
            <v>42CNHI6550</v>
          </cell>
          <cell r="B5542" t="str">
            <v>Côn thép hàn Inox DN 65/50</v>
          </cell>
        </row>
        <row r="5543">
          <cell r="A5543" t="str">
            <v>42CNHI8025</v>
          </cell>
          <cell r="B5543" t="str">
            <v>Côn thép hàn Inox DN 80/25</v>
          </cell>
        </row>
        <row r="5544">
          <cell r="A5544" t="str">
            <v>42CNHI8032</v>
          </cell>
          <cell r="B5544" t="str">
            <v>Côn thép hàn Inox DN 80/32</v>
          </cell>
        </row>
        <row r="5545">
          <cell r="A5545" t="str">
            <v>42CNHI8040</v>
          </cell>
          <cell r="B5545" t="str">
            <v>Côn thép hàn Inox DN 80/40</v>
          </cell>
        </row>
        <row r="5546">
          <cell r="A5546" t="str">
            <v>42CNHI8050</v>
          </cell>
          <cell r="B5546" t="str">
            <v>Côn thép hàn Inox DN 80/50</v>
          </cell>
        </row>
        <row r="5547">
          <cell r="A5547" t="str">
            <v>42CNHI8065</v>
          </cell>
          <cell r="B5547" t="str">
            <v>Côn thép hàn Inox DN 80/65</v>
          </cell>
        </row>
        <row r="5548">
          <cell r="A5548" t="str">
            <v>42CNHLT11460</v>
          </cell>
          <cell r="B5548" t="str">
            <v>Côn thép hàn lệch tâm D114/60</v>
          </cell>
        </row>
        <row r="5549">
          <cell r="A5549" t="str">
            <v>42CNHLT11476</v>
          </cell>
          <cell r="B5549" t="str">
            <v>Côn thép hàn lệch tâm D114/76</v>
          </cell>
        </row>
        <row r="5550">
          <cell r="A5550" t="str">
            <v>42CNHLT11490</v>
          </cell>
          <cell r="B5550" t="str">
            <v>Côn thép hàn lệch tâm D114/90</v>
          </cell>
        </row>
        <row r="5551">
          <cell r="A5551" t="str">
            <v>42CNHLT141114</v>
          </cell>
          <cell r="B5551" t="str">
            <v>Côn thép hàn lệch tâm D141/114</v>
          </cell>
        </row>
        <row r="5552">
          <cell r="A5552" t="str">
            <v>42CNHLT14160</v>
          </cell>
          <cell r="B5552" t="str">
            <v>Côn thép hàn lệch tâm D141/60</v>
          </cell>
        </row>
        <row r="5553">
          <cell r="A5553" t="str">
            <v>42CNHLT14176</v>
          </cell>
          <cell r="B5553" t="str">
            <v>Côn thép hàn lệch tâm D141/76</v>
          </cell>
        </row>
        <row r="5554">
          <cell r="A5554" t="str">
            <v>42CNHLT14190</v>
          </cell>
          <cell r="B5554" t="str">
            <v>Côn thép hàn lệch tâm D141/90</v>
          </cell>
        </row>
        <row r="5555">
          <cell r="A5555" t="str">
            <v>42CNHLT168114</v>
          </cell>
          <cell r="B5555" t="str">
            <v>Côn thép hàn lệch tâm D168/114</v>
          </cell>
        </row>
        <row r="5556">
          <cell r="A5556" t="str">
            <v>42CNHLT168141</v>
          </cell>
          <cell r="B5556" t="str">
            <v>Côn thép hàn lệch tâm D168/141</v>
          </cell>
        </row>
        <row r="5557">
          <cell r="A5557" t="str">
            <v>42CNHLT16860</v>
          </cell>
          <cell r="B5557" t="str">
            <v>Côn thép hàn lệch tâm D168/60</v>
          </cell>
        </row>
        <row r="5558">
          <cell r="A5558" t="str">
            <v>42CNHLT16876</v>
          </cell>
          <cell r="B5558" t="str">
            <v>Côn thép hàn lệch tâm D168/76</v>
          </cell>
        </row>
        <row r="5559">
          <cell r="A5559" t="str">
            <v>42CNHLT16890</v>
          </cell>
          <cell r="B5559" t="str">
            <v>Côn thép hàn lệch tâm D168/90</v>
          </cell>
        </row>
        <row r="5560">
          <cell r="A5560" t="str">
            <v>42CNHLT219114</v>
          </cell>
          <cell r="B5560" t="str">
            <v>Côn thép hàn lệch tâm D219/114</v>
          </cell>
        </row>
        <row r="5561">
          <cell r="A5561" t="str">
            <v>42CNHLT219141</v>
          </cell>
          <cell r="B5561" t="str">
            <v>Côn thép hàn lệch tâm D219/141</v>
          </cell>
        </row>
        <row r="5562">
          <cell r="A5562" t="str">
            <v>42CNHLT21990</v>
          </cell>
          <cell r="B5562" t="str">
            <v>Côn thép hàn lệch tâm D219/90</v>
          </cell>
        </row>
        <row r="5563">
          <cell r="A5563" t="str">
            <v>42CNHLT273141</v>
          </cell>
          <cell r="B5563" t="str">
            <v>Côn thép hàn lệch tâm D273/141</v>
          </cell>
        </row>
        <row r="5564">
          <cell r="A5564" t="str">
            <v>42CNHLT273168</v>
          </cell>
          <cell r="B5564" t="str">
            <v>Côn thép hàn lệch tâm D273/168</v>
          </cell>
        </row>
        <row r="5565">
          <cell r="A5565" t="str">
            <v>42CNHLT273219</v>
          </cell>
          <cell r="B5565" t="str">
            <v>Côn thép hàn lệch tâm D273/219</v>
          </cell>
        </row>
        <row r="5566">
          <cell r="A5566" t="str">
            <v>42CNHLT27390</v>
          </cell>
          <cell r="B5566" t="str">
            <v>Côn thép hàn lệch tâm D273/90</v>
          </cell>
        </row>
        <row r="5567">
          <cell r="A5567" t="str">
            <v>42CNHLT325141</v>
          </cell>
          <cell r="B5567" t="str">
            <v>Côn thép hàn lệch tâm D325/141</v>
          </cell>
        </row>
        <row r="5568">
          <cell r="A5568" t="str">
            <v>42CNHLT325219</v>
          </cell>
          <cell r="B5568" t="str">
            <v>Côn thép hàn lệch tâm D325/219</v>
          </cell>
        </row>
        <row r="5569">
          <cell r="A5569" t="str">
            <v>42CNHLT4234</v>
          </cell>
          <cell r="B5569" t="str">
            <v>Côn thép hàn lệch tâm D42/34</v>
          </cell>
        </row>
        <row r="5570">
          <cell r="A5570" t="str">
            <v>42CNHLT4831</v>
          </cell>
          <cell r="B5570" t="str">
            <v>Côn thép hàn lệch tâm D48/21</v>
          </cell>
        </row>
        <row r="5571">
          <cell r="A5571" t="str">
            <v>42CNHLT4842</v>
          </cell>
          <cell r="B5571" t="str">
            <v>Côn thép hàn lệch tâm D48/42</v>
          </cell>
        </row>
        <row r="5572">
          <cell r="A5572" t="str">
            <v>42CNHLT6042</v>
          </cell>
          <cell r="B5572" t="str">
            <v>Côn thép hàn lệch tâm D60/42</v>
          </cell>
        </row>
        <row r="5573">
          <cell r="A5573" t="str">
            <v>42CNHLT6048</v>
          </cell>
          <cell r="B5573" t="str">
            <v>Côn thép hàn lệch tâm D60/48</v>
          </cell>
        </row>
        <row r="5574">
          <cell r="A5574" t="str">
            <v>42CNHLT7642</v>
          </cell>
          <cell r="B5574" t="str">
            <v>Côn thép hàn lệch tâm D76/42</v>
          </cell>
        </row>
        <row r="5575">
          <cell r="A5575" t="str">
            <v>42CNHLT7648</v>
          </cell>
          <cell r="B5575" t="str">
            <v>Côn thép hàn lệch tâm D76/48</v>
          </cell>
        </row>
        <row r="5576">
          <cell r="A5576" t="str">
            <v>42CNHLT7660</v>
          </cell>
          <cell r="B5576" t="str">
            <v>Côn thép hàn lệch tâm D76/60</v>
          </cell>
        </row>
        <row r="5577">
          <cell r="A5577" t="str">
            <v>42CNHLT9042</v>
          </cell>
          <cell r="B5577" t="str">
            <v>Côn thép hàn lệch tâm D90/42</v>
          </cell>
        </row>
        <row r="5578">
          <cell r="A5578" t="str">
            <v>42CNHLT9048</v>
          </cell>
          <cell r="B5578" t="str">
            <v>Côn thép hàn lệch tâm D90/48</v>
          </cell>
        </row>
        <row r="5579">
          <cell r="A5579" t="str">
            <v>42CNHLT9060</v>
          </cell>
          <cell r="B5579" t="str">
            <v>Côn thép hàn lệch tâm D90/60</v>
          </cell>
        </row>
        <row r="5580">
          <cell r="A5580" t="str">
            <v>42CNHLT9076</v>
          </cell>
          <cell r="B5580" t="str">
            <v>Côn thép hàn lệch tâm D90/76</v>
          </cell>
        </row>
        <row r="5581">
          <cell r="A5581" t="str">
            <v>42CNHLTM9076</v>
          </cell>
          <cell r="B5581" t="str">
            <v>Côn thép hàn lệch tâm mạ D90/76</v>
          </cell>
        </row>
        <row r="5582">
          <cell r="A5582" t="str">
            <v>42CNHLTS4325168</v>
          </cell>
          <cell r="B5582" t="str">
            <v>Côn thép hàn lệch tâm SCH40 D325/168</v>
          </cell>
        </row>
        <row r="5583">
          <cell r="A5583" t="str">
            <v>42CNHM11434</v>
          </cell>
          <cell r="B5583" t="str">
            <v>Côn thép hàn mạ D114/34</v>
          </cell>
        </row>
        <row r="5584">
          <cell r="A5584" t="str">
            <v>42CNHM11442</v>
          </cell>
          <cell r="B5584" t="str">
            <v>Côn thép hàn mạ D114/42</v>
          </cell>
        </row>
        <row r="5585">
          <cell r="A5585" t="str">
            <v>42CNHM11448</v>
          </cell>
          <cell r="B5585" t="str">
            <v>Côn thép hàn mạ D114/48</v>
          </cell>
        </row>
        <row r="5586">
          <cell r="A5586" t="str">
            <v>42CNHM11460</v>
          </cell>
          <cell r="B5586" t="str">
            <v>Côn thép hàn mạ D114/60</v>
          </cell>
        </row>
        <row r="5587">
          <cell r="A5587" t="str">
            <v>42CNHM11476</v>
          </cell>
          <cell r="B5587" t="str">
            <v>Côn thép hàn mạ D114/76</v>
          </cell>
        </row>
        <row r="5588">
          <cell r="A5588" t="str">
            <v>42CNHM11490</v>
          </cell>
          <cell r="B5588" t="str">
            <v>Côn thép hàn mạ D114/90</v>
          </cell>
        </row>
        <row r="5589">
          <cell r="A5589" t="str">
            <v>42CNHM141114</v>
          </cell>
          <cell r="B5589" t="str">
            <v>Côn thép hàn mạ D141/114</v>
          </cell>
        </row>
        <row r="5590">
          <cell r="A5590" t="str">
            <v>42CNHM14142</v>
          </cell>
          <cell r="B5590" t="str">
            <v>Côn thép hàn mạ D141/42</v>
          </cell>
        </row>
        <row r="5591">
          <cell r="A5591" t="str">
            <v>42CNHM14148</v>
          </cell>
          <cell r="B5591" t="str">
            <v>Côn thép hàn mạ D141/48</v>
          </cell>
        </row>
        <row r="5592">
          <cell r="A5592" t="str">
            <v>42CNHM14160</v>
          </cell>
          <cell r="B5592" t="str">
            <v>Côn thép hàn mạ D141/60</v>
          </cell>
        </row>
        <row r="5593">
          <cell r="A5593" t="str">
            <v>42CNHM14176</v>
          </cell>
          <cell r="B5593" t="str">
            <v>Côn thép hàn mạ D141/76</v>
          </cell>
        </row>
        <row r="5594">
          <cell r="A5594" t="str">
            <v>42CNHM14190</v>
          </cell>
          <cell r="B5594" t="str">
            <v>Côn thép hàn mạ D141/90</v>
          </cell>
        </row>
        <row r="5595">
          <cell r="A5595" t="str">
            <v>42CNHM168114</v>
          </cell>
          <cell r="B5595" t="str">
            <v>Côn thép hàn mạ D168/114</v>
          </cell>
        </row>
        <row r="5596">
          <cell r="A5596" t="str">
            <v>42CNHM168141</v>
          </cell>
          <cell r="B5596" t="str">
            <v>Côn thép hàn mạ D168/141</v>
          </cell>
        </row>
        <row r="5597">
          <cell r="A5597" t="str">
            <v>42CNHM16860</v>
          </cell>
          <cell r="B5597" t="str">
            <v>Côn thép hàn mạ D168/60</v>
          </cell>
        </row>
        <row r="5598">
          <cell r="A5598" t="str">
            <v>42CNHM16876</v>
          </cell>
          <cell r="B5598" t="str">
            <v>Côn thép hàn mạ D168/76</v>
          </cell>
        </row>
        <row r="5599">
          <cell r="A5599" t="str">
            <v>42CNHM16890</v>
          </cell>
          <cell r="B5599" t="str">
            <v>Côn thép hàn mạ D168/90</v>
          </cell>
        </row>
        <row r="5600">
          <cell r="A5600" t="str">
            <v>42CNHM219114</v>
          </cell>
          <cell r="B5600" t="str">
            <v>Côn thép hàn mạ D219/114</v>
          </cell>
        </row>
        <row r="5601">
          <cell r="A5601" t="str">
            <v>42CNHM219141</v>
          </cell>
          <cell r="B5601" t="str">
            <v>Côn thép hàn mạ D219/141</v>
          </cell>
        </row>
        <row r="5602">
          <cell r="A5602" t="str">
            <v>42CNHM219168</v>
          </cell>
          <cell r="B5602" t="str">
            <v>Côn thép hàn mạ D219/168</v>
          </cell>
        </row>
        <row r="5603">
          <cell r="A5603" t="str">
            <v>42CNHM21990</v>
          </cell>
          <cell r="B5603" t="str">
            <v>Côn thép hàn mạ D219/90</v>
          </cell>
        </row>
        <row r="5604">
          <cell r="A5604" t="str">
            <v>42CNHM2721</v>
          </cell>
          <cell r="B5604" t="str">
            <v>Côn thép hàn mạ D27/21</v>
          </cell>
        </row>
        <row r="5605">
          <cell r="A5605" t="str">
            <v>42CNHM273114</v>
          </cell>
          <cell r="B5605" t="str">
            <v>Côn thép hàn mạ D273/114</v>
          </cell>
        </row>
        <row r="5606">
          <cell r="A5606" t="str">
            <v>42CNHM273141</v>
          </cell>
          <cell r="B5606" t="str">
            <v>Côn thép hàn mạ D273/141</v>
          </cell>
        </row>
        <row r="5607">
          <cell r="A5607" t="str">
            <v>42CNHM273168</v>
          </cell>
          <cell r="B5607" t="str">
            <v>Côn thép hàn mạ D273/168</v>
          </cell>
        </row>
        <row r="5608">
          <cell r="A5608" t="str">
            <v>42CNHM273219</v>
          </cell>
          <cell r="B5608" t="str">
            <v>Côn thép hàn mạ D273/219</v>
          </cell>
        </row>
        <row r="5609">
          <cell r="A5609" t="str">
            <v>42CNHM325141</v>
          </cell>
          <cell r="B5609" t="str">
            <v>Côn thép hàn mạ D325/141</v>
          </cell>
        </row>
        <row r="5610">
          <cell r="A5610" t="str">
            <v>42CNHM325168</v>
          </cell>
          <cell r="B5610" t="str">
            <v>Côn thép hàn mạ D325/168</v>
          </cell>
        </row>
        <row r="5611">
          <cell r="A5611" t="str">
            <v>42CNHM325219</v>
          </cell>
          <cell r="B5611" t="str">
            <v>Côn thép hàn mạ D325/219</v>
          </cell>
        </row>
        <row r="5612">
          <cell r="A5612" t="str">
            <v>42CNHM325273</v>
          </cell>
          <cell r="B5612" t="str">
            <v>Côn thép hàn mạ D325/273</v>
          </cell>
        </row>
        <row r="5613">
          <cell r="A5613" t="str">
            <v>42CNHM406325</v>
          </cell>
          <cell r="B5613" t="str">
            <v>Côn thép hàn mạ D406/325</v>
          </cell>
        </row>
        <row r="5614">
          <cell r="A5614" t="str">
            <v>42CNHM4221</v>
          </cell>
          <cell r="B5614" t="str">
            <v>Côn thép hàn mạ D42/21</v>
          </cell>
        </row>
        <row r="5615">
          <cell r="A5615" t="str">
            <v>42CNHM4234</v>
          </cell>
          <cell r="B5615" t="str">
            <v>Côn thép hàn mạ D42/34</v>
          </cell>
        </row>
        <row r="5616">
          <cell r="A5616" t="str">
            <v>42CNHM426219</v>
          </cell>
          <cell r="B5616" t="str">
            <v>Côn thép hàn mạ D426/219</v>
          </cell>
        </row>
        <row r="5617">
          <cell r="A5617" t="str">
            <v>42CNHM426355</v>
          </cell>
          <cell r="B5617" t="str">
            <v>Côn thép hàn mạ D426/355</v>
          </cell>
        </row>
        <row r="5618">
          <cell r="A5618" t="str">
            <v>42CNHM457273</v>
          </cell>
          <cell r="B5618" t="str">
            <v>Côn thép hàn mạ D457/273</v>
          </cell>
        </row>
        <row r="5619">
          <cell r="A5619" t="str">
            <v>42CNHM4827</v>
          </cell>
          <cell r="B5619" t="str">
            <v>Côn thép hàn mạ D48/27</v>
          </cell>
        </row>
        <row r="5620">
          <cell r="A5620" t="str">
            <v>42CNHM4834</v>
          </cell>
          <cell r="B5620" t="str">
            <v>Côn thép hàn mạ D48/34</v>
          </cell>
        </row>
        <row r="5621">
          <cell r="A5621" t="str">
            <v>42CNHM4842</v>
          </cell>
          <cell r="B5621" t="str">
            <v>Côn thép hàn mạ D48/42</v>
          </cell>
        </row>
        <row r="5622">
          <cell r="A5622" t="str">
            <v>42CNHM6027</v>
          </cell>
          <cell r="B5622" t="str">
            <v>Côn thép hàn mạ D60/27</v>
          </cell>
        </row>
        <row r="5623">
          <cell r="A5623" t="str">
            <v>42CNHM6034</v>
          </cell>
          <cell r="B5623" t="str">
            <v>Côn thép hàn mạ D60/34</v>
          </cell>
        </row>
        <row r="5624">
          <cell r="A5624" t="str">
            <v>42CNHM6042</v>
          </cell>
          <cell r="B5624" t="str">
            <v>Côn thép hàn mạ D60/42</v>
          </cell>
        </row>
        <row r="5625">
          <cell r="A5625" t="str">
            <v>42CNHM6048</v>
          </cell>
          <cell r="B5625" t="str">
            <v>Côn thép hàn mạ D60/48</v>
          </cell>
        </row>
        <row r="5626">
          <cell r="A5626" t="str">
            <v>42CNHM7634</v>
          </cell>
          <cell r="B5626" t="str">
            <v>Côn thép hàn mạ D76/34</v>
          </cell>
        </row>
        <row r="5627">
          <cell r="A5627" t="str">
            <v>42CNHM7642</v>
          </cell>
          <cell r="B5627" t="str">
            <v>Côn thép hàn mạ D76/42</v>
          </cell>
        </row>
        <row r="5628">
          <cell r="A5628" t="str">
            <v>42CNHM7648</v>
          </cell>
          <cell r="B5628" t="str">
            <v>Côn thép hàn mạ D76/48</v>
          </cell>
        </row>
        <row r="5629">
          <cell r="A5629" t="str">
            <v>42CNHM7660</v>
          </cell>
          <cell r="B5629" t="str">
            <v>Côn thép hàn mạ D76/60</v>
          </cell>
        </row>
        <row r="5630">
          <cell r="A5630" t="str">
            <v>42CNHM9034</v>
          </cell>
          <cell r="B5630" t="str">
            <v>Côn thép hàn mạ D90/34</v>
          </cell>
        </row>
        <row r="5631">
          <cell r="A5631" t="str">
            <v>42CNHM9042</v>
          </cell>
          <cell r="B5631" t="str">
            <v>Côn thép hàn mạ D90/42</v>
          </cell>
        </row>
        <row r="5632">
          <cell r="A5632" t="str">
            <v>42CNHM9048</v>
          </cell>
          <cell r="B5632" t="str">
            <v>Côn thép hàn mạ D90/48</v>
          </cell>
        </row>
        <row r="5633">
          <cell r="A5633" t="str">
            <v>42CNHM9060</v>
          </cell>
          <cell r="B5633" t="str">
            <v>Côn thép hàn mạ D90/60</v>
          </cell>
        </row>
        <row r="5634">
          <cell r="A5634" t="str">
            <v>42CNHM9076</v>
          </cell>
          <cell r="B5634" t="str">
            <v>Côn thép hàn mạ D90/76</v>
          </cell>
        </row>
        <row r="5635">
          <cell r="A5635" t="str">
            <v>42CNHMLT11476</v>
          </cell>
          <cell r="B5635" t="str">
            <v>Côn thép hàn mạ lệch tâm D114/76</v>
          </cell>
        </row>
        <row r="5636">
          <cell r="A5636" t="str">
            <v>42CNHMLT14190</v>
          </cell>
          <cell r="B5636" t="str">
            <v>Côn thép hàn mạ lệch tâm D141/90</v>
          </cell>
        </row>
        <row r="5637">
          <cell r="A5637" t="str">
            <v>42CNHMLT168114</v>
          </cell>
          <cell r="B5637" t="str">
            <v>Côn thép hàn mạ lệch tâm D168/114</v>
          </cell>
        </row>
        <row r="5638">
          <cell r="A5638" t="str">
            <v>42CNHMLT16890</v>
          </cell>
          <cell r="B5638" t="str">
            <v>Côn thép hàn mạ lệch tâm D168/90</v>
          </cell>
        </row>
        <row r="5639">
          <cell r="A5639" t="str">
            <v>42CNHMLT219114</v>
          </cell>
          <cell r="B5639" t="str">
            <v>Côn thép hàn mạ lệch tâm D219/114</v>
          </cell>
        </row>
        <row r="5640">
          <cell r="A5640" t="str">
            <v>42CNHMLT219168</v>
          </cell>
          <cell r="B5640" t="str">
            <v>Côn thép hàn mạ lệch tâm D219/168</v>
          </cell>
        </row>
        <row r="5641">
          <cell r="A5641" t="str">
            <v>42CNHMLT273114</v>
          </cell>
          <cell r="B5641" t="str">
            <v>Côn thép hàn lệch tâm mạ D273/114</v>
          </cell>
        </row>
        <row r="5642">
          <cell r="A5642" t="str">
            <v>42CNHMLT273168</v>
          </cell>
          <cell r="B5642" t="str">
            <v>Côn thép hàn mạ lệch tâm D273/168</v>
          </cell>
        </row>
        <row r="5643">
          <cell r="A5643" t="str">
            <v>42CNHMLT9060</v>
          </cell>
          <cell r="B5643" t="str">
            <v>Côn thép hàn mạ lệch tâm D90/60</v>
          </cell>
        </row>
        <row r="5644">
          <cell r="A5644" t="str">
            <v>42CNHMS411490</v>
          </cell>
          <cell r="B5644" t="str">
            <v>Côn thép hàn mạ SCH40 D114/90</v>
          </cell>
        </row>
        <row r="5645">
          <cell r="A5645" t="str">
            <v>42CNHMS4141114</v>
          </cell>
          <cell r="B5645" t="str">
            <v>Côn thép hàn mạ SCH40 D141/114</v>
          </cell>
        </row>
        <row r="5646">
          <cell r="A5646" t="str">
            <v>42CNHMS414160</v>
          </cell>
          <cell r="B5646" t="str">
            <v>Côn thép hàn mạ SCH40 D141/60</v>
          </cell>
        </row>
        <row r="5647">
          <cell r="A5647" t="str">
            <v>42CNHMS414190</v>
          </cell>
          <cell r="B5647" t="str">
            <v>Côn thép hàn mạ SCH40 D141/90</v>
          </cell>
        </row>
        <row r="5648">
          <cell r="A5648" t="str">
            <v>42CNHMS4168114</v>
          </cell>
          <cell r="B5648" t="str">
            <v>Côn thép hàn mạ SCH40 D168/114</v>
          </cell>
        </row>
        <row r="5649">
          <cell r="A5649" t="str">
            <v>42CNHMS4168141</v>
          </cell>
          <cell r="B5649" t="str">
            <v>Côn thép hàn mạ SCH40 D168/141</v>
          </cell>
        </row>
        <row r="5650">
          <cell r="A5650" t="str">
            <v>42CNHMS4219114</v>
          </cell>
          <cell r="B5650" t="str">
            <v>Côn thép hàn mạ SCH40 D219/114</v>
          </cell>
        </row>
        <row r="5651">
          <cell r="A5651" t="str">
            <v>42CNHMS4219168</v>
          </cell>
          <cell r="B5651" t="str">
            <v>Côn thép hàn mạ SCH40 D219/168</v>
          </cell>
        </row>
        <row r="5652">
          <cell r="A5652" t="str">
            <v>42CNHMS43421</v>
          </cell>
          <cell r="B5652" t="str">
            <v>Côn thép hàn mạ SCH40 D34/21</v>
          </cell>
        </row>
        <row r="5653">
          <cell r="A5653" t="str">
            <v>42CNHMS4426219</v>
          </cell>
          <cell r="B5653" t="str">
            <v>Côn thép hàn mạ SCH40 D426/219</v>
          </cell>
        </row>
        <row r="5654">
          <cell r="A5654" t="str">
            <v>42CNHMS4426273</v>
          </cell>
          <cell r="B5654" t="str">
            <v>Côn thép hàn mạ SCH40 D426/273</v>
          </cell>
        </row>
        <row r="5655">
          <cell r="A5655" t="str">
            <v>42CNHMS4457273</v>
          </cell>
          <cell r="B5655" t="str">
            <v>Côn thép hàn mạ SCH40 D457/273</v>
          </cell>
        </row>
        <row r="5656">
          <cell r="A5656" t="str">
            <v>42CNHMS44827</v>
          </cell>
          <cell r="B5656" t="str">
            <v>Côn thép hàn mạ SCH40 D48/27</v>
          </cell>
        </row>
        <row r="5657">
          <cell r="A5657" t="str">
            <v>42CNHMS44842</v>
          </cell>
          <cell r="B5657" t="str">
            <v>Côn thép hàn mạ SCH40 D48/42</v>
          </cell>
        </row>
        <row r="5658">
          <cell r="A5658" t="str">
            <v>42CNHMS46048</v>
          </cell>
          <cell r="B5658" t="str">
            <v>Côn thép hàn mạ SCH40 D60/48</v>
          </cell>
        </row>
        <row r="5659">
          <cell r="A5659" t="str">
            <v>42CNHMS49034</v>
          </cell>
          <cell r="B5659" t="str">
            <v>Côn thép hàn mạ SCH40 D90/34</v>
          </cell>
        </row>
        <row r="5660">
          <cell r="A5660" t="str">
            <v>42CNHMS49048</v>
          </cell>
          <cell r="B5660" t="str">
            <v>Côn thép hàn mạ SCH40 D90/48</v>
          </cell>
        </row>
        <row r="5661">
          <cell r="A5661" t="str">
            <v>42CNHMS49075</v>
          </cell>
          <cell r="B5661" t="str">
            <v>Côn thép hàn mạ SCH40 D90/75</v>
          </cell>
        </row>
        <row r="5662">
          <cell r="A5662" t="str">
            <v>42CNHMS86042</v>
          </cell>
          <cell r="B5662" t="str">
            <v>Côn thép hàn mạ SCH80 D60/42</v>
          </cell>
        </row>
        <row r="5663">
          <cell r="A5663" t="str">
            <v>42CNI10040</v>
          </cell>
          <cell r="B5663" t="str">
            <v>Côn thu Inox DN 100/40</v>
          </cell>
        </row>
        <row r="5664">
          <cell r="A5664" t="str">
            <v>42CNI2015</v>
          </cell>
          <cell r="B5664" t="str">
            <v>Côn thu Inox DN 20/15</v>
          </cell>
        </row>
        <row r="5665">
          <cell r="A5665" t="str">
            <v>42CNI2515</v>
          </cell>
          <cell r="B5665" t="str">
            <v>Côn thu Inox DN 25/15</v>
          </cell>
        </row>
        <row r="5666">
          <cell r="A5666" t="str">
            <v>42CNI2520</v>
          </cell>
          <cell r="B5666" t="str">
            <v>Côn thu Inox DN 25/20</v>
          </cell>
        </row>
        <row r="5667">
          <cell r="A5667" t="str">
            <v>42CNI3215</v>
          </cell>
          <cell r="B5667" t="str">
            <v>Côn thu Inox DN 32/15</v>
          </cell>
        </row>
        <row r="5668">
          <cell r="A5668" t="str">
            <v>42CNI3220</v>
          </cell>
          <cell r="B5668" t="str">
            <v>Côn thu Inox DN 32/20</v>
          </cell>
        </row>
        <row r="5669">
          <cell r="A5669" t="str">
            <v>42CNI3225</v>
          </cell>
          <cell r="B5669" t="str">
            <v>Côn thu Inox DN 32/25</v>
          </cell>
        </row>
        <row r="5670">
          <cell r="A5670" t="str">
            <v>42CNI4020</v>
          </cell>
          <cell r="B5670" t="str">
            <v>Côn thu Inox DN 40/20</v>
          </cell>
        </row>
        <row r="5671">
          <cell r="A5671" t="str">
            <v>42CNI4025</v>
          </cell>
          <cell r="B5671" t="str">
            <v>Côn thu Inox DN 40/25</v>
          </cell>
        </row>
        <row r="5672">
          <cell r="A5672" t="str">
            <v>42CNI4032</v>
          </cell>
          <cell r="B5672" t="str">
            <v>Côn thu Inox DN 40/32</v>
          </cell>
        </row>
        <row r="5673">
          <cell r="A5673" t="str">
            <v>42CNI5015</v>
          </cell>
          <cell r="B5673" t="str">
            <v>Côn thu Inox DN 50/15</v>
          </cell>
        </row>
        <row r="5674">
          <cell r="A5674" t="str">
            <v>42CNI5020</v>
          </cell>
          <cell r="B5674" t="str">
            <v>Côn thu Inox DN 50/20</v>
          </cell>
        </row>
        <row r="5675">
          <cell r="A5675" t="str">
            <v>42CNI5025</v>
          </cell>
          <cell r="B5675" t="str">
            <v>Côn thu Inox DN 50/25</v>
          </cell>
        </row>
        <row r="5676">
          <cell r="A5676" t="str">
            <v>42CNI5032</v>
          </cell>
          <cell r="B5676" t="str">
            <v>Côn thu Inox DN 50/32</v>
          </cell>
        </row>
        <row r="5677">
          <cell r="A5677" t="str">
            <v>42CNI5040</v>
          </cell>
          <cell r="B5677" t="str">
            <v>Côn thu Inox DN 50/40</v>
          </cell>
        </row>
        <row r="5678">
          <cell r="A5678" t="str">
            <v>42CNI8050</v>
          </cell>
          <cell r="B5678" t="str">
            <v>Côn thu Inox DN 80/50</v>
          </cell>
        </row>
        <row r="5679">
          <cell r="A5679" t="str">
            <v>42CNI8065</v>
          </cell>
          <cell r="B5679" t="str">
            <v>Côn thu Inox DN 80/65</v>
          </cell>
        </row>
        <row r="5680">
          <cell r="A5680" t="str">
            <v>42CNPVCTQ14090</v>
          </cell>
          <cell r="B5680" t="str">
            <v>Côn nhựa PVC đúc D140/90</v>
          </cell>
        </row>
        <row r="5681">
          <cell r="A5681" t="str">
            <v>42CNPVCTQ200160</v>
          </cell>
          <cell r="B5681" t="str">
            <v>Côn nhựa PVC đúc D200/160</v>
          </cell>
        </row>
        <row r="5682">
          <cell r="A5682" t="str">
            <v>42CNPVCTQ225110</v>
          </cell>
          <cell r="B5682" t="str">
            <v>Côn nhựa PVC đúc D225/110</v>
          </cell>
        </row>
        <row r="5683">
          <cell r="A5683" t="str">
            <v>42CNPVCTQ225160</v>
          </cell>
          <cell r="B5683" t="str">
            <v>Côn nhựa PVC đúc D225/160</v>
          </cell>
        </row>
        <row r="5684">
          <cell r="A5684" t="str">
            <v>42CNPVCTQ250110</v>
          </cell>
          <cell r="B5684" t="str">
            <v>Côn nhựa PVC đúc D250/110</v>
          </cell>
        </row>
        <row r="5685">
          <cell r="A5685" t="str">
            <v>42CNPVCTQ250200</v>
          </cell>
          <cell r="B5685" t="str">
            <v>Côn nhựa PVC đúc D250/200</v>
          </cell>
        </row>
        <row r="5686">
          <cell r="A5686" t="str">
            <v>42CNPVCTQ315160</v>
          </cell>
          <cell r="B5686" t="str">
            <v>Côn nhựa PVC đúc D315/160</v>
          </cell>
        </row>
        <row r="5687">
          <cell r="A5687" t="str">
            <v>42CNPVCTQ315200</v>
          </cell>
          <cell r="B5687" t="str">
            <v>Côn nhựa PVC đúc D315/200</v>
          </cell>
        </row>
        <row r="5688">
          <cell r="A5688" t="str">
            <v>42CNPVCTQ400200</v>
          </cell>
          <cell r="B5688" t="str">
            <v>Côn nhựa PVC đúc D400/200</v>
          </cell>
        </row>
        <row r="5689">
          <cell r="A5689" t="str">
            <v>42CNPVCTQ400315</v>
          </cell>
          <cell r="B5689" t="str">
            <v>Côn nhựa PVC đúc D400/315</v>
          </cell>
        </row>
        <row r="5690">
          <cell r="A5690" t="str">
            <v>42CNTP11034</v>
          </cell>
          <cell r="B5690" t="str">
            <v>Côn đúc TP D110/34</v>
          </cell>
        </row>
        <row r="5691">
          <cell r="A5691" t="str">
            <v>42CNTP11042</v>
          </cell>
          <cell r="B5691" t="str">
            <v>Côn đúc TP D110/42</v>
          </cell>
        </row>
        <row r="5692">
          <cell r="A5692" t="str">
            <v>42CNTP11048</v>
          </cell>
          <cell r="B5692" t="str">
            <v>Côn đúc TP D110/48</v>
          </cell>
        </row>
        <row r="5693">
          <cell r="A5693" t="str">
            <v>42CNTP11060</v>
          </cell>
          <cell r="B5693" t="str">
            <v>Côn đúc TP D110/60</v>
          </cell>
        </row>
        <row r="5694">
          <cell r="A5694" t="str">
            <v>42CNTP11075</v>
          </cell>
          <cell r="B5694" t="str">
            <v>Côn thu TP 110/75 PN10</v>
          </cell>
        </row>
        <row r="5695">
          <cell r="A5695" t="str">
            <v>42CNTP11090</v>
          </cell>
          <cell r="B5695" t="str">
            <v>Côn đúc TP D110/90</v>
          </cell>
        </row>
        <row r="5696">
          <cell r="A5696" t="str">
            <v>42CNTP14090</v>
          </cell>
          <cell r="B5696" t="str">
            <v>Côn thu TP 140/90 PN10</v>
          </cell>
        </row>
        <row r="5697">
          <cell r="A5697" t="str">
            <v>42CNTP160110</v>
          </cell>
          <cell r="B5697" t="str">
            <v>Côn thu TP 160/110 PN10</v>
          </cell>
        </row>
        <row r="5698">
          <cell r="A5698" t="str">
            <v>42CNTP160140</v>
          </cell>
          <cell r="B5698" t="str">
            <v>Côn thu TP 160/140 PN10</v>
          </cell>
        </row>
        <row r="5699">
          <cell r="A5699" t="str">
            <v>42CNTP16090</v>
          </cell>
          <cell r="B5699" t="str">
            <v>Côn đúc TP D160/90</v>
          </cell>
        </row>
        <row r="5700">
          <cell r="A5700" t="str">
            <v>42CNTP180160</v>
          </cell>
          <cell r="B5700" t="str">
            <v>Côn đúc TP D180/160</v>
          </cell>
        </row>
        <row r="5701">
          <cell r="A5701" t="str">
            <v>42CNTP200125</v>
          </cell>
          <cell r="B5701" t="str">
            <v>Côn đúc TP D200/125</v>
          </cell>
        </row>
        <row r="5702">
          <cell r="A5702" t="str">
            <v>42CNTP200160</v>
          </cell>
          <cell r="B5702" t="str">
            <v>Côn thu TP 200/160 PN10</v>
          </cell>
        </row>
        <row r="5703">
          <cell r="A5703" t="str">
            <v>42CNTP250200</v>
          </cell>
          <cell r="B5703" t="str">
            <v>Côn thu TP 250/200 PN10</v>
          </cell>
        </row>
        <row r="5704">
          <cell r="A5704" t="str">
            <v>42CNTP2721</v>
          </cell>
          <cell r="B5704" t="str">
            <v>Côn đúc TP D27/21</v>
          </cell>
        </row>
        <row r="5705">
          <cell r="A5705" t="str">
            <v>42CNTP3421</v>
          </cell>
          <cell r="B5705" t="str">
            <v>Côn đúc TP D34/21</v>
          </cell>
        </row>
        <row r="5706">
          <cell r="A5706" t="str">
            <v>42CNTP3427</v>
          </cell>
          <cell r="B5706" t="str">
            <v>Côn đúc TP D34/27</v>
          </cell>
        </row>
        <row r="5707">
          <cell r="A5707" t="str">
            <v>42CNTP4221</v>
          </cell>
          <cell r="B5707" t="str">
            <v>Côn đúc TP D42/21</v>
          </cell>
        </row>
        <row r="5708">
          <cell r="A5708" t="str">
            <v>42CNTP4227</v>
          </cell>
          <cell r="B5708" t="str">
            <v>Côn đúc TP D42/27</v>
          </cell>
        </row>
        <row r="5709">
          <cell r="A5709" t="str">
            <v>42CNTP4234</v>
          </cell>
          <cell r="B5709" t="str">
            <v>Côn đúc TP D42/34</v>
          </cell>
        </row>
        <row r="5710">
          <cell r="A5710" t="str">
            <v>42CNTP4821</v>
          </cell>
          <cell r="B5710" t="str">
            <v>Côn đúc TP D48/21</v>
          </cell>
        </row>
        <row r="5711">
          <cell r="A5711" t="str">
            <v>42CNTP4827</v>
          </cell>
          <cell r="B5711" t="str">
            <v>Côn đúc TP D48/27</v>
          </cell>
        </row>
        <row r="5712">
          <cell r="A5712" t="str">
            <v>42CNTP4834</v>
          </cell>
          <cell r="B5712" t="str">
            <v>Côn đúc TP D48/34</v>
          </cell>
        </row>
        <row r="5713">
          <cell r="A5713" t="str">
            <v>42CNTP4842</v>
          </cell>
          <cell r="B5713" t="str">
            <v>Côn đúc TP D48/42</v>
          </cell>
        </row>
        <row r="5714">
          <cell r="A5714" t="str">
            <v>42CNTP6021</v>
          </cell>
          <cell r="B5714" t="str">
            <v>Côn đúc TP D60/21</v>
          </cell>
        </row>
        <row r="5715">
          <cell r="A5715" t="str">
            <v>42CNTP6027</v>
          </cell>
          <cell r="B5715" t="str">
            <v>Côn đúc TP D60/27</v>
          </cell>
        </row>
        <row r="5716">
          <cell r="A5716" t="str">
            <v>42CNTP6034</v>
          </cell>
          <cell r="B5716" t="str">
            <v>Côn đúc TP D60/34</v>
          </cell>
        </row>
        <row r="5717">
          <cell r="A5717" t="str">
            <v>42CNTP6042</v>
          </cell>
          <cell r="B5717" t="str">
            <v>Côn đúc TP D60/42</v>
          </cell>
        </row>
        <row r="5718">
          <cell r="A5718" t="str">
            <v>42CNTP6048</v>
          </cell>
          <cell r="B5718" t="str">
            <v>Côn đúc TP D60/48</v>
          </cell>
        </row>
        <row r="5719">
          <cell r="A5719" t="str">
            <v>42CNTP7534</v>
          </cell>
          <cell r="B5719" t="str">
            <v>Côn đúc TP D75/34</v>
          </cell>
        </row>
        <row r="5720">
          <cell r="A5720" t="str">
            <v>42CNTP7542</v>
          </cell>
          <cell r="B5720" t="str">
            <v>Côn đúc TP D75/42</v>
          </cell>
        </row>
        <row r="5721">
          <cell r="A5721" t="str">
            <v>42CNTP7548</v>
          </cell>
          <cell r="B5721" t="str">
            <v>Côn đúc TP D75/48</v>
          </cell>
        </row>
        <row r="5722">
          <cell r="A5722" t="str">
            <v>42CNTP7560</v>
          </cell>
          <cell r="B5722" t="str">
            <v>Côn đúc TP D75/60</v>
          </cell>
        </row>
        <row r="5723">
          <cell r="A5723" t="str">
            <v>42CNTP9034</v>
          </cell>
          <cell r="B5723" t="str">
            <v>Côn đúc TP D90/34</v>
          </cell>
        </row>
        <row r="5724">
          <cell r="A5724" t="str">
            <v>42CNTP9042</v>
          </cell>
          <cell r="B5724" t="str">
            <v>Côn đúc TP D90/42</v>
          </cell>
        </row>
        <row r="5725">
          <cell r="A5725" t="str">
            <v>42CNTP9048</v>
          </cell>
          <cell r="B5725" t="str">
            <v>Côn đúc TP D90/48</v>
          </cell>
        </row>
        <row r="5726">
          <cell r="A5726" t="str">
            <v>42CNTP9060</v>
          </cell>
          <cell r="B5726" t="str">
            <v>Côn thu TP 90/60 PN10</v>
          </cell>
        </row>
        <row r="5727">
          <cell r="A5727" t="str">
            <v>42CNTP9075</v>
          </cell>
          <cell r="B5727" t="str">
            <v>Côn đúc TP D90/75</v>
          </cell>
        </row>
        <row r="5728">
          <cell r="A5728" t="str">
            <v>42COCCN25</v>
          </cell>
          <cell r="B5728" t="str">
            <v>Cốc ngưng DN 25</v>
          </cell>
        </row>
        <row r="5729">
          <cell r="A5729" t="str">
            <v>42COCCN50</v>
          </cell>
          <cell r="B5729" t="str">
            <v>Cốc ngưng DN 50</v>
          </cell>
        </row>
        <row r="5730">
          <cell r="A5730" t="str">
            <v>42COCNG15</v>
          </cell>
          <cell r="B5730" t="str">
            <v>Cốc ngưng DN 15</v>
          </cell>
        </row>
        <row r="5731">
          <cell r="A5731" t="str">
            <v>42COCNG20</v>
          </cell>
          <cell r="B5731" t="str">
            <v>Cốc ngưng DN 20</v>
          </cell>
        </row>
        <row r="5732">
          <cell r="A5732" t="str">
            <v>42COCNG32</v>
          </cell>
          <cell r="B5732" t="str">
            <v>Cốc ngưng DN 32</v>
          </cell>
        </row>
        <row r="5733">
          <cell r="A5733" t="str">
            <v>42COLIE110</v>
          </cell>
          <cell r="B5733" t="str">
            <v>Đai treo (Colie) D110</v>
          </cell>
        </row>
        <row r="5734">
          <cell r="A5734" t="str">
            <v>42COLIE125</v>
          </cell>
          <cell r="B5734" t="str">
            <v>Đai treo (Colie) D125</v>
          </cell>
        </row>
        <row r="5735">
          <cell r="A5735" t="str">
            <v>42COLIE140</v>
          </cell>
          <cell r="B5735" t="str">
            <v>Đai treo (Colie) D140</v>
          </cell>
        </row>
        <row r="5736">
          <cell r="A5736" t="str">
            <v>42COLIE160</v>
          </cell>
          <cell r="B5736" t="str">
            <v>Đai treo (Colie) D160</v>
          </cell>
        </row>
        <row r="5737">
          <cell r="A5737" t="str">
            <v>42COLIE200</v>
          </cell>
          <cell r="B5737" t="str">
            <v>Đai treo (Colie) D219</v>
          </cell>
        </row>
        <row r="5738">
          <cell r="A5738" t="str">
            <v>42COLIE21</v>
          </cell>
          <cell r="B5738" t="str">
            <v>Đai treo (Colie) D21</v>
          </cell>
        </row>
        <row r="5739">
          <cell r="A5739" t="str">
            <v>42COLIE250</v>
          </cell>
          <cell r="B5739" t="str">
            <v>Đai treo (Colie) D250</v>
          </cell>
        </row>
        <row r="5740">
          <cell r="A5740" t="str">
            <v>42COLIE27</v>
          </cell>
          <cell r="B5740" t="str">
            <v>Đai treo (Colie) D27</v>
          </cell>
        </row>
        <row r="5741">
          <cell r="A5741" t="str">
            <v>42COLIE34</v>
          </cell>
          <cell r="B5741" t="str">
            <v>Đai treo (Colie) D34</v>
          </cell>
        </row>
        <row r="5742">
          <cell r="A5742" t="str">
            <v>42COLIE42</v>
          </cell>
          <cell r="B5742" t="str">
            <v>Đai treo (Colie) D42</v>
          </cell>
        </row>
        <row r="5743">
          <cell r="A5743" t="str">
            <v>42COLIE48</v>
          </cell>
          <cell r="B5743" t="str">
            <v>Đai treo (Colie) D48</v>
          </cell>
        </row>
        <row r="5744">
          <cell r="A5744" t="str">
            <v>42COLIE60</v>
          </cell>
          <cell r="B5744" t="str">
            <v>Đai treo (Colie) D60</v>
          </cell>
        </row>
        <row r="5745">
          <cell r="A5745" t="str">
            <v>42COLIE76</v>
          </cell>
          <cell r="B5745" t="str">
            <v>Đai treo (Colie) D75</v>
          </cell>
        </row>
        <row r="5746">
          <cell r="A5746" t="str">
            <v>42COLIE90</v>
          </cell>
          <cell r="B5746" t="str">
            <v>Đai treo (Colie) D90</v>
          </cell>
        </row>
        <row r="5747">
          <cell r="A5747" t="str">
            <v>42CONGTDCTQ80</v>
          </cell>
          <cell r="B5747" t="str">
            <v>Công tắc dòng chảy TQ DN80</v>
          </cell>
        </row>
        <row r="5748">
          <cell r="A5748" t="str">
            <v>42CONI8050</v>
          </cell>
          <cell r="B5748" t="str">
            <v>Côn hàn inox 304 DN80/50</v>
          </cell>
        </row>
        <row r="5749">
          <cell r="A5749" t="str">
            <v>42CST</v>
          </cell>
          <cell r="B5749" t="str">
            <v>Cao su tấm</v>
          </cell>
        </row>
        <row r="5750">
          <cell r="A5750" t="str">
            <v>42CT25200110</v>
          </cell>
          <cell r="B5750" t="str">
            <v>Côn thu 200/110 PN25</v>
          </cell>
        </row>
        <row r="5751">
          <cell r="A5751" t="str">
            <v>42CT2520060</v>
          </cell>
          <cell r="B5751" t="str">
            <v>Côn thu 200/60 PN25</v>
          </cell>
        </row>
        <row r="5752">
          <cell r="A5752" t="str">
            <v>42CT32</v>
          </cell>
          <cell r="B5752" t="str">
            <v>Cút SINO D32</v>
          </cell>
        </row>
        <row r="5753">
          <cell r="A5753" t="str">
            <v>42CT40</v>
          </cell>
          <cell r="B5753" t="str">
            <v>Cút SINO D40</v>
          </cell>
        </row>
        <row r="5754">
          <cell r="A5754" t="str">
            <v>42CT50</v>
          </cell>
          <cell r="B5754" t="str">
            <v>Cút SINO D50</v>
          </cell>
        </row>
        <row r="5755">
          <cell r="A5755" t="str">
            <v>42CTD20</v>
          </cell>
          <cell r="B5755" t="str">
            <v>Cút đồng DN 20</v>
          </cell>
        </row>
        <row r="5756">
          <cell r="A5756" t="str">
            <v>42CTDC</v>
          </cell>
          <cell r="B5756" t="str">
            <v>Công tắc dòng chảy 25A</v>
          </cell>
        </row>
        <row r="5757">
          <cell r="A5757" t="str">
            <v>42CTDZ100100</v>
          </cell>
          <cell r="B5757" t="str">
            <v>Cút thép mạ kẽm DN 100</v>
          </cell>
        </row>
        <row r="5758">
          <cell r="A5758" t="str">
            <v>42CTDZ1515</v>
          </cell>
          <cell r="B5758" t="str">
            <v>Cút thép mạ kẽm DN 15</v>
          </cell>
        </row>
        <row r="5759">
          <cell r="A5759" t="str">
            <v>42CTDZ2015</v>
          </cell>
          <cell r="B5759" t="str">
            <v>Cút thép mạ kẽm DN 20/15</v>
          </cell>
        </row>
        <row r="5760">
          <cell r="A5760" t="str">
            <v>42CTDZ2020</v>
          </cell>
          <cell r="B5760" t="str">
            <v>Cút thép mạ kẽm DN 20</v>
          </cell>
        </row>
        <row r="5761">
          <cell r="A5761" t="str">
            <v>42CTDZ2515</v>
          </cell>
          <cell r="B5761" t="str">
            <v>Cút thép mạ kẽm DN 25/15</v>
          </cell>
        </row>
        <row r="5762">
          <cell r="A5762" t="str">
            <v>42CTDZ2520</v>
          </cell>
          <cell r="B5762" t="str">
            <v>Cút thép mạ kẽm DN 25/20</v>
          </cell>
        </row>
        <row r="5763">
          <cell r="A5763" t="str">
            <v>42CTDZ2525</v>
          </cell>
          <cell r="B5763" t="str">
            <v>Cút thép mạ kẽm DN 25</v>
          </cell>
        </row>
        <row r="5764">
          <cell r="A5764" t="str">
            <v>42CTDZ3215</v>
          </cell>
          <cell r="B5764" t="str">
            <v>Cút thép mạ kẽm DN 32/15</v>
          </cell>
        </row>
        <row r="5765">
          <cell r="A5765" t="str">
            <v>42CTDZ3220</v>
          </cell>
          <cell r="B5765" t="str">
            <v>Cút thép mạ kẽm DN 32/20</v>
          </cell>
        </row>
        <row r="5766">
          <cell r="A5766" t="str">
            <v>42CTDZ3225</v>
          </cell>
          <cell r="B5766" t="str">
            <v>Cút thép mạ kẽm DN 32/25</v>
          </cell>
        </row>
        <row r="5767">
          <cell r="A5767" t="str">
            <v>42CTDZ3232</v>
          </cell>
          <cell r="B5767" t="str">
            <v>Cút thép mạ kẽm DN 32</v>
          </cell>
        </row>
        <row r="5768">
          <cell r="A5768" t="str">
            <v>42CTDZ4015</v>
          </cell>
          <cell r="B5768" t="str">
            <v>Cút thép mạ kẽm DN 40/15</v>
          </cell>
        </row>
        <row r="5769">
          <cell r="A5769" t="str">
            <v>42CTDZ4020</v>
          </cell>
          <cell r="B5769" t="str">
            <v>Cút thép mạ kẽm DN 40/20</v>
          </cell>
        </row>
        <row r="5770">
          <cell r="A5770" t="str">
            <v>42CTDZ4025</v>
          </cell>
          <cell r="B5770" t="str">
            <v>Cút thép mạ kẽm DN 40/25</v>
          </cell>
        </row>
        <row r="5771">
          <cell r="A5771" t="str">
            <v>42CTDZ4032</v>
          </cell>
          <cell r="B5771" t="str">
            <v>Cút thép mạ kẽm DN 40/32</v>
          </cell>
        </row>
        <row r="5772">
          <cell r="A5772" t="str">
            <v>42CTDZ4040</v>
          </cell>
          <cell r="B5772" t="str">
            <v>Cút thép mạ kẽm DN 40</v>
          </cell>
        </row>
        <row r="5773">
          <cell r="A5773" t="str">
            <v>42CTDZ5015</v>
          </cell>
          <cell r="B5773" t="str">
            <v>Cút thép mạ kẽm DN 50/15</v>
          </cell>
        </row>
        <row r="5774">
          <cell r="A5774" t="str">
            <v>42CTDZ5020</v>
          </cell>
          <cell r="B5774" t="str">
            <v>Cút thép mạ kẽm DN 50/20</v>
          </cell>
        </row>
        <row r="5775">
          <cell r="A5775" t="str">
            <v>42CTDZ5025</v>
          </cell>
          <cell r="B5775" t="str">
            <v>Cút thép mạ kẽm DN 50/25</v>
          </cell>
        </row>
        <row r="5776">
          <cell r="A5776" t="str">
            <v>42CTDZ5032</v>
          </cell>
          <cell r="B5776" t="str">
            <v>Cút thép mạ kẽm DN 50/32</v>
          </cell>
        </row>
        <row r="5777">
          <cell r="A5777" t="str">
            <v>42CTDZ5040</v>
          </cell>
          <cell r="B5777" t="str">
            <v>Cút thép mạ kẽm DN 50/40</v>
          </cell>
        </row>
        <row r="5778">
          <cell r="A5778" t="str">
            <v>42CTDZ5050</v>
          </cell>
          <cell r="B5778" t="str">
            <v>Cút thép mạ kẽm DN 50</v>
          </cell>
        </row>
        <row r="5779">
          <cell r="A5779" t="str">
            <v>42CTDZ6550</v>
          </cell>
          <cell r="B5779" t="str">
            <v>Cút thép mạ kẽm DN 65/50</v>
          </cell>
        </row>
        <row r="5780">
          <cell r="A5780" t="str">
            <v>42CTDZ6565</v>
          </cell>
          <cell r="B5780" t="str">
            <v>Cút thép mạ kẽm DN 65</v>
          </cell>
        </row>
        <row r="5781">
          <cell r="A5781" t="str">
            <v>42CTDZ8050</v>
          </cell>
          <cell r="B5781" t="str">
            <v>Cút thép mạ kẽm DN 80/50</v>
          </cell>
        </row>
        <row r="5782">
          <cell r="A5782" t="str">
            <v>42CTDZ8065</v>
          </cell>
          <cell r="B5782" t="str">
            <v>Cút thép mạ kẽm DN 80/65</v>
          </cell>
        </row>
        <row r="5783">
          <cell r="A5783" t="str">
            <v>42CTDZ8080</v>
          </cell>
          <cell r="B5783" t="str">
            <v>Cút thép mạ kẽm DN 80</v>
          </cell>
        </row>
        <row r="5784">
          <cell r="A5784" t="str">
            <v>42CTDZRN15</v>
          </cell>
          <cell r="B5784" t="str">
            <v>Cút thép mạ kẽm ren ngoài DN 15</v>
          </cell>
        </row>
        <row r="5785">
          <cell r="A5785" t="str">
            <v>42CTDZRN20</v>
          </cell>
          <cell r="B5785" t="str">
            <v>Cút thép mạ kẽm ren ngoài DN 20</v>
          </cell>
        </row>
        <row r="5786">
          <cell r="A5786" t="str">
            <v>42CTDZRN25</v>
          </cell>
          <cell r="B5786" t="str">
            <v>Cút thép mạ kẽm ren ngoài DN 25</v>
          </cell>
        </row>
        <row r="5787">
          <cell r="A5787" t="str">
            <v>42CTGBB100</v>
          </cell>
          <cell r="B5787" t="str">
            <v>Cút gang BB DN 100</v>
          </cell>
        </row>
        <row r="5788">
          <cell r="A5788" t="str">
            <v>42CTGBB150</v>
          </cell>
          <cell r="B5788" t="str">
            <v>Cút gang BB DN 150</v>
          </cell>
        </row>
        <row r="5789">
          <cell r="A5789" t="str">
            <v>42CTGBB200</v>
          </cell>
          <cell r="B5789" t="str">
            <v>Cút gang BB DN 200</v>
          </cell>
        </row>
        <row r="5790">
          <cell r="A5790" t="str">
            <v>42CTGBB225100</v>
          </cell>
          <cell r="B5790" t="str">
            <v>Cút gang BB 22.5 độ DN 100</v>
          </cell>
        </row>
        <row r="5791">
          <cell r="A5791" t="str">
            <v>42CTGBB225200</v>
          </cell>
          <cell r="B5791" t="str">
            <v>Cút gang BB 22.5 độ DN 200</v>
          </cell>
        </row>
        <row r="5792">
          <cell r="A5792" t="str">
            <v>42CTGBB300</v>
          </cell>
          <cell r="B5792" t="str">
            <v>Cút gang BB DN 300</v>
          </cell>
        </row>
        <row r="5793">
          <cell r="A5793" t="str">
            <v>42CTGCC1180</v>
          </cell>
          <cell r="B5793" t="str">
            <v>Cút PVC gia công C1 D180</v>
          </cell>
        </row>
        <row r="5794">
          <cell r="A5794" t="str">
            <v>42CTGCC1280</v>
          </cell>
          <cell r="B5794" t="str">
            <v>Cút PVC gia công C1 D280</v>
          </cell>
        </row>
        <row r="5795">
          <cell r="A5795" t="str">
            <v>42CTGCC1315</v>
          </cell>
          <cell r="B5795" t="str">
            <v>Cút PVC gia công C1 D315</v>
          </cell>
        </row>
        <row r="5796">
          <cell r="A5796" t="str">
            <v>42CTGCC1400</v>
          </cell>
          <cell r="B5796" t="str">
            <v>Cút PVC gia công C1 D400</v>
          </cell>
        </row>
        <row r="5797">
          <cell r="A5797" t="str">
            <v>42CTGCC1500</v>
          </cell>
          <cell r="B5797" t="str">
            <v>Cút PVC gia công C1 D500</v>
          </cell>
        </row>
        <row r="5798">
          <cell r="A5798" t="str">
            <v>42CTGCC2180</v>
          </cell>
          <cell r="B5798" t="str">
            <v>Cút PVC gia công C2 D180</v>
          </cell>
        </row>
        <row r="5799">
          <cell r="A5799" t="str">
            <v>42CTGCC2315</v>
          </cell>
          <cell r="B5799" t="str">
            <v>Cút PVC gia công C2 D315</v>
          </cell>
        </row>
        <row r="5800">
          <cell r="A5800" t="str">
            <v>42CTGCC2500</v>
          </cell>
          <cell r="B5800" t="str">
            <v>Cút PVC gia công C2 D500</v>
          </cell>
        </row>
        <row r="5801">
          <cell r="A5801" t="str">
            <v>42CTGCC3225</v>
          </cell>
          <cell r="B5801" t="str">
            <v>Cút PVC gia công C3 D225</v>
          </cell>
        </row>
        <row r="5802">
          <cell r="A5802" t="str">
            <v>42CTGCC3250</v>
          </cell>
          <cell r="B5802" t="str">
            <v>Cút PVC gia công C3 D250</v>
          </cell>
        </row>
        <row r="5803">
          <cell r="A5803" t="str">
            <v>42CTGCC3280</v>
          </cell>
          <cell r="B5803" t="str">
            <v>Cút PVC gia công C3 D280</v>
          </cell>
        </row>
        <row r="5804">
          <cell r="A5804" t="str">
            <v>42CTGCC5355</v>
          </cell>
          <cell r="B5804" t="str">
            <v>Cút PVC gia công C5 D355</v>
          </cell>
        </row>
        <row r="5805">
          <cell r="A5805" t="str">
            <v>42CTGCPC0180</v>
          </cell>
          <cell r="B5805" t="str">
            <v>Cút PVC gia công C0 D180 hàn phủ composite</v>
          </cell>
        </row>
        <row r="5806">
          <cell r="A5806" t="str">
            <v>42CTGCPC3630</v>
          </cell>
          <cell r="B5806" t="str">
            <v>Cút PVC gia công C3 D630 hàn phủ composite</v>
          </cell>
        </row>
        <row r="5807">
          <cell r="A5807" t="str">
            <v>42CTGCPC4180</v>
          </cell>
          <cell r="B5807" t="str">
            <v>Cút PVC gia công C4 D180 hàn phủ composite</v>
          </cell>
        </row>
        <row r="5808">
          <cell r="A5808" t="str">
            <v>42CTGCULPC0400</v>
          </cell>
          <cell r="B5808" t="str">
            <v>Cút nhựa PVC gia công uốn liền C0 D400</v>
          </cell>
        </row>
        <row r="5809">
          <cell r="A5809" t="str">
            <v>42CTGCULPC1180</v>
          </cell>
          <cell r="B5809" t="str">
            <v>Cút nhựa PVC gia công uốn liền C1 D180</v>
          </cell>
        </row>
        <row r="5810">
          <cell r="A5810" t="str">
            <v>42CTGCULPC1200</v>
          </cell>
          <cell r="B5810" t="str">
            <v>Cút nhựa PVC gia công uốn liền C1 D200</v>
          </cell>
        </row>
        <row r="5811">
          <cell r="A5811" t="str">
            <v>42CTGCULPC1225</v>
          </cell>
          <cell r="B5811" t="str">
            <v>Cút nhựa PVC gia công uốn liền C1 D225</v>
          </cell>
        </row>
        <row r="5812">
          <cell r="A5812" t="str">
            <v>42CTGCULPC1315</v>
          </cell>
          <cell r="B5812" t="str">
            <v>Cút nhựa PVC gia công uốn liền C1 D315</v>
          </cell>
        </row>
        <row r="5813">
          <cell r="A5813" t="str">
            <v>42CTGCULPC1355</v>
          </cell>
          <cell r="B5813" t="str">
            <v>Cút nhựa PVC gia công uốn liền C1 D355</v>
          </cell>
        </row>
        <row r="5814">
          <cell r="A5814" t="str">
            <v>42CTGCULPC2180</v>
          </cell>
          <cell r="B5814" t="str">
            <v>Cút nhựa PVC gia công uốn liền C2 D180</v>
          </cell>
        </row>
        <row r="5815">
          <cell r="A5815" t="str">
            <v>42CTGCULPC2200</v>
          </cell>
          <cell r="B5815" t="str">
            <v>Cút nhựa PVC gia công uốn liền C2 D200</v>
          </cell>
        </row>
        <row r="5816">
          <cell r="A5816" t="str">
            <v>42CTGCULPC2315</v>
          </cell>
          <cell r="B5816" t="str">
            <v>Cút nhựa PVC gia công uốn liền C2 D315</v>
          </cell>
        </row>
        <row r="5817">
          <cell r="A5817" t="str">
            <v>42CTGCULPC3200</v>
          </cell>
          <cell r="B5817" t="str">
            <v>Cút nhựa PVC gia công uốn liền C3 D200</v>
          </cell>
        </row>
        <row r="5818">
          <cell r="A5818" t="str">
            <v>42CTGCULPC3225</v>
          </cell>
          <cell r="B5818" t="str">
            <v>Cút nhựa PVC gia công uốn liền C3 D225</v>
          </cell>
        </row>
        <row r="5819">
          <cell r="A5819" t="str">
            <v>42CTGEE100</v>
          </cell>
          <cell r="B5819" t="str">
            <v>Cút gang EE DN 100</v>
          </cell>
        </row>
        <row r="5820">
          <cell r="A5820" t="str">
            <v>42CTGEE150</v>
          </cell>
          <cell r="B5820" t="str">
            <v>Cút gang EE DN 150</v>
          </cell>
        </row>
        <row r="5821">
          <cell r="A5821" t="str">
            <v>42CTGEE200</v>
          </cell>
          <cell r="B5821" t="str">
            <v>Cút gang EE DN 200</v>
          </cell>
        </row>
        <row r="5822">
          <cell r="A5822" t="str">
            <v>42CTGEE300</v>
          </cell>
          <cell r="B5822" t="str">
            <v>Cút gang EE DN 300</v>
          </cell>
        </row>
        <row r="5823">
          <cell r="A5823" t="str">
            <v>42CTGEE500</v>
          </cell>
          <cell r="B5823" t="str">
            <v>Cút gang EE DN 500</v>
          </cell>
        </row>
        <row r="5824">
          <cell r="A5824" t="str">
            <v>42CTGEE80</v>
          </cell>
          <cell r="B5824" t="str">
            <v>Cút gang EE DN 80</v>
          </cell>
        </row>
        <row r="5825">
          <cell r="A5825" t="str">
            <v>42CTGEU100</v>
          </cell>
          <cell r="B5825" t="str">
            <v>Cút gang EU DN 100</v>
          </cell>
        </row>
        <row r="5826">
          <cell r="A5826" t="str">
            <v>42CTGEU150</v>
          </cell>
          <cell r="B5826" t="str">
            <v>Cút gang EU DN 150</v>
          </cell>
        </row>
        <row r="5827">
          <cell r="A5827" t="str">
            <v>42CTGEU200</v>
          </cell>
          <cell r="B5827" t="str">
            <v>Cút gang EU DN 200</v>
          </cell>
        </row>
        <row r="5828">
          <cell r="A5828" t="str">
            <v>42CTGEU300</v>
          </cell>
          <cell r="B5828" t="str">
            <v>Cút gang EU DN 300</v>
          </cell>
        </row>
        <row r="5829">
          <cell r="A5829" t="str">
            <v>42CTH108</v>
          </cell>
          <cell r="B5829" t="str">
            <v>Cút thép hàn D108</v>
          </cell>
        </row>
        <row r="5830">
          <cell r="A5830" t="str">
            <v>42CTH114</v>
          </cell>
          <cell r="B5830" t="str">
            <v>Cút thép hàn D114</v>
          </cell>
        </row>
        <row r="5831">
          <cell r="A5831" t="str">
            <v>42CTH141</v>
          </cell>
          <cell r="B5831" t="str">
            <v>Cút thép hàn D141</v>
          </cell>
        </row>
        <row r="5832">
          <cell r="A5832" t="str">
            <v>42CTH168</v>
          </cell>
          <cell r="B5832" t="str">
            <v>Cút thép hàn D168</v>
          </cell>
        </row>
        <row r="5833">
          <cell r="A5833" t="str">
            <v>42CTH21.</v>
          </cell>
          <cell r="B5833" t="str">
            <v>Cút thép hàn D21</v>
          </cell>
        </row>
        <row r="5834">
          <cell r="A5834" t="str">
            <v>42CTH219</v>
          </cell>
          <cell r="B5834" t="str">
            <v>Cút thép hàn D219</v>
          </cell>
        </row>
        <row r="5835">
          <cell r="A5835" t="str">
            <v>42CTH27.</v>
          </cell>
          <cell r="B5835" t="str">
            <v>Cút thép hàn D27</v>
          </cell>
        </row>
        <row r="5836">
          <cell r="A5836" t="str">
            <v>42CTH273</v>
          </cell>
          <cell r="B5836" t="str">
            <v>Cút thép hàn D273</v>
          </cell>
        </row>
        <row r="5837">
          <cell r="A5837" t="str">
            <v>42CTH325</v>
          </cell>
          <cell r="B5837" t="str">
            <v>Cút thép hàn D325</v>
          </cell>
        </row>
        <row r="5838">
          <cell r="A5838" t="str">
            <v>42CTH34</v>
          </cell>
          <cell r="B5838" t="str">
            <v>Cút thép hàn D34</v>
          </cell>
        </row>
        <row r="5839">
          <cell r="A5839" t="str">
            <v>42CTH355</v>
          </cell>
          <cell r="B5839" t="str">
            <v>Cút thép hàn D355</v>
          </cell>
        </row>
        <row r="5840">
          <cell r="A5840" t="str">
            <v>42CTH406</v>
          </cell>
          <cell r="B5840" t="str">
            <v>Cút thép hàn D406</v>
          </cell>
        </row>
        <row r="5841">
          <cell r="A5841" t="str">
            <v>42CTH42.</v>
          </cell>
          <cell r="B5841" t="str">
            <v>Cút thép hàn D42</v>
          </cell>
        </row>
        <row r="5842">
          <cell r="A5842" t="str">
            <v>42CTH426</v>
          </cell>
          <cell r="B5842" t="str">
            <v>Cút thép hàn D426</v>
          </cell>
        </row>
        <row r="5843">
          <cell r="A5843" t="str">
            <v>42CTH48</v>
          </cell>
          <cell r="B5843" t="str">
            <v>Cút thép hàn D48</v>
          </cell>
        </row>
        <row r="5844">
          <cell r="A5844" t="str">
            <v>42CTH508</v>
          </cell>
          <cell r="B5844" t="str">
            <v>Cút thép hàn D508</v>
          </cell>
        </row>
        <row r="5845">
          <cell r="A5845" t="str">
            <v>42CTH60</v>
          </cell>
          <cell r="B5845" t="str">
            <v>Cút thép hàn D60</v>
          </cell>
        </row>
        <row r="5846">
          <cell r="A5846" t="str">
            <v>42CTH610</v>
          </cell>
          <cell r="B5846" t="str">
            <v>Cút thép hàn D610</v>
          </cell>
        </row>
        <row r="5847">
          <cell r="A5847" t="str">
            <v>42CTH76</v>
          </cell>
          <cell r="B5847" t="str">
            <v>Cút thép hàn D76</v>
          </cell>
        </row>
        <row r="5848">
          <cell r="A5848" t="str">
            <v>42CTH90</v>
          </cell>
          <cell r="B5848" t="str">
            <v>Cút thép hàn D90</v>
          </cell>
        </row>
        <row r="5849">
          <cell r="A5849" t="str">
            <v>42CTHI100</v>
          </cell>
          <cell r="B5849" t="str">
            <v>Cút hàn Inox DN 100</v>
          </cell>
        </row>
        <row r="5850">
          <cell r="A5850" t="str">
            <v>42CTHI125</v>
          </cell>
          <cell r="B5850" t="str">
            <v>Cút hàn Inox DN 125</v>
          </cell>
        </row>
        <row r="5851">
          <cell r="A5851" t="str">
            <v>42CTHI15.</v>
          </cell>
          <cell r="B5851" t="str">
            <v>Cút hàn Inox DN 15</v>
          </cell>
        </row>
        <row r="5852">
          <cell r="A5852" t="str">
            <v>42CTHI150</v>
          </cell>
          <cell r="B5852" t="str">
            <v>Cút hàn Inox DN 150</v>
          </cell>
        </row>
        <row r="5853">
          <cell r="A5853" t="str">
            <v>42CTHI168</v>
          </cell>
          <cell r="B5853" t="str">
            <v>Cút hàn Inox DN 168</v>
          </cell>
        </row>
        <row r="5854">
          <cell r="A5854" t="str">
            <v>42CTHI20</v>
          </cell>
          <cell r="B5854" t="str">
            <v>Cút hàn Inox DN 20</v>
          </cell>
        </row>
        <row r="5855">
          <cell r="A5855" t="str">
            <v>42CTHI25</v>
          </cell>
          <cell r="B5855" t="str">
            <v>Cút hàn Inox DN 25</v>
          </cell>
        </row>
        <row r="5856">
          <cell r="A5856" t="str">
            <v>42CTHI32</v>
          </cell>
          <cell r="B5856" t="str">
            <v>Cút hàn Inox DN 32</v>
          </cell>
        </row>
        <row r="5857">
          <cell r="A5857" t="str">
            <v>42CTHI40</v>
          </cell>
          <cell r="B5857" t="str">
            <v>Cút hàn Inox DN 40</v>
          </cell>
        </row>
        <row r="5858">
          <cell r="A5858" t="str">
            <v>42CTHI50</v>
          </cell>
          <cell r="B5858" t="str">
            <v>Cút hàn Inox DN 50</v>
          </cell>
        </row>
        <row r="5859">
          <cell r="A5859" t="str">
            <v>42CTHI6565</v>
          </cell>
          <cell r="B5859" t="str">
            <v>Cút hàn Inox DN 65</v>
          </cell>
        </row>
        <row r="5860">
          <cell r="A5860" t="str">
            <v>42CTHI8080</v>
          </cell>
          <cell r="B5860" t="str">
            <v>Cút hàn Inox DN 80</v>
          </cell>
        </row>
        <row r="5861">
          <cell r="A5861" t="str">
            <v>42CTHM114</v>
          </cell>
          <cell r="B5861" t="str">
            <v>Cút thép hàn mạ D114</v>
          </cell>
        </row>
        <row r="5862">
          <cell r="A5862" t="str">
            <v>42CTHM141</v>
          </cell>
          <cell r="B5862" t="str">
            <v>Cút thép hàn mạ D141</v>
          </cell>
        </row>
        <row r="5863">
          <cell r="A5863" t="str">
            <v>42CTHM168</v>
          </cell>
          <cell r="B5863" t="str">
            <v>Cút thép hàn mạ D168</v>
          </cell>
        </row>
        <row r="5864">
          <cell r="A5864" t="str">
            <v>42CTHM21.</v>
          </cell>
          <cell r="B5864" t="str">
            <v>Cút thép hàn mạ D21</v>
          </cell>
        </row>
        <row r="5865">
          <cell r="A5865" t="str">
            <v>42CTHM219</v>
          </cell>
          <cell r="B5865" t="str">
            <v>Cút thép hàn mạ D219</v>
          </cell>
        </row>
        <row r="5866">
          <cell r="A5866" t="str">
            <v>42CTHM27.</v>
          </cell>
          <cell r="B5866" t="str">
            <v>Cút thép hàn mạ D27</v>
          </cell>
        </row>
        <row r="5867">
          <cell r="A5867" t="str">
            <v>42CTHM273</v>
          </cell>
          <cell r="B5867" t="str">
            <v>Cút thép hàn mạ D273</v>
          </cell>
        </row>
        <row r="5868">
          <cell r="A5868" t="str">
            <v>42CTHM325</v>
          </cell>
          <cell r="B5868" t="str">
            <v>Cút thép hàn mạ D325</v>
          </cell>
        </row>
        <row r="5869">
          <cell r="A5869" t="str">
            <v>42CTHM34</v>
          </cell>
          <cell r="B5869" t="str">
            <v>Cút thép hàn mạ D34</v>
          </cell>
        </row>
        <row r="5870">
          <cell r="A5870" t="str">
            <v>42CTHM406</v>
          </cell>
          <cell r="B5870" t="str">
            <v>Cút thép hàn mạ D406</v>
          </cell>
        </row>
        <row r="5871">
          <cell r="A5871" t="str">
            <v>42CTHM42.</v>
          </cell>
          <cell r="B5871" t="str">
            <v>Cút thép hàn mạ D42</v>
          </cell>
        </row>
        <row r="5872">
          <cell r="A5872" t="str">
            <v>42CTHM426</v>
          </cell>
          <cell r="B5872" t="str">
            <v>Cút thép hàn mạ D426</v>
          </cell>
        </row>
        <row r="5873">
          <cell r="A5873" t="str">
            <v>42CTHM457</v>
          </cell>
          <cell r="B5873" t="str">
            <v>Cút thép hàn mạ D457</v>
          </cell>
        </row>
        <row r="5874">
          <cell r="A5874" t="str">
            <v>42CTHM48</v>
          </cell>
          <cell r="B5874" t="str">
            <v>Cút thép hàn mạ D48</v>
          </cell>
        </row>
        <row r="5875">
          <cell r="A5875" t="str">
            <v>42CTHM500</v>
          </cell>
          <cell r="B5875" t="str">
            <v>Cút thép hàn mạ D500</v>
          </cell>
        </row>
        <row r="5876">
          <cell r="A5876" t="str">
            <v>42CTHM60</v>
          </cell>
          <cell r="B5876" t="str">
            <v>Cút thép hàn mạ D60</v>
          </cell>
        </row>
        <row r="5877">
          <cell r="A5877" t="str">
            <v>42CTHM610</v>
          </cell>
          <cell r="B5877" t="str">
            <v>Cút thép hàn mạ D610</v>
          </cell>
        </row>
        <row r="5878">
          <cell r="A5878" t="str">
            <v>42CTHM76</v>
          </cell>
          <cell r="B5878" t="str">
            <v>Cút thép hàn mạ D76</v>
          </cell>
        </row>
        <row r="5879">
          <cell r="A5879" t="str">
            <v>42CTHM90</v>
          </cell>
          <cell r="B5879" t="str">
            <v>Cút thép hàn mạ D90</v>
          </cell>
        </row>
        <row r="5880">
          <cell r="A5880" t="str">
            <v>42CTHMHQ114</v>
          </cell>
          <cell r="B5880" t="str">
            <v>Cút hàn mạ HQ D114</v>
          </cell>
        </row>
        <row r="5881">
          <cell r="A5881" t="str">
            <v>42CTHMHQ141</v>
          </cell>
          <cell r="B5881" t="str">
            <v>Cút hàn mạ HQ D141</v>
          </cell>
        </row>
        <row r="5882">
          <cell r="A5882" t="str">
            <v>42CTHMHQ168</v>
          </cell>
          <cell r="B5882" t="str">
            <v>Cút hàn mạ HQ D168</v>
          </cell>
        </row>
        <row r="5883">
          <cell r="A5883" t="str">
            <v>42CTHMHQ21</v>
          </cell>
          <cell r="B5883" t="str">
            <v>Cút hàn mạ HQ D21</v>
          </cell>
        </row>
        <row r="5884">
          <cell r="A5884" t="str">
            <v>42CTHMHQ27</v>
          </cell>
          <cell r="B5884" t="str">
            <v>Cút hàn mạ HQ D27</v>
          </cell>
        </row>
        <row r="5885">
          <cell r="A5885" t="str">
            <v>42CTHMHQ34</v>
          </cell>
          <cell r="B5885" t="str">
            <v>Cút hàn mạ HQ D34</v>
          </cell>
        </row>
        <row r="5886">
          <cell r="A5886" t="str">
            <v>42CTHMHQ42</v>
          </cell>
          <cell r="B5886" t="str">
            <v>Cút hàn mạ HQ D42</v>
          </cell>
        </row>
        <row r="5887">
          <cell r="A5887" t="str">
            <v>42CTHMHQ76</v>
          </cell>
          <cell r="B5887" t="str">
            <v>Cút hàn mạ HQ D76</v>
          </cell>
        </row>
        <row r="5888">
          <cell r="A5888" t="str">
            <v>42CTHMHQ90</v>
          </cell>
          <cell r="B5888" t="str">
            <v>Cút hàn mạ HQ D90</v>
          </cell>
        </row>
        <row r="5889">
          <cell r="A5889" t="str">
            <v>42CTHMS4114</v>
          </cell>
          <cell r="B5889" t="str">
            <v>Cút thép hàn mạ SCH40 D114</v>
          </cell>
        </row>
        <row r="5890">
          <cell r="A5890" t="str">
            <v>42CTHMS4141</v>
          </cell>
          <cell r="B5890" t="str">
            <v>Cút thép hàn mạ SCH40 D141</v>
          </cell>
        </row>
        <row r="5891">
          <cell r="A5891" t="str">
            <v>42CTHMS4168</v>
          </cell>
          <cell r="B5891" t="str">
            <v>Cút thép hàn mạ SCH40 D168</v>
          </cell>
        </row>
        <row r="5892">
          <cell r="A5892" t="str">
            <v>42CTHMS421</v>
          </cell>
          <cell r="B5892" t="str">
            <v>Cút thép hàn mạ SCH40 D21</v>
          </cell>
        </row>
        <row r="5893">
          <cell r="A5893" t="str">
            <v>42CTHMS427</v>
          </cell>
          <cell r="B5893" t="str">
            <v>Cút thép hàn mạ SCH40 D27</v>
          </cell>
        </row>
        <row r="5894">
          <cell r="A5894" t="str">
            <v>42CTHMS4325</v>
          </cell>
          <cell r="B5894" t="str">
            <v>Cút thép hàn mạ SCH40 D325</v>
          </cell>
        </row>
        <row r="5895">
          <cell r="A5895" t="str">
            <v>42CTHMS4355</v>
          </cell>
          <cell r="B5895" t="str">
            <v>Cút thép hàn mạ SCH40 D355</v>
          </cell>
        </row>
        <row r="5896">
          <cell r="A5896" t="str">
            <v>42CTHMS442</v>
          </cell>
          <cell r="B5896" t="str">
            <v>Cút thép hàn mạ SCH40 D42</v>
          </cell>
        </row>
        <row r="5897">
          <cell r="A5897" t="str">
            <v>42CTHMS4457</v>
          </cell>
          <cell r="B5897" t="str">
            <v>Cút thép hàn mạ SCH40 D457</v>
          </cell>
        </row>
        <row r="5898">
          <cell r="A5898" t="str">
            <v>42CTHMS448</v>
          </cell>
          <cell r="B5898" t="str">
            <v>Cút thép hàn mạ SCH40 D48</v>
          </cell>
        </row>
        <row r="5899">
          <cell r="A5899" t="str">
            <v>42CTHMS460</v>
          </cell>
          <cell r="B5899" t="str">
            <v>Cút thép hàn mạ SCH40 D60</v>
          </cell>
        </row>
        <row r="5900">
          <cell r="A5900" t="str">
            <v>42CTHMS476</v>
          </cell>
          <cell r="B5900" t="str">
            <v>Cút thép hàn mạ SCH40 D76</v>
          </cell>
        </row>
        <row r="5901">
          <cell r="A5901" t="str">
            <v>42CTHMS490</v>
          </cell>
          <cell r="B5901" t="str">
            <v>Cút thép hàn mạ SCH40 D90</v>
          </cell>
        </row>
        <row r="5902">
          <cell r="A5902" t="str">
            <v>42CTHMS8250</v>
          </cell>
          <cell r="B5902" t="str">
            <v>Cút thép hàn mạ SCH80 D250</v>
          </cell>
        </row>
        <row r="5903">
          <cell r="A5903" t="str">
            <v>42CTHMS842</v>
          </cell>
          <cell r="B5903" t="str">
            <v>Cút thép hàn mạ SCH80 D42</v>
          </cell>
        </row>
        <row r="5904">
          <cell r="A5904" t="str">
            <v>42CTHMS860</v>
          </cell>
          <cell r="B5904" t="str">
            <v>Cút thép hàn mạ SCH80 D60</v>
          </cell>
        </row>
        <row r="5905">
          <cell r="A5905" t="str">
            <v>42CTHS4114</v>
          </cell>
          <cell r="B5905" t="str">
            <v>Cút thép hàn SCH40 D114</v>
          </cell>
        </row>
        <row r="5906">
          <cell r="A5906" t="str">
            <v>42CTHS4141</v>
          </cell>
          <cell r="B5906" t="str">
            <v>Cút thép hàn SCH40 D141</v>
          </cell>
        </row>
        <row r="5907">
          <cell r="A5907" t="str">
            <v>42CTHS4168</v>
          </cell>
          <cell r="B5907" t="str">
            <v>Cút thép hàn SCH40 D168</v>
          </cell>
        </row>
        <row r="5908">
          <cell r="A5908" t="str">
            <v>42CTHS421.</v>
          </cell>
          <cell r="B5908" t="str">
            <v>Cút thép hàn SCH40 D21</v>
          </cell>
        </row>
        <row r="5909">
          <cell r="A5909" t="str">
            <v>42CTHS4219</v>
          </cell>
          <cell r="B5909" t="str">
            <v>Cút thép hàn SCH40 D219</v>
          </cell>
        </row>
        <row r="5910">
          <cell r="A5910" t="str">
            <v>42CTHS427.</v>
          </cell>
          <cell r="B5910" t="str">
            <v>Cút thép hàn SCH40 D27</v>
          </cell>
        </row>
        <row r="5911">
          <cell r="A5911" t="str">
            <v>42CTHS4273</v>
          </cell>
          <cell r="B5911" t="str">
            <v>Cút thép hàn SCH40 D273</v>
          </cell>
        </row>
        <row r="5912">
          <cell r="A5912" t="str">
            <v>42CTHS4325</v>
          </cell>
          <cell r="B5912" t="str">
            <v>Cút thép hàn SCH40 D325</v>
          </cell>
        </row>
        <row r="5913">
          <cell r="A5913" t="str">
            <v>42CTHS434</v>
          </cell>
          <cell r="B5913" t="str">
            <v>Cút thép hàn SCH40 D34</v>
          </cell>
        </row>
        <row r="5914">
          <cell r="A5914" t="str">
            <v>42CTHS442</v>
          </cell>
          <cell r="B5914" t="str">
            <v>Cút thép hàn SCH40 D42</v>
          </cell>
        </row>
        <row r="5915">
          <cell r="A5915" t="str">
            <v>42CTHS448</v>
          </cell>
          <cell r="B5915" t="str">
            <v>Cút thép hàn SCH40 D48</v>
          </cell>
        </row>
        <row r="5916">
          <cell r="A5916" t="str">
            <v>42CTHS460</v>
          </cell>
          <cell r="B5916" t="str">
            <v>Cút thép hàn SCH40 D60</v>
          </cell>
        </row>
        <row r="5917">
          <cell r="A5917" t="str">
            <v>42CTHS476</v>
          </cell>
          <cell r="B5917" t="str">
            <v>Cút thép hàn SCH40 D76</v>
          </cell>
        </row>
        <row r="5918">
          <cell r="A5918" t="str">
            <v>42CTHS490</v>
          </cell>
          <cell r="B5918" t="str">
            <v>Cút thép hàn SCH40 D90</v>
          </cell>
        </row>
        <row r="5919">
          <cell r="A5919" t="str">
            <v>42CTI1010</v>
          </cell>
          <cell r="B5919" t="str">
            <v>Cút Inox DN 10</v>
          </cell>
        </row>
        <row r="5920">
          <cell r="A5920" t="str">
            <v>42CTI1212</v>
          </cell>
          <cell r="B5920" t="str">
            <v>Cút Inox DN 12</v>
          </cell>
        </row>
        <row r="5921">
          <cell r="A5921" t="str">
            <v>42CTI1515</v>
          </cell>
          <cell r="B5921" t="str">
            <v>Cút Inox DN 15</v>
          </cell>
        </row>
        <row r="5922">
          <cell r="A5922" t="str">
            <v>42CTI2015</v>
          </cell>
          <cell r="B5922" t="str">
            <v>Cút Inox DN 20/15</v>
          </cell>
        </row>
        <row r="5923">
          <cell r="A5923" t="str">
            <v>42CTI2020</v>
          </cell>
          <cell r="B5923" t="str">
            <v>Cút Inox DN 20</v>
          </cell>
        </row>
        <row r="5924">
          <cell r="A5924" t="str">
            <v>42CTI2525</v>
          </cell>
          <cell r="B5924" t="str">
            <v>Cút Inox DN 25</v>
          </cell>
        </row>
        <row r="5925">
          <cell r="A5925" t="str">
            <v>42CTI27</v>
          </cell>
          <cell r="B5925" t="str">
            <v>Cút hàn inox D27</v>
          </cell>
        </row>
        <row r="5926">
          <cell r="A5926" t="str">
            <v>42CTI3220</v>
          </cell>
          <cell r="B5926" t="str">
            <v>Cút Inox DN 32/20</v>
          </cell>
        </row>
        <row r="5927">
          <cell r="A5927" t="str">
            <v>42CTI3232</v>
          </cell>
          <cell r="B5927" t="str">
            <v>Cút Inox DN 32</v>
          </cell>
        </row>
        <row r="5928">
          <cell r="A5928" t="str">
            <v>42CTI4040</v>
          </cell>
          <cell r="B5928" t="str">
            <v>Cút Inox DN 40</v>
          </cell>
        </row>
        <row r="5929">
          <cell r="A5929" t="str">
            <v>42CTI5050</v>
          </cell>
          <cell r="B5929" t="str">
            <v>Cút Inox DN 50</v>
          </cell>
        </row>
        <row r="5930">
          <cell r="A5930" t="str">
            <v>42CTI65</v>
          </cell>
          <cell r="B5930" t="str">
            <v>Cút Inox DN 65</v>
          </cell>
        </row>
        <row r="5931">
          <cell r="A5931" t="str">
            <v>42CTI8080</v>
          </cell>
          <cell r="B5931" t="str">
            <v>Cút Inox DN 80</v>
          </cell>
        </row>
        <row r="5932">
          <cell r="A5932" t="str">
            <v>42CTLDPE16</v>
          </cell>
          <cell r="B5932" t="str">
            <v>Cút nhựa LDPE D16</v>
          </cell>
        </row>
        <row r="5933">
          <cell r="A5933" t="str">
            <v>42CTPVCEEC3110</v>
          </cell>
          <cell r="B5933" t="str">
            <v>Cút PVC Tiền Phong EE D110 Class3</v>
          </cell>
        </row>
        <row r="5934">
          <cell r="A5934" t="str">
            <v>42CTPVCTQ200</v>
          </cell>
          <cell r="B5934" t="str">
            <v>Cút nhựa PVC đúc D200</v>
          </cell>
        </row>
        <row r="5935">
          <cell r="A5935" t="str">
            <v>42CTPVCTQ225</v>
          </cell>
          <cell r="B5935" t="str">
            <v>Cút nhựa PVC đúc D225</v>
          </cell>
        </row>
        <row r="5936">
          <cell r="A5936" t="str">
            <v>42CTPVCTQ250</v>
          </cell>
          <cell r="B5936" t="str">
            <v>Cút nhựa PVC đúc D250</v>
          </cell>
        </row>
        <row r="5937">
          <cell r="A5937" t="str">
            <v>42CTPVCTQ280</v>
          </cell>
          <cell r="B5937" t="str">
            <v>Cút nhựa PVC đúc D280</v>
          </cell>
        </row>
        <row r="5938">
          <cell r="A5938" t="str">
            <v>42CTPVCTQ315</v>
          </cell>
          <cell r="B5938" t="str">
            <v>Cút nhựa PVC đúc D315</v>
          </cell>
        </row>
        <row r="5939">
          <cell r="A5939" t="str">
            <v>42CTPVCTQ355</v>
          </cell>
          <cell r="B5939" t="str">
            <v>Cút nhựa PVC đúc D355</v>
          </cell>
        </row>
        <row r="5940">
          <cell r="A5940" t="str">
            <v>42CTPVCTQ400</v>
          </cell>
          <cell r="B5940" t="str">
            <v>Cút nhựa PVC đúc D400</v>
          </cell>
        </row>
        <row r="5941">
          <cell r="A5941" t="str">
            <v>42CTPVCTQ500</v>
          </cell>
          <cell r="B5941" t="str">
            <v>Cút nhựa PVC đúc D500</v>
          </cell>
        </row>
        <row r="5942">
          <cell r="A5942" t="str">
            <v>42CTRNW2112</v>
          </cell>
          <cell r="B5942" t="str">
            <v>Cút nhựa ren ngoài WF 21 x 1/2"</v>
          </cell>
        </row>
        <row r="5943">
          <cell r="A5943" t="str">
            <v>42CTRNW2712</v>
          </cell>
          <cell r="B5943" t="str">
            <v>Cút nhựa ren ngoài WF 27 x 1/2"</v>
          </cell>
        </row>
        <row r="5944">
          <cell r="A5944" t="str">
            <v>42CTRNW2734</v>
          </cell>
          <cell r="B5944" t="str">
            <v>Cút nhựa ren ngoài WF 27 x 3/4"</v>
          </cell>
        </row>
        <row r="5945">
          <cell r="A5945" t="str">
            <v>42CTRTASIA162012</v>
          </cell>
          <cell r="B5945" t="str">
            <v>Cút PE ren trong ASIA D20 x 1/2 PN16</v>
          </cell>
        </row>
        <row r="5946">
          <cell r="A5946" t="str">
            <v>42CTRTP21</v>
          </cell>
          <cell r="B5946" t="str">
            <v>Cút ren TP 21</v>
          </cell>
        </row>
        <row r="5947">
          <cell r="A5947" t="str">
            <v>42CTRTP27</v>
          </cell>
          <cell r="B5947" t="str">
            <v>Cút ren TP 27</v>
          </cell>
        </row>
        <row r="5948">
          <cell r="A5948" t="str">
            <v>42CTRTTP2512</v>
          </cell>
          <cell r="B5948" t="str">
            <v>Cút RT 25x 1/2 đồng PPR Tiền phong</v>
          </cell>
        </row>
        <row r="5949">
          <cell r="A5949" t="str">
            <v>42CTRTTP2712</v>
          </cell>
          <cell r="B5949" t="str">
            <v>Cút RT 27x 1/2 đồng PVC Tiền phong</v>
          </cell>
        </row>
        <row r="5950">
          <cell r="A5950" t="str">
            <v>42CTRTW2112</v>
          </cell>
          <cell r="B5950" t="str">
            <v>Cút nhựa ren trong WF 21 x 1/2"</v>
          </cell>
        </row>
        <row r="5951">
          <cell r="A5951" t="str">
            <v>42CTRTW2712</v>
          </cell>
          <cell r="B5951" t="str">
            <v>Cút nhựa ren trong WF 27 x 1/2"</v>
          </cell>
        </row>
        <row r="5952">
          <cell r="A5952" t="str">
            <v>42CTRTW2734</v>
          </cell>
          <cell r="B5952" t="str">
            <v>Cút nhựa ren trong WF 27 x 3/4"</v>
          </cell>
        </row>
        <row r="5953">
          <cell r="A5953" t="str">
            <v>42CTTBB80</v>
          </cell>
          <cell r="B5953" t="str">
            <v>Cút thép BB DN 80</v>
          </cell>
        </row>
        <row r="5954">
          <cell r="A5954" t="str">
            <v>42CTTM110</v>
          </cell>
          <cell r="B5954" t="str">
            <v>Cút nhựa TM D110</v>
          </cell>
        </row>
        <row r="5955">
          <cell r="A5955" t="str">
            <v>42CTTM140</v>
          </cell>
          <cell r="B5955" t="str">
            <v>Cút nhựa TM D140</v>
          </cell>
        </row>
        <row r="5956">
          <cell r="A5956" t="str">
            <v>42CTTM60</v>
          </cell>
          <cell r="B5956" t="str">
            <v>Cút nhựa TM D60</v>
          </cell>
        </row>
        <row r="5957">
          <cell r="A5957" t="str">
            <v>42CTTM75</v>
          </cell>
          <cell r="B5957" t="str">
            <v>Cút nhựa TM D75</v>
          </cell>
        </row>
        <row r="5958">
          <cell r="A5958" t="str">
            <v>42CTTM90</v>
          </cell>
          <cell r="B5958" t="str">
            <v>Cút nhựa TM D90</v>
          </cell>
        </row>
        <row r="5959">
          <cell r="A5959" t="str">
            <v>42CTTMM60</v>
          </cell>
          <cell r="B5959" t="str">
            <v>Bỏ mã</v>
          </cell>
        </row>
        <row r="5960">
          <cell r="A5960" t="str">
            <v>42CTTP110</v>
          </cell>
          <cell r="B5960" t="str">
            <v>Cút TP 110</v>
          </cell>
        </row>
        <row r="5961">
          <cell r="A5961" t="str">
            <v>42CTTP125</v>
          </cell>
          <cell r="B5961" t="str">
            <v>Cút TP 125</v>
          </cell>
        </row>
        <row r="5962">
          <cell r="A5962" t="str">
            <v>42CTTP140</v>
          </cell>
          <cell r="B5962" t="str">
            <v>Cút TP 140</v>
          </cell>
        </row>
        <row r="5963">
          <cell r="A5963" t="str">
            <v>42CTTP160</v>
          </cell>
          <cell r="B5963" t="str">
            <v>Cút TP 160</v>
          </cell>
        </row>
        <row r="5964">
          <cell r="A5964" t="str">
            <v>42CTTP20.</v>
          </cell>
          <cell r="B5964" t="str">
            <v>Cút TP 20</v>
          </cell>
        </row>
        <row r="5965">
          <cell r="A5965" t="str">
            <v>42CTTP200</v>
          </cell>
          <cell r="B5965" t="str">
            <v>Cút TP 200</v>
          </cell>
        </row>
        <row r="5966">
          <cell r="A5966" t="str">
            <v>42CTTP21</v>
          </cell>
          <cell r="B5966" t="str">
            <v>Cút TP 21</v>
          </cell>
        </row>
        <row r="5967">
          <cell r="A5967" t="str">
            <v>42CTTP250</v>
          </cell>
          <cell r="B5967" t="str">
            <v>Cút TP 250</v>
          </cell>
        </row>
        <row r="5968">
          <cell r="A5968" t="str">
            <v>42CTTP27</v>
          </cell>
          <cell r="B5968" t="str">
            <v>Cút TP 27</v>
          </cell>
        </row>
        <row r="5969">
          <cell r="A5969" t="str">
            <v>42CTTP280</v>
          </cell>
          <cell r="B5969" t="str">
            <v>Cút TP 280</v>
          </cell>
        </row>
        <row r="5970">
          <cell r="A5970" t="str">
            <v>42CTTP34</v>
          </cell>
          <cell r="B5970" t="str">
            <v>Cút TP 34</v>
          </cell>
        </row>
        <row r="5971">
          <cell r="A5971" t="str">
            <v>42CTTP42</v>
          </cell>
          <cell r="B5971" t="str">
            <v>Cút TP 42</v>
          </cell>
        </row>
        <row r="5972">
          <cell r="A5972" t="str">
            <v>42CTTP48</v>
          </cell>
          <cell r="B5972" t="str">
            <v>Cút TP 48</v>
          </cell>
        </row>
        <row r="5973">
          <cell r="A5973" t="str">
            <v>42CTTP60</v>
          </cell>
          <cell r="B5973" t="str">
            <v>Cút TP 60</v>
          </cell>
        </row>
        <row r="5974">
          <cell r="A5974" t="str">
            <v>42CTTP76</v>
          </cell>
          <cell r="B5974" t="str">
            <v>Cút TP 75</v>
          </cell>
        </row>
        <row r="5975">
          <cell r="A5975" t="str">
            <v>42CTTP90</v>
          </cell>
          <cell r="B5975" t="str">
            <v>Cút TP 90</v>
          </cell>
        </row>
        <row r="5976">
          <cell r="A5976" t="str">
            <v>42CTTQDD630</v>
          </cell>
          <cell r="B5976" t="str">
            <v>(Bỏ mã) Cút HDPE TQ hàn đối đầu phi 630</v>
          </cell>
        </row>
        <row r="5977">
          <cell r="A5977" t="str">
            <v>42CTZPVCTQ250</v>
          </cell>
          <cell r="B5977" t="str">
            <v>Cút nhựa PVC đúc nối zoăng D250</v>
          </cell>
        </row>
        <row r="5978">
          <cell r="A5978" t="str">
            <v>42CUTSN16</v>
          </cell>
          <cell r="B5978" t="str">
            <v>Cút SINO D16</v>
          </cell>
        </row>
        <row r="5979">
          <cell r="A5979" t="str">
            <v>42CUTSN25</v>
          </cell>
          <cell r="B5979" t="str">
            <v>Cút SINO D25</v>
          </cell>
        </row>
        <row r="5980">
          <cell r="A5980" t="str">
            <v>42CUTTP20</v>
          </cell>
          <cell r="B5980" t="str">
            <v>Cút TP D20</v>
          </cell>
        </row>
        <row r="5981">
          <cell r="A5981" t="str">
            <v>42CVG</v>
          </cell>
          <cell r="B5981" t="str">
            <v>Chụp van gang</v>
          </cell>
        </row>
        <row r="5982">
          <cell r="A5982" t="str">
            <v>42DAY</v>
          </cell>
          <cell r="B5982" t="str">
            <v>Dây đay</v>
          </cell>
        </row>
        <row r="5983">
          <cell r="A5983" t="str">
            <v>42DBN15</v>
          </cell>
          <cell r="B5983" t="str">
            <v>Đầu bơm nhôm DN 15</v>
          </cell>
        </row>
        <row r="5984">
          <cell r="A5984" t="str">
            <v>42DBN20</v>
          </cell>
          <cell r="B5984" t="str">
            <v>Đầu bơm nhôm DN 20</v>
          </cell>
        </row>
        <row r="5985">
          <cell r="A5985" t="str">
            <v>42DBN25</v>
          </cell>
          <cell r="B5985" t="str">
            <v>Đầu bơm nhôm DN 25</v>
          </cell>
        </row>
        <row r="5986">
          <cell r="A5986" t="str">
            <v>42DBN32</v>
          </cell>
          <cell r="B5986" t="str">
            <v>Đầu bơm nhôm DN 32</v>
          </cell>
        </row>
        <row r="5987">
          <cell r="A5987" t="str">
            <v>42DBN40</v>
          </cell>
          <cell r="B5987" t="str">
            <v>Đầu bơm nhôm DN 40</v>
          </cell>
        </row>
        <row r="5988">
          <cell r="A5988" t="str">
            <v>42DBNH21</v>
          </cell>
          <cell r="B5988" t="str">
            <v>Đầu bơm Nhựa D21</v>
          </cell>
        </row>
        <row r="5989">
          <cell r="A5989" t="str">
            <v>42DBNH27</v>
          </cell>
          <cell r="B5989" t="str">
            <v>Đầu bơm Nhựa D27</v>
          </cell>
        </row>
        <row r="5990">
          <cell r="A5990" t="str">
            <v>42DBNH34</v>
          </cell>
          <cell r="B5990" t="str">
            <v>Đầu bơm Nhựa D34</v>
          </cell>
        </row>
        <row r="5991">
          <cell r="A5991" t="str">
            <v>42DBNH42</v>
          </cell>
          <cell r="B5991" t="str">
            <v>Đầu bơm Nhựa D42</v>
          </cell>
        </row>
        <row r="5992">
          <cell r="A5992" t="str">
            <v>42DBNH48</v>
          </cell>
          <cell r="B5992" t="str">
            <v>Đầu bơm Nhựa D48</v>
          </cell>
        </row>
        <row r="5993">
          <cell r="A5993" t="str">
            <v>42DBSTOTO</v>
          </cell>
          <cell r="B5993" t="str">
            <v>Dây + bát sen TOTO</v>
          </cell>
        </row>
        <row r="5994">
          <cell r="A5994" t="str">
            <v>42DC12</v>
          </cell>
          <cell r="B5994" t="str">
            <v>Đuôi chuột DN 12</v>
          </cell>
        </row>
        <row r="5995">
          <cell r="A5995" t="str">
            <v>42DCRR50100</v>
          </cell>
          <cell r="B5995" t="str">
            <v>Đầu cắm răng ren 50 của máy ren 100</v>
          </cell>
        </row>
        <row r="5996">
          <cell r="A5996" t="str">
            <v>42DCRR5050</v>
          </cell>
          <cell r="B5996" t="str">
            <v>Đầu cắm răng ren 50 của máy ren 50</v>
          </cell>
        </row>
        <row r="5997">
          <cell r="A5997" t="str">
            <v>42DCS5</v>
          </cell>
          <cell r="B5997" t="str">
            <v>Đệm cao su thường</v>
          </cell>
        </row>
        <row r="5998">
          <cell r="A5998" t="str">
            <v>42DCSCD</v>
          </cell>
          <cell r="B5998" t="str">
            <v>Đệm cao su chịu dầu</v>
          </cell>
        </row>
        <row r="5999">
          <cell r="A5999" t="str">
            <v>42DCSP</v>
          </cell>
          <cell r="B5999" t="str">
            <v>Dây chậu INOX SANPO</v>
          </cell>
        </row>
        <row r="6000">
          <cell r="A6000" t="str">
            <v>42DCSR40</v>
          </cell>
          <cell r="B6000" t="str">
            <v>Dây chậu INOX SERA 40cm</v>
          </cell>
        </row>
        <row r="6001">
          <cell r="A6001" t="str">
            <v>42DCT2</v>
          </cell>
          <cell r="B6001" t="str">
            <v>Dao cắt tay số 2 (từ DN 15-50)</v>
          </cell>
        </row>
        <row r="6002">
          <cell r="A6002" t="str">
            <v>42DCT3</v>
          </cell>
          <cell r="B6002" t="str">
            <v>Dao cắt tay số 3 (từ DN 65-80)</v>
          </cell>
        </row>
        <row r="6003">
          <cell r="A6003" t="str">
            <v>42DCT4</v>
          </cell>
          <cell r="B6003" t="str">
            <v>Dao cắt tay số 4 (DN 100)</v>
          </cell>
        </row>
        <row r="6004">
          <cell r="A6004" t="str">
            <v>42DG</v>
          </cell>
          <cell r="B6004" t="str">
            <v>Đinh ghim</v>
          </cell>
        </row>
        <row r="6005">
          <cell r="A6005" t="str">
            <v>42DHA110</v>
          </cell>
          <cell r="B6005" t="str">
            <v>Đầu hàn PPR DISMY D110</v>
          </cell>
        </row>
        <row r="6006">
          <cell r="A6006" t="str">
            <v>42DHA125</v>
          </cell>
          <cell r="B6006" t="str">
            <v>Đầu hàn PPR DISMY D125</v>
          </cell>
        </row>
        <row r="6007">
          <cell r="A6007" t="str">
            <v>42DHA140</v>
          </cell>
          <cell r="B6007" t="str">
            <v>Đầu hàn PPR DISMY D140</v>
          </cell>
        </row>
        <row r="6008">
          <cell r="A6008" t="str">
            <v>42DHA160</v>
          </cell>
          <cell r="B6008" t="str">
            <v>Đầu hàn PPR DISMY D160</v>
          </cell>
        </row>
        <row r="6009">
          <cell r="A6009" t="str">
            <v>42DHA20</v>
          </cell>
          <cell r="B6009" t="str">
            <v>Đầu hàn PPR DISMY D20</v>
          </cell>
        </row>
        <row r="6010">
          <cell r="A6010" t="str">
            <v>42DHA25</v>
          </cell>
          <cell r="B6010" t="str">
            <v>Đầu hàn PPR DISMY D25</v>
          </cell>
        </row>
        <row r="6011">
          <cell r="A6011" t="str">
            <v>42DHA32</v>
          </cell>
          <cell r="B6011" t="str">
            <v>Đầu hàn PPR DISMY D32</v>
          </cell>
        </row>
        <row r="6012">
          <cell r="A6012" t="str">
            <v>42DHA40</v>
          </cell>
          <cell r="B6012" t="str">
            <v>Đầu hàn PPR DISMY D40</v>
          </cell>
        </row>
        <row r="6013">
          <cell r="A6013" t="str">
            <v>42DHA50</v>
          </cell>
          <cell r="B6013" t="str">
            <v>Đầu hàn PPR DISMY D50</v>
          </cell>
        </row>
        <row r="6014">
          <cell r="A6014" t="str">
            <v>42DHA63</v>
          </cell>
          <cell r="B6014" t="str">
            <v>Đầu hàn PPR DISMY D63</v>
          </cell>
        </row>
        <row r="6015">
          <cell r="A6015" t="str">
            <v>42DHA75</v>
          </cell>
          <cell r="B6015" t="str">
            <v>Đầu hàn PPR DISMY D75</v>
          </cell>
        </row>
        <row r="6016">
          <cell r="A6016" t="str">
            <v>42DHA90</v>
          </cell>
          <cell r="B6016" t="str">
            <v>Đầu hàn PPR DISMY D90</v>
          </cell>
        </row>
        <row r="6017">
          <cell r="A6017" t="str">
            <v>42DHAC15</v>
          </cell>
          <cell r="B6017" t="str">
            <v>Đồng hồ Thái Aichi DN 15</v>
          </cell>
        </row>
        <row r="6018">
          <cell r="A6018" t="str">
            <v>42DHALDMN10</v>
          </cell>
          <cell r="B6018" t="str">
            <v>Đồng hồ áp lực dầu mặt nhỏ 10 kg</v>
          </cell>
        </row>
        <row r="6019">
          <cell r="A6019" t="str">
            <v>42DHALDMN15</v>
          </cell>
          <cell r="B6019" t="str">
            <v>Đồng hồ áp lực dầu mặt nhỏ 15 kg</v>
          </cell>
        </row>
        <row r="6020">
          <cell r="A6020" t="str">
            <v>42DHALDMN25</v>
          </cell>
          <cell r="B6020" t="str">
            <v>Đồng hồ áp lực dầu mặt nhỏ 25 kg</v>
          </cell>
        </row>
        <row r="6021">
          <cell r="A6021" t="str">
            <v>42DHALDMT10</v>
          </cell>
          <cell r="B6021" t="str">
            <v>Đồng hồ áp lực dầu mặt to 10 kg</v>
          </cell>
        </row>
        <row r="6022">
          <cell r="A6022" t="str">
            <v>42DHALDMT15</v>
          </cell>
          <cell r="B6022" t="str">
            <v>Đồng hồ áp lực dầu mặt to 15 kg</v>
          </cell>
        </row>
        <row r="6023">
          <cell r="A6023" t="str">
            <v>42DHALDMT25</v>
          </cell>
          <cell r="B6023" t="str">
            <v>Đồng hồ áp lực dầu mặt to 25 kg</v>
          </cell>
        </row>
        <row r="6024">
          <cell r="A6024" t="str">
            <v>42DHALDMT35</v>
          </cell>
          <cell r="B6024" t="str">
            <v>Đồng hồ áp lực dầu mặt to 35 kg</v>
          </cell>
        </row>
        <row r="6025">
          <cell r="A6025" t="str">
            <v>42DHALDMT50</v>
          </cell>
          <cell r="B6025" t="str">
            <v>Đồng hồ áp lực dầu mặt to 50 kg</v>
          </cell>
        </row>
        <row r="6026">
          <cell r="A6026" t="str">
            <v>42DHALMN10</v>
          </cell>
          <cell r="B6026" t="str">
            <v>Đồng hồ áp lực mặt nhỏ 10 kg</v>
          </cell>
        </row>
        <row r="6027">
          <cell r="A6027" t="str">
            <v>42DHALMN15</v>
          </cell>
          <cell r="B6027" t="str">
            <v>Đồng hồ áp lực mặt nhỏ 15 kg</v>
          </cell>
        </row>
        <row r="6028">
          <cell r="A6028" t="str">
            <v>42DHALMN20</v>
          </cell>
          <cell r="B6028" t="str">
            <v>Đồng hồ áp lực mặt nhỏ 20 kg</v>
          </cell>
        </row>
        <row r="6029">
          <cell r="A6029" t="str">
            <v>42DHALMN25</v>
          </cell>
          <cell r="B6029" t="str">
            <v>Đồng hồ áp lực mặt nhỏ 25 kg</v>
          </cell>
        </row>
        <row r="6030">
          <cell r="A6030" t="str">
            <v>42DHALMN50</v>
          </cell>
          <cell r="B6030" t="str">
            <v>Đồng hồ áp lực mặt nhỏ 50 kg</v>
          </cell>
        </row>
        <row r="6031">
          <cell r="A6031" t="str">
            <v>42DHALMN7</v>
          </cell>
          <cell r="B6031" t="str">
            <v>Đồng hồ áp lực mặt nhỏ 7 kg</v>
          </cell>
        </row>
        <row r="6032">
          <cell r="A6032" t="str">
            <v>42DHALMT10</v>
          </cell>
          <cell r="B6032" t="str">
            <v>Đồng hồ áp lực mặt to 10 kg</v>
          </cell>
        </row>
        <row r="6033">
          <cell r="A6033" t="str">
            <v>42DHALMT15</v>
          </cell>
          <cell r="B6033" t="str">
            <v>Đồng hồ áp lực mặt to 15 kg</v>
          </cell>
        </row>
        <row r="6034">
          <cell r="A6034" t="str">
            <v>42DHALMT20</v>
          </cell>
          <cell r="B6034" t="str">
            <v>Đồng hồ áp lực mặt to 20 kg</v>
          </cell>
        </row>
        <row r="6035">
          <cell r="A6035" t="str">
            <v>42DHALMT25</v>
          </cell>
          <cell r="B6035" t="str">
            <v>Đồng hồ áp lực mặt to 25 kg</v>
          </cell>
        </row>
        <row r="6036">
          <cell r="A6036" t="str">
            <v>42DHALMT35</v>
          </cell>
          <cell r="B6036" t="str">
            <v>Đồng hồ áp lực mặt to 35 kg</v>
          </cell>
        </row>
        <row r="6037">
          <cell r="A6037" t="str">
            <v>42DHALMT50</v>
          </cell>
          <cell r="B6037" t="str">
            <v>Đồng hồ áp lực mặt to 50 kg</v>
          </cell>
        </row>
        <row r="6038">
          <cell r="A6038" t="str">
            <v>42DHALMT7</v>
          </cell>
          <cell r="B6038" t="str">
            <v>Đồng hồ áp lực mặt to 7 kg</v>
          </cell>
        </row>
        <row r="6039">
          <cell r="A6039" t="str">
            <v>42DHALY10</v>
          </cell>
          <cell r="B6039" t="str">
            <v>Đồng hồ áp lực Italia PN10</v>
          </cell>
        </row>
        <row r="6040">
          <cell r="A6040" t="str">
            <v>42DHALY16</v>
          </cell>
          <cell r="B6040" t="str">
            <v>Đồng hồ áp lực Italia PN16</v>
          </cell>
        </row>
        <row r="6041">
          <cell r="A6041" t="str">
            <v>42DHALY25</v>
          </cell>
          <cell r="B6041" t="str">
            <v>Đồng hồ áp lực Italia PN25</v>
          </cell>
        </row>
        <row r="6042">
          <cell r="A6042" t="str">
            <v>42DHALY6</v>
          </cell>
          <cell r="B6042" t="str">
            <v>Đồng hồ áp lực Italia PN6</v>
          </cell>
        </row>
        <row r="6043">
          <cell r="A6043" t="str">
            <v>42DHAS100</v>
          </cell>
          <cell r="B6043" t="str">
            <v>Đồng hồ ASAHI DN 100</v>
          </cell>
        </row>
        <row r="6044">
          <cell r="A6044" t="str">
            <v>42DHAS15</v>
          </cell>
          <cell r="B6044" t="str">
            <v>Đồng hồ ASAHI DN 15</v>
          </cell>
        </row>
        <row r="6045">
          <cell r="A6045" t="str">
            <v>42DHAS20</v>
          </cell>
          <cell r="B6045" t="str">
            <v>Đồng hồ ASAHI DN 20</v>
          </cell>
        </row>
        <row r="6046">
          <cell r="A6046" t="str">
            <v>42DHAS25</v>
          </cell>
          <cell r="B6046" t="str">
            <v>Đồng hồ ASAHI DN 25</v>
          </cell>
        </row>
        <row r="6047">
          <cell r="A6047" t="str">
            <v>42DHAS40</v>
          </cell>
          <cell r="B6047" t="str">
            <v>Đồng hồ ASAHI DN 40</v>
          </cell>
        </row>
        <row r="6048">
          <cell r="A6048" t="str">
            <v>42DHAS50</v>
          </cell>
          <cell r="B6048" t="str">
            <v>Đồng hồ ASAHI DN 50</v>
          </cell>
        </row>
        <row r="6049">
          <cell r="A6049" t="str">
            <v>42DHAS65</v>
          </cell>
          <cell r="B6049" t="str">
            <v>Đồng hồ ASAHI DN 65</v>
          </cell>
        </row>
        <row r="6050">
          <cell r="A6050" t="str">
            <v>42DHAS80</v>
          </cell>
          <cell r="B6050" t="str">
            <v>Đồng hồ ASAHI DN 80</v>
          </cell>
        </row>
        <row r="6051">
          <cell r="A6051" t="str">
            <v>42DHAT15</v>
          </cell>
          <cell r="B6051" t="str">
            <v>Đồng hồ ACTARIS/ ITRON TD88 DN 15</v>
          </cell>
        </row>
        <row r="6052">
          <cell r="A6052" t="str">
            <v>42DHAT20</v>
          </cell>
          <cell r="B6052" t="str">
            <v>Đồng hồ ACTARIS/ ITRON  DN 20</v>
          </cell>
        </row>
        <row r="6053">
          <cell r="A6053" t="str">
            <v>42DHAT25</v>
          </cell>
          <cell r="B6053" t="str">
            <v>Đồng hồ ACTARIS/ ITRON  DN 25</v>
          </cell>
        </row>
        <row r="6054">
          <cell r="A6054" t="str">
            <v>42DHD100</v>
          </cell>
          <cell r="B6054" t="str">
            <v>Đồng hồ Đức COMA lắp MB DN 100</v>
          </cell>
        </row>
        <row r="6055">
          <cell r="A6055" t="str">
            <v>42DHD15.</v>
          </cell>
          <cell r="B6055" t="str">
            <v>Đồng hồ Đức COMA lắp ren DN 15</v>
          </cell>
        </row>
        <row r="6056">
          <cell r="A6056" t="str">
            <v>42DHD150</v>
          </cell>
          <cell r="B6056" t="str">
            <v>Đồng hồ Đức COMA lắp MB DN 150</v>
          </cell>
        </row>
        <row r="6057">
          <cell r="A6057" t="str">
            <v>42DHD20.</v>
          </cell>
          <cell r="B6057" t="str">
            <v>Đồng hồ Đức COMA lắp ren DN 20</v>
          </cell>
        </row>
        <row r="6058">
          <cell r="A6058" t="str">
            <v>42DHD200</v>
          </cell>
          <cell r="B6058" t="str">
            <v>Đồng hồ Đức COMA lắp MB DN 200</v>
          </cell>
        </row>
        <row r="6059">
          <cell r="A6059" t="str">
            <v>42DHD25.</v>
          </cell>
          <cell r="B6059" t="str">
            <v>Đồng hồ Đức COMA lắp ren DN 25</v>
          </cell>
        </row>
        <row r="6060">
          <cell r="A6060" t="str">
            <v>42DHD250</v>
          </cell>
          <cell r="B6060" t="str">
            <v>Đồng hồ Đức COMA lắp MB DN 250</v>
          </cell>
        </row>
        <row r="6061">
          <cell r="A6061" t="str">
            <v>42DHD300</v>
          </cell>
          <cell r="B6061" t="str">
            <v>Đồng hồ Đức COMA lắp MB DN 300</v>
          </cell>
        </row>
        <row r="6062">
          <cell r="A6062" t="str">
            <v>42DHD32</v>
          </cell>
          <cell r="B6062" t="str">
            <v>Đồng hồ Đức COMA lắp ren DN 32</v>
          </cell>
        </row>
        <row r="6063">
          <cell r="A6063" t="str">
            <v>42DHD40</v>
          </cell>
          <cell r="B6063" t="str">
            <v>Đồng hồ Đức COMA lắp ren DN 40</v>
          </cell>
        </row>
        <row r="6064">
          <cell r="A6064" t="str">
            <v>42DHD65</v>
          </cell>
          <cell r="B6064" t="str">
            <v>Đồng hồ Đức COMA lắp MB DN 65</v>
          </cell>
        </row>
        <row r="6065">
          <cell r="A6065" t="str">
            <v>42DHD80</v>
          </cell>
          <cell r="B6065" t="str">
            <v>Đồng hồ Đức COMA lắp MB DN 80</v>
          </cell>
        </row>
        <row r="6066">
          <cell r="A6066" t="str">
            <v>42DHDB50</v>
          </cell>
          <cell r="B6066" t="str">
            <v>Đồng hồ Đức COMA lắp MB DN 50</v>
          </cell>
        </row>
        <row r="6067">
          <cell r="A6067" t="str">
            <v>42DHDR50</v>
          </cell>
          <cell r="B6067" t="str">
            <v>Đồng hồ Đức COMA lắp ren DN 50</v>
          </cell>
        </row>
        <row r="6068">
          <cell r="A6068" t="str">
            <v>42DHJENTQ100</v>
          </cell>
          <cell r="B6068" t="str">
            <v>Đồng hồ JENNER COMA MB (TQ) DN 100</v>
          </cell>
        </row>
        <row r="6069">
          <cell r="A6069" t="str">
            <v>42DHJENTQ125</v>
          </cell>
          <cell r="B6069" t="str">
            <v>Đồng hồ JENNER COMA MB (TQ) DN 125</v>
          </cell>
        </row>
        <row r="6070">
          <cell r="A6070" t="str">
            <v>42DHJENTQ150</v>
          </cell>
          <cell r="B6070" t="str">
            <v>Đồng hồ JENNER COMA MB (TQ) DN 150</v>
          </cell>
        </row>
        <row r="6071">
          <cell r="A6071" t="str">
            <v>42DHJENTQ200</v>
          </cell>
          <cell r="B6071" t="str">
            <v>Đồng hồ JENNER COMA MB (TQ) DN 200</v>
          </cell>
        </row>
        <row r="6072">
          <cell r="A6072" t="str">
            <v>42DHJENTQ250</v>
          </cell>
          <cell r="B6072" t="str">
            <v>Đồng hồ JENNER COMA MB (TQ) DN 250</v>
          </cell>
        </row>
        <row r="6073">
          <cell r="A6073" t="str">
            <v>42DHJENTQ300</v>
          </cell>
          <cell r="B6073" t="str">
            <v>Đồng hồ JENNER COMA MB (TQ) DN 300</v>
          </cell>
        </row>
        <row r="6074">
          <cell r="A6074" t="str">
            <v>42DHJENTQ50</v>
          </cell>
          <cell r="B6074" t="str">
            <v>Đồng hồ JENNER COMA MB (TQ) DN 50</v>
          </cell>
        </row>
        <row r="6075">
          <cell r="A6075" t="str">
            <v>42DHJENTQ65</v>
          </cell>
          <cell r="B6075" t="str">
            <v>Đồng hồ JENNER COMA MB (TQ) DN 65</v>
          </cell>
        </row>
        <row r="6076">
          <cell r="A6076" t="str">
            <v>42DHMC15</v>
          </cell>
          <cell r="B6076" t="str">
            <v>Đồng hồ CR Metcon (vỏ nhựa) - DN15</v>
          </cell>
        </row>
        <row r="6077">
          <cell r="A6077" t="str">
            <v>42DHML65</v>
          </cell>
          <cell r="B6077" t="str">
            <v>Đồng hồ Malaysia lắp bích DN 65</v>
          </cell>
        </row>
        <row r="6078">
          <cell r="A6078" t="str">
            <v>42DHML80</v>
          </cell>
          <cell r="B6078" t="str">
            <v>Đồng hồ Malaysia lắp bích DN 80</v>
          </cell>
        </row>
        <row r="6079">
          <cell r="A6079" t="str">
            <v>42DHRIN15</v>
          </cell>
          <cell r="B6079" t="str">
            <v>Đồng hồ Đức RINNEN 15 (đo nước nóng)</v>
          </cell>
        </row>
        <row r="6080">
          <cell r="A6080" t="str">
            <v>42DHRIN20</v>
          </cell>
          <cell r="B6080" t="str">
            <v>Đồng hồ Đức RINNEN 20 (đo nước nóng)</v>
          </cell>
        </row>
        <row r="6081">
          <cell r="A6081" t="str">
            <v>42DHSW15</v>
          </cell>
          <cell r="B6081" t="str">
            <v>Đồng hồ SANWA DN 15</v>
          </cell>
        </row>
        <row r="6082">
          <cell r="A6082" t="str">
            <v>42DHSW25</v>
          </cell>
          <cell r="B6082" t="str">
            <v>Đồng hồ SANWA DN 25</v>
          </cell>
        </row>
        <row r="6083">
          <cell r="A6083" t="str">
            <v>42DHTD100</v>
          </cell>
          <cell r="B6083" t="str">
            <v>Đồng hồ Trung Đức lắp bích DN 100</v>
          </cell>
        </row>
        <row r="6084">
          <cell r="A6084" t="str">
            <v>42DHTD15.</v>
          </cell>
          <cell r="B6084" t="str">
            <v>Đồng hồ Trung Đức lắp ren DN 15</v>
          </cell>
        </row>
        <row r="6085">
          <cell r="A6085" t="str">
            <v>42DHTD150</v>
          </cell>
          <cell r="B6085" t="str">
            <v>Đồng hồ Trung Đức lắp bích DN 150</v>
          </cell>
        </row>
        <row r="6086">
          <cell r="A6086" t="str">
            <v>42DHTD20.</v>
          </cell>
          <cell r="B6086" t="str">
            <v>Đồng hồ Trung Đức lắp ren DN 20</v>
          </cell>
        </row>
        <row r="6087">
          <cell r="A6087" t="str">
            <v>42DHTD200</v>
          </cell>
          <cell r="B6087" t="str">
            <v>Đồng hồ Trung Đức lắp bích DN 200</v>
          </cell>
        </row>
        <row r="6088">
          <cell r="A6088" t="str">
            <v>42DHTD25.</v>
          </cell>
          <cell r="B6088" t="str">
            <v>Đồng hồ Trung Đức lắp ren DN 25</v>
          </cell>
        </row>
        <row r="6089">
          <cell r="A6089" t="str">
            <v>42DHTD250</v>
          </cell>
          <cell r="B6089" t="str">
            <v>Đồng hồ Trung Đức lắp bích DN 250</v>
          </cell>
        </row>
        <row r="6090">
          <cell r="A6090" t="str">
            <v>42DHTD32</v>
          </cell>
          <cell r="B6090" t="str">
            <v>Đồng hồ Trung Đức lắp ren DN 32</v>
          </cell>
        </row>
        <row r="6091">
          <cell r="A6091" t="str">
            <v>42DHTD40</v>
          </cell>
          <cell r="B6091" t="str">
            <v>Đồng hồ Trung Đức lắp ren DN 40</v>
          </cell>
        </row>
        <row r="6092">
          <cell r="A6092" t="str">
            <v>42DHTD50</v>
          </cell>
          <cell r="B6092" t="str">
            <v>Đồng hồ Trung Đức lắp bích DN 50</v>
          </cell>
        </row>
        <row r="6093">
          <cell r="A6093" t="str">
            <v>42DHTD80</v>
          </cell>
          <cell r="B6093" t="str">
            <v>Đồng hồ Trung Đức lắp bích DN 80</v>
          </cell>
        </row>
        <row r="6094">
          <cell r="A6094" t="str">
            <v>42DHTQ100</v>
          </cell>
          <cell r="B6094" t="str">
            <v>Đồng hồ TQ lắp bích DN 100</v>
          </cell>
        </row>
        <row r="6095">
          <cell r="A6095" t="str">
            <v>42DHTQ15.</v>
          </cell>
          <cell r="B6095" t="str">
            <v>Đồng hồ TQ lắp ren DN 15</v>
          </cell>
        </row>
        <row r="6096">
          <cell r="A6096" t="str">
            <v>42DHTQ150</v>
          </cell>
          <cell r="B6096" t="str">
            <v>Đồng hồ TQ lắp bích DN 150</v>
          </cell>
        </row>
        <row r="6097">
          <cell r="A6097" t="str">
            <v>42DHTQ20</v>
          </cell>
          <cell r="B6097" t="str">
            <v>Đồng hồ TQ lắp ren DN 20</v>
          </cell>
        </row>
        <row r="6098">
          <cell r="A6098" t="str">
            <v>42DHTQ25</v>
          </cell>
          <cell r="B6098" t="str">
            <v>Đồng hồ TQ lắp ren DN 25</v>
          </cell>
        </row>
        <row r="6099">
          <cell r="A6099" t="str">
            <v>42DHTQ32</v>
          </cell>
          <cell r="B6099" t="str">
            <v>Đồng hồ TQ lắp ren DN 32</v>
          </cell>
        </row>
        <row r="6100">
          <cell r="A6100" t="str">
            <v>42DHTQ40</v>
          </cell>
          <cell r="B6100" t="str">
            <v>Đồng hồ TQ lắp ren DN 40</v>
          </cell>
        </row>
        <row r="6101">
          <cell r="A6101" t="str">
            <v>42DHTQ50</v>
          </cell>
          <cell r="B6101" t="str">
            <v>Đồng hồ TQ lắp bích DN 50</v>
          </cell>
        </row>
        <row r="6102">
          <cell r="A6102" t="str">
            <v>42DHTQ65</v>
          </cell>
          <cell r="B6102" t="str">
            <v>Đồng hồ TQ lắp bích DN 65</v>
          </cell>
        </row>
        <row r="6103">
          <cell r="A6103" t="str">
            <v>42DHTQ80</v>
          </cell>
          <cell r="B6103" t="str">
            <v>Đồng hồ TQ lắp bích DN 80</v>
          </cell>
        </row>
        <row r="6104">
          <cell r="A6104" t="str">
            <v>42DHTQB15</v>
          </cell>
          <cell r="B6104" t="str">
            <v>Đồng hồ TQ cấp B DN 15</v>
          </cell>
        </row>
        <row r="6105">
          <cell r="A6105" t="str">
            <v>42DHTQB20</v>
          </cell>
          <cell r="B6105" t="str">
            <v>Đồng hồ TQ cấp B DN 20</v>
          </cell>
        </row>
        <row r="6106">
          <cell r="A6106" t="str">
            <v>42DHVK15</v>
          </cell>
          <cell r="B6106" t="str">
            <v>Đồng hồ Vikido lắp ren DN 15</v>
          </cell>
        </row>
        <row r="6107">
          <cell r="A6107" t="str">
            <v>42DI.250</v>
          </cell>
          <cell r="B6107" t="str">
            <v>Đai Inox DN 250</v>
          </cell>
        </row>
        <row r="6108">
          <cell r="A6108" t="str">
            <v>42DI100</v>
          </cell>
          <cell r="B6108" t="str">
            <v>Đai Inox DN 100</v>
          </cell>
        </row>
        <row r="6109">
          <cell r="A6109" t="str">
            <v>42DI125</v>
          </cell>
          <cell r="B6109" t="str">
            <v>Đai Inox DN 125</v>
          </cell>
        </row>
        <row r="6110">
          <cell r="A6110" t="str">
            <v>42DI140</v>
          </cell>
          <cell r="B6110" t="str">
            <v>Đai Inox DN 140</v>
          </cell>
        </row>
        <row r="6111">
          <cell r="A6111" t="str">
            <v>42DI15.</v>
          </cell>
          <cell r="B6111" t="str">
            <v>Đai Inox DN 15</v>
          </cell>
        </row>
        <row r="6112">
          <cell r="A6112" t="str">
            <v>42DI150</v>
          </cell>
          <cell r="B6112" t="str">
            <v>Đai Inox DN 150</v>
          </cell>
        </row>
        <row r="6113">
          <cell r="A6113" t="str">
            <v>42DI20.</v>
          </cell>
          <cell r="B6113" t="str">
            <v>Đai Inox DN 20</v>
          </cell>
        </row>
        <row r="6114">
          <cell r="A6114" t="str">
            <v>42DI200</v>
          </cell>
          <cell r="B6114" t="str">
            <v>Đai Inox DN 200</v>
          </cell>
        </row>
        <row r="6115">
          <cell r="A6115" t="str">
            <v>42DI25</v>
          </cell>
          <cell r="B6115" t="str">
            <v>Đai Inox DN 25</v>
          </cell>
        </row>
        <row r="6116">
          <cell r="A6116" t="str">
            <v>42DI300</v>
          </cell>
          <cell r="B6116" t="str">
            <v>Đai Inox DN 300</v>
          </cell>
        </row>
        <row r="6117">
          <cell r="A6117" t="str">
            <v>42DI32</v>
          </cell>
          <cell r="B6117" t="str">
            <v>Đai Inox DN 32</v>
          </cell>
        </row>
        <row r="6118">
          <cell r="A6118" t="str">
            <v>42DI40</v>
          </cell>
          <cell r="B6118" t="str">
            <v>Đai Inox DN 40</v>
          </cell>
        </row>
        <row r="6119">
          <cell r="A6119" t="str">
            <v>42DI50</v>
          </cell>
          <cell r="B6119" t="str">
            <v>Đai Inox DN 50</v>
          </cell>
        </row>
        <row r="6120">
          <cell r="A6120" t="str">
            <v>42DI65</v>
          </cell>
          <cell r="B6120" t="str">
            <v>Đai Inox DN 65</v>
          </cell>
        </row>
        <row r="6121">
          <cell r="A6121" t="str">
            <v>42DI80</v>
          </cell>
          <cell r="B6121" t="str">
            <v>Đai Inox DN 80</v>
          </cell>
        </row>
        <row r="6122">
          <cell r="A6122" t="str">
            <v>42DKI10050</v>
          </cell>
          <cell r="B6122" t="str">
            <v>Đai khởi thủy Inox (lắp ống gang) DN 100 /50</v>
          </cell>
        </row>
        <row r="6123">
          <cell r="A6123" t="str">
            <v>42DKI12550</v>
          </cell>
          <cell r="B6123" t="str">
            <v>Đai khởi thủy Inox (lắp ống gang) DN 125/50</v>
          </cell>
        </row>
        <row r="6124">
          <cell r="A6124" t="str">
            <v>42DKI15050</v>
          </cell>
          <cell r="B6124" t="str">
            <v>Đai khởi thủy Inox (lắp ống gang) DN 150/50</v>
          </cell>
        </row>
        <row r="6125">
          <cell r="A6125" t="str">
            <v>42DKI20050</v>
          </cell>
          <cell r="B6125" t="str">
            <v>Đai khởi thủy Inox (lắp ống gang) DN 200/50</v>
          </cell>
        </row>
        <row r="6126">
          <cell r="A6126" t="str">
            <v>42DKI22550</v>
          </cell>
          <cell r="B6126" t="str">
            <v>Đai khởi thủy Inox (lắp ống gang) DN 225/50</v>
          </cell>
        </row>
        <row r="6127">
          <cell r="A6127" t="str">
            <v>42DKI25050</v>
          </cell>
          <cell r="B6127" t="str">
            <v>Đai khởi thủy Inox (lắp ống gang) DN 250/50</v>
          </cell>
        </row>
        <row r="6128">
          <cell r="A6128" t="str">
            <v>42DKI8050</v>
          </cell>
          <cell r="B6128" t="str">
            <v>Đai khởi thủy Inox (lắp ống gang) DN 80 /50</v>
          </cell>
        </row>
        <row r="6129">
          <cell r="A6129" t="str">
            <v>42DKTASIA1602</v>
          </cell>
          <cell r="B6129" t="str">
            <v>Đai khởi thủy PE ASIA D160 x 2"</v>
          </cell>
        </row>
        <row r="6130">
          <cell r="A6130" t="str">
            <v>42DKTASIA2002</v>
          </cell>
          <cell r="B6130" t="str">
            <v>Đai khởi thủy PE ASIA D200 x 2"</v>
          </cell>
        </row>
        <row r="6131">
          <cell r="A6131" t="str">
            <v>42DKTASIA2502</v>
          </cell>
          <cell r="B6131" t="str">
            <v>Đai khởi thủy PE ASIA D250 x 2"</v>
          </cell>
        </row>
        <row r="6132">
          <cell r="A6132" t="str">
            <v>42DKTASIA2801</v>
          </cell>
          <cell r="B6132" t="str">
            <v>Đai khởi thủy PE ASIA D280 x 1"</v>
          </cell>
        </row>
        <row r="6133">
          <cell r="A6133" t="str">
            <v>42DKTASIA2802</v>
          </cell>
          <cell r="B6133" t="str">
            <v>Đai khởi thủy PE ASIA D280 x 2"</v>
          </cell>
        </row>
        <row r="6134">
          <cell r="A6134" t="str">
            <v>42DKTG10025</v>
          </cell>
          <cell r="B6134" t="str">
            <v>Đai khởi thủy gang (lắp ống gang) DN 100 x 1"</v>
          </cell>
        </row>
        <row r="6135">
          <cell r="A6135" t="str">
            <v>42DKTG10050</v>
          </cell>
          <cell r="B6135" t="str">
            <v>Đai khởi thủy gang (lắp ống nhựa, ống thép) DN 100 x 2"</v>
          </cell>
        </row>
        <row r="6136">
          <cell r="A6136" t="str">
            <v>42DKTG11050</v>
          </cell>
          <cell r="B6136" t="str">
            <v>Đai khởi thủy gang (lắp ống nhựa, ống thép) D110 x 2"</v>
          </cell>
        </row>
        <row r="6137">
          <cell r="A6137" t="str">
            <v>42DKTG12550</v>
          </cell>
          <cell r="B6137" t="str">
            <v>Đai khởi thủy gang (lắp ống nhựa, ống thép) DN 125 x 2"</v>
          </cell>
        </row>
        <row r="6138">
          <cell r="A6138" t="str">
            <v>42DKTG14050</v>
          </cell>
          <cell r="B6138" t="str">
            <v>Đai khởi thủy gang (lắp ống nhựa, ống thép) D140 x 2"</v>
          </cell>
        </row>
        <row r="6139">
          <cell r="A6139" t="str">
            <v>42DKTG150100</v>
          </cell>
          <cell r="B6139" t="str">
            <v>Đai khởi thủy gang (lắp ống gang) DN 150 x 4"</v>
          </cell>
        </row>
        <row r="6140">
          <cell r="A6140" t="str">
            <v>42DKTG15040</v>
          </cell>
          <cell r="B6140" t="str">
            <v>Đai khởi thủy gang (lắp ống gang) DN 150 x 1 1/2"</v>
          </cell>
        </row>
        <row r="6141">
          <cell r="A6141" t="str">
            <v>42DKTG15050</v>
          </cell>
          <cell r="B6141" t="str">
            <v>Đai khởi thủy gang (lắp ống nhựa, ống thép) DN 150 x 2"</v>
          </cell>
        </row>
        <row r="6142">
          <cell r="A6142" t="str">
            <v>42DKTG200100</v>
          </cell>
          <cell r="B6142" t="str">
            <v>Đai khởi thủy gang (lắp ống gang) DN 200 x 4"</v>
          </cell>
        </row>
        <row r="6143">
          <cell r="A6143" t="str">
            <v>42DKTG20025</v>
          </cell>
          <cell r="B6143" t="str">
            <v>Đai khởi thủy gang (lắp ống gang) DN 200 x 1"</v>
          </cell>
        </row>
        <row r="6144">
          <cell r="A6144" t="str">
            <v>42DKTG20050</v>
          </cell>
          <cell r="B6144" t="str">
            <v>Đai khởi thủy gang (lắp ống gang, ống thép) DN 200 x 2"</v>
          </cell>
        </row>
        <row r="6145">
          <cell r="A6145" t="str">
            <v>42DKTG20080</v>
          </cell>
          <cell r="B6145" t="str">
            <v>Đai khởi thủy gang (lắp ống gang, ống thép) DN 200 x 3"</v>
          </cell>
        </row>
        <row r="6146">
          <cell r="A6146" t="str">
            <v>42DKTG22550</v>
          </cell>
          <cell r="B6146" t="str">
            <v>Đai khởi thủy gang (lắp ống nhựa, ống thép) D225 x 2"</v>
          </cell>
        </row>
        <row r="6147">
          <cell r="A6147" t="str">
            <v>42DKTG22580</v>
          </cell>
          <cell r="B6147" t="str">
            <v>Đai khởi thủy gang (lắp ống nhựa, ống thép) D225 x 3"</v>
          </cell>
        </row>
        <row r="6148">
          <cell r="A6148" t="str">
            <v>42DKTG25050</v>
          </cell>
          <cell r="B6148" t="str">
            <v>Đai khởi thủy gang (lắp ống nhựa, ống thép) DN 250 x 2"</v>
          </cell>
        </row>
        <row r="6149">
          <cell r="A6149" t="str">
            <v>42DKTG28050</v>
          </cell>
          <cell r="B6149" t="str">
            <v>Đai khởi thủy gang (lắp ống nhựa, ống thép) DN 280 x 2"</v>
          </cell>
        </row>
        <row r="6150">
          <cell r="A6150" t="str">
            <v>42DKTG45050</v>
          </cell>
          <cell r="B6150" t="str">
            <v>Đai khởi thủy gang (lắp ống nhựa, ống thép) DN 450 x 2"</v>
          </cell>
        </row>
        <row r="6151">
          <cell r="A6151" t="str">
            <v>42DKTG5050</v>
          </cell>
          <cell r="B6151" t="str">
            <v>Đai khởi thủy gang (lắp ống nhựa, ống thép) DN 50 x 2"</v>
          </cell>
        </row>
        <row r="6152">
          <cell r="A6152" t="str">
            <v>42DKTG7550</v>
          </cell>
          <cell r="B6152" t="str">
            <v>Đai khởi thuỷ gang (lắp ống nhựa, ống thép) DN 75 x 2"</v>
          </cell>
        </row>
        <row r="6153">
          <cell r="A6153" t="str">
            <v>42DKTG8050</v>
          </cell>
          <cell r="B6153" t="str">
            <v>Đai khởi thủy gang (lắp ống nhựa, ống thép) DN 80 x 2"</v>
          </cell>
        </row>
        <row r="6154">
          <cell r="A6154" t="str">
            <v>42DKTGAKTDN40050</v>
          </cell>
          <cell r="B6154" t="str">
            <v>Đai khởi thủy gang cầu mặt bích ATK DN400/50</v>
          </cell>
        </row>
        <row r="6155">
          <cell r="A6155" t="str">
            <v>42DKTGG15050</v>
          </cell>
          <cell r="B6155" t="str">
            <v>Đai khởi thủy gang (lắp ống gang) DN 150 x 2''</v>
          </cell>
        </row>
        <row r="6156">
          <cell r="A6156" t="str">
            <v>42DKTT40050</v>
          </cell>
          <cell r="B6156" t="str">
            <v>Đai khởi thủy thép (lắp ống PE) DN DN400 x2”</v>
          </cell>
        </row>
        <row r="6157">
          <cell r="A6157" t="str">
            <v>42DKTT50040</v>
          </cell>
          <cell r="B6157" t="str">
            <v>Đai khởi thủy thép (lắp ống PE) DN 500 x 1 1/2"</v>
          </cell>
        </row>
        <row r="6158">
          <cell r="A6158" t="str">
            <v>42DLBNLS</v>
          </cell>
          <cell r="B6158" t="str">
            <v>Dây lắp bình nóng lạnh Sanaqua (60cm)</v>
          </cell>
        </row>
        <row r="6159">
          <cell r="A6159" t="str">
            <v>42DM.</v>
          </cell>
          <cell r="B6159" t="str">
            <v>Dung môi</v>
          </cell>
        </row>
        <row r="6160">
          <cell r="A6160" t="str">
            <v>42DMCS19</v>
          </cell>
          <cell r="B6160" t="str">
            <v>Dây mềm cao su D19</v>
          </cell>
        </row>
        <row r="6161">
          <cell r="A6161" t="str">
            <v>42DMD19</v>
          </cell>
          <cell r="B6161" t="str">
            <v>Dây mềm nhựa đỏ loại dầy D19</v>
          </cell>
        </row>
        <row r="6162">
          <cell r="A6162" t="str">
            <v>42DMG</v>
          </cell>
          <cell r="B6162" t="str">
            <v>Dây máy giặt</v>
          </cell>
        </row>
        <row r="6163">
          <cell r="A6163" t="str">
            <v>42DMPS</v>
          </cell>
          <cell r="B6163" t="str">
            <v>Dung môi pha sơn (lít)</v>
          </cell>
        </row>
        <row r="6164">
          <cell r="A6164" t="str">
            <v>42DMT19</v>
          </cell>
          <cell r="B6164" t="str">
            <v>Dây mềm nhựa lưới trắng D19 (50m/cuộn)</v>
          </cell>
        </row>
        <row r="6165">
          <cell r="A6165" t="str">
            <v>42DMT34</v>
          </cell>
          <cell r="B6165" t="str">
            <v>Dây mềm nhựa lưới trắng D34 (50m/cuộn)</v>
          </cell>
        </row>
        <row r="6166">
          <cell r="A6166" t="str">
            <v>42DN110</v>
          </cell>
          <cell r="B6166" t="str">
            <v>Đai nhựa D110</v>
          </cell>
        </row>
        <row r="6167">
          <cell r="A6167" t="str">
            <v>42DN21</v>
          </cell>
          <cell r="B6167" t="str">
            <v>Đai nhựa D21</v>
          </cell>
        </row>
        <row r="6168">
          <cell r="A6168" t="str">
            <v>42DN27</v>
          </cell>
          <cell r="B6168" t="str">
            <v>Đai nhựa D27</v>
          </cell>
        </row>
        <row r="6169">
          <cell r="A6169" t="str">
            <v>42DN34</v>
          </cell>
          <cell r="B6169" t="str">
            <v>Đai nhựa D34</v>
          </cell>
        </row>
        <row r="6170">
          <cell r="A6170" t="str">
            <v>42DN42</v>
          </cell>
          <cell r="B6170" t="str">
            <v>Đai nhựa D42</v>
          </cell>
        </row>
        <row r="6171">
          <cell r="A6171" t="str">
            <v>42DN48</v>
          </cell>
          <cell r="B6171" t="str">
            <v>Đai nhựa D48</v>
          </cell>
        </row>
        <row r="6172">
          <cell r="A6172" t="str">
            <v>42DN60</v>
          </cell>
          <cell r="B6172" t="str">
            <v>Đai nhựa D60</v>
          </cell>
        </row>
        <row r="6173">
          <cell r="A6173" t="str">
            <v>42DN75</v>
          </cell>
          <cell r="B6173" t="str">
            <v>Đai nhựa D75</v>
          </cell>
        </row>
        <row r="6174">
          <cell r="A6174" t="str">
            <v>42DN90</v>
          </cell>
          <cell r="B6174" t="str">
            <v>Đai nhựa D90</v>
          </cell>
        </row>
        <row r="6175">
          <cell r="A6175" t="str">
            <v>42DNTR12</v>
          </cell>
          <cell r="B6175" t="str">
            <v>Nối thanh ren M12</v>
          </cell>
        </row>
        <row r="6176">
          <cell r="A6176" t="str">
            <v>42DNTR6</v>
          </cell>
          <cell r="B6176" t="str">
            <v>Nối thanh ren M6</v>
          </cell>
        </row>
        <row r="6177">
          <cell r="A6177" t="str">
            <v>42DNTSTP110</v>
          </cell>
          <cell r="B6177" t="str">
            <v>Đầu nối thông sàn Tiền Phong D110</v>
          </cell>
        </row>
        <row r="6178">
          <cell r="A6178" t="str">
            <v>42DNTSTP48</v>
          </cell>
          <cell r="B6178" t="str">
            <v>Đầu nối thông sàn Tiền Phong D48</v>
          </cell>
        </row>
        <row r="6179">
          <cell r="A6179" t="str">
            <v>42DNTSTP60</v>
          </cell>
          <cell r="B6179" t="str">
            <v>Đầu nối thông sàn Tiền Phong D60</v>
          </cell>
        </row>
        <row r="6180">
          <cell r="A6180" t="str">
            <v>42DNTSTP75</v>
          </cell>
          <cell r="B6180" t="str">
            <v>Đầu nối thông sàn Tiền Phong D75</v>
          </cell>
        </row>
        <row r="6181">
          <cell r="A6181" t="str">
            <v>42DNTSTP90</v>
          </cell>
          <cell r="B6181" t="str">
            <v>Đầu nối thông sàn Tiền Phong D90</v>
          </cell>
        </row>
        <row r="6182">
          <cell r="A6182" t="str">
            <v>42DOBAN100</v>
          </cell>
          <cell r="B6182" t="str">
            <v>Dọ bầu ANA 100</v>
          </cell>
        </row>
        <row r="6183">
          <cell r="A6183" t="str">
            <v>42DOBAN20</v>
          </cell>
          <cell r="B6183" t="str">
            <v>Dọ bầu ANA 20</v>
          </cell>
        </row>
        <row r="6184">
          <cell r="A6184" t="str">
            <v>42DOBAN25</v>
          </cell>
          <cell r="B6184" t="str">
            <v>Dọ bầu ANA 25</v>
          </cell>
        </row>
        <row r="6185">
          <cell r="A6185" t="str">
            <v>42DOBAN32</v>
          </cell>
          <cell r="B6185" t="str">
            <v>Dọ bầu ANA 32</v>
          </cell>
        </row>
        <row r="6186">
          <cell r="A6186" t="str">
            <v>42DOBAN40</v>
          </cell>
          <cell r="B6186" t="str">
            <v>Dọ bầu ANA 40</v>
          </cell>
        </row>
        <row r="6187">
          <cell r="A6187" t="str">
            <v>42DOBAN50</v>
          </cell>
          <cell r="B6187" t="str">
            <v>Dọ bầu ANA 50</v>
          </cell>
        </row>
        <row r="6188">
          <cell r="A6188" t="str">
            <v>42DOBAN65</v>
          </cell>
          <cell r="B6188" t="str">
            <v>Dọ bầu ANA 65</v>
          </cell>
        </row>
        <row r="6189">
          <cell r="A6189" t="str">
            <v>42DOBAN80</v>
          </cell>
          <cell r="B6189" t="str">
            <v>Dọ bầu ANA 80</v>
          </cell>
        </row>
        <row r="6190">
          <cell r="A6190" t="str">
            <v>42DOBTQ15</v>
          </cell>
          <cell r="B6190" t="str">
            <v>Dọ bầu Trung Quốc DN 15</v>
          </cell>
        </row>
        <row r="6191">
          <cell r="A6191" t="str">
            <v>42DOBY100</v>
          </cell>
          <cell r="B6191" t="str">
            <v>Dọ bầu Italia DN 100</v>
          </cell>
        </row>
        <row r="6192">
          <cell r="A6192" t="str">
            <v>42DOBY15</v>
          </cell>
          <cell r="B6192" t="str">
            <v>Dọ bầu Italia DN 15</v>
          </cell>
        </row>
        <row r="6193">
          <cell r="A6193" t="str">
            <v>42DOBY20</v>
          </cell>
          <cell r="B6193" t="str">
            <v>Dọ bầu Italia DN 20</v>
          </cell>
        </row>
        <row r="6194">
          <cell r="A6194" t="str">
            <v>42DOBY215</v>
          </cell>
          <cell r="B6194" t="str">
            <v>Dọ bầu Italia loại 2 DN 15</v>
          </cell>
        </row>
        <row r="6195">
          <cell r="A6195" t="str">
            <v>42DOBY220</v>
          </cell>
          <cell r="B6195" t="str">
            <v>Dọ bầu Italia loại 2 DN 20</v>
          </cell>
        </row>
        <row r="6196">
          <cell r="A6196" t="str">
            <v>42DOBY225</v>
          </cell>
          <cell r="B6196" t="str">
            <v>Dọ bầu Italia loại 2 DN 25</v>
          </cell>
        </row>
        <row r="6197">
          <cell r="A6197" t="str">
            <v>42DOBY232</v>
          </cell>
          <cell r="B6197" t="str">
            <v>Dọ bầu Italia loại 2 DN 32</v>
          </cell>
        </row>
        <row r="6198">
          <cell r="A6198" t="str">
            <v>42DOBY240</v>
          </cell>
          <cell r="B6198" t="str">
            <v>Dọ bầu Italia loại 2 DN 40</v>
          </cell>
        </row>
        <row r="6199">
          <cell r="A6199" t="str">
            <v>42DOBY25.</v>
          </cell>
          <cell r="B6199" t="str">
            <v>Dọ bầu Italia DN 25</v>
          </cell>
        </row>
        <row r="6200">
          <cell r="A6200" t="str">
            <v>42DOBY250</v>
          </cell>
          <cell r="B6200" t="str">
            <v>Dọ bầu Italia loại 2 DN 50</v>
          </cell>
        </row>
        <row r="6201">
          <cell r="A6201" t="str">
            <v>42DOBY32</v>
          </cell>
          <cell r="B6201" t="str">
            <v>Dọ bầu Italia DN 32</v>
          </cell>
        </row>
        <row r="6202">
          <cell r="A6202" t="str">
            <v>42DOBY40</v>
          </cell>
          <cell r="B6202" t="str">
            <v>Dọ bầu Italia DN 40</v>
          </cell>
        </row>
        <row r="6203">
          <cell r="A6203" t="str">
            <v>42DOBY50</v>
          </cell>
          <cell r="B6203" t="str">
            <v>Dọ bầu Italia DN 50</v>
          </cell>
        </row>
        <row r="6204">
          <cell r="A6204" t="str">
            <v>42DOBY65</v>
          </cell>
          <cell r="B6204" t="str">
            <v>Dọ bầu Italia DN 65</v>
          </cell>
        </row>
        <row r="6205">
          <cell r="A6205" t="str">
            <v>42DOBY80</v>
          </cell>
          <cell r="B6205" t="str">
            <v>Dọ bầu Italia DN 80</v>
          </cell>
        </row>
        <row r="6206">
          <cell r="A6206" t="str">
            <v>42DODAIY20</v>
          </cell>
          <cell r="B6206" t="str">
            <v>Dọ dài Italia DN 20</v>
          </cell>
        </row>
        <row r="6207">
          <cell r="A6207" t="str">
            <v>42DODAIY25</v>
          </cell>
          <cell r="B6207" t="str">
            <v>Dọ dài Italia DN 25</v>
          </cell>
        </row>
        <row r="6208">
          <cell r="A6208" t="str">
            <v>42DODAIY32</v>
          </cell>
          <cell r="B6208" t="str">
            <v>Dọ dài Italia DN 32</v>
          </cell>
        </row>
        <row r="6209">
          <cell r="A6209" t="str">
            <v>42DODAIY40</v>
          </cell>
          <cell r="B6209" t="str">
            <v>Dọ dài Italia DN 40</v>
          </cell>
        </row>
        <row r="6210">
          <cell r="A6210" t="str">
            <v>42DODL110</v>
          </cell>
          <cell r="B6210" t="str">
            <v>Dọ nhựa Đài loan D110</v>
          </cell>
        </row>
        <row r="6211">
          <cell r="A6211" t="str">
            <v>42DODL21</v>
          </cell>
          <cell r="B6211" t="str">
            <v>Dọ nhựa Đài loan D21</v>
          </cell>
        </row>
        <row r="6212">
          <cell r="A6212" t="str">
            <v>42DODL27</v>
          </cell>
          <cell r="B6212" t="str">
            <v>Dọ nhựa Đài loan D27</v>
          </cell>
        </row>
        <row r="6213">
          <cell r="A6213" t="str">
            <v>42DODL34</v>
          </cell>
          <cell r="B6213" t="str">
            <v>Dọ nhựa Đài loan D34</v>
          </cell>
        </row>
        <row r="6214">
          <cell r="A6214" t="str">
            <v>42DODL42</v>
          </cell>
          <cell r="B6214" t="str">
            <v>Dọ nhựa Đài loan D42</v>
          </cell>
        </row>
        <row r="6215">
          <cell r="A6215" t="str">
            <v>42DODL48</v>
          </cell>
          <cell r="B6215" t="str">
            <v>Dọ nhựa Đài loan D48</v>
          </cell>
        </row>
        <row r="6216">
          <cell r="A6216" t="str">
            <v>42DODL60</v>
          </cell>
          <cell r="B6216" t="str">
            <v>Dọ nhựa Đài loan D60</v>
          </cell>
        </row>
        <row r="6217">
          <cell r="A6217" t="str">
            <v>42DODL75</v>
          </cell>
          <cell r="B6217" t="str">
            <v>Dọ nhựa Đài loan D75</v>
          </cell>
        </row>
        <row r="6218">
          <cell r="A6218" t="str">
            <v>42DODL90</v>
          </cell>
          <cell r="B6218" t="str">
            <v>Dọ nhựa Đài Loan D90</v>
          </cell>
        </row>
        <row r="6219">
          <cell r="A6219" t="str">
            <v>42DOMBAMG400</v>
          </cell>
          <cell r="B6219" t="str">
            <v>Dọ mặt bích AMG DN 400</v>
          </cell>
        </row>
        <row r="6220">
          <cell r="A6220" t="str">
            <v>42DOMBARV100</v>
          </cell>
          <cell r="B6220" t="str">
            <v>Dọ mặt bích ARV DN 100</v>
          </cell>
        </row>
        <row r="6221">
          <cell r="A6221" t="str">
            <v>42DOMBARV125</v>
          </cell>
          <cell r="B6221" t="str">
            <v>Dọ mặt bích ARV DN 125</v>
          </cell>
        </row>
        <row r="6222">
          <cell r="A6222" t="str">
            <v>42DOMBARV150</v>
          </cell>
          <cell r="B6222" t="str">
            <v>Dọ mặt bích ARV DN 150</v>
          </cell>
        </row>
        <row r="6223">
          <cell r="A6223" t="str">
            <v>42DOMBARV200</v>
          </cell>
          <cell r="B6223" t="str">
            <v>Dọ mặt bích ARV DN 200</v>
          </cell>
        </row>
        <row r="6224">
          <cell r="A6224" t="str">
            <v>42DOMBARV250</v>
          </cell>
          <cell r="B6224" t="str">
            <v>Dọ mặt bích ARV DN 250</v>
          </cell>
        </row>
        <row r="6225">
          <cell r="A6225" t="str">
            <v>42DOMBARV300</v>
          </cell>
          <cell r="B6225" t="str">
            <v>Dọ mặt bích ARV DN 300</v>
          </cell>
        </row>
        <row r="6226">
          <cell r="A6226" t="str">
            <v>42DOMBARV50</v>
          </cell>
          <cell r="B6226" t="str">
            <v>Dọ mặt bích ARV DN 50</v>
          </cell>
        </row>
        <row r="6227">
          <cell r="A6227" t="str">
            <v>42DOMBARV65</v>
          </cell>
          <cell r="B6227" t="str">
            <v>Dọ mặt bích ARV DN 65</v>
          </cell>
        </row>
        <row r="6228">
          <cell r="A6228" t="str">
            <v>42DOMBARV80</v>
          </cell>
          <cell r="B6228" t="str">
            <v>Dọ mặt bích ARV DN 80</v>
          </cell>
        </row>
        <row r="6229">
          <cell r="A6229" t="str">
            <v>42DOMBAUT100</v>
          </cell>
          <cell r="B6229" t="str">
            <v>Dọ MB AUT DN 100</v>
          </cell>
        </row>
        <row r="6230">
          <cell r="A6230" t="str">
            <v>42DOMBAUT125</v>
          </cell>
          <cell r="B6230" t="str">
            <v>Dọ MB AUT DN 125</v>
          </cell>
        </row>
        <row r="6231">
          <cell r="A6231" t="str">
            <v>42DOMBAUT150</v>
          </cell>
          <cell r="B6231" t="str">
            <v>Dọ MB AUT DN 150</v>
          </cell>
        </row>
        <row r="6232">
          <cell r="A6232" t="str">
            <v>42DOMBAUT200</v>
          </cell>
          <cell r="B6232" t="str">
            <v>Dọ MB AUT DN 200</v>
          </cell>
        </row>
        <row r="6233">
          <cell r="A6233" t="str">
            <v>42DOMBAUT250</v>
          </cell>
          <cell r="B6233" t="str">
            <v>Dọ MB AUT DN 250</v>
          </cell>
        </row>
        <row r="6234">
          <cell r="A6234" t="str">
            <v>42DOMBAUT50</v>
          </cell>
          <cell r="B6234" t="str">
            <v>Dọ MB AUT DN 50</v>
          </cell>
        </row>
        <row r="6235">
          <cell r="A6235" t="str">
            <v>42DOMBAUT80</v>
          </cell>
          <cell r="B6235" t="str">
            <v>Dọ MB AUT DN 80</v>
          </cell>
        </row>
        <row r="6236">
          <cell r="A6236" t="str">
            <v>42DOMBI100</v>
          </cell>
          <cell r="B6236" t="str">
            <v>Dọ Inox MB DN 100</v>
          </cell>
        </row>
        <row r="6237">
          <cell r="A6237" t="str">
            <v>42DOMBML100</v>
          </cell>
          <cell r="B6237" t="str">
            <v>Dọ mặt bích Malaysia DN 100</v>
          </cell>
        </row>
        <row r="6238">
          <cell r="A6238" t="str">
            <v>42DOMBML125</v>
          </cell>
          <cell r="B6238" t="str">
            <v>Dọ mặt bích Malaysia DN 125</v>
          </cell>
        </row>
        <row r="6239">
          <cell r="A6239" t="str">
            <v>42DOMBS100</v>
          </cell>
          <cell r="B6239" t="str">
            <v>Dọ mặt bích SHINYI DN 100</v>
          </cell>
        </row>
        <row r="6240">
          <cell r="A6240" t="str">
            <v>42DOMBS125</v>
          </cell>
          <cell r="B6240" t="str">
            <v>Dọ mặt bích SHINYI DN 125</v>
          </cell>
        </row>
        <row r="6241">
          <cell r="A6241" t="str">
            <v>42DOMBS150</v>
          </cell>
          <cell r="B6241" t="str">
            <v>Dọ mặt bích SHINYI DN 150</v>
          </cell>
        </row>
        <row r="6242">
          <cell r="A6242" t="str">
            <v>42DOMBS200</v>
          </cell>
          <cell r="B6242" t="str">
            <v>Dọ mặt bích SHINYI DN 200</v>
          </cell>
        </row>
        <row r="6243">
          <cell r="A6243" t="str">
            <v>42DOMBS250</v>
          </cell>
          <cell r="B6243" t="str">
            <v>Dọ mặt bích SHINYI DN 250</v>
          </cell>
        </row>
        <row r="6244">
          <cell r="A6244" t="str">
            <v>42DOMBS300</v>
          </cell>
          <cell r="B6244" t="str">
            <v>Dọ mặt bích SHINYI DN 300</v>
          </cell>
        </row>
        <row r="6245">
          <cell r="A6245" t="str">
            <v>42DOMBS50</v>
          </cell>
          <cell r="B6245" t="str">
            <v>Dọ mặt bích SHINYI DN 50</v>
          </cell>
        </row>
        <row r="6246">
          <cell r="A6246" t="str">
            <v>42DOMBS65</v>
          </cell>
          <cell r="B6246" t="str">
            <v>Dọ mặt bích SHINYI DN 65</v>
          </cell>
        </row>
        <row r="6247">
          <cell r="A6247" t="str">
            <v>42DOMBS80</v>
          </cell>
          <cell r="B6247" t="str">
            <v>Dọ mặt bích SHINYI DN 80</v>
          </cell>
        </row>
        <row r="6248">
          <cell r="A6248" t="str">
            <v>42DOMBTQ100</v>
          </cell>
          <cell r="B6248" t="str">
            <v>Dọ mặt bích TQ DN 100</v>
          </cell>
        </row>
        <row r="6249">
          <cell r="A6249" t="str">
            <v>42DOMBTQ125</v>
          </cell>
          <cell r="B6249" t="str">
            <v>Dọ mặt bích TQ DN 125</v>
          </cell>
        </row>
        <row r="6250">
          <cell r="A6250" t="str">
            <v>42DOMBTQ150</v>
          </cell>
          <cell r="B6250" t="str">
            <v>Dọ mặt bích TQ DN 150</v>
          </cell>
        </row>
        <row r="6251">
          <cell r="A6251" t="str">
            <v>42DOMBTQ200</v>
          </cell>
          <cell r="B6251" t="str">
            <v>Dọ mặt bích TQ DN 200</v>
          </cell>
        </row>
        <row r="6252">
          <cell r="A6252" t="str">
            <v>42DOMBTQ250</v>
          </cell>
          <cell r="B6252" t="str">
            <v>Dọ mặt bích TQ DN 250</v>
          </cell>
        </row>
        <row r="6253">
          <cell r="A6253" t="str">
            <v>42DOMBTQ300</v>
          </cell>
          <cell r="B6253" t="str">
            <v>Dọ mặt bích TQ DN 300</v>
          </cell>
        </row>
        <row r="6254">
          <cell r="A6254" t="str">
            <v>42DOMBTQ400</v>
          </cell>
          <cell r="B6254" t="str">
            <v>Dọ mặt bích TQ DN 400</v>
          </cell>
        </row>
        <row r="6255">
          <cell r="A6255" t="str">
            <v>42DOMBTQ50</v>
          </cell>
          <cell r="B6255" t="str">
            <v>Dọ mặt bích TQ DN 50</v>
          </cell>
        </row>
        <row r="6256">
          <cell r="A6256" t="str">
            <v>42DOMBTQ65</v>
          </cell>
          <cell r="B6256" t="str">
            <v>Dọ mặt bích TQ DN 65</v>
          </cell>
        </row>
        <row r="6257">
          <cell r="A6257" t="str">
            <v>42DOMBTQ80</v>
          </cell>
          <cell r="B6257" t="str">
            <v>Dọ mặt bích TQ DN 80</v>
          </cell>
        </row>
        <row r="6258">
          <cell r="A6258" t="str">
            <v>42DOMBVN100</v>
          </cell>
          <cell r="B6258" t="str">
            <v>Dọ mặt bích VN (bích dọ TC BS) DN 100</v>
          </cell>
        </row>
        <row r="6259">
          <cell r="A6259" t="str">
            <v>42DOMBVN125</v>
          </cell>
          <cell r="B6259" t="str">
            <v>Dọ mặt bích VN (bích dọ TC BS) DN 125</v>
          </cell>
        </row>
        <row r="6260">
          <cell r="A6260" t="str">
            <v>42DOMBVN150</v>
          </cell>
          <cell r="B6260" t="str">
            <v>Dọ mặt bích VN (bích dọ TC BS) DN 150</v>
          </cell>
        </row>
        <row r="6261">
          <cell r="A6261" t="str">
            <v>42DOMBVN200</v>
          </cell>
          <cell r="B6261" t="str">
            <v>Dọ mặt bích VN (bích dọ TC BS) DN 200</v>
          </cell>
        </row>
        <row r="6262">
          <cell r="A6262" t="str">
            <v>42DOMBVN250</v>
          </cell>
          <cell r="B6262" t="str">
            <v>Dọ mặt bích VN (bích dọ TC BS) DN 250</v>
          </cell>
        </row>
        <row r="6263">
          <cell r="A6263" t="str">
            <v>42DOMBVN50</v>
          </cell>
          <cell r="B6263" t="str">
            <v>Dọ mặt bích VN (bích dọ TC BS) DN 50</v>
          </cell>
        </row>
        <row r="6264">
          <cell r="A6264" t="str">
            <v>42DOMBVN65</v>
          </cell>
          <cell r="B6264" t="str">
            <v>Dọ mặt bích VN (bích dọ TC BS) DN 65</v>
          </cell>
        </row>
        <row r="6265">
          <cell r="A6265" t="str">
            <v>42DOMBVN80</v>
          </cell>
          <cell r="B6265" t="str">
            <v>Dọ mặt bích VN (bích dọ TC BS) DN 80</v>
          </cell>
        </row>
        <row r="6266">
          <cell r="A6266" t="str">
            <v>42DOMBVS100</v>
          </cell>
          <cell r="B6266" t="str">
            <v>Dọ mặt bích VASA DN 100</v>
          </cell>
        </row>
        <row r="6267">
          <cell r="A6267" t="str">
            <v>42DOMBVS125</v>
          </cell>
          <cell r="B6267" t="str">
            <v>Dọ mặt bích VASA DN 125</v>
          </cell>
        </row>
        <row r="6268">
          <cell r="A6268" t="str">
            <v>42DOMH100</v>
          </cell>
          <cell r="B6268" t="str">
            <v>Dọ đồng MIHA DN 100</v>
          </cell>
        </row>
        <row r="6269">
          <cell r="A6269" t="str">
            <v>42DOMH15</v>
          </cell>
          <cell r="B6269" t="str">
            <v>Dọ đồng MIHA DN 15</v>
          </cell>
        </row>
        <row r="6270">
          <cell r="A6270" t="str">
            <v>42DOMH20</v>
          </cell>
          <cell r="B6270" t="str">
            <v>Dọ đồng MIHA DN 20</v>
          </cell>
        </row>
        <row r="6271">
          <cell r="A6271" t="str">
            <v>42DOMH25</v>
          </cell>
          <cell r="B6271" t="str">
            <v>Dọ đồng MIHA DN 25</v>
          </cell>
        </row>
        <row r="6272">
          <cell r="A6272" t="str">
            <v>42DOMH32</v>
          </cell>
          <cell r="B6272" t="str">
            <v>Dọ đồng MIHA DN 32</v>
          </cell>
        </row>
        <row r="6273">
          <cell r="A6273" t="str">
            <v>42DOMH40</v>
          </cell>
          <cell r="B6273" t="str">
            <v>Dọ đồng MIHA DN 40</v>
          </cell>
        </row>
        <row r="6274">
          <cell r="A6274" t="str">
            <v>42DOMH50</v>
          </cell>
          <cell r="B6274" t="str">
            <v>Dọ đồng MIHA DN 50</v>
          </cell>
        </row>
        <row r="6275">
          <cell r="A6275" t="str">
            <v>42DOMH65</v>
          </cell>
          <cell r="B6275" t="str">
            <v>Dọ đồng MIHA DN 65</v>
          </cell>
        </row>
        <row r="6276">
          <cell r="A6276" t="str">
            <v>42DOMH80</v>
          </cell>
          <cell r="B6276" t="str">
            <v>Dọ đồng MIHA DN 80</v>
          </cell>
        </row>
        <row r="6277">
          <cell r="A6277" t="str">
            <v>42DOMI40</v>
          </cell>
          <cell r="B6277" t="str">
            <v>Dọ đồng MI DN 40</v>
          </cell>
        </row>
        <row r="6278">
          <cell r="A6278" t="str">
            <v>42DOMI65</v>
          </cell>
          <cell r="B6278" t="str">
            <v>Dọ đồng MI DN 65</v>
          </cell>
        </row>
        <row r="6279">
          <cell r="A6279" t="str">
            <v>42DON100</v>
          </cell>
          <cell r="B6279" t="str">
            <v>Dọ đồng nội DN 100</v>
          </cell>
        </row>
        <row r="6280">
          <cell r="A6280" t="str">
            <v>42DON20</v>
          </cell>
          <cell r="B6280" t="str">
            <v>Dọ đồng nội DN 20</v>
          </cell>
        </row>
        <row r="6281">
          <cell r="A6281" t="str">
            <v>42DON25</v>
          </cell>
          <cell r="B6281" t="str">
            <v>Dọ đồng nội DN 25</v>
          </cell>
        </row>
        <row r="6282">
          <cell r="A6282" t="str">
            <v>42DON32</v>
          </cell>
          <cell r="B6282" t="str">
            <v>Dọ đồng nội DN 32</v>
          </cell>
        </row>
        <row r="6283">
          <cell r="A6283" t="str">
            <v>42DON40</v>
          </cell>
          <cell r="B6283" t="str">
            <v>Dọ đồng nội DN 40</v>
          </cell>
        </row>
        <row r="6284">
          <cell r="A6284" t="str">
            <v>42DON50</v>
          </cell>
          <cell r="B6284" t="str">
            <v>Dọ đồng nội DN 50</v>
          </cell>
        </row>
        <row r="6285">
          <cell r="A6285" t="str">
            <v>42DON65</v>
          </cell>
          <cell r="B6285" t="str">
            <v>Dọ đồng nội DN 65</v>
          </cell>
        </row>
        <row r="6286">
          <cell r="A6286" t="str">
            <v>42DON80</v>
          </cell>
          <cell r="B6286" t="str">
            <v>Dọ đồng nội DN 80</v>
          </cell>
        </row>
        <row r="6287">
          <cell r="A6287" t="str">
            <v>42DONT110</v>
          </cell>
          <cell r="B6287" t="str">
            <v>Dọ nhựa trắng D110</v>
          </cell>
        </row>
        <row r="6288">
          <cell r="A6288" t="str">
            <v>42DONT75</v>
          </cell>
          <cell r="B6288" t="str">
            <v>Dọ nhựa trắng D75</v>
          </cell>
        </row>
        <row r="6289">
          <cell r="A6289" t="str">
            <v>42DONT90</v>
          </cell>
          <cell r="B6289" t="str">
            <v>Dọ nhựa trắng D90</v>
          </cell>
        </row>
        <row r="6290">
          <cell r="A6290" t="str">
            <v>42DOPVC110</v>
          </cell>
          <cell r="B6290" t="str">
            <v>Dọ nhựa PVC 110</v>
          </cell>
        </row>
        <row r="6291">
          <cell r="A6291" t="str">
            <v>42DOPVC125</v>
          </cell>
          <cell r="B6291" t="str">
            <v>Dọ nhựa PVC 125</v>
          </cell>
        </row>
        <row r="6292">
          <cell r="A6292" t="str">
            <v>42DOPVC75</v>
          </cell>
          <cell r="B6292" t="str">
            <v>Dọ nhựa PVC 75</v>
          </cell>
        </row>
        <row r="6293">
          <cell r="A6293" t="str">
            <v>42DOPVC90</v>
          </cell>
          <cell r="B6293" t="str">
            <v>Dọ nhựa PVC 90</v>
          </cell>
        </row>
        <row r="6294">
          <cell r="A6294" t="str">
            <v>42DPVT</v>
          </cell>
          <cell r="B6294" t="str">
            <v>Đầu phun vòi tưới</v>
          </cell>
        </row>
        <row r="6295">
          <cell r="A6295" t="str">
            <v>42DRG100</v>
          </cell>
          <cell r="B6295" t="str">
            <v>Dây ruột gà 100cm</v>
          </cell>
        </row>
        <row r="6296">
          <cell r="A6296" t="str">
            <v>42DRG30</v>
          </cell>
          <cell r="B6296" t="str">
            <v>Dây ruột gà 60cm</v>
          </cell>
        </row>
        <row r="6297">
          <cell r="A6297" t="str">
            <v>42DRG60</v>
          </cell>
          <cell r="B6297" t="str">
            <v>Dây ruột gà 30cm</v>
          </cell>
        </row>
        <row r="6298">
          <cell r="A6298" t="str">
            <v>42DTC10</v>
          </cell>
          <cell r="B6298" t="str">
            <v>Dây thông cống 10m</v>
          </cell>
        </row>
        <row r="6299">
          <cell r="A6299" t="str">
            <v>42DTC15</v>
          </cell>
          <cell r="B6299" t="str">
            <v>Dây thông cống 15m</v>
          </cell>
        </row>
        <row r="6300">
          <cell r="A6300" t="str">
            <v>42DTC3</v>
          </cell>
          <cell r="B6300" t="str">
            <v>Dây thông cống 3m</v>
          </cell>
        </row>
        <row r="6301">
          <cell r="A6301" t="str">
            <v>42DTC4</v>
          </cell>
          <cell r="B6301" t="str">
            <v>Dây thông cống 4m</v>
          </cell>
        </row>
        <row r="6302">
          <cell r="A6302" t="str">
            <v>42DTC5</v>
          </cell>
          <cell r="B6302" t="str">
            <v>Dây thông cống 5m</v>
          </cell>
        </row>
        <row r="6303">
          <cell r="A6303" t="str">
            <v>42DTC6</v>
          </cell>
          <cell r="B6303" t="str">
            <v>Dây thông cống 6m</v>
          </cell>
        </row>
        <row r="6304">
          <cell r="A6304" t="str">
            <v>42DTC7</v>
          </cell>
          <cell r="B6304" t="str">
            <v>Dây thông cống 7m</v>
          </cell>
        </row>
        <row r="6305">
          <cell r="A6305" t="str">
            <v>42DTC8</v>
          </cell>
          <cell r="B6305" t="str">
            <v>Dây thông cống 8m</v>
          </cell>
        </row>
        <row r="6306">
          <cell r="A6306" t="str">
            <v>42DTC9</v>
          </cell>
          <cell r="B6306" t="str">
            <v>Dây thông cống 9m</v>
          </cell>
        </row>
        <row r="6307">
          <cell r="A6307" t="str">
            <v>42DUI15</v>
          </cell>
          <cell r="B6307" t="str">
            <v>Đui đồng hồ DN 15</v>
          </cell>
        </row>
        <row r="6308">
          <cell r="A6308" t="str">
            <v>42DUI20</v>
          </cell>
          <cell r="B6308" t="str">
            <v>Đui đồng hồ DN 20</v>
          </cell>
        </row>
        <row r="6309">
          <cell r="A6309" t="str">
            <v>42DUI25</v>
          </cell>
          <cell r="B6309" t="str">
            <v>Đui đồng hồ DN 25</v>
          </cell>
        </row>
        <row r="6310">
          <cell r="A6310" t="str">
            <v>42DUI32</v>
          </cell>
          <cell r="B6310" t="str">
            <v>Đui đồng hồ DN 32</v>
          </cell>
        </row>
        <row r="6311">
          <cell r="A6311" t="str">
            <v>42DUI40</v>
          </cell>
          <cell r="B6311" t="str">
            <v>Đui đồng hồ DN 40</v>
          </cell>
        </row>
        <row r="6312">
          <cell r="A6312" t="str">
            <v>42DUI50</v>
          </cell>
          <cell r="B6312" t="str">
            <v>Đui đồng hồ DN 50</v>
          </cell>
        </row>
        <row r="6313">
          <cell r="A6313" t="str">
            <v>42DUIVIKIDO15</v>
          </cell>
          <cell r="B6313" t="str">
            <v>Đui đồng hồ Vikido DN 15</v>
          </cell>
        </row>
        <row r="6314">
          <cell r="A6314" t="str">
            <v>42DVX</v>
          </cell>
          <cell r="B6314" t="str">
            <v>Đầu vòi xịt</v>
          </cell>
        </row>
        <row r="6315">
          <cell r="A6315" t="str">
            <v>42DX10.</v>
          </cell>
          <cell r="B6315" t="str">
            <v>Đai xiết Inox DN 10</v>
          </cell>
        </row>
        <row r="6316">
          <cell r="A6316" t="str">
            <v>42DX100</v>
          </cell>
          <cell r="B6316" t="str">
            <v>Đai xiết Inox DN 100</v>
          </cell>
        </row>
        <row r="6317">
          <cell r="A6317" t="str">
            <v>42DX12</v>
          </cell>
          <cell r="B6317" t="str">
            <v>Đai xiết Inox DN 12</v>
          </cell>
        </row>
        <row r="6318">
          <cell r="A6318" t="str">
            <v>42DX15</v>
          </cell>
          <cell r="B6318" t="str">
            <v>Đai xiết Inox DN 15</v>
          </cell>
        </row>
        <row r="6319">
          <cell r="A6319" t="str">
            <v>42DX20</v>
          </cell>
          <cell r="B6319" t="str">
            <v>Đai xiết Inox DN 20</v>
          </cell>
        </row>
        <row r="6320">
          <cell r="A6320" t="str">
            <v>42DX25</v>
          </cell>
          <cell r="B6320" t="str">
            <v>Đai xiết Inox DN 25</v>
          </cell>
        </row>
        <row r="6321">
          <cell r="A6321" t="str">
            <v>42DX32</v>
          </cell>
          <cell r="B6321" t="str">
            <v>Đai xiết Inox DN 32</v>
          </cell>
        </row>
        <row r="6322">
          <cell r="A6322" t="str">
            <v>42DX40</v>
          </cell>
          <cell r="B6322" t="str">
            <v>Đai xiết Inox DN 40</v>
          </cell>
        </row>
        <row r="6323">
          <cell r="A6323" t="str">
            <v>42DX50</v>
          </cell>
          <cell r="B6323" t="str">
            <v>Đai xiết Inox DN 50</v>
          </cell>
        </row>
        <row r="6324">
          <cell r="A6324" t="str">
            <v>42DX65</v>
          </cell>
          <cell r="B6324" t="str">
            <v>Đai xiết Inox DN 65</v>
          </cell>
        </row>
        <row r="6325">
          <cell r="A6325" t="str">
            <v>42DX80</v>
          </cell>
          <cell r="B6325" t="str">
            <v>Đai xiết Inox DN 80</v>
          </cell>
        </row>
        <row r="6326">
          <cell r="A6326" t="str">
            <v>42EC8</v>
          </cell>
          <cell r="B6326" t="str">
            <v>Êcu M8(kg)</v>
          </cell>
        </row>
        <row r="6327">
          <cell r="A6327" t="str">
            <v>42ECU10</v>
          </cell>
          <cell r="B6327" t="str">
            <v>Êcu M10</v>
          </cell>
        </row>
        <row r="6328">
          <cell r="A6328" t="str">
            <v>42ECU12</v>
          </cell>
          <cell r="B6328" t="str">
            <v>Êcu M12</v>
          </cell>
        </row>
        <row r="6329">
          <cell r="A6329" t="str">
            <v>42ECU14</v>
          </cell>
          <cell r="B6329" t="str">
            <v>Êcu M14</v>
          </cell>
        </row>
        <row r="6330">
          <cell r="A6330" t="str">
            <v>42ECU16</v>
          </cell>
          <cell r="B6330" t="str">
            <v>Êcu M16</v>
          </cell>
        </row>
        <row r="6331">
          <cell r="A6331" t="str">
            <v>42ECU18</v>
          </cell>
          <cell r="B6331" t="str">
            <v>Êcu M18</v>
          </cell>
        </row>
        <row r="6332">
          <cell r="A6332" t="str">
            <v>42ECU20</v>
          </cell>
          <cell r="B6332" t="str">
            <v>Êcu M20</v>
          </cell>
        </row>
        <row r="6333">
          <cell r="A6333" t="str">
            <v>42ECU6</v>
          </cell>
          <cell r="B6333" t="str">
            <v>Êcu M6</v>
          </cell>
        </row>
        <row r="6334">
          <cell r="A6334" t="str">
            <v>42ECU8</v>
          </cell>
          <cell r="B6334" t="str">
            <v>Êcu M8</v>
          </cell>
        </row>
        <row r="6335">
          <cell r="A6335" t="str">
            <v>42ETO2</v>
          </cell>
          <cell r="B6335" t="str">
            <v>Eto số 2 (DN 50)</v>
          </cell>
        </row>
        <row r="6336">
          <cell r="A6336" t="str">
            <v>42ETO3</v>
          </cell>
          <cell r="B6336" t="str">
            <v>Eto số 3 (DN 80)</v>
          </cell>
        </row>
        <row r="6337">
          <cell r="A6337" t="str">
            <v>42ETO4</v>
          </cell>
          <cell r="B6337" t="str">
            <v>Eto số 4 (DN 100)</v>
          </cell>
        </row>
        <row r="6338">
          <cell r="A6338" t="str">
            <v>42GCCNC3P200140</v>
          </cell>
          <cell r="B6338" t="str">
            <v>Côn PVC nong gia công C3 D200/140 (phủ composite)</v>
          </cell>
        </row>
        <row r="6339">
          <cell r="A6339" t="str">
            <v>42GDBNL</v>
          </cell>
          <cell r="B6339" t="str">
            <v>Giá đỡ bình nóng lạnh</v>
          </cell>
        </row>
        <row r="6340">
          <cell r="A6340" t="str">
            <v>42GEN148</v>
          </cell>
          <cell r="B6340" t="str">
            <v>Ghen điện TP 14 x 8</v>
          </cell>
        </row>
        <row r="6341">
          <cell r="A6341" t="str">
            <v>42GEN1810</v>
          </cell>
          <cell r="B6341" t="str">
            <v>Ghen điện TP 18 x 10</v>
          </cell>
        </row>
        <row r="6342">
          <cell r="A6342" t="str">
            <v>42GEN2810</v>
          </cell>
          <cell r="B6342" t="str">
            <v>Ghen điện TP 28 x 10</v>
          </cell>
        </row>
        <row r="6343">
          <cell r="A6343" t="str">
            <v>42GI110</v>
          </cell>
          <cell r="B6343" t="str">
            <v>Ga Inox mỏng D 110</v>
          </cell>
        </row>
        <row r="6344">
          <cell r="A6344" t="str">
            <v>42GI60</v>
          </cell>
          <cell r="B6344" t="str">
            <v>Ga Inox mỏng D 60</v>
          </cell>
        </row>
        <row r="6345">
          <cell r="A6345" t="str">
            <v>42GI75</v>
          </cell>
          <cell r="B6345" t="str">
            <v>Ga Inox mỏng D 75</v>
          </cell>
        </row>
        <row r="6346">
          <cell r="A6346" t="str">
            <v>42GI90</v>
          </cell>
          <cell r="B6346" t="str">
            <v>Ga Inox mỏng D 90</v>
          </cell>
        </row>
        <row r="6347">
          <cell r="A6347" t="str">
            <v>42GID110</v>
          </cell>
          <cell r="B6347" t="str">
            <v>Ga Inox đúc D 110</v>
          </cell>
        </row>
        <row r="6348">
          <cell r="A6348" t="str">
            <v>42GID60</v>
          </cell>
          <cell r="B6348" t="str">
            <v>Ga Inox đúc D 60</v>
          </cell>
        </row>
        <row r="6349">
          <cell r="A6349" t="str">
            <v>42GID76</v>
          </cell>
          <cell r="B6349" t="str">
            <v>Ga Inox đúc D 76</v>
          </cell>
        </row>
        <row r="6350">
          <cell r="A6350" t="str">
            <v>42GID90</v>
          </cell>
          <cell r="B6350" t="str">
            <v>Ga Inox đúc D 90</v>
          </cell>
        </row>
        <row r="6351">
          <cell r="A6351" t="str">
            <v>42GIDRA90</v>
          </cell>
          <cell r="B6351" t="str">
            <v>Ga Inox DRAN D 90</v>
          </cell>
        </row>
        <row r="6352">
          <cell r="A6352" t="str">
            <v>42GIH110</v>
          </cell>
          <cell r="B6352" t="str">
            <v>Ga Inox HASA D 110</v>
          </cell>
        </row>
        <row r="6353">
          <cell r="A6353" t="str">
            <v>42GIH60</v>
          </cell>
          <cell r="B6353" t="str">
            <v>Ga Inox HASA D 60</v>
          </cell>
        </row>
        <row r="6354">
          <cell r="A6354" t="str">
            <v>42GIHS76</v>
          </cell>
          <cell r="B6354" t="str">
            <v>Ga Inox HASA D 76</v>
          </cell>
        </row>
        <row r="6355">
          <cell r="A6355" t="str">
            <v>42GIHS90</v>
          </cell>
          <cell r="B6355" t="str">
            <v>Ga Inox HASA D 90</v>
          </cell>
        </row>
        <row r="6356">
          <cell r="A6356" t="str">
            <v>42GIJO75</v>
          </cell>
          <cell r="B6356" t="str">
            <v>Ga inox JOMOO D75</v>
          </cell>
        </row>
        <row r="6357">
          <cell r="A6357" t="str">
            <v>42GIJO90</v>
          </cell>
          <cell r="B6357" t="str">
            <v>Ga inox JOMOO D90</v>
          </cell>
        </row>
        <row r="6358">
          <cell r="A6358" t="str">
            <v>42GIK110</v>
          </cell>
          <cell r="B6358" t="str">
            <v>Ga Inox KKK D 110</v>
          </cell>
        </row>
        <row r="6359">
          <cell r="A6359" t="str">
            <v>42GIK60</v>
          </cell>
          <cell r="B6359" t="str">
            <v>Ga Inox KKK D 60</v>
          </cell>
        </row>
        <row r="6360">
          <cell r="A6360" t="str">
            <v>42GIK76</v>
          </cell>
          <cell r="B6360" t="str">
            <v>Ga Inox KKK D 76</v>
          </cell>
        </row>
        <row r="6361">
          <cell r="A6361" t="str">
            <v>42GIK90</v>
          </cell>
          <cell r="B6361" t="str">
            <v>Ga Inox KKK D 90</v>
          </cell>
        </row>
        <row r="6362">
          <cell r="A6362" t="str">
            <v>42GNH10</v>
          </cell>
          <cell r="B6362" t="str">
            <v>Ga nhựa D60</v>
          </cell>
        </row>
        <row r="6363">
          <cell r="A6363" t="str">
            <v>42GNH12</v>
          </cell>
          <cell r="B6363" t="str">
            <v>Ga nhựa D76</v>
          </cell>
        </row>
        <row r="6364">
          <cell r="A6364" t="str">
            <v>42GNH15</v>
          </cell>
          <cell r="B6364" t="str">
            <v>Ga nhựa D90</v>
          </cell>
        </row>
        <row r="6365">
          <cell r="A6365" t="str">
            <v>42GNH20</v>
          </cell>
          <cell r="B6365" t="str">
            <v>Ga nhựa D110</v>
          </cell>
        </row>
        <row r="6366">
          <cell r="A6366" t="str">
            <v>42HOPCH1130600180</v>
          </cell>
          <cell r="B6366" t="str">
            <v>Hộp cứu hỏa 1130 x 600 x 180</v>
          </cell>
        </row>
        <row r="6367">
          <cell r="A6367" t="str">
            <v>42HOPDHN</v>
          </cell>
          <cell r="B6367" t="str">
            <v>Hộp đồng hồ nhựa</v>
          </cell>
        </row>
        <row r="6368">
          <cell r="A6368" t="str">
            <v>42HOPDHS</v>
          </cell>
          <cell r="B6368" t="str">
            <v>Hộp đồng hồ sắt</v>
          </cell>
        </row>
        <row r="6369">
          <cell r="A6369" t="str">
            <v>42ILRI50</v>
          </cell>
          <cell r="B6369" t="str">
            <v>Y lọc ren Inox DN 50</v>
          </cell>
        </row>
        <row r="6370">
          <cell r="A6370" t="str">
            <v>42KD15-L34D</v>
          </cell>
          <cell r="B6370" t="str">
            <v>Kép đồng 15-L34mm (dày)</v>
          </cell>
        </row>
        <row r="6371">
          <cell r="A6371" t="str">
            <v>42KEO2TP</v>
          </cell>
          <cell r="B6371" t="str">
            <v>Keo dán ống 2 thành phần</v>
          </cell>
        </row>
        <row r="6372">
          <cell r="A6372" t="str">
            <v>42KEO502</v>
          </cell>
          <cell r="B6372" t="str">
            <v>Keo 502</v>
          </cell>
        </row>
        <row r="6373">
          <cell r="A6373" t="str">
            <v>42KEOBM50</v>
          </cell>
          <cell r="B6373" t="str">
            <v>Keo Bình Minh 50g</v>
          </cell>
        </row>
        <row r="6374">
          <cell r="A6374" t="str">
            <v>42KEOSC</v>
          </cell>
          <cell r="B6374" t="str">
            <v>Keo Silicon</v>
          </cell>
        </row>
        <row r="6375">
          <cell r="A6375" t="str">
            <v>42KEOTP15</v>
          </cell>
          <cell r="B6375" t="str">
            <v>Keo TP 15g</v>
          </cell>
        </row>
        <row r="6376">
          <cell r="A6376" t="str">
            <v>42KEOTP30</v>
          </cell>
          <cell r="B6376" t="str">
            <v>Keo TP 30g</v>
          </cell>
        </row>
        <row r="6377">
          <cell r="A6377" t="str">
            <v>42KEOTP50</v>
          </cell>
          <cell r="B6377" t="str">
            <v>Keo TP 50g</v>
          </cell>
        </row>
        <row r="6378">
          <cell r="A6378" t="str">
            <v>42KEOTPKG</v>
          </cell>
          <cell r="B6378" t="str">
            <v>Keo TP Kg</v>
          </cell>
        </row>
        <row r="6379">
          <cell r="A6379" t="str">
            <v>42KEPD1010</v>
          </cell>
          <cell r="B6379" t="str">
            <v>Kép đồng 10</v>
          </cell>
        </row>
        <row r="6380">
          <cell r="A6380" t="str">
            <v>42KEPD1210</v>
          </cell>
          <cell r="B6380" t="str">
            <v>Kép đồng 12/10</v>
          </cell>
        </row>
        <row r="6381">
          <cell r="A6381" t="str">
            <v>42KEPD1212</v>
          </cell>
          <cell r="B6381" t="str">
            <v>Kép đồng 12</v>
          </cell>
        </row>
        <row r="6382">
          <cell r="A6382" t="str">
            <v>42KEPD1510</v>
          </cell>
          <cell r="B6382" t="str">
            <v>Kép đồng 15/10</v>
          </cell>
        </row>
        <row r="6383">
          <cell r="A6383" t="str">
            <v>42KEPD1512</v>
          </cell>
          <cell r="B6383" t="str">
            <v>Kép đồng 15/12</v>
          </cell>
        </row>
        <row r="6384">
          <cell r="A6384" t="str">
            <v>42KEPD1515</v>
          </cell>
          <cell r="B6384" t="str">
            <v>Kép đồng 15</v>
          </cell>
        </row>
        <row r="6385">
          <cell r="A6385" t="str">
            <v>42KEPD158</v>
          </cell>
          <cell r="B6385" t="str">
            <v>Kép đồng 15/8</v>
          </cell>
        </row>
        <row r="6386">
          <cell r="A6386" t="str">
            <v>42KEPD15L29</v>
          </cell>
          <cell r="B6386" t="str">
            <v>Kép đồng 15 -L29mm</v>
          </cell>
        </row>
        <row r="6387">
          <cell r="A6387" t="str">
            <v>42KEPD20-L35D</v>
          </cell>
          <cell r="B6387" t="str">
            <v>Kép đồng 20-L35mm (dày)</v>
          </cell>
        </row>
        <row r="6388">
          <cell r="A6388" t="str">
            <v>42KEPD2020</v>
          </cell>
          <cell r="B6388" t="str">
            <v>Kép đồng 20</v>
          </cell>
        </row>
        <row r="6389">
          <cell r="A6389" t="str">
            <v>42KEPD2525</v>
          </cell>
          <cell r="B6389" t="str">
            <v>Kép đồng 25</v>
          </cell>
        </row>
        <row r="6390">
          <cell r="A6390" t="str">
            <v>42KEPD88</v>
          </cell>
          <cell r="B6390" t="str">
            <v>Kép đồng 8</v>
          </cell>
        </row>
        <row r="6391">
          <cell r="A6391" t="str">
            <v>42KEPDD15</v>
          </cell>
          <cell r="B6391" t="str">
            <v>Kép đồng dài 15</v>
          </cell>
        </row>
        <row r="6392">
          <cell r="A6392" t="str">
            <v>42KEPDT2015D</v>
          </cell>
          <cell r="B6392" t="str">
            <v>Kép đồng thu 20/15 (dày)</v>
          </cell>
        </row>
        <row r="6393">
          <cell r="A6393" t="str">
            <v>42KEPDZ100</v>
          </cell>
          <cell r="B6393" t="str">
            <v>Kép thép mạ kẽm DN 100</v>
          </cell>
        </row>
        <row r="6394">
          <cell r="A6394" t="str">
            <v>42KEPDZ15</v>
          </cell>
          <cell r="B6394" t="str">
            <v>Kép thép mạ kẽm DN 15</v>
          </cell>
        </row>
        <row r="6395">
          <cell r="A6395" t="str">
            <v>42KEPDZ20</v>
          </cell>
          <cell r="B6395" t="str">
            <v>Kép thép mạ kẽm DN 20</v>
          </cell>
        </row>
        <row r="6396">
          <cell r="A6396" t="str">
            <v>42KEPDZ25</v>
          </cell>
          <cell r="B6396" t="str">
            <v>Kép thép mạ kẽm DN 25</v>
          </cell>
        </row>
        <row r="6397">
          <cell r="A6397" t="str">
            <v>42KEPDZ32</v>
          </cell>
          <cell r="B6397" t="str">
            <v>Kép thép mạ kẽm DN 32</v>
          </cell>
        </row>
        <row r="6398">
          <cell r="A6398" t="str">
            <v>42KEPDZ40</v>
          </cell>
          <cell r="B6398" t="str">
            <v>Kép thép mạ kẽm DN 40</v>
          </cell>
        </row>
        <row r="6399">
          <cell r="A6399" t="str">
            <v>42KEPDZ50</v>
          </cell>
          <cell r="B6399" t="str">
            <v>Kép thép mạ kẽm DN 50</v>
          </cell>
        </row>
        <row r="6400">
          <cell r="A6400" t="str">
            <v>42KEPDZ65</v>
          </cell>
          <cell r="B6400" t="str">
            <v>Kép thép mạ kẽm DN 65</v>
          </cell>
        </row>
        <row r="6401">
          <cell r="A6401" t="str">
            <v>42KEPDZ80</v>
          </cell>
          <cell r="B6401" t="str">
            <v>Kép thép mạ kẽm DN 80</v>
          </cell>
        </row>
        <row r="6402">
          <cell r="A6402" t="str">
            <v>42KEPÐ15L29D</v>
          </cell>
          <cell r="B6402" t="str">
            <v>Kép đồng 15 -L29mm (dày)</v>
          </cell>
        </row>
        <row r="6403">
          <cell r="A6403" t="str">
            <v>42KEPÐ15L34</v>
          </cell>
          <cell r="B6403" t="str">
            <v>Kép đồng 15-L34mm</v>
          </cell>
        </row>
        <row r="6404">
          <cell r="A6404" t="str">
            <v>42KEPÐ20-L35</v>
          </cell>
          <cell r="B6404" t="str">
            <v>Kép đồng 20-L35mm</v>
          </cell>
        </row>
        <row r="6405">
          <cell r="A6405" t="str">
            <v>42KEPÐT2015</v>
          </cell>
          <cell r="B6405" t="str">
            <v>Kép đồng thu 20/15</v>
          </cell>
        </row>
        <row r="6406">
          <cell r="A6406" t="str">
            <v>42KHD</v>
          </cell>
          <cell r="B6406" t="str">
            <v>Khuỷu đồng</v>
          </cell>
        </row>
        <row r="6407">
          <cell r="A6407" t="str">
            <v>42KI10</v>
          </cell>
          <cell r="B6407" t="str">
            <v>Kép Inox DN 10</v>
          </cell>
        </row>
        <row r="6408">
          <cell r="A6408" t="str">
            <v>42KI12</v>
          </cell>
          <cell r="B6408" t="str">
            <v>Kép Inox DN 12</v>
          </cell>
        </row>
        <row r="6409">
          <cell r="A6409" t="str">
            <v>42KI15</v>
          </cell>
          <cell r="B6409" t="str">
            <v>Kép Inox DN 15</v>
          </cell>
        </row>
        <row r="6410">
          <cell r="A6410" t="str">
            <v>42KI20</v>
          </cell>
          <cell r="B6410" t="str">
            <v>Kép Inox DN 20</v>
          </cell>
        </row>
        <row r="6411">
          <cell r="A6411" t="str">
            <v>42KI25</v>
          </cell>
          <cell r="B6411" t="str">
            <v>Kép Inox DN 25</v>
          </cell>
        </row>
        <row r="6412">
          <cell r="A6412" t="str">
            <v>42KI32</v>
          </cell>
          <cell r="B6412" t="str">
            <v>Kép Inox DN 32</v>
          </cell>
        </row>
        <row r="6413">
          <cell r="A6413" t="str">
            <v>42KI40</v>
          </cell>
          <cell r="B6413" t="str">
            <v>Kép Inox DN 40</v>
          </cell>
        </row>
        <row r="6414">
          <cell r="A6414" t="str">
            <v>42KI50</v>
          </cell>
          <cell r="B6414" t="str">
            <v>Kép Inox DN 50</v>
          </cell>
        </row>
        <row r="6415">
          <cell r="A6415" t="str">
            <v>42KI65</v>
          </cell>
          <cell r="B6415" t="str">
            <v>Kép Inox DN 65</v>
          </cell>
        </row>
        <row r="6416">
          <cell r="A6416" t="str">
            <v>42KI80</v>
          </cell>
          <cell r="B6416" t="str">
            <v>Kép Inox DN 80</v>
          </cell>
        </row>
        <row r="6417">
          <cell r="A6417" t="str">
            <v>42KIM2040</v>
          </cell>
          <cell r="B6417" t="str">
            <v>Kìm cắt ống DISMY 20-40</v>
          </cell>
        </row>
        <row r="6418">
          <cell r="A6418" t="str">
            <v>42KIM50110</v>
          </cell>
          <cell r="B6418" t="str">
            <v>Kìm cắt ống DISMY 50-110</v>
          </cell>
        </row>
        <row r="6419">
          <cell r="A6419" t="str">
            <v>42KIM5063</v>
          </cell>
          <cell r="B6419" t="str">
            <v>Kìm cắt ống DISMY 50-63</v>
          </cell>
        </row>
        <row r="6420">
          <cell r="A6420" t="str">
            <v>42KINOX201</v>
          </cell>
          <cell r="B6420" t="str">
            <v>Kép inox 201</v>
          </cell>
        </row>
        <row r="6421">
          <cell r="A6421" t="str">
            <v>42KMB100</v>
          </cell>
          <cell r="B6421" t="str">
            <v>Khớp chống rung MB TQ DN 100</v>
          </cell>
        </row>
        <row r="6422">
          <cell r="A6422" t="str">
            <v>42KMB125</v>
          </cell>
          <cell r="B6422" t="str">
            <v>Khớp chống rung MB TQ DN 125</v>
          </cell>
        </row>
        <row r="6423">
          <cell r="A6423" t="str">
            <v>42KMB150</v>
          </cell>
          <cell r="B6423" t="str">
            <v>Khớp chống rung MB TQ DN 150</v>
          </cell>
        </row>
        <row r="6424">
          <cell r="A6424" t="str">
            <v>42KMB200</v>
          </cell>
          <cell r="B6424" t="str">
            <v>Khớp chống rung MB TQ DN 200</v>
          </cell>
        </row>
        <row r="6425">
          <cell r="A6425" t="str">
            <v>42KMB250</v>
          </cell>
          <cell r="B6425" t="str">
            <v>Khớp chống rung MB TQ DN 250</v>
          </cell>
        </row>
        <row r="6426">
          <cell r="A6426" t="str">
            <v>42KMB300</v>
          </cell>
          <cell r="B6426" t="str">
            <v>Khớp chống rung MB TQ DN 300</v>
          </cell>
        </row>
        <row r="6427">
          <cell r="A6427" t="str">
            <v>42KMB32</v>
          </cell>
          <cell r="B6427" t="str">
            <v>Khớp chống rung MB TQ DN 32</v>
          </cell>
        </row>
        <row r="6428">
          <cell r="A6428" t="str">
            <v>42KMB350</v>
          </cell>
          <cell r="B6428" t="str">
            <v>Khớp chống rung MB TQ DN 350</v>
          </cell>
        </row>
        <row r="6429">
          <cell r="A6429" t="str">
            <v>42KMB40.</v>
          </cell>
          <cell r="B6429" t="str">
            <v>Khớp chống rung MB TQ DN 40</v>
          </cell>
        </row>
        <row r="6430">
          <cell r="A6430" t="str">
            <v>42KMB400</v>
          </cell>
          <cell r="B6430" t="str">
            <v>Khớp chống rung MB TQ DN 400</v>
          </cell>
        </row>
        <row r="6431">
          <cell r="A6431" t="str">
            <v>42KMB50</v>
          </cell>
          <cell r="B6431" t="str">
            <v>Khớp chống rung MB TQ DN 50</v>
          </cell>
        </row>
        <row r="6432">
          <cell r="A6432" t="str">
            <v>42KMB65</v>
          </cell>
          <cell r="B6432" t="str">
            <v>Khớp chống rung MB TQ DN 65</v>
          </cell>
        </row>
        <row r="6433">
          <cell r="A6433" t="str">
            <v>42KMB80</v>
          </cell>
          <cell r="B6433" t="str">
            <v>Khớp chống rung MB TQ DN 80</v>
          </cell>
        </row>
        <row r="6434">
          <cell r="A6434" t="str">
            <v>42KMBARV100</v>
          </cell>
          <cell r="B6434" t="str">
            <v>Khớp chống rung MB ARV DN 100</v>
          </cell>
        </row>
        <row r="6435">
          <cell r="A6435" t="str">
            <v>42KMBARV125</v>
          </cell>
          <cell r="B6435" t="str">
            <v>Khớp chống rung MB ARV DN 125</v>
          </cell>
        </row>
        <row r="6436">
          <cell r="A6436" t="str">
            <v>42KMBARV150</v>
          </cell>
          <cell r="B6436" t="str">
            <v>Khớp chống rung MB ARV DN 150</v>
          </cell>
        </row>
        <row r="6437">
          <cell r="A6437" t="str">
            <v>42KMBARV200</v>
          </cell>
          <cell r="B6437" t="str">
            <v>Khớp chống rung MB ARV DN 200</v>
          </cell>
        </row>
        <row r="6438">
          <cell r="A6438" t="str">
            <v>42KMBARV250</v>
          </cell>
          <cell r="B6438" t="str">
            <v>Khớp chống rung MB ARV DN 250</v>
          </cell>
        </row>
        <row r="6439">
          <cell r="A6439" t="str">
            <v>42KMBARV300</v>
          </cell>
          <cell r="B6439" t="str">
            <v>Khớp chống rung MB ARV DN 300</v>
          </cell>
        </row>
        <row r="6440">
          <cell r="A6440" t="str">
            <v>42KMBARV350</v>
          </cell>
          <cell r="B6440" t="str">
            <v>Khớp chống rung MB ARV DN 350</v>
          </cell>
        </row>
        <row r="6441">
          <cell r="A6441" t="str">
            <v>42KMBARV50</v>
          </cell>
          <cell r="B6441" t="str">
            <v>Khớp chống rung MB ARV DN 50</v>
          </cell>
        </row>
        <row r="6442">
          <cell r="A6442" t="str">
            <v>42KMBARV65</v>
          </cell>
          <cell r="B6442" t="str">
            <v>Khớp chống rung MB ARV DN 65</v>
          </cell>
        </row>
        <row r="6443">
          <cell r="A6443" t="str">
            <v>42KMBARV80</v>
          </cell>
          <cell r="B6443" t="str">
            <v>Khớp chống rung MB ARV DN 80</v>
          </cell>
        </row>
        <row r="6444">
          <cell r="A6444" t="str">
            <v>42KMBAUT100</v>
          </cell>
          <cell r="B6444" t="str">
            <v>Khớp chống rung MB AUT DN 100</v>
          </cell>
        </row>
        <row r="6445">
          <cell r="A6445" t="str">
            <v>42KMBAUT125</v>
          </cell>
          <cell r="B6445" t="str">
            <v>Khớp chống rung MB AUT DN 125</v>
          </cell>
        </row>
        <row r="6446">
          <cell r="A6446" t="str">
            <v>42KMBAUT150</v>
          </cell>
          <cell r="B6446" t="str">
            <v>Khớp chống rung MB AUT DN 150</v>
          </cell>
        </row>
        <row r="6447">
          <cell r="A6447" t="str">
            <v>42KMBAUT200</v>
          </cell>
          <cell r="B6447" t="str">
            <v>Khớp chống rung MB AUT DN 200</v>
          </cell>
        </row>
        <row r="6448">
          <cell r="A6448" t="str">
            <v>42KMBAUT50</v>
          </cell>
          <cell r="B6448" t="str">
            <v>Khớp chống rung MB AUT DN 50</v>
          </cell>
        </row>
        <row r="6449">
          <cell r="A6449" t="str">
            <v>42KMBAUT65</v>
          </cell>
          <cell r="B6449" t="str">
            <v>Khớp chống rung MB AUT DN 65</v>
          </cell>
        </row>
        <row r="6450">
          <cell r="A6450" t="str">
            <v>42KMBAUT80</v>
          </cell>
          <cell r="B6450" t="str">
            <v>Khớp chống rung MB AUT DN 80</v>
          </cell>
        </row>
        <row r="6451">
          <cell r="A6451" t="str">
            <v>42KMBDL100</v>
          </cell>
          <cell r="B6451" t="str">
            <v>Khớp chống rung MB Đài Loan DN 100</v>
          </cell>
        </row>
        <row r="6452">
          <cell r="A6452" t="str">
            <v>42KMBDL125</v>
          </cell>
          <cell r="B6452" t="str">
            <v>Khớp chống rung MB Đài Loan DN 125</v>
          </cell>
        </row>
        <row r="6453">
          <cell r="A6453" t="str">
            <v>42KMBDL150</v>
          </cell>
          <cell r="B6453" t="str">
            <v>Khớp chống rung MB Đài Loan DN 150</v>
          </cell>
        </row>
        <row r="6454">
          <cell r="A6454" t="str">
            <v>42KMBDL200</v>
          </cell>
          <cell r="B6454" t="str">
            <v>Khớp chống rung MB Đài Loan DN 200</v>
          </cell>
        </row>
        <row r="6455">
          <cell r="A6455" t="str">
            <v>42KMBDL50</v>
          </cell>
          <cell r="B6455" t="str">
            <v>Khớp chống rung MB Đài Loan DN 50</v>
          </cell>
        </row>
        <row r="6456">
          <cell r="A6456" t="str">
            <v>42KMBDL65</v>
          </cell>
          <cell r="B6456" t="str">
            <v>Khớp chống rung MB Đài Loan DN 65</v>
          </cell>
        </row>
        <row r="6457">
          <cell r="A6457" t="str">
            <v>42KMBDL80</v>
          </cell>
          <cell r="B6457" t="str">
            <v>Khớp chống rung MB Đài Loan DN 80</v>
          </cell>
        </row>
        <row r="6458">
          <cell r="A6458" t="str">
            <v>42KMBI100</v>
          </cell>
          <cell r="B6458" t="str">
            <v>Khớp chống rung Inox MB DN 100</v>
          </cell>
        </row>
        <row r="6459">
          <cell r="A6459" t="str">
            <v>42KMBI125</v>
          </cell>
          <cell r="B6459" t="str">
            <v>Khớp chống rung Inox MB DN 125</v>
          </cell>
        </row>
        <row r="6460">
          <cell r="A6460" t="str">
            <v>42KMBI150</v>
          </cell>
          <cell r="B6460" t="str">
            <v>Khớp chống rung Inox MB DN 150</v>
          </cell>
        </row>
        <row r="6461">
          <cell r="A6461" t="str">
            <v>42KMBI200</v>
          </cell>
          <cell r="B6461" t="str">
            <v>Khớp chống rung Inox MB DN 200</v>
          </cell>
        </row>
        <row r="6462">
          <cell r="A6462" t="str">
            <v>42KMBI250</v>
          </cell>
          <cell r="B6462" t="str">
            <v>Khớp chống rung Inox MB DN 250</v>
          </cell>
        </row>
        <row r="6463">
          <cell r="A6463" t="str">
            <v>42KMBI300</v>
          </cell>
          <cell r="B6463" t="str">
            <v>Khớp chống rung Inox MB DN 300</v>
          </cell>
        </row>
        <row r="6464">
          <cell r="A6464" t="str">
            <v>42KMBI400</v>
          </cell>
          <cell r="B6464" t="str">
            <v>Khớp chống rung Inox MB DN 400</v>
          </cell>
        </row>
        <row r="6465">
          <cell r="A6465" t="str">
            <v>42KMBI50</v>
          </cell>
          <cell r="B6465" t="str">
            <v>Khớp chống rung Inox MB DN 50</v>
          </cell>
        </row>
        <row r="6466">
          <cell r="A6466" t="str">
            <v>42KMBI65</v>
          </cell>
          <cell r="B6466" t="str">
            <v>Khớp chống rung Inox MB DN 65</v>
          </cell>
        </row>
        <row r="6467">
          <cell r="A6467" t="str">
            <v>42KMBI80</v>
          </cell>
          <cell r="B6467" t="str">
            <v>Khớp chống rung Inox MB DN 80</v>
          </cell>
        </row>
        <row r="6468">
          <cell r="A6468" t="str">
            <v>42KMBM100</v>
          </cell>
          <cell r="B6468" t="str">
            <v>Khớp chống rung mặt bích Malaysia DN 100</v>
          </cell>
        </row>
        <row r="6469">
          <cell r="A6469" t="str">
            <v>42KMBM125</v>
          </cell>
          <cell r="B6469" t="str">
            <v>Khớp chống rung mặt bích Malaysia DN 125</v>
          </cell>
        </row>
        <row r="6470">
          <cell r="A6470" t="str">
            <v>42KMBM150</v>
          </cell>
          <cell r="B6470" t="str">
            <v>Khớp chống rung mặt bích Malaysia DN 150</v>
          </cell>
        </row>
        <row r="6471">
          <cell r="A6471" t="str">
            <v>42KMBM200</v>
          </cell>
          <cell r="B6471" t="str">
            <v>Khớp chống rung mặt bích Malaysia DN 200</v>
          </cell>
        </row>
        <row r="6472">
          <cell r="A6472" t="str">
            <v>42KMBM250</v>
          </cell>
          <cell r="B6472" t="str">
            <v>Khớp chống rung mặt bích Malaysia DN 250</v>
          </cell>
        </row>
        <row r="6473">
          <cell r="A6473" t="str">
            <v>42KMBM65</v>
          </cell>
          <cell r="B6473" t="str">
            <v>Khớp chống rung mặt bích Malaysia DN 65</v>
          </cell>
        </row>
        <row r="6474">
          <cell r="A6474" t="str">
            <v>42KMBM80</v>
          </cell>
          <cell r="B6474" t="str">
            <v>Khớp chống rung mặt bích Malaysia DN 80</v>
          </cell>
        </row>
        <row r="6475">
          <cell r="A6475" t="str">
            <v>42KMBS100</v>
          </cell>
          <cell r="B6475" t="str">
            <v>Khớp chống rung MB  SHINYI DN 100</v>
          </cell>
        </row>
        <row r="6476">
          <cell r="A6476" t="str">
            <v>42KMBS125</v>
          </cell>
          <cell r="B6476" t="str">
            <v>Khớp chống rung MB  SHINYI DN 125</v>
          </cell>
        </row>
        <row r="6477">
          <cell r="A6477" t="str">
            <v>42KMBS150</v>
          </cell>
          <cell r="B6477" t="str">
            <v>Khớp chống rung MB  SHINYI DN 150</v>
          </cell>
        </row>
        <row r="6478">
          <cell r="A6478" t="str">
            <v>42KMBS50</v>
          </cell>
          <cell r="B6478" t="str">
            <v>Khớp chống rung MB  SHINYI DN 50</v>
          </cell>
        </row>
        <row r="6479">
          <cell r="A6479" t="str">
            <v>42KMBS65</v>
          </cell>
          <cell r="B6479" t="str">
            <v>Khớp chống rung MB  SHINYI DN 65</v>
          </cell>
        </row>
        <row r="6480">
          <cell r="A6480" t="str">
            <v>42KMBS80</v>
          </cell>
          <cell r="B6480" t="str">
            <v>Khớp chống rung MB  SHINYI DN 80</v>
          </cell>
        </row>
        <row r="6481">
          <cell r="A6481" t="str">
            <v>42KMBTN50</v>
          </cell>
          <cell r="B6481" t="str">
            <v>Khớp chống rung mặt bích Thổ Nhĩ Kỳ DN 50</v>
          </cell>
        </row>
        <row r="6482">
          <cell r="A6482" t="str">
            <v>42KMBTN65</v>
          </cell>
          <cell r="B6482" t="str">
            <v>Khớp chống rung mặt bích Thổ Nhĩ Kỳ DN 65</v>
          </cell>
        </row>
        <row r="6483">
          <cell r="A6483" t="str">
            <v>42KMBTN80</v>
          </cell>
          <cell r="B6483" t="str">
            <v>Khớp chống rung mặt bích Thổ Nhĩ Kỳ DN 80</v>
          </cell>
        </row>
        <row r="6484">
          <cell r="A6484" t="str">
            <v>42KMBTQD100</v>
          </cell>
          <cell r="B6484" t="str">
            <v>Khớp chống rung mặt bích TQ (loại dày) DN 100</v>
          </cell>
        </row>
        <row r="6485">
          <cell r="A6485" t="str">
            <v>42KMBTQD125</v>
          </cell>
          <cell r="B6485" t="str">
            <v>Khớp chống rung mặt bích TQ (loại dày) DN 125</v>
          </cell>
        </row>
        <row r="6486">
          <cell r="A6486" t="str">
            <v>42KMBTQD150</v>
          </cell>
          <cell r="B6486" t="str">
            <v>Khớp chống rung mặt bích TQ (loại dày) DN 150</v>
          </cell>
        </row>
        <row r="6487">
          <cell r="A6487" t="str">
            <v>42KMBTQD200</v>
          </cell>
          <cell r="B6487" t="str">
            <v>Khớp chống rung mặt bích TQ (loại dày) DN 200</v>
          </cell>
        </row>
        <row r="6488">
          <cell r="A6488" t="str">
            <v>42KMBTQD50</v>
          </cell>
          <cell r="B6488" t="str">
            <v>Khớp chống rung mặt bích TQ (loại dày) DN 50</v>
          </cell>
        </row>
        <row r="6489">
          <cell r="A6489" t="str">
            <v>42KMBTQD65</v>
          </cell>
          <cell r="B6489" t="str">
            <v>Khớp chống rung mặt bích TQ (loại dày) DN 65</v>
          </cell>
        </row>
        <row r="6490">
          <cell r="A6490" t="str">
            <v>42KMBTQD80</v>
          </cell>
          <cell r="B6490" t="str">
            <v>Khớp chống rung mặt bích TQ (loại dày) DN 80</v>
          </cell>
        </row>
        <row r="6491">
          <cell r="A6491" t="str">
            <v>42KMBVASA125</v>
          </cell>
          <cell r="B6491" t="str">
            <v>Khớp chống rung MB VASA DN 125</v>
          </cell>
        </row>
        <row r="6492">
          <cell r="A6492" t="str">
            <v>42KMBVASA200</v>
          </cell>
          <cell r="B6492" t="str">
            <v>Khớp chống rung MB VASA DN 200</v>
          </cell>
        </row>
        <row r="6493">
          <cell r="A6493" t="str">
            <v>42KMBVS100</v>
          </cell>
          <cell r="B6493" t="str">
            <v>Khớp chống rung MB VASA DN 100</v>
          </cell>
        </row>
        <row r="6494">
          <cell r="A6494" t="str">
            <v>42KMBVS50</v>
          </cell>
          <cell r="B6494" t="str">
            <v>Khớp chống rung MB VASA DN 50</v>
          </cell>
        </row>
        <row r="6495">
          <cell r="A6495" t="str">
            <v>42KMBVS65</v>
          </cell>
          <cell r="B6495" t="str">
            <v>Khớp chống rung MB VASA DN 65</v>
          </cell>
        </row>
        <row r="6496">
          <cell r="A6496" t="str">
            <v>42KMBVS80</v>
          </cell>
          <cell r="B6496" t="str">
            <v>Khớp chống rung MB VASA DN 80</v>
          </cell>
        </row>
        <row r="6497">
          <cell r="A6497" t="str">
            <v>42KMGBE100</v>
          </cell>
          <cell r="B6497" t="str">
            <v>Khớp nối mềm gang cầu BE DN100, (Giăng cao su, bu lông INox304)</v>
          </cell>
        </row>
        <row r="6498">
          <cell r="A6498" t="str">
            <v>42KMR15</v>
          </cell>
          <cell r="B6498" t="str">
            <v>Khớp chống rung lắp ren DN 15</v>
          </cell>
        </row>
        <row r="6499">
          <cell r="A6499" t="str">
            <v>42KMR20</v>
          </cell>
          <cell r="B6499" t="str">
            <v>Khớp chống rung lắp ren DN 20</v>
          </cell>
        </row>
        <row r="6500">
          <cell r="A6500" t="str">
            <v>42KMR25</v>
          </cell>
          <cell r="B6500" t="str">
            <v>Khớp chống rung lắp ren DN 25</v>
          </cell>
        </row>
        <row r="6501">
          <cell r="A6501" t="str">
            <v>42KMR32</v>
          </cell>
          <cell r="B6501" t="str">
            <v>Khớp chống rung lắp ren DN 32</v>
          </cell>
        </row>
        <row r="6502">
          <cell r="A6502" t="str">
            <v>42KMR40</v>
          </cell>
          <cell r="B6502" t="str">
            <v>Khớp chống rung lắp ren DN 40</v>
          </cell>
        </row>
        <row r="6503">
          <cell r="A6503" t="str">
            <v>42KMR50</v>
          </cell>
          <cell r="B6503" t="str">
            <v>Khớp chống rung lắp ren DN 50</v>
          </cell>
        </row>
        <row r="6504">
          <cell r="A6504" t="str">
            <v>42KMR65</v>
          </cell>
          <cell r="B6504" t="str">
            <v>Khớp chống rung lắp ren DN 65</v>
          </cell>
        </row>
        <row r="6505">
          <cell r="A6505" t="str">
            <v>42KMRI15</v>
          </cell>
          <cell r="B6505" t="str">
            <v>Khớp nối mềm ren Inox DN 15</v>
          </cell>
        </row>
        <row r="6506">
          <cell r="A6506" t="str">
            <v>42KMRI20</v>
          </cell>
          <cell r="B6506" t="str">
            <v>Khớp nối mềm ren Inox DN 20</v>
          </cell>
        </row>
        <row r="6507">
          <cell r="A6507" t="str">
            <v>42KMRI25</v>
          </cell>
          <cell r="B6507" t="str">
            <v>Khớp nối mềm ren Inox DN 25</v>
          </cell>
        </row>
        <row r="6508">
          <cell r="A6508" t="str">
            <v>42KMRI32</v>
          </cell>
          <cell r="B6508" t="str">
            <v>Khớp nối mềm ren Inox DN 32</v>
          </cell>
        </row>
        <row r="6509">
          <cell r="A6509" t="str">
            <v>42KMRI40</v>
          </cell>
          <cell r="B6509" t="str">
            <v>Khớp nối mềm ren Inox DN 40</v>
          </cell>
        </row>
        <row r="6510">
          <cell r="A6510" t="str">
            <v>42KMRI50</v>
          </cell>
          <cell r="B6510" t="str">
            <v>Khớp nối mềm ren Inox DN 50</v>
          </cell>
        </row>
        <row r="6511">
          <cell r="A6511" t="str">
            <v>42KNMGBFDN100</v>
          </cell>
          <cell r="B6511" t="str">
            <v>Khớp nối mềm gang cầu BF DN100, gioăng cao su, bulong mạ kẽm</v>
          </cell>
        </row>
        <row r="6512">
          <cell r="A6512" t="str">
            <v>42KNMGFFDN400</v>
          </cell>
          <cell r="B6512" t="str">
            <v>Khớp nối mềm gang cầu FF DN400, gioăng cao su, bulong mạ kẽm</v>
          </cell>
        </row>
        <row r="6513">
          <cell r="A6513" t="str">
            <v>42KNMVS</v>
          </cell>
          <cell r="B6513" t="str">
            <v>Khớp nối mềm VASA DN80</v>
          </cell>
        </row>
        <row r="6514">
          <cell r="A6514" t="str">
            <v>42KSD15</v>
          </cell>
          <cell r="B6514" t="str">
            <v>Kép suốt đồng 15</v>
          </cell>
        </row>
        <row r="6515">
          <cell r="A6515" t="str">
            <v>42KSD20</v>
          </cell>
          <cell r="B6515" t="str">
            <v>Kép suốt đồng 20</v>
          </cell>
        </row>
        <row r="6516">
          <cell r="A6516" t="str">
            <v>42KT100</v>
          </cell>
          <cell r="B6516" t="str">
            <v>Kép tiện DN 100</v>
          </cell>
        </row>
        <row r="6517">
          <cell r="A6517" t="str">
            <v>42KT151112</v>
          </cell>
          <cell r="B6517" t="str">
            <v>Kép tiện DN 15 (loại 11 - 12cm)</v>
          </cell>
        </row>
        <row r="6518">
          <cell r="A6518" t="str">
            <v>42KT151315</v>
          </cell>
          <cell r="B6518" t="str">
            <v>Kép tiện DN 15 (loại 13 - 15cm)</v>
          </cell>
        </row>
        <row r="6519">
          <cell r="A6519" t="str">
            <v>42KT15810</v>
          </cell>
          <cell r="B6519" t="str">
            <v>Kép tiện DN 15 (loại 8 - 10cm)</v>
          </cell>
        </row>
        <row r="6520">
          <cell r="A6520" t="str">
            <v>42KT165</v>
          </cell>
          <cell r="B6520" t="str">
            <v>Kính Thuỷ 165</v>
          </cell>
        </row>
        <row r="6521">
          <cell r="A6521" t="str">
            <v>42KT201112</v>
          </cell>
          <cell r="B6521" t="str">
            <v>Kép tiện DN 20 (loại 11 - 12 cm)</v>
          </cell>
        </row>
        <row r="6522">
          <cell r="A6522" t="str">
            <v>42KT201315</v>
          </cell>
          <cell r="B6522" t="str">
            <v>Kép tiện DN 20 (loại 13 - 15 cm)</v>
          </cell>
        </row>
        <row r="6523">
          <cell r="A6523" t="str">
            <v>42KT2015</v>
          </cell>
          <cell r="B6523" t="str">
            <v>Kép thu 20-15</v>
          </cell>
        </row>
        <row r="6524">
          <cell r="A6524" t="str">
            <v>42KT2020</v>
          </cell>
          <cell r="B6524" t="str">
            <v>Kép tiện DN 20 (loại 20 cm)</v>
          </cell>
        </row>
        <row r="6525">
          <cell r="A6525" t="str">
            <v>42KT20810</v>
          </cell>
          <cell r="B6525" t="str">
            <v>Kép tiện DN 20 (loại 8 - 10 cm)</v>
          </cell>
        </row>
        <row r="6526">
          <cell r="A6526" t="str">
            <v>42KT218</v>
          </cell>
          <cell r="B6526" t="str">
            <v>Kính Thuỷ 218</v>
          </cell>
        </row>
        <row r="6527">
          <cell r="A6527" t="str">
            <v>42KT25</v>
          </cell>
          <cell r="B6527" t="str">
            <v>Kép tiện DN 25</v>
          </cell>
        </row>
        <row r="6528">
          <cell r="A6528" t="str">
            <v>42KT32</v>
          </cell>
          <cell r="B6528" t="str">
            <v>Kép tiện DN 32</v>
          </cell>
        </row>
        <row r="6529">
          <cell r="A6529" t="str">
            <v>42KT40</v>
          </cell>
          <cell r="B6529" t="str">
            <v>Kép tiện DN 40</v>
          </cell>
        </row>
        <row r="6530">
          <cell r="A6530" t="str">
            <v>42KT50</v>
          </cell>
          <cell r="B6530" t="str">
            <v>Kép tiện DN 50</v>
          </cell>
        </row>
        <row r="6531">
          <cell r="A6531" t="str">
            <v>42KT65</v>
          </cell>
          <cell r="B6531" t="str">
            <v>Kép tiện DN 65</v>
          </cell>
        </row>
        <row r="6532">
          <cell r="A6532" t="str">
            <v>42KT80</v>
          </cell>
          <cell r="B6532" t="str">
            <v>Kép tiện DN 80</v>
          </cell>
        </row>
        <row r="6533">
          <cell r="A6533" t="str">
            <v>42KTI15</v>
          </cell>
          <cell r="B6533" t="str">
            <v>Kép tiện Inox DN 15</v>
          </cell>
        </row>
        <row r="6534">
          <cell r="A6534" t="str">
            <v>42KTI20</v>
          </cell>
          <cell r="B6534" t="str">
            <v>Kép tiện Inox DN 20</v>
          </cell>
        </row>
        <row r="6535">
          <cell r="A6535" t="str">
            <v>42KTI25</v>
          </cell>
          <cell r="B6535" t="str">
            <v>Kép tiện Inox DN 25</v>
          </cell>
        </row>
        <row r="6536">
          <cell r="A6536" t="str">
            <v>42KTI32</v>
          </cell>
          <cell r="B6536" t="str">
            <v>Kép tiện Inox DN 32</v>
          </cell>
        </row>
        <row r="6537">
          <cell r="A6537" t="str">
            <v>42KTI40</v>
          </cell>
          <cell r="B6537" t="str">
            <v>Kép tiện Inox DN 40</v>
          </cell>
        </row>
        <row r="6538">
          <cell r="A6538" t="str">
            <v>42KTI50</v>
          </cell>
          <cell r="B6538" t="str">
            <v>Kép tiện Inox DN 50</v>
          </cell>
        </row>
        <row r="6539">
          <cell r="A6539" t="str">
            <v>42KTI65</v>
          </cell>
          <cell r="B6539" t="str">
            <v>Kép tiện Inox DN 65</v>
          </cell>
        </row>
        <row r="6540">
          <cell r="A6540" t="str">
            <v>42KTI80</v>
          </cell>
          <cell r="B6540" t="str">
            <v>Kép tiện Inox DN 80</v>
          </cell>
        </row>
        <row r="6541">
          <cell r="A6541" t="str">
            <v>42KTQ5063</v>
          </cell>
          <cell r="B6541" t="str">
            <v>Kìm cắt ống DISMY tay quay 50-63</v>
          </cell>
        </row>
        <row r="6542">
          <cell r="A6542" t="str">
            <v>42LCTQ</v>
          </cell>
          <cell r="B6542" t="str">
            <v>Lưỡi cưa Trung Quốc</v>
          </cell>
        </row>
        <row r="6543">
          <cell r="A6543" t="str">
            <v>42LD8</v>
          </cell>
          <cell r="B6543" t="str">
            <v>Long đen M8(kg)</v>
          </cell>
        </row>
        <row r="6544">
          <cell r="A6544" t="str">
            <v>42LDBL10</v>
          </cell>
          <cell r="B6544" t="str">
            <v>Long đen Bulong M10</v>
          </cell>
        </row>
        <row r="6545">
          <cell r="A6545" t="str">
            <v>42LDBL12</v>
          </cell>
          <cell r="B6545" t="str">
            <v>Long đen Bulong M12</v>
          </cell>
        </row>
        <row r="6546">
          <cell r="A6546" t="str">
            <v>42LDBL14</v>
          </cell>
          <cell r="B6546" t="str">
            <v>Long đen Bulong M14</v>
          </cell>
        </row>
        <row r="6547">
          <cell r="A6547" t="str">
            <v>42LDBL16</v>
          </cell>
          <cell r="B6547" t="str">
            <v>Long đen Bulong M16</v>
          </cell>
        </row>
        <row r="6548">
          <cell r="A6548" t="str">
            <v>42LDBL18</v>
          </cell>
          <cell r="B6548" t="str">
            <v>Long đen Bulong M18</v>
          </cell>
        </row>
        <row r="6549">
          <cell r="A6549" t="str">
            <v>42LDBL6</v>
          </cell>
          <cell r="B6549" t="str">
            <v>Long đen Bulong M6</v>
          </cell>
        </row>
        <row r="6550">
          <cell r="A6550" t="str">
            <v>42LDBL8</v>
          </cell>
          <cell r="B6550" t="str">
            <v>Long đen Bulong M8</v>
          </cell>
        </row>
        <row r="6551">
          <cell r="A6551" t="str">
            <v>42LDC1010</v>
          </cell>
          <cell r="B6551" t="str">
            <v>Lơ đuôi chuột DN 10</v>
          </cell>
        </row>
        <row r="6552">
          <cell r="A6552" t="str">
            <v>42LDC1212</v>
          </cell>
          <cell r="B6552" t="str">
            <v>Lơ đuôi chuột DN 12</v>
          </cell>
        </row>
        <row r="6553">
          <cell r="A6553" t="str">
            <v>42LDC1512</v>
          </cell>
          <cell r="B6553" t="str">
            <v>Lơ đuôi chuột DN 15/12</v>
          </cell>
        </row>
        <row r="6554">
          <cell r="A6554" t="str">
            <v>42LDC1515</v>
          </cell>
          <cell r="B6554" t="str">
            <v>Lơ đuôi chuột DN 15</v>
          </cell>
        </row>
        <row r="6555">
          <cell r="A6555" t="str">
            <v>42LDC32</v>
          </cell>
          <cell r="B6555" t="str">
            <v>Lơ đuôi chuột DN 32</v>
          </cell>
        </row>
        <row r="6556">
          <cell r="A6556" t="str">
            <v>42LDC88</v>
          </cell>
          <cell r="B6556" t="str">
            <v>Lơ đuôi chuột DN 8</v>
          </cell>
        </row>
        <row r="6557">
          <cell r="A6557" t="str">
            <v>42LDCM</v>
          </cell>
          <cell r="B6557" t="str">
            <v>Lưỡi dao cắt máy</v>
          </cell>
        </row>
        <row r="6558">
          <cell r="A6558" t="str">
            <v>42LDCT2</v>
          </cell>
          <cell r="B6558" t="str">
            <v>Lưỡi dao cắt số 2</v>
          </cell>
        </row>
        <row r="6559">
          <cell r="A6559" t="str">
            <v>42LDCT3</v>
          </cell>
          <cell r="B6559" t="str">
            <v>Lưỡi dao cắt số 3</v>
          </cell>
        </row>
        <row r="6560">
          <cell r="A6560" t="str">
            <v>42LDCT4</v>
          </cell>
          <cell r="B6560" t="str">
            <v>Lưỡi dao cắt số 4</v>
          </cell>
        </row>
        <row r="6561">
          <cell r="A6561" t="str">
            <v>42LDD15-L25.5</v>
          </cell>
          <cell r="B6561" t="str">
            <v>Lơ đồng 15-L25.5mm (dày)</v>
          </cell>
        </row>
        <row r="6562">
          <cell r="A6562" t="str">
            <v>42LDV12</v>
          </cell>
          <cell r="B6562" t="str">
            <v>Long đen vênh M12</v>
          </cell>
        </row>
        <row r="6563">
          <cell r="A6563" t="str">
            <v>42LDV16</v>
          </cell>
          <cell r="B6563" t="str">
            <v>Long đen vênh M16</v>
          </cell>
        </row>
        <row r="6564">
          <cell r="A6564" t="str">
            <v>42LLI100</v>
          </cell>
          <cell r="B6564" t="str">
            <v>Lưới lọc Inox DN 100</v>
          </cell>
        </row>
        <row r="6565">
          <cell r="A6565" t="str">
            <v>42LLI15</v>
          </cell>
          <cell r="B6565" t="str">
            <v>Lưới lọc Inox DN 15</v>
          </cell>
        </row>
        <row r="6566">
          <cell r="A6566" t="str">
            <v>42LLI20</v>
          </cell>
          <cell r="B6566" t="str">
            <v>Lưới lọc Inox DN 20</v>
          </cell>
        </row>
        <row r="6567">
          <cell r="A6567" t="str">
            <v>42LLI25</v>
          </cell>
          <cell r="B6567" t="str">
            <v>Lưới lọc Inox DN 25</v>
          </cell>
        </row>
        <row r="6568">
          <cell r="A6568" t="str">
            <v>42LLI32</v>
          </cell>
          <cell r="B6568" t="str">
            <v>Lưới lọc Inox DN 32</v>
          </cell>
        </row>
        <row r="6569">
          <cell r="A6569" t="str">
            <v>42LLI40</v>
          </cell>
          <cell r="B6569" t="str">
            <v>Lưới lọc Inox DN 40</v>
          </cell>
        </row>
        <row r="6570">
          <cell r="A6570" t="str">
            <v>42LLI50</v>
          </cell>
          <cell r="B6570" t="str">
            <v>Lưới lọc Inox DN 50</v>
          </cell>
        </row>
        <row r="6571">
          <cell r="A6571" t="str">
            <v>42LLI65</v>
          </cell>
          <cell r="B6571" t="str">
            <v>Lưới lọc Inox DN 65</v>
          </cell>
        </row>
        <row r="6572">
          <cell r="A6572" t="str">
            <v>42LLI80</v>
          </cell>
          <cell r="B6572" t="str">
            <v>Lưới lọc Inox DN 80</v>
          </cell>
        </row>
        <row r="6573">
          <cell r="A6573" t="str">
            <v>42LOD15-L29.5D</v>
          </cell>
          <cell r="B6573" t="str">
            <v>Lơ đồng 15-L29.5mm (dày)</v>
          </cell>
        </row>
        <row r="6574">
          <cell r="A6574" t="str">
            <v>42LOD1510</v>
          </cell>
          <cell r="B6574" t="str">
            <v>Lơ đồng DN 15/10</v>
          </cell>
        </row>
        <row r="6575">
          <cell r="A6575" t="str">
            <v>42LOD1512</v>
          </cell>
          <cell r="B6575" t="str">
            <v>Lơ đồng DN 15/12</v>
          </cell>
        </row>
        <row r="6576">
          <cell r="A6576" t="str">
            <v>42LOD156</v>
          </cell>
          <cell r="B6576" t="str">
            <v>Lơ đồng 15/6</v>
          </cell>
        </row>
        <row r="6577">
          <cell r="A6577" t="str">
            <v>42LOD158</v>
          </cell>
          <cell r="B6577" t="str">
            <v>Lơ đồng DN 15/8</v>
          </cell>
        </row>
        <row r="6578">
          <cell r="A6578" t="str">
            <v>42LOD15L15.5</v>
          </cell>
          <cell r="B6578" t="str">
            <v>Lơ đồng 15-L15.5mm</v>
          </cell>
        </row>
        <row r="6579">
          <cell r="A6579" t="str">
            <v>42LOD15L25.5</v>
          </cell>
          <cell r="B6579" t="str">
            <v>Lơ đồng 15-L25.5mm</v>
          </cell>
        </row>
        <row r="6580">
          <cell r="A6580" t="str">
            <v>42LOD2015</v>
          </cell>
          <cell r="B6580" t="str">
            <v>Lơ đồng DN 20/15</v>
          </cell>
        </row>
        <row r="6581">
          <cell r="A6581" t="str">
            <v>42LOD2020</v>
          </cell>
          <cell r="B6581" t="str">
            <v>Lơ đồng DN 20</v>
          </cell>
        </row>
        <row r="6582">
          <cell r="A6582" t="str">
            <v>42LODD1515</v>
          </cell>
          <cell r="B6582" t="str">
            <v>Lơ đồng dài DN 15/15</v>
          </cell>
        </row>
        <row r="6583">
          <cell r="A6583" t="str">
            <v>42LODD15L29.5</v>
          </cell>
          <cell r="B6583" t="str">
            <v>Lơ đồng 15-L29.5mm</v>
          </cell>
        </row>
        <row r="6584">
          <cell r="A6584" t="str">
            <v>42LODN1515</v>
          </cell>
          <cell r="B6584" t="str">
            <v>Lơ đồng ngắn DN 15/15</v>
          </cell>
        </row>
        <row r="6585">
          <cell r="A6585" t="str">
            <v>42LODZ10040</v>
          </cell>
          <cell r="B6585" t="str">
            <v>Lơ thép mạ kẽm DN 100/40</v>
          </cell>
        </row>
        <row r="6586">
          <cell r="A6586" t="str">
            <v>42LODZ10050</v>
          </cell>
          <cell r="B6586" t="str">
            <v>Lơ thép mạ kẽm DN 100/50</v>
          </cell>
        </row>
        <row r="6587">
          <cell r="A6587" t="str">
            <v>42LODZ10065</v>
          </cell>
          <cell r="B6587" t="str">
            <v>Lơ thép mạ kẽm DN 100/65</v>
          </cell>
        </row>
        <row r="6588">
          <cell r="A6588" t="str">
            <v>42LODZ10080</v>
          </cell>
          <cell r="B6588" t="str">
            <v>Lơ thép mạ kẽm DN 100/80</v>
          </cell>
        </row>
        <row r="6589">
          <cell r="A6589" t="str">
            <v>42LODZ1515</v>
          </cell>
          <cell r="B6589" t="str">
            <v>Lơ thép mạ kẽm DN 15/15</v>
          </cell>
        </row>
        <row r="6590">
          <cell r="A6590" t="str">
            <v>42LODZ2015</v>
          </cell>
          <cell r="B6590" t="str">
            <v>Lơ thép mạ kẽm DN 20/15</v>
          </cell>
        </row>
        <row r="6591">
          <cell r="A6591" t="str">
            <v>42LODZ2515</v>
          </cell>
          <cell r="B6591" t="str">
            <v>Lơ thép mạ kẽm DN 25/15</v>
          </cell>
        </row>
        <row r="6592">
          <cell r="A6592" t="str">
            <v>42LODZ2520</v>
          </cell>
          <cell r="B6592" t="str">
            <v>Lơ thép mạ kẽm DN 25/20</v>
          </cell>
        </row>
        <row r="6593">
          <cell r="A6593" t="str">
            <v>42LODZ3215</v>
          </cell>
          <cell r="B6593" t="str">
            <v>Lơ thép mạ kẽm DN 32/15</v>
          </cell>
        </row>
        <row r="6594">
          <cell r="A6594" t="str">
            <v>42LODZ3220</v>
          </cell>
          <cell r="B6594" t="str">
            <v>Lơ thép mạ kẽm DN 32/20</v>
          </cell>
        </row>
        <row r="6595">
          <cell r="A6595" t="str">
            <v>42LODZ3225</v>
          </cell>
          <cell r="B6595" t="str">
            <v>Lơ thép mạ kẽm DN 32/25</v>
          </cell>
        </row>
        <row r="6596">
          <cell r="A6596" t="str">
            <v>42LODZ4015</v>
          </cell>
          <cell r="B6596" t="str">
            <v>Lơ thép mạ kẽm DN 40/15</v>
          </cell>
        </row>
        <row r="6597">
          <cell r="A6597" t="str">
            <v>42LODZ4020</v>
          </cell>
          <cell r="B6597" t="str">
            <v>Lơ thép mạ kẽm DN 40/20</v>
          </cell>
        </row>
        <row r="6598">
          <cell r="A6598" t="str">
            <v>42LODZ4025</v>
          </cell>
          <cell r="B6598" t="str">
            <v>Lơ thép mạ kẽm DN 40/25</v>
          </cell>
        </row>
        <row r="6599">
          <cell r="A6599" t="str">
            <v>42LODZ4032</v>
          </cell>
          <cell r="B6599" t="str">
            <v>Lơ thép mạ kẽm DN 40/32</v>
          </cell>
        </row>
        <row r="6600">
          <cell r="A6600" t="str">
            <v>42LODZ5015</v>
          </cell>
          <cell r="B6600" t="str">
            <v>Lơ thép mạ kẽm DN 50/15</v>
          </cell>
        </row>
        <row r="6601">
          <cell r="A6601" t="str">
            <v>42LODZ5020</v>
          </cell>
          <cell r="B6601" t="str">
            <v>Lơ thép mạ kẽm DN 50/20</v>
          </cell>
        </row>
        <row r="6602">
          <cell r="A6602" t="str">
            <v>42LODZ5025</v>
          </cell>
          <cell r="B6602" t="str">
            <v>Lơ thép mạ kẽm DN 50/25</v>
          </cell>
        </row>
        <row r="6603">
          <cell r="A6603" t="str">
            <v>42LODZ5032</v>
          </cell>
          <cell r="B6603" t="str">
            <v>Lơ thép mạ kẽm DN 50/32</v>
          </cell>
        </row>
        <row r="6604">
          <cell r="A6604" t="str">
            <v>42LODZ5040</v>
          </cell>
          <cell r="B6604" t="str">
            <v>Lơ thép mạ kẽm DN 50/40</v>
          </cell>
        </row>
        <row r="6605">
          <cell r="A6605" t="str">
            <v>42LODZ6520</v>
          </cell>
          <cell r="B6605" t="str">
            <v>Lơ thép mạ kẽm DN 65/20</v>
          </cell>
        </row>
        <row r="6606">
          <cell r="A6606" t="str">
            <v>42LODZ6525</v>
          </cell>
          <cell r="B6606" t="str">
            <v>Lơ thép mạ kẽm DN 65/25</v>
          </cell>
        </row>
        <row r="6607">
          <cell r="A6607" t="str">
            <v>42LODZ6532</v>
          </cell>
          <cell r="B6607" t="str">
            <v>Lơ thép mạ kẽm DN 65/32</v>
          </cell>
        </row>
        <row r="6608">
          <cell r="A6608" t="str">
            <v>42LODZ6540</v>
          </cell>
          <cell r="B6608" t="str">
            <v>Lơ thép mạ kẽm DN 65/40</v>
          </cell>
        </row>
        <row r="6609">
          <cell r="A6609" t="str">
            <v>42LODZ6550</v>
          </cell>
          <cell r="B6609" t="str">
            <v>Lơ thép mạ kẽm DN 65/50</v>
          </cell>
        </row>
        <row r="6610">
          <cell r="A6610" t="str">
            <v>42LODZ8020</v>
          </cell>
          <cell r="B6610" t="str">
            <v>Lơ thép mạ kẽm DN 80/20</v>
          </cell>
        </row>
        <row r="6611">
          <cell r="A6611" t="str">
            <v>42LODZ8025</v>
          </cell>
          <cell r="B6611" t="str">
            <v>Lơ thép mạ kẽm DN 80/25</v>
          </cell>
        </row>
        <row r="6612">
          <cell r="A6612" t="str">
            <v>42LODZ8032</v>
          </cell>
          <cell r="B6612" t="str">
            <v>Lơ thép mạ kẽm DN 80/32</v>
          </cell>
        </row>
        <row r="6613">
          <cell r="A6613" t="str">
            <v>42LODZ8040</v>
          </cell>
          <cell r="B6613" t="str">
            <v>Lơ thép mạ kẽm DN 80/40</v>
          </cell>
        </row>
        <row r="6614">
          <cell r="A6614" t="str">
            <v>42LODZ8050</v>
          </cell>
          <cell r="B6614" t="str">
            <v>Lơ thép mạ kẽm DN 80/50</v>
          </cell>
        </row>
        <row r="6615">
          <cell r="A6615" t="str">
            <v>42LODZ8065</v>
          </cell>
          <cell r="B6615" t="str">
            <v>Lơ thép mạ kẽm DN 80/65</v>
          </cell>
        </row>
        <row r="6616">
          <cell r="A6616" t="str">
            <v>42LOI1510</v>
          </cell>
          <cell r="B6616" t="str">
            <v>Lơ Inox DN 15/10</v>
          </cell>
        </row>
        <row r="6617">
          <cell r="A6617" t="str">
            <v>42LOI1512</v>
          </cell>
          <cell r="B6617" t="str">
            <v>Lơ Inox DN 15/12</v>
          </cell>
        </row>
        <row r="6618">
          <cell r="A6618" t="str">
            <v>42LOI1515</v>
          </cell>
          <cell r="B6618" t="str">
            <v>Lơ Inox DN 15/15</v>
          </cell>
        </row>
        <row r="6619">
          <cell r="A6619" t="str">
            <v>42LOI158</v>
          </cell>
          <cell r="B6619" t="str">
            <v>Lơ Inox DN 15/8</v>
          </cell>
        </row>
        <row r="6620">
          <cell r="A6620" t="str">
            <v>42LOI2015</v>
          </cell>
          <cell r="B6620" t="str">
            <v>Lơ Inox DN 20/15</v>
          </cell>
        </row>
        <row r="6621">
          <cell r="A6621" t="str">
            <v>42LOI2515</v>
          </cell>
          <cell r="B6621" t="str">
            <v>Lơ Inox DN 25/15</v>
          </cell>
        </row>
        <row r="6622">
          <cell r="A6622" t="str">
            <v>42LOI2520</v>
          </cell>
          <cell r="B6622" t="str">
            <v>Lơ Inox DN 25/20</v>
          </cell>
        </row>
        <row r="6623">
          <cell r="A6623" t="str">
            <v>42LOI3215</v>
          </cell>
          <cell r="B6623" t="str">
            <v>Lơ Inox DN 32/15</v>
          </cell>
        </row>
        <row r="6624">
          <cell r="A6624" t="str">
            <v>42LOI3220</v>
          </cell>
          <cell r="B6624" t="str">
            <v>Lơ Inox DN 32/20</v>
          </cell>
        </row>
        <row r="6625">
          <cell r="A6625" t="str">
            <v>42LOI3225</v>
          </cell>
          <cell r="B6625" t="str">
            <v>Lơ Inox DN 32/25</v>
          </cell>
        </row>
        <row r="6626">
          <cell r="A6626" t="str">
            <v>42LOI4015</v>
          </cell>
          <cell r="B6626" t="str">
            <v>Lơ Inox DN 40/15</v>
          </cell>
        </row>
        <row r="6627">
          <cell r="A6627" t="str">
            <v>42LOI4020</v>
          </cell>
          <cell r="B6627" t="str">
            <v>Lơ Inox DN 40/20</v>
          </cell>
        </row>
        <row r="6628">
          <cell r="A6628" t="str">
            <v>42LOI4025</v>
          </cell>
          <cell r="B6628" t="str">
            <v>Lơ Inox DN 40/25</v>
          </cell>
        </row>
        <row r="6629">
          <cell r="A6629" t="str">
            <v>42LOI4032</v>
          </cell>
          <cell r="B6629" t="str">
            <v>Lơ Inox DN 40/32</v>
          </cell>
        </row>
        <row r="6630">
          <cell r="A6630" t="str">
            <v>42LOI5015</v>
          </cell>
          <cell r="B6630" t="str">
            <v>Lơ Inox DN 50/15</v>
          </cell>
        </row>
        <row r="6631">
          <cell r="A6631" t="str">
            <v>42LOI5020</v>
          </cell>
          <cell r="B6631" t="str">
            <v>Lơ Inox DN 50/20</v>
          </cell>
        </row>
        <row r="6632">
          <cell r="A6632" t="str">
            <v>42LOI5025</v>
          </cell>
          <cell r="B6632" t="str">
            <v>Lơ Inox DN 50/25</v>
          </cell>
        </row>
        <row r="6633">
          <cell r="A6633" t="str">
            <v>42LOI5032</v>
          </cell>
          <cell r="B6633" t="str">
            <v>Lơ Inox DN 50/32</v>
          </cell>
        </row>
        <row r="6634">
          <cell r="A6634" t="str">
            <v>42LOI5040</v>
          </cell>
          <cell r="B6634" t="str">
            <v>Lơ Inox DN 50/40</v>
          </cell>
        </row>
        <row r="6635">
          <cell r="A6635" t="str">
            <v>42LOID15</v>
          </cell>
          <cell r="B6635" t="str">
            <v>Lơ Inox dài DN 15</v>
          </cell>
        </row>
        <row r="6636">
          <cell r="A6636" t="str">
            <v>42LTÐ1510</v>
          </cell>
          <cell r="B6636" t="str">
            <v>Lơ thu đồng 15-10</v>
          </cell>
        </row>
        <row r="6637">
          <cell r="A6637" t="str">
            <v>42LTÐ158</v>
          </cell>
          <cell r="B6637" t="str">
            <v>Lơ thu đồng 15-8</v>
          </cell>
        </row>
        <row r="6638">
          <cell r="A6638" t="str">
            <v>42LUOIB4010</v>
          </cell>
          <cell r="B6638" t="str">
            <v>Lưới thép B40 khổ 1.0m</v>
          </cell>
        </row>
        <row r="6639">
          <cell r="A6639" t="str">
            <v>42LUOIB4012</v>
          </cell>
          <cell r="B6639" t="str">
            <v>Lưới thép B40 khổ 1.2m</v>
          </cell>
        </row>
        <row r="6640">
          <cell r="A6640" t="str">
            <v>42LUOIB4015</v>
          </cell>
          <cell r="B6640" t="str">
            <v>Lưới thép B40 khổ 1.5m</v>
          </cell>
        </row>
        <row r="6641">
          <cell r="A6641" t="str">
            <v>42LUOIB4018</v>
          </cell>
          <cell r="B6641" t="str">
            <v>Lưới thép B40 khổ 1.8m</v>
          </cell>
        </row>
        <row r="6642">
          <cell r="A6642" t="str">
            <v>42LUOIB4020</v>
          </cell>
          <cell r="B6642" t="str">
            <v>Lưới thép B40 khổ 2.0m</v>
          </cell>
        </row>
        <row r="6643">
          <cell r="A6643" t="str">
            <v>42LXSN16</v>
          </cell>
          <cell r="B6643" t="str">
            <v>Lò xo SINO D16</v>
          </cell>
        </row>
        <row r="6644">
          <cell r="A6644" t="str">
            <v>42LXSN25</v>
          </cell>
          <cell r="B6644" t="str">
            <v>Lò xo SINO D25</v>
          </cell>
        </row>
        <row r="6645">
          <cell r="A6645" t="str">
            <v>42LXTP20</v>
          </cell>
          <cell r="B6645" t="str">
            <v>Lò xo TP D20</v>
          </cell>
        </row>
        <row r="6646">
          <cell r="A6646" t="str">
            <v>42MAB10010</v>
          </cell>
          <cell r="B6646" t="str">
            <v>Mặt bích thép 10k tiêu chuẩn BS DN100 PN10</v>
          </cell>
        </row>
        <row r="6647">
          <cell r="A6647" t="str">
            <v>42MAB12510</v>
          </cell>
          <cell r="B6647" t="str">
            <v>Mặt bíchthép 10k tiêu chuẩn BS DN125 PN10</v>
          </cell>
        </row>
        <row r="6648">
          <cell r="A6648" t="str">
            <v>42MAB8010</v>
          </cell>
          <cell r="B6648" t="str">
            <v>Mặt bích thép 10k tiêu chuẩn BS DN80 PN10</v>
          </cell>
        </row>
        <row r="6649">
          <cell r="A6649" t="str">
            <v>42MABI80</v>
          </cell>
          <cell r="B6649" t="str">
            <v>Mặt bích 304 BS DN80</v>
          </cell>
        </row>
        <row r="6650">
          <cell r="A6650" t="str">
            <v>42MASTP20</v>
          </cell>
          <cell r="B6650" t="str">
            <v>Măng sông TP D20</v>
          </cell>
        </row>
        <row r="6651">
          <cell r="A6651" t="str">
            <v>42MB100</v>
          </cell>
          <cell r="B6651" t="str">
            <v>Mặt bích thép DN 100</v>
          </cell>
        </row>
        <row r="6652">
          <cell r="A6652" t="str">
            <v>42MB10100</v>
          </cell>
          <cell r="B6652" t="str">
            <v>Mặt bích thép 10K tiêu chuẩn BS DN 100</v>
          </cell>
        </row>
        <row r="6653">
          <cell r="A6653" t="str">
            <v>42MB10125</v>
          </cell>
          <cell r="B6653" t="str">
            <v>Mặt bích thép 10K tiêu chuẩn BS DN 125</v>
          </cell>
        </row>
        <row r="6654">
          <cell r="A6654" t="str">
            <v>42MB1015.</v>
          </cell>
          <cell r="B6654" t="str">
            <v>Mặt bích thép 10K tiêu chuẩn BS DN 15</v>
          </cell>
        </row>
        <row r="6655">
          <cell r="A6655" t="str">
            <v>42MB10150</v>
          </cell>
          <cell r="B6655" t="str">
            <v>Mặt bích thép 10K tiêu chuẩn BS DN 150</v>
          </cell>
        </row>
        <row r="6656">
          <cell r="A6656" t="str">
            <v>42MB1020.</v>
          </cell>
          <cell r="B6656" t="str">
            <v>Mặt bích thép 10K tiêu chuẩn BS DN 20</v>
          </cell>
        </row>
        <row r="6657">
          <cell r="A6657" t="str">
            <v>42MB10200</v>
          </cell>
          <cell r="B6657" t="str">
            <v>Mặt bích thép 10K tiêu chuẩn BS DN 200</v>
          </cell>
        </row>
        <row r="6658">
          <cell r="A6658" t="str">
            <v>42MB1025.</v>
          </cell>
          <cell r="B6658" t="str">
            <v>Mặt bích thép 10K tiêu chuẩn BS DN 25</v>
          </cell>
        </row>
        <row r="6659">
          <cell r="A6659" t="str">
            <v>42MB10250</v>
          </cell>
          <cell r="B6659" t="str">
            <v>Mặt bích thép 10K tiêu chuẩn BS DN 250</v>
          </cell>
        </row>
        <row r="6660">
          <cell r="A6660" t="str">
            <v>42MB10300</v>
          </cell>
          <cell r="B6660" t="str">
            <v>Mặt bích thép 10K tiêu chuẩn BS DN 300</v>
          </cell>
        </row>
        <row r="6661">
          <cell r="A6661" t="str">
            <v>42MB1032</v>
          </cell>
          <cell r="B6661" t="str">
            <v>Mặt bích thép 10K tiêu chuẩn BS DN 32</v>
          </cell>
        </row>
        <row r="6662">
          <cell r="A6662" t="str">
            <v>42MB10350</v>
          </cell>
          <cell r="B6662" t="str">
            <v>Mặt bích thép 10K tiêu chuẩn BS DN 350 (D355)</v>
          </cell>
        </row>
        <row r="6663">
          <cell r="A6663" t="str">
            <v>42MB1040.</v>
          </cell>
          <cell r="B6663" t="str">
            <v>Mặt bích thép 10K tiêu chuẩn BS DN 40</v>
          </cell>
        </row>
        <row r="6664">
          <cell r="A6664" t="str">
            <v>42MB10406</v>
          </cell>
          <cell r="B6664" t="str">
            <v>Mặt bích thép 10K tiêu chuẩn BS DN 400 (D406)</v>
          </cell>
        </row>
        <row r="6665">
          <cell r="A6665" t="str">
            <v>42MB10450</v>
          </cell>
          <cell r="B6665" t="str">
            <v>Mặt bích thép 10K tiêu chuẩn BS DN 450</v>
          </cell>
        </row>
        <row r="6666">
          <cell r="A6666" t="str">
            <v>42MB1050.</v>
          </cell>
          <cell r="B6666" t="str">
            <v>Mặt bích thép 10K tiêu chuẩn BS DN 50</v>
          </cell>
        </row>
        <row r="6667">
          <cell r="A6667" t="str">
            <v>42MB10500</v>
          </cell>
          <cell r="B6667" t="str">
            <v>Mặt bích thép 10K tiêu chuẩn BS DN 500 (D530)</v>
          </cell>
        </row>
        <row r="6668">
          <cell r="A6668" t="str">
            <v>42MB10560</v>
          </cell>
          <cell r="B6668" t="str">
            <v>Mặt bích thép 10K tiêu chuẩn BS DN 560</v>
          </cell>
        </row>
        <row r="6669">
          <cell r="A6669" t="str">
            <v>42MB10600</v>
          </cell>
          <cell r="B6669" t="str">
            <v>Mặt bích thép 10K tiêu chuẩn BS DN 600 (D610)</v>
          </cell>
        </row>
        <row r="6670">
          <cell r="A6670" t="str">
            <v>42MB1065</v>
          </cell>
          <cell r="B6670" t="str">
            <v>Mặt bích thép 10K tiêu chuẩn BS DN 65</v>
          </cell>
        </row>
        <row r="6671">
          <cell r="A6671" t="str">
            <v>42MB10710</v>
          </cell>
          <cell r="B6671" t="str">
            <v>Mặt bích thép 10K tiêu chuẩn BS DN 710</v>
          </cell>
        </row>
        <row r="6672">
          <cell r="A6672" t="str">
            <v>42MB1080</v>
          </cell>
          <cell r="B6672" t="str">
            <v>Mặt bích thép 10K tiêu chuẩn BS DN 80</v>
          </cell>
        </row>
        <row r="6673">
          <cell r="A6673" t="str">
            <v>42MB125</v>
          </cell>
          <cell r="B6673" t="str">
            <v>Mặt bích thép DN 125</v>
          </cell>
        </row>
        <row r="6674">
          <cell r="A6674" t="str">
            <v>42MB15.</v>
          </cell>
          <cell r="B6674" t="str">
            <v>Mặt bích thép DN 15</v>
          </cell>
        </row>
        <row r="6675">
          <cell r="A6675" t="str">
            <v>42MB150</v>
          </cell>
          <cell r="B6675" t="str">
            <v>Mặt bích thép DN 150</v>
          </cell>
        </row>
        <row r="6676">
          <cell r="A6676" t="str">
            <v>42MB16100</v>
          </cell>
          <cell r="B6676" t="str">
            <v>Mặt bích thép 16K tiêu chuẩn BS DN 100</v>
          </cell>
        </row>
        <row r="6677">
          <cell r="A6677" t="str">
            <v>42MB16125</v>
          </cell>
          <cell r="B6677" t="str">
            <v>Mặt bích thép 16K tiêu chuẩn BS DN 125</v>
          </cell>
        </row>
        <row r="6678">
          <cell r="A6678" t="str">
            <v>42MB16150</v>
          </cell>
          <cell r="B6678" t="str">
            <v>Mặt bích thép 16K tiêu chuẩn BS DN 150</v>
          </cell>
        </row>
        <row r="6679">
          <cell r="A6679" t="str">
            <v>42MB1620.</v>
          </cell>
          <cell r="B6679" t="str">
            <v>Mặt bích thép 16K tiêu chuẩn BS DN 20</v>
          </cell>
        </row>
        <row r="6680">
          <cell r="A6680" t="str">
            <v>42MB16200</v>
          </cell>
          <cell r="B6680" t="str">
            <v>Mặt bích thép 16K tiêu chuẩn BS DN 200</v>
          </cell>
        </row>
        <row r="6681">
          <cell r="A6681" t="str">
            <v>42MB1625.</v>
          </cell>
          <cell r="B6681" t="str">
            <v>Mặt bích thép 16K tiêu chuẩn BS DN 25</v>
          </cell>
        </row>
        <row r="6682">
          <cell r="A6682" t="str">
            <v>42MB16250</v>
          </cell>
          <cell r="B6682" t="str">
            <v>Mặt bích thép 16K tiêu chuẩn BS DN 250</v>
          </cell>
        </row>
        <row r="6683">
          <cell r="A6683" t="str">
            <v>42MB16300</v>
          </cell>
          <cell r="B6683" t="str">
            <v>Mặt bích thép 16K tiêu chuẩn BS DN 300</v>
          </cell>
        </row>
        <row r="6684">
          <cell r="A6684" t="str">
            <v>42MB1632</v>
          </cell>
          <cell r="B6684" t="str">
            <v>Mặt bích thép 16K tiêu chuẩn BS DN 32</v>
          </cell>
        </row>
        <row r="6685">
          <cell r="A6685" t="str">
            <v>42MB16350</v>
          </cell>
          <cell r="B6685" t="str">
            <v>Mặt bích thép 16K tiêu chuẩn BS DN 350</v>
          </cell>
        </row>
        <row r="6686">
          <cell r="A6686" t="str">
            <v>42MB1640</v>
          </cell>
          <cell r="B6686" t="str">
            <v>Mặt bích thép 16K tiêu chuẩn BS DN 40</v>
          </cell>
        </row>
        <row r="6687">
          <cell r="A6687" t="str">
            <v>42MB1650</v>
          </cell>
          <cell r="B6687" t="str">
            <v>Mặt bích thép 16K tiêu chuẩn BS DN 50</v>
          </cell>
        </row>
        <row r="6688">
          <cell r="A6688" t="str">
            <v>42MB1665</v>
          </cell>
          <cell r="B6688" t="str">
            <v>Mặt bích thép 16K tiêu chuẩn BS DN 65</v>
          </cell>
        </row>
        <row r="6689">
          <cell r="A6689" t="str">
            <v>42MB1680</v>
          </cell>
          <cell r="B6689" t="str">
            <v>Mặt bích thép 16K tiêu chuẩn BS DN 80</v>
          </cell>
        </row>
        <row r="6690">
          <cell r="A6690" t="str">
            <v>42MB20.</v>
          </cell>
          <cell r="B6690" t="str">
            <v>Mặt bích thép DN 20</v>
          </cell>
        </row>
        <row r="6691">
          <cell r="A6691" t="str">
            <v>42MB200</v>
          </cell>
          <cell r="B6691" t="str">
            <v>Mặt bích thép DN 200</v>
          </cell>
        </row>
        <row r="6692">
          <cell r="A6692" t="str">
            <v>42MB225</v>
          </cell>
          <cell r="B6692" t="str">
            <v>Mặt bích thép DN 225</v>
          </cell>
        </row>
        <row r="6693">
          <cell r="A6693" t="str">
            <v>42MB25.</v>
          </cell>
          <cell r="B6693" t="str">
            <v>Mặt bích thép DN 25</v>
          </cell>
        </row>
        <row r="6694">
          <cell r="A6694" t="str">
            <v>42MB250</v>
          </cell>
          <cell r="B6694" t="str">
            <v>Mặt bích thép DN 250</v>
          </cell>
        </row>
        <row r="6695">
          <cell r="A6695" t="str">
            <v>42MB300</v>
          </cell>
          <cell r="B6695" t="str">
            <v>Mặt bích thép DN 300</v>
          </cell>
        </row>
        <row r="6696">
          <cell r="A6696" t="str">
            <v>42MB32</v>
          </cell>
          <cell r="B6696" t="str">
            <v>Mặt bích thép DN 32</v>
          </cell>
        </row>
        <row r="6697">
          <cell r="A6697" t="str">
            <v>42MB350</v>
          </cell>
          <cell r="B6697" t="str">
            <v>Mặt bích thép DN 350</v>
          </cell>
        </row>
        <row r="6698">
          <cell r="A6698" t="str">
            <v>42MB40.</v>
          </cell>
          <cell r="B6698" t="str">
            <v>Mặt bích thép DN 40</v>
          </cell>
        </row>
        <row r="6699">
          <cell r="A6699" t="str">
            <v>42MB400</v>
          </cell>
          <cell r="B6699" t="str">
            <v>Mặt bích thép 400 (D406)</v>
          </cell>
        </row>
        <row r="6700">
          <cell r="A6700" t="str">
            <v>42MB450</v>
          </cell>
          <cell r="B6700" t="str">
            <v>Mặt bích thép DN 450</v>
          </cell>
        </row>
        <row r="6701">
          <cell r="A6701" t="str">
            <v>42MB50.</v>
          </cell>
          <cell r="B6701" t="str">
            <v>Mặt bích thép DN 50</v>
          </cell>
        </row>
        <row r="6702">
          <cell r="A6702" t="str">
            <v>42MB500</v>
          </cell>
          <cell r="B6702" t="str">
            <v>Mặt bích thép DN 500 (508)</v>
          </cell>
        </row>
        <row r="6703">
          <cell r="A6703" t="str">
            <v>42MB600</v>
          </cell>
          <cell r="B6703" t="str">
            <v>Mặt bích thép DN 600 (610)</v>
          </cell>
        </row>
        <row r="6704">
          <cell r="A6704" t="str">
            <v>42MB65</v>
          </cell>
          <cell r="B6704" t="str">
            <v>Mặt bích thép DN 65</v>
          </cell>
        </row>
        <row r="6705">
          <cell r="A6705" t="str">
            <v>42MB80</v>
          </cell>
          <cell r="B6705" t="str">
            <v>Mặt bích thép DN 80</v>
          </cell>
        </row>
        <row r="6706">
          <cell r="A6706" t="str">
            <v>42MBBSM16100</v>
          </cell>
          <cell r="B6706" t="str">
            <v>Mặt bích thép mạ 16K tiêu chuẩn BS DN 100</v>
          </cell>
        </row>
        <row r="6707">
          <cell r="A6707" t="str">
            <v>42MBBSM1680</v>
          </cell>
          <cell r="B6707" t="str">
            <v>Mặt bích thép mạ 16K tiêu chuẩn BS DN 80</v>
          </cell>
        </row>
        <row r="6708">
          <cell r="A6708" t="str">
            <v>42MBDBS100</v>
          </cell>
          <cell r="B6708" t="str">
            <v>Mặt bích đặc thép TC BS DN 100</v>
          </cell>
        </row>
        <row r="6709">
          <cell r="A6709" t="str">
            <v>42MBDBS125</v>
          </cell>
          <cell r="B6709" t="str">
            <v>Mặt bích đặc thép TC BS DN 125</v>
          </cell>
        </row>
        <row r="6710">
          <cell r="A6710" t="str">
            <v>42MBDBS150</v>
          </cell>
          <cell r="B6710" t="str">
            <v>Mặt bích đặc thép TC BS DN 150</v>
          </cell>
        </row>
        <row r="6711">
          <cell r="A6711" t="str">
            <v>42MBDBS200</v>
          </cell>
          <cell r="B6711" t="str">
            <v>Mặt bích đặc thép TC BS DN 200</v>
          </cell>
        </row>
        <row r="6712">
          <cell r="A6712" t="str">
            <v>42MBDBS250</v>
          </cell>
          <cell r="B6712" t="str">
            <v>Mặt bích đặc thép TC BS DN 250</v>
          </cell>
        </row>
        <row r="6713">
          <cell r="A6713" t="str">
            <v>42MBDBS300</v>
          </cell>
          <cell r="B6713" t="str">
            <v>Mặt bích đặc thép TC BS DN 300</v>
          </cell>
        </row>
        <row r="6714">
          <cell r="A6714" t="str">
            <v>42MBDBS350</v>
          </cell>
          <cell r="B6714" t="str">
            <v>Mặt bích đặc thép TC BS DN 350</v>
          </cell>
        </row>
        <row r="6715">
          <cell r="A6715" t="str">
            <v>42MBDBS4.00</v>
          </cell>
          <cell r="B6715" t="str">
            <v>Mặt bích đặc thép TC BS DN 400</v>
          </cell>
        </row>
        <row r="6716">
          <cell r="A6716" t="str">
            <v>42MBDBS40</v>
          </cell>
          <cell r="B6716" t="str">
            <v>Mặt bích đặc thép TC BS DN 40</v>
          </cell>
        </row>
        <row r="6717">
          <cell r="A6717" t="str">
            <v>42MBDBS5.00</v>
          </cell>
          <cell r="B6717" t="str">
            <v>Mặt bích đặc thép TC BS DN 500</v>
          </cell>
        </row>
        <row r="6718">
          <cell r="A6718" t="str">
            <v>42MBDBS50</v>
          </cell>
          <cell r="B6718" t="str">
            <v>Mặt bích đặc thép TC BS DN 50</v>
          </cell>
        </row>
        <row r="6719">
          <cell r="A6719" t="str">
            <v>42MBDBS65</v>
          </cell>
          <cell r="B6719" t="str">
            <v>Mặt bích đặc thép TC BS DN 65</v>
          </cell>
        </row>
        <row r="6720">
          <cell r="A6720" t="str">
            <v>42MBDBS80</v>
          </cell>
          <cell r="B6720" t="str">
            <v>Mặt bích đặc thép TC BS DN 80</v>
          </cell>
        </row>
        <row r="6721">
          <cell r="A6721" t="str">
            <v>42MBDG100</v>
          </cell>
          <cell r="B6721" t="str">
            <v>Mặt bích đặc gang DN 100</v>
          </cell>
        </row>
        <row r="6722">
          <cell r="A6722" t="str">
            <v>42MBDG150</v>
          </cell>
          <cell r="B6722" t="str">
            <v>Mặt bích đặc gang DN 150</v>
          </cell>
        </row>
        <row r="6723">
          <cell r="A6723" t="str">
            <v>42MBDG200</v>
          </cell>
          <cell r="B6723" t="str">
            <v>Mặt bích đặc gang DN 200</v>
          </cell>
        </row>
        <row r="6724">
          <cell r="A6724" t="str">
            <v>42MBDG300</v>
          </cell>
          <cell r="B6724" t="str">
            <v>Mặt bích đặc gang DN 300</v>
          </cell>
        </row>
        <row r="6725">
          <cell r="A6725" t="str">
            <v>42MBDG400</v>
          </cell>
          <cell r="B6725" t="str">
            <v>Mặt bích đặc gang DN 400</v>
          </cell>
        </row>
        <row r="6726">
          <cell r="A6726" t="str">
            <v>42MBDG50</v>
          </cell>
          <cell r="B6726" t="str">
            <v>Mặt bích đặc gang DN 50</v>
          </cell>
        </row>
        <row r="6727">
          <cell r="A6727" t="str">
            <v>42MBDG65</v>
          </cell>
          <cell r="B6727" t="str">
            <v>Mặt bích đặc gang DN 65</v>
          </cell>
        </row>
        <row r="6728">
          <cell r="A6728" t="str">
            <v>42MBDG80</v>
          </cell>
          <cell r="B6728" t="str">
            <v>Mặt bích đặc gang DN 80</v>
          </cell>
        </row>
        <row r="6729">
          <cell r="A6729" t="str">
            <v>42MBDI32</v>
          </cell>
          <cell r="B6729" t="str">
            <v>Mặt bích đặc Inox DN 32</v>
          </cell>
        </row>
        <row r="6730">
          <cell r="A6730" t="str">
            <v>42MBDI50</v>
          </cell>
          <cell r="B6730" t="str">
            <v>Mặt bích đặc Inox DN 50</v>
          </cell>
        </row>
        <row r="6731">
          <cell r="A6731" t="str">
            <v>42MBDI80</v>
          </cell>
          <cell r="B6731" t="str">
            <v>Mặt bích đặc Inox DN 80</v>
          </cell>
        </row>
        <row r="6732">
          <cell r="A6732" t="str">
            <v>42MBDJ10100</v>
          </cell>
          <cell r="B6732" t="str">
            <v>Mặt bích đặc thép TC JIS 10K DN 100</v>
          </cell>
        </row>
        <row r="6733">
          <cell r="A6733" t="str">
            <v>42MBDJ10125</v>
          </cell>
          <cell r="B6733" t="str">
            <v>Mặt bích đặc thép TC JIS 10K DN 125</v>
          </cell>
        </row>
        <row r="6734">
          <cell r="A6734" t="str">
            <v>42MBDJ10150</v>
          </cell>
          <cell r="B6734" t="str">
            <v>Mặt bích đặc thép TC JIS 10K DN 150</v>
          </cell>
        </row>
        <row r="6735">
          <cell r="A6735" t="str">
            <v>42MBDJ1020.</v>
          </cell>
          <cell r="B6735" t="str">
            <v>Mặt bích đặc thép TC JIS 10K DN 20</v>
          </cell>
        </row>
        <row r="6736">
          <cell r="A6736" t="str">
            <v>42MBDJ10200</v>
          </cell>
          <cell r="B6736" t="str">
            <v>Mặt bích đặc thép TC JIS 10K DN 200</v>
          </cell>
        </row>
        <row r="6737">
          <cell r="A6737" t="str">
            <v>42MBDJ10225</v>
          </cell>
          <cell r="B6737" t="str">
            <v>Mặt bích đặc thép TC JIS 10K DN 225</v>
          </cell>
        </row>
        <row r="6738">
          <cell r="A6738" t="str">
            <v>42MBDJ10250</v>
          </cell>
          <cell r="B6738" t="str">
            <v>Mặt bích đặc thép TC JIS 10K DN 250</v>
          </cell>
        </row>
        <row r="6739">
          <cell r="A6739" t="str">
            <v>42MBDJ10300</v>
          </cell>
          <cell r="B6739" t="str">
            <v>Mặt bích đặc thép TC JIS 10K DN 300</v>
          </cell>
        </row>
        <row r="6740">
          <cell r="A6740" t="str">
            <v>42MBDJ1032</v>
          </cell>
          <cell r="B6740" t="str">
            <v>Mặt bích đặc thép TC JIS 10K DN 32</v>
          </cell>
        </row>
        <row r="6741">
          <cell r="A6741" t="str">
            <v>42MBDJ10350</v>
          </cell>
          <cell r="B6741" t="str">
            <v>Mặt bích đặc thép TC JIS 10K DN 350</v>
          </cell>
        </row>
        <row r="6742">
          <cell r="A6742" t="str">
            <v>42MBDJ1050</v>
          </cell>
          <cell r="B6742" t="str">
            <v>Mặt bích đặc thép TC JIS 10K DN 50</v>
          </cell>
        </row>
        <row r="6743">
          <cell r="A6743" t="str">
            <v>42MBDJ1065</v>
          </cell>
          <cell r="B6743" t="str">
            <v>Mặt bích đặc thép TC JIS 10K DN 65</v>
          </cell>
        </row>
        <row r="6744">
          <cell r="A6744" t="str">
            <v>42MBDJ1080</v>
          </cell>
          <cell r="B6744" t="str">
            <v>Mặt bích đặc thép TC JIS 10K DN 80</v>
          </cell>
        </row>
        <row r="6745">
          <cell r="A6745" t="str">
            <v>42MBDN160</v>
          </cell>
          <cell r="B6745" t="str">
            <v>Mặt bích đặc nhựa DN 160</v>
          </cell>
        </row>
        <row r="6746">
          <cell r="A6746" t="str">
            <v>42MBDT100</v>
          </cell>
          <cell r="B6746" t="str">
            <v>Mặt bích đặc thép DN 100</v>
          </cell>
        </row>
        <row r="6747">
          <cell r="A6747" t="str">
            <v>42MBDT125</v>
          </cell>
          <cell r="B6747" t="str">
            <v>Mặt bích đặc thép DN 125</v>
          </cell>
        </row>
        <row r="6748">
          <cell r="A6748" t="str">
            <v>42MBDT15.</v>
          </cell>
          <cell r="B6748" t="str">
            <v>Mặt bích đặc thép DN 15</v>
          </cell>
        </row>
        <row r="6749">
          <cell r="A6749" t="str">
            <v>42MBDT150</v>
          </cell>
          <cell r="B6749" t="str">
            <v>Mặt bích đặc thép DN 150</v>
          </cell>
        </row>
        <row r="6750">
          <cell r="A6750" t="str">
            <v>42MBDT20.</v>
          </cell>
          <cell r="B6750" t="str">
            <v>Mặt bích đặc thép DN 20</v>
          </cell>
        </row>
        <row r="6751">
          <cell r="A6751" t="str">
            <v>42MBDT200</v>
          </cell>
          <cell r="B6751" t="str">
            <v>Mặt bích đặc thép DN 200</v>
          </cell>
        </row>
        <row r="6752">
          <cell r="A6752" t="str">
            <v>42MBDT25.</v>
          </cell>
          <cell r="B6752" t="str">
            <v>Mặt bích đặc thép DN 25</v>
          </cell>
        </row>
        <row r="6753">
          <cell r="A6753" t="str">
            <v>42MBDT250</v>
          </cell>
          <cell r="B6753" t="str">
            <v>Mặt bích đặc thép DN 250</v>
          </cell>
        </row>
        <row r="6754">
          <cell r="A6754" t="str">
            <v>42MBDT300</v>
          </cell>
          <cell r="B6754" t="str">
            <v>Mặt bích đặc thép DN 300</v>
          </cell>
        </row>
        <row r="6755">
          <cell r="A6755" t="str">
            <v>42MBDT32</v>
          </cell>
          <cell r="B6755" t="str">
            <v>Mặt bích đặc thép DN 32</v>
          </cell>
        </row>
        <row r="6756">
          <cell r="A6756" t="str">
            <v>42MBDT350</v>
          </cell>
          <cell r="B6756" t="str">
            <v>Mặt bích đặc thép DN 350</v>
          </cell>
        </row>
        <row r="6757">
          <cell r="A6757" t="str">
            <v>42MBDT40.</v>
          </cell>
          <cell r="B6757" t="str">
            <v>Mặt bích đặc thép DN 40</v>
          </cell>
        </row>
        <row r="6758">
          <cell r="A6758" t="str">
            <v>42MBDT400</v>
          </cell>
          <cell r="B6758" t="str">
            <v>Mặt bích đặc thép DN 400</v>
          </cell>
        </row>
        <row r="6759">
          <cell r="A6759" t="str">
            <v>42MBDT450</v>
          </cell>
          <cell r="B6759" t="str">
            <v>Mặt bích đặc thép DN 450</v>
          </cell>
        </row>
        <row r="6760">
          <cell r="A6760" t="str">
            <v>42MBDT50.</v>
          </cell>
          <cell r="B6760" t="str">
            <v>Mặt bích đặc thép DN 50</v>
          </cell>
        </row>
        <row r="6761">
          <cell r="A6761" t="str">
            <v>42MBDT500</v>
          </cell>
          <cell r="B6761" t="str">
            <v>Mặt bích đặc thép DN 500</v>
          </cell>
        </row>
        <row r="6762">
          <cell r="A6762" t="str">
            <v>42MBDT51012</v>
          </cell>
          <cell r="B6762" t="str">
            <v>Mặt bích đặc thép  D510 x 12mm</v>
          </cell>
        </row>
        <row r="6763">
          <cell r="A6763" t="str">
            <v>42MBDT560</v>
          </cell>
          <cell r="B6763" t="str">
            <v>Mặt bích đặc thép DN 560</v>
          </cell>
        </row>
        <row r="6764">
          <cell r="A6764" t="str">
            <v>42MBDT65</v>
          </cell>
          <cell r="B6764" t="str">
            <v>Mặt bích đặc thép DN 65</v>
          </cell>
        </row>
        <row r="6765">
          <cell r="A6765" t="str">
            <v>42MBDT80</v>
          </cell>
          <cell r="B6765" t="str">
            <v>Mặt bích đặc thép DN 80</v>
          </cell>
        </row>
        <row r="6766">
          <cell r="A6766" t="str">
            <v>42MBDTM100</v>
          </cell>
          <cell r="B6766" t="str">
            <v>Mặt bích đặc thép mạ DN 100</v>
          </cell>
        </row>
        <row r="6767">
          <cell r="A6767" t="str">
            <v>42MBDTM10100</v>
          </cell>
          <cell r="B6767" t="str">
            <v>Mặt bích đặc thép mạ 10K DN 100</v>
          </cell>
        </row>
        <row r="6768">
          <cell r="A6768" t="str">
            <v>42MBDTM10125</v>
          </cell>
          <cell r="B6768" t="str">
            <v>Mặt bích đặc thép mạ 10K DN 125</v>
          </cell>
        </row>
        <row r="6769">
          <cell r="A6769" t="str">
            <v>42MBDTM10150</v>
          </cell>
          <cell r="B6769" t="str">
            <v>Mặt bích đặc thép mạ 10K DN 150</v>
          </cell>
        </row>
        <row r="6770">
          <cell r="A6770" t="str">
            <v>42MBDTM10200</v>
          </cell>
          <cell r="B6770" t="str">
            <v>Mặt bích đặc thép mạ 10K DN 200</v>
          </cell>
        </row>
        <row r="6771">
          <cell r="A6771" t="str">
            <v>42MBDTM10250</v>
          </cell>
          <cell r="B6771" t="str">
            <v>Mặt bích đặc thép mạ 10K DN 250</v>
          </cell>
        </row>
        <row r="6772">
          <cell r="A6772" t="str">
            <v>42MBDTM10300</v>
          </cell>
          <cell r="B6772" t="str">
            <v>Mặt bích đặc thép mạ 10K DN 300</v>
          </cell>
        </row>
        <row r="6773">
          <cell r="A6773" t="str">
            <v>42MBDTM1050</v>
          </cell>
          <cell r="B6773" t="str">
            <v>Mặt bích đặc thép mạ 10K DN 50</v>
          </cell>
        </row>
        <row r="6774">
          <cell r="A6774" t="str">
            <v>42MBDTM125</v>
          </cell>
          <cell r="B6774" t="str">
            <v>Mặt bích đặc thép mạ DN 125</v>
          </cell>
        </row>
        <row r="6775">
          <cell r="A6775" t="str">
            <v>42MBDTM150</v>
          </cell>
          <cell r="B6775" t="str">
            <v>Mặt bích đặc thép mạ DN 150</v>
          </cell>
        </row>
        <row r="6776">
          <cell r="A6776" t="str">
            <v>42MBDTM200</v>
          </cell>
          <cell r="B6776" t="str">
            <v>Mặt bích đặc thép mạ DN 200</v>
          </cell>
        </row>
        <row r="6777">
          <cell r="A6777" t="str">
            <v>42MBDTM250</v>
          </cell>
          <cell r="B6777" t="str">
            <v>Mặt bích đặc thép mạ DN 250</v>
          </cell>
        </row>
        <row r="6778">
          <cell r="A6778" t="str">
            <v>42MBDTM350</v>
          </cell>
          <cell r="B6778" t="str">
            <v>Mặt bích đặc thép mạ DN 350</v>
          </cell>
        </row>
        <row r="6779">
          <cell r="A6779" t="str">
            <v>42MBDTM40.</v>
          </cell>
          <cell r="B6779" t="str">
            <v>Mặt bích đặc thép mạ DN 40</v>
          </cell>
        </row>
        <row r="6780">
          <cell r="A6780" t="str">
            <v>42MBDTM400</v>
          </cell>
          <cell r="B6780" t="str">
            <v>Mặt bích đặc thép mạ DN 400</v>
          </cell>
        </row>
        <row r="6781">
          <cell r="A6781" t="str">
            <v>42MBDTM50</v>
          </cell>
          <cell r="B6781" t="str">
            <v>Mặt bích đặc thép mạ DN 50</v>
          </cell>
        </row>
        <row r="6782">
          <cell r="A6782" t="str">
            <v>42MBDTM65</v>
          </cell>
          <cell r="B6782" t="str">
            <v>Mặt bích đặc thép mạ DN 65</v>
          </cell>
        </row>
        <row r="6783">
          <cell r="A6783" t="str">
            <v>42MBDTM80</v>
          </cell>
          <cell r="B6783" t="str">
            <v>Mặt bích đặc thép mạ DN 80</v>
          </cell>
        </row>
        <row r="6784">
          <cell r="A6784" t="str">
            <v>42MBDTMJ10100</v>
          </cell>
          <cell r="B6784" t="str">
            <v>Mặt bích đặc thép mạ TC JIS 10K DN 100</v>
          </cell>
        </row>
        <row r="6785">
          <cell r="A6785" t="str">
            <v>42MBDTMJ10150</v>
          </cell>
          <cell r="B6785" t="str">
            <v>Mặt bích đặc thép mạ TC JIS 10K DN 150</v>
          </cell>
        </row>
        <row r="6786">
          <cell r="A6786" t="str">
            <v>42MBDTMJ10200</v>
          </cell>
          <cell r="B6786" t="str">
            <v>Mặt bích đặc thép mạ TC JIS 10K DN 200</v>
          </cell>
        </row>
        <row r="6787">
          <cell r="A6787" t="str">
            <v>42MBDTMJ1025</v>
          </cell>
          <cell r="B6787" t="str">
            <v>Mặt bích đặc thép mạ TC JIS 10K DN 25</v>
          </cell>
        </row>
        <row r="6788">
          <cell r="A6788" t="str">
            <v>42MBDTMJ1065</v>
          </cell>
          <cell r="B6788" t="str">
            <v>Mặt bích đặc thép mạ TC JIS 10K DN 65</v>
          </cell>
        </row>
        <row r="6789">
          <cell r="A6789" t="str">
            <v>42MBDTMJ1080</v>
          </cell>
          <cell r="B6789" t="str">
            <v>Mặt bích đặc thép mạ TC JIS 10K DN 80</v>
          </cell>
        </row>
        <row r="6790">
          <cell r="A6790" t="str">
            <v>42MBEQA</v>
          </cell>
          <cell r="B6790" t="str">
            <v>Máy bơm EQA 225-3.75.26</v>
          </cell>
        </row>
        <row r="6791">
          <cell r="A6791" t="str">
            <v>42MBHN125</v>
          </cell>
          <cell r="B6791" t="str">
            <v>Máy bơm HANIL PH 125W</v>
          </cell>
        </row>
        <row r="6792">
          <cell r="A6792" t="str">
            <v>42MBHN1588</v>
          </cell>
          <cell r="B6792" t="str">
            <v>Máy bơm HANIL 1588W</v>
          </cell>
        </row>
        <row r="6793">
          <cell r="A6793" t="str">
            <v>42MBI100</v>
          </cell>
          <cell r="B6793" t="str">
            <v>Mặt bích Inox loại thường DN 100</v>
          </cell>
        </row>
        <row r="6794">
          <cell r="A6794" t="str">
            <v>42MBI125</v>
          </cell>
          <cell r="B6794" t="str">
            <v>Mặt bích Inox loại thường DN 125</v>
          </cell>
        </row>
        <row r="6795">
          <cell r="A6795" t="str">
            <v>42MBI15.</v>
          </cell>
          <cell r="B6795" t="str">
            <v>Mặt bích Inox loại thường DN 15</v>
          </cell>
        </row>
        <row r="6796">
          <cell r="A6796" t="str">
            <v>42MBI150</v>
          </cell>
          <cell r="B6796" t="str">
            <v>Mặt bích Inox loại thường DN 150</v>
          </cell>
        </row>
        <row r="6797">
          <cell r="A6797" t="str">
            <v>42MBI20.</v>
          </cell>
          <cell r="B6797" t="str">
            <v>Mặt bích Inox loại thường DN 20</v>
          </cell>
        </row>
        <row r="6798">
          <cell r="A6798" t="str">
            <v>42MBI200</v>
          </cell>
          <cell r="B6798" t="str">
            <v>Mặt bích Inox loại thường DN 200</v>
          </cell>
        </row>
        <row r="6799">
          <cell r="A6799" t="str">
            <v>42MBI25.</v>
          </cell>
          <cell r="B6799" t="str">
            <v>Mặt bích Inox loại thường DN 25</v>
          </cell>
        </row>
        <row r="6800">
          <cell r="A6800" t="str">
            <v>42MBI250</v>
          </cell>
          <cell r="B6800" t="str">
            <v>Mặt bích Inox loại thường DN 250</v>
          </cell>
        </row>
        <row r="6801">
          <cell r="A6801" t="str">
            <v>42MBI32</v>
          </cell>
          <cell r="B6801" t="str">
            <v>Mặt bích Inox loại thường DN 32</v>
          </cell>
        </row>
        <row r="6802">
          <cell r="A6802" t="str">
            <v>42MBI350</v>
          </cell>
          <cell r="B6802" t="str">
            <v>Mặt bích Inox loại thường DN 350</v>
          </cell>
        </row>
        <row r="6803">
          <cell r="A6803" t="str">
            <v>42MBI40</v>
          </cell>
          <cell r="B6803" t="str">
            <v>Mặt bích Inox loại thường DN 40</v>
          </cell>
        </row>
        <row r="6804">
          <cell r="A6804" t="str">
            <v>42MBI50</v>
          </cell>
          <cell r="B6804" t="str">
            <v>Mặt bích Inox loại thường DN 50</v>
          </cell>
        </row>
        <row r="6805">
          <cell r="A6805" t="str">
            <v>42MBI65</v>
          </cell>
          <cell r="B6805" t="str">
            <v>Mặt bích Inox loại thường DN 65</v>
          </cell>
        </row>
        <row r="6806">
          <cell r="A6806" t="str">
            <v>42MBI80</v>
          </cell>
          <cell r="B6806" t="str">
            <v>Mặt bích Inox loại thường DN 80</v>
          </cell>
        </row>
        <row r="6807">
          <cell r="A6807" t="str">
            <v>42MBJ10.500</v>
          </cell>
          <cell r="B6807" t="str">
            <v>Mặt bích thép TC JIS 10K DN 500 (D530)</v>
          </cell>
        </row>
        <row r="6808">
          <cell r="A6808" t="str">
            <v>42MBJ10100</v>
          </cell>
          <cell r="B6808" t="str">
            <v>Mặt bích thép TC JIS 10K DN 100</v>
          </cell>
        </row>
        <row r="6809">
          <cell r="A6809" t="str">
            <v>42MBJ10125</v>
          </cell>
          <cell r="B6809" t="str">
            <v>Mặt bích thép TC JIS 10K DN 125</v>
          </cell>
        </row>
        <row r="6810">
          <cell r="A6810" t="str">
            <v>42MBJ1015.</v>
          </cell>
          <cell r="B6810" t="str">
            <v>Mặt bích thép TC JIS 10K DN 15</v>
          </cell>
        </row>
        <row r="6811">
          <cell r="A6811" t="str">
            <v>42MBJ10150</v>
          </cell>
          <cell r="B6811" t="str">
            <v>Mặt bích thép TC JIS 10K DN 150</v>
          </cell>
        </row>
        <row r="6812">
          <cell r="A6812" t="str">
            <v>42MBJ1020.</v>
          </cell>
          <cell r="B6812" t="str">
            <v>Mặt bích thép TC JIS 10K DN 20</v>
          </cell>
        </row>
        <row r="6813">
          <cell r="A6813" t="str">
            <v>42MBJ10200</v>
          </cell>
          <cell r="B6813" t="str">
            <v>Mặt bích thép TC JIS 10K DN 200</v>
          </cell>
        </row>
        <row r="6814">
          <cell r="A6814" t="str">
            <v>42MBJ1025.</v>
          </cell>
          <cell r="B6814" t="str">
            <v>Mặt bích thép TC JIS 10K DN 25</v>
          </cell>
        </row>
        <row r="6815">
          <cell r="A6815" t="str">
            <v>42MBJ10250</v>
          </cell>
          <cell r="B6815" t="str">
            <v>Mặt bích thép TC JIS 10K DN 250</v>
          </cell>
        </row>
        <row r="6816">
          <cell r="A6816" t="str">
            <v>42MBJ10300</v>
          </cell>
          <cell r="B6816" t="str">
            <v>Mặt bích thép TC JIS 10K DN 300</v>
          </cell>
        </row>
        <row r="6817">
          <cell r="A6817" t="str">
            <v>42MBJ1032</v>
          </cell>
          <cell r="B6817" t="str">
            <v>Mặt bích thép TC JIS 10K DN 32</v>
          </cell>
        </row>
        <row r="6818">
          <cell r="A6818" t="str">
            <v>42MBJ10350</v>
          </cell>
          <cell r="B6818" t="str">
            <v>Mặt bích thép TC JIS 10K DN 350 (D355)</v>
          </cell>
        </row>
        <row r="6819">
          <cell r="A6819" t="str">
            <v>42MBJ1040.</v>
          </cell>
          <cell r="B6819" t="str">
            <v>Mặt bích thép TC JIS 10K DN 40</v>
          </cell>
        </row>
        <row r="6820">
          <cell r="A6820" t="str">
            <v>42MBJ10400</v>
          </cell>
          <cell r="B6820" t="str">
            <v>Mặt bích thép TC JIS 10K DN 400</v>
          </cell>
        </row>
        <row r="6821">
          <cell r="A6821" t="str">
            <v>42MBJ10450</v>
          </cell>
          <cell r="B6821" t="str">
            <v>Mặt bích thép TC JIS 10K DN 450</v>
          </cell>
        </row>
        <row r="6822">
          <cell r="A6822" t="str">
            <v>42MBJ1050</v>
          </cell>
          <cell r="B6822" t="str">
            <v>Mặt bích thép TC JIS 10K DN 50</v>
          </cell>
        </row>
        <row r="6823">
          <cell r="A6823" t="str">
            <v>42MBJ10600</v>
          </cell>
          <cell r="B6823" t="str">
            <v>Mặt bích thép TC JIS 10K DN 600</v>
          </cell>
        </row>
        <row r="6824">
          <cell r="A6824" t="str">
            <v>42MBJ1065</v>
          </cell>
          <cell r="B6824" t="str">
            <v>Mặt bích thép TC JIS 10K DN 65</v>
          </cell>
        </row>
        <row r="6825">
          <cell r="A6825" t="str">
            <v>42MBJ1080</v>
          </cell>
          <cell r="B6825" t="str">
            <v>Mặt bích thép TC JIS 10K DN 80</v>
          </cell>
        </row>
        <row r="6826">
          <cell r="A6826" t="str">
            <v>42MBJISI65</v>
          </cell>
          <cell r="B6826" t="str">
            <v>Mặt bích Inox TC JIS 10K DN 65</v>
          </cell>
        </row>
        <row r="6827">
          <cell r="A6827" t="str">
            <v>42MBJISI80</v>
          </cell>
          <cell r="B6827" t="str">
            <v>Mặt bích Inox TC JIS 10K DN 80</v>
          </cell>
        </row>
        <row r="6828">
          <cell r="A6828" t="str">
            <v>42MBJM10100</v>
          </cell>
          <cell r="B6828" t="str">
            <v>Mặt bích thép mạ TC JIS 10K DN 100</v>
          </cell>
        </row>
        <row r="6829">
          <cell r="A6829" t="str">
            <v>42MBJM10125</v>
          </cell>
          <cell r="B6829" t="str">
            <v>Mặt bích thép mạ TC JIS 10K DN 125</v>
          </cell>
        </row>
        <row r="6830">
          <cell r="A6830" t="str">
            <v>42MBJM10150</v>
          </cell>
          <cell r="B6830" t="str">
            <v>Mặt bích thép mạ TC JIS 10K DN 150</v>
          </cell>
        </row>
        <row r="6831">
          <cell r="A6831" t="str">
            <v>42MBJM1040</v>
          </cell>
          <cell r="B6831" t="str">
            <v>Mặt bích thép mạ TC JIS 10K DN 40</v>
          </cell>
        </row>
        <row r="6832">
          <cell r="A6832" t="str">
            <v>42MBJM1050</v>
          </cell>
          <cell r="B6832" t="str">
            <v>Mặt bích thép mạ TC JIS 10K DN 50</v>
          </cell>
        </row>
        <row r="6833">
          <cell r="A6833" t="str">
            <v>42MBJM1065</v>
          </cell>
          <cell r="B6833" t="str">
            <v>Mặt bích thép mạ TC JIS 10K DN 65</v>
          </cell>
        </row>
        <row r="6834">
          <cell r="A6834" t="str">
            <v>42MBJM1080</v>
          </cell>
          <cell r="B6834" t="str">
            <v>Mặt bích thép mạ TC JIS 10K DN 80</v>
          </cell>
        </row>
        <row r="6835">
          <cell r="A6835" t="str">
            <v>42MBLBETPC3160</v>
          </cell>
          <cell r="B6835" t="str">
            <v>Mặt bích lồng Tiền Phong PVC BE Class3 D160</v>
          </cell>
        </row>
        <row r="6836">
          <cell r="A6836" t="str">
            <v>42MBLBETPC3280</v>
          </cell>
          <cell r="B6836" t="str">
            <v>Mặt bích lồng Tiền Phong PVC BE Class3 D280</v>
          </cell>
        </row>
        <row r="6837">
          <cell r="A6837" t="str">
            <v>42MBLBETPC3315</v>
          </cell>
          <cell r="B6837" t="str">
            <v>Mặt bích lồng Tiền Phong PVC BE Class3 D315</v>
          </cell>
        </row>
        <row r="6838">
          <cell r="A6838" t="str">
            <v>42MBLTQ125</v>
          </cell>
          <cell r="B6838" t="str">
            <v>Mặt bích lồng TQ D125</v>
          </cell>
        </row>
        <row r="6839">
          <cell r="A6839" t="str">
            <v>42MBLTQ225</v>
          </cell>
          <cell r="B6839" t="str">
            <v>Mặt bích lồng TQ D225</v>
          </cell>
        </row>
        <row r="6840">
          <cell r="A6840" t="str">
            <v>42MBLTQ315</v>
          </cell>
          <cell r="B6840" t="str">
            <v>Mặt bích lồng TQ D315</v>
          </cell>
        </row>
        <row r="6841">
          <cell r="A6841" t="str">
            <v>42MBM100</v>
          </cell>
          <cell r="B6841" t="str">
            <v>Mặt bích thép mạ DN 100</v>
          </cell>
        </row>
        <row r="6842">
          <cell r="A6842" t="str">
            <v>42MBM10100</v>
          </cell>
          <cell r="B6842" t="str">
            <v>Mặt bích thép mạ 10K tiêu chuẩn BS DN 100</v>
          </cell>
        </row>
        <row r="6843">
          <cell r="A6843" t="str">
            <v>42MBM10125</v>
          </cell>
          <cell r="B6843" t="str">
            <v>Mặt bích thép mạ 10K tiêu chuẩn BS DN 125</v>
          </cell>
        </row>
        <row r="6844">
          <cell r="A6844" t="str">
            <v>42MBM10150</v>
          </cell>
          <cell r="B6844" t="str">
            <v>Mặt bích thép mạ 10K tiêu chuẩn BS DN 150</v>
          </cell>
        </row>
        <row r="6845">
          <cell r="A6845" t="str">
            <v>42MBM10200</v>
          </cell>
          <cell r="B6845" t="str">
            <v>Mặt bích thép mạ 10K tiêu chuẩn BS DN 200</v>
          </cell>
        </row>
        <row r="6846">
          <cell r="A6846" t="str">
            <v>42MBM10250</v>
          </cell>
          <cell r="B6846" t="str">
            <v>Mặt bích thép mạ 10K tiêu chuẩn BS DN 250</v>
          </cell>
        </row>
        <row r="6847">
          <cell r="A6847" t="str">
            <v>42MBM10300</v>
          </cell>
          <cell r="B6847" t="str">
            <v>Mặt bích thép mạ 10K tiêu chuẩn BS DN 300</v>
          </cell>
        </row>
        <row r="6848">
          <cell r="A6848" t="str">
            <v>42MBM1032</v>
          </cell>
          <cell r="B6848" t="str">
            <v>Mặt bích thép mạ 10K tiêu chuẩn BS DN 32</v>
          </cell>
        </row>
        <row r="6849">
          <cell r="A6849" t="str">
            <v>42MBM1040</v>
          </cell>
          <cell r="B6849" t="str">
            <v>Mặt bích thép mạ 10K tiêu chuẩn BS DN 40</v>
          </cell>
        </row>
        <row r="6850">
          <cell r="A6850" t="str">
            <v>42MBM1050.</v>
          </cell>
          <cell r="B6850" t="str">
            <v>Mặt bích thép mạ 10K tiêu chuẩn BS DN 50</v>
          </cell>
        </row>
        <row r="6851">
          <cell r="A6851" t="str">
            <v>42MBM1065</v>
          </cell>
          <cell r="B6851" t="str">
            <v>Mặt bích thép mạ 10K tiêu chuẩn BS DN 65</v>
          </cell>
        </row>
        <row r="6852">
          <cell r="A6852" t="str">
            <v>42MBM1080</v>
          </cell>
          <cell r="B6852" t="str">
            <v>Mặt bích thép mạ 10K tiêu chuẩn BS DN 80</v>
          </cell>
        </row>
        <row r="6853">
          <cell r="A6853" t="str">
            <v>42MBM125</v>
          </cell>
          <cell r="B6853" t="str">
            <v>Mặt bích thép mạ DN 125</v>
          </cell>
        </row>
        <row r="6854">
          <cell r="A6854" t="str">
            <v>42MBM150</v>
          </cell>
          <cell r="B6854" t="str">
            <v>Mặt bích thép mạ DN 150</v>
          </cell>
        </row>
        <row r="6855">
          <cell r="A6855" t="str">
            <v>42MBM200</v>
          </cell>
          <cell r="B6855" t="str">
            <v>Mặt bích thép mạ DN 200</v>
          </cell>
        </row>
        <row r="6856">
          <cell r="A6856" t="str">
            <v>42MBM250</v>
          </cell>
          <cell r="B6856" t="str">
            <v>Mặt bích thép mạ DN 250</v>
          </cell>
        </row>
        <row r="6857">
          <cell r="A6857" t="str">
            <v>42MBM32</v>
          </cell>
          <cell r="B6857" t="str">
            <v>Mặt bích thép mạ DN 32</v>
          </cell>
        </row>
        <row r="6858">
          <cell r="A6858" t="str">
            <v>42MBM355</v>
          </cell>
          <cell r="B6858" t="str">
            <v>Mặt bích thép mạ DN 355</v>
          </cell>
        </row>
        <row r="6859">
          <cell r="A6859" t="str">
            <v>42MBM40</v>
          </cell>
          <cell r="B6859" t="str">
            <v>Mặt bích thép mạ DN 40</v>
          </cell>
        </row>
        <row r="6860">
          <cell r="A6860" t="str">
            <v>42MBM50</v>
          </cell>
          <cell r="B6860" t="str">
            <v>Mặt bích thép mạ DN 50</v>
          </cell>
        </row>
        <row r="6861">
          <cell r="A6861" t="str">
            <v>42MBM65</v>
          </cell>
          <cell r="B6861" t="str">
            <v>Mặt bích thép mạ DN 65</v>
          </cell>
        </row>
        <row r="6862">
          <cell r="A6862" t="str">
            <v>42MBM80</v>
          </cell>
          <cell r="B6862" t="str">
            <v>Mặt bích thép mạ DN 80</v>
          </cell>
        </row>
        <row r="6863">
          <cell r="A6863" t="str">
            <v>42MBMB50</v>
          </cell>
          <cell r="B6863" t="str">
            <v>Mặt bích máy bơm DN 50</v>
          </cell>
        </row>
        <row r="6864">
          <cell r="A6864" t="str">
            <v>42MBMB65</v>
          </cell>
          <cell r="B6864" t="str">
            <v>Mặt bích máy bơm DN 65</v>
          </cell>
        </row>
        <row r="6865">
          <cell r="A6865" t="str">
            <v>42MBMJ16150</v>
          </cell>
          <cell r="B6865" t="str">
            <v>Mặt bích thép mạ 16K tiêu chuẩn JIS DN 150</v>
          </cell>
        </row>
        <row r="6866">
          <cell r="A6866" t="str">
            <v>42MBMJ16200</v>
          </cell>
          <cell r="B6866" t="str">
            <v>Mặt bích thép mạ 16K tiêu chuẩn JIS DN 200</v>
          </cell>
        </row>
        <row r="6867">
          <cell r="A6867" t="str">
            <v>42MBND125</v>
          </cell>
          <cell r="B6867" t="str">
            <v>Mặt bích PVC đúc D125</v>
          </cell>
        </row>
        <row r="6868">
          <cell r="A6868" t="str">
            <v>42MBND160</v>
          </cell>
          <cell r="B6868" t="str">
            <v>Mặt bích PVC đúc D160</v>
          </cell>
        </row>
        <row r="6869">
          <cell r="A6869" t="str">
            <v>42MBND200</v>
          </cell>
          <cell r="B6869" t="str">
            <v>Mặt bích PVC đúc D200</v>
          </cell>
        </row>
        <row r="6870">
          <cell r="A6870" t="str">
            <v>42MBND225</v>
          </cell>
          <cell r="B6870" t="str">
            <v>Mặt bích PVC đúc D225</v>
          </cell>
        </row>
        <row r="6871">
          <cell r="A6871" t="str">
            <v>42MBND250</v>
          </cell>
          <cell r="B6871" t="str">
            <v>Mặt bích PVC đúc D250</v>
          </cell>
        </row>
        <row r="6872">
          <cell r="A6872" t="str">
            <v>42MBND280</v>
          </cell>
          <cell r="B6872" t="str">
            <v>Mặt bích PVC đúc D280</v>
          </cell>
        </row>
        <row r="6873">
          <cell r="A6873" t="str">
            <v>42MBND315</v>
          </cell>
          <cell r="B6873" t="str">
            <v>Mặt bích PVC đúc D315</v>
          </cell>
        </row>
        <row r="6874">
          <cell r="A6874" t="str">
            <v>42MBND355</v>
          </cell>
          <cell r="B6874" t="str">
            <v>Mặt bích PVC đúc D355</v>
          </cell>
        </row>
        <row r="6875">
          <cell r="A6875" t="str">
            <v>42MBND400</v>
          </cell>
          <cell r="B6875" t="str">
            <v>Mặt bích PVC đúc D400</v>
          </cell>
        </row>
        <row r="6876">
          <cell r="A6876" t="str">
            <v>42MBND500</v>
          </cell>
          <cell r="B6876" t="str">
            <v>Mặt bích PVC đúc D500</v>
          </cell>
        </row>
        <row r="6877">
          <cell r="A6877" t="str">
            <v>42MBNGCC1125</v>
          </cell>
          <cell r="B6877" t="str">
            <v>Mặt bích PVC gia công C1 D125</v>
          </cell>
        </row>
        <row r="6878">
          <cell r="A6878" t="str">
            <v>42MBNGCC1200</v>
          </cell>
          <cell r="B6878" t="str">
            <v>Mặt bích PVC gia công C1 D200</v>
          </cell>
        </row>
        <row r="6879">
          <cell r="A6879" t="str">
            <v>42MBNGCC121</v>
          </cell>
          <cell r="B6879" t="str">
            <v>Mặt bích PVC gia công C1 D21</v>
          </cell>
        </row>
        <row r="6880">
          <cell r="A6880" t="str">
            <v>42MBNGCC1225</v>
          </cell>
          <cell r="B6880" t="str">
            <v>Mặt bích PVC gia công C1 D225</v>
          </cell>
        </row>
        <row r="6881">
          <cell r="A6881" t="str">
            <v>42MBNGCC1250</v>
          </cell>
          <cell r="B6881" t="str">
            <v>Mặt bích PVC gia công C1 D250</v>
          </cell>
        </row>
        <row r="6882">
          <cell r="A6882" t="str">
            <v>42MBNGCC127</v>
          </cell>
          <cell r="B6882" t="str">
            <v>Mặt bích PVC gia công C1 D27</v>
          </cell>
        </row>
        <row r="6883">
          <cell r="A6883" t="str">
            <v>42MBNGCC1280</v>
          </cell>
          <cell r="B6883" t="str">
            <v>Mặt bích PVC gia công C1 D280</v>
          </cell>
        </row>
        <row r="6884">
          <cell r="A6884" t="str">
            <v>42MBNGCC1315</v>
          </cell>
          <cell r="B6884" t="str">
            <v>Mặt bích PVC gia công C1 D315</v>
          </cell>
        </row>
        <row r="6885">
          <cell r="A6885" t="str">
            <v>42MBNGCC134</v>
          </cell>
          <cell r="B6885" t="str">
            <v>Mặt bích PVC gia công C1 D34</v>
          </cell>
        </row>
        <row r="6886">
          <cell r="A6886" t="str">
            <v>42MBNGCC1355</v>
          </cell>
          <cell r="B6886" t="str">
            <v>Mặt bích PVC gia công C1 D355</v>
          </cell>
        </row>
        <row r="6887">
          <cell r="A6887" t="str">
            <v>42MBNGCC140.</v>
          </cell>
          <cell r="B6887" t="str">
            <v>Mặt bích PVC gia công C1 D42</v>
          </cell>
        </row>
        <row r="6888">
          <cell r="A6888" t="str">
            <v>42MBNGCC1400</v>
          </cell>
          <cell r="B6888" t="str">
            <v>Mặt bích PVC gia công C1 D400</v>
          </cell>
        </row>
        <row r="6889">
          <cell r="A6889" t="str">
            <v>42MBNGCC148</v>
          </cell>
          <cell r="B6889" t="str">
            <v>Mặt bích PVC gia công C1 D48</v>
          </cell>
        </row>
        <row r="6890">
          <cell r="A6890" t="str">
            <v>42MBNGCC2225</v>
          </cell>
          <cell r="B6890" t="str">
            <v>Mặt bích PVC gia công C2 D225</v>
          </cell>
        </row>
        <row r="6891">
          <cell r="A6891" t="str">
            <v>42MBNGCC3225</v>
          </cell>
          <cell r="B6891" t="str">
            <v>Mặt bích PVC gia công C3 D225</v>
          </cell>
        </row>
        <row r="6892">
          <cell r="A6892" t="str">
            <v>42MBNGCC342</v>
          </cell>
          <cell r="B6892" t="str">
            <v>Mặt bích PVC gia công C3 D42</v>
          </cell>
        </row>
        <row r="6893">
          <cell r="A6893" t="str">
            <v>42MBNGCC3630</v>
          </cell>
          <cell r="B6893" t="str">
            <v>Mặt bích PVC gia công C3 630</v>
          </cell>
        </row>
        <row r="6894">
          <cell r="A6894" t="str">
            <v>42MBNTP200</v>
          </cell>
          <cell r="B6894" t="str">
            <v>Mặt bích PVC Tiền Phong D200</v>
          </cell>
        </row>
        <row r="6895">
          <cell r="A6895" t="str">
            <v>42MBPPR110</v>
          </cell>
          <cell r="B6895" t="str">
            <v>Mặt bích PPR DN 110</v>
          </cell>
        </row>
        <row r="6896">
          <cell r="A6896" t="str">
            <v>42MBPVCBEC3160</v>
          </cell>
          <cell r="B6896" t="str">
            <v>Bích lồng PVC BE D160 Class3</v>
          </cell>
        </row>
        <row r="6897">
          <cell r="A6897" t="str">
            <v>42MBR100.</v>
          </cell>
          <cell r="B6897" t="str">
            <v>Mặt bích gang ren DN 100</v>
          </cell>
        </row>
        <row r="6898">
          <cell r="A6898" t="str">
            <v>42MBR10040</v>
          </cell>
          <cell r="B6898" t="str">
            <v>Mặt bích gang ren DN 100 x 40</v>
          </cell>
        </row>
        <row r="6899">
          <cell r="A6899" t="str">
            <v>42MBR10050</v>
          </cell>
          <cell r="B6899" t="str">
            <v>Mặt bích gang ren DN 100 x 50</v>
          </cell>
        </row>
        <row r="6900">
          <cell r="A6900" t="str">
            <v>42MBR10065</v>
          </cell>
          <cell r="B6900" t="str">
            <v>Mặt bích gang ren DN 100 x 65</v>
          </cell>
        </row>
        <row r="6901">
          <cell r="A6901" t="str">
            <v>42MBR10080</v>
          </cell>
          <cell r="B6901" t="str">
            <v>Mặt bích gang ren DN 100 x 80</v>
          </cell>
        </row>
        <row r="6902">
          <cell r="A6902" t="str">
            <v>42MBR125125</v>
          </cell>
          <cell r="B6902" t="str">
            <v>Mặt bích gang ren DN 125</v>
          </cell>
        </row>
        <row r="6903">
          <cell r="A6903" t="str">
            <v>42MBR150150</v>
          </cell>
          <cell r="B6903" t="str">
            <v>Mặt bích gang ren DN 150</v>
          </cell>
        </row>
        <row r="6904">
          <cell r="A6904" t="str">
            <v>42MBR2525</v>
          </cell>
          <cell r="B6904" t="str">
            <v>Mặt bích gang ren DN 25</v>
          </cell>
        </row>
        <row r="6905">
          <cell r="A6905" t="str">
            <v>42MBR3232</v>
          </cell>
          <cell r="B6905" t="str">
            <v>Mặt bích gang ren DN 32</v>
          </cell>
        </row>
        <row r="6906">
          <cell r="A6906" t="str">
            <v>42MBR4040</v>
          </cell>
          <cell r="B6906" t="str">
            <v>Mặt bích gang ren DN 40</v>
          </cell>
        </row>
        <row r="6907">
          <cell r="A6907" t="str">
            <v>42MBR5050</v>
          </cell>
          <cell r="B6907" t="str">
            <v>Mặt bích gang ren DN 50</v>
          </cell>
        </row>
        <row r="6908">
          <cell r="A6908" t="str">
            <v>42MBR6550</v>
          </cell>
          <cell r="B6908" t="str">
            <v>Mặt bích gang ren DN 65 x 50</v>
          </cell>
        </row>
        <row r="6909">
          <cell r="A6909" t="str">
            <v>42MBR6565</v>
          </cell>
          <cell r="B6909" t="str">
            <v>Mặt bích gang ren DN 65</v>
          </cell>
        </row>
        <row r="6910">
          <cell r="A6910" t="str">
            <v>42MBR8065</v>
          </cell>
          <cell r="B6910" t="str">
            <v>Mặt bích gang ren DN 80 x 65</v>
          </cell>
        </row>
        <row r="6911">
          <cell r="A6911" t="str">
            <v>42MBR8080</v>
          </cell>
          <cell r="B6911" t="str">
            <v>Mặt bích gang ren DN 80</v>
          </cell>
        </row>
        <row r="6912">
          <cell r="A6912" t="str">
            <v>42MBRM5050</v>
          </cell>
          <cell r="B6912" t="str">
            <v>Mặt bích gang ren mạ DN 50</v>
          </cell>
        </row>
        <row r="6913">
          <cell r="A6913" t="str">
            <v>42MBRM6565</v>
          </cell>
          <cell r="B6913" t="str">
            <v>Mặt bích gang ren mạ DN 65</v>
          </cell>
        </row>
        <row r="6914">
          <cell r="A6914" t="str">
            <v>42MBRO100</v>
          </cell>
          <cell r="B6914" t="str">
            <v>Mặt bích thép lắp rọ DN 100</v>
          </cell>
        </row>
        <row r="6915">
          <cell r="A6915" t="str">
            <v>42MBRO125</v>
          </cell>
          <cell r="B6915" t="str">
            <v>Mặt bích thép lắp rọ DN 125</v>
          </cell>
        </row>
        <row r="6916">
          <cell r="A6916" t="str">
            <v>42MBRO150</v>
          </cell>
          <cell r="B6916" t="str">
            <v>Mặt bích thép lắp rọ DN 150</v>
          </cell>
        </row>
        <row r="6917">
          <cell r="A6917" t="str">
            <v>42MBRO200</v>
          </cell>
          <cell r="B6917" t="str">
            <v>Mặt bích thép lắp rọ DN 200</v>
          </cell>
        </row>
        <row r="6918">
          <cell r="A6918" t="str">
            <v>42MBRO250</v>
          </cell>
          <cell r="B6918" t="str">
            <v>Mặt bích thép lắp rọ DN 250</v>
          </cell>
        </row>
        <row r="6919">
          <cell r="A6919" t="str">
            <v>42MBRO300</v>
          </cell>
          <cell r="B6919" t="str">
            <v>Mặt bích thép lắp rọ DN 300</v>
          </cell>
        </row>
        <row r="6920">
          <cell r="A6920" t="str">
            <v>42MBRO400</v>
          </cell>
          <cell r="B6920" t="str">
            <v>Mặt bích thép lắp rọ DN 400</v>
          </cell>
        </row>
        <row r="6921">
          <cell r="A6921" t="str">
            <v>42MBRO50</v>
          </cell>
          <cell r="B6921" t="str">
            <v>Mặt bích thép lắp rọ DN 50</v>
          </cell>
        </row>
        <row r="6922">
          <cell r="A6922" t="str">
            <v>42MBRO65</v>
          </cell>
          <cell r="B6922" t="str">
            <v>Mặt bích thép lắp rọ DN 65</v>
          </cell>
        </row>
        <row r="6923">
          <cell r="A6923" t="str">
            <v>42MBRO80</v>
          </cell>
          <cell r="B6923" t="str">
            <v>Mặt bích thép lắp rọ DN 80</v>
          </cell>
        </row>
        <row r="6924">
          <cell r="A6924" t="str">
            <v>42MBROM200</v>
          </cell>
          <cell r="B6924" t="str">
            <v>Mặt bích thép lắp rọ DN 200 (mạ)</v>
          </cell>
        </row>
        <row r="6925">
          <cell r="A6925" t="str">
            <v>42MBRV65</v>
          </cell>
          <cell r="B6925" t="str">
            <v>Mặt bích thép ren vuông DN 65</v>
          </cell>
        </row>
        <row r="6926">
          <cell r="A6926" t="str">
            <v>42MBRV80</v>
          </cell>
          <cell r="B6926" t="str">
            <v>Mặt bích thép ren vuông DN 80</v>
          </cell>
        </row>
        <row r="6927">
          <cell r="A6927" t="str">
            <v>42MBTDK</v>
          </cell>
          <cell r="B6927" t="str">
            <v>Tủ điều khiển máy bơm</v>
          </cell>
        </row>
        <row r="6928">
          <cell r="A6928" t="str">
            <v>42MBTP110</v>
          </cell>
          <cell r="B6928" t="str">
            <v>Mặt bích TP D110</v>
          </cell>
        </row>
        <row r="6929">
          <cell r="A6929" t="str">
            <v>42MBTP125</v>
          </cell>
          <cell r="B6929" t="str">
            <v>Mặt bích TP D125</v>
          </cell>
        </row>
        <row r="6930">
          <cell r="A6930" t="str">
            <v>42MBTP140</v>
          </cell>
          <cell r="B6930" t="str">
            <v>Mặt bích TP D140</v>
          </cell>
        </row>
        <row r="6931">
          <cell r="A6931" t="str">
            <v>42MBTP160</v>
          </cell>
          <cell r="B6931" t="str">
            <v>Mặt bích TP D160</v>
          </cell>
        </row>
        <row r="6932">
          <cell r="A6932" t="str">
            <v>42MBTP200</v>
          </cell>
          <cell r="B6932" t="str">
            <v>Mặt bích TP D200</v>
          </cell>
        </row>
        <row r="6933">
          <cell r="A6933" t="str">
            <v>42MBTP60</v>
          </cell>
          <cell r="B6933" t="str">
            <v>Mặt bích TP D60</v>
          </cell>
        </row>
        <row r="6934">
          <cell r="A6934" t="str">
            <v>42MBTP76</v>
          </cell>
          <cell r="B6934" t="str">
            <v>Mặt bích TP D76</v>
          </cell>
        </row>
        <row r="6935">
          <cell r="A6935" t="str">
            <v>42MBTP90</v>
          </cell>
          <cell r="B6935" t="str">
            <v>Mặt bích TP D90</v>
          </cell>
        </row>
        <row r="6936">
          <cell r="A6936" t="str">
            <v>42MBV100</v>
          </cell>
          <cell r="B6936" t="str">
            <v>Mặt bích thép vuông DN 100</v>
          </cell>
        </row>
        <row r="6937">
          <cell r="A6937" t="str">
            <v>42MBV80</v>
          </cell>
          <cell r="B6937" t="str">
            <v>Mặt bích thép vuông DN 80</v>
          </cell>
        </row>
        <row r="6938">
          <cell r="A6938" t="str">
            <v>42MHBGN20110</v>
          </cell>
          <cell r="B6938" t="str">
            <v>Bàn gia nhiệt máy hàn PE 20-110</v>
          </cell>
        </row>
        <row r="6939">
          <cell r="A6939" t="str">
            <v>42MHBKO160</v>
          </cell>
          <cell r="B6939" t="str">
            <v>Bạc kẹp máy hàn ống HDPE phi 160</v>
          </cell>
        </row>
        <row r="6940">
          <cell r="A6940" t="str">
            <v>42MHBKO180</v>
          </cell>
          <cell r="B6940" t="str">
            <v>Bạc kẹp máy hàn ống HDPE phi 180</v>
          </cell>
        </row>
        <row r="6941">
          <cell r="A6941" t="str">
            <v>42MHBKO200</v>
          </cell>
          <cell r="B6941" t="str">
            <v>Bạc kẹp máy hàn ống HDPE phi 200</v>
          </cell>
        </row>
        <row r="6942">
          <cell r="A6942" t="str">
            <v>42MHBKO225</v>
          </cell>
          <cell r="B6942" t="str">
            <v>Bạc kẹp máy hàn ống HDPE phi 225</v>
          </cell>
        </row>
        <row r="6943">
          <cell r="A6943" t="str">
            <v>42MHBKO250</v>
          </cell>
          <cell r="B6943" t="str">
            <v>Bạc kẹp máy hàn ống HDPE phi 250</v>
          </cell>
        </row>
        <row r="6944">
          <cell r="A6944" t="str">
            <v>42MHBKO315</v>
          </cell>
          <cell r="B6944" t="str">
            <v>Bạc kẹp máy hàn ống HDPE phi 315</v>
          </cell>
        </row>
        <row r="6945">
          <cell r="A6945" t="str">
            <v>42MHDGN160</v>
          </cell>
          <cell r="B6945" t="str">
            <v>Đĩa dán ống (bàn gia nhiệt) máy hàn PE 160</v>
          </cell>
        </row>
        <row r="6946">
          <cell r="A6946" t="str">
            <v>42MHDGN250</v>
          </cell>
          <cell r="B6946" t="str">
            <v>Đĩa dán ống (bàn gia nhiệt) máy hàn PE 250</v>
          </cell>
        </row>
        <row r="6947">
          <cell r="A6947" t="str">
            <v>42MHDT160</v>
          </cell>
          <cell r="B6947" t="str">
            <v>Đĩa điện trở máy hàn PE 160</v>
          </cell>
        </row>
        <row r="6948">
          <cell r="A6948" t="str">
            <v>42MHDT250</v>
          </cell>
          <cell r="B6948" t="str">
            <v>Đĩa điện trở máy hàn PE 250</v>
          </cell>
        </row>
        <row r="6949">
          <cell r="A6949" t="str">
            <v>42MHDT315</v>
          </cell>
          <cell r="B6949" t="str">
            <v>Đĩa điện trở máy hàn PE 315</v>
          </cell>
        </row>
        <row r="6950">
          <cell r="A6950" t="str">
            <v>42MKT001</v>
          </cell>
          <cell r="B6950" t="str">
            <v>Mũ bảo hiểm</v>
          </cell>
        </row>
        <row r="6951">
          <cell r="A6951" t="str">
            <v>42MKT002</v>
          </cell>
          <cell r="B6951" t="str">
            <v>Bộ đồ bảo hộ lao động</v>
          </cell>
        </row>
        <row r="6952">
          <cell r="A6952" t="str">
            <v>42MKT003</v>
          </cell>
          <cell r="B6952" t="str">
            <v>Áo mưa</v>
          </cell>
        </row>
        <row r="6953">
          <cell r="A6953" t="str">
            <v>42MKT004</v>
          </cell>
          <cell r="B6953" t="str">
            <v>Áo gió</v>
          </cell>
        </row>
        <row r="6954">
          <cell r="A6954" t="str">
            <v>42MKT005</v>
          </cell>
          <cell r="B6954" t="str">
            <v>Áo Phông</v>
          </cell>
        </row>
        <row r="6955">
          <cell r="A6955" t="str">
            <v>42MKT006</v>
          </cell>
          <cell r="B6955" t="str">
            <v>Bảng gắn sản phẩm mẫu 17 chi tiết</v>
          </cell>
        </row>
        <row r="6956">
          <cell r="A6956" t="str">
            <v>42MR100</v>
          </cell>
          <cell r="B6956" t="str">
            <v>Máy ren 100</v>
          </cell>
        </row>
        <row r="6957">
          <cell r="A6957" t="str">
            <v>42MR50</v>
          </cell>
          <cell r="B6957" t="str">
            <v>Máy ren 50</v>
          </cell>
        </row>
        <row r="6958">
          <cell r="A6958" t="str">
            <v>42MRBAR100</v>
          </cell>
          <cell r="B6958" t="str">
            <v>Bàn ren tay 100</v>
          </cell>
        </row>
        <row r="6959">
          <cell r="A6959" t="str">
            <v>42MRBAR50</v>
          </cell>
          <cell r="B6959" t="str">
            <v>Bàn ren 50</v>
          </cell>
        </row>
        <row r="6960">
          <cell r="A6960" t="str">
            <v>42MRCC100</v>
          </cell>
          <cell r="B6960" t="str">
            <v>Chấu cặp máy ren 100</v>
          </cell>
        </row>
        <row r="6961">
          <cell r="A6961" t="str">
            <v>42MRCC50</v>
          </cell>
          <cell r="B6961" t="str">
            <v>Chấu cặp máy ren 50</v>
          </cell>
        </row>
        <row r="6962">
          <cell r="A6962" t="str">
            <v>42MRDC.</v>
          </cell>
          <cell r="B6962" t="str">
            <v>Dao cắt máy ren 100</v>
          </cell>
        </row>
        <row r="6963">
          <cell r="A6963" t="str">
            <v>42MRDC50</v>
          </cell>
          <cell r="B6963" t="str">
            <v>Dao cắt máy ren 50</v>
          </cell>
        </row>
        <row r="6964">
          <cell r="A6964" t="str">
            <v>42MRMAMRM100</v>
          </cell>
          <cell r="B6964" t="str">
            <v>Mâm ren máy 100</v>
          </cell>
        </row>
        <row r="6965">
          <cell r="A6965" t="str">
            <v>42MRMC100100</v>
          </cell>
          <cell r="B6965" t="str">
            <v>Mâm cặp 100 của máy ren 100</v>
          </cell>
        </row>
        <row r="6966">
          <cell r="A6966" t="str">
            <v>42MRMC50100</v>
          </cell>
          <cell r="B6966" t="str">
            <v>Mâm cặp 50 của máy ren 100</v>
          </cell>
        </row>
        <row r="6967">
          <cell r="A6967" t="str">
            <v>42MRMC5050</v>
          </cell>
          <cell r="B6967" t="str">
            <v>Mâm cặp 50 của máy ren 50</v>
          </cell>
        </row>
        <row r="6968">
          <cell r="A6968" t="str">
            <v>42MS110</v>
          </cell>
          <cell r="B6968" t="str">
            <v>(Bỏ mã) Măng sông ép phun PVC DISMY D110</v>
          </cell>
        </row>
        <row r="6969">
          <cell r="A6969" t="str">
            <v>42MS60</v>
          </cell>
          <cell r="B6969" t="str">
            <v>(Bỏ mã) Măng sông ép phun PVC DISMY D60</v>
          </cell>
        </row>
        <row r="6970">
          <cell r="A6970" t="str">
            <v>42MS75</v>
          </cell>
          <cell r="B6970" t="str">
            <v>(Bỏ mã) Măng sông ép phun PVC DISMY D75</v>
          </cell>
        </row>
        <row r="6971">
          <cell r="A6971" t="str">
            <v>42MS90</v>
          </cell>
          <cell r="B6971" t="str">
            <v>(Bỏ mã) Măng sông ép phun PVC DISMY D90</v>
          </cell>
        </row>
        <row r="6972">
          <cell r="A6972" t="str">
            <v>42MSCI100</v>
          </cell>
          <cell r="B6972" t="str">
            <v>Măng sông nối nhanh Inox cuốn DN 100</v>
          </cell>
        </row>
        <row r="6973">
          <cell r="A6973" t="str">
            <v>42MSCI15.</v>
          </cell>
          <cell r="B6973" t="str">
            <v>Măng sông nối nhanh Inox cuốn DN 15</v>
          </cell>
        </row>
        <row r="6974">
          <cell r="A6974" t="str">
            <v>42MSCI150</v>
          </cell>
          <cell r="B6974" t="str">
            <v>Măng sông nối nhanh Inox cuốn DN 150</v>
          </cell>
        </row>
        <row r="6975">
          <cell r="A6975" t="str">
            <v>42MSCI20.</v>
          </cell>
          <cell r="B6975" t="str">
            <v>Măng sông nối nhanh Inox cuốn DN 20</v>
          </cell>
        </row>
        <row r="6976">
          <cell r="A6976" t="str">
            <v>42MSCI200</v>
          </cell>
          <cell r="B6976" t="str">
            <v>Măng sông nối nhanh Inox cuốn DN 200</v>
          </cell>
        </row>
        <row r="6977">
          <cell r="A6977" t="str">
            <v>42MSCI25.</v>
          </cell>
          <cell r="B6977" t="str">
            <v>Măng sông nối nhanh Inox cuốn DN 25</v>
          </cell>
        </row>
        <row r="6978">
          <cell r="A6978" t="str">
            <v>42MSCI280</v>
          </cell>
          <cell r="B6978" t="str">
            <v>Măng sông nối nhanh Inox cuốn DN 280</v>
          </cell>
        </row>
        <row r="6979">
          <cell r="A6979" t="str">
            <v>42MSCI32</v>
          </cell>
          <cell r="B6979" t="str">
            <v>Măng sông nối nhanh Inox cuốn DN 32</v>
          </cell>
        </row>
        <row r="6980">
          <cell r="A6980" t="str">
            <v>42MSCI40</v>
          </cell>
          <cell r="B6980" t="str">
            <v>Măng sông nối nhanh Inox cuốn DN 40</v>
          </cell>
        </row>
        <row r="6981">
          <cell r="A6981" t="str">
            <v>42MSCI50</v>
          </cell>
          <cell r="B6981" t="str">
            <v>Măng sông nối nhanh Inox cuốn DN 50</v>
          </cell>
        </row>
        <row r="6982">
          <cell r="A6982" t="str">
            <v>42MSCI65</v>
          </cell>
          <cell r="B6982" t="str">
            <v>Măng sông nối nhanh Inox cuốn DN 65</v>
          </cell>
        </row>
        <row r="6983">
          <cell r="A6983" t="str">
            <v>42MSCI80</v>
          </cell>
          <cell r="B6983" t="str">
            <v>Măng sông nối nhanh Inox cuốn DN 80</v>
          </cell>
        </row>
        <row r="6984">
          <cell r="A6984" t="str">
            <v>42MSD15L21.5</v>
          </cell>
          <cell r="B6984" t="str">
            <v>Măng sông đồng 15-L21.5mm</v>
          </cell>
        </row>
        <row r="6985">
          <cell r="A6985" t="str">
            <v>42MSD15L25</v>
          </cell>
          <cell r="B6985" t="str">
            <v>Măng sông đồng 15-L25mm</v>
          </cell>
        </row>
        <row r="6986">
          <cell r="A6986" t="str">
            <v>42MSD15L29</v>
          </cell>
          <cell r="B6986" t="str">
            <v>Măng sông đồng 15-L29mm</v>
          </cell>
        </row>
        <row r="6987">
          <cell r="A6987" t="str">
            <v>42MSD20L23</v>
          </cell>
          <cell r="B6987" t="str">
            <v>Măng sông đồng 20-L23mm</v>
          </cell>
        </row>
        <row r="6988">
          <cell r="A6988" t="str">
            <v>42MSD20L30</v>
          </cell>
          <cell r="B6988" t="str">
            <v>Măng sông đồng 20-L30mm</v>
          </cell>
        </row>
        <row r="6989">
          <cell r="A6989" t="str">
            <v>42MSDZ100</v>
          </cell>
          <cell r="B6989" t="str">
            <v>Măng sông thép mạ kẽm DN 100</v>
          </cell>
        </row>
        <row r="6990">
          <cell r="A6990" t="str">
            <v>42MSDZ15</v>
          </cell>
          <cell r="B6990" t="str">
            <v>Măng sông thép mạ kẽm DN 15</v>
          </cell>
        </row>
        <row r="6991">
          <cell r="A6991" t="str">
            <v>42MSDZ20</v>
          </cell>
          <cell r="B6991" t="str">
            <v>Măng sông thép mạ kẽm DN 20</v>
          </cell>
        </row>
        <row r="6992">
          <cell r="A6992" t="str">
            <v>42MSDZ25</v>
          </cell>
          <cell r="B6992" t="str">
            <v>Măng sông thép mạ kẽm DN 25</v>
          </cell>
        </row>
        <row r="6993">
          <cell r="A6993" t="str">
            <v>42MSDZ32</v>
          </cell>
          <cell r="B6993" t="str">
            <v>Măng sông thép mạ kẽm DN 32</v>
          </cell>
        </row>
        <row r="6994">
          <cell r="A6994" t="str">
            <v>42MSDZ40</v>
          </cell>
          <cell r="B6994" t="str">
            <v>Măng sông thép mạ kẽm DN 40</v>
          </cell>
        </row>
        <row r="6995">
          <cell r="A6995" t="str">
            <v>42MSDZ50</v>
          </cell>
          <cell r="B6995" t="str">
            <v>Măng sông thép mạ kẽm DN 50</v>
          </cell>
        </row>
        <row r="6996">
          <cell r="A6996" t="str">
            <v>42MSDZ65</v>
          </cell>
          <cell r="B6996" t="str">
            <v>Măng sông thép mạ kẽm DN 65</v>
          </cell>
        </row>
        <row r="6997">
          <cell r="A6997" t="str">
            <v>42MSDZ80</v>
          </cell>
          <cell r="B6997" t="str">
            <v>Măng sông thép mạ kẽm DN 80</v>
          </cell>
        </row>
        <row r="6998">
          <cell r="A6998" t="str">
            <v>42MSG100</v>
          </cell>
          <cell r="B6998" t="str">
            <v>Măng sông gang DN 100</v>
          </cell>
        </row>
        <row r="6999">
          <cell r="A6999" t="str">
            <v>42MSG150</v>
          </cell>
          <cell r="B6999" t="str">
            <v>Măng sông gang DN 150</v>
          </cell>
        </row>
        <row r="7000">
          <cell r="A7000" t="str">
            <v>42MSGC110</v>
          </cell>
          <cell r="B7000" t="str">
            <v>Măng sông PVC gia công D110</v>
          </cell>
        </row>
        <row r="7001">
          <cell r="A7001" t="str">
            <v>42MSGCC1140</v>
          </cell>
          <cell r="B7001" t="str">
            <v>Măng sông PVC gia công C1 D140</v>
          </cell>
        </row>
        <row r="7002">
          <cell r="A7002" t="str">
            <v>42MSGCC1160</v>
          </cell>
          <cell r="B7002" t="str">
            <v>Măng sông PVC gia công C1 D160</v>
          </cell>
        </row>
        <row r="7003">
          <cell r="A7003" t="str">
            <v>42MSGCC1180</v>
          </cell>
          <cell r="B7003" t="str">
            <v>Măng sông PVC gia công C1 D180</v>
          </cell>
        </row>
        <row r="7004">
          <cell r="A7004" t="str">
            <v>42MSGCC1280</v>
          </cell>
          <cell r="B7004" t="str">
            <v>Măng sông PVC gia công C1 D280</v>
          </cell>
        </row>
        <row r="7005">
          <cell r="A7005" t="str">
            <v>42MSGCC1355</v>
          </cell>
          <cell r="B7005" t="str">
            <v>Măng sông PVC gia công C1 D355</v>
          </cell>
        </row>
        <row r="7006">
          <cell r="A7006" t="str">
            <v>42MSGCC2180</v>
          </cell>
          <cell r="B7006" t="str">
            <v>Măng sông PVC gia công C2 D180</v>
          </cell>
        </row>
        <row r="7007">
          <cell r="A7007" t="str">
            <v>42MSGCC2200</v>
          </cell>
          <cell r="B7007" t="str">
            <v>Măng sông PVC gia công C2 D200</v>
          </cell>
        </row>
        <row r="7008">
          <cell r="A7008" t="str">
            <v>42MSGCC2225</v>
          </cell>
          <cell r="B7008" t="str">
            <v>Măng sông PVC gia công C2 D225</v>
          </cell>
        </row>
        <row r="7009">
          <cell r="A7009" t="str">
            <v>42MSGCC2250</v>
          </cell>
          <cell r="B7009" t="str">
            <v>Măng sông PVC gia công C2 D250</v>
          </cell>
        </row>
        <row r="7010">
          <cell r="A7010" t="str">
            <v>42MSGCC2280</v>
          </cell>
          <cell r="B7010" t="str">
            <v>Măng sông PVC gia công C2 D280</v>
          </cell>
        </row>
        <row r="7011">
          <cell r="A7011" t="str">
            <v>42MSGCC2315</v>
          </cell>
          <cell r="B7011" t="str">
            <v>Măng sông PVC gia công C2 D315</v>
          </cell>
        </row>
        <row r="7012">
          <cell r="A7012" t="str">
            <v>42MSGCC2400</v>
          </cell>
          <cell r="B7012" t="str">
            <v>Măng sông PVC gia công C2 D400</v>
          </cell>
        </row>
        <row r="7013">
          <cell r="A7013" t="str">
            <v>42MSGCC3225</v>
          </cell>
          <cell r="B7013" t="str">
            <v>Măng sông PVC gia công C3 D225</v>
          </cell>
        </row>
        <row r="7014">
          <cell r="A7014" t="str">
            <v>42MSGCC3315</v>
          </cell>
          <cell r="B7014" t="str">
            <v>Măng sông PVC gia công C3 D315</v>
          </cell>
        </row>
        <row r="7015">
          <cell r="A7015" t="str">
            <v>42MSGCC3400</v>
          </cell>
          <cell r="B7015" t="str">
            <v>Măng sông PVC gia công C3 D400</v>
          </cell>
        </row>
        <row r="7016">
          <cell r="A7016" t="str">
            <v>42MSGCC3500</v>
          </cell>
          <cell r="B7016" t="str">
            <v>Măng sông PVC gia công C3 D500</v>
          </cell>
        </row>
        <row r="7017">
          <cell r="A7017" t="str">
            <v>42MSGCC4180</v>
          </cell>
          <cell r="B7017" t="str">
            <v>Măng sông PVC gia công C4 D180</v>
          </cell>
        </row>
        <row r="7018">
          <cell r="A7018" t="str">
            <v>42MSGNN15</v>
          </cell>
          <cell r="B7018" t="str">
            <v>Măng sông gang nối nhanh DN 15</v>
          </cell>
        </row>
        <row r="7019">
          <cell r="A7019" t="str">
            <v>42MSGV100</v>
          </cell>
          <cell r="B7019" t="str">
            <v>Măng sông gang nối nhanh EE (lắp ống gang) DN 100</v>
          </cell>
        </row>
        <row r="7020">
          <cell r="A7020" t="str">
            <v>42MSGV125</v>
          </cell>
          <cell r="B7020" t="str">
            <v>Măng sông gang nối nhanh EE (lắp ống gang, ống thép) DN 125</v>
          </cell>
        </row>
        <row r="7021">
          <cell r="A7021" t="str">
            <v>42MSGV150</v>
          </cell>
          <cell r="B7021" t="str">
            <v>Măng sông gang nối nhanh EE (lắp ống gang) DN 150</v>
          </cell>
        </row>
        <row r="7022">
          <cell r="A7022" t="str">
            <v>42MSGV200</v>
          </cell>
          <cell r="B7022" t="str">
            <v>Măng sông gang nối nhanh EE (lắp ống gang) DN 200</v>
          </cell>
        </row>
        <row r="7023">
          <cell r="A7023" t="str">
            <v>42MSGV250</v>
          </cell>
          <cell r="B7023" t="str">
            <v>Măng sông gang nối nhanh EE (lắp ống gang) DN 250</v>
          </cell>
        </row>
        <row r="7024">
          <cell r="A7024" t="str">
            <v>42MSGV300</v>
          </cell>
          <cell r="B7024" t="str">
            <v>Măng sông gang nối nhanh EE (lắp ống gang) DN 300</v>
          </cell>
        </row>
        <row r="7025">
          <cell r="A7025" t="str">
            <v>42MSGV400</v>
          </cell>
          <cell r="B7025" t="str">
            <v>Măng sông gang nối nhanh EE (lắp ống gang) DN 400</v>
          </cell>
        </row>
        <row r="7026">
          <cell r="A7026" t="str">
            <v>42MSGV50</v>
          </cell>
          <cell r="B7026" t="str">
            <v>Măng sông gang nối nhanh EE (lắp ống gang) DN 50</v>
          </cell>
        </row>
        <row r="7027">
          <cell r="A7027" t="str">
            <v>42MSGV65</v>
          </cell>
          <cell r="B7027" t="str">
            <v>Măng sông gang nối nhanh EE (lắp ống gang) DN 65</v>
          </cell>
        </row>
        <row r="7028">
          <cell r="A7028" t="str">
            <v>42MSGV80</v>
          </cell>
          <cell r="B7028" t="str">
            <v>Măng sông gang nối nhanh EE (lắp ống gang) DN 80</v>
          </cell>
        </row>
        <row r="7029">
          <cell r="A7029" t="str">
            <v>42MSGVE110</v>
          </cell>
          <cell r="B7029" t="str">
            <v>Măng sông gang nối nhanh EE (lắp ống nhựa PE, PVC,PPR) D110</v>
          </cell>
        </row>
        <row r="7030">
          <cell r="A7030" t="str">
            <v>42MSGVE125</v>
          </cell>
          <cell r="B7030" t="str">
            <v>Măng sông gang nối nhanh EE (lắp ống nhựa PE, PVC,PPR) D125</v>
          </cell>
        </row>
        <row r="7031">
          <cell r="A7031" t="str">
            <v>42MSGVE140</v>
          </cell>
          <cell r="B7031" t="str">
            <v>Măng sông gang nối nhanh EE (lắp ống nhựa PE, PVC,PPR) D140</v>
          </cell>
        </row>
        <row r="7032">
          <cell r="A7032" t="str">
            <v>42MSGVE160</v>
          </cell>
          <cell r="B7032" t="str">
            <v>Măng sông gang nối nhanh EE (lắp ống nhựa PE, PVC,PPR) D160</v>
          </cell>
        </row>
        <row r="7033">
          <cell r="A7033" t="str">
            <v>42MSGVE180</v>
          </cell>
          <cell r="B7033" t="str">
            <v>Măng sông gang nối nhanh EE (lắp ống nhựa PE, PVC,PPR) D180</v>
          </cell>
        </row>
        <row r="7034">
          <cell r="A7034" t="str">
            <v>42MSGVE200</v>
          </cell>
          <cell r="B7034" t="str">
            <v>Măng sông gang nối nhanh EE (lắp ống nhựa PE, PVC,PPR) D200</v>
          </cell>
        </row>
        <row r="7035">
          <cell r="A7035" t="str">
            <v>42MSGVE225</v>
          </cell>
          <cell r="B7035" t="str">
            <v>Măng sông gang nối nhanh EE (lắp ống nhựa PE, PVC,PPR) D225</v>
          </cell>
        </row>
        <row r="7036">
          <cell r="A7036" t="str">
            <v>42MSGVE250</v>
          </cell>
          <cell r="B7036" t="str">
            <v>Măng sông gang nối nhanh EE (lắp ống nhựa PE, PVC,PPR) D250</v>
          </cell>
        </row>
        <row r="7037">
          <cell r="A7037" t="str">
            <v>42MSGVE280</v>
          </cell>
          <cell r="B7037" t="str">
            <v>Măng sông gang nối nhanh EE (lắp ống nhựa PE, PVC,PPR) D280</v>
          </cell>
        </row>
        <row r="7038">
          <cell r="A7038" t="str">
            <v>42MSGVE315</v>
          </cell>
          <cell r="B7038" t="str">
            <v>Măng sông gang nối nhanh EE (lắp ống nhựa PE, PVC,PPR) D315</v>
          </cell>
        </row>
        <row r="7039">
          <cell r="A7039" t="str">
            <v>42MSGVE400</v>
          </cell>
          <cell r="B7039" t="str">
            <v>Măng sông gang nối nhanh EE (lắp ống nhựa PE, PVC,PPR) D400</v>
          </cell>
        </row>
        <row r="7040">
          <cell r="A7040" t="str">
            <v>42MSGVE75</v>
          </cell>
          <cell r="B7040" t="str">
            <v>Măng sông gang nối nhanh EE (lắp ống nhựa PE, PVC,PPR) D75</v>
          </cell>
        </row>
        <row r="7041">
          <cell r="A7041" t="str">
            <v>42MSGVE90</v>
          </cell>
          <cell r="B7041" t="str">
            <v>Măng sông gang nối nhanh EE (lắp ống nhựa PE, PVC,PPR) D90</v>
          </cell>
        </row>
        <row r="7042">
          <cell r="A7042" t="str">
            <v>42MSGZ100</v>
          </cell>
          <cell r="B7042" t="str">
            <v>Măng sông gang cắm zoăng DN 100</v>
          </cell>
        </row>
        <row r="7043">
          <cell r="A7043" t="str">
            <v>42MSGZ150</v>
          </cell>
          <cell r="B7043" t="str">
            <v>Măng sông gang cắm zoăng DN 150</v>
          </cell>
        </row>
        <row r="7044">
          <cell r="A7044" t="str">
            <v>42MSGZ200</v>
          </cell>
          <cell r="B7044" t="str">
            <v>Măng sông gang cắm zoăng DN 200</v>
          </cell>
        </row>
        <row r="7045">
          <cell r="A7045" t="str">
            <v>42MSHRT15</v>
          </cell>
          <cell r="B7045" t="str">
            <v>Măng sông hàn ren trong DN15</v>
          </cell>
        </row>
        <row r="7046">
          <cell r="A7046" t="str">
            <v>42MSI08</v>
          </cell>
          <cell r="B7046" t="str">
            <v>Măng sông Inox DN8 (1/8)</v>
          </cell>
        </row>
        <row r="7047">
          <cell r="A7047" t="str">
            <v>42MSI100</v>
          </cell>
          <cell r="B7047" t="str">
            <v>Măng sông Inox DN 100</v>
          </cell>
        </row>
        <row r="7048">
          <cell r="A7048" t="str">
            <v>42MSI15</v>
          </cell>
          <cell r="B7048" t="str">
            <v>Măng sông Inox DN 15</v>
          </cell>
        </row>
        <row r="7049">
          <cell r="A7049" t="str">
            <v>42MSI20</v>
          </cell>
          <cell r="B7049" t="str">
            <v>Măng sông Inox DN 20</v>
          </cell>
        </row>
        <row r="7050">
          <cell r="A7050" t="str">
            <v>42MSI25</v>
          </cell>
          <cell r="B7050" t="str">
            <v>Măng sông Inox DN 25</v>
          </cell>
        </row>
        <row r="7051">
          <cell r="A7051" t="str">
            <v>42MSI32</v>
          </cell>
          <cell r="B7051" t="str">
            <v>Măng sông Inox DN 32</v>
          </cell>
        </row>
        <row r="7052">
          <cell r="A7052" t="str">
            <v>42MSI40</v>
          </cell>
          <cell r="B7052" t="str">
            <v>Măng sông Inox DN 40</v>
          </cell>
        </row>
        <row r="7053">
          <cell r="A7053" t="str">
            <v>42MSI50</v>
          </cell>
          <cell r="B7053" t="str">
            <v>Măng sông Inox DN 50</v>
          </cell>
        </row>
        <row r="7054">
          <cell r="A7054" t="str">
            <v>42MSI65</v>
          </cell>
          <cell r="B7054" t="str">
            <v>Măng sông Inox DN 65</v>
          </cell>
        </row>
        <row r="7055">
          <cell r="A7055" t="str">
            <v>42MSI80</v>
          </cell>
          <cell r="B7055" t="str">
            <v>Măng sông Inox DN 80</v>
          </cell>
        </row>
        <row r="7056">
          <cell r="A7056" t="str">
            <v>42MSLDPE6</v>
          </cell>
          <cell r="B7056" t="str">
            <v>Măng sông nhựa LDPE D6</v>
          </cell>
        </row>
        <row r="7057">
          <cell r="A7057" t="str">
            <v>42MSNNI100</v>
          </cell>
          <cell r="B7057" t="str">
            <v>Măng sông nối nhanh Inox DN 100</v>
          </cell>
        </row>
        <row r="7058">
          <cell r="A7058" t="str">
            <v>42MSPVCTQ315</v>
          </cell>
          <cell r="B7058" t="str">
            <v>Măng sông nhựa PVC đúc D315</v>
          </cell>
        </row>
        <row r="7059">
          <cell r="A7059" t="str">
            <v>42MSRNLDPE1612</v>
          </cell>
          <cell r="B7059" t="str">
            <v>Măng sông ren ngoài LDPE D16x1/2</v>
          </cell>
        </row>
        <row r="7060">
          <cell r="A7060" t="str">
            <v>42MSRNW2112</v>
          </cell>
          <cell r="B7060" t="str">
            <v>Măng sông nhựa ren ngoài WF 21-1/2"</v>
          </cell>
        </row>
        <row r="7061">
          <cell r="A7061" t="str">
            <v>42MSRNW2712</v>
          </cell>
          <cell r="B7061" t="str">
            <v>Măng sông nhựa ren ngoài WF 27-1/2"</v>
          </cell>
        </row>
        <row r="7062">
          <cell r="A7062" t="str">
            <v>42MSRNW2734</v>
          </cell>
          <cell r="B7062" t="str">
            <v>Măng sông nhựa ren ngoài WF 27-3/4"</v>
          </cell>
        </row>
        <row r="7063">
          <cell r="A7063" t="str">
            <v>42MSRTW2112</v>
          </cell>
          <cell r="B7063" t="str">
            <v>Măng sông nhựa ren trong WF 21-1/2"</v>
          </cell>
        </row>
        <row r="7064">
          <cell r="A7064" t="str">
            <v>42MSRTW2712</v>
          </cell>
          <cell r="B7064" t="str">
            <v>Măng sông nhựa ren trong WF 27-1/2"</v>
          </cell>
        </row>
        <row r="7065">
          <cell r="A7065" t="str">
            <v>42MSRTW2734</v>
          </cell>
          <cell r="B7065" t="str">
            <v>Măng sông nhựa ren trong WF 27-3/4"</v>
          </cell>
        </row>
        <row r="7066">
          <cell r="A7066" t="str">
            <v>42MSSN16</v>
          </cell>
          <cell r="B7066" t="str">
            <v>Măng sông SINO D16</v>
          </cell>
        </row>
        <row r="7067">
          <cell r="A7067" t="str">
            <v>42MSSN25</v>
          </cell>
          <cell r="B7067" t="str">
            <v>Măng sông SINO D25</v>
          </cell>
        </row>
        <row r="7068">
          <cell r="A7068" t="str">
            <v>42MST11030</v>
          </cell>
          <cell r="B7068" t="str">
            <v>Măng sông trượt PVC D110, L=300mm</v>
          </cell>
        </row>
        <row r="7069">
          <cell r="A7069" t="str">
            <v>42MST11050</v>
          </cell>
          <cell r="B7069" t="str">
            <v>Măng sông trượt PVC D110, L=500mm</v>
          </cell>
        </row>
        <row r="7070">
          <cell r="A7070" t="str">
            <v>42MST120250PN10110</v>
          </cell>
          <cell r="B7070" t="str">
            <v>Măng sông trượt u.PVC PN10 D110, L=400mm (nong 120-250)</v>
          </cell>
        </row>
        <row r="7071">
          <cell r="A7071" t="str">
            <v>42MST120250PN10140</v>
          </cell>
          <cell r="B7071" t="str">
            <v>Măng sông trượt u.PVC PN10 D140, L=400mm (nong 120-250)</v>
          </cell>
        </row>
        <row r="7072">
          <cell r="A7072" t="str">
            <v>42MST120250PN1090</v>
          </cell>
          <cell r="B7072" t="str">
            <v>Măng sông trượt u.PVC PN10 D90, L=400mm (nong 120-250)</v>
          </cell>
        </row>
        <row r="7073">
          <cell r="A7073" t="str">
            <v>42MST14030</v>
          </cell>
          <cell r="B7073" t="str">
            <v>Măng sông trượt PVC D140, L=300mm</v>
          </cell>
        </row>
        <row r="7074">
          <cell r="A7074" t="str">
            <v>42MST16030</v>
          </cell>
          <cell r="B7074" t="str">
            <v>Măng sông trượt PVC D160, L=300mm</v>
          </cell>
        </row>
        <row r="7075">
          <cell r="A7075" t="str">
            <v>42MST9050</v>
          </cell>
          <cell r="B7075" t="str">
            <v>Măng sông trượt PVC D90, L=500mm</v>
          </cell>
        </row>
        <row r="7076">
          <cell r="A7076" t="str">
            <v>42MSTC1110</v>
          </cell>
          <cell r="B7076" t="str">
            <v>Măng sông trượt PVC C1 D110</v>
          </cell>
        </row>
        <row r="7077">
          <cell r="A7077" t="str">
            <v>42MSTC175</v>
          </cell>
          <cell r="B7077" t="str">
            <v>Măng sông trượt PVC C1 D75</v>
          </cell>
        </row>
        <row r="7078">
          <cell r="A7078" t="str">
            <v>42MSTC190</v>
          </cell>
          <cell r="B7078" t="str">
            <v>Măng sông trượt PVC C1 D90</v>
          </cell>
        </row>
        <row r="7079">
          <cell r="A7079" t="str">
            <v>42MSTC2110</v>
          </cell>
          <cell r="B7079" t="str">
            <v>Măng sông trượt PVC C2 D110</v>
          </cell>
        </row>
        <row r="7080">
          <cell r="A7080" t="str">
            <v>42MSTC2125</v>
          </cell>
          <cell r="B7080" t="str">
            <v>Măng sông trượt PVC C2 D125</v>
          </cell>
        </row>
        <row r="7081">
          <cell r="A7081" t="str">
            <v>42MSTC260</v>
          </cell>
          <cell r="B7081" t="str">
            <v>Măng sông trượt PVC C2 D60</v>
          </cell>
        </row>
        <row r="7082">
          <cell r="A7082" t="str">
            <v>42MSTC290</v>
          </cell>
          <cell r="B7082" t="str">
            <v>Măng sông trượt PVC C2 D90</v>
          </cell>
        </row>
        <row r="7083">
          <cell r="A7083" t="str">
            <v>42MSTC3110</v>
          </cell>
          <cell r="B7083" t="str">
            <v>Măng sông trượt PVC C3 D110</v>
          </cell>
        </row>
        <row r="7084">
          <cell r="A7084" t="str">
            <v>42MSTC3125</v>
          </cell>
          <cell r="B7084" t="str">
            <v>Măng sông trượt PVC C3 D125</v>
          </cell>
        </row>
        <row r="7085">
          <cell r="A7085" t="str">
            <v>42MSTC3140</v>
          </cell>
          <cell r="B7085" t="str">
            <v>Măng sông trượt PVC C3 D140</v>
          </cell>
        </row>
        <row r="7086">
          <cell r="A7086" t="str">
            <v>42MSTC3200</v>
          </cell>
          <cell r="B7086" t="str">
            <v>Măng sông trượt PVC C3 D200</v>
          </cell>
        </row>
        <row r="7087">
          <cell r="A7087" t="str">
            <v>42MSTC360</v>
          </cell>
          <cell r="B7087" t="str">
            <v>Măng sông trượt PVC C3 D60</v>
          </cell>
        </row>
        <row r="7088">
          <cell r="A7088" t="str">
            <v>42MSTC390</v>
          </cell>
          <cell r="B7088" t="str">
            <v>Măng sông trượt PVC C3 D90</v>
          </cell>
        </row>
        <row r="7089">
          <cell r="A7089" t="str">
            <v>42MSTC4110</v>
          </cell>
          <cell r="B7089" t="str">
            <v>Măng sông trượt PVC C4 D110</v>
          </cell>
        </row>
        <row r="7090">
          <cell r="A7090" t="str">
            <v>42MSTC4140</v>
          </cell>
          <cell r="B7090" t="str">
            <v>Măng sông trượt PVC C4 D140</v>
          </cell>
        </row>
        <row r="7091">
          <cell r="A7091" t="str">
            <v>42MSTC475</v>
          </cell>
          <cell r="B7091" t="str">
            <v>Măng sông trượt PVC C4 D75</v>
          </cell>
        </row>
        <row r="7092">
          <cell r="A7092" t="str">
            <v>42MSTC490</v>
          </cell>
          <cell r="B7092" t="str">
            <v>Măng sông trượt PVC C4 D90</v>
          </cell>
        </row>
        <row r="7093">
          <cell r="A7093" t="str">
            <v>42MSTP110</v>
          </cell>
          <cell r="B7093" t="str">
            <v>Măng sông nhựa TP D110</v>
          </cell>
        </row>
        <row r="7094">
          <cell r="A7094" t="str">
            <v>42MSTP140</v>
          </cell>
          <cell r="B7094" t="str">
            <v>Măng sông nhựa TP D140</v>
          </cell>
        </row>
        <row r="7095">
          <cell r="A7095" t="str">
            <v>42MSTP160</v>
          </cell>
          <cell r="B7095" t="str">
            <v>Măng sông nhựa TP D160</v>
          </cell>
        </row>
        <row r="7096">
          <cell r="A7096" t="str">
            <v>42MSTP200</v>
          </cell>
          <cell r="B7096" t="str">
            <v>Măng sông nhựa TP D200</v>
          </cell>
        </row>
        <row r="7097">
          <cell r="A7097" t="str">
            <v>42MSTP21</v>
          </cell>
          <cell r="B7097" t="str">
            <v>Măng sông nhựa TP D21</v>
          </cell>
        </row>
        <row r="7098">
          <cell r="A7098" t="str">
            <v>42MSTP250</v>
          </cell>
          <cell r="B7098" t="str">
            <v>Măng sông nhựa TP D250</v>
          </cell>
        </row>
        <row r="7099">
          <cell r="A7099" t="str">
            <v>42MSTP27</v>
          </cell>
          <cell r="B7099" t="str">
            <v>Măng sông nhựa TP D27</v>
          </cell>
        </row>
        <row r="7100">
          <cell r="A7100" t="str">
            <v>42MSTP34</v>
          </cell>
          <cell r="B7100" t="str">
            <v>Măng sông nhựa TP D34</v>
          </cell>
        </row>
        <row r="7101">
          <cell r="A7101" t="str">
            <v>42MSTP42</v>
          </cell>
          <cell r="B7101" t="str">
            <v>Măng sông nhựa TP D42</v>
          </cell>
        </row>
        <row r="7102">
          <cell r="A7102" t="str">
            <v>42MSTP48</v>
          </cell>
          <cell r="B7102" t="str">
            <v>Măng sông nhựa TP D48</v>
          </cell>
        </row>
        <row r="7103">
          <cell r="A7103" t="str">
            <v>42MSTP60</v>
          </cell>
          <cell r="B7103" t="str">
            <v>Măng sông nhựa TP D60</v>
          </cell>
        </row>
        <row r="7104">
          <cell r="A7104" t="str">
            <v>42MSTP76</v>
          </cell>
          <cell r="B7104" t="str">
            <v>Măng sông nhựa TP D76</v>
          </cell>
        </row>
        <row r="7105">
          <cell r="A7105" t="str">
            <v>42MSTP90</v>
          </cell>
          <cell r="B7105" t="str">
            <v>Măng sông nhựa TP D90</v>
          </cell>
        </row>
        <row r="7106">
          <cell r="A7106" t="str">
            <v>42MSTPN10110</v>
          </cell>
          <cell r="B7106" t="str">
            <v>Măng sông trượt PVC L600mm PN10 D110</v>
          </cell>
        </row>
        <row r="7107">
          <cell r="A7107" t="str">
            <v>42MSTPN10140</v>
          </cell>
          <cell r="B7107" t="str">
            <v>Măng sông trượt PVC L600mm PN10 D140</v>
          </cell>
        </row>
        <row r="7108">
          <cell r="A7108" t="str">
            <v>42MSTPN8110</v>
          </cell>
          <cell r="B7108" t="str">
            <v>Măng sông trượt PVC L450mm PN8 D110</v>
          </cell>
        </row>
        <row r="7109">
          <cell r="A7109" t="str">
            <v>42MSTPN8125</v>
          </cell>
          <cell r="B7109" t="str">
            <v>Măng sông trượt PVC L450mm PN8 D125</v>
          </cell>
        </row>
        <row r="7110">
          <cell r="A7110" t="str">
            <v>42MSTPN8140</v>
          </cell>
          <cell r="B7110" t="str">
            <v>Măng sông trượt PVC L450mm PN8 D140</v>
          </cell>
        </row>
        <row r="7111">
          <cell r="A7111" t="str">
            <v>42MSTPN875</v>
          </cell>
          <cell r="B7111" t="str">
            <v>Măng sông trượt PVC L450mm PN8 D75</v>
          </cell>
        </row>
        <row r="7112">
          <cell r="A7112" t="str">
            <v>42MSTPN890</v>
          </cell>
          <cell r="B7112" t="str">
            <v>Măng sông trượt PVC L450mm PN8 D90</v>
          </cell>
        </row>
        <row r="7113">
          <cell r="A7113" t="str">
            <v>42MSTVEE100</v>
          </cell>
          <cell r="B7113" t="str">
            <v>Măng sông thép nối nhanh EE (lắp ống thép) DN100</v>
          </cell>
        </row>
        <row r="7114">
          <cell r="A7114" t="str">
            <v>42MSTVEE125</v>
          </cell>
          <cell r="B7114" t="str">
            <v>Măng sông thép nối nhanh EE (lắp ống thép) DN125</v>
          </cell>
        </row>
        <row r="7115">
          <cell r="A7115" t="str">
            <v>42MSTVEE150</v>
          </cell>
          <cell r="B7115" t="str">
            <v>Măng sông thép nối nhanh EE (lắp ống thép) DN150</v>
          </cell>
        </row>
        <row r="7116">
          <cell r="A7116" t="str">
            <v>42MSTVEE200</v>
          </cell>
          <cell r="B7116" t="str">
            <v>Măng sông thép nối nhanh EE (lắp ống thép) DN200</v>
          </cell>
        </row>
        <row r="7117">
          <cell r="A7117" t="str">
            <v>42MSTVEE250</v>
          </cell>
          <cell r="B7117" t="str">
            <v>Măng sông thép nối nhanh EE (lắp ống thép) DN250</v>
          </cell>
        </row>
        <row r="7118">
          <cell r="A7118" t="str">
            <v>42MSTVEE300</v>
          </cell>
          <cell r="B7118" t="str">
            <v>Măng sông thép nối nhanh EE (lắp ống thép) DN300</v>
          </cell>
        </row>
        <row r="7119">
          <cell r="A7119" t="str">
            <v>42MSTVEE400</v>
          </cell>
          <cell r="B7119" t="str">
            <v>Măng sông thép nối nhanh EE (lắp ống thép) DN400</v>
          </cell>
        </row>
        <row r="7120">
          <cell r="A7120" t="str">
            <v>42MSTVEE50</v>
          </cell>
          <cell r="B7120" t="str">
            <v>Măng sông thép nối nhanh EE (lắp ống thép) DN50</v>
          </cell>
        </row>
        <row r="7121">
          <cell r="A7121" t="str">
            <v>42MSTVEE65</v>
          </cell>
          <cell r="B7121" t="str">
            <v>Măng sông thép nối nhanh EE (lắp ống thép) DN65</v>
          </cell>
        </row>
        <row r="7122">
          <cell r="A7122" t="str">
            <v>42MSTVEE80</v>
          </cell>
          <cell r="B7122" t="str">
            <v>Măng sông thép nối nhanh EE (lắp ống thép) DN80</v>
          </cell>
        </row>
        <row r="7123">
          <cell r="A7123" t="str">
            <v>42MSTVEN110</v>
          </cell>
          <cell r="B7123" t="str">
            <v>Măng sông thép nối nhanh EE (lắp ống nhựa) D110</v>
          </cell>
        </row>
        <row r="7124">
          <cell r="A7124" t="str">
            <v>42MSTVEN125</v>
          </cell>
          <cell r="B7124" t="str">
            <v>Măng sông thép nối nhanh EE (lắp ống nhựa) D125</v>
          </cell>
        </row>
        <row r="7125">
          <cell r="A7125" t="str">
            <v>42MSTVEN140</v>
          </cell>
          <cell r="B7125" t="str">
            <v>Măng sông thép nối nhanh EE (lắp ống nhựa) D140</v>
          </cell>
        </row>
        <row r="7126">
          <cell r="A7126" t="str">
            <v>42MSTVEN160</v>
          </cell>
          <cell r="B7126" t="str">
            <v>Măng sông thép nối nhanh EE (lắp ống nhựa) D160</v>
          </cell>
        </row>
        <row r="7127">
          <cell r="A7127" t="str">
            <v>42MSTVEN200</v>
          </cell>
          <cell r="B7127" t="str">
            <v>Măng sông thép nối nhanh EE (lắp ống nhựa) D200</v>
          </cell>
        </row>
        <row r="7128">
          <cell r="A7128" t="str">
            <v>42MSTVEN225</v>
          </cell>
          <cell r="B7128" t="str">
            <v>Măng sông thép nối nhanh EE (lắp ống nhựa) D225</v>
          </cell>
        </row>
        <row r="7129">
          <cell r="A7129" t="str">
            <v>42MSTVEN250</v>
          </cell>
          <cell r="B7129" t="str">
            <v>Măng sông thép nối nhanh EE (lắp ống nhựa) D250</v>
          </cell>
        </row>
        <row r="7130">
          <cell r="A7130" t="str">
            <v>42MSTVEN280</v>
          </cell>
          <cell r="B7130" t="str">
            <v>Măng sông thép nối nhanh EE (lắp ống nhựa) D280</v>
          </cell>
        </row>
        <row r="7131">
          <cell r="A7131" t="str">
            <v>42MSTVEN315</v>
          </cell>
          <cell r="B7131" t="str">
            <v>Măng sông thép nối nhanh EE (lắp ống nhựa) D315</v>
          </cell>
        </row>
        <row r="7132">
          <cell r="A7132" t="str">
            <v>42MSTVEN450</v>
          </cell>
          <cell r="B7132" t="str">
            <v>Măng sông thép nối nhanh EE (lắp ống nhựa) D450</v>
          </cell>
        </row>
        <row r="7133">
          <cell r="A7133" t="str">
            <v>42MSTVEN500</v>
          </cell>
          <cell r="B7133" t="str">
            <v>Măng sông thép nối nhanh EE (lắp ống nhựa) D500</v>
          </cell>
        </row>
        <row r="7134">
          <cell r="A7134" t="str">
            <v>42MSTVEN90</v>
          </cell>
          <cell r="B7134" t="str">
            <v>Măng sông thép nối nhanh EE (lắp ống nhựa) D90</v>
          </cell>
        </row>
        <row r="7135">
          <cell r="A7135" t="str">
            <v>42MSX10580</v>
          </cell>
          <cell r="B7135" t="str">
            <v>Măng sông nhựa xoắn TL 105/80</v>
          </cell>
        </row>
        <row r="7136">
          <cell r="A7136" t="str">
            <v>42MSX4030</v>
          </cell>
          <cell r="B7136" t="str">
            <v>Măng sông nhựa xoắn TL 40/30</v>
          </cell>
        </row>
        <row r="7137">
          <cell r="A7137" t="str">
            <v>42MSX8565</v>
          </cell>
          <cell r="B7137" t="str">
            <v>Măng sông nhựa xoắn TL 85/65</v>
          </cell>
        </row>
        <row r="7138">
          <cell r="A7138" t="str">
            <v>42MSÐ15</v>
          </cell>
          <cell r="B7138" t="str">
            <v>Măng sông 15</v>
          </cell>
        </row>
        <row r="7139">
          <cell r="A7139" t="str">
            <v>42MSÐ20</v>
          </cell>
          <cell r="B7139" t="str">
            <v>Măng sông 20</v>
          </cell>
        </row>
        <row r="7140">
          <cell r="A7140" t="str">
            <v>42MXO</v>
          </cell>
          <cell r="B7140" t="str">
            <v>Mỡ bôi trơn lắp ống nong zoăng</v>
          </cell>
        </row>
        <row r="7141">
          <cell r="A7141" t="str">
            <v>42NNEETPC3160</v>
          </cell>
          <cell r="B7141" t="str">
            <v>Nối nhanh Tiền Phong PVC EE Class3 D160</v>
          </cell>
        </row>
        <row r="7142">
          <cell r="A7142" t="str">
            <v>42NNEETPC3200</v>
          </cell>
          <cell r="B7142" t="str">
            <v>Nối nhanh Tiền Phong PVC EE Class3 D200</v>
          </cell>
        </row>
        <row r="7143">
          <cell r="A7143" t="str">
            <v>42NNEETPC3250</v>
          </cell>
          <cell r="B7143" t="str">
            <v>Nối nhanh Tiền Phong PVC EE Class3 D250</v>
          </cell>
        </row>
        <row r="7144">
          <cell r="A7144" t="str">
            <v>42NNEETPC3280</v>
          </cell>
          <cell r="B7144" t="str">
            <v>Nối nhanh Tiền Phong PVC EE Class3 D280</v>
          </cell>
        </row>
        <row r="7145">
          <cell r="A7145" t="str">
            <v>42NNEETPC3315</v>
          </cell>
          <cell r="B7145" t="str">
            <v>Nối nhanh Tiền Phong PVC EE Class3 D315</v>
          </cell>
        </row>
        <row r="7146">
          <cell r="A7146" t="str">
            <v>42NNEETPC390</v>
          </cell>
          <cell r="B7146" t="str">
            <v>Nối nhanh Tiền Phong PVC EE Class3 D90</v>
          </cell>
        </row>
        <row r="7147">
          <cell r="A7147" t="str">
            <v>42NNH21</v>
          </cell>
          <cell r="B7147" t="str">
            <v>Nối nhựa 21</v>
          </cell>
        </row>
        <row r="7148">
          <cell r="A7148" t="str">
            <v>42NNH27</v>
          </cell>
          <cell r="B7148" t="str">
            <v>Nối nhựa 27</v>
          </cell>
        </row>
        <row r="7149">
          <cell r="A7149" t="str">
            <v>42NNHO21</v>
          </cell>
          <cell r="B7149" t="str">
            <v>Nối nhôm 21</v>
          </cell>
        </row>
        <row r="7150">
          <cell r="A7150" t="str">
            <v>42NNPVCEEC3160</v>
          </cell>
          <cell r="B7150" t="str">
            <v>Nối nhanh PVC Tiền Phong EE D160 Class3</v>
          </cell>
        </row>
        <row r="7151">
          <cell r="A7151" t="str">
            <v>42NNPVCEEC390</v>
          </cell>
          <cell r="B7151" t="str">
            <v>Nối nhanh PVC Tiền Phong EE D90 Class3</v>
          </cell>
        </row>
        <row r="7152">
          <cell r="A7152" t="str">
            <v>42NOD1010</v>
          </cell>
          <cell r="B7152" t="str">
            <v>Nở đóng 10 x 10</v>
          </cell>
        </row>
        <row r="7153">
          <cell r="A7153" t="str">
            <v>42NOD105</v>
          </cell>
          <cell r="B7153" t="str">
            <v>Nở đóng 10 x 5</v>
          </cell>
        </row>
        <row r="7154">
          <cell r="A7154" t="str">
            <v>42NOD108</v>
          </cell>
          <cell r="B7154" t="str">
            <v>Nở đóng 10 x 8</v>
          </cell>
        </row>
        <row r="7155">
          <cell r="A7155" t="str">
            <v>42NOD12.</v>
          </cell>
          <cell r="B7155" t="str">
            <v>Nở đóng 12</v>
          </cell>
        </row>
        <row r="7156">
          <cell r="A7156" t="str">
            <v>42NOD1210</v>
          </cell>
          <cell r="B7156" t="str">
            <v>Nở đóng 12 x 10</v>
          </cell>
        </row>
        <row r="7157">
          <cell r="A7157" t="str">
            <v>42NOD128</v>
          </cell>
          <cell r="B7157" t="str">
            <v>Nở đóng 12 x 8</v>
          </cell>
        </row>
        <row r="7158">
          <cell r="A7158" t="str">
            <v>42NOD1410</v>
          </cell>
          <cell r="B7158" t="str">
            <v>Nở đóng 14 x 10</v>
          </cell>
        </row>
        <row r="7159">
          <cell r="A7159" t="str">
            <v>42NOD1616</v>
          </cell>
          <cell r="B7159" t="str">
            <v>Nở đóng 16</v>
          </cell>
        </row>
        <row r="7160">
          <cell r="A7160" t="str">
            <v>42NOD6.</v>
          </cell>
          <cell r="B7160" t="str">
            <v>Nở đóng 6</v>
          </cell>
        </row>
        <row r="7161">
          <cell r="A7161" t="str">
            <v>42NOD68</v>
          </cell>
          <cell r="B7161" t="str">
            <v>Nở đóng 6 x 8</v>
          </cell>
        </row>
        <row r="7162">
          <cell r="A7162" t="str">
            <v>42NOD8</v>
          </cell>
          <cell r="B7162" t="str">
            <v>Nở đóng 8</v>
          </cell>
        </row>
        <row r="7163">
          <cell r="A7163" t="str">
            <v>42NODI10</v>
          </cell>
          <cell r="B7163" t="str">
            <v>Nở đóng Inox 10</v>
          </cell>
        </row>
        <row r="7164">
          <cell r="A7164" t="str">
            <v>42NONHUA10</v>
          </cell>
          <cell r="B7164" t="str">
            <v>Nở nhựa 10</v>
          </cell>
        </row>
        <row r="7165">
          <cell r="A7165" t="str">
            <v>42NONHUA3</v>
          </cell>
          <cell r="B7165" t="str">
            <v>Nở nhựa 3</v>
          </cell>
        </row>
        <row r="7166">
          <cell r="A7166" t="str">
            <v>42NONHUA5</v>
          </cell>
          <cell r="B7166" t="str">
            <v>Nở nhựa 5</v>
          </cell>
        </row>
        <row r="7167">
          <cell r="A7167" t="str">
            <v>42NONHUA6</v>
          </cell>
          <cell r="B7167" t="str">
            <v>Nở nhựa 6</v>
          </cell>
        </row>
        <row r="7168">
          <cell r="A7168" t="str">
            <v>42NONHUA8</v>
          </cell>
          <cell r="B7168" t="str">
            <v>Nở nhựa 8</v>
          </cell>
        </row>
        <row r="7169">
          <cell r="A7169" t="str">
            <v>42NOR10</v>
          </cell>
          <cell r="B7169" t="str">
            <v>Nở sắt rút 10</v>
          </cell>
        </row>
        <row r="7170">
          <cell r="A7170" t="str">
            <v>42NOR12</v>
          </cell>
          <cell r="B7170" t="str">
            <v>Nở sắt rút 12</v>
          </cell>
        </row>
        <row r="7171">
          <cell r="A7171" t="str">
            <v>42NOR14</v>
          </cell>
          <cell r="B7171" t="str">
            <v>Nở sắt rút 14</v>
          </cell>
        </row>
        <row r="7172">
          <cell r="A7172" t="str">
            <v>42NOR16</v>
          </cell>
          <cell r="B7172" t="str">
            <v>Nở sắt rút 16</v>
          </cell>
        </row>
        <row r="7173">
          <cell r="A7173" t="str">
            <v>42NOR6</v>
          </cell>
          <cell r="B7173" t="str">
            <v>Nở sắt rút 6</v>
          </cell>
        </row>
        <row r="7174">
          <cell r="A7174" t="str">
            <v>42NOR8</v>
          </cell>
          <cell r="B7174" t="str">
            <v>Nở sắt rút 8</v>
          </cell>
        </row>
        <row r="7175">
          <cell r="A7175" t="str">
            <v>42NT32</v>
          </cell>
          <cell r="B7175" t="str">
            <v>Nối trơn SINO D32</v>
          </cell>
        </row>
        <row r="7176">
          <cell r="A7176" t="str">
            <v>42NT40</v>
          </cell>
          <cell r="B7176" t="str">
            <v>Nối trơn SINO D40</v>
          </cell>
        </row>
        <row r="7177">
          <cell r="A7177" t="str">
            <v>42NT50</v>
          </cell>
          <cell r="B7177" t="str">
            <v>Nối trơn SINO D50</v>
          </cell>
        </row>
        <row r="7178">
          <cell r="A7178" t="str">
            <v>42NT63</v>
          </cell>
          <cell r="B7178" t="str">
            <v>Nối trơn SINO D63</v>
          </cell>
        </row>
        <row r="7179">
          <cell r="A7179" t="str">
            <v>42NTPVC</v>
          </cell>
          <cell r="B7179" t="str">
            <v>Nhựa tấm PVC</v>
          </cell>
        </row>
        <row r="7180">
          <cell r="A7180" t="str">
            <v>42NTR10</v>
          </cell>
          <cell r="B7180" t="str">
            <v>Nối thanh ren M10</v>
          </cell>
        </row>
        <row r="7181">
          <cell r="A7181" t="str">
            <v>42NTR8</v>
          </cell>
          <cell r="B7181" t="str">
            <v>Nối thanh ren M8</v>
          </cell>
        </row>
        <row r="7182">
          <cell r="A7182" t="str">
            <v>42OG50254</v>
          </cell>
          <cell r="B7182" t="str">
            <v>Ống góp 50*25*4</v>
          </cell>
        </row>
        <row r="7183">
          <cell r="A7183" t="str">
            <v>42OG50256</v>
          </cell>
          <cell r="B7183" t="str">
            <v>Ống góp 50*25*6</v>
          </cell>
        </row>
        <row r="7184">
          <cell r="A7184" t="str">
            <v>42OLDD32</v>
          </cell>
          <cell r="B7184" t="str">
            <v>Ống luồn dây điện SINO D32</v>
          </cell>
        </row>
        <row r="7185">
          <cell r="A7185" t="str">
            <v>42OLDD40</v>
          </cell>
          <cell r="B7185" t="str">
            <v>Ống luồn dây điện SINO D40</v>
          </cell>
        </row>
        <row r="7186">
          <cell r="A7186" t="str">
            <v>42OLDD50</v>
          </cell>
          <cell r="B7186" t="str">
            <v>Ống luồn dây điện SINO D50</v>
          </cell>
        </row>
        <row r="7187">
          <cell r="A7187" t="str">
            <v>42OLDD63</v>
          </cell>
          <cell r="B7187" t="str">
            <v>Ống luồn dây điện SINO D63</v>
          </cell>
        </row>
        <row r="7188">
          <cell r="A7188" t="str">
            <v>42OLDPE616</v>
          </cell>
          <cell r="B7188" t="str">
            <v>Ống nhựa LDPE PN6 D16</v>
          </cell>
        </row>
        <row r="7189">
          <cell r="A7189" t="str">
            <v>42OLDPE66</v>
          </cell>
          <cell r="B7189" t="str">
            <v>Ống nhựa LDPE PN6 D6</v>
          </cell>
        </row>
        <row r="7190">
          <cell r="A7190" t="str">
            <v>42OTB160</v>
          </cell>
          <cell r="B7190" t="str">
            <v>Ống thông bộ phi 160</v>
          </cell>
        </row>
        <row r="7191">
          <cell r="A7191" t="str">
            <v>42PCALVF125</v>
          </cell>
          <cell r="B7191" t="str">
            <v>Alarm valve F125 (trọn bộ)</v>
          </cell>
        </row>
        <row r="7192">
          <cell r="A7192" t="str">
            <v>42PCALVF150</v>
          </cell>
          <cell r="B7192" t="str">
            <v>Alarm valve F150 (trọn bộ)</v>
          </cell>
        </row>
        <row r="7193">
          <cell r="A7193" t="str">
            <v>42PCAVF100</v>
          </cell>
          <cell r="B7193" t="str">
            <v>Alarm valve F100 (trọn bộ)</v>
          </cell>
        </row>
        <row r="7194">
          <cell r="A7194" t="str">
            <v>42PCBB4</v>
          </cell>
          <cell r="B7194" t="str">
            <v>Bình bọt cứu hoả loại 4kg (có vòi).</v>
          </cell>
        </row>
        <row r="7195">
          <cell r="A7195" t="str">
            <v>42PCBBMFZ4</v>
          </cell>
          <cell r="B7195" t="str">
            <v>Bình cứu hỏa bằng bột ABC MFZ4</v>
          </cell>
        </row>
        <row r="7196">
          <cell r="A7196" t="str">
            <v>42PCBBMFZ8</v>
          </cell>
          <cell r="B7196" t="str">
            <v>Bình cứu hỏa bằng bột ABC MFZ8</v>
          </cell>
        </row>
        <row r="7197">
          <cell r="A7197" t="str">
            <v>42PCBBMFZT35</v>
          </cell>
          <cell r="B7197" t="str">
            <v>Bình bọt BC MFZT35</v>
          </cell>
        </row>
        <row r="7198">
          <cell r="A7198" t="str">
            <v>42PCBBMT3.</v>
          </cell>
          <cell r="B7198" t="str">
            <v>Bình bọt CO2 cứu hoả MT3</v>
          </cell>
        </row>
        <row r="7199">
          <cell r="A7199" t="str">
            <v>42PCBBMT35</v>
          </cell>
          <cell r="B7199" t="str">
            <v>Bình cứu hỏa bằng bột ABC MT35 (xe đẩy)</v>
          </cell>
        </row>
        <row r="7200">
          <cell r="A7200" t="str">
            <v>42PCBBMT5</v>
          </cell>
          <cell r="B7200" t="str">
            <v>Bình bọt CO2 cứu hoả MT5</v>
          </cell>
        </row>
        <row r="7201">
          <cell r="A7201" t="str">
            <v>42PCBCD6550</v>
          </cell>
          <cell r="B7201" t="str">
            <v>Bộ chuyển đối cứu hỏa 65-50</v>
          </cell>
        </row>
        <row r="7202">
          <cell r="A7202" t="str">
            <v>42PCBKMT2</v>
          </cell>
          <cell r="B7202" t="str">
            <v>Bình khí CO2 cứu hoả MT2</v>
          </cell>
        </row>
        <row r="7203">
          <cell r="A7203" t="str">
            <v>42PCBKMT3</v>
          </cell>
          <cell r="B7203" t="str">
            <v>Bình khí CO2 MT3</v>
          </cell>
        </row>
        <row r="7204">
          <cell r="A7204" t="str">
            <v>42PCBTD6</v>
          </cell>
          <cell r="B7204" t="str">
            <v>Bình chữa cháy tự động 6kg</v>
          </cell>
        </row>
        <row r="7205">
          <cell r="A7205" t="str">
            <v>42PCBTD8</v>
          </cell>
          <cell r="B7205" t="str">
            <v>Bình chữa cháy tự động 8 kg</v>
          </cell>
        </row>
        <row r="7206">
          <cell r="A7206" t="str">
            <v>42PCBTL</v>
          </cell>
          <cell r="B7206" t="str">
            <v>Bảng tiêu lệnh + nội quy</v>
          </cell>
        </row>
        <row r="7207">
          <cell r="A7207" t="str">
            <v>42PCCTRU500</v>
          </cell>
          <cell r="B7207" t="str">
            <v>Chân trụ cứu hỏa 500 mm</v>
          </cell>
        </row>
        <row r="7208">
          <cell r="A7208" t="str">
            <v>42PCCTRU700</v>
          </cell>
          <cell r="B7208" t="str">
            <v>Chân trụ cứu hỏa 700 mm</v>
          </cell>
        </row>
        <row r="7209">
          <cell r="A7209" t="str">
            <v>42PCDBCTHC</v>
          </cell>
          <cell r="B7209" t="str">
            <v>Đèn báo cháy tầng Hochiki - Nhật</v>
          </cell>
        </row>
        <row r="7210">
          <cell r="A7210" t="str">
            <v>42PCDBKHC</v>
          </cell>
          <cell r="B7210" t="str">
            <v>Đầu báo cháy khói Hochiki - Nhật</v>
          </cell>
        </row>
        <row r="7211">
          <cell r="A7211" t="str">
            <v>42PCDBNHC</v>
          </cell>
          <cell r="B7211" t="str">
            <v>Đầu báo cháy nhiệt Hochiki - Nhật</v>
          </cell>
        </row>
        <row r="7212">
          <cell r="A7212" t="str">
            <v>42PCDCDTNTQ</v>
          </cell>
          <cell r="B7212" t="str">
            <v>Đèn chỉ dẫn thoát nạn Trung Quốc</v>
          </cell>
        </row>
        <row r="7213">
          <cell r="A7213" t="str">
            <v>42PCDNDCH50</v>
          </cell>
          <cell r="B7213" t="str">
            <v>Đầu nối dây cứu hỏa DN 50</v>
          </cell>
        </row>
        <row r="7214">
          <cell r="A7214" t="str">
            <v>42PCGDMFZ42</v>
          </cell>
          <cell r="B7214" t="str">
            <v>Giá đỡ bình cứu hoả MT3 + MFZ4 (2 bình)</v>
          </cell>
        </row>
        <row r="7215">
          <cell r="A7215" t="str">
            <v>42PCGDMFZ43</v>
          </cell>
          <cell r="B7215" t="str">
            <v>Giá đỡ bình cứu hoả CO2 + MFZ4 (3 bình)</v>
          </cell>
        </row>
        <row r="7216">
          <cell r="A7216" t="str">
            <v>42PCGDMFZ82</v>
          </cell>
          <cell r="B7216" t="str">
            <v>Giá đỡ bình cứu hoả MFZ8 (2 bình)</v>
          </cell>
        </row>
        <row r="7217">
          <cell r="A7217" t="str">
            <v>42PCGDMFZ83</v>
          </cell>
          <cell r="B7217" t="str">
            <v>Giá đỡ bình cứu hoả MFZ8 (3 bình)</v>
          </cell>
        </row>
        <row r="7218">
          <cell r="A7218" t="str">
            <v>42PCGDMT52</v>
          </cell>
          <cell r="B7218" t="str">
            <v>Giá đỡ bình cứu hoả MT5 (2 bình)</v>
          </cell>
        </row>
        <row r="7219">
          <cell r="A7219" t="str">
            <v>42PCGHCH</v>
          </cell>
          <cell r="B7219" t="str">
            <v>Giá hộp cứu hoả</v>
          </cell>
        </row>
        <row r="7220">
          <cell r="A7220" t="str">
            <v>42PCHONG</v>
          </cell>
          <cell r="B7220" t="str">
            <v>Họng cứu hỏa</v>
          </cell>
        </row>
        <row r="7221">
          <cell r="A7221" t="str">
            <v>42PCHOP105018</v>
          </cell>
          <cell r="B7221" t="str">
            <v>Hộp cứu hỏa 1000 x 500 x 180</v>
          </cell>
        </row>
        <row r="7222">
          <cell r="A7222" t="str">
            <v>42PCHOP105020</v>
          </cell>
          <cell r="B7222" t="str">
            <v>Hộp cứu hỏa 1000 x 500 x 200</v>
          </cell>
        </row>
        <row r="7223">
          <cell r="A7223" t="str">
            <v>42PCHOP106020</v>
          </cell>
          <cell r="B7223" t="str">
            <v>Hộp cứu hỏa 1000 x 600 x 200</v>
          </cell>
        </row>
        <row r="7224">
          <cell r="A7224" t="str">
            <v>42PCHOP106024</v>
          </cell>
          <cell r="B7224" t="str">
            <v>Hộp cứu hỏa 1000 x 600 x 240</v>
          </cell>
        </row>
        <row r="7225">
          <cell r="A7225" t="str">
            <v>42PCHOP11060</v>
          </cell>
          <cell r="B7225" t="str">
            <v>Hộp cứu hỏa 1100 x 600</v>
          </cell>
        </row>
        <row r="7226">
          <cell r="A7226" t="str">
            <v>42PCHOP1155518</v>
          </cell>
          <cell r="B7226" t="str">
            <v>Hộp cứu hoả 1150 x 550 x 180</v>
          </cell>
        </row>
        <row r="7227">
          <cell r="A7227" t="str">
            <v>42PCHOP13106018</v>
          </cell>
          <cell r="B7227" t="str">
            <v>Hộp cứu hỏa 1310 x 600 x 180</v>
          </cell>
        </row>
        <row r="7228">
          <cell r="A7228" t="str">
            <v>42PCHOP1407520</v>
          </cell>
          <cell r="B7228" t="str">
            <v>Hộp cứu hỏa 1400 x 750 x 200</v>
          </cell>
        </row>
        <row r="7229">
          <cell r="A7229" t="str">
            <v>42PCHOP157020</v>
          </cell>
          <cell r="B7229" t="str">
            <v>Hộp cứu hỏa 1500 x 700 x 200</v>
          </cell>
        </row>
        <row r="7230">
          <cell r="A7230" t="str">
            <v>42PCHOP406020</v>
          </cell>
          <cell r="B7230" t="str">
            <v>Hộp cứu hỏa 40 x 60 x 20</v>
          </cell>
        </row>
        <row r="7231">
          <cell r="A7231" t="str">
            <v>42PCHOP456018</v>
          </cell>
          <cell r="B7231" t="str">
            <v>Hộp cứu hoả 450 x 600 x 180</v>
          </cell>
        </row>
        <row r="7232">
          <cell r="A7232" t="str">
            <v>42PCHOP504018</v>
          </cell>
          <cell r="B7232" t="str">
            <v>Hộp cứu hỏa 50 x 40 x 18</v>
          </cell>
        </row>
        <row r="7233">
          <cell r="A7233" t="str">
            <v>42PCHOP5060</v>
          </cell>
          <cell r="B7233" t="str">
            <v>Hộp cứu hỏa 500 x 600</v>
          </cell>
        </row>
        <row r="7234">
          <cell r="A7234" t="str">
            <v>42PCHOP506018</v>
          </cell>
          <cell r="B7234" t="str">
            <v>Hộp cứu hỏa 50 x 60 x 18</v>
          </cell>
        </row>
        <row r="7235">
          <cell r="A7235" t="str">
            <v>42PCHOP603020</v>
          </cell>
          <cell r="B7235" t="str">
            <v>Hộp cứu hỏa 600 x 300 x 200</v>
          </cell>
        </row>
        <row r="7236">
          <cell r="A7236" t="str">
            <v>42PCHOP605520</v>
          </cell>
          <cell r="B7236" t="str">
            <v>Hộp cứu hỏa 600 x 550 x 200</v>
          </cell>
        </row>
        <row r="7237">
          <cell r="A7237" t="str">
            <v>42PCHOP655020</v>
          </cell>
          <cell r="B7237" t="str">
            <v>Hộp cứu hỏa 65 x 50 x 20</v>
          </cell>
        </row>
        <row r="7238">
          <cell r="A7238" t="str">
            <v>42PCHOP705016</v>
          </cell>
          <cell r="B7238" t="str">
            <v>Hộp cứu hỏa 80 x 50 x 16</v>
          </cell>
        </row>
        <row r="7239">
          <cell r="A7239" t="str">
            <v>42PCHOP705022</v>
          </cell>
          <cell r="B7239" t="str">
            <v>Hộp cứu hỏa 700 x 500 x 220</v>
          </cell>
        </row>
        <row r="7240">
          <cell r="A7240" t="str">
            <v>42PCHOP708018</v>
          </cell>
          <cell r="B7240" t="str">
            <v>Hộp cứu hỏa 700 x 800 x 180</v>
          </cell>
        </row>
        <row r="7241">
          <cell r="A7241" t="str">
            <v>42PCHOP756025</v>
          </cell>
          <cell r="B7241" t="str">
            <v>Hộp cứu hỏa 750 x 600 x 250</v>
          </cell>
        </row>
        <row r="7242">
          <cell r="A7242" t="str">
            <v>42PCHOP806030</v>
          </cell>
          <cell r="B7242" t="str">
            <v>Hộp cứu hỏa 80 x 60 x 30 có mái che + chân</v>
          </cell>
        </row>
        <row r="7243">
          <cell r="A7243" t="str">
            <v>42PCHOP806520</v>
          </cell>
          <cell r="B7243" t="str">
            <v>Hộp cứu hỏa 800 x 650 x 200</v>
          </cell>
        </row>
        <row r="7244">
          <cell r="A7244" t="str">
            <v>42PCHOP857020</v>
          </cell>
          <cell r="B7244" t="str">
            <v>Hộp cứu hỏa 850 x 700 x 20 có giá</v>
          </cell>
        </row>
        <row r="7245">
          <cell r="A7245" t="str">
            <v>42PCHOP956518</v>
          </cell>
          <cell r="B7245" t="str">
            <v>Hộp cứu hỏa 950 x 650 x 180 có giá</v>
          </cell>
        </row>
        <row r="7246">
          <cell r="A7246" t="str">
            <v>42PCKCBCH6550</v>
          </cell>
          <cell r="B7246" t="str">
            <v>Khớp chuyển bậc cứu hoả 65-50</v>
          </cell>
        </row>
        <row r="7247">
          <cell r="A7247" t="str">
            <v>42PCKN50</v>
          </cell>
          <cell r="B7247" t="str">
            <v>Khớp nối cứu hoả DN 50</v>
          </cell>
        </row>
        <row r="7248">
          <cell r="A7248" t="str">
            <v>42PCKN65</v>
          </cell>
          <cell r="B7248" t="str">
            <v>Khớp nối cứu hoả DN 65</v>
          </cell>
        </row>
        <row r="7249">
          <cell r="A7249" t="str">
            <v>42PCKN80</v>
          </cell>
          <cell r="B7249" t="str">
            <v>Khớp nối cứu hoả DN 80</v>
          </cell>
        </row>
        <row r="7250">
          <cell r="A7250" t="str">
            <v>42PCLPCH50</v>
          </cell>
          <cell r="B7250" t="str">
            <v>Lăng phun cửu hỏa DN 50</v>
          </cell>
        </row>
        <row r="7251">
          <cell r="A7251" t="str">
            <v>42PCLPCH65</v>
          </cell>
          <cell r="B7251" t="str">
            <v>Lăng phun cứu hoả 65</v>
          </cell>
        </row>
        <row r="7252">
          <cell r="A7252" t="str">
            <v>42PCMBCH</v>
          </cell>
          <cell r="B7252" t="str">
            <v>Móc bình cứu hỏa</v>
          </cell>
        </row>
        <row r="7253">
          <cell r="A7253" t="str">
            <v>42PCOCHKN50</v>
          </cell>
          <cell r="B7253" t="str">
            <v>Cuộn ống cứu hỏa DN 50 (không đầu nối)</v>
          </cell>
        </row>
        <row r="7254">
          <cell r="A7254" t="str">
            <v>42PCOCHKN65</v>
          </cell>
          <cell r="B7254" t="str">
            <v>Cuộn ống cứu hỏa DN 65 (không đầu nối)</v>
          </cell>
        </row>
        <row r="7255">
          <cell r="A7255" t="str">
            <v>42PCOCHN1350</v>
          </cell>
          <cell r="B7255" t="str">
            <v>Cuộn ống cửu hóa DN 50 (20m - 13at) + đầu nối</v>
          </cell>
        </row>
        <row r="7256">
          <cell r="A7256" t="str">
            <v>42PCOCHN1365</v>
          </cell>
          <cell r="B7256" t="str">
            <v>Cuộn ống cửu hóa DN 65 (20m - 13at) + đầu nối</v>
          </cell>
        </row>
        <row r="7257">
          <cell r="A7257" t="str">
            <v>42PCOCHN50</v>
          </cell>
          <cell r="B7257" t="str">
            <v>Cuộn ống cứu hoả DN 50 (20m) + đầu nối</v>
          </cell>
        </row>
        <row r="7258">
          <cell r="A7258" t="str">
            <v>42PCOCHN65</v>
          </cell>
          <cell r="B7258" t="str">
            <v>Cuộn ống cứu hoả DN 65 (20m) + đầu nối</v>
          </cell>
        </row>
        <row r="7259">
          <cell r="A7259" t="str">
            <v>42PCTCHCC100</v>
          </cell>
          <cell r="B7259" t="str">
            <v>Trụ cửu hỏa SHINYI có gắn thân dưới DN 100</v>
          </cell>
        </row>
        <row r="7260">
          <cell r="A7260" t="str">
            <v>42PCTCHCC150</v>
          </cell>
          <cell r="B7260" t="str">
            <v>Trụ cửu hỏa SHINYI có gắn thân dưới DN 150</v>
          </cell>
        </row>
        <row r="7261">
          <cell r="A7261" t="str">
            <v>42PCTCHMD100</v>
          </cell>
          <cell r="B7261" t="str">
            <v>Trụ cửu hỏa Mai Động 100</v>
          </cell>
        </row>
        <row r="7262">
          <cell r="A7262" t="str">
            <v>42PCTCHS100</v>
          </cell>
          <cell r="B7262" t="str">
            <v>Trụ cửu hỏa SHINYI không gắn thân dưới DN 100</v>
          </cell>
        </row>
        <row r="7263">
          <cell r="A7263" t="str">
            <v>42PCTCHS150</v>
          </cell>
          <cell r="B7263" t="str">
            <v>Trụ cửu hỏa SHINYI không gắn thân dưới DN 150</v>
          </cell>
        </row>
        <row r="7264">
          <cell r="A7264" t="str">
            <v>42PCTCHSG100</v>
          </cell>
          <cell r="B7264" t="str">
            <v>Trụ cửu hỏa Sài Gòn 100</v>
          </cell>
        </row>
        <row r="7265">
          <cell r="A7265" t="str">
            <v>42PCTQVCH</v>
          </cell>
          <cell r="B7265" t="str">
            <v>Tay quay van cứu hỏa</v>
          </cell>
        </row>
        <row r="7266">
          <cell r="A7266" t="str">
            <v>42PCTRUMD100</v>
          </cell>
          <cell r="B7266" t="str">
            <v>Trụ cứu hỏa Mai Động thân 100 (2 cửa 65)</v>
          </cell>
        </row>
        <row r="7267">
          <cell r="A7267" t="str">
            <v>42PCTRUQP100</v>
          </cell>
          <cell r="B7267" t="str">
            <v>Trụ cứu hỏa QP thân 100 (2 cửa 65)</v>
          </cell>
        </row>
        <row r="7268">
          <cell r="A7268" t="str">
            <v>42PCTRUTQ100</v>
          </cell>
          <cell r="B7268" t="str">
            <v>Trụ cứu hỏa TQ thân 100 (1 cửa 100 + 2 cửa 65)</v>
          </cell>
        </row>
        <row r="7269">
          <cell r="A7269" t="str">
            <v>42PCVBDCCAUT100</v>
          </cell>
          <cell r="B7269" t="str">
            <v>Van báo động chữa cháy AUT DN 100</v>
          </cell>
        </row>
        <row r="7270">
          <cell r="A7270" t="str">
            <v>42PCVBDCCTQ100</v>
          </cell>
          <cell r="B7270" t="str">
            <v>Van báo động chữa cháy TQ DN 100</v>
          </cell>
        </row>
        <row r="7271">
          <cell r="A7271" t="str">
            <v>42PCVCTHARV100</v>
          </cell>
          <cell r="B7271" t="str">
            <v>Van cổng tín hiệu ARV DN 100</v>
          </cell>
        </row>
        <row r="7272">
          <cell r="A7272" t="str">
            <v>42PCVCTHS100</v>
          </cell>
          <cell r="B7272" t="str">
            <v>Van cổng tín hiệu SHINYI DN 100</v>
          </cell>
        </row>
        <row r="7273">
          <cell r="A7273" t="str">
            <v>42PCVCTHS150</v>
          </cell>
          <cell r="B7273" t="str">
            <v>Van cổng tín hiệu SHINYI DN 150</v>
          </cell>
        </row>
        <row r="7274">
          <cell r="A7274" t="str">
            <v>42PCVCTHS250</v>
          </cell>
          <cell r="B7274" t="str">
            <v>Van cổng tín hiệu SHINYI DN 250</v>
          </cell>
        </row>
        <row r="7275">
          <cell r="A7275" t="str">
            <v>42PCVGD50</v>
          </cell>
          <cell r="B7275" t="str">
            <v>Van góc cứu hoả đồng DN 50</v>
          </cell>
        </row>
        <row r="7276">
          <cell r="A7276" t="str">
            <v>42PCVGS50</v>
          </cell>
          <cell r="B7276" t="str">
            <v>Van góc cứu hoả SHINYI DN 50</v>
          </cell>
        </row>
        <row r="7277">
          <cell r="A7277" t="str">
            <v>42PCVGS65</v>
          </cell>
          <cell r="B7277" t="str">
            <v>Van góc cứu hoả SHINYI DN 65</v>
          </cell>
        </row>
        <row r="7278">
          <cell r="A7278" t="str">
            <v>42PCVGTQ50</v>
          </cell>
          <cell r="B7278" t="str">
            <v>Van góc cứu hoả TQ DN 50</v>
          </cell>
        </row>
        <row r="7279">
          <cell r="A7279" t="str">
            <v>42PCVGTQ65</v>
          </cell>
          <cell r="B7279" t="str">
            <v>Van góc cứu hoả TQ DN 65</v>
          </cell>
        </row>
        <row r="7280">
          <cell r="A7280" t="str">
            <v>42PCZCH</v>
          </cell>
          <cell r="B7280" t="str">
            <v>Zoăng cứu hỏa</v>
          </cell>
        </row>
        <row r="7281">
          <cell r="A7281" t="str">
            <v>42PDL15</v>
          </cell>
          <cell r="B7281" t="str">
            <v>Van phao ĐL loại 1 (SANPO) DN 15</v>
          </cell>
        </row>
        <row r="7282">
          <cell r="A7282" t="str">
            <v>42PDL20</v>
          </cell>
          <cell r="B7282" t="str">
            <v>Van phao ĐL loại 1 (SANPO) DN 20</v>
          </cell>
        </row>
        <row r="7283">
          <cell r="A7283" t="str">
            <v>42PDL215</v>
          </cell>
          <cell r="B7283" t="str">
            <v>Van phao ĐL loại 2 DN 15</v>
          </cell>
        </row>
        <row r="7284">
          <cell r="A7284" t="str">
            <v>42PDL220</v>
          </cell>
          <cell r="B7284" t="str">
            <v>Van phao ĐL loại 2 DN 20</v>
          </cell>
        </row>
        <row r="7285">
          <cell r="A7285" t="str">
            <v>42PDL225</v>
          </cell>
          <cell r="B7285" t="str">
            <v>Van phao ĐL loại 2 DN 25</v>
          </cell>
        </row>
        <row r="7286">
          <cell r="A7286" t="str">
            <v>42PDL25</v>
          </cell>
          <cell r="B7286" t="str">
            <v>Van phao ĐL loại 1 (SANPO) DN 25</v>
          </cell>
        </row>
        <row r="7287">
          <cell r="A7287" t="str">
            <v>42PFS15</v>
          </cell>
          <cell r="B7287" t="str">
            <v>Van phao FS (bóng vàng) DN 15</v>
          </cell>
        </row>
        <row r="7288">
          <cell r="A7288" t="str">
            <v>42PHDRA70</v>
          </cell>
          <cell r="B7288" t="str">
            <v>Phao điện RADA 70</v>
          </cell>
        </row>
        <row r="7289">
          <cell r="A7289" t="str">
            <v>42PHDSP70</v>
          </cell>
          <cell r="B7289" t="str">
            <v>Phao điện SANPO 70</v>
          </cell>
        </row>
        <row r="7290">
          <cell r="A7290" t="str">
            <v>42PHDVC</v>
          </cell>
          <cell r="B7290" t="str">
            <v>Phao điện DAVICO</v>
          </cell>
        </row>
        <row r="7291">
          <cell r="A7291" t="str">
            <v>42PHEU76</v>
          </cell>
          <cell r="B7291" t="str">
            <v>Phễu Vuông D75</v>
          </cell>
        </row>
        <row r="7292">
          <cell r="A7292" t="str">
            <v>42PI15</v>
          </cell>
          <cell r="B7292" t="str">
            <v>Van phao thân Inox DN 15</v>
          </cell>
        </row>
        <row r="7293">
          <cell r="A7293" t="str">
            <v>42PI20</v>
          </cell>
          <cell r="B7293" t="str">
            <v>Van phao Inox DN 20</v>
          </cell>
        </row>
        <row r="7294">
          <cell r="A7294" t="str">
            <v>42PICBI15</v>
          </cell>
          <cell r="B7294" t="str">
            <v>Van phao thân Inox chỉnh bóng Inox DN15</v>
          </cell>
        </row>
        <row r="7295">
          <cell r="A7295" t="str">
            <v>42PICBI20</v>
          </cell>
          <cell r="B7295" t="str">
            <v>Van phao thân Inox chỉnh bóng Inox DN20</v>
          </cell>
        </row>
        <row r="7296">
          <cell r="A7296" t="str">
            <v>42PICBN15</v>
          </cell>
          <cell r="B7296" t="str">
            <v>Van phao thân Inox chỉnh bóng nhựa DN15</v>
          </cell>
        </row>
        <row r="7297">
          <cell r="A7297" t="str">
            <v>42PICBN20</v>
          </cell>
          <cell r="B7297" t="str">
            <v>Van phao thân Inox chỉnh bóng nhựa DN20</v>
          </cell>
        </row>
        <row r="7298">
          <cell r="A7298" t="str">
            <v>42PMBARV100</v>
          </cell>
          <cell r="B7298" t="str">
            <v>Van phao MB ARV DN 100</v>
          </cell>
        </row>
        <row r="7299">
          <cell r="A7299" t="str">
            <v>42PMBARV80</v>
          </cell>
          <cell r="B7299" t="str">
            <v>Van phao MB ARV DN 80</v>
          </cell>
        </row>
        <row r="7300">
          <cell r="A7300" t="str">
            <v>42PMBAUT100</v>
          </cell>
          <cell r="B7300" t="str">
            <v>Van phao MB AUT DN 100</v>
          </cell>
        </row>
        <row r="7301">
          <cell r="A7301" t="str">
            <v>42PMBAUT150</v>
          </cell>
          <cell r="B7301" t="str">
            <v>Van phao MB AUT DN 150</v>
          </cell>
        </row>
        <row r="7302">
          <cell r="A7302" t="str">
            <v>42PMBS100</v>
          </cell>
          <cell r="B7302" t="str">
            <v>Van phao MB SHINYI DN 100</v>
          </cell>
        </row>
        <row r="7303">
          <cell r="A7303" t="str">
            <v>42PMBS150</v>
          </cell>
          <cell r="B7303" t="str">
            <v>Van phao MB SHINYI DN 150</v>
          </cell>
        </row>
        <row r="7304">
          <cell r="A7304" t="str">
            <v>42PMBS50</v>
          </cell>
          <cell r="B7304" t="str">
            <v>Van phao MB SHINYI DN 50</v>
          </cell>
        </row>
        <row r="7305">
          <cell r="A7305" t="str">
            <v>42PMBS65</v>
          </cell>
          <cell r="B7305" t="str">
            <v>Van phao MB SHINYI DN 65</v>
          </cell>
        </row>
        <row r="7306">
          <cell r="A7306" t="str">
            <v>42PMBS80</v>
          </cell>
          <cell r="B7306" t="str">
            <v>Van phao MB SHINYI DN 80</v>
          </cell>
        </row>
        <row r="7307">
          <cell r="A7307" t="str">
            <v>42PMBVS80</v>
          </cell>
          <cell r="B7307" t="str">
            <v>Van phao MB VASA DN 80</v>
          </cell>
        </row>
        <row r="7308">
          <cell r="A7308" t="str">
            <v>42PMH15</v>
          </cell>
          <cell r="B7308" t="str">
            <v>Van phao MIHA DN 15</v>
          </cell>
        </row>
        <row r="7309">
          <cell r="A7309" t="str">
            <v>42PMH20</v>
          </cell>
          <cell r="B7309" t="str">
            <v>Van phao MIHA DN 20</v>
          </cell>
        </row>
        <row r="7310">
          <cell r="A7310" t="str">
            <v>42PN15</v>
          </cell>
          <cell r="B7310" t="str">
            <v>Van phao nội DN 15</v>
          </cell>
        </row>
        <row r="7311">
          <cell r="A7311" t="str">
            <v>42PN20</v>
          </cell>
          <cell r="B7311" t="str">
            <v>Van phao nội DN 20</v>
          </cell>
        </row>
        <row r="7312">
          <cell r="A7312" t="str">
            <v>42PN25</v>
          </cell>
          <cell r="B7312" t="str">
            <v>Van phao nội DN 25</v>
          </cell>
        </row>
        <row r="7313">
          <cell r="A7313" t="str">
            <v>42PPBBBCMFZ4</v>
          </cell>
          <cell r="B7313" t="str">
            <v>Bình cứu hỏa bằng bột BC MFZ4</v>
          </cell>
        </row>
        <row r="7314">
          <cell r="A7314" t="str">
            <v>42PSG25</v>
          </cell>
          <cell r="B7314" t="str">
            <v>Van phao SG DN 25</v>
          </cell>
        </row>
        <row r="7315">
          <cell r="A7315" t="str">
            <v>42PTL100</v>
          </cell>
          <cell r="B7315" t="str">
            <v>Van phao thủy lực DN 100</v>
          </cell>
        </row>
        <row r="7316">
          <cell r="A7316" t="str">
            <v>42PTL50</v>
          </cell>
          <cell r="B7316" t="str">
            <v>Van phao thủy lực DN 50</v>
          </cell>
        </row>
        <row r="7317">
          <cell r="A7317" t="str">
            <v>42PTLVS80</v>
          </cell>
          <cell r="B7317" t="str">
            <v>Van phao thủy lực VASA DN 80</v>
          </cell>
        </row>
        <row r="7318">
          <cell r="A7318" t="str">
            <v>42PTQ100</v>
          </cell>
          <cell r="B7318" t="str">
            <v>Van phao TQ DN 100</v>
          </cell>
        </row>
        <row r="7319">
          <cell r="A7319" t="str">
            <v>42PTQ15</v>
          </cell>
          <cell r="B7319" t="str">
            <v>Van phao TQ DN 15</v>
          </cell>
        </row>
        <row r="7320">
          <cell r="A7320" t="str">
            <v>42PTQ20</v>
          </cell>
          <cell r="B7320" t="str">
            <v>Van phao TQ DN 20</v>
          </cell>
        </row>
        <row r="7321">
          <cell r="A7321" t="str">
            <v>42PTQ25</v>
          </cell>
          <cell r="B7321" t="str">
            <v>Van phao TQ DN 25</v>
          </cell>
        </row>
        <row r="7322">
          <cell r="A7322" t="str">
            <v>42PTQ32</v>
          </cell>
          <cell r="B7322" t="str">
            <v>Van phao TQ DN 32</v>
          </cell>
        </row>
        <row r="7323">
          <cell r="A7323" t="str">
            <v>42PTQ40</v>
          </cell>
          <cell r="B7323" t="str">
            <v>Van phao TQ DN 40</v>
          </cell>
        </row>
        <row r="7324">
          <cell r="A7324" t="str">
            <v>42PTQ50</v>
          </cell>
          <cell r="B7324" t="str">
            <v>Van phao TQ DN 50</v>
          </cell>
        </row>
        <row r="7325">
          <cell r="A7325" t="str">
            <v>42PTQ65</v>
          </cell>
          <cell r="B7325" t="str">
            <v>Van phao TQ DN 65</v>
          </cell>
        </row>
        <row r="7326">
          <cell r="A7326" t="str">
            <v>42PTQ80</v>
          </cell>
          <cell r="B7326" t="str">
            <v>Van phao TQ DN 80</v>
          </cell>
        </row>
        <row r="7327">
          <cell r="A7327" t="str">
            <v>42PV110</v>
          </cell>
          <cell r="B7327" t="str">
            <v>Phễu Vuông D110</v>
          </cell>
        </row>
        <row r="7328">
          <cell r="A7328" t="str">
            <v>42PV125</v>
          </cell>
          <cell r="B7328" t="str">
            <v>Phễu Vuông D125</v>
          </cell>
        </row>
        <row r="7329">
          <cell r="A7329" t="str">
            <v>42PV60</v>
          </cell>
          <cell r="B7329" t="str">
            <v>Phễu Vuông D60</v>
          </cell>
        </row>
        <row r="7330">
          <cell r="A7330" t="str">
            <v>42PV90</v>
          </cell>
          <cell r="B7330" t="str">
            <v>Phễu Vuông D90</v>
          </cell>
        </row>
        <row r="7331">
          <cell r="A7331" t="str">
            <v>42PY100</v>
          </cell>
          <cell r="B7331" t="str">
            <v>Van phao Italia loại I DN 100</v>
          </cell>
        </row>
        <row r="7332">
          <cell r="A7332" t="str">
            <v>42PY15</v>
          </cell>
          <cell r="B7332" t="str">
            <v>Van phao Italia loại I DN 15</v>
          </cell>
        </row>
        <row r="7333">
          <cell r="A7333" t="str">
            <v>42PY20</v>
          </cell>
          <cell r="B7333" t="str">
            <v>Van phao Italia loại I DN 20</v>
          </cell>
        </row>
        <row r="7334">
          <cell r="A7334" t="str">
            <v>42PY2100</v>
          </cell>
          <cell r="B7334" t="str">
            <v>Van phao Italia loại 2 DN 100</v>
          </cell>
        </row>
        <row r="7335">
          <cell r="A7335" t="str">
            <v>42PY215</v>
          </cell>
          <cell r="B7335" t="str">
            <v>Van phao Italia loại 2 (cần dẹp) DN 15</v>
          </cell>
        </row>
        <row r="7336">
          <cell r="A7336" t="str">
            <v>42PY220</v>
          </cell>
          <cell r="B7336" t="str">
            <v>Van phao Italia loại 2 (cần dẹp) DN 20</v>
          </cell>
        </row>
        <row r="7337">
          <cell r="A7337" t="str">
            <v>42PY225</v>
          </cell>
          <cell r="B7337" t="str">
            <v>Van phao Italia loại 2 DN 25</v>
          </cell>
        </row>
        <row r="7338">
          <cell r="A7338" t="str">
            <v>42PY232</v>
          </cell>
          <cell r="B7338" t="str">
            <v>Van phao Italia loại 2 DN 32</v>
          </cell>
        </row>
        <row r="7339">
          <cell r="A7339" t="str">
            <v>42PY240</v>
          </cell>
          <cell r="B7339" t="str">
            <v>Van phao Italia loại 2 DN 40</v>
          </cell>
        </row>
        <row r="7340">
          <cell r="A7340" t="str">
            <v>42PY25.</v>
          </cell>
          <cell r="B7340" t="str">
            <v>Van phao Italia loại I DN 25</v>
          </cell>
        </row>
        <row r="7341">
          <cell r="A7341" t="str">
            <v>42PY250</v>
          </cell>
          <cell r="B7341" t="str">
            <v>Van phao Italia loại 2 DN 50</v>
          </cell>
        </row>
        <row r="7342">
          <cell r="A7342" t="str">
            <v>42PY265</v>
          </cell>
          <cell r="B7342" t="str">
            <v>Van phao Italia loại 2 DN 65</v>
          </cell>
        </row>
        <row r="7343">
          <cell r="A7343" t="str">
            <v>42PY280</v>
          </cell>
          <cell r="B7343" t="str">
            <v>Van phao Italia loại 2 DN 80</v>
          </cell>
        </row>
        <row r="7344">
          <cell r="A7344" t="str">
            <v>42PY32</v>
          </cell>
          <cell r="B7344" t="str">
            <v>Van phao Italia loại I DN 32</v>
          </cell>
        </row>
        <row r="7345">
          <cell r="A7345" t="str">
            <v>42PY40</v>
          </cell>
          <cell r="B7345" t="str">
            <v>Van phao Italia loại I DN 40</v>
          </cell>
        </row>
        <row r="7346">
          <cell r="A7346" t="str">
            <v>42PY50</v>
          </cell>
          <cell r="B7346" t="str">
            <v>Van phao Italia loại I DN 50</v>
          </cell>
        </row>
        <row r="7347">
          <cell r="A7347" t="str">
            <v>42PY65</v>
          </cell>
          <cell r="B7347" t="str">
            <v>Van phao Italia loại I DN 65</v>
          </cell>
        </row>
        <row r="7348">
          <cell r="A7348" t="str">
            <v>42PY80</v>
          </cell>
          <cell r="B7348" t="str">
            <v>Van phao Italia loại I DN 80</v>
          </cell>
        </row>
        <row r="7349">
          <cell r="A7349" t="str">
            <v>42QH25</v>
          </cell>
          <cell r="B7349" t="str">
            <v>Que hàn thép 2.5mm</v>
          </cell>
        </row>
        <row r="7350">
          <cell r="A7350" t="str">
            <v>42QH32</v>
          </cell>
          <cell r="B7350" t="str">
            <v>Que hàn thép 3.2mm</v>
          </cell>
        </row>
        <row r="7351">
          <cell r="A7351" t="str">
            <v>42QH40</v>
          </cell>
          <cell r="B7351" t="str">
            <v>Que hàn thép 4,0mm</v>
          </cell>
        </row>
        <row r="7352">
          <cell r="A7352" t="str">
            <v>42RBCS34</v>
          </cell>
          <cell r="B7352" t="str">
            <v>Rốn bể cao su D34</v>
          </cell>
        </row>
        <row r="7353">
          <cell r="A7353" t="str">
            <v>42RBCS48</v>
          </cell>
          <cell r="B7353" t="str">
            <v>Rốn bể cao su D48</v>
          </cell>
        </row>
        <row r="7354">
          <cell r="A7354" t="str">
            <v>42RBCS60</v>
          </cell>
          <cell r="B7354" t="str">
            <v>Rốn bể cao su D60</v>
          </cell>
        </row>
        <row r="7355">
          <cell r="A7355" t="str">
            <v>42RCD15</v>
          </cell>
          <cell r="B7355" t="str">
            <v>Rắc co đồng DN 15</v>
          </cell>
        </row>
        <row r="7356">
          <cell r="A7356" t="str">
            <v>42RCD20</v>
          </cell>
          <cell r="B7356" t="str">
            <v>Rắc co đồng DN 20</v>
          </cell>
        </row>
        <row r="7357">
          <cell r="A7357" t="str">
            <v>42RCDZ100</v>
          </cell>
          <cell r="B7357" t="str">
            <v>Rắc co thép mạ kẽm DN 100</v>
          </cell>
        </row>
        <row r="7358">
          <cell r="A7358" t="str">
            <v>42RCDZ15</v>
          </cell>
          <cell r="B7358" t="str">
            <v>Rắc co thép mạ kẽm DN 15</v>
          </cell>
        </row>
        <row r="7359">
          <cell r="A7359" t="str">
            <v>42RCDZ20</v>
          </cell>
          <cell r="B7359" t="str">
            <v>Rắc co thép mạ kẽm DN 20</v>
          </cell>
        </row>
        <row r="7360">
          <cell r="A7360" t="str">
            <v>42RCDZ25</v>
          </cell>
          <cell r="B7360" t="str">
            <v>Rắc co thép mạ kẽm DN 25</v>
          </cell>
        </row>
        <row r="7361">
          <cell r="A7361" t="str">
            <v>42RCDZ32</v>
          </cell>
          <cell r="B7361" t="str">
            <v>Rắc co thép mạ kẽm DN 32</v>
          </cell>
        </row>
        <row r="7362">
          <cell r="A7362" t="str">
            <v>42RCDZ40</v>
          </cell>
          <cell r="B7362" t="str">
            <v>Rắc co thép mạ kẽm DN 40</v>
          </cell>
        </row>
        <row r="7363">
          <cell r="A7363" t="str">
            <v>42RCDZ50</v>
          </cell>
          <cell r="B7363" t="str">
            <v>Rắc co thép mạ kẽm DN 50</v>
          </cell>
        </row>
        <row r="7364">
          <cell r="A7364" t="str">
            <v>42RCDZ65</v>
          </cell>
          <cell r="B7364" t="str">
            <v>Rắc co thép mạ kẽm DN 65</v>
          </cell>
        </row>
        <row r="7365">
          <cell r="A7365" t="str">
            <v>42RCDZ80</v>
          </cell>
          <cell r="B7365" t="str">
            <v>Rắc co thép mạ kẽm DN 80</v>
          </cell>
        </row>
        <row r="7366">
          <cell r="A7366" t="str">
            <v>42RCI15</v>
          </cell>
          <cell r="B7366" t="str">
            <v>Rắc Co Inox DN 15</v>
          </cell>
        </row>
        <row r="7367">
          <cell r="A7367" t="str">
            <v>42RCI20</v>
          </cell>
          <cell r="B7367" t="str">
            <v>Rắc Co Inox DN 20</v>
          </cell>
        </row>
        <row r="7368">
          <cell r="A7368" t="str">
            <v>42RCI25</v>
          </cell>
          <cell r="B7368" t="str">
            <v>Rắc Co Inox DN 25</v>
          </cell>
        </row>
        <row r="7369">
          <cell r="A7369" t="str">
            <v>42RCI32</v>
          </cell>
          <cell r="B7369" t="str">
            <v>Rắc Co Inox DN 32</v>
          </cell>
        </row>
        <row r="7370">
          <cell r="A7370" t="str">
            <v>42RCI40</v>
          </cell>
          <cell r="B7370" t="str">
            <v>Rắc Co Inox DN 40</v>
          </cell>
        </row>
        <row r="7371">
          <cell r="A7371" t="str">
            <v>42RCI50</v>
          </cell>
          <cell r="B7371" t="str">
            <v>Rắc Co Inox DN 50</v>
          </cell>
        </row>
        <row r="7372">
          <cell r="A7372" t="str">
            <v>42RCI65</v>
          </cell>
          <cell r="B7372" t="str">
            <v>Rắc Co Inox DN 65</v>
          </cell>
        </row>
        <row r="7373">
          <cell r="A7373" t="str">
            <v>42RCN21</v>
          </cell>
          <cell r="B7373" t="str">
            <v>Rắc Co Nhựa D21</v>
          </cell>
        </row>
        <row r="7374">
          <cell r="A7374" t="str">
            <v>42RCN27</v>
          </cell>
          <cell r="B7374" t="str">
            <v>Rắc Co Nhựa D27</v>
          </cell>
        </row>
        <row r="7375">
          <cell r="A7375" t="str">
            <v>42RCN34</v>
          </cell>
          <cell r="B7375" t="str">
            <v>Rắc Co Nhựa D34</v>
          </cell>
        </row>
        <row r="7376">
          <cell r="A7376" t="str">
            <v>42RCN42</v>
          </cell>
          <cell r="B7376" t="str">
            <v>Rắc Co Nhựa D42</v>
          </cell>
        </row>
        <row r="7377">
          <cell r="A7377" t="str">
            <v>42RCN48</v>
          </cell>
          <cell r="B7377" t="str">
            <v>Rắc Co Nhựa D48</v>
          </cell>
        </row>
        <row r="7378">
          <cell r="A7378" t="str">
            <v>42RCN60</v>
          </cell>
          <cell r="B7378" t="str">
            <v>Rắc Co Nhựa D60</v>
          </cell>
        </row>
        <row r="7379">
          <cell r="A7379" t="str">
            <v>42RCN75</v>
          </cell>
          <cell r="B7379" t="str">
            <v>Rắc Co Nhựa D75</v>
          </cell>
        </row>
        <row r="7380">
          <cell r="A7380" t="str">
            <v>42RCWF</v>
          </cell>
          <cell r="B7380" t="str">
            <v>Rắc co WF DN 20</v>
          </cell>
        </row>
        <row r="7381">
          <cell r="A7381" t="str">
            <v>42REN3421</v>
          </cell>
          <cell r="B7381" t="str">
            <v>Ren nhựa thu 34/21</v>
          </cell>
        </row>
        <row r="7382">
          <cell r="A7382" t="str">
            <v>42REN3427</v>
          </cell>
          <cell r="B7382" t="str">
            <v>Ren nhựa thu 34/27</v>
          </cell>
        </row>
        <row r="7383">
          <cell r="A7383" t="str">
            <v>42REN4221</v>
          </cell>
          <cell r="B7383" t="str">
            <v>Ren nhựa thu 42/21</v>
          </cell>
        </row>
        <row r="7384">
          <cell r="A7384" t="str">
            <v>42REN4227</v>
          </cell>
          <cell r="B7384" t="str">
            <v>Ren nhựa thu 42/27</v>
          </cell>
        </row>
        <row r="7385">
          <cell r="A7385" t="str">
            <v>42REN4234</v>
          </cell>
          <cell r="B7385" t="str">
            <v>Ren nhựa thu 42/34</v>
          </cell>
        </row>
        <row r="7386">
          <cell r="A7386" t="str">
            <v>42REN4821</v>
          </cell>
          <cell r="B7386" t="str">
            <v>Ren nhựa thu 48/21</v>
          </cell>
        </row>
        <row r="7387">
          <cell r="A7387" t="str">
            <v>42REN4827</v>
          </cell>
          <cell r="B7387" t="str">
            <v>Ren nhựa thu 48/27</v>
          </cell>
        </row>
        <row r="7388">
          <cell r="A7388" t="str">
            <v>42REN4834</v>
          </cell>
          <cell r="B7388" t="str">
            <v>Ren nhựa thu 48/34</v>
          </cell>
        </row>
        <row r="7389">
          <cell r="A7389" t="str">
            <v>42REN4842</v>
          </cell>
          <cell r="B7389" t="str">
            <v>Ren nhựa thu 48/42</v>
          </cell>
        </row>
        <row r="7390">
          <cell r="A7390" t="str">
            <v>42RHMH65</v>
          </cell>
          <cell r="B7390" t="str">
            <v>Rọ hút MIHA DN65</v>
          </cell>
        </row>
        <row r="7391">
          <cell r="A7391" t="str">
            <v>42RLAL</v>
          </cell>
          <cell r="B7391" t="str">
            <v>Rơ le áp lực</v>
          </cell>
        </row>
        <row r="7392">
          <cell r="A7392" t="str">
            <v>42RLMB</v>
          </cell>
          <cell r="B7392" t="str">
            <v>Rơ le máy bơm</v>
          </cell>
        </row>
        <row r="7393">
          <cell r="A7393" t="str">
            <v>42RNDH110</v>
          </cell>
          <cell r="B7393" t="str">
            <v>Ren ngoài ĐH 110</v>
          </cell>
        </row>
        <row r="7394">
          <cell r="A7394" t="str">
            <v>42RNDH60</v>
          </cell>
          <cell r="B7394" t="str">
            <v>Ren ngoài ĐH 60</v>
          </cell>
        </row>
        <row r="7395">
          <cell r="A7395" t="str">
            <v>42RNDH75</v>
          </cell>
          <cell r="B7395" t="str">
            <v>Ren ngoài ĐH 75</v>
          </cell>
        </row>
        <row r="7396">
          <cell r="A7396" t="str">
            <v>42RNDH90</v>
          </cell>
          <cell r="B7396" t="str">
            <v>Ren ngoài ĐH 90</v>
          </cell>
        </row>
        <row r="7397">
          <cell r="A7397" t="str">
            <v>42RNTP21</v>
          </cell>
          <cell r="B7397" t="str">
            <v>Ren Ngoài TP 21</v>
          </cell>
        </row>
        <row r="7398">
          <cell r="A7398" t="str">
            <v>42RNTP27</v>
          </cell>
          <cell r="B7398" t="str">
            <v>Ren Ngoài TP 27</v>
          </cell>
        </row>
        <row r="7399">
          <cell r="A7399" t="str">
            <v>42RNTP34</v>
          </cell>
          <cell r="B7399" t="str">
            <v>Ren Ngoài TP 34</v>
          </cell>
        </row>
        <row r="7400">
          <cell r="A7400" t="str">
            <v>42RNTP42</v>
          </cell>
          <cell r="B7400" t="str">
            <v>Ren Ngoài TP 42</v>
          </cell>
        </row>
        <row r="7401">
          <cell r="A7401" t="str">
            <v>42RNTP48</v>
          </cell>
          <cell r="B7401" t="str">
            <v>Ren Ngoài TP 48</v>
          </cell>
        </row>
        <row r="7402">
          <cell r="A7402" t="str">
            <v>42RNTP60</v>
          </cell>
          <cell r="B7402" t="str">
            <v>Ren Ngoài TP 60</v>
          </cell>
        </row>
        <row r="7403">
          <cell r="A7403" t="str">
            <v>42RRM10065</v>
          </cell>
          <cell r="B7403" t="str">
            <v>Răng Ren Máy 100/65</v>
          </cell>
        </row>
        <row r="7404">
          <cell r="A7404" t="str">
            <v>42RRM2015</v>
          </cell>
          <cell r="B7404" t="str">
            <v>Răng Ren Máy 20/15</v>
          </cell>
        </row>
        <row r="7405">
          <cell r="A7405" t="str">
            <v>42RRM5025</v>
          </cell>
          <cell r="B7405" t="str">
            <v>Răng Ren Máy 50/25</v>
          </cell>
        </row>
        <row r="7406">
          <cell r="A7406" t="str">
            <v>42RRMN</v>
          </cell>
          <cell r="B7406" t="str">
            <v>Răng ren Mini</v>
          </cell>
        </row>
        <row r="7407">
          <cell r="A7407" t="str">
            <v>42RRT100</v>
          </cell>
          <cell r="B7407" t="str">
            <v>Răng Ren Tay 100</v>
          </cell>
        </row>
        <row r="7408">
          <cell r="A7408" t="str">
            <v>42RRT2015</v>
          </cell>
          <cell r="B7408" t="str">
            <v>Răng Ren Tay 20/15</v>
          </cell>
        </row>
        <row r="7409">
          <cell r="A7409" t="str">
            <v>42RRT3225</v>
          </cell>
          <cell r="B7409" t="str">
            <v>Răng Ren Tay 32/25</v>
          </cell>
        </row>
        <row r="7410">
          <cell r="A7410" t="str">
            <v>42RRT5040</v>
          </cell>
          <cell r="B7410" t="str">
            <v>Răng Ren Tay 50/40</v>
          </cell>
        </row>
        <row r="7411">
          <cell r="A7411" t="str">
            <v>42RRT8065</v>
          </cell>
          <cell r="B7411" t="str">
            <v>Răng Ren Tay 80/65</v>
          </cell>
        </row>
        <row r="7412">
          <cell r="A7412" t="str">
            <v>42RTDH110</v>
          </cell>
          <cell r="B7412" t="str">
            <v>Ren trong ĐH D110</v>
          </cell>
        </row>
        <row r="7413">
          <cell r="A7413" t="str">
            <v>42RTDH60</v>
          </cell>
          <cell r="B7413" t="str">
            <v>Ren trong ĐH D60</v>
          </cell>
        </row>
        <row r="7414">
          <cell r="A7414" t="str">
            <v>42RTDH75</v>
          </cell>
          <cell r="B7414" t="str">
            <v>Ren trong ĐH D75</v>
          </cell>
        </row>
        <row r="7415">
          <cell r="A7415" t="str">
            <v>42RTDH90</v>
          </cell>
          <cell r="B7415" t="str">
            <v>Ren trong ĐH D90</v>
          </cell>
        </row>
        <row r="7416">
          <cell r="A7416" t="str">
            <v>42RTTP21</v>
          </cell>
          <cell r="B7416" t="str">
            <v>Ren Trong TP 21</v>
          </cell>
        </row>
        <row r="7417">
          <cell r="A7417" t="str">
            <v>42RTTP27</v>
          </cell>
          <cell r="B7417" t="str">
            <v>Ren Trong TP 27</v>
          </cell>
        </row>
        <row r="7418">
          <cell r="A7418" t="str">
            <v>42RTTP34</v>
          </cell>
          <cell r="B7418" t="str">
            <v>Ren Trong TP 34</v>
          </cell>
        </row>
        <row r="7419">
          <cell r="A7419" t="str">
            <v>42RTTP42</v>
          </cell>
          <cell r="B7419" t="str">
            <v>Ren Trong TP 42</v>
          </cell>
        </row>
        <row r="7420">
          <cell r="A7420" t="str">
            <v>42RTTP48</v>
          </cell>
          <cell r="B7420" t="str">
            <v>Ren Trong TP 48</v>
          </cell>
        </row>
        <row r="7421">
          <cell r="A7421" t="str">
            <v>42RTTP60</v>
          </cell>
          <cell r="B7421" t="str">
            <v>Ren Trong TP 60</v>
          </cell>
        </row>
        <row r="7422">
          <cell r="A7422" t="str">
            <v>42RTTP75</v>
          </cell>
          <cell r="B7422" t="str">
            <v>Ren Trong TP 75</v>
          </cell>
        </row>
        <row r="7423">
          <cell r="A7423" t="str">
            <v>42SCR03</v>
          </cell>
          <cell r="B7423" t="str">
            <v>Sơn chống rỉ 0.3l</v>
          </cell>
        </row>
        <row r="7424">
          <cell r="A7424" t="str">
            <v>42SCR08</v>
          </cell>
          <cell r="B7424" t="str">
            <v>Sơn chống rỉ 0,8l</v>
          </cell>
        </row>
        <row r="7425">
          <cell r="A7425" t="str">
            <v>42SCR10</v>
          </cell>
          <cell r="B7425" t="str">
            <v>Sơn chống rỉ 10 kg</v>
          </cell>
        </row>
        <row r="7426">
          <cell r="A7426" t="str">
            <v>42SCR3</v>
          </cell>
          <cell r="B7426" t="str">
            <v>Sơn chống rỉ 3 kg</v>
          </cell>
        </row>
        <row r="7427">
          <cell r="A7427" t="str">
            <v>42SCR5</v>
          </cell>
          <cell r="B7427" t="str">
            <v>Sơn chống rỉ 5 kg</v>
          </cell>
        </row>
        <row r="7428">
          <cell r="A7428" t="str">
            <v>42SCRR</v>
          </cell>
          <cell r="B7428" t="str">
            <v>Sơn chống rỉ (loại rẻ -kg)</v>
          </cell>
        </row>
        <row r="7429">
          <cell r="A7429" t="str">
            <v>42SD08</v>
          </cell>
          <cell r="B7429" t="str">
            <v>Sơn đỏ 0.8kg</v>
          </cell>
        </row>
        <row r="7430">
          <cell r="A7430" t="str">
            <v>42SD25</v>
          </cell>
          <cell r="B7430" t="str">
            <v>Sơn đỏ 2.5kg</v>
          </cell>
        </row>
        <row r="7431">
          <cell r="A7431" t="str">
            <v>42SD5</v>
          </cell>
          <cell r="B7431" t="str">
            <v>Sơn đỏ 5kg</v>
          </cell>
        </row>
        <row r="7432">
          <cell r="A7432" t="str">
            <v>42SDR</v>
          </cell>
          <cell r="B7432" t="str">
            <v>Sơn đỏ (loại rẻ-kg)</v>
          </cell>
        </row>
        <row r="7433">
          <cell r="A7433" t="str">
            <v>42SGHI08</v>
          </cell>
          <cell r="B7433" t="str">
            <v>Sơn màu ghi 0.8L</v>
          </cell>
        </row>
        <row r="7434">
          <cell r="A7434" t="str">
            <v>42TC1356200</v>
          </cell>
          <cell r="B7434" t="str">
            <v>Tứ chạc 135 độ PVC PN6 D200</v>
          </cell>
        </row>
        <row r="7435">
          <cell r="A7435" t="str">
            <v>42TCHVTECODN100</v>
          </cell>
          <cell r="B7435" t="str">
            <v>Trụ cứu hỏa gang xám hiệu VTECO DN100</v>
          </cell>
        </row>
        <row r="7436">
          <cell r="A7436" t="str">
            <v>42TCO200110</v>
          </cell>
          <cell r="B7436" t="str">
            <v>Tê cong PVC 200/110</v>
          </cell>
        </row>
        <row r="7437">
          <cell r="A7437" t="str">
            <v>42TCO6200</v>
          </cell>
          <cell r="B7437" t="str">
            <v>Tê cong PVC PN6 D200</v>
          </cell>
        </row>
        <row r="7438">
          <cell r="A7438" t="str">
            <v>42TCTP110</v>
          </cell>
          <cell r="B7438" t="str">
            <v>Tê cong TP 110</v>
          </cell>
        </row>
        <row r="7439">
          <cell r="A7439" t="str">
            <v>42TCTP90</v>
          </cell>
          <cell r="B7439" t="str">
            <v>Tê cong TP 90</v>
          </cell>
        </row>
        <row r="7440">
          <cell r="A7440" t="str">
            <v>42TCXGCC3250110</v>
          </cell>
          <cell r="B7440" t="str">
            <v>Tứ chạc xiên hàn PVC C3 250/110</v>
          </cell>
        </row>
        <row r="7441">
          <cell r="A7441" t="str">
            <v>42TCXTP140110</v>
          </cell>
          <cell r="B7441" t="str">
            <v>Tứ chạc xiên 45 độ TP D140/110</v>
          </cell>
        </row>
        <row r="7442">
          <cell r="A7442" t="str">
            <v>42TDZ100100</v>
          </cell>
          <cell r="B7442" t="str">
            <v>Tê thép mạ kẽm DN 100</v>
          </cell>
        </row>
        <row r="7443">
          <cell r="A7443" t="str">
            <v>42TDZ10025</v>
          </cell>
          <cell r="B7443" t="str">
            <v>Tê thép mạ kẽm DN 100/25</v>
          </cell>
        </row>
        <row r="7444">
          <cell r="A7444" t="str">
            <v>42TDZ10032</v>
          </cell>
          <cell r="B7444" t="str">
            <v>Tê thép mạ kẽm DN 100/32</v>
          </cell>
        </row>
        <row r="7445">
          <cell r="A7445" t="str">
            <v>42TDZ10040</v>
          </cell>
          <cell r="B7445" t="str">
            <v>Tê thép mạ kẽm DN 100/40</v>
          </cell>
        </row>
        <row r="7446">
          <cell r="A7446" t="str">
            <v>42TDZ10050</v>
          </cell>
          <cell r="B7446" t="str">
            <v>Tê thép mạ kẽm DN 100/50</v>
          </cell>
        </row>
        <row r="7447">
          <cell r="A7447" t="str">
            <v>42TDZ10065</v>
          </cell>
          <cell r="B7447" t="str">
            <v>Tê thép mạ kẽm DN 100/65</v>
          </cell>
        </row>
        <row r="7448">
          <cell r="A7448" t="str">
            <v>42TDZ10080</v>
          </cell>
          <cell r="B7448" t="str">
            <v>Tê thép mạ kẽm DN 100/80</v>
          </cell>
        </row>
        <row r="7449">
          <cell r="A7449" t="str">
            <v>42TDZ1515</v>
          </cell>
          <cell r="B7449" t="str">
            <v>Tê thép mạ kẽm DN 15</v>
          </cell>
        </row>
        <row r="7450">
          <cell r="A7450" t="str">
            <v>42TDZ2015</v>
          </cell>
          <cell r="B7450" t="str">
            <v>Tê thép mạ kẽm DN 20/15</v>
          </cell>
        </row>
        <row r="7451">
          <cell r="A7451" t="str">
            <v>42TDZ2020</v>
          </cell>
          <cell r="B7451" t="str">
            <v>Tê thép mạ kẽm DN 20</v>
          </cell>
        </row>
        <row r="7452">
          <cell r="A7452" t="str">
            <v>42TDZ2515</v>
          </cell>
          <cell r="B7452" t="str">
            <v>Tê thép mạ kẽm DN 25/15</v>
          </cell>
        </row>
        <row r="7453">
          <cell r="A7453" t="str">
            <v>42TDZ2520</v>
          </cell>
          <cell r="B7453" t="str">
            <v>Tê thép mạ kẽm DN 25/20</v>
          </cell>
        </row>
        <row r="7454">
          <cell r="A7454" t="str">
            <v>42TDZ2525</v>
          </cell>
          <cell r="B7454" t="str">
            <v>Tê thép mạ kẽm DN 25</v>
          </cell>
        </row>
        <row r="7455">
          <cell r="A7455" t="str">
            <v>42TDZ3215</v>
          </cell>
          <cell r="B7455" t="str">
            <v>Tê thép mạ kẽm DN 32/15</v>
          </cell>
        </row>
        <row r="7456">
          <cell r="A7456" t="str">
            <v>42TDZ3220</v>
          </cell>
          <cell r="B7456" t="str">
            <v>Tê thép mạ kẽm DN 32/20</v>
          </cell>
        </row>
        <row r="7457">
          <cell r="A7457" t="str">
            <v>42TDZ3225</v>
          </cell>
          <cell r="B7457" t="str">
            <v>Tê thép mạ kẽm DN 32/25</v>
          </cell>
        </row>
        <row r="7458">
          <cell r="A7458" t="str">
            <v>42TDZ3232</v>
          </cell>
          <cell r="B7458" t="str">
            <v>Tê thép mạ kẽm DN 32</v>
          </cell>
        </row>
        <row r="7459">
          <cell r="A7459" t="str">
            <v>42TDZ4015</v>
          </cell>
          <cell r="B7459" t="str">
            <v>Tê thép mạ kẽm DN 40/15</v>
          </cell>
        </row>
        <row r="7460">
          <cell r="A7460" t="str">
            <v>42TDZ4020</v>
          </cell>
          <cell r="B7460" t="str">
            <v>Tê thép mạ kẽm DN 40/20</v>
          </cell>
        </row>
        <row r="7461">
          <cell r="A7461" t="str">
            <v>42TDZ4025</v>
          </cell>
          <cell r="B7461" t="str">
            <v>Tê thép mạ kẽm DN 40/25</v>
          </cell>
        </row>
        <row r="7462">
          <cell r="A7462" t="str">
            <v>42TDZ4032</v>
          </cell>
          <cell r="B7462" t="str">
            <v>Tê thép mạ kẽm DN 40/32</v>
          </cell>
        </row>
        <row r="7463">
          <cell r="A7463" t="str">
            <v>42TDZ4040</v>
          </cell>
          <cell r="B7463" t="str">
            <v>Tê thép mạ kẽm DN 40</v>
          </cell>
        </row>
        <row r="7464">
          <cell r="A7464" t="str">
            <v>42TDZ5015</v>
          </cell>
          <cell r="B7464" t="str">
            <v>Tê thép mạ kẽm DN 50/15</v>
          </cell>
        </row>
        <row r="7465">
          <cell r="A7465" t="str">
            <v>42TDZ5020</v>
          </cell>
          <cell r="B7465" t="str">
            <v>Tê thép mạ kẽm DN 50/20</v>
          </cell>
        </row>
        <row r="7466">
          <cell r="A7466" t="str">
            <v>42TDZ5025</v>
          </cell>
          <cell r="B7466" t="str">
            <v>Tê thép mạ kẽm DN 50/25</v>
          </cell>
        </row>
        <row r="7467">
          <cell r="A7467" t="str">
            <v>42TDZ5032</v>
          </cell>
          <cell r="B7467" t="str">
            <v>Tê thép mạ kẽm DN 50/32</v>
          </cell>
        </row>
        <row r="7468">
          <cell r="A7468" t="str">
            <v>42TDZ5040</v>
          </cell>
          <cell r="B7468" t="str">
            <v>Tê thép mạ kẽm DN 50/40</v>
          </cell>
        </row>
        <row r="7469">
          <cell r="A7469" t="str">
            <v>42TDZ5050</v>
          </cell>
          <cell r="B7469" t="str">
            <v>Tê thép mạ kẽm DN 50</v>
          </cell>
        </row>
        <row r="7470">
          <cell r="A7470" t="str">
            <v>42TDZ6515</v>
          </cell>
          <cell r="B7470" t="str">
            <v>Tê thép mạ kẽm DN 65/15</v>
          </cell>
        </row>
        <row r="7471">
          <cell r="A7471" t="str">
            <v>42TDZ6520</v>
          </cell>
          <cell r="B7471" t="str">
            <v>Tê thép mạ kẽm DN 65/20</v>
          </cell>
        </row>
        <row r="7472">
          <cell r="A7472" t="str">
            <v>42TDZ6525</v>
          </cell>
          <cell r="B7472" t="str">
            <v>Tê thép mạ kẽm DN 65/25</v>
          </cell>
        </row>
        <row r="7473">
          <cell r="A7473" t="str">
            <v>42TDZ6532</v>
          </cell>
          <cell r="B7473" t="str">
            <v>Tê thép mạ kẽm DN 65/32</v>
          </cell>
        </row>
        <row r="7474">
          <cell r="A7474" t="str">
            <v>42TDZ6540</v>
          </cell>
          <cell r="B7474" t="str">
            <v>Tê thép mạ kẽm DN 65/40</v>
          </cell>
        </row>
        <row r="7475">
          <cell r="A7475" t="str">
            <v>42TDZ6550</v>
          </cell>
          <cell r="B7475" t="str">
            <v>Tê thép mạ kẽm DN 65/50</v>
          </cell>
        </row>
        <row r="7476">
          <cell r="A7476" t="str">
            <v>42TDZ6565</v>
          </cell>
          <cell r="B7476" t="str">
            <v>Tê thép mạ kẽm DN 65</v>
          </cell>
        </row>
        <row r="7477">
          <cell r="A7477" t="str">
            <v>42TDZ8025</v>
          </cell>
          <cell r="B7477" t="str">
            <v>Tê thép mạ kẽm DN 80/25</v>
          </cell>
        </row>
        <row r="7478">
          <cell r="A7478" t="str">
            <v>42TDZ8032</v>
          </cell>
          <cell r="B7478" t="str">
            <v>Tê thép mạ kẽm DN 80/32</v>
          </cell>
        </row>
        <row r="7479">
          <cell r="A7479" t="str">
            <v>42TDZ8040</v>
          </cell>
          <cell r="B7479" t="str">
            <v>Tê thép mạ kẽm DN 80/40</v>
          </cell>
        </row>
        <row r="7480">
          <cell r="A7480" t="str">
            <v>42TDZ8050</v>
          </cell>
          <cell r="B7480" t="str">
            <v>Tê thép mạ kẽm DN 80/50</v>
          </cell>
        </row>
        <row r="7481">
          <cell r="A7481" t="str">
            <v>42TDZ8065</v>
          </cell>
          <cell r="B7481" t="str">
            <v>Tê thép mạ kẽm DN 80/65</v>
          </cell>
        </row>
        <row r="7482">
          <cell r="A7482" t="str">
            <v>42TDZ8080</v>
          </cell>
          <cell r="B7482" t="str">
            <v>Tê thép mạ kẽm DN 80</v>
          </cell>
        </row>
        <row r="7483">
          <cell r="A7483" t="str">
            <v>42TE32</v>
          </cell>
          <cell r="B7483" t="str">
            <v>Tê SINO D32</v>
          </cell>
        </row>
        <row r="7484">
          <cell r="A7484" t="str">
            <v>42TE40</v>
          </cell>
          <cell r="B7484" t="str">
            <v>Tê SINO D40</v>
          </cell>
        </row>
        <row r="7485">
          <cell r="A7485" t="str">
            <v>42TE50</v>
          </cell>
          <cell r="B7485" t="str">
            <v>Tê SINO D50</v>
          </cell>
        </row>
        <row r="7486">
          <cell r="A7486" t="str">
            <v>42TESN16</v>
          </cell>
          <cell r="B7486" t="str">
            <v>Tê SINO D16</v>
          </cell>
        </row>
        <row r="7487">
          <cell r="A7487" t="str">
            <v>42TESN25</v>
          </cell>
          <cell r="B7487" t="str">
            <v>Tê SINO D25</v>
          </cell>
        </row>
        <row r="7488">
          <cell r="A7488" t="str">
            <v>42TETP20</v>
          </cell>
          <cell r="B7488" t="str">
            <v>Tê TP D20</v>
          </cell>
        </row>
        <row r="7489">
          <cell r="A7489" t="str">
            <v>42TGBBB100100</v>
          </cell>
          <cell r="B7489" t="str">
            <v>Tê gang BBB DN 100</v>
          </cell>
        </row>
        <row r="7490">
          <cell r="A7490" t="str">
            <v>42TGBBB10080</v>
          </cell>
          <cell r="B7490" t="str">
            <v>Tê gang BBB DN 100/80</v>
          </cell>
        </row>
        <row r="7491">
          <cell r="A7491" t="str">
            <v>42TGBBB150100</v>
          </cell>
          <cell r="B7491" t="str">
            <v>Tê gang BBB DN 150/100</v>
          </cell>
        </row>
        <row r="7492">
          <cell r="A7492" t="str">
            <v>42TGBBB150150</v>
          </cell>
          <cell r="B7492" t="str">
            <v>Tê gang BBB DN 150</v>
          </cell>
        </row>
        <row r="7493">
          <cell r="A7493" t="str">
            <v>42TGBBB15080</v>
          </cell>
          <cell r="B7493" t="str">
            <v>Tê gang BBB DN 150/80</v>
          </cell>
        </row>
        <row r="7494">
          <cell r="A7494" t="str">
            <v>42TGBBB200100</v>
          </cell>
          <cell r="B7494" t="str">
            <v>Tê gang BBB DN 200/100</v>
          </cell>
        </row>
        <row r="7495">
          <cell r="A7495" t="str">
            <v>42TGBBB200150</v>
          </cell>
          <cell r="B7495" t="str">
            <v>Tê gang BBB DN 200/150</v>
          </cell>
        </row>
        <row r="7496">
          <cell r="A7496" t="str">
            <v>42TGBBB200200</v>
          </cell>
          <cell r="B7496" t="str">
            <v>Tê gang BBB DN 200</v>
          </cell>
        </row>
        <row r="7497">
          <cell r="A7497" t="str">
            <v>42TGBBB250100</v>
          </cell>
          <cell r="B7497" t="str">
            <v>Tê gang BBB DN 250/100</v>
          </cell>
        </row>
        <row r="7498">
          <cell r="A7498" t="str">
            <v>42TGBBB250150</v>
          </cell>
          <cell r="B7498" t="str">
            <v>Tê gang BBB DN 250/150</v>
          </cell>
        </row>
        <row r="7499">
          <cell r="A7499" t="str">
            <v>42TGBBB250250</v>
          </cell>
          <cell r="B7499" t="str">
            <v>Tê gang BBB DN 250</v>
          </cell>
        </row>
        <row r="7500">
          <cell r="A7500" t="str">
            <v>42TGBBB300100</v>
          </cell>
          <cell r="B7500" t="str">
            <v>Tê gang BBB DN 300/100</v>
          </cell>
        </row>
        <row r="7501">
          <cell r="A7501" t="str">
            <v>42TGBBB300300</v>
          </cell>
          <cell r="B7501" t="str">
            <v>Tê gang BBB DN 300</v>
          </cell>
        </row>
        <row r="7502">
          <cell r="A7502" t="str">
            <v>42TGBBB30080</v>
          </cell>
          <cell r="B7502" t="str">
            <v>Tê gang BBB DN 300/80</v>
          </cell>
        </row>
        <row r="7503">
          <cell r="A7503" t="str">
            <v>42TGBBB400150</v>
          </cell>
          <cell r="B7503" t="str">
            <v>Tê gang BBB DN 400/150</v>
          </cell>
        </row>
        <row r="7504">
          <cell r="A7504" t="str">
            <v>42TGBBB400300</v>
          </cell>
          <cell r="B7504" t="str">
            <v>Tê gang BBB DN 400/300</v>
          </cell>
        </row>
        <row r="7505">
          <cell r="A7505" t="str">
            <v>42TGBBB400350</v>
          </cell>
          <cell r="B7505" t="str">
            <v>Tê gang BBB DN 400/350</v>
          </cell>
        </row>
        <row r="7506">
          <cell r="A7506" t="str">
            <v>42TGBBB8080</v>
          </cell>
          <cell r="B7506" t="str">
            <v>Tê gang BBB DN 80</v>
          </cell>
        </row>
        <row r="7507">
          <cell r="A7507" t="str">
            <v>42TGCC018090</v>
          </cell>
          <cell r="B7507" t="str">
            <v>Tê PVC gia công C0 D180/90</v>
          </cell>
        </row>
        <row r="7508">
          <cell r="A7508" t="str">
            <v>42TGCC0280110</v>
          </cell>
          <cell r="B7508" t="str">
            <v>Tê PVC gia công C0 D280/110</v>
          </cell>
        </row>
        <row r="7509">
          <cell r="A7509" t="str">
            <v>42TGCC0400</v>
          </cell>
          <cell r="B7509" t="str">
            <v>Tê nhựa PVC hàn gia công C0 D400</v>
          </cell>
        </row>
        <row r="7510">
          <cell r="A7510" t="str">
            <v>42TGCC1125110</v>
          </cell>
          <cell r="B7510" t="str">
            <v>Tê PVC gia công C1 D125/110</v>
          </cell>
        </row>
        <row r="7511">
          <cell r="A7511" t="str">
            <v>42TGCC112575</v>
          </cell>
          <cell r="B7511" t="str">
            <v>Tê PVC gia công C1 D125/75</v>
          </cell>
        </row>
        <row r="7512">
          <cell r="A7512" t="str">
            <v>42TGCC112590</v>
          </cell>
          <cell r="B7512" t="str">
            <v>Tê PVC gia công C1 D125/90</v>
          </cell>
        </row>
        <row r="7513">
          <cell r="A7513" t="str">
            <v>42TGCC1160110</v>
          </cell>
          <cell r="B7513" t="str">
            <v>Tê PVC gia công C1 D160/110</v>
          </cell>
        </row>
        <row r="7514">
          <cell r="A7514" t="str">
            <v>42TGCC1180180</v>
          </cell>
          <cell r="B7514" t="str">
            <v>Tê PVC gia công C1 D180</v>
          </cell>
        </row>
        <row r="7515">
          <cell r="A7515" t="str">
            <v>42TGCC118090</v>
          </cell>
          <cell r="B7515" t="str">
            <v>Tê PVC gia công C1 D180/90</v>
          </cell>
        </row>
        <row r="7516">
          <cell r="A7516" t="str">
            <v>42TGCC1200110</v>
          </cell>
          <cell r="B7516" t="str">
            <v>Tê PVC gia công C1 D200/110</v>
          </cell>
        </row>
        <row r="7517">
          <cell r="A7517" t="str">
            <v>42TGCC1200160</v>
          </cell>
          <cell r="B7517" t="str">
            <v>Tê PVC gia công C1 D200/160 (phủ composite)</v>
          </cell>
        </row>
        <row r="7518">
          <cell r="A7518" t="str">
            <v>42TGCC1225110</v>
          </cell>
          <cell r="B7518" t="str">
            <v>Tê PVC gia công C1 D225/110</v>
          </cell>
        </row>
        <row r="7519">
          <cell r="A7519" t="str">
            <v>42TGCC1225180</v>
          </cell>
          <cell r="B7519" t="str">
            <v>Tê PVC gia công C1 D225/180</v>
          </cell>
        </row>
        <row r="7520">
          <cell r="A7520" t="str">
            <v>42TGCC1225225</v>
          </cell>
          <cell r="B7520" t="str">
            <v>Tê PVC gia công C1 D225</v>
          </cell>
        </row>
        <row r="7521">
          <cell r="A7521" t="str">
            <v>42TGCC1250110</v>
          </cell>
          <cell r="B7521" t="str">
            <v>Tê PVC gia công C1 D250/110</v>
          </cell>
        </row>
        <row r="7522">
          <cell r="A7522" t="str">
            <v>42TGCC1250160</v>
          </cell>
          <cell r="B7522" t="str">
            <v>Tê PVC gia công C1 D250/160</v>
          </cell>
        </row>
        <row r="7523">
          <cell r="A7523" t="str">
            <v>42TGCC1250250</v>
          </cell>
          <cell r="B7523" t="str">
            <v>Tê PVC gia công C1 D250</v>
          </cell>
        </row>
        <row r="7524">
          <cell r="A7524" t="str">
            <v>42TGCC1315110</v>
          </cell>
          <cell r="B7524" t="str">
            <v>Tê PVC gia công C1 D315/110</v>
          </cell>
        </row>
        <row r="7525">
          <cell r="A7525" t="str">
            <v>42TGCC1315200</v>
          </cell>
          <cell r="B7525" t="str">
            <v>Tê PVC gia công C1 D315/200</v>
          </cell>
        </row>
        <row r="7526">
          <cell r="A7526" t="str">
            <v>42TGCC1355110</v>
          </cell>
          <cell r="B7526" t="str">
            <v>Tê PVC gia công C1 D355/110</v>
          </cell>
        </row>
        <row r="7527">
          <cell r="A7527" t="str">
            <v>42TGCC1355160</v>
          </cell>
          <cell r="B7527" t="str">
            <v>Tê PVC gia công C1 D355/160</v>
          </cell>
        </row>
        <row r="7528">
          <cell r="A7528" t="str">
            <v>42TGCC140014</v>
          </cell>
          <cell r="B7528" t="str">
            <v>Tê PVC gia công C1 D400 /140</v>
          </cell>
        </row>
        <row r="7529">
          <cell r="A7529" t="str">
            <v>42TGCC1500200</v>
          </cell>
          <cell r="B7529" t="str">
            <v>Tê PVC gia công C1 D500/200</v>
          </cell>
        </row>
        <row r="7530">
          <cell r="A7530" t="str">
            <v>42TGCC1P315200</v>
          </cell>
          <cell r="B7530" t="str">
            <v>Tê PVC gia công C1 D315/200 (phủ composite)</v>
          </cell>
        </row>
        <row r="7531">
          <cell r="A7531" t="str">
            <v>42TGCC1P315225</v>
          </cell>
          <cell r="B7531" t="str">
            <v>Tê PVC gia công C1 D315/225 (phủ composite)</v>
          </cell>
        </row>
        <row r="7532">
          <cell r="A7532" t="str">
            <v>42TGCC2180180</v>
          </cell>
          <cell r="B7532" t="str">
            <v>Tê PVC gia công C2 D180</v>
          </cell>
        </row>
        <row r="7533">
          <cell r="A7533" t="str">
            <v>42TGCC2250110</v>
          </cell>
          <cell r="B7533" t="str">
            <v>Tê PVC gia công C2 D250/110</v>
          </cell>
        </row>
        <row r="7534">
          <cell r="A7534" t="str">
            <v>42TGCC3200200</v>
          </cell>
          <cell r="B7534" t="str">
            <v>Tê PVC gia công hàn C3 D200</v>
          </cell>
        </row>
        <row r="7535">
          <cell r="A7535" t="str">
            <v>42TGCC3225225</v>
          </cell>
          <cell r="B7535" t="str">
            <v>Tê PVC gia công C3 D225</v>
          </cell>
        </row>
        <row r="7536">
          <cell r="A7536" t="str">
            <v>42TGCC3250160</v>
          </cell>
          <cell r="B7536" t="str">
            <v>Tê PVC gia công C3 D250/160 (phủ composite)</v>
          </cell>
        </row>
        <row r="7537">
          <cell r="A7537" t="str">
            <v>42TGCC3250250</v>
          </cell>
          <cell r="B7537" t="str">
            <v>Tê PVC gia công C3 D250</v>
          </cell>
        </row>
        <row r="7538">
          <cell r="A7538" t="str">
            <v>42TGCC325090</v>
          </cell>
          <cell r="B7538" t="str">
            <v>Tê PVC gia công C3 D250/90 (phủ composite)</v>
          </cell>
        </row>
        <row r="7539">
          <cell r="A7539" t="str">
            <v>42TGCPC0180180</v>
          </cell>
          <cell r="B7539" t="str">
            <v>Tê PVC gia công C0 D180 (phủ composite)</v>
          </cell>
        </row>
        <row r="7540">
          <cell r="A7540" t="str">
            <v>42TGCPC2250</v>
          </cell>
          <cell r="B7540" t="str">
            <v>Tê PVC gia công C2 D250 hàn phủ composite</v>
          </cell>
        </row>
        <row r="7541">
          <cell r="A7541" t="str">
            <v>42TGCPC2315315</v>
          </cell>
          <cell r="B7541" t="str">
            <v>Tê PVC gia công C2 D315 (phủ composite)</v>
          </cell>
        </row>
        <row r="7542">
          <cell r="A7542" t="str">
            <v>42TGCPC3225225</v>
          </cell>
          <cell r="B7542" t="str">
            <v>Tê PVC gia công C3 D225 (phủ composite)</v>
          </cell>
        </row>
        <row r="7543">
          <cell r="A7543" t="str">
            <v>42TGCPC3315315</v>
          </cell>
          <cell r="B7543" t="str">
            <v>Tê PVC gia công C3 D315 (phủ composite)</v>
          </cell>
        </row>
        <row r="7544">
          <cell r="A7544" t="str">
            <v>42TGEBE100100</v>
          </cell>
          <cell r="B7544" t="str">
            <v>Tê gang EBE DN 100</v>
          </cell>
        </row>
        <row r="7545">
          <cell r="A7545" t="str">
            <v>42TGEBE10080</v>
          </cell>
          <cell r="B7545" t="str">
            <v>Tê gang EBE DN 100/80</v>
          </cell>
        </row>
        <row r="7546">
          <cell r="A7546" t="str">
            <v>42TGEBE150100</v>
          </cell>
          <cell r="B7546" t="str">
            <v>Tê gang EBE DN 150/100</v>
          </cell>
        </row>
        <row r="7547">
          <cell r="A7547" t="str">
            <v>42TGEBE15080</v>
          </cell>
          <cell r="B7547" t="str">
            <v>Tê gang EBE DN 150/80</v>
          </cell>
        </row>
        <row r="7548">
          <cell r="A7548" t="str">
            <v>42TGEBE200100</v>
          </cell>
          <cell r="B7548" t="str">
            <v>Tê gang EBE DN 200/100</v>
          </cell>
        </row>
        <row r="7549">
          <cell r="A7549" t="str">
            <v>42TGEBE200200</v>
          </cell>
          <cell r="B7549" t="str">
            <v>Tê gang EBE DN 200</v>
          </cell>
        </row>
        <row r="7550">
          <cell r="A7550" t="str">
            <v>42TGEBE20080</v>
          </cell>
          <cell r="B7550" t="str">
            <v>Tê gang EBE DN 200/80</v>
          </cell>
        </row>
        <row r="7551">
          <cell r="A7551" t="str">
            <v>42TGEBE300200</v>
          </cell>
          <cell r="B7551" t="str">
            <v>Tê gang EBE DN 300/200</v>
          </cell>
        </row>
        <row r="7552">
          <cell r="A7552" t="str">
            <v>42TGEBU100100</v>
          </cell>
          <cell r="B7552" t="str">
            <v>Tê gang EBU DN 100</v>
          </cell>
        </row>
        <row r="7553">
          <cell r="A7553" t="str">
            <v>42TGEBU10050</v>
          </cell>
          <cell r="B7553" t="str">
            <v>Tê gang EBU DN 100/50</v>
          </cell>
        </row>
        <row r="7554">
          <cell r="A7554" t="str">
            <v>42TGEBU150100</v>
          </cell>
          <cell r="B7554" t="str">
            <v>Tê gang EBU DN 150/100</v>
          </cell>
        </row>
        <row r="7555">
          <cell r="A7555" t="str">
            <v>42TGEBU150150</v>
          </cell>
          <cell r="B7555" t="str">
            <v>Tê gang EBU DN 150</v>
          </cell>
        </row>
        <row r="7556">
          <cell r="A7556" t="str">
            <v>42TGEBU15080</v>
          </cell>
          <cell r="B7556" t="str">
            <v>Tê gang UBE DN 150/80</v>
          </cell>
        </row>
        <row r="7557">
          <cell r="A7557" t="str">
            <v>42TGEBU200150</v>
          </cell>
          <cell r="B7557" t="str">
            <v>Tê gang EBU DN 200/150</v>
          </cell>
        </row>
        <row r="7558">
          <cell r="A7558" t="str">
            <v>42TGEEE100100</v>
          </cell>
          <cell r="B7558" t="str">
            <v>Tê gang EEE DN 100</v>
          </cell>
        </row>
        <row r="7559">
          <cell r="A7559" t="str">
            <v>42TGEEE10050</v>
          </cell>
          <cell r="B7559" t="str">
            <v>Tê gang EEE DN 100/50</v>
          </cell>
        </row>
        <row r="7560">
          <cell r="A7560" t="str">
            <v>42TGEEE150100</v>
          </cell>
          <cell r="B7560" t="str">
            <v>Tê gang EEE DN 150/100</v>
          </cell>
        </row>
        <row r="7561">
          <cell r="A7561" t="str">
            <v>42TGEEE150150</v>
          </cell>
          <cell r="B7561" t="str">
            <v>Tê gang EEE DN 150</v>
          </cell>
        </row>
        <row r="7562">
          <cell r="A7562" t="str">
            <v>42TGEEE15065</v>
          </cell>
          <cell r="B7562" t="str">
            <v>Tê gang EEE DN 150/65</v>
          </cell>
        </row>
        <row r="7563">
          <cell r="A7563" t="str">
            <v>42TGEEE15080</v>
          </cell>
          <cell r="B7563" t="str">
            <v>Tê gang EEE DN 150/80</v>
          </cell>
        </row>
        <row r="7564">
          <cell r="A7564" t="str">
            <v>42TGEEE200150</v>
          </cell>
          <cell r="B7564" t="str">
            <v>Tê gang EEE DN 200/150</v>
          </cell>
        </row>
        <row r="7565">
          <cell r="A7565" t="str">
            <v>42TGEEE200200</v>
          </cell>
          <cell r="B7565" t="str">
            <v>Tê gang EEE DN 200</v>
          </cell>
        </row>
        <row r="7566">
          <cell r="A7566" t="str">
            <v>42TGEEE300300</v>
          </cell>
          <cell r="B7566" t="str">
            <v>Tê gang EEE DN 300</v>
          </cell>
        </row>
        <row r="7567">
          <cell r="A7567" t="str">
            <v>42TGEEU200200</v>
          </cell>
          <cell r="B7567" t="str">
            <v>Tê gang EEU DN 200</v>
          </cell>
        </row>
        <row r="7568">
          <cell r="A7568" t="str">
            <v>42TGUBU100100</v>
          </cell>
          <cell r="B7568" t="str">
            <v>Tê gang UBU DN 100</v>
          </cell>
        </row>
        <row r="7569">
          <cell r="A7569" t="str">
            <v>42TH108</v>
          </cell>
          <cell r="B7569" t="str">
            <v>Tê thép hàn D108</v>
          </cell>
        </row>
        <row r="7570">
          <cell r="A7570" t="str">
            <v>42TH114114</v>
          </cell>
          <cell r="B7570" t="str">
            <v>Tê thép hàn D114</v>
          </cell>
        </row>
        <row r="7571">
          <cell r="A7571" t="str">
            <v>42TH11427</v>
          </cell>
          <cell r="B7571" t="str">
            <v>Tê thép hàn D114/27</v>
          </cell>
        </row>
        <row r="7572">
          <cell r="A7572" t="str">
            <v>42TH11434</v>
          </cell>
          <cell r="B7572" t="str">
            <v>Tê thép hàn D114/34</v>
          </cell>
        </row>
        <row r="7573">
          <cell r="A7573" t="str">
            <v>42TH11442</v>
          </cell>
          <cell r="B7573" t="str">
            <v>Tê thép hàn D114/42</v>
          </cell>
        </row>
        <row r="7574">
          <cell r="A7574" t="str">
            <v>42TH11448</v>
          </cell>
          <cell r="B7574" t="str">
            <v>Tê thép hàn D114/48</v>
          </cell>
        </row>
        <row r="7575">
          <cell r="A7575" t="str">
            <v>42TH11460</v>
          </cell>
          <cell r="B7575" t="str">
            <v>Tê thép hàn D114/60</v>
          </cell>
        </row>
        <row r="7576">
          <cell r="A7576" t="str">
            <v>42TH11476</v>
          </cell>
          <cell r="B7576" t="str">
            <v>Tê thép hàn D114/76</v>
          </cell>
        </row>
        <row r="7577">
          <cell r="A7577" t="str">
            <v>42TH11490</v>
          </cell>
          <cell r="B7577" t="str">
            <v>Tê thép hàn D114/90</v>
          </cell>
        </row>
        <row r="7578">
          <cell r="A7578" t="str">
            <v>42TH141114</v>
          </cell>
          <cell r="B7578" t="str">
            <v>Tê thép hàn D141/114</v>
          </cell>
        </row>
        <row r="7579">
          <cell r="A7579" t="str">
            <v>42TH141141</v>
          </cell>
          <cell r="B7579" t="str">
            <v>Tê thép hàn D141</v>
          </cell>
        </row>
        <row r="7580">
          <cell r="A7580" t="str">
            <v>42TH14127</v>
          </cell>
          <cell r="B7580" t="str">
            <v>Tê thép hàn D141/27</v>
          </cell>
        </row>
        <row r="7581">
          <cell r="A7581" t="str">
            <v>42TH14134</v>
          </cell>
          <cell r="B7581" t="str">
            <v>Tê thép hàn D141/34</v>
          </cell>
        </row>
        <row r="7582">
          <cell r="A7582" t="str">
            <v>42TH14148</v>
          </cell>
          <cell r="B7582" t="str">
            <v>Tê thép hàn D141/48</v>
          </cell>
        </row>
        <row r="7583">
          <cell r="A7583" t="str">
            <v>42TH14160</v>
          </cell>
          <cell r="B7583" t="str">
            <v>Tê thép hàn D141/60</v>
          </cell>
        </row>
        <row r="7584">
          <cell r="A7584" t="str">
            <v>42TH14176</v>
          </cell>
          <cell r="B7584" t="str">
            <v>Tê thép hàn D141/76</v>
          </cell>
        </row>
        <row r="7585">
          <cell r="A7585" t="str">
            <v>42TH14190</v>
          </cell>
          <cell r="B7585" t="str">
            <v>Tê thép hàn D141/90</v>
          </cell>
        </row>
        <row r="7586">
          <cell r="A7586" t="str">
            <v>42TH168114</v>
          </cell>
          <cell r="B7586" t="str">
            <v>Tê thép hàn D168/114</v>
          </cell>
        </row>
        <row r="7587">
          <cell r="A7587" t="str">
            <v>42TH168141</v>
          </cell>
          <cell r="B7587" t="str">
            <v>Tê thép hàn D168/141</v>
          </cell>
        </row>
        <row r="7588">
          <cell r="A7588" t="str">
            <v>42TH168168</v>
          </cell>
          <cell r="B7588" t="str">
            <v>Tê thép hàn D168</v>
          </cell>
        </row>
        <row r="7589">
          <cell r="A7589" t="str">
            <v>42TH16842</v>
          </cell>
          <cell r="B7589" t="str">
            <v>Tê thép hàn D168/42</v>
          </cell>
        </row>
        <row r="7590">
          <cell r="A7590" t="str">
            <v>42TH16848</v>
          </cell>
          <cell r="B7590" t="str">
            <v>Tê thép hàn D168/48</v>
          </cell>
        </row>
        <row r="7591">
          <cell r="A7591" t="str">
            <v>42TH16860</v>
          </cell>
          <cell r="B7591" t="str">
            <v>Tê thép hàn D168/60</v>
          </cell>
        </row>
        <row r="7592">
          <cell r="A7592" t="str">
            <v>42TH16876</v>
          </cell>
          <cell r="B7592" t="str">
            <v>Tê thép hàn D168/76</v>
          </cell>
        </row>
        <row r="7593">
          <cell r="A7593" t="str">
            <v>42TH16890</v>
          </cell>
          <cell r="B7593" t="str">
            <v>Tê thép hàn D168/90</v>
          </cell>
        </row>
        <row r="7594">
          <cell r="A7594" t="str">
            <v>42TH2121</v>
          </cell>
          <cell r="B7594" t="str">
            <v>Tê thép hàn D21</v>
          </cell>
        </row>
        <row r="7595">
          <cell r="A7595" t="str">
            <v>42TH219114</v>
          </cell>
          <cell r="B7595" t="str">
            <v>Tê thép hàn D219/114</v>
          </cell>
        </row>
        <row r="7596">
          <cell r="A7596" t="str">
            <v>42TH219141</v>
          </cell>
          <cell r="B7596" t="str">
            <v>Tê thép hàn D219/141</v>
          </cell>
        </row>
        <row r="7597">
          <cell r="A7597" t="str">
            <v>42TH219168</v>
          </cell>
          <cell r="B7597" t="str">
            <v>Tê thép hàn D219/168</v>
          </cell>
        </row>
        <row r="7598">
          <cell r="A7598" t="str">
            <v>42TH219219</v>
          </cell>
          <cell r="B7598" t="str">
            <v>Tê thép hàn D219</v>
          </cell>
        </row>
        <row r="7599">
          <cell r="A7599" t="str">
            <v>42TH21934</v>
          </cell>
          <cell r="B7599" t="str">
            <v>Tê thép hàn D219/34</v>
          </cell>
        </row>
        <row r="7600">
          <cell r="A7600" t="str">
            <v>42TH21960</v>
          </cell>
          <cell r="B7600" t="str">
            <v>Tê thép hàn D219/60</v>
          </cell>
        </row>
        <row r="7601">
          <cell r="A7601" t="str">
            <v>42TH21976</v>
          </cell>
          <cell r="B7601" t="str">
            <v>Tê thép hàn D219/76</v>
          </cell>
        </row>
        <row r="7602">
          <cell r="A7602" t="str">
            <v>42TH21990</v>
          </cell>
          <cell r="B7602" t="str">
            <v>Tê thép hàn D219/90</v>
          </cell>
        </row>
        <row r="7603">
          <cell r="A7603" t="str">
            <v>42TH2721</v>
          </cell>
          <cell r="B7603" t="str">
            <v>Tê thép hàn D27/21</v>
          </cell>
        </row>
        <row r="7604">
          <cell r="A7604" t="str">
            <v>42TH2727</v>
          </cell>
          <cell r="B7604" t="str">
            <v>Tê thép hàn D27</v>
          </cell>
        </row>
        <row r="7605">
          <cell r="A7605" t="str">
            <v>42TH273114</v>
          </cell>
          <cell r="B7605" t="str">
            <v>Tê thép hàn D273/114</v>
          </cell>
        </row>
        <row r="7606">
          <cell r="A7606" t="str">
            <v>42TH273141</v>
          </cell>
          <cell r="B7606" t="str">
            <v>Tê thép hàn D273/141</v>
          </cell>
        </row>
        <row r="7607">
          <cell r="A7607" t="str">
            <v>42TH273168</v>
          </cell>
          <cell r="B7607" t="str">
            <v>Tê thép hàn D273/168</v>
          </cell>
        </row>
        <row r="7608">
          <cell r="A7608" t="str">
            <v>42TH273219</v>
          </cell>
          <cell r="B7608" t="str">
            <v>Tê thép hàn D273/219</v>
          </cell>
        </row>
        <row r="7609">
          <cell r="A7609" t="str">
            <v>42TH273273</v>
          </cell>
          <cell r="B7609" t="str">
            <v>Tê thép hàn D273</v>
          </cell>
        </row>
        <row r="7610">
          <cell r="A7610" t="str">
            <v>42TH27390</v>
          </cell>
          <cell r="B7610" t="str">
            <v>Tê thép hàn D273/90</v>
          </cell>
        </row>
        <row r="7611">
          <cell r="A7611" t="str">
            <v>42TH325114</v>
          </cell>
          <cell r="B7611" t="str">
            <v>Tê thép hàn D325/114</v>
          </cell>
        </row>
        <row r="7612">
          <cell r="A7612" t="str">
            <v>42TH325168</v>
          </cell>
          <cell r="B7612" t="str">
            <v>Tê thép hàn D325/168</v>
          </cell>
        </row>
        <row r="7613">
          <cell r="A7613" t="str">
            <v>42TH325325</v>
          </cell>
          <cell r="B7613" t="str">
            <v>Tê thép hàn D325</v>
          </cell>
        </row>
        <row r="7614">
          <cell r="A7614" t="str">
            <v>42TH3421</v>
          </cell>
          <cell r="B7614" t="str">
            <v>Tê thép hàn D34/21</v>
          </cell>
        </row>
        <row r="7615">
          <cell r="A7615" t="str">
            <v>42TH3427</v>
          </cell>
          <cell r="B7615" t="str">
            <v>Tê thép hàn D34/27</v>
          </cell>
        </row>
        <row r="7616">
          <cell r="A7616" t="str">
            <v>42TH3434</v>
          </cell>
          <cell r="B7616" t="str">
            <v>Tê thép hàn D34</v>
          </cell>
        </row>
        <row r="7617">
          <cell r="A7617" t="str">
            <v>42TH406325</v>
          </cell>
          <cell r="B7617" t="str">
            <v>Tê thép hàn D406/325</v>
          </cell>
        </row>
        <row r="7618">
          <cell r="A7618" t="str">
            <v>42TH406406</v>
          </cell>
          <cell r="B7618" t="str">
            <v>Tê thép hàn D406</v>
          </cell>
        </row>
        <row r="7619">
          <cell r="A7619" t="str">
            <v>42TH4221</v>
          </cell>
          <cell r="B7619" t="str">
            <v>Tê thép hàn D42/21</v>
          </cell>
        </row>
        <row r="7620">
          <cell r="A7620" t="str">
            <v>42TH4227</v>
          </cell>
          <cell r="B7620" t="str">
            <v>Tê thép hàn D42/27</v>
          </cell>
        </row>
        <row r="7621">
          <cell r="A7621" t="str">
            <v>42TH4234</v>
          </cell>
          <cell r="B7621" t="str">
            <v>Tê thép hàn D42/34</v>
          </cell>
        </row>
        <row r="7622">
          <cell r="A7622" t="str">
            <v>42TH4242</v>
          </cell>
          <cell r="B7622" t="str">
            <v>Tê thép hàn D42</v>
          </cell>
        </row>
        <row r="7623">
          <cell r="A7623" t="str">
            <v>42TH4821</v>
          </cell>
          <cell r="B7623" t="str">
            <v>Tê thép hàn D48/21</v>
          </cell>
        </row>
        <row r="7624">
          <cell r="A7624" t="str">
            <v>42TH4827</v>
          </cell>
          <cell r="B7624" t="str">
            <v>Tê thép hàn D48/27</v>
          </cell>
        </row>
        <row r="7625">
          <cell r="A7625" t="str">
            <v>42TH4834</v>
          </cell>
          <cell r="B7625" t="str">
            <v>Tê thép hàn D48/34</v>
          </cell>
        </row>
        <row r="7626">
          <cell r="A7626" t="str">
            <v>42TH4842</v>
          </cell>
          <cell r="B7626" t="str">
            <v>Tê thép hàn D48/42</v>
          </cell>
        </row>
        <row r="7627">
          <cell r="A7627" t="str">
            <v>42TH4848</v>
          </cell>
          <cell r="B7627" t="str">
            <v>Tê thép hàn D48</v>
          </cell>
        </row>
        <row r="7628">
          <cell r="A7628" t="str">
            <v>42TH508406</v>
          </cell>
          <cell r="B7628" t="str">
            <v>Tê thép hàn D508/406</v>
          </cell>
        </row>
        <row r="7629">
          <cell r="A7629" t="str">
            <v>42TH6021</v>
          </cell>
          <cell r="B7629" t="str">
            <v>Tê thép hàn D60/21</v>
          </cell>
        </row>
        <row r="7630">
          <cell r="A7630" t="str">
            <v>42TH6027</v>
          </cell>
          <cell r="B7630" t="str">
            <v>Tê thép hàn D60/27</v>
          </cell>
        </row>
        <row r="7631">
          <cell r="A7631" t="str">
            <v>42TH6034</v>
          </cell>
          <cell r="B7631" t="str">
            <v>Tê thép hàn D60/34</v>
          </cell>
        </row>
        <row r="7632">
          <cell r="A7632" t="str">
            <v>42TH6042</v>
          </cell>
          <cell r="B7632" t="str">
            <v>Tê thép hàn D60/42</v>
          </cell>
        </row>
        <row r="7633">
          <cell r="A7633" t="str">
            <v>42TH6048</v>
          </cell>
          <cell r="B7633" t="str">
            <v>Tê thép hànD60/48</v>
          </cell>
        </row>
        <row r="7634">
          <cell r="A7634" t="str">
            <v>42TH6060</v>
          </cell>
          <cell r="B7634" t="str">
            <v>Tê thép hàn D60</v>
          </cell>
        </row>
        <row r="7635">
          <cell r="A7635" t="str">
            <v>42TH7621</v>
          </cell>
          <cell r="B7635" t="str">
            <v>Tê thép hàn D76/21</v>
          </cell>
        </row>
        <row r="7636">
          <cell r="A7636" t="str">
            <v>42TH7627</v>
          </cell>
          <cell r="B7636" t="str">
            <v>Tê thép hàn D76/27</v>
          </cell>
        </row>
        <row r="7637">
          <cell r="A7637" t="str">
            <v>42TH7634</v>
          </cell>
          <cell r="B7637" t="str">
            <v>Tê thép hàn D76/34</v>
          </cell>
        </row>
        <row r="7638">
          <cell r="A7638" t="str">
            <v>42TH7642</v>
          </cell>
          <cell r="B7638" t="str">
            <v>Tê thép hàn D76/42</v>
          </cell>
        </row>
        <row r="7639">
          <cell r="A7639" t="str">
            <v>42TH7648</v>
          </cell>
          <cell r="B7639" t="str">
            <v>Tê thép hàn D76/48</v>
          </cell>
        </row>
        <row r="7640">
          <cell r="A7640" t="str">
            <v>42TH7660</v>
          </cell>
          <cell r="B7640" t="str">
            <v>Tê thép hàn D76/60</v>
          </cell>
        </row>
        <row r="7641">
          <cell r="A7641" t="str">
            <v>42TH7676</v>
          </cell>
          <cell r="B7641" t="str">
            <v>Tê thép hàn D76</v>
          </cell>
        </row>
        <row r="7642">
          <cell r="A7642" t="str">
            <v>42TH9027</v>
          </cell>
          <cell r="B7642" t="str">
            <v>Tê thép hàn D90/27</v>
          </cell>
        </row>
        <row r="7643">
          <cell r="A7643" t="str">
            <v>42TH9034</v>
          </cell>
          <cell r="B7643" t="str">
            <v>Tê thép hàn D90/34</v>
          </cell>
        </row>
        <row r="7644">
          <cell r="A7644" t="str">
            <v>42TH9042</v>
          </cell>
          <cell r="B7644" t="str">
            <v>Tê thép hàn D90/42</v>
          </cell>
        </row>
        <row r="7645">
          <cell r="A7645" t="str">
            <v>42TH9048</v>
          </cell>
          <cell r="B7645" t="str">
            <v>Tê thép hàn D90/48</v>
          </cell>
        </row>
        <row r="7646">
          <cell r="A7646" t="str">
            <v>42TH9060</v>
          </cell>
          <cell r="B7646" t="str">
            <v>Tê thép hàn D90/60</v>
          </cell>
        </row>
        <row r="7647">
          <cell r="A7647" t="str">
            <v>42TH9076</v>
          </cell>
          <cell r="B7647" t="str">
            <v>Tê thép hàn D90/76</v>
          </cell>
        </row>
        <row r="7648">
          <cell r="A7648" t="str">
            <v>42TH9090</v>
          </cell>
          <cell r="B7648" t="str">
            <v>Tê thép hàn D90</v>
          </cell>
        </row>
        <row r="7649">
          <cell r="A7649" t="str">
            <v>42THDZ100100</v>
          </cell>
          <cell r="B7649" t="str">
            <v>Thập thép mạ kẽm DN 100</v>
          </cell>
        </row>
        <row r="7650">
          <cell r="A7650" t="str">
            <v>42THDZ10065</v>
          </cell>
          <cell r="B7650" t="str">
            <v>Thập thép mạ kẽm DN 100/65</v>
          </cell>
        </row>
        <row r="7651">
          <cell r="A7651" t="str">
            <v>42THDZ1515</v>
          </cell>
          <cell r="B7651" t="str">
            <v>Thập thép mạ kẽm DN 15</v>
          </cell>
        </row>
        <row r="7652">
          <cell r="A7652" t="str">
            <v>42THDZ2020</v>
          </cell>
          <cell r="B7652" t="str">
            <v>Thập thép mạ kẽm DN 20</v>
          </cell>
        </row>
        <row r="7653">
          <cell r="A7653" t="str">
            <v>42THDZ2520</v>
          </cell>
          <cell r="B7653" t="str">
            <v>Thập thép mạ kẽm DN 25/20</v>
          </cell>
        </row>
        <row r="7654">
          <cell r="A7654" t="str">
            <v>42THDZ2525</v>
          </cell>
          <cell r="B7654" t="str">
            <v>Thập thép mạ kẽm DN 25</v>
          </cell>
        </row>
        <row r="7655">
          <cell r="A7655" t="str">
            <v>42THDZ3232</v>
          </cell>
          <cell r="B7655" t="str">
            <v>Thập thép mạ kẽm DN 32</v>
          </cell>
        </row>
        <row r="7656">
          <cell r="A7656" t="str">
            <v>42THDZ4032</v>
          </cell>
          <cell r="B7656" t="str">
            <v>Thập thép mạ kẽm DN 40/32</v>
          </cell>
        </row>
        <row r="7657">
          <cell r="A7657" t="str">
            <v>42THDZ4040</v>
          </cell>
          <cell r="B7657" t="str">
            <v>Thập thép mạ kẽm DN 40</v>
          </cell>
        </row>
        <row r="7658">
          <cell r="A7658" t="str">
            <v>42THDZ5025</v>
          </cell>
          <cell r="B7658" t="str">
            <v>Thập thép mạ kẽm DN 50/25</v>
          </cell>
        </row>
        <row r="7659">
          <cell r="A7659" t="str">
            <v>42THDZ5032</v>
          </cell>
          <cell r="B7659" t="str">
            <v>Thập thép mạ kẽm DN 50/32</v>
          </cell>
        </row>
        <row r="7660">
          <cell r="A7660" t="str">
            <v>42THDZ5050</v>
          </cell>
          <cell r="B7660" t="str">
            <v>Thập thép mạ kẽm DN 50</v>
          </cell>
        </row>
        <row r="7661">
          <cell r="A7661" t="str">
            <v>42THDZ6565</v>
          </cell>
          <cell r="B7661" t="str">
            <v>Thập thép mạ kẽm DN 65</v>
          </cell>
        </row>
        <row r="7662">
          <cell r="A7662" t="str">
            <v>42THDZ8080</v>
          </cell>
          <cell r="B7662" t="str">
            <v>Thập thép mạ kẽm DN 80</v>
          </cell>
        </row>
        <row r="7663">
          <cell r="A7663" t="str">
            <v>42THGCC1110</v>
          </cell>
          <cell r="B7663" t="str">
            <v>Thập hàn PVC C1 D110</v>
          </cell>
        </row>
        <row r="7664">
          <cell r="A7664" t="str">
            <v>42THGCC1160</v>
          </cell>
          <cell r="B7664" t="str">
            <v>Thập hàn PVC C1 D160</v>
          </cell>
        </row>
        <row r="7665">
          <cell r="A7665" t="str">
            <v>42THGCC176</v>
          </cell>
          <cell r="B7665" t="str">
            <v>Thập hàn PVC C1 D 75</v>
          </cell>
        </row>
        <row r="7666">
          <cell r="A7666" t="str">
            <v>42THGCC190</v>
          </cell>
          <cell r="B7666" t="str">
            <v>Thập hàn PVC C1 D90</v>
          </cell>
        </row>
        <row r="7667">
          <cell r="A7667" t="str">
            <v>42THGCC2160</v>
          </cell>
          <cell r="B7667" t="str">
            <v>Thập hàn PVC C2 D160</v>
          </cell>
        </row>
        <row r="7668">
          <cell r="A7668" t="str">
            <v>42THGCC2P250250</v>
          </cell>
          <cell r="B7668" t="str">
            <v>Thập PVC gia công C2 D250 hàn phủ composite</v>
          </cell>
        </row>
        <row r="7669">
          <cell r="A7669" t="str">
            <v>42THGCC360</v>
          </cell>
          <cell r="B7669" t="str">
            <v>Thập hàn PVC C3 D 60</v>
          </cell>
        </row>
        <row r="7670">
          <cell r="A7670" t="str">
            <v>42THGCC375</v>
          </cell>
          <cell r="B7670" t="str">
            <v>Thập hàn PVC C3 D 75</v>
          </cell>
        </row>
        <row r="7671">
          <cell r="A7671" t="str">
            <v>42THGCC390</v>
          </cell>
          <cell r="B7671" t="str">
            <v>Thập hàn PVC C3 D 90</v>
          </cell>
        </row>
        <row r="7672">
          <cell r="A7672" t="str">
            <v>42THI125125</v>
          </cell>
          <cell r="B7672" t="str">
            <v>Tê hàn Inox DN 125</v>
          </cell>
        </row>
        <row r="7673">
          <cell r="A7673" t="str">
            <v>42THI150100</v>
          </cell>
          <cell r="B7673" t="str">
            <v>Tê hàn Inox DN 150/100</v>
          </cell>
        </row>
        <row r="7674">
          <cell r="A7674" t="str">
            <v>42THI150150</v>
          </cell>
          <cell r="B7674" t="str">
            <v>Tê hàn Inox DN 150</v>
          </cell>
        </row>
        <row r="7675">
          <cell r="A7675" t="str">
            <v>42THI15040</v>
          </cell>
          <cell r="B7675" t="str">
            <v>Tê hàn Inox DN 150/40</v>
          </cell>
        </row>
        <row r="7676">
          <cell r="A7676" t="str">
            <v>42THI15050</v>
          </cell>
          <cell r="B7676" t="str">
            <v>Tê hàn Inox DN 150/50</v>
          </cell>
        </row>
        <row r="7677">
          <cell r="A7677" t="str">
            <v>42THI1515</v>
          </cell>
          <cell r="B7677" t="str">
            <v>Tê hàn Inox DN 15</v>
          </cell>
        </row>
        <row r="7678">
          <cell r="A7678" t="str">
            <v>42THI2015</v>
          </cell>
          <cell r="B7678" t="str">
            <v>Tê hàn Inox DN 20/15</v>
          </cell>
        </row>
        <row r="7679">
          <cell r="A7679" t="str">
            <v>42THI2020</v>
          </cell>
          <cell r="B7679" t="str">
            <v>Tê hàn Inox DN 20</v>
          </cell>
        </row>
        <row r="7680">
          <cell r="A7680" t="str">
            <v>42THI2515</v>
          </cell>
          <cell r="B7680" t="str">
            <v>Tê hàn Inox DN 25/15</v>
          </cell>
        </row>
        <row r="7681">
          <cell r="A7681" t="str">
            <v>42THI2520</v>
          </cell>
          <cell r="B7681" t="str">
            <v>Tê hàn Inox DN 25/20</v>
          </cell>
        </row>
        <row r="7682">
          <cell r="A7682" t="str">
            <v>42THI2525</v>
          </cell>
          <cell r="B7682" t="str">
            <v>Tê hàn Inox DN 25</v>
          </cell>
        </row>
        <row r="7683">
          <cell r="A7683" t="str">
            <v>42THI3220</v>
          </cell>
          <cell r="B7683" t="str">
            <v>Tê hàn Inox DN 32/20</v>
          </cell>
        </row>
        <row r="7684">
          <cell r="A7684" t="str">
            <v>42THI3232</v>
          </cell>
          <cell r="B7684" t="str">
            <v>Tê hàn Inox DN 32</v>
          </cell>
        </row>
        <row r="7685">
          <cell r="A7685" t="str">
            <v>42THI4020</v>
          </cell>
          <cell r="B7685" t="str">
            <v>Tê hàn Inox DN 40/20</v>
          </cell>
        </row>
        <row r="7686">
          <cell r="A7686" t="str">
            <v>42THI4040</v>
          </cell>
          <cell r="B7686" t="str">
            <v>Tê hàn Inox DN 40</v>
          </cell>
        </row>
        <row r="7687">
          <cell r="A7687" t="str">
            <v>42THI5025</v>
          </cell>
          <cell r="B7687" t="str">
            <v>Tê hàn Inox DN 50/25</v>
          </cell>
        </row>
        <row r="7688">
          <cell r="A7688" t="str">
            <v>42THI5032</v>
          </cell>
          <cell r="B7688" t="str">
            <v>Tê hàn Inox DN 50/32</v>
          </cell>
        </row>
        <row r="7689">
          <cell r="A7689" t="str">
            <v>42THI5040</v>
          </cell>
          <cell r="B7689" t="str">
            <v>Tê hàn Inox DN 50/40</v>
          </cell>
        </row>
        <row r="7690">
          <cell r="A7690" t="str">
            <v>42THI5050</v>
          </cell>
          <cell r="B7690" t="str">
            <v>Tê hàn Inox DN 50</v>
          </cell>
        </row>
        <row r="7691">
          <cell r="A7691" t="str">
            <v>42THI6525</v>
          </cell>
          <cell r="B7691" t="str">
            <v>Tê hàn Inox DN 65/25</v>
          </cell>
        </row>
        <row r="7692">
          <cell r="A7692" t="str">
            <v>42THI6565</v>
          </cell>
          <cell r="B7692" t="str">
            <v>Tê hàn Inox DN 65</v>
          </cell>
        </row>
        <row r="7693">
          <cell r="A7693" t="str">
            <v>42THI8065</v>
          </cell>
          <cell r="B7693" t="str">
            <v>Tê hàn Inox DN 80/65</v>
          </cell>
        </row>
        <row r="7694">
          <cell r="A7694" t="str">
            <v>42THI8080</v>
          </cell>
          <cell r="B7694" t="str">
            <v>Tê hàn Inox DN 80</v>
          </cell>
        </row>
        <row r="7695">
          <cell r="A7695" t="str">
            <v>42THM114114</v>
          </cell>
          <cell r="B7695" t="str">
            <v>Tê thép hàn mạ D114</v>
          </cell>
        </row>
        <row r="7696">
          <cell r="A7696" t="str">
            <v>42THM11434</v>
          </cell>
          <cell r="B7696" t="str">
            <v>Tê thép hàn mạ D114/34</v>
          </cell>
        </row>
        <row r="7697">
          <cell r="A7697" t="str">
            <v>42THM11442</v>
          </cell>
          <cell r="B7697" t="str">
            <v>Tê thép hàn mạ D114/42</v>
          </cell>
        </row>
        <row r="7698">
          <cell r="A7698" t="str">
            <v>42THM11448</v>
          </cell>
          <cell r="B7698" t="str">
            <v>Tê thép hàn mạ D114/48</v>
          </cell>
        </row>
        <row r="7699">
          <cell r="A7699" t="str">
            <v>42THM11460</v>
          </cell>
          <cell r="B7699" t="str">
            <v>Tê thép hàn mạ D114/60</v>
          </cell>
        </row>
        <row r="7700">
          <cell r="A7700" t="str">
            <v>42THM11476</v>
          </cell>
          <cell r="B7700" t="str">
            <v>Tê thép hàn mạ D114/76</v>
          </cell>
        </row>
        <row r="7701">
          <cell r="A7701" t="str">
            <v>42THM11490</v>
          </cell>
          <cell r="B7701" t="str">
            <v>Tê thép hàn mạ D114/90</v>
          </cell>
        </row>
        <row r="7702">
          <cell r="A7702" t="str">
            <v>42THM141114</v>
          </cell>
          <cell r="B7702" t="str">
            <v>Tê thép hàn mạ D141/114</v>
          </cell>
        </row>
        <row r="7703">
          <cell r="A7703" t="str">
            <v>42THM141141</v>
          </cell>
          <cell r="B7703" t="str">
            <v>Tê thép hàn mạ D141</v>
          </cell>
        </row>
        <row r="7704">
          <cell r="A7704" t="str">
            <v>42THM14142</v>
          </cell>
          <cell r="B7704" t="str">
            <v>Tê thép hàn mạ D141/42</v>
          </cell>
        </row>
        <row r="7705">
          <cell r="A7705" t="str">
            <v>42THM14148</v>
          </cell>
          <cell r="B7705" t="str">
            <v>Tê thép hàn mạ D141/48</v>
          </cell>
        </row>
        <row r="7706">
          <cell r="A7706" t="str">
            <v>42THM14160</v>
          </cell>
          <cell r="B7706" t="str">
            <v>Tê thép hàn mạ D141/60</v>
          </cell>
        </row>
        <row r="7707">
          <cell r="A7707" t="str">
            <v>42THM14176</v>
          </cell>
          <cell r="B7707" t="str">
            <v>Tê thép hàn mạ D141/76</v>
          </cell>
        </row>
        <row r="7708">
          <cell r="A7708" t="str">
            <v>42THM14190</v>
          </cell>
          <cell r="B7708" t="str">
            <v>Tê thép hàn mạ D141/90</v>
          </cell>
        </row>
        <row r="7709">
          <cell r="A7709" t="str">
            <v>42THM168114</v>
          </cell>
          <cell r="B7709" t="str">
            <v>Tê thép hàn mạ D168/114</v>
          </cell>
        </row>
        <row r="7710">
          <cell r="A7710" t="str">
            <v>42THM168141</v>
          </cell>
          <cell r="B7710" t="str">
            <v>Tê thép hàn mạ D168/141</v>
          </cell>
        </row>
        <row r="7711">
          <cell r="A7711" t="str">
            <v>42THM168168</v>
          </cell>
          <cell r="B7711" t="str">
            <v>Tê thép hàn mạ D168</v>
          </cell>
        </row>
        <row r="7712">
          <cell r="A7712" t="str">
            <v>42THM16842</v>
          </cell>
          <cell r="B7712" t="str">
            <v>Tê thép hàn mạ D168/42</v>
          </cell>
        </row>
        <row r="7713">
          <cell r="A7713" t="str">
            <v>42THM16848</v>
          </cell>
          <cell r="B7713" t="str">
            <v>Tê thép hàn mạ D168/48</v>
          </cell>
        </row>
        <row r="7714">
          <cell r="A7714" t="str">
            <v>42THM16860</v>
          </cell>
          <cell r="B7714" t="str">
            <v>Tê thép hàn mạ D168/60</v>
          </cell>
        </row>
        <row r="7715">
          <cell r="A7715" t="str">
            <v>42THM16876</v>
          </cell>
          <cell r="B7715" t="str">
            <v>Tê thép hàn mạ D168/76</v>
          </cell>
        </row>
        <row r="7716">
          <cell r="A7716" t="str">
            <v>42THM16890</v>
          </cell>
          <cell r="B7716" t="str">
            <v>Tê thép hàn mạ D168/90</v>
          </cell>
        </row>
        <row r="7717">
          <cell r="A7717" t="str">
            <v>42THM2121</v>
          </cell>
          <cell r="B7717" t="str">
            <v>Tê thép hàn mạ D21</v>
          </cell>
        </row>
        <row r="7718">
          <cell r="A7718" t="str">
            <v>42THM219114</v>
          </cell>
          <cell r="B7718" t="str">
            <v>Tê thép hàn mạ D219/114</v>
          </cell>
        </row>
        <row r="7719">
          <cell r="A7719" t="str">
            <v>42THM219141</v>
          </cell>
          <cell r="B7719" t="str">
            <v>Tê thép hàn mạ D219/141</v>
          </cell>
        </row>
        <row r="7720">
          <cell r="A7720" t="str">
            <v>42THM219168</v>
          </cell>
          <cell r="B7720" t="str">
            <v>Tê thép hàn mạ D219/168</v>
          </cell>
        </row>
        <row r="7721">
          <cell r="A7721" t="str">
            <v>42THM219219</v>
          </cell>
          <cell r="B7721" t="str">
            <v>Tê thép hàn mạ D219</v>
          </cell>
        </row>
        <row r="7722">
          <cell r="A7722" t="str">
            <v>42THM21960</v>
          </cell>
          <cell r="B7722" t="str">
            <v>Tê thép hàn mạ D219/60</v>
          </cell>
        </row>
        <row r="7723">
          <cell r="A7723" t="str">
            <v>42THM21976</v>
          </cell>
          <cell r="B7723" t="str">
            <v>Tê thép hàn mạ D219/76</v>
          </cell>
        </row>
        <row r="7724">
          <cell r="A7724" t="str">
            <v>42THM21990</v>
          </cell>
          <cell r="B7724" t="str">
            <v>Tê thép hàn mạ D219/90</v>
          </cell>
        </row>
        <row r="7725">
          <cell r="A7725" t="str">
            <v>42THM2727</v>
          </cell>
          <cell r="B7725" t="str">
            <v>Tê thép hàn mạ D27</v>
          </cell>
        </row>
        <row r="7726">
          <cell r="A7726" t="str">
            <v>42THM273114</v>
          </cell>
          <cell r="B7726" t="str">
            <v>Tê thép hàn mạ D273/114</v>
          </cell>
        </row>
        <row r="7727">
          <cell r="A7727" t="str">
            <v>42THM273168</v>
          </cell>
          <cell r="B7727" t="str">
            <v>Tê thép hàn mạ D273/168</v>
          </cell>
        </row>
        <row r="7728">
          <cell r="A7728" t="str">
            <v>42THM273219</v>
          </cell>
          <cell r="B7728" t="str">
            <v>Tê thép hàn mạ D273/219</v>
          </cell>
        </row>
        <row r="7729">
          <cell r="A7729" t="str">
            <v>42THM273273</v>
          </cell>
          <cell r="B7729" t="str">
            <v>Tê thép hàn mạ D273</v>
          </cell>
        </row>
        <row r="7730">
          <cell r="A7730" t="str">
            <v>42THM325114</v>
          </cell>
          <cell r="B7730" t="str">
            <v>Tê thép hàn mạ D325/114</v>
          </cell>
        </row>
        <row r="7731">
          <cell r="A7731" t="str">
            <v>42THM325168</v>
          </cell>
          <cell r="B7731" t="str">
            <v>Tê thép hàn mạ D325/168</v>
          </cell>
        </row>
        <row r="7732">
          <cell r="A7732" t="str">
            <v>42THM325273</v>
          </cell>
          <cell r="B7732" t="str">
            <v>Tê thép hàn mạ D325/273</v>
          </cell>
        </row>
        <row r="7733">
          <cell r="A7733" t="str">
            <v>42THM325325</v>
          </cell>
          <cell r="B7733" t="str">
            <v>Tê thép hàn mạ D325</v>
          </cell>
        </row>
        <row r="7734">
          <cell r="A7734" t="str">
            <v>42THM3421</v>
          </cell>
          <cell r="B7734" t="str">
            <v>Tê thép hàn mạ D34/21</v>
          </cell>
        </row>
        <row r="7735">
          <cell r="A7735" t="str">
            <v>42THM3427</v>
          </cell>
          <cell r="B7735" t="str">
            <v>Tê thép hàn mạ HQ D34/27</v>
          </cell>
        </row>
        <row r="7736">
          <cell r="A7736" t="str">
            <v>42THM3434</v>
          </cell>
          <cell r="B7736" t="str">
            <v>Tê thép hàn mạ HQ D34</v>
          </cell>
        </row>
        <row r="7737">
          <cell r="A7737" t="str">
            <v>42THM355273</v>
          </cell>
          <cell r="B7737" t="str">
            <v>Tê thép hàn mạ D355/273</v>
          </cell>
        </row>
        <row r="7738">
          <cell r="A7738" t="str">
            <v>42THM355355</v>
          </cell>
          <cell r="B7738" t="str">
            <v>Tê thép hàn mạ D355</v>
          </cell>
        </row>
        <row r="7739">
          <cell r="A7739" t="str">
            <v>42THM406114</v>
          </cell>
          <cell r="B7739" t="str">
            <v>Tê thép hàn mạ D406/114</v>
          </cell>
        </row>
        <row r="7740">
          <cell r="A7740" t="str">
            <v>42THM406273</v>
          </cell>
          <cell r="B7740" t="str">
            <v>Tê thép hàn mạ D406/273</v>
          </cell>
        </row>
        <row r="7741">
          <cell r="A7741" t="str">
            <v>42THM406406</v>
          </cell>
          <cell r="B7741" t="str">
            <v>Tê thép hàn mạ D406</v>
          </cell>
        </row>
        <row r="7742">
          <cell r="A7742" t="str">
            <v>42THM4221</v>
          </cell>
          <cell r="B7742" t="str">
            <v>Tê thép hàn mạ D42/21</v>
          </cell>
        </row>
        <row r="7743">
          <cell r="A7743" t="str">
            <v>42THM4227</v>
          </cell>
          <cell r="B7743" t="str">
            <v>Tê thép hàn mạ D42/27</v>
          </cell>
        </row>
        <row r="7744">
          <cell r="A7744" t="str">
            <v>42THM4234</v>
          </cell>
          <cell r="B7744" t="str">
            <v>Tê thép hàn mạ HQ D42/34</v>
          </cell>
        </row>
        <row r="7745">
          <cell r="A7745" t="str">
            <v>42THM4242</v>
          </cell>
          <cell r="B7745" t="str">
            <v>Tê thép hàn mạ D42</v>
          </cell>
        </row>
        <row r="7746">
          <cell r="A7746" t="str">
            <v>42THM426273</v>
          </cell>
          <cell r="B7746" t="str">
            <v>Tê thép hàn mạ D426/273</v>
          </cell>
        </row>
        <row r="7747">
          <cell r="A7747" t="str">
            <v>42THM457219</v>
          </cell>
          <cell r="B7747" t="str">
            <v>Tê thép hàn mạ D457/219</v>
          </cell>
        </row>
        <row r="7748">
          <cell r="A7748" t="str">
            <v>42THM457457</v>
          </cell>
          <cell r="B7748" t="str">
            <v>Tê thép hàn mạ D457</v>
          </cell>
        </row>
        <row r="7749">
          <cell r="A7749" t="str">
            <v>42THM4821</v>
          </cell>
          <cell r="B7749" t="str">
            <v>Tê thép hàn mạ D48/21</v>
          </cell>
        </row>
        <row r="7750">
          <cell r="A7750" t="str">
            <v>42THM4827</v>
          </cell>
          <cell r="B7750" t="str">
            <v>Tê thép hàn mạ D48/27</v>
          </cell>
        </row>
        <row r="7751">
          <cell r="A7751" t="str">
            <v>42THM4834</v>
          </cell>
          <cell r="B7751" t="str">
            <v>Tê thép hàn mạ D48/34</v>
          </cell>
        </row>
        <row r="7752">
          <cell r="A7752" t="str">
            <v>42THM4842</v>
          </cell>
          <cell r="B7752" t="str">
            <v>Tê thép hàn mạ D48/42</v>
          </cell>
        </row>
        <row r="7753">
          <cell r="A7753" t="str">
            <v>42THM4848</v>
          </cell>
          <cell r="B7753" t="str">
            <v>Tê thép hàn mạ D48</v>
          </cell>
        </row>
        <row r="7754">
          <cell r="A7754" t="str">
            <v>42THM508</v>
          </cell>
          <cell r="B7754" t="str">
            <v>Tê thép hàn mạ D508</v>
          </cell>
        </row>
        <row r="7755">
          <cell r="A7755" t="str">
            <v>42THM6027</v>
          </cell>
          <cell r="B7755" t="str">
            <v>Tê thép hàn mạ D60/27</v>
          </cell>
        </row>
        <row r="7756">
          <cell r="A7756" t="str">
            <v>42THM6034</v>
          </cell>
          <cell r="B7756" t="str">
            <v>Tê thép hàn mạ D60/34</v>
          </cell>
        </row>
        <row r="7757">
          <cell r="A7757" t="str">
            <v>42THM6042</v>
          </cell>
          <cell r="B7757" t="str">
            <v>Tê thép hàn mạ D60/42</v>
          </cell>
        </row>
        <row r="7758">
          <cell r="A7758" t="str">
            <v>42THM6060</v>
          </cell>
          <cell r="B7758" t="str">
            <v>Tê thép hàn mạ D60</v>
          </cell>
        </row>
        <row r="7759">
          <cell r="A7759" t="str">
            <v>42THM7627</v>
          </cell>
          <cell r="B7759" t="str">
            <v>Tê thép hàn mạ D76/27</v>
          </cell>
        </row>
        <row r="7760">
          <cell r="A7760" t="str">
            <v>42THM7634</v>
          </cell>
          <cell r="B7760" t="str">
            <v>Tê thép hàn mạ D76/34</v>
          </cell>
        </row>
        <row r="7761">
          <cell r="A7761" t="str">
            <v>42THM7642</v>
          </cell>
          <cell r="B7761" t="str">
            <v>Tê thép hàn mạ D76/42</v>
          </cell>
        </row>
        <row r="7762">
          <cell r="A7762" t="str">
            <v>42THM7648</v>
          </cell>
          <cell r="B7762" t="str">
            <v>Tê thép hàn mạ D76/48</v>
          </cell>
        </row>
        <row r="7763">
          <cell r="A7763" t="str">
            <v>42THM7660</v>
          </cell>
          <cell r="B7763" t="str">
            <v>Tê thép hàn mạ D76/60</v>
          </cell>
        </row>
        <row r="7764">
          <cell r="A7764" t="str">
            <v>42THM7676</v>
          </cell>
          <cell r="B7764" t="str">
            <v>Tê thép hàn mạ D76</v>
          </cell>
        </row>
        <row r="7765">
          <cell r="A7765" t="str">
            <v>42THM9027</v>
          </cell>
          <cell r="B7765" t="str">
            <v>Tê thép hàn mạ D90/27</v>
          </cell>
        </row>
        <row r="7766">
          <cell r="A7766" t="str">
            <v>42THM9034</v>
          </cell>
          <cell r="B7766" t="str">
            <v>Tê thép hàn mạ D90/34</v>
          </cell>
        </row>
        <row r="7767">
          <cell r="A7767" t="str">
            <v>42THM9042</v>
          </cell>
          <cell r="B7767" t="str">
            <v>Tê thép hàn mạ D90/42</v>
          </cell>
        </row>
        <row r="7768">
          <cell r="A7768" t="str">
            <v>42THM9048</v>
          </cell>
          <cell r="B7768" t="str">
            <v>Tê thép hàn mạ 90/48</v>
          </cell>
        </row>
        <row r="7769">
          <cell r="A7769" t="str">
            <v>42THM9060</v>
          </cell>
          <cell r="B7769" t="str">
            <v>Tê thép hàn mạ D90/60</v>
          </cell>
        </row>
        <row r="7770">
          <cell r="A7770" t="str">
            <v>42THM9076</v>
          </cell>
          <cell r="B7770" t="str">
            <v>Tê thép hàn mạ D90/76</v>
          </cell>
        </row>
        <row r="7771">
          <cell r="A7771" t="str">
            <v>42THM9090</v>
          </cell>
          <cell r="B7771" t="str">
            <v>Tê thép hàn mạ D90</v>
          </cell>
        </row>
        <row r="7772">
          <cell r="A7772" t="str">
            <v>42THMS411442</v>
          </cell>
          <cell r="B7772" t="str">
            <v>Tê thép hàn mạ SCH40 D114/42</v>
          </cell>
        </row>
        <row r="7773">
          <cell r="A7773" t="str">
            <v>42THMS411460</v>
          </cell>
          <cell r="B7773" t="str">
            <v>Tê thép hàn mạ SCH40 D114/60</v>
          </cell>
        </row>
        <row r="7774">
          <cell r="A7774" t="str">
            <v>42THMS4141114</v>
          </cell>
          <cell r="B7774" t="str">
            <v>Tê thép hàn mạ SCH40 D141/114</v>
          </cell>
        </row>
        <row r="7775">
          <cell r="A7775" t="str">
            <v>42THMS4141141</v>
          </cell>
          <cell r="B7775" t="str">
            <v>Tê thép hàn mạ SCH40 D141</v>
          </cell>
        </row>
        <row r="7776">
          <cell r="A7776" t="str">
            <v>42THMS414148</v>
          </cell>
          <cell r="B7776" t="str">
            <v>Tê thép hàn mạ SCH40 D141/48</v>
          </cell>
        </row>
        <row r="7777">
          <cell r="A7777" t="str">
            <v>42THMS414160</v>
          </cell>
          <cell r="B7777" t="str">
            <v>Tê thép hàn mạ SCH40 D141/60</v>
          </cell>
        </row>
        <row r="7778">
          <cell r="A7778" t="str">
            <v>42THMS414176</v>
          </cell>
          <cell r="B7778" t="str">
            <v>Tê thép hàn mạ SCH40 D141/76</v>
          </cell>
        </row>
        <row r="7779">
          <cell r="A7779" t="str">
            <v>42THMS414190</v>
          </cell>
          <cell r="B7779" t="str">
            <v>Tê thép hàn mạ SCH40 D141/90</v>
          </cell>
        </row>
        <row r="7780">
          <cell r="A7780" t="str">
            <v>42THMS416842</v>
          </cell>
          <cell r="B7780" t="str">
            <v>Tê thép hàn mạ SCH40 D168/42</v>
          </cell>
        </row>
        <row r="7781">
          <cell r="A7781" t="str">
            <v>42THMS416848</v>
          </cell>
          <cell r="B7781" t="str">
            <v>Tê thép hàn mạ SCH40 D168/48</v>
          </cell>
        </row>
        <row r="7782">
          <cell r="A7782" t="str">
            <v>42THMS42121</v>
          </cell>
          <cell r="B7782" t="str">
            <v>Tê thép hàn mạ SCH40 D21</v>
          </cell>
        </row>
        <row r="7783">
          <cell r="A7783" t="str">
            <v>42THMS4219114</v>
          </cell>
          <cell r="B7783" t="str">
            <v>Tê thép hàn mạ SCH40 D219/114</v>
          </cell>
        </row>
        <row r="7784">
          <cell r="A7784" t="str">
            <v>42THMS4219141</v>
          </cell>
          <cell r="B7784" t="str">
            <v>Tê thép hàn mạ SCH40 D219/141</v>
          </cell>
        </row>
        <row r="7785">
          <cell r="A7785" t="str">
            <v>42THMS421976</v>
          </cell>
          <cell r="B7785" t="str">
            <v>Tê thép hàn mạ SCH40 D219/76</v>
          </cell>
        </row>
        <row r="7786">
          <cell r="A7786" t="str">
            <v>42THMS421990</v>
          </cell>
          <cell r="B7786" t="str">
            <v>Tê thép hàn mạ SCH40 D219/90</v>
          </cell>
        </row>
        <row r="7787">
          <cell r="A7787" t="str">
            <v>42THMS42727</v>
          </cell>
          <cell r="B7787" t="str">
            <v>Tê thép hàn mạ SCH40 D27</v>
          </cell>
        </row>
        <row r="7788">
          <cell r="A7788" t="str">
            <v>42THMS4273168</v>
          </cell>
          <cell r="B7788" t="str">
            <v>Tê thép hàn mạ SCH40 D273/168</v>
          </cell>
        </row>
        <row r="7789">
          <cell r="A7789" t="str">
            <v>42THMS4273219</v>
          </cell>
          <cell r="B7789" t="str">
            <v>Tê thép hàn mạ SCH40 D273/219</v>
          </cell>
        </row>
        <row r="7790">
          <cell r="A7790" t="str">
            <v>42THMS44848</v>
          </cell>
          <cell r="B7790" t="str">
            <v>Tê thép hàn mạ SCH40 D48</v>
          </cell>
        </row>
        <row r="7791">
          <cell r="A7791" t="str">
            <v>42THMS46034</v>
          </cell>
          <cell r="B7791" t="str">
            <v>Tê thép hàn mạ SCH40 D60/34</v>
          </cell>
        </row>
        <row r="7792">
          <cell r="A7792" t="str">
            <v>42THMS46048</v>
          </cell>
          <cell r="B7792" t="str">
            <v>Tê thép hàn mạ SCH40 D60/48</v>
          </cell>
        </row>
        <row r="7793">
          <cell r="A7793" t="str">
            <v>42THMS46060</v>
          </cell>
          <cell r="B7793" t="str">
            <v>Tê thép hàn mạ SCH40 D60</v>
          </cell>
        </row>
        <row r="7794">
          <cell r="A7794" t="str">
            <v>42THMS47642</v>
          </cell>
          <cell r="B7794" t="str">
            <v>Tê thép hàn mạ SCH40 D76/42</v>
          </cell>
        </row>
        <row r="7795">
          <cell r="A7795" t="str">
            <v>42THMS47676</v>
          </cell>
          <cell r="B7795" t="str">
            <v>Tê thép hàn mạ SCH40 D76</v>
          </cell>
        </row>
        <row r="7796">
          <cell r="A7796" t="str">
            <v>42THMS49027</v>
          </cell>
          <cell r="B7796" t="str">
            <v>Tê thép hàn mạ SCH40 D90/27</v>
          </cell>
        </row>
        <row r="7797">
          <cell r="A7797" t="str">
            <v>42THMS49034</v>
          </cell>
          <cell r="B7797" t="str">
            <v>Tê thép hàn mạ SCH40 D90/34</v>
          </cell>
        </row>
        <row r="7798">
          <cell r="A7798" t="str">
            <v>42THMS49048</v>
          </cell>
          <cell r="B7798" t="str">
            <v>Tê thép hàn mạ SCH40 D90/48</v>
          </cell>
        </row>
        <row r="7799">
          <cell r="A7799" t="str">
            <v>42THMS49090</v>
          </cell>
          <cell r="B7799" t="str">
            <v>Tê thép hàn mạ SCH40 D90</v>
          </cell>
        </row>
        <row r="7800">
          <cell r="A7800" t="str">
            <v>42THMS86042</v>
          </cell>
          <cell r="B7800" t="str">
            <v>Tê thép hàn mạ SCH80 D60/42</v>
          </cell>
        </row>
        <row r="7801">
          <cell r="A7801" t="str">
            <v>42THMS86060</v>
          </cell>
          <cell r="B7801" t="str">
            <v>Tê thép hàn mạ SCH80 D60</v>
          </cell>
        </row>
        <row r="7802">
          <cell r="A7802" t="str">
            <v>42THO110</v>
          </cell>
          <cell r="B7802" t="str">
            <v>Thỏ 110</v>
          </cell>
        </row>
        <row r="7803">
          <cell r="A7803" t="str">
            <v>42THO160</v>
          </cell>
          <cell r="B7803" t="str">
            <v>Thỏ 160</v>
          </cell>
        </row>
        <row r="7804">
          <cell r="A7804" t="str">
            <v>42THO34</v>
          </cell>
          <cell r="B7804" t="str">
            <v>Thỏ 34</v>
          </cell>
        </row>
        <row r="7805">
          <cell r="A7805" t="str">
            <v>42THO42</v>
          </cell>
          <cell r="B7805" t="str">
            <v>Thỏ 42</v>
          </cell>
        </row>
        <row r="7806">
          <cell r="A7806" t="str">
            <v>42THO48</v>
          </cell>
          <cell r="B7806" t="str">
            <v>Thỏ 48</v>
          </cell>
        </row>
        <row r="7807">
          <cell r="A7807" t="str">
            <v>42THO60</v>
          </cell>
          <cell r="B7807" t="str">
            <v>Thỏ 60</v>
          </cell>
        </row>
        <row r="7808">
          <cell r="A7808" t="str">
            <v>42THO75</v>
          </cell>
          <cell r="B7808" t="str">
            <v>Thỏ 75</v>
          </cell>
        </row>
        <row r="7809">
          <cell r="A7809" t="str">
            <v>42THO90</v>
          </cell>
          <cell r="B7809" t="str">
            <v>Thỏ 90</v>
          </cell>
        </row>
        <row r="7810">
          <cell r="A7810" t="str">
            <v>42THREN1010</v>
          </cell>
          <cell r="B7810" t="str">
            <v>Thanh ren M10 (Loại 1m)</v>
          </cell>
        </row>
        <row r="7811">
          <cell r="A7811" t="str">
            <v>42THREN1020</v>
          </cell>
          <cell r="B7811" t="str">
            <v>Thanh ren M10 (Loại 2m)</v>
          </cell>
        </row>
        <row r="7812">
          <cell r="A7812" t="str">
            <v>42THREN1210</v>
          </cell>
          <cell r="B7812" t="str">
            <v>Thanh ren M12 (Loại 1m)</v>
          </cell>
        </row>
        <row r="7813">
          <cell r="A7813" t="str">
            <v>42THREN1220</v>
          </cell>
          <cell r="B7813" t="str">
            <v>Thanh ren M12 (Loại 2m)</v>
          </cell>
        </row>
        <row r="7814">
          <cell r="A7814" t="str">
            <v>42THREN14</v>
          </cell>
          <cell r="B7814" t="str">
            <v>Thanh ren M14</v>
          </cell>
        </row>
        <row r="7815">
          <cell r="A7815" t="str">
            <v>42THREN16.</v>
          </cell>
          <cell r="B7815" t="str">
            <v>Thanh ren M16</v>
          </cell>
        </row>
        <row r="7816">
          <cell r="A7816" t="str">
            <v>42THREN1610</v>
          </cell>
          <cell r="B7816" t="str">
            <v>Thanh ren M16 (Loại 1m)</v>
          </cell>
        </row>
        <row r="7817">
          <cell r="A7817" t="str">
            <v>42THREN18</v>
          </cell>
          <cell r="B7817" t="str">
            <v>Thanh ren M18</v>
          </cell>
        </row>
        <row r="7818">
          <cell r="A7818" t="str">
            <v>42THREN20</v>
          </cell>
          <cell r="B7818" t="str">
            <v>Thanh ren M20</v>
          </cell>
        </row>
        <row r="7819">
          <cell r="A7819" t="str">
            <v>42THREN27</v>
          </cell>
          <cell r="B7819" t="str">
            <v>Thanh ren M27</v>
          </cell>
        </row>
        <row r="7820">
          <cell r="A7820" t="str">
            <v>42THREN610</v>
          </cell>
          <cell r="B7820" t="str">
            <v>Thanh ren M6 (Loại 1m)</v>
          </cell>
        </row>
        <row r="7821">
          <cell r="A7821" t="str">
            <v>42THREN620</v>
          </cell>
          <cell r="B7821" t="str">
            <v>Thanh ren M6 (Loại 2m)</v>
          </cell>
        </row>
        <row r="7822">
          <cell r="A7822" t="str">
            <v>42THREN810</v>
          </cell>
          <cell r="B7822" t="str">
            <v>Thanh ren M8 (Loại 1m)</v>
          </cell>
        </row>
        <row r="7823">
          <cell r="A7823" t="str">
            <v>42THREN820</v>
          </cell>
          <cell r="B7823" t="str">
            <v>Thanh ren M8 (Loại 2m)</v>
          </cell>
        </row>
        <row r="7824">
          <cell r="A7824" t="str">
            <v>42THS4114114</v>
          </cell>
          <cell r="B7824" t="str">
            <v>Tê thép hàn SCH40 D114</v>
          </cell>
        </row>
        <row r="7825">
          <cell r="A7825" t="str">
            <v>42THS411442</v>
          </cell>
          <cell r="B7825" t="str">
            <v>Tê thép hàn SCH40 D114/42</v>
          </cell>
        </row>
        <row r="7826">
          <cell r="A7826" t="str">
            <v>42THS411448</v>
          </cell>
          <cell r="B7826" t="str">
            <v>Tê thép hàn SCH40 D114/48</v>
          </cell>
        </row>
        <row r="7827">
          <cell r="A7827" t="str">
            <v>42THS411460</v>
          </cell>
          <cell r="B7827" t="str">
            <v>Tê thép hàn SCH40 D114/60</v>
          </cell>
        </row>
        <row r="7828">
          <cell r="A7828" t="str">
            <v>42THS411476</v>
          </cell>
          <cell r="B7828" t="str">
            <v>Tê thép hàn SCH40 D114/76</v>
          </cell>
        </row>
        <row r="7829">
          <cell r="A7829" t="str">
            <v>42THS411490</v>
          </cell>
          <cell r="B7829" t="str">
            <v>Tê thép hàn SCH40 D114/90</v>
          </cell>
        </row>
        <row r="7830">
          <cell r="A7830" t="str">
            <v>42THS4141114</v>
          </cell>
          <cell r="B7830" t="str">
            <v>Tê thép hàn SCH40 D141/114</v>
          </cell>
        </row>
        <row r="7831">
          <cell r="A7831" t="str">
            <v>42THS4141141</v>
          </cell>
          <cell r="B7831" t="str">
            <v>Tê thép hàn SCH40 D141</v>
          </cell>
        </row>
        <row r="7832">
          <cell r="A7832" t="str">
            <v>42THS414148</v>
          </cell>
          <cell r="B7832" t="str">
            <v>Tê thép hàn SCH40 D141/48</v>
          </cell>
        </row>
        <row r="7833">
          <cell r="A7833" t="str">
            <v>42THS414160</v>
          </cell>
          <cell r="B7833" t="str">
            <v>Tê thép hàn SCH40 D141/60</v>
          </cell>
        </row>
        <row r="7834">
          <cell r="A7834" t="str">
            <v>42THS414190</v>
          </cell>
          <cell r="B7834" t="str">
            <v>Tê thép hàn SCH40 D141/90</v>
          </cell>
        </row>
        <row r="7835">
          <cell r="A7835" t="str">
            <v>42THS4168114</v>
          </cell>
          <cell r="B7835" t="str">
            <v>Tê thép hàn SCH40 D168/114</v>
          </cell>
        </row>
        <row r="7836">
          <cell r="A7836" t="str">
            <v>42THS4168141</v>
          </cell>
          <cell r="B7836" t="str">
            <v>Tê thép hàn SCH40 D168/141</v>
          </cell>
        </row>
        <row r="7837">
          <cell r="A7837" t="str">
            <v>42THS4168168</v>
          </cell>
          <cell r="B7837" t="str">
            <v>Tê thép hàn SCH40 D168</v>
          </cell>
        </row>
        <row r="7838">
          <cell r="A7838" t="str">
            <v>42THS42121</v>
          </cell>
          <cell r="B7838" t="str">
            <v>Tê thép hàn SCH40 D21</v>
          </cell>
        </row>
        <row r="7839">
          <cell r="A7839" t="str">
            <v>42THS4219114</v>
          </cell>
          <cell r="B7839" t="str">
            <v>Tê thép hàn SCH40 D219/114</v>
          </cell>
        </row>
        <row r="7840">
          <cell r="A7840" t="str">
            <v>42THS4219168</v>
          </cell>
          <cell r="B7840" t="str">
            <v>Tê thép hàn SCH40 D219/168</v>
          </cell>
        </row>
        <row r="7841">
          <cell r="A7841" t="str">
            <v>42THS4219219</v>
          </cell>
          <cell r="B7841" t="str">
            <v>Tê thép hàn SCH40 D219</v>
          </cell>
        </row>
        <row r="7842">
          <cell r="A7842" t="str">
            <v>42THS42721</v>
          </cell>
          <cell r="B7842" t="str">
            <v>Tê thép hàn SCH40 D27/21</v>
          </cell>
        </row>
        <row r="7843">
          <cell r="A7843" t="str">
            <v>42THS42727</v>
          </cell>
          <cell r="B7843" t="str">
            <v>Tê thép hàn SCH40 D27</v>
          </cell>
        </row>
        <row r="7844">
          <cell r="A7844" t="str">
            <v>42THS4273168</v>
          </cell>
          <cell r="B7844" t="str">
            <v>Tê thép hàn SCH40 D273/168</v>
          </cell>
        </row>
        <row r="7845">
          <cell r="A7845" t="str">
            <v>42THS4325325</v>
          </cell>
          <cell r="B7845" t="str">
            <v>Tê thép hàn SCH40 D325</v>
          </cell>
        </row>
        <row r="7846">
          <cell r="A7846" t="str">
            <v>42THS43421</v>
          </cell>
          <cell r="B7846" t="str">
            <v>Tê thép hàn SCH40 D34/21</v>
          </cell>
        </row>
        <row r="7847">
          <cell r="A7847" t="str">
            <v>42THS43427</v>
          </cell>
          <cell r="B7847" t="str">
            <v>Tê thép hàn SCH40 D34/27</v>
          </cell>
        </row>
        <row r="7848">
          <cell r="A7848" t="str">
            <v>42THS43434</v>
          </cell>
          <cell r="B7848" t="str">
            <v>Tê thép hàn SCH40 D34</v>
          </cell>
        </row>
        <row r="7849">
          <cell r="A7849" t="str">
            <v>42THS44221</v>
          </cell>
          <cell r="B7849" t="str">
            <v>Tê thép hàn SCH40 D42/21</v>
          </cell>
        </row>
        <row r="7850">
          <cell r="A7850" t="str">
            <v>42THS44227</v>
          </cell>
          <cell r="B7850" t="str">
            <v>Tê thép hàn SCH40 D42/27</v>
          </cell>
        </row>
        <row r="7851">
          <cell r="A7851" t="str">
            <v>42THS44242</v>
          </cell>
          <cell r="B7851" t="str">
            <v>Tê thép hàn SCH40 D42</v>
          </cell>
        </row>
        <row r="7852">
          <cell r="A7852" t="str">
            <v>42THS44821</v>
          </cell>
          <cell r="B7852" t="str">
            <v>Tê thép hàn SCH40 D48/21</v>
          </cell>
        </row>
        <row r="7853">
          <cell r="A7853" t="str">
            <v>42THS44827</v>
          </cell>
          <cell r="B7853" t="str">
            <v>Tê thép hàn SCH40 D48/27</v>
          </cell>
        </row>
        <row r="7854">
          <cell r="A7854" t="str">
            <v>42THS44834</v>
          </cell>
          <cell r="B7854" t="str">
            <v>Tê thép hàn SCH40 D48/34</v>
          </cell>
        </row>
        <row r="7855">
          <cell r="A7855" t="str">
            <v>42THS44842</v>
          </cell>
          <cell r="B7855" t="str">
            <v>Tê thép hàn SCH40 D48/42</v>
          </cell>
        </row>
        <row r="7856">
          <cell r="A7856" t="str">
            <v>42THS44848</v>
          </cell>
          <cell r="B7856" t="str">
            <v>Tê thép hàn SCH40 D48</v>
          </cell>
        </row>
        <row r="7857">
          <cell r="A7857" t="str">
            <v>42THS46027</v>
          </cell>
          <cell r="B7857" t="str">
            <v>Tê thép hàn SCH40 D60/27</v>
          </cell>
        </row>
        <row r="7858">
          <cell r="A7858" t="str">
            <v>42THS46034</v>
          </cell>
          <cell r="B7858" t="str">
            <v>Tê thép hàn SCH40 D60/34</v>
          </cell>
        </row>
        <row r="7859">
          <cell r="A7859" t="str">
            <v>42THS46042</v>
          </cell>
          <cell r="B7859" t="str">
            <v>Tê thép hàn SCH40 D60/42</v>
          </cell>
        </row>
        <row r="7860">
          <cell r="A7860" t="str">
            <v>42THS46048</v>
          </cell>
          <cell r="B7860" t="str">
            <v>Tê thép hàn SCH40 D60/48</v>
          </cell>
        </row>
        <row r="7861">
          <cell r="A7861" t="str">
            <v>42THS46060</v>
          </cell>
          <cell r="B7861" t="str">
            <v>Tê thép hàn SCH40 D60</v>
          </cell>
        </row>
        <row r="7862">
          <cell r="A7862" t="str">
            <v>42THS47634</v>
          </cell>
          <cell r="B7862" t="str">
            <v>Tê thép hàn SCH40 D76/34</v>
          </cell>
        </row>
        <row r="7863">
          <cell r="A7863" t="str">
            <v>42THS47642</v>
          </cell>
          <cell r="B7863" t="str">
            <v>Tê thép hàn SCH40 D76/42</v>
          </cell>
        </row>
        <row r="7864">
          <cell r="A7864" t="str">
            <v>42THS47648</v>
          </cell>
          <cell r="B7864" t="str">
            <v>Tê thép hàn SCH40 D76/48</v>
          </cell>
        </row>
        <row r="7865">
          <cell r="A7865" t="str">
            <v>42THS47660</v>
          </cell>
          <cell r="B7865" t="str">
            <v>Tê thép hàn SCH40 D76/60</v>
          </cell>
        </row>
        <row r="7866">
          <cell r="A7866" t="str">
            <v>42THS47676</v>
          </cell>
          <cell r="B7866" t="str">
            <v>Tê thép hàn SCH40 D76</v>
          </cell>
        </row>
        <row r="7867">
          <cell r="A7867" t="str">
            <v>42THS49027</v>
          </cell>
          <cell r="B7867" t="str">
            <v>Tê thép hàn SCH40 D90/27</v>
          </cell>
        </row>
        <row r="7868">
          <cell r="A7868" t="str">
            <v>42THS49034</v>
          </cell>
          <cell r="B7868" t="str">
            <v>Tê thép hàn SCH40 D90/34</v>
          </cell>
        </row>
        <row r="7869">
          <cell r="A7869" t="str">
            <v>42THS49042</v>
          </cell>
          <cell r="B7869" t="str">
            <v>Tê thép hàn SCH40 D90/42</v>
          </cell>
        </row>
        <row r="7870">
          <cell r="A7870" t="str">
            <v>42THS49048</v>
          </cell>
          <cell r="B7870" t="str">
            <v>Tê thép hàn SCH40 D90/48</v>
          </cell>
        </row>
        <row r="7871">
          <cell r="A7871" t="str">
            <v>42THS49060</v>
          </cell>
          <cell r="B7871" t="str">
            <v>Tê thép hàn SCH40 D90/60</v>
          </cell>
        </row>
        <row r="7872">
          <cell r="A7872" t="str">
            <v>42THS49076</v>
          </cell>
          <cell r="B7872" t="str">
            <v>Tê thép hàn SCH40 D90/76</v>
          </cell>
        </row>
        <row r="7873">
          <cell r="A7873" t="str">
            <v>42THS49090</v>
          </cell>
          <cell r="B7873" t="str">
            <v>Tê thép hàn SCH40 D90</v>
          </cell>
        </row>
        <row r="7874">
          <cell r="A7874" t="str">
            <v>42THS82727</v>
          </cell>
          <cell r="B7874" t="str">
            <v>Tê thép hàn SCH80 D27</v>
          </cell>
        </row>
        <row r="7875">
          <cell r="A7875" t="str">
            <v>42THS83434</v>
          </cell>
          <cell r="B7875" t="str">
            <v>Tê thép hàn SCH80 D34</v>
          </cell>
        </row>
        <row r="7876">
          <cell r="A7876" t="str">
            <v>42TI1515</v>
          </cell>
          <cell r="B7876" t="str">
            <v>Tê Inox DN 15</v>
          </cell>
        </row>
        <row r="7877">
          <cell r="A7877" t="str">
            <v>42TI2020</v>
          </cell>
          <cell r="B7877" t="str">
            <v>Tê Inox DN 20</v>
          </cell>
        </row>
        <row r="7878">
          <cell r="A7878" t="str">
            <v>42TI2515</v>
          </cell>
          <cell r="B7878" t="str">
            <v>Tê Inox DN 25/15</v>
          </cell>
        </row>
        <row r="7879">
          <cell r="A7879" t="str">
            <v>42TI2520</v>
          </cell>
          <cell r="B7879" t="str">
            <v>Tê Inox DN 25/20</v>
          </cell>
        </row>
        <row r="7880">
          <cell r="A7880" t="str">
            <v>42TI2525</v>
          </cell>
          <cell r="B7880" t="str">
            <v>Tê Inox DN 25</v>
          </cell>
        </row>
        <row r="7881">
          <cell r="A7881" t="str">
            <v>42TI3232</v>
          </cell>
          <cell r="B7881" t="str">
            <v>Tê Inox DN 32</v>
          </cell>
        </row>
        <row r="7882">
          <cell r="A7882" t="str">
            <v>42TI4020</v>
          </cell>
          <cell r="B7882" t="str">
            <v>Tê Inox DN 40/20</v>
          </cell>
        </row>
        <row r="7883">
          <cell r="A7883" t="str">
            <v>42TI4040</v>
          </cell>
          <cell r="B7883" t="str">
            <v>Tê Inox DN 40</v>
          </cell>
        </row>
        <row r="7884">
          <cell r="A7884" t="str">
            <v>42TI5015</v>
          </cell>
          <cell r="B7884" t="str">
            <v>Tê Inox DN 50/15</v>
          </cell>
        </row>
        <row r="7885">
          <cell r="A7885" t="str">
            <v>42TI5050</v>
          </cell>
          <cell r="B7885" t="str">
            <v>Tê Inox DN 50</v>
          </cell>
        </row>
        <row r="7886">
          <cell r="A7886" t="str">
            <v>42TI6565</v>
          </cell>
          <cell r="B7886" t="str">
            <v>Tê Inox DN 65</v>
          </cell>
        </row>
        <row r="7887">
          <cell r="A7887" t="str">
            <v>42TIRRC15</v>
          </cell>
          <cell r="B7887" t="str">
            <v>Tê Inox ren ngoài +rắc co DN 15</v>
          </cell>
        </row>
        <row r="7888">
          <cell r="A7888" t="str">
            <v>42TLC</v>
          </cell>
          <cell r="B7888" t="str">
            <v>Thanh lọc cặn</v>
          </cell>
        </row>
        <row r="7889">
          <cell r="A7889" t="str">
            <v>42TLDPE16</v>
          </cell>
          <cell r="B7889" t="str">
            <v>Tê nhựa LDPE D16</v>
          </cell>
        </row>
        <row r="7890">
          <cell r="A7890" t="str">
            <v>42TPLOC048</v>
          </cell>
          <cell r="B7890" t="str">
            <v>ống lọc PVC TP 48 Co</v>
          </cell>
        </row>
        <row r="7891">
          <cell r="A7891" t="str">
            <v>42TPVCC2500</v>
          </cell>
          <cell r="B7891" t="str">
            <v>Tê PVC C2 D500 hàn</v>
          </cell>
        </row>
        <row r="7892">
          <cell r="A7892" t="str">
            <v>42TPVCTQ200110</v>
          </cell>
          <cell r="B7892" t="str">
            <v>Tê nhựa PVC đúc D200/110</v>
          </cell>
        </row>
        <row r="7893">
          <cell r="A7893" t="str">
            <v>42TPVCTQ225160</v>
          </cell>
          <cell r="B7893" t="str">
            <v>Tê nhựa PVC đúc D225/160</v>
          </cell>
        </row>
        <row r="7894">
          <cell r="A7894" t="str">
            <v>42TPVCTQ225225</v>
          </cell>
          <cell r="B7894" t="str">
            <v>Tê nhựa PVC đúc D225</v>
          </cell>
        </row>
        <row r="7895">
          <cell r="A7895" t="str">
            <v>42TPVCTQ250110</v>
          </cell>
          <cell r="B7895" t="str">
            <v>Tê nhựa PVC đúc D250/110</v>
          </cell>
        </row>
        <row r="7896">
          <cell r="A7896" t="str">
            <v>42TPVCTQ250200</v>
          </cell>
          <cell r="B7896" t="str">
            <v>Tê nhựa PVC đúc D250/200</v>
          </cell>
        </row>
        <row r="7897">
          <cell r="A7897" t="str">
            <v>42TPVCTQ250250</v>
          </cell>
          <cell r="B7897" t="str">
            <v>Tê nhựa PVC đúc D250</v>
          </cell>
        </row>
        <row r="7898">
          <cell r="A7898" t="str">
            <v>42TPVCTQ315160</v>
          </cell>
          <cell r="B7898" t="str">
            <v>Tê nhựa PVC đúc D315/160</v>
          </cell>
        </row>
        <row r="7899">
          <cell r="A7899" t="str">
            <v>42TPVCTQ315200</v>
          </cell>
          <cell r="B7899" t="str">
            <v>Tê nhựa PVC đúc D315/200</v>
          </cell>
        </row>
        <row r="7900">
          <cell r="A7900" t="str">
            <v>42TPVCTQ315315</v>
          </cell>
          <cell r="B7900" t="str">
            <v>Tê nhựa PVC đúc D315</v>
          </cell>
        </row>
        <row r="7901">
          <cell r="A7901" t="str">
            <v>42TQVG</v>
          </cell>
          <cell r="B7901" t="str">
            <v>Tay quay vang gang</v>
          </cell>
        </row>
        <row r="7902">
          <cell r="A7902" t="str">
            <v>42TRNDZ15</v>
          </cell>
          <cell r="B7902" t="str">
            <v>Tê thép mạ kẽm ren ngoài DN 15</v>
          </cell>
        </row>
        <row r="7903">
          <cell r="A7903" t="str">
            <v>42TRNI15</v>
          </cell>
          <cell r="B7903" t="str">
            <v>Tê Inox ren ngoài DN 15</v>
          </cell>
        </row>
        <row r="7904">
          <cell r="A7904" t="str">
            <v>42TRTTP2712</v>
          </cell>
          <cell r="B7904" t="str">
            <v>Tê RT 27x 1/2 đồng PVC Tiền phong</v>
          </cell>
        </row>
        <row r="7905">
          <cell r="A7905" t="str">
            <v>42TRTW2112</v>
          </cell>
          <cell r="B7905" t="str">
            <v>Tê ren trong WF 21 x 1/2"</v>
          </cell>
        </row>
        <row r="7906">
          <cell r="A7906" t="str">
            <v>42TRTW2712</v>
          </cell>
          <cell r="B7906" t="str">
            <v>Tê ren trong WF 27 x 1/2"</v>
          </cell>
        </row>
        <row r="7907">
          <cell r="A7907" t="str">
            <v>42TRTW2734</v>
          </cell>
          <cell r="B7907" t="str">
            <v>Tê ren trong WF 27 x 3/4"</v>
          </cell>
        </row>
        <row r="7908">
          <cell r="A7908" t="str">
            <v>42TTM110</v>
          </cell>
          <cell r="B7908" t="str">
            <v>Tê nhựa TM D110</v>
          </cell>
        </row>
        <row r="7909">
          <cell r="A7909" t="str">
            <v>42TTM140</v>
          </cell>
          <cell r="B7909" t="str">
            <v>Tê nhựa TM D140</v>
          </cell>
        </row>
        <row r="7910">
          <cell r="A7910" t="str">
            <v>42TTM60</v>
          </cell>
          <cell r="B7910" t="str">
            <v>Tê nhựa TM D60</v>
          </cell>
        </row>
        <row r="7911">
          <cell r="A7911" t="str">
            <v>42TTM75</v>
          </cell>
          <cell r="B7911" t="str">
            <v>Tê nhựa TM D75</v>
          </cell>
        </row>
        <row r="7912">
          <cell r="A7912" t="str">
            <v>42TTM90</v>
          </cell>
          <cell r="B7912" t="str">
            <v>Tê nhựa TM D90</v>
          </cell>
        </row>
        <row r="7913">
          <cell r="A7913" t="str">
            <v>42TTMT11034</v>
          </cell>
          <cell r="B7913" t="str">
            <v>Tê nhựa TM D110/34</v>
          </cell>
        </row>
        <row r="7914">
          <cell r="A7914" t="str">
            <v>42TTMT11042</v>
          </cell>
          <cell r="B7914" t="str">
            <v>Tê nhựa TM D110/42</v>
          </cell>
        </row>
        <row r="7915">
          <cell r="A7915" t="str">
            <v>42TTMT11048</v>
          </cell>
          <cell r="B7915" t="str">
            <v>Tê nhựa TM D110/48</v>
          </cell>
        </row>
        <row r="7916">
          <cell r="A7916" t="str">
            <v>42TTMT11060</v>
          </cell>
          <cell r="B7916" t="str">
            <v>Tê nhựa TM D110/60</v>
          </cell>
        </row>
        <row r="7917">
          <cell r="A7917" t="str">
            <v>42TTMT11076</v>
          </cell>
          <cell r="B7917" t="str">
            <v>Tê nhựa TM D110/76</v>
          </cell>
        </row>
        <row r="7918">
          <cell r="A7918" t="str">
            <v>42TTMT11090</v>
          </cell>
          <cell r="B7918" t="str">
            <v>Tê nhựa TM D110/90</v>
          </cell>
        </row>
        <row r="7919">
          <cell r="A7919" t="str">
            <v>42TTMT6034</v>
          </cell>
          <cell r="B7919" t="str">
            <v>Tê nhựa TM D60/34</v>
          </cell>
        </row>
        <row r="7920">
          <cell r="A7920" t="str">
            <v>42TTMT6042</v>
          </cell>
          <cell r="B7920" t="str">
            <v>Tê nhựa TM D60/42</v>
          </cell>
        </row>
        <row r="7921">
          <cell r="A7921" t="str">
            <v>42TTMT6048</v>
          </cell>
          <cell r="B7921" t="str">
            <v>Tê nhựa TM D60/48</v>
          </cell>
        </row>
        <row r="7922">
          <cell r="A7922" t="str">
            <v>42TTMT7534</v>
          </cell>
          <cell r="B7922" t="str">
            <v>Tê nhựa TM D75/34</v>
          </cell>
        </row>
        <row r="7923">
          <cell r="A7923" t="str">
            <v>42TTMT7542</v>
          </cell>
          <cell r="B7923" t="str">
            <v>Tê nhựa TM D75/42</v>
          </cell>
        </row>
        <row r="7924">
          <cell r="A7924" t="str">
            <v>42TTMT7548</v>
          </cell>
          <cell r="B7924" t="str">
            <v>Tê nhựa TM D75/48</v>
          </cell>
        </row>
        <row r="7925">
          <cell r="A7925" t="str">
            <v>42TTMT7560</v>
          </cell>
          <cell r="B7925" t="str">
            <v>Tê nhựa TM D75/60</v>
          </cell>
        </row>
        <row r="7926">
          <cell r="A7926" t="str">
            <v>42TTMT9034</v>
          </cell>
          <cell r="B7926" t="str">
            <v>Tê nhựa TM D90/34</v>
          </cell>
        </row>
        <row r="7927">
          <cell r="A7927" t="str">
            <v>42TTMT9042</v>
          </cell>
          <cell r="B7927" t="str">
            <v>Tê nhựa TM D90/42</v>
          </cell>
        </row>
        <row r="7928">
          <cell r="A7928" t="str">
            <v>42TTMT9048</v>
          </cell>
          <cell r="B7928" t="str">
            <v>Tê nhựa TM D90/48</v>
          </cell>
        </row>
        <row r="7929">
          <cell r="A7929" t="str">
            <v>42TTMT9060</v>
          </cell>
          <cell r="B7929" t="str">
            <v>Tê nhựa TM D90/60</v>
          </cell>
        </row>
        <row r="7930">
          <cell r="A7930" t="str">
            <v>42TTMT9076</v>
          </cell>
          <cell r="B7930" t="str">
            <v>Tê nhựa TM D90/76</v>
          </cell>
        </row>
        <row r="7931">
          <cell r="A7931" t="str">
            <v>42TTMTD11034</v>
          </cell>
          <cell r="B7931" t="str">
            <v>Tê nhựa TM dày 110/34</v>
          </cell>
        </row>
        <row r="7932">
          <cell r="A7932" t="str">
            <v>42TTMTD11042</v>
          </cell>
          <cell r="B7932" t="str">
            <v>Tê nhựa TM dày 110/42</v>
          </cell>
        </row>
        <row r="7933">
          <cell r="A7933" t="str">
            <v>42TTMTD11090</v>
          </cell>
          <cell r="B7933" t="str">
            <v>Tê nhựa TM dày 110/90</v>
          </cell>
        </row>
        <row r="7934">
          <cell r="A7934" t="str">
            <v>42TTMTD7534</v>
          </cell>
          <cell r="B7934" t="str">
            <v>Tê nhựa TM dày 75/34</v>
          </cell>
        </row>
        <row r="7935">
          <cell r="A7935" t="str">
            <v>42TTMTD9076</v>
          </cell>
          <cell r="B7935" t="str">
            <v>Tê nhựa TM dày 90/76</v>
          </cell>
        </row>
        <row r="7936">
          <cell r="A7936" t="str">
            <v>42TTP110110</v>
          </cell>
          <cell r="B7936" t="str">
            <v>Tê Nhựa TP D110</v>
          </cell>
        </row>
        <row r="7937">
          <cell r="A7937" t="str">
            <v>42TTP125</v>
          </cell>
          <cell r="B7937" t="str">
            <v>Tê nhựa TP D125</v>
          </cell>
        </row>
        <row r="7938">
          <cell r="A7938" t="str">
            <v>42TTP140</v>
          </cell>
          <cell r="B7938" t="str">
            <v>Tê nhựa TP D140</v>
          </cell>
        </row>
        <row r="7939">
          <cell r="A7939" t="str">
            <v>42TTP160</v>
          </cell>
          <cell r="B7939" t="str">
            <v>Tê nhựa TP D160</v>
          </cell>
        </row>
        <row r="7940">
          <cell r="A7940" t="str">
            <v>42TTP200</v>
          </cell>
          <cell r="B7940" t="str">
            <v>Tê nhựa TP D200</v>
          </cell>
        </row>
        <row r="7941">
          <cell r="A7941" t="str">
            <v>42TTP2121</v>
          </cell>
          <cell r="B7941" t="str">
            <v>Tê Nhựa TP D21</v>
          </cell>
        </row>
        <row r="7942">
          <cell r="A7942" t="str">
            <v>42TTP250</v>
          </cell>
          <cell r="B7942" t="str">
            <v>Tê nhựa TP D250</v>
          </cell>
        </row>
        <row r="7943">
          <cell r="A7943" t="str">
            <v>42TTP2727</v>
          </cell>
          <cell r="B7943" t="str">
            <v>Tê Nhựa TP D27</v>
          </cell>
        </row>
        <row r="7944">
          <cell r="A7944" t="str">
            <v>42TTP3434</v>
          </cell>
          <cell r="B7944" t="str">
            <v>Tê Nhựa TP D34</v>
          </cell>
        </row>
        <row r="7945">
          <cell r="A7945" t="str">
            <v>42TTP4242</v>
          </cell>
          <cell r="B7945" t="str">
            <v>Tê Nhựa TP D42</v>
          </cell>
        </row>
        <row r="7946">
          <cell r="A7946" t="str">
            <v>42TTP4848</v>
          </cell>
          <cell r="B7946" t="str">
            <v>Tê Nhựa TP D48</v>
          </cell>
        </row>
        <row r="7947">
          <cell r="A7947" t="str">
            <v>42TTP6060</v>
          </cell>
          <cell r="B7947" t="str">
            <v>Tê Nhựa TP D60</v>
          </cell>
        </row>
        <row r="7948">
          <cell r="A7948" t="str">
            <v>42TTP7575</v>
          </cell>
          <cell r="B7948" t="str">
            <v>Tê nhựa TP D75</v>
          </cell>
        </row>
        <row r="7949">
          <cell r="A7949" t="str">
            <v>42TTP9048</v>
          </cell>
          <cell r="B7949" t="str">
            <v>Tê nhựa TP D90/48</v>
          </cell>
        </row>
        <row r="7950">
          <cell r="A7950" t="str">
            <v>42TTP9060</v>
          </cell>
          <cell r="B7950" t="str">
            <v>Tê nhựa TP D90/60</v>
          </cell>
        </row>
        <row r="7951">
          <cell r="A7951" t="str">
            <v>42TTP9090</v>
          </cell>
          <cell r="B7951" t="str">
            <v>Tê Nhựa TP D90</v>
          </cell>
        </row>
        <row r="7952">
          <cell r="A7952" t="str">
            <v>42TTPT11042</v>
          </cell>
          <cell r="B7952" t="str">
            <v>Tê nhựa TP D110/42</v>
          </cell>
        </row>
        <row r="7953">
          <cell r="A7953" t="str">
            <v>42TTPT11048</v>
          </cell>
          <cell r="B7953" t="str">
            <v>Tê nhựa TP D110/48</v>
          </cell>
        </row>
        <row r="7954">
          <cell r="A7954" t="str">
            <v>42TTPT11060</v>
          </cell>
          <cell r="B7954" t="str">
            <v>Tê nhựa TP D110/60</v>
          </cell>
        </row>
        <row r="7955">
          <cell r="A7955" t="str">
            <v>42TTPT11075</v>
          </cell>
          <cell r="B7955" t="str">
            <v>Tê nhựa TP D110/75</v>
          </cell>
        </row>
        <row r="7956">
          <cell r="A7956" t="str">
            <v>42TTPT11076</v>
          </cell>
          <cell r="B7956" t="str">
            <v>Tê nhựa TP D110/76</v>
          </cell>
        </row>
        <row r="7957">
          <cell r="A7957" t="str">
            <v>42TTPT11090</v>
          </cell>
          <cell r="B7957" t="str">
            <v>Tê nhựa TP D110/90</v>
          </cell>
        </row>
        <row r="7958">
          <cell r="A7958" t="str">
            <v>42TTPT140110</v>
          </cell>
          <cell r="B7958" t="str">
            <v>Tê nhựa TP D140/110</v>
          </cell>
        </row>
        <row r="7959">
          <cell r="A7959" t="str">
            <v>42TTPT14090</v>
          </cell>
          <cell r="B7959" t="str">
            <v>Tê nhựa TP D140/90</v>
          </cell>
        </row>
        <row r="7960">
          <cell r="A7960" t="str">
            <v>42TTPT160110</v>
          </cell>
          <cell r="B7960" t="str">
            <v>Tê nhựa TP D160/110</v>
          </cell>
        </row>
        <row r="7961">
          <cell r="A7961" t="str">
            <v>42TTPT2721</v>
          </cell>
          <cell r="B7961" t="str">
            <v>Tê nhựa TP D27/21</v>
          </cell>
        </row>
        <row r="7962">
          <cell r="A7962" t="str">
            <v>42TTPT3421</v>
          </cell>
          <cell r="B7962" t="str">
            <v>Tê nhựa TP D34/21</v>
          </cell>
        </row>
        <row r="7963">
          <cell r="A7963" t="str">
            <v>42TTPT3427</v>
          </cell>
          <cell r="B7963" t="str">
            <v>Tê nhựa TP D34/27</v>
          </cell>
        </row>
        <row r="7964">
          <cell r="A7964" t="str">
            <v>42TTPT4221</v>
          </cell>
          <cell r="B7964" t="str">
            <v>Tê nhựa TP D42/21</v>
          </cell>
        </row>
        <row r="7965">
          <cell r="A7965" t="str">
            <v>42TTPT4227</v>
          </cell>
          <cell r="B7965" t="str">
            <v>Tê nhựa TP D42/27</v>
          </cell>
        </row>
        <row r="7966">
          <cell r="A7966" t="str">
            <v>42TTPT4234</v>
          </cell>
          <cell r="B7966" t="str">
            <v>Tê nhựa TP D42/34</v>
          </cell>
        </row>
        <row r="7967">
          <cell r="A7967" t="str">
            <v>42TTPT4821</v>
          </cell>
          <cell r="B7967" t="str">
            <v>Tê nhựa TP D48/21</v>
          </cell>
        </row>
        <row r="7968">
          <cell r="A7968" t="str">
            <v>42TTPT4827</v>
          </cell>
          <cell r="B7968" t="str">
            <v>Tê nhựa TP D48/27</v>
          </cell>
        </row>
        <row r="7969">
          <cell r="A7969" t="str">
            <v>42TTPT4834</v>
          </cell>
          <cell r="B7969" t="str">
            <v>Tê nhựa TP D48/34</v>
          </cell>
        </row>
        <row r="7970">
          <cell r="A7970" t="str">
            <v>42TTPT4842</v>
          </cell>
          <cell r="B7970" t="str">
            <v>Tê nhựa TP D48/42</v>
          </cell>
        </row>
        <row r="7971">
          <cell r="A7971" t="str">
            <v>42TTPT6027</v>
          </cell>
          <cell r="B7971" t="str">
            <v>Tê nhựa TP D60/27</v>
          </cell>
        </row>
        <row r="7972">
          <cell r="A7972" t="str">
            <v>42TTPT6034</v>
          </cell>
          <cell r="B7972" t="str">
            <v>Tê nhựa TP D60/34</v>
          </cell>
        </row>
        <row r="7973">
          <cell r="A7973" t="str">
            <v>42TTPT6042</v>
          </cell>
          <cell r="B7973" t="str">
            <v>Tê nhựa TP D60/42</v>
          </cell>
        </row>
        <row r="7974">
          <cell r="A7974" t="str">
            <v>42TTPT6048</v>
          </cell>
          <cell r="B7974" t="str">
            <v>Tê nhựa TP D60/48</v>
          </cell>
        </row>
        <row r="7975">
          <cell r="A7975" t="str">
            <v>42TTPT616090</v>
          </cell>
          <cell r="B7975" t="str">
            <v>Tê nhựa TP PN6 D160/90</v>
          </cell>
        </row>
        <row r="7976">
          <cell r="A7976" t="str">
            <v>42TTPT7527</v>
          </cell>
          <cell r="B7976" t="str">
            <v>Tê nhựa TP D75/27</v>
          </cell>
        </row>
        <row r="7977">
          <cell r="A7977" t="str">
            <v>42TTPT7534</v>
          </cell>
          <cell r="B7977" t="str">
            <v>Tê nhựa TP D75/34</v>
          </cell>
        </row>
        <row r="7978">
          <cell r="A7978" t="str">
            <v>42TTPT7542</v>
          </cell>
          <cell r="B7978" t="str">
            <v>Tê nhựa TP D75/42</v>
          </cell>
        </row>
        <row r="7979">
          <cell r="A7979" t="str">
            <v>42TTPT7548</v>
          </cell>
          <cell r="B7979" t="str">
            <v>Tê nhựa TP D75/48</v>
          </cell>
        </row>
        <row r="7980">
          <cell r="A7980" t="str">
            <v>42TTPT7560</v>
          </cell>
          <cell r="B7980" t="str">
            <v>Tê nhựa TP D 75/60</v>
          </cell>
        </row>
        <row r="7981">
          <cell r="A7981" t="str">
            <v>42TTPT9034</v>
          </cell>
          <cell r="B7981" t="str">
            <v>Tê nhựa TP D 90/34</v>
          </cell>
        </row>
        <row r="7982">
          <cell r="A7982" t="str">
            <v>42TTPT9042</v>
          </cell>
          <cell r="B7982" t="str">
            <v>Tê nhựa TP D90/42</v>
          </cell>
        </row>
        <row r="7983">
          <cell r="A7983" t="str">
            <v>42TTPT9048</v>
          </cell>
          <cell r="B7983" t="str">
            <v>Tê nhựa TP D90/48</v>
          </cell>
        </row>
        <row r="7984">
          <cell r="A7984" t="str">
            <v>42TTPT9060</v>
          </cell>
          <cell r="B7984" t="str">
            <v>Tê nhựa TP D90/60</v>
          </cell>
        </row>
        <row r="7985">
          <cell r="A7985" t="str">
            <v>42TTPT9075</v>
          </cell>
          <cell r="B7985" t="str">
            <v>Tê nhựa TP D90/75</v>
          </cell>
        </row>
        <row r="7986">
          <cell r="A7986" t="str">
            <v>42TVGB</v>
          </cell>
          <cell r="B7986" t="str">
            <v>Tay van gang bích</v>
          </cell>
        </row>
        <row r="7987">
          <cell r="A7987" t="str">
            <v>42TVN25</v>
          </cell>
          <cell r="B7987" t="str">
            <v>Tay van nhiệt 25</v>
          </cell>
        </row>
        <row r="7988">
          <cell r="A7988" t="str">
            <v>42TZPVCTQ160160</v>
          </cell>
          <cell r="B7988" t="str">
            <v>Tê nhựa PVC đúc nối zoăng D160</v>
          </cell>
        </row>
        <row r="7989">
          <cell r="A7989" t="str">
            <v>42UBOT110</v>
          </cell>
          <cell r="B7989" t="str">
            <v>Ubot (gu giông) D110</v>
          </cell>
        </row>
        <row r="7990">
          <cell r="A7990" t="str">
            <v>42UBOT125</v>
          </cell>
          <cell r="B7990" t="str">
            <v>Ubot (gu giông) D125</v>
          </cell>
        </row>
        <row r="7991">
          <cell r="A7991" t="str">
            <v>42UBOT140</v>
          </cell>
          <cell r="B7991" t="str">
            <v>Ubot (gu giông) D140</v>
          </cell>
        </row>
        <row r="7992">
          <cell r="A7992" t="str">
            <v>42UBOT160</v>
          </cell>
          <cell r="B7992" t="str">
            <v>Ubot (gu giông) D160</v>
          </cell>
        </row>
        <row r="7993">
          <cell r="A7993" t="str">
            <v>42UBOT170</v>
          </cell>
          <cell r="B7993" t="str">
            <v>Ubot (gu giông) D170</v>
          </cell>
        </row>
        <row r="7994">
          <cell r="A7994" t="str">
            <v>42UBOT180</v>
          </cell>
          <cell r="B7994" t="str">
            <v>Ubot (gu giông) D180</v>
          </cell>
        </row>
        <row r="7995">
          <cell r="A7995" t="str">
            <v>42UBOT20.</v>
          </cell>
          <cell r="B7995" t="str">
            <v>Ubot (gu giông) D20</v>
          </cell>
        </row>
        <row r="7996">
          <cell r="A7996" t="str">
            <v>42UBOT200</v>
          </cell>
          <cell r="B7996" t="str">
            <v>Ubot (gu giông) D200</v>
          </cell>
        </row>
        <row r="7997">
          <cell r="A7997" t="str">
            <v>42UBOT21</v>
          </cell>
          <cell r="B7997" t="str">
            <v>Ubot (gu giông) D21</v>
          </cell>
        </row>
        <row r="7998">
          <cell r="A7998" t="str">
            <v>42UBOT220</v>
          </cell>
          <cell r="B7998" t="str">
            <v>Ubot (gu giông) D220</v>
          </cell>
        </row>
        <row r="7999">
          <cell r="A7999" t="str">
            <v>42UBOT25.</v>
          </cell>
          <cell r="B7999" t="str">
            <v>Ubot (gu giông) Inox DN 25</v>
          </cell>
        </row>
        <row r="8000">
          <cell r="A8000" t="str">
            <v>42UBOT250</v>
          </cell>
          <cell r="B8000" t="str">
            <v>Ubot (gu giông) D250</v>
          </cell>
        </row>
        <row r="8001">
          <cell r="A8001" t="str">
            <v>42UBOT27.</v>
          </cell>
          <cell r="B8001" t="str">
            <v>Ubot (gu giông) D27</v>
          </cell>
        </row>
        <row r="8002">
          <cell r="A8002" t="str">
            <v>42UBOT273</v>
          </cell>
          <cell r="B8002" t="str">
            <v>Ubot (gu giông) D273</v>
          </cell>
        </row>
        <row r="8003">
          <cell r="A8003" t="str">
            <v>42UBOT32.</v>
          </cell>
          <cell r="B8003" t="str">
            <v>Ubot (gu giông) Inox DN 32</v>
          </cell>
        </row>
        <row r="8004">
          <cell r="A8004" t="str">
            <v>42UBOT325</v>
          </cell>
          <cell r="B8004" t="str">
            <v>Ubot (gu giông) D325</v>
          </cell>
        </row>
        <row r="8005">
          <cell r="A8005" t="str">
            <v>42UBOT34</v>
          </cell>
          <cell r="B8005" t="str">
            <v>Ubot (gu giông) D34</v>
          </cell>
        </row>
        <row r="8006">
          <cell r="A8006" t="str">
            <v>42UBOT40</v>
          </cell>
          <cell r="B8006" t="str">
            <v>Ubot (gu giông) Inox DN 40</v>
          </cell>
        </row>
        <row r="8007">
          <cell r="A8007" t="str">
            <v>42UBOT42</v>
          </cell>
          <cell r="B8007" t="str">
            <v>Ubot (gu giông) D42</v>
          </cell>
        </row>
        <row r="8008">
          <cell r="A8008" t="str">
            <v>42UBOT48</v>
          </cell>
          <cell r="B8008" t="str">
            <v>Ubot (gu giông) D48</v>
          </cell>
        </row>
        <row r="8009">
          <cell r="A8009" t="str">
            <v>42UBOT60</v>
          </cell>
          <cell r="B8009" t="str">
            <v>Ubot (gu giông) D60</v>
          </cell>
        </row>
        <row r="8010">
          <cell r="A8010" t="str">
            <v>42UBOT76</v>
          </cell>
          <cell r="B8010" t="str">
            <v>Ubot (gu giông) D76</v>
          </cell>
        </row>
        <row r="8011">
          <cell r="A8011" t="str">
            <v>42UBOT90</v>
          </cell>
          <cell r="B8011" t="str">
            <v>Ubot (gu giông) D90</v>
          </cell>
        </row>
        <row r="8012">
          <cell r="A8012" t="str">
            <v>42UBOTIN50</v>
          </cell>
          <cell r="B8012" t="str">
            <v>Ubot (gu giông) Inox DN 50</v>
          </cell>
        </row>
        <row r="8013">
          <cell r="A8013" t="str">
            <v>42V1CBAUT100</v>
          </cell>
          <cell r="B8013" t="str">
            <v>Van 1 chiều cánh bướm AUT DN 100</v>
          </cell>
        </row>
        <row r="8014">
          <cell r="A8014" t="str">
            <v>42V1CBHQ80</v>
          </cell>
          <cell r="B8014" t="str">
            <v>Van 1 chiều cánh bướm HQ DN 80</v>
          </cell>
        </row>
        <row r="8015">
          <cell r="A8015" t="str">
            <v>42V1CBI100</v>
          </cell>
          <cell r="B8015" t="str">
            <v>Van 1 chiều cánh bướm Inox DN 100</v>
          </cell>
        </row>
        <row r="8016">
          <cell r="A8016" t="str">
            <v>42V1CBNL</v>
          </cell>
          <cell r="B8016" t="str">
            <v>Van 1 chiều bình nóng lạnh</v>
          </cell>
        </row>
        <row r="8017">
          <cell r="A8017" t="str">
            <v>42V1CBTQ100</v>
          </cell>
          <cell r="B8017" t="str">
            <v>Van 1 chiều cánh bướm TQ DN 100</v>
          </cell>
        </row>
        <row r="8018">
          <cell r="A8018" t="str">
            <v>42V1CBTQ125</v>
          </cell>
          <cell r="B8018" t="str">
            <v>Van 1 chiều cánh bướm TQ DN 125</v>
          </cell>
        </row>
        <row r="8019">
          <cell r="A8019" t="str">
            <v>42V1CBTQ150</v>
          </cell>
          <cell r="B8019" t="str">
            <v>Van 1 chiều cánh bướm TQ DN 150</v>
          </cell>
        </row>
        <row r="8020">
          <cell r="A8020" t="str">
            <v>42V1CBTQ200</v>
          </cell>
          <cell r="B8020" t="str">
            <v>Van 1 chiều cánh bướm TQ DN 200</v>
          </cell>
        </row>
        <row r="8021">
          <cell r="A8021" t="str">
            <v>42V1CBTQ300</v>
          </cell>
          <cell r="B8021" t="str">
            <v>Van 1 chiều cánh bướm TQ DN 300</v>
          </cell>
        </row>
        <row r="8022">
          <cell r="A8022" t="str">
            <v>42V1CBTQ50</v>
          </cell>
          <cell r="B8022" t="str">
            <v>Van 1 chiều cánh bướm TQ DN 50</v>
          </cell>
        </row>
        <row r="8023">
          <cell r="A8023" t="str">
            <v>42V1CBTQ65</v>
          </cell>
          <cell r="B8023" t="str">
            <v>Van 1 chiều cánh bướm TQ DN 65</v>
          </cell>
        </row>
        <row r="8024">
          <cell r="A8024" t="str">
            <v>42V1CBTQ80</v>
          </cell>
          <cell r="B8024" t="str">
            <v>Van 1 chiều cánh bướm TQ DN 80</v>
          </cell>
        </row>
        <row r="8025">
          <cell r="A8025" t="str">
            <v>42V1CGRTQ100</v>
          </cell>
          <cell r="B8025" t="str">
            <v>Van 1 chiều gang lắp ren TQ DN 100</v>
          </cell>
        </row>
        <row r="8026">
          <cell r="A8026" t="str">
            <v>42V1CGRTQ20</v>
          </cell>
          <cell r="B8026" t="str">
            <v>Van 1 chiều gang lắp ren TQ DN 20</v>
          </cell>
        </row>
        <row r="8027">
          <cell r="A8027" t="str">
            <v>42V1CGRTQ25</v>
          </cell>
          <cell r="B8027" t="str">
            <v>Van 1 chiều gang lắp ren TQ DN 25</v>
          </cell>
        </row>
        <row r="8028">
          <cell r="A8028" t="str">
            <v>42V1CGRTQ40</v>
          </cell>
          <cell r="B8028" t="str">
            <v>Van 1 chiều gang lắp ren TQ DN 40</v>
          </cell>
        </row>
        <row r="8029">
          <cell r="A8029" t="str">
            <v>42V1CGRTQ50</v>
          </cell>
          <cell r="B8029" t="str">
            <v>Van 1 chiều gang lắp ren TQ DN 50</v>
          </cell>
        </row>
        <row r="8030">
          <cell r="A8030" t="str">
            <v>42V1CGRTQ65</v>
          </cell>
          <cell r="B8030" t="str">
            <v>Van 1 chiều gang lắp ren TQ DN 65</v>
          </cell>
        </row>
        <row r="8031">
          <cell r="A8031" t="str">
            <v>42V1CGRTQ80</v>
          </cell>
          <cell r="B8031" t="str">
            <v>Van 1 chiều gang lắp ren TQ DN 80</v>
          </cell>
        </row>
        <row r="8032">
          <cell r="A8032" t="str">
            <v>42V1CHGMBTQ100</v>
          </cell>
          <cell r="B8032" t="str">
            <v>Van 1 chiều hơi gang MB TQ DN 100</v>
          </cell>
        </row>
        <row r="8033">
          <cell r="A8033" t="str">
            <v>42V1CHGMBTQ125</v>
          </cell>
          <cell r="B8033" t="str">
            <v>Van 1 chiều hơi gang MB TQ DN 125</v>
          </cell>
        </row>
        <row r="8034">
          <cell r="A8034" t="str">
            <v>42V1CHGMBTQ50</v>
          </cell>
          <cell r="B8034" t="str">
            <v>Van 1 chiều hơi gang MB TQ DN 50</v>
          </cell>
        </row>
        <row r="8035">
          <cell r="A8035" t="str">
            <v>42V1CHGMBTQ80</v>
          </cell>
          <cell r="B8035" t="str">
            <v>Van 1 chiều hơi gang MB TQ DN 80</v>
          </cell>
        </row>
        <row r="8036">
          <cell r="A8036" t="str">
            <v>42V1CKARV150</v>
          </cell>
          <cell r="B8036" t="str">
            <v>Van 1 chiều kiểu kẹp ARV DN 150</v>
          </cell>
        </row>
        <row r="8037">
          <cell r="A8037" t="str">
            <v>42V1CKAUT250</v>
          </cell>
          <cell r="B8037" t="str">
            <v>Van 1 chiều kiểu kẹp AUT DN 250</v>
          </cell>
        </row>
        <row r="8038">
          <cell r="A8038" t="str">
            <v>42V1CKAUT300</v>
          </cell>
          <cell r="B8038" t="str">
            <v>Van 1 chiều kiểu kẹp AUT DN 300</v>
          </cell>
        </row>
        <row r="8039">
          <cell r="A8039" t="str">
            <v>42V1CLAN100</v>
          </cell>
          <cell r="B8039" t="str">
            <v>Van 1 chiều lá ren đồng ANA DN 100</v>
          </cell>
        </row>
        <row r="8040">
          <cell r="A8040" t="str">
            <v>42V1CLAN15</v>
          </cell>
          <cell r="B8040" t="str">
            <v>Van 1 chiều lá ren đồng ANA DN 15</v>
          </cell>
        </row>
        <row r="8041">
          <cell r="A8041" t="str">
            <v>42V1CLAN20</v>
          </cell>
          <cell r="B8041" t="str">
            <v>Van 1 chiều lá ren đồng ANA DN 20</v>
          </cell>
        </row>
        <row r="8042">
          <cell r="A8042" t="str">
            <v>42V1CLAN25</v>
          </cell>
          <cell r="B8042" t="str">
            <v>Van 1 chiều lá ren đồng ANA DN 25</v>
          </cell>
        </row>
        <row r="8043">
          <cell r="A8043" t="str">
            <v>42V1CLAN32</v>
          </cell>
          <cell r="B8043" t="str">
            <v>Van 1 chiều lá ren đồng ANA DN 32</v>
          </cell>
        </row>
        <row r="8044">
          <cell r="A8044" t="str">
            <v>42V1CLAN40</v>
          </cell>
          <cell r="B8044" t="str">
            <v>Van 1 chiều lá ren đồng ANA DN 40</v>
          </cell>
        </row>
        <row r="8045">
          <cell r="A8045" t="str">
            <v>42V1CLAN50</v>
          </cell>
          <cell r="B8045" t="str">
            <v>Van 1 chiều lá ren đồng ANA DN 50</v>
          </cell>
        </row>
        <row r="8046">
          <cell r="A8046" t="str">
            <v>42V1CLAN65</v>
          </cell>
          <cell r="B8046" t="str">
            <v>Van 1 chiều lá ren đồng ANA DN 65</v>
          </cell>
        </row>
        <row r="8047">
          <cell r="A8047" t="str">
            <v>42V1CLAN80</v>
          </cell>
          <cell r="B8047" t="str">
            <v>Van 1 chiều lá ren đồng ANA DN 80</v>
          </cell>
        </row>
        <row r="8048">
          <cell r="A8048" t="str">
            <v>42V1CLCP100</v>
          </cell>
          <cell r="B8048" t="str">
            <v>Van 1 chiều lá CP DN 100</v>
          </cell>
        </row>
        <row r="8049">
          <cell r="A8049" t="str">
            <v>42V1CLCP15</v>
          </cell>
          <cell r="B8049" t="str">
            <v>Van 1 chiều lá CP DN 15</v>
          </cell>
        </row>
        <row r="8050">
          <cell r="A8050" t="str">
            <v>42V1CLCP20</v>
          </cell>
          <cell r="B8050" t="str">
            <v>Van 1 chiều lá CP DN 20</v>
          </cell>
        </row>
        <row r="8051">
          <cell r="A8051" t="str">
            <v>42V1CLCP25</v>
          </cell>
          <cell r="B8051" t="str">
            <v>Van 1 chiều lá CP DN 25</v>
          </cell>
        </row>
        <row r="8052">
          <cell r="A8052" t="str">
            <v>42V1CLCP32</v>
          </cell>
          <cell r="B8052" t="str">
            <v>Van 1 chiều lá CP DN 32</v>
          </cell>
        </row>
        <row r="8053">
          <cell r="A8053" t="str">
            <v>42V1CLCP40</v>
          </cell>
          <cell r="B8053" t="str">
            <v>Van 1 chiều lá CP DN 40</v>
          </cell>
        </row>
        <row r="8054">
          <cell r="A8054" t="str">
            <v>42V1CLCP50</v>
          </cell>
          <cell r="B8054" t="str">
            <v>Van 1 chiều lá CP DN 50</v>
          </cell>
        </row>
        <row r="8055">
          <cell r="A8055" t="str">
            <v>42V1CLCP65</v>
          </cell>
          <cell r="B8055" t="str">
            <v>Van 1 chiều lá CP DN 65</v>
          </cell>
        </row>
        <row r="8056">
          <cell r="A8056" t="str">
            <v>42V1CLCP80</v>
          </cell>
          <cell r="B8056" t="str">
            <v>Van 1 chiều lá CP DN 80</v>
          </cell>
        </row>
        <row r="8057">
          <cell r="A8057" t="str">
            <v>42V1CLH15</v>
          </cell>
          <cell r="B8057" t="str">
            <v>Van 1 chiều lá Thái HOUSE DN 15</v>
          </cell>
        </row>
        <row r="8058">
          <cell r="A8058" t="str">
            <v>42V1CLH20</v>
          </cell>
          <cell r="B8058" t="str">
            <v>Van 1 chiều lá Thái HOUSE DN 20</v>
          </cell>
        </row>
        <row r="8059">
          <cell r="A8059" t="str">
            <v>42V1CLH25</v>
          </cell>
          <cell r="B8059" t="str">
            <v>Van 1 chiều lá Thái HOUSE DN 25</v>
          </cell>
        </row>
        <row r="8060">
          <cell r="A8060" t="str">
            <v>42V1CLH32</v>
          </cell>
          <cell r="B8060" t="str">
            <v>Van 1 chiều lá Thái HOUSE DN 32</v>
          </cell>
        </row>
        <row r="8061">
          <cell r="A8061" t="str">
            <v>42V1CLI15</v>
          </cell>
          <cell r="B8061" t="str">
            <v>Van 1 chiều lá Inox DN 15</v>
          </cell>
        </row>
        <row r="8062">
          <cell r="A8062" t="str">
            <v>42V1CLI20</v>
          </cell>
          <cell r="B8062" t="str">
            <v>Van 1 chiều lá Inox DN 20</v>
          </cell>
        </row>
        <row r="8063">
          <cell r="A8063" t="str">
            <v>42V1CLI25</v>
          </cell>
          <cell r="B8063" t="str">
            <v>Van 1 chiều lá Inox DN 25</v>
          </cell>
        </row>
        <row r="8064">
          <cell r="A8064" t="str">
            <v>42V1CLI32</v>
          </cell>
          <cell r="B8064" t="str">
            <v>Van 1 chiều lá Inox DN 32</v>
          </cell>
        </row>
        <row r="8065">
          <cell r="A8065" t="str">
            <v>42V1CLI40</v>
          </cell>
          <cell r="B8065" t="str">
            <v>Van 1 chiều lá Inox DN 40</v>
          </cell>
        </row>
        <row r="8066">
          <cell r="A8066" t="str">
            <v>42V1CLI50</v>
          </cell>
          <cell r="B8066" t="str">
            <v>Van 1 chiều lá Inox DN 50</v>
          </cell>
        </row>
        <row r="8067">
          <cell r="A8067" t="str">
            <v>42V1CLLMBARV100</v>
          </cell>
          <cell r="B8067" t="str">
            <v>Van 1 chiều lá lật mặt bích ARV DN 100</v>
          </cell>
        </row>
        <row r="8068">
          <cell r="A8068" t="str">
            <v>42V1CLLMBARV125</v>
          </cell>
          <cell r="B8068" t="str">
            <v>Van 1 chiều lá lật mặt bích ARV DN 125</v>
          </cell>
        </row>
        <row r="8069">
          <cell r="A8069" t="str">
            <v>42V1CLLMBARV150</v>
          </cell>
          <cell r="B8069" t="str">
            <v>Van 1 chiều lá lật mặt bích ARV DN 150</v>
          </cell>
        </row>
        <row r="8070">
          <cell r="A8070" t="str">
            <v>42V1CLLMBARV200</v>
          </cell>
          <cell r="B8070" t="str">
            <v>Van 1 chiều lá lật mặt bích ARV DN 200</v>
          </cell>
        </row>
        <row r="8071">
          <cell r="A8071" t="str">
            <v>42V1CLLMBARV250</v>
          </cell>
          <cell r="B8071" t="str">
            <v>Van 1 chiều lá lật mặt bích ARV DN 250</v>
          </cell>
        </row>
        <row r="8072">
          <cell r="A8072" t="str">
            <v>42V1CLLMBARV50</v>
          </cell>
          <cell r="B8072" t="str">
            <v>Van 1 chiều lá lật mặt bích ARV DN 50</v>
          </cell>
        </row>
        <row r="8073">
          <cell r="A8073" t="str">
            <v>42V1CLLMBARV65</v>
          </cell>
          <cell r="B8073" t="str">
            <v>Van 1 chiều lá lật mặt bích ARV DN 65</v>
          </cell>
        </row>
        <row r="8074">
          <cell r="A8074" t="str">
            <v>42V1CLLMBARV80</v>
          </cell>
          <cell r="B8074" t="str">
            <v>Van 1 chiều lá lật mặt bích ARV DN 80</v>
          </cell>
        </row>
        <row r="8075">
          <cell r="A8075" t="str">
            <v>42V1CLLMBATZ125</v>
          </cell>
          <cell r="B8075" t="str">
            <v>Van 1 chiều lá lật mặt bích ATZ DN 125</v>
          </cell>
        </row>
        <row r="8076">
          <cell r="A8076" t="str">
            <v>42V1CLLMBATZ150</v>
          </cell>
          <cell r="B8076" t="str">
            <v>Van 1 chiều lá lật mặt bích ATZ DN 150</v>
          </cell>
        </row>
        <row r="8077">
          <cell r="A8077" t="str">
            <v>42V1CLLMBATZ200</v>
          </cell>
          <cell r="B8077" t="str">
            <v>Van 1 chiều lá lật mặt bích ATZ DN 200</v>
          </cell>
        </row>
        <row r="8078">
          <cell r="A8078" t="str">
            <v>42V1CLLMBATZ50</v>
          </cell>
          <cell r="B8078" t="str">
            <v>Van 1 chiều lá lật mặt bích ATZ DN 50</v>
          </cell>
        </row>
        <row r="8079">
          <cell r="A8079" t="str">
            <v>42V1CLLMBATZ80</v>
          </cell>
          <cell r="B8079" t="str">
            <v>Van 1 chiều lá lật mặt bích ATZ DN 80</v>
          </cell>
        </row>
        <row r="8080">
          <cell r="A8080" t="str">
            <v>42V1CLLMBAUT100</v>
          </cell>
          <cell r="B8080" t="str">
            <v>Van 1 chiều lá lật mặt bích AUT DN 100</v>
          </cell>
        </row>
        <row r="8081">
          <cell r="A8081" t="str">
            <v>42V1CLLMBAUT125</v>
          </cell>
          <cell r="B8081" t="str">
            <v>Van 1 chiều lá lật mặt bích AUT DN 125</v>
          </cell>
        </row>
        <row r="8082">
          <cell r="A8082" t="str">
            <v>42V1CLLMBAUT150</v>
          </cell>
          <cell r="B8082" t="str">
            <v>Van 1 chiều lá lật mặt bích AUT DN 150</v>
          </cell>
        </row>
        <row r="8083">
          <cell r="A8083" t="str">
            <v>42V1CLLMBAUT200</v>
          </cell>
          <cell r="B8083" t="str">
            <v>Van 1 chiều lá lật mặt bích AUT DN 200</v>
          </cell>
        </row>
        <row r="8084">
          <cell r="A8084" t="str">
            <v>42V1CLLMBAUT250</v>
          </cell>
          <cell r="B8084" t="str">
            <v>Van 1 chiều lá lật mặt bích AUT DN 250</v>
          </cell>
        </row>
        <row r="8085">
          <cell r="A8085" t="str">
            <v>42V1CLLMBAUT50</v>
          </cell>
          <cell r="B8085" t="str">
            <v>Van 1 chiều lá lật mặt bích AUT DN 50</v>
          </cell>
        </row>
        <row r="8086">
          <cell r="A8086" t="str">
            <v>42V1CLLMBAUT65</v>
          </cell>
          <cell r="B8086" t="str">
            <v>Van 1 chiều lá lật mặt bích AUT DN 65</v>
          </cell>
        </row>
        <row r="8087">
          <cell r="A8087" t="str">
            <v>42V1CLLMBAUT80</v>
          </cell>
          <cell r="B8087" t="str">
            <v>Van 1 chiều lá lật mặt bích AUT DN 80</v>
          </cell>
        </row>
        <row r="8088">
          <cell r="A8088" t="str">
            <v>42V1CLLMBVS100</v>
          </cell>
          <cell r="B8088" t="str">
            <v>Van 1 chiều lá lật mặt bích VASA DN 100</v>
          </cell>
        </row>
        <row r="8089">
          <cell r="A8089" t="str">
            <v>42V1CLLMBVS50</v>
          </cell>
          <cell r="B8089" t="str">
            <v>Van 1 chiều lá lật mặt bích VASA DN50</v>
          </cell>
        </row>
        <row r="8090">
          <cell r="A8090" t="str">
            <v>42V1CLLMBVS65</v>
          </cell>
          <cell r="B8090" t="str">
            <v>Van 1 chiều lá lật mặt bích VASA DN 65</v>
          </cell>
        </row>
        <row r="8091">
          <cell r="A8091" t="str">
            <v>42V1CLLMBVS80</v>
          </cell>
          <cell r="B8091" t="str">
            <v>Van 1 chiều lá lật mặt bích VASA DN80</v>
          </cell>
        </row>
        <row r="8092">
          <cell r="A8092" t="str">
            <v>42V1CLMBV15</v>
          </cell>
          <cell r="B8092" t="str">
            <v>Van 1 chiều lá MBV DN 15</v>
          </cell>
        </row>
        <row r="8093">
          <cell r="A8093" t="str">
            <v>42V1CLMBV20</v>
          </cell>
          <cell r="B8093" t="str">
            <v>Van 1 chiều lá MBV DN 20</v>
          </cell>
        </row>
        <row r="8094">
          <cell r="A8094" t="str">
            <v>42V1CLMBV25</v>
          </cell>
          <cell r="B8094" t="str">
            <v>Van 1 chiều lá MBV DN 25</v>
          </cell>
        </row>
        <row r="8095">
          <cell r="A8095" t="str">
            <v>42V1CLMBV50</v>
          </cell>
          <cell r="B8095" t="str">
            <v>Van 1 chiều lá MBV DN 50</v>
          </cell>
        </row>
        <row r="8096">
          <cell r="A8096" t="str">
            <v>42V1CLMBV65</v>
          </cell>
          <cell r="B8096" t="str">
            <v>Van 1 chiều lá MBV DN 65</v>
          </cell>
        </row>
        <row r="8097">
          <cell r="A8097" t="str">
            <v>42V1CLMBV80</v>
          </cell>
          <cell r="B8097" t="str">
            <v>Van 1 chiều lá MBV DN 80</v>
          </cell>
        </row>
        <row r="8098">
          <cell r="A8098" t="str">
            <v>42V1CLMH100</v>
          </cell>
          <cell r="B8098" t="str">
            <v>Van 1 chiều lá MIHA DN 100</v>
          </cell>
        </row>
        <row r="8099">
          <cell r="A8099" t="str">
            <v>42V1CLMH15</v>
          </cell>
          <cell r="B8099" t="str">
            <v>Van 1 chiều lá MIHA DN 15</v>
          </cell>
        </row>
        <row r="8100">
          <cell r="A8100" t="str">
            <v>42V1CLMH20</v>
          </cell>
          <cell r="B8100" t="str">
            <v>Van 1 chiều lá MIHA DN 20</v>
          </cell>
        </row>
        <row r="8101">
          <cell r="A8101" t="str">
            <v>42V1CLMH25</v>
          </cell>
          <cell r="B8101" t="str">
            <v>Van 1 chiều lá MIHA DN 25</v>
          </cell>
        </row>
        <row r="8102">
          <cell r="A8102" t="str">
            <v>42V1CLMH32</v>
          </cell>
          <cell r="B8102" t="str">
            <v>Van 1 chiều lá MIHA DN 32</v>
          </cell>
        </row>
        <row r="8103">
          <cell r="A8103" t="str">
            <v>42V1CLMH40</v>
          </cell>
          <cell r="B8103" t="str">
            <v>Van 1 chiều lá MIHA DN 40</v>
          </cell>
        </row>
        <row r="8104">
          <cell r="A8104" t="str">
            <v>42V1CLMH50</v>
          </cell>
          <cell r="B8104" t="str">
            <v>Van 1 chiều lá MIHA DN 50</v>
          </cell>
        </row>
        <row r="8105">
          <cell r="A8105" t="str">
            <v>42V1CLMH65</v>
          </cell>
          <cell r="B8105" t="str">
            <v>Van 1 chiều lá MIHA DN 65</v>
          </cell>
        </row>
        <row r="8106">
          <cell r="A8106" t="str">
            <v>42V1CLMH80</v>
          </cell>
          <cell r="B8106" t="str">
            <v>Van 1 chiều lá MIHA DN 80</v>
          </cell>
        </row>
        <row r="8107">
          <cell r="A8107" t="str">
            <v>42V1CLMI100</v>
          </cell>
          <cell r="B8107" t="str">
            <v>Van 1 chiều lá MI DN 100</v>
          </cell>
        </row>
        <row r="8108">
          <cell r="A8108" t="str">
            <v>42V1CLMI15</v>
          </cell>
          <cell r="B8108" t="str">
            <v>Van 1 chiều lá MI DN 15</v>
          </cell>
        </row>
        <row r="8109">
          <cell r="A8109" t="str">
            <v>42V1CLMI20</v>
          </cell>
          <cell r="B8109" t="str">
            <v>Van 1 chiều lá MI DN 20</v>
          </cell>
        </row>
        <row r="8110">
          <cell r="A8110" t="str">
            <v>42V1CLMI25</v>
          </cell>
          <cell r="B8110" t="str">
            <v>Van 1 chiều lá MI DN 25</v>
          </cell>
        </row>
        <row r="8111">
          <cell r="A8111" t="str">
            <v>42V1CLMI32</v>
          </cell>
          <cell r="B8111" t="str">
            <v>Van 1 chiều lá MI DN 32</v>
          </cell>
        </row>
        <row r="8112">
          <cell r="A8112" t="str">
            <v>42V1CLMI40</v>
          </cell>
          <cell r="B8112" t="str">
            <v>Van 1 chiều lá MI DN 40</v>
          </cell>
        </row>
        <row r="8113">
          <cell r="A8113" t="str">
            <v>42V1CLMI50</v>
          </cell>
          <cell r="B8113" t="str">
            <v>Van 1 chiều lá MI DN 50</v>
          </cell>
        </row>
        <row r="8114">
          <cell r="A8114" t="str">
            <v>42V1CLMI65</v>
          </cell>
          <cell r="B8114" t="str">
            <v>Van 1 chiều lá MI DN 65</v>
          </cell>
        </row>
        <row r="8115">
          <cell r="A8115" t="str">
            <v>42V1CLMI80</v>
          </cell>
          <cell r="B8115" t="str">
            <v>Van 1 chiều lá MI DN 80</v>
          </cell>
        </row>
        <row r="8116">
          <cell r="A8116" t="str">
            <v>42V1CLPVC110</v>
          </cell>
          <cell r="B8116" t="str">
            <v>Van 1 chiều lá (8 ốc) PVC dán D110</v>
          </cell>
        </row>
        <row r="8117">
          <cell r="A8117" t="str">
            <v>42V1CLSW15</v>
          </cell>
          <cell r="B8117" t="str">
            <v>Van 1 chiều lá SANWA DN 15</v>
          </cell>
        </row>
        <row r="8118">
          <cell r="A8118" t="str">
            <v>42V1CLSW20</v>
          </cell>
          <cell r="B8118" t="str">
            <v>Van 1 chiều lá SANWA DN 20</v>
          </cell>
        </row>
        <row r="8119">
          <cell r="A8119" t="str">
            <v>42V1CLSW25</v>
          </cell>
          <cell r="B8119" t="str">
            <v>Van 1 chiều lá SANWA DN 25</v>
          </cell>
        </row>
        <row r="8120">
          <cell r="A8120" t="str">
            <v>42V1CLSW32</v>
          </cell>
          <cell r="B8120" t="str">
            <v>Van 1 chiều lá SANWA DN 32</v>
          </cell>
        </row>
        <row r="8121">
          <cell r="A8121" t="str">
            <v>42V1CLSW40</v>
          </cell>
          <cell r="B8121" t="str">
            <v>Van 1 chiều lá SANWA DN 40</v>
          </cell>
        </row>
        <row r="8122">
          <cell r="A8122" t="str">
            <v>42V1CLSW50</v>
          </cell>
          <cell r="B8122" t="str">
            <v>Van 1 chiều lá SANWA DN 50</v>
          </cell>
        </row>
        <row r="8123">
          <cell r="A8123" t="str">
            <v>42V1CLXMBARV80</v>
          </cell>
          <cell r="B8123" t="str">
            <v>Van 1 chiều lò xo mặt bích ARV DN 80</v>
          </cell>
        </row>
        <row r="8124">
          <cell r="A8124" t="str">
            <v>42V1CLXMBAUT100</v>
          </cell>
          <cell r="B8124" t="str">
            <v>Van 1 chiều lò xo mặt bích AUT DN 100</v>
          </cell>
        </row>
        <row r="8125">
          <cell r="A8125" t="str">
            <v>42V1CLXMBAUT250</v>
          </cell>
          <cell r="B8125" t="str">
            <v>Van 1 chiều lò xo mặt bích AUT DN 250</v>
          </cell>
        </row>
        <row r="8126">
          <cell r="A8126" t="str">
            <v>42V1CLXMBAUT300</v>
          </cell>
          <cell r="B8126" t="str">
            <v>Van 1 chiều lò xo mặt bích AUT DN 300</v>
          </cell>
        </row>
        <row r="8127">
          <cell r="A8127" t="str">
            <v>42V1CLXMBAUT65</v>
          </cell>
          <cell r="B8127" t="str">
            <v>Van 1 chiều lò xo mặt bích AUT DN 65</v>
          </cell>
        </row>
        <row r="8128">
          <cell r="A8128" t="str">
            <v>42V1CLXMBV15</v>
          </cell>
          <cell r="B8128" t="str">
            <v>Van 1 chiều lò xo MBV DN 15</v>
          </cell>
        </row>
        <row r="8129">
          <cell r="A8129" t="str">
            <v>42V1CLXMH100</v>
          </cell>
          <cell r="B8129" t="str">
            <v>Van 1 chiều lò xo MIHA DN 100</v>
          </cell>
        </row>
        <row r="8130">
          <cell r="A8130" t="str">
            <v>42V1CLXMH15</v>
          </cell>
          <cell r="B8130" t="str">
            <v>Van 1 chiều lò xo MIHA DN 15</v>
          </cell>
        </row>
        <row r="8131">
          <cell r="A8131" t="str">
            <v>42V1CLXMH20</v>
          </cell>
          <cell r="B8131" t="str">
            <v>Van 1 chiều lò xo MIHA DN 20</v>
          </cell>
        </row>
        <row r="8132">
          <cell r="A8132" t="str">
            <v>42V1CLXMH25</v>
          </cell>
          <cell r="B8132" t="str">
            <v>Van 1 chiều lò xo MIHA DN 25</v>
          </cell>
        </row>
        <row r="8133">
          <cell r="A8133" t="str">
            <v>42V1CLXMH32</v>
          </cell>
          <cell r="B8133" t="str">
            <v>Van 1 chiều lò xo MIHA DN 32</v>
          </cell>
        </row>
        <row r="8134">
          <cell r="A8134" t="str">
            <v>42V1CLXMH40</v>
          </cell>
          <cell r="B8134" t="str">
            <v>Van 1 chiều lò xo MIHA DN 40</v>
          </cell>
        </row>
        <row r="8135">
          <cell r="A8135" t="str">
            <v>42V1CLXMH50</v>
          </cell>
          <cell r="B8135" t="str">
            <v>Van 1 chiều lò xo MIHA DN 50</v>
          </cell>
        </row>
        <row r="8136">
          <cell r="A8136" t="str">
            <v>42V1CLXMH65</v>
          </cell>
          <cell r="B8136" t="str">
            <v>Van 1 chiều lò xo MIHA DN 65</v>
          </cell>
        </row>
        <row r="8137">
          <cell r="A8137" t="str">
            <v>42V1CLXMH80</v>
          </cell>
          <cell r="B8137" t="str">
            <v>Van 1 chiều lò xo MIHA DN 80</v>
          </cell>
        </row>
        <row r="8138">
          <cell r="A8138" t="str">
            <v>42V1CLXN21</v>
          </cell>
          <cell r="B8138" t="str">
            <v>Van 1 chiều nhựa lò xo D21</v>
          </cell>
        </row>
        <row r="8139">
          <cell r="A8139" t="str">
            <v>42V1CLXN27</v>
          </cell>
          <cell r="B8139" t="str">
            <v>Van 1 chiều nhựa lò xo D27</v>
          </cell>
        </row>
        <row r="8140">
          <cell r="A8140" t="str">
            <v>42V1CLXN34</v>
          </cell>
          <cell r="B8140" t="str">
            <v>Van 1 chiều nhựa lò xo D34</v>
          </cell>
        </row>
        <row r="8141">
          <cell r="A8141" t="str">
            <v>42V1CLXN42</v>
          </cell>
          <cell r="B8141" t="str">
            <v>Van 1 chiều nhựa lò xo D42</v>
          </cell>
        </row>
        <row r="8142">
          <cell r="A8142" t="str">
            <v>42V1CLXN48</v>
          </cell>
          <cell r="B8142" t="str">
            <v>Van 1 chiều nhựa lò xo D48</v>
          </cell>
        </row>
        <row r="8143">
          <cell r="A8143" t="str">
            <v>42V1CLXY100</v>
          </cell>
          <cell r="B8143" t="str">
            <v>Van 1 chiều lò xo Italia DN 100</v>
          </cell>
        </row>
        <row r="8144">
          <cell r="A8144" t="str">
            <v>42V1CLXY15</v>
          </cell>
          <cell r="B8144" t="str">
            <v>Van 1 chiều lò xo Italia DN 15</v>
          </cell>
        </row>
        <row r="8145">
          <cell r="A8145" t="str">
            <v>42V1CLXY20</v>
          </cell>
          <cell r="B8145" t="str">
            <v>Van 1 chiều lò xo Italia DN 20</v>
          </cell>
        </row>
        <row r="8146">
          <cell r="A8146" t="str">
            <v>42V1CLXY215</v>
          </cell>
          <cell r="B8146" t="str">
            <v>Van 1 chiều lò xo Italia loại 2 DN 15</v>
          </cell>
        </row>
        <row r="8147">
          <cell r="A8147" t="str">
            <v>42V1CLXY220</v>
          </cell>
          <cell r="B8147" t="str">
            <v>Van 1 chiều lò xo Italia loại 2 DN 20</v>
          </cell>
        </row>
        <row r="8148">
          <cell r="A8148" t="str">
            <v>42V1CLXY25.</v>
          </cell>
          <cell r="B8148" t="str">
            <v>Van 1 chiều lò xo Italia DN 25</v>
          </cell>
        </row>
        <row r="8149">
          <cell r="A8149" t="str">
            <v>42V1CLXY250</v>
          </cell>
          <cell r="B8149" t="str">
            <v>Van 1 chiều lò xo Italia loại 2 DN 50</v>
          </cell>
        </row>
        <row r="8150">
          <cell r="A8150" t="str">
            <v>42V1CLXY265</v>
          </cell>
          <cell r="B8150" t="str">
            <v>Van 1 chiều lò xo Italia loại 2 DN 65</v>
          </cell>
        </row>
        <row r="8151">
          <cell r="A8151" t="str">
            <v>42V1CLXY32</v>
          </cell>
          <cell r="B8151" t="str">
            <v>Van 1 chiều lò xo Italia DN 32</v>
          </cell>
        </row>
        <row r="8152">
          <cell r="A8152" t="str">
            <v>42V1CLXY40</v>
          </cell>
          <cell r="B8152" t="str">
            <v>Van 1 chiều lò xo Italia DN 40</v>
          </cell>
        </row>
        <row r="8153">
          <cell r="A8153" t="str">
            <v>42V1CLXY50</v>
          </cell>
          <cell r="B8153" t="str">
            <v>Van 1 chiều lò xo Italia DN 50</v>
          </cell>
        </row>
        <row r="8154">
          <cell r="A8154" t="str">
            <v>42V1CLXY65</v>
          </cell>
          <cell r="B8154" t="str">
            <v>Van 1 chiều lò xo Italia DN 65</v>
          </cell>
        </row>
        <row r="8155">
          <cell r="A8155" t="str">
            <v>42V1CLXY80</v>
          </cell>
          <cell r="B8155" t="str">
            <v>Van 1 chiều lò xo Italia DN 80</v>
          </cell>
        </row>
        <row r="8156">
          <cell r="A8156" t="str">
            <v>42V1CLY100</v>
          </cell>
          <cell r="B8156" t="str">
            <v>Van 1 chiều lá ren đồng Italia DN 100</v>
          </cell>
        </row>
        <row r="8157">
          <cell r="A8157" t="str">
            <v>42V1CLY15</v>
          </cell>
          <cell r="B8157" t="str">
            <v>Van 1 chiều lá ren đồng Italia DN 15</v>
          </cell>
        </row>
        <row r="8158">
          <cell r="A8158" t="str">
            <v>42V1CLY20</v>
          </cell>
          <cell r="B8158" t="str">
            <v>Van 1 chiều lá ren đồng Italia DN 20</v>
          </cell>
        </row>
        <row r="8159">
          <cell r="A8159" t="str">
            <v>42V1CLY25</v>
          </cell>
          <cell r="B8159" t="str">
            <v>Van 1 chiều lá ren đồng Italia DN 25</v>
          </cell>
        </row>
        <row r="8160">
          <cell r="A8160" t="str">
            <v>42V1CLY32</v>
          </cell>
          <cell r="B8160" t="str">
            <v>Van 1 chiều lá ren đồng Italia DN 32</v>
          </cell>
        </row>
        <row r="8161">
          <cell r="A8161" t="str">
            <v>42V1CLY40</v>
          </cell>
          <cell r="B8161" t="str">
            <v>Van 1 chiều lá ren đồng Italia DN 40</v>
          </cell>
        </row>
        <row r="8162">
          <cell r="A8162" t="str">
            <v>42V1CLY50</v>
          </cell>
          <cell r="B8162" t="str">
            <v>Van 1 chiều lá ren đồng Italia DN 50</v>
          </cell>
        </row>
        <row r="8163">
          <cell r="A8163" t="str">
            <v>42V1CLY65</v>
          </cell>
          <cell r="B8163" t="str">
            <v>Van 1 chiều lá ren đồng Italia DN 65</v>
          </cell>
        </row>
        <row r="8164">
          <cell r="A8164" t="str">
            <v>42V1CLY80</v>
          </cell>
          <cell r="B8164" t="str">
            <v>Van 1 chiều lá ren đồng Italia DN 80</v>
          </cell>
        </row>
        <row r="8165">
          <cell r="A8165" t="str">
            <v>42V1CMBARV50</v>
          </cell>
          <cell r="B8165" t="str">
            <v>Van 1 chiều MB ARV DN 50</v>
          </cell>
        </row>
        <row r="8166">
          <cell r="A8166" t="str">
            <v>42V1CMBAVK100</v>
          </cell>
          <cell r="B8166" t="str">
            <v>Van 1 chiều MB AVK DN 100</v>
          </cell>
        </row>
        <row r="8167">
          <cell r="A8167" t="str">
            <v>42V1CMBAVK150</v>
          </cell>
          <cell r="B8167" t="str">
            <v>Van 1 chiều MB AVK DN 150</v>
          </cell>
        </row>
        <row r="8168">
          <cell r="A8168" t="str">
            <v>42V1CMBAVK50</v>
          </cell>
          <cell r="B8168" t="str">
            <v>Van 1 chiều MB AVK DN 50</v>
          </cell>
        </row>
        <row r="8169">
          <cell r="A8169" t="str">
            <v>42V1CMBAVK65</v>
          </cell>
          <cell r="B8169" t="str">
            <v>Van 1 chiều MB AVK DN 65</v>
          </cell>
        </row>
        <row r="8170">
          <cell r="A8170" t="str">
            <v>42V1CMBAVK80</v>
          </cell>
          <cell r="B8170" t="str">
            <v>Van 1 chiều MB AVK DN 80</v>
          </cell>
        </row>
        <row r="8171">
          <cell r="A8171" t="str">
            <v>42V1CMBI300</v>
          </cell>
          <cell r="B8171" t="str">
            <v>Van 1 chiều MB Inox DN 300</v>
          </cell>
        </row>
        <row r="8172">
          <cell r="A8172" t="str">
            <v>42V1CMBI50</v>
          </cell>
          <cell r="B8172" t="str">
            <v>Van 1 chiều MB Inox DN 50</v>
          </cell>
        </row>
        <row r="8173">
          <cell r="A8173" t="str">
            <v>42V1CMBI65</v>
          </cell>
          <cell r="B8173" t="str">
            <v>Van 1 chiều MB Inox DN 65</v>
          </cell>
        </row>
        <row r="8174">
          <cell r="A8174" t="str">
            <v>42V1CMBI80</v>
          </cell>
          <cell r="B8174" t="str">
            <v>Van 1 chiều MB Inox DN 80</v>
          </cell>
        </row>
        <row r="8175">
          <cell r="A8175" t="str">
            <v>42V1CMBLLOKM100</v>
          </cell>
          <cell r="B8175" t="str">
            <v>Van 1 chiều MB lá lật OKM DN 100</v>
          </cell>
        </row>
        <row r="8176">
          <cell r="A8176" t="str">
            <v>42V1CMBLLOKM150</v>
          </cell>
          <cell r="B8176" t="str">
            <v>Van 1 chiều MB lá lật OKM DN 150</v>
          </cell>
        </row>
        <row r="8177">
          <cell r="A8177" t="str">
            <v>42V1CMBLLOKM200</v>
          </cell>
          <cell r="B8177" t="str">
            <v>Van 1 chiều MB lá lật OKM DN 200</v>
          </cell>
        </row>
        <row r="8178">
          <cell r="A8178" t="str">
            <v>42V1CMBLLS100</v>
          </cell>
          <cell r="B8178" t="str">
            <v>Van 1 chiều MB lá lật SHINYI DN 100</v>
          </cell>
        </row>
        <row r="8179">
          <cell r="A8179" t="str">
            <v>42V1CMBLLS150</v>
          </cell>
          <cell r="B8179" t="str">
            <v>Van 1 chiều MB lá lật SHINYI DN 150</v>
          </cell>
        </row>
        <row r="8180">
          <cell r="A8180" t="str">
            <v>42V1CMBLLS200</v>
          </cell>
          <cell r="B8180" t="str">
            <v>Van 1 chiều MB lá lật SHINYI DN 200</v>
          </cell>
        </row>
        <row r="8181">
          <cell r="A8181" t="str">
            <v>42V1CMBLLS50</v>
          </cell>
          <cell r="B8181" t="str">
            <v>Van 1 chiều MB lá lật SHINYI DN 50</v>
          </cell>
        </row>
        <row r="8182">
          <cell r="A8182" t="str">
            <v>42V1CMBLLS65</v>
          </cell>
          <cell r="B8182" t="str">
            <v>Van 1 chiều MB lá lật SHINYI DN 65</v>
          </cell>
        </row>
        <row r="8183">
          <cell r="A8183" t="str">
            <v>42V1CMBLLS80</v>
          </cell>
          <cell r="B8183" t="str">
            <v>Van 1 chiều MB lá lật SHINYI DN 80</v>
          </cell>
        </row>
        <row r="8184">
          <cell r="A8184" t="str">
            <v>42V1CMBLXS100</v>
          </cell>
          <cell r="B8184" t="str">
            <v>Van 1 chiều MB lò xo SHINYI DN 100</v>
          </cell>
        </row>
        <row r="8185">
          <cell r="A8185" t="str">
            <v>42V1CMBLXS125</v>
          </cell>
          <cell r="B8185" t="str">
            <v>Van 1 chiều MB lò xo SHINYI DN 125</v>
          </cell>
        </row>
        <row r="8186">
          <cell r="A8186" t="str">
            <v>42V1CMBLXS150</v>
          </cell>
          <cell r="B8186" t="str">
            <v>Van 1 chiều MB lò xo SHINYI DN 150</v>
          </cell>
        </row>
        <row r="8187">
          <cell r="A8187" t="str">
            <v>42V1CMBLXS200</v>
          </cell>
          <cell r="B8187" t="str">
            <v>Van 1 chiều MB lò xo SHINYI DN 200</v>
          </cell>
        </row>
        <row r="8188">
          <cell r="A8188" t="str">
            <v>42V1CMBLXS250</v>
          </cell>
          <cell r="B8188" t="str">
            <v>Van 1 chiều MB lò xo SHINYI DN 250</v>
          </cell>
        </row>
        <row r="8189">
          <cell r="A8189" t="str">
            <v>42V1CMBLXS50</v>
          </cell>
          <cell r="B8189" t="str">
            <v>Van 1 chiều MB lò xo SHINYI DN 50</v>
          </cell>
        </row>
        <row r="8190">
          <cell r="A8190" t="str">
            <v>42V1CMBLXS65</v>
          </cell>
          <cell r="B8190" t="str">
            <v>Van 1 chiều MB lò xo SHINYI DN 65</v>
          </cell>
        </row>
        <row r="8191">
          <cell r="A8191" t="str">
            <v>42V1CMBLXS80</v>
          </cell>
          <cell r="B8191" t="str">
            <v>Van 1 chiều MB lò xo SHINYI DN 80</v>
          </cell>
        </row>
        <row r="8192">
          <cell r="A8192" t="str">
            <v>42V1CMBTQ100</v>
          </cell>
          <cell r="B8192" t="str">
            <v>Van 1 chiều MB TQ DN 100</v>
          </cell>
        </row>
        <row r="8193">
          <cell r="A8193" t="str">
            <v>42V1CMBTQ125</v>
          </cell>
          <cell r="B8193" t="str">
            <v>Van 1 chiều MB TQ DN 125</v>
          </cell>
        </row>
        <row r="8194">
          <cell r="A8194" t="str">
            <v>42V1CMBTQ150</v>
          </cell>
          <cell r="B8194" t="str">
            <v>Van 1 chiều MB TQ DN 150</v>
          </cell>
        </row>
        <row r="8195">
          <cell r="A8195" t="str">
            <v>42V1CMBTQ200</v>
          </cell>
          <cell r="B8195" t="str">
            <v>Van 1 chiều MB TQ DN 200</v>
          </cell>
        </row>
        <row r="8196">
          <cell r="A8196" t="str">
            <v>42V1CMBTQ250</v>
          </cell>
          <cell r="B8196" t="str">
            <v>Van 1 chiều MB TQ DN 250</v>
          </cell>
        </row>
        <row r="8197">
          <cell r="A8197" t="str">
            <v>42V1CMBTQ300</v>
          </cell>
          <cell r="B8197" t="str">
            <v>Van 1 chiều MB TQ DN 300</v>
          </cell>
        </row>
        <row r="8198">
          <cell r="A8198" t="str">
            <v>42V1CMBTQ40.</v>
          </cell>
          <cell r="B8198" t="str">
            <v>Van 1 chiều MB TQ DN 40</v>
          </cell>
        </row>
        <row r="8199">
          <cell r="A8199" t="str">
            <v>42V1CMBTQ400</v>
          </cell>
          <cell r="B8199" t="str">
            <v>Van 1 chiều MB TQ DN 400</v>
          </cell>
        </row>
        <row r="8200">
          <cell r="A8200" t="str">
            <v>42V1CMBTQ50</v>
          </cell>
          <cell r="B8200" t="str">
            <v>Van 1 chiều MB TQ DN 50</v>
          </cell>
        </row>
        <row r="8201">
          <cell r="A8201" t="str">
            <v>42V1CMBTQ65</v>
          </cell>
          <cell r="B8201" t="str">
            <v>Van 1 chiều MB TQ DN 65</v>
          </cell>
        </row>
        <row r="8202">
          <cell r="A8202" t="str">
            <v>42V1CMBTQ80</v>
          </cell>
          <cell r="B8202" t="str">
            <v>Van 1 chiều MB TQ DN 80</v>
          </cell>
        </row>
        <row r="8203">
          <cell r="A8203" t="str">
            <v>42V1CMBVS80</v>
          </cell>
          <cell r="B8203" t="str">
            <v>Van 1 chiều MB VASA DN 80</v>
          </cell>
        </row>
        <row r="8204">
          <cell r="A8204" t="str">
            <v>42VASA100</v>
          </cell>
          <cell r="B8204" t="str">
            <v>Van cổng VASA DN100</v>
          </cell>
        </row>
        <row r="8205">
          <cell r="A8205" t="str">
            <v>42VATMBARV100</v>
          </cell>
          <cell r="B8205" t="str">
            <v>Van an toàn MB ARV DN 100</v>
          </cell>
        </row>
        <row r="8206">
          <cell r="A8206" t="str">
            <v>42VATMBARV50</v>
          </cell>
          <cell r="B8206" t="str">
            <v>Van an toàn MB ARV DN 50</v>
          </cell>
        </row>
        <row r="8207">
          <cell r="A8207" t="str">
            <v>42VATMBS100</v>
          </cell>
          <cell r="B8207" t="str">
            <v>Van an toàn MB SHINYI DN 100</v>
          </cell>
        </row>
        <row r="8208">
          <cell r="A8208" t="str">
            <v>42VATMBS150</v>
          </cell>
          <cell r="B8208" t="str">
            <v>Van an toàn MB SHINYI DN 150</v>
          </cell>
        </row>
        <row r="8209">
          <cell r="A8209" t="str">
            <v>42VATMBS25</v>
          </cell>
          <cell r="B8209" t="str">
            <v>Van an toàn MB SHINYI DN 25</v>
          </cell>
        </row>
        <row r="8210">
          <cell r="A8210" t="str">
            <v>42VATMBS50</v>
          </cell>
          <cell r="B8210" t="str">
            <v>Van an toàn MB SHINYI DN 50</v>
          </cell>
        </row>
        <row r="8211">
          <cell r="A8211" t="str">
            <v>42VATMBS65</v>
          </cell>
          <cell r="B8211" t="str">
            <v>Van an toàn MB SHINYI DN 65</v>
          </cell>
        </row>
        <row r="8212">
          <cell r="A8212" t="str">
            <v>42VATMBS80</v>
          </cell>
          <cell r="B8212" t="str">
            <v>Van an toàn MB SHINYI DN 80</v>
          </cell>
        </row>
        <row r="8213">
          <cell r="A8213" t="str">
            <v>42VATMBTQ100</v>
          </cell>
          <cell r="B8213" t="str">
            <v>Van an toàn MB TQ DN 100</v>
          </cell>
        </row>
        <row r="8214">
          <cell r="A8214" t="str">
            <v>42VATMBTQ25</v>
          </cell>
          <cell r="B8214" t="str">
            <v>Van an toàn MB TQ DN 25</v>
          </cell>
        </row>
        <row r="8215">
          <cell r="A8215" t="str">
            <v>42VATMBTQ50</v>
          </cell>
          <cell r="B8215" t="str">
            <v>Van an toàn MB TQ DN 50</v>
          </cell>
        </row>
        <row r="8216">
          <cell r="A8216" t="str">
            <v>42VATMBTQ65</v>
          </cell>
          <cell r="B8216" t="str">
            <v>Van an toàn MB TQ DN 65</v>
          </cell>
        </row>
        <row r="8217">
          <cell r="A8217" t="str">
            <v>42VATMBTQ80</v>
          </cell>
          <cell r="B8217" t="str">
            <v>Van an toàn MB TQ DN 80</v>
          </cell>
        </row>
        <row r="8218">
          <cell r="A8218" t="str">
            <v>42VATML40</v>
          </cell>
          <cell r="B8218" t="str">
            <v>Van an toàn Malgorani DN40</v>
          </cell>
        </row>
        <row r="8219">
          <cell r="A8219" t="str">
            <v>42VATRTQ15</v>
          </cell>
          <cell r="B8219" t="str">
            <v>Van an toàn lắp ren TQ DN 15</v>
          </cell>
        </row>
        <row r="8220">
          <cell r="A8220" t="str">
            <v>42VATRTQ20</v>
          </cell>
          <cell r="B8220" t="str">
            <v>Van an toàn lắp ren TQ DN 20</v>
          </cell>
        </row>
        <row r="8221">
          <cell r="A8221" t="str">
            <v>42VATRTQ25</v>
          </cell>
          <cell r="B8221" t="str">
            <v>Van an toàn lắp ren TQ DN 25</v>
          </cell>
        </row>
        <row r="8222">
          <cell r="A8222" t="str">
            <v>42VATRTQ32</v>
          </cell>
          <cell r="B8222" t="str">
            <v>Van an toàn lắp ren TQ DN 32</v>
          </cell>
        </row>
        <row r="8223">
          <cell r="A8223" t="str">
            <v>42VATRTQ40</v>
          </cell>
          <cell r="B8223" t="str">
            <v>Van an toàn lắp ren TQ DN 40</v>
          </cell>
        </row>
        <row r="8224">
          <cell r="A8224" t="str">
            <v>42VATRTQ50</v>
          </cell>
          <cell r="B8224" t="str">
            <v>Van an toàn lắp ren TQ DN 50</v>
          </cell>
        </row>
        <row r="8225">
          <cell r="A8225" t="str">
            <v>42VBAMN15</v>
          </cell>
          <cell r="B8225" t="str">
            <v>Van bi ANA mini DN15</v>
          </cell>
        </row>
        <row r="8226">
          <cell r="A8226" t="str">
            <v>42VBAN15</v>
          </cell>
          <cell r="B8226" t="str">
            <v>Van bi ANA DN 15</v>
          </cell>
        </row>
        <row r="8227">
          <cell r="A8227" t="str">
            <v>42VBAN20</v>
          </cell>
          <cell r="B8227" t="str">
            <v>Van bi ANA DN 20</v>
          </cell>
        </row>
        <row r="8228">
          <cell r="A8228" t="str">
            <v>42VBAN25</v>
          </cell>
          <cell r="B8228" t="str">
            <v>Van bi ANA DN 25</v>
          </cell>
        </row>
        <row r="8229">
          <cell r="A8229" t="str">
            <v>42VBAN32</v>
          </cell>
          <cell r="B8229" t="str">
            <v>Van bi ANA DN 32</v>
          </cell>
        </row>
        <row r="8230">
          <cell r="A8230" t="str">
            <v>42VBAN40</v>
          </cell>
          <cell r="B8230" t="str">
            <v>Van bi ANA DN 40</v>
          </cell>
        </row>
        <row r="8231">
          <cell r="A8231" t="str">
            <v>42VBAN50</v>
          </cell>
          <cell r="B8231" t="str">
            <v>Van bi ANA DN 50</v>
          </cell>
        </row>
        <row r="8232">
          <cell r="A8232" t="str">
            <v>42VBAN65</v>
          </cell>
          <cell r="B8232" t="str">
            <v>Van bi ANA DN 65</v>
          </cell>
        </row>
        <row r="8233">
          <cell r="A8233" t="str">
            <v>42VBAN80</v>
          </cell>
          <cell r="B8233" t="str">
            <v>Van bi ANA DN 80</v>
          </cell>
        </row>
        <row r="8234">
          <cell r="A8234" t="str">
            <v>42VBDA100</v>
          </cell>
          <cell r="B8234" t="str">
            <v>Van bướm điện ARV DN 100</v>
          </cell>
        </row>
        <row r="8235">
          <cell r="A8235" t="str">
            <v>42VBDA80</v>
          </cell>
          <cell r="B8235" t="str">
            <v>Van bướm điện ARV DN 80</v>
          </cell>
        </row>
        <row r="8236">
          <cell r="A8236" t="str">
            <v>42VBDAUT100</v>
          </cell>
          <cell r="B8236" t="str">
            <v>Van bướm điện AUT DN 100</v>
          </cell>
        </row>
        <row r="8237">
          <cell r="A8237" t="str">
            <v>42VBDAUT150</v>
          </cell>
          <cell r="B8237" t="str">
            <v>Van bướm điện AUT DN 150</v>
          </cell>
        </row>
        <row r="8238">
          <cell r="A8238" t="str">
            <v>42VBDS100</v>
          </cell>
          <cell r="B8238" t="str">
            <v>Van bướm điện SHINYI DN 100</v>
          </cell>
        </row>
        <row r="8239">
          <cell r="A8239" t="str">
            <v>42VBDTQ100</v>
          </cell>
          <cell r="B8239" t="str">
            <v>Van bướm điện TQ DN 100</v>
          </cell>
        </row>
        <row r="8240">
          <cell r="A8240" t="str">
            <v>42VBDTQ50</v>
          </cell>
          <cell r="B8240" t="str">
            <v>Van bướm điện TQ DN 50</v>
          </cell>
        </row>
        <row r="8241">
          <cell r="A8241" t="str">
            <v>42VBGARV80</v>
          </cell>
          <cell r="B8241" t="str">
            <v>Van bướm tay gạt ARV DN 80</v>
          </cell>
        </row>
        <row r="8242">
          <cell r="A8242" t="str">
            <v>42VBGAUT100</v>
          </cell>
          <cell r="B8242" t="str">
            <v>Van bướm tay gạt AUT DN 100</v>
          </cell>
        </row>
        <row r="8243">
          <cell r="A8243" t="str">
            <v>42VBGAUT65</v>
          </cell>
          <cell r="B8243" t="str">
            <v>Van bướm tay gạt AUT DN 65</v>
          </cell>
        </row>
        <row r="8244">
          <cell r="A8244" t="str">
            <v>42VBGHQ100</v>
          </cell>
          <cell r="B8244" t="str">
            <v>Van bướm tay gạt HQ DN 100</v>
          </cell>
        </row>
        <row r="8245">
          <cell r="A8245" t="str">
            <v>42VBGHQ125</v>
          </cell>
          <cell r="B8245" t="str">
            <v>Van bướm tay gạt HQ DN 125</v>
          </cell>
        </row>
        <row r="8246">
          <cell r="A8246" t="str">
            <v>42VBGHQ150</v>
          </cell>
          <cell r="B8246" t="str">
            <v>Van bướm tay gạt HQ DN 150</v>
          </cell>
        </row>
        <row r="8247">
          <cell r="A8247" t="str">
            <v>42VBGHQ200</v>
          </cell>
          <cell r="B8247" t="str">
            <v>Van bướm tay gạt HQ DN 200</v>
          </cell>
        </row>
        <row r="8248">
          <cell r="A8248" t="str">
            <v>42VBGHQ300</v>
          </cell>
          <cell r="B8248" t="str">
            <v>Van bướm tay gạt HQ DN 300</v>
          </cell>
        </row>
        <row r="8249">
          <cell r="A8249" t="str">
            <v>42VBGHQ50</v>
          </cell>
          <cell r="B8249" t="str">
            <v>Van bướm tay gạt HQ DN 50</v>
          </cell>
        </row>
        <row r="8250">
          <cell r="A8250" t="str">
            <v>42VBGHQ65</v>
          </cell>
          <cell r="B8250" t="str">
            <v>Van bướm tay gạt HQ DN 65</v>
          </cell>
        </row>
        <row r="8251">
          <cell r="A8251" t="str">
            <v>42VBGHQ80</v>
          </cell>
          <cell r="B8251" t="str">
            <v>Van bướm tay gạt HQ DN 80</v>
          </cell>
        </row>
        <row r="8252">
          <cell r="A8252" t="str">
            <v>42VBGI65</v>
          </cell>
          <cell r="B8252" t="str">
            <v>Van bướm tay gạt Inox DN 65</v>
          </cell>
        </row>
        <row r="8253">
          <cell r="A8253" t="str">
            <v>42VBGI80</v>
          </cell>
          <cell r="B8253" t="str">
            <v>Van bướm tay gạt Inox DN 80</v>
          </cell>
        </row>
        <row r="8254">
          <cell r="A8254" t="str">
            <v>42VBGS100</v>
          </cell>
          <cell r="B8254" t="str">
            <v>Van bướm tay gạt SHINYI DN 100</v>
          </cell>
        </row>
        <row r="8255">
          <cell r="A8255" t="str">
            <v>42VBGS125</v>
          </cell>
          <cell r="B8255" t="str">
            <v>Van bướm tay gạt SHINYI DN 125</v>
          </cell>
        </row>
        <row r="8256">
          <cell r="A8256" t="str">
            <v>42VBGS150</v>
          </cell>
          <cell r="B8256" t="str">
            <v>Van bướm tay gạt SHINYI DN 150</v>
          </cell>
        </row>
        <row r="8257">
          <cell r="A8257" t="str">
            <v>42VBGS50</v>
          </cell>
          <cell r="B8257" t="str">
            <v>Van bướm tay gạt SHINYI DN 50</v>
          </cell>
        </row>
        <row r="8258">
          <cell r="A8258" t="str">
            <v>42VBGS65</v>
          </cell>
          <cell r="B8258" t="str">
            <v>Van bướm tay gạt SHINYI DN 65</v>
          </cell>
        </row>
        <row r="8259">
          <cell r="A8259" t="str">
            <v>42VBGS80</v>
          </cell>
          <cell r="B8259" t="str">
            <v>Van bướm tay gạt SHINYI DN 80</v>
          </cell>
        </row>
        <row r="8260">
          <cell r="A8260" t="str">
            <v>42VBGTQ100</v>
          </cell>
          <cell r="B8260" t="str">
            <v>Van bướm tay gạt TQ DN 100</v>
          </cell>
        </row>
        <row r="8261">
          <cell r="A8261" t="str">
            <v>42VBGTQ125</v>
          </cell>
          <cell r="B8261" t="str">
            <v>Van bướm tay gạt TQ DN 125</v>
          </cell>
        </row>
        <row r="8262">
          <cell r="A8262" t="str">
            <v>42VBGTQ150</v>
          </cell>
          <cell r="B8262" t="str">
            <v>Van bướm tay gạt TQ DN 150</v>
          </cell>
        </row>
        <row r="8263">
          <cell r="A8263" t="str">
            <v>42VBGTQ200</v>
          </cell>
          <cell r="B8263" t="str">
            <v>Van bướm tay gạt TQ DN 200</v>
          </cell>
        </row>
        <row r="8264">
          <cell r="A8264" t="str">
            <v>42VBGTQ250</v>
          </cell>
          <cell r="B8264" t="str">
            <v>Van bướm tay gạt TQ DN 250</v>
          </cell>
        </row>
        <row r="8265">
          <cell r="A8265" t="str">
            <v>42VBGTQ300</v>
          </cell>
          <cell r="B8265" t="str">
            <v>Van bướm tay gạt TQ DN 300</v>
          </cell>
        </row>
        <row r="8266">
          <cell r="A8266" t="str">
            <v>42VBGTQ40</v>
          </cell>
          <cell r="B8266" t="str">
            <v>Van bướm tay gạt TQ DN 40</v>
          </cell>
        </row>
        <row r="8267">
          <cell r="A8267" t="str">
            <v>42VBGTQ50</v>
          </cell>
          <cell r="B8267" t="str">
            <v>Van bướm tay gạt TQ DN 50</v>
          </cell>
        </row>
        <row r="8268">
          <cell r="A8268" t="str">
            <v>42VBGTQ65</v>
          </cell>
          <cell r="B8268" t="str">
            <v>Van bướm tay gạt TQ DN 65</v>
          </cell>
        </row>
        <row r="8269">
          <cell r="A8269" t="str">
            <v>42VBGTQ80</v>
          </cell>
          <cell r="B8269" t="str">
            <v>Van bướm tay gạt TQ DN 80</v>
          </cell>
        </row>
        <row r="8270">
          <cell r="A8270" t="str">
            <v>42VBGTQTQ315</v>
          </cell>
          <cell r="B8270" t="str">
            <v>Van bướm nhựa tay quay TQ D315</v>
          </cell>
        </row>
        <row r="8271">
          <cell r="A8271" t="str">
            <v>42VBI15</v>
          </cell>
          <cell r="B8271" t="str">
            <v>Van bi Inox DN 15</v>
          </cell>
        </row>
        <row r="8272">
          <cell r="A8272" t="str">
            <v>42VBI20</v>
          </cell>
          <cell r="B8272" t="str">
            <v>Van bi Inox DN 20</v>
          </cell>
        </row>
        <row r="8273">
          <cell r="A8273" t="str">
            <v>42VBI25</v>
          </cell>
          <cell r="B8273" t="str">
            <v>Van bi Inox DN 25</v>
          </cell>
        </row>
        <row r="8274">
          <cell r="A8274" t="str">
            <v>42VBI32</v>
          </cell>
          <cell r="B8274" t="str">
            <v>Van bi Inox DN 32</v>
          </cell>
        </row>
        <row r="8275">
          <cell r="A8275" t="str">
            <v>42VBI40</v>
          </cell>
          <cell r="B8275" t="str">
            <v>Van bi Inox DN 40</v>
          </cell>
        </row>
        <row r="8276">
          <cell r="A8276" t="str">
            <v>42VBI50</v>
          </cell>
          <cell r="B8276" t="str">
            <v>Van bi Inox DN 50</v>
          </cell>
        </row>
        <row r="8277">
          <cell r="A8277" t="str">
            <v>42VBI65</v>
          </cell>
          <cell r="B8277" t="str">
            <v>Van bi Inox DN 65</v>
          </cell>
        </row>
        <row r="8278">
          <cell r="A8278" t="str">
            <v>42VBI80</v>
          </cell>
          <cell r="B8278" t="str">
            <v>Van bi Inox DN 80</v>
          </cell>
        </row>
        <row r="8279">
          <cell r="A8279" t="str">
            <v>42VBKTQ10</v>
          </cell>
          <cell r="B8279" t="str">
            <v>Van bi kim TQ DN 10</v>
          </cell>
        </row>
        <row r="8280">
          <cell r="A8280" t="str">
            <v>42VBMBI100</v>
          </cell>
          <cell r="B8280" t="str">
            <v>Van bi MB Inox DN 100</v>
          </cell>
        </row>
        <row r="8281">
          <cell r="A8281" t="str">
            <v>42VBMBI20</v>
          </cell>
          <cell r="B8281" t="str">
            <v>Van bi MB Inox DN 20</v>
          </cell>
        </row>
        <row r="8282">
          <cell r="A8282" t="str">
            <v>42VBMBI25</v>
          </cell>
          <cell r="B8282" t="str">
            <v>Van bi MB Inox DN 25</v>
          </cell>
        </row>
        <row r="8283">
          <cell r="A8283" t="str">
            <v>42VBMBI40</v>
          </cell>
          <cell r="B8283" t="str">
            <v>Van bi MB Inox DN 40</v>
          </cell>
        </row>
        <row r="8284">
          <cell r="A8284" t="str">
            <v>42VBMBI65</v>
          </cell>
          <cell r="B8284" t="str">
            <v>Van bi MB Inox DN 65</v>
          </cell>
        </row>
        <row r="8285">
          <cell r="A8285" t="str">
            <v>42VBMBV15</v>
          </cell>
          <cell r="B8285" t="str">
            <v>Van bi ren đồng MBV DN 15</v>
          </cell>
        </row>
        <row r="8286">
          <cell r="A8286" t="str">
            <v>42VBMBV20</v>
          </cell>
          <cell r="B8286" t="str">
            <v>Van bi ren đồng MBV DN 20</v>
          </cell>
        </row>
        <row r="8287">
          <cell r="A8287" t="str">
            <v>42VBMBV32</v>
          </cell>
          <cell r="B8287" t="str">
            <v>Van bi ren đồng MBV DN 32</v>
          </cell>
        </row>
        <row r="8288">
          <cell r="A8288" t="str">
            <v>42VBMBV40</v>
          </cell>
          <cell r="B8288" t="str">
            <v>Van bi ren đồng MBV DN 40</v>
          </cell>
        </row>
        <row r="8289">
          <cell r="A8289" t="str">
            <v>42VBMBV50</v>
          </cell>
          <cell r="B8289" t="str">
            <v>Van bi ren đồng MBV DN 50</v>
          </cell>
        </row>
        <row r="8290">
          <cell r="A8290" t="str">
            <v>42VBMH10</v>
          </cell>
          <cell r="B8290" t="str">
            <v>Van bi MIHA DN 10</v>
          </cell>
        </row>
        <row r="8291">
          <cell r="A8291" t="str">
            <v>42VBMH12</v>
          </cell>
          <cell r="B8291" t="str">
            <v>Van bi MIHA DN 12</v>
          </cell>
        </row>
        <row r="8292">
          <cell r="A8292" t="str">
            <v>42VBMH15</v>
          </cell>
          <cell r="B8292" t="str">
            <v>Van bi MIHA DN 15</v>
          </cell>
        </row>
        <row r="8293">
          <cell r="A8293" t="str">
            <v>42VBMH1620</v>
          </cell>
          <cell r="B8293" t="str">
            <v>Van bi MIHA 2000 PN16 DN 20</v>
          </cell>
        </row>
        <row r="8294">
          <cell r="A8294" t="str">
            <v>42VBMH20</v>
          </cell>
          <cell r="B8294" t="str">
            <v>Van bi MIHA DN 20</v>
          </cell>
        </row>
        <row r="8295">
          <cell r="A8295" t="str">
            <v>42VBMH25</v>
          </cell>
          <cell r="B8295" t="str">
            <v>Van bi MIHA DN 25</v>
          </cell>
        </row>
        <row r="8296">
          <cell r="A8296" t="str">
            <v>42VBMH32</v>
          </cell>
          <cell r="B8296" t="str">
            <v>Van bi MIHA DN 32</v>
          </cell>
        </row>
        <row r="8297">
          <cell r="A8297" t="str">
            <v>42VBMH40</v>
          </cell>
          <cell r="B8297" t="str">
            <v>Van bi MIHA DN 40</v>
          </cell>
        </row>
        <row r="8298">
          <cell r="A8298" t="str">
            <v>42VBMH50</v>
          </cell>
          <cell r="B8298" t="str">
            <v>Van bi MIHA DN 50</v>
          </cell>
        </row>
        <row r="8299">
          <cell r="A8299" t="str">
            <v>42VBMH65</v>
          </cell>
          <cell r="B8299" t="str">
            <v>Van bi MIHA DN 65</v>
          </cell>
        </row>
        <row r="8300">
          <cell r="A8300" t="str">
            <v>42VBMH8.</v>
          </cell>
          <cell r="B8300" t="str">
            <v>Van bi MIHA DN 8</v>
          </cell>
        </row>
        <row r="8301">
          <cell r="A8301" t="str">
            <v>42VBMH80</v>
          </cell>
          <cell r="B8301" t="str">
            <v>Van bi MIHA DN 80</v>
          </cell>
        </row>
        <row r="8302">
          <cell r="A8302" t="str">
            <v>42VBMHA100</v>
          </cell>
          <cell r="B8302" t="str">
            <v>Van bi MIHA DN100</v>
          </cell>
        </row>
        <row r="8303">
          <cell r="A8303" t="str">
            <v>42VBMI15</v>
          </cell>
          <cell r="B8303" t="str">
            <v>Van bi ren đồng MI DN 15</v>
          </cell>
        </row>
        <row r="8304">
          <cell r="A8304" t="str">
            <v>42VBMI20</v>
          </cell>
          <cell r="B8304" t="str">
            <v>Van bi ren đồng MI DN 20</v>
          </cell>
        </row>
        <row r="8305">
          <cell r="A8305" t="str">
            <v>42VBMI40</v>
          </cell>
          <cell r="B8305" t="str">
            <v>Van bi ren đồng MI DN 40</v>
          </cell>
        </row>
        <row r="8306">
          <cell r="A8306" t="str">
            <v>42VBMI50</v>
          </cell>
          <cell r="B8306" t="str">
            <v>Van bi ren đồng MI DN 50</v>
          </cell>
        </row>
        <row r="8307">
          <cell r="A8307" t="str">
            <v>42VBNMBTQ100</v>
          </cell>
          <cell r="B8307" t="str">
            <v>Van ba ngả MB TQ DN 100</v>
          </cell>
        </row>
        <row r="8308">
          <cell r="A8308" t="str">
            <v>42VBNMBTQ50</v>
          </cell>
          <cell r="B8308" t="str">
            <v>Van ba ngả MB TQ DN 50</v>
          </cell>
        </row>
        <row r="8309">
          <cell r="A8309" t="str">
            <v>42VBNPVC160</v>
          </cell>
          <cell r="B8309" t="str">
            <v>Van bướm nhựa PVC D160</v>
          </cell>
        </row>
        <row r="8310">
          <cell r="A8310" t="str">
            <v>42VBNPVC315</v>
          </cell>
          <cell r="B8310" t="str">
            <v>Van bướm nhựa PVC D315</v>
          </cell>
        </row>
        <row r="8311">
          <cell r="A8311" t="str">
            <v>42VBNTGTQ110</v>
          </cell>
          <cell r="B8311" t="str">
            <v>Van bướm nhựa tay gạt TQ D110</v>
          </cell>
        </row>
        <row r="8312">
          <cell r="A8312" t="str">
            <v>42VBNTGTQ125</v>
          </cell>
          <cell r="B8312" t="str">
            <v>Van bướm nhựa tay gạt TQ D125</v>
          </cell>
        </row>
        <row r="8313">
          <cell r="A8313" t="str">
            <v>42VBNTGTQ140</v>
          </cell>
          <cell r="B8313" t="str">
            <v>Van bướm nhựa tay gạt TQ D140</v>
          </cell>
        </row>
        <row r="8314">
          <cell r="A8314" t="str">
            <v>42VBNTGTQ160</v>
          </cell>
          <cell r="B8314" t="str">
            <v>Van bướm nhựa tay gạt TQ D160</v>
          </cell>
        </row>
        <row r="8315">
          <cell r="A8315" t="str">
            <v>42VBNTGTQ200</v>
          </cell>
          <cell r="B8315" t="str">
            <v>Van bướm nhựa tay gạt TQ D200</v>
          </cell>
        </row>
        <row r="8316">
          <cell r="A8316" t="str">
            <v>42VBNTGTQ60</v>
          </cell>
          <cell r="B8316" t="str">
            <v>Van bướm nhựa tay gạt TQ D60</v>
          </cell>
        </row>
        <row r="8317">
          <cell r="A8317" t="str">
            <v>42VBNTGTQ75</v>
          </cell>
          <cell r="B8317" t="str">
            <v>Van bướm nhựa tay gạt TQ D75</v>
          </cell>
        </row>
        <row r="8318">
          <cell r="A8318" t="str">
            <v>42VBNTGTQ90</v>
          </cell>
          <cell r="B8318" t="str">
            <v>Van bướm nhựa tay gạt TQ D90</v>
          </cell>
        </row>
        <row r="8319">
          <cell r="A8319" t="str">
            <v>42VBNTQTQ250</v>
          </cell>
          <cell r="B8319" t="str">
            <v>Van bướm nhựa tay quay TQ DN 250</v>
          </cell>
        </row>
        <row r="8320">
          <cell r="A8320" t="str">
            <v>42VBQAUT80</v>
          </cell>
          <cell r="B8320" t="str">
            <v>Van bướm tay quay AUT DN 80</v>
          </cell>
        </row>
        <row r="8321">
          <cell r="A8321" t="str">
            <v>42VBSN15</v>
          </cell>
          <cell r="B8321" t="str">
            <v>Van bi SANO DN 15</v>
          </cell>
        </row>
        <row r="8322">
          <cell r="A8322" t="str">
            <v>42VBSN20</v>
          </cell>
          <cell r="B8322" t="str">
            <v>Van bi SANO DN 20</v>
          </cell>
        </row>
        <row r="8323">
          <cell r="A8323" t="str">
            <v>42VBSN25</v>
          </cell>
          <cell r="B8323" t="str">
            <v>Van bi SANO DN 25</v>
          </cell>
        </row>
        <row r="8324">
          <cell r="A8324" t="str">
            <v>42VBSR100</v>
          </cell>
          <cell r="B8324" t="str">
            <v>Van bi SERA CP DN 100</v>
          </cell>
        </row>
        <row r="8325">
          <cell r="A8325" t="str">
            <v>42VBSR15</v>
          </cell>
          <cell r="B8325" t="str">
            <v>Van bi SERA CP DN 15</v>
          </cell>
        </row>
        <row r="8326">
          <cell r="A8326" t="str">
            <v>42VBSR20</v>
          </cell>
          <cell r="B8326" t="str">
            <v>Van bi SERA CP DN 20</v>
          </cell>
        </row>
        <row r="8327">
          <cell r="A8327" t="str">
            <v>42VBSR25</v>
          </cell>
          <cell r="B8327" t="str">
            <v>Van bi SERA CP DN 25</v>
          </cell>
        </row>
        <row r="8328">
          <cell r="A8328" t="str">
            <v>42VBSR32</v>
          </cell>
          <cell r="B8328" t="str">
            <v>Van bi SERA CP DN 32</v>
          </cell>
        </row>
        <row r="8329">
          <cell r="A8329" t="str">
            <v>42VBSR40</v>
          </cell>
          <cell r="B8329" t="str">
            <v>Van bi SERA CP DN 40</v>
          </cell>
        </row>
        <row r="8330">
          <cell r="A8330" t="str">
            <v>42VBSR50</v>
          </cell>
          <cell r="B8330" t="str">
            <v>Van bi SERA CP DN 50</v>
          </cell>
        </row>
        <row r="8331">
          <cell r="A8331" t="str">
            <v>42VBSR65</v>
          </cell>
          <cell r="B8331" t="str">
            <v>Van bi SERA CP DN 65</v>
          </cell>
        </row>
        <row r="8332">
          <cell r="A8332" t="str">
            <v>42VBSR80</v>
          </cell>
          <cell r="B8332" t="str">
            <v>Van bi SERA CP DN 80</v>
          </cell>
        </row>
        <row r="8333">
          <cell r="A8333" t="str">
            <v>42VBSW15</v>
          </cell>
          <cell r="B8333" t="str">
            <v>Van bi SANWA DN 15</v>
          </cell>
        </row>
        <row r="8334">
          <cell r="A8334" t="str">
            <v>42VBSW20</v>
          </cell>
          <cell r="B8334" t="str">
            <v>Van bi SANWA DN 20</v>
          </cell>
        </row>
        <row r="8335">
          <cell r="A8335" t="str">
            <v>42VBSW25</v>
          </cell>
          <cell r="B8335" t="str">
            <v>Van bi SANWA DN 25</v>
          </cell>
        </row>
        <row r="8336">
          <cell r="A8336" t="str">
            <v>42VBSW32</v>
          </cell>
          <cell r="B8336" t="str">
            <v>Van bi SANWA DN 32</v>
          </cell>
        </row>
        <row r="8337">
          <cell r="A8337" t="str">
            <v>42VBSW40</v>
          </cell>
          <cell r="B8337" t="str">
            <v>Van bi SANWA DN 40</v>
          </cell>
        </row>
        <row r="8338">
          <cell r="A8338" t="str">
            <v>42VBSW50</v>
          </cell>
          <cell r="B8338" t="str">
            <v>Van bi SANWA DN 50</v>
          </cell>
        </row>
        <row r="8339">
          <cell r="A8339" t="str">
            <v>42VBSWN15</v>
          </cell>
          <cell r="B8339" t="str">
            <v>Van bi SANWA tay nơ DN 15</v>
          </cell>
        </row>
        <row r="8340">
          <cell r="A8340" t="str">
            <v>42VBSWN20</v>
          </cell>
          <cell r="B8340" t="str">
            <v>Van bi SANWA tay nơ DN 20</v>
          </cell>
        </row>
        <row r="8341">
          <cell r="A8341" t="str">
            <v>42VBTBN20</v>
          </cell>
          <cell r="B8341" t="str">
            <v>Van Bi TBN 20</v>
          </cell>
        </row>
        <row r="8342">
          <cell r="A8342" t="str">
            <v>42VBTBTN15</v>
          </cell>
          <cell r="B8342" t="str">
            <v>Van bi TUBO tay nơ DN 15</v>
          </cell>
        </row>
        <row r="8343">
          <cell r="A8343" t="str">
            <v>42VBTBTN20</v>
          </cell>
          <cell r="B8343" t="str">
            <v>Van bi TUBO tay nơ DN 20</v>
          </cell>
        </row>
        <row r="8344">
          <cell r="A8344" t="str">
            <v>42VBTGARV100</v>
          </cell>
          <cell r="B8344" t="str">
            <v>Van bướm tay gạt ARV DN 100</v>
          </cell>
        </row>
        <row r="8345">
          <cell r="A8345" t="str">
            <v>42VBTGARV125</v>
          </cell>
          <cell r="B8345" t="str">
            <v>Van bướm tay gạt ARV DN 125</v>
          </cell>
        </row>
        <row r="8346">
          <cell r="A8346" t="str">
            <v>42VBTGARV150</v>
          </cell>
          <cell r="B8346" t="str">
            <v>Van bướm tay gạt ARV DN 150</v>
          </cell>
        </row>
        <row r="8347">
          <cell r="A8347" t="str">
            <v>42VBTGARV200</v>
          </cell>
          <cell r="B8347" t="str">
            <v>Van bướm tay gạt ARV DN 200</v>
          </cell>
        </row>
        <row r="8348">
          <cell r="A8348" t="str">
            <v>42VBTGARV50</v>
          </cell>
          <cell r="B8348" t="str">
            <v>Van bướm tay gạt ARV DN 50</v>
          </cell>
        </row>
        <row r="8349">
          <cell r="A8349" t="str">
            <v>42VBTGARV65</v>
          </cell>
          <cell r="B8349" t="str">
            <v>Van bướm tay gạt ARV DN 65</v>
          </cell>
        </row>
        <row r="8350">
          <cell r="A8350" t="str">
            <v>42VBTGARV80</v>
          </cell>
          <cell r="B8350" t="str">
            <v>Van bướm tay gạt ARV DN 80</v>
          </cell>
        </row>
        <row r="8351">
          <cell r="A8351" t="str">
            <v>42VBTGAUT100</v>
          </cell>
          <cell r="B8351" t="str">
            <v>Van bướm tay gạt AUT DN 100</v>
          </cell>
        </row>
        <row r="8352">
          <cell r="A8352" t="str">
            <v>42VBTGAUT125</v>
          </cell>
          <cell r="B8352" t="str">
            <v>Van bướm tay gạt AUT DN 125</v>
          </cell>
        </row>
        <row r="8353">
          <cell r="A8353" t="str">
            <v>42VBTGAUT150</v>
          </cell>
          <cell r="B8353" t="str">
            <v>Van bướm tay gạt AUT DN 150</v>
          </cell>
        </row>
        <row r="8354">
          <cell r="A8354" t="str">
            <v>42VBTGAUT200</v>
          </cell>
          <cell r="B8354" t="str">
            <v>Van bướm tay gạt AUT DN 200</v>
          </cell>
        </row>
        <row r="8355">
          <cell r="A8355" t="str">
            <v>42VBTGAUT250</v>
          </cell>
          <cell r="B8355" t="str">
            <v>Van bướm tay gạt AUT DN 250</v>
          </cell>
        </row>
        <row r="8356">
          <cell r="A8356" t="str">
            <v>42VBTGAUT50</v>
          </cell>
          <cell r="B8356" t="str">
            <v>Van bướm tay gạt AUT DN 50</v>
          </cell>
        </row>
        <row r="8357">
          <cell r="A8357" t="str">
            <v>42VBTGAUT65</v>
          </cell>
          <cell r="B8357" t="str">
            <v>Van bướm tay gạt AUT DN 65</v>
          </cell>
        </row>
        <row r="8358">
          <cell r="A8358" t="str">
            <v>42VBTGAUT80</v>
          </cell>
          <cell r="B8358" t="str">
            <v>Van bướm tay gạt AUT DN 80</v>
          </cell>
        </row>
        <row r="8359">
          <cell r="A8359" t="str">
            <v>42VBTGFAF80</v>
          </cell>
          <cell r="B8359" t="str">
            <v>Van bướm tay gạt FAF DN 80</v>
          </cell>
        </row>
        <row r="8360">
          <cell r="A8360" t="str">
            <v>42VBTGOKM150</v>
          </cell>
          <cell r="B8360" t="str">
            <v>Van bướm tay gạt MB OKM DN 150</v>
          </cell>
        </row>
        <row r="8361">
          <cell r="A8361" t="str">
            <v>42VBTGOKM200</v>
          </cell>
          <cell r="B8361" t="str">
            <v>Van bướm tay gạt MB OKM DN 200</v>
          </cell>
        </row>
        <row r="8362">
          <cell r="A8362" t="str">
            <v>42VBTNAN15</v>
          </cell>
          <cell r="B8362" t="str">
            <v>Van bi ANA tay nơ DN 15</v>
          </cell>
        </row>
        <row r="8363">
          <cell r="A8363" t="str">
            <v>42VBTNAN20</v>
          </cell>
          <cell r="B8363" t="str">
            <v>Van bi ANA tay nơ DN 20</v>
          </cell>
        </row>
        <row r="8364">
          <cell r="A8364" t="str">
            <v>42VBTNMBV15</v>
          </cell>
          <cell r="B8364" t="str">
            <v>Van bi tay nơ MBV DN 15</v>
          </cell>
        </row>
        <row r="8365">
          <cell r="A8365" t="str">
            <v>42VBTNMH15</v>
          </cell>
          <cell r="B8365" t="str">
            <v>Van bi Miha tay nơ DN 15</v>
          </cell>
        </row>
        <row r="8366">
          <cell r="A8366" t="str">
            <v>42VBTNTQ15</v>
          </cell>
          <cell r="B8366" t="str">
            <v>Van bi tay nơ TQ DN 15</v>
          </cell>
        </row>
        <row r="8367">
          <cell r="A8367" t="str">
            <v>42VBTNTQ20</v>
          </cell>
          <cell r="B8367" t="str">
            <v>Van bi tay nơ TQ DN 20</v>
          </cell>
        </row>
        <row r="8368">
          <cell r="A8368" t="str">
            <v>42VBTO</v>
          </cell>
          <cell r="B8368" t="str">
            <v>Vít bắn tôn 3 cm</v>
          </cell>
        </row>
        <row r="8369">
          <cell r="A8369" t="str">
            <v>42VBTQ2MBAUT200</v>
          </cell>
          <cell r="B8369" t="str">
            <v>Van bướm tay quay 2 mặt bích AUT DN 200</v>
          </cell>
        </row>
        <row r="8370">
          <cell r="A8370" t="str">
            <v>42VBTQARV100</v>
          </cell>
          <cell r="B8370" t="str">
            <v>Van bướm tay quay ARV DN 100</v>
          </cell>
        </row>
        <row r="8371">
          <cell r="A8371" t="str">
            <v>42VBTQARV150</v>
          </cell>
          <cell r="B8371" t="str">
            <v>Van bướm tay quay ARV DN 150</v>
          </cell>
        </row>
        <row r="8372">
          <cell r="A8372" t="str">
            <v>42VBTQARV200</v>
          </cell>
          <cell r="B8372" t="str">
            <v>Van bướm tay quay ARV DN 200</v>
          </cell>
        </row>
        <row r="8373">
          <cell r="A8373" t="str">
            <v>42VBTQARV250</v>
          </cell>
          <cell r="B8373" t="str">
            <v>Van bướm tay quay ARV DN 250</v>
          </cell>
        </row>
        <row r="8374">
          <cell r="A8374" t="str">
            <v>42VBTQARV300</v>
          </cell>
          <cell r="B8374" t="str">
            <v>Van bướm tay quay ARV DN 300</v>
          </cell>
        </row>
        <row r="8375">
          <cell r="A8375" t="str">
            <v>42VBTQARV350</v>
          </cell>
          <cell r="B8375" t="str">
            <v>Van bướm tay quay ARV DN 350</v>
          </cell>
        </row>
        <row r="8376">
          <cell r="A8376" t="str">
            <v>42VBTQARV80</v>
          </cell>
          <cell r="B8376" t="str">
            <v>Van bướm tay quay ARV DN 80</v>
          </cell>
        </row>
        <row r="8377">
          <cell r="A8377" t="str">
            <v>42VBTQAUT100</v>
          </cell>
          <cell r="B8377" t="str">
            <v>Van bướm tay quay AUT DN 100</v>
          </cell>
        </row>
        <row r="8378">
          <cell r="A8378" t="str">
            <v>42VBTQAUT125</v>
          </cell>
          <cell r="B8378" t="str">
            <v>Van bướm tay quay AUT DN 125</v>
          </cell>
        </row>
        <row r="8379">
          <cell r="A8379" t="str">
            <v>42VBTQAUT150</v>
          </cell>
          <cell r="B8379" t="str">
            <v>Van bướm tay quay AUT DN 150</v>
          </cell>
        </row>
        <row r="8380">
          <cell r="A8380" t="str">
            <v>42VBTQAUT200</v>
          </cell>
          <cell r="B8380" t="str">
            <v>Van bướm tay quay AUT DN 200</v>
          </cell>
        </row>
        <row r="8381">
          <cell r="A8381" t="str">
            <v>42VBTQAUT250</v>
          </cell>
          <cell r="B8381" t="str">
            <v>Van bướm tay quay AUT DN 250</v>
          </cell>
        </row>
        <row r="8382">
          <cell r="A8382" t="str">
            <v>42VBTQAUT300</v>
          </cell>
          <cell r="B8382" t="str">
            <v>Van bướm tay quay AUT DN 300</v>
          </cell>
        </row>
        <row r="8383">
          <cell r="A8383" t="str">
            <v>42VBTQAUT50</v>
          </cell>
          <cell r="B8383" t="str">
            <v>Van bướm tay quay AUT DN 50</v>
          </cell>
        </row>
        <row r="8384">
          <cell r="A8384" t="str">
            <v>42VBTQAUT65</v>
          </cell>
          <cell r="B8384" t="str">
            <v>Van bướm tay quay AUT DN 65</v>
          </cell>
        </row>
        <row r="8385">
          <cell r="A8385" t="str">
            <v>42VBTQAUT80</v>
          </cell>
          <cell r="B8385" t="str">
            <v>Van bướm tay quay AUT DN 80</v>
          </cell>
        </row>
        <row r="8386">
          <cell r="A8386" t="str">
            <v>42VBTQHQ100</v>
          </cell>
          <cell r="B8386" t="str">
            <v>Van bướm tay quay HQ DN 100</v>
          </cell>
        </row>
        <row r="8387">
          <cell r="A8387" t="str">
            <v>42VBTQHQ125</v>
          </cell>
          <cell r="B8387" t="str">
            <v>Van bướm tay quay HQ DN 125</v>
          </cell>
        </row>
        <row r="8388">
          <cell r="A8388" t="str">
            <v>42VBTQHQ300</v>
          </cell>
          <cell r="B8388" t="str">
            <v>Van bướm tay quay HQ DN 300</v>
          </cell>
        </row>
        <row r="8389">
          <cell r="A8389" t="str">
            <v>42VBTQHQ65</v>
          </cell>
          <cell r="B8389" t="str">
            <v>Van bướm tay quay HQ DN 65</v>
          </cell>
        </row>
        <row r="8390">
          <cell r="A8390" t="str">
            <v>42VBTQHQ80</v>
          </cell>
          <cell r="B8390" t="str">
            <v>Van bướm tay quay HQ DN 80</v>
          </cell>
        </row>
        <row r="8391">
          <cell r="A8391" t="str">
            <v>42VBTQOKM200</v>
          </cell>
          <cell r="B8391" t="str">
            <v>Van bướm tay quay MB OKM DN 200</v>
          </cell>
        </row>
        <row r="8392">
          <cell r="A8392" t="str">
            <v>42VBTQS100</v>
          </cell>
          <cell r="B8392" t="str">
            <v>Van bướm tay quay SHINYI DN 100</v>
          </cell>
        </row>
        <row r="8393">
          <cell r="A8393" t="str">
            <v>42VBTQS150</v>
          </cell>
          <cell r="B8393" t="str">
            <v>Van bướm tay quay SHINYI DN 150</v>
          </cell>
        </row>
        <row r="8394">
          <cell r="A8394" t="str">
            <v>42VBTQS200</v>
          </cell>
          <cell r="B8394" t="str">
            <v>Van bướm tay quay SHINYI DN 200</v>
          </cell>
        </row>
        <row r="8395">
          <cell r="A8395" t="str">
            <v>42VBTQS250</v>
          </cell>
          <cell r="B8395" t="str">
            <v>Van bướm tay quay SHINYI DN 250</v>
          </cell>
        </row>
        <row r="8396">
          <cell r="A8396" t="str">
            <v>42VBTQS300</v>
          </cell>
          <cell r="B8396" t="str">
            <v>Van bướm tay quay SHINYI DN 300</v>
          </cell>
        </row>
        <row r="8397">
          <cell r="A8397" t="str">
            <v>42VBTQS400</v>
          </cell>
          <cell r="B8397" t="str">
            <v>Van bướm tay quay SHINYI DN 400</v>
          </cell>
        </row>
        <row r="8398">
          <cell r="A8398" t="str">
            <v>42VBTQS80</v>
          </cell>
          <cell r="B8398" t="str">
            <v>Van bướm tay quay SHINYI DN 80</v>
          </cell>
        </row>
        <row r="8399">
          <cell r="A8399" t="str">
            <v>42VBTQTQ100</v>
          </cell>
          <cell r="B8399" t="str">
            <v>Van bướm tay quay TQ DN 100</v>
          </cell>
        </row>
        <row r="8400">
          <cell r="A8400" t="str">
            <v>42VBTQTQ125</v>
          </cell>
          <cell r="B8400" t="str">
            <v>Van bướm tay quay TQ DN 125</v>
          </cell>
        </row>
        <row r="8401">
          <cell r="A8401" t="str">
            <v>42VBTQTQ150</v>
          </cell>
          <cell r="B8401" t="str">
            <v>Van bướm tay quay TQ DN 150</v>
          </cell>
        </row>
        <row r="8402">
          <cell r="A8402" t="str">
            <v>42VBTQTQ200</v>
          </cell>
          <cell r="B8402" t="str">
            <v>Van bướm tay quay TQ DN 200</v>
          </cell>
        </row>
        <row r="8403">
          <cell r="A8403" t="str">
            <v>42VBTQTQ250</v>
          </cell>
          <cell r="B8403" t="str">
            <v>Van bướm tay quay TQ DN 250</v>
          </cell>
        </row>
        <row r="8404">
          <cell r="A8404" t="str">
            <v>42VBTQTQ300</v>
          </cell>
          <cell r="B8404" t="str">
            <v>Van bướm tay quay TQ DN 300</v>
          </cell>
        </row>
        <row r="8405">
          <cell r="A8405" t="str">
            <v>42VBTQTQ400</v>
          </cell>
          <cell r="B8405" t="str">
            <v>Van bướm tay quay TQ DN 400</v>
          </cell>
        </row>
        <row r="8406">
          <cell r="A8406" t="str">
            <v>42VBTQTQ450</v>
          </cell>
          <cell r="B8406" t="str">
            <v>Van bướm tay quay TQ DN 450</v>
          </cell>
        </row>
        <row r="8407">
          <cell r="A8407" t="str">
            <v>42VBTQTQ500</v>
          </cell>
          <cell r="B8407" t="str">
            <v>Van bướm tay quay TQ DN 500</v>
          </cell>
        </row>
        <row r="8408">
          <cell r="A8408" t="str">
            <v>42VBTQTQ65</v>
          </cell>
          <cell r="B8408" t="str">
            <v>Van bướm tay quay TQ DN 65</v>
          </cell>
        </row>
        <row r="8409">
          <cell r="A8409" t="str">
            <v>42VBTQTQ80</v>
          </cell>
          <cell r="B8409" t="str">
            <v>Van bướm tay quay TQ DN 80</v>
          </cell>
        </row>
        <row r="8410">
          <cell r="A8410" t="str">
            <v>42VBTUR152</v>
          </cell>
          <cell r="B8410" t="str">
            <v>Van bi Turia loại 2 DN 15</v>
          </cell>
        </row>
        <row r="8411">
          <cell r="A8411" t="str">
            <v>42VBTUR202</v>
          </cell>
          <cell r="B8411" t="str">
            <v>Van bi Turia loại 2 DN 20</v>
          </cell>
        </row>
        <row r="8412">
          <cell r="A8412" t="str">
            <v>42VBTUR252</v>
          </cell>
          <cell r="B8412" t="str">
            <v>Van bi Turia loại 2 DN 25</v>
          </cell>
        </row>
        <row r="8413">
          <cell r="A8413" t="str">
            <v>42VBTURATN15</v>
          </cell>
          <cell r="B8413" t="str">
            <v>Van bi TURA tay nơ DN 15</v>
          </cell>
        </row>
        <row r="8414">
          <cell r="A8414" t="str">
            <v>42VBTURATN20</v>
          </cell>
          <cell r="B8414" t="str">
            <v>Van bi TURA tay nơ DN 20</v>
          </cell>
        </row>
        <row r="8415">
          <cell r="A8415" t="str">
            <v>42VBTURATN25</v>
          </cell>
          <cell r="B8415" t="str">
            <v>Van bi TURA tay nơ DN 25</v>
          </cell>
        </row>
        <row r="8416">
          <cell r="A8416" t="str">
            <v>42VBTURATN50</v>
          </cell>
          <cell r="B8416" t="str">
            <v>Van bi TURA tay nơ DN 50</v>
          </cell>
        </row>
        <row r="8417">
          <cell r="A8417" t="str">
            <v>42VBUAHQ80</v>
          </cell>
          <cell r="B8417" t="str">
            <v>Van búa HQ DN 80</v>
          </cell>
        </row>
        <row r="8418">
          <cell r="A8418" t="str">
            <v>42VBY100</v>
          </cell>
          <cell r="B8418" t="str">
            <v>Van bi Italia DN 100</v>
          </cell>
        </row>
        <row r="8419">
          <cell r="A8419" t="str">
            <v>42VBY15</v>
          </cell>
          <cell r="B8419" t="str">
            <v>Van bi Italia DN 15</v>
          </cell>
        </row>
        <row r="8420">
          <cell r="A8420" t="str">
            <v>42VBY20</v>
          </cell>
          <cell r="B8420" t="str">
            <v>Van bi Italia DN 20</v>
          </cell>
        </row>
        <row r="8421">
          <cell r="A8421" t="str">
            <v>42VBY215</v>
          </cell>
          <cell r="B8421" t="str">
            <v>Van bi Italia (loại 2) DN 15</v>
          </cell>
        </row>
        <row r="8422">
          <cell r="A8422" t="str">
            <v>42VBY220</v>
          </cell>
          <cell r="B8422" t="str">
            <v>Van bi Italia (loại 2) DN 20</v>
          </cell>
        </row>
        <row r="8423">
          <cell r="A8423" t="str">
            <v>42VBY225</v>
          </cell>
          <cell r="B8423" t="str">
            <v>Van bi Italia (loại 2) DN 25</v>
          </cell>
        </row>
        <row r="8424">
          <cell r="A8424" t="str">
            <v>42VBY232</v>
          </cell>
          <cell r="B8424" t="str">
            <v>Van bi Italia (loại 2) DN 32</v>
          </cell>
        </row>
        <row r="8425">
          <cell r="A8425" t="str">
            <v>42VBY240</v>
          </cell>
          <cell r="B8425" t="str">
            <v>Van bi Italia (loại 2) DN 40</v>
          </cell>
        </row>
        <row r="8426">
          <cell r="A8426" t="str">
            <v>42VBY25.</v>
          </cell>
          <cell r="B8426" t="str">
            <v>Van bi Italia DN 25</v>
          </cell>
        </row>
        <row r="8427">
          <cell r="A8427" t="str">
            <v>42VBY250</v>
          </cell>
          <cell r="B8427" t="str">
            <v>Van bi Italia (loại 2) DN 50</v>
          </cell>
        </row>
        <row r="8428">
          <cell r="A8428" t="str">
            <v>42VBY32</v>
          </cell>
          <cell r="B8428" t="str">
            <v>Van bi Italia DN 32</v>
          </cell>
        </row>
        <row r="8429">
          <cell r="A8429" t="str">
            <v>42VBY40</v>
          </cell>
          <cell r="B8429" t="str">
            <v>Van bi Italia DN 40</v>
          </cell>
        </row>
        <row r="8430">
          <cell r="A8430" t="str">
            <v>42VBY50</v>
          </cell>
          <cell r="B8430" t="str">
            <v>Van bi Italia DN 50</v>
          </cell>
        </row>
        <row r="8431">
          <cell r="A8431" t="str">
            <v>42VBY65</v>
          </cell>
          <cell r="B8431" t="str">
            <v>Van bi Italia DN 65</v>
          </cell>
        </row>
        <row r="8432">
          <cell r="A8432" t="str">
            <v>42VBY80</v>
          </cell>
          <cell r="B8432" t="str">
            <v>Van bi Italia DN 80</v>
          </cell>
        </row>
        <row r="8433">
          <cell r="A8433" t="str">
            <v>42VC3NTQ40</v>
          </cell>
          <cell r="B8433" t="str">
            <v>Van côn hai ngả TQ DN 40</v>
          </cell>
        </row>
        <row r="8434">
          <cell r="A8434" t="str">
            <v>42VC3NTQ80</v>
          </cell>
          <cell r="B8434" t="str">
            <v>Van côn ba ngả TQ DN 80</v>
          </cell>
        </row>
        <row r="8435">
          <cell r="A8435" t="str">
            <v>42VCAN100</v>
          </cell>
          <cell r="B8435" t="str">
            <v>Van cửa ren đồng ANA DN 100</v>
          </cell>
        </row>
        <row r="8436">
          <cell r="A8436" t="str">
            <v>42VCAN15</v>
          </cell>
          <cell r="B8436" t="str">
            <v>Van cửa ren đồng ANA DN 15</v>
          </cell>
        </row>
        <row r="8437">
          <cell r="A8437" t="str">
            <v>42VCAN20</v>
          </cell>
          <cell r="B8437" t="str">
            <v>Van cửa ren đồng ANA DN 20</v>
          </cell>
        </row>
        <row r="8438">
          <cell r="A8438" t="str">
            <v>42VCAN25</v>
          </cell>
          <cell r="B8438" t="str">
            <v>Van cửa ren đồng ANA DN 25</v>
          </cell>
        </row>
        <row r="8439">
          <cell r="A8439" t="str">
            <v>42VCAN32</v>
          </cell>
          <cell r="B8439" t="str">
            <v>Van cửa ren đồng ANA DN 32</v>
          </cell>
        </row>
        <row r="8440">
          <cell r="A8440" t="str">
            <v>42VCAN40</v>
          </cell>
          <cell r="B8440" t="str">
            <v>Van cửa ren đồng ANA DN 40</v>
          </cell>
        </row>
        <row r="8441">
          <cell r="A8441" t="str">
            <v>42VCAN50</v>
          </cell>
          <cell r="B8441" t="str">
            <v>Van cửa ren đồng ANA DN 50</v>
          </cell>
        </row>
        <row r="8442">
          <cell r="A8442" t="str">
            <v>42VCAN65</v>
          </cell>
          <cell r="B8442" t="str">
            <v>Van cửa ren đồng ANA DN 65</v>
          </cell>
        </row>
        <row r="8443">
          <cell r="A8443" t="str">
            <v>42VCAN80</v>
          </cell>
          <cell r="B8443" t="str">
            <v>Van cửa ren đồng ANA DN 80</v>
          </cell>
        </row>
        <row r="8444">
          <cell r="A8444" t="str">
            <v>42VCDMI100</v>
          </cell>
          <cell r="B8444" t="str">
            <v>Van cửa đồng MI DN 100</v>
          </cell>
        </row>
        <row r="8445">
          <cell r="A8445" t="str">
            <v>42VCDMI15</v>
          </cell>
          <cell r="B8445" t="str">
            <v>Van cửa đồng MI DN 15</v>
          </cell>
        </row>
        <row r="8446">
          <cell r="A8446" t="str">
            <v>42VCDMI20</v>
          </cell>
          <cell r="B8446" t="str">
            <v>Van cửa đồng MI DN 20</v>
          </cell>
        </row>
        <row r="8447">
          <cell r="A8447" t="str">
            <v>42VCDMI25</v>
          </cell>
          <cell r="B8447" t="str">
            <v>Van cửa đồng MI DN 25</v>
          </cell>
        </row>
        <row r="8448">
          <cell r="A8448" t="str">
            <v>42VCDMI32</v>
          </cell>
          <cell r="B8448" t="str">
            <v>Van cửa đồng MI DN 32</v>
          </cell>
        </row>
        <row r="8449">
          <cell r="A8449" t="str">
            <v>42VCDMI40</v>
          </cell>
          <cell r="B8449" t="str">
            <v>Van cửa đồng MI DN 40</v>
          </cell>
        </row>
        <row r="8450">
          <cell r="A8450" t="str">
            <v>42VCDMI50</v>
          </cell>
          <cell r="B8450" t="str">
            <v>Van cửa đồng MI DN 50</v>
          </cell>
        </row>
        <row r="8451">
          <cell r="A8451" t="str">
            <v>42VCDMI65</v>
          </cell>
          <cell r="B8451" t="str">
            <v>Van cửa đồng MI DN 65</v>
          </cell>
        </row>
        <row r="8452">
          <cell r="A8452" t="str">
            <v>42VCDMI80</v>
          </cell>
          <cell r="B8452" t="str">
            <v>Van cửa đồng MI DN 80</v>
          </cell>
        </row>
        <row r="8453">
          <cell r="A8453" t="str">
            <v>42VCDY20</v>
          </cell>
          <cell r="B8453" t="str">
            <v>Van cửa đồng Ý DN 20</v>
          </cell>
        </row>
        <row r="8454">
          <cell r="A8454" t="str">
            <v>42VCHA100</v>
          </cell>
          <cell r="B8454" t="str">
            <v>Van cửa MIHA DN 100</v>
          </cell>
        </row>
        <row r="8455">
          <cell r="A8455" t="str">
            <v>42VCHA15</v>
          </cell>
          <cell r="B8455" t="str">
            <v>Van cửa MIHA DN 15</v>
          </cell>
        </row>
        <row r="8456">
          <cell r="A8456" t="str">
            <v>42VCHA20</v>
          </cell>
          <cell r="B8456" t="str">
            <v>Van cửa MIHA DN 20</v>
          </cell>
        </row>
        <row r="8457">
          <cell r="A8457" t="str">
            <v>42VCHA25</v>
          </cell>
          <cell r="B8457" t="str">
            <v>Van cửa MIHA DN 25</v>
          </cell>
        </row>
        <row r="8458">
          <cell r="A8458" t="str">
            <v>42VCHA32</v>
          </cell>
          <cell r="B8458" t="str">
            <v>Van cửa MIHA DN 32</v>
          </cell>
        </row>
        <row r="8459">
          <cell r="A8459" t="str">
            <v>42VCHA40</v>
          </cell>
          <cell r="B8459" t="str">
            <v>Van cửa MIHA DN 40</v>
          </cell>
        </row>
        <row r="8460">
          <cell r="A8460" t="str">
            <v>42VCHA50</v>
          </cell>
          <cell r="B8460" t="str">
            <v>Van cửa MIHA DN 50</v>
          </cell>
        </row>
        <row r="8461">
          <cell r="A8461" t="str">
            <v>42VCHA65</v>
          </cell>
          <cell r="B8461" t="str">
            <v>Van cửa MIHA DN 65</v>
          </cell>
        </row>
        <row r="8462">
          <cell r="A8462" t="str">
            <v>42VCHA80</v>
          </cell>
          <cell r="B8462" t="str">
            <v>Van cửa MIHA DN 80</v>
          </cell>
        </row>
        <row r="8463">
          <cell r="A8463" t="str">
            <v>42VCHOUSE100</v>
          </cell>
          <cell r="B8463" t="str">
            <v>Van cửa Thái HOUSE DN 100</v>
          </cell>
        </row>
        <row r="8464">
          <cell r="A8464" t="str">
            <v>42VCHOUSE20</v>
          </cell>
          <cell r="B8464" t="str">
            <v>Van cửa Thái HOUSE DN 20</v>
          </cell>
        </row>
        <row r="8465">
          <cell r="A8465" t="str">
            <v>42VCHOUSE25</v>
          </cell>
          <cell r="B8465" t="str">
            <v>Van cửa Thái HOUSE DN 25</v>
          </cell>
        </row>
        <row r="8466">
          <cell r="A8466" t="str">
            <v>42VCHOUSE32</v>
          </cell>
          <cell r="B8466" t="str">
            <v>Van cửa Thái HOUSE DN 32</v>
          </cell>
        </row>
        <row r="8467">
          <cell r="A8467" t="str">
            <v>42VCHOUSE50</v>
          </cell>
          <cell r="B8467" t="str">
            <v>Van cửa Thái HOUSE DN 50</v>
          </cell>
        </row>
        <row r="8468">
          <cell r="A8468" t="str">
            <v>42VCHOUSE65</v>
          </cell>
          <cell r="B8468" t="str">
            <v>Van cửa Thái HOUSE DN 65</v>
          </cell>
        </row>
        <row r="8469">
          <cell r="A8469" t="str">
            <v>42VCHOUSE80</v>
          </cell>
          <cell r="B8469" t="str">
            <v>Van cửa Thái HOUSE DN 80</v>
          </cell>
        </row>
        <row r="8470">
          <cell r="A8470" t="str">
            <v>42VCI15</v>
          </cell>
          <cell r="B8470" t="str">
            <v>Van cửa Inox DN 15</v>
          </cell>
        </row>
        <row r="8471">
          <cell r="A8471" t="str">
            <v>42VCI20</v>
          </cell>
          <cell r="B8471" t="str">
            <v>Van cửa Inox DN 20</v>
          </cell>
        </row>
        <row r="8472">
          <cell r="A8472" t="str">
            <v>42VCI25</v>
          </cell>
          <cell r="B8472" t="str">
            <v>Van cửa Inox DN 25</v>
          </cell>
        </row>
        <row r="8473">
          <cell r="A8473" t="str">
            <v>42VCI40</v>
          </cell>
          <cell r="B8473" t="str">
            <v>Van cửa Inox DN 40</v>
          </cell>
        </row>
        <row r="8474">
          <cell r="A8474" t="str">
            <v>42VCMBV100</v>
          </cell>
          <cell r="B8474" t="str">
            <v>Van cửa MBV DN 100</v>
          </cell>
        </row>
        <row r="8475">
          <cell r="A8475" t="str">
            <v>42VCMBV15</v>
          </cell>
          <cell r="B8475" t="str">
            <v>Van cửa MBV DN 15</v>
          </cell>
        </row>
        <row r="8476">
          <cell r="A8476" t="str">
            <v>42VCMBV20</v>
          </cell>
          <cell r="B8476" t="str">
            <v>Van cửa MBV DN 20</v>
          </cell>
        </row>
        <row r="8477">
          <cell r="A8477" t="str">
            <v>42VCMBV25</v>
          </cell>
          <cell r="B8477" t="str">
            <v>Van cửa MBV DN 25</v>
          </cell>
        </row>
        <row r="8478">
          <cell r="A8478" t="str">
            <v>42VCMBV32</v>
          </cell>
          <cell r="B8478" t="str">
            <v>Van cửa MBV DN 32</v>
          </cell>
        </row>
        <row r="8479">
          <cell r="A8479" t="str">
            <v>42VCMBV40</v>
          </cell>
          <cell r="B8479" t="str">
            <v>Van cửa MBV DN 40</v>
          </cell>
        </row>
        <row r="8480">
          <cell r="A8480" t="str">
            <v>42VCMBV50</v>
          </cell>
          <cell r="B8480" t="str">
            <v>Van cửa MBV DN 50</v>
          </cell>
        </row>
        <row r="8481">
          <cell r="A8481" t="str">
            <v>42VCMBV65</v>
          </cell>
          <cell r="B8481" t="str">
            <v>Van cửa MBV DN 65</v>
          </cell>
        </row>
        <row r="8482">
          <cell r="A8482" t="str">
            <v>42VCMBV80</v>
          </cell>
          <cell r="B8482" t="str">
            <v>Van cửa MBV DN 80</v>
          </cell>
        </row>
        <row r="8483">
          <cell r="A8483" t="str">
            <v>42VCMH100</v>
          </cell>
          <cell r="B8483" t="str">
            <v>Van cửa MH DN 100</v>
          </cell>
        </row>
        <row r="8484">
          <cell r="A8484" t="str">
            <v>42VCMH20</v>
          </cell>
          <cell r="B8484" t="str">
            <v>Van cửa MH DN 20</v>
          </cell>
        </row>
        <row r="8485">
          <cell r="A8485" t="str">
            <v>42VCMH25</v>
          </cell>
          <cell r="B8485" t="str">
            <v>Van cửa MH DN 25</v>
          </cell>
        </row>
        <row r="8486">
          <cell r="A8486" t="str">
            <v>42VCMH32</v>
          </cell>
          <cell r="B8486" t="str">
            <v>Van cửa MH DN 32</v>
          </cell>
        </row>
        <row r="8487">
          <cell r="A8487" t="str">
            <v>42VCMH40</v>
          </cell>
          <cell r="B8487" t="str">
            <v>Van cửa MH DN 40</v>
          </cell>
        </row>
        <row r="8488">
          <cell r="A8488" t="str">
            <v>42VCMH50</v>
          </cell>
          <cell r="B8488" t="str">
            <v>Van cửa MH DN 50</v>
          </cell>
        </row>
        <row r="8489">
          <cell r="A8489" t="str">
            <v>42VCMH80</v>
          </cell>
          <cell r="B8489" t="str">
            <v>Van cửa MH DN 80</v>
          </cell>
        </row>
        <row r="8490">
          <cell r="A8490" t="str">
            <v>42VCPPR110</v>
          </cell>
          <cell r="B8490" t="str">
            <v>Van cửa PPR D110</v>
          </cell>
        </row>
        <row r="8491">
          <cell r="A8491" t="str">
            <v>42VCPPR63</v>
          </cell>
          <cell r="B8491" t="str">
            <v>Van cửa PPR D63</v>
          </cell>
        </row>
        <row r="8492">
          <cell r="A8492" t="str">
            <v>42VCPPR75</v>
          </cell>
          <cell r="B8492" t="str">
            <v>Van cửa PPR D75</v>
          </cell>
        </row>
        <row r="8493">
          <cell r="A8493" t="str">
            <v>42VCPPR90</v>
          </cell>
          <cell r="B8493" t="str">
            <v>Van cửa PPR D90</v>
          </cell>
        </row>
        <row r="8494">
          <cell r="A8494" t="str">
            <v>42VCS1100</v>
          </cell>
          <cell r="B8494" t="str">
            <v>Van cửa SANWA loại 1 DN 100</v>
          </cell>
        </row>
        <row r="8495">
          <cell r="A8495" t="str">
            <v>42VCS115</v>
          </cell>
          <cell r="B8495" t="str">
            <v>Van cửa SANWA loại I DN 15</v>
          </cell>
        </row>
        <row r="8496">
          <cell r="A8496" t="str">
            <v>42VCS120</v>
          </cell>
          <cell r="B8496" t="str">
            <v>Van cửa SANWA loại I DN 20</v>
          </cell>
        </row>
        <row r="8497">
          <cell r="A8497" t="str">
            <v>42VCS125</v>
          </cell>
          <cell r="B8497" t="str">
            <v>Van cửa SANWA loại I DN 25</v>
          </cell>
        </row>
        <row r="8498">
          <cell r="A8498" t="str">
            <v>42VCS132</v>
          </cell>
          <cell r="B8498" t="str">
            <v>Van cửa SANWA loại I DN 32</v>
          </cell>
        </row>
        <row r="8499">
          <cell r="A8499" t="str">
            <v>42VCS140</v>
          </cell>
          <cell r="B8499" t="str">
            <v>Van cửa SANWA loại I DN 40</v>
          </cell>
        </row>
        <row r="8500">
          <cell r="A8500" t="str">
            <v>42VCS150</v>
          </cell>
          <cell r="B8500" t="str">
            <v>Van cửa SANWA loại I DN 50</v>
          </cell>
        </row>
        <row r="8501">
          <cell r="A8501" t="str">
            <v>42VCS165</v>
          </cell>
          <cell r="B8501" t="str">
            <v>Van cửa SANWA loại I DN 65</v>
          </cell>
        </row>
        <row r="8502">
          <cell r="A8502" t="str">
            <v>42VCS180</v>
          </cell>
          <cell r="B8502" t="str">
            <v>Van cửa SANWA loại I DN 80</v>
          </cell>
        </row>
        <row r="8503">
          <cell r="A8503" t="str">
            <v>42VCSCP100</v>
          </cell>
          <cell r="B8503" t="str">
            <v>Van cửa SANWA CP DN 100</v>
          </cell>
        </row>
        <row r="8504">
          <cell r="A8504" t="str">
            <v>42VCSCP15</v>
          </cell>
          <cell r="B8504" t="str">
            <v>Van cửa SANWA CP DN 15</v>
          </cell>
        </row>
        <row r="8505">
          <cell r="A8505" t="str">
            <v>42VCSCP20</v>
          </cell>
          <cell r="B8505" t="str">
            <v>Van cửa SANWA CP DN 20</v>
          </cell>
        </row>
        <row r="8506">
          <cell r="A8506" t="str">
            <v>42VCSCP25</v>
          </cell>
          <cell r="B8506" t="str">
            <v>Van cửa SANWA CP DN 25</v>
          </cell>
        </row>
        <row r="8507">
          <cell r="A8507" t="str">
            <v>42VCSCP32</v>
          </cell>
          <cell r="B8507" t="str">
            <v>Van cửa SANWA CP DN 32</v>
          </cell>
        </row>
        <row r="8508">
          <cell r="A8508" t="str">
            <v>42VCSCP40</v>
          </cell>
          <cell r="B8508" t="str">
            <v>Van cửa SANWA CP DN 40</v>
          </cell>
        </row>
        <row r="8509">
          <cell r="A8509" t="str">
            <v>42VCSCP50</v>
          </cell>
          <cell r="B8509" t="str">
            <v>Van cửa SANWA CP DN 50</v>
          </cell>
        </row>
        <row r="8510">
          <cell r="A8510" t="str">
            <v>42VCSCP65</v>
          </cell>
          <cell r="B8510" t="str">
            <v>Van cửa SANWA CP DN 65</v>
          </cell>
        </row>
        <row r="8511">
          <cell r="A8511" t="str">
            <v>42VCSCP80</v>
          </cell>
          <cell r="B8511" t="str">
            <v>Van cửa SANWA CP DN 80</v>
          </cell>
        </row>
        <row r="8512">
          <cell r="A8512" t="str">
            <v>42VCSN15</v>
          </cell>
          <cell r="B8512" t="str">
            <v>Van cửa SANO DN 15</v>
          </cell>
        </row>
        <row r="8513">
          <cell r="A8513" t="str">
            <v>42VCSN20</v>
          </cell>
          <cell r="B8513" t="str">
            <v>Van cửa SANO DN 20</v>
          </cell>
        </row>
        <row r="8514">
          <cell r="A8514" t="str">
            <v>42VCTH15</v>
          </cell>
          <cell r="B8514" t="str">
            <v>Van cửa Thái HOUSE DN 15</v>
          </cell>
        </row>
        <row r="8515">
          <cell r="A8515" t="str">
            <v>42VCTH40</v>
          </cell>
          <cell r="B8515" t="str">
            <v>Van cửa Thái HOUSE DN 40</v>
          </cell>
        </row>
        <row r="8516">
          <cell r="A8516" t="str">
            <v>42VCTH65</v>
          </cell>
          <cell r="B8516" t="str">
            <v>Van cửa Thái HOUSE DN 65</v>
          </cell>
        </row>
        <row r="8517">
          <cell r="A8517" t="str">
            <v>42VCTL25</v>
          </cell>
          <cell r="B8517" t="str">
            <v>Van cửa Tiến Lan DN 25</v>
          </cell>
        </row>
        <row r="8518">
          <cell r="A8518" t="str">
            <v>42VCTL40</v>
          </cell>
          <cell r="B8518" t="str">
            <v>Van cửa Tiến Lan DN 40</v>
          </cell>
        </row>
        <row r="8519">
          <cell r="A8519" t="str">
            <v>42VCTP27</v>
          </cell>
          <cell r="B8519" t="str">
            <v>Van nhựa PVC TP D27</v>
          </cell>
        </row>
        <row r="8520">
          <cell r="A8520" t="str">
            <v>42VCTP34</v>
          </cell>
          <cell r="B8520" t="str">
            <v>Van nhựa PVC TP D34</v>
          </cell>
        </row>
        <row r="8521">
          <cell r="A8521" t="str">
            <v>42VCTPG25K2</v>
          </cell>
          <cell r="B8521" t="str">
            <v>Van cửa PPR Tiền Phong ghi DN25 kiểu 2</v>
          </cell>
        </row>
        <row r="8522">
          <cell r="A8522" t="str">
            <v>42VCTQ20</v>
          </cell>
          <cell r="B8522" t="str">
            <v>Van cóc TQ DN 20</v>
          </cell>
        </row>
        <row r="8523">
          <cell r="A8523" t="str">
            <v>42VCTQ40</v>
          </cell>
          <cell r="B8523" t="str">
            <v>Van cóc TQ DN 40</v>
          </cell>
        </row>
        <row r="8524">
          <cell r="A8524" t="str">
            <v>42VCVS80</v>
          </cell>
          <cell r="B8524" t="str">
            <v>Van cổng VASA DN80</v>
          </cell>
        </row>
        <row r="8525">
          <cell r="A8525" t="str">
            <v>42VCVTQ40</v>
          </cell>
          <cell r="B8525" t="str">
            <v>Van chống va TQ DN 40</v>
          </cell>
        </row>
        <row r="8526">
          <cell r="A8526" t="str">
            <v>42VCVTQ65</v>
          </cell>
          <cell r="B8526" t="str">
            <v>Van chống va TQ DN 65</v>
          </cell>
        </row>
        <row r="8527">
          <cell r="A8527" t="str">
            <v>42VCVTQ80</v>
          </cell>
          <cell r="B8527" t="str">
            <v>Van chống va TQ DN 80</v>
          </cell>
        </row>
        <row r="8528">
          <cell r="A8528" t="str">
            <v>42VCVY100</v>
          </cell>
          <cell r="B8528" t="str">
            <v>Van chống va Italia DN100</v>
          </cell>
        </row>
        <row r="8529">
          <cell r="A8529" t="str">
            <v>42VCVY50</v>
          </cell>
          <cell r="B8529" t="str">
            <v>Van chống va Italia DN 50</v>
          </cell>
        </row>
        <row r="8530">
          <cell r="A8530" t="str">
            <v>42VCVY65</v>
          </cell>
          <cell r="B8530" t="str">
            <v>Van chống va Italia DN 65</v>
          </cell>
        </row>
        <row r="8531">
          <cell r="A8531" t="str">
            <v>42VCVY80</v>
          </cell>
          <cell r="B8531" t="str">
            <v>Van chống va Italia DN 80</v>
          </cell>
        </row>
        <row r="8532">
          <cell r="A8532" t="str">
            <v>42VDA27</v>
          </cell>
          <cell r="B8532" t="str">
            <v>Van điều áp 27</v>
          </cell>
        </row>
        <row r="8533">
          <cell r="A8533" t="str">
            <v>42VDDL15</v>
          </cell>
          <cell r="B8533" t="str">
            <v>Vòi đồng Đài Loan DN 15</v>
          </cell>
        </row>
        <row r="8534">
          <cell r="A8534" t="str">
            <v>42VDDL20</v>
          </cell>
          <cell r="B8534" t="str">
            <v>Vòi đồng Đài Loan DN 20</v>
          </cell>
        </row>
        <row r="8535">
          <cell r="A8535" t="str">
            <v>42VDSG15</v>
          </cell>
          <cell r="B8535" t="str">
            <v>Vòi đồng SG DN 15</v>
          </cell>
        </row>
        <row r="8536">
          <cell r="A8536" t="str">
            <v>42VDSG20</v>
          </cell>
          <cell r="B8536" t="str">
            <v>Vòi đồng SG DN 20</v>
          </cell>
        </row>
        <row r="8537">
          <cell r="A8537" t="str">
            <v>42VDSG25</v>
          </cell>
          <cell r="B8537" t="str">
            <v>Vòi đồng SG DN 25</v>
          </cell>
        </row>
        <row r="8538">
          <cell r="A8538" t="str">
            <v>42VDST15</v>
          </cell>
          <cell r="B8538" t="str">
            <v>Vòi đồng SOTO DN 15</v>
          </cell>
        </row>
        <row r="8539">
          <cell r="A8539" t="str">
            <v>42VDST20</v>
          </cell>
          <cell r="B8539" t="str">
            <v>Vòi đồng SOTO DN 20</v>
          </cell>
        </row>
        <row r="8540">
          <cell r="A8540" t="str">
            <v>42VDT100</v>
          </cell>
          <cell r="B8540" t="str">
            <v>Van điện từ DN 100</v>
          </cell>
        </row>
        <row r="8541">
          <cell r="A8541" t="str">
            <v>42VDT15</v>
          </cell>
          <cell r="B8541" t="str">
            <v>Van điện từ DN 15</v>
          </cell>
        </row>
        <row r="8542">
          <cell r="A8542" t="str">
            <v>42VDT20</v>
          </cell>
          <cell r="B8542" t="str">
            <v>Van điện từ DN 20</v>
          </cell>
        </row>
        <row r="8543">
          <cell r="A8543" t="str">
            <v>42VDT25</v>
          </cell>
          <cell r="B8543" t="str">
            <v>Van điện từ DN 25</v>
          </cell>
        </row>
        <row r="8544">
          <cell r="A8544" t="str">
            <v>42VDT32</v>
          </cell>
          <cell r="B8544" t="str">
            <v>Van điện từ DN 32</v>
          </cell>
        </row>
        <row r="8545">
          <cell r="A8545" t="str">
            <v>42VDT40</v>
          </cell>
          <cell r="B8545" t="str">
            <v>Van điện từ DN 40</v>
          </cell>
        </row>
        <row r="8546">
          <cell r="A8546" t="str">
            <v>42VDT50</v>
          </cell>
          <cell r="B8546" t="str">
            <v>Van điện từ DN 50</v>
          </cell>
        </row>
        <row r="8547">
          <cell r="A8547" t="str">
            <v>42VDTI150</v>
          </cell>
          <cell r="B8547" t="str">
            <v>Van điện từ Inox DN 150</v>
          </cell>
        </row>
        <row r="8548">
          <cell r="A8548" t="str">
            <v>42VDTNONG15</v>
          </cell>
          <cell r="B8548" t="str">
            <v>Van điện từ DN 15 nước nóng</v>
          </cell>
        </row>
        <row r="8549">
          <cell r="A8549" t="str">
            <v>42VDTNONG25</v>
          </cell>
          <cell r="B8549" t="str">
            <v>Van điện từ DN 25 nước nóng</v>
          </cell>
        </row>
        <row r="8550">
          <cell r="A8550" t="str">
            <v>42VDUSA15</v>
          </cell>
          <cell r="B8550" t="str">
            <v>Vòi đồng USA DN 15</v>
          </cell>
        </row>
        <row r="8551">
          <cell r="A8551" t="str">
            <v>42VDUSA20</v>
          </cell>
          <cell r="B8551" t="str">
            <v>Vòi đồng USA DN 20</v>
          </cell>
        </row>
        <row r="8552">
          <cell r="A8552" t="str">
            <v>42VGAC15</v>
          </cell>
          <cell r="B8552" t="str">
            <v>Vòi gạt ARCO CP DN 15</v>
          </cell>
        </row>
        <row r="8553">
          <cell r="A8553" t="str">
            <v>42VGAC20</v>
          </cell>
          <cell r="B8553" t="str">
            <v>Vòi gạt ARCO CP DN 20</v>
          </cell>
        </row>
        <row r="8554">
          <cell r="A8554" t="str">
            <v>42VGAMBARV80</v>
          </cell>
          <cell r="B8554" t="str">
            <v>Van giảm áp MB ARV DN 80</v>
          </cell>
        </row>
        <row r="8555">
          <cell r="A8555" t="str">
            <v>42VGAMBS100</v>
          </cell>
          <cell r="B8555" t="str">
            <v>Van giảm áp MB SHINYI DN 100</v>
          </cell>
        </row>
        <row r="8556">
          <cell r="A8556" t="str">
            <v>42VGAMBS150</v>
          </cell>
          <cell r="B8556" t="str">
            <v>Van giảm áp MB SHINYI DN 150</v>
          </cell>
        </row>
        <row r="8557">
          <cell r="A8557" t="str">
            <v>42VGAMBS50</v>
          </cell>
          <cell r="B8557" t="str">
            <v>Van giảm áp MB SHINYI DN 50</v>
          </cell>
        </row>
        <row r="8558">
          <cell r="A8558" t="str">
            <v>42VGAMBS65</v>
          </cell>
          <cell r="B8558" t="str">
            <v>Van giảm áp MB SHINYI DN 65</v>
          </cell>
        </row>
        <row r="8559">
          <cell r="A8559" t="str">
            <v>42VGAMBS80</v>
          </cell>
          <cell r="B8559" t="str">
            <v>Van giảm áp MB SHINYI DN 80</v>
          </cell>
        </row>
        <row r="8560">
          <cell r="A8560" t="str">
            <v>42VGAMBTNK100</v>
          </cell>
          <cell r="B8560" t="str">
            <v>Van giảm áp MB Thổ Nhĩ Kỳ DN 100</v>
          </cell>
        </row>
        <row r="8561">
          <cell r="A8561" t="str">
            <v>42VGAMBTNK65</v>
          </cell>
          <cell r="B8561" t="str">
            <v>Van giảm áp MB Thổ Nhĩ Kỳ DN 65</v>
          </cell>
        </row>
        <row r="8562">
          <cell r="A8562" t="str">
            <v>42VGAN115</v>
          </cell>
          <cell r="B8562" t="str">
            <v>Vòi gạt ANA  loại 1 DN 15</v>
          </cell>
        </row>
        <row r="8563">
          <cell r="A8563" t="str">
            <v>42VGAN120</v>
          </cell>
          <cell r="B8563" t="str">
            <v>Vòi gạt ANA  loại 1 DN 20</v>
          </cell>
        </row>
        <row r="8564">
          <cell r="A8564" t="str">
            <v>42VGAN215</v>
          </cell>
          <cell r="B8564" t="str">
            <v>Vòi gạt ANA loại 2 DN 15</v>
          </cell>
        </row>
        <row r="8565">
          <cell r="A8565" t="str">
            <v>42VGAN220</v>
          </cell>
          <cell r="B8565" t="str">
            <v>Vòi gạt ANA loại 2 DN 20</v>
          </cell>
        </row>
        <row r="8566">
          <cell r="A8566" t="str">
            <v>42VGANMO15</v>
          </cell>
          <cell r="B8566" t="str">
            <v>Vòi gạt ANA có mỏ DN 15</v>
          </cell>
        </row>
        <row r="8567">
          <cell r="A8567" t="str">
            <v>42VGANTN15</v>
          </cell>
          <cell r="B8567" t="str">
            <v>Vòi gạt ANA tay nơ loại 1 DN 15</v>
          </cell>
        </row>
        <row r="8568">
          <cell r="A8568" t="str">
            <v>42VGATLBM40</v>
          </cell>
          <cell r="B8568" t="str">
            <v>Van giảm áp thủy lực BERMAD DN40</v>
          </cell>
        </row>
        <row r="8569">
          <cell r="A8569" t="str">
            <v>42VGATLMBVS50</v>
          </cell>
          <cell r="B8569" t="str">
            <v>Van giảm áp thủy lực VASA DN50</v>
          </cell>
        </row>
        <row r="8570">
          <cell r="A8570" t="str">
            <v>42VGATLMBVS80</v>
          </cell>
          <cell r="B8570" t="str">
            <v>Van giảm áp thủy lực VASA DN80</v>
          </cell>
        </row>
        <row r="8571">
          <cell r="A8571" t="str">
            <v>42VGATQ100</v>
          </cell>
          <cell r="B8571" t="str">
            <v>Van giảm áp TQ DN 100</v>
          </cell>
        </row>
        <row r="8572">
          <cell r="A8572" t="str">
            <v>42VGATQ125</v>
          </cell>
          <cell r="B8572" t="str">
            <v>Van giảm áp TQ DN 125</v>
          </cell>
        </row>
        <row r="8573">
          <cell r="A8573" t="str">
            <v>42VGATQ15.</v>
          </cell>
          <cell r="B8573" t="str">
            <v>Van giảm áp TQ DN 15</v>
          </cell>
        </row>
        <row r="8574">
          <cell r="A8574" t="str">
            <v>42VGATQ150</v>
          </cell>
          <cell r="B8574" t="str">
            <v>Van giảm áp TQ DN 150</v>
          </cell>
        </row>
        <row r="8575">
          <cell r="A8575" t="str">
            <v>42VGATQ20</v>
          </cell>
          <cell r="B8575" t="str">
            <v>Van giảm áp TQ DN 20</v>
          </cell>
        </row>
        <row r="8576">
          <cell r="A8576" t="str">
            <v>42VGATQ25</v>
          </cell>
          <cell r="B8576" t="str">
            <v>Van giảm áp TQ DN 25</v>
          </cell>
        </row>
        <row r="8577">
          <cell r="A8577" t="str">
            <v>42VGATQ32</v>
          </cell>
          <cell r="B8577" t="str">
            <v>Van giảm áp TQ DN 32</v>
          </cell>
        </row>
        <row r="8578">
          <cell r="A8578" t="str">
            <v>42VGATQ40</v>
          </cell>
          <cell r="B8578" t="str">
            <v>Van giảm áp TQ DN 40</v>
          </cell>
        </row>
        <row r="8579">
          <cell r="A8579" t="str">
            <v>42VGATQ50</v>
          </cell>
          <cell r="B8579" t="str">
            <v>Van giảm áp TQ DN 50</v>
          </cell>
        </row>
        <row r="8580">
          <cell r="A8580" t="str">
            <v>42VGATQ65</v>
          </cell>
          <cell r="B8580" t="str">
            <v>Van giảm áp TQ DN 65</v>
          </cell>
        </row>
        <row r="8581">
          <cell r="A8581" t="str">
            <v>42VGATQ80</v>
          </cell>
          <cell r="B8581" t="str">
            <v>Van giảm áp TQ DN 80</v>
          </cell>
        </row>
        <row r="8582">
          <cell r="A8582" t="str">
            <v>42VGAY100</v>
          </cell>
          <cell r="B8582" t="str">
            <v>Van giảm áp Italia DN 100</v>
          </cell>
        </row>
        <row r="8583">
          <cell r="A8583" t="str">
            <v>42VGAY15</v>
          </cell>
          <cell r="B8583" t="str">
            <v>Van giảm áp Italia DN 15</v>
          </cell>
        </row>
        <row r="8584">
          <cell r="A8584" t="str">
            <v>42VGAY20</v>
          </cell>
          <cell r="B8584" t="str">
            <v>Van giảm áp Italia DN 20</v>
          </cell>
        </row>
        <row r="8585">
          <cell r="A8585" t="str">
            <v>42VGAY25</v>
          </cell>
          <cell r="B8585" t="str">
            <v>Van giảm áp Italia DN 25</v>
          </cell>
        </row>
        <row r="8586">
          <cell r="A8586" t="str">
            <v>42VGAY32</v>
          </cell>
          <cell r="B8586" t="str">
            <v>Van giảm áp Italia DN 32</v>
          </cell>
        </row>
        <row r="8587">
          <cell r="A8587" t="str">
            <v>42VGAY40</v>
          </cell>
          <cell r="B8587" t="str">
            <v>Van giảm áp Italia DN 40</v>
          </cell>
        </row>
        <row r="8588">
          <cell r="A8588" t="str">
            <v>42VGAY50</v>
          </cell>
          <cell r="B8588" t="str">
            <v>Van giảm áp Italia DN 50</v>
          </cell>
        </row>
        <row r="8589">
          <cell r="A8589" t="str">
            <v>42VGAY65</v>
          </cell>
          <cell r="B8589" t="str">
            <v>Van giảm áp Italia DN 65</v>
          </cell>
        </row>
        <row r="8590">
          <cell r="A8590" t="str">
            <v>42VGAY80</v>
          </cell>
          <cell r="B8590" t="str">
            <v>Van giảm áp Italia DN 80</v>
          </cell>
        </row>
        <row r="8591">
          <cell r="A8591" t="str">
            <v>42VGBTCCTAMG10600</v>
          </cell>
          <cell r="B8591" t="str">
            <v>Van gang bích ty chìm có tay AMG DN 600 PN10</v>
          </cell>
        </row>
        <row r="8592">
          <cell r="A8592" t="str">
            <v>42VGBTCCTAMG16300</v>
          </cell>
          <cell r="B8592" t="str">
            <v>Van gang bích ty chìm có tay AMG DN 300 PN16</v>
          </cell>
        </row>
        <row r="8593">
          <cell r="A8593" t="str">
            <v>42VGBTCCTAMG16400</v>
          </cell>
          <cell r="B8593" t="str">
            <v>Van gang bích ty chìm có tay AMG DN 400 PN16</v>
          </cell>
        </row>
        <row r="8594">
          <cell r="A8594" t="str">
            <v>42VGBTCCTARV100</v>
          </cell>
          <cell r="B8594" t="str">
            <v>Van gang bích ty chìm có tay ARV DN 100</v>
          </cell>
        </row>
        <row r="8595">
          <cell r="A8595" t="str">
            <v>42VGBTCCTARV125</v>
          </cell>
          <cell r="B8595" t="str">
            <v>Van gang bích ty chìm có tay ARV DN 125</v>
          </cell>
        </row>
        <row r="8596">
          <cell r="A8596" t="str">
            <v>42VGBTCCTARV150</v>
          </cell>
          <cell r="B8596" t="str">
            <v>Van gang bích ty chìm có tay ARV DN 150</v>
          </cell>
        </row>
        <row r="8597">
          <cell r="A8597" t="str">
            <v>42VGBTCCTARV200</v>
          </cell>
          <cell r="B8597" t="str">
            <v>Van gang bích ty chìm có tay ARV DN 200</v>
          </cell>
        </row>
        <row r="8598">
          <cell r="A8598" t="str">
            <v>42VGBTCCTARV250</v>
          </cell>
          <cell r="B8598" t="str">
            <v>Van gang bích ty chìm có tay ARV DN 250</v>
          </cell>
        </row>
        <row r="8599">
          <cell r="A8599" t="str">
            <v>42VGBTCCTARV300</v>
          </cell>
          <cell r="B8599" t="str">
            <v>Van gang bích ty chìm có tay ARV DN 300</v>
          </cell>
        </row>
        <row r="8600">
          <cell r="A8600" t="str">
            <v>42VGBTCCTARV350</v>
          </cell>
          <cell r="B8600" t="str">
            <v>Van gang bích ty chìm có tay ARV DN 350</v>
          </cell>
        </row>
        <row r="8601">
          <cell r="A8601" t="str">
            <v>42VGBTCCTARV400</v>
          </cell>
          <cell r="B8601" t="str">
            <v>Van gang bích ty chìm có tay ARV DN 400</v>
          </cell>
        </row>
        <row r="8602">
          <cell r="A8602" t="str">
            <v>42VGBTCCTARV50</v>
          </cell>
          <cell r="B8602" t="str">
            <v>Van gang bích ty chìm có tay ARV DN 50</v>
          </cell>
        </row>
        <row r="8603">
          <cell r="A8603" t="str">
            <v>42VGBTCCTARV65</v>
          </cell>
          <cell r="B8603" t="str">
            <v>Van gang bích ty chìm có tay ARV DN 65</v>
          </cell>
        </row>
        <row r="8604">
          <cell r="A8604" t="str">
            <v>42VGBTCCTARV80</v>
          </cell>
          <cell r="B8604" t="str">
            <v>Van gang bích ty chìm có tay ARV DN 80</v>
          </cell>
        </row>
        <row r="8605">
          <cell r="A8605" t="str">
            <v>42VGBTCCTATZ100</v>
          </cell>
          <cell r="B8605" t="str">
            <v>Van gang bích ty chìm có tay ATZ DN 100</v>
          </cell>
        </row>
        <row r="8606">
          <cell r="A8606" t="str">
            <v>42VGBTCCTATZ125</v>
          </cell>
          <cell r="B8606" t="str">
            <v>Van gang bích ty chìm có tay ATZ DN 125</v>
          </cell>
        </row>
        <row r="8607">
          <cell r="A8607" t="str">
            <v>42VGBTCCTATZ150</v>
          </cell>
          <cell r="B8607" t="str">
            <v>Van gang bích ty chìm có tay ATZ DN 150</v>
          </cell>
        </row>
        <row r="8608">
          <cell r="A8608" t="str">
            <v>42VGBTCCTATZ200</v>
          </cell>
          <cell r="B8608" t="str">
            <v>Van gang bích ty chìm có tay ATZ DN 200</v>
          </cell>
        </row>
        <row r="8609">
          <cell r="A8609" t="str">
            <v>42VGBTCCTATZ300</v>
          </cell>
          <cell r="B8609" t="str">
            <v>Van gang bích ty chìm có tay ATZ DN 300</v>
          </cell>
        </row>
        <row r="8610">
          <cell r="A8610" t="str">
            <v>42VGBTCCTATZ80</v>
          </cell>
          <cell r="B8610" t="str">
            <v>Van gang bích ty chìm có tay ATZ DN 80</v>
          </cell>
        </row>
        <row r="8611">
          <cell r="A8611" t="str">
            <v>42VGBTCCTAUT100</v>
          </cell>
          <cell r="B8611" t="str">
            <v>Van gang bích ty chìm có tay AUT DN 100</v>
          </cell>
        </row>
        <row r="8612">
          <cell r="A8612" t="str">
            <v>42VGBTCCTAUT125</v>
          </cell>
          <cell r="B8612" t="str">
            <v>Van gang bích ty chìm có tay AUT DN 125</v>
          </cell>
        </row>
        <row r="8613">
          <cell r="A8613" t="str">
            <v>42VGBTCCTAUT150</v>
          </cell>
          <cell r="B8613" t="str">
            <v>Van gang bích ty chìm có tay AUT DN 150</v>
          </cell>
        </row>
        <row r="8614">
          <cell r="A8614" t="str">
            <v>42VGBTCCTAUT200</v>
          </cell>
          <cell r="B8614" t="str">
            <v>Van gang bích ty chìm có tay AUT DN 200</v>
          </cell>
        </row>
        <row r="8615">
          <cell r="A8615" t="str">
            <v>42VGBTCCTAUT250</v>
          </cell>
          <cell r="B8615" t="str">
            <v>Van gang bích ty chìm có tay AUT DN 250</v>
          </cell>
        </row>
        <row r="8616">
          <cell r="A8616" t="str">
            <v>42VGBTCCTAUT300</v>
          </cell>
          <cell r="B8616" t="str">
            <v>Van gang bích ty chìm có tay AUT DN 300</v>
          </cell>
        </row>
        <row r="8617">
          <cell r="A8617" t="str">
            <v>42VGBTCCTAUT50</v>
          </cell>
          <cell r="B8617" t="str">
            <v>Van gang bích ty chìm có tay AUT DN 50</v>
          </cell>
        </row>
        <row r="8618">
          <cell r="A8618" t="str">
            <v>42VGBTCCTAUT65</v>
          </cell>
          <cell r="B8618" t="str">
            <v>Van gang bích ty chìm có tay AUT DN 65</v>
          </cell>
        </row>
        <row r="8619">
          <cell r="A8619" t="str">
            <v>42VGBTCCTAUT80</v>
          </cell>
          <cell r="B8619" t="str">
            <v>Van gang bích ty chìm có tay AUT DN 80</v>
          </cell>
        </row>
        <row r="8620">
          <cell r="A8620" t="str">
            <v>42VGBTCCTAVK100</v>
          </cell>
          <cell r="B8620" t="str">
            <v>Van gang bích ty chìm có tay AVK DN 100</v>
          </cell>
        </row>
        <row r="8621">
          <cell r="A8621" t="str">
            <v>42VGBTCCTE150</v>
          </cell>
          <cell r="B8621" t="str">
            <v>Van gang bích ty chìm có tay EKOVAL DN150</v>
          </cell>
        </row>
        <row r="8622">
          <cell r="A8622" t="str">
            <v>42VGBTCCTHS65</v>
          </cell>
          <cell r="B8622" t="str">
            <v>Van gang bích ty chìm có tay HASA DN 65</v>
          </cell>
        </row>
        <row r="8623">
          <cell r="A8623" t="str">
            <v>42VGBTCCTJF100</v>
          </cell>
          <cell r="B8623" t="str">
            <v>Van gang bích ty chìm có tay JAFAR DN100</v>
          </cell>
        </row>
        <row r="8624">
          <cell r="A8624" t="str">
            <v>42VGBTCCTJF150</v>
          </cell>
          <cell r="B8624" t="str">
            <v>Van gang bích ty chìm có tay JAFAR DN 150</v>
          </cell>
        </row>
        <row r="8625">
          <cell r="A8625" t="str">
            <v>42VGBTCCTJF200</v>
          </cell>
          <cell r="B8625" t="str">
            <v>Van gang bích ty chìm có tay JAFAR DN 200</v>
          </cell>
        </row>
        <row r="8626">
          <cell r="A8626" t="str">
            <v>42VGBTCCTJF80</v>
          </cell>
          <cell r="B8626" t="str">
            <v>Van gang bích ty chìm có tay JAFAR DN 80</v>
          </cell>
        </row>
        <row r="8627">
          <cell r="A8627" t="str">
            <v>42VGBTCCTOKM100</v>
          </cell>
          <cell r="B8627" t="str">
            <v>Van gang bích ty chìm có tay OKM DN 100</v>
          </cell>
        </row>
        <row r="8628">
          <cell r="A8628" t="str">
            <v>42VGBTCCTOKM125</v>
          </cell>
          <cell r="B8628" t="str">
            <v>Van gang bích ty chìm có tay OKM DN 125</v>
          </cell>
        </row>
        <row r="8629">
          <cell r="A8629" t="str">
            <v>42VGBTCCTOKM200</v>
          </cell>
          <cell r="B8629" t="str">
            <v>Van gang bích ty chìm có tay OKM DN 200</v>
          </cell>
        </row>
        <row r="8630">
          <cell r="A8630" t="str">
            <v>42VGBTCCTOKM65</v>
          </cell>
          <cell r="B8630" t="str">
            <v>Van gang bích ty chìm có tay OKM DN 65</v>
          </cell>
        </row>
        <row r="8631">
          <cell r="A8631" t="str">
            <v>42VGBTCCTOKM80</v>
          </cell>
          <cell r="B8631" t="str">
            <v>Van gang bích ty chìm có tay OKM DN 80</v>
          </cell>
        </row>
        <row r="8632">
          <cell r="A8632" t="str">
            <v>42VGBTCCTS100</v>
          </cell>
          <cell r="B8632" t="str">
            <v>Van gang bích ty chìm có tay SHINYI DN 100</v>
          </cell>
        </row>
        <row r="8633">
          <cell r="A8633" t="str">
            <v>42VGBTCCTS125</v>
          </cell>
          <cell r="B8633" t="str">
            <v>Van gang bích ty chìm có tay SHINYI DN 125</v>
          </cell>
        </row>
        <row r="8634">
          <cell r="A8634" t="str">
            <v>42VGBTCCTS150</v>
          </cell>
          <cell r="B8634" t="str">
            <v>Van gang bích ty chìm có tay SHINYI DN 150</v>
          </cell>
        </row>
        <row r="8635">
          <cell r="A8635" t="str">
            <v>42VGBTCCTS200</v>
          </cell>
          <cell r="B8635" t="str">
            <v>Van gang bích ty chìm có tay SHINYI DN 200</v>
          </cell>
        </row>
        <row r="8636">
          <cell r="A8636" t="str">
            <v>42VGBTCCTS250</v>
          </cell>
          <cell r="B8636" t="str">
            <v>Van gang bích ty chìm có tay SHINYI DN 250</v>
          </cell>
        </row>
        <row r="8637">
          <cell r="A8637" t="str">
            <v>42VGBTCCTS300</v>
          </cell>
          <cell r="B8637" t="str">
            <v>Van gang bích ty chìm có tay SHINYI DN 300</v>
          </cell>
        </row>
        <row r="8638">
          <cell r="A8638" t="str">
            <v>42VGBTCCTS350</v>
          </cell>
          <cell r="B8638" t="str">
            <v>Van gang bích ty chìm có tay SHINYI DN 350</v>
          </cell>
        </row>
        <row r="8639">
          <cell r="A8639" t="str">
            <v>42VGBTCCTS400</v>
          </cell>
          <cell r="B8639" t="str">
            <v>Van gang bích ty chìm có tay SHINYI DN 400</v>
          </cell>
        </row>
        <row r="8640">
          <cell r="A8640" t="str">
            <v>42VGBTCCTS50</v>
          </cell>
          <cell r="B8640" t="str">
            <v>Van gang bích ty chìm có tay SHINYI DN 50</v>
          </cell>
        </row>
        <row r="8641">
          <cell r="A8641" t="str">
            <v>42VGBTCCTS65</v>
          </cell>
          <cell r="B8641" t="str">
            <v>Van gang bích ty chìm có tay SHINYI DN 65</v>
          </cell>
        </row>
        <row r="8642">
          <cell r="A8642" t="str">
            <v>42VGBTCCTS80</v>
          </cell>
          <cell r="B8642" t="str">
            <v>Van gang bích ty chìm có tay SHINYI DN 80</v>
          </cell>
        </row>
        <row r="8643">
          <cell r="A8643" t="str">
            <v>42VGBTCCTS8025</v>
          </cell>
          <cell r="B8643" t="str">
            <v>Van gang bích ty chìm có tay SHINYI DN 80 (PN25)</v>
          </cell>
        </row>
        <row r="8644">
          <cell r="A8644" t="str">
            <v>42VGBTCCTTQ100</v>
          </cell>
          <cell r="B8644" t="str">
            <v>Van gang bích ty chìm có tay TQ DN 100</v>
          </cell>
        </row>
        <row r="8645">
          <cell r="A8645" t="str">
            <v>42VGBTCCTTQ125</v>
          </cell>
          <cell r="B8645" t="str">
            <v>Van gang bích ty chìm có tay TQ DN 125</v>
          </cell>
        </row>
        <row r="8646">
          <cell r="A8646" t="str">
            <v>42VGBTCCTTQ150</v>
          </cell>
          <cell r="B8646" t="str">
            <v>Van gang bích ty chìm có tay TQ DN 150</v>
          </cell>
        </row>
        <row r="8647">
          <cell r="A8647" t="str">
            <v>42VGBTCCTTQ200</v>
          </cell>
          <cell r="B8647" t="str">
            <v>Van gang bích ty chìm có tay TQ DN 200</v>
          </cell>
        </row>
        <row r="8648">
          <cell r="A8648" t="str">
            <v>42VGBTCCTTQ250</v>
          </cell>
          <cell r="B8648" t="str">
            <v>Van gang bích ty chìm có tay TQ DN 250</v>
          </cell>
        </row>
        <row r="8649">
          <cell r="A8649" t="str">
            <v>42VGBTCCTTQ300</v>
          </cell>
          <cell r="B8649" t="str">
            <v>Van gang bích ty chìm có tay TQ DN 300</v>
          </cell>
        </row>
        <row r="8650">
          <cell r="A8650" t="str">
            <v>42VGBTCCTTQ4.00</v>
          </cell>
          <cell r="B8650" t="str">
            <v>Van gang bích ty chìm có tay TQ DN 400</v>
          </cell>
        </row>
        <row r="8651">
          <cell r="A8651" t="str">
            <v>42VGBTCCTTQ40</v>
          </cell>
          <cell r="B8651" t="str">
            <v>Van gang bích ty chìm có tay TQ DN 40</v>
          </cell>
        </row>
        <row r="8652">
          <cell r="A8652" t="str">
            <v>42VGBTCCTTQ50</v>
          </cell>
          <cell r="B8652" t="str">
            <v>Van gang bích ty chìm có tay TQ DN 50</v>
          </cell>
        </row>
        <row r="8653">
          <cell r="A8653" t="str">
            <v>42VGBTCCTTQ65</v>
          </cell>
          <cell r="B8653" t="str">
            <v>Van gang bích ty chìm có tay TQ DN 65</v>
          </cell>
        </row>
        <row r="8654">
          <cell r="A8654" t="str">
            <v>42VGBTCCTTQ80</v>
          </cell>
          <cell r="B8654" t="str">
            <v>Van gang bích ty chìm có tay TQ DN 80</v>
          </cell>
        </row>
        <row r="8655">
          <cell r="A8655" t="str">
            <v>42VGBTCCTVS100</v>
          </cell>
          <cell r="B8655" t="str">
            <v>Van gang bích ty chìm có tay VASA DN 100</v>
          </cell>
        </row>
        <row r="8656">
          <cell r="A8656" t="str">
            <v>42VGBTCCTVS125</v>
          </cell>
          <cell r="B8656" t="str">
            <v>Van gang bích ty chìm có tay VASA DN 125</v>
          </cell>
        </row>
        <row r="8657">
          <cell r="A8657" t="str">
            <v>42VGBTCCTVS150</v>
          </cell>
          <cell r="B8657" t="str">
            <v>Van gang bích ty chìm có tay VASA DN 150</v>
          </cell>
        </row>
        <row r="8658">
          <cell r="A8658" t="str">
            <v>42VGBTCCTVS50</v>
          </cell>
          <cell r="B8658" t="str">
            <v>Van gang bích ty chìm có tay VASA DN 50</v>
          </cell>
        </row>
        <row r="8659">
          <cell r="A8659" t="str">
            <v>42VGBTCCTVS65</v>
          </cell>
          <cell r="B8659" t="str">
            <v>Van gang bích ty chìm có tay VASA DN 65</v>
          </cell>
        </row>
        <row r="8660">
          <cell r="A8660" t="str">
            <v>42VGBTCCTVS80</v>
          </cell>
          <cell r="B8660" t="str">
            <v>Van gang bích ty chìm có tay VASA DN 80</v>
          </cell>
        </row>
        <row r="8661">
          <cell r="A8661" t="str">
            <v>42VGBTCDN100</v>
          </cell>
          <cell r="B8661" t="str">
            <v>Van gang bích ty chìm nắp chụp Jafar DN100</v>
          </cell>
        </row>
        <row r="8662">
          <cell r="A8662" t="str">
            <v>42VGBTCDN400</v>
          </cell>
          <cell r="B8662" t="str">
            <v>Van gang bích ty chìm nắp chụp Jafar DN400</v>
          </cell>
        </row>
        <row r="8663">
          <cell r="A8663" t="str">
            <v>42VGBTCKTARV100</v>
          </cell>
          <cell r="B8663" t="str">
            <v>Van gang bích ty chìm không tay ARV DN 100</v>
          </cell>
        </row>
        <row r="8664">
          <cell r="A8664" t="str">
            <v>42VGBTCKTARV50</v>
          </cell>
          <cell r="B8664" t="str">
            <v>Van gang bích ty chìm không tay ARV DN 50</v>
          </cell>
        </row>
        <row r="8665">
          <cell r="A8665" t="str">
            <v>42VGBTCKTARV65</v>
          </cell>
          <cell r="B8665" t="str">
            <v>Van gang bích ty chìm không tay ARV DN 65</v>
          </cell>
        </row>
        <row r="8666">
          <cell r="A8666" t="str">
            <v>42VGBTCKTARV80</v>
          </cell>
          <cell r="B8666" t="str">
            <v>Van gang bích ty chìm không tay ARV DN 80</v>
          </cell>
        </row>
        <row r="8667">
          <cell r="A8667" t="str">
            <v>42VGBTCKTAUT100</v>
          </cell>
          <cell r="B8667" t="str">
            <v>Van gang bích ty chìm không tay AUT DN 100</v>
          </cell>
        </row>
        <row r="8668">
          <cell r="A8668" t="str">
            <v>42VGBTCKTAUT125</v>
          </cell>
          <cell r="B8668" t="str">
            <v>Van gang bích ty chìm không tay AUT DN 125</v>
          </cell>
        </row>
        <row r="8669">
          <cell r="A8669" t="str">
            <v>42VGBTCKTAUT150</v>
          </cell>
          <cell r="B8669" t="str">
            <v>Van gang bích ty chìm không tay AUT DN 150</v>
          </cell>
        </row>
        <row r="8670">
          <cell r="A8670" t="str">
            <v>42VGBTCKTAUT50</v>
          </cell>
          <cell r="B8670" t="str">
            <v>Van gang bích ty chìm không tay AUT DN 50</v>
          </cell>
        </row>
        <row r="8671">
          <cell r="A8671" t="str">
            <v>42VGBTCKTAUT80</v>
          </cell>
          <cell r="B8671" t="str">
            <v>Van gang bích ty chìm không tay AUT DN 80</v>
          </cell>
        </row>
        <row r="8672">
          <cell r="A8672" t="str">
            <v>42VGBTCKTAVK100</v>
          </cell>
          <cell r="B8672" t="str">
            <v>Van gang bích ty chìm không tay AVK DN 100</v>
          </cell>
        </row>
        <row r="8673">
          <cell r="A8673" t="str">
            <v>42VGBTCKTAVK125</v>
          </cell>
          <cell r="B8673" t="str">
            <v>Van gang bích ty chìm không tay AVK DN 125</v>
          </cell>
        </row>
        <row r="8674">
          <cell r="A8674" t="str">
            <v>42VGBTCKTAVK150</v>
          </cell>
          <cell r="B8674" t="str">
            <v>Van gang bích ty chìm không tay AVK DN 150</v>
          </cell>
        </row>
        <row r="8675">
          <cell r="A8675" t="str">
            <v>42VGBTCKTAVK200</v>
          </cell>
          <cell r="B8675" t="str">
            <v>Van gang bích ty chìm không tay AVK DN 200</v>
          </cell>
        </row>
        <row r="8676">
          <cell r="A8676" t="str">
            <v>42VGBTCKTAVK300</v>
          </cell>
          <cell r="B8676" t="str">
            <v>Van gang bích ty chìm không tay AVK DN 300</v>
          </cell>
        </row>
        <row r="8677">
          <cell r="A8677" t="str">
            <v>42VGBTCKTAVK50</v>
          </cell>
          <cell r="B8677" t="str">
            <v>Van gang bích ty chìm không tay AVK DN 50</v>
          </cell>
        </row>
        <row r="8678">
          <cell r="A8678" t="str">
            <v>42VGBTCKTAVK65</v>
          </cell>
          <cell r="B8678" t="str">
            <v>Van gang bích ty chìm không tay AVK DN 65</v>
          </cell>
        </row>
        <row r="8679">
          <cell r="A8679" t="str">
            <v>42VGBTCKTAVK80</v>
          </cell>
          <cell r="B8679" t="str">
            <v>Van gang bích ty chìm không tay AVK DN 80</v>
          </cell>
        </row>
        <row r="8680">
          <cell r="A8680" t="str">
            <v>42VGBTCKTHAWLE150</v>
          </cell>
          <cell r="B8680" t="str">
            <v>Van gang bích ty chìm không tay HAWLE DN 150</v>
          </cell>
        </row>
        <row r="8681">
          <cell r="A8681" t="str">
            <v>42VGBTCKTHAWLE250</v>
          </cell>
          <cell r="B8681" t="str">
            <v>Van gang bích ty chìm không tay HAWLE DN 250</v>
          </cell>
        </row>
        <row r="8682">
          <cell r="A8682" t="str">
            <v>42VGBTCKTHAWLE300</v>
          </cell>
          <cell r="B8682" t="str">
            <v>Van gang bích ty chìm không tay HAWLE DN 300</v>
          </cell>
        </row>
        <row r="8683">
          <cell r="A8683" t="str">
            <v>42VGBTCKTHAWLE50</v>
          </cell>
          <cell r="B8683" t="str">
            <v>Van gang bích ty chìm không tay HAWLE DN 50</v>
          </cell>
        </row>
        <row r="8684">
          <cell r="A8684" t="str">
            <v>42VGBTCKTOKM100</v>
          </cell>
          <cell r="B8684" t="str">
            <v>Van gang bích ty chìm không tay OKM DN 100</v>
          </cell>
        </row>
        <row r="8685">
          <cell r="A8685" t="str">
            <v>42VGBTCKTOKM150</v>
          </cell>
          <cell r="B8685" t="str">
            <v>Van gang bích ty chìm không tay OKM DN 150</v>
          </cell>
        </row>
        <row r="8686">
          <cell r="A8686" t="str">
            <v>42VGBTCKTOKM200</v>
          </cell>
          <cell r="B8686" t="str">
            <v>Van gang bích ty chìm không tay OKM DN 200</v>
          </cell>
        </row>
        <row r="8687">
          <cell r="A8687" t="str">
            <v>42VGBTCKTOKM300</v>
          </cell>
          <cell r="B8687" t="str">
            <v>Van gang bích ty chìm không tay OKM DN 300</v>
          </cell>
        </row>
        <row r="8688">
          <cell r="A8688" t="str">
            <v>42VGBTCKTOKM80</v>
          </cell>
          <cell r="B8688" t="str">
            <v>Van gang bích ty chìm không tay OKM DN 80</v>
          </cell>
        </row>
        <row r="8689">
          <cell r="A8689" t="str">
            <v>42VGBTCKTS100</v>
          </cell>
          <cell r="B8689" t="str">
            <v>Van gang bích ty chìm không tay SHINYI DN 100</v>
          </cell>
        </row>
        <row r="8690">
          <cell r="A8690" t="str">
            <v>42VGBTCKTS150</v>
          </cell>
          <cell r="B8690" t="str">
            <v>Van gang bích ty chìm không tay SHINYI DN 150</v>
          </cell>
        </row>
        <row r="8691">
          <cell r="A8691" t="str">
            <v>42VGBTCKTS200</v>
          </cell>
          <cell r="B8691" t="str">
            <v>Van gang bích ty chìm không tay SHINYI DN 200</v>
          </cell>
        </row>
        <row r="8692">
          <cell r="A8692" t="str">
            <v>42VGBTCKTS50</v>
          </cell>
          <cell r="B8692" t="str">
            <v>Van gang bích ty chìm không tay SHINYI DN 50</v>
          </cell>
        </row>
        <row r="8693">
          <cell r="A8693" t="str">
            <v>42VGBTCKTS65</v>
          </cell>
          <cell r="B8693" t="str">
            <v>Van gang bích ty chìm không tay SHINYI DN 65</v>
          </cell>
        </row>
        <row r="8694">
          <cell r="A8694" t="str">
            <v>42VGBTCKTS80</v>
          </cell>
          <cell r="B8694" t="str">
            <v>Van gang bích ty chìm không tay SHINYI DN 80</v>
          </cell>
        </row>
        <row r="8695">
          <cell r="A8695" t="str">
            <v>42VGBTCKTTQ100</v>
          </cell>
          <cell r="B8695" t="str">
            <v>Van gang bích ty chìm không tay TQ DN 100</v>
          </cell>
        </row>
        <row r="8696">
          <cell r="A8696" t="str">
            <v>42VGBTCKTTQ125</v>
          </cell>
          <cell r="B8696" t="str">
            <v>Van gang bích ty chìm không tay TQ DN 125</v>
          </cell>
        </row>
        <row r="8697">
          <cell r="A8697" t="str">
            <v>42VGBTCKTTQ150</v>
          </cell>
          <cell r="B8697" t="str">
            <v>Van gang bích ty chìm không tay TQ DN 150</v>
          </cell>
        </row>
        <row r="8698">
          <cell r="A8698" t="str">
            <v>42VGBTCKTTQ200</v>
          </cell>
          <cell r="B8698" t="str">
            <v>Van gang bích ty chìm không tay TQ DN 200</v>
          </cell>
        </row>
        <row r="8699">
          <cell r="A8699" t="str">
            <v>42VGBTCKTTQ250</v>
          </cell>
          <cell r="B8699" t="str">
            <v>Van gang bích ty chìm không tay TQ DN 250</v>
          </cell>
        </row>
        <row r="8700">
          <cell r="A8700" t="str">
            <v>42VGBTCKTTQ50</v>
          </cell>
          <cell r="B8700" t="str">
            <v>Van gang bích ty chìm không tay TQ DN 50</v>
          </cell>
        </row>
        <row r="8701">
          <cell r="A8701" t="str">
            <v>42VGBTCKTTQ65</v>
          </cell>
          <cell r="B8701" t="str">
            <v>Van gang bích ty chìm không tay TQ DN 65</v>
          </cell>
        </row>
        <row r="8702">
          <cell r="A8702" t="str">
            <v>42VGBTCKTTQ80</v>
          </cell>
          <cell r="B8702" t="str">
            <v>Van gang bích ty chìm không tay TQ DN 80</v>
          </cell>
        </row>
        <row r="8703">
          <cell r="A8703" t="str">
            <v>42VGBTCNCJP100</v>
          </cell>
          <cell r="B8703" t="str">
            <v>Van gang bích ty chìm nắp chụp Jafar DN100</v>
          </cell>
        </row>
        <row r="8704">
          <cell r="A8704" t="str">
            <v>42VGBTCNCJP150</v>
          </cell>
          <cell r="B8704" t="str">
            <v>Van gang bích ty chìm nắp chụp Jafar DN150</v>
          </cell>
        </row>
        <row r="8705">
          <cell r="A8705" t="str">
            <v>42VGBTCNCJP200</v>
          </cell>
          <cell r="B8705" t="str">
            <v>Van gang bích ty chìm nắp chụp Jafar DN200</v>
          </cell>
        </row>
        <row r="8706">
          <cell r="A8706" t="str">
            <v>42VGBTCNCJP250</v>
          </cell>
          <cell r="B8706" t="str">
            <v>Van gang bích ty chìm nắp chụp Jafar DN250</v>
          </cell>
        </row>
        <row r="8707">
          <cell r="A8707" t="str">
            <v>42VGBTNCTARV100</v>
          </cell>
          <cell r="B8707" t="str">
            <v>Van gang bích ty nổi có tay ARV DN 100</v>
          </cell>
        </row>
        <row r="8708">
          <cell r="A8708" t="str">
            <v>42VGBTNCTARV125</v>
          </cell>
          <cell r="B8708" t="str">
            <v>Van gang bích ty nổi có tay ARV DN 125</v>
          </cell>
        </row>
        <row r="8709">
          <cell r="A8709" t="str">
            <v>42VGBTNCTARV200</v>
          </cell>
          <cell r="B8709" t="str">
            <v>Van gang bích ty nổi có tay ARV DN 200</v>
          </cell>
        </row>
        <row r="8710">
          <cell r="A8710" t="str">
            <v>42VGBTNCTARV250</v>
          </cell>
          <cell r="B8710" t="str">
            <v>Van gang bích ty nổi có tay ARV DN 250</v>
          </cell>
        </row>
        <row r="8711">
          <cell r="A8711" t="str">
            <v>42VGBTNCTARV65</v>
          </cell>
          <cell r="B8711" t="str">
            <v>Van gang bích ty nổi có tay ARV DN 65</v>
          </cell>
        </row>
        <row r="8712">
          <cell r="A8712" t="str">
            <v>42VGBTNCTS100</v>
          </cell>
          <cell r="B8712" t="str">
            <v>Van gang bích ty nổi có tay SHINYI DN 100</v>
          </cell>
        </row>
        <row r="8713">
          <cell r="A8713" t="str">
            <v>42VGBTNCTS150</v>
          </cell>
          <cell r="B8713" t="str">
            <v>Van gang bích ty nổi có tay SHINYI DN 150</v>
          </cell>
        </row>
        <row r="8714">
          <cell r="A8714" t="str">
            <v>42VGBTNCTS80</v>
          </cell>
          <cell r="B8714" t="str">
            <v>Van gang bích ty nổi có tay SHINYI DN 80</v>
          </cell>
        </row>
        <row r="8715">
          <cell r="A8715" t="str">
            <v>42VGBTNCTTQ100</v>
          </cell>
          <cell r="B8715" t="str">
            <v>Van gang bích ty nổi có tay TQ DN 100</v>
          </cell>
        </row>
        <row r="8716">
          <cell r="A8716" t="str">
            <v>42VGBTNCTTQ125</v>
          </cell>
          <cell r="B8716" t="str">
            <v>Van gang bích ty nổi có tay TQ DN 125</v>
          </cell>
        </row>
        <row r="8717">
          <cell r="A8717" t="str">
            <v>42VGBTNCTTQ150</v>
          </cell>
          <cell r="B8717" t="str">
            <v>Van gang bích ty nổi có tay TQ DN 150</v>
          </cell>
        </row>
        <row r="8718">
          <cell r="A8718" t="str">
            <v>42VGBTNCTTQ200</v>
          </cell>
          <cell r="B8718" t="str">
            <v>Van gang bích ty nổi có tay TQ DN 200</v>
          </cell>
        </row>
        <row r="8719">
          <cell r="A8719" t="str">
            <v>42VGBTNCTTQ250</v>
          </cell>
          <cell r="B8719" t="str">
            <v>Van gang bích ty nổi có tay TQ DN 250</v>
          </cell>
        </row>
        <row r="8720">
          <cell r="A8720" t="str">
            <v>42VGBTNCTTQ300</v>
          </cell>
          <cell r="B8720" t="str">
            <v>Van gang bích ty nổi có tay TQ DN 300</v>
          </cell>
        </row>
        <row r="8721">
          <cell r="A8721" t="str">
            <v>42VGBTNCTTQ350</v>
          </cell>
          <cell r="B8721" t="str">
            <v>Van gang bích ty nổi có tay TQ DN 350</v>
          </cell>
        </row>
        <row r="8722">
          <cell r="A8722" t="str">
            <v>42VGBTNCTTQ40.</v>
          </cell>
          <cell r="B8722" t="str">
            <v>Van gang bích ty nổi có tay TQ DN 40</v>
          </cell>
        </row>
        <row r="8723">
          <cell r="A8723" t="str">
            <v>42VGBTNCTTQ400</v>
          </cell>
          <cell r="B8723" t="str">
            <v>Van gang bích ty nổi có tay TQ DN 400</v>
          </cell>
        </row>
        <row r="8724">
          <cell r="A8724" t="str">
            <v>42VGBTNCTTQ50.</v>
          </cell>
          <cell r="B8724" t="str">
            <v>Van gang bích ty nổi có tay TQ DN 50</v>
          </cell>
        </row>
        <row r="8725">
          <cell r="A8725" t="str">
            <v>42VGBTNCTTQ500</v>
          </cell>
          <cell r="B8725" t="str">
            <v>Van gang bích ty nổi có tay TQ DN 500</v>
          </cell>
        </row>
        <row r="8726">
          <cell r="A8726" t="str">
            <v>42VGBTNCTTQ600</v>
          </cell>
          <cell r="B8726" t="str">
            <v>Van gang bích ty nổi có tay TQ DN 600</v>
          </cell>
        </row>
        <row r="8727">
          <cell r="A8727" t="str">
            <v>42VGBTNCTTQ65</v>
          </cell>
          <cell r="B8727" t="str">
            <v>Van gang bích ty nổi có tay TQ DN 65</v>
          </cell>
        </row>
        <row r="8728">
          <cell r="A8728" t="str">
            <v>42VGBTNCTTQ80</v>
          </cell>
          <cell r="B8728" t="str">
            <v>Van gang bích ty nổi có tay TQ DN 80</v>
          </cell>
        </row>
        <row r="8729">
          <cell r="A8729" t="str">
            <v>42VGBTNKTAVK100</v>
          </cell>
          <cell r="B8729" t="str">
            <v>Van gang bích ty nổi không tay AVK DN 100</v>
          </cell>
        </row>
        <row r="8730">
          <cell r="A8730" t="str">
            <v>42VGBTNKTAVK80</v>
          </cell>
          <cell r="B8730" t="str">
            <v>Van gang bích ty nổi không tay AVK DN 80</v>
          </cell>
        </row>
        <row r="8731">
          <cell r="A8731" t="str">
            <v>42VGDHA15</v>
          </cell>
          <cell r="B8731" t="str">
            <v>Vòi gạt DHA DN 15</v>
          </cell>
        </row>
        <row r="8732">
          <cell r="A8732" t="str">
            <v>42VGDL15</v>
          </cell>
          <cell r="B8732" t="str">
            <v>Vòi gạt DALING DN 15</v>
          </cell>
        </row>
        <row r="8733">
          <cell r="A8733" t="str">
            <v>42VGDL20</v>
          </cell>
          <cell r="B8733" t="str">
            <v>Vòi gạt DALING DN 20</v>
          </cell>
        </row>
        <row r="8734">
          <cell r="A8734" t="str">
            <v>42VGMSW15</v>
          </cell>
          <cell r="B8734" t="str">
            <v>Vòi gạt MASSANWA DN 15</v>
          </cell>
        </row>
        <row r="8735">
          <cell r="A8735" t="str">
            <v>42VGMSW20</v>
          </cell>
          <cell r="B8735" t="str">
            <v>Vòi gạt MASSANWA DN 20</v>
          </cell>
        </row>
        <row r="8736">
          <cell r="A8736" t="str">
            <v>42VGR100</v>
          </cell>
          <cell r="B8736" t="str">
            <v>Van gang ren DN 100</v>
          </cell>
        </row>
        <row r="8737">
          <cell r="A8737" t="str">
            <v>42VGR20</v>
          </cell>
          <cell r="B8737" t="str">
            <v>Van gang ren DN 20</v>
          </cell>
        </row>
        <row r="8738">
          <cell r="A8738" t="str">
            <v>42VGR25</v>
          </cell>
          <cell r="B8738" t="str">
            <v>Van gang ren DN 25</v>
          </cell>
        </row>
        <row r="8739">
          <cell r="A8739" t="str">
            <v>42VGR32</v>
          </cell>
          <cell r="B8739" t="str">
            <v>Van gang ren DN 32</v>
          </cell>
        </row>
        <row r="8740">
          <cell r="A8740" t="str">
            <v>42VGR40</v>
          </cell>
          <cell r="B8740" t="str">
            <v>Van gang ren DN 40</v>
          </cell>
        </row>
        <row r="8741">
          <cell r="A8741" t="str">
            <v>42VGR50</v>
          </cell>
          <cell r="B8741" t="str">
            <v>Van gang ren DN 50</v>
          </cell>
        </row>
        <row r="8742">
          <cell r="A8742" t="str">
            <v>42VGR65</v>
          </cell>
          <cell r="B8742" t="str">
            <v>Van gang ren DN 65</v>
          </cell>
        </row>
        <row r="8743">
          <cell r="A8743" t="str">
            <v>42VGR80</v>
          </cell>
          <cell r="B8743" t="str">
            <v>Van gang ren DN 80</v>
          </cell>
        </row>
        <row r="8744">
          <cell r="A8744" t="str">
            <v>42VGRNAN15</v>
          </cell>
          <cell r="B8744" t="str">
            <v>Van góc (van ba ngả ren ngoài ) ANA DN 15</v>
          </cell>
        </row>
        <row r="8745">
          <cell r="A8745" t="str">
            <v>42VGRNAN20</v>
          </cell>
          <cell r="B8745" t="str">
            <v>Van góc (van ba ngả ren ngoài ) ANA DN 20</v>
          </cell>
        </row>
        <row r="8746">
          <cell r="A8746" t="str">
            <v>42VGRNI15</v>
          </cell>
          <cell r="B8746" t="str">
            <v>Van góc (van ba ngả ren ngoài ) Inox DN 15</v>
          </cell>
        </row>
        <row r="8747">
          <cell r="A8747" t="str">
            <v>42VGRNSAN15</v>
          </cell>
          <cell r="B8747" t="str">
            <v>Van góc ren ngoài SANWA DN 15</v>
          </cell>
        </row>
        <row r="8748">
          <cell r="A8748" t="str">
            <v>42VGRTQ20</v>
          </cell>
          <cell r="B8748" t="str">
            <v>Van góc ren Trung quốc DN20</v>
          </cell>
        </row>
        <row r="8749">
          <cell r="A8749" t="str">
            <v>42VGSN15</v>
          </cell>
          <cell r="B8749" t="str">
            <v>Vòi gạt SANO DN 15</v>
          </cell>
        </row>
        <row r="8750">
          <cell r="A8750" t="str">
            <v>42VGSN20</v>
          </cell>
          <cell r="B8750" t="str">
            <v>Vòi gạt SANO DN 20</v>
          </cell>
        </row>
        <row r="8751">
          <cell r="A8751" t="str">
            <v>42VGSW15</v>
          </cell>
          <cell r="B8751" t="str">
            <v>Vòi gạt SANWA DN 15</v>
          </cell>
        </row>
        <row r="8752">
          <cell r="A8752" t="str">
            <v>42VGSW20</v>
          </cell>
          <cell r="B8752" t="str">
            <v>Vòi gạt SANWA DN 20</v>
          </cell>
        </row>
        <row r="8753">
          <cell r="A8753" t="str">
            <v>42VGSWM115</v>
          </cell>
          <cell r="B8753" t="str">
            <v>Vòi gạt SANWA mầu DN 15</v>
          </cell>
        </row>
        <row r="8754">
          <cell r="A8754" t="str">
            <v>42VGSWM120</v>
          </cell>
          <cell r="B8754" t="str">
            <v>Vòi gạt SANWA mầu DN 20</v>
          </cell>
        </row>
        <row r="8755">
          <cell r="A8755" t="str">
            <v>42VGSWM215</v>
          </cell>
          <cell r="B8755" t="str">
            <v>Vòi gạt SANWA mầu loại 2 DN 15</v>
          </cell>
        </row>
        <row r="8756">
          <cell r="A8756" t="str">
            <v>42VGTQ15</v>
          </cell>
          <cell r="B8756" t="str">
            <v>Vòi gạt TQ DN 15</v>
          </cell>
        </row>
        <row r="8757">
          <cell r="A8757" t="str">
            <v>42VGTQ20</v>
          </cell>
          <cell r="B8757" t="str">
            <v>Vòi gạt TQ DN 20</v>
          </cell>
        </row>
        <row r="8758">
          <cell r="A8758" t="str">
            <v>42VGY115</v>
          </cell>
          <cell r="B8758" t="str">
            <v>Vòi gạt Italia DN 15</v>
          </cell>
        </row>
        <row r="8759">
          <cell r="A8759" t="str">
            <v>42VGY120</v>
          </cell>
          <cell r="B8759" t="str">
            <v>Vòi gạt Italia DN 20</v>
          </cell>
        </row>
        <row r="8760">
          <cell r="A8760" t="str">
            <v>42VGYCP15</v>
          </cell>
          <cell r="B8760" t="str">
            <v>Vòi gạt Italia CP DN 15</v>
          </cell>
        </row>
        <row r="8761">
          <cell r="A8761" t="str">
            <v>42VGYCP20</v>
          </cell>
          <cell r="B8761" t="str">
            <v>Vòi gạt Italia CP DN 20</v>
          </cell>
        </row>
        <row r="8762">
          <cell r="A8762" t="str">
            <v>42VGYTN15</v>
          </cell>
          <cell r="B8762" t="str">
            <v>Vòi gạt Italia tay nơ DN 15</v>
          </cell>
        </row>
        <row r="8763">
          <cell r="A8763" t="str">
            <v>42VH65</v>
          </cell>
          <cell r="B8763" t="str">
            <v>Van gang hơi MB DN 65</v>
          </cell>
        </row>
        <row r="8764">
          <cell r="A8764" t="str">
            <v>42VHAL100</v>
          </cell>
          <cell r="B8764" t="str">
            <v>Van hơI áp lực DN 100</v>
          </cell>
        </row>
        <row r="8765">
          <cell r="A8765" t="str">
            <v>42VHAL50</v>
          </cell>
          <cell r="B8765" t="str">
            <v>Van hơI áp lực DN 50</v>
          </cell>
        </row>
        <row r="8766">
          <cell r="A8766" t="str">
            <v>42VHDT20</v>
          </cell>
          <cell r="B8766" t="str">
            <v>Van hơi điện từ DN 20</v>
          </cell>
        </row>
        <row r="8767">
          <cell r="A8767" t="str">
            <v>42VHDT25</v>
          </cell>
          <cell r="B8767" t="str">
            <v>Van hơi điện từ DN 25</v>
          </cell>
        </row>
        <row r="8768">
          <cell r="A8768" t="str">
            <v>42VHGMB40</v>
          </cell>
          <cell r="B8768" t="str">
            <v>Van hơi gang MB DN 40</v>
          </cell>
        </row>
        <row r="8769">
          <cell r="A8769" t="str">
            <v>42VHGR15</v>
          </cell>
          <cell r="B8769" t="str">
            <v>Van hơi gang ren TQ DN 15</v>
          </cell>
        </row>
        <row r="8770">
          <cell r="A8770" t="str">
            <v>42VHGR20</v>
          </cell>
          <cell r="B8770" t="str">
            <v>Van hơi gang ren TQ DN 20</v>
          </cell>
        </row>
        <row r="8771">
          <cell r="A8771" t="str">
            <v>42VHGR25</v>
          </cell>
          <cell r="B8771" t="str">
            <v>Van hơi gang ren TQ DN 25</v>
          </cell>
        </row>
        <row r="8772">
          <cell r="A8772" t="str">
            <v>42VHGR32</v>
          </cell>
          <cell r="B8772" t="str">
            <v>Van hơi gang ren TQ DN 32</v>
          </cell>
        </row>
        <row r="8773">
          <cell r="A8773" t="str">
            <v>42VHGR40</v>
          </cell>
          <cell r="B8773" t="str">
            <v>Van hơi gang ren TQ DN 40</v>
          </cell>
        </row>
        <row r="8774">
          <cell r="A8774" t="str">
            <v>42VHGR50</v>
          </cell>
          <cell r="B8774" t="str">
            <v>Van hơi gang ren TQ DN 50</v>
          </cell>
        </row>
        <row r="8775">
          <cell r="A8775" t="str">
            <v>42VHIMB100</v>
          </cell>
          <cell r="B8775" t="str">
            <v>Van hơi Inox MB DN 100</v>
          </cell>
        </row>
        <row r="8776">
          <cell r="A8776" t="str">
            <v>42VHIMB40</v>
          </cell>
          <cell r="B8776" t="str">
            <v>Van hơi Inox MB DN 40</v>
          </cell>
        </row>
        <row r="8777">
          <cell r="A8777" t="str">
            <v>42VHIR15</v>
          </cell>
          <cell r="B8777" t="str">
            <v>Van hơi Inox ren DN 15</v>
          </cell>
        </row>
        <row r="8778">
          <cell r="A8778" t="str">
            <v>42VHIR20</v>
          </cell>
          <cell r="B8778" t="str">
            <v>Van hơi Inox ren DN 20</v>
          </cell>
        </row>
        <row r="8779">
          <cell r="A8779" t="str">
            <v>42VHIR25</v>
          </cell>
          <cell r="B8779" t="str">
            <v>Van hơi Inox ren DN 25</v>
          </cell>
        </row>
        <row r="8780">
          <cell r="A8780" t="str">
            <v>42VHIR32</v>
          </cell>
          <cell r="B8780" t="str">
            <v>Van hơi Inox ren DN 32</v>
          </cell>
        </row>
        <row r="8781">
          <cell r="A8781" t="str">
            <v>42VHIR50</v>
          </cell>
          <cell r="B8781" t="str">
            <v>Van hơi Inox ren DN 50</v>
          </cell>
        </row>
        <row r="8782">
          <cell r="A8782" t="str">
            <v>42VHLR25</v>
          </cell>
          <cell r="B8782" t="str">
            <v>Van hồi lưu ren DN 25</v>
          </cell>
        </row>
        <row r="8783">
          <cell r="A8783" t="str">
            <v>42VHLR50</v>
          </cell>
          <cell r="B8783" t="str">
            <v>Van hồi lưu ren DN 50</v>
          </cell>
        </row>
        <row r="8784">
          <cell r="A8784" t="str">
            <v>42VHMB125</v>
          </cell>
          <cell r="B8784" t="str">
            <v>Van hơi MB DN 125</v>
          </cell>
        </row>
        <row r="8785">
          <cell r="A8785" t="str">
            <v>42VHMB15</v>
          </cell>
          <cell r="B8785" t="str">
            <v>Van hơi MB DN 15</v>
          </cell>
        </row>
        <row r="8786">
          <cell r="A8786" t="str">
            <v>42VHMB20</v>
          </cell>
          <cell r="B8786" t="str">
            <v>Van hơi MB DN 20</v>
          </cell>
        </row>
        <row r="8787">
          <cell r="A8787" t="str">
            <v>42VHMB25</v>
          </cell>
          <cell r="B8787" t="str">
            <v>Van hơi MB DN 25</v>
          </cell>
        </row>
        <row r="8788">
          <cell r="A8788" t="str">
            <v>42VHMB32</v>
          </cell>
          <cell r="B8788" t="str">
            <v>Van hơi MB DN 32</v>
          </cell>
        </row>
        <row r="8789">
          <cell r="A8789" t="str">
            <v>42VHMB40</v>
          </cell>
          <cell r="B8789" t="str">
            <v>Van hơi MB DN 40</v>
          </cell>
        </row>
        <row r="8790">
          <cell r="A8790" t="str">
            <v>42VHMB50</v>
          </cell>
          <cell r="B8790" t="str">
            <v>Van hơi MB DN 50</v>
          </cell>
        </row>
        <row r="8791">
          <cell r="A8791" t="str">
            <v>42VHMB65</v>
          </cell>
          <cell r="B8791" t="str">
            <v>Van hơi MB DN 65</v>
          </cell>
        </row>
        <row r="8792">
          <cell r="A8792" t="str">
            <v>42VHMB80</v>
          </cell>
          <cell r="B8792" t="str">
            <v>Van hơi MB DN 80</v>
          </cell>
        </row>
        <row r="8793">
          <cell r="A8793" t="str">
            <v>42VHO15</v>
          </cell>
          <cell r="B8793" t="str">
            <v>Van hơI ren đồng TQ DN 15</v>
          </cell>
        </row>
        <row r="8794">
          <cell r="A8794" t="str">
            <v>42VHO20</v>
          </cell>
          <cell r="B8794" t="str">
            <v>Van hơI ren đồng TQ DN 20</v>
          </cell>
        </row>
        <row r="8795">
          <cell r="A8795" t="str">
            <v>42VHO25</v>
          </cell>
          <cell r="B8795" t="str">
            <v>Van hơI ren đồng TQ DN 25</v>
          </cell>
        </row>
        <row r="8796">
          <cell r="A8796" t="str">
            <v>42VHO32</v>
          </cell>
          <cell r="B8796" t="str">
            <v>Van hơI ren đồng TQ DN 32</v>
          </cell>
        </row>
        <row r="8797">
          <cell r="A8797" t="str">
            <v>42VHO40</v>
          </cell>
          <cell r="B8797" t="str">
            <v>Van hơI ren đồng TQ DN 40</v>
          </cell>
        </row>
        <row r="8798">
          <cell r="A8798" t="str">
            <v>42VHO50</v>
          </cell>
          <cell r="B8798" t="str">
            <v>Van hơI ren đồng TQ DN 50</v>
          </cell>
        </row>
        <row r="8799">
          <cell r="A8799" t="str">
            <v>42VHRDTQ8</v>
          </cell>
          <cell r="B8799" t="str">
            <v>Van hơI ren đồng TQ DN 8</v>
          </cell>
        </row>
        <row r="8800">
          <cell r="A8800" t="str">
            <v>42VHTTMB100</v>
          </cell>
          <cell r="B8800" t="str">
            <v>Van hơi thân thép MB PN25 DN 100</v>
          </cell>
        </row>
        <row r="8801">
          <cell r="A8801" t="str">
            <v>42VHTTMB15</v>
          </cell>
          <cell r="B8801" t="str">
            <v>Van hơi thân thép MB PN25 DN 15</v>
          </cell>
        </row>
        <row r="8802">
          <cell r="A8802" t="str">
            <v>42VHTTMB20</v>
          </cell>
          <cell r="B8802" t="str">
            <v>Van hơi thân thép MB PN25 DN 20</v>
          </cell>
        </row>
        <row r="8803">
          <cell r="A8803" t="str">
            <v>42VHTTMB25</v>
          </cell>
          <cell r="B8803" t="str">
            <v>Van hơi thân thép MB PN25 DN 25</v>
          </cell>
        </row>
        <row r="8804">
          <cell r="A8804" t="str">
            <v>42VHTTMB32</v>
          </cell>
          <cell r="B8804" t="str">
            <v>Van hơi thân thép MB PN25 DN 32</v>
          </cell>
        </row>
        <row r="8805">
          <cell r="A8805" t="str">
            <v>42VHTTMB40</v>
          </cell>
          <cell r="B8805" t="str">
            <v>Van hơi thân thép MB PN25 DN 40</v>
          </cell>
        </row>
        <row r="8806">
          <cell r="A8806" t="str">
            <v>42VHTTMB50</v>
          </cell>
          <cell r="B8806" t="str">
            <v>Van hơi thân thép MB PN25 DN 50</v>
          </cell>
        </row>
        <row r="8807">
          <cell r="A8807" t="str">
            <v>42VHTTMB65</v>
          </cell>
          <cell r="B8807" t="str">
            <v>Van hơi thân thép MB PN25 DN 65</v>
          </cell>
        </row>
        <row r="8808">
          <cell r="A8808" t="str">
            <v>42VHTTMB80</v>
          </cell>
          <cell r="B8808" t="str">
            <v>Van hơi thân thép MB PN25 DN 80</v>
          </cell>
        </row>
        <row r="8809">
          <cell r="A8809" t="str">
            <v>42VHYN10</v>
          </cell>
          <cell r="B8809" t="str">
            <v>Van hơI yên ngựa PN16 DN 10</v>
          </cell>
        </row>
        <row r="8810">
          <cell r="A8810" t="str">
            <v>42VHYN20.</v>
          </cell>
          <cell r="B8810" t="str">
            <v>Van hơI yên ngựa PN16 DN 20</v>
          </cell>
        </row>
        <row r="8811">
          <cell r="A8811" t="str">
            <v>42VHYN200</v>
          </cell>
          <cell r="B8811" t="str">
            <v>Van hơI yên ngựa PN16 DN 200</v>
          </cell>
        </row>
        <row r="8812">
          <cell r="A8812" t="str">
            <v>42VHYN25</v>
          </cell>
          <cell r="B8812" t="str">
            <v>Van hơI yên ngựa PN16 DN 25</v>
          </cell>
        </row>
        <row r="8813">
          <cell r="A8813" t="str">
            <v>42VHYN32</v>
          </cell>
          <cell r="B8813" t="str">
            <v>Van hơI yên ngựa PN16 DN 32</v>
          </cell>
        </row>
        <row r="8814">
          <cell r="A8814" t="str">
            <v>42VHYN40</v>
          </cell>
          <cell r="B8814" t="str">
            <v>Van hơI yên ngựa PN16 DN 40</v>
          </cell>
        </row>
        <row r="8815">
          <cell r="A8815" t="str">
            <v>42VHYN50</v>
          </cell>
          <cell r="B8815" t="str">
            <v>Van hơI yên ngựa PN16 DN 50</v>
          </cell>
        </row>
        <row r="8816">
          <cell r="A8816" t="str">
            <v>42VITNO10</v>
          </cell>
          <cell r="B8816" t="str">
            <v>Vít + nở 10</v>
          </cell>
        </row>
        <row r="8817">
          <cell r="A8817" t="str">
            <v>42VITNO12</v>
          </cell>
          <cell r="B8817" t="str">
            <v>Vít + nở 12</v>
          </cell>
        </row>
        <row r="8818">
          <cell r="A8818" t="str">
            <v>42VITNO14</v>
          </cell>
          <cell r="B8818" t="str">
            <v>Vít + nở 14</v>
          </cell>
        </row>
        <row r="8819">
          <cell r="A8819" t="str">
            <v>42VITNO3</v>
          </cell>
          <cell r="B8819" t="str">
            <v>Vít + nở 3</v>
          </cell>
        </row>
        <row r="8820">
          <cell r="A8820" t="str">
            <v>42VITNO4</v>
          </cell>
          <cell r="B8820" t="str">
            <v>Vít + nở 4</v>
          </cell>
        </row>
        <row r="8821">
          <cell r="A8821" t="str">
            <v>42VITNO5</v>
          </cell>
          <cell r="B8821" t="str">
            <v>Vít + nở 5</v>
          </cell>
        </row>
        <row r="8822">
          <cell r="A8822" t="str">
            <v>42VITNO6</v>
          </cell>
          <cell r="B8822" t="str">
            <v>Vít + nở 6</v>
          </cell>
        </row>
        <row r="8823">
          <cell r="A8823" t="str">
            <v>42VITNO8</v>
          </cell>
          <cell r="B8823" t="str">
            <v>Vít + nở 8</v>
          </cell>
        </row>
        <row r="8824">
          <cell r="A8824" t="str">
            <v>42VJOKM15</v>
          </cell>
          <cell r="B8824" t="str">
            <v>Vòi JOMOO không mỏ DN 15</v>
          </cell>
        </row>
        <row r="8825">
          <cell r="A8825" t="str">
            <v>42VJOMO15</v>
          </cell>
          <cell r="B8825" t="str">
            <v>Vòi JOMOO có mỏ DN 15</v>
          </cell>
        </row>
        <row r="8826">
          <cell r="A8826" t="str">
            <v>42VMBI200</v>
          </cell>
          <cell r="B8826" t="str">
            <v>Van mặt bích Inox DN 200</v>
          </cell>
        </row>
        <row r="8827">
          <cell r="A8827" t="str">
            <v>42VMBI25</v>
          </cell>
          <cell r="B8827" t="str">
            <v>Van mặt bích Inox DN 25</v>
          </cell>
        </row>
        <row r="8828">
          <cell r="A8828" t="str">
            <v>42VMBT125</v>
          </cell>
          <cell r="B8828" t="str">
            <v>Vành lắp bích nhiệt xanh D125</v>
          </cell>
        </row>
        <row r="8829">
          <cell r="A8829" t="str">
            <v>42VMBT140</v>
          </cell>
          <cell r="B8829" t="str">
            <v>Vành lắp bích nhiệt trắng D140</v>
          </cell>
        </row>
        <row r="8830">
          <cell r="A8830" t="str">
            <v>42VMBT160</v>
          </cell>
          <cell r="B8830" t="str">
            <v>Vành lắp bích nhiệt trắng D160</v>
          </cell>
        </row>
        <row r="8831">
          <cell r="A8831" t="str">
            <v>42VMBX140</v>
          </cell>
          <cell r="B8831" t="str">
            <v>Vành lắp bích nhiệt xanh D140</v>
          </cell>
        </row>
        <row r="8832">
          <cell r="A8832" t="str">
            <v>42VMCKM15</v>
          </cell>
          <cell r="B8832" t="str">
            <v>Vòi mạ crom không mỏ DN 15</v>
          </cell>
        </row>
        <row r="8833">
          <cell r="A8833" t="str">
            <v>42VMCMO15</v>
          </cell>
          <cell r="B8833" t="str">
            <v>Vòi mạ crom có mỏ DN 15</v>
          </cell>
        </row>
        <row r="8834">
          <cell r="A8834" t="str">
            <v>42VN21</v>
          </cell>
          <cell r="B8834" t="str">
            <v>Vòi nhựa D21</v>
          </cell>
        </row>
        <row r="8835">
          <cell r="A8835" t="str">
            <v>42VN27</v>
          </cell>
          <cell r="B8835" t="str">
            <v>Vòi nhựa D27</v>
          </cell>
        </row>
        <row r="8836">
          <cell r="A8836" t="str">
            <v>42VNDL110</v>
          </cell>
          <cell r="B8836" t="str">
            <v>Van nhựa Đài Loan D110</v>
          </cell>
        </row>
        <row r="8837">
          <cell r="A8837" t="str">
            <v>42VNDL140</v>
          </cell>
          <cell r="B8837" t="str">
            <v>Van nhựa Đài Loan D140</v>
          </cell>
        </row>
        <row r="8838">
          <cell r="A8838" t="str">
            <v>42VNDL160</v>
          </cell>
          <cell r="B8838" t="str">
            <v>Van nhựa Đài Loan D160</v>
          </cell>
        </row>
        <row r="8839">
          <cell r="A8839" t="str">
            <v>42VNDL21</v>
          </cell>
          <cell r="B8839" t="str">
            <v>Van nhựa Đài Loan D21</v>
          </cell>
        </row>
        <row r="8840">
          <cell r="A8840" t="str">
            <v>42VNDL27</v>
          </cell>
          <cell r="B8840" t="str">
            <v>Van nhựa Đài Loan D27</v>
          </cell>
        </row>
        <row r="8841">
          <cell r="A8841" t="str">
            <v>42VNDL34</v>
          </cell>
          <cell r="B8841" t="str">
            <v>Van nhựa Đài Loan D34</v>
          </cell>
        </row>
        <row r="8842">
          <cell r="A8842" t="str">
            <v>42VNDL42</v>
          </cell>
          <cell r="B8842" t="str">
            <v>Van nhựa Đài Loan D42</v>
          </cell>
        </row>
        <row r="8843">
          <cell r="A8843" t="str">
            <v>42VNDL48</v>
          </cell>
          <cell r="B8843" t="str">
            <v>Van nhựa Đài Loan D48</v>
          </cell>
        </row>
        <row r="8844">
          <cell r="A8844" t="str">
            <v>42VNDL60</v>
          </cell>
          <cell r="B8844" t="str">
            <v>Van nhựa Đài Loan D60</v>
          </cell>
        </row>
        <row r="8845">
          <cell r="A8845" t="str">
            <v>42VNDL76</v>
          </cell>
          <cell r="B8845" t="str">
            <v>Van nhựa Đài Loan D76</v>
          </cell>
        </row>
        <row r="8846">
          <cell r="A8846" t="str">
            <v>42VNDL90</v>
          </cell>
          <cell r="B8846" t="str">
            <v>Van nhựa Đài Loan D90</v>
          </cell>
        </row>
        <row r="8847">
          <cell r="A8847" t="str">
            <v>42VNL15</v>
          </cell>
          <cell r="B8847" t="str">
            <v>Vòi ngậm lợn DN 15</v>
          </cell>
        </row>
        <row r="8848">
          <cell r="A8848" t="str">
            <v>42VNL20</v>
          </cell>
          <cell r="B8848" t="str">
            <v>Vòi ngậm lợn DN 20</v>
          </cell>
        </row>
        <row r="8849">
          <cell r="A8849" t="str">
            <v>42VNMBTQ110</v>
          </cell>
          <cell r="B8849" t="str">
            <v>Van nhựa MB TQ D110</v>
          </cell>
        </row>
        <row r="8850">
          <cell r="A8850" t="str">
            <v>42VNMBTQ75</v>
          </cell>
          <cell r="B8850" t="str">
            <v>Van nhựa MB TQ D75</v>
          </cell>
        </row>
        <row r="8851">
          <cell r="A8851" t="str">
            <v>42VNRC21</v>
          </cell>
          <cell r="B8851" t="str">
            <v>Van nhựa 2 đầu rắc co D21</v>
          </cell>
        </row>
        <row r="8852">
          <cell r="A8852" t="str">
            <v>42VNRC27</v>
          </cell>
          <cell r="B8852" t="str">
            <v>Van nhựa 2 đầu rắc co D27</v>
          </cell>
        </row>
        <row r="8853">
          <cell r="A8853" t="str">
            <v>42VNRC34</v>
          </cell>
          <cell r="B8853" t="str">
            <v>Van nhựa 2 đầu rắc co D34</v>
          </cell>
        </row>
        <row r="8854">
          <cell r="A8854" t="str">
            <v>42VNRC42</v>
          </cell>
          <cell r="B8854" t="str">
            <v>Van nhựa 2 đầu rắc co D42</v>
          </cell>
        </row>
        <row r="8855">
          <cell r="A8855" t="str">
            <v>42VNRC48</v>
          </cell>
          <cell r="B8855" t="str">
            <v>Van nhựa 2 đầu rắc co D48</v>
          </cell>
        </row>
        <row r="8856">
          <cell r="A8856" t="str">
            <v>42VNRC60</v>
          </cell>
          <cell r="B8856" t="str">
            <v>Van nhựa 2 đầu rắc co D60</v>
          </cell>
        </row>
        <row r="8857">
          <cell r="A8857" t="str">
            <v>42VNSG21</v>
          </cell>
          <cell r="B8857" t="str">
            <v>Van nhựa SG D21</v>
          </cell>
        </row>
        <row r="8858">
          <cell r="A8858" t="str">
            <v>42VNSG27</v>
          </cell>
          <cell r="B8858" t="str">
            <v>Van nhựa SG D27</v>
          </cell>
        </row>
        <row r="8859">
          <cell r="A8859" t="str">
            <v>42VNSG34</v>
          </cell>
          <cell r="B8859" t="str">
            <v>Van nhựa SG D34</v>
          </cell>
        </row>
        <row r="8860">
          <cell r="A8860" t="str">
            <v>42VNSG42</v>
          </cell>
          <cell r="B8860" t="str">
            <v>Van nhựa SG D42</v>
          </cell>
        </row>
        <row r="8861">
          <cell r="A8861" t="str">
            <v>42VNSG48</v>
          </cell>
          <cell r="B8861" t="str">
            <v>Van nhựa SG D48</v>
          </cell>
        </row>
        <row r="8862">
          <cell r="A8862" t="str">
            <v>42VNSG60</v>
          </cell>
          <cell r="B8862" t="str">
            <v>Van nhựa SG D60</v>
          </cell>
        </row>
        <row r="8863">
          <cell r="A8863" t="str">
            <v>42VNTG125</v>
          </cell>
          <cell r="B8863" t="str">
            <v>Van khóa nhựa tay gạt PVC D125</v>
          </cell>
        </row>
        <row r="8864">
          <cell r="A8864" t="str">
            <v>42VNTIND60</v>
          </cell>
          <cell r="B8864" t="str">
            <v>Van bi PVC mạ xi tay Inox FM01 D60</v>
          </cell>
        </row>
        <row r="8865">
          <cell r="A8865" t="str">
            <v>42VS2LINAX</v>
          </cell>
          <cell r="B8865" t="str">
            <v>Vòi sen 2 lỗ INAX (không gồm dây bát)</v>
          </cell>
        </row>
        <row r="8866">
          <cell r="A8866" t="str">
            <v>42VTDN</v>
          </cell>
          <cell r="B8866" t="str">
            <v>Vòi tưới đa năng</v>
          </cell>
        </row>
        <row r="8867">
          <cell r="A8867" t="str">
            <v>42VTMB125</v>
          </cell>
          <cell r="B8867" t="str">
            <v>Van thép MB DN 125</v>
          </cell>
        </row>
        <row r="8868">
          <cell r="A8868" t="str">
            <v>42VTMB50</v>
          </cell>
          <cell r="B8868" t="str">
            <v>Van thép MB DN 50</v>
          </cell>
        </row>
        <row r="8869">
          <cell r="A8869" t="str">
            <v>42VTMB80</v>
          </cell>
          <cell r="B8869" t="str">
            <v>Van thép MB DN 80</v>
          </cell>
        </row>
        <row r="8870">
          <cell r="A8870" t="str">
            <v>42VTNAM</v>
          </cell>
          <cell r="B8870" t="str">
            <v>Van tiểu nam xịn</v>
          </cell>
        </row>
        <row r="8871">
          <cell r="A8871" t="str">
            <v>42VTNT</v>
          </cell>
          <cell r="B8871" t="str">
            <v>Vòi tưới nhựa loại thường</v>
          </cell>
        </row>
        <row r="8872">
          <cell r="A8872" t="str">
            <v>42VTNU</v>
          </cell>
          <cell r="B8872" t="str">
            <v>Vòi tưới nhựa úc</v>
          </cell>
        </row>
        <row r="8873">
          <cell r="A8873" t="str">
            <v>42VTPS</v>
          </cell>
          <cell r="B8873" t="str">
            <v>Vòi tưới phun sương</v>
          </cell>
        </row>
        <row r="8874">
          <cell r="A8874" t="str">
            <v>42VTQ15</v>
          </cell>
          <cell r="B8874" t="str">
            <v>Vòi TQ DN 15</v>
          </cell>
        </row>
        <row r="8875">
          <cell r="A8875" t="str">
            <v>42VTQ20</v>
          </cell>
          <cell r="B8875" t="str">
            <v>Vòi TQ DN 20</v>
          </cell>
        </row>
        <row r="8876">
          <cell r="A8876" t="str">
            <v>42VTQ25</v>
          </cell>
          <cell r="B8876" t="str">
            <v>Vòi TQ DN 25</v>
          </cell>
        </row>
        <row r="8877">
          <cell r="A8877" t="str">
            <v>42VTQM</v>
          </cell>
          <cell r="B8877" t="str">
            <v>Vòi tưới quay mạ</v>
          </cell>
        </row>
        <row r="8878">
          <cell r="A8878" t="str">
            <v>42VTQN</v>
          </cell>
          <cell r="B8878" t="str">
            <v>Vòi tưới quay nhựa</v>
          </cell>
        </row>
        <row r="8879">
          <cell r="A8879" t="str">
            <v>42VXKAR50</v>
          </cell>
          <cell r="B8879" t="str">
            <v>Van xả khí kết hợp D040 DN50 hiệu ARI</v>
          </cell>
        </row>
        <row r="8880">
          <cell r="A8880" t="str">
            <v>42VXKAUT100</v>
          </cell>
          <cell r="B8880" t="str">
            <v>Van xả khí AUT DN 100</v>
          </cell>
        </row>
        <row r="8881">
          <cell r="A8881" t="str">
            <v>42VXKAUT32</v>
          </cell>
          <cell r="B8881" t="str">
            <v>Van xả khí AUT DN 32</v>
          </cell>
        </row>
        <row r="8882">
          <cell r="A8882" t="str">
            <v>42VXKAUT40</v>
          </cell>
          <cell r="B8882" t="str">
            <v>Van xả khí AUT DN 40</v>
          </cell>
        </row>
        <row r="8883">
          <cell r="A8883" t="str">
            <v>42VXKAUT50</v>
          </cell>
          <cell r="B8883" t="str">
            <v>Van xả khí AUT DN 50</v>
          </cell>
        </row>
        <row r="8884">
          <cell r="A8884" t="str">
            <v>42VXKAUT80</v>
          </cell>
          <cell r="B8884" t="str">
            <v>Van xả khí AUT DN 80</v>
          </cell>
        </row>
        <row r="8885">
          <cell r="A8885" t="str">
            <v>42VXKAVK50</v>
          </cell>
          <cell r="B8885" t="str">
            <v>Van xả khí AVK DN 50</v>
          </cell>
        </row>
        <row r="8886">
          <cell r="A8886" t="str">
            <v>42VXKMB100</v>
          </cell>
          <cell r="B8886" t="str">
            <v>Van xả khi gang MB TQ DN 100</v>
          </cell>
        </row>
        <row r="8887">
          <cell r="A8887" t="str">
            <v>42VXKMB50</v>
          </cell>
          <cell r="B8887" t="str">
            <v>Van xả khi gang MB TQ DN 50</v>
          </cell>
        </row>
        <row r="8888">
          <cell r="A8888" t="str">
            <v>42VXKMB65</v>
          </cell>
          <cell r="B8888" t="str">
            <v>Van xả khi gang MB TQ DN 65</v>
          </cell>
        </row>
        <row r="8889">
          <cell r="A8889" t="str">
            <v>42VXKMB80</v>
          </cell>
          <cell r="B8889" t="str">
            <v>Van xả khi gang MB TQ DN 80</v>
          </cell>
        </row>
        <row r="8890">
          <cell r="A8890" t="str">
            <v>42VXKMBARV100</v>
          </cell>
          <cell r="B8890" t="str">
            <v>Van xả khí MB ARV DN 100</v>
          </cell>
        </row>
        <row r="8891">
          <cell r="A8891" t="str">
            <v>42VXKMBARV50</v>
          </cell>
          <cell r="B8891" t="str">
            <v>Van xả khí MB ARV DN 50</v>
          </cell>
        </row>
        <row r="8892">
          <cell r="A8892" t="str">
            <v>42VXKMBARV65</v>
          </cell>
          <cell r="B8892" t="str">
            <v>Van xả khí MB ARV DN 65</v>
          </cell>
        </row>
        <row r="8893">
          <cell r="A8893" t="str">
            <v>42VXKMBARV80</v>
          </cell>
          <cell r="B8893" t="str">
            <v>Van xả khí MB ARV DN 80</v>
          </cell>
        </row>
        <row r="8894">
          <cell r="A8894" t="str">
            <v>42VXKMBAUT100</v>
          </cell>
          <cell r="B8894" t="str">
            <v>Van xả khí MB AUT DN 100</v>
          </cell>
        </row>
        <row r="8895">
          <cell r="A8895" t="str">
            <v>42VXKMBAUT50</v>
          </cell>
          <cell r="B8895" t="str">
            <v>Van xả khí MB AUT DN 50</v>
          </cell>
        </row>
        <row r="8896">
          <cell r="A8896" t="str">
            <v>42VXKMBAUT65</v>
          </cell>
          <cell r="B8896" t="str">
            <v>Van xả khí MB AUT DN 65</v>
          </cell>
        </row>
        <row r="8897">
          <cell r="A8897" t="str">
            <v>42VXKMBS100</v>
          </cell>
          <cell r="B8897" t="str">
            <v>Van xả khí MB SHINYI DN 100</v>
          </cell>
        </row>
        <row r="8898">
          <cell r="A8898" t="str">
            <v>42VXKMBS25</v>
          </cell>
          <cell r="B8898" t="str">
            <v>Van xả khí MB SHINYI DN 25</v>
          </cell>
        </row>
        <row r="8899">
          <cell r="A8899" t="str">
            <v>42VXKMBS32</v>
          </cell>
          <cell r="B8899" t="str">
            <v>Van xả khí MB SHINYI DN 32</v>
          </cell>
        </row>
        <row r="8900">
          <cell r="A8900" t="str">
            <v>42VXKMBS50</v>
          </cell>
          <cell r="B8900" t="str">
            <v>Van xả khí MB SHINYI DN 50</v>
          </cell>
        </row>
        <row r="8901">
          <cell r="A8901" t="str">
            <v>42VXKMBS65</v>
          </cell>
          <cell r="B8901" t="str">
            <v>Van xả khí MB SHINYI DN 65</v>
          </cell>
        </row>
        <row r="8902">
          <cell r="A8902" t="str">
            <v>42VXKMBS80</v>
          </cell>
          <cell r="B8902" t="str">
            <v>Van xả khí MB SHINYI DN 80</v>
          </cell>
        </row>
        <row r="8903">
          <cell r="A8903" t="str">
            <v>42VXKMBTQ100</v>
          </cell>
          <cell r="B8903" t="str">
            <v>Van xả khí MB TQ DN 100</v>
          </cell>
        </row>
        <row r="8904">
          <cell r="A8904" t="str">
            <v>42VXKMBTQ150</v>
          </cell>
          <cell r="B8904" t="str">
            <v>Van xả khi gang MB TQ DN 150</v>
          </cell>
        </row>
        <row r="8905">
          <cell r="A8905" t="str">
            <v>42VXKRS32</v>
          </cell>
          <cell r="B8905" t="str">
            <v>Van xả khí ren SHINYI DN 32</v>
          </cell>
        </row>
        <row r="8906">
          <cell r="A8906" t="str">
            <v>42VXKRTQ15</v>
          </cell>
          <cell r="B8906" t="str">
            <v>Van xả khi đồng ren TQ DN 15</v>
          </cell>
        </row>
        <row r="8907">
          <cell r="A8907" t="str">
            <v>42VXKRTQ20</v>
          </cell>
          <cell r="B8907" t="str">
            <v>Van xả khi đồng ren TQ DN 20</v>
          </cell>
        </row>
        <row r="8908">
          <cell r="A8908" t="str">
            <v>42VXKRTQ25</v>
          </cell>
          <cell r="B8908" t="str">
            <v>Van xả khi đồng ren TQ DN 25</v>
          </cell>
        </row>
        <row r="8909">
          <cell r="A8909" t="str">
            <v>42VXKVS40</v>
          </cell>
          <cell r="B8909" t="str">
            <v>Van xả khí VASA DN40 (loại nối ren)</v>
          </cell>
        </row>
        <row r="8910">
          <cell r="A8910" t="str">
            <v>42VXKY15</v>
          </cell>
          <cell r="B8910" t="str">
            <v>Van xả khí Italia DN 15</v>
          </cell>
        </row>
        <row r="8911">
          <cell r="A8911" t="str">
            <v>42VXKY20</v>
          </cell>
          <cell r="B8911" t="str">
            <v>Van xả khí Italia DN 20</v>
          </cell>
        </row>
        <row r="8912">
          <cell r="A8912" t="str">
            <v>42VXKY25</v>
          </cell>
          <cell r="B8912" t="str">
            <v>Van xả khí Italia DN 25</v>
          </cell>
        </row>
        <row r="8913">
          <cell r="A8913" t="str">
            <v>42VXKY32</v>
          </cell>
          <cell r="B8913" t="str">
            <v>Van xả khí Italia DN 32</v>
          </cell>
        </row>
        <row r="8914">
          <cell r="A8914" t="str">
            <v>42VXKY40</v>
          </cell>
          <cell r="B8914" t="str">
            <v>Van xả khí Italia DN 40</v>
          </cell>
        </row>
        <row r="8915">
          <cell r="A8915" t="str">
            <v>42VXKY50</v>
          </cell>
          <cell r="B8915" t="str">
            <v>Van xả khí Italia DN 50</v>
          </cell>
        </row>
        <row r="8916">
          <cell r="A8916" t="str">
            <v>42VXLAUT40</v>
          </cell>
          <cell r="B8916" t="str">
            <v>(Bỏ mã) Van xả khí AUT DN 40</v>
          </cell>
        </row>
        <row r="8917">
          <cell r="A8917" t="str">
            <v>42VXSN</v>
          </cell>
          <cell r="B8917" t="str">
            <v>Vòi xịt súng nhỏ</v>
          </cell>
        </row>
        <row r="8918">
          <cell r="A8918" t="str">
            <v>42VXST</v>
          </cell>
          <cell r="B8918" t="str">
            <v>Vòi xịt súng to</v>
          </cell>
        </row>
        <row r="8919">
          <cell r="A8919" t="str">
            <v>42VXTL</v>
          </cell>
          <cell r="B8919" t="str">
            <v>Vòi xịt Thái Lan</v>
          </cell>
        </row>
        <row r="8920">
          <cell r="A8920" t="str">
            <v>42XPTP110</v>
          </cell>
          <cell r="B8920" t="str">
            <v>Xi phông TP D110</v>
          </cell>
        </row>
        <row r="8921">
          <cell r="A8921" t="str">
            <v>42XPTP42</v>
          </cell>
          <cell r="B8921" t="str">
            <v>Xi phông TP D42</v>
          </cell>
        </row>
        <row r="8922">
          <cell r="A8922" t="str">
            <v>42XPTP48</v>
          </cell>
          <cell r="B8922" t="str">
            <v>Xi phông TP D48</v>
          </cell>
        </row>
        <row r="8923">
          <cell r="A8923" t="str">
            <v>42XPTP60</v>
          </cell>
          <cell r="B8923" t="str">
            <v>Xi phông TP D60</v>
          </cell>
        </row>
        <row r="8924">
          <cell r="A8924" t="str">
            <v>42XPTP76</v>
          </cell>
          <cell r="B8924" t="str">
            <v>Xi phông TP D76</v>
          </cell>
        </row>
        <row r="8925">
          <cell r="A8925" t="str">
            <v>42XPTP90</v>
          </cell>
          <cell r="B8925" t="str">
            <v>Xi phông TP D90</v>
          </cell>
        </row>
        <row r="8926">
          <cell r="A8926" t="str">
            <v>42YC2400</v>
          </cell>
          <cell r="B8926" t="str">
            <v>Y nhựa PVC hàn C2 D400</v>
          </cell>
        </row>
        <row r="8927">
          <cell r="A8927" t="str">
            <v>42YDH34</v>
          </cell>
          <cell r="B8927" t="str">
            <v>Y Đạt Hoà D34</v>
          </cell>
        </row>
        <row r="8928">
          <cell r="A8928" t="str">
            <v>42YDH42</v>
          </cell>
          <cell r="B8928" t="str">
            <v>Y Đạt Hoà D42</v>
          </cell>
        </row>
        <row r="8929">
          <cell r="A8929" t="str">
            <v>42YDH48</v>
          </cell>
          <cell r="B8929" t="str">
            <v>Y Đạt Hoà D48</v>
          </cell>
        </row>
        <row r="8930">
          <cell r="A8930" t="str">
            <v>42YDH60</v>
          </cell>
          <cell r="B8930" t="str">
            <v>Y Đạt Hoà D60</v>
          </cell>
        </row>
        <row r="8931">
          <cell r="A8931" t="str">
            <v>42YDH75</v>
          </cell>
          <cell r="B8931" t="str">
            <v>Y Đạt Hoà D75</v>
          </cell>
        </row>
        <row r="8932">
          <cell r="A8932" t="str">
            <v>42YDH90</v>
          </cell>
          <cell r="B8932" t="str">
            <v>Y Đạt Hoà D90</v>
          </cell>
        </row>
        <row r="8933">
          <cell r="A8933" t="str">
            <v>42YGC3250</v>
          </cell>
          <cell r="B8933" t="str">
            <v>Y nhựa PVC hàn C3 250</v>
          </cell>
        </row>
        <row r="8934">
          <cell r="A8934" t="str">
            <v>42YGCC0180</v>
          </cell>
          <cell r="B8934" t="str">
            <v>Y nhựa PVC hàn C0 D180 (phủ composite)</v>
          </cell>
        </row>
        <row r="8935">
          <cell r="A8935" t="str">
            <v>42YGCC111075</v>
          </cell>
          <cell r="B8935" t="str">
            <v>Y nhựa PVC hàn C1 D110/75 (phủ composote)</v>
          </cell>
        </row>
        <row r="8936">
          <cell r="A8936" t="str">
            <v>42YGCC112575</v>
          </cell>
          <cell r="B8936" t="str">
            <v>Y nhựa PVC hàn C1 D125/75 (phủ composite)</v>
          </cell>
        </row>
        <row r="8937">
          <cell r="A8937" t="str">
            <v>42YGCC1180180</v>
          </cell>
          <cell r="B8937" t="str">
            <v>Y nhựa PVC hàn C1 D180</v>
          </cell>
        </row>
        <row r="8938">
          <cell r="A8938" t="str">
            <v>42YGCC1200160</v>
          </cell>
          <cell r="B8938" t="str">
            <v>Y nhựa PVC hàn C1 D200/160 (phủ composite)</v>
          </cell>
        </row>
        <row r="8939">
          <cell r="A8939" t="str">
            <v>42YGCC1315160</v>
          </cell>
          <cell r="B8939" t="str">
            <v>Y nhựa PVC gia công C1 D315/160</v>
          </cell>
        </row>
        <row r="8940">
          <cell r="A8940" t="str">
            <v>42YGCC1315250</v>
          </cell>
          <cell r="B8940" t="str">
            <v>Y nhựa PVC gia công C1 D315/250</v>
          </cell>
        </row>
        <row r="8941">
          <cell r="A8941" t="str">
            <v>42YGCC1355</v>
          </cell>
          <cell r="B8941" t="str">
            <v>Y nhựa PVC hàn C1 D355</v>
          </cell>
        </row>
        <row r="8942">
          <cell r="A8942" t="str">
            <v>42YGCC2140125</v>
          </cell>
          <cell r="B8942" t="str">
            <v>Y nhựa PVC gia công C2 D140/125</v>
          </cell>
        </row>
        <row r="8943">
          <cell r="A8943" t="str">
            <v>42YGCC2315200</v>
          </cell>
          <cell r="B8943" t="str">
            <v>Y nhựa PVC gia công C2 D315/200</v>
          </cell>
        </row>
        <row r="8944">
          <cell r="A8944" t="str">
            <v>42YGCC2315250</v>
          </cell>
          <cell r="B8944" t="str">
            <v>Y nhựa PVC gia công C2 D315/250</v>
          </cell>
        </row>
        <row r="8945">
          <cell r="A8945" t="str">
            <v>42YGCC2P20090</v>
          </cell>
          <cell r="B8945" t="str">
            <v>Y nhựa PVC hàn C2 D200/90 (phủ composite)</v>
          </cell>
        </row>
        <row r="8946">
          <cell r="A8946" t="str">
            <v>42YGCC2P400160</v>
          </cell>
          <cell r="B8946" t="str">
            <v>Y nhựa PVC hàn C2 D400/160 (phủ composite)</v>
          </cell>
        </row>
        <row r="8947">
          <cell r="A8947" t="str">
            <v>42YGCC3180</v>
          </cell>
          <cell r="B8947" t="str">
            <v>Y nhựa PVC hàn C3 180</v>
          </cell>
        </row>
        <row r="8948">
          <cell r="A8948" t="str">
            <v>42YGCC3200110</v>
          </cell>
          <cell r="B8948" t="str">
            <v>Y nhựa PVC hàn C3 200/110</v>
          </cell>
        </row>
        <row r="8949">
          <cell r="A8949" t="str">
            <v>42YGCC3200140</v>
          </cell>
          <cell r="B8949" t="str">
            <v>Y nhựa PVC hàn C3 D200/140 (phủ composite)</v>
          </cell>
        </row>
        <row r="8950">
          <cell r="A8950" t="str">
            <v>42YGCC3200160</v>
          </cell>
          <cell r="B8950" t="str">
            <v>Y nhựa PVC hàn C3 D200/160 (phủ composite)</v>
          </cell>
        </row>
        <row r="8951">
          <cell r="A8951" t="str">
            <v>42YGCC3250110</v>
          </cell>
          <cell r="B8951" t="str">
            <v>Y nhựa PVC hàn C3 250/110</v>
          </cell>
        </row>
        <row r="8952">
          <cell r="A8952" t="str">
            <v>42YGCC3250250</v>
          </cell>
          <cell r="B8952" t="str">
            <v>Y nhựa PVC hàn C3 D250 (phủ composite)</v>
          </cell>
        </row>
        <row r="8953">
          <cell r="A8953" t="str">
            <v>42YGCC325075</v>
          </cell>
          <cell r="B8953" t="str">
            <v>Y nhựa PVC hàn C3 250/75</v>
          </cell>
        </row>
        <row r="8954">
          <cell r="A8954" t="str">
            <v>42YGCC3P200200</v>
          </cell>
          <cell r="B8954" t="str">
            <v>Y nhựa PVC hàn C3 D200 (phủ composite)</v>
          </cell>
        </row>
        <row r="8955">
          <cell r="A8955" t="str">
            <v>42YGCC4180110</v>
          </cell>
          <cell r="B8955" t="str">
            <v>Y nhựa PVC hàn C4 180/110</v>
          </cell>
        </row>
        <row r="8956">
          <cell r="A8956" t="str">
            <v>42YGCC4180140</v>
          </cell>
          <cell r="B8956" t="str">
            <v>Y nhựa PVC hàn C4 180/140</v>
          </cell>
        </row>
        <row r="8957">
          <cell r="A8957" t="str">
            <v>42YGCC4180160</v>
          </cell>
          <cell r="B8957" t="str">
            <v>Y nhựa PVC hàn C4 180/160</v>
          </cell>
        </row>
        <row r="8958">
          <cell r="A8958" t="str">
            <v>42YGCC4180180</v>
          </cell>
          <cell r="B8958" t="str">
            <v>Y nhựa PVC hàn C4 D180</v>
          </cell>
        </row>
        <row r="8959">
          <cell r="A8959" t="str">
            <v>42YGCC418060</v>
          </cell>
          <cell r="B8959" t="str">
            <v>Y nhựa PVC hàn C4 180/60</v>
          </cell>
        </row>
        <row r="8960">
          <cell r="A8960" t="str">
            <v>42YGCC4200110</v>
          </cell>
          <cell r="B8960" t="str">
            <v>Y nhựa PVC hàn C4 D200/110 (phủ composite)</v>
          </cell>
        </row>
        <row r="8961">
          <cell r="A8961" t="str">
            <v>42YGCC420075</v>
          </cell>
          <cell r="B8961" t="str">
            <v>Y nhựa PVC hàn C4 D200/75 (phủ composite)</v>
          </cell>
        </row>
        <row r="8962">
          <cell r="A8962" t="str">
            <v>42YGCC4250180</v>
          </cell>
          <cell r="B8962" t="str">
            <v>Y nhựa PVC hàn C4 250/180</v>
          </cell>
        </row>
        <row r="8963">
          <cell r="A8963" t="str">
            <v>42YGCC4250200</v>
          </cell>
          <cell r="B8963" t="str">
            <v>Y nhựa PVC hàn C4 D250/200 (phủ composite)</v>
          </cell>
        </row>
        <row r="8964">
          <cell r="A8964" t="str">
            <v>42YGCC4280280</v>
          </cell>
          <cell r="B8964" t="str">
            <v>Y nhựa PVC hàn C4 D280</v>
          </cell>
        </row>
        <row r="8965">
          <cell r="A8965" t="str">
            <v>42YGCC4315315</v>
          </cell>
          <cell r="B8965" t="str">
            <v>Y nhựa PVC hàn C4 D315</v>
          </cell>
        </row>
        <row r="8966">
          <cell r="A8966" t="str">
            <v>42YGCC4P160125</v>
          </cell>
          <cell r="B8966" t="str">
            <v>Y nhựa PVC hàn C4 D160/125 (phủ composite)</v>
          </cell>
        </row>
        <row r="8967">
          <cell r="A8967" t="str">
            <v>42YGCC4P180110</v>
          </cell>
          <cell r="B8967" t="str">
            <v>Y nhựa PVC hàn C4 D180/110 (phủ composite)</v>
          </cell>
        </row>
        <row r="8968">
          <cell r="A8968" t="str">
            <v>42YGCC4P180140</v>
          </cell>
          <cell r="B8968" t="str">
            <v>Y nhựa PVC hàn C4 D180/140 (phủ composite)</v>
          </cell>
        </row>
        <row r="8969">
          <cell r="A8969" t="str">
            <v>42YGCC4P180180</v>
          </cell>
          <cell r="B8969" t="str">
            <v>Y nhựa PVC hàn C4 D180 (phủ composite)</v>
          </cell>
        </row>
        <row r="8970">
          <cell r="A8970" t="str">
            <v>42YGCC4P200125</v>
          </cell>
          <cell r="B8970" t="str">
            <v>Y nhựa PVC hàn C4 D200/125 (phủ composite)</v>
          </cell>
        </row>
        <row r="8971">
          <cell r="A8971" t="str">
            <v>42YGCC4P225140</v>
          </cell>
          <cell r="B8971" t="str">
            <v>Y nhựa PVC hàn C4 D225/140 (phủ composite)</v>
          </cell>
        </row>
        <row r="8972">
          <cell r="A8972" t="str">
            <v>42YGCC4P225180</v>
          </cell>
          <cell r="B8972" t="str">
            <v>Y nhựa PVC hàn C4 D225/180 (phủ composite)</v>
          </cell>
        </row>
        <row r="8973">
          <cell r="A8973" t="str">
            <v>42YGCC4P250125</v>
          </cell>
          <cell r="B8973" t="str">
            <v>Y nhựa PVC hàn C4 D250/125 (phủ composite)</v>
          </cell>
        </row>
        <row r="8974">
          <cell r="A8974" t="str">
            <v>42YGCC4P250160</v>
          </cell>
          <cell r="B8974" t="str">
            <v>Y nhựa PVC hàn C4 D250/160 (phủ composite)</v>
          </cell>
        </row>
        <row r="8975">
          <cell r="A8975" t="str">
            <v>42YGCC4P315180</v>
          </cell>
          <cell r="B8975" t="str">
            <v>Y nhựa PVC hàn C4 D315/180 (phủ composite)</v>
          </cell>
        </row>
        <row r="8976">
          <cell r="A8976" t="str">
            <v>42YGCC4U200140</v>
          </cell>
          <cell r="B8976" t="str">
            <v>Y nhựa PVC hàn uốn liền C4 D200/140</v>
          </cell>
        </row>
        <row r="8977">
          <cell r="A8977" t="str">
            <v>42YGCC4U250110</v>
          </cell>
          <cell r="B8977" t="str">
            <v>Y nhựa PVC hàn uốn liền C4 D250/110</v>
          </cell>
        </row>
        <row r="8978">
          <cell r="A8978" t="str">
            <v>42YGCC4U250200</v>
          </cell>
          <cell r="B8978" t="str">
            <v>Y nhựa PVC hàn uốn liền C4 D250/200</v>
          </cell>
        </row>
        <row r="8979">
          <cell r="A8979" t="str">
            <v>42YGCC4U250250</v>
          </cell>
          <cell r="B8979" t="str">
            <v>Y nhựa PVC hàn uốn liền C4 D250</v>
          </cell>
        </row>
        <row r="8980">
          <cell r="A8980" t="str">
            <v>42YKTGC110</v>
          </cell>
          <cell r="B8980" t="str">
            <v>Y kiểm tra PVC gia công 110</v>
          </cell>
        </row>
        <row r="8981">
          <cell r="A8981" t="str">
            <v>42YKTGC140</v>
          </cell>
          <cell r="B8981" t="str">
            <v>Y kiểm tra PVC gia công 140</v>
          </cell>
        </row>
        <row r="8982">
          <cell r="A8982" t="str">
            <v>42YKTGC200</v>
          </cell>
          <cell r="B8982" t="str">
            <v>Y kiểm tra PVC gia công 200</v>
          </cell>
        </row>
        <row r="8983">
          <cell r="A8983" t="str">
            <v>42YKTGC225</v>
          </cell>
          <cell r="B8983" t="str">
            <v>Y kiểm tra PVC gia công 225</v>
          </cell>
        </row>
        <row r="8984">
          <cell r="A8984" t="str">
            <v>42YKTTP110</v>
          </cell>
          <cell r="B8984" t="str">
            <v>Y Kiểm Tra 110 TP</v>
          </cell>
        </row>
        <row r="8985">
          <cell r="A8985" t="str">
            <v>42YKTTP125</v>
          </cell>
          <cell r="B8985" t="str">
            <v>Y Kiểm Tra 125 TP</v>
          </cell>
        </row>
        <row r="8986">
          <cell r="A8986" t="str">
            <v>42YKTTP140</v>
          </cell>
          <cell r="B8986" t="str">
            <v>Y Kiểm Tra 140 TP</v>
          </cell>
        </row>
        <row r="8987">
          <cell r="A8987" t="str">
            <v>42YKTTP160</v>
          </cell>
          <cell r="B8987" t="str">
            <v>Y Kiểm Tra 160 TP</v>
          </cell>
        </row>
        <row r="8988">
          <cell r="A8988" t="str">
            <v>42YKTTP90</v>
          </cell>
          <cell r="B8988" t="str">
            <v>Y Kiểm Tra 90 TP</v>
          </cell>
        </row>
        <row r="8989">
          <cell r="A8989" t="str">
            <v>42YLMBARV100</v>
          </cell>
          <cell r="B8989" t="str">
            <v>Y lọc MB ARV DN 100</v>
          </cell>
        </row>
        <row r="8990">
          <cell r="A8990" t="str">
            <v>42YLMBARV125</v>
          </cell>
          <cell r="B8990" t="str">
            <v>Y lọc MB ARV DN 125</v>
          </cell>
        </row>
        <row r="8991">
          <cell r="A8991" t="str">
            <v>42YLMBARV150</v>
          </cell>
          <cell r="B8991" t="str">
            <v>Y lọc MB ARV DN 150</v>
          </cell>
        </row>
        <row r="8992">
          <cell r="A8992" t="str">
            <v>42YLMBARV200</v>
          </cell>
          <cell r="B8992" t="str">
            <v>Y lọc MB ARV DN 200</v>
          </cell>
        </row>
        <row r="8993">
          <cell r="A8993" t="str">
            <v>42YLMBARV300</v>
          </cell>
          <cell r="B8993" t="str">
            <v>Y lọc MB ARV DN 300</v>
          </cell>
        </row>
        <row r="8994">
          <cell r="A8994" t="str">
            <v>42YLMBARV50</v>
          </cell>
          <cell r="B8994" t="str">
            <v>Y lọc MB ARV DN 50</v>
          </cell>
        </row>
        <row r="8995">
          <cell r="A8995" t="str">
            <v>42YLMBARV65</v>
          </cell>
          <cell r="B8995" t="str">
            <v>Y lọc MB ARV DN 65</v>
          </cell>
        </row>
        <row r="8996">
          <cell r="A8996" t="str">
            <v>42YLMBARV80</v>
          </cell>
          <cell r="B8996" t="str">
            <v>Y lọc MB ARV DN 80</v>
          </cell>
        </row>
        <row r="8997">
          <cell r="A8997" t="str">
            <v>42YLMBAUT100</v>
          </cell>
          <cell r="B8997" t="str">
            <v>Y lọc MB AUT DN 100</v>
          </cell>
        </row>
        <row r="8998">
          <cell r="A8998" t="str">
            <v>42YLMBAUT125</v>
          </cell>
          <cell r="B8998" t="str">
            <v>Y lọc MB AUT DN 125</v>
          </cell>
        </row>
        <row r="8999">
          <cell r="A8999" t="str">
            <v>42YLMBAUT200</v>
          </cell>
          <cell r="B8999" t="str">
            <v>Y lọc MB AUT DN 200</v>
          </cell>
        </row>
        <row r="9000">
          <cell r="A9000" t="str">
            <v>42YLMBAUT50</v>
          </cell>
          <cell r="B9000" t="str">
            <v>Y lọc MB AUT DN 50</v>
          </cell>
        </row>
        <row r="9001">
          <cell r="A9001" t="str">
            <v>42YLMBAUT65</v>
          </cell>
          <cell r="B9001" t="str">
            <v>Y lọc MB AUT DN 65</v>
          </cell>
        </row>
        <row r="9002">
          <cell r="A9002" t="str">
            <v>42YLMBAUT80</v>
          </cell>
          <cell r="B9002" t="str">
            <v>Y lọc MB AUT DN 80</v>
          </cell>
        </row>
        <row r="9003">
          <cell r="A9003" t="str">
            <v>42YLMBS100</v>
          </cell>
          <cell r="B9003" t="str">
            <v>Y lọc MB SHINYI DN 100</v>
          </cell>
        </row>
        <row r="9004">
          <cell r="A9004" t="str">
            <v>42YLMBS125</v>
          </cell>
          <cell r="B9004" t="str">
            <v>Y lọc MB SHINYI DN 125</v>
          </cell>
        </row>
        <row r="9005">
          <cell r="A9005" t="str">
            <v>42YLMBS150</v>
          </cell>
          <cell r="B9005" t="str">
            <v>Y lọc MB SHINYI DN 150</v>
          </cell>
        </row>
        <row r="9006">
          <cell r="A9006" t="str">
            <v>42YLMBS200</v>
          </cell>
          <cell r="B9006" t="str">
            <v>Y lọc MB SHINYI DN 200</v>
          </cell>
        </row>
        <row r="9007">
          <cell r="A9007" t="str">
            <v>42YLMBS50</v>
          </cell>
          <cell r="B9007" t="str">
            <v>Y lọc MB SHINYI DN 50</v>
          </cell>
        </row>
        <row r="9008">
          <cell r="A9008" t="str">
            <v>42YLMBS65</v>
          </cell>
          <cell r="B9008" t="str">
            <v>Y lọc MB SHINYI DN 65</v>
          </cell>
        </row>
        <row r="9009">
          <cell r="A9009" t="str">
            <v>42YLMBS80</v>
          </cell>
          <cell r="B9009" t="str">
            <v>Y lọc MB SHINYI DN 80</v>
          </cell>
        </row>
        <row r="9010">
          <cell r="A9010" t="str">
            <v>42YLMBVS100</v>
          </cell>
          <cell r="B9010" t="str">
            <v>Y lọc MB VASA DN 100</v>
          </cell>
        </row>
        <row r="9011">
          <cell r="A9011" t="str">
            <v>42YLMBVS125</v>
          </cell>
          <cell r="B9011" t="str">
            <v>Y lọc MB VASA DN 125</v>
          </cell>
        </row>
        <row r="9012">
          <cell r="A9012" t="str">
            <v>42YLMBVS65</v>
          </cell>
          <cell r="B9012" t="str">
            <v>Y lọc MB VASA DN 65</v>
          </cell>
        </row>
        <row r="9013">
          <cell r="A9013" t="str">
            <v>42YLMBVS80</v>
          </cell>
          <cell r="B9013" t="str">
            <v>Y lọc MB VASA DN 80</v>
          </cell>
        </row>
        <row r="9014">
          <cell r="A9014" t="str">
            <v>42YLMBY80</v>
          </cell>
          <cell r="B9014" t="str">
            <v>Y lọc MB Italia DN 80</v>
          </cell>
        </row>
        <row r="9015">
          <cell r="A9015" t="str">
            <v>42YLO100</v>
          </cell>
          <cell r="B9015" t="str">
            <v>Y lọc MB 100</v>
          </cell>
        </row>
        <row r="9016">
          <cell r="A9016" t="str">
            <v>42YLO125</v>
          </cell>
          <cell r="B9016" t="str">
            <v>Y lọc MB 125</v>
          </cell>
        </row>
        <row r="9017">
          <cell r="A9017" t="str">
            <v>42YLO150</v>
          </cell>
          <cell r="B9017" t="str">
            <v>Y lọc MB 150</v>
          </cell>
        </row>
        <row r="9018">
          <cell r="A9018" t="str">
            <v>42YLO200</v>
          </cell>
          <cell r="B9018" t="str">
            <v>Y lọc MB 200</v>
          </cell>
        </row>
        <row r="9019">
          <cell r="A9019" t="str">
            <v>42YLO40</v>
          </cell>
          <cell r="B9019" t="str">
            <v>Y lọc MB 40</v>
          </cell>
        </row>
        <row r="9020">
          <cell r="A9020" t="str">
            <v>42YLO50</v>
          </cell>
          <cell r="B9020" t="str">
            <v>Y lọc MB 50</v>
          </cell>
        </row>
        <row r="9021">
          <cell r="A9021" t="str">
            <v>42YLO65</v>
          </cell>
          <cell r="B9021" t="str">
            <v>Y lọc MB 65</v>
          </cell>
        </row>
        <row r="9022">
          <cell r="A9022" t="str">
            <v>42YLO80</v>
          </cell>
          <cell r="B9022" t="str">
            <v>Y lọc MB 80</v>
          </cell>
        </row>
        <row r="9023">
          <cell r="A9023" t="str">
            <v>42YLRDTQ15</v>
          </cell>
          <cell r="B9023" t="str">
            <v>Van y lọc ren đồng TQ DN 15</v>
          </cell>
        </row>
        <row r="9024">
          <cell r="A9024" t="str">
            <v>42YLRDTQ20</v>
          </cell>
          <cell r="B9024" t="str">
            <v>Van y lọc ren đồng TQ DN 20</v>
          </cell>
        </row>
        <row r="9025">
          <cell r="A9025" t="str">
            <v>42YLRDTQ25</v>
          </cell>
          <cell r="B9025" t="str">
            <v>Van y lọc ren đồng TQ DN 25</v>
          </cell>
        </row>
        <row r="9026">
          <cell r="A9026" t="str">
            <v>42YLRDTQ32</v>
          </cell>
          <cell r="B9026" t="str">
            <v>Van y lọc ren đồng TQ DN 32</v>
          </cell>
        </row>
        <row r="9027">
          <cell r="A9027" t="str">
            <v>42YLRDTQ40</v>
          </cell>
          <cell r="B9027" t="str">
            <v>Van y lọc ren đồng TQ DN 40</v>
          </cell>
        </row>
        <row r="9028">
          <cell r="A9028" t="str">
            <v>42YLRDTQ50</v>
          </cell>
          <cell r="B9028" t="str">
            <v>Van y lọc ren đồng TQ DN 50</v>
          </cell>
        </row>
        <row r="9029">
          <cell r="A9029" t="str">
            <v>42YLRG15</v>
          </cell>
          <cell r="B9029" t="str">
            <v>Y lọc ren gang DN 15</v>
          </cell>
        </row>
        <row r="9030">
          <cell r="A9030" t="str">
            <v>42YLRG20</v>
          </cell>
          <cell r="B9030" t="str">
            <v>Y lọc ren gang DN 20</v>
          </cell>
        </row>
        <row r="9031">
          <cell r="A9031" t="str">
            <v>42YLRG25</v>
          </cell>
          <cell r="B9031" t="str">
            <v>Y lọc ren gang DN 25</v>
          </cell>
        </row>
        <row r="9032">
          <cell r="A9032" t="str">
            <v>42YLRG32</v>
          </cell>
          <cell r="B9032" t="str">
            <v>Y lọc ren gang DN 32</v>
          </cell>
        </row>
        <row r="9033">
          <cell r="A9033" t="str">
            <v>42YLRG40</v>
          </cell>
          <cell r="B9033" t="str">
            <v>Y lọc ren gang DN 40</v>
          </cell>
        </row>
        <row r="9034">
          <cell r="A9034" t="str">
            <v>42YLRG50</v>
          </cell>
          <cell r="B9034" t="str">
            <v>Y lọc ren gang DN 50</v>
          </cell>
        </row>
        <row r="9035">
          <cell r="A9035" t="str">
            <v>42YLRI15</v>
          </cell>
          <cell r="B9035" t="str">
            <v>Y lọc ren Inox DN 15</v>
          </cell>
        </row>
        <row r="9036">
          <cell r="A9036" t="str">
            <v>42YLRI20</v>
          </cell>
          <cell r="B9036" t="str">
            <v>Y lọc ren Inox DN 20</v>
          </cell>
        </row>
        <row r="9037">
          <cell r="A9037" t="str">
            <v>42YLRI25</v>
          </cell>
          <cell r="B9037" t="str">
            <v>Y lọc ren Inox DN 25</v>
          </cell>
        </row>
        <row r="9038">
          <cell r="A9038" t="str">
            <v>42YLRI32</v>
          </cell>
          <cell r="B9038" t="str">
            <v>Y lọc ren Inox DN 32</v>
          </cell>
        </row>
        <row r="9039">
          <cell r="A9039" t="str">
            <v>42YLRI40</v>
          </cell>
          <cell r="B9039" t="str">
            <v>Y lọc ren Inox DN 40</v>
          </cell>
        </row>
        <row r="9040">
          <cell r="A9040" t="str">
            <v>42YLRI50</v>
          </cell>
          <cell r="B9040" t="str">
            <v>Y lọc ren Inox DN50</v>
          </cell>
        </row>
        <row r="9041">
          <cell r="A9041" t="str">
            <v>42YLRY15</v>
          </cell>
          <cell r="B9041" t="str">
            <v>Y lọc ren Italia DN 15</v>
          </cell>
        </row>
        <row r="9042">
          <cell r="A9042" t="str">
            <v>42YLRY20</v>
          </cell>
          <cell r="B9042" t="str">
            <v>Y lọc ren Italia DN 20</v>
          </cell>
        </row>
        <row r="9043">
          <cell r="A9043" t="str">
            <v>42YLRY25</v>
          </cell>
          <cell r="B9043" t="str">
            <v>Y lọc ren Italia DN 25</v>
          </cell>
        </row>
        <row r="9044">
          <cell r="A9044" t="str">
            <v>42YLRY32</v>
          </cell>
          <cell r="B9044" t="str">
            <v>Y lọc ren Italia DN 32</v>
          </cell>
        </row>
        <row r="9045">
          <cell r="A9045" t="str">
            <v>42YLRY40</v>
          </cell>
          <cell r="B9045" t="str">
            <v>Y lọc ren Italia DN 40</v>
          </cell>
        </row>
        <row r="9046">
          <cell r="A9046" t="str">
            <v>42YLRY50</v>
          </cell>
          <cell r="B9046" t="str">
            <v>Y lọc ren Italia DN 50</v>
          </cell>
        </row>
        <row r="9047">
          <cell r="A9047" t="str">
            <v>42YTM110</v>
          </cell>
          <cell r="B9047" t="str">
            <v>Y nhựa TM D110</v>
          </cell>
        </row>
        <row r="9048">
          <cell r="A9048" t="str">
            <v>42YTM60</v>
          </cell>
          <cell r="B9048" t="str">
            <v>Y nhựa TM D60</v>
          </cell>
        </row>
        <row r="9049">
          <cell r="A9049" t="str">
            <v>42YTM75</v>
          </cell>
          <cell r="B9049" t="str">
            <v>Y nhựa TM D75</v>
          </cell>
        </row>
        <row r="9050">
          <cell r="A9050" t="str">
            <v>42YTM90</v>
          </cell>
          <cell r="B9050" t="str">
            <v>Y nhựa TM D90</v>
          </cell>
        </row>
        <row r="9051">
          <cell r="A9051" t="str">
            <v>42YTP.11060</v>
          </cell>
          <cell r="B9051" t="str">
            <v>Y Tiền Phong 110/60</v>
          </cell>
        </row>
        <row r="9052">
          <cell r="A9052" t="str">
            <v>42YTP.11075</v>
          </cell>
          <cell r="B9052" t="str">
            <v>Y Tiền Phong 110/75</v>
          </cell>
        </row>
        <row r="9053">
          <cell r="A9053" t="str">
            <v>42YTP.11090</v>
          </cell>
          <cell r="B9053" t="str">
            <v>Y Tiền Phong 110/90</v>
          </cell>
        </row>
        <row r="9054">
          <cell r="A9054" t="str">
            <v>42YTP.125110</v>
          </cell>
          <cell r="B9054" t="str">
            <v>Y Tiền Phong 125/110</v>
          </cell>
        </row>
        <row r="9055">
          <cell r="A9055" t="str">
            <v>42YTP.14090</v>
          </cell>
          <cell r="B9055" t="str">
            <v>Y Tiền Phong 140/90</v>
          </cell>
        </row>
        <row r="9056">
          <cell r="A9056" t="str">
            <v>42YTP.9060</v>
          </cell>
          <cell r="B9056" t="str">
            <v>Y Tiền Phong 90/60</v>
          </cell>
        </row>
        <row r="9057">
          <cell r="A9057" t="str">
            <v>42YTP.9075</v>
          </cell>
          <cell r="B9057" t="str">
            <v>Y Tiền Phong 90/75</v>
          </cell>
        </row>
        <row r="9058">
          <cell r="A9058" t="str">
            <v>42YTP110110</v>
          </cell>
          <cell r="B9058" t="str">
            <v>Y Tiền Phong 110</v>
          </cell>
        </row>
        <row r="9059">
          <cell r="A9059" t="str">
            <v>42YTP11060</v>
          </cell>
          <cell r="B9059" t="str">
            <v>Y Tiền Phong 110/60</v>
          </cell>
        </row>
        <row r="9060">
          <cell r="A9060" t="str">
            <v>42YTP11075</v>
          </cell>
          <cell r="B9060" t="str">
            <v>Y Tiền Phong 110/75</v>
          </cell>
        </row>
        <row r="9061">
          <cell r="A9061" t="str">
            <v>42YTP11090</v>
          </cell>
          <cell r="B9061" t="str">
            <v>Y Tiền Phong 110/90</v>
          </cell>
        </row>
        <row r="9062">
          <cell r="A9062" t="str">
            <v>42YTP125110</v>
          </cell>
          <cell r="B9062" t="str">
            <v>Y Tiền Phong 125/110</v>
          </cell>
        </row>
        <row r="9063">
          <cell r="A9063" t="str">
            <v>42YTP125125</v>
          </cell>
          <cell r="B9063" t="str">
            <v>Y Tiền Phong 125</v>
          </cell>
        </row>
        <row r="9064">
          <cell r="A9064" t="str">
            <v>42YTP12575</v>
          </cell>
          <cell r="B9064" t="str">
            <v>Y Tiền Phong 125/75</v>
          </cell>
        </row>
        <row r="9065">
          <cell r="A9065" t="str">
            <v>42YTP140110</v>
          </cell>
          <cell r="B9065" t="str">
            <v>Y Tiền Phong 140/110</v>
          </cell>
        </row>
        <row r="9066">
          <cell r="A9066" t="str">
            <v>42YTP140140</v>
          </cell>
          <cell r="B9066" t="str">
            <v>Y Tiền Phong 140</v>
          </cell>
        </row>
        <row r="9067">
          <cell r="A9067" t="str">
            <v>42YTP14090</v>
          </cell>
          <cell r="B9067" t="str">
            <v>Y Tiền Phong 140/90</v>
          </cell>
        </row>
        <row r="9068">
          <cell r="A9068" t="str">
            <v>42YTP160110</v>
          </cell>
          <cell r="B9068" t="str">
            <v>Y Tiền Phong 160/110</v>
          </cell>
        </row>
        <row r="9069">
          <cell r="A9069" t="str">
            <v>42YTP160160</v>
          </cell>
          <cell r="B9069" t="str">
            <v>Y Tiền Phong 160</v>
          </cell>
        </row>
        <row r="9070">
          <cell r="A9070" t="str">
            <v>42YTP200110</v>
          </cell>
          <cell r="B9070" t="str">
            <v>Y Tiền Phong 200/110</v>
          </cell>
        </row>
        <row r="9071">
          <cell r="A9071" t="str">
            <v>42YTP200140</v>
          </cell>
          <cell r="B9071" t="str">
            <v>Y Tiền Phong 200/140</v>
          </cell>
        </row>
        <row r="9072">
          <cell r="A9072" t="str">
            <v>42YTP200160</v>
          </cell>
          <cell r="B9072" t="str">
            <v>Y Tiền Phong 200/160</v>
          </cell>
        </row>
        <row r="9073">
          <cell r="A9073" t="str">
            <v>42YTP200200</v>
          </cell>
          <cell r="B9073" t="str">
            <v>Y Tiền Phong 200</v>
          </cell>
        </row>
        <row r="9074">
          <cell r="A9074" t="str">
            <v>42YTP250110</v>
          </cell>
          <cell r="B9074" t="str">
            <v>Y Tiền Phong 250/110</v>
          </cell>
        </row>
        <row r="9075">
          <cell r="A9075" t="str">
            <v>42YTP250125</v>
          </cell>
          <cell r="B9075" t="str">
            <v>Y Tiền Phong 250/125</v>
          </cell>
        </row>
        <row r="9076">
          <cell r="A9076" t="str">
            <v>42YTP250140</v>
          </cell>
          <cell r="B9076" t="str">
            <v>Y Tiền Phong 250/140</v>
          </cell>
        </row>
        <row r="9077">
          <cell r="A9077" t="str">
            <v>42YTP250160</v>
          </cell>
          <cell r="B9077" t="str">
            <v>Y Tiền Phong 250/160</v>
          </cell>
        </row>
        <row r="9078">
          <cell r="A9078" t="str">
            <v>42YTP250200</v>
          </cell>
          <cell r="B9078" t="str">
            <v>Y Tiền Phong 250/200</v>
          </cell>
        </row>
        <row r="9079">
          <cell r="A9079" t="str">
            <v>42YTP250250</v>
          </cell>
          <cell r="B9079" t="str">
            <v>Y Tiền Phong 250</v>
          </cell>
        </row>
        <row r="9080">
          <cell r="A9080" t="str">
            <v>42YTP27</v>
          </cell>
          <cell r="B9080" t="str">
            <v>Y Tiền Phong 27</v>
          </cell>
        </row>
        <row r="9081">
          <cell r="A9081" t="str">
            <v>42YTP34</v>
          </cell>
          <cell r="B9081" t="str">
            <v>Y Tiền Phong 34</v>
          </cell>
        </row>
        <row r="9082">
          <cell r="A9082" t="str">
            <v>42YTP42</v>
          </cell>
          <cell r="B9082" t="str">
            <v>Y Tiền Phong 42</v>
          </cell>
        </row>
        <row r="9083">
          <cell r="A9083" t="str">
            <v>42YTP4848</v>
          </cell>
          <cell r="B9083" t="str">
            <v>Y Tiền Phong 48</v>
          </cell>
        </row>
        <row r="9084">
          <cell r="A9084" t="str">
            <v>42YTP60</v>
          </cell>
          <cell r="B9084" t="str">
            <v>Y Tiền Phong 60</v>
          </cell>
        </row>
        <row r="9085">
          <cell r="A9085" t="str">
            <v>42YTP76</v>
          </cell>
          <cell r="B9085" t="str">
            <v>Y Tiền Phong 75</v>
          </cell>
        </row>
        <row r="9086">
          <cell r="A9086" t="str">
            <v>42YTP90</v>
          </cell>
          <cell r="B9086" t="str">
            <v>Y Tiền Phong 90</v>
          </cell>
        </row>
        <row r="9087">
          <cell r="A9087" t="str">
            <v>42YTPC1P125110</v>
          </cell>
          <cell r="B9087" t="str">
            <v>Y PVC TP hàn C1 phi 125/110 (phủ composite)</v>
          </cell>
        </row>
        <row r="9088">
          <cell r="A9088" t="str">
            <v>42YTPC1P12542</v>
          </cell>
          <cell r="B9088" t="str">
            <v>Y PVC TP hàn C1 phi 125/42 (phủ composite)</v>
          </cell>
        </row>
        <row r="9089">
          <cell r="A9089" t="str">
            <v>42YTPC1P160110</v>
          </cell>
          <cell r="B9089" t="str">
            <v>Y PVC TP hàn C1 phi 160/110 (phủ composite)</v>
          </cell>
        </row>
        <row r="9090">
          <cell r="A9090" t="str">
            <v>42YTPC1P9060</v>
          </cell>
          <cell r="B9090" t="str">
            <v>Y PVC TP hàn C1 phi 90/60 (phủ composite)</v>
          </cell>
        </row>
        <row r="9091">
          <cell r="A9091" t="str">
            <v>42YTTP250160</v>
          </cell>
          <cell r="B9091" t="str">
            <v>Y Tiền Phong 250/160</v>
          </cell>
        </row>
        <row r="9092">
          <cell r="A9092" t="str">
            <v>42ZAM</v>
          </cell>
          <cell r="B9092" t="str">
            <v>Zoăng Amiang</v>
          </cell>
        </row>
        <row r="9093">
          <cell r="A9093" t="str">
            <v>42ZB100.</v>
          </cell>
          <cell r="B9093" t="str">
            <v>Zoăng bích DN 100</v>
          </cell>
        </row>
        <row r="9094">
          <cell r="A9094" t="str">
            <v>42ZB1000</v>
          </cell>
          <cell r="B9094" t="str">
            <v>Zoăng bích DN 1000</v>
          </cell>
        </row>
        <row r="9095">
          <cell r="A9095" t="str">
            <v>42ZB125</v>
          </cell>
          <cell r="B9095" t="str">
            <v>Zoăng bích DN 125</v>
          </cell>
        </row>
        <row r="9096">
          <cell r="A9096" t="str">
            <v>42ZB15.</v>
          </cell>
          <cell r="B9096" t="str">
            <v>Zoăng bích DN 15</v>
          </cell>
        </row>
        <row r="9097">
          <cell r="A9097" t="str">
            <v>42ZB150</v>
          </cell>
          <cell r="B9097" t="str">
            <v>Zoăng bích DN 150</v>
          </cell>
        </row>
        <row r="9098">
          <cell r="A9098" t="str">
            <v>42ZB20.</v>
          </cell>
          <cell r="B9098" t="str">
            <v>Zoăng bích DN 20</v>
          </cell>
        </row>
        <row r="9099">
          <cell r="A9099" t="str">
            <v>42ZB200</v>
          </cell>
          <cell r="B9099" t="str">
            <v>Zoăng bích DN 200</v>
          </cell>
        </row>
        <row r="9100">
          <cell r="A9100" t="str">
            <v>42ZB25.</v>
          </cell>
          <cell r="B9100" t="str">
            <v>Zoăng bích DN 25</v>
          </cell>
        </row>
        <row r="9101">
          <cell r="A9101" t="str">
            <v>42ZB250</v>
          </cell>
          <cell r="B9101" t="str">
            <v>Zoăng bích DN 250</v>
          </cell>
        </row>
        <row r="9102">
          <cell r="A9102" t="str">
            <v>42ZB300</v>
          </cell>
          <cell r="B9102" t="str">
            <v>Zoăng bích DN 300</v>
          </cell>
        </row>
        <row r="9103">
          <cell r="A9103" t="str">
            <v>42ZB32</v>
          </cell>
          <cell r="B9103" t="str">
            <v>Zoăng bích DN 32</v>
          </cell>
        </row>
        <row r="9104">
          <cell r="A9104" t="str">
            <v>42ZB350</v>
          </cell>
          <cell r="B9104" t="str">
            <v>Zoăng bích DN 350</v>
          </cell>
        </row>
        <row r="9105">
          <cell r="A9105" t="str">
            <v>42ZB40.</v>
          </cell>
          <cell r="B9105" t="str">
            <v>Zoăng bích DN 40</v>
          </cell>
        </row>
        <row r="9106">
          <cell r="A9106" t="str">
            <v>42ZB400</v>
          </cell>
          <cell r="B9106" t="str">
            <v>Zoăng bích DN 400</v>
          </cell>
        </row>
        <row r="9107">
          <cell r="A9107" t="str">
            <v>42ZB450</v>
          </cell>
          <cell r="B9107" t="str">
            <v>Zoăng bích DN 450</v>
          </cell>
        </row>
        <row r="9108">
          <cell r="A9108" t="str">
            <v>42ZB50.</v>
          </cell>
          <cell r="B9108" t="str">
            <v>Zoăng bích DN 50</v>
          </cell>
        </row>
        <row r="9109">
          <cell r="A9109" t="str">
            <v>42ZB500</v>
          </cell>
          <cell r="B9109" t="str">
            <v>Zoăng bích DN 500</v>
          </cell>
        </row>
        <row r="9110">
          <cell r="A9110" t="str">
            <v>42ZB560</v>
          </cell>
          <cell r="B9110" t="str">
            <v>Zoăng bích DN 560</v>
          </cell>
        </row>
        <row r="9111">
          <cell r="A9111" t="str">
            <v>42ZB600</v>
          </cell>
          <cell r="B9111" t="str">
            <v>Zoăng bích DN 600</v>
          </cell>
        </row>
        <row r="9112">
          <cell r="A9112" t="str">
            <v>42ZB65</v>
          </cell>
          <cell r="B9112" t="str">
            <v>Zoăng bích DN 65</v>
          </cell>
        </row>
        <row r="9113">
          <cell r="A9113" t="str">
            <v>42ZB700</v>
          </cell>
          <cell r="B9113" t="str">
            <v>Zoăng bích DN 700</v>
          </cell>
        </row>
        <row r="9114">
          <cell r="A9114" t="str">
            <v>42ZB80.</v>
          </cell>
          <cell r="B9114" t="str">
            <v>Zoăng bích DN 80</v>
          </cell>
        </row>
        <row r="9115">
          <cell r="A9115" t="str">
            <v>42ZB800</v>
          </cell>
          <cell r="B9115" t="str">
            <v>Zoăng bích DN 800</v>
          </cell>
        </row>
        <row r="9116">
          <cell r="A9116" t="str">
            <v>42ZCS42</v>
          </cell>
          <cell r="B9116" t="str">
            <v>Zoăng cao su 42</v>
          </cell>
        </row>
        <row r="9117">
          <cell r="A9117" t="str">
            <v>42ZCSOG100</v>
          </cell>
          <cell r="B9117" t="str">
            <v>Zoăng cao su ống gang 100</v>
          </cell>
        </row>
        <row r="9118">
          <cell r="A9118" t="str">
            <v>42ZCSOG150</v>
          </cell>
          <cell r="B9118" t="str">
            <v>Zoăng cao su ống gang 150</v>
          </cell>
        </row>
        <row r="9119">
          <cell r="A9119" t="str">
            <v>42ZCSOG200</v>
          </cell>
          <cell r="B9119" t="str">
            <v>Zoăng cao su ống gang 200</v>
          </cell>
        </row>
        <row r="9120">
          <cell r="A9120" t="str">
            <v>42ZDH</v>
          </cell>
          <cell r="B9120" t="str">
            <v>Zoăng đồng hồ</v>
          </cell>
        </row>
        <row r="9121">
          <cell r="A9121" t="str">
            <v>42ZDKT100</v>
          </cell>
          <cell r="B9121" t="str">
            <v>Zoăng đai khởi thủy DN 100</v>
          </cell>
        </row>
        <row r="9122">
          <cell r="A9122" t="str">
            <v>42ZDKT150</v>
          </cell>
          <cell r="B9122" t="str">
            <v>Zoăng đai khởi thủy DN 150</v>
          </cell>
        </row>
        <row r="9123">
          <cell r="A9123" t="str">
            <v>42ZDM</v>
          </cell>
          <cell r="B9123" t="str">
            <v>Zoăng dây mềm</v>
          </cell>
        </row>
        <row r="9124">
          <cell r="A9124" t="str">
            <v>42ZNO110</v>
          </cell>
          <cell r="B9124" t="str">
            <v>Zoăng nối ống nhựa 110</v>
          </cell>
        </row>
        <row r="9125">
          <cell r="A9125" t="str">
            <v>42ZNO125</v>
          </cell>
          <cell r="B9125" t="str">
            <v>Zoăng nối ống nhựa 125</v>
          </cell>
        </row>
        <row r="9126">
          <cell r="A9126" t="str">
            <v>42ZNO140</v>
          </cell>
          <cell r="B9126" t="str">
            <v>Zoăng nối ống nhựa 140</v>
          </cell>
        </row>
        <row r="9127">
          <cell r="A9127" t="str">
            <v>42ZNO160</v>
          </cell>
          <cell r="B9127" t="str">
            <v>Zoăng nối ống nhựa 160</v>
          </cell>
        </row>
        <row r="9128">
          <cell r="A9128" t="str">
            <v>42ZNO180</v>
          </cell>
          <cell r="B9128" t="str">
            <v>Zoăng nối ống nhựa 180</v>
          </cell>
        </row>
        <row r="9129">
          <cell r="A9129" t="str">
            <v>42ZNO200</v>
          </cell>
          <cell r="B9129" t="str">
            <v>Zoăng nối ống nhựa 200</v>
          </cell>
        </row>
        <row r="9130">
          <cell r="A9130" t="str">
            <v>42ZNO225</v>
          </cell>
          <cell r="B9130" t="str">
            <v>Zoăng nối ống nhựa 225</v>
          </cell>
        </row>
        <row r="9131">
          <cell r="A9131" t="str">
            <v>42ZNO250</v>
          </cell>
          <cell r="B9131" t="str">
            <v>Zoăng nối ống nhựa 250</v>
          </cell>
        </row>
        <row r="9132">
          <cell r="A9132" t="str">
            <v>42ZNO280</v>
          </cell>
          <cell r="B9132" t="str">
            <v>Zoăng nối ống nhựa 280</v>
          </cell>
        </row>
        <row r="9133">
          <cell r="A9133" t="str">
            <v>42ZNO315</v>
          </cell>
          <cell r="B9133" t="str">
            <v>Zoăng nối ống nhựa 315</v>
          </cell>
        </row>
        <row r="9134">
          <cell r="A9134" t="str">
            <v>42ZNO355</v>
          </cell>
          <cell r="B9134" t="str">
            <v>Zoăng nối ống nhựa 355</v>
          </cell>
        </row>
        <row r="9135">
          <cell r="A9135" t="str">
            <v>42ZNO400</v>
          </cell>
          <cell r="B9135" t="str">
            <v>Zoăng nối ống nhựa 400</v>
          </cell>
        </row>
        <row r="9136">
          <cell r="A9136" t="str">
            <v>42ZNO450</v>
          </cell>
          <cell r="B9136" t="str">
            <v>Zoăng nối ống nhựa 450</v>
          </cell>
        </row>
        <row r="9137">
          <cell r="A9137" t="str">
            <v>42ZNO500</v>
          </cell>
          <cell r="B9137" t="str">
            <v>Zoăng nối ống nhựa 500</v>
          </cell>
        </row>
        <row r="9138">
          <cell r="A9138" t="str">
            <v>42ZNO630</v>
          </cell>
          <cell r="B9138" t="str">
            <v>Zoăng nối ống nhựa 630</v>
          </cell>
        </row>
        <row r="9139">
          <cell r="A9139" t="str">
            <v>42ZNO75</v>
          </cell>
          <cell r="B9139" t="str">
            <v>Zoăng nối ống nhựa 75</v>
          </cell>
        </row>
        <row r="9140">
          <cell r="A9140" t="str">
            <v>42ZNO90</v>
          </cell>
          <cell r="B9140" t="str">
            <v>Zoăng nối ống nhựa 90</v>
          </cell>
        </row>
        <row r="9141">
          <cell r="A9141" t="str">
            <v>42ZRC100</v>
          </cell>
          <cell r="B9141" t="str">
            <v>Zoăng rắc co D100</v>
          </cell>
        </row>
        <row r="9142">
          <cell r="A9142" t="str">
            <v>42ZRC15</v>
          </cell>
          <cell r="B9142" t="str">
            <v>Zoăng rắc co D15</v>
          </cell>
        </row>
        <row r="9143">
          <cell r="A9143" t="str">
            <v>42ZRC20</v>
          </cell>
          <cell r="B9143" t="str">
            <v>Zoăng rắc co D20</v>
          </cell>
        </row>
        <row r="9144">
          <cell r="A9144" t="str">
            <v>42ZRC25</v>
          </cell>
          <cell r="B9144" t="str">
            <v>Zoăng rắc co D25</v>
          </cell>
        </row>
        <row r="9145">
          <cell r="A9145" t="str">
            <v>42ZRC32</v>
          </cell>
          <cell r="B9145" t="str">
            <v>Zoăng rắc co D32</v>
          </cell>
        </row>
        <row r="9146">
          <cell r="A9146" t="str">
            <v>42ZRC40</v>
          </cell>
          <cell r="B9146" t="str">
            <v>Zoăng rắc co D40</v>
          </cell>
        </row>
        <row r="9147">
          <cell r="A9147" t="str">
            <v>42ZRC50</v>
          </cell>
          <cell r="B9147" t="str">
            <v>Zoăng rắc co D50</v>
          </cell>
        </row>
        <row r="9148">
          <cell r="A9148" t="str">
            <v>42ZRC65</v>
          </cell>
          <cell r="B9148" t="str">
            <v>Zoăng rắc co D65</v>
          </cell>
        </row>
        <row r="9149">
          <cell r="A9149" t="str">
            <v>42ZRC80</v>
          </cell>
          <cell r="B9149" t="str">
            <v>Zoăng rắc co D80</v>
          </cell>
        </row>
        <row r="9150">
          <cell r="A9150" t="str">
            <v>42ZRCPPR20</v>
          </cell>
          <cell r="B9150" t="str">
            <v>Zoăng rắc co PPR D20</v>
          </cell>
        </row>
        <row r="9151">
          <cell r="A9151" t="str">
            <v>42ZSE</v>
          </cell>
          <cell r="B9151" t="str">
            <v>Zoăng sen</v>
          </cell>
        </row>
        <row r="9152">
          <cell r="A9152" t="str">
            <v>42ZX</v>
          </cell>
          <cell r="B9152" t="str">
            <v>Zoăng Xịt</v>
          </cell>
        </row>
        <row r="9153">
          <cell r="A9153" t="str">
            <v>43BE110</v>
          </cell>
          <cell r="B9153" t="str">
            <v>BE HDPE hàn đối đầu phi 110</v>
          </cell>
        </row>
        <row r="9154">
          <cell r="A9154" t="str">
            <v>43BTFM110</v>
          </cell>
          <cell r="B9154" t="str">
            <v>Nút bịt PE vặn ren Finmax D110</v>
          </cell>
        </row>
        <row r="9155">
          <cell r="A9155" t="str">
            <v>43BTML110</v>
          </cell>
          <cell r="B9155" t="str">
            <v>Bịt PE Malaysia D110</v>
          </cell>
        </row>
        <row r="9156">
          <cell r="A9156" t="str">
            <v>43BTML1640</v>
          </cell>
          <cell r="B9156" t="str">
            <v>Bịt PE Malaysia D40 PN16</v>
          </cell>
        </row>
        <row r="9157">
          <cell r="A9157" t="str">
            <v>43BTML1650</v>
          </cell>
          <cell r="B9157" t="str">
            <v>Bịt PE Malaysia D50 PN16</v>
          </cell>
        </row>
        <row r="9158">
          <cell r="A9158" t="str">
            <v>43BTML1663</v>
          </cell>
          <cell r="B9158" t="str">
            <v>Bịt PE Malaysia D63 PN16</v>
          </cell>
        </row>
        <row r="9159">
          <cell r="A9159" t="str">
            <v>43BTML20</v>
          </cell>
          <cell r="B9159" t="str">
            <v>Bịt PE Malaysia D20</v>
          </cell>
        </row>
        <row r="9160">
          <cell r="A9160" t="str">
            <v>43BTML25</v>
          </cell>
          <cell r="B9160" t="str">
            <v>Bịt PE Malaysia D25</v>
          </cell>
        </row>
        <row r="9161">
          <cell r="A9161" t="str">
            <v>43BTML32</v>
          </cell>
          <cell r="B9161" t="str">
            <v>Bịt PE Malaysia D32</v>
          </cell>
        </row>
        <row r="9162">
          <cell r="A9162" t="str">
            <v>43BTML40</v>
          </cell>
          <cell r="B9162" t="str">
            <v>Bịt PE Malaysia D40</v>
          </cell>
        </row>
        <row r="9163">
          <cell r="A9163" t="str">
            <v>43BTML50</v>
          </cell>
          <cell r="B9163" t="str">
            <v>Bịt PE Malaysia D50</v>
          </cell>
        </row>
        <row r="9164">
          <cell r="A9164" t="str">
            <v>43BTML63</v>
          </cell>
          <cell r="B9164" t="str">
            <v>Bịt PE Malaysia D63</v>
          </cell>
        </row>
        <row r="9165">
          <cell r="A9165" t="str">
            <v>43BTML75</v>
          </cell>
          <cell r="B9165" t="str">
            <v>Bịt PE Malaysia D75</v>
          </cell>
        </row>
        <row r="9166">
          <cell r="A9166" t="str">
            <v>43BTML90</v>
          </cell>
          <cell r="B9166" t="str">
            <v>Bịt PE Malaysia D90</v>
          </cell>
        </row>
        <row r="9167">
          <cell r="A9167" t="str">
            <v>43BTTP16.25</v>
          </cell>
          <cell r="B9167" t="str">
            <v>Bịt HDPE Tiền Phong D25 PN16</v>
          </cell>
        </row>
        <row r="9168">
          <cell r="A9168" t="str">
            <v>43BTTP16.32</v>
          </cell>
          <cell r="B9168" t="str">
            <v>Bịt HDPE Tiền Phong D32 PN16</v>
          </cell>
        </row>
        <row r="9169">
          <cell r="A9169" t="str">
            <v>43BTTP32</v>
          </cell>
          <cell r="B9169" t="str">
            <v>Bịt HDPE Tiền phong D32</v>
          </cell>
        </row>
        <row r="9170">
          <cell r="A9170" t="str">
            <v>43BTTP40</v>
          </cell>
          <cell r="B9170" t="str">
            <v>Bịt HDPE Tiền phong D40 PN16</v>
          </cell>
        </row>
        <row r="9171">
          <cell r="A9171" t="str">
            <v>43BTTP50</v>
          </cell>
          <cell r="B9171" t="str">
            <v>Bịt HDPE Tiền phong D50</v>
          </cell>
        </row>
        <row r="9172">
          <cell r="A9172" t="str">
            <v>43BTTP63</v>
          </cell>
          <cell r="B9172" t="str">
            <v>Bịt HDPE Tiền phong D63</v>
          </cell>
        </row>
        <row r="9173">
          <cell r="A9173" t="str">
            <v>43BTTP90</v>
          </cell>
          <cell r="B9173" t="str">
            <v>Bịt HDPE Tiền phong D90</v>
          </cell>
        </row>
        <row r="9174">
          <cell r="A9174" t="str">
            <v>43BTTQDD110</v>
          </cell>
          <cell r="B9174" t="str">
            <v>Bịt HDPE TQ hàn đối đầu phi 110</v>
          </cell>
        </row>
        <row r="9175">
          <cell r="A9175" t="str">
            <v>43BTTQDD125</v>
          </cell>
          <cell r="B9175" t="str">
            <v>Bịt HDPE TQ hàn đối đầu phi 125</v>
          </cell>
        </row>
        <row r="9176">
          <cell r="A9176" t="str">
            <v>43BTTQDD140</v>
          </cell>
          <cell r="B9176" t="str">
            <v>Bịt HDPE TQ hàn đối đầu phi 140</v>
          </cell>
        </row>
        <row r="9177">
          <cell r="A9177" t="str">
            <v>43BTTQDD160</v>
          </cell>
          <cell r="B9177" t="str">
            <v>Bịt HDPE TQ hàn đối đầu phi 160</v>
          </cell>
        </row>
        <row r="9178">
          <cell r="A9178" t="str">
            <v>43BTTQDD180</v>
          </cell>
          <cell r="B9178" t="str">
            <v>Bịt HDPE TQ hàn đối đầu phi 180</v>
          </cell>
        </row>
        <row r="9179">
          <cell r="A9179" t="str">
            <v>43BTTQDD200</v>
          </cell>
          <cell r="B9179" t="str">
            <v>Bịt HDPE TQ hàn đối đầu phi 200</v>
          </cell>
        </row>
        <row r="9180">
          <cell r="A9180" t="str">
            <v>43BTTQDD225</v>
          </cell>
          <cell r="B9180" t="str">
            <v>Bịt HDPE TQ hàn đối đầu phi 225</v>
          </cell>
        </row>
        <row r="9181">
          <cell r="A9181" t="str">
            <v>43BTTQDD250</v>
          </cell>
          <cell r="B9181" t="str">
            <v>Bịt HDPE TQ hàn đối đầu phi 250</v>
          </cell>
        </row>
        <row r="9182">
          <cell r="A9182" t="str">
            <v>43BTTQDD280</v>
          </cell>
          <cell r="B9182" t="str">
            <v>Bịt HDPE TQ hàn đối đầu phi 280</v>
          </cell>
        </row>
        <row r="9183">
          <cell r="A9183" t="str">
            <v>43BTTQDD63</v>
          </cell>
          <cell r="B9183" t="str">
            <v>Bịt HDPE TQ hàn đối đầu phi 63</v>
          </cell>
        </row>
        <row r="9184">
          <cell r="A9184" t="str">
            <v>43BTTQDD75</v>
          </cell>
          <cell r="B9184" t="str">
            <v>Bịt HDPE TQ hàn đối đầu phi 75</v>
          </cell>
        </row>
        <row r="9185">
          <cell r="A9185" t="str">
            <v>43BTTQDD90</v>
          </cell>
          <cell r="B9185" t="str">
            <v>Bịt HDPE TQ hàn đối đầu phi 90</v>
          </cell>
        </row>
        <row r="9186">
          <cell r="A9186" t="str">
            <v>43BTTQNT20</v>
          </cell>
          <cell r="B9186" t="str">
            <v>Bịt chụp HDPE TQ hàn nối trong 20</v>
          </cell>
        </row>
        <row r="9187">
          <cell r="A9187" t="str">
            <v>43BTTQNT25</v>
          </cell>
          <cell r="B9187" t="str">
            <v>Bịt chụp HDPE TQ hàn nối trong D25</v>
          </cell>
        </row>
        <row r="9188">
          <cell r="A9188" t="str">
            <v>43BTTQNT32</v>
          </cell>
          <cell r="B9188" t="str">
            <v>Bịt chụp HDPE TQ hàn nối trong D32</v>
          </cell>
        </row>
        <row r="9189">
          <cell r="A9189" t="str">
            <v>43BTTQNT40</v>
          </cell>
          <cell r="B9189" t="str">
            <v>Bịt chụp HDPE TQ hàn nối trong 40</v>
          </cell>
        </row>
        <row r="9190">
          <cell r="A9190" t="str">
            <v>43BTTQNT50</v>
          </cell>
          <cell r="B9190" t="str">
            <v>Bịt chụp HDPE TQ hàn nối trong 50</v>
          </cell>
        </row>
        <row r="9191">
          <cell r="A9191" t="str">
            <v>43BTTQNT63</v>
          </cell>
          <cell r="B9191" t="str">
            <v>Bịt chụp HDPE TQ hàn nối trong 63</v>
          </cell>
        </row>
        <row r="9192">
          <cell r="A9192" t="str">
            <v>43BTTQNT75</v>
          </cell>
          <cell r="B9192" t="str">
            <v>Bịt chụp HDPE TQ hàn nối trong 75</v>
          </cell>
        </row>
        <row r="9193">
          <cell r="A9193" t="str">
            <v>43BTTQNT90</v>
          </cell>
          <cell r="B9193" t="str">
            <v>Bịt chụp HDPE TQ hàn nối trong 90</v>
          </cell>
        </row>
        <row r="9194">
          <cell r="A9194" t="str">
            <v>43CHDD160</v>
          </cell>
          <cell r="B9194" t="str">
            <v>Chếch HDPE hàn đối đầu phi 160</v>
          </cell>
        </row>
        <row r="9195">
          <cell r="A9195" t="str">
            <v>43CHDD355</v>
          </cell>
          <cell r="B9195" t="str">
            <v>Chếch HDPE hàn đối đầu phi 355</v>
          </cell>
        </row>
        <row r="9196">
          <cell r="A9196" t="str">
            <v>43CHDD400</v>
          </cell>
          <cell r="B9196" t="str">
            <v>Chếch HDPE hàn đối đầu phi 400</v>
          </cell>
        </row>
        <row r="9197">
          <cell r="A9197" t="str">
            <v>43CHML315</v>
          </cell>
          <cell r="B9197" t="str">
            <v>Chếch hàn HDPE Malaysia phi 315 PN16</v>
          </cell>
        </row>
        <row r="9198">
          <cell r="A9198" t="str">
            <v>43CHML450</v>
          </cell>
          <cell r="B9198" t="str">
            <v>Chếch hàn HDPE Malaysia phi 450 PN16</v>
          </cell>
        </row>
        <row r="9199">
          <cell r="A9199" t="str">
            <v>43CHTPDD110</v>
          </cell>
          <cell r="B9199" t="str">
            <v>Chếch HDPE Tiền Phong hàn đối đầu phi 110</v>
          </cell>
        </row>
        <row r="9200">
          <cell r="A9200" t="str">
            <v>43CHTPDD250</v>
          </cell>
          <cell r="B9200" t="str">
            <v>Chếch HDPE Tiền Phong hàn đối đầu phi 250</v>
          </cell>
        </row>
        <row r="9201">
          <cell r="A9201" t="str">
            <v>43CHTPDD90</v>
          </cell>
          <cell r="B9201" t="str">
            <v>Chếch HDPE Tiền Phong hàn đối đầu phi 90</v>
          </cell>
        </row>
        <row r="9202">
          <cell r="A9202" t="str">
            <v>43CHTQDD110</v>
          </cell>
          <cell r="B9202" t="str">
            <v>Chếch HDPE TQ hàn đối đầu phi 110</v>
          </cell>
        </row>
        <row r="9203">
          <cell r="A9203" t="str">
            <v>43CHTQDD11280</v>
          </cell>
          <cell r="B9203" t="str">
            <v>Chếch HDPE TQ hàn đối đầu 11 độ phi 280</v>
          </cell>
        </row>
        <row r="9204">
          <cell r="A9204" t="str">
            <v>43CHTQDD11315</v>
          </cell>
          <cell r="B9204" t="str">
            <v>Chếch HDPE TQ hàn đối đầu 11 độ phi 315</v>
          </cell>
        </row>
        <row r="9205">
          <cell r="A9205" t="str">
            <v>43CHTQDD125</v>
          </cell>
          <cell r="B9205" t="str">
            <v>Chếch HDPE TQ hàn đối đầu phi 125</v>
          </cell>
        </row>
        <row r="9206">
          <cell r="A9206" t="str">
            <v>43CHTQDD140</v>
          </cell>
          <cell r="B9206" t="str">
            <v>Chếch HDPE TQ hàn đối đầu phi 140</v>
          </cell>
        </row>
        <row r="9207">
          <cell r="A9207" t="str">
            <v>43CHTQDD160</v>
          </cell>
          <cell r="B9207" t="str">
            <v>Chếch HDPE TQ hàn đối đầu phi 160</v>
          </cell>
        </row>
        <row r="9208">
          <cell r="A9208" t="str">
            <v>43CHTQDD180</v>
          </cell>
          <cell r="B9208" t="str">
            <v>Chếch HDPE TQ hàn đối đầu phi 180</v>
          </cell>
        </row>
        <row r="9209">
          <cell r="A9209" t="str">
            <v>43CHTQDD200</v>
          </cell>
          <cell r="B9209" t="str">
            <v>Chếch HDPE TQ hàn đối đầu phi 200</v>
          </cell>
        </row>
        <row r="9210">
          <cell r="A9210" t="str">
            <v>43CHTQDD22.5110</v>
          </cell>
          <cell r="B9210" t="str">
            <v>Chếch HDPE TQ hàn đối đầu 22,5 độ phi 110</v>
          </cell>
        </row>
        <row r="9211">
          <cell r="A9211" t="str">
            <v>43CHTQDD22.5125</v>
          </cell>
          <cell r="B9211" t="str">
            <v>Chếch HDPE TQ hàn đối đầu 22,5 độ phi 125</v>
          </cell>
        </row>
        <row r="9212">
          <cell r="A9212" t="str">
            <v>43CHTQDD22.5160</v>
          </cell>
          <cell r="B9212" t="str">
            <v>Chếch HDPE TQ hàn đối đầu 22,5 độ phi 160</v>
          </cell>
        </row>
        <row r="9213">
          <cell r="A9213" t="str">
            <v>43CHTQDD22.5225</v>
          </cell>
          <cell r="B9213" t="str">
            <v>Chếch HDPE TQ hàn đối đầu 22,5 độ phi 225</v>
          </cell>
        </row>
        <row r="9214">
          <cell r="A9214" t="str">
            <v>43CHTQDD22.5250</v>
          </cell>
          <cell r="B9214" t="str">
            <v>Chếch HDPE TQ hàn đối đầu 22,5 độ phi 250</v>
          </cell>
        </row>
        <row r="9215">
          <cell r="A9215" t="str">
            <v>43CHTQDD22.5280</v>
          </cell>
          <cell r="B9215" t="str">
            <v>Chếch HDPE TQ hàn đối đầu 22,5 độ phi 280</v>
          </cell>
        </row>
        <row r="9216">
          <cell r="A9216" t="str">
            <v>43CHTQDD22.5315</v>
          </cell>
          <cell r="B9216" t="str">
            <v>Chếch HDPE TQ hàn đối đầu 22,5 độ phi 315</v>
          </cell>
        </row>
        <row r="9217">
          <cell r="A9217" t="str">
            <v>43CHTQDD22.5400</v>
          </cell>
          <cell r="B9217" t="str">
            <v>Chếch HDPE TQ hàn đối đầu 22,5 độ phi 400</v>
          </cell>
        </row>
        <row r="9218">
          <cell r="A9218" t="str">
            <v>43CHTQDD225</v>
          </cell>
          <cell r="B9218" t="str">
            <v>Chếch HDPE TQ hàn đối đầu phi 225</v>
          </cell>
        </row>
        <row r="9219">
          <cell r="A9219" t="str">
            <v>43CHTQDD250</v>
          </cell>
          <cell r="B9219" t="str">
            <v>Chếch HDPE TQ hàn đối đầu phi 250</v>
          </cell>
        </row>
        <row r="9220">
          <cell r="A9220" t="str">
            <v>43CHTQDD280</v>
          </cell>
          <cell r="B9220" t="str">
            <v>Chếch HDPE TQ hàn đối đầu phi 280</v>
          </cell>
        </row>
        <row r="9221">
          <cell r="A9221" t="str">
            <v>43CHTQDD315</v>
          </cell>
          <cell r="B9221" t="str">
            <v>Chếch HDPE TQ hàn đối đầu phi 315</v>
          </cell>
        </row>
        <row r="9222">
          <cell r="A9222" t="str">
            <v>43CHTQDD355</v>
          </cell>
          <cell r="B9222" t="str">
            <v>Chếch HDPE TQ hàn đối đầu phi 355</v>
          </cell>
        </row>
        <row r="9223">
          <cell r="A9223" t="str">
            <v>43CHTQDD400</v>
          </cell>
          <cell r="B9223" t="str">
            <v>Chếch HDPE TQ hàn đối đầu phi 400</v>
          </cell>
        </row>
        <row r="9224">
          <cell r="A9224" t="str">
            <v>43CHTQDD450</v>
          </cell>
          <cell r="B9224" t="str">
            <v>Chếch HDPE TQ hàn đối đầu phi 450</v>
          </cell>
        </row>
        <row r="9225">
          <cell r="A9225" t="str">
            <v>43CHTQDD500</v>
          </cell>
          <cell r="B9225" t="str">
            <v>Chếch HDPE TQ hàn đối đầu phi 500</v>
          </cell>
        </row>
        <row r="9226">
          <cell r="A9226" t="str">
            <v>43CHTQDD63.</v>
          </cell>
          <cell r="B9226" t="str">
            <v>Chếch HDPE TQ hàn đối đầu phi 63</v>
          </cell>
        </row>
        <row r="9227">
          <cell r="A9227" t="str">
            <v>43CHTQDD630</v>
          </cell>
          <cell r="B9227" t="str">
            <v>Chếch HDPE TQ hàn đối đầu phi 630</v>
          </cell>
        </row>
        <row r="9228">
          <cell r="A9228" t="str">
            <v>43CHTQDD710</v>
          </cell>
          <cell r="B9228" t="str">
            <v>Chếch HDPE TQ hàn đối đầu phi 710</v>
          </cell>
        </row>
        <row r="9229">
          <cell r="A9229" t="str">
            <v>43CHTQDD75</v>
          </cell>
          <cell r="B9229" t="str">
            <v>Chếch HDPE TQ hàn đối đầu phi 75</v>
          </cell>
        </row>
        <row r="9230">
          <cell r="A9230" t="str">
            <v>43CHTQDD90</v>
          </cell>
          <cell r="B9230" t="str">
            <v>Chếch HDPE TQ hàn đối đầu phi 90</v>
          </cell>
        </row>
        <row r="9231">
          <cell r="A9231" t="str">
            <v>43CNML11090</v>
          </cell>
          <cell r="B9231" t="str">
            <v>Côn PE Malaysia 110/90</v>
          </cell>
        </row>
        <row r="9232">
          <cell r="A9232" t="str">
            <v>43CNML165040</v>
          </cell>
          <cell r="B9232" t="str">
            <v>Côn PE Malaysia 50/40 PN16</v>
          </cell>
        </row>
        <row r="9233">
          <cell r="A9233" t="str">
            <v>43CNML2520</v>
          </cell>
          <cell r="B9233" t="str">
            <v>Côn PE Malaysia 25/20</v>
          </cell>
        </row>
        <row r="9234">
          <cell r="A9234" t="str">
            <v>43CNML3220</v>
          </cell>
          <cell r="B9234" t="str">
            <v>Côn PE Malaysia 32/20</v>
          </cell>
        </row>
        <row r="9235">
          <cell r="A9235" t="str">
            <v>43CNML3225</v>
          </cell>
          <cell r="B9235" t="str">
            <v>Côn PE Malaysia 32/25</v>
          </cell>
        </row>
        <row r="9236">
          <cell r="A9236" t="str">
            <v>43CNML4020</v>
          </cell>
          <cell r="B9236" t="str">
            <v>Côn PE Malaysia 40/20</v>
          </cell>
        </row>
        <row r="9237">
          <cell r="A9237" t="str">
            <v>43CNML4025</v>
          </cell>
          <cell r="B9237" t="str">
            <v>Côn PE Malaysia 40/25</v>
          </cell>
        </row>
        <row r="9238">
          <cell r="A9238" t="str">
            <v>43CNML4032</v>
          </cell>
          <cell r="B9238" t="str">
            <v>Côn PE Malaysia 40/32</v>
          </cell>
        </row>
        <row r="9239">
          <cell r="A9239" t="str">
            <v>43CNML5025</v>
          </cell>
          <cell r="B9239" t="str">
            <v>Côn PE Malaysia 50/25</v>
          </cell>
        </row>
        <row r="9240">
          <cell r="A9240" t="str">
            <v>43CNML5032</v>
          </cell>
          <cell r="B9240" t="str">
            <v>Côn PE Malaysia 50/32</v>
          </cell>
        </row>
        <row r="9241">
          <cell r="A9241" t="str">
            <v>43CNML5040</v>
          </cell>
          <cell r="B9241" t="str">
            <v>Côn PE Malaysia 50/40</v>
          </cell>
        </row>
        <row r="9242">
          <cell r="A9242" t="str">
            <v>43CNML6325</v>
          </cell>
          <cell r="B9242" t="str">
            <v>Côn PE Malaysia 63/25</v>
          </cell>
        </row>
        <row r="9243">
          <cell r="A9243" t="str">
            <v>43CNML6332</v>
          </cell>
          <cell r="B9243" t="str">
            <v>Côn PE Malaysia 63/32</v>
          </cell>
        </row>
        <row r="9244">
          <cell r="A9244" t="str">
            <v>43CNML6340</v>
          </cell>
          <cell r="B9244" t="str">
            <v>Côn PE Malaysia 63/40</v>
          </cell>
        </row>
        <row r="9245">
          <cell r="A9245" t="str">
            <v>43CNML6350</v>
          </cell>
          <cell r="B9245" t="str">
            <v>Côn PE Malaysia 63/50</v>
          </cell>
        </row>
        <row r="9246">
          <cell r="A9246" t="str">
            <v>43CNML7540</v>
          </cell>
          <cell r="B9246" t="str">
            <v>Côn PE Malaysia 75/40</v>
          </cell>
        </row>
        <row r="9247">
          <cell r="A9247" t="str">
            <v>43CNML7550</v>
          </cell>
          <cell r="B9247" t="str">
            <v>Côn PE Malaysia 75/50</v>
          </cell>
        </row>
        <row r="9248">
          <cell r="A9248" t="str">
            <v>43CNML7563</v>
          </cell>
          <cell r="B9248" t="str">
            <v>Côn PE Malaysia 75/63</v>
          </cell>
        </row>
        <row r="9249">
          <cell r="A9249" t="str">
            <v>43CNML9063</v>
          </cell>
          <cell r="B9249" t="str">
            <v>Côn PE Malaysia 90/63</v>
          </cell>
        </row>
        <row r="9250">
          <cell r="A9250" t="str">
            <v>43CNML9075</v>
          </cell>
          <cell r="B9250" t="str">
            <v>Côn PE Malaysia 90/75</v>
          </cell>
        </row>
        <row r="9251">
          <cell r="A9251" t="str">
            <v>43CNMLDD160110</v>
          </cell>
          <cell r="B9251" t="str">
            <v>Côn HDPE Malaysia hàn đối đầu phi 160/110</v>
          </cell>
        </row>
        <row r="9252">
          <cell r="A9252" t="str">
            <v>43CNMLDD225160</v>
          </cell>
          <cell r="B9252" t="str">
            <v>Côn HDPE Malaysia hàn đối đầu phi 225/160</v>
          </cell>
        </row>
        <row r="9253">
          <cell r="A9253" t="str">
            <v>43CNTP16.2520</v>
          </cell>
          <cell r="B9253" t="str">
            <v>Côn HDPE Tiền Phong D25/20 PN16</v>
          </cell>
        </row>
        <row r="9254">
          <cell r="A9254" t="str">
            <v>43CNTP16.4032</v>
          </cell>
          <cell r="B9254" t="str">
            <v>Côn HDPE Tiền Phong D40/32 PN16</v>
          </cell>
        </row>
        <row r="9255">
          <cell r="A9255" t="str">
            <v>43CNTP16.5032</v>
          </cell>
          <cell r="B9255" t="str">
            <v>Côn HDPE Tiền Phong D50x32 PN16 (bỏ mã)</v>
          </cell>
        </row>
        <row r="9256">
          <cell r="A9256" t="str">
            <v>43CNTP5032</v>
          </cell>
          <cell r="B9256" t="str">
            <v>Côn thu HDPE Tiền phong  50*32</v>
          </cell>
        </row>
        <row r="9257">
          <cell r="A9257" t="str">
            <v>43CNTP5040</v>
          </cell>
          <cell r="B9257" t="str">
            <v>Côn HDPE Tiền Phong D50 x 40</v>
          </cell>
        </row>
        <row r="9258">
          <cell r="A9258" t="str">
            <v>43CNTP6340</v>
          </cell>
          <cell r="B9258" t="str">
            <v>Côn HDPE Tiền Phong 63/40 PN16</v>
          </cell>
        </row>
        <row r="9259">
          <cell r="A9259" t="str">
            <v>43CNTP6350</v>
          </cell>
          <cell r="B9259" t="str">
            <v>Côn HDPE Tiền Phong D63 x 50</v>
          </cell>
        </row>
        <row r="9260">
          <cell r="A9260" t="str">
            <v>43CNTP9063</v>
          </cell>
          <cell r="B9260" t="str">
            <v>Côn HDPE Tiền Phong D90 x 63</v>
          </cell>
        </row>
        <row r="9261">
          <cell r="A9261" t="str">
            <v>43CNTPDD11090</v>
          </cell>
          <cell r="B9261" t="str">
            <v>Côn HDPE Tiền Phong hàn đối đầu phi D110/90</v>
          </cell>
        </row>
        <row r="9262">
          <cell r="A9262" t="str">
            <v>43CNTQDD11040</v>
          </cell>
          <cell r="B9262" t="str">
            <v>Côn HDPE TQ hàn đối đầu phi 110/40</v>
          </cell>
        </row>
        <row r="9263">
          <cell r="A9263" t="str">
            <v>43CNTQDD11050</v>
          </cell>
          <cell r="B9263" t="str">
            <v>Côn HDPE TQ hàn đối đầu phi 110/50</v>
          </cell>
        </row>
        <row r="9264">
          <cell r="A9264" t="str">
            <v>43CNTQDD11063</v>
          </cell>
          <cell r="B9264" t="str">
            <v>Côn HDPE TQ hàn đối đầu phi 110/63</v>
          </cell>
        </row>
        <row r="9265">
          <cell r="A9265" t="str">
            <v>43CNTQDD11075</v>
          </cell>
          <cell r="B9265" t="str">
            <v>Côn HDPE TQ hàn đối đầu phi 110/75</v>
          </cell>
        </row>
        <row r="9266">
          <cell r="A9266" t="str">
            <v>43CNTQDD11090</v>
          </cell>
          <cell r="B9266" t="str">
            <v>Côn HDPE TQ hàn đối đầu phi 110/90</v>
          </cell>
        </row>
        <row r="9267">
          <cell r="A9267" t="str">
            <v>43CNTQDD125110</v>
          </cell>
          <cell r="B9267" t="str">
            <v>Côn HDPE TQ hàn đối đầu phi 125/110</v>
          </cell>
        </row>
        <row r="9268">
          <cell r="A9268" t="str">
            <v>43CNTQDD12563</v>
          </cell>
          <cell r="B9268" t="str">
            <v>Côn HDPE TQ hàn đối đầu phi 125/63</v>
          </cell>
        </row>
        <row r="9269">
          <cell r="A9269" t="str">
            <v>43CNTQDD12575</v>
          </cell>
          <cell r="B9269" t="str">
            <v>Côn HDPE TQ hàn đối đầu phi 125/75</v>
          </cell>
        </row>
        <row r="9270">
          <cell r="A9270" t="str">
            <v>43CNTQDD12590</v>
          </cell>
          <cell r="B9270" t="str">
            <v>Côn HDPE TQ hàn đối đầu phi 125/90</v>
          </cell>
        </row>
        <row r="9271">
          <cell r="A9271" t="str">
            <v>43CNTQDD140110</v>
          </cell>
          <cell r="B9271" t="str">
            <v>Côn HDPE TQ hàn đối đầu phi 140/110</v>
          </cell>
        </row>
        <row r="9272">
          <cell r="A9272" t="str">
            <v>43CNTQDD140125</v>
          </cell>
          <cell r="B9272" t="str">
            <v>Côn HDPE TQ hàn đối đầu phi 140/125</v>
          </cell>
        </row>
        <row r="9273">
          <cell r="A9273" t="str">
            <v>43CNTQDD14063</v>
          </cell>
          <cell r="B9273" t="str">
            <v>Côn HDPE TQ hàn đối đầu phi 140/63</v>
          </cell>
        </row>
        <row r="9274">
          <cell r="A9274" t="str">
            <v>43CNTQDD14075</v>
          </cell>
          <cell r="B9274" t="str">
            <v>Côn HDPE TQ hàn đối đầu phi 140/75</v>
          </cell>
        </row>
        <row r="9275">
          <cell r="A9275" t="str">
            <v>43CNTQDD14090</v>
          </cell>
          <cell r="B9275" t="str">
            <v>Côn HDPE TQ hàn đối đầu phi 140/90</v>
          </cell>
        </row>
        <row r="9276">
          <cell r="A9276" t="str">
            <v>43CNTQDD160110</v>
          </cell>
          <cell r="B9276" t="str">
            <v>Côn HDPE TQ hàn đối đầu phi 160/110</v>
          </cell>
        </row>
        <row r="9277">
          <cell r="A9277" t="str">
            <v>43CNTQDD160125</v>
          </cell>
          <cell r="B9277" t="str">
            <v>Côn HDPE TQ hàn đối đầu phi 160/125</v>
          </cell>
        </row>
        <row r="9278">
          <cell r="A9278" t="str">
            <v>43CNTQDD160140</v>
          </cell>
          <cell r="B9278" t="str">
            <v>Côn HDPE TQ hàn đối đầu phi 160/140</v>
          </cell>
        </row>
        <row r="9279">
          <cell r="A9279" t="str">
            <v>43CNTQDD16063</v>
          </cell>
          <cell r="B9279" t="str">
            <v>Côn HDPE TQ hàn đối đầu phi 160/63</v>
          </cell>
        </row>
        <row r="9280">
          <cell r="A9280" t="str">
            <v>43CNTQDD16075</v>
          </cell>
          <cell r="B9280" t="str">
            <v>Côn HDPE TQ hàn đối đầu phi 160/75</v>
          </cell>
        </row>
        <row r="9281">
          <cell r="A9281" t="str">
            <v>43CNTQDD16090</v>
          </cell>
          <cell r="B9281" t="str">
            <v>Côn HDPE TQ hàn đối đầu phi 160/90</v>
          </cell>
        </row>
        <row r="9282">
          <cell r="A9282" t="str">
            <v>43CNTQDD180110</v>
          </cell>
          <cell r="B9282" t="str">
            <v>Côn HDPE TQ hàn đối đầu phi 180/110</v>
          </cell>
        </row>
        <row r="9283">
          <cell r="A9283" t="str">
            <v>43CNTQDD180125</v>
          </cell>
          <cell r="B9283" t="str">
            <v>Côn HDPE TQ hàn đối đầu phi 180/125</v>
          </cell>
        </row>
        <row r="9284">
          <cell r="A9284" t="str">
            <v>43CNTQDD180140</v>
          </cell>
          <cell r="B9284" t="str">
            <v>Côn HDPE TQ hàn đối đầu phi 180/140</v>
          </cell>
        </row>
        <row r="9285">
          <cell r="A9285" t="str">
            <v>43CNTQDD180160</v>
          </cell>
          <cell r="B9285" t="str">
            <v>Côn HDPE TQ hàn đối đầu phi 180/160</v>
          </cell>
        </row>
        <row r="9286">
          <cell r="A9286" t="str">
            <v>43CNTQDD18090</v>
          </cell>
          <cell r="B9286" t="str">
            <v>Côn HDPE TQ hàn đối đầu phi 180/90</v>
          </cell>
        </row>
        <row r="9287">
          <cell r="A9287" t="str">
            <v>43CNTQDD200110</v>
          </cell>
          <cell r="B9287" t="str">
            <v>Côn HDPE TQ hàn đối đầu phi 200/110</v>
          </cell>
        </row>
        <row r="9288">
          <cell r="A9288" t="str">
            <v>43CNTQDD200125</v>
          </cell>
          <cell r="B9288" t="str">
            <v>Côn HDPE TQ hàn đối đầu phi 200/125</v>
          </cell>
        </row>
        <row r="9289">
          <cell r="A9289" t="str">
            <v>43CNTQDD200140</v>
          </cell>
          <cell r="B9289" t="str">
            <v>Côn HDPE TQ hàn đối đầu phi 200/140</v>
          </cell>
        </row>
        <row r="9290">
          <cell r="A9290" t="str">
            <v>43CNTQDD200160</v>
          </cell>
          <cell r="B9290" t="str">
            <v>Côn HDPE TQ hàn đối đầu phi 200/160</v>
          </cell>
        </row>
        <row r="9291">
          <cell r="A9291" t="str">
            <v>43CNTQDD200180</v>
          </cell>
          <cell r="B9291" t="str">
            <v>Côn HDPE TQ hàn đối đầu phi 200/180</v>
          </cell>
        </row>
        <row r="9292">
          <cell r="A9292" t="str">
            <v>43CNTQDD20063</v>
          </cell>
          <cell r="B9292" t="str">
            <v>Côn HDPE TQ hàn đối đầu phi 200/63</v>
          </cell>
        </row>
        <row r="9293">
          <cell r="A9293" t="str">
            <v>43CNTQDD20090</v>
          </cell>
          <cell r="B9293" t="str">
            <v>Côn HDPE TQ hàn đối đầu phi 200/90</v>
          </cell>
        </row>
        <row r="9294">
          <cell r="A9294" t="str">
            <v>43CNTQDD225110</v>
          </cell>
          <cell r="B9294" t="str">
            <v>Côn HDPE TQ hàn đối đầu phi 225/110</v>
          </cell>
        </row>
        <row r="9295">
          <cell r="A9295" t="str">
            <v>43CNTQDD225140</v>
          </cell>
          <cell r="B9295" t="str">
            <v>Côn HDPE TQ hàn đối đầu phi 225/140</v>
          </cell>
        </row>
        <row r="9296">
          <cell r="A9296" t="str">
            <v>43CNTQDD225160</v>
          </cell>
          <cell r="B9296" t="str">
            <v>Côn HDPE TQ hàn đối đầu phi 225/160</v>
          </cell>
        </row>
        <row r="9297">
          <cell r="A9297" t="str">
            <v>43CNTQDD225180</v>
          </cell>
          <cell r="B9297" t="str">
            <v>Côn HDPE TQ hàn đối đầu phi 225/180</v>
          </cell>
        </row>
        <row r="9298">
          <cell r="A9298" t="str">
            <v>43CNTQDD225200</v>
          </cell>
          <cell r="B9298" t="str">
            <v>Côn HDPE TQ hàn đối đầu phi 225/200</v>
          </cell>
        </row>
        <row r="9299">
          <cell r="A9299" t="str">
            <v>43CNTQDD22590</v>
          </cell>
          <cell r="B9299" t="str">
            <v>Côn HDPE TQ hàn đối đầu phi 225/90</v>
          </cell>
        </row>
        <row r="9300">
          <cell r="A9300" t="str">
            <v>43CNTQDD250110</v>
          </cell>
          <cell r="B9300" t="str">
            <v>Côn HDPE TQ hàn đối đầu phi 250/110</v>
          </cell>
        </row>
        <row r="9301">
          <cell r="A9301" t="str">
            <v>43CNTQDD250125</v>
          </cell>
          <cell r="B9301" t="str">
            <v>Côn HDPE TQ hàn đối đầu phi 250/125</v>
          </cell>
        </row>
        <row r="9302">
          <cell r="A9302" t="str">
            <v>43CNTQDD250160</v>
          </cell>
          <cell r="B9302" t="str">
            <v>Côn HDPE TQ hàn đối đầu phi 250/160</v>
          </cell>
        </row>
        <row r="9303">
          <cell r="A9303" t="str">
            <v>43CNTQDD250200</v>
          </cell>
          <cell r="B9303" t="str">
            <v>Côn HDPE TQ hàn đối đầu phi 250/200</v>
          </cell>
        </row>
        <row r="9304">
          <cell r="A9304" t="str">
            <v>43CNTQDD250225</v>
          </cell>
          <cell r="B9304" t="str">
            <v>Côn HDPE TQ hàn đối đầu phi 250/225</v>
          </cell>
        </row>
        <row r="9305">
          <cell r="A9305" t="str">
            <v>43CNTQDD25090</v>
          </cell>
          <cell r="B9305" t="str">
            <v>Côn HDPE TQ hàn đối đầu phi 250/90</v>
          </cell>
        </row>
        <row r="9306">
          <cell r="A9306" t="str">
            <v>43CNTQDD280110</v>
          </cell>
          <cell r="B9306" t="str">
            <v>Côn HDPE TQ hàn đối đầu phi 280/110</v>
          </cell>
        </row>
        <row r="9307">
          <cell r="A9307" t="str">
            <v>43CNTQDD280160</v>
          </cell>
          <cell r="B9307" t="str">
            <v>Côn HDPE TQ hàn đối đầu phi 280/160</v>
          </cell>
        </row>
        <row r="9308">
          <cell r="A9308" t="str">
            <v>43CNTQDD280200</v>
          </cell>
          <cell r="B9308" t="str">
            <v>Côn HDPE TQ hàn đối đầu phi 280/200</v>
          </cell>
        </row>
        <row r="9309">
          <cell r="A9309" t="str">
            <v>43CNTQDD280225</v>
          </cell>
          <cell r="B9309" t="str">
            <v>Côn HDPE TQ hàn đối đầu phi 280/225</v>
          </cell>
        </row>
        <row r="9310">
          <cell r="A9310" t="str">
            <v>43CNTQDD280250</v>
          </cell>
          <cell r="B9310" t="str">
            <v>Côn HDPE TQ hàn đối đầu phi 280/250</v>
          </cell>
        </row>
        <row r="9311">
          <cell r="A9311" t="str">
            <v>43CNTQDD315110</v>
          </cell>
          <cell r="B9311" t="str">
            <v>Côn HDPE TQ hàn đối đầu phi 315/110</v>
          </cell>
        </row>
        <row r="9312">
          <cell r="A9312" t="str">
            <v>43CNTQDD315160</v>
          </cell>
          <cell r="B9312" t="str">
            <v>Côn HDPE TQ hàn đối đầu phi 315/160</v>
          </cell>
        </row>
        <row r="9313">
          <cell r="A9313" t="str">
            <v>43CNTQDD315200</v>
          </cell>
          <cell r="B9313" t="str">
            <v>Côn HDPE TQ hàn đối đầu phi 315/200</v>
          </cell>
        </row>
        <row r="9314">
          <cell r="A9314" t="str">
            <v>43CNTQDD315225</v>
          </cell>
          <cell r="B9314" t="str">
            <v>Côn HDPE TQ hàn đối đầu phi 315/225</v>
          </cell>
        </row>
        <row r="9315">
          <cell r="A9315" t="str">
            <v>43CNTQDD315250</v>
          </cell>
          <cell r="B9315" t="str">
            <v>Côn HDPE TQ hàn đối đầu phi 315/250</v>
          </cell>
        </row>
        <row r="9316">
          <cell r="A9316" t="str">
            <v>43CNTQDD315280</v>
          </cell>
          <cell r="B9316" t="str">
            <v>Côn HDPE TQ hàn đối đầu phi 315/280</v>
          </cell>
        </row>
        <row r="9317">
          <cell r="A9317" t="str">
            <v>43CNTQDD31590</v>
          </cell>
          <cell r="B9317" t="str">
            <v>Côn HDPE TQ hàn đối đầu phi 315/90</v>
          </cell>
        </row>
        <row r="9318">
          <cell r="A9318" t="str">
            <v>43CNTQDD355160</v>
          </cell>
          <cell r="B9318" t="str">
            <v>Côn HDPE TQ hàn đối đầu phi 355/160</v>
          </cell>
        </row>
        <row r="9319">
          <cell r="A9319" t="str">
            <v>43CNTQDD355225</v>
          </cell>
          <cell r="B9319" t="str">
            <v>Côn HDPE TQ hàn đối đầu phi 355/225</v>
          </cell>
        </row>
        <row r="9320">
          <cell r="A9320" t="str">
            <v>43CNTQDD355280</v>
          </cell>
          <cell r="B9320" t="str">
            <v>Côn HDPE TQ hàn đối đầu phi 355/280</v>
          </cell>
        </row>
        <row r="9321">
          <cell r="A9321" t="str">
            <v>43CNTQDD355315</v>
          </cell>
          <cell r="B9321" t="str">
            <v>Côn HDPE TQ hàn đối đầu phi 355/315</v>
          </cell>
        </row>
        <row r="9322">
          <cell r="A9322" t="str">
            <v>43CNTQDD400110</v>
          </cell>
          <cell r="B9322" t="str">
            <v>Côn HDPE TQ hàn đối đầu phi 400/110</v>
          </cell>
        </row>
        <row r="9323">
          <cell r="A9323" t="str">
            <v>43CNTQDD400160</v>
          </cell>
          <cell r="B9323" t="str">
            <v>Côn HDPE TQ hàn đối đầu phi 400/160</v>
          </cell>
        </row>
        <row r="9324">
          <cell r="A9324" t="str">
            <v>43CNTQDD400200</v>
          </cell>
          <cell r="B9324" t="str">
            <v>Côn HDPE TQ hàn đối đầu phi 400/200</v>
          </cell>
        </row>
        <row r="9325">
          <cell r="A9325" t="str">
            <v>43CNTQDD400225</v>
          </cell>
          <cell r="B9325" t="str">
            <v>Côn HDPE TQ hàn đối đầu phi 400/225</v>
          </cell>
        </row>
        <row r="9326">
          <cell r="A9326" t="str">
            <v>43CNTQDD400250</v>
          </cell>
          <cell r="B9326" t="str">
            <v>Côn HDPE TQ hàn đối đầu phi 400/250</v>
          </cell>
        </row>
        <row r="9327">
          <cell r="A9327" t="str">
            <v>43CNTQDD400280</v>
          </cell>
          <cell r="B9327" t="str">
            <v>Côn HDPE TQ hàn đối đầu phi 400/280</v>
          </cell>
        </row>
        <row r="9328">
          <cell r="A9328" t="str">
            <v>43CNTQDD400315</v>
          </cell>
          <cell r="B9328" t="str">
            <v>Côn HDPE TQ hàn đối đầu phi 400/315</v>
          </cell>
        </row>
        <row r="9329">
          <cell r="A9329" t="str">
            <v>43CNTQDD400355</v>
          </cell>
          <cell r="B9329" t="str">
            <v>Côn HDPE TQ hàn đối đầu phi 400/355</v>
          </cell>
        </row>
        <row r="9330">
          <cell r="A9330" t="str">
            <v>43CNTQDD450280</v>
          </cell>
          <cell r="B9330" t="str">
            <v>Côn HDPE TQ hàn đối đầu phi 450/280</v>
          </cell>
        </row>
        <row r="9331">
          <cell r="A9331" t="str">
            <v>43CNTQDD450315</v>
          </cell>
          <cell r="B9331" t="str">
            <v>Côn HDPE TQ hàn đối đầu phi 450/315</v>
          </cell>
        </row>
        <row r="9332">
          <cell r="A9332" t="str">
            <v>43CNTQDD450400</v>
          </cell>
          <cell r="B9332" t="str">
            <v>Côn HDPE TQ hàn đối đầu phi 450/400</v>
          </cell>
        </row>
        <row r="9333">
          <cell r="A9333" t="str">
            <v>43CNTQDD500200</v>
          </cell>
          <cell r="B9333" t="str">
            <v>Côn HDPE TQ hàn đối đầu phi 500/200</v>
          </cell>
        </row>
        <row r="9334">
          <cell r="A9334" t="str">
            <v>43CNTQDD500315</v>
          </cell>
          <cell r="B9334" t="str">
            <v>Côn HDPE TQ hàn đối đầu phi 500/315</v>
          </cell>
        </row>
        <row r="9335">
          <cell r="A9335" t="str">
            <v>43CNTQDD500355</v>
          </cell>
          <cell r="B9335" t="str">
            <v>Côn HDPE TQ hàn đối đầu phi 500/355</v>
          </cell>
        </row>
        <row r="9336">
          <cell r="A9336" t="str">
            <v>43CNTQDD500400</v>
          </cell>
          <cell r="B9336" t="str">
            <v>Côn HDPE TQ hàn đối đầu phi 500/400</v>
          </cell>
        </row>
        <row r="9337">
          <cell r="A9337" t="str">
            <v>43CNTQDD560500</v>
          </cell>
          <cell r="B9337" t="str">
            <v>Côn HDPE TQ hàn đối đầu phi 560/500</v>
          </cell>
        </row>
        <row r="9338">
          <cell r="A9338" t="str">
            <v>43CNTQDD630500</v>
          </cell>
          <cell r="B9338" t="str">
            <v>Côn HDPE TQ hàn đối đầu phi 630/500</v>
          </cell>
        </row>
        <row r="9339">
          <cell r="A9339" t="str">
            <v>43CNTQDD6350</v>
          </cell>
          <cell r="B9339" t="str">
            <v>Côn HDPE TQ hàn đối đầu phi 63/50</v>
          </cell>
        </row>
        <row r="9340">
          <cell r="A9340" t="str">
            <v>43CNTQDD7540</v>
          </cell>
          <cell r="B9340" t="str">
            <v>Côn HDPE TQ hàn đối đầu phi 75/40</v>
          </cell>
        </row>
        <row r="9341">
          <cell r="A9341" t="str">
            <v>43CNTQDD7550</v>
          </cell>
          <cell r="B9341" t="str">
            <v>Côn HDPE TQ hàn đối đầu phi 75/50</v>
          </cell>
        </row>
        <row r="9342">
          <cell r="A9342" t="str">
            <v>43CNTQDD7563</v>
          </cell>
          <cell r="B9342" t="str">
            <v>Côn HDPE TQ hàn đối đầu phi 75/63</v>
          </cell>
        </row>
        <row r="9343">
          <cell r="A9343" t="str">
            <v>43CNTQDD9040</v>
          </cell>
          <cell r="B9343" t="str">
            <v>Côn HDPE TQ hàn đối đầu phi 90/40</v>
          </cell>
        </row>
        <row r="9344">
          <cell r="A9344" t="str">
            <v>43CNTQDD9050</v>
          </cell>
          <cell r="B9344" t="str">
            <v>Côn HDPE TQ hàn đối đầu phi 90/50</v>
          </cell>
        </row>
        <row r="9345">
          <cell r="A9345" t="str">
            <v>43CNTQDD9063</v>
          </cell>
          <cell r="B9345" t="str">
            <v>Côn HDPE TQ hàn đối đầu phi 90/63</v>
          </cell>
        </row>
        <row r="9346">
          <cell r="A9346" t="str">
            <v>43CNTQDD9075</v>
          </cell>
          <cell r="B9346" t="str">
            <v>Côn HDPE TQ hàn đối đầu phi 90/75</v>
          </cell>
        </row>
        <row r="9347">
          <cell r="A9347" t="str">
            <v>43CNTQNT2520</v>
          </cell>
          <cell r="B9347" t="str">
            <v>Côn HDPE TQ hàn nối trong phi 25/20</v>
          </cell>
        </row>
        <row r="9348">
          <cell r="A9348" t="str">
            <v>43CNTQNT3220</v>
          </cell>
          <cell r="B9348" t="str">
            <v>Côn HDPE TQ hàn nối trong phi 32/20</v>
          </cell>
        </row>
        <row r="9349">
          <cell r="A9349" t="str">
            <v>43CNTQNT3225</v>
          </cell>
          <cell r="B9349" t="str">
            <v>Côn HDPE TQ hàn nối trong phi 32/25</v>
          </cell>
        </row>
        <row r="9350">
          <cell r="A9350" t="str">
            <v>43CNTQNT4020</v>
          </cell>
          <cell r="B9350" t="str">
            <v>Côn HDPE TQ hàn nối trong phi 40/20</v>
          </cell>
        </row>
        <row r="9351">
          <cell r="A9351" t="str">
            <v>43CNTQNT4025</v>
          </cell>
          <cell r="B9351" t="str">
            <v>Côn HDPE TQ hàn nối trong phi 40/25</v>
          </cell>
        </row>
        <row r="9352">
          <cell r="A9352" t="str">
            <v>43CNTQNT4032</v>
          </cell>
          <cell r="B9352" t="str">
            <v>Côn HDPE TQ hàn nối trong phi 40/32</v>
          </cell>
        </row>
        <row r="9353">
          <cell r="A9353" t="str">
            <v>43CNTQNT5020</v>
          </cell>
          <cell r="B9353" t="str">
            <v>Côn HDPE TQ hàn nối trong phi 50/20</v>
          </cell>
        </row>
        <row r="9354">
          <cell r="A9354" t="str">
            <v>43CNTQNT5032</v>
          </cell>
          <cell r="B9354" t="str">
            <v>Côn HDPE TQ hàn nối trong phi 50/32</v>
          </cell>
        </row>
        <row r="9355">
          <cell r="A9355" t="str">
            <v>43CNTQNT5040</v>
          </cell>
          <cell r="B9355" t="str">
            <v>Côn HDPE TQ hàn nối trong phi 50/40</v>
          </cell>
        </row>
        <row r="9356">
          <cell r="A9356" t="str">
            <v>43CNTQNT6320</v>
          </cell>
          <cell r="B9356" t="str">
            <v>Côn HDPE TQ hàn nối trong phi 63/20</v>
          </cell>
        </row>
        <row r="9357">
          <cell r="A9357" t="str">
            <v>43CNTQNT6325</v>
          </cell>
          <cell r="B9357" t="str">
            <v>Côn HDPE TQ hàn nối trong phi 63/25</v>
          </cell>
        </row>
        <row r="9358">
          <cell r="A9358" t="str">
            <v>43CNTQNT6332</v>
          </cell>
          <cell r="B9358" t="str">
            <v>Côn HDPE TQ hàn nối trong phi 63/32</v>
          </cell>
        </row>
        <row r="9359">
          <cell r="A9359" t="str">
            <v>43CNTQNT6340</v>
          </cell>
          <cell r="B9359" t="str">
            <v>Côn HDPE TQ hàn nối trong phi 63/40</v>
          </cell>
        </row>
        <row r="9360">
          <cell r="A9360" t="str">
            <v>43CNTQNT6350</v>
          </cell>
          <cell r="B9360" t="str">
            <v>Côn HDPE TQ hàn nối trong phi 63/50</v>
          </cell>
        </row>
        <row r="9361">
          <cell r="A9361" t="str">
            <v>43CNTQNT7525</v>
          </cell>
          <cell r="B9361" t="str">
            <v>Côn HDPE TQ hàn nối trong phi 75/25</v>
          </cell>
        </row>
        <row r="9362">
          <cell r="A9362" t="str">
            <v>43CNTQNT7540</v>
          </cell>
          <cell r="B9362" t="str">
            <v>Côn HDPE TQ hàn nối trong phi 75/40</v>
          </cell>
        </row>
        <row r="9363">
          <cell r="A9363" t="str">
            <v>43CNTQNT7550</v>
          </cell>
          <cell r="B9363" t="str">
            <v>Côn HDPE TQ hàn nối trong phi 75/50</v>
          </cell>
        </row>
        <row r="9364">
          <cell r="A9364" t="str">
            <v>43CNTQNT7563</v>
          </cell>
          <cell r="B9364" t="str">
            <v>Côn HDPE TQ hàn nối trong phi 75/63</v>
          </cell>
        </row>
        <row r="9365">
          <cell r="A9365" t="str">
            <v>43CNTQNT9050</v>
          </cell>
          <cell r="B9365" t="str">
            <v>Côn HDPE TQ hàn nối trong phi 90/50</v>
          </cell>
        </row>
        <row r="9366">
          <cell r="A9366" t="str">
            <v>43CNTQNT9063</v>
          </cell>
          <cell r="B9366" t="str">
            <v>Côn HDPE TQ hàn nối trong phi 90/63</v>
          </cell>
        </row>
        <row r="9367">
          <cell r="A9367" t="str">
            <v>43CNTQNT9075</v>
          </cell>
          <cell r="B9367" t="str">
            <v>Côn HDPE TQ hàn nối trong phi 90/75</v>
          </cell>
        </row>
        <row r="9368">
          <cell r="A9368" t="str">
            <v>43CTML110</v>
          </cell>
          <cell r="B9368" t="str">
            <v>Cút HDPE Malaysia D110</v>
          </cell>
        </row>
        <row r="9369">
          <cell r="A9369" t="str">
            <v>43CTML1640</v>
          </cell>
          <cell r="B9369" t="str">
            <v>Cút HDPE Malaysia D40 PN16</v>
          </cell>
        </row>
        <row r="9370">
          <cell r="A9370" t="str">
            <v>43CTML1650</v>
          </cell>
          <cell r="B9370" t="str">
            <v>Cút HDPE Malaysia D50 PN16</v>
          </cell>
        </row>
        <row r="9371">
          <cell r="A9371" t="str">
            <v>43CTML20</v>
          </cell>
          <cell r="B9371" t="str">
            <v>Cút HDPE Malaysia D20</v>
          </cell>
        </row>
        <row r="9372">
          <cell r="A9372" t="str">
            <v>43CTML25</v>
          </cell>
          <cell r="B9372" t="str">
            <v>Cút HDPE Malaysia D25</v>
          </cell>
        </row>
        <row r="9373">
          <cell r="A9373" t="str">
            <v>43CTML315</v>
          </cell>
          <cell r="B9373" t="str">
            <v>Cút hàn HDPE Malaysia phi 315 PN16</v>
          </cell>
        </row>
        <row r="9374">
          <cell r="A9374" t="str">
            <v>43CTML32</v>
          </cell>
          <cell r="B9374" t="str">
            <v>Cút HDPE Malaysia D32</v>
          </cell>
        </row>
        <row r="9375">
          <cell r="A9375" t="str">
            <v>43CTML40</v>
          </cell>
          <cell r="B9375" t="str">
            <v>Cút HDPE Malaysia D40</v>
          </cell>
        </row>
        <row r="9376">
          <cell r="A9376" t="str">
            <v>43CTML450</v>
          </cell>
          <cell r="B9376" t="str">
            <v>Cút hàn HDPE Malaysia phi 450 PN16</v>
          </cell>
        </row>
        <row r="9377">
          <cell r="A9377" t="str">
            <v>43CTML50</v>
          </cell>
          <cell r="B9377" t="str">
            <v>Cút HDPE Malaysia D50</v>
          </cell>
        </row>
        <row r="9378">
          <cell r="A9378" t="str">
            <v>43CTML63</v>
          </cell>
          <cell r="B9378" t="str">
            <v>Cút HDPE Malaysia D63</v>
          </cell>
        </row>
        <row r="9379">
          <cell r="A9379" t="str">
            <v>43CTML75</v>
          </cell>
          <cell r="B9379" t="str">
            <v>Cút HDPE Malaysia D75</v>
          </cell>
        </row>
        <row r="9380">
          <cell r="A9380" t="str">
            <v>43CTML90</v>
          </cell>
          <cell r="B9380" t="str">
            <v>Cút HDPE Malaysia D90</v>
          </cell>
        </row>
        <row r="9381">
          <cell r="A9381" t="str">
            <v>43CTRNML2012</v>
          </cell>
          <cell r="B9381" t="str">
            <v>Cút RN PE Malaysia D20 x 1/2"</v>
          </cell>
        </row>
        <row r="9382">
          <cell r="A9382" t="str">
            <v>43CTRNML2034</v>
          </cell>
          <cell r="B9382" t="str">
            <v>Cút RN PE Malaysia D20 x 3/4"</v>
          </cell>
        </row>
        <row r="9383">
          <cell r="A9383" t="str">
            <v>43CTRNML251.</v>
          </cell>
          <cell r="B9383" t="str">
            <v>Cút RN PE Malaysia D25 x 1"</v>
          </cell>
        </row>
        <row r="9384">
          <cell r="A9384" t="str">
            <v>43CTRNML2512</v>
          </cell>
          <cell r="B9384" t="str">
            <v>Cút RN PE Malaysia D25 x 1/2"</v>
          </cell>
        </row>
        <row r="9385">
          <cell r="A9385" t="str">
            <v>43CTRNML2534</v>
          </cell>
          <cell r="B9385" t="str">
            <v>Cút RN PE Malaysia D25 x 3/4"</v>
          </cell>
        </row>
        <row r="9386">
          <cell r="A9386" t="str">
            <v>43CTRNML321</v>
          </cell>
          <cell r="B9386" t="str">
            <v>Cút RN PE Malaysia D32 x 1"</v>
          </cell>
        </row>
        <row r="9387">
          <cell r="A9387" t="str">
            <v>43CTRNML3234</v>
          </cell>
          <cell r="B9387" t="str">
            <v>Cút RN PE Malaysia D32 x 3/4"</v>
          </cell>
        </row>
        <row r="9388">
          <cell r="A9388" t="str">
            <v>43CTRNML40114</v>
          </cell>
          <cell r="B9388" t="str">
            <v>Cút RN PE Malaysia D40 x 1 1/4"</v>
          </cell>
        </row>
        <row r="9389">
          <cell r="A9389" t="str">
            <v>43CTRNML50112</v>
          </cell>
          <cell r="B9389" t="str">
            <v>Cút RN PE Malaysia D50 x 1 1/2"</v>
          </cell>
        </row>
        <row r="9390">
          <cell r="A9390" t="str">
            <v>43CTRNML502</v>
          </cell>
          <cell r="B9390" t="str">
            <v>Cút RN PE Malaysia D50 x 2"</v>
          </cell>
        </row>
        <row r="9391">
          <cell r="A9391" t="str">
            <v>43CTRNML632</v>
          </cell>
          <cell r="B9391" t="str">
            <v>Cút RN PE Malaysia D63 x 2"</v>
          </cell>
        </row>
        <row r="9392">
          <cell r="A9392" t="str">
            <v>43CTRNML75212</v>
          </cell>
          <cell r="B9392" t="str">
            <v>Cút RN PE Malaysia D75 x 2 1/2"</v>
          </cell>
        </row>
        <row r="9393">
          <cell r="A9393" t="str">
            <v>43CTRNTP2012</v>
          </cell>
          <cell r="B9393" t="str">
            <v>Cút RN HDPE Tiền Phong D20 x 1/2''</v>
          </cell>
        </row>
        <row r="9394">
          <cell r="A9394" t="str">
            <v>43CTRNTQ2012</v>
          </cell>
          <cell r="B9394" t="str">
            <v>Cút RN PE Trung Quốc D20 x 1/2''</v>
          </cell>
        </row>
        <row r="9395">
          <cell r="A9395" t="str">
            <v>43CTRNTQ2034</v>
          </cell>
          <cell r="B9395" t="str">
            <v>Cút RN PE Trung Quốc D20 x 3/4''</v>
          </cell>
        </row>
        <row r="9396">
          <cell r="A9396" t="str">
            <v>43CTRTML2012</v>
          </cell>
          <cell r="B9396" t="str">
            <v>Cút RT PE Malaysia D20 x 1/2"</v>
          </cell>
        </row>
        <row r="9397">
          <cell r="A9397" t="str">
            <v>43CTRTML2034</v>
          </cell>
          <cell r="B9397" t="str">
            <v>Cút RT PE Malaysia D20 x 3/4"</v>
          </cell>
        </row>
        <row r="9398">
          <cell r="A9398" t="str">
            <v>43CTRTML251.</v>
          </cell>
          <cell r="B9398" t="str">
            <v>Cút RT PE Malaysia D25 x 1"</v>
          </cell>
        </row>
        <row r="9399">
          <cell r="A9399" t="str">
            <v>43CTRTML2512</v>
          </cell>
          <cell r="B9399" t="str">
            <v>Cút RT PE Malaysia D25 x 1/2"</v>
          </cell>
        </row>
        <row r="9400">
          <cell r="A9400" t="str">
            <v>43CTRTML2534</v>
          </cell>
          <cell r="B9400" t="str">
            <v>Cút RT PE Malaysia D25 x 3/4"</v>
          </cell>
        </row>
        <row r="9401">
          <cell r="A9401" t="str">
            <v>43CTRTML321</v>
          </cell>
          <cell r="B9401" t="str">
            <v>Cút RT PE Malaysia D32 x 1"</v>
          </cell>
        </row>
        <row r="9402">
          <cell r="A9402" t="str">
            <v>43CTRTML3234</v>
          </cell>
          <cell r="B9402" t="str">
            <v>Cút RT PE Malaysia D32 x 3/4"</v>
          </cell>
        </row>
        <row r="9403">
          <cell r="A9403" t="str">
            <v>43CTRTML40114</v>
          </cell>
          <cell r="B9403" t="str">
            <v>Cút RT PE Malaysia D40 x 1 1/4"</v>
          </cell>
        </row>
        <row r="9404">
          <cell r="A9404" t="str">
            <v>43CTRTML50112</v>
          </cell>
          <cell r="B9404" t="str">
            <v>Cút RT PE Malaysia D50 x 1 1/2"</v>
          </cell>
        </row>
        <row r="9405">
          <cell r="A9405" t="str">
            <v>43CTRTML502</v>
          </cell>
          <cell r="B9405" t="str">
            <v>Cút RT PE Malaysia D50 x 2"</v>
          </cell>
        </row>
        <row r="9406">
          <cell r="A9406" t="str">
            <v>43CTRTML632</v>
          </cell>
          <cell r="B9406" t="str">
            <v>Cút RT PE Malaysia D63 x 2"</v>
          </cell>
        </row>
        <row r="9407">
          <cell r="A9407" t="str">
            <v>43CTRTML75212</v>
          </cell>
          <cell r="B9407" t="str">
            <v>Cút RT PE Malaysia D75 x 2 1/2"</v>
          </cell>
        </row>
        <row r="9408">
          <cell r="A9408" t="str">
            <v>43CTRTML903</v>
          </cell>
          <cell r="B9408" t="str">
            <v>Cút RT PE Malaysia D90 x 3"</v>
          </cell>
        </row>
        <row r="9409">
          <cell r="A9409" t="str">
            <v>43CTTP20</v>
          </cell>
          <cell r="B9409" t="str">
            <v>Cút HDPE Tiền Phong D20 PN16</v>
          </cell>
        </row>
        <row r="9410">
          <cell r="A9410" t="str">
            <v>43CTTP32</v>
          </cell>
          <cell r="B9410" t="str">
            <v>Cút HDPE Tiền Phong D32</v>
          </cell>
        </row>
        <row r="9411">
          <cell r="A9411" t="str">
            <v>43CTTP40</v>
          </cell>
          <cell r="B9411" t="str">
            <v>Cút HDPE Tiền Phong D40</v>
          </cell>
        </row>
        <row r="9412">
          <cell r="A9412" t="str">
            <v>43CTTP50</v>
          </cell>
          <cell r="B9412" t="str">
            <v>Cút HDPE Tiền Phong D50</v>
          </cell>
        </row>
        <row r="9413">
          <cell r="A9413" t="str">
            <v>43CTTP63</v>
          </cell>
          <cell r="B9413" t="str">
            <v>Cút HDPE Tiền Phong D63</v>
          </cell>
        </row>
        <row r="9414">
          <cell r="A9414" t="str">
            <v>43CTTP75</v>
          </cell>
          <cell r="B9414" t="str">
            <v>Cút HDPE Tiền Phong D75</v>
          </cell>
        </row>
        <row r="9415">
          <cell r="A9415" t="str">
            <v>43CTTP90</v>
          </cell>
          <cell r="B9415" t="str">
            <v>Cút HDPE Tiền Phong D90</v>
          </cell>
        </row>
        <row r="9416">
          <cell r="A9416" t="str">
            <v>43CTTPDD110</v>
          </cell>
          <cell r="B9416" t="str">
            <v>Cút HDPE Tiền Phong hàn đối đầu phi 110</v>
          </cell>
        </row>
        <row r="9417">
          <cell r="A9417" t="str">
            <v>43CTTPDD160</v>
          </cell>
          <cell r="B9417" t="str">
            <v>Cút HDPE Tiền Phong hàn đối đầu phi 160</v>
          </cell>
        </row>
        <row r="9418">
          <cell r="A9418" t="str">
            <v>43CTTPDD200</v>
          </cell>
          <cell r="B9418" t="str">
            <v>Cút HDPE Tiền phong hàn đối đầu phi 200</v>
          </cell>
        </row>
        <row r="9419">
          <cell r="A9419" t="str">
            <v>43CTTPDD250</v>
          </cell>
          <cell r="B9419" t="str">
            <v>Cút HDPE Tiền phong hàn đối đầu phi 250</v>
          </cell>
        </row>
        <row r="9420">
          <cell r="A9420" t="str">
            <v>43CTTPDD90</v>
          </cell>
          <cell r="B9420" t="str">
            <v>Cút HDPE Tiền Phong hàn đối đầu phi 90</v>
          </cell>
        </row>
        <row r="9421">
          <cell r="A9421" t="str">
            <v>43CTTQ20</v>
          </cell>
          <cell r="B9421" t="str">
            <v>Cút HDPE Trung Quốc D20</v>
          </cell>
        </row>
        <row r="9422">
          <cell r="A9422" t="str">
            <v>43CTTQDD.225250</v>
          </cell>
          <cell r="B9422" t="str">
            <v>Cút HDPE TQ hàn đối đầu 22,5 độ DN 250</v>
          </cell>
        </row>
        <row r="9423">
          <cell r="A9423" t="str">
            <v>43CTTQDD110</v>
          </cell>
          <cell r="B9423" t="str">
            <v>Cút HDPE TQ hàn đối đầu phi 110</v>
          </cell>
        </row>
        <row r="9424">
          <cell r="A9424" t="str">
            <v>43CTTQDD125</v>
          </cell>
          <cell r="B9424" t="str">
            <v>Cút HDPE TQ hàn đối đầu phi 125</v>
          </cell>
        </row>
        <row r="9425">
          <cell r="A9425" t="str">
            <v>43CTTQDD140</v>
          </cell>
          <cell r="B9425" t="str">
            <v>Cút HDPE TQ hàn đối đầu phi 140</v>
          </cell>
        </row>
        <row r="9426">
          <cell r="A9426" t="str">
            <v>43CTTQDD160</v>
          </cell>
          <cell r="B9426" t="str">
            <v>Cút HDPE TQ hàn đối đầu phi 160</v>
          </cell>
        </row>
        <row r="9427">
          <cell r="A9427" t="str">
            <v>43CTTQDD180</v>
          </cell>
          <cell r="B9427" t="str">
            <v>Cút HDPE TQ hàn đối đầu phi 180</v>
          </cell>
        </row>
        <row r="9428">
          <cell r="A9428" t="str">
            <v>43CTTQDD200</v>
          </cell>
          <cell r="B9428" t="str">
            <v>Cút HDPE TQ hàn đối đầu phi 200</v>
          </cell>
        </row>
        <row r="9429">
          <cell r="A9429" t="str">
            <v>43CTTQDD225</v>
          </cell>
          <cell r="B9429" t="str">
            <v>Cút HDPE TQ hàn đối đầu phi 225</v>
          </cell>
        </row>
        <row r="9430">
          <cell r="A9430" t="str">
            <v>43CTTQDD225180</v>
          </cell>
          <cell r="B9430" t="str">
            <v>Cút HDPE TQ hàn đối đầu 22,5 độ DN 180</v>
          </cell>
        </row>
        <row r="9431">
          <cell r="A9431" t="str">
            <v>43CTTQDD225225</v>
          </cell>
          <cell r="B9431" t="str">
            <v>Cút HDPE TQ hàn đối đầu 22,5 độ DN 225</v>
          </cell>
        </row>
        <row r="9432">
          <cell r="A9432" t="str">
            <v>43CTTQDD225280</v>
          </cell>
          <cell r="B9432" t="str">
            <v>Cút HDPE TQ hàn đối đầu 22,5 độ DN 280</v>
          </cell>
        </row>
        <row r="9433">
          <cell r="A9433" t="str">
            <v>43CTTQDD225400</v>
          </cell>
          <cell r="B9433" t="str">
            <v>Cút HDPE TQ hàn đối đầu 22,5 độ DN 400</v>
          </cell>
        </row>
        <row r="9434">
          <cell r="A9434" t="str">
            <v>43CTTQDD250</v>
          </cell>
          <cell r="B9434" t="str">
            <v>Cút HDPE TQ hàn đối đầu phi 250</v>
          </cell>
        </row>
        <row r="9435">
          <cell r="A9435" t="str">
            <v>43CTTQDD280</v>
          </cell>
          <cell r="B9435" t="str">
            <v>Cút HDPE TQ hàn đối đầu phi 280</v>
          </cell>
        </row>
        <row r="9436">
          <cell r="A9436" t="str">
            <v>43CTTQDD315</v>
          </cell>
          <cell r="B9436" t="str">
            <v>Cút HDPE TQ hàn đối đầu phi 315</v>
          </cell>
        </row>
        <row r="9437">
          <cell r="A9437" t="str">
            <v>43CTTQDD355</v>
          </cell>
          <cell r="B9437" t="str">
            <v>Cút HDPE TQ hàn đối đầu phi 355</v>
          </cell>
        </row>
        <row r="9438">
          <cell r="A9438" t="str">
            <v>43CTTQDD400</v>
          </cell>
          <cell r="B9438" t="str">
            <v>Cút HDPE TQ hàn đối đầu phi 400</v>
          </cell>
        </row>
        <row r="9439">
          <cell r="A9439" t="str">
            <v>43CTTQDD450</v>
          </cell>
          <cell r="B9439" t="str">
            <v>Cút HDPE TQ hàn đối đầu phi 450</v>
          </cell>
        </row>
        <row r="9440">
          <cell r="A9440" t="str">
            <v>43CTTQDD50.</v>
          </cell>
          <cell r="B9440" t="str">
            <v>Cút HDPE TQ hàn đối đầu phi 50</v>
          </cell>
        </row>
        <row r="9441">
          <cell r="A9441" t="str">
            <v>43CTTQDD500</v>
          </cell>
          <cell r="B9441" t="str">
            <v>Cút HDPE TQ hàn đối đầu phi 500</v>
          </cell>
        </row>
        <row r="9442">
          <cell r="A9442" t="str">
            <v>43CTTQDD63.</v>
          </cell>
          <cell r="B9442" t="str">
            <v>Cút HDPE TQ hàn đối đầu phi 63</v>
          </cell>
        </row>
        <row r="9443">
          <cell r="A9443" t="str">
            <v>43CTTQDD630</v>
          </cell>
          <cell r="B9443" t="str">
            <v>Cút HDPE TQ hàn đối đầu phi 630</v>
          </cell>
        </row>
        <row r="9444">
          <cell r="A9444" t="str">
            <v>43CTTQDD710</v>
          </cell>
          <cell r="B9444" t="str">
            <v>Cút HDPE TQ hàn đối đầu phi 710</v>
          </cell>
        </row>
        <row r="9445">
          <cell r="A9445" t="str">
            <v>43CTTQDD75</v>
          </cell>
          <cell r="B9445" t="str">
            <v>Cút HDPE TQ hàn đối đầu phi 75</v>
          </cell>
        </row>
        <row r="9446">
          <cell r="A9446" t="str">
            <v>43CTTQDD90</v>
          </cell>
          <cell r="B9446" t="str">
            <v>Cút HDPE TQ hàn đối đầu phi 90</v>
          </cell>
        </row>
        <row r="9447">
          <cell r="A9447" t="str">
            <v>43CTTQNT110</v>
          </cell>
          <cell r="B9447" t="str">
            <v>Cút HDPE TQ hàn nối trong phi 110</v>
          </cell>
        </row>
        <row r="9448">
          <cell r="A9448" t="str">
            <v>43CTTQNT20</v>
          </cell>
          <cell r="B9448" t="str">
            <v>Cút HDPE TQ hàn nối trong phi 20</v>
          </cell>
        </row>
        <row r="9449">
          <cell r="A9449" t="str">
            <v>43CTTQNT25</v>
          </cell>
          <cell r="B9449" t="str">
            <v>Cút HDPE TQ hàn nối trong phi 25</v>
          </cell>
        </row>
        <row r="9450">
          <cell r="A9450" t="str">
            <v>43CTTQNT32</v>
          </cell>
          <cell r="B9450" t="str">
            <v>Cút HDPE TQ hàn nối trong phi 32</v>
          </cell>
        </row>
        <row r="9451">
          <cell r="A9451" t="str">
            <v>43CTTQNT40</v>
          </cell>
          <cell r="B9451" t="str">
            <v>Cút HDPE TQ hàn nối trong phi 40</v>
          </cell>
        </row>
        <row r="9452">
          <cell r="A9452" t="str">
            <v>43CTTQNT50</v>
          </cell>
          <cell r="B9452" t="str">
            <v>Cút HDPE TQ hàn nối trong phi 50</v>
          </cell>
        </row>
        <row r="9453">
          <cell r="A9453" t="str">
            <v>43CTTQNT63</v>
          </cell>
          <cell r="B9453" t="str">
            <v>Cút HDPE TQ hàn nối trong phi 63</v>
          </cell>
        </row>
        <row r="9454">
          <cell r="A9454" t="str">
            <v>43CTTQNT90</v>
          </cell>
          <cell r="B9454" t="str">
            <v>Cút HDPE TQ hàn nối trong phi 90</v>
          </cell>
        </row>
        <row r="9455">
          <cell r="A9455" t="str">
            <v>43DCB5032</v>
          </cell>
          <cell r="B9455" t="str">
            <v>Đệm chuyển bậc PE Malaysia D50/32</v>
          </cell>
        </row>
        <row r="9456">
          <cell r="A9456" t="str">
            <v>43DCB5040</v>
          </cell>
          <cell r="B9456" t="str">
            <v>Đệm chuyển bậc PE Malaysia D50/40</v>
          </cell>
        </row>
        <row r="9457">
          <cell r="A9457" t="str">
            <v>43DKETL12512</v>
          </cell>
          <cell r="B9457" t="str">
            <v>Đai khởi thuỷ PE Thái Lan D125 x 1/2"</v>
          </cell>
        </row>
        <row r="9458">
          <cell r="A9458" t="str">
            <v>43DKETL1402</v>
          </cell>
          <cell r="B9458" t="str">
            <v>Đai khởi thuỷ PE Thái Lan D140 x 2"</v>
          </cell>
        </row>
        <row r="9459">
          <cell r="A9459" t="str">
            <v>43DKETL2002</v>
          </cell>
          <cell r="B9459" t="str">
            <v>Đai khởi thuỷ PE Thái Lan D200 x 2"</v>
          </cell>
        </row>
        <row r="9460">
          <cell r="A9460" t="str">
            <v>43DKETL9012</v>
          </cell>
          <cell r="B9460" t="str">
            <v>Đai khởi thuỷ PE Thái Lan D90 x 1/2"</v>
          </cell>
        </row>
        <row r="9461">
          <cell r="A9461" t="str">
            <v>43DKT14001</v>
          </cell>
          <cell r="B9461" t="str">
            <v>Đai khởi thủy HDPE D140x1</v>
          </cell>
        </row>
        <row r="9462">
          <cell r="A9462" t="str">
            <v>43DKT140112</v>
          </cell>
          <cell r="B9462" t="str">
            <v>Đai khởi thủy HDPE 140 x 1 1/2"</v>
          </cell>
        </row>
        <row r="9463">
          <cell r="A9463" t="str">
            <v>43DKT1402</v>
          </cell>
          <cell r="B9463" t="str">
            <v>Đai khởi thủy HDPE D140x2</v>
          </cell>
        </row>
        <row r="9464">
          <cell r="A9464" t="str">
            <v>43DKT14034</v>
          </cell>
          <cell r="B9464" t="str">
            <v>Đai khởi thủy HDPE D140x3/4"</v>
          </cell>
        </row>
        <row r="9465">
          <cell r="A9465" t="str">
            <v>43DKTML1101.</v>
          </cell>
          <cell r="B9465" t="str">
            <v>Đai khởi thuỷ PE Malaysia D110 x 1"</v>
          </cell>
        </row>
        <row r="9466">
          <cell r="A9466" t="str">
            <v>43DKTML110112</v>
          </cell>
          <cell r="B9466" t="str">
            <v>Đai khởi thuỷ PE Malaysia D110 x 1 1/2"</v>
          </cell>
        </row>
        <row r="9467">
          <cell r="A9467" t="str">
            <v>43DKTML110114</v>
          </cell>
          <cell r="B9467" t="str">
            <v>Đai khởi thuỷ PE Malaysia D110 x 1 1/4"</v>
          </cell>
        </row>
        <row r="9468">
          <cell r="A9468" t="str">
            <v>43DKTML11012</v>
          </cell>
          <cell r="B9468" t="str">
            <v>Đai khởi thuỷ PE Malaysia D110 x 1/2"</v>
          </cell>
        </row>
        <row r="9469">
          <cell r="A9469" t="str">
            <v>43DKTML1102</v>
          </cell>
          <cell r="B9469" t="str">
            <v>Đai khởi thuỷ PE Malaysia D110 x 2"</v>
          </cell>
        </row>
        <row r="9470">
          <cell r="A9470" t="str">
            <v>43DKTML11034</v>
          </cell>
          <cell r="B9470" t="str">
            <v>Đai khởi thuỷ PE Malaysia D110 x 3/4"</v>
          </cell>
        </row>
        <row r="9471">
          <cell r="A9471" t="str">
            <v>43DKTML1251.</v>
          </cell>
          <cell r="B9471" t="str">
            <v>Đai khởi thuỷ PE Malaysia D125 x 1"</v>
          </cell>
        </row>
        <row r="9472">
          <cell r="A9472" t="str">
            <v>43DKTML125112</v>
          </cell>
          <cell r="B9472" t="str">
            <v>Đai khởi thuỷ PE Malaysia D125 x 1 1/2"</v>
          </cell>
        </row>
        <row r="9473">
          <cell r="A9473" t="str">
            <v>43DKTML125114</v>
          </cell>
          <cell r="B9473" t="str">
            <v>Đai khởi thuỷ PE Malaysia D125 x 1 1/4"</v>
          </cell>
        </row>
        <row r="9474">
          <cell r="A9474" t="str">
            <v>43DKTML1252</v>
          </cell>
          <cell r="B9474" t="str">
            <v>Đai khởi thuỷ PE Malaysia D125 x 2"</v>
          </cell>
        </row>
        <row r="9475">
          <cell r="A9475" t="str">
            <v>43DKTML12534</v>
          </cell>
          <cell r="B9475" t="str">
            <v>Đai khởi thuỷ PE Malaysia D125 x 3/4"</v>
          </cell>
        </row>
        <row r="9476">
          <cell r="A9476" t="str">
            <v>43DKTML1401.</v>
          </cell>
          <cell r="B9476" t="str">
            <v>Đai khởi thuỷ PE Malaysia D140 x 1"</v>
          </cell>
        </row>
        <row r="9477">
          <cell r="A9477" t="str">
            <v>43DKTML140112</v>
          </cell>
          <cell r="B9477" t="str">
            <v>Đai khởi thuỷ PE Malaysia D140 x 1 1/2"</v>
          </cell>
        </row>
        <row r="9478">
          <cell r="A9478" t="str">
            <v>43DKTML140114</v>
          </cell>
          <cell r="B9478" t="str">
            <v>Đai khởi thuỷ PE Malaysia D140 x 1 1/4"</v>
          </cell>
        </row>
        <row r="9479">
          <cell r="A9479" t="str">
            <v>43DKTML1402.</v>
          </cell>
          <cell r="B9479" t="str">
            <v>Đai khởi thuỷ PE Malaysia D140 x 2"</v>
          </cell>
        </row>
        <row r="9480">
          <cell r="A9480" t="str">
            <v>43DKTML140212</v>
          </cell>
          <cell r="B9480" t="str">
            <v>Đai khởi thuỷ PE Malaysia D140 x 2 1/2"</v>
          </cell>
        </row>
        <row r="9481">
          <cell r="A9481" t="str">
            <v>43DKTML1601.</v>
          </cell>
          <cell r="B9481" t="str">
            <v>Đai khởi thuỷ PE Malaysia D160 x 1"</v>
          </cell>
        </row>
        <row r="9482">
          <cell r="A9482" t="str">
            <v>43DKTML160112</v>
          </cell>
          <cell r="B9482" t="str">
            <v>Đai khởi thuỷ PE Malaysia D160 x 1 1/2"</v>
          </cell>
        </row>
        <row r="9483">
          <cell r="A9483" t="str">
            <v>43DKTML160114</v>
          </cell>
          <cell r="B9483" t="str">
            <v>Đai khởi thuỷ PE Malaysia D160 x 1 1/4"</v>
          </cell>
        </row>
        <row r="9484">
          <cell r="A9484" t="str">
            <v>43DKTML16012</v>
          </cell>
          <cell r="B9484" t="str">
            <v>Đai khởi thuỷ PE Malaysia D160 x 1/2"</v>
          </cell>
        </row>
        <row r="9485">
          <cell r="A9485" t="str">
            <v>43DKTML1602</v>
          </cell>
          <cell r="B9485" t="str">
            <v>Đai khởi thuỷ PE Malaysia D160 x 2"</v>
          </cell>
        </row>
        <row r="9486">
          <cell r="A9486" t="str">
            <v>43DKTML1603.</v>
          </cell>
          <cell r="B9486" t="str">
            <v>Đai khởi thuỷ PE Malaysia D160 x 3"</v>
          </cell>
        </row>
        <row r="9487">
          <cell r="A9487" t="str">
            <v>43DKTML16034</v>
          </cell>
          <cell r="B9487" t="str">
            <v>Đai khởi thuỷ PE Malaysia D160 x 3/4"</v>
          </cell>
        </row>
        <row r="9488">
          <cell r="A9488" t="str">
            <v>43DKTML2002</v>
          </cell>
          <cell r="B9488" t="str">
            <v>Đai khởi thuỷ PE Malaysia D200 x 2"</v>
          </cell>
        </row>
        <row r="9489">
          <cell r="A9489" t="str">
            <v>43DKTML225114</v>
          </cell>
          <cell r="B9489" t="str">
            <v>Đai khởi thuỷ PE Malaysia D225 x 1 1/4"</v>
          </cell>
        </row>
        <row r="9490">
          <cell r="A9490" t="str">
            <v>43DKTML2252</v>
          </cell>
          <cell r="B9490" t="str">
            <v>Đai khởi thuỷ PE Malaysia D225 x 2"</v>
          </cell>
        </row>
        <row r="9491">
          <cell r="A9491" t="str">
            <v>43DKTML22534</v>
          </cell>
          <cell r="B9491" t="str">
            <v>Đai khởi thuỷ PE Malaysia D225 x 3/4"</v>
          </cell>
        </row>
        <row r="9492">
          <cell r="A9492" t="str">
            <v>43DKTML2502</v>
          </cell>
          <cell r="B9492" t="str">
            <v>Đai khởi thuỷ PE Malaysia D250 x 2"</v>
          </cell>
        </row>
        <row r="9493">
          <cell r="A9493" t="str">
            <v>43DKTML2503</v>
          </cell>
          <cell r="B9493" t="str">
            <v>Đai khởi thủy PE Malaysia D250 x 3"</v>
          </cell>
        </row>
        <row r="9494">
          <cell r="A9494" t="str">
            <v>43DKTML2504</v>
          </cell>
          <cell r="B9494" t="str">
            <v>Đai khởi thủy PE Malaysia D250 x 4"</v>
          </cell>
        </row>
        <row r="9495">
          <cell r="A9495" t="str">
            <v>43DKTML321.</v>
          </cell>
          <cell r="B9495" t="str">
            <v>Đai khởi thuỷ PE Malaysia D32 x 1"</v>
          </cell>
        </row>
        <row r="9496">
          <cell r="A9496" t="str">
            <v>43DKTML3212</v>
          </cell>
          <cell r="B9496" t="str">
            <v>Đai khởi thuỷ PE Malaysia D32 x 1/2"</v>
          </cell>
        </row>
        <row r="9497">
          <cell r="A9497" t="str">
            <v>43DKTML3234</v>
          </cell>
          <cell r="B9497" t="str">
            <v>Đai khởi thuỷ PE Malaysia D32 x 3/4"</v>
          </cell>
        </row>
        <row r="9498">
          <cell r="A9498" t="str">
            <v>43DKTML401.</v>
          </cell>
          <cell r="B9498" t="str">
            <v>Đai khởi thuỷ PE Malaysia D40 x 1"</v>
          </cell>
        </row>
        <row r="9499">
          <cell r="A9499" t="str">
            <v>43DKTML4012</v>
          </cell>
          <cell r="B9499" t="str">
            <v>Đai khởi thuỷ PE Malaysia D40 x 1/2"</v>
          </cell>
        </row>
        <row r="9500">
          <cell r="A9500" t="str">
            <v>43DKTML4034</v>
          </cell>
          <cell r="B9500" t="str">
            <v>Đai khởi thuỷ PE Malaysia D40 x 3/4"</v>
          </cell>
        </row>
        <row r="9501">
          <cell r="A9501" t="str">
            <v>43DKTML500112</v>
          </cell>
          <cell r="B9501" t="str">
            <v>Đai khởi thuỷ PE Malaysia D500 x 1 1/2"</v>
          </cell>
        </row>
        <row r="9502">
          <cell r="A9502" t="str">
            <v>43DKTML501.</v>
          </cell>
          <cell r="B9502" t="str">
            <v>Đai khởi thuỷ PE Malaysia D50 x 1"</v>
          </cell>
        </row>
        <row r="9503">
          <cell r="A9503" t="str">
            <v>43DKTML5012</v>
          </cell>
          <cell r="B9503" t="str">
            <v>Đai khởi thuỷ PE Malaysia D50 x 1/2"</v>
          </cell>
        </row>
        <row r="9504">
          <cell r="A9504" t="str">
            <v>43DKTML5034</v>
          </cell>
          <cell r="B9504" t="str">
            <v>Đai khởi thuỷ PE Malaysia D50 x 3/4"</v>
          </cell>
        </row>
        <row r="9505">
          <cell r="A9505" t="str">
            <v>43DKTML631.</v>
          </cell>
          <cell r="B9505" t="str">
            <v>Đai khởi thuỷ PE Malaysia D63 x 1"</v>
          </cell>
        </row>
        <row r="9506">
          <cell r="A9506" t="str">
            <v>43DKTML63114</v>
          </cell>
          <cell r="B9506" t="str">
            <v>Đai khởi thuỷ PE Malaysia D63 x 1 1/4"</v>
          </cell>
        </row>
        <row r="9507">
          <cell r="A9507" t="str">
            <v>43DKTML6312</v>
          </cell>
          <cell r="B9507" t="str">
            <v>Đai khởi thuỷ PE Malaysia D63 x 1/2"</v>
          </cell>
        </row>
        <row r="9508">
          <cell r="A9508" t="str">
            <v>43DKTML6334</v>
          </cell>
          <cell r="B9508" t="str">
            <v>Đai khởi thuỷ PE Malaysia D63 x 3/4"</v>
          </cell>
        </row>
        <row r="9509">
          <cell r="A9509" t="str">
            <v>43DKTML751.</v>
          </cell>
          <cell r="B9509" t="str">
            <v>Đai khởi thuỷ PE Malaysia D75 x 1"</v>
          </cell>
        </row>
        <row r="9510">
          <cell r="A9510" t="str">
            <v>43DKTML75112</v>
          </cell>
          <cell r="B9510" t="str">
            <v>Đai khởi thuỷ PE Malaysia D75 x 1 1/2"</v>
          </cell>
        </row>
        <row r="9511">
          <cell r="A9511" t="str">
            <v>43DKTML75114</v>
          </cell>
          <cell r="B9511" t="str">
            <v>Đai khởi thuỷ PE Malaysia D75 x 1 1/4"</v>
          </cell>
        </row>
        <row r="9512">
          <cell r="A9512" t="str">
            <v>43DKTML7512</v>
          </cell>
          <cell r="B9512" t="str">
            <v>Đai khởi thuỷ PE Malaysia D75 x 1/2"</v>
          </cell>
        </row>
        <row r="9513">
          <cell r="A9513" t="str">
            <v>43DKTML752</v>
          </cell>
          <cell r="B9513" t="str">
            <v>Đai khởi thuỷ PE Malaysia D75 x 2"</v>
          </cell>
        </row>
        <row r="9514">
          <cell r="A9514" t="str">
            <v>43DKTML7534</v>
          </cell>
          <cell r="B9514" t="str">
            <v>Đai khởi thuỷ PE Malaysia D75 x 3/4"</v>
          </cell>
        </row>
        <row r="9515">
          <cell r="A9515" t="str">
            <v>43DKTML901.</v>
          </cell>
          <cell r="B9515" t="str">
            <v>Đai khởi thuỷ PE Malaysia D90 x 1"</v>
          </cell>
        </row>
        <row r="9516">
          <cell r="A9516" t="str">
            <v>43DKTML90112</v>
          </cell>
          <cell r="B9516" t="str">
            <v>Đai khởi thuỷ PE Malaysia D90 x 1 1/2"</v>
          </cell>
        </row>
        <row r="9517">
          <cell r="A9517" t="str">
            <v>43DKTML90114</v>
          </cell>
          <cell r="B9517" t="str">
            <v>Đai khởi thuỷ PE Malaysia D90 x 1 1/4"</v>
          </cell>
        </row>
        <row r="9518">
          <cell r="A9518" t="str">
            <v>43DKTML9012</v>
          </cell>
          <cell r="B9518" t="str">
            <v>Đai khởi thuỷ PE Malaysia D90 x 1/2"</v>
          </cell>
        </row>
        <row r="9519">
          <cell r="A9519" t="str">
            <v>43DKTML902</v>
          </cell>
          <cell r="B9519" t="str">
            <v>Đai khởi thuỷ PE Malaysia D90 x 2"</v>
          </cell>
        </row>
        <row r="9520">
          <cell r="A9520" t="str">
            <v>43DKTML9034</v>
          </cell>
          <cell r="B9520" t="str">
            <v>Đai khởi thuỷ PE Malaysia D90 x 3/4"</v>
          </cell>
        </row>
        <row r="9521">
          <cell r="A9521" t="str">
            <v>43DKTTP1611010</v>
          </cell>
          <cell r="B9521" t="str">
            <v>Đai khởi thủy PE Tiền Phong D110 x 1'' PN16</v>
          </cell>
        </row>
        <row r="9522">
          <cell r="A9522" t="str">
            <v>43DKTTP166310</v>
          </cell>
          <cell r="B9522" t="str">
            <v>Đai khởi thủy PE Tiền Phong D63 x 1'' PN16</v>
          </cell>
        </row>
        <row r="9523">
          <cell r="A9523" t="str">
            <v>43DKTTP4012</v>
          </cell>
          <cell r="B9523" t="str">
            <v>Đai khởi thuỷ PE Tiền Phong D40x1/2''</v>
          </cell>
        </row>
        <row r="9524">
          <cell r="A9524" t="str">
            <v>43DKTTP5012</v>
          </cell>
          <cell r="B9524" t="str">
            <v>Đai khởi thuỷ PE Tiền Phong D50x1/2''</v>
          </cell>
        </row>
        <row r="9525">
          <cell r="A9525" t="str">
            <v>43DKTTP6312</v>
          </cell>
          <cell r="B9525" t="str">
            <v>Đai khởi thuỷ PE Tiền Phong D63x1/2''</v>
          </cell>
        </row>
        <row r="9526">
          <cell r="A9526" t="str">
            <v>43DKTTP9012</v>
          </cell>
          <cell r="B9526" t="str">
            <v>Đai khởi thuỷ PE Tiền Phong D90x1/2''</v>
          </cell>
        </row>
        <row r="9527">
          <cell r="A9527" t="str">
            <v>43DKTTP902</v>
          </cell>
          <cell r="B9527" t="str">
            <v>Đai khởi thuỷ PE Tiền Phong D90x2''</v>
          </cell>
        </row>
        <row r="9528">
          <cell r="A9528" t="str">
            <v>43DKTTQ11034</v>
          </cell>
          <cell r="B9528" t="str">
            <v>Đai khởi thuỷ PE TQ D110 x 3/4''</v>
          </cell>
        </row>
        <row r="9529">
          <cell r="A9529" t="str">
            <v>43DKTTQ3212</v>
          </cell>
          <cell r="B9529" t="str">
            <v>Đai khởi thuỷ PE TQ D32 x 1/2''</v>
          </cell>
        </row>
        <row r="9530">
          <cell r="A9530" t="str">
            <v>43DKTTQ4012</v>
          </cell>
          <cell r="B9530" t="str">
            <v>Đai khởi thuỷ PE TQ D40 x 1/2''</v>
          </cell>
        </row>
        <row r="9531">
          <cell r="A9531" t="str">
            <v>43DKTTQ5012</v>
          </cell>
          <cell r="B9531" t="str">
            <v>Đai khởi thuỷ PE TQ D50 x 1/2''</v>
          </cell>
        </row>
        <row r="9532">
          <cell r="A9532" t="str">
            <v>43DKTTQ6312</v>
          </cell>
          <cell r="B9532" t="str">
            <v>Đai khởi thuỷ PE TQ D63 x 1/2''</v>
          </cell>
        </row>
        <row r="9533">
          <cell r="A9533" t="str">
            <v>43DKTTQ9034</v>
          </cell>
          <cell r="B9533" t="str">
            <v>Đai khởi thuỷ PE TQ D90 x 3/4''</v>
          </cell>
        </row>
        <row r="9534">
          <cell r="A9534" t="str">
            <v>43DNBML315</v>
          </cell>
          <cell r="B9534" t="str">
            <v>Đầu nối bích (BU) HDPE Malaysia phi 315 PN16</v>
          </cell>
        </row>
        <row r="9535">
          <cell r="A9535" t="str">
            <v>43DNBML450</v>
          </cell>
          <cell r="B9535" t="str">
            <v>Đầu nối bích (BU) HDPE Malaysia phi 450 PN16</v>
          </cell>
        </row>
        <row r="9536">
          <cell r="A9536" t="str">
            <v>43DNBTP110</v>
          </cell>
          <cell r="B9536" t="str">
            <v>Đầu nối bích (BU) HDPE Tiền phong phi 110</v>
          </cell>
        </row>
        <row r="9537">
          <cell r="A9537" t="str">
            <v>43DNBTP200.</v>
          </cell>
          <cell r="B9537" t="str">
            <v>Đầu nối bích (BU) HDPE Tiền Phong D200</v>
          </cell>
        </row>
        <row r="9538">
          <cell r="A9538" t="str">
            <v>43DNBTP250</v>
          </cell>
          <cell r="B9538" t="str">
            <v>Đầu nối bích (BU) HDPE Tiền Phong D250</v>
          </cell>
        </row>
        <row r="9539">
          <cell r="A9539" t="str">
            <v>43DNBTP90</v>
          </cell>
          <cell r="B9539" t="str">
            <v>Đầu nối bích (BU) HDPE Tiền Phong D90</v>
          </cell>
        </row>
        <row r="9540">
          <cell r="A9540" t="str">
            <v>43DNBTQDD1000</v>
          </cell>
          <cell r="B9540" t="str">
            <v>Đầu nối bích HDPE TQ hàn đối đầu phi 1000</v>
          </cell>
        </row>
        <row r="9541">
          <cell r="A9541" t="str">
            <v>43DNBTQDD110</v>
          </cell>
          <cell r="B9541" t="str">
            <v>Đầu nối bích HDPE TQ hàn đối đầu phi 110</v>
          </cell>
        </row>
        <row r="9542">
          <cell r="A9542" t="str">
            <v>43DNBTQDD125</v>
          </cell>
          <cell r="B9542" t="str">
            <v>Đầu nối bích HDPE TQ hàn đối đầu phi 125</v>
          </cell>
        </row>
        <row r="9543">
          <cell r="A9543" t="str">
            <v>43DNBTQDD140</v>
          </cell>
          <cell r="B9543" t="str">
            <v>Đầu nối bích HDPE TQ hàn đối đầu phi 140</v>
          </cell>
        </row>
        <row r="9544">
          <cell r="A9544" t="str">
            <v>43DNBTQDD160</v>
          </cell>
          <cell r="B9544" t="str">
            <v>Đầu nối bích HDPE TQ hàn đối đầu phi 160</v>
          </cell>
        </row>
        <row r="9545">
          <cell r="A9545" t="str">
            <v>43DNBTQDD16280</v>
          </cell>
          <cell r="B9545" t="str">
            <v>Đầu nối bích HDPE TQ hàn đối đầu PN16 phi 280</v>
          </cell>
        </row>
        <row r="9546">
          <cell r="A9546" t="str">
            <v>43DNBTQDD180</v>
          </cell>
          <cell r="B9546" t="str">
            <v>Đầu nối bích HDPE TQ hàn đối đầu phi 180</v>
          </cell>
        </row>
        <row r="9547">
          <cell r="A9547" t="str">
            <v>43DNBTQDD200</v>
          </cell>
          <cell r="B9547" t="str">
            <v>Đầu nối bích HDPE TQ hàn đối đầu phi 200</v>
          </cell>
        </row>
        <row r="9548">
          <cell r="A9548" t="str">
            <v>43DNBTQDD20280</v>
          </cell>
          <cell r="B9548" t="str">
            <v>Đầu nối bích HDPE TQ hàn đối đầu PN20 phi 280</v>
          </cell>
        </row>
        <row r="9549">
          <cell r="A9549" t="str">
            <v>43DNBTQDD225</v>
          </cell>
          <cell r="B9549" t="str">
            <v>Đầu nối bích HDPE TQ hàn đối đầu phi 225</v>
          </cell>
        </row>
        <row r="9550">
          <cell r="A9550" t="str">
            <v>43DNBTQDD250</v>
          </cell>
          <cell r="B9550" t="str">
            <v>Đầu nối bích HDPE TQ hàn đối đầu phi 250</v>
          </cell>
        </row>
        <row r="9551">
          <cell r="A9551" t="str">
            <v>43DNBTQDD280</v>
          </cell>
          <cell r="B9551" t="str">
            <v>Đầu nối bích HDPE TQ hàn đối đầu phi 280</v>
          </cell>
        </row>
        <row r="9552">
          <cell r="A9552" t="str">
            <v>43DNBTQDD315</v>
          </cell>
          <cell r="B9552" t="str">
            <v>Đầu nối bích HDPE TQ hàn đối đầu phi 315</v>
          </cell>
        </row>
        <row r="9553">
          <cell r="A9553" t="str">
            <v>43DNBTQDD355</v>
          </cell>
          <cell r="B9553" t="str">
            <v>Đầu nối bích HDPE TQ hàn đối đầu phi 355</v>
          </cell>
        </row>
        <row r="9554">
          <cell r="A9554" t="str">
            <v>43DNBTQDD40.</v>
          </cell>
          <cell r="B9554" t="str">
            <v>Đầu nối bích HDPE TQ hàn đối đầu phi 40</v>
          </cell>
        </row>
        <row r="9555">
          <cell r="A9555" t="str">
            <v>43DNBTQDD400</v>
          </cell>
          <cell r="B9555" t="str">
            <v>Đầu nối bích HDPE TQ hàn đối đầu phi 400</v>
          </cell>
        </row>
        <row r="9556">
          <cell r="A9556" t="str">
            <v>43DNBTQDD450</v>
          </cell>
          <cell r="B9556" t="str">
            <v>Đầu nối bích HDPE TQ hàn đối đầu phi 450</v>
          </cell>
        </row>
        <row r="9557">
          <cell r="A9557" t="str">
            <v>43DNBTQDD50</v>
          </cell>
          <cell r="B9557" t="str">
            <v>Đầu nối bích HDPE TQ hàn đối đầu phi 50</v>
          </cell>
        </row>
        <row r="9558">
          <cell r="A9558" t="str">
            <v>43DNBTQDD500</v>
          </cell>
          <cell r="B9558" t="str">
            <v>Đầu nối bích HDPE TQ hàn đối đầu phi 500</v>
          </cell>
        </row>
        <row r="9559">
          <cell r="A9559" t="str">
            <v>43DNBTQDD560</v>
          </cell>
          <cell r="B9559" t="str">
            <v>Đầu nối bích HDPE TQ hàn đối đầu phi 560</v>
          </cell>
        </row>
        <row r="9560">
          <cell r="A9560" t="str">
            <v>43DNBTQDD63.</v>
          </cell>
          <cell r="B9560" t="str">
            <v>Đầu nối bích HDPE TQ hàn đối đầu phi 63</v>
          </cell>
        </row>
        <row r="9561">
          <cell r="A9561" t="str">
            <v>43DNBTQDD630</v>
          </cell>
          <cell r="B9561" t="str">
            <v>Đầu nối bích HDPE TQ hàn đối đầu phi 630</v>
          </cell>
        </row>
        <row r="9562">
          <cell r="A9562" t="str">
            <v>43DNBTQDD710</v>
          </cell>
          <cell r="B9562" t="str">
            <v>Đầu nối bích HDPE TQ hàn đối đầu phi 710</v>
          </cell>
        </row>
        <row r="9563">
          <cell r="A9563" t="str">
            <v>43DNBTQDD75</v>
          </cell>
          <cell r="B9563" t="str">
            <v>Đầu nối bích HDPE TQ hàn đối đầu phi 75</v>
          </cell>
        </row>
        <row r="9564">
          <cell r="A9564" t="str">
            <v>43DNBTQDD90</v>
          </cell>
          <cell r="B9564" t="str">
            <v>Đầu nối bích HDPE TQ hàn đối đầu phi 90</v>
          </cell>
        </row>
        <row r="9565">
          <cell r="A9565" t="str">
            <v>43DSC110</v>
          </cell>
          <cell r="B9565" t="str">
            <v>Đai sửa sự cố hàn đối đầu HDPE PN10 D110</v>
          </cell>
        </row>
        <row r="9566">
          <cell r="A9566" t="str">
            <v>43DSC200</v>
          </cell>
          <cell r="B9566" t="str">
            <v>Đai sửa sự cố hàn đối đầu HDPE PN10 D200</v>
          </cell>
        </row>
        <row r="9567">
          <cell r="A9567" t="str">
            <v>43DSC225</v>
          </cell>
          <cell r="B9567" t="str">
            <v>Đai sửa sự cố hàn đối đầu HDPE PN10 D225</v>
          </cell>
        </row>
        <row r="9568">
          <cell r="A9568" t="str">
            <v>43KNRNML1104</v>
          </cell>
          <cell r="B9568" t="str">
            <v>Khâu nối RN PE Malaysia D110 x 4"</v>
          </cell>
        </row>
        <row r="9569">
          <cell r="A9569" t="str">
            <v>43KNRNML2012</v>
          </cell>
          <cell r="B9569" t="str">
            <v>Khâu nối RN PE Malaysia D20 x 1/2"</v>
          </cell>
        </row>
        <row r="9570">
          <cell r="A9570" t="str">
            <v>43KNRNML2034</v>
          </cell>
          <cell r="B9570" t="str">
            <v>Khâu nối RN PE Malaysia D20 x 3/4"</v>
          </cell>
        </row>
        <row r="9571">
          <cell r="A9571" t="str">
            <v>43KNRNML2510</v>
          </cell>
          <cell r="B9571" t="str">
            <v>Khâu nối RN PE Malaysia D25 x 1"</v>
          </cell>
        </row>
        <row r="9572">
          <cell r="A9572" t="str">
            <v>43KNRNML2512</v>
          </cell>
          <cell r="B9572" t="str">
            <v>Khâu nối RN PE Malaysia D25 x 1/2"</v>
          </cell>
        </row>
        <row r="9573">
          <cell r="A9573" t="str">
            <v>43KNRNML2534</v>
          </cell>
          <cell r="B9573" t="str">
            <v>Khâu nối RN PE Malaysia D25 x 3/4"</v>
          </cell>
        </row>
        <row r="9574">
          <cell r="A9574" t="str">
            <v>43KNRNML3210</v>
          </cell>
          <cell r="B9574" t="str">
            <v>Khâu nối RN PE Malaysia D32 x 1"</v>
          </cell>
        </row>
        <row r="9575">
          <cell r="A9575" t="str">
            <v>43KNRNML32114</v>
          </cell>
          <cell r="B9575" t="str">
            <v>Khâu nối RN PE Malaysia D32 x 1 1/4"</v>
          </cell>
        </row>
        <row r="9576">
          <cell r="A9576" t="str">
            <v>43KNRNML3234</v>
          </cell>
          <cell r="B9576" t="str">
            <v>Khâu nối RN PE Malaysia D32 x 3/4"</v>
          </cell>
        </row>
        <row r="9577">
          <cell r="A9577" t="str">
            <v>43KNRNML4010</v>
          </cell>
          <cell r="B9577" t="str">
            <v>Khâu nối RN PE Malaysia D40x 1"</v>
          </cell>
        </row>
        <row r="9578">
          <cell r="A9578" t="str">
            <v>43KNRNML40112</v>
          </cell>
          <cell r="B9578" t="str">
            <v>Khâu nối RN PE Malaysia D40x 1 1/2"</v>
          </cell>
        </row>
        <row r="9579">
          <cell r="A9579" t="str">
            <v>43KNRNML40114</v>
          </cell>
          <cell r="B9579" t="str">
            <v>Khâu nối RN PE Malaysia D40x 1 1/4"</v>
          </cell>
        </row>
        <row r="9580">
          <cell r="A9580" t="str">
            <v>43KNRNML4034</v>
          </cell>
          <cell r="B9580" t="str">
            <v>Khâu nối RN PE Malaysia D40x 3/4"</v>
          </cell>
        </row>
        <row r="9581">
          <cell r="A9581" t="str">
            <v>43KNRNML50112</v>
          </cell>
          <cell r="B9581" t="str">
            <v>Khâu nối RN PE Malaysia D50 x 1 1/2"</v>
          </cell>
        </row>
        <row r="9582">
          <cell r="A9582" t="str">
            <v>43KNRNML50114</v>
          </cell>
          <cell r="B9582" t="str">
            <v>Khâu nối RN PE Malaysia D50 x 1 1/4"</v>
          </cell>
        </row>
        <row r="9583">
          <cell r="A9583" t="str">
            <v>43KNRNML502</v>
          </cell>
          <cell r="B9583" t="str">
            <v>Khâu nối RN PE Malaysia D50 x 2"</v>
          </cell>
        </row>
        <row r="9584">
          <cell r="A9584" t="str">
            <v>43KNRNML63112</v>
          </cell>
          <cell r="B9584" t="str">
            <v>Khâu nối RN PE Malaysia D63 x 1 1/2"</v>
          </cell>
        </row>
        <row r="9585">
          <cell r="A9585" t="str">
            <v>43KNRNML632</v>
          </cell>
          <cell r="B9585" t="str">
            <v>Khâu nối RN PE Malaysia D63 x 2"</v>
          </cell>
        </row>
        <row r="9586">
          <cell r="A9586" t="str">
            <v>43KNRNML7520</v>
          </cell>
          <cell r="B9586" t="str">
            <v>Khâu nối RN PE Malaysia D75 x 2"</v>
          </cell>
        </row>
        <row r="9587">
          <cell r="A9587" t="str">
            <v>43KNRNML75212</v>
          </cell>
          <cell r="B9587" t="str">
            <v>Khâu nối RN PE Malaysia D75 x 2 1/2"</v>
          </cell>
        </row>
        <row r="9588">
          <cell r="A9588" t="str">
            <v>43KNRNML903</v>
          </cell>
          <cell r="B9588" t="str">
            <v>Khâu nối RN PE Malaysia D90 x 3"</v>
          </cell>
        </row>
        <row r="9589">
          <cell r="A9589" t="str">
            <v>43KNRNTL502</v>
          </cell>
          <cell r="B9589" t="str">
            <v>Khâu nối RN PE Thái Lan  50 x 2"</v>
          </cell>
        </row>
        <row r="9590">
          <cell r="A9590" t="str">
            <v>43KNRNTP16.2012</v>
          </cell>
          <cell r="B9590" t="str">
            <v>Khâu nối RN PE Tiền Phong 20x1/2" PN16</v>
          </cell>
        </row>
        <row r="9591">
          <cell r="A9591" t="str">
            <v>43KNRNTP16.40114</v>
          </cell>
          <cell r="B9591" t="str">
            <v>Khâu nối RN PE Tiền Phong D40 X 1 1/4" PN16 (bỏ mã )</v>
          </cell>
        </row>
        <row r="9592">
          <cell r="A9592" t="str">
            <v>43KNRNTP16.50112</v>
          </cell>
          <cell r="B9592" t="str">
            <v>Khâu nối RN PE Tiền Phong D50 X 1 1/2" PN16 (bỏ mã )</v>
          </cell>
        </row>
        <row r="9593">
          <cell r="A9593" t="str">
            <v>43KNRNTP16502</v>
          </cell>
          <cell r="B9593" t="str">
            <v>Khâu nối RN PE Tiền Phong D50 X 2" PN16</v>
          </cell>
        </row>
        <row r="9594">
          <cell r="A9594" t="str">
            <v>43KNRNTP2012</v>
          </cell>
          <cell r="B9594" t="str">
            <v>Khâu nối RN PE Tiền Phong 20x1/2"</v>
          </cell>
        </row>
        <row r="9595">
          <cell r="A9595" t="str">
            <v>43KNRNTP2534</v>
          </cell>
          <cell r="B9595" t="str">
            <v>Khâu nối RN PE Tiền Phong 25x3/4"</v>
          </cell>
        </row>
        <row r="9596">
          <cell r="A9596" t="str">
            <v>43KNRNTP321</v>
          </cell>
          <cell r="B9596" t="str">
            <v>Khâu nối RN PE Tiền Phong 32x1"</v>
          </cell>
        </row>
        <row r="9597">
          <cell r="A9597" t="str">
            <v>43KNRNTP3234</v>
          </cell>
          <cell r="B9597" t="str">
            <v>Khâu nối RN PE Tiền Phong 32x3/4</v>
          </cell>
        </row>
        <row r="9598">
          <cell r="A9598" t="str">
            <v>43KNRNTP40114</v>
          </cell>
          <cell r="B9598" t="str">
            <v>Khâu nối ren ngoài HDPE Tiền phong  40*1.1/4</v>
          </cell>
        </row>
        <row r="9599">
          <cell r="A9599" t="str">
            <v>43KNRNTP50112</v>
          </cell>
          <cell r="B9599" t="str">
            <v>Khâu nối RN PE Tiền Phong 50x1 1/2"</v>
          </cell>
        </row>
        <row r="9600">
          <cell r="A9600" t="str">
            <v>43KNRNTP632</v>
          </cell>
          <cell r="B9600" t="str">
            <v>Khâu nối RN PE Tiền Phong 63 x 2"</v>
          </cell>
        </row>
        <row r="9601">
          <cell r="A9601" t="str">
            <v>43KNRNTQ2012</v>
          </cell>
          <cell r="B9601" t="str">
            <v>Khâu nối RN PE Trung Quốc  20 x 1/2"</v>
          </cell>
        </row>
        <row r="9602">
          <cell r="A9602" t="str">
            <v>43KNRTDS2034</v>
          </cell>
          <cell r="B9602" t="str">
            <v>Khâu nối RT PE DONSEN D20 x3/4''</v>
          </cell>
        </row>
        <row r="9603">
          <cell r="A9603" t="str">
            <v>43KNRTML1104</v>
          </cell>
          <cell r="B9603" t="str">
            <v>Khâu nối RT PE Malaysia D110 x 4"</v>
          </cell>
        </row>
        <row r="9604">
          <cell r="A9604" t="str">
            <v>43KNRTML2012</v>
          </cell>
          <cell r="B9604" t="str">
            <v>Khâu nối RT PE Malaysia D20 x 1/2"</v>
          </cell>
        </row>
        <row r="9605">
          <cell r="A9605" t="str">
            <v>43KNRTML2034</v>
          </cell>
          <cell r="B9605" t="str">
            <v>Khâu nối RT PE Malaysia D20 x 3/4</v>
          </cell>
        </row>
        <row r="9606">
          <cell r="A9606" t="str">
            <v>43KNRTML2510</v>
          </cell>
          <cell r="B9606" t="str">
            <v>Khâu nối RT PE Malaysia D25 x 1"</v>
          </cell>
        </row>
        <row r="9607">
          <cell r="A9607" t="str">
            <v>43KNRTML2512</v>
          </cell>
          <cell r="B9607" t="str">
            <v>Khâu nối RT PE Malaysia D25 x 1/2"</v>
          </cell>
        </row>
        <row r="9608">
          <cell r="A9608" t="str">
            <v>43KNRTML2534</v>
          </cell>
          <cell r="B9608" t="str">
            <v>Khâu nối RT PE Malaysia D25 x 3/4"</v>
          </cell>
        </row>
        <row r="9609">
          <cell r="A9609" t="str">
            <v>43KNRTML321</v>
          </cell>
          <cell r="B9609" t="str">
            <v>Khâu nối RT PE Malaysia D32 x 1"</v>
          </cell>
        </row>
        <row r="9610">
          <cell r="A9610" t="str">
            <v>43KNRTML3234</v>
          </cell>
          <cell r="B9610" t="str">
            <v>Khâu nối RT PE Malaysia D32 x 3/4</v>
          </cell>
        </row>
        <row r="9611">
          <cell r="A9611" t="str">
            <v>43KNRTML401.</v>
          </cell>
          <cell r="B9611" t="str">
            <v>Khâu nối RT PE Malaysia D40 x 1"</v>
          </cell>
        </row>
        <row r="9612">
          <cell r="A9612" t="str">
            <v>43KNRTML40112</v>
          </cell>
          <cell r="B9612" t="str">
            <v>Khâu nối RT PE Malaysia D40 x 1 1/2"</v>
          </cell>
        </row>
        <row r="9613">
          <cell r="A9613" t="str">
            <v>43KNRTML40114</v>
          </cell>
          <cell r="B9613" t="str">
            <v>Khâu nối RT PE Malaysia D40 x 1 1/4"</v>
          </cell>
        </row>
        <row r="9614">
          <cell r="A9614" t="str">
            <v>43KNRTML50112</v>
          </cell>
          <cell r="B9614" t="str">
            <v>Khâu nối RT PE Malaysia D50 x 1 1/2"</v>
          </cell>
        </row>
        <row r="9615">
          <cell r="A9615" t="str">
            <v>43KNRTML50114</v>
          </cell>
          <cell r="B9615" t="str">
            <v>Khâu nối RT PE Malaysia D50 x 1 1/4"</v>
          </cell>
        </row>
        <row r="9616">
          <cell r="A9616" t="str">
            <v>43KNRTML632</v>
          </cell>
          <cell r="B9616" t="str">
            <v>Khâu nối RT PE Malaysia D63 x 2"</v>
          </cell>
        </row>
        <row r="9617">
          <cell r="A9617" t="str">
            <v>43KNRTML7520</v>
          </cell>
          <cell r="B9617" t="str">
            <v>Khâu nối RT PE Malaysia D75 x 2"</v>
          </cell>
        </row>
        <row r="9618">
          <cell r="A9618" t="str">
            <v>43KNRTML75212</v>
          </cell>
          <cell r="B9618" t="str">
            <v>Khâu nối RT PE Malaysia D75 x 2 1/2"</v>
          </cell>
        </row>
        <row r="9619">
          <cell r="A9619" t="str">
            <v>43KNRTML903</v>
          </cell>
          <cell r="B9619" t="str">
            <v>Khâu nối RT PE Malaysia D90 x 3"</v>
          </cell>
        </row>
        <row r="9620">
          <cell r="A9620" t="str">
            <v>43KNRTTP2034</v>
          </cell>
          <cell r="B9620" t="str">
            <v>Khâu nối RT PE Trung Quốc D20 x3/4''</v>
          </cell>
        </row>
        <row r="9621">
          <cell r="A9621" t="str">
            <v>43KNRTTP502</v>
          </cell>
          <cell r="B9621" t="str">
            <v>Khâu nối RN PE Tiền Phong 50x2"</v>
          </cell>
        </row>
        <row r="9622">
          <cell r="A9622" t="str">
            <v>43KNRTTQ2012</v>
          </cell>
          <cell r="B9622" t="str">
            <v>Khâu nối RT PE Trung Quốc D20 x 1/2''</v>
          </cell>
        </row>
        <row r="9623">
          <cell r="A9623" t="str">
            <v>43KNRTUHM2034</v>
          </cell>
          <cell r="B9623" t="str">
            <v>Khâu nối RT PE UHM D20 x 3/4</v>
          </cell>
        </row>
        <row r="9624">
          <cell r="A9624" t="str">
            <v>43LNPE2520</v>
          </cell>
          <cell r="B9624" t="str">
            <v>Lơ nhựa HDPE D25x20</v>
          </cell>
        </row>
        <row r="9625">
          <cell r="A9625" t="str">
            <v>43MSML110</v>
          </cell>
          <cell r="B9625" t="str">
            <v>Măng sông PE Malaysia D110</v>
          </cell>
        </row>
        <row r="9626">
          <cell r="A9626" t="str">
            <v>43MSML1640</v>
          </cell>
          <cell r="B9626" t="str">
            <v>Măng sông PE Malaysia D40 PN16</v>
          </cell>
        </row>
        <row r="9627">
          <cell r="A9627" t="str">
            <v>43MSML1650</v>
          </cell>
          <cell r="B9627" t="str">
            <v>Măng sông PE Malaysia D50 PN16</v>
          </cell>
        </row>
        <row r="9628">
          <cell r="A9628" t="str">
            <v>43MSML1663</v>
          </cell>
          <cell r="B9628" t="str">
            <v>Măng sông PE Malaysia D63 PN16</v>
          </cell>
        </row>
        <row r="9629">
          <cell r="A9629" t="str">
            <v>43MSML20</v>
          </cell>
          <cell r="B9629" t="str">
            <v>Măng sông PE Malaysia D20</v>
          </cell>
        </row>
        <row r="9630">
          <cell r="A9630" t="str">
            <v>43MSML25</v>
          </cell>
          <cell r="B9630" t="str">
            <v>Măng sông PE Malaysia D25</v>
          </cell>
        </row>
        <row r="9631">
          <cell r="A9631" t="str">
            <v>43MSML32</v>
          </cell>
          <cell r="B9631" t="str">
            <v>Măng sông PE Malaysia D32</v>
          </cell>
        </row>
        <row r="9632">
          <cell r="A9632" t="str">
            <v>43MSML40</v>
          </cell>
          <cell r="B9632" t="str">
            <v>Măng sông PE Malaysia D40</v>
          </cell>
        </row>
        <row r="9633">
          <cell r="A9633" t="str">
            <v>43MSML50</v>
          </cell>
          <cell r="B9633" t="str">
            <v>Măng sông PE Malaysia D50</v>
          </cell>
        </row>
        <row r="9634">
          <cell r="A9634" t="str">
            <v>43MSML63</v>
          </cell>
          <cell r="B9634" t="str">
            <v>Măng sông PE Malaysia D63</v>
          </cell>
        </row>
        <row r="9635">
          <cell r="A9635" t="str">
            <v>43MSML75</v>
          </cell>
          <cell r="B9635" t="str">
            <v>Măng sông PE Malaysia D75</v>
          </cell>
        </row>
        <row r="9636">
          <cell r="A9636" t="str">
            <v>43MSML90</v>
          </cell>
          <cell r="B9636" t="str">
            <v>Măng sông PE Malaysia D90</v>
          </cell>
        </row>
        <row r="9637">
          <cell r="A9637" t="str">
            <v>43MSPE110</v>
          </cell>
          <cell r="B9637" t="str">
            <v>Măng sông HDPE D110</v>
          </cell>
        </row>
        <row r="9638">
          <cell r="A9638" t="str">
            <v>43MSRNTQNT2012</v>
          </cell>
          <cell r="B9638" t="str">
            <v>Măng sông RN HDPE TQ hàn nối trong D20 x 1/2''</v>
          </cell>
        </row>
        <row r="9639">
          <cell r="A9639" t="str">
            <v>43MSRNTQNT2512</v>
          </cell>
          <cell r="B9639" t="str">
            <v>Măng sông RN HDPE TQ hàn nối trong D25x1/2"</v>
          </cell>
        </row>
        <row r="9640">
          <cell r="A9640" t="str">
            <v>43MSRNTQNT2534</v>
          </cell>
          <cell r="B9640" t="str">
            <v>Măng sông RN HDPE TQ hàn nối trong D25x3/4"</v>
          </cell>
        </row>
        <row r="9641">
          <cell r="A9641" t="str">
            <v>43MSRNTQNT321</v>
          </cell>
          <cell r="B9641" t="str">
            <v>Măng sông RN HDPE TQ hàn nối trong D32 x 1''</v>
          </cell>
        </row>
        <row r="9642">
          <cell r="A9642" t="str">
            <v>43MSRNTQNT40114</v>
          </cell>
          <cell r="B9642" t="str">
            <v>Măng sông RN HDPE TQ hàn nối trong D40 x 1 1/4''</v>
          </cell>
        </row>
        <row r="9643">
          <cell r="A9643" t="str">
            <v>43MSRNTQNT50112</v>
          </cell>
          <cell r="B9643" t="str">
            <v>Măng sông RN HDPE TQ hàn nối trong D50 x 1 1/2''</v>
          </cell>
        </row>
        <row r="9644">
          <cell r="A9644" t="str">
            <v>43MSRNTQNT632</v>
          </cell>
          <cell r="B9644" t="str">
            <v>Măng sông RN HDPE TQ hàn nối trong D63x2"</v>
          </cell>
        </row>
        <row r="9645">
          <cell r="A9645" t="str">
            <v>43MSRTTQNT2012</v>
          </cell>
          <cell r="B9645" t="str">
            <v>Măng sông RT HDPE TQ hàn nối trong D20 x 1/2''</v>
          </cell>
        </row>
        <row r="9646">
          <cell r="A9646" t="str">
            <v>43MSRTTQNT2512</v>
          </cell>
          <cell r="B9646" t="str">
            <v>Măng sông RT HDPE TQ hàn nối trong D25 x 1/2''</v>
          </cell>
        </row>
        <row r="9647">
          <cell r="A9647" t="str">
            <v>43MSRTTQNT2534</v>
          </cell>
          <cell r="B9647" t="str">
            <v>Măng sông RT HDPE TQ hàn nối trong D25 x 3/4''</v>
          </cell>
        </row>
        <row r="9648">
          <cell r="A9648" t="str">
            <v>43MSRTTQNT321</v>
          </cell>
          <cell r="B9648" t="str">
            <v>Măng sông RT HDPE TQ hàn nối trong D32 x 1''</v>
          </cell>
        </row>
        <row r="9649">
          <cell r="A9649" t="str">
            <v>43MSRTTQNT3234</v>
          </cell>
          <cell r="B9649" t="str">
            <v>Măng sông RT HDPE TQ hàn nối trong D32 x 3/4''</v>
          </cell>
        </row>
        <row r="9650">
          <cell r="A9650" t="str">
            <v>43MSRTTQNT40114</v>
          </cell>
          <cell r="B9650" t="str">
            <v>Măng sông RT HDPE TQ hàn nối trong D40 x 1 1/4''</v>
          </cell>
        </row>
        <row r="9651">
          <cell r="A9651" t="str">
            <v>43MSRTTQNT50112</v>
          </cell>
          <cell r="B9651" t="str">
            <v>Măng sông RT HDPE TQ hàn nối trong D50 x 1 1/2''</v>
          </cell>
        </row>
        <row r="9652">
          <cell r="A9652" t="str">
            <v>43MSRTTQNT632</v>
          </cell>
          <cell r="B9652" t="str">
            <v>Măng sông RT HDPE TQ hàn nối trong D63 x 2"</v>
          </cell>
        </row>
        <row r="9653">
          <cell r="A9653" t="str">
            <v>43MSTP16.50</v>
          </cell>
          <cell r="B9653" t="str">
            <v>Măng sông HDPE Tiền Phong D50 PN16</v>
          </cell>
        </row>
        <row r="9654">
          <cell r="A9654" t="str">
            <v>43MSTP16.63</v>
          </cell>
          <cell r="B9654" t="str">
            <v>Măng sông HDPE Tiền Phong D63 PN16</v>
          </cell>
        </row>
        <row r="9655">
          <cell r="A9655" t="str">
            <v>43MSTP20</v>
          </cell>
          <cell r="B9655" t="str">
            <v>Măng sông HDPE Tiền Phong D20</v>
          </cell>
        </row>
        <row r="9656">
          <cell r="A9656" t="str">
            <v>43MSTP32</v>
          </cell>
          <cell r="B9656" t="str">
            <v>Măng sông HDPE Tiền Phong D32</v>
          </cell>
        </row>
        <row r="9657">
          <cell r="A9657" t="str">
            <v>43MSTP40</v>
          </cell>
          <cell r="B9657" t="str">
            <v>Măng sông HDPE Tiền Phong D40</v>
          </cell>
        </row>
        <row r="9658">
          <cell r="A9658" t="str">
            <v>43MSTP50</v>
          </cell>
          <cell r="B9658" t="str">
            <v>Măng sông HDPE Tiền Phong D50</v>
          </cell>
        </row>
        <row r="9659">
          <cell r="A9659" t="str">
            <v>43MSTP63</v>
          </cell>
          <cell r="B9659" t="str">
            <v>Măng sông HDPE Tiền Phong D63</v>
          </cell>
        </row>
        <row r="9660">
          <cell r="A9660" t="str">
            <v>43MSTP90</v>
          </cell>
          <cell r="B9660" t="str">
            <v>Măng sông HDPE Tiền Phong D90</v>
          </cell>
        </row>
        <row r="9661">
          <cell r="A9661" t="str">
            <v>43MSTQ63</v>
          </cell>
          <cell r="B9661" t="str">
            <v>Măng sông PE Trung Quốc D63</v>
          </cell>
        </row>
        <row r="9662">
          <cell r="A9662" t="str">
            <v>43MSTQDD110</v>
          </cell>
          <cell r="B9662" t="str">
            <v>Măng sông HDPE TQ hàn đối đầu phi 110</v>
          </cell>
        </row>
        <row r="9663">
          <cell r="A9663" t="str">
            <v>43MSTQDD63</v>
          </cell>
          <cell r="B9663" t="str">
            <v>Măng sông HDPE TQ hàn đối đầu phi 63</v>
          </cell>
        </row>
        <row r="9664">
          <cell r="A9664" t="str">
            <v>43MSTQNT63</v>
          </cell>
          <cell r="B9664" t="str">
            <v>Măng sông  HDPE TQ hàn nối trong phi 63</v>
          </cell>
        </row>
        <row r="9665">
          <cell r="A9665" t="str">
            <v>43MSTQNTD110</v>
          </cell>
          <cell r="B9665" t="str">
            <v>Măng sông HDPE TQ hàn nối trong D110</v>
          </cell>
        </row>
        <row r="9666">
          <cell r="A9666" t="str">
            <v>43MSTQNTD20</v>
          </cell>
          <cell r="B9666" t="str">
            <v>Măng sông HDPE TQ hàn nối trong D20</v>
          </cell>
        </row>
        <row r="9667">
          <cell r="A9667" t="str">
            <v>43MSTQNTD25</v>
          </cell>
          <cell r="B9667" t="str">
            <v>Măng sông HDPE TQ hàn nối trong D25</v>
          </cell>
        </row>
        <row r="9668">
          <cell r="A9668" t="str">
            <v>43MSTQNTD32</v>
          </cell>
          <cell r="B9668" t="str">
            <v>Măng sông HDPE TQ hàn nối trong D32</v>
          </cell>
        </row>
        <row r="9669">
          <cell r="A9669" t="str">
            <v>43MSTQNTD40</v>
          </cell>
          <cell r="B9669" t="str">
            <v>Măng sông HDPE TQ hàn nối trong D40</v>
          </cell>
        </row>
        <row r="9670">
          <cell r="A9670" t="str">
            <v>43MSTQNTD50</v>
          </cell>
          <cell r="B9670" t="str">
            <v>Măng sông HDPE TQ hàn nối trong D50</v>
          </cell>
        </row>
        <row r="9671">
          <cell r="A9671" t="str">
            <v>43MSTQNTD63</v>
          </cell>
          <cell r="B9671" t="str">
            <v>Măng sông HDPE TQ hàn nối trong D63</v>
          </cell>
        </row>
        <row r="9672">
          <cell r="A9672" t="str">
            <v>43MSTQNTD75</v>
          </cell>
          <cell r="B9672" t="str">
            <v>Măng sông HDPE TQ hàn nối trong D75</v>
          </cell>
        </row>
        <row r="9673">
          <cell r="A9673" t="str">
            <v>43MSTQNTD90</v>
          </cell>
          <cell r="B9673" t="str">
            <v>Măng sông HDPE TQ hàn nối trong D90</v>
          </cell>
        </row>
        <row r="9674">
          <cell r="A9674" t="str">
            <v>43THPETQDD110</v>
          </cell>
          <cell r="B9674" t="str">
            <v>Thập HDPE TQ hàn đối đầu phi 110</v>
          </cell>
        </row>
        <row r="9675">
          <cell r="A9675" t="str">
            <v>43THPETQDD160</v>
          </cell>
          <cell r="B9675" t="str">
            <v>Thập HDPE TQ hàn đối đầu phi 160</v>
          </cell>
        </row>
        <row r="9676">
          <cell r="A9676" t="str">
            <v>43THPETQDD200</v>
          </cell>
          <cell r="B9676" t="str">
            <v>Thập HDPE TQ hàn đối đầu phi 200</v>
          </cell>
        </row>
        <row r="9677">
          <cell r="A9677" t="str">
            <v>43THPETQDD250</v>
          </cell>
          <cell r="B9677" t="str">
            <v>Thập HDPE TQ hàn đối đầu phi 250</v>
          </cell>
        </row>
        <row r="9678">
          <cell r="A9678" t="str">
            <v>43THPETQDD315</v>
          </cell>
          <cell r="B9678" t="str">
            <v>Thập HDPE TQ hàn đối đầu phi 315</v>
          </cell>
        </row>
        <row r="9679">
          <cell r="A9679" t="str">
            <v>43THPETQDD90</v>
          </cell>
          <cell r="B9679" t="str">
            <v>Thập HDPE TQ hàn đối đầu phi 90</v>
          </cell>
        </row>
        <row r="9680">
          <cell r="A9680" t="str">
            <v>43TML110110</v>
          </cell>
          <cell r="B9680" t="str">
            <v>Tê HDPE Malaysia D110</v>
          </cell>
        </row>
        <row r="9681">
          <cell r="A9681" t="str">
            <v>43TML11090</v>
          </cell>
          <cell r="B9681" t="str">
            <v>Tê HDPE Malaysia D110/90</v>
          </cell>
        </row>
        <row r="9682">
          <cell r="A9682" t="str">
            <v>43TML16090</v>
          </cell>
          <cell r="B9682" t="str">
            <v>Tê HDPE Malaysia phi 160/90</v>
          </cell>
        </row>
        <row r="9683">
          <cell r="A9683" t="str">
            <v>43TML165040</v>
          </cell>
          <cell r="B9683" t="str">
            <v>Tê thu PE Malaysia D50/40 PN16</v>
          </cell>
        </row>
        <row r="9684">
          <cell r="A9684" t="str">
            <v>43TML165050</v>
          </cell>
          <cell r="B9684" t="str">
            <v>Tê HDPE Malaysia D50 PN16</v>
          </cell>
        </row>
        <row r="9685">
          <cell r="A9685" t="str">
            <v>43TML166350</v>
          </cell>
          <cell r="B9685" t="str">
            <v>Tê thu PE Malaysia 63/50 PN16</v>
          </cell>
        </row>
        <row r="9686">
          <cell r="A9686" t="str">
            <v>43TML2020</v>
          </cell>
          <cell r="B9686" t="str">
            <v>Tê HDPE Malaysia D20</v>
          </cell>
        </row>
        <row r="9687">
          <cell r="A9687" t="str">
            <v>43TML2520</v>
          </cell>
          <cell r="B9687" t="str">
            <v>Tê thu PE Malaysia D25/20</v>
          </cell>
        </row>
        <row r="9688">
          <cell r="A9688" t="str">
            <v>43TML2525</v>
          </cell>
          <cell r="B9688" t="str">
            <v>Tê HDPE Malaysia D25</v>
          </cell>
        </row>
        <row r="9689">
          <cell r="A9689" t="str">
            <v>43TML3220</v>
          </cell>
          <cell r="B9689" t="str">
            <v>Tê thu PE Malaysia D32/20</v>
          </cell>
        </row>
        <row r="9690">
          <cell r="A9690" t="str">
            <v>43TML3225</v>
          </cell>
          <cell r="B9690" t="str">
            <v>Tê thu PE Malaysia D32/25</v>
          </cell>
        </row>
        <row r="9691">
          <cell r="A9691" t="str">
            <v>43TML3232</v>
          </cell>
          <cell r="B9691" t="str">
            <v>Tê HDPE Malaysia D32</v>
          </cell>
        </row>
        <row r="9692">
          <cell r="A9692" t="str">
            <v>43TML4025</v>
          </cell>
          <cell r="B9692" t="str">
            <v>Tê thu PE Malaysia D40/25</v>
          </cell>
        </row>
        <row r="9693">
          <cell r="A9693" t="str">
            <v>43TML4032</v>
          </cell>
          <cell r="B9693" t="str">
            <v>Tê thu PE Malaysia D40/32</v>
          </cell>
        </row>
        <row r="9694">
          <cell r="A9694" t="str">
            <v>43TML4040</v>
          </cell>
          <cell r="B9694" t="str">
            <v>Tê HDPE Malaysia D40</v>
          </cell>
        </row>
        <row r="9695">
          <cell r="A9695" t="str">
            <v>43TML5020</v>
          </cell>
          <cell r="B9695" t="str">
            <v>Tê thu PE Malaysia D50/20</v>
          </cell>
        </row>
        <row r="9696">
          <cell r="A9696" t="str">
            <v>43TML5025</v>
          </cell>
          <cell r="B9696" t="str">
            <v>Tê thu PE Malaysia D50/25</v>
          </cell>
        </row>
        <row r="9697">
          <cell r="A9697" t="str">
            <v>43TML5032</v>
          </cell>
          <cell r="B9697" t="str">
            <v>Tê thu PE Malaysia D50/32</v>
          </cell>
        </row>
        <row r="9698">
          <cell r="A9698" t="str">
            <v>43TML5040</v>
          </cell>
          <cell r="B9698" t="str">
            <v>Tê thu PE Malaysia D50/40</v>
          </cell>
        </row>
        <row r="9699">
          <cell r="A9699" t="str">
            <v>43TML5050</v>
          </cell>
          <cell r="B9699" t="str">
            <v>Tê HDPE Malaysia D50</v>
          </cell>
        </row>
        <row r="9700">
          <cell r="A9700" t="str">
            <v>43TML6325</v>
          </cell>
          <cell r="B9700" t="str">
            <v>Tê thu PE Malaysia D63/25</v>
          </cell>
        </row>
        <row r="9701">
          <cell r="A9701" t="str">
            <v>43TML6332</v>
          </cell>
          <cell r="B9701" t="str">
            <v>Tê thu PE Malaysia D63/32</v>
          </cell>
        </row>
        <row r="9702">
          <cell r="A9702" t="str">
            <v>43TML6340</v>
          </cell>
          <cell r="B9702" t="str">
            <v>Tê thu PE Malaysia 63/40</v>
          </cell>
        </row>
        <row r="9703">
          <cell r="A9703" t="str">
            <v>43TML6350</v>
          </cell>
          <cell r="B9703" t="str">
            <v>Tê thu PE Malaysia 63/50</v>
          </cell>
        </row>
        <row r="9704">
          <cell r="A9704" t="str">
            <v>43TML6363</v>
          </cell>
          <cell r="B9704" t="str">
            <v>Tê HDPE Malaysia D63</v>
          </cell>
        </row>
        <row r="9705">
          <cell r="A9705" t="str">
            <v>43TML7540</v>
          </cell>
          <cell r="B9705" t="str">
            <v>Tê thu PE Malaysia 75/40</v>
          </cell>
        </row>
        <row r="9706">
          <cell r="A9706" t="str">
            <v>43TML7550</v>
          </cell>
          <cell r="B9706" t="str">
            <v>Tê thu PE Malaysia 75/50</v>
          </cell>
        </row>
        <row r="9707">
          <cell r="A9707" t="str">
            <v>43TML7563</v>
          </cell>
          <cell r="B9707" t="str">
            <v>Tê thu PE Malaysia 75/63</v>
          </cell>
        </row>
        <row r="9708">
          <cell r="A9708" t="str">
            <v>43TML7575</v>
          </cell>
          <cell r="B9708" t="str">
            <v>Tê HDPE Malaysia D75</v>
          </cell>
        </row>
        <row r="9709">
          <cell r="A9709" t="str">
            <v>43TML9063</v>
          </cell>
          <cell r="B9709" t="str">
            <v>Tê HDPE Malaysia D90/63</v>
          </cell>
        </row>
        <row r="9710">
          <cell r="A9710" t="str">
            <v>43TML9075</v>
          </cell>
          <cell r="B9710" t="str">
            <v>Tê HDPE Malaysia D90/75</v>
          </cell>
        </row>
        <row r="9711">
          <cell r="A9711" t="str">
            <v>43TML9090</v>
          </cell>
          <cell r="B9711" t="str">
            <v>Tê HDPE Malaysia D90</v>
          </cell>
        </row>
        <row r="9712">
          <cell r="A9712" t="str">
            <v>43TRNML2012</v>
          </cell>
          <cell r="B9712" t="str">
            <v>Tê RN PE Malaysia D20 x 1/2"</v>
          </cell>
        </row>
        <row r="9713">
          <cell r="A9713" t="str">
            <v>43TRNML2034</v>
          </cell>
          <cell r="B9713" t="str">
            <v>Tê RN PE Malaysia D20 x 3/4"</v>
          </cell>
        </row>
        <row r="9714">
          <cell r="A9714" t="str">
            <v>43TRNML251.</v>
          </cell>
          <cell r="B9714" t="str">
            <v>Tê RN PE Malaysia D25 x 1"</v>
          </cell>
        </row>
        <row r="9715">
          <cell r="A9715" t="str">
            <v>43TRNML2512</v>
          </cell>
          <cell r="B9715" t="str">
            <v>Tê RN PE Malaysia D25 x 1/2"</v>
          </cell>
        </row>
        <row r="9716">
          <cell r="A9716" t="str">
            <v>43TRNML2534</v>
          </cell>
          <cell r="B9716" t="str">
            <v>Tê RN PE Malaysia D25 x 3/4"</v>
          </cell>
        </row>
        <row r="9717">
          <cell r="A9717" t="str">
            <v>43TRNML321.</v>
          </cell>
          <cell r="B9717" t="str">
            <v>Tê RN PE Malaysia D32 x 1"</v>
          </cell>
        </row>
        <row r="9718">
          <cell r="A9718" t="str">
            <v>43TRNML3234</v>
          </cell>
          <cell r="B9718" t="str">
            <v>Tê RN PE Malaysia D32 x 3/4"</v>
          </cell>
        </row>
        <row r="9719">
          <cell r="A9719" t="str">
            <v>43TRNML50112</v>
          </cell>
          <cell r="B9719" t="str">
            <v>Tê RN PE Malaysia D50 x 1 1/2"</v>
          </cell>
        </row>
        <row r="9720">
          <cell r="A9720" t="str">
            <v>43TRNML632</v>
          </cell>
          <cell r="B9720" t="str">
            <v>Tê RN PE Malaysia D63 x 2"</v>
          </cell>
        </row>
        <row r="9721">
          <cell r="A9721" t="str">
            <v>43TRNML75212</v>
          </cell>
          <cell r="B9721" t="str">
            <v>Tê RN PE Malaysia D75 x 2 1/2"</v>
          </cell>
        </row>
        <row r="9722">
          <cell r="A9722" t="str">
            <v>43TRNML903</v>
          </cell>
          <cell r="B9722" t="str">
            <v>Tê RN PE Malaysia D90 x 3"</v>
          </cell>
        </row>
        <row r="9723">
          <cell r="A9723" t="str">
            <v>43TRTML1104</v>
          </cell>
          <cell r="B9723" t="str">
            <v>Tê RT PE Malaysia 110x4''</v>
          </cell>
        </row>
        <row r="9724">
          <cell r="A9724" t="str">
            <v>43TRTML2012</v>
          </cell>
          <cell r="B9724" t="str">
            <v>Tê RT PE Malaysia 20 x 1/2"</v>
          </cell>
        </row>
        <row r="9725">
          <cell r="A9725" t="str">
            <v>43TRTML2034</v>
          </cell>
          <cell r="B9725" t="str">
            <v>Tê RT PE Malaysia 20 x 3/4"</v>
          </cell>
        </row>
        <row r="9726">
          <cell r="A9726" t="str">
            <v>43TRTML251.</v>
          </cell>
          <cell r="B9726" t="str">
            <v>Tê RT PE Malaysia 25 x 1"</v>
          </cell>
        </row>
        <row r="9727">
          <cell r="A9727" t="str">
            <v>43TRTML2512</v>
          </cell>
          <cell r="B9727" t="str">
            <v>Tê RT PE Malaysia 25 x 1/2"</v>
          </cell>
        </row>
        <row r="9728">
          <cell r="A9728" t="str">
            <v>43TRTML2534</v>
          </cell>
          <cell r="B9728" t="str">
            <v>Tê RT PE Malaysia 25 x 3/4"</v>
          </cell>
        </row>
        <row r="9729">
          <cell r="A9729" t="str">
            <v>43TRTML321</v>
          </cell>
          <cell r="B9729" t="str">
            <v>Tê RT PE Malaysia 32 x 1"</v>
          </cell>
        </row>
        <row r="9730">
          <cell r="A9730" t="str">
            <v>43TRTML3234</v>
          </cell>
          <cell r="B9730" t="str">
            <v>Tê RT PE Malaysia 32 x 3/4"</v>
          </cell>
        </row>
        <row r="9731">
          <cell r="A9731" t="str">
            <v>43TRTML401.</v>
          </cell>
          <cell r="B9731" t="str">
            <v>Tê RT PE Malaysia 40 x 1"</v>
          </cell>
        </row>
        <row r="9732">
          <cell r="A9732" t="str">
            <v>43TRTML40114</v>
          </cell>
          <cell r="B9732" t="str">
            <v>Tê RT PE Malaysia 40 x 1 1/4"</v>
          </cell>
        </row>
        <row r="9733">
          <cell r="A9733" t="str">
            <v>43TRTML50112</v>
          </cell>
          <cell r="B9733" t="str">
            <v>Tê RT PE Malaysia 50 x 1 1/2"</v>
          </cell>
        </row>
        <row r="9734">
          <cell r="A9734" t="str">
            <v>43TRTML632</v>
          </cell>
          <cell r="B9734" t="str">
            <v>Tê RT PE Malaysia 63 x 2"</v>
          </cell>
        </row>
        <row r="9735">
          <cell r="A9735" t="str">
            <v>43TRTML75212</v>
          </cell>
          <cell r="B9735" t="str">
            <v>Tê RT PE Malaysia 75 x 2 1/2"</v>
          </cell>
        </row>
        <row r="9736">
          <cell r="A9736" t="str">
            <v>43TRTML903</v>
          </cell>
          <cell r="B9736" t="str">
            <v>Tê RT PE Malaysia 90x3"</v>
          </cell>
        </row>
        <row r="9737">
          <cell r="A9737" t="str">
            <v>43TRTTQNT2534</v>
          </cell>
          <cell r="B9737" t="str">
            <v>Tê RT HDPE TQ hàn nối trong D25 x 3/4''</v>
          </cell>
        </row>
        <row r="9738">
          <cell r="A9738" t="str">
            <v>43TRTTQNT3234</v>
          </cell>
          <cell r="B9738" t="str">
            <v>Tê RT HDPE TQ hàn nối trong D32 x 3/4''</v>
          </cell>
        </row>
        <row r="9739">
          <cell r="A9739" t="str">
            <v>43TTP16.20</v>
          </cell>
          <cell r="B9739" t="str">
            <v>Tê HDPE Tiền Phong D20 PN16</v>
          </cell>
        </row>
        <row r="9740">
          <cell r="A9740" t="str">
            <v>43TTP16.32</v>
          </cell>
          <cell r="B9740" t="str">
            <v>Tê HDPE Tiền Phong D32 PN16</v>
          </cell>
        </row>
        <row r="9741">
          <cell r="A9741" t="str">
            <v>43TTP16.6350</v>
          </cell>
          <cell r="B9741" t="str">
            <v>Tê HDPE Tiền Phong D63/50 PN16</v>
          </cell>
        </row>
        <row r="9742">
          <cell r="A9742" t="str">
            <v>43TTP163220</v>
          </cell>
          <cell r="B9742" t="str">
            <v>Tê HDPE Tiền Phong D32/20 PN16</v>
          </cell>
        </row>
        <row r="9743">
          <cell r="A9743" t="str">
            <v>43TTP3225</v>
          </cell>
          <cell r="B9743" t="str">
            <v>Tê HDPE Tiền Phong D32/25</v>
          </cell>
        </row>
        <row r="9744">
          <cell r="A9744" t="str">
            <v>43TTP3232</v>
          </cell>
          <cell r="B9744" t="str">
            <v>Tê HDPE Tiền Phong D32</v>
          </cell>
        </row>
        <row r="9745">
          <cell r="A9745" t="str">
            <v>43TTP4032</v>
          </cell>
          <cell r="B9745" t="str">
            <v>Tê HDPE Tiền Phong D40 x 32</v>
          </cell>
        </row>
        <row r="9746">
          <cell r="A9746" t="str">
            <v>43TTP4040</v>
          </cell>
          <cell r="B9746" t="str">
            <v>Tê HDPE Tiền Phong D40 PN16</v>
          </cell>
        </row>
        <row r="9747">
          <cell r="A9747" t="str">
            <v>43TTP5040</v>
          </cell>
          <cell r="B9747" t="str">
            <v>Tê HDPE Tiền Phong D50x40 (bỏ mã)</v>
          </cell>
        </row>
        <row r="9748">
          <cell r="A9748" t="str">
            <v>43TTP5050</v>
          </cell>
          <cell r="B9748" t="str">
            <v>Tê HDPE Tiền Phong D50</v>
          </cell>
        </row>
        <row r="9749">
          <cell r="A9749" t="str">
            <v>43TTPDD110110</v>
          </cell>
          <cell r="B9749" t="str">
            <v>Tê HDPE Tiền Phong hàn đối đầu phi 110</v>
          </cell>
        </row>
        <row r="9750">
          <cell r="A9750" t="str">
            <v>43TTPDD11090</v>
          </cell>
          <cell r="B9750" t="str">
            <v>Tê HDPE Tiền Phong hàn đối đầu phi 110/90</v>
          </cell>
        </row>
        <row r="9751">
          <cell r="A9751" t="str">
            <v>43TTPDD200200</v>
          </cell>
          <cell r="B9751" t="str">
            <v>Tê HDPE Tiền Phong hàn đối đầu phi 200</v>
          </cell>
        </row>
        <row r="9752">
          <cell r="A9752" t="str">
            <v>43TTQDD110110</v>
          </cell>
          <cell r="B9752" t="str">
            <v>Tê HDPE TQ hàn đối đầu phi 110</v>
          </cell>
        </row>
        <row r="9753">
          <cell r="A9753" t="str">
            <v>43TTQDD11040</v>
          </cell>
          <cell r="B9753" t="str">
            <v>Tê HDPE TQ hàn đối đầu phi 110/40</v>
          </cell>
        </row>
        <row r="9754">
          <cell r="A9754" t="str">
            <v>43TTQDD11050</v>
          </cell>
          <cell r="B9754" t="str">
            <v>Tê HDPE TQ hàn đối đầu phi 110/50</v>
          </cell>
        </row>
        <row r="9755">
          <cell r="A9755" t="str">
            <v>43TTQDD11063</v>
          </cell>
          <cell r="B9755" t="str">
            <v>Tê HDPE TQ hàn đối đầu phi 110/63</v>
          </cell>
        </row>
        <row r="9756">
          <cell r="A9756" t="str">
            <v>43TTQDD11075</v>
          </cell>
          <cell r="B9756" t="str">
            <v>Tê HDPE TQ hàn đối đầu phi 110/75</v>
          </cell>
        </row>
        <row r="9757">
          <cell r="A9757" t="str">
            <v>43TTQDD11090</v>
          </cell>
          <cell r="B9757" t="str">
            <v>Tê HDPE TQ hàn đối đầu phi 110/90</v>
          </cell>
        </row>
        <row r="9758">
          <cell r="A9758" t="str">
            <v>43TTQDD125110</v>
          </cell>
          <cell r="B9758" t="str">
            <v>Tê HDPE TQ hàn đối đầu phi 125/110</v>
          </cell>
        </row>
        <row r="9759">
          <cell r="A9759" t="str">
            <v>43TTQDD125125</v>
          </cell>
          <cell r="B9759" t="str">
            <v>Tê HDPE TQ hàn đối đầu phi 125</v>
          </cell>
        </row>
        <row r="9760">
          <cell r="A9760" t="str">
            <v>43TTQDD12563</v>
          </cell>
          <cell r="B9760" t="str">
            <v>Tê HDPE TQ hàn đối đầu phi 125/63</v>
          </cell>
        </row>
        <row r="9761">
          <cell r="A9761" t="str">
            <v>43TTQDD12575</v>
          </cell>
          <cell r="B9761" t="str">
            <v>Tê HDPE TQ hàn đối đầu phi 125/75</v>
          </cell>
        </row>
        <row r="9762">
          <cell r="A9762" t="str">
            <v>43TTQDD12590</v>
          </cell>
          <cell r="B9762" t="str">
            <v>Tê HDPE TQ hàn đối đầu phi 125/90</v>
          </cell>
        </row>
        <row r="9763">
          <cell r="A9763" t="str">
            <v>43TTQDD140110</v>
          </cell>
          <cell r="B9763" t="str">
            <v>Tê HDPE TQ hàn đối đầu phi 140/110</v>
          </cell>
        </row>
        <row r="9764">
          <cell r="A9764" t="str">
            <v>43TTQDD140140</v>
          </cell>
          <cell r="B9764" t="str">
            <v>Tê HDPE TQ hàn đối đầu phi 140</v>
          </cell>
        </row>
        <row r="9765">
          <cell r="A9765" t="str">
            <v>43TTQDD14050</v>
          </cell>
          <cell r="B9765" t="str">
            <v>Tê HDPE TQ hàn đối đầu phi 140/50</v>
          </cell>
        </row>
        <row r="9766">
          <cell r="A9766" t="str">
            <v>43TTQDD14063</v>
          </cell>
          <cell r="B9766" t="str">
            <v>Tê HDPE TQ hàn đối đầu phi 140/63</v>
          </cell>
        </row>
        <row r="9767">
          <cell r="A9767" t="str">
            <v>43TTQDD14075</v>
          </cell>
          <cell r="B9767" t="str">
            <v>Tê HDPE TQ hàn đối đầu phi 140/75</v>
          </cell>
        </row>
        <row r="9768">
          <cell r="A9768" t="str">
            <v>43TTQDD14090</v>
          </cell>
          <cell r="B9768" t="str">
            <v>Tê HDPE TQ hàn đối đầu phi 140/90</v>
          </cell>
        </row>
        <row r="9769">
          <cell r="A9769" t="str">
            <v>43TTQDD160110</v>
          </cell>
          <cell r="B9769" t="str">
            <v>Tê HDPE TQ hàn đối đầu phi 160/110</v>
          </cell>
        </row>
        <row r="9770">
          <cell r="A9770" t="str">
            <v>43TTQDD160125</v>
          </cell>
          <cell r="B9770" t="str">
            <v>Tê HDPE TQ hàn đối đầu phi 160/125</v>
          </cell>
        </row>
        <row r="9771">
          <cell r="A9771" t="str">
            <v>43TTQDD160140</v>
          </cell>
          <cell r="B9771" t="str">
            <v>Tê HDPE TQ hàn đối đầu phi 160/140</v>
          </cell>
        </row>
        <row r="9772">
          <cell r="A9772" t="str">
            <v>43TTQDD160160</v>
          </cell>
          <cell r="B9772" t="str">
            <v>Tê HDPE TQ hàn đối đầu phi 160</v>
          </cell>
        </row>
        <row r="9773">
          <cell r="A9773" t="str">
            <v>43TTQDD16050</v>
          </cell>
          <cell r="B9773" t="str">
            <v>Tê HDPE TQ hàn đối đầu phi 160/50</v>
          </cell>
        </row>
        <row r="9774">
          <cell r="A9774" t="str">
            <v>43TTQDD16063</v>
          </cell>
          <cell r="B9774" t="str">
            <v>Tê HDPE TQ hàn đối đầu phi 160/63</v>
          </cell>
        </row>
        <row r="9775">
          <cell r="A9775" t="str">
            <v>43TTQDD16075</v>
          </cell>
          <cell r="B9775" t="str">
            <v>Tê HDPE TQ hàn đối đầu phi 160/75</v>
          </cell>
        </row>
        <row r="9776">
          <cell r="A9776" t="str">
            <v>43TTQDD16090</v>
          </cell>
          <cell r="B9776" t="str">
            <v>Tê HDPE TQ hàn đối đầu phi 160/90</v>
          </cell>
        </row>
        <row r="9777">
          <cell r="A9777" t="str">
            <v>43TTQDD180110</v>
          </cell>
          <cell r="B9777" t="str">
            <v>Tê HDPE TQ hàn đối đầu phi 180/110</v>
          </cell>
        </row>
        <row r="9778">
          <cell r="A9778" t="str">
            <v>43TTQDD180125</v>
          </cell>
          <cell r="B9778" t="str">
            <v>Tê HDPE TQ hàn đối đầu phi 180/125</v>
          </cell>
        </row>
        <row r="9779">
          <cell r="A9779" t="str">
            <v>43TTQDD180160</v>
          </cell>
          <cell r="B9779" t="str">
            <v>Tê HDPE TQ hàn đối đầu phi 180/160</v>
          </cell>
        </row>
        <row r="9780">
          <cell r="A9780" t="str">
            <v>43TTQDD180180</v>
          </cell>
          <cell r="B9780" t="str">
            <v>Tê HDPE TQ hàn đối đầu phi 180</v>
          </cell>
        </row>
        <row r="9781">
          <cell r="A9781" t="str">
            <v>43TTQDD18063</v>
          </cell>
          <cell r="B9781" t="str">
            <v>Tê HDPE TQ hàn đối đầu phi 180/63</v>
          </cell>
        </row>
        <row r="9782">
          <cell r="A9782" t="str">
            <v>43TTQDD18090</v>
          </cell>
          <cell r="B9782" t="str">
            <v>Tê HDPE TQ hàn đối đầu phi 180/90</v>
          </cell>
        </row>
        <row r="9783">
          <cell r="A9783" t="str">
            <v>43TTQDD200110</v>
          </cell>
          <cell r="B9783" t="str">
            <v>Tê HDPE TQ hàn đối đầu phi 200/110</v>
          </cell>
        </row>
        <row r="9784">
          <cell r="A9784" t="str">
            <v>43TTQDD200125</v>
          </cell>
          <cell r="B9784" t="str">
            <v>Tê HDPE TQ hàn đối đầu phi 200/125</v>
          </cell>
        </row>
        <row r="9785">
          <cell r="A9785" t="str">
            <v>43TTQDD200160</v>
          </cell>
          <cell r="B9785" t="str">
            <v>Tê HDPE TQ hàn đối đầu phi 200/160</v>
          </cell>
        </row>
        <row r="9786">
          <cell r="A9786" t="str">
            <v>43TTQDD200180</v>
          </cell>
          <cell r="B9786" t="str">
            <v>Tê HDPE TQ hàn đối đầu phi 200/180</v>
          </cell>
        </row>
        <row r="9787">
          <cell r="A9787" t="str">
            <v>43TTQDD200200</v>
          </cell>
          <cell r="B9787" t="str">
            <v>Tê HDPE TQ hàn đối đầu phi 200</v>
          </cell>
        </row>
        <row r="9788">
          <cell r="A9788" t="str">
            <v>43TTQDD20063</v>
          </cell>
          <cell r="B9788" t="str">
            <v>Tê HDPE TQ hàn đối đầu phi 200/63</v>
          </cell>
        </row>
        <row r="9789">
          <cell r="A9789" t="str">
            <v>43TTQDD20075</v>
          </cell>
          <cell r="B9789" t="str">
            <v>Tê HDPE TQ hàn đối đầu phi 200/75</v>
          </cell>
        </row>
        <row r="9790">
          <cell r="A9790" t="str">
            <v>43TTQDD20090</v>
          </cell>
          <cell r="B9790" t="str">
            <v>Tê HDPE TQ hàn đối đầu phi 200/90</v>
          </cell>
        </row>
        <row r="9791">
          <cell r="A9791" t="str">
            <v>43TTQDD225110</v>
          </cell>
          <cell r="B9791" t="str">
            <v>Tê HDPE TQ hàn đối đầu phi 225/110</v>
          </cell>
        </row>
        <row r="9792">
          <cell r="A9792" t="str">
            <v>43TTQDD225160</v>
          </cell>
          <cell r="B9792" t="str">
            <v>Tê HDPE TQ hàn đối đầu phi 225/160</v>
          </cell>
        </row>
        <row r="9793">
          <cell r="A9793" t="str">
            <v>43TTQDD225200</v>
          </cell>
          <cell r="B9793" t="str">
            <v>Tê HDPE TQ hàn đối đầu phi 225/200</v>
          </cell>
        </row>
        <row r="9794">
          <cell r="A9794" t="str">
            <v>43TTQDD225225</v>
          </cell>
          <cell r="B9794" t="str">
            <v>Tê HDPE TQ hàn đối đầu phi 225</v>
          </cell>
        </row>
        <row r="9795">
          <cell r="A9795" t="str">
            <v>43TTQDD22590</v>
          </cell>
          <cell r="B9795" t="str">
            <v>Tê HDPE TQ hàn đối đầu phi 225/90</v>
          </cell>
        </row>
        <row r="9796">
          <cell r="A9796" t="str">
            <v>43TTQDD250110</v>
          </cell>
          <cell r="B9796" t="str">
            <v>Tê HDPE TQ hàn đối đầu phi 250/110</v>
          </cell>
        </row>
        <row r="9797">
          <cell r="A9797" t="str">
            <v>43TTQDD250125</v>
          </cell>
          <cell r="B9797" t="str">
            <v>Tê HDPE TQ hàn đối đầu phi 250/125</v>
          </cell>
        </row>
        <row r="9798">
          <cell r="A9798" t="str">
            <v>43TTQDD250140</v>
          </cell>
          <cell r="B9798" t="str">
            <v>Tê HDPE TQ hàn đối đầu phi 250/140</v>
          </cell>
        </row>
        <row r="9799">
          <cell r="A9799" t="str">
            <v>43TTQDD250160</v>
          </cell>
          <cell r="B9799" t="str">
            <v>Tê HDPE TQ hàn đối đầu phi 250/160</v>
          </cell>
        </row>
        <row r="9800">
          <cell r="A9800" t="str">
            <v>43TTQDD250200</v>
          </cell>
          <cell r="B9800" t="str">
            <v>Tê HDPE TQ hàn đối đầu phi 250/200</v>
          </cell>
        </row>
        <row r="9801">
          <cell r="A9801" t="str">
            <v>43TTQDD250225</v>
          </cell>
          <cell r="B9801" t="str">
            <v>Tê HDPE TQ hàn đối đầu phi 250/225</v>
          </cell>
        </row>
        <row r="9802">
          <cell r="A9802" t="str">
            <v>43TTQDD250250</v>
          </cell>
          <cell r="B9802" t="str">
            <v>Tê HDPE TQ hàn đối đầu phi 250</v>
          </cell>
        </row>
        <row r="9803">
          <cell r="A9803" t="str">
            <v>43TTQDD25090</v>
          </cell>
          <cell r="B9803" t="str">
            <v>Tê HDPE TQ hàn đối đầu phi 250/90</v>
          </cell>
        </row>
        <row r="9804">
          <cell r="A9804" t="str">
            <v>43TTQDD280110</v>
          </cell>
          <cell r="B9804" t="str">
            <v>Tê HDPE TQ hàn đối đầu phi 280/110</v>
          </cell>
        </row>
        <row r="9805">
          <cell r="A9805" t="str">
            <v>43TTQDD280160</v>
          </cell>
          <cell r="B9805" t="str">
            <v>Tê HDPE TQ hàn đối đầu phi 280/160</v>
          </cell>
        </row>
        <row r="9806">
          <cell r="A9806" t="str">
            <v>43TTQDD280180</v>
          </cell>
          <cell r="B9806" t="str">
            <v>Tê HDPE TQ hàn đối đầu phi 280/180</v>
          </cell>
        </row>
        <row r="9807">
          <cell r="A9807" t="str">
            <v>43TTQDD280200</v>
          </cell>
          <cell r="B9807" t="str">
            <v>Tê HDPE TQ hàn đối đầu phi 280/200</v>
          </cell>
        </row>
        <row r="9808">
          <cell r="A9808" t="str">
            <v>43TTQDD280225</v>
          </cell>
          <cell r="B9808" t="str">
            <v>Tê HDPE TQ hàn đối đầu phi 280/225</v>
          </cell>
        </row>
        <row r="9809">
          <cell r="A9809" t="str">
            <v>43TTQDD280250</v>
          </cell>
          <cell r="B9809" t="str">
            <v>Tê HDPE TQ hàn đối đầu phi 280/250</v>
          </cell>
        </row>
        <row r="9810">
          <cell r="A9810" t="str">
            <v>43TTQDD280280</v>
          </cell>
          <cell r="B9810" t="str">
            <v>Tê HDPE TQ hàn đối đầu phi 280</v>
          </cell>
        </row>
        <row r="9811">
          <cell r="A9811" t="str">
            <v>43TTQDD28090</v>
          </cell>
          <cell r="B9811" t="str">
            <v>Tê HDPE TQ hàn đối đầu phi 280/90</v>
          </cell>
        </row>
        <row r="9812">
          <cell r="A9812" t="str">
            <v>43TTQDD315110</v>
          </cell>
          <cell r="B9812" t="str">
            <v>Tê HDPE TQ hàn đối đầu phi 315/110</v>
          </cell>
        </row>
        <row r="9813">
          <cell r="A9813" t="str">
            <v>43TTQDD315160</v>
          </cell>
          <cell r="B9813" t="str">
            <v>Tê HDPE TQ hàn đối đầu phi 315/160</v>
          </cell>
        </row>
        <row r="9814">
          <cell r="A9814" t="str">
            <v>43TTQDD315200</v>
          </cell>
          <cell r="B9814" t="str">
            <v>Tê HDPE TQ hàn đối đầu phi 315/200</v>
          </cell>
        </row>
        <row r="9815">
          <cell r="A9815" t="str">
            <v>43TTQDD315225</v>
          </cell>
          <cell r="B9815" t="str">
            <v>Tê HDPE TQ hàn đối đầu phi 315/225</v>
          </cell>
        </row>
        <row r="9816">
          <cell r="A9816" t="str">
            <v>43TTQDD315250</v>
          </cell>
          <cell r="B9816" t="str">
            <v>Tê HDPE TQ hàn đối đầu phi 315/250</v>
          </cell>
        </row>
        <row r="9817">
          <cell r="A9817" t="str">
            <v>43TTQDD315280</v>
          </cell>
          <cell r="B9817" t="str">
            <v>Tê HDPE TQ hàn đối đầu phi 315/280</v>
          </cell>
        </row>
        <row r="9818">
          <cell r="A9818" t="str">
            <v>43TTQDD315315</v>
          </cell>
          <cell r="B9818" t="str">
            <v>Tê HDPE TQ hàn đối đầu phi 315</v>
          </cell>
        </row>
        <row r="9819">
          <cell r="A9819" t="str">
            <v>43TTQDD31590</v>
          </cell>
          <cell r="B9819" t="str">
            <v>Tê HDPE TQ hàn đối đầu phi 315/90</v>
          </cell>
        </row>
        <row r="9820">
          <cell r="A9820" t="str">
            <v>43TTQDD355110</v>
          </cell>
          <cell r="B9820" t="str">
            <v>Tê HDPE TQ hàn đối đầu phi 355/110</v>
          </cell>
        </row>
        <row r="9821">
          <cell r="A9821" t="str">
            <v>43TTQDD355160</v>
          </cell>
          <cell r="B9821" t="str">
            <v>Tê HDPE TQ hàn đối đầu phi 355/160</v>
          </cell>
        </row>
        <row r="9822">
          <cell r="A9822" t="str">
            <v>43TTQDD355225</v>
          </cell>
          <cell r="B9822" t="str">
            <v>Tê HDPE TQ hàn đối đầu phi 355/225</v>
          </cell>
        </row>
        <row r="9823">
          <cell r="A9823" t="str">
            <v>43TTQDD355250</v>
          </cell>
          <cell r="B9823" t="str">
            <v>Tê HDPE TQ hàn đối đầu phi 355/250</v>
          </cell>
        </row>
        <row r="9824">
          <cell r="A9824" t="str">
            <v>43TTQDD355280</v>
          </cell>
          <cell r="B9824" t="str">
            <v>Tê HDPE TQ hàn đối đầu phi 355/280</v>
          </cell>
        </row>
        <row r="9825">
          <cell r="A9825" t="str">
            <v>43TTQDD355315</v>
          </cell>
          <cell r="B9825" t="str">
            <v>Tê HDPE TQ hàn đối đầu phi 355/315</v>
          </cell>
        </row>
        <row r="9826">
          <cell r="A9826" t="str">
            <v>43TTQDD355355</v>
          </cell>
          <cell r="B9826" t="str">
            <v>Tê HDPE TQ hàn đối đầu phi 355</v>
          </cell>
        </row>
        <row r="9827">
          <cell r="A9827" t="str">
            <v>43TTQDD400110</v>
          </cell>
          <cell r="B9827" t="str">
            <v>Tê HDPE TQ hàn đối đầu phi 400/110</v>
          </cell>
        </row>
        <row r="9828">
          <cell r="A9828" t="str">
            <v>43TTQDD400160</v>
          </cell>
          <cell r="B9828" t="str">
            <v>Tê HDPE TQ hàn đối đầu phi 400/160</v>
          </cell>
        </row>
        <row r="9829">
          <cell r="A9829" t="str">
            <v>43TTQDD400200</v>
          </cell>
          <cell r="B9829" t="str">
            <v>Tê HDPE TQ hàn đối đầu phi 400/200</v>
          </cell>
        </row>
        <row r="9830">
          <cell r="A9830" t="str">
            <v>43TTQDD400225</v>
          </cell>
          <cell r="B9830" t="str">
            <v>Tê HDPE TQ hàn đối đầu phi 400/225</v>
          </cell>
        </row>
        <row r="9831">
          <cell r="A9831" t="str">
            <v>43TTQDD400250</v>
          </cell>
          <cell r="B9831" t="str">
            <v>Tê HDPE TQ hàn đối đầu phi 400/250</v>
          </cell>
        </row>
        <row r="9832">
          <cell r="A9832" t="str">
            <v>43TTQDD400280</v>
          </cell>
          <cell r="B9832" t="str">
            <v>Tê HDPE TQ hàn đối đầu phi 400/280</v>
          </cell>
        </row>
        <row r="9833">
          <cell r="A9833" t="str">
            <v>43TTQDD400315</v>
          </cell>
          <cell r="B9833" t="str">
            <v>Tê HDPE TQ hàn đối đầu phi 400/315</v>
          </cell>
        </row>
        <row r="9834">
          <cell r="A9834" t="str">
            <v>43TTQDD400355</v>
          </cell>
          <cell r="B9834" t="str">
            <v>Tê HDPE TQ hàn đối đầu phi 400/355</v>
          </cell>
        </row>
        <row r="9835">
          <cell r="A9835" t="str">
            <v>43TTQDD400400</v>
          </cell>
          <cell r="B9835" t="str">
            <v>Tê HDPE TQ hàn đối đầu phi 400</v>
          </cell>
        </row>
        <row r="9836">
          <cell r="A9836" t="str">
            <v>43TTQDD450225</v>
          </cell>
          <cell r="B9836" t="str">
            <v>Tê HDPE TQ hàn đối đầu phi 450/225</v>
          </cell>
        </row>
        <row r="9837">
          <cell r="A9837" t="str">
            <v>43TTQDD450250</v>
          </cell>
          <cell r="B9837" t="str">
            <v>Tê HDPE TQ hàn đối đầu phi 450/250</v>
          </cell>
        </row>
        <row r="9838">
          <cell r="A9838" t="str">
            <v>43TTQDD450315</v>
          </cell>
          <cell r="B9838" t="str">
            <v>Tê HDPE TQ hàn đối đầu phi 450/315</v>
          </cell>
        </row>
        <row r="9839">
          <cell r="A9839" t="str">
            <v>43TTQDD450450</v>
          </cell>
          <cell r="B9839" t="str">
            <v>Tê HDPE TQ hàn đối đầu phi 450</v>
          </cell>
        </row>
        <row r="9840">
          <cell r="A9840" t="str">
            <v>43TTQDD500315</v>
          </cell>
          <cell r="B9840" t="str">
            <v>Tê HDPE TQ hàn đối đầu phi 500/315</v>
          </cell>
        </row>
        <row r="9841">
          <cell r="A9841" t="str">
            <v>43TTQDD500355</v>
          </cell>
          <cell r="B9841" t="str">
            <v>Tê HDPE TQ hàn đối đầu phi 500/355</v>
          </cell>
        </row>
        <row r="9842">
          <cell r="A9842" t="str">
            <v>43TTQDD500400</v>
          </cell>
          <cell r="B9842" t="str">
            <v>Tê HDPE TQ hàn đối đầu phi 500/400</v>
          </cell>
        </row>
        <row r="9843">
          <cell r="A9843" t="str">
            <v>43TTQDD500450</v>
          </cell>
          <cell r="B9843" t="str">
            <v>Tê HDPE TQ hàn đối đầu phi 500/450</v>
          </cell>
        </row>
        <row r="9844">
          <cell r="A9844" t="str">
            <v>43TTQDD500500</v>
          </cell>
          <cell r="B9844" t="str">
            <v>Tê HDPE TQ hàn đối đầu phi 500</v>
          </cell>
        </row>
        <row r="9845">
          <cell r="A9845" t="str">
            <v>43TTQDD5050</v>
          </cell>
          <cell r="B9845" t="str">
            <v>Tê HDPE TQ hàn đối đầu phi 50</v>
          </cell>
        </row>
        <row r="9846">
          <cell r="A9846" t="str">
            <v>43TTQDD6340</v>
          </cell>
          <cell r="B9846" t="str">
            <v>Tê HDPE TQ hàn đối đầu phi 63/40</v>
          </cell>
        </row>
        <row r="9847">
          <cell r="A9847" t="str">
            <v>43TTQDD6350</v>
          </cell>
          <cell r="B9847" t="str">
            <v>Tê HDPE TQ hàn đối đầu phi 63/50</v>
          </cell>
        </row>
        <row r="9848">
          <cell r="A9848" t="str">
            <v>43TTQDD6363</v>
          </cell>
          <cell r="B9848" t="str">
            <v>Tê HDPE TQ hàn đối đầu phi 63</v>
          </cell>
        </row>
        <row r="9849">
          <cell r="A9849" t="str">
            <v>43TTQDD710710</v>
          </cell>
          <cell r="B9849" t="str">
            <v>Tê HDPE TQ hàn đối đầu phi 710</v>
          </cell>
        </row>
        <row r="9850">
          <cell r="A9850" t="str">
            <v>43TTQDD7550</v>
          </cell>
          <cell r="B9850" t="str">
            <v>Tê HDPE TQ hàn đối đầu phi 75/50</v>
          </cell>
        </row>
        <row r="9851">
          <cell r="A9851" t="str">
            <v>43TTQDD7563</v>
          </cell>
          <cell r="B9851" t="str">
            <v>Tê HDPE TQ hàn đối đầu phi 75/63</v>
          </cell>
        </row>
        <row r="9852">
          <cell r="A9852" t="str">
            <v>43TTQDD7575</v>
          </cell>
          <cell r="B9852" t="str">
            <v>Tê HDPE TQ hàn đối đầu phi 75</v>
          </cell>
        </row>
        <row r="9853">
          <cell r="A9853" t="str">
            <v>43TTQDD9040</v>
          </cell>
          <cell r="B9853" t="str">
            <v>Tê HDPE TQ hàn đối đầu phi 90/40</v>
          </cell>
        </row>
        <row r="9854">
          <cell r="A9854" t="str">
            <v>43TTQDD9050</v>
          </cell>
          <cell r="B9854" t="str">
            <v>Tê HDPE TQ hàn đối đầu phi 90/50</v>
          </cell>
        </row>
        <row r="9855">
          <cell r="A9855" t="str">
            <v>43TTQDD9063</v>
          </cell>
          <cell r="B9855" t="str">
            <v>Tê HDPE TQ hàn đối đầu phi 90/63</v>
          </cell>
        </row>
        <row r="9856">
          <cell r="A9856" t="str">
            <v>43TTQDD9075</v>
          </cell>
          <cell r="B9856" t="str">
            <v>Tê HDPE TQ hàn đối đầu phi 90/75</v>
          </cell>
        </row>
        <row r="9857">
          <cell r="A9857" t="str">
            <v>43TTQDD9090</v>
          </cell>
          <cell r="B9857" t="str">
            <v>Tê HDPE TQ hàn đối đầu phi 90</v>
          </cell>
        </row>
        <row r="9858">
          <cell r="A9858" t="str">
            <v>43TTQNT110110</v>
          </cell>
          <cell r="B9858" t="str">
            <v>Tê HDPE TQ hàn nối trong phi 110</v>
          </cell>
        </row>
        <row r="9859">
          <cell r="A9859" t="str">
            <v>43TTQNT11040</v>
          </cell>
          <cell r="B9859" t="str">
            <v>Tê HDPE TQ hàn nối trong phi 110/40</v>
          </cell>
        </row>
        <row r="9860">
          <cell r="A9860" t="str">
            <v>43TTQNT11050</v>
          </cell>
          <cell r="B9860" t="str">
            <v>Tê HDPE TQ hàn nối trong phi 110/50</v>
          </cell>
        </row>
        <row r="9861">
          <cell r="A9861" t="str">
            <v>43TTQNT11063</v>
          </cell>
          <cell r="B9861" t="str">
            <v>Tê HDPE TQ hàn nối trong phi 110/63</v>
          </cell>
        </row>
        <row r="9862">
          <cell r="A9862" t="str">
            <v>43TTQNT2020</v>
          </cell>
          <cell r="B9862" t="str">
            <v>Tê HDPE TQ hàn nối trong phi 20</v>
          </cell>
        </row>
        <row r="9863">
          <cell r="A9863" t="str">
            <v>43TTQNT2520</v>
          </cell>
          <cell r="B9863" t="str">
            <v>Tê HDPE TQ hàn nối trong phi 25/20</v>
          </cell>
        </row>
        <row r="9864">
          <cell r="A9864" t="str">
            <v>43TTQNT2525</v>
          </cell>
          <cell r="B9864" t="str">
            <v>Tê HDPE TQ hàn nối trong phi 25</v>
          </cell>
        </row>
        <row r="9865">
          <cell r="A9865" t="str">
            <v>43TTQNT3220</v>
          </cell>
          <cell r="B9865" t="str">
            <v>Tê HDPE TQ hàn nối trong phi 32/20</v>
          </cell>
        </row>
        <row r="9866">
          <cell r="A9866" t="str">
            <v>43TTQNT3225</v>
          </cell>
          <cell r="B9866" t="str">
            <v>Tê HDPE TQ hàn nối trong phi 32/25</v>
          </cell>
        </row>
        <row r="9867">
          <cell r="A9867" t="str">
            <v>43TTQNT3232</v>
          </cell>
          <cell r="B9867" t="str">
            <v>Tê HDPE TQ hàn nối trong phi 32</v>
          </cell>
        </row>
        <row r="9868">
          <cell r="A9868" t="str">
            <v>43TTQNT4020</v>
          </cell>
          <cell r="B9868" t="str">
            <v>Tê HDPE TQ hàn nối trong phi 40/20</v>
          </cell>
        </row>
        <row r="9869">
          <cell r="A9869" t="str">
            <v>43TTQNT4025</v>
          </cell>
          <cell r="B9869" t="str">
            <v>Tê HDPE TQ hàn nối trong phi 40/25</v>
          </cell>
        </row>
        <row r="9870">
          <cell r="A9870" t="str">
            <v>43TTQNT4032</v>
          </cell>
          <cell r="B9870" t="str">
            <v>Tê HDPE TQ hàn nối trong phi 40/32</v>
          </cell>
        </row>
        <row r="9871">
          <cell r="A9871" t="str">
            <v>43TTQNT4040</v>
          </cell>
          <cell r="B9871" t="str">
            <v>Tê HDPE TQ hàn nối trong phi 40</v>
          </cell>
        </row>
        <row r="9872">
          <cell r="A9872" t="str">
            <v>43TTQNT5020</v>
          </cell>
          <cell r="B9872" t="str">
            <v>Tê HDPE TQ hàn nối trong phi 50/20</v>
          </cell>
        </row>
        <row r="9873">
          <cell r="A9873" t="str">
            <v>43TTQNT5025</v>
          </cell>
          <cell r="B9873" t="str">
            <v>Tê HDPE TQ hàn nối trong phi 50/25</v>
          </cell>
        </row>
        <row r="9874">
          <cell r="A9874" t="str">
            <v>43TTQNT5032</v>
          </cell>
          <cell r="B9874" t="str">
            <v>Tê HDPE TQ hàn nối trong phi 50/32</v>
          </cell>
        </row>
        <row r="9875">
          <cell r="A9875" t="str">
            <v>43TTQNT5040</v>
          </cell>
          <cell r="B9875" t="str">
            <v>Tê HDPE TQ hàn nối trong phi 50/40</v>
          </cell>
        </row>
        <row r="9876">
          <cell r="A9876" t="str">
            <v>43TTQNT5050</v>
          </cell>
          <cell r="B9876" t="str">
            <v>Tê HDPE TQ hàn nối trong phi 50</v>
          </cell>
        </row>
        <row r="9877">
          <cell r="A9877" t="str">
            <v>43TTQNT6320</v>
          </cell>
          <cell r="B9877" t="str">
            <v>Tê HDPE TQ hàn nối trong phi 63/20</v>
          </cell>
        </row>
        <row r="9878">
          <cell r="A9878" t="str">
            <v>43TTQNT6325</v>
          </cell>
          <cell r="B9878" t="str">
            <v>Tê HDPE TQ hàn nối trong phi 63/25</v>
          </cell>
        </row>
        <row r="9879">
          <cell r="A9879" t="str">
            <v>43TTQNT6332</v>
          </cell>
          <cell r="B9879" t="str">
            <v>Tê HDPE TQ hàn nối trong phi 63/32</v>
          </cell>
        </row>
        <row r="9880">
          <cell r="A9880" t="str">
            <v>43TTQNT6340</v>
          </cell>
          <cell r="B9880" t="str">
            <v>Tê HDPE TQ hàn nối trong phi 63/40</v>
          </cell>
        </row>
        <row r="9881">
          <cell r="A9881" t="str">
            <v>43TTQNT6350</v>
          </cell>
          <cell r="B9881" t="str">
            <v>Tê HDPE TQ hàn nối trong phi 63/50</v>
          </cell>
        </row>
        <row r="9882">
          <cell r="A9882" t="str">
            <v>43TTQNT6363</v>
          </cell>
          <cell r="B9882" t="str">
            <v>Tê HDPE TQ hàn nối trong phi 63</v>
          </cell>
        </row>
        <row r="9883">
          <cell r="A9883" t="str">
            <v>43TTQNT7532</v>
          </cell>
          <cell r="B9883" t="str">
            <v>Tê HDPE TQ hàn nối trong phi 75/32</v>
          </cell>
        </row>
        <row r="9884">
          <cell r="A9884" t="str">
            <v>43TTQNT7540</v>
          </cell>
          <cell r="B9884" t="str">
            <v>Tê HDPE TQ hàn nối trong phi 75/40</v>
          </cell>
        </row>
        <row r="9885">
          <cell r="A9885" t="str">
            <v>43TTQNT7563</v>
          </cell>
          <cell r="B9885" t="str">
            <v>Tê HDPE TQ hàn nối trong phi 75/63</v>
          </cell>
        </row>
        <row r="9886">
          <cell r="A9886" t="str">
            <v>43TTQNT7575</v>
          </cell>
          <cell r="B9886" t="str">
            <v>Tê HDPE TQ hàn nối trong phi 75</v>
          </cell>
        </row>
        <row r="9887">
          <cell r="A9887" t="str">
            <v>43TTQNT9025</v>
          </cell>
          <cell r="B9887" t="str">
            <v>Tê HDPE TQ hàn nối trong phi 90/25</v>
          </cell>
        </row>
        <row r="9888">
          <cell r="A9888" t="str">
            <v>43TTQNT9032</v>
          </cell>
          <cell r="B9888" t="str">
            <v>Tê HDPE TQ hàn nối trong phi 90/32</v>
          </cell>
        </row>
        <row r="9889">
          <cell r="A9889" t="str">
            <v>43TTQNT9040</v>
          </cell>
          <cell r="B9889" t="str">
            <v>Tê HDPE TQ hàn nối trong phi 90/40</v>
          </cell>
        </row>
        <row r="9890">
          <cell r="A9890" t="str">
            <v>43TTQNT9050</v>
          </cell>
          <cell r="B9890" t="str">
            <v>Tê HDPE TQ hàn nối trong phi 90/50</v>
          </cell>
        </row>
        <row r="9891">
          <cell r="A9891" t="str">
            <v>43TTQNT9090</v>
          </cell>
          <cell r="B9891" t="str">
            <v>Tê HDPE TQ hàn nối trong phi 90</v>
          </cell>
        </row>
        <row r="9892">
          <cell r="A9892" t="str">
            <v>43TTTP5040</v>
          </cell>
          <cell r="B9892" t="str">
            <v>Tê thu HDPE Tiền phong 50/40</v>
          </cell>
        </row>
        <row r="9893">
          <cell r="A9893" t="str">
            <v>43VCTQ20</v>
          </cell>
          <cell r="B9893" t="str">
            <v>Van cửa HDPE TQ phi 20</v>
          </cell>
        </row>
        <row r="9894">
          <cell r="A9894" t="str">
            <v>43VCTQ25</v>
          </cell>
          <cell r="B9894" t="str">
            <v>Van cửa HDPE TQ phi 25</v>
          </cell>
        </row>
        <row r="9895">
          <cell r="A9895" t="str">
            <v>43VCTQ32</v>
          </cell>
          <cell r="B9895" t="str">
            <v>Van cửa HDPE TQ phi 32</v>
          </cell>
        </row>
        <row r="9896">
          <cell r="A9896" t="str">
            <v>43VCTQ40</v>
          </cell>
          <cell r="B9896" t="str">
            <v>Van cửa HDPE TQ phi 40</v>
          </cell>
        </row>
        <row r="9897">
          <cell r="A9897" t="str">
            <v>43VCTQ50</v>
          </cell>
          <cell r="B9897" t="str">
            <v>Van cửa HDPE TQ phi 50</v>
          </cell>
        </row>
        <row r="9898">
          <cell r="A9898" t="str">
            <v>43VCTQ63</v>
          </cell>
          <cell r="B9898" t="str">
            <v>Van cửa HDPE TQ phi 63</v>
          </cell>
        </row>
        <row r="9899">
          <cell r="A9899" t="str">
            <v>43VCTQ75</v>
          </cell>
          <cell r="B9899" t="str">
            <v>Van cửa HDPE TQ phi 75</v>
          </cell>
        </row>
        <row r="9900">
          <cell r="A9900" t="str">
            <v>43VCTQ90</v>
          </cell>
          <cell r="B9900" t="str">
            <v>Van cửa HDPE TQ phi 90</v>
          </cell>
        </row>
        <row r="9901">
          <cell r="A9901" t="str">
            <v>43VCTQNT110</v>
          </cell>
          <cell r="B9901" t="str">
            <v>Van cửa HDPE TQ hàn nối trong phi 110</v>
          </cell>
        </row>
        <row r="9902">
          <cell r="A9902" t="str">
            <v>43VCTQNT50</v>
          </cell>
          <cell r="B9902" t="str">
            <v>Van cửa HDPE TQ hàn nối trong phi 50</v>
          </cell>
        </row>
        <row r="9903">
          <cell r="A9903" t="str">
            <v>43VCTQNT63</v>
          </cell>
          <cell r="B9903" t="str">
            <v>Van cửa HDPE TQ hàn nối trong phi 63</v>
          </cell>
        </row>
        <row r="9904">
          <cell r="A9904" t="str">
            <v>43YTQDD110110</v>
          </cell>
          <cell r="B9904" t="str">
            <v>Y HDPE TQ hàn đối đầu D110</v>
          </cell>
        </row>
        <row r="9905">
          <cell r="A9905" t="str">
            <v>43YTQDD140110</v>
          </cell>
          <cell r="B9905" t="str">
            <v>Y HDPE TQ hàn đối đầu phi 140/110</v>
          </cell>
        </row>
        <row r="9906">
          <cell r="A9906" t="str">
            <v>43YTQDD140140</v>
          </cell>
          <cell r="B9906" t="str">
            <v>Y HDPE TQ hàn đối đầu D140</v>
          </cell>
        </row>
        <row r="9907">
          <cell r="A9907" t="str">
            <v>43YTQDD160110</v>
          </cell>
          <cell r="B9907" t="str">
            <v>Y HDPE TQ hàn đối đầu phi 160/110</v>
          </cell>
        </row>
        <row r="9908">
          <cell r="A9908" t="str">
            <v>43YTQDD160160</v>
          </cell>
          <cell r="B9908" t="str">
            <v>Y HDPE TQ hàn đối đầu D160</v>
          </cell>
        </row>
        <row r="9909">
          <cell r="A9909" t="str">
            <v>43YTQDD200100</v>
          </cell>
          <cell r="B9909" t="str">
            <v>Y HDPE TQ hàn đối đầu phi 200/110</v>
          </cell>
        </row>
        <row r="9910">
          <cell r="A9910" t="str">
            <v>43YTQDD200140</v>
          </cell>
          <cell r="B9910" t="str">
            <v>Y HDPE TQ hàn đối đầu phi 200/140</v>
          </cell>
        </row>
        <row r="9911">
          <cell r="A9911" t="str">
            <v>43YTQDD200160</v>
          </cell>
          <cell r="B9911" t="str">
            <v>Y HDPE TQ hàn đối đầu phi 200/160</v>
          </cell>
        </row>
        <row r="9912">
          <cell r="A9912" t="str">
            <v>43YTQDD200200</v>
          </cell>
          <cell r="B9912" t="str">
            <v>Y HDPE TQ hàn đối đầu D200</v>
          </cell>
        </row>
        <row r="9913">
          <cell r="A9913" t="str">
            <v>43YTQDD250250</v>
          </cell>
          <cell r="B9913" t="str">
            <v>Y HDPE TQ hàn đối đầu D250</v>
          </cell>
        </row>
        <row r="9914">
          <cell r="A9914" t="str">
            <v>43YTQDD9090</v>
          </cell>
          <cell r="B9914" t="str">
            <v>Y HDPE TQ hàn đối đầu D90</v>
          </cell>
        </row>
        <row r="9915">
          <cell r="A9915" t="str">
            <v>44APKM</v>
          </cell>
          <cell r="B9915" t="str">
            <v>Khác: Áo phông khuyến mại (Size S,M,L,XL,XXL)</v>
          </cell>
        </row>
        <row r="9916">
          <cell r="A9916" t="str">
            <v>44CSCV</v>
          </cell>
          <cell r="B9916" t="str">
            <v>Chân sen có vít</v>
          </cell>
        </row>
        <row r="9917">
          <cell r="A9917" t="str">
            <v>44CSKV</v>
          </cell>
          <cell r="B9917" t="str">
            <v>Chân sen không vít</v>
          </cell>
        </row>
        <row r="9918">
          <cell r="A9918" t="str">
            <v>44DBNLD</v>
          </cell>
          <cell r="B9918" t="str">
            <v>Dây bắt bình nóng lạnh dài</v>
          </cell>
        </row>
        <row r="9919">
          <cell r="A9919" t="str">
            <v>44DBNLN</v>
          </cell>
          <cell r="B9919" t="str">
            <v>Dây bắt bình nóng lạnh ngắn</v>
          </cell>
        </row>
        <row r="9920">
          <cell r="A9920" t="str">
            <v>44DBSIN</v>
          </cell>
          <cell r="B9920" t="str">
            <v>Dây + bát sen INAX</v>
          </cell>
        </row>
        <row r="9921">
          <cell r="A9921" t="str">
            <v>44DBSSR</v>
          </cell>
          <cell r="B9921" t="str">
            <v>Dây + bát sen SERA</v>
          </cell>
        </row>
        <row r="9922">
          <cell r="A9922" t="str">
            <v>44DCI.</v>
          </cell>
          <cell r="B9922" t="str">
            <v>Dây chậu INOX</v>
          </cell>
        </row>
        <row r="9923">
          <cell r="A9923" t="str">
            <v>44DCI1L</v>
          </cell>
          <cell r="B9923" t="str">
            <v>Dây chậu INOX 1 lỗ</v>
          </cell>
        </row>
        <row r="9924">
          <cell r="A9924" t="str">
            <v>44DCINC</v>
          </cell>
          <cell r="B9924" t="str">
            <v>Dây chậu INOX cứng (lắp bình nóng lạnh)</v>
          </cell>
        </row>
        <row r="9925">
          <cell r="A9925" t="str">
            <v>44DCNT</v>
          </cell>
          <cell r="B9925" t="str">
            <v>Dây chậu nhựa trắng</v>
          </cell>
        </row>
        <row r="9926">
          <cell r="A9926" t="str">
            <v>44DCRK40</v>
          </cell>
          <cell r="B9926" t="str">
            <v>Dây chậu INOX RUKAI 40cm</v>
          </cell>
        </row>
        <row r="9927">
          <cell r="A9927" t="str">
            <v>44DCSR30</v>
          </cell>
          <cell r="B9927" t="str">
            <v>Dây chậu INOX SERA 30cm</v>
          </cell>
        </row>
        <row r="9928">
          <cell r="A9928" t="str">
            <v>44DCSR60</v>
          </cell>
          <cell r="B9928" t="str">
            <v>Dây chậu INOX SERA 60cm</v>
          </cell>
        </row>
        <row r="9929">
          <cell r="A9929" t="str">
            <v>44DDMG</v>
          </cell>
          <cell r="B9929" t="str">
            <v>Đầu dây máy giặt</v>
          </cell>
        </row>
        <row r="9930">
          <cell r="A9930" t="str">
            <v>44DSI</v>
          </cell>
          <cell r="B9930" t="str">
            <v>Dây sen tắm Inox (không bát)</v>
          </cell>
        </row>
        <row r="9931">
          <cell r="A9931" t="str">
            <v>44DSN</v>
          </cell>
          <cell r="B9931" t="str">
            <v>Dây sen tắm nhựa (không bát)</v>
          </cell>
        </row>
        <row r="9932">
          <cell r="A9932" t="str">
            <v>44DXN</v>
          </cell>
          <cell r="B9932" t="str">
            <v>Dây xịt nhựa</v>
          </cell>
        </row>
        <row r="9933">
          <cell r="A9933" t="str">
            <v>44GDC</v>
          </cell>
          <cell r="B9933" t="str">
            <v>Giá đỡ chậu LAVABO</v>
          </cell>
        </row>
        <row r="9934">
          <cell r="A9934" t="str">
            <v>44HKM</v>
          </cell>
          <cell r="B9934" t="str">
            <v>Khác: Mũ bảo hiểm (hàng KMại)</v>
          </cell>
        </row>
        <row r="9935">
          <cell r="A9935" t="str">
            <v>44LCS</v>
          </cell>
          <cell r="B9935" t="str">
            <v>Lõi củ sen</v>
          </cell>
        </row>
        <row r="9936">
          <cell r="A9936" t="str">
            <v>44MBALH750</v>
          </cell>
          <cell r="B9936" t="str">
            <v>Máy bơm APP LH 750</v>
          </cell>
        </row>
        <row r="9937">
          <cell r="A9937" t="str">
            <v>44MBDLO</v>
          </cell>
          <cell r="B9937" t="str">
            <v>Máy bơm đầu lợn</v>
          </cell>
        </row>
        <row r="9938">
          <cell r="A9938" t="str">
            <v>44MBDLTQ120</v>
          </cell>
          <cell r="B9938" t="str">
            <v>Máy bơm định lượng 120 lit/h</v>
          </cell>
        </row>
        <row r="9939">
          <cell r="A9939" t="str">
            <v>44MBECDA300</v>
          </cell>
          <cell r="B9939" t="str">
            <v>Máy bơm EBARA CDA300T (2.2KW)</v>
          </cell>
        </row>
        <row r="9940">
          <cell r="A9940" t="str">
            <v>44MBEMD150</v>
          </cell>
          <cell r="B9940" t="str">
            <v>Máy bơm EBARA MD150-125/4.0</v>
          </cell>
        </row>
        <row r="9941">
          <cell r="A9941" t="str">
            <v>44MBHN125</v>
          </cell>
          <cell r="B9941" t="str">
            <v>Máy bơm HANIL 125W</v>
          </cell>
        </row>
        <row r="9942">
          <cell r="A9942" t="str">
            <v>44MBHN131B</v>
          </cell>
          <cell r="B9942" t="str">
            <v>Máy bơm HANIL PDW 131B (tự động)</v>
          </cell>
        </row>
        <row r="9943">
          <cell r="A9943" t="str">
            <v>44MBHN132</v>
          </cell>
          <cell r="B9943" t="str">
            <v>Máy bơm HANIL PDW 132</v>
          </cell>
        </row>
        <row r="9944">
          <cell r="A9944" t="str">
            <v>44MBHN139</v>
          </cell>
          <cell r="B9944" t="str">
            <v>Máy bơm HANIL 139A</v>
          </cell>
        </row>
        <row r="9945">
          <cell r="A9945" t="str">
            <v>44MBHN160</v>
          </cell>
          <cell r="B9945" t="str">
            <v>Máy bơm HANIL PH 160A</v>
          </cell>
        </row>
        <row r="9946">
          <cell r="A9946" t="str">
            <v>44MBHN255KTA</v>
          </cell>
          <cell r="B9946" t="str">
            <v>Máy bơm HANIL 255W không tăng áp</v>
          </cell>
        </row>
        <row r="9947">
          <cell r="A9947" t="str">
            <v>44MBHN255TA</v>
          </cell>
          <cell r="B9947" t="str">
            <v>Máy bơm HANIL 255W tăng áp</v>
          </cell>
        </row>
        <row r="9948">
          <cell r="A9948" t="str">
            <v>44MBHN405</v>
          </cell>
          <cell r="B9948" t="str">
            <v>Máy bơm HANIL 405W</v>
          </cell>
        </row>
        <row r="9949">
          <cell r="A9949" t="str">
            <v>44MBHN750</v>
          </cell>
          <cell r="B9949" t="str">
            <v>Máy bơm HANIL 750W</v>
          </cell>
        </row>
        <row r="9950">
          <cell r="A9950" t="str">
            <v>44MBLEO15</v>
          </cell>
          <cell r="B9950" t="str">
            <v>Máy bơm LEO  MJWM/3M 1.5 KW</v>
          </cell>
        </row>
        <row r="9951">
          <cell r="A9951" t="str">
            <v>44MBLEOXHM5AM</v>
          </cell>
          <cell r="B9951" t="str">
            <v>Máy bơm LEO XHM  5AM</v>
          </cell>
        </row>
        <row r="9952">
          <cell r="A9952" t="str">
            <v>44MBLEOXMC158</v>
          </cell>
          <cell r="B9952" t="str">
            <v>Máy bơm LEO XMC 158 LT750W</v>
          </cell>
        </row>
        <row r="9953">
          <cell r="A9953" t="str">
            <v>44MBLPN</v>
          </cell>
          <cell r="B9953" t="str">
            <v>Máy bơm LEPONO 1100W (trục ngang)</v>
          </cell>
        </row>
        <row r="9954">
          <cell r="A9954" t="str">
            <v>44MBMCM50200B</v>
          </cell>
          <cell r="B9954" t="str">
            <v>Máy bơm MASTRA CM50 - 200B</v>
          </cell>
        </row>
        <row r="9955">
          <cell r="A9955" t="str">
            <v>44MBMCM50250A</v>
          </cell>
          <cell r="B9955" t="str">
            <v>Máy bơm MASTRA CM50 - 250A</v>
          </cell>
        </row>
        <row r="9956">
          <cell r="A9956" t="str">
            <v>44MBMCM65200A</v>
          </cell>
          <cell r="B9956" t="str">
            <v>Máy bơm MASTRA CM65 - 200A</v>
          </cell>
        </row>
        <row r="9957">
          <cell r="A9957" t="str">
            <v>44MBNN</v>
          </cell>
          <cell r="B9957" t="str">
            <v>Máy bơm nước nóng</v>
          </cell>
        </row>
        <row r="9958">
          <cell r="A9958" t="str">
            <v>44MBPA125A</v>
          </cell>
          <cell r="B9958" t="str">
            <v>Máy bơm PANASONIC 125 A (tự động)</v>
          </cell>
        </row>
        <row r="9959">
          <cell r="A9959" t="str">
            <v>44MBPA200A</v>
          </cell>
          <cell r="B9959" t="str">
            <v>Máy bơm PANASONIC 200 A (tự động)</v>
          </cell>
        </row>
        <row r="9960">
          <cell r="A9960" t="str">
            <v>44MBPA200W</v>
          </cell>
          <cell r="B9960" t="str">
            <v>Máy bơm PANASONIC 200W (không tự động)</v>
          </cell>
        </row>
        <row r="9961">
          <cell r="A9961" t="str">
            <v>44MBPECM40200P</v>
          </cell>
          <cell r="B9961" t="str">
            <v>Máy bơm Pentax CM40 - 200P</v>
          </cell>
        </row>
        <row r="9962">
          <cell r="A9962" t="str">
            <v>44MBPECM65250A</v>
          </cell>
          <cell r="B9962" t="str">
            <v>Máy bơm Pentax CM65 - 250A</v>
          </cell>
        </row>
        <row r="9963">
          <cell r="A9963" t="str">
            <v>44MBPECM65250B</v>
          </cell>
          <cell r="B9963" t="str">
            <v>Máy bơm Pentax CM65 - 250B</v>
          </cell>
        </row>
        <row r="9964">
          <cell r="A9964" t="str">
            <v>44MBPECM80200A</v>
          </cell>
          <cell r="B9964" t="str">
            <v>Máy bơm Pentax CM80 - 200A</v>
          </cell>
        </row>
        <row r="9965">
          <cell r="A9965" t="str">
            <v>44MBRX</v>
          </cell>
          <cell r="B9965" t="str">
            <v>Máy bơm rửa xe</v>
          </cell>
        </row>
        <row r="9966">
          <cell r="A9966" t="str">
            <v>44MBSLJB150</v>
          </cell>
          <cell r="B9966" t="str">
            <v>Máy bơm SEALAND JB150</v>
          </cell>
        </row>
        <row r="9967">
          <cell r="A9967" t="str">
            <v>44MBSLJET100</v>
          </cell>
          <cell r="B9967" t="str">
            <v>Máy bơm SEALAND JET100</v>
          </cell>
        </row>
        <row r="9968">
          <cell r="A9968" t="str">
            <v>44MBSLK100M</v>
          </cell>
          <cell r="B9968" t="str">
            <v>Máy bơm SEALAND K100M</v>
          </cell>
        </row>
        <row r="9969">
          <cell r="A9969" t="str">
            <v>44MBSLK150</v>
          </cell>
          <cell r="B9969" t="str">
            <v>Máy bơm SEALAND K150</v>
          </cell>
        </row>
        <row r="9970">
          <cell r="A9970" t="str">
            <v>44MBSN150B</v>
          </cell>
          <cell r="B9970" t="str">
            <v>Máy bơm SENA SEP 150B</v>
          </cell>
        </row>
        <row r="9971">
          <cell r="A9971" t="str">
            <v>44MBSN240E.</v>
          </cell>
          <cell r="B9971" t="str">
            <v>Máy bơm SENA SEP 240E</v>
          </cell>
        </row>
        <row r="9972">
          <cell r="A9972" t="str">
            <v>44MBSN240EA</v>
          </cell>
          <cell r="B9972" t="str">
            <v>Máy bơm SENA SEP 251E</v>
          </cell>
        </row>
        <row r="9973">
          <cell r="A9973" t="str">
            <v>44MBSN251E</v>
          </cell>
          <cell r="B9973" t="str">
            <v>Máy bơm SENA SEP 251EA (tự động)</v>
          </cell>
        </row>
        <row r="9974">
          <cell r="A9974" t="str">
            <v>44MBST150A</v>
          </cell>
          <cell r="B9974" t="str">
            <v>Máy bơm SELTON 150A (tăng áp)</v>
          </cell>
        </row>
        <row r="9975">
          <cell r="A9975" t="str">
            <v>44MBST150B</v>
          </cell>
          <cell r="B9975" t="str">
            <v>Máy bơm SELTON 150B (không tăng áp)</v>
          </cell>
        </row>
        <row r="9976">
          <cell r="A9976" t="str">
            <v>44MBTQ</v>
          </cell>
          <cell r="B9976" t="str">
            <v>Máy bơm Trung Quốc</v>
          </cell>
        </row>
        <row r="9977">
          <cell r="A9977" t="str">
            <v>44MBW088EA</v>
          </cell>
          <cell r="B9977" t="str">
            <v>Máy bơm WILO PB -088EA (điện tử)</v>
          </cell>
        </row>
        <row r="9978">
          <cell r="A9978" t="str">
            <v>44MBW1500G</v>
          </cell>
          <cell r="B9978" t="str">
            <v>Máy bơm WILO PW 1500G</v>
          </cell>
        </row>
        <row r="9979">
          <cell r="A9979" t="str">
            <v>44MBW175</v>
          </cell>
          <cell r="B9979" t="str">
            <v>Máy bơm WILO 175</v>
          </cell>
        </row>
        <row r="9980">
          <cell r="A9980" t="str">
            <v>44MBW251E.</v>
          </cell>
          <cell r="B9980" t="str">
            <v>Máy bơm WILO PW 251E</v>
          </cell>
        </row>
        <row r="9981">
          <cell r="A9981" t="str">
            <v>44MBW251EA</v>
          </cell>
          <cell r="B9981" t="str">
            <v>Máy bơm WILO PW-251EA</v>
          </cell>
        </row>
        <row r="9982">
          <cell r="A9982" t="str">
            <v>44MBW252EA</v>
          </cell>
          <cell r="B9982" t="str">
            <v>Máy bơm WILO PW-252EA</v>
          </cell>
        </row>
        <row r="9983">
          <cell r="A9983" t="str">
            <v>44MBW375E</v>
          </cell>
          <cell r="B9983" t="str">
            <v>Máy bơm WILO PW-375E</v>
          </cell>
        </row>
        <row r="9984">
          <cell r="A9984" t="str">
            <v>44MBW401E</v>
          </cell>
          <cell r="B9984" t="str">
            <v>Máy bơm WILO PC 401 E</v>
          </cell>
        </row>
        <row r="9985">
          <cell r="A9985" t="str">
            <v>44MHATQ63160</v>
          </cell>
          <cell r="B9985" t="str">
            <v>Máy hàn PE CP 160 (tay quay)</v>
          </cell>
        </row>
        <row r="9986">
          <cell r="A9986" t="str">
            <v>44MHATQ63200</v>
          </cell>
          <cell r="B9986" t="str">
            <v>Máy hàn PE CP 200 (tay quay)</v>
          </cell>
        </row>
        <row r="9987">
          <cell r="A9987" t="str">
            <v>44MHATQ90250</v>
          </cell>
          <cell r="B9987" t="str">
            <v>Máy hàn PE CP 250 (tay quay)</v>
          </cell>
        </row>
        <row r="9988">
          <cell r="A9988" t="str">
            <v>44MHPETD20110</v>
          </cell>
          <cell r="B9988" t="str">
            <v>Máy hàn PE 20-110 (+2 Bàn gia nhiệt)</v>
          </cell>
        </row>
        <row r="9989">
          <cell r="A9989" t="str">
            <v>44MHPETD63160</v>
          </cell>
          <cell r="B9989" t="str">
            <v>Máy hàn PE CP 63-160 (tay đẩy)</v>
          </cell>
        </row>
        <row r="9990">
          <cell r="A9990" t="str">
            <v>44MHPETL110315</v>
          </cell>
          <cell r="B9990" t="str">
            <v>(Bỏ mã) Máy hàn PE CP 110-315 (thuỷ lực lớn)</v>
          </cell>
        </row>
        <row r="9991">
          <cell r="A9991" t="str">
            <v>44MHPETL1200</v>
          </cell>
          <cell r="B9991" t="str">
            <v>Máy hàn PE CP 1200 (thủy lực lớn)</v>
          </cell>
        </row>
        <row r="9992">
          <cell r="A9992" t="str">
            <v>44MHPETL160.</v>
          </cell>
          <cell r="B9992" t="str">
            <v>(Bỏ mã) Máy hàn PE CP 160-315 (thuỷ lực lớn)</v>
          </cell>
        </row>
        <row r="9993">
          <cell r="A9993" t="str">
            <v>44MHPETL160315</v>
          </cell>
          <cell r="B9993" t="str">
            <v>Máy hàn PE CP 315 thuỷ lực lớn</v>
          </cell>
        </row>
        <row r="9994">
          <cell r="A9994" t="str">
            <v>44MHPETL200400</v>
          </cell>
          <cell r="B9994" t="str">
            <v>(Bỏ mã) Máy hàn PE CP 400 thủy lực</v>
          </cell>
        </row>
        <row r="9995">
          <cell r="A9995" t="str">
            <v>44MHPETL200450</v>
          </cell>
          <cell r="B9995" t="str">
            <v>(Bỏ mã) Máy hàn PE CP 200-450 (thủy lực lớn)</v>
          </cell>
        </row>
        <row r="9996">
          <cell r="A9996" t="str">
            <v>44MHPETL250</v>
          </cell>
          <cell r="B9996" t="str">
            <v>Máy hàn PE CP 250 thủy lực</v>
          </cell>
        </row>
        <row r="9997">
          <cell r="A9997" t="str">
            <v>44MHPETL250315</v>
          </cell>
          <cell r="B9997" t="str">
            <v>Máy hàn PE CP 250-315 (thuỷ lực lớn)</v>
          </cell>
        </row>
        <row r="9998">
          <cell r="A9998" t="str">
            <v>44MHPETL315</v>
          </cell>
          <cell r="B9998" t="str">
            <v>(Bỏ mã) Máy hàn PE CP 90-315 thủy lực</v>
          </cell>
        </row>
        <row r="9999">
          <cell r="A9999" t="str">
            <v>44MHPETL315450</v>
          </cell>
          <cell r="B9999" t="str">
            <v>Máy hàn PE CP 315-450 (thuỷ lực lớn)</v>
          </cell>
        </row>
        <row r="10000">
          <cell r="A10000" t="str">
            <v>44MHPETL400</v>
          </cell>
          <cell r="B10000" t="str">
            <v>Máy hàn PE CP 400 thủy lực</v>
          </cell>
        </row>
        <row r="10001">
          <cell r="A10001" t="str">
            <v>44MHPETL400630</v>
          </cell>
          <cell r="B10001" t="str">
            <v>(Bỏ mã) Máy hàn PE CP 400-630 (thuỷ lực lớn)</v>
          </cell>
        </row>
        <row r="10002">
          <cell r="A10002" t="str">
            <v>44MHPETL450</v>
          </cell>
          <cell r="B10002" t="str">
            <v>Máy hàn PE CP 450 thủy lực</v>
          </cell>
        </row>
        <row r="10003">
          <cell r="A10003" t="str">
            <v>44MHPETL630</v>
          </cell>
          <cell r="B10003" t="str">
            <v>Máy hàn PE CP 630 thủy lực</v>
          </cell>
        </row>
        <row r="10004">
          <cell r="A10004" t="str">
            <v>44MHPETL63200</v>
          </cell>
          <cell r="B10004" t="str">
            <v>Máy hàn PE CP 63-200(thủy lực lớn)</v>
          </cell>
        </row>
        <row r="10005">
          <cell r="A10005" t="str">
            <v>44MHPETL63315</v>
          </cell>
          <cell r="B10005" t="str">
            <v>Máy hàn PE CP 315 thủy lực</v>
          </cell>
        </row>
        <row r="10006">
          <cell r="A10006" t="str">
            <v>44MHPETL75250</v>
          </cell>
          <cell r="B10006" t="str">
            <v>(Bỏ mã) Máy hàn PE CP 75-250(Thủy lực lớn)</v>
          </cell>
        </row>
        <row r="10007">
          <cell r="A10007" t="str">
            <v>44MHPETL8001200</v>
          </cell>
          <cell r="B10007" t="str">
            <v>Máy hàn PE CP 630-1200 (thuỷ lực lớn)</v>
          </cell>
        </row>
        <row r="10008">
          <cell r="A10008" t="str">
            <v>44MHPETL90250</v>
          </cell>
          <cell r="B10008" t="str">
            <v>(Bỏ mã) Máy hàn PE CP 90 - 250 (Thủy lực)</v>
          </cell>
        </row>
        <row r="10009">
          <cell r="A10009" t="str">
            <v>44MHPPR125160</v>
          </cell>
          <cell r="B10009" t="str">
            <v>Máy hàn ống PPR DISMY 125-160 (cầm tay)</v>
          </cell>
        </row>
        <row r="10010">
          <cell r="A10010" t="str">
            <v>44MHPPR140160</v>
          </cell>
          <cell r="B10010" t="str">
            <v>Máy hàn ống PPR DISMY 140-160 (cầm tay)</v>
          </cell>
        </row>
        <row r="10011">
          <cell r="A10011" t="str">
            <v>44MHPPR2063</v>
          </cell>
          <cell r="B10011" t="str">
            <v>Máy hàn ống PPR DISMY 20-63 (cầm tay)</v>
          </cell>
        </row>
        <row r="10012">
          <cell r="A10012" t="str">
            <v>44MHPPR63160</v>
          </cell>
          <cell r="B10012" t="str">
            <v>Máy hàn ống PPR DISMY 63-160 (quay tay)</v>
          </cell>
        </row>
        <row r="10013">
          <cell r="A10013" t="str">
            <v>44MHPPR75110</v>
          </cell>
          <cell r="B10013" t="str">
            <v>Máy hàn ống PPR DISMY 75-110 (cầm tay)</v>
          </cell>
        </row>
        <row r="10014">
          <cell r="A10014" t="str">
            <v>44MHPVC</v>
          </cell>
          <cell r="B10014" t="str">
            <v>Máy hàn PVC (dùng que hàn PVC)</v>
          </cell>
        </row>
        <row r="10015">
          <cell r="A10015" t="str">
            <v>44MHTL63250</v>
          </cell>
          <cell r="B10015" t="str">
            <v>Máy hàn thủy lực HT 63-250</v>
          </cell>
        </row>
        <row r="10016">
          <cell r="A10016" t="str">
            <v>44OCS</v>
          </cell>
          <cell r="B10016" t="str">
            <v>Ốc chân sen</v>
          </cell>
        </row>
        <row r="10017">
          <cell r="A10017" t="str">
            <v>44RBNL15</v>
          </cell>
          <cell r="B10017" t="str">
            <v>Ruột bình nóng lạnh 15 lít</v>
          </cell>
        </row>
        <row r="10018">
          <cell r="A10018" t="str">
            <v>44RBNL30</v>
          </cell>
          <cell r="B10018" t="str">
            <v>Ruột bình nóng lạnh 30 lít</v>
          </cell>
        </row>
        <row r="10019">
          <cell r="A10019" t="str">
            <v>44RLBNL</v>
          </cell>
          <cell r="B10019" t="str">
            <v>Rơ le bình nóng lạnh</v>
          </cell>
        </row>
        <row r="10020">
          <cell r="A10020" t="str">
            <v>44STN</v>
          </cell>
          <cell r="B10020" t="str">
            <v>Súng tưới nhỏ</v>
          </cell>
        </row>
        <row r="10021">
          <cell r="A10021" t="str">
            <v>44STT</v>
          </cell>
          <cell r="B10021" t="str">
            <v>Súng tưới to</v>
          </cell>
        </row>
        <row r="10022">
          <cell r="A10022" t="str">
            <v>44TBVMB</v>
          </cell>
          <cell r="B10022" t="str">
            <v>Tủ bảo vệ chống mất pha máy bơm</v>
          </cell>
        </row>
        <row r="10023">
          <cell r="A10023" t="str">
            <v>44TTTL</v>
          </cell>
          <cell r="B10023" t="str">
            <v>Thông TOILET</v>
          </cell>
        </row>
        <row r="10024">
          <cell r="A10024" t="str">
            <v>44VC1L.</v>
          </cell>
          <cell r="B10024" t="str">
            <v>Vòi chậu 1 lỗ</v>
          </cell>
        </row>
        <row r="10025">
          <cell r="A10025" t="str">
            <v>44VC1LBCSTCC</v>
          </cell>
          <cell r="B10025" t="str">
            <v>Vòi chậu 1 lỗ cổ cao cứng (cắm chậu) SELTA</v>
          </cell>
        </row>
        <row r="10026">
          <cell r="A10026" t="str">
            <v>44VC1LBCSTCT</v>
          </cell>
          <cell r="B10026" t="str">
            <v>Vòi chậu 1 lỗ cổ cao cứng (cắm tường) SELTA</v>
          </cell>
        </row>
        <row r="10027">
          <cell r="A10027" t="str">
            <v>44VC1LCBPNCC</v>
          </cell>
          <cell r="B10027" t="str">
            <v>Vòi chậu 1 lỗ cổ bẻ (cắm chậu) PNANO</v>
          </cell>
        </row>
        <row r="10028">
          <cell r="A10028" t="str">
            <v>44VC1LIN</v>
          </cell>
          <cell r="B10028" t="str">
            <v>Vòi chậu 1 lỗ INAX (không nóng lạnh)</v>
          </cell>
        </row>
        <row r="10029">
          <cell r="A10029" t="str">
            <v>44VC1LJD</v>
          </cell>
          <cell r="B10029" t="str">
            <v>Vòi chậu 1 lỗ JODEN</v>
          </cell>
        </row>
        <row r="10030">
          <cell r="A10030" t="str">
            <v>44VC1LLS</v>
          </cell>
          <cell r="B10030" t="str">
            <v>Vòi chậu 1 lỗ liền sen</v>
          </cell>
        </row>
        <row r="10031">
          <cell r="A10031" t="str">
            <v>44VC1LNLIN</v>
          </cell>
          <cell r="B10031" t="str">
            <v>Vòi chậu 1 lỗ INAX nóng lạnh</v>
          </cell>
        </row>
        <row r="10032">
          <cell r="A10032" t="str">
            <v>44VC1LNLTOTO</v>
          </cell>
          <cell r="B10032" t="str">
            <v>Vòi chậu 1 lỗ TOTO nóng lạnh</v>
          </cell>
        </row>
        <row r="10033">
          <cell r="A10033" t="str">
            <v>44VC1LTOTO</v>
          </cell>
          <cell r="B10033" t="str">
            <v>Vòi chậu 1 lỗ TOTO (không nóng lạnh)</v>
          </cell>
        </row>
        <row r="10034">
          <cell r="A10034" t="str">
            <v>44VC1LTVINAX</v>
          </cell>
          <cell r="B10034" t="str">
            <v>Vòi chậu 1 lỗ tay vặn INAX</v>
          </cell>
        </row>
        <row r="10035">
          <cell r="A10035" t="str">
            <v>44VC2LBSEL</v>
          </cell>
          <cell r="B10035" t="str">
            <v>Vòi chậu 2 lỗ, cổ cao bẻ SELTA</v>
          </cell>
        </row>
        <row r="10036">
          <cell r="A10036" t="str">
            <v>44VC2LCCC</v>
          </cell>
          <cell r="B10036" t="str">
            <v>Vòi chậu 2 lỗ, cổ cao cứng</v>
          </cell>
        </row>
        <row r="10037">
          <cell r="A10037" t="str">
            <v>44VC2LCCSEL</v>
          </cell>
          <cell r="B10037" t="str">
            <v>Vòi chậu 2 lỗ, cổ cao cứng SELTA</v>
          </cell>
        </row>
        <row r="10038">
          <cell r="A10038" t="str">
            <v>44VC2LCM</v>
          </cell>
          <cell r="B10038" t="str">
            <v>Vòi chậu 2 lỗ COMA</v>
          </cell>
        </row>
        <row r="10039">
          <cell r="A10039" t="str">
            <v>44VC2LCT</v>
          </cell>
          <cell r="B10039" t="str">
            <v>Vòi chậu 2 lỗ COTTO</v>
          </cell>
        </row>
        <row r="10040">
          <cell r="A10040" t="str">
            <v>44VC2LHF</v>
          </cell>
          <cell r="B10040" t="str">
            <v>Vòi chậu 2 lỗ HAFA</v>
          </cell>
        </row>
        <row r="10041">
          <cell r="A10041" t="str">
            <v>44VC2LHTH</v>
          </cell>
          <cell r="B10041" t="str">
            <v>Vòi chậu 2 lỗ HTH</v>
          </cell>
        </row>
        <row r="10042">
          <cell r="A10042" t="str">
            <v>44VC2LINAX</v>
          </cell>
          <cell r="B10042" t="str">
            <v>Vòi chậu 2 lỗ INAX</v>
          </cell>
        </row>
        <row r="10043">
          <cell r="A10043" t="str">
            <v>44VC2LLSINAX</v>
          </cell>
          <cell r="B10043" t="str">
            <v>Vòi chậu 2 lỗ liền sen INAX</v>
          </cell>
        </row>
        <row r="10044">
          <cell r="A10044" t="str">
            <v>44VC2LLSSEL</v>
          </cell>
          <cell r="B10044" t="str">
            <v>Vòi chậu 2 lỗ liền sen SELTA</v>
          </cell>
        </row>
        <row r="10045">
          <cell r="A10045" t="str">
            <v>44VC2LLSTOTO</v>
          </cell>
          <cell r="B10045" t="str">
            <v>Vòi chậu 2 lỗ liền sen TOTO</v>
          </cell>
        </row>
        <row r="10046">
          <cell r="A10046" t="str">
            <v>44VC2LPN</v>
          </cell>
          <cell r="B10046" t="str">
            <v>Vòi chậu 2 lỗ PANOMA</v>
          </cell>
        </row>
        <row r="10047">
          <cell r="A10047" t="str">
            <v>44VC2LTOTO</v>
          </cell>
          <cell r="B10047" t="str">
            <v>Vòi chậu 2 lỗ TOTO</v>
          </cell>
        </row>
        <row r="10048">
          <cell r="A10048" t="str">
            <v>44VCRB2LSEL</v>
          </cell>
          <cell r="B10048" t="str">
            <v>Vòi chậu rửa bát 2 lỗ SELTA</v>
          </cell>
        </row>
        <row r="10049">
          <cell r="A10049" t="str">
            <v>44VNBNL1LLG</v>
          </cell>
          <cell r="B10049" t="str">
            <v>Vòi ngổng bẻ nóng lạnh 1 lỗ LG</v>
          </cell>
        </row>
        <row r="10050">
          <cell r="A10050" t="str">
            <v>44VNBSEL</v>
          </cell>
          <cell r="B10050" t="str">
            <v>Vòi ngổng bẻ SELTA</v>
          </cell>
        </row>
        <row r="10051">
          <cell r="A10051" t="str">
            <v>44VNCD</v>
          </cell>
          <cell r="B10051" t="str">
            <v>Vòi ngỗng cổ dài</v>
          </cell>
        </row>
        <row r="10052">
          <cell r="A10052" t="str">
            <v>44VNCN</v>
          </cell>
          <cell r="B10052" t="str">
            <v>Vòi ngỗng cổ ngắn</v>
          </cell>
        </row>
        <row r="10053">
          <cell r="A10053" t="str">
            <v>44VRX10</v>
          </cell>
          <cell r="B10053" t="str">
            <v>Vòi rửa xe + cuộn dây (ko tay quay) 10 mét</v>
          </cell>
        </row>
        <row r="10054">
          <cell r="A10054" t="str">
            <v>44VRX15</v>
          </cell>
          <cell r="B10054" t="str">
            <v>Vòi rửa xe + cuộn dây (ko tay quay) 15 mét</v>
          </cell>
        </row>
        <row r="10055">
          <cell r="A10055" t="str">
            <v>44VRX5</v>
          </cell>
          <cell r="B10055" t="str">
            <v>Vòi rửa xe + cuộn dây (ko tay quay) 5 mét</v>
          </cell>
        </row>
        <row r="10056">
          <cell r="A10056" t="str">
            <v>44VRXTQ</v>
          </cell>
          <cell r="B10056" t="str">
            <v>Vòi rửa xe + cuộn dây (có tay quay) 20 mét</v>
          </cell>
        </row>
        <row r="10057">
          <cell r="A10057" t="str">
            <v>44VRXXD</v>
          </cell>
          <cell r="B10057" t="str">
            <v>Vòi rửa xe, tưới cây xe đẩy 30 mét</v>
          </cell>
        </row>
        <row r="10058">
          <cell r="A10058" t="str">
            <v>44VS2LCOMADB</v>
          </cell>
          <cell r="B10058" t="str">
            <v>Vòi sen 2 lỗ COMA + bát dây sen</v>
          </cell>
        </row>
        <row r="10059">
          <cell r="A10059" t="str">
            <v>44VS2LHTH</v>
          </cell>
          <cell r="B10059" t="str">
            <v>Vòi sen 2 lỗ HTH</v>
          </cell>
        </row>
        <row r="10060">
          <cell r="A10060" t="str">
            <v>44VS2LINAX</v>
          </cell>
          <cell r="B10060" t="str">
            <v>Vòi sen 2 lỗ INAX</v>
          </cell>
        </row>
        <row r="10061">
          <cell r="A10061" t="str">
            <v>44VS2LTOTO</v>
          </cell>
          <cell r="B10061" t="str">
            <v>Vòi sen 2 lỗ TOTO</v>
          </cell>
        </row>
        <row r="10062">
          <cell r="A10062" t="str">
            <v>44VXINAX</v>
          </cell>
          <cell r="B10062" t="str">
            <v>Vòi xịt INAX</v>
          </cell>
        </row>
        <row r="10063">
          <cell r="A10063" t="str">
            <v>44VXTOTO</v>
          </cell>
          <cell r="B10063" t="str">
            <v>Vòi xịt TOTO</v>
          </cell>
        </row>
        <row r="10064">
          <cell r="A10064" t="str">
            <v>44XABC</v>
          </cell>
          <cell r="B10064" t="str">
            <v>Bộ xả bồn cầu</v>
          </cell>
        </row>
        <row r="10065">
          <cell r="A10065" t="str">
            <v>44XPLD</v>
          </cell>
          <cell r="B10065" t="str">
            <v>Xi phông inox lật đẹp</v>
          </cell>
        </row>
        <row r="10066">
          <cell r="A10066" t="str">
            <v>44XPN</v>
          </cell>
          <cell r="B10066" t="str">
            <v>Xi phông nhựa</v>
          </cell>
        </row>
        <row r="10067">
          <cell r="A10067" t="str">
            <v>4531O1006560</v>
          </cell>
          <cell r="B10067" t="str">
            <v>Ống PE 100 BM phi 560 x 21,4 PN6 (6m)</v>
          </cell>
        </row>
        <row r="10068">
          <cell r="A10068" t="str">
            <v>45CHUNG</v>
          </cell>
          <cell r="B10068" t="str">
            <v>Các hàng hóa khác gộp chung</v>
          </cell>
        </row>
        <row r="10069">
          <cell r="A10069" t="str">
            <v>46CK</v>
          </cell>
          <cell r="B10069" t="str">
            <v>Khác: Chiết khấu hàng hóa khác</v>
          </cell>
        </row>
        <row r="10070">
          <cell r="A10070" t="str">
            <v>46CPK</v>
          </cell>
          <cell r="B10070" t="str">
            <v>Khác: Chi phí khác</v>
          </cell>
        </row>
        <row r="10071">
          <cell r="A10071" t="str">
            <v>46LICH</v>
          </cell>
          <cell r="B10071" t="str">
            <v>Khác: Lịch Tết</v>
          </cell>
        </row>
        <row r="10072">
          <cell r="A10072" t="str">
            <v>46RO100</v>
          </cell>
          <cell r="B10072" t="str">
            <v>Khác: Tiền ren ống 100</v>
          </cell>
        </row>
        <row r="10073">
          <cell r="A10073" t="str">
            <v>46RO15</v>
          </cell>
          <cell r="B10073" t="str">
            <v>Khác: Tiền ren ống 15</v>
          </cell>
        </row>
        <row r="10074">
          <cell r="A10074" t="str">
            <v>46RO20</v>
          </cell>
          <cell r="B10074" t="str">
            <v>Khác: Tiền ren ống 20</v>
          </cell>
        </row>
        <row r="10075">
          <cell r="A10075" t="str">
            <v>46RO25</v>
          </cell>
          <cell r="B10075" t="str">
            <v>Khác: Tiền ren ống 25</v>
          </cell>
        </row>
        <row r="10076">
          <cell r="A10076" t="str">
            <v>46RO32</v>
          </cell>
          <cell r="B10076" t="str">
            <v>Khác: Tiền ren ống 32</v>
          </cell>
        </row>
        <row r="10077">
          <cell r="A10077" t="str">
            <v>46RO40</v>
          </cell>
          <cell r="B10077" t="str">
            <v>Khác: Tiền ren ống 40</v>
          </cell>
        </row>
        <row r="10078">
          <cell r="A10078" t="str">
            <v>46RO50</v>
          </cell>
          <cell r="B10078" t="str">
            <v>Khác: Tiền ren ống 50</v>
          </cell>
        </row>
        <row r="10079">
          <cell r="A10079" t="str">
            <v>46RO65</v>
          </cell>
          <cell r="B10079" t="str">
            <v>Khác: Tiền ren ống 65</v>
          </cell>
        </row>
        <row r="10080">
          <cell r="A10080" t="str">
            <v>46RO80</v>
          </cell>
          <cell r="B10080" t="str">
            <v>Khác: Tiền ren ống 80</v>
          </cell>
        </row>
        <row r="10081">
          <cell r="A10081" t="str">
            <v>46TCH1001140180</v>
          </cell>
          <cell r="B10081" t="str">
            <v>Tiền công hàn HDPE 140-180( từ 01-100 mối hàn)-Hàn phụ kiện (PN6-PN16)</v>
          </cell>
        </row>
        <row r="10082">
          <cell r="A10082" t="str">
            <v>46TCH10090125</v>
          </cell>
          <cell r="B10082" t="str">
            <v>Tiền công hàn HDPE 90-125( từ 01-100 mối hàn)-Hàn phụ kiện (PN6-PN16)</v>
          </cell>
        </row>
        <row r="10083">
          <cell r="A10083" t="str">
            <v>46TCH101140180</v>
          </cell>
          <cell r="B10083" t="str">
            <v>Tiền công hàn HDPE 140-180( từ 101-500 mối hàn)-Hàn thẳng (PN6-PN16)</v>
          </cell>
        </row>
        <row r="10084">
          <cell r="A10084" t="str">
            <v>46TCH101355400</v>
          </cell>
          <cell r="B10084" t="str">
            <v>Tiền công hàn HDPE 355-400( từ 101-500 mối hàn)-Hàn thẳng (PN6-PN16)</v>
          </cell>
        </row>
        <row r="10085">
          <cell r="A10085" t="str">
            <v>46TCH1016375</v>
          </cell>
          <cell r="B10085" t="str">
            <v>Tiền công hàn HDPE 63-75( từ 101-500 mối hàn)-Hàn thẳng (PN20-PN25)</v>
          </cell>
        </row>
        <row r="10086">
          <cell r="A10086" t="str">
            <v>46TCH10190125</v>
          </cell>
          <cell r="B10086" t="str">
            <v>Tiền công hàn HDPE 90-125( từ 101-500 mối hàn)-Hàn thẳng (PN6-PN16)</v>
          </cell>
        </row>
        <row r="10087">
          <cell r="A10087" t="str">
            <v>46TCH140180</v>
          </cell>
          <cell r="B10087" t="str">
            <v>Tiền công hàn HDPE 140-180( &gt;500 mối hàn)-Hàn phụ kiện (PN6-PN16)</v>
          </cell>
        </row>
        <row r="10088">
          <cell r="A10088" t="str">
            <v>46TCH5001140180</v>
          </cell>
          <cell r="B10088" t="str">
            <v>Tiền công hàn HDPE 140-180( &gt;500 mối hàn)-Hàn thẳng (PN6-PN16)</v>
          </cell>
        </row>
        <row r="10089">
          <cell r="A10089" t="str">
            <v>46TCH50090125</v>
          </cell>
          <cell r="B10089" t="str">
            <v>Tiền công hàn HDPE 90-125( &gt;500 mối hàn)-Hàn thẳng (PN6-PN16)</v>
          </cell>
        </row>
        <row r="10090">
          <cell r="A10090" t="str">
            <v>46TCH6166375</v>
          </cell>
          <cell r="B10090" t="str">
            <v>Tiền công hàn HDPE 63-75( từ 101-500 mối hàn)-Hàn thẳng (PN6-PN16)</v>
          </cell>
        </row>
        <row r="10091">
          <cell r="A10091" t="str">
            <v>46TCHO110</v>
          </cell>
          <cell r="B10091" t="str">
            <v>Khác: Tiền công hàn ống 110</v>
          </cell>
        </row>
        <row r="10092">
          <cell r="A10092" t="str">
            <v>46TCHO225</v>
          </cell>
          <cell r="B10092" t="str">
            <v>Khác: Tiền công hàn ống 225</v>
          </cell>
        </row>
        <row r="10093">
          <cell r="A10093" t="str">
            <v>46TCHO250</v>
          </cell>
          <cell r="B10093" t="str">
            <v>Khác: Tiền công hàn ống 250</v>
          </cell>
        </row>
        <row r="10094">
          <cell r="A10094" t="str">
            <v>46TCHO90</v>
          </cell>
          <cell r="B10094" t="str">
            <v>Khác: Tiền công hàn ống 90</v>
          </cell>
        </row>
        <row r="10095">
          <cell r="A10095" t="str">
            <v>46TCHPK225</v>
          </cell>
          <cell r="B10095" t="str">
            <v>Khác: Tiền công hàn phụ kiện 225</v>
          </cell>
        </row>
        <row r="10096">
          <cell r="A10096" t="str">
            <v>46TCHPK250</v>
          </cell>
          <cell r="B10096" t="str">
            <v>Khác: Tiền công hàn phụ kiện 250</v>
          </cell>
        </row>
        <row r="10097">
          <cell r="A10097" t="str">
            <v>46TCHPK50090125</v>
          </cell>
          <cell r="B10097" t="str">
            <v>Tiền công hàn HDPE 90-125( &gt;500 mối hàn)-Hàn phụ kiện (PN6-PN16)</v>
          </cell>
        </row>
        <row r="10098">
          <cell r="A10098" t="str">
            <v>46TCHPK90</v>
          </cell>
          <cell r="B10098" t="str">
            <v>Khác: Tiền công hàn phụ kiện 90</v>
          </cell>
        </row>
        <row r="10099">
          <cell r="A10099" t="str">
            <v>46TCHT1001140180</v>
          </cell>
          <cell r="B10099" t="str">
            <v>Tiền công hàn HDPE 140-180( từ 01-100 mối hàn)-Hàn thẳng (PN6-PN16)</v>
          </cell>
        </row>
        <row r="10100">
          <cell r="A10100" t="str">
            <v>46TCHT10190125PN20</v>
          </cell>
          <cell r="B10100" t="str">
            <v>Tiền công hàn HDPE 90-125( từ 101-500 mối hàn)-Hàn thẳng (PN20-PN25)</v>
          </cell>
        </row>
        <row r="10101">
          <cell r="A10101" t="str">
            <v>46TCMH101355400</v>
          </cell>
          <cell r="B10101" t="str">
            <v>Tiền công hàn HDPE 355-400( từ 101-500 mối hàn)-Hàn thẳng (PN6-PN16)</v>
          </cell>
        </row>
        <row r="10102">
          <cell r="A10102" t="str">
            <v>46TDS</v>
          </cell>
          <cell r="B10102" t="str">
            <v>Khác: Thưởng DS hàng hóa khác</v>
          </cell>
        </row>
        <row r="10103">
          <cell r="A10103" t="str">
            <v>46TIENCH</v>
          </cell>
          <cell r="B10103" t="str">
            <v>Khác: Tiền công hàn</v>
          </cell>
        </row>
        <row r="10104">
          <cell r="A10104" t="str">
            <v>46TIENCKB</v>
          </cell>
          <cell r="B10104" t="str">
            <v>Khác: Tiền công khoét bích</v>
          </cell>
        </row>
        <row r="10105">
          <cell r="A10105" t="str">
            <v>46TIENCO</v>
          </cell>
          <cell r="B10105" t="str">
            <v>Khác: Tiền công cắt ống</v>
          </cell>
        </row>
        <row r="10106">
          <cell r="A10106" t="str">
            <v>46TIENCT</v>
          </cell>
          <cell r="B10106" t="str">
            <v>Khác: Tiền công tiện</v>
          </cell>
        </row>
        <row r="10107">
          <cell r="A10107" t="str">
            <v>46TIENKD</v>
          </cell>
          <cell r="B10107" t="str">
            <v>Khác: Tiền kiểm định đồng hồ</v>
          </cell>
        </row>
        <row r="10108">
          <cell r="A10108" t="str">
            <v>46TIENMT</v>
          </cell>
          <cell r="B10108" t="str">
            <v>Khác: Tiền mừng tuổi</v>
          </cell>
        </row>
        <row r="10109">
          <cell r="A10109" t="str">
            <v>46TIENTMH</v>
          </cell>
          <cell r="B10109" t="str">
            <v>Khác: Tiền thuê máy hàn</v>
          </cell>
        </row>
        <row r="10110">
          <cell r="A10110" t="str">
            <v>46TIENVC</v>
          </cell>
          <cell r="B10110" t="str">
            <v>Khác: Tiền vận chuyển ST</v>
          </cell>
        </row>
        <row r="10111">
          <cell r="A10111" t="str">
            <v>46TRO</v>
          </cell>
          <cell r="B10111" t="str">
            <v>Khác: Tiền ren ống</v>
          </cell>
        </row>
        <row r="10112">
          <cell r="A10112" t="str">
            <v>46VAT</v>
          </cell>
          <cell r="B10112" t="str">
            <v>Khác: VAT hàng hóa khác</v>
          </cell>
        </row>
        <row r="10113">
          <cell r="A10113" t="str">
            <v>46VCTT</v>
          </cell>
          <cell r="B10113" t="str">
            <v>Khác: Tiền vận chuyển TT</v>
          </cell>
        </row>
        <row r="10114">
          <cell r="A10114" t="str">
            <v>5.03VH20</v>
          </cell>
          <cell r="B10114" t="str">
            <v>Vỏ hộp: Van cửa EN 20</v>
          </cell>
        </row>
        <row r="10115">
          <cell r="A10115" t="str">
            <v>5.03VH25</v>
          </cell>
          <cell r="B10115" t="str">
            <v>Vỏ hộp: Van cửa EN 25</v>
          </cell>
        </row>
        <row r="10116">
          <cell r="A10116" t="str">
            <v>5.03VH32</v>
          </cell>
          <cell r="B10116" t="str">
            <v>Vỏ hộp: Van cửa EN 32</v>
          </cell>
        </row>
        <row r="10117">
          <cell r="A10117" t="str">
            <v>5.03VH40</v>
          </cell>
          <cell r="B10117" t="str">
            <v>Vỏ hộp: Van cửa EN 40</v>
          </cell>
        </row>
        <row r="10118">
          <cell r="A10118" t="str">
            <v>5.03VH50</v>
          </cell>
          <cell r="B10118" t="str">
            <v>Vỏ hộp: Van cửa EN 50</v>
          </cell>
        </row>
        <row r="10119">
          <cell r="A10119" t="str">
            <v>5.03VH63</v>
          </cell>
          <cell r="B10119" t="str">
            <v>Vỏ hộp: Van cửa EN 63</v>
          </cell>
        </row>
        <row r="10120">
          <cell r="A10120" t="str">
            <v>5.03VHG20</v>
          </cell>
          <cell r="B10120" t="str">
            <v>Vỏ hộp: Van cửa EN 20 màu ghi</v>
          </cell>
        </row>
        <row r="10121">
          <cell r="A10121" t="str">
            <v>5.03VHG25</v>
          </cell>
          <cell r="B10121" t="str">
            <v>Vỏ hộp: Van cửa EN 25 màu ghi</v>
          </cell>
        </row>
        <row r="10122">
          <cell r="A10122" t="str">
            <v>5.03VHG32</v>
          </cell>
          <cell r="B10122" t="str">
            <v>Vỏ hộp: Van cửa EN 32 màu ghi</v>
          </cell>
        </row>
        <row r="10123">
          <cell r="A10123" t="str">
            <v>5.03VHG40</v>
          </cell>
          <cell r="B10123" t="str">
            <v>Vỏ hộp: Van cửa EN 40 màu ghi</v>
          </cell>
        </row>
        <row r="10124">
          <cell r="A10124" t="str">
            <v>5.03VHG50</v>
          </cell>
          <cell r="B10124" t="str">
            <v>Vỏ hộp: Van cửa EN 50 màu ghi</v>
          </cell>
        </row>
        <row r="10125">
          <cell r="A10125" t="str">
            <v>5.03VHG63</v>
          </cell>
          <cell r="B10125" t="str">
            <v>Vỏ hộp: Van cửa EN 63 màu ghi</v>
          </cell>
        </row>
        <row r="10126">
          <cell r="A10126" t="str">
            <v>5.03VHUV20</v>
          </cell>
          <cell r="B10126" t="str">
            <v>Vỏ hộp: Van cửa EN 20 UV</v>
          </cell>
        </row>
        <row r="10127">
          <cell r="A10127" t="str">
            <v>5.03VHUV25</v>
          </cell>
          <cell r="B10127" t="str">
            <v>Vỏ hộp: Van cửa EN 25 UV</v>
          </cell>
        </row>
        <row r="10128">
          <cell r="A10128" t="str">
            <v>5.03VHUV32</v>
          </cell>
          <cell r="B10128" t="str">
            <v>Vỏ hộp: Van cửa EN 32 UV</v>
          </cell>
        </row>
        <row r="10129">
          <cell r="A10129" t="str">
            <v>5.03VHUV40</v>
          </cell>
          <cell r="B10129" t="str">
            <v>Vỏ hộp: Van cửa EN 40 UV</v>
          </cell>
        </row>
        <row r="10130">
          <cell r="A10130" t="str">
            <v>5.03VHUV50</v>
          </cell>
          <cell r="B10130" t="str">
            <v>Vỏ hộp: Van cửa EN 50 UV</v>
          </cell>
        </row>
        <row r="10131">
          <cell r="A10131" t="str">
            <v>5.03VHUV63</v>
          </cell>
          <cell r="B10131" t="str">
            <v>Vỏ hộp: Van cửa EN 63 UV</v>
          </cell>
        </row>
        <row r="10132">
          <cell r="A10132" t="str">
            <v>5.06VH20</v>
          </cell>
          <cell r="B10132" t="str">
            <v>Vỏ hộp: Van cầu EN 20</v>
          </cell>
        </row>
        <row r="10133">
          <cell r="A10133" t="str">
            <v>5.06VH25</v>
          </cell>
          <cell r="B10133" t="str">
            <v>Vỏ hộp: Van cầu EN 25</v>
          </cell>
        </row>
        <row r="10134">
          <cell r="A10134" t="str">
            <v>5.06VH32</v>
          </cell>
          <cell r="B10134" t="str">
            <v>Vỏ hộp: Van cầu EN 32</v>
          </cell>
        </row>
        <row r="10135">
          <cell r="A10135" t="str">
            <v>5.06VH40</v>
          </cell>
          <cell r="B10135" t="str">
            <v>Vỏ hộp: Van cầu EN 40</v>
          </cell>
        </row>
        <row r="10136">
          <cell r="A10136" t="str">
            <v>5.06VH50</v>
          </cell>
          <cell r="B10136" t="str">
            <v>Vỏ hộp: Van cầu EN 50</v>
          </cell>
        </row>
        <row r="10137">
          <cell r="A10137" t="str">
            <v>5.06VH63</v>
          </cell>
          <cell r="B10137" t="str">
            <v>Vỏ hộp: Van cầu EN 63</v>
          </cell>
        </row>
        <row r="10138">
          <cell r="A10138" t="str">
            <v>5.06VHG20</v>
          </cell>
          <cell r="B10138" t="str">
            <v>Vỏ hộp: Van cầu EN 20 màu ghi</v>
          </cell>
        </row>
        <row r="10139">
          <cell r="A10139" t="str">
            <v>5.06VHG25</v>
          </cell>
          <cell r="B10139" t="str">
            <v>Vỏ hộp: Van cầu EN 25 màu ghi</v>
          </cell>
        </row>
        <row r="10140">
          <cell r="A10140" t="str">
            <v>5.06VHG32</v>
          </cell>
          <cell r="B10140" t="str">
            <v>Vỏ hộp: Van cầu EN 32 màu ghi</v>
          </cell>
        </row>
        <row r="10141">
          <cell r="A10141" t="str">
            <v>5.06VHG40</v>
          </cell>
          <cell r="B10141" t="str">
            <v>Vỏ hộp: Van cầu EN 40 màu ghi</v>
          </cell>
        </row>
        <row r="10142">
          <cell r="A10142" t="str">
            <v>5.06VHG50</v>
          </cell>
          <cell r="B10142" t="str">
            <v>Vỏ hộp: Van cầu EN 50 màu ghi</v>
          </cell>
        </row>
        <row r="10143">
          <cell r="A10143" t="str">
            <v>5.06VHG63</v>
          </cell>
          <cell r="B10143" t="str">
            <v>Vỏ hộp: Van cửa EN 63 màu ghi</v>
          </cell>
        </row>
        <row r="10144">
          <cell r="A10144" t="str">
            <v>5.3SAKTS</v>
          </cell>
          <cell r="B10144" t="str">
            <v>NVL PVC - Chì 3 SAK-TS</v>
          </cell>
        </row>
        <row r="10145">
          <cell r="A10145" t="str">
            <v>5.A-C 6A</v>
          </cell>
          <cell r="B10145" t="str">
            <v>NVLP PVC - Chất bôi trơn ngoài A-C 6A</v>
          </cell>
        </row>
        <row r="10146">
          <cell r="A10146" t="str">
            <v>5.ACETON</v>
          </cell>
          <cell r="B10146" t="str">
            <v>Aceton</v>
          </cell>
        </row>
        <row r="10147">
          <cell r="A10147" t="str">
            <v>5.ACR401</v>
          </cell>
          <cell r="B10147" t="str">
            <v>NVL PVC - Trợ gia công ACR401</v>
          </cell>
        </row>
        <row r="10148">
          <cell r="A10148" t="str">
            <v>5.AXIT1500</v>
          </cell>
          <cell r="B10148" t="str">
            <v>NVL PVC - Axit Stearic palmac 1500 (Malaysia)</v>
          </cell>
        </row>
        <row r="10149">
          <cell r="A10149" t="str">
            <v>5.AXIT1838</v>
          </cell>
          <cell r="B10149" t="str">
            <v>NVL PVC - Axit 1838</v>
          </cell>
        </row>
        <row r="10150">
          <cell r="A10150" t="str">
            <v>5.AXIT1860</v>
          </cell>
          <cell r="B10150" t="str">
            <v>NVL PVC - Axit 1860 (thay thế Axit palmac 1500 )</v>
          </cell>
        </row>
        <row r="10151">
          <cell r="A10151" t="str">
            <v>5.BO</v>
          </cell>
          <cell r="B10151" t="str">
            <v>0</v>
          </cell>
        </row>
        <row r="10152">
          <cell r="A10152" t="str">
            <v>5.CA5380</v>
          </cell>
          <cell r="B10152" t="str">
            <v>NVL PVC - Bột màu xanh  Foctogen Blue CA5380</v>
          </cell>
        </row>
        <row r="10153">
          <cell r="A10153" t="str">
            <v>5.CACO3</v>
          </cell>
          <cell r="B10153" t="str">
            <v>NVL PVC - Bột đá CaCO3</v>
          </cell>
        </row>
        <row r="10154">
          <cell r="A10154" t="str">
            <v>5.CCLH8200</v>
          </cell>
          <cell r="B10154" t="str">
            <v>Chất chống lão hóa AOD 8200</v>
          </cell>
        </row>
        <row r="10155">
          <cell r="A10155" t="str">
            <v>5.CP.K66</v>
          </cell>
          <cell r="B10155" t="str">
            <v>NVL CP - Bột nhựa K66 (OFF)</v>
          </cell>
        </row>
        <row r="10156">
          <cell r="A10156" t="str">
            <v>5.CPE135.CPE888</v>
          </cell>
          <cell r="B10156" t="str">
            <v>NVL PVC - Chống va đập CPE135A, CPE 888</v>
          </cell>
        </row>
        <row r="10157">
          <cell r="A10157" t="str">
            <v>5.CTV15K1</v>
          </cell>
          <cell r="B10157" t="str">
            <v>NVL PPR - Cốt van cầu 15 (1/2'')</v>
          </cell>
        </row>
        <row r="10158">
          <cell r="A10158" t="str">
            <v>5.CTV15K2</v>
          </cell>
          <cell r="B10158" t="str">
            <v>NVL PPR - Cốt van cửa 15 (1/2'')</v>
          </cell>
        </row>
        <row r="10159">
          <cell r="A10159" t="str">
            <v>5.CTV20K1</v>
          </cell>
          <cell r="B10159" t="str">
            <v>NVL PPR - Cốt van cầu 20 (3/4'')</v>
          </cell>
        </row>
        <row r="10160">
          <cell r="A10160" t="str">
            <v>5.CTV20K2</v>
          </cell>
          <cell r="B10160" t="str">
            <v>NVL PPR - Cốt van cửa 20 (3/4'')</v>
          </cell>
        </row>
        <row r="10161">
          <cell r="A10161" t="str">
            <v>5.CTV25K1</v>
          </cell>
          <cell r="B10161" t="str">
            <v>NVL PPR - Cốt van cầu 25 (3/4")</v>
          </cell>
        </row>
        <row r="10162">
          <cell r="A10162" t="str">
            <v>5.CTV25K2</v>
          </cell>
          <cell r="B10162" t="str">
            <v>NVL PPR - Cốt van cửa 25 (1")</v>
          </cell>
        </row>
        <row r="10163">
          <cell r="A10163" t="str">
            <v>5.CTV32K1</v>
          </cell>
          <cell r="B10163" t="str">
            <v>NVL PPR - Cốt van cầu 32 (1'')</v>
          </cell>
        </row>
        <row r="10164">
          <cell r="A10164" t="str">
            <v>5.CTV32K2</v>
          </cell>
          <cell r="B10164" t="str">
            <v>NVL PPR - Cốt van cửa 32 (11/4'')</v>
          </cell>
        </row>
        <row r="10165">
          <cell r="A10165" t="str">
            <v>5.CTV40K1</v>
          </cell>
          <cell r="B10165" t="str">
            <v>NVL PPR - Cốt van cầu 40 (11/4'')</v>
          </cell>
        </row>
        <row r="10166">
          <cell r="A10166" t="str">
            <v>5.CTV40K2</v>
          </cell>
          <cell r="B10166" t="str">
            <v>NVL PPR - Cốt van cửa 40 (11/2'')</v>
          </cell>
        </row>
        <row r="10167">
          <cell r="A10167" t="str">
            <v>5.CTV50K2</v>
          </cell>
          <cell r="B10167" t="str">
            <v>NVL PPR - Cốt van cửa 50 (2")</v>
          </cell>
        </row>
        <row r="10168">
          <cell r="A10168" t="str">
            <v>5.CTVB25</v>
          </cell>
          <cell r="B10168" t="str">
            <v>NVL PPR - Cốt thân van bi 25</v>
          </cell>
        </row>
        <row r="10169">
          <cell r="A10169" t="str">
            <v>5.CTVM15K1</v>
          </cell>
          <cell r="B10169" t="str">
            <v>NVL PPR - Cốt van cầu 15 (1/2'') mạ</v>
          </cell>
        </row>
        <row r="10170">
          <cell r="A10170" t="str">
            <v>5.CTVM20K1</v>
          </cell>
          <cell r="B10170" t="str">
            <v>NVL PPR - Cốt van cầu 20 (3/4'') mạ</v>
          </cell>
        </row>
        <row r="10171">
          <cell r="A10171" t="str">
            <v>5.CTVM25K1</v>
          </cell>
          <cell r="B10171" t="str">
            <v>NVL PPR - Cốt van cầu 25 (3/4") mạ</v>
          </cell>
        </row>
        <row r="10172">
          <cell r="A10172" t="str">
            <v>5.CTVM32K1</v>
          </cell>
          <cell r="B10172" t="str">
            <v>NVL PPR - Cốt van cầu 32 (1'') mạ</v>
          </cell>
        </row>
        <row r="10173">
          <cell r="A10173" t="str">
            <v>5.CTVM40K1</v>
          </cell>
          <cell r="B10173" t="str">
            <v>NVL PPR - Cốt van cầu 40 (11/4'') mạ</v>
          </cell>
        </row>
        <row r="10174">
          <cell r="A10174" t="str">
            <v>5.CZ926M2</v>
          </cell>
          <cell r="B10174" t="str">
            <v>NVL PVC - Ổn định phụ tùng SAK - CZ926M2 - MN</v>
          </cell>
        </row>
        <row r="10175">
          <cell r="A10175" t="str">
            <v>5.ELWAX</v>
          </cell>
          <cell r="B10175" t="str">
            <v>NVL PVC - EL Wax</v>
          </cell>
        </row>
        <row r="10176">
          <cell r="A10176" t="str">
            <v>5.G60.G601.G605</v>
          </cell>
          <cell r="B10176" t="str">
            <v>NVL PVC - Nguyên liệu G60, G601,G605</v>
          </cell>
        </row>
        <row r="10177">
          <cell r="A10177" t="str">
            <v>5.GOLDSTAB 3182</v>
          </cell>
          <cell r="B10177" t="str">
            <v>NVL PVC - ổn định ống Goldstab 3182</v>
          </cell>
        </row>
        <row r="10178">
          <cell r="A10178" t="str">
            <v>5.H605</v>
          </cell>
          <cell r="B10178" t="str">
            <v>NVL PVC - Chống va đập H605( thay thế CPE 135A)</v>
          </cell>
        </row>
        <row r="10179">
          <cell r="A10179" t="str">
            <v>5.HABS</v>
          </cell>
          <cell r="B10179" t="str">
            <v>NVL PVC - Hạt nhựa ABS làm tay van bi</v>
          </cell>
        </row>
        <row r="10180">
          <cell r="A10180" t="str">
            <v>5.HATTAO PKPVC</v>
          </cell>
          <cell r="B10180" t="str">
            <v>Hạt tạo PK PVC Dismy</v>
          </cell>
        </row>
        <row r="10181">
          <cell r="A10181" t="str">
            <v>5.HCCC</v>
          </cell>
          <cell r="B10181" t="str">
            <v>Hoá Chất Dùng Cho Chống Cháy</v>
          </cell>
        </row>
        <row r="10182">
          <cell r="A10182" t="str">
            <v>5.HCCP1</v>
          </cell>
          <cell r="B10182" t="str">
            <v>Hoá Chất Chạy ống CP ( CP1 )</v>
          </cell>
        </row>
        <row r="10183">
          <cell r="A10183" t="str">
            <v>5.HCCP2</v>
          </cell>
          <cell r="B10183" t="str">
            <v>Hoá Chất Chạy ống CP ( CP2, CP3 )</v>
          </cell>
        </row>
        <row r="10184">
          <cell r="A10184" t="str">
            <v>5.HCDMA</v>
          </cell>
          <cell r="B10184" t="str">
            <v>Hoá Chất Chạy ống Dismy ( A1, A2, A3 )</v>
          </cell>
        </row>
        <row r="10185">
          <cell r="A10185" t="str">
            <v>5.HCDMB</v>
          </cell>
          <cell r="B10185" t="str">
            <v>Hoá Chất Chạy ống Dismy ( B2, B3, B33 )</v>
          </cell>
        </row>
        <row r="10186">
          <cell r="A10186" t="str">
            <v>5.HCMN1</v>
          </cell>
          <cell r="B10186" t="str">
            <v>Hoá Chất Chạy ống Miền Nam ( MN1 )</v>
          </cell>
        </row>
        <row r="10187">
          <cell r="A10187" t="str">
            <v>5.HCMN2</v>
          </cell>
          <cell r="B10187" t="str">
            <v>Hoá Chất Chạy ống Miền Nam ( MN2 )</v>
          </cell>
        </row>
        <row r="10188">
          <cell r="A10188" t="str">
            <v>5.HCOLDÐ</v>
          </cell>
          <cell r="B10188" t="str">
            <v>Hoá Chất Chạy Ống Luồn Dây Điện</v>
          </cell>
        </row>
        <row r="10189">
          <cell r="A10189" t="str">
            <v>5.HCPK</v>
          </cell>
          <cell r="B10189" t="str">
            <v>Hoá Chất Dùng Cho Máy Ép Phụ Kiện</v>
          </cell>
        </row>
        <row r="10190">
          <cell r="A10190" t="str">
            <v>5.HDABS</v>
          </cell>
          <cell r="B10190" t="str">
            <v>NVL PVC - Hạt màu đỏ dùng trộn cùng nhựa ABS</v>
          </cell>
        </row>
        <row r="10191">
          <cell r="A10191" t="str">
            <v>5.HDPE IKLAC</v>
          </cell>
          <cell r="B10191" t="str">
            <v>Hạt nhựa nguyên sinh HDPE tự nhiên (natural) IKLAC</v>
          </cell>
        </row>
        <row r="10192">
          <cell r="A10192" t="str">
            <v>5.HHP901BK</v>
          </cell>
          <cell r="B10192" t="str">
            <v>NVL HDPE - Hạt nhựa nguyên sinh HDPE đen P901BK</v>
          </cell>
        </row>
        <row r="10193">
          <cell r="A10193" t="str">
            <v>5.HMG0431</v>
          </cell>
          <cell r="B10193" t="str">
            <v>NVL PPR- Hạt màu Grey-MGPG-0431 (màu ống)</v>
          </cell>
        </row>
        <row r="10194">
          <cell r="A10194" t="str">
            <v>5.HMGO932</v>
          </cell>
          <cell r="B10194" t="str">
            <v>NVL PPR- Hạt màu ghi ống PPR - Grey 932</v>
          </cell>
        </row>
        <row r="10195">
          <cell r="A10195" t="str">
            <v>5.HMGP</v>
          </cell>
          <cell r="B10195" t="str">
            <v>NVL PPR- Hạt màu ghi phụ kiện PPR -( PRED + Grey 925 )</v>
          </cell>
        </row>
        <row r="10196">
          <cell r="A10196" t="str">
            <v>5.HMPPR</v>
          </cell>
          <cell r="B10196" t="str">
            <v>NVL PPR - Hạt màu xanh 4704 sản xuất SP PPR</v>
          </cell>
        </row>
        <row r="10197">
          <cell r="A10197" t="str">
            <v>5.HMX584</v>
          </cell>
          <cell r="B10197" t="str">
            <v>NVL PPR - Hạt màu xanh Green 584 sản xuất SP PPR</v>
          </cell>
        </row>
        <row r="10198">
          <cell r="A10198" t="str">
            <v>5.HMX745</v>
          </cell>
          <cell r="B10198" t="str">
            <v>NVL PPR - Hạt màu xanh 745 sản xuất UV  Miền Nam</v>
          </cell>
        </row>
        <row r="10199">
          <cell r="A10199" t="str">
            <v>5.HND1030BL</v>
          </cell>
          <cell r="B10199" t="str">
            <v>Hạt nhựa màu đen HMPP-1030BL</v>
          </cell>
        </row>
        <row r="10200">
          <cell r="A10200" t="str">
            <v>5.HND9160</v>
          </cell>
          <cell r="B10200" t="str">
            <v>Hạt nhựa màu đen LY9160</v>
          </cell>
        </row>
        <row r="10201">
          <cell r="A10201" t="str">
            <v>5.HNDAMB035G</v>
          </cell>
          <cell r="B10201" t="str">
            <v>Hạt nhựa màu đen DAMB035G- UV</v>
          </cell>
        </row>
        <row r="10202">
          <cell r="A10202" t="str">
            <v>5.HNUV2783</v>
          </cell>
          <cell r="B10202" t="str">
            <v>Hạt nhựa phụ gia HP - UV 2783 (chất chống UV)</v>
          </cell>
        </row>
        <row r="10203">
          <cell r="A10203" t="str">
            <v>5.HPE100BL</v>
          </cell>
          <cell r="B10203" t="str">
            <v>NVL HDPE - Hạt nhựa nguyên sinh HDPE đen 100BL</v>
          </cell>
        </row>
        <row r="10204">
          <cell r="A10204" t="str">
            <v>5.HPE3490</v>
          </cell>
          <cell r="B10204" t="str">
            <v>NVL HDPE - Hạt nhựa nguyên sinh HDPE đen (HE 3490 LS)</v>
          </cell>
        </row>
        <row r="10205">
          <cell r="A10205" t="str">
            <v>5.HPE5052</v>
          </cell>
          <cell r="B10205" t="str">
            <v>NVL HDPE - Hạt nhựa nguyên sinh HDPE đen 5052</v>
          </cell>
        </row>
        <row r="10206">
          <cell r="A10206" t="str">
            <v>5.HPE8001</v>
          </cell>
          <cell r="B10206" t="str">
            <v>NVL HDPE - Hạt nhựa nguyên sinh HDPE đen 8001 (compound)</v>
          </cell>
        </row>
        <row r="10207">
          <cell r="A10207" t="str">
            <v>5.HPESX10B</v>
          </cell>
          <cell r="B10207" t="str">
            <v>NVL HDPE - Hạt nhựa nguyên sinh HDPE đen SX10B</v>
          </cell>
        </row>
        <row r="10208">
          <cell r="A10208" t="str">
            <v>5.HPPR1102K</v>
          </cell>
          <cell r="B10208" t="str">
            <v>NVL PPR - Hạt nhựa nguyên sinh sản xuất SP PPR (1102K)</v>
          </cell>
        </row>
        <row r="10209">
          <cell r="A10209" t="str">
            <v>5.HPPR200P</v>
          </cell>
          <cell r="B10209" t="str">
            <v>NVL PPR - Bỏ</v>
          </cell>
        </row>
        <row r="10210">
          <cell r="A10210" t="str">
            <v>5.HPPR2400</v>
          </cell>
          <cell r="B10210" t="str">
            <v>NVL PPR - Hạt nhựa nguyen sinh sản xuất SP PPR (2400)</v>
          </cell>
        </row>
        <row r="10211">
          <cell r="A10211" t="str">
            <v>5.HPPRP100</v>
          </cell>
          <cell r="B10211" t="str">
            <v>NVL PPR - Hạt nhựa nguyen sinh sản xuất SP PPR (RP100)</v>
          </cell>
        </row>
        <row r="10212">
          <cell r="A10212" t="str">
            <v>5.HPPRR200P</v>
          </cell>
          <cell r="B10212" t="str">
            <v>NVL PPR - Hạt nhựa nguyên sinh sản xuất SP PPR (R200P)</v>
          </cell>
        </row>
        <row r="10213">
          <cell r="A10213" t="str">
            <v>5.HPPRRA140E</v>
          </cell>
          <cell r="B10213" t="str">
            <v>NVL PPR - Hạt nhựa nguyen sinh sản xuất SP PPR ( RA 140E )</v>
          </cell>
        </row>
        <row r="10214">
          <cell r="A10214" t="str">
            <v>5.HPTFE</v>
          </cell>
          <cell r="B10214" t="str">
            <v>NVL PVC - Hạt nhựa làm gioăng</v>
          </cell>
        </row>
        <row r="10215">
          <cell r="A10215" t="str">
            <v>5.HTPE P6006NA</v>
          </cell>
          <cell r="B10215" t="str">
            <v>NVL HDPE - Hạt nhựa nguyên sinh HDPE tự nhiên (natural) P6006NA</v>
          </cell>
        </row>
        <row r="10216">
          <cell r="A10216" t="str">
            <v>5.HTPE POM F2003</v>
          </cell>
          <cell r="B10216" t="str">
            <v>NVL HDPE - Hạt nhựa nguyên sinh POM F2003 sx phụ kiện HDPE</v>
          </cell>
        </row>
        <row r="10217">
          <cell r="A10217" t="str">
            <v>5.HTPE PP1126-NK</v>
          </cell>
          <cell r="B10217" t="str">
            <v>NVL HDPE - Hạt nhựa nguyên sinh PP1126-NK sx phụ kiện HDPE</v>
          </cell>
        </row>
        <row r="10218">
          <cell r="A10218" t="str">
            <v>5.HTPE6100</v>
          </cell>
          <cell r="B10218" t="str">
            <v>NVL HDPE - Hạt nhựa nguyên sinh HDPE tự nhiên (natural) 6100</v>
          </cell>
        </row>
        <row r="10219">
          <cell r="A10219" t="str">
            <v>5.HTPE8001</v>
          </cell>
          <cell r="B10219" t="str">
            <v>NVL HDPE - Hạt nhựa nguyên sinh HDPE tự nhiên (natural) 8001</v>
          </cell>
        </row>
        <row r="10220">
          <cell r="A10220" t="str">
            <v>5.HTPE8100M</v>
          </cell>
          <cell r="B10220" t="str">
            <v>NVL HDPE - Hạt nhựa nguyên sinh HDPE tự nhiên (natural) 8100M</v>
          </cell>
        </row>
        <row r="10221">
          <cell r="A10221" t="str">
            <v>5.HTPEA200722</v>
          </cell>
          <cell r="B10221" t="str">
            <v>NVL HDPE - Hạt nhựa nguyên sinh HDPE tự nhiên (natural) A200722</v>
          </cell>
        </row>
        <row r="10222">
          <cell r="A10222" t="str">
            <v>5.HTPEH100</v>
          </cell>
          <cell r="B10222" t="str">
            <v>NVL HDPE - Hạt nhựa nguyên sinh HDPE tự nhiên (natural) H100</v>
          </cell>
        </row>
        <row r="10223">
          <cell r="A10223" t="str">
            <v>5.HTPEMK910</v>
          </cell>
          <cell r="B10223" t="str">
            <v>NVL HDPE - Hạt nhựa nguyên sinh HDPE tự nhiên (natural) MK 910</v>
          </cell>
        </row>
        <row r="10224">
          <cell r="A10224" t="str">
            <v>5.HTPEP600</v>
          </cell>
          <cell r="B10224" t="str">
            <v>Hạt nhựa nguyên sinh HDPE tự nhiên (natural) P600</v>
          </cell>
        </row>
        <row r="10225">
          <cell r="A10225" t="str">
            <v>5.HTPEPE100</v>
          </cell>
          <cell r="B10225" t="str">
            <v>NVL HDPE - Hạt nhựa nguyên sinh HDPE tự nhiên (natural) PE 100</v>
          </cell>
        </row>
        <row r="10226">
          <cell r="A10226" t="str">
            <v>5.HTPEXS10N</v>
          </cell>
          <cell r="B10226" t="str">
            <v>NVL HDPE - Hạt nhựa nguyên sinh HDPE tự nhiên (natural) XS10N</v>
          </cell>
        </row>
        <row r="10227">
          <cell r="A10227" t="str">
            <v>5.HXABS</v>
          </cell>
          <cell r="B10227" t="str">
            <v>NVL PVC- Hạt màu xanh dùng trộn cùng nhựa ABS</v>
          </cell>
        </row>
        <row r="10228">
          <cell r="A10228" t="str">
            <v>5.K58258RB</v>
          </cell>
          <cell r="B10228" t="str">
            <v>NVL PVC - Bột nhựa K58 (258RB)</v>
          </cell>
        </row>
        <row r="10229">
          <cell r="A10229" t="str">
            <v>5.K58RP700</v>
          </cell>
          <cell r="B10229" t="str">
            <v>NVL PVC - Bột nhựa K58 (RP700)</v>
          </cell>
        </row>
        <row r="10230">
          <cell r="A10230" t="str">
            <v>5.K58SP580</v>
          </cell>
          <cell r="B10230" t="str">
            <v>NVL PVC - Bột nhựa K58 (SP580 - SG580)</v>
          </cell>
        </row>
        <row r="10231">
          <cell r="A10231" t="str">
            <v>5.K58TH700</v>
          </cell>
          <cell r="B10231" t="str">
            <v>NVL PVC - Bột nhựa K58 (TH700)</v>
          </cell>
        </row>
        <row r="10232">
          <cell r="A10232" t="str">
            <v>5.K58TK700</v>
          </cell>
          <cell r="B10232" t="str">
            <v>NVL PVC - Bột nhựa K58 (TK700)</v>
          </cell>
        </row>
        <row r="10233">
          <cell r="A10233" t="str">
            <v>5.K66 S1001ST</v>
          </cell>
          <cell r="B10233" t="str">
            <v>NVL PVC - Bột nhựa K66 (S1001ST)</v>
          </cell>
        </row>
        <row r="10234">
          <cell r="A10234" t="str">
            <v>5.K661000H</v>
          </cell>
          <cell r="B10234" t="str">
            <v>NVL PVC - Bột nhựa K66 (1000H)</v>
          </cell>
        </row>
        <row r="10235">
          <cell r="A10235" t="str">
            <v>5.K661091</v>
          </cell>
          <cell r="B10235" t="str">
            <v>NVL PVC - Bột nhựa K66 (1091)</v>
          </cell>
        </row>
        <row r="10236">
          <cell r="A10236" t="str">
            <v>5.K661230P</v>
          </cell>
          <cell r="B10236" t="str">
            <v>NVL PVC - Bột nhựa K66 (1230P)</v>
          </cell>
        </row>
        <row r="10237">
          <cell r="A10237" t="str">
            <v>5.K66266RC</v>
          </cell>
          <cell r="B10237" t="str">
            <v>NVL PVC - Bột nhựa K66 (266RC)</v>
          </cell>
        </row>
        <row r="10238">
          <cell r="A10238" t="str">
            <v>5.K66H66</v>
          </cell>
          <cell r="B10238" t="str">
            <v>NVL PVC - Bột nhựa K66 (H-66)</v>
          </cell>
        </row>
        <row r="10239">
          <cell r="A10239" t="str">
            <v>5.K66HS1000R</v>
          </cell>
          <cell r="B10239" t="str">
            <v>NVL PVC - Bột nhựa K66 ( HS1000R )</v>
          </cell>
        </row>
        <row r="10240">
          <cell r="A10240" t="str">
            <v>5.K66LS100H</v>
          </cell>
          <cell r="B10240" t="str">
            <v>NVL PVC - Bột nhựa K66 (LS100H)</v>
          </cell>
        </row>
        <row r="10241">
          <cell r="A10241" t="str">
            <v>5.K66PN66R</v>
          </cell>
          <cell r="B10241" t="str">
            <v>NVL PVC - Bột nhựa K66 (PM66R - PN66R)</v>
          </cell>
        </row>
        <row r="10242">
          <cell r="A10242" t="str">
            <v>5.K66PR1000</v>
          </cell>
          <cell r="B10242" t="str">
            <v>NVL PVC - Bột nhựa K66 (PR-1000)</v>
          </cell>
        </row>
        <row r="10243">
          <cell r="A10243" t="str">
            <v>5.K66S1001</v>
          </cell>
          <cell r="B10243" t="str">
            <v>NVL PVC - Bột nhựa K66 ( S1001)</v>
          </cell>
        </row>
        <row r="10244">
          <cell r="A10244" t="str">
            <v>5.K66SG5</v>
          </cell>
          <cell r="B10244" t="str">
            <v>NVL PVC - Bột nhựa K66 ( SG-5 )</v>
          </cell>
        </row>
        <row r="10245">
          <cell r="A10245" t="str">
            <v>5.K66SP660</v>
          </cell>
          <cell r="B10245" t="str">
            <v>NVL PVC - Bột nhựa K66 (SP660 - SG660)</v>
          </cell>
        </row>
        <row r="10246">
          <cell r="A10246" t="str">
            <v>5.K66TH1000</v>
          </cell>
          <cell r="B10246" t="str">
            <v>NVL PVC - Bột nhựa K66 (TH1000)</v>
          </cell>
        </row>
        <row r="10247">
          <cell r="A10247" t="str">
            <v>5.K66THR1000</v>
          </cell>
          <cell r="B10247" t="str">
            <v>NVL PVC - Bột nhựa K66 ( TH1000R )</v>
          </cell>
        </row>
        <row r="10248">
          <cell r="A10248" t="str">
            <v>5.K66TK1000</v>
          </cell>
          <cell r="B10248" t="str">
            <v>NVL PVC - Bột nhựa K66 (TK1000)</v>
          </cell>
        </row>
        <row r="10249">
          <cell r="A10249" t="str">
            <v>5.KN500H</v>
          </cell>
          <cell r="B10249" t="str">
            <v>NVL PVC - ổn định ống KN500H</v>
          </cell>
        </row>
        <row r="10250">
          <cell r="A10250" t="str">
            <v>5.LKV15K1</v>
          </cell>
          <cell r="B10250" t="str">
            <v>NVL PPR - Bộ linh kiện van cầu 15(1/2'')</v>
          </cell>
        </row>
        <row r="10251">
          <cell r="A10251" t="str">
            <v>5.LKV15K2</v>
          </cell>
          <cell r="B10251" t="str">
            <v>NVL PPR - Bộ linh kiện van cửa 15(1/2'')</v>
          </cell>
        </row>
        <row r="10252">
          <cell r="A10252" t="str">
            <v>5.LKV20K1</v>
          </cell>
          <cell r="B10252" t="str">
            <v>NVL PPR - Bộ linh kiện van cầu 20(3/4'')</v>
          </cell>
        </row>
        <row r="10253">
          <cell r="A10253" t="str">
            <v>5.LKV20K2</v>
          </cell>
          <cell r="B10253" t="str">
            <v>NVL PPR - Bộ linh kiện van cửa 20(3/4'')</v>
          </cell>
        </row>
        <row r="10254">
          <cell r="A10254" t="str">
            <v>5.LKV25K1</v>
          </cell>
          <cell r="B10254" t="str">
            <v>NVL PPR - Bộ linh kiện van cầu 25(3/4'')</v>
          </cell>
        </row>
        <row r="10255">
          <cell r="A10255" t="str">
            <v>5.LKV32K2</v>
          </cell>
          <cell r="B10255" t="str">
            <v>NVL PPR - Bộ linh kiện van cửa 25(1'')</v>
          </cell>
        </row>
        <row r="10256">
          <cell r="A10256" t="str">
            <v>5.LKV40K1</v>
          </cell>
          <cell r="B10256" t="str">
            <v>NVL PPR - Bộ linh kiện van cầu 32(1'')</v>
          </cell>
        </row>
        <row r="10257">
          <cell r="A10257" t="str">
            <v>5.LKV40K2</v>
          </cell>
          <cell r="B10257" t="str">
            <v>NVL PPR - Bộ linh kiện van cửa 32(11/4'')</v>
          </cell>
        </row>
        <row r="10258">
          <cell r="A10258" t="str">
            <v>5.LKV50K1</v>
          </cell>
          <cell r="B10258" t="str">
            <v>NVL PPR - Bộ linh kiện van cầu 40(11/4'')</v>
          </cell>
        </row>
        <row r="10259">
          <cell r="A10259" t="str">
            <v>5.LKV50K2</v>
          </cell>
          <cell r="B10259" t="str">
            <v>NVL PPR - Bộ linh kiện van cửa 40(11/2'')</v>
          </cell>
        </row>
        <row r="10260">
          <cell r="A10260" t="str">
            <v>5.LKV63K2</v>
          </cell>
          <cell r="B10260" t="str">
            <v>NVL PPR - Bộ linh kiện van cửa 50(2'')</v>
          </cell>
        </row>
        <row r="10261">
          <cell r="A10261" t="str">
            <v>5.LKVM15K2</v>
          </cell>
          <cell r="B10261" t="str">
            <v>NVL PPR - Bộ linh kiện van cửa 15(1/2'') mạ</v>
          </cell>
        </row>
        <row r="10262">
          <cell r="A10262" t="str">
            <v>5.LKVM20K2</v>
          </cell>
          <cell r="B10262" t="str">
            <v>NVL PPR - Bộ linh kiện van cửa 20(3/4'') mạ</v>
          </cell>
        </row>
        <row r="10263">
          <cell r="A10263" t="str">
            <v>5.LKVM25K1</v>
          </cell>
          <cell r="B10263" t="str">
            <v>NVL PPR - Bộ linh kiện van cầu 25(3/4'') mạ</v>
          </cell>
        </row>
        <row r="10264">
          <cell r="A10264" t="str">
            <v>5.LKVM32K2</v>
          </cell>
          <cell r="B10264" t="str">
            <v>NVL PPR - Bộ linh kiện van cửa 25(1'') mạ</v>
          </cell>
        </row>
        <row r="10265">
          <cell r="A10265" t="str">
            <v>5.LKVM40K1</v>
          </cell>
          <cell r="B10265" t="str">
            <v>NVL PPR - Bộ linh kiện van cầu 32(1'') mạ</v>
          </cell>
        </row>
        <row r="10266">
          <cell r="A10266" t="str">
            <v>5.LKVM40K2</v>
          </cell>
          <cell r="B10266" t="str">
            <v>NVL PPR - Bộ linh kiện van cửa 32(11/4'') mạ</v>
          </cell>
        </row>
        <row r="10267">
          <cell r="A10267" t="str">
            <v>5.LKVM50K1</v>
          </cell>
          <cell r="B10267" t="str">
            <v>NVL PPR - Bộ linh kiện van cầu 40(11/4'') mạ</v>
          </cell>
        </row>
        <row r="10268">
          <cell r="A10268" t="str">
            <v>5.LKVM50K2</v>
          </cell>
          <cell r="B10268" t="str">
            <v>NVL PPR - Bộ linh kiện van cửa 40(11/2'') mạ</v>
          </cell>
        </row>
        <row r="10269">
          <cell r="A10269" t="str">
            <v>5.LKVM63K2</v>
          </cell>
          <cell r="B10269" t="str">
            <v>NVL PPR - Bộ linh kiện van cửa 50(2'') mạ</v>
          </cell>
        </row>
        <row r="10270">
          <cell r="A10270" t="str">
            <v>5.LP820P1</v>
          </cell>
          <cell r="B10270" t="str">
            <v>NVL PVC - Ổn định ống LP820P1(thay thế SMS318)</v>
          </cell>
        </row>
        <row r="10271">
          <cell r="A10271" t="str">
            <v>5.M40NF</v>
          </cell>
          <cell r="B10271" t="str">
            <v>NVL PVC - ổn định phụ tùng SAK-M40-NF</v>
          </cell>
        </row>
        <row r="10272">
          <cell r="A10272" t="str">
            <v>5.M570</v>
          </cell>
          <cell r="B10272" t="str">
            <v>NVL PVC - Bột màu đen - M570</v>
          </cell>
        </row>
        <row r="10273">
          <cell r="A10273" t="str">
            <v>5.MEK</v>
          </cell>
          <cell r="B10273" t="str">
            <v>M.E.K</v>
          </cell>
        </row>
        <row r="10274">
          <cell r="A10274" t="str">
            <v>5.NDK1KG</v>
          </cell>
          <cell r="B10274" t="str">
            <v>Nắp đóng lon keo 1 kg</v>
          </cell>
        </row>
        <row r="10275">
          <cell r="A10275" t="str">
            <v>5.NH 166</v>
          </cell>
          <cell r="B10275" t="str">
            <v>NVL PVC - Chống va đập NH166 (thay thế CPE135A)</v>
          </cell>
        </row>
        <row r="10276">
          <cell r="A10276" t="str">
            <v>5.NH166</v>
          </cell>
          <cell r="B10276" t="str">
            <v>NVL Hoá Chất Phụ Kiện - NH166</v>
          </cell>
        </row>
        <row r="10277">
          <cell r="A10277" t="str">
            <v>5.NH218</v>
          </cell>
          <cell r="B10277" t="str">
            <v>NVL Hoá Chất Phụ Kiện - NH218</v>
          </cell>
        </row>
        <row r="10278">
          <cell r="A10278" t="str">
            <v>5.NLDO</v>
          </cell>
          <cell r="B10278" t="str">
            <v>NVLP - Túi nilong đóng ống LẠNH</v>
          </cell>
        </row>
        <row r="10279">
          <cell r="A10279" t="str">
            <v>5.NNLDO</v>
          </cell>
          <cell r="B10279" t="str">
            <v>NVLP - Túi nilong đóng ống NÓNG</v>
          </cell>
        </row>
        <row r="10280">
          <cell r="A10280" t="str">
            <v>5.ODK0.5KG</v>
          </cell>
          <cell r="B10280" t="str">
            <v>NVL PVC - ống đựng keo 0.5Kg</v>
          </cell>
        </row>
        <row r="10281">
          <cell r="A10281" t="str">
            <v>5.ODK15G</v>
          </cell>
          <cell r="B10281" t="str">
            <v>NVL PVC - ống đựng keo 15g</v>
          </cell>
        </row>
        <row r="10282">
          <cell r="A10282" t="str">
            <v>5.ODK1KG</v>
          </cell>
          <cell r="B10282" t="str">
            <v>NVL PVC - ống đựng keo 1Kg</v>
          </cell>
        </row>
        <row r="10283">
          <cell r="A10283" t="str">
            <v>5.ODK30G</v>
          </cell>
          <cell r="B10283" t="str">
            <v>NVL PVC - ống đựng keo 30g</v>
          </cell>
        </row>
        <row r="10284">
          <cell r="A10284" t="str">
            <v>5.ODK50G</v>
          </cell>
          <cell r="B10284" t="str">
            <v>NVL PVC - ống đựng keo 50g</v>
          </cell>
        </row>
        <row r="10285">
          <cell r="A10285" t="str">
            <v>5.P.RT21</v>
          </cell>
          <cell r="B10285" t="str">
            <v>NVL PVC - Ren trong 21 (1/2")</v>
          </cell>
        </row>
        <row r="10286">
          <cell r="A10286" t="str">
            <v>5.P.RT27</v>
          </cell>
          <cell r="B10286" t="str">
            <v>NVL PVC - Ren trong 27 (3/4")</v>
          </cell>
        </row>
        <row r="10287">
          <cell r="A10287" t="str">
            <v>5.P551J</v>
          </cell>
          <cell r="B10287" t="str">
            <v>NVL PVC - Trợ gia công P551J</v>
          </cell>
        </row>
        <row r="10288">
          <cell r="A10288" t="str">
            <v>5.PA20</v>
          </cell>
          <cell r="B10288" t="str">
            <v>NVL Hoá Chất Phụ Kiện - PA20</v>
          </cell>
        </row>
        <row r="10289">
          <cell r="A10289" t="str">
            <v>5.PA218</v>
          </cell>
          <cell r="B10289" t="str">
            <v>NVL PVC - Trợ gia công PA218</v>
          </cell>
        </row>
        <row r="10290">
          <cell r="A10290" t="str">
            <v>5.PCMCP0110</v>
          </cell>
          <cell r="B10290" t="str">
            <v>Phế chạy máy ống PVC CP C0 D110</v>
          </cell>
        </row>
        <row r="10291">
          <cell r="A10291" t="str">
            <v>5.PCMCP0125</v>
          </cell>
          <cell r="B10291" t="str">
            <v>Phế chạy máy ống PVC CP C0 D125</v>
          </cell>
        </row>
        <row r="10292">
          <cell r="A10292" t="str">
            <v>5.PCMCP0140</v>
          </cell>
          <cell r="B10292" t="str">
            <v>Phế chạy máy ống PVC CP C0 D140</v>
          </cell>
        </row>
        <row r="10293">
          <cell r="A10293" t="str">
            <v>5.PCMCP0160</v>
          </cell>
          <cell r="B10293" t="str">
            <v>Phế chạy máy ống PVC CP C0 D160</v>
          </cell>
        </row>
        <row r="10294">
          <cell r="A10294" t="str">
            <v>5.PCMCP0180</v>
          </cell>
          <cell r="B10294" t="str">
            <v>Phế chạy máy ống PVC CP C0 D180</v>
          </cell>
        </row>
        <row r="10295">
          <cell r="A10295" t="str">
            <v>5.PCMCP0200</v>
          </cell>
          <cell r="B10295" t="str">
            <v>Phế chạy máy ống PVC CP C0 D200</v>
          </cell>
        </row>
        <row r="10296">
          <cell r="A10296" t="str">
            <v>5.PCMCP021</v>
          </cell>
          <cell r="B10296" t="str">
            <v>Phế chạy máy ống PVC CP C0 D21</v>
          </cell>
        </row>
        <row r="10297">
          <cell r="A10297" t="str">
            <v>5.PCMCP0225</v>
          </cell>
          <cell r="B10297" t="str">
            <v>Phế chạy máy ống PVC CP C0 D225</v>
          </cell>
        </row>
        <row r="10298">
          <cell r="A10298" t="str">
            <v>5.PCMCP0250</v>
          </cell>
          <cell r="B10298" t="str">
            <v>Phế chạy máy ống PVC CP C0 D250</v>
          </cell>
        </row>
        <row r="10299">
          <cell r="A10299" t="str">
            <v>5.PCMCP027</v>
          </cell>
          <cell r="B10299" t="str">
            <v>Phế chạy máy ống PVC CP C0 D27</v>
          </cell>
        </row>
        <row r="10300">
          <cell r="A10300" t="str">
            <v>5.PCMCP0280</v>
          </cell>
          <cell r="B10300" t="str">
            <v>Phế chạy máy ống PVC CP C0 D280</v>
          </cell>
        </row>
        <row r="10301">
          <cell r="A10301" t="str">
            <v>5.PCMCP0315</v>
          </cell>
          <cell r="B10301" t="str">
            <v>Phế chạy máy ống PVC CP C0 D315</v>
          </cell>
        </row>
        <row r="10302">
          <cell r="A10302" t="str">
            <v>5.PCMCP034</v>
          </cell>
          <cell r="B10302" t="str">
            <v>Phế chạy máy ống PVC CP C0 D34</v>
          </cell>
        </row>
        <row r="10303">
          <cell r="A10303" t="str">
            <v>5.PCMCP0355</v>
          </cell>
          <cell r="B10303" t="str">
            <v>Phế chạy máy ống PVC CP C0 D355</v>
          </cell>
        </row>
        <row r="10304">
          <cell r="A10304" t="str">
            <v>5.PCMCP0400</v>
          </cell>
          <cell r="B10304" t="str">
            <v>Phế chạy máy ống PVC CP C0 D400</v>
          </cell>
        </row>
        <row r="10305">
          <cell r="A10305" t="str">
            <v>5.PCMCP042</v>
          </cell>
          <cell r="B10305" t="str">
            <v>Phế chạy máy ống PVC CP C0 D42</v>
          </cell>
        </row>
        <row r="10306">
          <cell r="A10306" t="str">
            <v>5.PCMCP0450</v>
          </cell>
          <cell r="B10306" t="str">
            <v>Phế chạy máy ống PVC CP C0 D450</v>
          </cell>
        </row>
        <row r="10307">
          <cell r="A10307" t="str">
            <v>5.PCMCP048</v>
          </cell>
          <cell r="B10307" t="str">
            <v>Phế chạy máy ống PVC CP C0 D48</v>
          </cell>
        </row>
        <row r="10308">
          <cell r="A10308" t="str">
            <v>5.PCMCP060</v>
          </cell>
          <cell r="B10308" t="str">
            <v>Phế chạy máy ống PVC CP C0 D60</v>
          </cell>
        </row>
        <row r="10309">
          <cell r="A10309" t="str">
            <v>5.PCMCP075</v>
          </cell>
          <cell r="B10309" t="str">
            <v>Phế chạy máy ống PVC CP C0 D75</v>
          </cell>
        </row>
        <row r="10310">
          <cell r="A10310" t="str">
            <v>5.PCMCP090</v>
          </cell>
          <cell r="B10310" t="str">
            <v>Phế chạy máy ống PVC CP C0 D90</v>
          </cell>
        </row>
        <row r="10311">
          <cell r="A10311" t="str">
            <v>5.PCMCP1110</v>
          </cell>
          <cell r="B10311" t="str">
            <v>Phế chạy máy ống PVC CP C1 D110</v>
          </cell>
        </row>
        <row r="10312">
          <cell r="A10312" t="str">
            <v>5.PCMCP1125</v>
          </cell>
          <cell r="B10312" t="str">
            <v>Phế chạy máy ống PVC CP C1 D125</v>
          </cell>
        </row>
        <row r="10313">
          <cell r="A10313" t="str">
            <v>5.PCMCP1140</v>
          </cell>
          <cell r="B10313" t="str">
            <v>Phế chạy máy ống PVC CP C1 D140</v>
          </cell>
        </row>
        <row r="10314">
          <cell r="A10314" t="str">
            <v>5.PCMCP1160</v>
          </cell>
          <cell r="B10314" t="str">
            <v>Phế chạy máy ống PVC CP C1 D160</v>
          </cell>
        </row>
        <row r="10315">
          <cell r="A10315" t="str">
            <v>5.PCMCP1180</v>
          </cell>
          <cell r="B10315" t="str">
            <v>Phế chạy máy ống PVC CP C1 D180</v>
          </cell>
        </row>
        <row r="10316">
          <cell r="A10316" t="str">
            <v>5.PCMCP1200</v>
          </cell>
          <cell r="B10316" t="str">
            <v>Phế chạy máy ống PVC CP C1 D200</v>
          </cell>
        </row>
        <row r="10317">
          <cell r="A10317" t="str">
            <v>5.PCMCP121</v>
          </cell>
          <cell r="B10317" t="str">
            <v>Phế chạy máy ống PVC CP C1 D21</v>
          </cell>
        </row>
        <row r="10318">
          <cell r="A10318" t="str">
            <v>5.PCMCP1225</v>
          </cell>
          <cell r="B10318" t="str">
            <v>Phế chạy máy ống PVC CP C1 D225</v>
          </cell>
        </row>
        <row r="10319">
          <cell r="A10319" t="str">
            <v>5.PCMCP1250</v>
          </cell>
          <cell r="B10319" t="str">
            <v>Phế chạy máy ống PVC CP C1 D250</v>
          </cell>
        </row>
        <row r="10320">
          <cell r="A10320" t="str">
            <v>5.PCMCP127</v>
          </cell>
          <cell r="B10320" t="str">
            <v>Phế chạy máy ống PVC CP C1 D27</v>
          </cell>
        </row>
        <row r="10321">
          <cell r="A10321" t="str">
            <v>5.PCMCP1280</v>
          </cell>
          <cell r="B10321" t="str">
            <v>Phế chạy máy ống PVC CP C1 D280</v>
          </cell>
        </row>
        <row r="10322">
          <cell r="A10322" t="str">
            <v>5.PCMCP1315</v>
          </cell>
          <cell r="B10322" t="str">
            <v>Phế chạy máy ống PVC CP C1 D315</v>
          </cell>
        </row>
        <row r="10323">
          <cell r="A10323" t="str">
            <v>5.PCMCP134</v>
          </cell>
          <cell r="B10323" t="str">
            <v>Phế chạy máy ống PVC CP C1 D34</v>
          </cell>
        </row>
        <row r="10324">
          <cell r="A10324" t="str">
            <v>5.PCMCP1355</v>
          </cell>
          <cell r="B10324" t="str">
            <v>Phế chạy máy ống PVC CP C1 D355</v>
          </cell>
        </row>
        <row r="10325">
          <cell r="A10325" t="str">
            <v>5.PCMCP1400</v>
          </cell>
          <cell r="B10325" t="str">
            <v>Phế chạy máy ống PVC CP C1 D400</v>
          </cell>
        </row>
        <row r="10326">
          <cell r="A10326" t="str">
            <v>5.PCMCP142</v>
          </cell>
          <cell r="B10326" t="str">
            <v>Phế chạy máy ống PVC CP C1 D42</v>
          </cell>
        </row>
        <row r="10327">
          <cell r="A10327" t="str">
            <v>5.PCMCP1450</v>
          </cell>
          <cell r="B10327" t="str">
            <v>Phế chạy máy ống PVC CP C1 D450</v>
          </cell>
        </row>
        <row r="10328">
          <cell r="A10328" t="str">
            <v>5.PCMCP148</v>
          </cell>
          <cell r="B10328" t="str">
            <v>Phế chạy máy ống PVC CP C1 D48</v>
          </cell>
        </row>
        <row r="10329">
          <cell r="A10329" t="str">
            <v>5.PCMCP160</v>
          </cell>
          <cell r="B10329" t="str">
            <v>Phế chạy máy ống PVC CP C1 D60</v>
          </cell>
        </row>
        <row r="10330">
          <cell r="A10330" t="str">
            <v>5.PCMCP175</v>
          </cell>
          <cell r="B10330" t="str">
            <v>Phế chạy máy ống PVC CP C1 D75</v>
          </cell>
        </row>
        <row r="10331">
          <cell r="A10331" t="str">
            <v>5.PCMCP190</v>
          </cell>
          <cell r="B10331" t="str">
            <v>Phế chạy máy ống PVC CP C1 D90</v>
          </cell>
        </row>
        <row r="10332">
          <cell r="A10332" t="str">
            <v>5.PCMCP2110</v>
          </cell>
          <cell r="B10332" t="str">
            <v>Phế chạy máy ống PVC CP C2 D110</v>
          </cell>
        </row>
        <row r="10333">
          <cell r="A10333" t="str">
            <v>5.PCMCP2125</v>
          </cell>
          <cell r="B10333" t="str">
            <v>Phế chạy máy ống PVC CP C2 D125</v>
          </cell>
        </row>
        <row r="10334">
          <cell r="A10334" t="str">
            <v>5.PCMCP2140</v>
          </cell>
          <cell r="B10334" t="str">
            <v>Phế chạy máy ống PVC CP C2 D140</v>
          </cell>
        </row>
        <row r="10335">
          <cell r="A10335" t="str">
            <v>5.PCMCP2160</v>
          </cell>
          <cell r="B10335" t="str">
            <v>Phế chạy máy ống PVC CP C2 D160</v>
          </cell>
        </row>
        <row r="10336">
          <cell r="A10336" t="str">
            <v>5.PCMCP2180</v>
          </cell>
          <cell r="B10336" t="str">
            <v>Phế chạy máy ống PVC CP C2 D180</v>
          </cell>
        </row>
        <row r="10337">
          <cell r="A10337" t="str">
            <v>5.PCMCP2200</v>
          </cell>
          <cell r="B10337" t="str">
            <v>Phế chạy máy ống PVC CP C2 D200</v>
          </cell>
        </row>
        <row r="10338">
          <cell r="A10338" t="str">
            <v>5.PCMCP221</v>
          </cell>
          <cell r="B10338" t="str">
            <v>Phế chạy máy ống PVC CP C2 D21</v>
          </cell>
        </row>
        <row r="10339">
          <cell r="A10339" t="str">
            <v>5.PCMCP2225</v>
          </cell>
          <cell r="B10339" t="str">
            <v>Phế chạy máy ống PVC CP C2 D225</v>
          </cell>
        </row>
        <row r="10340">
          <cell r="A10340" t="str">
            <v>5.PCMCP2250</v>
          </cell>
          <cell r="B10340" t="str">
            <v>Phế chạy máy ống PVC CP C2 D250</v>
          </cell>
        </row>
        <row r="10341">
          <cell r="A10341" t="str">
            <v>5.PCMCP227</v>
          </cell>
          <cell r="B10341" t="str">
            <v>Phế chạy máy ống PVC CP C2 D27</v>
          </cell>
        </row>
        <row r="10342">
          <cell r="A10342" t="str">
            <v>5.PCMCP2280</v>
          </cell>
          <cell r="B10342" t="str">
            <v>Phế chạy máy ống PVC CP C2 D280</v>
          </cell>
        </row>
        <row r="10343">
          <cell r="A10343" t="str">
            <v>5.PCMCP2315</v>
          </cell>
          <cell r="B10343" t="str">
            <v>Phế chạy máy ống PVC CP C2 D315</v>
          </cell>
        </row>
        <row r="10344">
          <cell r="A10344" t="str">
            <v>5.PCMCP234</v>
          </cell>
          <cell r="B10344" t="str">
            <v>Phế chạy máy ống PVC CP C2 D34</v>
          </cell>
        </row>
        <row r="10345">
          <cell r="A10345" t="str">
            <v>5.PCMCP2355</v>
          </cell>
          <cell r="B10345" t="str">
            <v>Phế chạy máy ống PVC CP C2 D355</v>
          </cell>
        </row>
        <row r="10346">
          <cell r="A10346" t="str">
            <v>5.PCMCP2400</v>
          </cell>
          <cell r="B10346" t="str">
            <v>Phế chạy máy ống PVC CP C2 D400</v>
          </cell>
        </row>
        <row r="10347">
          <cell r="A10347" t="str">
            <v>5.PCMCP242</v>
          </cell>
          <cell r="B10347" t="str">
            <v>Phế chạy máy ống PVC CP C2 D42</v>
          </cell>
        </row>
        <row r="10348">
          <cell r="A10348" t="str">
            <v>5.PCMCP2450</v>
          </cell>
          <cell r="B10348" t="str">
            <v>Phế chạy máy ống PVC CP C2 D450</v>
          </cell>
        </row>
        <row r="10349">
          <cell r="A10349" t="str">
            <v>5.PCMCP248</v>
          </cell>
          <cell r="B10349" t="str">
            <v>Phế chạy máy ống PVC CP C2 D48</v>
          </cell>
        </row>
        <row r="10350">
          <cell r="A10350" t="str">
            <v>5.PCMCP2500</v>
          </cell>
          <cell r="B10350" t="str">
            <v>Phế chạy máy ống PVC CP C2 D500</v>
          </cell>
        </row>
        <row r="10351">
          <cell r="A10351" t="str">
            <v>5.PCMCP260</v>
          </cell>
          <cell r="B10351" t="str">
            <v>Phế chạy máy ống PVC CP C2 D60</v>
          </cell>
        </row>
        <row r="10352">
          <cell r="A10352" t="str">
            <v>5.PCMCP275</v>
          </cell>
          <cell r="B10352" t="str">
            <v>Phế chạy máy ống PVC CP C2 D75</v>
          </cell>
        </row>
        <row r="10353">
          <cell r="A10353" t="str">
            <v>5.PCMCP290</v>
          </cell>
          <cell r="B10353" t="str">
            <v>Phế chạy máy ống PVC CP C2 D90</v>
          </cell>
        </row>
        <row r="10354">
          <cell r="A10354" t="str">
            <v>5.PCMCP3110</v>
          </cell>
          <cell r="B10354" t="str">
            <v>Phế chạy máy ống PVC CP C3 D110</v>
          </cell>
        </row>
        <row r="10355">
          <cell r="A10355" t="str">
            <v>5.PCMCP3125</v>
          </cell>
          <cell r="B10355" t="str">
            <v>Phế chạy máy ống PVC CP C3 D125</v>
          </cell>
        </row>
        <row r="10356">
          <cell r="A10356" t="str">
            <v>5.PCMCP3140</v>
          </cell>
          <cell r="B10356" t="str">
            <v>Phế chạy máy ống PVC CP C3 D140</v>
          </cell>
        </row>
        <row r="10357">
          <cell r="A10357" t="str">
            <v>5.PCMCP3160</v>
          </cell>
          <cell r="B10357" t="str">
            <v>Phế chạy máy ống PVC CP C3 D160</v>
          </cell>
        </row>
        <row r="10358">
          <cell r="A10358" t="str">
            <v>5.PCMCP3180</v>
          </cell>
          <cell r="B10358" t="str">
            <v>Phế chạy máy ống PVC CP C3 D180</v>
          </cell>
        </row>
        <row r="10359">
          <cell r="A10359" t="str">
            <v>5.PCMCP3200</v>
          </cell>
          <cell r="B10359" t="str">
            <v>Phế chạy máy ống PVC CP C3 D200</v>
          </cell>
        </row>
        <row r="10360">
          <cell r="A10360" t="str">
            <v>5.PCMCP321</v>
          </cell>
          <cell r="B10360" t="str">
            <v>Phế chạy máy ống PVC CP C3 D21</v>
          </cell>
        </row>
        <row r="10361">
          <cell r="A10361" t="str">
            <v>5.PCMCP3225</v>
          </cell>
          <cell r="B10361" t="str">
            <v>Phế chạy máy ống PVC CP C3 D225</v>
          </cell>
        </row>
        <row r="10362">
          <cell r="A10362" t="str">
            <v>5.PCMCP3250</v>
          </cell>
          <cell r="B10362" t="str">
            <v>Phế chạy máy ống PVC CP C3 D250</v>
          </cell>
        </row>
        <row r="10363">
          <cell r="A10363" t="str">
            <v>5.PCMCP327</v>
          </cell>
          <cell r="B10363" t="str">
            <v>Phế chạy máy ống PVC CP C3 D27</v>
          </cell>
        </row>
        <row r="10364">
          <cell r="A10364" t="str">
            <v>5.PCMCP3280</v>
          </cell>
          <cell r="B10364" t="str">
            <v>Phế chạy máy ống PVC CP C3 D280</v>
          </cell>
        </row>
        <row r="10365">
          <cell r="A10365" t="str">
            <v>5.PCMCP3315</v>
          </cell>
          <cell r="B10365" t="str">
            <v>Phế chạy máy ống PVC CP C3 D315</v>
          </cell>
        </row>
        <row r="10366">
          <cell r="A10366" t="str">
            <v>5.PCMCP334</v>
          </cell>
          <cell r="B10366" t="str">
            <v>Phế chạy máy ống PVC CP C3 D34</v>
          </cell>
        </row>
        <row r="10367">
          <cell r="A10367" t="str">
            <v>5.PCMCP3355</v>
          </cell>
          <cell r="B10367" t="str">
            <v>Phế chạy máy ống PVC CP C3 D355</v>
          </cell>
        </row>
        <row r="10368">
          <cell r="A10368" t="str">
            <v>5.PCMCP3400</v>
          </cell>
          <cell r="B10368" t="str">
            <v>Phế chạy máy ống PVC CP C3 D400</v>
          </cell>
        </row>
        <row r="10369">
          <cell r="A10369" t="str">
            <v>5.PCMCP342</v>
          </cell>
          <cell r="B10369" t="str">
            <v>Phế chạy máy ống PVC CP C3 D42</v>
          </cell>
        </row>
        <row r="10370">
          <cell r="A10370" t="str">
            <v>5.PCMCP3450</v>
          </cell>
          <cell r="B10370" t="str">
            <v>Phế chạy máy ống PVC CP C3 D450</v>
          </cell>
        </row>
        <row r="10371">
          <cell r="A10371" t="str">
            <v>5.PCMCP348</v>
          </cell>
          <cell r="B10371" t="str">
            <v>Phế chạy máy ống PVC CP C3 D48</v>
          </cell>
        </row>
        <row r="10372">
          <cell r="A10372" t="str">
            <v>5.PCMCP360</v>
          </cell>
          <cell r="B10372" t="str">
            <v>Phế chạy máy ống PVC CP C3 D60</v>
          </cell>
        </row>
        <row r="10373">
          <cell r="A10373" t="str">
            <v>5.PCMCP3630</v>
          </cell>
          <cell r="B10373" t="str">
            <v>Phế chạy máy ống PVC CP C3 D630</v>
          </cell>
        </row>
        <row r="10374">
          <cell r="A10374" t="str">
            <v>5.PCMCP375</v>
          </cell>
          <cell r="B10374" t="str">
            <v>Phế chạy máy ống PVC CP C3 D75</v>
          </cell>
        </row>
        <row r="10375">
          <cell r="A10375" t="str">
            <v>5.PCMCP390</v>
          </cell>
          <cell r="B10375" t="str">
            <v>Phế chạy máy ống PVC CP C3 D90</v>
          </cell>
        </row>
        <row r="10376">
          <cell r="A10376" t="str">
            <v>5.PCMCP4110</v>
          </cell>
          <cell r="B10376" t="str">
            <v>Phế chạy máy ống PVC CP C4 D110</v>
          </cell>
        </row>
        <row r="10377">
          <cell r="A10377" t="str">
            <v>5.PCMCP4125</v>
          </cell>
          <cell r="B10377" t="str">
            <v>Phế chạy máy ống PVC CP C4 D125</v>
          </cell>
        </row>
        <row r="10378">
          <cell r="A10378" t="str">
            <v>5.PCMCP4140</v>
          </cell>
          <cell r="B10378" t="str">
            <v>Phế chạy máy ống PVC CP C4 D140</v>
          </cell>
        </row>
        <row r="10379">
          <cell r="A10379" t="str">
            <v>5.PCMCP4160</v>
          </cell>
          <cell r="B10379" t="str">
            <v>Phế chạy máy ống PVC CP C4 D160</v>
          </cell>
        </row>
        <row r="10380">
          <cell r="A10380" t="str">
            <v>5.PCMCP4180</v>
          </cell>
          <cell r="B10380" t="str">
            <v>Phế chạy máy ống PVC CP C4 D180</v>
          </cell>
        </row>
        <row r="10381">
          <cell r="A10381" t="str">
            <v>5.PCMCP4200</v>
          </cell>
          <cell r="B10381" t="str">
            <v>Phế chạy máy ống PVC CP C4 D200</v>
          </cell>
        </row>
        <row r="10382">
          <cell r="A10382" t="str">
            <v>5.PCMCP4225</v>
          </cell>
          <cell r="B10382" t="str">
            <v>Phế chạy máy ống PVC CP C4 D225</v>
          </cell>
        </row>
        <row r="10383">
          <cell r="A10383" t="str">
            <v>5.PCMCP4250</v>
          </cell>
          <cell r="B10383" t="str">
            <v>Phế chạy máy ống PVC CP C4 D250</v>
          </cell>
        </row>
        <row r="10384">
          <cell r="A10384" t="str">
            <v>5.PCMCP4280</v>
          </cell>
          <cell r="B10384" t="str">
            <v>Phế chạy máy ống PVC CP C4 D280</v>
          </cell>
        </row>
        <row r="10385">
          <cell r="A10385" t="str">
            <v>5.PCMCP4315</v>
          </cell>
          <cell r="B10385" t="str">
            <v>Phế chạy máy ống PVC CP C4 D315</v>
          </cell>
        </row>
        <row r="10386">
          <cell r="A10386" t="str">
            <v>5.PCMCP434</v>
          </cell>
          <cell r="B10386" t="str">
            <v>Phế chạy máy ống PVC CP C4 D34</v>
          </cell>
        </row>
        <row r="10387">
          <cell r="A10387" t="str">
            <v>5.PCMCP4355</v>
          </cell>
          <cell r="B10387" t="str">
            <v>Phế chạy máy ống PVC CP C4 D355</v>
          </cell>
        </row>
        <row r="10388">
          <cell r="A10388" t="str">
            <v>5.PCMCP4400</v>
          </cell>
          <cell r="B10388" t="str">
            <v>Phế chạy máy ống PVC CP C4 D400</v>
          </cell>
        </row>
        <row r="10389">
          <cell r="A10389" t="str">
            <v>5.PCMCP442</v>
          </cell>
          <cell r="B10389" t="str">
            <v>Phế chạy máy ống PVC CP C4 D42</v>
          </cell>
        </row>
        <row r="10390">
          <cell r="A10390" t="str">
            <v>5.PCMCP4450</v>
          </cell>
          <cell r="B10390" t="str">
            <v>Phế chạy máy ống PVC CP C4 D450</v>
          </cell>
        </row>
        <row r="10391">
          <cell r="A10391" t="str">
            <v>5.PCMCP448</v>
          </cell>
          <cell r="B10391" t="str">
            <v>Phế chạy máy ống PVC CP C4 D48</v>
          </cell>
        </row>
        <row r="10392">
          <cell r="A10392" t="str">
            <v>5.PCMCP460</v>
          </cell>
          <cell r="B10392" t="str">
            <v>Phế chạy máy ống PVC CP C4 D60</v>
          </cell>
        </row>
        <row r="10393">
          <cell r="A10393" t="str">
            <v>5.PCMCP475</v>
          </cell>
          <cell r="B10393" t="str">
            <v>Phế chạy máy ống PVC CP C4 D75</v>
          </cell>
        </row>
        <row r="10394">
          <cell r="A10394" t="str">
            <v>5.PCMCP490</v>
          </cell>
          <cell r="B10394" t="str">
            <v>Phế chạy máy ống PVC CP C4 D90</v>
          </cell>
        </row>
        <row r="10395">
          <cell r="A10395" t="str">
            <v>5.PCMCP5200</v>
          </cell>
          <cell r="B10395" t="str">
            <v>Phế chạy máy ống PVC CP C5 D200</v>
          </cell>
        </row>
        <row r="10396">
          <cell r="A10396" t="str">
            <v>5.PCMCP5250</v>
          </cell>
          <cell r="B10396" t="str">
            <v>Phế chạy máy ống PVC CP C5 D250</v>
          </cell>
        </row>
        <row r="10397">
          <cell r="A10397" t="str">
            <v>5.PCMCP5315</v>
          </cell>
          <cell r="B10397" t="str">
            <v>Phế chạy máy ống PVC CP C5 D315</v>
          </cell>
        </row>
        <row r="10398">
          <cell r="A10398" t="str">
            <v>5.PCMCP6110</v>
          </cell>
          <cell r="B10398" t="str">
            <v>Phế chạy máy ống PVC CP C6 D110</v>
          </cell>
        </row>
        <row r="10399">
          <cell r="A10399" t="str">
            <v>5.PCMCP6140</v>
          </cell>
          <cell r="B10399" t="str">
            <v>Phế chạy máy ống PVC CP C6 D140</v>
          </cell>
        </row>
        <row r="10400">
          <cell r="A10400" t="str">
            <v>5.PCMCP6160</v>
          </cell>
          <cell r="B10400" t="str">
            <v>Phế chạy máy ống PVC CP C6 D160</v>
          </cell>
        </row>
        <row r="10401">
          <cell r="A10401" t="str">
            <v>5.PCMCP6200</v>
          </cell>
          <cell r="B10401" t="str">
            <v>Phế chạy máy ống PVC CP C6 D200</v>
          </cell>
        </row>
        <row r="10402">
          <cell r="A10402" t="str">
            <v>5.PCMCPPN8110</v>
          </cell>
          <cell r="B10402" t="str">
            <v>Phế chạy máy Ống PVC CP PN8 D110</v>
          </cell>
        </row>
        <row r="10403">
          <cell r="A10403" t="str">
            <v>5.PCMCPPN8125</v>
          </cell>
          <cell r="B10403" t="str">
            <v>Phế chạy máy Ống PVC CP PN8 D125</v>
          </cell>
        </row>
        <row r="10404">
          <cell r="A10404" t="str">
            <v>5.PCMCPPN8140</v>
          </cell>
          <cell r="B10404" t="str">
            <v>Phế chạy máy Ống PVC CP PN8 D140</v>
          </cell>
        </row>
        <row r="10405">
          <cell r="A10405" t="str">
            <v>5.PCMCPPN8160</v>
          </cell>
          <cell r="B10405" t="str">
            <v>Phế chạy máy Ống PVC CP PN8 D160</v>
          </cell>
        </row>
        <row r="10406">
          <cell r="A10406" t="str">
            <v>5.PCMCPPN8180</v>
          </cell>
          <cell r="B10406" t="str">
            <v>Phế chạy máy Ống PVC CP PN8 D180</v>
          </cell>
        </row>
        <row r="10407">
          <cell r="A10407" t="str">
            <v>5.PCMCPPN8200</v>
          </cell>
          <cell r="B10407" t="str">
            <v>Phế chạy máy Ống PVC CP PN8 D200</v>
          </cell>
        </row>
        <row r="10408">
          <cell r="A10408" t="str">
            <v>5.PCMCPPN8225</v>
          </cell>
          <cell r="B10408" t="str">
            <v>Phế chạy máy Ống PVC CP PN8 D225</v>
          </cell>
        </row>
        <row r="10409">
          <cell r="A10409" t="str">
            <v>5.PCMCPPN8250</v>
          </cell>
          <cell r="B10409" t="str">
            <v>Phế chạy máy Ống PVC CP PN8 D250</v>
          </cell>
        </row>
        <row r="10410">
          <cell r="A10410" t="str">
            <v>5.PCMCPPN8280</v>
          </cell>
          <cell r="B10410" t="str">
            <v>Phế chạy máy Ống PVC CP PN8 D280</v>
          </cell>
        </row>
        <row r="10411">
          <cell r="A10411" t="str">
            <v>5.PCMCPPN8315</v>
          </cell>
          <cell r="B10411" t="str">
            <v>Phế chạy máy Ống PVC CP PN8 D315</v>
          </cell>
        </row>
        <row r="10412">
          <cell r="A10412" t="str">
            <v>5.PCMCPPN8355</v>
          </cell>
          <cell r="B10412" t="str">
            <v>Phế chạy máy Ống PVC CP PN8 D355</v>
          </cell>
        </row>
        <row r="10413">
          <cell r="A10413" t="str">
            <v>5.PCMCPPN8400</v>
          </cell>
          <cell r="B10413" t="str">
            <v>Phế chạy máy Ống PVC CP PN8 D400</v>
          </cell>
        </row>
        <row r="10414">
          <cell r="A10414" t="str">
            <v>5.PCMCPPN8450</v>
          </cell>
          <cell r="B10414" t="str">
            <v>Phế chạy máy Ống PVC CP PN8 D450</v>
          </cell>
        </row>
        <row r="10415">
          <cell r="A10415" t="str">
            <v>5.PCMCPT110</v>
          </cell>
          <cell r="B10415" t="str">
            <v>Phế chạy máy ống PVC CP Thoát D110</v>
          </cell>
        </row>
        <row r="10416">
          <cell r="A10416" t="str">
            <v>5.PCMCPT125</v>
          </cell>
          <cell r="B10416" t="str">
            <v>Phế chạy máy ống PVC CP Thoát D125</v>
          </cell>
        </row>
        <row r="10417">
          <cell r="A10417" t="str">
            <v>5.PCMCPT140</v>
          </cell>
          <cell r="B10417" t="str">
            <v>Phế chạy máy ống PVC CP Thoát D140</v>
          </cell>
        </row>
        <row r="10418">
          <cell r="A10418" t="str">
            <v>5.PCMCPT160</v>
          </cell>
          <cell r="B10418" t="str">
            <v>Phế chạy máy ống PVC CP Thoát D160</v>
          </cell>
        </row>
        <row r="10419">
          <cell r="A10419" t="str">
            <v>5.PCMCPT180</v>
          </cell>
          <cell r="B10419" t="str">
            <v>Phế chạy máy ống PVC CP Thoát D180</v>
          </cell>
        </row>
        <row r="10420">
          <cell r="A10420" t="str">
            <v>5.PCMCPT200</v>
          </cell>
          <cell r="B10420" t="str">
            <v>Phế chạy máy ống PVC CP Thoát D200</v>
          </cell>
        </row>
        <row r="10421">
          <cell r="A10421" t="str">
            <v>5.PCMCPT21</v>
          </cell>
          <cell r="B10421" t="str">
            <v>Phế chạy máy ống PVC CP Thoát D21</v>
          </cell>
        </row>
        <row r="10422">
          <cell r="A10422" t="str">
            <v>5.PCMCPT225</v>
          </cell>
          <cell r="B10422" t="str">
            <v>Phế chạy máy ống PVC CP Thoát D225</v>
          </cell>
        </row>
        <row r="10423">
          <cell r="A10423" t="str">
            <v>5.PCMCPT250</v>
          </cell>
          <cell r="B10423" t="str">
            <v>Phế chạy máy ống PVC CP Thoát D250</v>
          </cell>
        </row>
        <row r="10424">
          <cell r="A10424" t="str">
            <v>5.PCMCPT27</v>
          </cell>
          <cell r="B10424" t="str">
            <v>Phế chạy máy ống PVC CP Thoát D27</v>
          </cell>
        </row>
        <row r="10425">
          <cell r="A10425" t="str">
            <v>5.PCMCPT280</v>
          </cell>
          <cell r="B10425" t="str">
            <v>Phế chạy máy ống PVC CP Thoát D280</v>
          </cell>
        </row>
        <row r="10426">
          <cell r="A10426" t="str">
            <v>5.PCMCPT34</v>
          </cell>
          <cell r="B10426" t="str">
            <v>Phế chạy máy ống PVC CP Thoát D34</v>
          </cell>
        </row>
        <row r="10427">
          <cell r="A10427" t="str">
            <v>5.PCMCPT355</v>
          </cell>
          <cell r="B10427" t="str">
            <v>Phế chạy máy ống PVC CP Thoát D355</v>
          </cell>
        </row>
        <row r="10428">
          <cell r="A10428" t="str">
            <v>5.PCMCPT400</v>
          </cell>
          <cell r="B10428" t="str">
            <v>Phế chạy máy ống PVC CP Thoát D400</v>
          </cell>
        </row>
        <row r="10429">
          <cell r="A10429" t="str">
            <v>5.PCMCPT42</v>
          </cell>
          <cell r="B10429" t="str">
            <v>Phế chạy máy ống PVC CP Thoát D42</v>
          </cell>
        </row>
        <row r="10430">
          <cell r="A10430" t="str">
            <v>5.PCMCPT450</v>
          </cell>
          <cell r="B10430" t="str">
            <v>Phế chạy máy ống PVC CP Thoát D450</v>
          </cell>
        </row>
        <row r="10431">
          <cell r="A10431" t="str">
            <v>5.PCMCPT48</v>
          </cell>
          <cell r="B10431" t="str">
            <v>Phế chạy máy ống PVC CP Thoát D48</v>
          </cell>
        </row>
        <row r="10432">
          <cell r="A10432" t="str">
            <v>5.PCMCPT60</v>
          </cell>
          <cell r="B10432" t="str">
            <v>Phế chạy máy ống PVC CP Thoát D60</v>
          </cell>
        </row>
        <row r="10433">
          <cell r="A10433" t="str">
            <v>5.PCMCPT75</v>
          </cell>
          <cell r="B10433" t="str">
            <v>Phế chạy máy ống PVC CP Thoát D75</v>
          </cell>
        </row>
        <row r="10434">
          <cell r="A10434" t="str">
            <v>5.PCMCPT90</v>
          </cell>
          <cell r="B10434" t="str">
            <v>Phế chạy máy ống PVC CP Thoát D90</v>
          </cell>
        </row>
        <row r="10435">
          <cell r="A10435" t="str">
            <v>5.PCMCPZ2110</v>
          </cell>
          <cell r="B10435" t="str">
            <v>Phế chạy máy ống nong zoăng PVC CP C2 D110</v>
          </cell>
        </row>
        <row r="10436">
          <cell r="A10436" t="str">
            <v>5.PCMCPZ2160</v>
          </cell>
          <cell r="B10436" t="str">
            <v>Phế chạy máy ống nong zoăng PVC CP C2 D160</v>
          </cell>
        </row>
        <row r="10437">
          <cell r="A10437" t="str">
            <v>5.PCMCPZ2250</v>
          </cell>
          <cell r="B10437" t="str">
            <v>Phế chạy máy ống nong zoăng PVC CP C2 D250</v>
          </cell>
        </row>
        <row r="10438">
          <cell r="A10438" t="str">
            <v>5.PCMCPZ2315</v>
          </cell>
          <cell r="B10438" t="str">
            <v>Phế chạy máy ống nong zoăng PVC CP C2 D315</v>
          </cell>
        </row>
        <row r="10439">
          <cell r="A10439" t="str">
            <v>5.PCMDM0110</v>
          </cell>
          <cell r="B10439" t="str">
            <v>Phế chạy máy Ống C=2 u.PVC DISMY C0 PN5 D110</v>
          </cell>
        </row>
        <row r="10440">
          <cell r="A10440" t="str">
            <v>5.PCMDM0125</v>
          </cell>
          <cell r="B10440" t="str">
            <v>Phế chạy máy Ống C=2 u.PVC DISMY C0 PN5 D125</v>
          </cell>
        </row>
        <row r="10441">
          <cell r="A10441" t="str">
            <v>5.PCMDM0140</v>
          </cell>
          <cell r="B10441" t="str">
            <v>Phế chạy máy Ống C=2 u.PVC DISMY C0 PN5 D140</v>
          </cell>
        </row>
        <row r="10442">
          <cell r="A10442" t="str">
            <v>5.PCMDM0160</v>
          </cell>
          <cell r="B10442" t="str">
            <v>Phế chạy máy Ống C=2 u.PVC DISMY C0 PN5 D160</v>
          </cell>
        </row>
        <row r="10443">
          <cell r="A10443" t="str">
            <v>5.PCMDM0180</v>
          </cell>
          <cell r="B10443" t="str">
            <v>Phế chạy máy Ống C=2 u.PVC DISMY C0 PN5 D180</v>
          </cell>
        </row>
        <row r="10444">
          <cell r="A10444" t="str">
            <v>5.PCMDM0200</v>
          </cell>
          <cell r="B10444" t="str">
            <v>Phế chạy máy Ống C=2 u.PVC DISMY C0 PN5 D200</v>
          </cell>
        </row>
        <row r="10445">
          <cell r="A10445" t="str">
            <v>5.PCMDM021</v>
          </cell>
          <cell r="B10445" t="str">
            <v>Phế chạy máy Ống C=2,5 u.PVC DISMY C0 PN10 D21</v>
          </cell>
        </row>
        <row r="10446">
          <cell r="A10446" t="str">
            <v>5.PCMDM0225</v>
          </cell>
          <cell r="B10446" t="str">
            <v>Phế chạy máy Ống C=2 u.PVC DISMY C0 PN5 D225</v>
          </cell>
        </row>
        <row r="10447">
          <cell r="A10447" t="str">
            <v>5.PCMDM0250</v>
          </cell>
          <cell r="B10447" t="str">
            <v>Phế chạy máy Ống C=2 u.PVC DISMY C0 PN5 D250</v>
          </cell>
        </row>
        <row r="10448">
          <cell r="A10448" t="str">
            <v>5.PCMDM027</v>
          </cell>
          <cell r="B10448" t="str">
            <v>Phế chạy máy Ống C=2,5 u.PVC DISMY C0 PN10 D27</v>
          </cell>
        </row>
        <row r="10449">
          <cell r="A10449" t="str">
            <v>5.PCMDM0280</v>
          </cell>
          <cell r="B10449" t="str">
            <v>Phế chạy máy Ống C=2 u.PVC DISMY C0 PN5 D280</v>
          </cell>
        </row>
        <row r="10450">
          <cell r="A10450" t="str">
            <v>5.PCMDM0315</v>
          </cell>
          <cell r="B10450" t="str">
            <v>Phế chạy máy Ống C=2 u.PVC DISMY C0 PN5 D315</v>
          </cell>
        </row>
        <row r="10451">
          <cell r="A10451" t="str">
            <v>5.PCMDM034</v>
          </cell>
          <cell r="B10451" t="str">
            <v>Phế chạy máy Ống C=2,5 u.PVC DISMY C0 PN8 D34</v>
          </cell>
        </row>
        <row r="10452">
          <cell r="A10452" t="str">
            <v>5.PCMDM0355</v>
          </cell>
          <cell r="B10452" t="str">
            <v>Phế chạy máy Ống C=2 u.PVC DISMY C0 PN5 D355</v>
          </cell>
        </row>
        <row r="10453">
          <cell r="A10453" t="str">
            <v>5.PCMDM0400</v>
          </cell>
          <cell r="B10453" t="str">
            <v>Phế chạy máy Ống C=2 u.PVC DISMY C0 PN5 D400</v>
          </cell>
        </row>
        <row r="10454">
          <cell r="A10454" t="str">
            <v>5.PCMDM042</v>
          </cell>
          <cell r="B10454" t="str">
            <v>Phế chạy máy Ống C=2,5 u.PVC DISMY C0 PN6 D42</v>
          </cell>
        </row>
        <row r="10455">
          <cell r="A10455" t="str">
            <v>5.PCMDM0450</v>
          </cell>
          <cell r="B10455" t="str">
            <v>Phế chạy máy Ống C=2 u.PVC DISMY C0 PN5 D450</v>
          </cell>
        </row>
        <row r="10456">
          <cell r="A10456" t="str">
            <v>5.PCMDM048</v>
          </cell>
          <cell r="B10456" t="str">
            <v>Phế chạy máy Ống C=2,5 u.PVC DISMY C0 PN6 D48</v>
          </cell>
        </row>
        <row r="10457">
          <cell r="A10457" t="str">
            <v>5.PCMDM0500</v>
          </cell>
          <cell r="B10457" t="str">
            <v>Phế chạy máy Ống C=2 u.PVC DISMY C0 PN5 D500</v>
          </cell>
        </row>
        <row r="10458">
          <cell r="A10458" t="str">
            <v>5.PCMDM0560</v>
          </cell>
          <cell r="B10458" t="str">
            <v>Phế chạy máy ống PVC DISMY C0 D560</v>
          </cell>
        </row>
        <row r="10459">
          <cell r="A10459" t="str">
            <v>5.PCMDM060</v>
          </cell>
          <cell r="B10459" t="str">
            <v>Phế chạy máy Ống C=2,5 u.PVC DISMY C0 PN5 D60</v>
          </cell>
        </row>
        <row r="10460">
          <cell r="A10460" t="str">
            <v>5.PCMDM0630</v>
          </cell>
          <cell r="B10460" t="str">
            <v>Phế chạy máy ống PVC DISMY C0 D630</v>
          </cell>
        </row>
        <row r="10461">
          <cell r="A10461" t="str">
            <v>5.PCMDM075</v>
          </cell>
          <cell r="B10461" t="str">
            <v>Phế chạy máy Ống C=2,5 u.PVC DISMY C0 PN5 D75</v>
          </cell>
        </row>
        <row r="10462">
          <cell r="A10462" t="str">
            <v>5.PCMDM090</v>
          </cell>
          <cell r="B10462" t="str">
            <v>Phế chạy máy Ống C=2,5 u.PVC DISMY C0 PN4 D90</v>
          </cell>
        </row>
        <row r="10463">
          <cell r="A10463" t="str">
            <v>5.PCMDM11022</v>
          </cell>
          <cell r="B10463" t="str">
            <v>Phế chạy máy ống PVC DISMY D110*2,2 mm, PN5, C=2</v>
          </cell>
        </row>
        <row r="10464">
          <cell r="A10464" t="str">
            <v>5.PCMDM11027</v>
          </cell>
          <cell r="B10464" t="str">
            <v>Phế chạy máy ống PVC DISMY D110*2,7mm, PN6, C=2</v>
          </cell>
        </row>
        <row r="10465">
          <cell r="A10465" t="str">
            <v>5.PCMDM11034</v>
          </cell>
          <cell r="B10465" t="str">
            <v>Phế chạy máy ống PVC DISMY D110*3,4 mm, PN8, C=2</v>
          </cell>
        </row>
        <row r="10466">
          <cell r="A10466" t="str">
            <v>5.PCMDM11042</v>
          </cell>
          <cell r="B10466" t="str">
            <v>Phế chạy máy ống PVC DISMY D110*4,2 mm, PN10, C=2</v>
          </cell>
        </row>
        <row r="10467">
          <cell r="A10467" t="str">
            <v>5.PCMDM1110</v>
          </cell>
          <cell r="B10467" t="str">
            <v>Phế chạy máy Ống C=2 u.PVC DISMY C1 PN6 D110</v>
          </cell>
        </row>
        <row r="10468">
          <cell r="A10468" t="str">
            <v>5.PCMDM1125</v>
          </cell>
          <cell r="B10468" t="str">
            <v>Phế chạy máy Ống C=2 u.PVC DISMY C1 PN6 D125</v>
          </cell>
        </row>
        <row r="10469">
          <cell r="A10469" t="str">
            <v>5.PCMDM1140</v>
          </cell>
          <cell r="B10469" t="str">
            <v>Phế chạy máy Ống C=2 u.PVC DISMY C1 PN6 D140</v>
          </cell>
        </row>
        <row r="10470">
          <cell r="A10470" t="str">
            <v>5.PCMDM1160</v>
          </cell>
          <cell r="B10470" t="str">
            <v>Phế chạy máy Ống C=2 u.PVC DISMY C1 PN6 D160</v>
          </cell>
        </row>
        <row r="10471">
          <cell r="A10471" t="str">
            <v>5.PCMDM1180</v>
          </cell>
          <cell r="B10471" t="str">
            <v>Phế chạy máy Ống C=2 u.PVC DISMY C1 PN6 D180</v>
          </cell>
        </row>
        <row r="10472">
          <cell r="A10472" t="str">
            <v>5.PCMDM1200</v>
          </cell>
          <cell r="B10472" t="str">
            <v>Phế chạy máy Ống C=2 u.PVC DISMY C1 PN6 D200</v>
          </cell>
        </row>
        <row r="10473">
          <cell r="A10473" t="str">
            <v>5.PCMDM121</v>
          </cell>
          <cell r="B10473" t="str">
            <v>Phế chạy máy Ống C=2,5 u.PVC DISMY C1 PN12,5 D21</v>
          </cell>
        </row>
        <row r="10474">
          <cell r="A10474" t="str">
            <v>5.PCMDM1225</v>
          </cell>
          <cell r="B10474" t="str">
            <v>Phế chạy máy Ống C=2 u.PVC DISMY C1 PN6 D225</v>
          </cell>
        </row>
        <row r="10475">
          <cell r="A10475" t="str">
            <v>5.PCMDM1250</v>
          </cell>
          <cell r="B10475" t="str">
            <v>Phế chạy máy Ống C=2 u.PVC DISMY C1 PN6 D250</v>
          </cell>
        </row>
        <row r="10476">
          <cell r="A10476" t="str">
            <v>5.PCMDM12539</v>
          </cell>
          <cell r="B10476" t="str">
            <v>Phế chạy máy ống PVC DISMY D125*3,9mm, PN8, C=2</v>
          </cell>
        </row>
        <row r="10477">
          <cell r="A10477" t="str">
            <v>5.PCMDM12548</v>
          </cell>
          <cell r="B10477" t="str">
            <v>Phế chạy máy ống PVC DISMY D125*4,8mm, PN10, C=2</v>
          </cell>
        </row>
        <row r="10478">
          <cell r="A10478" t="str">
            <v>5.PCMDM127</v>
          </cell>
          <cell r="B10478" t="str">
            <v>Phế chạy máy Ống C=2,5 u.PVC DISMY C1 PN12,5 D27</v>
          </cell>
        </row>
        <row r="10479">
          <cell r="A10479" t="str">
            <v>5.PCMDM1280</v>
          </cell>
          <cell r="B10479" t="str">
            <v>Phế chạy máy Ống C=2 u.PVC DISMY C1 PN6 D280</v>
          </cell>
        </row>
        <row r="10480">
          <cell r="A10480" t="str">
            <v>5.PCMDM1315</v>
          </cell>
          <cell r="B10480" t="str">
            <v>Phế chạy máy Ống C=2 u.PVC DISMY C1 PN6 D315</v>
          </cell>
        </row>
        <row r="10481">
          <cell r="A10481" t="str">
            <v>5.PCMDM134</v>
          </cell>
          <cell r="B10481" t="str">
            <v>Phế chạy máy Ống C=2,5 u.PVC DISMY C1 PN10 D34</v>
          </cell>
        </row>
        <row r="10482">
          <cell r="A10482" t="str">
            <v>5.PCMDM1355</v>
          </cell>
          <cell r="B10482" t="str">
            <v>Phế chạy máy Ống C=2 u.PVC DISMY C1 PN6 D355</v>
          </cell>
        </row>
        <row r="10483">
          <cell r="A10483" t="str">
            <v>5.PCMDM1400</v>
          </cell>
          <cell r="B10483" t="str">
            <v>Phế chạy máy Ống C=2 u.PVC DISMY C1 PN6 D400</v>
          </cell>
        </row>
        <row r="10484">
          <cell r="A10484" t="str">
            <v>5.PCMDM14028</v>
          </cell>
          <cell r="B10484" t="str">
            <v>Phế chạy máy ống PVC DISMY D140*2,8 mm, PN5, C=2</v>
          </cell>
        </row>
        <row r="10485">
          <cell r="A10485" t="str">
            <v>5.PCMDM14043</v>
          </cell>
          <cell r="B10485" t="str">
            <v>Phế chạy máy ống PVC DISMY D140*4,3 mm, PN8, C=2</v>
          </cell>
        </row>
        <row r="10486">
          <cell r="A10486" t="str">
            <v>5.PCMDM14054</v>
          </cell>
          <cell r="B10486" t="str">
            <v>Phế chạy máy ống PVC DISMY D140*5,4 mm, PN10, C=2</v>
          </cell>
        </row>
        <row r="10487">
          <cell r="A10487" t="str">
            <v>5.PCMDM142</v>
          </cell>
          <cell r="B10487" t="str">
            <v>Phế chạy máy Ống C=2,5 u.PVC DISMY C1 PN8 D42</v>
          </cell>
        </row>
        <row r="10488">
          <cell r="A10488" t="str">
            <v>5.PCMDM1450</v>
          </cell>
          <cell r="B10488" t="str">
            <v>Phế chạy máy Ống C=2 u.PVC DISMY C1 PN6 D450</v>
          </cell>
        </row>
        <row r="10489">
          <cell r="A10489" t="str">
            <v>5.PCMDM148</v>
          </cell>
          <cell r="B10489" t="str">
            <v>Phế chạy máy Ống C=2,5 u.PVC DISMY C1 PN8 D48</v>
          </cell>
        </row>
        <row r="10490">
          <cell r="A10490" t="str">
            <v>5.PCMDM1500</v>
          </cell>
          <cell r="B10490" t="str">
            <v>Phế chạy máy Ống C=2 u.PVC DISMY C1 PN6 D500</v>
          </cell>
        </row>
        <row r="10491">
          <cell r="A10491" t="str">
            <v>5.PCMDM1560</v>
          </cell>
          <cell r="B10491" t="str">
            <v>Phế chạy máy ống PVC DISMY C1 D560</v>
          </cell>
        </row>
        <row r="10492">
          <cell r="A10492" t="str">
            <v>5.PCMDM160</v>
          </cell>
          <cell r="B10492" t="str">
            <v>Phế chạy máy Ống C=2,5 u.PVC DISMY C1 PN6 D60</v>
          </cell>
        </row>
        <row r="10493">
          <cell r="A10493" t="str">
            <v>5.PCMDM16040</v>
          </cell>
          <cell r="B10493" t="str">
            <v>Phế chạy máy ống PVC DISMY D160*4,0 mm, PN6, C=2</v>
          </cell>
        </row>
        <row r="10494">
          <cell r="A10494" t="str">
            <v>5.PCMDM16049</v>
          </cell>
          <cell r="B10494" t="str">
            <v>Phế chạy máy ống PVC DISMY D160*4,9 mm PN8, C=2</v>
          </cell>
        </row>
        <row r="10495">
          <cell r="A10495" t="str">
            <v>5.PCMDM16062</v>
          </cell>
          <cell r="B10495" t="str">
            <v>Phế chạy máy ống PVC DISMY D160*6,2 mm, PN10, C=2</v>
          </cell>
        </row>
        <row r="10496">
          <cell r="A10496" t="str">
            <v>5.PCMDM1630</v>
          </cell>
          <cell r="B10496" t="str">
            <v>Phế chạy máy ống PVC DISMY C1 D630</v>
          </cell>
        </row>
        <row r="10497">
          <cell r="A10497" t="str">
            <v>5.PCMDM175</v>
          </cell>
          <cell r="B10497" t="str">
            <v>Phế chạy máy Ống C=2,5 u.PVC DISMY C1 PN6 D75</v>
          </cell>
        </row>
        <row r="10498">
          <cell r="A10498" t="str">
            <v>5.PCMDM190</v>
          </cell>
          <cell r="B10498" t="str">
            <v>Phế chạy máy Ống C=2,5 u.PVC DISMY C1 PN5 D90</v>
          </cell>
        </row>
        <row r="10499">
          <cell r="A10499" t="str">
            <v>5.PCMDM20077</v>
          </cell>
          <cell r="B10499" t="str">
            <v>Phế chạy máy ống PVC DISMY D200*7,7mm, PN10, C=2</v>
          </cell>
        </row>
        <row r="10500">
          <cell r="A10500" t="str">
            <v>5.PCMDM2110</v>
          </cell>
          <cell r="B10500" t="str">
            <v>Phế chạy máy Ống C=2 u.PVC DISMY C2 PN7.5 D110</v>
          </cell>
        </row>
        <row r="10501">
          <cell r="A10501" t="str">
            <v>5.PCMDM2125</v>
          </cell>
          <cell r="B10501" t="str">
            <v>Phế chạy máy Ống C=2 u.PVC DISMY C2 PN7.5 D125</v>
          </cell>
        </row>
        <row r="10502">
          <cell r="A10502" t="str">
            <v>5.PCMDM2140</v>
          </cell>
          <cell r="B10502" t="str">
            <v>Phế chạy máy Ống C=2 u.PVC DISMY C2 PN7.5 D140</v>
          </cell>
        </row>
        <row r="10503">
          <cell r="A10503" t="str">
            <v>5.PCMDM2160</v>
          </cell>
          <cell r="B10503" t="str">
            <v>Phế chạy máy Ống C=2 u.PVC DISMY C2 PN7.5 D160</v>
          </cell>
        </row>
        <row r="10504">
          <cell r="A10504" t="str">
            <v>5.PCMDM2180</v>
          </cell>
          <cell r="B10504" t="str">
            <v>Phế chạy máy Ống C=2 u.PVC DISMY C2 PN7.5 D180</v>
          </cell>
        </row>
        <row r="10505">
          <cell r="A10505" t="str">
            <v>5.PCMDM2200</v>
          </cell>
          <cell r="B10505" t="str">
            <v>Phế chạy máy Ống C=2 u.PVC DISMY C2 PN7.5 D200</v>
          </cell>
        </row>
        <row r="10506">
          <cell r="A10506" t="str">
            <v>5.PCMDM221</v>
          </cell>
          <cell r="B10506" t="str">
            <v>Phế chạy máy Ống C=2,5 u.PVC DISMY C2 PN16 D21</v>
          </cell>
        </row>
        <row r="10507">
          <cell r="A10507" t="str">
            <v>5.PCMDM2225</v>
          </cell>
          <cell r="B10507" t="str">
            <v>Phế chạy máy Ống C=2 u.PVC DISMY C2 PN7.5 D225</v>
          </cell>
        </row>
        <row r="10508">
          <cell r="A10508" t="str">
            <v>5.PCMDM2250</v>
          </cell>
          <cell r="B10508" t="str">
            <v>Phế chạy máy Ống C=2 u.PVC DISMY C2 PN7.5 D250</v>
          </cell>
        </row>
        <row r="10509">
          <cell r="A10509" t="str">
            <v>5.PCMDM22586</v>
          </cell>
          <cell r="B10509" t="str">
            <v>Phế chạy máy Ống PVC DISMY D225 x 8.6 mm PN10, C=2</v>
          </cell>
        </row>
        <row r="10510">
          <cell r="A10510" t="str">
            <v>5.PCMDM227</v>
          </cell>
          <cell r="B10510" t="str">
            <v>Phế chạy máy Ống C=2,5 u.PVC DISMY C2 PN16 D27</v>
          </cell>
        </row>
        <row r="10511">
          <cell r="A10511" t="str">
            <v>5.PCMDM2280</v>
          </cell>
          <cell r="B10511" t="str">
            <v>Phế chạy máy Ống C=2 u.PVC DISMY C2 PN7.5 D280</v>
          </cell>
        </row>
        <row r="10512">
          <cell r="A10512" t="str">
            <v>5.PCMDM2315</v>
          </cell>
          <cell r="B10512" t="str">
            <v>Phế chạy máy Ống C=2 u.PVC DISMY C2 PN7.5 D315</v>
          </cell>
        </row>
        <row r="10513">
          <cell r="A10513" t="str">
            <v>5.PCMDM234</v>
          </cell>
          <cell r="B10513" t="str">
            <v>Phế chạy máy Ống C=2,5 u.PVC DISMY C2 PN12,5 D34</v>
          </cell>
        </row>
        <row r="10514">
          <cell r="A10514" t="str">
            <v>5.PCMDM2355</v>
          </cell>
          <cell r="B10514" t="str">
            <v>Phế chạy máy Ống C=2 u.PVC DISMY C2 PN7.5 D355</v>
          </cell>
        </row>
        <row r="10515">
          <cell r="A10515" t="str">
            <v>5.PCMDM2400</v>
          </cell>
          <cell r="B10515" t="str">
            <v>Phế chạy máy Ống C=2 u.PVC DISMY C2 PN7.5 D400</v>
          </cell>
        </row>
        <row r="10516">
          <cell r="A10516" t="str">
            <v>5.PCMDM242</v>
          </cell>
          <cell r="B10516" t="str">
            <v>Phế chạy máy Ống C=2,5 u.PVC DISMY C2 PN10 D42</v>
          </cell>
        </row>
        <row r="10517">
          <cell r="A10517" t="str">
            <v>5.PCMDM2450</v>
          </cell>
          <cell r="B10517" t="str">
            <v>Phế chạy máy Ống C=2 u.PVC DISMY C2 PN7.5 D450</v>
          </cell>
        </row>
        <row r="10518">
          <cell r="A10518" t="str">
            <v>5.PCMDM248</v>
          </cell>
          <cell r="B10518" t="str">
            <v>Phế chạy máy Ống C=2,5 u.PVC DISMY C2 PN10 D48</v>
          </cell>
        </row>
        <row r="10519">
          <cell r="A10519" t="str">
            <v>5.PCMDM2500</v>
          </cell>
          <cell r="B10519" t="str">
            <v>Phế chạy máy Ống C=2 u.PVC DISMY C2 PN7.5 D500</v>
          </cell>
        </row>
        <row r="10520">
          <cell r="A10520" t="str">
            <v>5.PCMDM25096</v>
          </cell>
          <cell r="B10520" t="str">
            <v>Phế chạy máy ống PVC DISMY D250*9,6mm, PN10, C=2</v>
          </cell>
        </row>
        <row r="10521">
          <cell r="A10521" t="str">
            <v>5.PCMDM2560</v>
          </cell>
          <cell r="B10521" t="str">
            <v>Phế chạy máy Ống C=2 u.PVC DISMY C2 PN7.5 D560</v>
          </cell>
        </row>
        <row r="10522">
          <cell r="A10522" t="str">
            <v>5.PCMDM260</v>
          </cell>
          <cell r="B10522" t="str">
            <v>Phế chạy máy Ống C=2,5 u.PVC DISMY C2 PN8 D60</v>
          </cell>
        </row>
        <row r="10523">
          <cell r="A10523" t="str">
            <v>5.PCMDM2630</v>
          </cell>
          <cell r="B10523" t="str">
            <v>Phế chạy máy Ống C=2 u.PVC DISMY C2 PN7.5 D630</v>
          </cell>
        </row>
        <row r="10524">
          <cell r="A10524" t="str">
            <v>5.PCMDM275</v>
          </cell>
          <cell r="B10524" t="str">
            <v>Phế chạy máy Ống C=2,5 u.PVC DISMY C2 PN8 D75</v>
          </cell>
        </row>
        <row r="10525">
          <cell r="A10525" t="str">
            <v>5.PCMDM280107</v>
          </cell>
          <cell r="B10525" t="str">
            <v>Phế chạy máy Ống PVC DISMY D280 x 10.7 mm PN10, C=2</v>
          </cell>
        </row>
        <row r="10526">
          <cell r="A10526" t="str">
            <v>5.PCMDM290</v>
          </cell>
          <cell r="B10526" t="str">
            <v>Phế chạy máy Ống C=2,5 u.PVC DISMY C2 PN6 D90</v>
          </cell>
        </row>
        <row r="10527">
          <cell r="A10527" t="str">
            <v>5.PCMDM3110</v>
          </cell>
          <cell r="B10527" t="str">
            <v>Phế chạy máy Ống C=2 u.PVC DISMY C3 PN10 D110</v>
          </cell>
        </row>
        <row r="10528">
          <cell r="A10528" t="str">
            <v>5.PCMDM3125</v>
          </cell>
          <cell r="B10528" t="str">
            <v>Phế chạy máy Ống C=2 u.PVC DISMY C3 PN10 D125</v>
          </cell>
        </row>
        <row r="10529">
          <cell r="A10529" t="str">
            <v>5.PCMDM3140</v>
          </cell>
          <cell r="B10529" t="str">
            <v>Phế chạy máy Ống C=2 u.PVC DISMY C3 PN10 D140</v>
          </cell>
        </row>
        <row r="10530">
          <cell r="A10530" t="str">
            <v>5.PCMDM315121</v>
          </cell>
          <cell r="B10530" t="str">
            <v>Phế chạy máy Ống PVC DISMY D315 x 12.1 mm PN10, C=2</v>
          </cell>
        </row>
        <row r="10531">
          <cell r="A10531" t="str">
            <v>5.PCMDM3160</v>
          </cell>
          <cell r="B10531" t="str">
            <v>Phế chạy máy Ống C=2 u.PVC DISMY C3 PN10 D160</v>
          </cell>
        </row>
        <row r="10532">
          <cell r="A10532" t="str">
            <v>5.PCMDM3180</v>
          </cell>
          <cell r="B10532" t="str">
            <v>Phế chạy máy Ống C=2 u.PVC DISMY C3 PN10 D180</v>
          </cell>
        </row>
        <row r="10533">
          <cell r="A10533" t="str">
            <v>5.PCMDM3200</v>
          </cell>
          <cell r="B10533" t="str">
            <v>Phế chạy máy Ống C=2 u.PVC DISMY C3 PN10 D200</v>
          </cell>
        </row>
        <row r="10534">
          <cell r="A10534" t="str">
            <v>5.PCMDM321</v>
          </cell>
          <cell r="B10534" t="str">
            <v>Phế chạy máy Ống C=2,5 u.PVC DISMY C3 PN25 D21</v>
          </cell>
        </row>
        <row r="10535">
          <cell r="A10535" t="str">
            <v>5.PCMDM3225</v>
          </cell>
          <cell r="B10535" t="str">
            <v>Phế chạy máy Ống C=2 u.PVC DISMY C3 PN10 D225</v>
          </cell>
        </row>
        <row r="10536">
          <cell r="A10536" t="str">
            <v>5.PCMDM3250</v>
          </cell>
          <cell r="B10536" t="str">
            <v>Phế chạy máy Ống C=2 u.PVC DISMY C3 PN10 D250</v>
          </cell>
        </row>
        <row r="10537">
          <cell r="A10537" t="str">
            <v>5.PCMDM327</v>
          </cell>
          <cell r="B10537" t="str">
            <v>Phế chạy máy Ống C=2,5 u.PVC DISMY C3 PN25 D27</v>
          </cell>
        </row>
        <row r="10538">
          <cell r="A10538" t="str">
            <v>5.PCMDM3280</v>
          </cell>
          <cell r="B10538" t="str">
            <v>Phế chạy máy Ống C=2 u.PVC DISMY C3 PN10 D280</v>
          </cell>
        </row>
        <row r="10539">
          <cell r="A10539" t="str">
            <v>5.PCMDM3315</v>
          </cell>
          <cell r="B10539" t="str">
            <v>Phế chạy máy Ống C=2 u.PVC DISMY C3 PN10 D315</v>
          </cell>
        </row>
        <row r="10540">
          <cell r="A10540" t="str">
            <v>5.PCMDM334</v>
          </cell>
          <cell r="B10540" t="str">
            <v>Phế chạy máy Ống C=2,5 u.PVC DISMY C3 PN16 D34</v>
          </cell>
        </row>
        <row r="10541">
          <cell r="A10541" t="str">
            <v>5.PCMDM3355</v>
          </cell>
          <cell r="B10541" t="str">
            <v>Phế chạy máy Ống C=2 u.PVC DISMY C3 PN10 D355</v>
          </cell>
        </row>
        <row r="10542">
          <cell r="A10542" t="str">
            <v>5.PCMDM3400</v>
          </cell>
          <cell r="B10542" t="str">
            <v>Phế chạy máy Ống C=2 u.PVC DISMY C3 PN10 D400</v>
          </cell>
        </row>
        <row r="10543">
          <cell r="A10543" t="str">
            <v>5.PCMDM342</v>
          </cell>
          <cell r="B10543" t="str">
            <v>Phế chạy máy Ống C=2,5 u.PVC DISMY C3 PN12,5 D42</v>
          </cell>
        </row>
        <row r="10544">
          <cell r="A10544" t="str">
            <v>5.PCMDM3450</v>
          </cell>
          <cell r="B10544" t="str">
            <v>Phế chạy máy Ống C=2 u.PVC DISMY C3 PN10 D450</v>
          </cell>
        </row>
        <row r="10545">
          <cell r="A10545" t="str">
            <v>5.PCMDM348</v>
          </cell>
          <cell r="B10545" t="str">
            <v>Phế chạy máy Ống C=2,5 u.PVC DISMY C3 PN12,5 D48</v>
          </cell>
        </row>
        <row r="10546">
          <cell r="A10546" t="str">
            <v>5.PCMDM3500</v>
          </cell>
          <cell r="B10546" t="str">
            <v>Phế chạy máy Ống C=2 u.PVC DISMY C3 PN10 D500</v>
          </cell>
        </row>
        <row r="10547">
          <cell r="A10547" t="str">
            <v>5.PCMDM3560</v>
          </cell>
          <cell r="B10547" t="str">
            <v>Phế chạy máy Ống C=2 u.PVC DISMY C3 PN10 D560</v>
          </cell>
        </row>
        <row r="10548">
          <cell r="A10548" t="str">
            <v>5.PCMDM360</v>
          </cell>
          <cell r="B10548" t="str">
            <v>Phế chạy máy Ống C=2,5 u.PVC DISMY C3 PN10 D60</v>
          </cell>
        </row>
        <row r="10549">
          <cell r="A10549" t="str">
            <v>5.PCMDM3630</v>
          </cell>
          <cell r="B10549" t="str">
            <v>Phế chạy máy Ống C=2 u.PVC DISMY  C3 PN10 D630</v>
          </cell>
        </row>
        <row r="10550">
          <cell r="A10550" t="str">
            <v>5.PCMDM375</v>
          </cell>
          <cell r="B10550" t="str">
            <v>Phế chạy máy Ống C=2,5 u.PVC DISMY C3 PN10 D75</v>
          </cell>
        </row>
        <row r="10551">
          <cell r="A10551" t="str">
            <v>5.PCMDM390</v>
          </cell>
          <cell r="B10551" t="str">
            <v>Phế chạy máy Ống C=2,5 u.PVC DISMY C3 PN8 D90</v>
          </cell>
        </row>
        <row r="10552">
          <cell r="A10552" t="str">
            <v>5.PCMDM40078</v>
          </cell>
          <cell r="B10552" t="str">
            <v>Phế chạy máy ống PVC DISMY D400*7,8mm, PN5, C=2</v>
          </cell>
        </row>
        <row r="10553">
          <cell r="A10553" t="str">
            <v>5.PCMDM4110</v>
          </cell>
          <cell r="B10553" t="str">
            <v>Phế chạy máy Ống C=2 u.PVC DISMY C4 PN12.5 D110</v>
          </cell>
        </row>
        <row r="10554">
          <cell r="A10554" t="str">
            <v>5.PCMDM4125</v>
          </cell>
          <cell r="B10554" t="str">
            <v>Phế chạy máy Ống C=2 u.PVC DISMY C4 PN12.5 D125</v>
          </cell>
        </row>
        <row r="10555">
          <cell r="A10555" t="str">
            <v>5.PCMDM4140</v>
          </cell>
          <cell r="B10555" t="str">
            <v>Phế chạy máy Ống C=2 u.PVC DISMY C4 PN12.5 D140</v>
          </cell>
        </row>
        <row r="10556">
          <cell r="A10556" t="str">
            <v>5.PCMDM4160</v>
          </cell>
          <cell r="B10556" t="str">
            <v>Phế chạy máy Ống C=2 u.PVC DISMY C4 PN12.5 D160</v>
          </cell>
        </row>
        <row r="10557">
          <cell r="A10557" t="str">
            <v>5.PCMDM4180</v>
          </cell>
          <cell r="B10557" t="str">
            <v>Phế chạy máy Ống C=2 u.PVC DISMY C4 PN12.5 D180</v>
          </cell>
        </row>
        <row r="10558">
          <cell r="A10558" t="str">
            <v>5.PCMDM4200</v>
          </cell>
          <cell r="B10558" t="str">
            <v>Phế chạy máy Ống C=2 u.PVC DISMY C4 PN12.5 D200</v>
          </cell>
        </row>
        <row r="10559">
          <cell r="A10559" t="str">
            <v>5.PCMDM4216</v>
          </cell>
          <cell r="B10559" t="str">
            <v>Phế chạy máy ống PVC DISMY D42*1,6 mm, PN8, C=2</v>
          </cell>
        </row>
        <row r="10560">
          <cell r="A10560" t="str">
            <v>5.PCMDM4225</v>
          </cell>
          <cell r="B10560" t="str">
            <v>Phế chạy máy Ống C=2 u.PVC DISMY C4 PN12.5 D225</v>
          </cell>
        </row>
        <row r="10561">
          <cell r="A10561" t="str">
            <v>5.PCMDM4250</v>
          </cell>
          <cell r="B10561" t="str">
            <v>Phế chạy máy Ống C=2 u.PVC DISMY C4 PN12.5 D250</v>
          </cell>
        </row>
        <row r="10562">
          <cell r="A10562" t="str">
            <v>5.PCMDM4280</v>
          </cell>
          <cell r="B10562" t="str">
            <v>Phế chạy máy Ống C=2 u.PVC DISMY C4 PN12.5 D280</v>
          </cell>
        </row>
        <row r="10563">
          <cell r="A10563" t="str">
            <v>5.PCMDM4315</v>
          </cell>
          <cell r="B10563" t="str">
            <v>Phế chạy máy Ống C=2 u.PVC DISMY C4 PN12.5 D315</v>
          </cell>
        </row>
        <row r="10564">
          <cell r="A10564" t="str">
            <v>5.PCMDM434</v>
          </cell>
          <cell r="B10564" t="str">
            <v>Phế chạy máy Ống C=2,5 u.PVC DISMY C4 PN25 D34</v>
          </cell>
        </row>
        <row r="10565">
          <cell r="A10565" t="str">
            <v>5.PCMDM4355</v>
          </cell>
          <cell r="B10565" t="str">
            <v>Phế chạy máy Ống C=2 u.PVC DISMY C4 PN12.5 D355</v>
          </cell>
        </row>
        <row r="10566">
          <cell r="A10566" t="str">
            <v>5.PCMDM4400</v>
          </cell>
          <cell r="B10566" t="str">
            <v>Phế chạy máy Ống C=2 u.PVC DISMY C4 PN12.5 D400</v>
          </cell>
        </row>
        <row r="10567">
          <cell r="A10567" t="str">
            <v>5.PCMDM442</v>
          </cell>
          <cell r="B10567" t="str">
            <v>Phế chạy máy Ống C=2,5 u.PVC DISMY C4 PN16 D42</v>
          </cell>
        </row>
        <row r="10568">
          <cell r="A10568" t="str">
            <v>5.PCMDM4450</v>
          </cell>
          <cell r="B10568" t="str">
            <v>Phế chạy máy Ống C=2 u.PVC DISMY C4 PN12.5 D450</v>
          </cell>
        </row>
        <row r="10569">
          <cell r="A10569" t="str">
            <v>5.PCMDM448</v>
          </cell>
          <cell r="B10569" t="str">
            <v>Phế chạy máy Ống C=2,5 u.PVC DISMY C4 PN16 D48</v>
          </cell>
        </row>
        <row r="10570">
          <cell r="A10570" t="str">
            <v>5.PCMDM4500</v>
          </cell>
          <cell r="B10570" t="str">
            <v>Phế chạy máy Ống C=2 u.PVC DISMY C4 PN12.5 D500</v>
          </cell>
        </row>
        <row r="10571">
          <cell r="A10571" t="str">
            <v>5.PCMDM4560</v>
          </cell>
          <cell r="B10571" t="str">
            <v>Phế chạy máy Ống C=2 u.PVC DISMY C4 PN12.5 D560</v>
          </cell>
        </row>
        <row r="10572">
          <cell r="A10572" t="str">
            <v>5.PCMDM460</v>
          </cell>
          <cell r="B10572" t="str">
            <v>Phế chạy máy Ống C=2,5 u.PVC DISMY C4 PN12,5 D60</v>
          </cell>
        </row>
        <row r="10573">
          <cell r="A10573" t="str">
            <v>5.PCMDM4630</v>
          </cell>
          <cell r="B10573" t="str">
            <v>Phế chạy máy Ống C=2 u.PVC DISMY  C4 PN12.5 D630</v>
          </cell>
        </row>
        <row r="10574">
          <cell r="A10574" t="str">
            <v>5.PCMDM475</v>
          </cell>
          <cell r="B10574" t="str">
            <v>Phế chạy máy Ống C=2,5 u.PVC DISMY C4 PN12,5 D75</v>
          </cell>
        </row>
        <row r="10575">
          <cell r="A10575" t="str">
            <v>5.PCMDM490</v>
          </cell>
          <cell r="B10575" t="str">
            <v>Phế chạy máy Ống C=2,5 u.PVC DISMY C4 PN10 D90</v>
          </cell>
        </row>
        <row r="10576">
          <cell r="A10576" t="str">
            <v>5.PCMDM5110</v>
          </cell>
          <cell r="B10576" t="str">
            <v>Phế chạy máy Ống C=2 u.PVC DISMY C5 PN16 D110</v>
          </cell>
        </row>
        <row r="10577">
          <cell r="A10577" t="str">
            <v>5.PCMDM5125</v>
          </cell>
          <cell r="B10577" t="str">
            <v>Phế chạy máy Ống C=2 u.PVC DISMY C5 PN16 D125</v>
          </cell>
        </row>
        <row r="10578">
          <cell r="A10578" t="str">
            <v>5.PCMDM5140</v>
          </cell>
          <cell r="B10578" t="str">
            <v>Phế chạy máy Ống C=2 u.PVC DISMY C5 PN16 D140</v>
          </cell>
        </row>
        <row r="10579">
          <cell r="A10579" t="str">
            <v>5.PCMDM5160</v>
          </cell>
          <cell r="B10579" t="str">
            <v>Phế chạy máy Ống C=2 u.PVC DISMY C5 PN16 D160</v>
          </cell>
        </row>
        <row r="10580">
          <cell r="A10580" t="str">
            <v>5.PCMDM5180</v>
          </cell>
          <cell r="B10580" t="str">
            <v>Phế chạy máy Ống C=2 u.PVC DISMY C5 PN16 D180</v>
          </cell>
        </row>
        <row r="10581">
          <cell r="A10581" t="str">
            <v>5.PCMDM5200</v>
          </cell>
          <cell r="B10581" t="str">
            <v>Phế chạy máy Ống C=2 u.PVC DISMY C5 PN16 D200</v>
          </cell>
        </row>
        <row r="10582">
          <cell r="A10582" t="str">
            <v>5.PCMDM5225</v>
          </cell>
          <cell r="B10582" t="str">
            <v>Phế chạy máy Ống C=2 u.PVC DISMY C5 PN16 D225</v>
          </cell>
        </row>
        <row r="10583">
          <cell r="A10583" t="str">
            <v>5.PCMDM5250</v>
          </cell>
          <cell r="B10583" t="str">
            <v>Phế chạy máy Ống C=2 u.PVC DISMY C5 PN16 D250</v>
          </cell>
        </row>
        <row r="10584">
          <cell r="A10584" t="str">
            <v>5.PCMDM5280</v>
          </cell>
          <cell r="B10584" t="str">
            <v>Phế chạy máy Ống C=2 u.PVC DISMY C5 PN16 D280</v>
          </cell>
        </row>
        <row r="10585">
          <cell r="A10585" t="str">
            <v>5.PCMDM5315</v>
          </cell>
          <cell r="B10585" t="str">
            <v>Phế chạy máy Ống C=2 u.PVC DISMY C5 PN16 D315</v>
          </cell>
        </row>
        <row r="10586">
          <cell r="A10586" t="str">
            <v>5.PCMDM5355</v>
          </cell>
          <cell r="B10586" t="str">
            <v>Phế chạy máy Ống C=2 u.PVC DISMY C5 PN16 D355</v>
          </cell>
        </row>
        <row r="10587">
          <cell r="A10587" t="str">
            <v>5.PCMDM5400</v>
          </cell>
          <cell r="B10587" t="str">
            <v>Phế chạy máy Ống C=2 u.PVC DISMY C5 PN16 D400</v>
          </cell>
        </row>
        <row r="10588">
          <cell r="A10588" t="str">
            <v>5.PCMDM542</v>
          </cell>
          <cell r="B10588" t="str">
            <v>Phế chạy máy Ống C=2,5 u.PVC DISMY C5 PN25 D42</v>
          </cell>
        </row>
        <row r="10589">
          <cell r="A10589" t="str">
            <v>5.PCMDM548</v>
          </cell>
          <cell r="B10589" t="str">
            <v>Phế chạy máy Ống C=2,5 u.PVC DISMY C5 PN25 D48</v>
          </cell>
        </row>
        <row r="10590">
          <cell r="A10590" t="str">
            <v>5.PCMDM5500</v>
          </cell>
          <cell r="B10590" t="str">
            <v>Phế chạy máy Ống C=2 u.PVC DISMY C5 PN16 D500</v>
          </cell>
        </row>
        <row r="10591">
          <cell r="A10591" t="str">
            <v>5.PCMDM5560</v>
          </cell>
          <cell r="B10591" t="str">
            <v>Phế chạy máy Ống C=2,5 u.PVC DISMY C5 PN12,5 D560</v>
          </cell>
        </row>
        <row r="10592">
          <cell r="A10592" t="str">
            <v>5.PCMDM560</v>
          </cell>
          <cell r="B10592" t="str">
            <v>Phế chạy máy Ống C=2,5 u.PVC DISMY C5 PN16 D60</v>
          </cell>
        </row>
        <row r="10593">
          <cell r="A10593" t="str">
            <v>5.PCMDM5630</v>
          </cell>
          <cell r="B10593" t="str">
            <v>Phế chạy máy Ống C=2,5 u.PVC DISMY C5 PN12,5 D630</v>
          </cell>
        </row>
        <row r="10594">
          <cell r="A10594" t="str">
            <v>5.PCMDM575</v>
          </cell>
          <cell r="B10594" t="str">
            <v>Phế chạy máy Ống C=2,5 u.PVC DISMY C5 PN16 D75</v>
          </cell>
        </row>
        <row r="10595">
          <cell r="A10595" t="str">
            <v>5.PCMDM590</v>
          </cell>
          <cell r="B10595" t="str">
            <v>Phế chạy máy Ống C=2,5 u.PVC DISMY C5 PN12,5 D90</v>
          </cell>
        </row>
        <row r="10596">
          <cell r="A10596" t="str">
            <v>5.PCMDM6020</v>
          </cell>
          <cell r="B10596" t="str">
            <v>Phế chạy máy ống PVC DISMY D60*2,0 mm, PN6, C=2</v>
          </cell>
        </row>
        <row r="10597">
          <cell r="A10597" t="str">
            <v>5.PCMDM6025</v>
          </cell>
          <cell r="B10597" t="str">
            <v>Phế chạy máy ống PVC DISMY D60*2,5 mm, PN8, C=2</v>
          </cell>
        </row>
        <row r="10598">
          <cell r="A10598" t="str">
            <v>5.PCMDM6110</v>
          </cell>
          <cell r="B10598" t="str">
            <v>Phế chạy máy Ống C=2,5 u.PVC DISMY C6 PN0 D110</v>
          </cell>
        </row>
        <row r="10599">
          <cell r="A10599" t="str">
            <v>5.PCMDM6160</v>
          </cell>
          <cell r="B10599" t="str">
            <v>Phế chạy máy Ống C=2,5 u.PVC DISMY C6 PN0 D160</v>
          </cell>
        </row>
        <row r="10600">
          <cell r="A10600" t="str">
            <v>5.PCMDM660</v>
          </cell>
          <cell r="B10600" t="str">
            <v>Phế chạy máy Ống C=2,5 u.PVC DISMY C6 PN0 D60</v>
          </cell>
        </row>
        <row r="10601">
          <cell r="A10601" t="str">
            <v>5.PCMDM675</v>
          </cell>
          <cell r="B10601" t="str">
            <v>Phế chạy máy Ống PVC DISMY C6 D75</v>
          </cell>
        </row>
        <row r="10602">
          <cell r="A10602" t="str">
            <v>5.PCMDM690</v>
          </cell>
          <cell r="B10602" t="str">
            <v>Phế chạy máy Ống C=2,5 u.PVC DISMY C6 PN0 D90</v>
          </cell>
        </row>
        <row r="10603">
          <cell r="A10603" t="str">
            <v>5.PCMDM9019</v>
          </cell>
          <cell r="B10603" t="str">
            <v>Phế chạy máy ống PVC DISMY D90*1,9 mm, PN4, C=2</v>
          </cell>
        </row>
        <row r="10604">
          <cell r="A10604" t="str">
            <v>5.PCMDM9028</v>
          </cell>
          <cell r="B10604" t="str">
            <v>Phế chạy máy ống PVC DISMY D90*2,8mm, PN6, C=2</v>
          </cell>
        </row>
        <row r="10605">
          <cell r="A10605" t="str">
            <v>5.PCMDM9035</v>
          </cell>
          <cell r="B10605" t="str">
            <v>Phế chạy máy ống PVC DISMY D90*3,5 mm, PN8, C=2</v>
          </cell>
        </row>
        <row r="10606">
          <cell r="A10606" t="str">
            <v>5.PCMDM9043</v>
          </cell>
          <cell r="B10606" t="str">
            <v>Phế chạy máy ống PVC DISMY D90*4,3 mm, PN10, C=2</v>
          </cell>
        </row>
        <row r="10607">
          <cell r="A10607" t="str">
            <v>5.PCMDMPN8110</v>
          </cell>
          <cell r="B10607" t="str">
            <v>Phế chạy máy Ống PVC DISMY PN8 D110</v>
          </cell>
        </row>
        <row r="10608">
          <cell r="A10608" t="str">
            <v>5.PCMDMPN8125</v>
          </cell>
          <cell r="B10608" t="str">
            <v>Phế chạy máy Ống C=2 u.PVC DISMY PN8 D125</v>
          </cell>
        </row>
        <row r="10609">
          <cell r="A10609" t="str">
            <v>5.PCMDMPN8140</v>
          </cell>
          <cell r="B10609" t="str">
            <v>Phế chạy máy Ống PVC DISMY PN8 D140 Bỏ mã</v>
          </cell>
        </row>
        <row r="10610">
          <cell r="A10610" t="str">
            <v>5.PCMDMPN8160</v>
          </cell>
          <cell r="B10610" t="str">
            <v>Phế chạy máy Ống PVC DISMY PN8 D160 Bỏ mã</v>
          </cell>
        </row>
        <row r="10611">
          <cell r="A10611" t="str">
            <v>5.PCMDMPN8180</v>
          </cell>
          <cell r="B10611" t="str">
            <v>Phế chạy máy Ống PVC DISMY PN8 D180 Bỏ mã</v>
          </cell>
        </row>
        <row r="10612">
          <cell r="A10612" t="str">
            <v>5.PCMDMPN8200</v>
          </cell>
          <cell r="B10612" t="str">
            <v>Phế chạy máy Ống C=2 u.PVC DISMY PN8 D200</v>
          </cell>
        </row>
        <row r="10613">
          <cell r="A10613" t="str">
            <v>5.PCMDMPN8225</v>
          </cell>
          <cell r="B10613" t="str">
            <v>Phế chạy máy Ống C=2 u.PVC DISMY PN8 D225</v>
          </cell>
        </row>
        <row r="10614">
          <cell r="A10614" t="str">
            <v>5.PCMDMPN8250</v>
          </cell>
          <cell r="B10614" t="str">
            <v>Phế chạy máy Ống C=2 u.PVC DISMY PN8 D250</v>
          </cell>
        </row>
        <row r="10615">
          <cell r="A10615" t="str">
            <v>5.PCMDMPN8280</v>
          </cell>
          <cell r="B10615" t="str">
            <v>Phế chạy máy Ống C=2 u.PVC DISMY PN8 D280</v>
          </cell>
        </row>
        <row r="10616">
          <cell r="A10616" t="str">
            <v>5.PCMDMPN8315</v>
          </cell>
          <cell r="B10616" t="str">
            <v>Phế chạy máy Ống PVC DISMY PN8 D315 Bỏ mã</v>
          </cell>
        </row>
        <row r="10617">
          <cell r="A10617" t="str">
            <v>5.PCMDMPN8355</v>
          </cell>
          <cell r="B10617" t="str">
            <v>Phế chạy máy Ống PVC DISMY PN8 D355 Bỏ mã</v>
          </cell>
        </row>
        <row r="10618">
          <cell r="A10618" t="str">
            <v>5.PCMDMPN8400</v>
          </cell>
          <cell r="B10618" t="str">
            <v>Phế chạy máy Ống PVC DISMY PN8 D400 Bỏ mã</v>
          </cell>
        </row>
        <row r="10619">
          <cell r="A10619" t="str">
            <v>5.PCMDMPN8450</v>
          </cell>
          <cell r="B10619" t="str">
            <v>Phế chạy máy Ống PVC DISMY PN8 D450 Bỏ mã</v>
          </cell>
        </row>
        <row r="10620">
          <cell r="A10620" t="str">
            <v>5.PCMDMPN8500</v>
          </cell>
          <cell r="B10620" t="str">
            <v>Phế chạy máy Ống PVC DISMY PN8 D500 Bỏ mã</v>
          </cell>
        </row>
        <row r="10621">
          <cell r="A10621" t="str">
            <v>5.PCMDMPN8560</v>
          </cell>
          <cell r="B10621" t="str">
            <v>Phế chạy máy Ống PVC DISMY PN8 D560 Bỏ mã</v>
          </cell>
        </row>
        <row r="10622">
          <cell r="A10622" t="str">
            <v>5.PCMDMPN8630</v>
          </cell>
          <cell r="B10622" t="str">
            <v>Phế chạy máy Ống PVC DISMY PN8 D630 Bỏ mã</v>
          </cell>
        </row>
        <row r="10623">
          <cell r="A10623" t="str">
            <v>5.PCMDMPN8Z110</v>
          </cell>
          <cell r="B10623" t="str">
            <v>Phế chạy máy Ống nong zoăng PVC DISMY PN8 D110 Bỏ mã</v>
          </cell>
        </row>
        <row r="10624">
          <cell r="A10624" t="str">
            <v>5.PCMDMPN8Z125</v>
          </cell>
          <cell r="B10624" t="str">
            <v>Phế chạy máy Ống nong zoăng C=2 u.PVC DISMY PN8 D125</v>
          </cell>
        </row>
        <row r="10625">
          <cell r="A10625" t="str">
            <v>5.PCMDMPN8Z140</v>
          </cell>
          <cell r="B10625" t="str">
            <v>Phế chạy máy Ống nong zoăng PVC DISMY PN8 D140 Bỏ mã</v>
          </cell>
        </row>
        <row r="10626">
          <cell r="A10626" t="str">
            <v>5.PCMDMPN8Z160</v>
          </cell>
          <cell r="B10626" t="str">
            <v>Phế chạy máy Ống nong zoăng PVC DISMY PN8 D160 Bỏ mã</v>
          </cell>
        </row>
        <row r="10627">
          <cell r="A10627" t="str">
            <v>5.PCMDMPN8Z180</v>
          </cell>
          <cell r="B10627" t="str">
            <v>Phế chạy máy Ống nong zoăng PVC DISMY PN8 D180 Bỏ mã</v>
          </cell>
        </row>
        <row r="10628">
          <cell r="A10628" t="str">
            <v>5.PCMDMPN8Z200</v>
          </cell>
          <cell r="B10628" t="str">
            <v>Phế chạy máy Ống nong zoăng C=2 u.PVC DISMY PN8 D200</v>
          </cell>
        </row>
        <row r="10629">
          <cell r="A10629" t="str">
            <v>5.PCMDMPN8Z225</v>
          </cell>
          <cell r="B10629" t="str">
            <v>Phế chạy máy Ống nong zoăng C=2 u.PVC DISMY PN8 D225</v>
          </cell>
        </row>
        <row r="10630">
          <cell r="A10630" t="str">
            <v>5.PCMDMPN8Z250</v>
          </cell>
          <cell r="B10630" t="str">
            <v>Phế chạy máy Ống nong zoăng C=2 u.PVC DISMY PN8 D250</v>
          </cell>
        </row>
        <row r="10631">
          <cell r="A10631" t="str">
            <v>5.PCMDMPN8Z280</v>
          </cell>
          <cell r="B10631" t="str">
            <v>Phế chạy máy Ống nong zoăng C=2 u.PVC DISMY PN8 D280</v>
          </cell>
        </row>
        <row r="10632">
          <cell r="A10632" t="str">
            <v>5.PCMDMPN8Z315</v>
          </cell>
          <cell r="B10632" t="str">
            <v>Phế chạy máy Ống nong zoăng PVC DISMY PN8 D315 Bỏ mã</v>
          </cell>
        </row>
        <row r="10633">
          <cell r="A10633" t="str">
            <v>5.PCMDMPN8Z355</v>
          </cell>
          <cell r="B10633" t="str">
            <v>Phế chạy máy Ống nong zoăng PVC DISMY PN8 D355 Bỏ mã</v>
          </cell>
        </row>
        <row r="10634">
          <cell r="A10634" t="str">
            <v>5.PCMDMPN8Z400</v>
          </cell>
          <cell r="B10634" t="str">
            <v>Phế chạy máy Ống nong zoăng PVC DISMY PN8 D400 Bỏ mã</v>
          </cell>
        </row>
        <row r="10635">
          <cell r="A10635" t="str">
            <v>5.PCMDMPN8Z450</v>
          </cell>
          <cell r="B10635" t="str">
            <v>Phế chạy máy Ống nong zoăng PVC DISMY PN8 D450 Bỏ mã</v>
          </cell>
        </row>
        <row r="10636">
          <cell r="A10636" t="str">
            <v>5.PCMDMPN8Z500</v>
          </cell>
          <cell r="B10636" t="str">
            <v>Phế chạy máy Ống nong zoăng PVC DISMY PN8 D500 Bỏ mã</v>
          </cell>
        </row>
        <row r="10637">
          <cell r="A10637" t="str">
            <v>5.PCMDMPN8Z560</v>
          </cell>
          <cell r="B10637" t="str">
            <v>Phế chạy máy Ống nong zoăng PVC DISMY PN8 D560 Bỏ mã</v>
          </cell>
        </row>
        <row r="10638">
          <cell r="A10638" t="str">
            <v>5.PCMDMPN8Z630</v>
          </cell>
          <cell r="B10638" t="str">
            <v>Phế chạy máy Ống nong zoăng PVC DISMY PN8 D630 Bỏ mã</v>
          </cell>
        </row>
        <row r="10639">
          <cell r="A10639" t="str">
            <v>5.PCMDMT110</v>
          </cell>
          <cell r="B10639" t="str">
            <v>Phế chạy máy Ống C=2 u.PVC DISMY thoát PN4 D110</v>
          </cell>
        </row>
        <row r="10640">
          <cell r="A10640" t="str">
            <v>5.PCMDMT125</v>
          </cell>
          <cell r="B10640" t="str">
            <v>Phế chạy máy Ống C=2 u.PVC DISMY thoát PN4 D125</v>
          </cell>
        </row>
        <row r="10641">
          <cell r="A10641" t="str">
            <v>5.PCMDMT140</v>
          </cell>
          <cell r="B10641" t="str">
            <v>Phế chạy máy Ống C=2 u.PVC DISMY thoát PN4 D140</v>
          </cell>
        </row>
        <row r="10642">
          <cell r="A10642" t="str">
            <v>5.PCMDMT160</v>
          </cell>
          <cell r="B10642" t="str">
            <v>Phế chạy máy Ống C=2 u.PVC DISMY thoát PN4 D160</v>
          </cell>
        </row>
        <row r="10643">
          <cell r="A10643" t="str">
            <v>5.PCMDMT180</v>
          </cell>
          <cell r="B10643" t="str">
            <v>Phế chạy máy Ống C=2 u.PVC DISMY thoát PN4 D180</v>
          </cell>
        </row>
        <row r="10644">
          <cell r="A10644" t="str">
            <v>5.PCMDMT200</v>
          </cell>
          <cell r="B10644" t="str">
            <v>Phế chạy máy Ống C=2 u.PVC DISMY thoát PN4 D200</v>
          </cell>
        </row>
        <row r="10645">
          <cell r="A10645" t="str">
            <v>5.PCMDMT21</v>
          </cell>
          <cell r="B10645" t="str">
            <v>Phế chạy máy Ống C=2,5 u.PVC DISMY thoát PN4 D21</v>
          </cell>
        </row>
        <row r="10646">
          <cell r="A10646" t="str">
            <v>5.PCMDMT225</v>
          </cell>
          <cell r="B10646" t="str">
            <v>Phế chạy máy Ống C=2 u.PVC DISMY thoát PN4 D225</v>
          </cell>
        </row>
        <row r="10647">
          <cell r="A10647" t="str">
            <v>5.PCMDMT250</v>
          </cell>
          <cell r="B10647" t="str">
            <v>Phế chạy máy Ống C=2 u.PVC DISMY thoát PN4 D250</v>
          </cell>
        </row>
        <row r="10648">
          <cell r="A10648" t="str">
            <v>5.PCMDMT27</v>
          </cell>
          <cell r="B10648" t="str">
            <v>Phế chạy máy Ống C=2,5 u.PVC DISMY thoát PN4 D27</v>
          </cell>
        </row>
        <row r="10649">
          <cell r="A10649" t="str">
            <v>5.PCMDMT315</v>
          </cell>
          <cell r="B10649" t="str">
            <v>Phế chạy máy ống PVC DISMY Thoát D315</v>
          </cell>
        </row>
        <row r="10650">
          <cell r="A10650" t="str">
            <v>5.PCMDMT34</v>
          </cell>
          <cell r="B10650" t="str">
            <v>Phế chạy máy Ống C=2,5 u.PVC DISMY thoát PN4 D34</v>
          </cell>
        </row>
        <row r="10651">
          <cell r="A10651" t="str">
            <v>5.PCMDMT42</v>
          </cell>
          <cell r="B10651" t="str">
            <v>Phế chạy máy Ống C=2,5 u.PVC DISMY thoát PN4 D42</v>
          </cell>
        </row>
        <row r="10652">
          <cell r="A10652" t="str">
            <v>5.PCMDMT48</v>
          </cell>
          <cell r="B10652" t="str">
            <v>Phế chạy máy Ống C=2,5 u.PVC DISMY thoát PN5 D48</v>
          </cell>
        </row>
        <row r="10653">
          <cell r="A10653" t="str">
            <v>5.PCMDMT60</v>
          </cell>
          <cell r="B10653" t="str">
            <v>Phế chạy máy Ống C=2,5 u.PVC DISMY thoát PN4 D60</v>
          </cell>
        </row>
        <row r="10654">
          <cell r="A10654" t="str">
            <v>5.PCMDMT75</v>
          </cell>
          <cell r="B10654" t="str">
            <v>Phế chạy máy Ống C=2,5 u.PVC DISMY thoát PN4 D75</v>
          </cell>
        </row>
        <row r="10655">
          <cell r="A10655" t="str">
            <v>5.PCMDMT90</v>
          </cell>
          <cell r="B10655" t="str">
            <v>Phế chạy máy Ống C=2,5 u.PVC DISMY thoát PN3 D90</v>
          </cell>
        </row>
        <row r="10656">
          <cell r="A10656" t="str">
            <v>5.PCMDMZ0200</v>
          </cell>
          <cell r="B10656" t="str">
            <v>Phế chạy máy Ống nong zoăng C=2 u.PVC DISMY C0 PN5 D200</v>
          </cell>
        </row>
        <row r="10657">
          <cell r="A10657" t="str">
            <v>5.PCMDMZ0280</v>
          </cell>
          <cell r="B10657" t="str">
            <v>Phế chạy máy Ống nong zoăng C=2 u.PVC DISMY C0 PN5 D280</v>
          </cell>
        </row>
        <row r="10658">
          <cell r="A10658" t="str">
            <v>5.PCMDMZ0315</v>
          </cell>
          <cell r="B10658" t="str">
            <v>Phế chạy máy Ống nong zoăng C=2 u.PVC DISMY C0 PN5 D315</v>
          </cell>
        </row>
        <row r="10659">
          <cell r="A10659" t="str">
            <v>5.PCMDMZ1110</v>
          </cell>
          <cell r="B10659" t="str">
            <v>Phế chạy máy Ống nong zoăng C=2 u.PVC DISMY C1 PN6 D110</v>
          </cell>
        </row>
        <row r="10660">
          <cell r="A10660" t="str">
            <v>5.PCMDMZ1125</v>
          </cell>
          <cell r="B10660" t="str">
            <v>Phế chạy máy Ống nong zoăng C=2 u.PVC DISMY C1 PN6 D125</v>
          </cell>
        </row>
        <row r="10661">
          <cell r="A10661" t="str">
            <v>5.PCMDMZ1140</v>
          </cell>
          <cell r="B10661" t="str">
            <v>Phế chạy máy Ống nong zoăng C=2 u.PVC DISMY C1 PN6 D140</v>
          </cell>
        </row>
        <row r="10662">
          <cell r="A10662" t="str">
            <v>5.PCMDMZ1160</v>
          </cell>
          <cell r="B10662" t="str">
            <v>Phế chạy máy Ống nong zoăng C=2 u.PVC DISMY C1 PN6 D160</v>
          </cell>
        </row>
        <row r="10663">
          <cell r="A10663" t="str">
            <v>5.PCMDMZ1200</v>
          </cell>
          <cell r="B10663" t="str">
            <v>Phế chạy máy Ống nong zoăng C=2 u.PVC DISMY C1 PN6 D200</v>
          </cell>
        </row>
        <row r="10664">
          <cell r="A10664" t="str">
            <v>5.PCMDMZ1225</v>
          </cell>
          <cell r="B10664" t="str">
            <v>Phế chạy máy Ống nong zoăng C=2 u.PVC DISMY C1 PN6 D225</v>
          </cell>
        </row>
        <row r="10665">
          <cell r="A10665" t="str">
            <v>5.PCMDMZ1250</v>
          </cell>
          <cell r="B10665" t="str">
            <v>Phế chạy máy Ống nong zoăng C=2 u.PVC DISMY C1 PN6 D250</v>
          </cell>
        </row>
        <row r="10666">
          <cell r="A10666" t="str">
            <v>5.PCMDMZ1315</v>
          </cell>
          <cell r="B10666" t="str">
            <v>Phế chạy máy Ống nong zoăng C=2 u.PVC DISMY C1 PN6 D315</v>
          </cell>
        </row>
        <row r="10667">
          <cell r="A10667" t="str">
            <v>5.PCMDMZ1400</v>
          </cell>
          <cell r="B10667" t="str">
            <v>Phế chạy máy Ống nong zoăng C=2 u.PVC DISMY C1 PN6 D400</v>
          </cell>
        </row>
        <row r="10668">
          <cell r="A10668" t="str">
            <v>5.PCMDMZ1450</v>
          </cell>
          <cell r="B10668" t="str">
            <v>Phế chạy máy Ống nong zoăng C=2 u.PVC DISMY C1 PN6 D450</v>
          </cell>
        </row>
        <row r="10669">
          <cell r="A10669" t="str">
            <v>5.PCMDMZ1560</v>
          </cell>
          <cell r="B10669" t="str">
            <v>Phế chạy máy ống nong zoăng PVC DISMY C1 D560</v>
          </cell>
        </row>
        <row r="10670">
          <cell r="A10670" t="str">
            <v>5.PCMDMZ2110</v>
          </cell>
          <cell r="B10670" t="str">
            <v>Phế chạy máy Ống nong zoăng C=2 u.PVC DISMY C2 PN7.5 D110</v>
          </cell>
        </row>
        <row r="10671">
          <cell r="A10671" t="str">
            <v>5.PCMDMZ2125</v>
          </cell>
          <cell r="B10671" t="str">
            <v>Phế chạy máy Ống nong zoăng C=2 u.PVC DISMY C2 PN7.5 D125</v>
          </cell>
        </row>
        <row r="10672">
          <cell r="A10672" t="str">
            <v>5.PCMDMZ2140</v>
          </cell>
          <cell r="B10672" t="str">
            <v>Phế chạy máy Ống nong zoăng C=2 u.PVC DISMY C2 PN7.5 D140</v>
          </cell>
        </row>
        <row r="10673">
          <cell r="A10673" t="str">
            <v>5.PCMDMZ2160</v>
          </cell>
          <cell r="B10673" t="str">
            <v>Phế chạy máy Ống nong zoăng C=2 u.PVC DISMY C2 PN7.5 D160</v>
          </cell>
        </row>
        <row r="10674">
          <cell r="A10674" t="str">
            <v>5.PCMDMZ2200</v>
          </cell>
          <cell r="B10674" t="str">
            <v>Phế chạy máy Ống nong zoăng C=2 u.PVC DISMY C2 PN7.5 D200</v>
          </cell>
        </row>
        <row r="10675">
          <cell r="A10675" t="str">
            <v>5.PCMDMZ2225</v>
          </cell>
          <cell r="B10675" t="str">
            <v>Phế chạy máy Ống nong zoăng C=2 u.PVC DISMY C2 PN7.5 D225</v>
          </cell>
        </row>
        <row r="10676">
          <cell r="A10676" t="str">
            <v>5.PCMDMZ2250</v>
          </cell>
          <cell r="B10676" t="str">
            <v>Phế chạy máy Ống nong zoăng C=2 u.PVC DISMY C2 PN7.5 D250</v>
          </cell>
        </row>
        <row r="10677">
          <cell r="A10677" t="str">
            <v>5.PCMDMZ2315</v>
          </cell>
          <cell r="B10677" t="str">
            <v>Phế chạy máy Ống nong zoăng C=2 u.PVC DISMY C2 PN7.5 D315</v>
          </cell>
        </row>
        <row r="10678">
          <cell r="A10678" t="str">
            <v>5.PCMDMZ2355</v>
          </cell>
          <cell r="B10678" t="str">
            <v>Phế chạy máy Ống nong zoăng C=2 u.PVC DISMY C2 PN7.5 D355</v>
          </cell>
        </row>
        <row r="10679">
          <cell r="A10679" t="str">
            <v>5.PCMDMZ2400</v>
          </cell>
          <cell r="B10679" t="str">
            <v>Phế chạy máy Ống nong zoăng C=2 u.PVC DISMY C2 PN7.5 D400</v>
          </cell>
        </row>
        <row r="10680">
          <cell r="A10680" t="str">
            <v>5.PCMDMZ2450</v>
          </cell>
          <cell r="B10680" t="str">
            <v>Phế chạy máy Ống nong zoăng C=2 u.PVC DISMY C2 PN7.5 D450</v>
          </cell>
        </row>
        <row r="10681">
          <cell r="A10681" t="str">
            <v>5.PCMDMZ2500</v>
          </cell>
          <cell r="B10681" t="str">
            <v>Phế chạy máy Ống nong zoăng C=2 u.PVC DISMY C2 PN7.5 D500</v>
          </cell>
        </row>
        <row r="10682">
          <cell r="A10682" t="str">
            <v>5.PCMDMZ2630</v>
          </cell>
          <cell r="B10682" t="str">
            <v>Phế chạy máy Ống nong zoăng C=2 u.PVC DISMY C2 PN7.5 D630</v>
          </cell>
        </row>
        <row r="10683">
          <cell r="A10683" t="str">
            <v>5.PCMDMZ290</v>
          </cell>
          <cell r="B10683" t="str">
            <v>Phế chạy máy Ống nong zoăng C=2,5 u.PVC DISMY C2 PN6 D90</v>
          </cell>
        </row>
        <row r="10684">
          <cell r="A10684" t="str">
            <v>5.PCMDMZ3110</v>
          </cell>
          <cell r="B10684" t="str">
            <v>Phế chạy máy Ống nong zoăng C=2 u.PVC DISMY C3 PN10 D110</v>
          </cell>
        </row>
        <row r="10685">
          <cell r="A10685" t="str">
            <v>5.PCMDMZ3125</v>
          </cell>
          <cell r="B10685" t="str">
            <v>Phế chạy máy Ống nong zoăng C=2 u.PVC DISMY C3 PN10 D125</v>
          </cell>
        </row>
        <row r="10686">
          <cell r="A10686" t="str">
            <v>5.PCMDMZ3140</v>
          </cell>
          <cell r="B10686" t="str">
            <v>Phế chạy máy Ống nong zoăng C=2 u.PVC DISMY C3 PN10 D140</v>
          </cell>
        </row>
        <row r="10687">
          <cell r="A10687" t="str">
            <v>5.PCMDMZ3160</v>
          </cell>
          <cell r="B10687" t="str">
            <v>Phế chạy máy Ống nong zoăng C=2 u.PVC DISMY C3 PN10 D160</v>
          </cell>
        </row>
        <row r="10688">
          <cell r="A10688" t="str">
            <v>5.PCMDMZ3200</v>
          </cell>
          <cell r="B10688" t="str">
            <v>Phế chạy máy Ống nong zoăng C=2 u.PVC DISMY C3 PN10 D200</v>
          </cell>
        </row>
        <row r="10689">
          <cell r="A10689" t="str">
            <v>5.PCMDMZ3225</v>
          </cell>
          <cell r="B10689" t="str">
            <v>Phế chạy máy Ống nong zoăng C=2 u.PVC DISMY C3 PN10 D225</v>
          </cell>
        </row>
        <row r="10690">
          <cell r="A10690" t="str">
            <v>5.PCMDMZ3250</v>
          </cell>
          <cell r="B10690" t="str">
            <v>Phế chạy máy Ống nong zoăng C=2 u.PVC DISMY C3 PN10 D250</v>
          </cell>
        </row>
        <row r="10691">
          <cell r="A10691" t="str">
            <v>5.PCMDMZ3315</v>
          </cell>
          <cell r="B10691" t="str">
            <v>Phế chạy máy Ống nong zoăng C=2 u.PVC DISMY C3 PN10 D315</v>
          </cell>
        </row>
        <row r="10692">
          <cell r="A10692" t="str">
            <v>5.PCMDMZ3400</v>
          </cell>
          <cell r="B10692" t="str">
            <v>Phế chạy máy Ống nong zoăng C=2 u.PVC DISMY C3 PN10 D400</v>
          </cell>
        </row>
        <row r="10693">
          <cell r="A10693" t="str">
            <v>5.PCMDMZ3630</v>
          </cell>
          <cell r="B10693" t="str">
            <v>Phế chạy máy ống nong zoăng PVC DISMY C3 D630</v>
          </cell>
        </row>
        <row r="10694">
          <cell r="A10694" t="str">
            <v>5.PCMDMZ390</v>
          </cell>
          <cell r="B10694" t="str">
            <v>Phế chạy máy Ống nong zoăng C=2,5 u.PVC DISMY C3 PN8 D90</v>
          </cell>
        </row>
        <row r="10695">
          <cell r="A10695" t="str">
            <v>5.PCMDMZ4110</v>
          </cell>
          <cell r="B10695" t="str">
            <v>Phế chạy máy Ống nong zoăng C=2 u.PVC DISMY C4 PN12.5 D110</v>
          </cell>
        </row>
        <row r="10696">
          <cell r="A10696" t="str">
            <v>5.PCMDMZ4125</v>
          </cell>
          <cell r="B10696" t="str">
            <v>Phế chạy máy Ống nong zoăng C=2 u.PVC DISMY C4 PN12.5 D125</v>
          </cell>
        </row>
        <row r="10697">
          <cell r="A10697" t="str">
            <v>5.PCMDMZ4140</v>
          </cell>
          <cell r="B10697" t="str">
            <v>Phế chạy máy Ống nong zoăng C=2 u.PVC DISMY C4 PN12.5 D140</v>
          </cell>
        </row>
        <row r="10698">
          <cell r="A10698" t="str">
            <v>5.PCMDMZ4160</v>
          </cell>
          <cell r="B10698" t="str">
            <v>Phế chạy máy Ống nong zoăng C=2 u.PVC DISMY C4 PN12.5 D160</v>
          </cell>
        </row>
        <row r="10699">
          <cell r="A10699" t="str">
            <v>5.PCMDMZ4200</v>
          </cell>
          <cell r="B10699" t="str">
            <v>Phế chạy máy Ống nong zoăng C=2 u.PVC DISMY C4 PN12.5 D200</v>
          </cell>
        </row>
        <row r="10700">
          <cell r="A10700" t="str">
            <v>5.PCMDMZ4225</v>
          </cell>
          <cell r="B10700" t="str">
            <v>Phế chạy máy Ống nong zoăng C=2 u.PVC DISMY C4 PN12.5 D225</v>
          </cell>
        </row>
        <row r="10701">
          <cell r="A10701" t="str">
            <v>5.PCMDMZ4250</v>
          </cell>
          <cell r="B10701" t="str">
            <v>Phế chạy máy Ống nong zoăng C=2 u.PVC DISMY C4 PN12.5 D250</v>
          </cell>
        </row>
        <row r="10702">
          <cell r="A10702" t="str">
            <v>5.PCMDMZ4315</v>
          </cell>
          <cell r="B10702" t="str">
            <v>Phế chạy máy Ống nong zoăng C=2 u.PVC DISMY C4 PN12.5 D315</v>
          </cell>
        </row>
        <row r="10703">
          <cell r="A10703" t="str">
            <v>5.PCMDMZ4400</v>
          </cell>
          <cell r="B10703" t="str">
            <v>Phế chạy máy Ống nong zoăng C=2 u.PVC DISMY C4 PN12.5 D400</v>
          </cell>
        </row>
        <row r="10704">
          <cell r="A10704" t="str">
            <v>5.PCMDMZ490</v>
          </cell>
          <cell r="B10704" t="str">
            <v>Phế chạy máy Ống nong zoăng C=2,5 u.PVC DISMY C4 PN10 D90</v>
          </cell>
        </row>
        <row r="10705">
          <cell r="A10705" t="str">
            <v>5.PCMDMZ5110</v>
          </cell>
          <cell r="B10705" t="str">
            <v>Phế chạy máy Ống nong zoăng C=2 u.PVC DISMY C5 PN16 D110</v>
          </cell>
        </row>
        <row r="10706">
          <cell r="A10706" t="str">
            <v>5.PCMDMZ5250</v>
          </cell>
          <cell r="B10706" t="str">
            <v>Phế chạy máy Ống nong zoăng C=2 u.PVC DISMY C5 PN16 D250</v>
          </cell>
        </row>
        <row r="10707">
          <cell r="A10707" t="str">
            <v>5.PCMDMZ5355</v>
          </cell>
          <cell r="B10707" t="str">
            <v>Phế chạy máy Ống nong zoăng C=2 u.PVC DISMY C5 PN16 D355</v>
          </cell>
        </row>
        <row r="10708">
          <cell r="A10708" t="str">
            <v>5.PCMDMZPN8500</v>
          </cell>
          <cell r="B10708" t="str">
            <v>Phế chạy máy Ống nong zoăng C=2 u.PVC DISMY PN8 D500</v>
          </cell>
        </row>
        <row r="10709">
          <cell r="A10709" t="str">
            <v>5.PCMDMZT200</v>
          </cell>
          <cell r="B10709" t="str">
            <v>Phế chạy máy Ống nong zoăng C=2 u.PVC DISMY thoát PN4 D200</v>
          </cell>
        </row>
        <row r="10710">
          <cell r="A10710" t="str">
            <v>5.PCMDMZT225</v>
          </cell>
          <cell r="B10710" t="str">
            <v>Phế chạy máy Ống nong zoăng C=2 u.PVC DISMY thoát PN4 D225</v>
          </cell>
        </row>
        <row r="10711">
          <cell r="A10711" t="str">
            <v>5.PCMDMZT250</v>
          </cell>
          <cell r="B10711" t="str">
            <v>Phế chạy máy Ống nong zoăng C=2 u.PVC DISMY thoát PN4 D250</v>
          </cell>
        </row>
        <row r="10712">
          <cell r="A10712" t="str">
            <v>5.PCMLD1612</v>
          </cell>
          <cell r="B10712" t="str">
            <v>Phế chạy máy Ống luồn dây điện D16x1.2mm</v>
          </cell>
        </row>
        <row r="10713">
          <cell r="A10713" t="str">
            <v>5.PCMLD1614</v>
          </cell>
          <cell r="B10713" t="str">
            <v>Phế chạy máy Ống luồn dây điện D16x1.4mm</v>
          </cell>
        </row>
        <row r="10714">
          <cell r="A10714" t="str">
            <v>5.PCMLD1617</v>
          </cell>
          <cell r="B10714" t="str">
            <v>Phế chạy máy Ống luồn dây điện D16x1.7mm</v>
          </cell>
        </row>
        <row r="10715">
          <cell r="A10715" t="str">
            <v>5.PCMLD2014</v>
          </cell>
          <cell r="B10715" t="str">
            <v>Phế chạy máy Ống luồn dây điện D20x1.4mm</v>
          </cell>
        </row>
        <row r="10716">
          <cell r="A10716" t="str">
            <v>5.PCMLD2016</v>
          </cell>
          <cell r="B10716" t="str">
            <v>Phế chạy máy Ống luồn dây điện D20x1.6mm</v>
          </cell>
        </row>
        <row r="10717">
          <cell r="A10717" t="str">
            <v>5.PCMLD2020</v>
          </cell>
          <cell r="B10717" t="str">
            <v>Phế chạy máy Ống luồn dây điện D20x2.0mm</v>
          </cell>
        </row>
        <row r="10718">
          <cell r="A10718" t="str">
            <v>5.PCMLD2515</v>
          </cell>
          <cell r="B10718" t="str">
            <v>Phế chạy máy Ống luồn dây điện D25x1.5mm</v>
          </cell>
        </row>
        <row r="10719">
          <cell r="A10719" t="str">
            <v>5.PCMLD2518</v>
          </cell>
          <cell r="B10719" t="str">
            <v>Phế chạy máy Ống luồn dây điện D25x1.8mm</v>
          </cell>
        </row>
        <row r="10720">
          <cell r="A10720" t="str">
            <v>5.PCMLD2520</v>
          </cell>
          <cell r="B10720" t="str">
            <v>Phế chạy máy Ống luồn dây điện D25x2.0mm</v>
          </cell>
        </row>
        <row r="10721">
          <cell r="A10721" t="str">
            <v>5.PCMLD3218</v>
          </cell>
          <cell r="B10721" t="str">
            <v>Phế chạy máy Ống luồn dây điện D32x1.8mm</v>
          </cell>
        </row>
        <row r="10722">
          <cell r="A10722" t="str">
            <v>5.PCMLD3221</v>
          </cell>
          <cell r="B10722" t="str">
            <v>Phế chạy máy Ống luồn dây điện D32x2.1mm</v>
          </cell>
        </row>
        <row r="10723">
          <cell r="A10723" t="str">
            <v>5.PCMLD3225</v>
          </cell>
          <cell r="B10723" t="str">
            <v>Phế chạy máy Ống luồn dây điện D32x2.5mm</v>
          </cell>
        </row>
        <row r="10724">
          <cell r="A10724" t="str">
            <v>5.PCMLD4023</v>
          </cell>
          <cell r="B10724" t="str">
            <v>Phế chạy máy Ống luồn dây điện D40x2.3mm</v>
          </cell>
        </row>
        <row r="10725">
          <cell r="A10725" t="str">
            <v>5.PCMLD4026</v>
          </cell>
          <cell r="B10725" t="str">
            <v>Phế chạy máy Ống luồn dây điện D40x2.6mm</v>
          </cell>
        </row>
        <row r="10726">
          <cell r="A10726" t="str">
            <v>5.PCMLD5028</v>
          </cell>
          <cell r="B10726" t="str">
            <v>Phế chạy máy Ống luồn dây điện D50x2.8mm</v>
          </cell>
        </row>
        <row r="10727">
          <cell r="A10727" t="str">
            <v>5.PCMLD5032</v>
          </cell>
          <cell r="B10727" t="str">
            <v>Phế chạy máy Ống luồn dây điện D50x3.2mm</v>
          </cell>
        </row>
        <row r="10728">
          <cell r="A10728" t="str">
            <v>5.PCMLD6330</v>
          </cell>
          <cell r="B10728" t="str">
            <v>Phế chạy máy Ống luồn dây điện D63x3.0mm</v>
          </cell>
        </row>
        <row r="10729">
          <cell r="A10729" t="str">
            <v>5.PCMLG11010</v>
          </cell>
          <cell r="B10729" t="str">
            <v>Phế chạy máy Ống lạnh PPR DISMY ghi D110x10</v>
          </cell>
        </row>
        <row r="10730">
          <cell r="A10730" t="str">
            <v>5.PCMLG125114</v>
          </cell>
          <cell r="B10730" t="str">
            <v>Phế chạy máy ống lạnh PPR DISMY ghi D125x11,4</v>
          </cell>
        </row>
        <row r="10731">
          <cell r="A10731" t="str">
            <v>5.PCMLG140127</v>
          </cell>
          <cell r="B10731" t="str">
            <v>Phế chạy máy ống lạnh PPR DISMY ghi D140x12,7</v>
          </cell>
        </row>
        <row r="10732">
          <cell r="A10732" t="str">
            <v>5.PCMLG160146</v>
          </cell>
          <cell r="B10732" t="str">
            <v>Phế chạy máy ống lạnh PPR DISMY ghi D160x14,6</v>
          </cell>
        </row>
        <row r="10733">
          <cell r="A10733" t="str">
            <v>5.PCMLG2023</v>
          </cell>
          <cell r="B10733" t="str">
            <v>Phế chạy máy ống lạnh PPR DISMY ghi D20x2,3</v>
          </cell>
        </row>
        <row r="10734">
          <cell r="A10734" t="str">
            <v>5.PCMLG2528</v>
          </cell>
          <cell r="B10734" t="str">
            <v>Phế chạy máy ống lạnh PPR DISMY ghi D25x2,8</v>
          </cell>
        </row>
        <row r="10735">
          <cell r="A10735" t="str">
            <v>5.PCMLG3229</v>
          </cell>
          <cell r="B10735" t="str">
            <v>Phế chạy máy ống lạnh PPR DISMY ghi D32x2,9</v>
          </cell>
        </row>
        <row r="10736">
          <cell r="A10736" t="str">
            <v>5.PCMLG4037</v>
          </cell>
          <cell r="B10736" t="str">
            <v>Phế chạy máy ống lạnh PPR DISMY ghi D40x3,7</v>
          </cell>
        </row>
        <row r="10737">
          <cell r="A10737" t="str">
            <v>5.PCMLG5046</v>
          </cell>
          <cell r="B10737" t="str">
            <v>Phế chạy máy ống lạnh PPR DISMY ghi D50x4,6</v>
          </cell>
        </row>
        <row r="10738">
          <cell r="A10738" t="str">
            <v>5.PCMLG6358</v>
          </cell>
          <cell r="B10738" t="str">
            <v>Phế chạy máy ống lạnh PPR DISMY ghi D63x5,8</v>
          </cell>
        </row>
        <row r="10739">
          <cell r="A10739" t="str">
            <v>5.PCMLG7568</v>
          </cell>
          <cell r="B10739" t="str">
            <v>Phế chạy máy ống lạnh PPR DISMY ghi D75x6,8</v>
          </cell>
        </row>
        <row r="10740">
          <cell r="A10740" t="str">
            <v>5.PCMLG9082</v>
          </cell>
          <cell r="B10740" t="str">
            <v>Phế chạy máy ống lạnh PPR DISMY ghi D90x8,2</v>
          </cell>
        </row>
        <row r="10741">
          <cell r="A10741" t="str">
            <v>5.PCMLUVX2023</v>
          </cell>
          <cell r="B10741" t="str">
            <v>Phế chạy máy ống lạnh PPR DISMY UV xanh D20x2,3</v>
          </cell>
        </row>
        <row r="10742">
          <cell r="A10742" t="str">
            <v>5.PCMLUVX2528</v>
          </cell>
          <cell r="B10742" t="str">
            <v>Phế chạy máy ống lạnh PPR DISMY UV xanh D25x2,8</v>
          </cell>
        </row>
        <row r="10743">
          <cell r="A10743" t="str">
            <v>5.PCMLUVX3229</v>
          </cell>
          <cell r="B10743" t="str">
            <v>Phế chạy máy ống lạnh PPR DISMY UV xanh D32x2,9</v>
          </cell>
        </row>
        <row r="10744">
          <cell r="A10744" t="str">
            <v>5.PCMLUVX4037</v>
          </cell>
          <cell r="B10744" t="str">
            <v>Phế chạy máy ống lạnh PPR DISMY UV xanh D40x3,7</v>
          </cell>
        </row>
        <row r="10745">
          <cell r="A10745" t="str">
            <v>5.PCMLUVX5046</v>
          </cell>
          <cell r="B10745" t="str">
            <v>Phế chạy máy ống lạnh PPR DISMY UV xanh D50x4,6</v>
          </cell>
        </row>
        <row r="10746">
          <cell r="A10746" t="str">
            <v>5.PCMLUVX6358</v>
          </cell>
          <cell r="B10746" t="str">
            <v>Phế chạy máy ống lạnh PPR DISMY UV xanh D63x5,8</v>
          </cell>
        </row>
        <row r="10747">
          <cell r="A10747" t="str">
            <v>5.PCMLX11010</v>
          </cell>
          <cell r="B10747" t="str">
            <v>Phế chạy máy ống lạnh PPR DISMY xanh D110x10</v>
          </cell>
        </row>
        <row r="10748">
          <cell r="A10748" t="str">
            <v>5.PCMLX1106</v>
          </cell>
          <cell r="B10748" t="str">
            <v>Phế chạy máy ống lạnh PPR DISMY xanh D110x6</v>
          </cell>
        </row>
        <row r="10749">
          <cell r="A10749" t="str">
            <v>5.PCMLX125114</v>
          </cell>
          <cell r="B10749" t="str">
            <v>Phế chạy máy ống lạnh PPR DISMY xanh D125x11,4</v>
          </cell>
        </row>
        <row r="10750">
          <cell r="A10750" t="str">
            <v>5.PCMLX140127</v>
          </cell>
          <cell r="B10750" t="str">
            <v>Phế chạy máy ống lạnh PPR DISMY xanh D140x12,7</v>
          </cell>
        </row>
        <row r="10751">
          <cell r="A10751" t="str">
            <v>5.PCMLX160146</v>
          </cell>
          <cell r="B10751" t="str">
            <v>Phế chạy máy ống lạnh PPR DISMY xanh D160x14,6</v>
          </cell>
        </row>
        <row r="10752">
          <cell r="A10752" t="str">
            <v>5.PCMLX2023</v>
          </cell>
          <cell r="B10752" t="str">
            <v>Phế chạy máy ống lạnh PPR DISMY xanh D20x2,3</v>
          </cell>
        </row>
        <row r="10753">
          <cell r="A10753" t="str">
            <v>5.PCMLX2528</v>
          </cell>
          <cell r="B10753" t="str">
            <v>Phế chạy máy ống lạnh PPR DISMY xanh D25x2,8</v>
          </cell>
        </row>
        <row r="10754">
          <cell r="A10754" t="str">
            <v>5.PCMLX3229</v>
          </cell>
          <cell r="B10754" t="str">
            <v>Phế chạy máy ống lạnh PPR DISMY xanh D32x2,9</v>
          </cell>
        </row>
        <row r="10755">
          <cell r="A10755" t="str">
            <v>5.PCMLX4037</v>
          </cell>
          <cell r="B10755" t="str">
            <v>Phế chạy máy ống lạnh PPR DISMY xanh D40x3,7</v>
          </cell>
        </row>
        <row r="10756">
          <cell r="A10756" t="str">
            <v>5.PCMLX5046</v>
          </cell>
          <cell r="B10756" t="str">
            <v>Phế chạy máy ống lạnh PPR DISMY xanh D50x4,6</v>
          </cell>
        </row>
        <row r="10757">
          <cell r="A10757" t="str">
            <v>5.PCMLX6358</v>
          </cell>
          <cell r="B10757" t="str">
            <v>Phế chạy máy ống lạnh PPR DISMY xanh D63x5,8</v>
          </cell>
        </row>
        <row r="10758">
          <cell r="A10758" t="str">
            <v>5.PCMLX7568</v>
          </cell>
          <cell r="B10758" t="str">
            <v>Phế chạy máy ống lạnh PPR DISMY xanh D75x6,8</v>
          </cell>
        </row>
        <row r="10759">
          <cell r="A10759" t="str">
            <v>5.PCMLX9082</v>
          </cell>
          <cell r="B10759" t="str">
            <v>Phế chạy máy ống lạnh PPR DISMY xanh D90x8,2</v>
          </cell>
        </row>
        <row r="10760">
          <cell r="A10760" t="str">
            <v>5.PCMLXPN16110</v>
          </cell>
          <cell r="B10760" t="str">
            <v>Phế chạy máy ống lạnh PPR DISMY xanh D110x15,1 (PN16)</v>
          </cell>
        </row>
        <row r="10761">
          <cell r="A10761" t="str">
            <v>5.PCMLXPN16125171</v>
          </cell>
          <cell r="B10761" t="str">
            <v>Phế chạy máy ống lạnh PPR DISMY xanh D125 x 17,1 (PN16)</v>
          </cell>
        </row>
        <row r="10762">
          <cell r="A10762" t="str">
            <v>5.PCMLXPN16140192</v>
          </cell>
          <cell r="B10762" t="str">
            <v>Phế chạy máy ống lạnh PPR DISMY xanh D140x19,2 (PN16)</v>
          </cell>
        </row>
        <row r="10763">
          <cell r="A10763" t="str">
            <v>5.PCMLXPN16160219</v>
          </cell>
          <cell r="B10763" t="str">
            <v>Phế chạy máy ống lạnh PPR DISMY xanh D160x21,9 (PN16)</v>
          </cell>
        </row>
        <row r="10764">
          <cell r="A10764" t="str">
            <v>5.PCMLXPN162028</v>
          </cell>
          <cell r="B10764" t="str">
            <v>Phế chạy máy ống lạnh PPR DISMY xanh D20x2,8 (PN16)</v>
          </cell>
        </row>
        <row r="10765">
          <cell r="A10765" t="str">
            <v>5.PCMLXPN162535</v>
          </cell>
          <cell r="B10765" t="str">
            <v>Phế chạy máy ống lạnh PPR DISMY xanh D25x3,5 (PN16)</v>
          </cell>
        </row>
        <row r="10766">
          <cell r="A10766" t="str">
            <v>5.PCMLXPN163244</v>
          </cell>
          <cell r="B10766" t="str">
            <v>Phế chạy máy ống lạnh PPR DISMY xanh D32x4,4 (PN16)</v>
          </cell>
        </row>
        <row r="10767">
          <cell r="A10767" t="str">
            <v>5.PCMLXPN164055</v>
          </cell>
          <cell r="B10767" t="str">
            <v>Phế chạy máy ống lạnh PPR DISMY xanh D40x5,5 (PN16)</v>
          </cell>
        </row>
        <row r="10768">
          <cell r="A10768" t="str">
            <v>5.PCMLXPN165069</v>
          </cell>
          <cell r="B10768" t="str">
            <v>Phế chạy máy ống lạnh PPR DISMY xanh D50x6,9 (PN16)</v>
          </cell>
        </row>
        <row r="10769">
          <cell r="A10769" t="str">
            <v>5.PCMLXPN166386</v>
          </cell>
          <cell r="B10769" t="str">
            <v>Phế chạy máy ống lạnh PPR DISMY xanh D63x8,6 (PN16)</v>
          </cell>
        </row>
        <row r="10770">
          <cell r="A10770" t="str">
            <v>5.PCMLXPN1675103</v>
          </cell>
          <cell r="B10770" t="str">
            <v>Phế chạy máy ống lạnh PPR DISMY xanh D75x10,3 (PN16)</v>
          </cell>
        </row>
        <row r="10771">
          <cell r="A10771" t="str">
            <v>5.PCMLXPN1690123</v>
          </cell>
          <cell r="B10771" t="str">
            <v>Phế chạy máy ống lạnh PPR DISMY xanh D90x12,3 (PN16)</v>
          </cell>
        </row>
        <row r="10772">
          <cell r="A10772" t="str">
            <v>5.PCMMN11027</v>
          </cell>
          <cell r="B10772" t="str">
            <v>Phế chạy máy Ống u.PVC Dismy D110x2.7mm</v>
          </cell>
        </row>
        <row r="10773">
          <cell r="A10773" t="str">
            <v>5.PCMMN11032</v>
          </cell>
          <cell r="B10773" t="str">
            <v>Phế chạy máy Ống u.PVC Dismy D110x3.2mm</v>
          </cell>
        </row>
        <row r="10774">
          <cell r="A10774" t="str">
            <v>5.PCMMN11042</v>
          </cell>
          <cell r="B10774" t="str">
            <v>Phế chạy máy Ống u.PVC Dismy D110x4.2mm</v>
          </cell>
        </row>
        <row r="10775">
          <cell r="A10775" t="str">
            <v>5.PCMMN11053</v>
          </cell>
          <cell r="B10775" t="str">
            <v>Phế chạy máy Ống u.PVC Dismy D110x5.3mm</v>
          </cell>
        </row>
        <row r="10776">
          <cell r="A10776" t="str">
            <v>5.PCMMN11420</v>
          </cell>
          <cell r="B10776" t="str">
            <v>Phế chạy máy Ống u.PVC Dismy D114x2.0mm</v>
          </cell>
        </row>
        <row r="10777">
          <cell r="A10777" t="str">
            <v>5.PCMMN11426</v>
          </cell>
          <cell r="B10777" t="str">
            <v>Phế chạy máy Ống u.PVC Dismy D114x2.6mm</v>
          </cell>
        </row>
        <row r="10778">
          <cell r="A10778" t="str">
            <v>5.PCMMN11429</v>
          </cell>
          <cell r="B10778" t="str">
            <v>Phế chạy máy Ống u.PVC Dismy D114x2.9mm</v>
          </cell>
        </row>
        <row r="10779">
          <cell r="A10779" t="str">
            <v>5.PCMMN11432</v>
          </cell>
          <cell r="B10779" t="str">
            <v>Phế chạy máy Ống u.PVC Dismy D114x3.2mm</v>
          </cell>
        </row>
        <row r="10780">
          <cell r="A10780" t="str">
            <v>5.PCMMN11435</v>
          </cell>
          <cell r="B10780" t="str">
            <v>Phế chạy máy Ống u.PVC Dismy D114x3.5mm</v>
          </cell>
        </row>
        <row r="10781">
          <cell r="A10781" t="str">
            <v>5.PCMMN11440</v>
          </cell>
          <cell r="B10781" t="str">
            <v>Phế chạy máy Ống u.PVC Dismy D114x4.0mm</v>
          </cell>
        </row>
        <row r="10782">
          <cell r="A10782" t="str">
            <v>5.PCMMN11450</v>
          </cell>
          <cell r="B10782" t="str">
            <v>Phế chạy máy Ống u.PVC Dismy D114x5.0mm</v>
          </cell>
        </row>
        <row r="10783">
          <cell r="A10783" t="str">
            <v>5.PCMMN12535</v>
          </cell>
          <cell r="B10783" t="str">
            <v>Phế chạy máy Ống u.PVC Dismy D125x3.5mm</v>
          </cell>
        </row>
        <row r="10784">
          <cell r="A10784" t="str">
            <v>5.PCMMN12548</v>
          </cell>
          <cell r="B10784" t="str">
            <v>Phế chạy máy Ống u.PVC Dismy D125x4.8mm</v>
          </cell>
        </row>
        <row r="10785">
          <cell r="A10785" t="str">
            <v>5.PCMMN12560</v>
          </cell>
          <cell r="B10785" t="str">
            <v>Phế chạy máy Ống u.PVC Dismy D125x6.0mm</v>
          </cell>
        </row>
        <row r="10786">
          <cell r="A10786" t="str">
            <v>5.PCMMN13035</v>
          </cell>
          <cell r="B10786" t="str">
            <v>Phế chạy máy Ống u.PVC Dismy D130x3.5mm</v>
          </cell>
        </row>
        <row r="10787">
          <cell r="A10787" t="str">
            <v>5.PCMMN13040</v>
          </cell>
          <cell r="B10787" t="str">
            <v>Phế chạy máy Ống u.PVC Dismy D130x4.0mm</v>
          </cell>
        </row>
        <row r="10788">
          <cell r="A10788" t="str">
            <v>5.PCMMN13050</v>
          </cell>
          <cell r="B10788" t="str">
            <v>Phế chạy máy Ống u.PVC Dismy D130x5.0mm</v>
          </cell>
        </row>
        <row r="10789">
          <cell r="A10789" t="str">
            <v>5.PCMMN14035</v>
          </cell>
          <cell r="B10789" t="str">
            <v>Phế chạy máy Ống u.PVC Dismy D140x3.5mm</v>
          </cell>
        </row>
        <row r="10790">
          <cell r="A10790" t="str">
            <v>5.PCMMN14040</v>
          </cell>
          <cell r="B10790" t="str">
            <v>Phế chạy máy Ống u.PVC Dismy D140x4.0mm</v>
          </cell>
        </row>
        <row r="10791">
          <cell r="A10791" t="str">
            <v>5.PCMMN14050</v>
          </cell>
          <cell r="B10791" t="str">
            <v>Phế chạy máy Ống u.PVC Dismy D140x5.0mm</v>
          </cell>
        </row>
        <row r="10792">
          <cell r="A10792" t="str">
            <v>5.PCMMN14054</v>
          </cell>
          <cell r="B10792" t="str">
            <v>Phế chạy máy Ống u.PVC Dismy D140x5.4mm</v>
          </cell>
        </row>
        <row r="10793">
          <cell r="A10793" t="str">
            <v>5.PCMMN14067</v>
          </cell>
          <cell r="B10793" t="str">
            <v>Phế chạy máy Ống u.PVC Dismy D140x6.7mm</v>
          </cell>
        </row>
        <row r="10794">
          <cell r="A10794" t="str">
            <v>5.PCMMN15035</v>
          </cell>
          <cell r="B10794" t="str">
            <v>Phế chạy máy Ống u.PVC Dismy D150x3.5mm</v>
          </cell>
        </row>
        <row r="10795">
          <cell r="A10795" t="str">
            <v>5.PCMMN15040</v>
          </cell>
          <cell r="B10795" t="str">
            <v>Phế chạy máy Ống u.PVC Dismy D150x4.0mm</v>
          </cell>
        </row>
        <row r="10796">
          <cell r="A10796" t="str">
            <v>5.PCMMN15050</v>
          </cell>
          <cell r="B10796" t="str">
            <v>Phế chạy máy Ống u.PVC Dismy D150x5.0mm</v>
          </cell>
        </row>
        <row r="10797">
          <cell r="A10797" t="str">
            <v>5.PCMMN16040</v>
          </cell>
          <cell r="B10797" t="str">
            <v>Phế chạy máy Ống u.PVC Dismy D160x4.0mm</v>
          </cell>
        </row>
        <row r="10798">
          <cell r="A10798" t="str">
            <v>5.PCMMN16047</v>
          </cell>
          <cell r="B10798" t="str">
            <v>Phế chạy máy Ống u.PVC Dismy D160x4.7mm</v>
          </cell>
        </row>
        <row r="10799">
          <cell r="A10799" t="str">
            <v>5.PCMMN16062</v>
          </cell>
          <cell r="B10799" t="str">
            <v>Phế chạy máy Ống u.PVC Dismy D160x6.2mm</v>
          </cell>
        </row>
        <row r="10800">
          <cell r="A10800" t="str">
            <v>5.PCMMN16077</v>
          </cell>
          <cell r="B10800" t="str">
            <v>Phế chạy máy Ống u.PVC Dismy D160x7.7mm</v>
          </cell>
        </row>
        <row r="10801">
          <cell r="A10801" t="str">
            <v>5.PCMMN16835</v>
          </cell>
          <cell r="B10801" t="str">
            <v>Phế chạy máy Ống u.PVC Dismy D168x3.5mm</v>
          </cell>
        </row>
        <row r="10802">
          <cell r="A10802" t="str">
            <v>5.PCMMN16843</v>
          </cell>
          <cell r="B10802" t="str">
            <v>Phế chạy máy Ống u.PVC Dismy D168x4.3mm</v>
          </cell>
        </row>
        <row r="10803">
          <cell r="A10803" t="str">
            <v>5.PCMMN16845</v>
          </cell>
          <cell r="B10803" t="str">
            <v>Phế chạy máy Ống u.PVC Dismy D168x4.5mm</v>
          </cell>
        </row>
        <row r="10804">
          <cell r="A10804" t="str">
            <v>5.PCMMN16850</v>
          </cell>
          <cell r="B10804" t="str">
            <v>Phế chạy máy Ống u.PVC Dismy D168x5.0mm</v>
          </cell>
        </row>
        <row r="10805">
          <cell r="A10805" t="str">
            <v>5.PCMMN16870</v>
          </cell>
          <cell r="B10805" t="str">
            <v>Phế chạy máy Ống u.PVC Dismy D168x7.0mm</v>
          </cell>
        </row>
        <row r="10806">
          <cell r="A10806" t="str">
            <v>5.PCMMN16873</v>
          </cell>
          <cell r="B10806" t="str">
            <v>Phế chạy máy Ống u.PVC Dismy D168x7.3mm</v>
          </cell>
        </row>
        <row r="10807">
          <cell r="A10807" t="str">
            <v>5.PCMMN16890</v>
          </cell>
          <cell r="B10807" t="str">
            <v>Phế chạy máy Ống u.PVC Dismy D168x9.0mm</v>
          </cell>
        </row>
        <row r="10808">
          <cell r="A10808" t="str">
            <v>5.PCMMN20035</v>
          </cell>
          <cell r="B10808" t="str">
            <v>Phế chạy máy Ống u.PVC Dismy D200x3.5mm</v>
          </cell>
        </row>
        <row r="10809">
          <cell r="A10809" t="str">
            <v>5.PCMMN20050</v>
          </cell>
          <cell r="B10809" t="str">
            <v>Phế chạy máy Ống u.PVC Dismy D200x5.0mm</v>
          </cell>
        </row>
        <row r="10810">
          <cell r="A10810" t="str">
            <v>5.PCMMN20059</v>
          </cell>
          <cell r="B10810" t="str">
            <v>Phế chạy máy Ống u.PVC Dismy D200x5.9mm</v>
          </cell>
        </row>
        <row r="10811">
          <cell r="A10811" t="str">
            <v>5.PCMMN20077</v>
          </cell>
          <cell r="B10811" t="str">
            <v>Phế chạy máy Ống u.PVC Dismy D200x7.7mm</v>
          </cell>
        </row>
        <row r="10812">
          <cell r="A10812" t="str">
            <v>5.PCMMN20096</v>
          </cell>
          <cell r="B10812" t="str">
            <v>Phế chạy máy Ống u.PVC Dismy D200x9.6mm</v>
          </cell>
        </row>
        <row r="10813">
          <cell r="A10813" t="str">
            <v>5.PCMMN2112</v>
          </cell>
          <cell r="B10813" t="str">
            <v>Phế chạy máy Ống u.PVC Dismy D21x1.2mm</v>
          </cell>
        </row>
        <row r="10814">
          <cell r="A10814" t="str">
            <v>5.PCMMN2114</v>
          </cell>
          <cell r="B10814" t="str">
            <v>Phế chạy máy Ống u.PVC Dismy D21x1.4mm</v>
          </cell>
        </row>
        <row r="10815">
          <cell r="A10815" t="str">
            <v>5.PCMMN2116</v>
          </cell>
          <cell r="B10815" t="str">
            <v>Phế chạy máy Ống u.PVC Dismy D21x1.6mm</v>
          </cell>
        </row>
        <row r="10816">
          <cell r="A10816" t="str">
            <v>5.PCMMN2120</v>
          </cell>
          <cell r="B10816" t="str">
            <v>Phế chạy máy Ống u.PVC Dismy D21x2.0mm</v>
          </cell>
        </row>
        <row r="10817">
          <cell r="A10817" t="str">
            <v>5.PCMMN2130</v>
          </cell>
          <cell r="B10817" t="str">
            <v>Phế chạy máy Ống u.PVC Dismy D21x3.0mm</v>
          </cell>
        </row>
        <row r="10818">
          <cell r="A10818" t="str">
            <v>5.PCMMN22051</v>
          </cell>
          <cell r="B10818" t="str">
            <v>Phế chạy máy Ống u.PVC Dismy D220x5.1mm</v>
          </cell>
        </row>
        <row r="10819">
          <cell r="A10819" t="str">
            <v>5.PCMMN22066</v>
          </cell>
          <cell r="B10819" t="str">
            <v>Phế chạy máy Ống u.PVC Dismy D220x6.6mm</v>
          </cell>
        </row>
        <row r="10820">
          <cell r="A10820" t="str">
            <v>5.PCMMN22087</v>
          </cell>
          <cell r="B10820" t="str">
            <v>Phế chạy máy Ống u.PVC Dismy D220x8.7mm</v>
          </cell>
        </row>
        <row r="10821">
          <cell r="A10821" t="str">
            <v>5.PCMMN250119</v>
          </cell>
          <cell r="B10821" t="str">
            <v>Phế chạy máy Ống u.PVC Dismy D250x11.9mm</v>
          </cell>
        </row>
        <row r="10822">
          <cell r="A10822" t="str">
            <v>5.PCMMN25062</v>
          </cell>
          <cell r="B10822" t="str">
            <v>Phế chạy máy Ống u.PVC Dismy D250x6.2mm</v>
          </cell>
        </row>
        <row r="10823">
          <cell r="A10823" t="str">
            <v>5.PCMMN25073</v>
          </cell>
          <cell r="B10823" t="str">
            <v>Phế chạy máy Ống u.PVC Dismy D250x7.3mm</v>
          </cell>
        </row>
        <row r="10824">
          <cell r="A10824" t="str">
            <v>5.PCMMN25077</v>
          </cell>
          <cell r="B10824" t="str">
            <v>Phế chạy máy Ống u.PVC Dismy D250x7.7mm</v>
          </cell>
        </row>
        <row r="10825">
          <cell r="A10825" t="str">
            <v>5.PCMMN25096</v>
          </cell>
          <cell r="B10825" t="str">
            <v>Phế chạy máy Ống u.PVC Dismy D250x9.6mm</v>
          </cell>
        </row>
        <row r="10826">
          <cell r="A10826" t="str">
            <v>5.PCMMN2713</v>
          </cell>
          <cell r="B10826" t="str">
            <v>Phế chạy máy Ống u.PVC Dismy D27x1.3mm</v>
          </cell>
        </row>
        <row r="10827">
          <cell r="A10827" t="str">
            <v>5.PCMMN2716</v>
          </cell>
          <cell r="B10827" t="str">
            <v>Phế chạy máy Ống u.PVC Dismy D27x1.6mm</v>
          </cell>
        </row>
        <row r="10828">
          <cell r="A10828" t="str">
            <v>5.PCMMN2718</v>
          </cell>
          <cell r="B10828" t="str">
            <v>Phế chạy máy Ống u.PVC Dismy D27x1.8mm</v>
          </cell>
        </row>
        <row r="10829">
          <cell r="A10829" t="str">
            <v>5.PCMMN2720</v>
          </cell>
          <cell r="B10829" t="str">
            <v>Phế chạy máy Ống u.PVC Dismy D27x2.0mm</v>
          </cell>
        </row>
        <row r="10830">
          <cell r="A10830" t="str">
            <v>5.PCMMN2730</v>
          </cell>
          <cell r="B10830" t="str">
            <v>Phế chạy máy Ống u.PVC Dismy D27x3.0mm</v>
          </cell>
        </row>
        <row r="10831">
          <cell r="A10831" t="str">
            <v>5.PCMMN280107</v>
          </cell>
          <cell r="B10831" t="str">
            <v>Phế chạy máy Ống u.PVC Dismy D280x10.7mm</v>
          </cell>
        </row>
        <row r="10832">
          <cell r="A10832" t="str">
            <v>5.PCMMN280134</v>
          </cell>
          <cell r="B10832" t="str">
            <v>Phế chạy máy Ống u.PVC Dismy D280x13.4mm</v>
          </cell>
        </row>
        <row r="10833">
          <cell r="A10833" t="str">
            <v>5.PCMMN28069</v>
          </cell>
          <cell r="B10833" t="str">
            <v>Phế chạy máy Ống u.PVC Dismy D280x6.9mm</v>
          </cell>
        </row>
        <row r="10834">
          <cell r="A10834" t="str">
            <v>5.PCMMN28082</v>
          </cell>
          <cell r="B10834" t="str">
            <v>Phế chạy máy Ống u.PVC Dismy D280x8.2mm</v>
          </cell>
        </row>
        <row r="10835">
          <cell r="A10835" t="str">
            <v>5.PCMMN28086</v>
          </cell>
          <cell r="B10835" t="str">
            <v>Phế chạy máy Ống u.PVC Dismy D280x8.6mm</v>
          </cell>
        </row>
        <row r="10836">
          <cell r="A10836" t="str">
            <v>5.PCMMN315121</v>
          </cell>
          <cell r="B10836" t="str">
            <v>Phế chạy máy Ống u.PVC Dismy D315x12.1mm</v>
          </cell>
        </row>
        <row r="10837">
          <cell r="A10837" t="str">
            <v>5.PCMMN315150</v>
          </cell>
          <cell r="B10837" t="str">
            <v>Phế chạy máy Ống u.PVC Dismy D315x15.0mm</v>
          </cell>
        </row>
        <row r="10838">
          <cell r="A10838" t="str">
            <v>5.PCMMN31562</v>
          </cell>
          <cell r="B10838" t="str">
            <v>Phế chạy máy Ống u.PVC Dismy D315x6.2mm</v>
          </cell>
        </row>
        <row r="10839">
          <cell r="A10839" t="str">
            <v>5.PCMMN31577</v>
          </cell>
          <cell r="B10839" t="str">
            <v>Phế chạy máy Ống u.PVC Dismy D315x7.7mm</v>
          </cell>
        </row>
        <row r="10840">
          <cell r="A10840" t="str">
            <v>5.PCMMN31592</v>
          </cell>
          <cell r="B10840" t="str">
            <v>Phế chạy máy Ống u.PVC Dismy D315x9.2mm</v>
          </cell>
        </row>
        <row r="10841">
          <cell r="A10841" t="str">
            <v>5.PCMMN3414</v>
          </cell>
          <cell r="B10841" t="str">
            <v>Phế chạy máy Ống u.PVC Dismy D34x1.4mm</v>
          </cell>
        </row>
        <row r="10842">
          <cell r="A10842" t="str">
            <v>5.PCMMN3416</v>
          </cell>
          <cell r="B10842" t="str">
            <v>Phế chạy máy Ống u.PVC Dismy D34x1.6mm</v>
          </cell>
        </row>
        <row r="10843">
          <cell r="A10843" t="str">
            <v>5.PCMMN3418</v>
          </cell>
          <cell r="B10843" t="str">
            <v>Phế chạy máy Ống u.PVC Dismy D34x1.8mm</v>
          </cell>
        </row>
        <row r="10844">
          <cell r="A10844" t="str">
            <v>5.PCMMN3420</v>
          </cell>
          <cell r="B10844" t="str">
            <v>Phế chạy máy Ống u.PVC Dismy D34x2.0mm</v>
          </cell>
        </row>
        <row r="10845">
          <cell r="A10845" t="str">
            <v>5.PCMMN3430</v>
          </cell>
          <cell r="B10845" t="str">
            <v>Phế chạy máy Ống u.PVC Dismy D34x3.0mm</v>
          </cell>
        </row>
        <row r="10846">
          <cell r="A10846" t="str">
            <v>5.PCMMN4214</v>
          </cell>
          <cell r="B10846" t="str">
            <v>Phế chạy máy Ống u.PVC Dismy D42x1.4mm</v>
          </cell>
        </row>
        <row r="10847">
          <cell r="A10847" t="str">
            <v>5.PCMMN4218</v>
          </cell>
          <cell r="B10847" t="str">
            <v>Phế chạy máy Ống u.PVC Dismy D42x1.8mm</v>
          </cell>
        </row>
        <row r="10848">
          <cell r="A10848" t="str">
            <v>5.PCMMN4221</v>
          </cell>
          <cell r="B10848" t="str">
            <v>Phế chạy máy Ống u.PVC Dismy D42x2.1mm</v>
          </cell>
        </row>
        <row r="10849">
          <cell r="A10849" t="str">
            <v>5.PCMMN4230</v>
          </cell>
          <cell r="B10849" t="str">
            <v>Phế chạy máy Ống u.PVC Dismy D42x3.0mm</v>
          </cell>
        </row>
        <row r="10850">
          <cell r="A10850" t="str">
            <v>5.PCMMN4915</v>
          </cell>
          <cell r="B10850" t="str">
            <v>Phế chạy máy Ống u.PVC Dismy D49x1.5mm</v>
          </cell>
        </row>
        <row r="10851">
          <cell r="A10851" t="str">
            <v>5.PCMMN4918</v>
          </cell>
          <cell r="B10851" t="str">
            <v>Phế chạy máy Ống u.PVC Dismy D49x1.8mm</v>
          </cell>
        </row>
        <row r="10852">
          <cell r="A10852" t="str">
            <v>5.PCMMN4920</v>
          </cell>
          <cell r="B10852" t="str">
            <v>Phế chạy máy Ống u.PVC Dismy D49x2.0mm</v>
          </cell>
        </row>
        <row r="10853">
          <cell r="A10853" t="str">
            <v>5.PCMMN4924</v>
          </cell>
          <cell r="B10853" t="str">
            <v>Phế chạy máy Ống u.PVC Dismy D49x2.4mm</v>
          </cell>
        </row>
        <row r="10854">
          <cell r="A10854" t="str">
            <v>5.PCMMN4930</v>
          </cell>
          <cell r="B10854" t="str">
            <v>Phế chạy máy Ống u.PVC Dismy D49x3.0mm</v>
          </cell>
        </row>
        <row r="10855">
          <cell r="A10855" t="str">
            <v>5.PCMMN6015</v>
          </cell>
          <cell r="B10855" t="str">
            <v>Phế chạy máy Ống u.PVC Dismy D60x1.5mm</v>
          </cell>
        </row>
        <row r="10856">
          <cell r="A10856" t="str">
            <v>5.PCMMN6016</v>
          </cell>
          <cell r="B10856" t="str">
            <v>Phế chạy máy Ống u.PVC Dismy D60x1.6mm</v>
          </cell>
        </row>
        <row r="10857">
          <cell r="A10857" t="str">
            <v>5.PCMMN6018</v>
          </cell>
          <cell r="B10857" t="str">
            <v>Phế chạy máy Ống u.PVC Dismy D60x1.8mm</v>
          </cell>
        </row>
        <row r="10858">
          <cell r="A10858" t="str">
            <v>5.PCMMN6020</v>
          </cell>
          <cell r="B10858" t="str">
            <v>Phế chạy máy Ống u.PVC Dismy D60x2.0mm</v>
          </cell>
        </row>
        <row r="10859">
          <cell r="A10859" t="str">
            <v>5.PCMMN6023</v>
          </cell>
          <cell r="B10859" t="str">
            <v>Phế chạy máy Ống u.PVC Dismy D60x2.3mm</v>
          </cell>
        </row>
        <row r="10860">
          <cell r="A10860" t="str">
            <v>5.PCMMN6025</v>
          </cell>
          <cell r="B10860" t="str">
            <v>Phế chạy máy Ống u.PVC Dismy D60x2.5mm</v>
          </cell>
        </row>
        <row r="10861">
          <cell r="A10861" t="str">
            <v>5.PCMMN6028</v>
          </cell>
          <cell r="B10861" t="str">
            <v>Phế chạy máy Ống u.PVC Dismy D60x2.8mm</v>
          </cell>
        </row>
        <row r="10862">
          <cell r="A10862" t="str">
            <v>5.PCMMN6030</v>
          </cell>
          <cell r="B10862" t="str">
            <v>Phế chạy máy Ống u.PVC Dismy D60x3.0mm</v>
          </cell>
        </row>
        <row r="10863">
          <cell r="A10863" t="str">
            <v>5.PCMMN6035</v>
          </cell>
          <cell r="B10863" t="str">
            <v>Phế chạy máy Ống u.PVC Dismy D60x3.5mm</v>
          </cell>
        </row>
        <row r="10864">
          <cell r="A10864" t="str">
            <v>5.PCMMN6040</v>
          </cell>
          <cell r="B10864" t="str">
            <v>Phế chạy máy Ống u.PVC Dismy D60x4.0mm</v>
          </cell>
        </row>
        <row r="10865">
          <cell r="A10865" t="str">
            <v>5.PCMMN6316</v>
          </cell>
          <cell r="B10865" t="str">
            <v>Phế chạy máy Ống u.PVC Dismy D63x1.6mm</v>
          </cell>
        </row>
        <row r="10866">
          <cell r="A10866" t="str">
            <v>5.PCMMN6330</v>
          </cell>
          <cell r="B10866" t="str">
            <v>Phế chạy máy Ống u.PVC Dismy D63x3.0mm</v>
          </cell>
        </row>
        <row r="10867">
          <cell r="A10867" t="str">
            <v>5.PCMMN7522</v>
          </cell>
          <cell r="B10867" t="str">
            <v>Phế chạy máy Ống u.PVC Dismy D75x2.2mm</v>
          </cell>
        </row>
        <row r="10868">
          <cell r="A10868" t="str">
            <v>5.PCMMN7529</v>
          </cell>
          <cell r="B10868" t="str">
            <v>Phế chạy máy Ống u.PVC Dismy D75x2.9mm</v>
          </cell>
        </row>
        <row r="10869">
          <cell r="A10869" t="str">
            <v>5.PCMMN7536</v>
          </cell>
          <cell r="B10869" t="str">
            <v>Phế chạy máy Ống u.PVC Dismy D75x3.6mm</v>
          </cell>
        </row>
        <row r="10870">
          <cell r="A10870" t="str">
            <v>5.PCMMN7618</v>
          </cell>
          <cell r="B10870" t="str">
            <v>Phế chạy máy Ống u.PVC Dismy D76x1.8mm</v>
          </cell>
        </row>
        <row r="10871">
          <cell r="A10871" t="str">
            <v>5.PCMMN7622</v>
          </cell>
          <cell r="B10871" t="str">
            <v>Phế chạy máy Ống u.PVC Dismy D76x2.2mm</v>
          </cell>
        </row>
        <row r="10872">
          <cell r="A10872" t="str">
            <v>5.PCMMN7625</v>
          </cell>
          <cell r="B10872" t="str">
            <v>Phế chạy máy Ống u.PVC Dismy D76x2.5mm</v>
          </cell>
        </row>
        <row r="10873">
          <cell r="A10873" t="str">
            <v>5.PCMMN7630</v>
          </cell>
          <cell r="B10873" t="str">
            <v>Phế chạy máy Ống u.PVC Dismy D76x3.0mm</v>
          </cell>
        </row>
        <row r="10874">
          <cell r="A10874" t="str">
            <v>5.PCMMN7637</v>
          </cell>
          <cell r="B10874" t="str">
            <v>Phế chạy máy Ống u.PVC Dismy D76x3.7mm</v>
          </cell>
        </row>
        <row r="10875">
          <cell r="A10875" t="str">
            <v>5.PCMMN9017</v>
          </cell>
          <cell r="B10875" t="str">
            <v>Phế chạy máy Ống u.PVC Dismy D90x1.7mm</v>
          </cell>
        </row>
        <row r="10876">
          <cell r="A10876" t="str">
            <v>5.PCMMN9020</v>
          </cell>
          <cell r="B10876" t="str">
            <v>Phế chạy máy Ống u.PVC Dismy D90x2.0mm</v>
          </cell>
        </row>
        <row r="10877">
          <cell r="A10877" t="str">
            <v>5.PCMMN9026</v>
          </cell>
          <cell r="B10877" t="str">
            <v>Phế chạy máy Ống u.PVC Dismy D90x2.6mm</v>
          </cell>
        </row>
        <row r="10878">
          <cell r="A10878" t="str">
            <v>5.PCMMN9029</v>
          </cell>
          <cell r="B10878" t="str">
            <v>Phế chạy máy Ống u.PVC Dismy D90x2.9mm</v>
          </cell>
        </row>
        <row r="10879">
          <cell r="A10879" t="str">
            <v>5.PCMMN9035</v>
          </cell>
          <cell r="B10879" t="str">
            <v>Phế chạy máy Ống u.PVC Dismy D90x3.5mm</v>
          </cell>
        </row>
        <row r="10880">
          <cell r="A10880" t="str">
            <v>5.PCMMN9038</v>
          </cell>
          <cell r="B10880" t="str">
            <v>Phế chạy máy Ống u.PVC Dismy D90x3.8mm</v>
          </cell>
        </row>
        <row r="10881">
          <cell r="A10881" t="str">
            <v>5.PCMMN9050</v>
          </cell>
          <cell r="B10881" t="str">
            <v>Phế chạy máy Ống u.PVC Dismy D90x5.0mm</v>
          </cell>
        </row>
        <row r="10882">
          <cell r="A10882" t="str">
            <v>5.PCMNG110183</v>
          </cell>
          <cell r="B10882" t="str">
            <v>Phế chạy máy ống nóng PPR DISMY ghi D110x18,3</v>
          </cell>
        </row>
        <row r="10883">
          <cell r="A10883" t="str">
            <v>5.PCMNG140233</v>
          </cell>
          <cell r="B10883" t="str">
            <v>Phế chạy máy ống nóng PPR DISMY ghi D140x23,3</v>
          </cell>
        </row>
        <row r="10884">
          <cell r="A10884" t="str">
            <v>5.PCMNG2034</v>
          </cell>
          <cell r="B10884" t="str">
            <v>Phế chạy máy ống nóng PPR DISMY ghi D20x3,4</v>
          </cell>
        </row>
        <row r="10885">
          <cell r="A10885" t="str">
            <v>5.PCMNG2542</v>
          </cell>
          <cell r="B10885" t="str">
            <v>Phế chạy máy ống nóng PPR DISMY ghi D25x4,2</v>
          </cell>
        </row>
        <row r="10886">
          <cell r="A10886" t="str">
            <v>5.PCMNG3254</v>
          </cell>
          <cell r="B10886" t="str">
            <v>Phế chạy máy ống nóng PPR DISMY ghi D32x5,4</v>
          </cell>
        </row>
        <row r="10887">
          <cell r="A10887" t="str">
            <v>5.PCMNG4067</v>
          </cell>
          <cell r="B10887" t="str">
            <v>Phế chạy máy ống nóng PPR DISMY ghi D40x6,7</v>
          </cell>
        </row>
        <row r="10888">
          <cell r="A10888" t="str">
            <v>5.PCMNG5083</v>
          </cell>
          <cell r="B10888" t="str">
            <v>Phế chạy máy ống nóng PPR DISMY ghi D50x8,3</v>
          </cell>
        </row>
        <row r="10889">
          <cell r="A10889" t="str">
            <v>5.PCMNG63105</v>
          </cell>
          <cell r="B10889" t="str">
            <v>Phế chạy máy ống nóng PPR DISMY ghi D63x10,5</v>
          </cell>
        </row>
        <row r="10890">
          <cell r="A10890" t="str">
            <v>5.PCMNG75125</v>
          </cell>
          <cell r="B10890" t="str">
            <v>Phế chạy máy ống nóng PPR DISMY ghi D75x12,5</v>
          </cell>
        </row>
        <row r="10891">
          <cell r="A10891" t="str">
            <v>5.PCMNG9015</v>
          </cell>
          <cell r="B10891" t="str">
            <v>Phế chạy máy ống nóng PPR DISMY ghi D90x15</v>
          </cell>
        </row>
        <row r="10892">
          <cell r="A10892" t="str">
            <v>5.PCMNUVX2034</v>
          </cell>
          <cell r="B10892" t="str">
            <v>Phế chạy máy ống nóng PPR DISMY UV xanh D20x3,4</v>
          </cell>
        </row>
        <row r="10893">
          <cell r="A10893" t="str">
            <v>5.PCMNUVX2542</v>
          </cell>
          <cell r="B10893" t="str">
            <v>Phế chạy máy ống nóng PPR DISMY UV xanh D25x4,2</v>
          </cell>
        </row>
        <row r="10894">
          <cell r="A10894" t="str">
            <v>5.PCMNUVX3254</v>
          </cell>
          <cell r="B10894" t="str">
            <v>Phế chạy máy ống nóng PPR DISMY UV xanh D32x5,4</v>
          </cell>
        </row>
        <row r="10895">
          <cell r="A10895" t="str">
            <v>5.PCMNUVX4067</v>
          </cell>
          <cell r="B10895" t="str">
            <v>Phế chạy máy ống nóng PPR DISMY UV xanh D40x6,7</v>
          </cell>
        </row>
        <row r="10896">
          <cell r="A10896" t="str">
            <v>5.PCMNUVX5083</v>
          </cell>
          <cell r="B10896" t="str">
            <v>Phế chạy máy ống nóng PPR DISMY UV xanh D50x8,3</v>
          </cell>
        </row>
        <row r="10897">
          <cell r="A10897" t="str">
            <v>5.PCMNUVX63105</v>
          </cell>
          <cell r="B10897" t="str">
            <v>Phế chạy máy ống nóng PPR DISMY UV xanh D63x10,5</v>
          </cell>
        </row>
        <row r="10898">
          <cell r="A10898" t="str">
            <v>5.PCMNX110183</v>
          </cell>
          <cell r="B10898" t="str">
            <v>Phế chạy máy ống nóng PPR DISMY xanh D110x18,3</v>
          </cell>
        </row>
        <row r="10899">
          <cell r="A10899" t="str">
            <v>5.PCMNX125208</v>
          </cell>
          <cell r="B10899" t="str">
            <v>Phế chạy máy ống nóng PPR DISMY xanh D125x20,8</v>
          </cell>
        </row>
        <row r="10900">
          <cell r="A10900" t="str">
            <v>5.PCMNX140233</v>
          </cell>
          <cell r="B10900" t="str">
            <v>Phế chạy máy ống nóng PPR DISMY xanh D140x23,3</v>
          </cell>
        </row>
        <row r="10901">
          <cell r="A10901" t="str">
            <v>5.PCMNX160266</v>
          </cell>
          <cell r="B10901" t="str">
            <v>Phế chạy máy ống nóng PPR DISMY xanh D160x26,6</v>
          </cell>
        </row>
        <row r="10902">
          <cell r="A10902" t="str">
            <v>5.PCMNX2034</v>
          </cell>
          <cell r="B10902" t="str">
            <v>Phế chạy máy ống nóng PPR DISMY xanh D20x3,4</v>
          </cell>
        </row>
        <row r="10903">
          <cell r="A10903" t="str">
            <v>5.PCMNX2542</v>
          </cell>
          <cell r="B10903" t="str">
            <v>Phế chạy máy ống nóng PPR DISMY xanh D25x4,2</v>
          </cell>
        </row>
        <row r="10904">
          <cell r="A10904" t="str">
            <v>5.PCMNX3254</v>
          </cell>
          <cell r="B10904" t="str">
            <v>Phế chạy máy ống nóng PPR DISMY xanh D32x5,4</v>
          </cell>
        </row>
        <row r="10905">
          <cell r="A10905" t="str">
            <v>5.PCMNX4067</v>
          </cell>
          <cell r="B10905" t="str">
            <v>Phế chạy máy ống nóng PPR DISMY xanh D40x6,7</v>
          </cell>
        </row>
        <row r="10906">
          <cell r="A10906" t="str">
            <v>5.PCMNX5083</v>
          </cell>
          <cell r="B10906" t="str">
            <v>Phế chạy máy ống nóng PPR DISMY xanh D50x8,3</v>
          </cell>
        </row>
        <row r="10907">
          <cell r="A10907" t="str">
            <v>5.PCMNX63105</v>
          </cell>
          <cell r="B10907" t="str">
            <v>Phế chạy máy ống nóng PPR DISMY xanh D63x10,5</v>
          </cell>
        </row>
        <row r="10908">
          <cell r="A10908" t="str">
            <v>5.PCMNX75125</v>
          </cell>
          <cell r="B10908" t="str">
            <v>Phế chạy máy ống nóng PPR DISMY xanh D75x12,5</v>
          </cell>
        </row>
        <row r="10909">
          <cell r="A10909" t="str">
            <v>5.PCMNX9015</v>
          </cell>
          <cell r="B10909" t="str">
            <v>Phế chạy máy ống nóng PPR DISMY xanh D90x15</v>
          </cell>
        </row>
        <row r="10910">
          <cell r="A10910" t="str">
            <v>5.PCMPE100101000</v>
          </cell>
          <cell r="B10910" t="str">
            <v>Phế chạy máy ống PE100 DISMY phi 1000 x 59,3 PN10</v>
          </cell>
        </row>
        <row r="10911">
          <cell r="A10911" t="str">
            <v>5.PCMPE10010110</v>
          </cell>
          <cell r="B10911" t="str">
            <v>Phế chạy máy ống PE100 DISMY phi 110 x 6,6 PN10</v>
          </cell>
        </row>
        <row r="10912">
          <cell r="A10912" t="str">
            <v>5.PCMPE10010125</v>
          </cell>
          <cell r="B10912" t="str">
            <v>Phế chạy máy ống PE100 DISMY phi 125 x 7,4 PN10</v>
          </cell>
        </row>
        <row r="10913">
          <cell r="A10913" t="str">
            <v>5.PCMPE10010140</v>
          </cell>
          <cell r="B10913" t="str">
            <v>Phế chạy máy ống PE100 DISMY phi 140 x 8,3 PN10</v>
          </cell>
        </row>
        <row r="10914">
          <cell r="A10914" t="str">
            <v>5.PCMPE10010160</v>
          </cell>
          <cell r="B10914" t="str">
            <v>Phế chạy máy ống PE100 DISMY phi 160 x 9,5 PN10</v>
          </cell>
        </row>
        <row r="10915">
          <cell r="A10915" t="str">
            <v>5.PCMPE10010180</v>
          </cell>
          <cell r="B10915" t="str">
            <v>Phế chạy máy ống PE100 DISMY phi 180 x 10,7 PN10</v>
          </cell>
        </row>
        <row r="10916">
          <cell r="A10916" t="str">
            <v>5.PCMPE10010200</v>
          </cell>
          <cell r="B10916" t="str">
            <v>Phế chạy máy ống PE100 DISMY phi 200 x 11,9 PN10</v>
          </cell>
        </row>
        <row r="10917">
          <cell r="A10917" t="str">
            <v>5.PCMPE10010225</v>
          </cell>
          <cell r="B10917" t="str">
            <v>Phế chạy máy ống PE100 DISMY phi 225 x 13,4 PN10</v>
          </cell>
        </row>
        <row r="10918">
          <cell r="A10918" t="str">
            <v>5.PCMPE1001025.</v>
          </cell>
          <cell r="B10918" t="str">
            <v>Phế chạy máy ống PE100 DISMY phi 25 x 1,8 PN10</v>
          </cell>
        </row>
        <row r="10919">
          <cell r="A10919" t="str">
            <v>5.PCMPE10010250</v>
          </cell>
          <cell r="B10919" t="str">
            <v>Phế chạy máy ống PE100 DISMY phi 250 x 14,8 PN10</v>
          </cell>
        </row>
        <row r="10920">
          <cell r="A10920" t="str">
            <v>5.PCMPE10010280</v>
          </cell>
          <cell r="B10920" t="str">
            <v>Phế chạy máy ống PE100 DISMY phi 280 x 16,6 PN10</v>
          </cell>
        </row>
        <row r="10921">
          <cell r="A10921" t="str">
            <v>5.PCMPE10010315</v>
          </cell>
          <cell r="B10921" t="str">
            <v>Phế chạy máy ống PE100 DISMY phi 315 x 18,7 PN10</v>
          </cell>
        </row>
        <row r="10922">
          <cell r="A10922" t="str">
            <v>5.PCMPE1001032</v>
          </cell>
          <cell r="B10922" t="str">
            <v>Phế chạy máy ống PE100 DISMY phi 32 x 2,0 PN10</v>
          </cell>
        </row>
        <row r="10923">
          <cell r="A10923" t="str">
            <v>5.PCMPE10010355</v>
          </cell>
          <cell r="B10923" t="str">
            <v>Phế chạy máy ống PE100 DISMY phi 355 x 21,1 PN10</v>
          </cell>
        </row>
        <row r="10924">
          <cell r="A10924" t="str">
            <v>5.PCMPE1001040.</v>
          </cell>
          <cell r="B10924" t="str">
            <v>Phế chạy máy ống PE100 DISMY phi 40 x 2,4 PN10</v>
          </cell>
        </row>
        <row r="10925">
          <cell r="A10925" t="str">
            <v>5.PCMPE10010400</v>
          </cell>
          <cell r="B10925" t="str">
            <v>Phế chạy máy ống PE100 DISMY phi 400 x 23,7 PN10</v>
          </cell>
        </row>
        <row r="10926">
          <cell r="A10926" t="str">
            <v>5.PCMPE10010450</v>
          </cell>
          <cell r="B10926" t="str">
            <v>Phế chạy máy ống PE100 DISMY phi 450 x 26,7 PN10</v>
          </cell>
        </row>
        <row r="10927">
          <cell r="A10927" t="str">
            <v>5.PCMPE1001050.</v>
          </cell>
          <cell r="B10927" t="str">
            <v>Phế chạy máy ống PE100 DISMY phi 50 x 3,0 PN10</v>
          </cell>
        </row>
        <row r="10928">
          <cell r="A10928" t="str">
            <v>5.PCMPE10010500</v>
          </cell>
          <cell r="B10928" t="str">
            <v>Phế chạy máy Ống PE100 DISMY phi 500 x 29,7 PN10</v>
          </cell>
        </row>
        <row r="10929">
          <cell r="A10929" t="str">
            <v>5.PCMPE10010560</v>
          </cell>
          <cell r="B10929" t="str">
            <v>Phế chạy máy Ống PE100 DISMY phi 560 x 33,2 PN10</v>
          </cell>
        </row>
        <row r="10930">
          <cell r="A10930" t="str">
            <v>5.PCMPE1001063.</v>
          </cell>
          <cell r="B10930" t="str">
            <v>Phế chạy máy ống PE100 DISMY phi 63 x 3,8 PN10</v>
          </cell>
        </row>
        <row r="10931">
          <cell r="A10931" t="str">
            <v>5.PCMPE10010630</v>
          </cell>
          <cell r="B10931" t="str">
            <v>Phế chạy máy ống PE100 DISMY phi 630 x 37,4 PN10</v>
          </cell>
        </row>
        <row r="10932">
          <cell r="A10932" t="str">
            <v>5.PCMPE1001075</v>
          </cell>
          <cell r="B10932" t="str">
            <v>Phế chạy máy ống PE100 DISMY phi 75 x 4,5 PN10</v>
          </cell>
        </row>
        <row r="10933">
          <cell r="A10933" t="str">
            <v>5.PCMPE10010800</v>
          </cell>
          <cell r="B10933" t="str">
            <v>Phế chạy máy ống PE100 DISMY phi 800 x 47.4 PN10</v>
          </cell>
        </row>
        <row r="10934">
          <cell r="A10934" t="str">
            <v>5.PCMPE1001090</v>
          </cell>
          <cell r="B10934" t="str">
            <v>Phế chạy máy ống PE100 DISMY phi 90 x 5,4 PN10</v>
          </cell>
        </row>
        <row r="10935">
          <cell r="A10935" t="str">
            <v>5.PCMPE100125110</v>
          </cell>
          <cell r="B10935" t="str">
            <v>Phế chạy máy ống PE100 DISMY phi 110 x 8,1 PN12,5</v>
          </cell>
        </row>
        <row r="10936">
          <cell r="A10936" t="str">
            <v>5.PCMPE100125125</v>
          </cell>
          <cell r="B10936" t="str">
            <v>Phế chạy máy ống PE100 DISMY phi 125 x 9,2 PN12,5</v>
          </cell>
        </row>
        <row r="10937">
          <cell r="A10937" t="str">
            <v>5.PCMPE100125140</v>
          </cell>
          <cell r="B10937" t="str">
            <v>Phế chạy máy ống PE100 DISMY phi 140 x 10,3 PN12,5</v>
          </cell>
        </row>
        <row r="10938">
          <cell r="A10938" t="str">
            <v>5.PCMPE100125160</v>
          </cell>
          <cell r="B10938" t="str">
            <v>Phế chạy máy ống PE100 DISMY phi 160 x 11,8 PN12,5</v>
          </cell>
        </row>
        <row r="10939">
          <cell r="A10939" t="str">
            <v>5.PCMPE100125180</v>
          </cell>
          <cell r="B10939" t="str">
            <v>Phế chạy máy ống PE100 DISMY phi 180 x 13,3 PN12,5</v>
          </cell>
        </row>
        <row r="10940">
          <cell r="A10940" t="str">
            <v>5.PCMPE10012520.</v>
          </cell>
          <cell r="B10940" t="str">
            <v>Phế chạy máy ống PE100 DISMY phi 20 x 1,8 PN12,5</v>
          </cell>
        </row>
        <row r="10941">
          <cell r="A10941" t="str">
            <v>5.PCMPE100125200</v>
          </cell>
          <cell r="B10941" t="str">
            <v>Phế chạy máy ống PE100 DISMY phi 200 x 14,7 PN12,5</v>
          </cell>
        </row>
        <row r="10942">
          <cell r="A10942" t="str">
            <v>5.PCMPE100125225</v>
          </cell>
          <cell r="B10942" t="str">
            <v>Phế chạy máy ống PE100 DISMY phi 225 x 16,6 PN12,5</v>
          </cell>
        </row>
        <row r="10943">
          <cell r="A10943" t="str">
            <v>5.PCMPE10012525.</v>
          </cell>
          <cell r="B10943" t="str">
            <v>Phế chạy máy ống PE100 DISMY phi 25 x 2,0 PN12,5</v>
          </cell>
        </row>
        <row r="10944">
          <cell r="A10944" t="str">
            <v>5.PCMPE100125250</v>
          </cell>
          <cell r="B10944" t="str">
            <v>Phế chạy máy ống PE100 DISMY phi 250 x 18,4 PN12,5</v>
          </cell>
        </row>
        <row r="10945">
          <cell r="A10945" t="str">
            <v>5.PCMPE100125280</v>
          </cell>
          <cell r="B10945" t="str">
            <v>Phế chạy máy ống PE100 DISMY phi 280 x 20,6 PN12,5</v>
          </cell>
        </row>
        <row r="10946">
          <cell r="A10946" t="str">
            <v>5.PCMPE100125315</v>
          </cell>
          <cell r="B10946" t="str">
            <v>Phế chạy máy ống PE100 DISMY phi 315 x 23,2 PN12,5</v>
          </cell>
        </row>
        <row r="10947">
          <cell r="A10947" t="str">
            <v>5.PCMPE10012532</v>
          </cell>
          <cell r="B10947" t="str">
            <v>Phế chạy máy ống PE100 DISMY phi 32 x 2,4 PN12,5</v>
          </cell>
        </row>
        <row r="10948">
          <cell r="A10948" t="str">
            <v>5.PCMPE100125355</v>
          </cell>
          <cell r="B10948" t="str">
            <v>Phế chạy máy ống PE100 DISMY phi 355 x 26,1 PN12,5</v>
          </cell>
        </row>
        <row r="10949">
          <cell r="A10949" t="str">
            <v>5.PCMPE10012540.</v>
          </cell>
          <cell r="B10949" t="str">
            <v>Phế chạy máy ống PE100 DISMY phi 40 x 3,0 PN12,5</v>
          </cell>
        </row>
        <row r="10950">
          <cell r="A10950" t="str">
            <v>5.PCMPE100125400</v>
          </cell>
          <cell r="B10950" t="str">
            <v>Phế chạy máy ống PE100 DISMY phi 400 x 29,4 PN12,5</v>
          </cell>
        </row>
        <row r="10951">
          <cell r="A10951" t="str">
            <v>5.PCMPE100125450</v>
          </cell>
          <cell r="B10951" t="str">
            <v>Phế chạy máy ống PE100 DISMY phi 450 x 33,1 PN12,5</v>
          </cell>
        </row>
        <row r="10952">
          <cell r="A10952" t="str">
            <v>5.PCMPE10012550.</v>
          </cell>
          <cell r="B10952" t="str">
            <v>Phế chạy máy ống PE100 DISMY phi 50 x 3,7 PN12,5</v>
          </cell>
        </row>
        <row r="10953">
          <cell r="A10953" t="str">
            <v>5.PCMPE100125500</v>
          </cell>
          <cell r="B10953" t="str">
            <v>Phế chạy máy Ống PE100 DISMY phi 500 x 36,8 PN12,5</v>
          </cell>
        </row>
        <row r="10954">
          <cell r="A10954" t="str">
            <v>5.PCMPE10012563.</v>
          </cell>
          <cell r="B10954" t="str">
            <v>Phế chạy máy ống PE100 DISMY phi 63 x 4,7 PN12,5</v>
          </cell>
        </row>
        <row r="10955">
          <cell r="A10955" t="str">
            <v>5.PCMPE100125630</v>
          </cell>
          <cell r="B10955" t="str">
            <v>Phế chạy máy ống PE100 DISMY phi 630 x 46,3  PN12,5</v>
          </cell>
        </row>
        <row r="10956">
          <cell r="A10956" t="str">
            <v>5.PCMPE10012575</v>
          </cell>
          <cell r="B10956" t="str">
            <v>Phế chạy máy ống PE100 DISMY phi 75 x 5,6 PN12,5</v>
          </cell>
        </row>
        <row r="10957">
          <cell r="A10957" t="str">
            <v>5.PCMPE100125800</v>
          </cell>
          <cell r="B10957" t="str">
            <v>Phế chạy máy ống PE100 DISMY phi 800 x 58,8 PN12,5</v>
          </cell>
        </row>
        <row r="10958">
          <cell r="A10958" t="str">
            <v>5.PCMPE10012590</v>
          </cell>
          <cell r="B10958" t="str">
            <v>Phế chạy máy ống PE100 DISMY phi 90 x 6,7 PN12,5</v>
          </cell>
        </row>
        <row r="10959">
          <cell r="A10959" t="str">
            <v>5.PCMPE10016110</v>
          </cell>
          <cell r="B10959" t="str">
            <v>Phế chạy máy ống PE100 DISMY phi 110 x 10,0 PN16</v>
          </cell>
        </row>
        <row r="10960">
          <cell r="A10960" t="str">
            <v>5.PCMPE10016125</v>
          </cell>
          <cell r="B10960" t="str">
            <v>Phế chạy máy ống PE100 DISMY phi 125 x 11,4 PN16</v>
          </cell>
        </row>
        <row r="10961">
          <cell r="A10961" t="str">
            <v>5.PCMPE10016140</v>
          </cell>
          <cell r="B10961" t="str">
            <v>Phế chạy máy ống PE100 DISMY phi 140 x 12,7 PN16</v>
          </cell>
        </row>
        <row r="10962">
          <cell r="A10962" t="str">
            <v>5.PCMPE10016160</v>
          </cell>
          <cell r="B10962" t="str">
            <v>Phế chạy máy ống PE100 DISMY phi 160 x 14,6 PN16</v>
          </cell>
        </row>
        <row r="10963">
          <cell r="A10963" t="str">
            <v>5.PCMPE10016180</v>
          </cell>
          <cell r="B10963" t="str">
            <v>Phế chạy máy ống PE100 DISMY phi 180 x 16,4 PN16</v>
          </cell>
        </row>
        <row r="10964">
          <cell r="A10964" t="str">
            <v>5.PCMPE1001620.</v>
          </cell>
          <cell r="B10964" t="str">
            <v>Phế chạy máy ống PE100 DISMY phi 20 x 2,0 PN16</v>
          </cell>
        </row>
        <row r="10965">
          <cell r="A10965" t="str">
            <v>5.PCMPE10016200</v>
          </cell>
          <cell r="B10965" t="str">
            <v>Phế chạy máy ống PE100 DISMY phi 200 x 18,2 PN16</v>
          </cell>
        </row>
        <row r="10966">
          <cell r="A10966" t="str">
            <v>5.PCMPE10016225</v>
          </cell>
          <cell r="B10966" t="str">
            <v>Phế chạy máy ống PE100 DISMY phi 225 x 20,5 PN16</v>
          </cell>
        </row>
        <row r="10967">
          <cell r="A10967" t="str">
            <v>5.PCMPE1001625.</v>
          </cell>
          <cell r="B10967" t="str">
            <v>Phế chạy máy ống PE100 DISMY phi 25 x 2,3 PN16</v>
          </cell>
        </row>
        <row r="10968">
          <cell r="A10968" t="str">
            <v>5.PCMPE10016250</v>
          </cell>
          <cell r="B10968" t="str">
            <v>Phế chạy máy ống PE100 DISMY phi 250 x 22,7 PN16</v>
          </cell>
        </row>
        <row r="10969">
          <cell r="A10969" t="str">
            <v>5.PCMPE10016280</v>
          </cell>
          <cell r="B10969" t="str">
            <v>Phế chạy máy ống PE100 DISMY phi 280 x 25,4 PN16</v>
          </cell>
        </row>
        <row r="10970">
          <cell r="A10970" t="str">
            <v>5.PCMPE10016315</v>
          </cell>
          <cell r="B10970" t="str">
            <v>Phế chạy máy ống PE100 DISMY phi 315 x 28,6 PN16</v>
          </cell>
        </row>
        <row r="10971">
          <cell r="A10971" t="str">
            <v>5.PCMPE1001632</v>
          </cell>
          <cell r="B10971" t="str">
            <v>Phế chạy máy ống PE100 DISMY phi 32 x 3,0 PN16</v>
          </cell>
        </row>
        <row r="10972">
          <cell r="A10972" t="str">
            <v>5.PCMPE10016355</v>
          </cell>
          <cell r="B10972" t="str">
            <v>Phế chạy máy ống PE100 DISMY phi 355 x 32,2 PN16</v>
          </cell>
        </row>
        <row r="10973">
          <cell r="A10973" t="str">
            <v>5.PCMPE1001640.</v>
          </cell>
          <cell r="B10973" t="str">
            <v>Phế chạy máy ống PE100 DISMY phi 40 x 3,7 PN16</v>
          </cell>
        </row>
        <row r="10974">
          <cell r="A10974" t="str">
            <v>5.PCMPE10016400</v>
          </cell>
          <cell r="B10974" t="str">
            <v>Phế chạy máy ống PE100 DISMY phi 400 x 36,3 PN16</v>
          </cell>
        </row>
        <row r="10975">
          <cell r="A10975" t="str">
            <v>5.PCMPE10016450</v>
          </cell>
          <cell r="B10975" t="str">
            <v>Phế chạy máy ống PE100 DISMY phi 450 x 40,9 PN16</v>
          </cell>
        </row>
        <row r="10976">
          <cell r="A10976" t="str">
            <v>5.PCMPE1001650.</v>
          </cell>
          <cell r="B10976" t="str">
            <v>Phế chạy máy ống PE100 DISMY phi 50 x 4,6 PN16</v>
          </cell>
        </row>
        <row r="10977">
          <cell r="A10977" t="str">
            <v>5.PCMPE10016500</v>
          </cell>
          <cell r="B10977" t="str">
            <v>Phế chạy máy Ống PE100 DISMY phi 500 x 45,4 PN16</v>
          </cell>
        </row>
        <row r="10978">
          <cell r="A10978" t="str">
            <v>5.PCMPE1001663.</v>
          </cell>
          <cell r="B10978" t="str">
            <v>Phế chạy máy ống PE100 DISMY phi 63 x 5,8 PN16</v>
          </cell>
        </row>
        <row r="10979">
          <cell r="A10979" t="str">
            <v>5.PCMPE10016630</v>
          </cell>
          <cell r="B10979" t="str">
            <v>Phế chạy máy ống PE100 DISMY phi 630 x 57,2 PN16</v>
          </cell>
        </row>
        <row r="10980">
          <cell r="A10980" t="str">
            <v>5.PCMPE1001675</v>
          </cell>
          <cell r="B10980" t="str">
            <v>Phế chạy máy ống PE100 DISMY phi 75 x 6,8 PN16</v>
          </cell>
        </row>
        <row r="10981">
          <cell r="A10981" t="str">
            <v>5.PCMPE1001690</v>
          </cell>
          <cell r="B10981" t="str">
            <v>Phế chạy máy ống PE100 DISMY phi 90 x 8,2 PN16</v>
          </cell>
        </row>
        <row r="10982">
          <cell r="A10982" t="str">
            <v>5.PCMPE10020110</v>
          </cell>
          <cell r="B10982" t="str">
            <v>Phế chạy máy ống PE100 DISMY phi 110 x 12,3 PN20</v>
          </cell>
        </row>
        <row r="10983">
          <cell r="A10983" t="str">
            <v>5.PCMPE10020125</v>
          </cell>
          <cell r="B10983" t="str">
            <v>Phế chạy máy ống PE100 DISMY phi 125 x 14,0 PN20</v>
          </cell>
        </row>
        <row r="10984">
          <cell r="A10984" t="str">
            <v>5.PCMPE10020140</v>
          </cell>
          <cell r="B10984" t="str">
            <v>Phế chạy máy ống PE100 DISMY phi 140 x 15,7 PN20</v>
          </cell>
        </row>
        <row r="10985">
          <cell r="A10985" t="str">
            <v>5.PCMPE10020160</v>
          </cell>
          <cell r="B10985" t="str">
            <v>Phế chạy máy ống PE100 DISMY phi 160 x 17,9 PN20</v>
          </cell>
        </row>
        <row r="10986">
          <cell r="A10986" t="str">
            <v>5.PCMPE10020180</v>
          </cell>
          <cell r="B10986" t="str">
            <v>Phế chạy máy ống PE100 DISMY phi 180 x 20,1 PN20</v>
          </cell>
        </row>
        <row r="10987">
          <cell r="A10987" t="str">
            <v>5.PCMPE1002020.</v>
          </cell>
          <cell r="B10987" t="str">
            <v>Phế chạy máy ống PE100 DISMY phi 20 x 2,3 PN20</v>
          </cell>
        </row>
        <row r="10988">
          <cell r="A10988" t="str">
            <v>5.PCMPE10020200</v>
          </cell>
          <cell r="B10988" t="str">
            <v>Phế chạy máy ống PE100 DISMY phi 200 x 22,4 PN20</v>
          </cell>
        </row>
        <row r="10989">
          <cell r="A10989" t="str">
            <v>5.PCMPE10020225</v>
          </cell>
          <cell r="B10989" t="str">
            <v>Phế chạy máy ống PE100 DISMY phi 225 x 25,2 PN20</v>
          </cell>
        </row>
        <row r="10990">
          <cell r="A10990" t="str">
            <v>5.PCMPE1002025.</v>
          </cell>
          <cell r="B10990" t="str">
            <v>Phế chạy máy ống PE100 DISMY phi 25 x 3,0 PN20</v>
          </cell>
        </row>
        <row r="10991">
          <cell r="A10991" t="str">
            <v>5.PCMPE10020250</v>
          </cell>
          <cell r="B10991" t="str">
            <v>Phế chạy máy ống PE100 DISMY phi 250 x 27,9 PN20</v>
          </cell>
        </row>
        <row r="10992">
          <cell r="A10992" t="str">
            <v>5.PCMPE10020280</v>
          </cell>
          <cell r="B10992" t="str">
            <v>Phế chạy máy ống PE100 DISMY phi 280 x 31,3 PN20</v>
          </cell>
        </row>
        <row r="10993">
          <cell r="A10993" t="str">
            <v>5.PCMPE10020315</v>
          </cell>
          <cell r="B10993" t="str">
            <v>Phế chạy máy ống PE100 DISMY phi 315 x 35,2 PN20</v>
          </cell>
        </row>
        <row r="10994">
          <cell r="A10994" t="str">
            <v>5.PCMPE1002032</v>
          </cell>
          <cell r="B10994" t="str">
            <v>Phế chạy máy ống PE100 DISMY phi 32 x 3,6 PN20</v>
          </cell>
        </row>
        <row r="10995">
          <cell r="A10995" t="str">
            <v>5.PCMPE10020355</v>
          </cell>
          <cell r="B10995" t="str">
            <v>Phế chạy máy ống PE100 DISMY phi 355 x 39,7 PN20</v>
          </cell>
        </row>
        <row r="10996">
          <cell r="A10996" t="str">
            <v>5.PCMPE1002040.</v>
          </cell>
          <cell r="B10996" t="str">
            <v>Phế chạy máy ống PE100 DISMY phi 40 x 4,5 PN20</v>
          </cell>
        </row>
        <row r="10997">
          <cell r="A10997" t="str">
            <v>5.PCMPE10020400</v>
          </cell>
          <cell r="B10997" t="str">
            <v>Phế chạy máy ống PE100 DISMY phi 400 x 44,7 PN20</v>
          </cell>
        </row>
        <row r="10998">
          <cell r="A10998" t="str">
            <v>5.PCMPE10020450</v>
          </cell>
          <cell r="B10998" t="str">
            <v>Phế chạy máy ống PE100 DISMY phi 450 x 50.3 PN20</v>
          </cell>
        </row>
        <row r="10999">
          <cell r="A10999" t="str">
            <v>5.PCMPE1002050</v>
          </cell>
          <cell r="B10999" t="str">
            <v>Phế chạy máy ống PE100 DISMY phi 50 x 5,6 PN20</v>
          </cell>
        </row>
        <row r="11000">
          <cell r="A11000" t="str">
            <v>5.PCMPE1002063</v>
          </cell>
          <cell r="B11000" t="str">
            <v>Phế chạy máy ống PE100 DISMY phi 63 x 7,1 PN20</v>
          </cell>
        </row>
        <row r="11001">
          <cell r="A11001" t="str">
            <v>5.PCMPE1002075</v>
          </cell>
          <cell r="B11001" t="str">
            <v>Phế chạy máy ống PE100 DISMY phi 75 x 8,4 PN20</v>
          </cell>
        </row>
        <row r="11002">
          <cell r="A11002" t="str">
            <v>5.PCMPE1002090</v>
          </cell>
          <cell r="B11002" t="str">
            <v>Phế chạy máy ống PE100 DISMY phi 90 x 10,1 PN20</v>
          </cell>
        </row>
        <row r="11003">
          <cell r="A11003" t="str">
            <v>5.PCMPE10025110</v>
          </cell>
          <cell r="B11003" t="str">
            <v>Phế chạy máy ống PE100 DISMY phi 110 x 15,1 PN25</v>
          </cell>
        </row>
        <row r="11004">
          <cell r="A11004" t="str">
            <v>5.PCMPE10025140</v>
          </cell>
          <cell r="B11004" t="str">
            <v>Phế chạy máy ống PE100 DISMY phi 140 x 19,2 PN25</v>
          </cell>
        </row>
        <row r="11005">
          <cell r="A11005" t="str">
            <v>5.PCMPE10025160</v>
          </cell>
          <cell r="B11005" t="str">
            <v>Phế chạy máy ống PE100 DISMY phi 160 x 21,9 PN25</v>
          </cell>
        </row>
        <row r="11006">
          <cell r="A11006" t="str">
            <v>5.PCMPE10025180</v>
          </cell>
          <cell r="B11006" t="str">
            <v>Phế chạy máy ống PE100 DISMY phi 180 x 24,6 PN25</v>
          </cell>
        </row>
        <row r="11007">
          <cell r="A11007" t="str">
            <v>5.PCMPE1002550</v>
          </cell>
          <cell r="B11007" t="str">
            <v>Phế chạy máy ống PE100 DISMY phi 50 x 6,9 PN25</v>
          </cell>
        </row>
        <row r="11008">
          <cell r="A11008" t="str">
            <v>5.PCMPE1002575</v>
          </cell>
          <cell r="B11008" t="str">
            <v>Phế chạy máy ống PE100 DISMY phi 75 x 10,3 PN25</v>
          </cell>
        </row>
        <row r="11009">
          <cell r="A11009" t="str">
            <v>5.PCMPE1002590</v>
          </cell>
          <cell r="B11009" t="str">
            <v>Phế chạy máy ống PE100 DISMY phi 90 x 12,3 PN25</v>
          </cell>
        </row>
        <row r="11010">
          <cell r="A11010" t="str">
            <v>5.PCMPE1004500</v>
          </cell>
          <cell r="B11010" t="str">
            <v>Phế chạy máy Ống PE100 DISMY phi 500 x 15,0 PN4</v>
          </cell>
        </row>
        <row r="11011">
          <cell r="A11011" t="str">
            <v>5.PCMPE1004710</v>
          </cell>
          <cell r="B11011" t="str">
            <v>Phế chạy máy Ống PE100 DISMY phi 710 x 24 PN4</v>
          </cell>
        </row>
        <row r="11012">
          <cell r="A11012" t="str">
            <v>5.PCMPE1006110</v>
          </cell>
          <cell r="B11012" t="str">
            <v>Phế chạy máy ống PE100 DISMY phi 110 x 4,2 PN6</v>
          </cell>
        </row>
        <row r="11013">
          <cell r="A11013" t="str">
            <v>5.PCMPE1006125</v>
          </cell>
          <cell r="B11013" t="str">
            <v>Phế chạy máy ống PE100 DISMY phi 125 x 4,8 PN6</v>
          </cell>
        </row>
        <row r="11014">
          <cell r="A11014" t="str">
            <v>5.PCMPE1006140</v>
          </cell>
          <cell r="B11014" t="str">
            <v>Phế chạy máy ống PE100 DISMY phi 140 x 5,4 PN6</v>
          </cell>
        </row>
        <row r="11015">
          <cell r="A11015" t="str">
            <v>5.PCMPE1006160</v>
          </cell>
          <cell r="B11015" t="str">
            <v>Phế chạy máy ống PE100 DISMY phi 160 x 6,2 PN6</v>
          </cell>
        </row>
        <row r="11016">
          <cell r="A11016" t="str">
            <v>5.PCMPE1006180</v>
          </cell>
          <cell r="B11016" t="str">
            <v>Phế chạy máy ống PE100 DISMY phi 180 x 6,9 PN6</v>
          </cell>
        </row>
        <row r="11017">
          <cell r="A11017" t="str">
            <v>5.PCMPE1006200</v>
          </cell>
          <cell r="B11017" t="str">
            <v>Phế chạy máy ống PE100 DISMY phi 200 x 7,7 PN6</v>
          </cell>
        </row>
        <row r="11018">
          <cell r="A11018" t="str">
            <v>5.PCMPE1006225</v>
          </cell>
          <cell r="B11018" t="str">
            <v>Phế chạy máy ống PE100 DISMY phi 225 x 8,6 PN6</v>
          </cell>
        </row>
        <row r="11019">
          <cell r="A11019" t="str">
            <v>5.PCMPE1006250</v>
          </cell>
          <cell r="B11019" t="str">
            <v>Phế chạy máy ống PE100 DISMY phi 250 x 9,6 PN6</v>
          </cell>
        </row>
        <row r="11020">
          <cell r="A11020" t="str">
            <v>5.PCMPE1006280</v>
          </cell>
          <cell r="B11020" t="str">
            <v>Phế chạy máy ống PE100 DISMY phi 280 x 10,7 PN6</v>
          </cell>
        </row>
        <row r="11021">
          <cell r="A11021" t="str">
            <v>5.PCMPE1006315</v>
          </cell>
          <cell r="B11021" t="str">
            <v>Phế chạy máy ống PE100 DISMY phi 315 x 12,1 PN6</v>
          </cell>
        </row>
        <row r="11022">
          <cell r="A11022" t="str">
            <v>5.PCMPE1006355</v>
          </cell>
          <cell r="B11022" t="str">
            <v>Phế chạy máy ống PE100 DISMY phi 355 x 13,6 PN6</v>
          </cell>
        </row>
        <row r="11023">
          <cell r="A11023" t="str">
            <v>5.PCMPE100640.</v>
          </cell>
          <cell r="B11023" t="str">
            <v>Phế chạy máy ống PE100 DISMY phi 40 x 1,8 PN6</v>
          </cell>
        </row>
        <row r="11024">
          <cell r="A11024" t="str">
            <v>5.PCMPE1006400</v>
          </cell>
          <cell r="B11024" t="str">
            <v>Phế chạy máy ống PE100 DISMY phi 400 x 15,3 PN6</v>
          </cell>
        </row>
        <row r="11025">
          <cell r="A11025" t="str">
            <v>5.PCMPE1006450</v>
          </cell>
          <cell r="B11025" t="str">
            <v>Phế chạy máy ống PE100 DISMY phi 450 x 17,2 PN6</v>
          </cell>
        </row>
        <row r="11026">
          <cell r="A11026" t="str">
            <v>5.PCMPE100650.</v>
          </cell>
          <cell r="B11026" t="str">
            <v>Phế chạy máy ống PE100 DISMY phi 50 x 2,0 PN6</v>
          </cell>
        </row>
        <row r="11027">
          <cell r="A11027" t="str">
            <v>5.PCMPE1006500</v>
          </cell>
          <cell r="B11027" t="str">
            <v>Phế chạy máy Ống PE100 DISMY phi 500 x 19,1 PN6</v>
          </cell>
        </row>
        <row r="11028">
          <cell r="A11028" t="str">
            <v>5.PCMPE1006560</v>
          </cell>
          <cell r="B11028" t="str">
            <v>Phế chạy máy ống PE100 DISMY phi 560 x 21.4 PN6</v>
          </cell>
        </row>
        <row r="11029">
          <cell r="A11029" t="str">
            <v>5.PCMPE100663.</v>
          </cell>
          <cell r="B11029" t="str">
            <v>Phế chạy máy ống PE100 DISMY phi 63 x 2,5 PN6</v>
          </cell>
        </row>
        <row r="11030">
          <cell r="A11030" t="str">
            <v>5.PCMPE1006630</v>
          </cell>
          <cell r="B11030" t="str">
            <v>Phế chạy máy ống PE100 DISMY phi 630 x 24,1 PN6</v>
          </cell>
        </row>
        <row r="11031">
          <cell r="A11031" t="str">
            <v>5.PCMPE100675</v>
          </cell>
          <cell r="B11031" t="str">
            <v>Phế chạy máy ống PE100 DISMY phi 75 x 2,9 PN6</v>
          </cell>
        </row>
        <row r="11032">
          <cell r="A11032" t="str">
            <v>5.PCMPE1006800</v>
          </cell>
          <cell r="B11032" t="str">
            <v>Phế chạy máy Ống PE100 DISMY phi 800 x 30,6 PN6</v>
          </cell>
        </row>
        <row r="11033">
          <cell r="A11033" t="str">
            <v>5.PCMPE100690</v>
          </cell>
          <cell r="B11033" t="str">
            <v>Phế chạy máy ống PE100 DISMY phi 90 x 3,5 PN6</v>
          </cell>
        </row>
        <row r="11034">
          <cell r="A11034" t="str">
            <v>5.PCMPE1008110</v>
          </cell>
          <cell r="B11034" t="str">
            <v>Phế chạy máy ống PE100 DISMY phi 110 x 5,3 PN8</v>
          </cell>
        </row>
        <row r="11035">
          <cell r="A11035" t="str">
            <v>5.PCMPE1008125</v>
          </cell>
          <cell r="B11035" t="str">
            <v>Phế chạy máy ống PE100 DISMY phi 125 x 6,0 PN8</v>
          </cell>
        </row>
        <row r="11036">
          <cell r="A11036" t="str">
            <v>5.PCMPE1008140</v>
          </cell>
          <cell r="B11036" t="str">
            <v>Phế chạy máy ống PE100 DISMY phi 140 x 6,7 PN8</v>
          </cell>
        </row>
        <row r="11037">
          <cell r="A11037" t="str">
            <v>5.PCMPE1008160</v>
          </cell>
          <cell r="B11037" t="str">
            <v>Phế chạy máy ống PE100 DISMY phi 160 x 7,7 PN8</v>
          </cell>
        </row>
        <row r="11038">
          <cell r="A11038" t="str">
            <v>5.PCMPE1008170</v>
          </cell>
          <cell r="B11038" t="str">
            <v>Phế chạy máy ống PE100 DISMY phi 170 x 8,1 PN8</v>
          </cell>
        </row>
        <row r="11039">
          <cell r="A11039" t="str">
            <v>5.PCMPE1008180</v>
          </cell>
          <cell r="B11039" t="str">
            <v>Phế chạy máy ống PE100 DISMY phi 180 x 8,6 PN8</v>
          </cell>
        </row>
        <row r="11040">
          <cell r="A11040" t="str">
            <v>5.PCMPE1008200</v>
          </cell>
          <cell r="B11040" t="str">
            <v>Phế chạy máy ống PE100 DISMY phi 200 x 9,6 PN8</v>
          </cell>
        </row>
        <row r="11041">
          <cell r="A11041" t="str">
            <v>5.PCMPE1008225</v>
          </cell>
          <cell r="B11041" t="str">
            <v>Phế chạy máy ống PE100 DISMY phi 225 x 10,8 PN8</v>
          </cell>
        </row>
        <row r="11042">
          <cell r="A11042" t="str">
            <v>5.PCMPE100825.</v>
          </cell>
          <cell r="B11042" t="str">
            <v>Phế chạy máy ống PE100 DISMY phi 25 x 1,5 PN8</v>
          </cell>
        </row>
        <row r="11043">
          <cell r="A11043" t="str">
            <v>5.PCMPE1008250</v>
          </cell>
          <cell r="B11043" t="str">
            <v>Phế chạy máy ống PE100 DISMY phi 250 x 11,9 PN8</v>
          </cell>
        </row>
        <row r="11044">
          <cell r="A11044" t="str">
            <v>5.PCMPE1008280</v>
          </cell>
          <cell r="B11044" t="str">
            <v>Phế chạy máy ống PE100 DISMY phi 280 x 13,4 PN8</v>
          </cell>
        </row>
        <row r="11045">
          <cell r="A11045" t="str">
            <v>5.PCMPE1008315</v>
          </cell>
          <cell r="B11045" t="str">
            <v>Phế chạy máy ống PE100 DISMY phi 315 x 15,0 PN8</v>
          </cell>
        </row>
        <row r="11046">
          <cell r="A11046" t="str">
            <v>5.PCMPE100832</v>
          </cell>
          <cell r="B11046" t="str">
            <v>Phế chạy máy ống PE100 DISMY phi 32 x 1,8 PN8</v>
          </cell>
        </row>
        <row r="11047">
          <cell r="A11047" t="str">
            <v>5.PCMPE1008355</v>
          </cell>
          <cell r="B11047" t="str">
            <v>Phế chạy máy ống PE100 DISMY phi 355 x 16,9 PN8</v>
          </cell>
        </row>
        <row r="11048">
          <cell r="A11048" t="str">
            <v>5.PCMPE100840.</v>
          </cell>
          <cell r="B11048" t="str">
            <v>Phế chạy máy ống PE100 DISMY phi 40 x 2,0 PN8</v>
          </cell>
        </row>
        <row r="11049">
          <cell r="A11049" t="str">
            <v>5.PCMPE1008400</v>
          </cell>
          <cell r="B11049" t="str">
            <v>Phế chạy máy ống PE100 DISMY phi 400 x 19,1 PN8</v>
          </cell>
        </row>
        <row r="11050">
          <cell r="A11050" t="str">
            <v>5.PCMPE1008450</v>
          </cell>
          <cell r="B11050" t="str">
            <v>Phế chạy máy ống PE100 DISMY phi 450 x 21,5 PN8</v>
          </cell>
        </row>
        <row r="11051">
          <cell r="A11051" t="str">
            <v>5.PCMPE100850.</v>
          </cell>
          <cell r="B11051" t="str">
            <v>Phế chạy máy ống PE100 DISMY phi 50 x 2,4 PN8</v>
          </cell>
        </row>
        <row r="11052">
          <cell r="A11052" t="str">
            <v>5.PCMPE1008500</v>
          </cell>
          <cell r="B11052" t="str">
            <v>Phế chạy máy Ống PE100 DISMY phi 500 x 23,9 PN8</v>
          </cell>
        </row>
        <row r="11053">
          <cell r="A11053" t="str">
            <v>5.PCMPE1008560</v>
          </cell>
          <cell r="B11053" t="str">
            <v>Phế chạy máy ống PE100 DISMY phi 560 x 26,7 PN8</v>
          </cell>
        </row>
        <row r="11054">
          <cell r="A11054" t="str">
            <v>5.PCMPE100863.</v>
          </cell>
          <cell r="B11054" t="str">
            <v>Phế chạy máy ống PE100 DISMY phi 63 x 3,0 PN8</v>
          </cell>
        </row>
        <row r="11055">
          <cell r="A11055" t="str">
            <v>5.PCMPE1008630</v>
          </cell>
          <cell r="B11055" t="str">
            <v>Phế chạy máy ống PE100 DISMY phi 630 x 30,0 PN8</v>
          </cell>
        </row>
        <row r="11056">
          <cell r="A11056" t="str">
            <v>5.PCMPE1008710</v>
          </cell>
          <cell r="B11056" t="str">
            <v>Phế chạy máy ống PE100 DISMY phi 710 x 33,9 PN8</v>
          </cell>
        </row>
        <row r="11057">
          <cell r="A11057" t="str">
            <v>5.PCMPE100875</v>
          </cell>
          <cell r="B11057" t="str">
            <v>Phế chạy máy ống PE100 DISMY phi 75 x 3,6 PN8</v>
          </cell>
        </row>
        <row r="11058">
          <cell r="A11058" t="str">
            <v>5.PCMPE1008800</v>
          </cell>
          <cell r="B11058" t="str">
            <v>Phế chạy máy ống PE100 DISMY phi 800 x 38,1 PN8</v>
          </cell>
        </row>
        <row r="11059">
          <cell r="A11059" t="str">
            <v>5.PCMPE100890</v>
          </cell>
          <cell r="B11059" t="str">
            <v>Phế chạy máy ống PE100 DISMY phi 90 x 4,3 PN8</v>
          </cell>
        </row>
        <row r="11060">
          <cell r="A11060" t="str">
            <v>5.PCMPE80101000</v>
          </cell>
          <cell r="B11060" t="str">
            <v>Phế chạy máy ống PE80 DISMY phi 1000 x 72,5 PN10</v>
          </cell>
        </row>
        <row r="11061">
          <cell r="A11061" t="str">
            <v>5.PCMPE8010110</v>
          </cell>
          <cell r="B11061" t="str">
            <v>Phế chạy máy ống PE80 DISMY phi 110 x 8,1 PN10</v>
          </cell>
        </row>
        <row r="11062">
          <cell r="A11062" t="str">
            <v>5.PCMPE8010125</v>
          </cell>
          <cell r="B11062" t="str">
            <v>Phế chạy máy ống PE80 DISMY phi 125 x 9,2 PN10</v>
          </cell>
        </row>
        <row r="11063">
          <cell r="A11063" t="str">
            <v>5.PCMPE8010140</v>
          </cell>
          <cell r="B11063" t="str">
            <v>Phế chạy máy ống PE80 DISMY phi 140 x 10,3 PN10</v>
          </cell>
        </row>
        <row r="11064">
          <cell r="A11064" t="str">
            <v>5.PCMPE8010160</v>
          </cell>
          <cell r="B11064" t="str">
            <v>Phế chạy máy ống PE80 DISMY phi 160 x 11,8 PN10</v>
          </cell>
        </row>
        <row r="11065">
          <cell r="A11065" t="str">
            <v>5.PCMPE8010170</v>
          </cell>
          <cell r="B11065" t="str">
            <v>Phế chạy máy ống PE80 DISMY phi 170 x 12,5 PN10</v>
          </cell>
        </row>
        <row r="11066">
          <cell r="A11066" t="str">
            <v>5.PCMPE8010180</v>
          </cell>
          <cell r="B11066" t="str">
            <v>Phế chạy máy ống PE80 DISMY phi 180 x 13,3 PN10</v>
          </cell>
        </row>
        <row r="11067">
          <cell r="A11067" t="str">
            <v>5.PCMPE8010200</v>
          </cell>
          <cell r="B11067" t="str">
            <v>Phế chạy máy ống PE80 DISMY phi 200 x 14,7 PN10</v>
          </cell>
        </row>
        <row r="11068">
          <cell r="A11068" t="str">
            <v>5.PCMPE8010225</v>
          </cell>
          <cell r="B11068" t="str">
            <v>Phế chạy máy ống PE80 DISMY phi 225 x 16,6 PN10</v>
          </cell>
        </row>
        <row r="11069">
          <cell r="A11069" t="str">
            <v>5.PCMPE801025.</v>
          </cell>
          <cell r="B11069" t="str">
            <v>Phế chạy máy ống PE80 DISMY phi 25 x 2,0 PN10</v>
          </cell>
        </row>
        <row r="11070">
          <cell r="A11070" t="str">
            <v>5.PCMPE8010250</v>
          </cell>
          <cell r="B11070" t="str">
            <v>Phế chạy máy ống PE80 DISMY phi 250 x 18,4 PN10</v>
          </cell>
        </row>
        <row r="11071">
          <cell r="A11071" t="str">
            <v>5.PCMPE8010280</v>
          </cell>
          <cell r="B11071" t="str">
            <v>Phế chạy máy ống PE80 DISMY phi 280 x 20.6 PN10</v>
          </cell>
        </row>
        <row r="11072">
          <cell r="A11072" t="str">
            <v>5.PCMPE8010315</v>
          </cell>
          <cell r="B11072" t="str">
            <v>Phế chạy máy ống PE80 DISMY phi 315 x 23,2 PN10</v>
          </cell>
        </row>
        <row r="11073">
          <cell r="A11073" t="str">
            <v>5.PCMPE801032</v>
          </cell>
          <cell r="B11073" t="str">
            <v>Phế chạy máy ống PE80 DISMY phi 32 x 2,4 PN10</v>
          </cell>
        </row>
        <row r="11074">
          <cell r="A11074" t="str">
            <v>5.PCMPE8010355</v>
          </cell>
          <cell r="B11074" t="str">
            <v>Phế chạy máy ống PE80 DISMY phi 355 x 26,1 PN10</v>
          </cell>
        </row>
        <row r="11075">
          <cell r="A11075" t="str">
            <v>5.PCMPE801040.</v>
          </cell>
          <cell r="B11075" t="str">
            <v>Phế chạy máy ống PE80 DISMY phi 40 x 3,0 PN10</v>
          </cell>
        </row>
        <row r="11076">
          <cell r="A11076" t="str">
            <v>5.PCMPE8010400</v>
          </cell>
          <cell r="B11076" t="str">
            <v>Phế chạy máy ống PE80 DISMY phi 400 x 29.4 PN10</v>
          </cell>
        </row>
        <row r="11077">
          <cell r="A11077" t="str">
            <v>5.PCMPE8010450</v>
          </cell>
          <cell r="B11077" t="str">
            <v>Phế chạy máy ống PE80 DISMY phi 450 x 33.1 PN10</v>
          </cell>
        </row>
        <row r="11078">
          <cell r="A11078" t="str">
            <v>5.PCMPE801050.</v>
          </cell>
          <cell r="B11078" t="str">
            <v>Phế chạy máy ống PE80 DISMY phi 50 x 3,7 PN10</v>
          </cell>
        </row>
        <row r="11079">
          <cell r="A11079" t="str">
            <v>5.PCMPE8010500</v>
          </cell>
          <cell r="B11079" t="str">
            <v>Phế chạy máy ống PE80 DISMY phi 500 x 36,8 PN10</v>
          </cell>
        </row>
        <row r="11080">
          <cell r="A11080" t="str">
            <v>5.PCMPE8010560</v>
          </cell>
          <cell r="B11080" t="str">
            <v>Phế chạy máy ống PE80 DISMY phi 560 x 41,2 PN10</v>
          </cell>
        </row>
        <row r="11081">
          <cell r="A11081" t="str">
            <v>5.PCMPE801063.</v>
          </cell>
          <cell r="B11081" t="str">
            <v>Phế chạy máy ống PE80 DISMY phi 63 x 4,7 PN10</v>
          </cell>
        </row>
        <row r="11082">
          <cell r="A11082" t="str">
            <v>5.PCMPE8010630</v>
          </cell>
          <cell r="B11082" t="str">
            <v>Phế chạy máy ống PE80 DISMY phi 630 x 46,3 PN10</v>
          </cell>
        </row>
        <row r="11083">
          <cell r="A11083" t="str">
            <v>5.PCMPE8010710</v>
          </cell>
          <cell r="B11083" t="str">
            <v>Phế chạy máy ống PE80 DISMY phi 710 x 52,2 PN10</v>
          </cell>
        </row>
        <row r="11084">
          <cell r="A11084" t="str">
            <v>5.PCMPE801075</v>
          </cell>
          <cell r="B11084" t="str">
            <v>Phế chạy máy ống PE80 DISMY phi 75 x 5,6 PN10</v>
          </cell>
        </row>
        <row r="11085">
          <cell r="A11085" t="str">
            <v>5.PCMPE8010800</v>
          </cell>
          <cell r="B11085" t="str">
            <v>Phế chạy máy ống PE80 DISMY phi 800 x 58,8 PN10</v>
          </cell>
        </row>
        <row r="11086">
          <cell r="A11086" t="str">
            <v>5.PCMPE801090.</v>
          </cell>
          <cell r="B11086" t="str">
            <v>Phế chạy máy ống PE80 DISMY phi 90 x 6,7 PN10</v>
          </cell>
        </row>
        <row r="11087">
          <cell r="A11087" t="str">
            <v>5.PCMPE8010900</v>
          </cell>
          <cell r="B11087" t="str">
            <v>Phế chạy máy ống PE80 DISMY phi 900 x 66,2 PN10</v>
          </cell>
        </row>
        <row r="11088">
          <cell r="A11088" t="str">
            <v>5.PCMPE801251000</v>
          </cell>
          <cell r="B11088" t="str">
            <v>Phế chạy máy ống PE80 DISMY phi 1000 x 90,2 PN12,5</v>
          </cell>
        </row>
        <row r="11089">
          <cell r="A11089" t="str">
            <v>5.PCMPE80125110</v>
          </cell>
          <cell r="B11089" t="str">
            <v>Phế chạy máy ống PE80 DISMY phi 110 x 10,0 PN12,5</v>
          </cell>
        </row>
        <row r="11090">
          <cell r="A11090" t="str">
            <v>5.PCMPE80125125</v>
          </cell>
          <cell r="B11090" t="str">
            <v>Phế chạy máy ống PE80 DISMY phi 125 x 11,4 PN12,5</v>
          </cell>
        </row>
        <row r="11091">
          <cell r="A11091" t="str">
            <v>5.PCMPE80125140</v>
          </cell>
          <cell r="B11091" t="str">
            <v>Phế chạy máy ống PE80 DISMY phi 140 x 12,7 PN12,5</v>
          </cell>
        </row>
        <row r="11092">
          <cell r="A11092" t="str">
            <v>5.PCMPE80125160</v>
          </cell>
          <cell r="B11092" t="str">
            <v>Phế chạy máy ống PE80 DISMY phi 160 x 14,6 PN12,5</v>
          </cell>
        </row>
        <row r="11093">
          <cell r="A11093" t="str">
            <v>5.PCMPE80125180</v>
          </cell>
          <cell r="B11093" t="str">
            <v>Phế chạy máy ống PE80 DISMY phi 180 x 16,4 PN12,5</v>
          </cell>
        </row>
        <row r="11094">
          <cell r="A11094" t="str">
            <v>5.PCMPE8012519</v>
          </cell>
          <cell r="B11094" t="str">
            <v>Phế chạy máy ống PE80 DISMY phi 20 x 2,0 PN12,5</v>
          </cell>
        </row>
        <row r="11095">
          <cell r="A11095" t="str">
            <v>5.PCMPE8012520.</v>
          </cell>
          <cell r="B11095" t="str">
            <v>Phế chạy máy ống PE80 DISMY phi 20 x 1,9 PN12,5</v>
          </cell>
        </row>
        <row r="11096">
          <cell r="A11096" t="str">
            <v>5.PCMPE80125200</v>
          </cell>
          <cell r="B11096" t="str">
            <v>Phế chạy máy ống PE80 DISMY phi 200 x 18,2 PN12,5</v>
          </cell>
        </row>
        <row r="11097">
          <cell r="A11097" t="str">
            <v>5.PCMPE80125225</v>
          </cell>
          <cell r="B11097" t="str">
            <v>Phế chạy máy ống PE80 DISMY phi 225 x 20,5 PN12,5</v>
          </cell>
        </row>
        <row r="11098">
          <cell r="A11098" t="str">
            <v>5.PCMPE8012525.</v>
          </cell>
          <cell r="B11098" t="str">
            <v>Phế chạy máy ống PE80 DISMY phi 25 x 2,3 PN12,5</v>
          </cell>
        </row>
        <row r="11099">
          <cell r="A11099" t="str">
            <v>5.PCMPE80125250</v>
          </cell>
          <cell r="B11099" t="str">
            <v>Phế chạy máy ống PE80 DISMY phi 250 x 22,7 PN12,5</v>
          </cell>
        </row>
        <row r="11100">
          <cell r="A11100" t="str">
            <v>5.PCMPE80125280</v>
          </cell>
          <cell r="B11100" t="str">
            <v>Phế chạy máy ống PE80 DISMY phi 280 x 25,4 PN12,5</v>
          </cell>
        </row>
        <row r="11101">
          <cell r="A11101" t="str">
            <v>5.PCMPE80125315</v>
          </cell>
          <cell r="B11101" t="str">
            <v>Phế chạy máy ống PE80 DISMY phi 315 x 28,6 PN12,5</v>
          </cell>
        </row>
        <row r="11102">
          <cell r="A11102" t="str">
            <v>5.PCMPE8012532</v>
          </cell>
          <cell r="B11102" t="str">
            <v>Phế chạy máy ống PE80 DISMY phi 32 x 3,0 PN12,5</v>
          </cell>
        </row>
        <row r="11103">
          <cell r="A11103" t="str">
            <v>5.PCMPE80125355</v>
          </cell>
          <cell r="B11103" t="str">
            <v>Phế chạy máy ống PE80 DISMY phi 355 x 32,2 PN12,5</v>
          </cell>
        </row>
        <row r="11104">
          <cell r="A11104" t="str">
            <v>5.PCMPE8012540.</v>
          </cell>
          <cell r="B11104" t="str">
            <v>Phế chạy máy ống PE80 DISMY phi 40 x 3,7 PN12,5</v>
          </cell>
        </row>
        <row r="11105">
          <cell r="A11105" t="str">
            <v>5.PCMPE80125400</v>
          </cell>
          <cell r="B11105" t="str">
            <v>Phế chạy máy ống PE80 DISMY phi 400 x 36,3 PN12,5</v>
          </cell>
        </row>
        <row r="11106">
          <cell r="A11106" t="str">
            <v>5.PCMPE80125450</v>
          </cell>
          <cell r="B11106" t="str">
            <v>Phế chạy máy ống PE80 DISMY phi 450 x 40,9 PN12,5</v>
          </cell>
        </row>
        <row r="11107">
          <cell r="A11107" t="str">
            <v>5.PCMPE8012550.</v>
          </cell>
          <cell r="B11107" t="str">
            <v>Phế chạy máy ống PE80 DISMY phi 50 x 4,6 PN12,5</v>
          </cell>
        </row>
        <row r="11108">
          <cell r="A11108" t="str">
            <v>5.PCMPE80125500</v>
          </cell>
          <cell r="B11108" t="str">
            <v>Phế chạy máy ống PE80 DISMY phi 500 x 45,4 PN12,5</v>
          </cell>
        </row>
        <row r="11109">
          <cell r="A11109" t="str">
            <v>5.PCMPE80125560</v>
          </cell>
          <cell r="B11109" t="str">
            <v>Phế chạy máy ống PE80 DISMY phi 560 x 50,8 PN12,5</v>
          </cell>
        </row>
        <row r="11110">
          <cell r="A11110" t="str">
            <v>5.PCMPE8012563.</v>
          </cell>
          <cell r="B11110" t="str">
            <v>Phế chạy máy ống PE80 DISMY phi 63 x 5,8 PN12,5</v>
          </cell>
        </row>
        <row r="11111">
          <cell r="A11111" t="str">
            <v>5.PCMPE80125630</v>
          </cell>
          <cell r="B11111" t="str">
            <v>Phế chạy máy ống PE80 DISMY phi 630 x 57,2 PN12,5</v>
          </cell>
        </row>
        <row r="11112">
          <cell r="A11112" t="str">
            <v>5.PCMPE80125710</v>
          </cell>
          <cell r="B11112" t="str">
            <v>Phế chạy máy ống PE80 DISMY phi 710 x 64,5 PN12,5</v>
          </cell>
        </row>
        <row r="11113">
          <cell r="A11113" t="str">
            <v>5.PCMPE8012575</v>
          </cell>
          <cell r="B11113" t="str">
            <v>Phế chạy máy ống PE80 DISMY phi 75 x 6,8 PN12,5</v>
          </cell>
        </row>
        <row r="11114">
          <cell r="A11114" t="str">
            <v>5.PCMPE80125800</v>
          </cell>
          <cell r="B11114" t="str">
            <v>Phế chạy máy ống PE80 DISMY phi 800 x 72,6 PN12,5</v>
          </cell>
        </row>
        <row r="11115">
          <cell r="A11115" t="str">
            <v>5.PCMPE8012590.</v>
          </cell>
          <cell r="B11115" t="str">
            <v>Phế chạy máy ống PE80 DISMY phi 90 x 8,2 PN12,5</v>
          </cell>
        </row>
        <row r="11116">
          <cell r="A11116" t="str">
            <v>5.PCMPE80125900</v>
          </cell>
          <cell r="B11116" t="str">
            <v>Phế chạy máy ống PE80 DISMY phi 900 x 81,7 PN12,5</v>
          </cell>
        </row>
        <row r="11117">
          <cell r="A11117" t="str">
            <v>5.PCMPE8016110</v>
          </cell>
          <cell r="B11117" t="str">
            <v>Phế chạy máy ống PE80 DISMY phi 110 x 12,3 PN16</v>
          </cell>
        </row>
        <row r="11118">
          <cell r="A11118" t="str">
            <v>5.PCMPE8016125</v>
          </cell>
          <cell r="B11118" t="str">
            <v>Phế chạy máy ống PE80 DISMY phi 125 x 14,0 PN16</v>
          </cell>
        </row>
        <row r="11119">
          <cell r="A11119" t="str">
            <v>5.PCMPE8016140</v>
          </cell>
          <cell r="B11119" t="str">
            <v>Phế chạy máy ống PE80 DISMY phi 140 x 15,7 PN16</v>
          </cell>
        </row>
        <row r="11120">
          <cell r="A11120" t="str">
            <v>5.PCMPE8016160</v>
          </cell>
          <cell r="B11120" t="str">
            <v>Phế chạy máy ống PE80 DISMY phi 160 x 17,9 PN16</v>
          </cell>
        </row>
        <row r="11121">
          <cell r="A11121" t="str">
            <v>5.PCMPE8016180</v>
          </cell>
          <cell r="B11121" t="str">
            <v>Phế chạy máy ống PE80 DISMY phi 180 x 20,1 PN16</v>
          </cell>
        </row>
        <row r="11122">
          <cell r="A11122" t="str">
            <v>5.PCMPE801620.</v>
          </cell>
          <cell r="B11122" t="str">
            <v>Phế chạy máy ống PE80 DISMY phi 20 x 2,3 PN16</v>
          </cell>
        </row>
        <row r="11123">
          <cell r="A11123" t="str">
            <v>5.PCMPE8016200</v>
          </cell>
          <cell r="B11123" t="str">
            <v>Phế chạy máy ống PE80 DISMY phi 200 x 22,4 PN16</v>
          </cell>
        </row>
        <row r="11124">
          <cell r="A11124" t="str">
            <v>5.PCMPE8016225</v>
          </cell>
          <cell r="B11124" t="str">
            <v>Phế chạy máy ống PE80 DISMY phi 225 x 25,2 PN16</v>
          </cell>
        </row>
        <row r="11125">
          <cell r="A11125" t="str">
            <v>5.PCMPE801625.</v>
          </cell>
          <cell r="B11125" t="str">
            <v>Phế chạy máy ống PE80 DISMY phi 25 x 3,0 PN16</v>
          </cell>
        </row>
        <row r="11126">
          <cell r="A11126" t="str">
            <v>5.PCMPE8016250</v>
          </cell>
          <cell r="B11126" t="str">
            <v>Phế chạy máy ống PE80 DISMY phi 250 x 27,9 PN16</v>
          </cell>
        </row>
        <row r="11127">
          <cell r="A11127" t="str">
            <v>5.PCMPE8016280</v>
          </cell>
          <cell r="B11127" t="str">
            <v>Phế chạy máy ống PE80 DISMY phi 280 x 31,3 PN16</v>
          </cell>
        </row>
        <row r="11128">
          <cell r="A11128" t="str">
            <v>5.PCMPE8016315</v>
          </cell>
          <cell r="B11128" t="str">
            <v>Phế chạy máy ống PE80 DISMY phi 315 x 35,2 PN16</v>
          </cell>
        </row>
        <row r="11129">
          <cell r="A11129" t="str">
            <v>5.PCMPE801632</v>
          </cell>
          <cell r="B11129" t="str">
            <v>Phế chạy máy ống PE80 DISMY phi 32 x 3,6 PN16</v>
          </cell>
        </row>
        <row r="11130">
          <cell r="A11130" t="str">
            <v>5.PCMPE8016355</v>
          </cell>
          <cell r="B11130" t="str">
            <v>Phế chạy máy ống PE80 DISMY phi 355 x 39,7 PN16</v>
          </cell>
        </row>
        <row r="11131">
          <cell r="A11131" t="str">
            <v>5.PCMPE801640.</v>
          </cell>
          <cell r="B11131" t="str">
            <v>Phế chạy máy ống PE80 DISMY phi 40 x 4,5 PN16</v>
          </cell>
        </row>
        <row r="11132">
          <cell r="A11132" t="str">
            <v>5.PCMPE8016400</v>
          </cell>
          <cell r="B11132" t="str">
            <v>Phế chạy máy ống PE80 DISMY phi 400 x 44,7 PN16</v>
          </cell>
        </row>
        <row r="11133">
          <cell r="A11133" t="str">
            <v>5.PCMPE8016450</v>
          </cell>
          <cell r="B11133" t="str">
            <v>Phế chạy máy ống PE80 DISMY phi 450 x 50,3 PN16</v>
          </cell>
        </row>
        <row r="11134">
          <cell r="A11134" t="str">
            <v>5.PCMPE801650.</v>
          </cell>
          <cell r="B11134" t="str">
            <v>Phế chạy máy ống PE80 DISMY phi 50 x 5,6 PN16</v>
          </cell>
        </row>
        <row r="11135">
          <cell r="A11135" t="str">
            <v>5.PCMPE8016500</v>
          </cell>
          <cell r="B11135" t="str">
            <v>Phế chạy máy ống PE80 DISMY phi 500 x 55,8 PN16</v>
          </cell>
        </row>
        <row r="11136">
          <cell r="A11136" t="str">
            <v>5.PCMPE801663</v>
          </cell>
          <cell r="B11136" t="str">
            <v>Phế chạy máy ống PE80 DISMY phi 63 x 7,1 PN16</v>
          </cell>
        </row>
        <row r="11137">
          <cell r="A11137" t="str">
            <v>5.PCMPE801675</v>
          </cell>
          <cell r="B11137" t="str">
            <v>Phế chạy máy ống PE80 DISMY phi 75 x 8,4 PN16</v>
          </cell>
        </row>
        <row r="11138">
          <cell r="A11138" t="str">
            <v>5.PCMPE801690</v>
          </cell>
          <cell r="B11138" t="str">
            <v>Phế chạy máy ống PE80 DISMY phi 90 x 10,1 PN16</v>
          </cell>
        </row>
        <row r="11139">
          <cell r="A11139" t="str">
            <v>5.PCMPE8061000</v>
          </cell>
          <cell r="B11139" t="str">
            <v>Phế chạy máy ống PE80 DISMY phi 1000 x 47,7 PN6</v>
          </cell>
        </row>
        <row r="11140">
          <cell r="A11140" t="str">
            <v>5.PCMPE806110</v>
          </cell>
          <cell r="B11140" t="str">
            <v>Phế chạy máy ống PE80 DISMY phi 110 x 5,3 PN6</v>
          </cell>
        </row>
        <row r="11141">
          <cell r="A11141" t="str">
            <v>5.PCMPE806125</v>
          </cell>
          <cell r="B11141" t="str">
            <v>Phế chạy máy ống PE80 DISMY phi 125 x 6,0 PN6</v>
          </cell>
        </row>
        <row r="11142">
          <cell r="A11142" t="str">
            <v>5.PCMPE806140</v>
          </cell>
          <cell r="B11142" t="str">
            <v>Phế chạy máy ống PE80 DISMY phi 140 x 6,7 PN6</v>
          </cell>
        </row>
        <row r="11143">
          <cell r="A11143" t="str">
            <v>5.PCMPE806160</v>
          </cell>
          <cell r="B11143" t="str">
            <v>Phế chạy máy ống PE80 DISMY phi 160 x 7,7 PN6</v>
          </cell>
        </row>
        <row r="11144">
          <cell r="A11144" t="str">
            <v>5.PCMPE806180</v>
          </cell>
          <cell r="B11144" t="str">
            <v>Phế chạy máy ống PE80 DISMY phi 180 x 8,6 PN6</v>
          </cell>
        </row>
        <row r="11145">
          <cell r="A11145" t="str">
            <v>5.PCMPE806200</v>
          </cell>
          <cell r="B11145" t="str">
            <v>Phế chạy máy ống PE80 DISMY phi 200 x 9,6 PN6</v>
          </cell>
        </row>
        <row r="11146">
          <cell r="A11146" t="str">
            <v>5.PCMPE806225</v>
          </cell>
          <cell r="B11146" t="str">
            <v>Phế chạy máy ống PE80 DISMY phi 225 x 10,8 PN6</v>
          </cell>
        </row>
        <row r="11147">
          <cell r="A11147" t="str">
            <v>5.PCMPE806250</v>
          </cell>
          <cell r="B11147" t="str">
            <v>Phế chạy máy ống PE80 DISMY phi 250 x 11.9 PN6</v>
          </cell>
        </row>
        <row r="11148">
          <cell r="A11148" t="str">
            <v>5.PCMPE806280</v>
          </cell>
          <cell r="B11148" t="str">
            <v>Phế chạy máy ống PE80 DISMY phi 280 x 13,4 PN6</v>
          </cell>
        </row>
        <row r="11149">
          <cell r="A11149" t="str">
            <v>5.PCMPE806315</v>
          </cell>
          <cell r="B11149" t="str">
            <v>Phế chạy máy ống PE80 DISMY phi 315 x 15,0 PN6</v>
          </cell>
        </row>
        <row r="11150">
          <cell r="A11150" t="str">
            <v>5.PCMPE806355</v>
          </cell>
          <cell r="B11150" t="str">
            <v>Phế chạy máy ống PE80 DISMY phi 355 x 16,9 PN6</v>
          </cell>
        </row>
        <row r="11151">
          <cell r="A11151" t="str">
            <v>5.PCMPE80640.</v>
          </cell>
          <cell r="B11151" t="str">
            <v>Phế chạy máy ống PE80 DISMY phi 40 x 2,0 PN6</v>
          </cell>
        </row>
        <row r="11152">
          <cell r="A11152" t="str">
            <v>5.PCMPE806400</v>
          </cell>
          <cell r="B11152" t="str">
            <v>Phế chạy máy ống PE80 DISMY phi 400 x 19,1 PN6</v>
          </cell>
        </row>
        <row r="11153">
          <cell r="A11153" t="str">
            <v>5.PCMPE806450</v>
          </cell>
          <cell r="B11153" t="str">
            <v>Phế chạy máy ống PE80 DISMY phi 450 x 21,5 PN6</v>
          </cell>
        </row>
        <row r="11154">
          <cell r="A11154" t="str">
            <v>5.PCMPE80650.</v>
          </cell>
          <cell r="B11154" t="str">
            <v>Phế chạy máy ống PE80 DISMY phi 50 x 2,4 PN6</v>
          </cell>
        </row>
        <row r="11155">
          <cell r="A11155" t="str">
            <v>5.PCMPE806500</v>
          </cell>
          <cell r="B11155" t="str">
            <v>Phế chạy máy ống PE80 DISMY phi 500 x 23,9 PN6</v>
          </cell>
        </row>
        <row r="11156">
          <cell r="A11156" t="str">
            <v>5.PCMPE806560</v>
          </cell>
          <cell r="B11156" t="str">
            <v>Phế chạy máy ống PE80 DISMY phi 560 x 26,7 PN6</v>
          </cell>
        </row>
        <row r="11157">
          <cell r="A11157" t="str">
            <v>5.PCMPE80663.</v>
          </cell>
          <cell r="B11157" t="str">
            <v>Phế chạy máy ống PE80 DISMY phi 63 x 3,0 PN6</v>
          </cell>
        </row>
        <row r="11158">
          <cell r="A11158" t="str">
            <v>5.PCMPE806630</v>
          </cell>
          <cell r="B11158" t="str">
            <v>Phế chạy máy ống PE80 DISMY phi 630 x 30,0 PN6</v>
          </cell>
        </row>
        <row r="11159">
          <cell r="A11159" t="str">
            <v>5.PCMPE806710</v>
          </cell>
          <cell r="B11159" t="str">
            <v>Phế chạy máy ống PE80 DISMY phi 710 x 33,9 PN6</v>
          </cell>
        </row>
        <row r="11160">
          <cell r="A11160" t="str">
            <v>5.PCMPE80675</v>
          </cell>
          <cell r="B11160" t="str">
            <v>Phế chạy máy ống PE80 DISMY phi 75 x 3,6 PN6</v>
          </cell>
        </row>
        <row r="11161">
          <cell r="A11161" t="str">
            <v>5.PCMPE806800</v>
          </cell>
          <cell r="B11161" t="str">
            <v>Phế chạy máy ống PE80 DISMY phi 800 x 38,1 PN6</v>
          </cell>
        </row>
        <row r="11162">
          <cell r="A11162" t="str">
            <v>5.PCMPE80690.</v>
          </cell>
          <cell r="B11162" t="str">
            <v>Phế chạy máy ống PE80 DISMY phi 90 x 4,3 PN6</v>
          </cell>
        </row>
        <row r="11163">
          <cell r="A11163" t="str">
            <v>5.PCMPE806900</v>
          </cell>
          <cell r="B11163" t="str">
            <v>Phế chạy máy ống PE80 DISMY phi 900 x 42,9 PN6</v>
          </cell>
        </row>
        <row r="11164">
          <cell r="A11164" t="str">
            <v>5.PCMPE8081000</v>
          </cell>
          <cell r="B11164" t="str">
            <v>Phế chạy máy ống PE80 DISMY phi 1000 x 59,3 PN8</v>
          </cell>
        </row>
        <row r="11165">
          <cell r="A11165" t="str">
            <v>5.PCMPE808110</v>
          </cell>
          <cell r="B11165" t="str">
            <v>Phế chạy máy ống PE80 DISMY phi 110 x 6,6 PN8</v>
          </cell>
        </row>
        <row r="11166">
          <cell r="A11166" t="str">
            <v>5.PCMPE808125</v>
          </cell>
          <cell r="B11166" t="str">
            <v>Phế chạy máy ống PE80 DISMY phi 125 x 7,4 PN8</v>
          </cell>
        </row>
        <row r="11167">
          <cell r="A11167" t="str">
            <v>5.PCMPE808140</v>
          </cell>
          <cell r="B11167" t="str">
            <v>Phế chạy máy ống PE80 DISMY phi 140 x 8,3 PN8</v>
          </cell>
        </row>
        <row r="11168">
          <cell r="A11168" t="str">
            <v>5.PCMPE808160</v>
          </cell>
          <cell r="B11168" t="str">
            <v>Phế chạy máy ống PE80 DISMY phi 160 x 9,5 PN8</v>
          </cell>
        </row>
        <row r="11169">
          <cell r="A11169" t="str">
            <v>5.PCMPE808170</v>
          </cell>
          <cell r="B11169" t="str">
            <v>Phế chạy máy ống PE80 DISMY phi 170 x 10,6 PN8</v>
          </cell>
        </row>
        <row r="11170">
          <cell r="A11170" t="str">
            <v>5.PCMPE808180</v>
          </cell>
          <cell r="B11170" t="str">
            <v>Phế chạy máy ống PE80 DISMY phi 180 x 10,7 PN8</v>
          </cell>
        </row>
        <row r="11171">
          <cell r="A11171" t="str">
            <v>5.PCMPE808200</v>
          </cell>
          <cell r="B11171" t="str">
            <v>Phế chạy máy ống PE80 DISMY phi 200 x 11,9 PN8</v>
          </cell>
        </row>
        <row r="11172">
          <cell r="A11172" t="str">
            <v>5.PCMPE808225</v>
          </cell>
          <cell r="B11172" t="str">
            <v>Phế chạy máy ống PE80 DISMY phi 225 x 13,4 PN8</v>
          </cell>
        </row>
        <row r="11173">
          <cell r="A11173" t="str">
            <v>5.PCMPE808250</v>
          </cell>
          <cell r="B11173" t="str">
            <v>Phế chạy máy ống PE80 DISMY phi 250 x 14,8 PN8</v>
          </cell>
        </row>
        <row r="11174">
          <cell r="A11174" t="str">
            <v>5.PCMPE808280</v>
          </cell>
          <cell r="B11174" t="str">
            <v>Phế chạy máy ống PE80 DISMY phi 280 x 16,6 PN8</v>
          </cell>
        </row>
        <row r="11175">
          <cell r="A11175" t="str">
            <v>5.PCMPE808315</v>
          </cell>
          <cell r="B11175" t="str">
            <v>Phế chạy máy ống PE80 DISMY phi 315 x 18,7 PN8</v>
          </cell>
        </row>
        <row r="11176">
          <cell r="A11176" t="str">
            <v>5.PCMPE80832</v>
          </cell>
          <cell r="B11176" t="str">
            <v>Phế chạy máy ống PE80 DISMY phi 32 x 2,0 PN8</v>
          </cell>
        </row>
        <row r="11177">
          <cell r="A11177" t="str">
            <v>5.PCMPE808355</v>
          </cell>
          <cell r="B11177" t="str">
            <v>Phế chạy máy ống PE80 DISMY phi 355 x 21,1 PN8</v>
          </cell>
        </row>
        <row r="11178">
          <cell r="A11178" t="str">
            <v>5.PCMPE80840.</v>
          </cell>
          <cell r="B11178" t="str">
            <v>Phế chạy máy ống PE80 DISMY phi 40 x 2,4 PN8</v>
          </cell>
        </row>
        <row r="11179">
          <cell r="A11179" t="str">
            <v>5.PCMPE808400</v>
          </cell>
          <cell r="B11179" t="str">
            <v>Phế chạy máy ống PE80 DISMY phi 400 x 23,7 PN8</v>
          </cell>
        </row>
        <row r="11180">
          <cell r="A11180" t="str">
            <v>5.PCMPE808450</v>
          </cell>
          <cell r="B11180" t="str">
            <v>Phế chạy máy ống PE80 DISMY phi 450 x 26,7 PN8</v>
          </cell>
        </row>
        <row r="11181">
          <cell r="A11181" t="str">
            <v>5.PCMPE80850.</v>
          </cell>
          <cell r="B11181" t="str">
            <v>Phế chạy máy ống PE80 DISMY phi 50 x 3,0 PN8</v>
          </cell>
        </row>
        <row r="11182">
          <cell r="A11182" t="str">
            <v>5.PCMPE808500</v>
          </cell>
          <cell r="B11182" t="str">
            <v>Phế chạy máy ống PE80 DISMY phi 500 x 29,7 PN8</v>
          </cell>
        </row>
        <row r="11183">
          <cell r="A11183" t="str">
            <v>5.PCMPE808560</v>
          </cell>
          <cell r="B11183" t="str">
            <v>Phế chạy máy ống PE80 DISMY phi 560 x 33,2 PN8</v>
          </cell>
        </row>
        <row r="11184">
          <cell r="A11184" t="str">
            <v>5.PCMPE80863.</v>
          </cell>
          <cell r="B11184" t="str">
            <v>Phế chạy máy ống PE80 DISMY phi 63 x 3,8 PN8</v>
          </cell>
        </row>
        <row r="11185">
          <cell r="A11185" t="str">
            <v>5.PCMPE808630</v>
          </cell>
          <cell r="B11185" t="str">
            <v>Phế chạy máy ống PE80 DISMY phi 630 x 37,4 PN8</v>
          </cell>
        </row>
        <row r="11186">
          <cell r="A11186" t="str">
            <v>5.PCMPE808710</v>
          </cell>
          <cell r="B11186" t="str">
            <v>Phế chạy máy ống PE80 DISMY phi 710 x 42,1 PN8</v>
          </cell>
        </row>
        <row r="11187">
          <cell r="A11187" t="str">
            <v>5.PCMPE80875</v>
          </cell>
          <cell r="B11187" t="str">
            <v>Phế chạy máy ống PE80 DISMY phi 75 x 4,5 PN8</v>
          </cell>
        </row>
        <row r="11188">
          <cell r="A11188" t="str">
            <v>5.PCMPE808800</v>
          </cell>
          <cell r="B11188" t="str">
            <v>Phế chạy máy ống PE80 DISMY phi 800 x 47,4 PN8</v>
          </cell>
        </row>
        <row r="11189">
          <cell r="A11189" t="str">
            <v>5.PCMPE80890.</v>
          </cell>
          <cell r="B11189" t="str">
            <v>Phế chạy máy ống PE80 DISMY phi 90 x 5,4 PN8</v>
          </cell>
        </row>
        <row r="11190">
          <cell r="A11190" t="str">
            <v>5.PCMPE808900</v>
          </cell>
          <cell r="B11190" t="str">
            <v>Phế chạy máy ống PE80 DISMY phi 900 x 53,3 PN8</v>
          </cell>
        </row>
        <row r="11191">
          <cell r="A11191" t="str">
            <v>5.PCMPE830630</v>
          </cell>
          <cell r="B11191" t="str">
            <v>Phế chạy máy ống PE100 DISMY phi 630 x 30.0 PN8</v>
          </cell>
        </row>
        <row r="11192">
          <cell r="A11192" t="str">
            <v>5.PCMUVL2023</v>
          </cell>
          <cell r="B11192" t="str">
            <v>Phế chạy máy Ống PPR DISMY UV lạnh D20x2.3</v>
          </cell>
        </row>
        <row r="11193">
          <cell r="A11193" t="str">
            <v>5.PCMUVL2528</v>
          </cell>
          <cell r="B11193" t="str">
            <v>Phế chạy máy Ống PPR DISMY UV lạnh D25x2.8</v>
          </cell>
        </row>
        <row r="11194">
          <cell r="A11194" t="str">
            <v>5.PCMUVL3229</v>
          </cell>
          <cell r="B11194" t="str">
            <v>Phế chạy máy Ống PPR DISMY UV lạnh D32x2.9</v>
          </cell>
        </row>
        <row r="11195">
          <cell r="A11195" t="str">
            <v>5.PCMUVL4037</v>
          </cell>
          <cell r="B11195" t="str">
            <v>Phế chạy máy Ống PPR DISMY UV lạnh D40x3.7</v>
          </cell>
        </row>
        <row r="11196">
          <cell r="A11196" t="str">
            <v>5.PCMUVL5046</v>
          </cell>
          <cell r="B11196" t="str">
            <v>Phế chạy máy Ống PPR DISMY UV lạnh D50x4.6</v>
          </cell>
        </row>
        <row r="11197">
          <cell r="A11197" t="str">
            <v>5.PCMUVL6358</v>
          </cell>
          <cell r="B11197" t="str">
            <v>Phế chạy máy Ống PPR DISMY UV lạnh D63x5.8</v>
          </cell>
        </row>
        <row r="11198">
          <cell r="A11198" t="str">
            <v>5.PCMUVN2034</v>
          </cell>
          <cell r="B11198" t="str">
            <v>Phế chạy máy Ống PPR DISMY UV nóng D20x3.4</v>
          </cell>
        </row>
        <row r="11199">
          <cell r="A11199" t="str">
            <v>5.PCMUVN2542</v>
          </cell>
          <cell r="B11199" t="str">
            <v>Phế chạy máy Ống PPR DISMY UV nóng D25x4.2</v>
          </cell>
        </row>
        <row r="11200">
          <cell r="A11200" t="str">
            <v>5.PCMUVN3254</v>
          </cell>
          <cell r="B11200" t="str">
            <v>Phế chạy máy Ống PPR DISMY UV nóng D32x5.4</v>
          </cell>
        </row>
        <row r="11201">
          <cell r="A11201" t="str">
            <v>5.PCMUVN4067</v>
          </cell>
          <cell r="B11201" t="str">
            <v>Phế chạy máy Ống PPR DISMY UV nóng D40x6.7</v>
          </cell>
        </row>
        <row r="11202">
          <cell r="A11202" t="str">
            <v>5.PCMUVN5083</v>
          </cell>
          <cell r="B11202" t="str">
            <v>Phế chạy máy Ống PPR DISMY UV nóng D50x8.3</v>
          </cell>
        </row>
        <row r="11203">
          <cell r="A11203" t="str">
            <v>5.PCMUVN63105</v>
          </cell>
          <cell r="B11203" t="str">
            <v>Phế chạy máy Ống PPR DISMY UV nóng D63x10.5</v>
          </cell>
        </row>
        <row r="11204">
          <cell r="A11204" t="str">
            <v>5.PGTV21-27</v>
          </cell>
          <cell r="B11204" t="str">
            <v>Gioăng trục 21+27</v>
          </cell>
        </row>
        <row r="11205">
          <cell r="A11205" t="str">
            <v>5.PGTV34</v>
          </cell>
          <cell r="B11205" t="str">
            <v>Gioăng trục 34</v>
          </cell>
        </row>
        <row r="11206">
          <cell r="A11206" t="str">
            <v>5.PGTV42</v>
          </cell>
          <cell r="B11206" t="str">
            <v>Gioăng trục 42</v>
          </cell>
        </row>
        <row r="11207">
          <cell r="A11207" t="str">
            <v>5.PGTV48</v>
          </cell>
          <cell r="B11207" t="str">
            <v>Gioăng trục 48</v>
          </cell>
        </row>
        <row r="11208">
          <cell r="A11208" t="str">
            <v>5.PGTV60</v>
          </cell>
          <cell r="B11208" t="str">
            <v>Gioăng trục 60</v>
          </cell>
        </row>
        <row r="11209">
          <cell r="A11209" t="str">
            <v>5.PGTVN4248</v>
          </cell>
          <cell r="B11209" t="str">
            <v>Gioăng trục 42+48</v>
          </cell>
        </row>
        <row r="11210">
          <cell r="A11210" t="str">
            <v>5.PH91O0110</v>
          </cell>
          <cell r="B11210" t="str">
            <v>Phế hỏng ống PVC CP C0 D110</v>
          </cell>
        </row>
        <row r="11211">
          <cell r="A11211" t="str">
            <v>5.PH91O0125</v>
          </cell>
          <cell r="B11211" t="str">
            <v>Phế hỏng ống PVC CP C0 D125</v>
          </cell>
        </row>
        <row r="11212">
          <cell r="A11212" t="str">
            <v>5.PH91O0140</v>
          </cell>
          <cell r="B11212" t="str">
            <v>Phế hỏng ống PVC CP C0 D140</v>
          </cell>
        </row>
        <row r="11213">
          <cell r="A11213" t="str">
            <v>5.PH91O0160</v>
          </cell>
          <cell r="B11213" t="str">
            <v>Phế hỏng ống PVC CP C0 D160</v>
          </cell>
        </row>
        <row r="11214">
          <cell r="A11214" t="str">
            <v>5.PH91O0180</v>
          </cell>
          <cell r="B11214" t="str">
            <v>Phế hỏng ống PVC CP C0 D180</v>
          </cell>
        </row>
        <row r="11215">
          <cell r="A11215" t="str">
            <v>5.PH91O0200</v>
          </cell>
          <cell r="B11215" t="str">
            <v>Phế hỏng ống PVC CP C0 D200</v>
          </cell>
        </row>
        <row r="11216">
          <cell r="A11216" t="str">
            <v>5.PH91O021</v>
          </cell>
          <cell r="B11216" t="str">
            <v>Phế hỏng ống PVC CP C0 D21</v>
          </cell>
        </row>
        <row r="11217">
          <cell r="A11217" t="str">
            <v>5.PH91O0225</v>
          </cell>
          <cell r="B11217" t="str">
            <v>Phế hỏng ống PVC CP C0 D225</v>
          </cell>
        </row>
        <row r="11218">
          <cell r="A11218" t="str">
            <v>5.PH91O0250</v>
          </cell>
          <cell r="B11218" t="str">
            <v>Phế hỏng ống PVC CP C0 D250</v>
          </cell>
        </row>
        <row r="11219">
          <cell r="A11219" t="str">
            <v>5.PH91O027</v>
          </cell>
          <cell r="B11219" t="str">
            <v>Phế hỏng ống PVC CP C0 D27</v>
          </cell>
        </row>
        <row r="11220">
          <cell r="A11220" t="str">
            <v>5.PH91O0280</v>
          </cell>
          <cell r="B11220" t="str">
            <v>Phế hỏng ống PVC CP C0 D280</v>
          </cell>
        </row>
        <row r="11221">
          <cell r="A11221" t="str">
            <v>5.PH91O0315</v>
          </cell>
          <cell r="B11221" t="str">
            <v>Phế hỏng ống PVC CP C0 D315</v>
          </cell>
        </row>
        <row r="11222">
          <cell r="A11222" t="str">
            <v>5.PH91O034</v>
          </cell>
          <cell r="B11222" t="str">
            <v>Phế hỏng ống PVC CP C0 D34</v>
          </cell>
        </row>
        <row r="11223">
          <cell r="A11223" t="str">
            <v>5.PH91O0355</v>
          </cell>
          <cell r="B11223" t="str">
            <v>Phế hỏng ống PVC CP C0 D355</v>
          </cell>
        </row>
        <row r="11224">
          <cell r="A11224" t="str">
            <v>5.PH91O0400</v>
          </cell>
          <cell r="B11224" t="str">
            <v>Phế hỏng ống PVC CP C0 D400</v>
          </cell>
        </row>
        <row r="11225">
          <cell r="A11225" t="str">
            <v>5.PH91O042</v>
          </cell>
          <cell r="B11225" t="str">
            <v>Phế hỏng ống PVC CP C0 D42</v>
          </cell>
        </row>
        <row r="11226">
          <cell r="A11226" t="str">
            <v>5.PH91O0450</v>
          </cell>
          <cell r="B11226" t="str">
            <v>Phế hỏng ống PVC CP C0 D450</v>
          </cell>
        </row>
        <row r="11227">
          <cell r="A11227" t="str">
            <v>5.PH91O048</v>
          </cell>
          <cell r="B11227" t="str">
            <v>Phế hỏng ống PVC CP C0 D48</v>
          </cell>
        </row>
        <row r="11228">
          <cell r="A11228" t="str">
            <v>5.PH91O060</v>
          </cell>
          <cell r="B11228" t="str">
            <v>Phế hỏng ống PVC CP C0 D60</v>
          </cell>
        </row>
        <row r="11229">
          <cell r="A11229" t="str">
            <v>5.PH91O075</v>
          </cell>
          <cell r="B11229" t="str">
            <v>Phế hỏng ống PVC CP C0 D75</v>
          </cell>
        </row>
        <row r="11230">
          <cell r="A11230" t="str">
            <v>5.PH91O090</v>
          </cell>
          <cell r="B11230" t="str">
            <v>Phế hỏng ống PVC CP C0 D90</v>
          </cell>
        </row>
        <row r="11231">
          <cell r="A11231" t="str">
            <v>5.PH91O1110</v>
          </cell>
          <cell r="B11231" t="str">
            <v>Phế hỏng ống PVC CP C1 D110</v>
          </cell>
        </row>
        <row r="11232">
          <cell r="A11232" t="str">
            <v>5.PH91O1125</v>
          </cell>
          <cell r="B11232" t="str">
            <v>Phế hỏng ống PVC CP C1 D125</v>
          </cell>
        </row>
        <row r="11233">
          <cell r="A11233" t="str">
            <v>5.PH91O1140</v>
          </cell>
          <cell r="B11233" t="str">
            <v>Phế hỏng ống PVC CP C1 D140</v>
          </cell>
        </row>
        <row r="11234">
          <cell r="A11234" t="str">
            <v>5.PH91O1160</v>
          </cell>
          <cell r="B11234" t="str">
            <v>Phế hỏng ống PVC CP C1 D160</v>
          </cell>
        </row>
        <row r="11235">
          <cell r="A11235" t="str">
            <v>5.PH91O1180</v>
          </cell>
          <cell r="B11235" t="str">
            <v>Phế hỏng ống PVC CP C1 D180</v>
          </cell>
        </row>
        <row r="11236">
          <cell r="A11236" t="str">
            <v>5.PH91O1200</v>
          </cell>
          <cell r="B11236" t="str">
            <v>Phế hỏng ống PVC CP C1 D200</v>
          </cell>
        </row>
        <row r="11237">
          <cell r="A11237" t="str">
            <v>5.PH91O121</v>
          </cell>
          <cell r="B11237" t="str">
            <v>Phế hỏng ống PVC CP C1 D21</v>
          </cell>
        </row>
        <row r="11238">
          <cell r="A11238" t="str">
            <v>5.PH91O1225</v>
          </cell>
          <cell r="B11238" t="str">
            <v>Phế hỏng ống PVC CP C1 D225</v>
          </cell>
        </row>
        <row r="11239">
          <cell r="A11239" t="str">
            <v>5.PH91O1250</v>
          </cell>
          <cell r="B11239" t="str">
            <v>Phế hỏng ống PVC CP C1 D250</v>
          </cell>
        </row>
        <row r="11240">
          <cell r="A11240" t="str">
            <v>5.PH91O127</v>
          </cell>
          <cell r="B11240" t="str">
            <v>Phế hỏng ống PVC CP C1 D27</v>
          </cell>
        </row>
        <row r="11241">
          <cell r="A11241" t="str">
            <v>5.PH91O1280</v>
          </cell>
          <cell r="B11241" t="str">
            <v>Phế hỏng ống PVC CP C1 D280</v>
          </cell>
        </row>
        <row r="11242">
          <cell r="A11242" t="str">
            <v>5.PH91O1315</v>
          </cell>
          <cell r="B11242" t="str">
            <v>Phế hỏng ống PVC CP C1 D315</v>
          </cell>
        </row>
        <row r="11243">
          <cell r="A11243" t="str">
            <v>5.PH91O134</v>
          </cell>
          <cell r="B11243" t="str">
            <v>Phế hỏng ống PVC CP C1 D34</v>
          </cell>
        </row>
        <row r="11244">
          <cell r="A11244" t="str">
            <v>5.PH91O1355</v>
          </cell>
          <cell r="B11244" t="str">
            <v>Phế hỏng ống PVC CP C1 D355</v>
          </cell>
        </row>
        <row r="11245">
          <cell r="A11245" t="str">
            <v>5.PH91O1400</v>
          </cell>
          <cell r="B11245" t="str">
            <v>Phế hỏng ống PVC CP C1 D400</v>
          </cell>
        </row>
        <row r="11246">
          <cell r="A11246" t="str">
            <v>5.PH91O142</v>
          </cell>
          <cell r="B11246" t="str">
            <v>Phế hỏng ống PVC CP C1 D42</v>
          </cell>
        </row>
        <row r="11247">
          <cell r="A11247" t="str">
            <v>5.PH91O1450</v>
          </cell>
          <cell r="B11247" t="str">
            <v>Phế hỏng ống PVC CP C1 D450</v>
          </cell>
        </row>
        <row r="11248">
          <cell r="A11248" t="str">
            <v>5.PH91O148</v>
          </cell>
          <cell r="B11248" t="str">
            <v>Phế hỏng ống PVC CP C1 D48</v>
          </cell>
        </row>
        <row r="11249">
          <cell r="A11249" t="str">
            <v>5.PH91O160</v>
          </cell>
          <cell r="B11249" t="str">
            <v>Phế hỏng ống PVC CP C1 D60</v>
          </cell>
        </row>
        <row r="11250">
          <cell r="A11250" t="str">
            <v>5.PH91O175</v>
          </cell>
          <cell r="B11250" t="str">
            <v>Phế hỏng ống PVC CP C1 D75</v>
          </cell>
        </row>
        <row r="11251">
          <cell r="A11251" t="str">
            <v>5.PH91O190</v>
          </cell>
          <cell r="B11251" t="str">
            <v>Phế hỏng ống PVC CP C1 D90</v>
          </cell>
        </row>
        <row r="11252">
          <cell r="A11252" t="str">
            <v>5.PH91O2110</v>
          </cell>
          <cell r="B11252" t="str">
            <v>Phế hỏng ống PVC CP C2 D110</v>
          </cell>
        </row>
        <row r="11253">
          <cell r="A11253" t="str">
            <v>5.PH91O2125</v>
          </cell>
          <cell r="B11253" t="str">
            <v>Phế hỏng ống PVC CP C2 D125</v>
          </cell>
        </row>
        <row r="11254">
          <cell r="A11254" t="str">
            <v>5.PH91O2140</v>
          </cell>
          <cell r="B11254" t="str">
            <v>Phế hỏng ống PVC CP C2 D140</v>
          </cell>
        </row>
        <row r="11255">
          <cell r="A11255" t="str">
            <v>5.PH91O2160</v>
          </cell>
          <cell r="B11255" t="str">
            <v>Phế hỏng ống PVC CP C2 D160</v>
          </cell>
        </row>
        <row r="11256">
          <cell r="A11256" t="str">
            <v>5.PH91O2180</v>
          </cell>
          <cell r="B11256" t="str">
            <v>Phế hỏng ống PVC CP C2 D180</v>
          </cell>
        </row>
        <row r="11257">
          <cell r="A11257" t="str">
            <v>5.PH91O2200</v>
          </cell>
          <cell r="B11257" t="str">
            <v>Phế hỏng ống PVC CP C2 D200</v>
          </cell>
        </row>
        <row r="11258">
          <cell r="A11258" t="str">
            <v>5.PH91O221</v>
          </cell>
          <cell r="B11258" t="str">
            <v>Phế hỏng ống PVC CP C2 D21</v>
          </cell>
        </row>
        <row r="11259">
          <cell r="A11259" t="str">
            <v>5.PH91O2225</v>
          </cell>
          <cell r="B11259" t="str">
            <v>Phế hỏng ống PVC CP C2 D225</v>
          </cell>
        </row>
        <row r="11260">
          <cell r="A11260" t="str">
            <v>5.PH91O2250</v>
          </cell>
          <cell r="B11260" t="str">
            <v>Phế hỏng ống PVC CP C2 D250</v>
          </cell>
        </row>
        <row r="11261">
          <cell r="A11261" t="str">
            <v>5.PH91O227</v>
          </cell>
          <cell r="B11261" t="str">
            <v>Phế hỏng ống PVC CP C2 D27</v>
          </cell>
        </row>
        <row r="11262">
          <cell r="A11262" t="str">
            <v>5.PH91O2280</v>
          </cell>
          <cell r="B11262" t="str">
            <v>Phế hỏng ống PVC CP C2 D280</v>
          </cell>
        </row>
        <row r="11263">
          <cell r="A11263" t="str">
            <v>5.PH91O2315</v>
          </cell>
          <cell r="B11263" t="str">
            <v>Phế hỏng ống PVC CP C2 D315</v>
          </cell>
        </row>
        <row r="11264">
          <cell r="A11264" t="str">
            <v>5.PH91O234</v>
          </cell>
          <cell r="B11264" t="str">
            <v>Phế hỏng ống PVC CP C2 D34</v>
          </cell>
        </row>
        <row r="11265">
          <cell r="A11265" t="str">
            <v>5.PH91O2355</v>
          </cell>
          <cell r="B11265" t="str">
            <v>Phế hỏng ống PVC CP C2 D355</v>
          </cell>
        </row>
        <row r="11266">
          <cell r="A11266" t="str">
            <v>5.PH91O2400</v>
          </cell>
          <cell r="B11266" t="str">
            <v>Phế hỏng ống PVC CP C2 D400</v>
          </cell>
        </row>
        <row r="11267">
          <cell r="A11267" t="str">
            <v>5.PH91O242</v>
          </cell>
          <cell r="B11267" t="str">
            <v>Phế hỏng ống PVC CP C2 D42</v>
          </cell>
        </row>
        <row r="11268">
          <cell r="A11268" t="str">
            <v>5.PH91O2450</v>
          </cell>
          <cell r="B11268" t="str">
            <v>Phế hỏng ống PVC CP C2 D450</v>
          </cell>
        </row>
        <row r="11269">
          <cell r="A11269" t="str">
            <v>5.PH91O248</v>
          </cell>
          <cell r="B11269" t="str">
            <v>Phế hỏng ống PVC CP C2 D48</v>
          </cell>
        </row>
        <row r="11270">
          <cell r="A11270" t="str">
            <v>5.PH91O2500</v>
          </cell>
          <cell r="B11270" t="str">
            <v>Phế hỏng ống PVC CP C2 D500</v>
          </cell>
        </row>
        <row r="11271">
          <cell r="A11271" t="str">
            <v>5.PH91O260</v>
          </cell>
          <cell r="B11271" t="str">
            <v>Phế hỏng ống PVC CP C2 D60</v>
          </cell>
        </row>
        <row r="11272">
          <cell r="A11272" t="str">
            <v>5.PH91O275</v>
          </cell>
          <cell r="B11272" t="str">
            <v>Phế hỏng ống PVC CP C2 D75</v>
          </cell>
        </row>
        <row r="11273">
          <cell r="A11273" t="str">
            <v>5.PH91O290</v>
          </cell>
          <cell r="B11273" t="str">
            <v>Phế hỏng ống PVC CP C2 D90</v>
          </cell>
        </row>
        <row r="11274">
          <cell r="A11274" t="str">
            <v>5.PH91O3110</v>
          </cell>
          <cell r="B11274" t="str">
            <v>Phế hỏng ống PVC CP C3 D110</v>
          </cell>
        </row>
        <row r="11275">
          <cell r="A11275" t="str">
            <v>5.PH91O3125</v>
          </cell>
          <cell r="B11275" t="str">
            <v>Phế hỏng ống PVC CP C3 D125</v>
          </cell>
        </row>
        <row r="11276">
          <cell r="A11276" t="str">
            <v>5.PH91O3140</v>
          </cell>
          <cell r="B11276" t="str">
            <v>Phế hỏng ống PVC CP C3 D140</v>
          </cell>
        </row>
        <row r="11277">
          <cell r="A11277" t="str">
            <v>5.PH91O3160</v>
          </cell>
          <cell r="B11277" t="str">
            <v>Phế hỏng ống PVC CP C3 D160</v>
          </cell>
        </row>
        <row r="11278">
          <cell r="A11278" t="str">
            <v>5.PH91O3180</v>
          </cell>
          <cell r="B11278" t="str">
            <v>Phế hỏng ống PVC CP C3 D180</v>
          </cell>
        </row>
        <row r="11279">
          <cell r="A11279" t="str">
            <v>5.PH91O3200</v>
          </cell>
          <cell r="B11279" t="str">
            <v>Phế hỏng ống PVC CP C3 D200</v>
          </cell>
        </row>
        <row r="11280">
          <cell r="A11280" t="str">
            <v>5.PH91O321</v>
          </cell>
          <cell r="B11280" t="str">
            <v>Phế hỏng ống PVC CP C3 D21</v>
          </cell>
        </row>
        <row r="11281">
          <cell r="A11281" t="str">
            <v>5.PH91O3225</v>
          </cell>
          <cell r="B11281" t="str">
            <v>Phế hỏng ống PVC CP C3 D225</v>
          </cell>
        </row>
        <row r="11282">
          <cell r="A11282" t="str">
            <v>5.PH91O3250</v>
          </cell>
          <cell r="B11282" t="str">
            <v>Phế hỏng ống PVC CP C3 D250</v>
          </cell>
        </row>
        <row r="11283">
          <cell r="A11283" t="str">
            <v>5.PH91O327</v>
          </cell>
          <cell r="B11283" t="str">
            <v>Phế hỏng ống PVC CP C3 D27</v>
          </cell>
        </row>
        <row r="11284">
          <cell r="A11284" t="str">
            <v>5.PH91O3280</v>
          </cell>
          <cell r="B11284" t="str">
            <v>Phế hỏng ống PVC CP C3 D280</v>
          </cell>
        </row>
        <row r="11285">
          <cell r="A11285" t="str">
            <v>5.PH91O3315</v>
          </cell>
          <cell r="B11285" t="str">
            <v>Phế hỏng ống PVC CP C3 D315</v>
          </cell>
        </row>
        <row r="11286">
          <cell r="A11286" t="str">
            <v>5.PH91O334</v>
          </cell>
          <cell r="B11286" t="str">
            <v>Phế hỏng ống PVC CP C3 D34</v>
          </cell>
        </row>
        <row r="11287">
          <cell r="A11287" t="str">
            <v>5.PH91O3355</v>
          </cell>
          <cell r="B11287" t="str">
            <v>Phế hỏng ống PVC CP C3 D355</v>
          </cell>
        </row>
        <row r="11288">
          <cell r="A11288" t="str">
            <v>5.PH91O3400</v>
          </cell>
          <cell r="B11288" t="str">
            <v>Phế hỏng ống PVC CP C3 D400</v>
          </cell>
        </row>
        <row r="11289">
          <cell r="A11289" t="str">
            <v>5.PH91O342</v>
          </cell>
          <cell r="B11289" t="str">
            <v>Phế hỏng ống PVC CP C3 D42</v>
          </cell>
        </row>
        <row r="11290">
          <cell r="A11290" t="str">
            <v>5.PH91O3450</v>
          </cell>
          <cell r="B11290" t="str">
            <v>Phế hỏng ống PVC CP C3 D450</v>
          </cell>
        </row>
        <row r="11291">
          <cell r="A11291" t="str">
            <v>5.PH91O348</v>
          </cell>
          <cell r="B11291" t="str">
            <v>Phế hỏng ống PVC CP C3 D48</v>
          </cell>
        </row>
        <row r="11292">
          <cell r="A11292" t="str">
            <v>5.PH91O360</v>
          </cell>
          <cell r="B11292" t="str">
            <v>Phế hỏng ống PVC CP C3 D60</v>
          </cell>
        </row>
        <row r="11293">
          <cell r="A11293" t="str">
            <v>5.PH91O3630</v>
          </cell>
          <cell r="B11293" t="str">
            <v>Phế hỏng ống PVC CP C3 D630</v>
          </cell>
        </row>
        <row r="11294">
          <cell r="A11294" t="str">
            <v>5.PH91O375</v>
          </cell>
          <cell r="B11294" t="str">
            <v>Phế hỏng ống PVC CP C3 D75</v>
          </cell>
        </row>
        <row r="11295">
          <cell r="A11295" t="str">
            <v>5.PH91O390</v>
          </cell>
          <cell r="B11295" t="str">
            <v>Phế hỏng ống PVC CP C3 D90</v>
          </cell>
        </row>
        <row r="11296">
          <cell r="A11296" t="str">
            <v>5.PH91O4110</v>
          </cell>
          <cell r="B11296" t="str">
            <v>Phế hỏng ống PVC CP C4 D110</v>
          </cell>
        </row>
        <row r="11297">
          <cell r="A11297" t="str">
            <v>5.PH91O4125</v>
          </cell>
          <cell r="B11297" t="str">
            <v>Phế hỏng ống PVC CP C4 D125</v>
          </cell>
        </row>
        <row r="11298">
          <cell r="A11298" t="str">
            <v>5.PH91O4140</v>
          </cell>
          <cell r="B11298" t="str">
            <v>Phế hỏng ống PVC CP C4 D140</v>
          </cell>
        </row>
        <row r="11299">
          <cell r="A11299" t="str">
            <v>5.PH91O4160</v>
          </cell>
          <cell r="B11299" t="str">
            <v>Phế hỏng ống PVC CP C4 D160</v>
          </cell>
        </row>
        <row r="11300">
          <cell r="A11300" t="str">
            <v>5.PH91O4180</v>
          </cell>
          <cell r="B11300" t="str">
            <v>Phế hỏng ống PVC CP C4 D180</v>
          </cell>
        </row>
        <row r="11301">
          <cell r="A11301" t="str">
            <v>5.PH91O4200</v>
          </cell>
          <cell r="B11301" t="str">
            <v>Phế hỏng ống PVC CP C4 D200</v>
          </cell>
        </row>
        <row r="11302">
          <cell r="A11302" t="str">
            <v>5.PH91O4225</v>
          </cell>
          <cell r="B11302" t="str">
            <v>Phế hỏng ống PVC CP C4 D225</v>
          </cell>
        </row>
        <row r="11303">
          <cell r="A11303" t="str">
            <v>5.PH91O4250</v>
          </cell>
          <cell r="B11303" t="str">
            <v>Phế hỏng ống PVC CP C4 D250</v>
          </cell>
        </row>
        <row r="11304">
          <cell r="A11304" t="str">
            <v>5.PH91O4280</v>
          </cell>
          <cell r="B11304" t="str">
            <v>Phế hỏng ống PVC CP C4 D280</v>
          </cell>
        </row>
        <row r="11305">
          <cell r="A11305" t="str">
            <v>5.PH91O4315</v>
          </cell>
          <cell r="B11305" t="str">
            <v>Phế hỏng ống PVC CP C4 D315</v>
          </cell>
        </row>
        <row r="11306">
          <cell r="A11306" t="str">
            <v>5.PH91O434</v>
          </cell>
          <cell r="B11306" t="str">
            <v>Phế hỏng ống PVC CP C4 D34</v>
          </cell>
        </row>
        <row r="11307">
          <cell r="A11307" t="str">
            <v>5.PH91O4355</v>
          </cell>
          <cell r="B11307" t="str">
            <v>Phế hỏng ống PVC CP C4 D355</v>
          </cell>
        </row>
        <row r="11308">
          <cell r="A11308" t="str">
            <v>5.PH91O4400</v>
          </cell>
          <cell r="B11308" t="str">
            <v>Phế hỏng ống PVC CP C4 D400</v>
          </cell>
        </row>
        <row r="11309">
          <cell r="A11309" t="str">
            <v>5.PH91O442</v>
          </cell>
          <cell r="B11309" t="str">
            <v>Phế hỏng ống PVC CP C4 D42</v>
          </cell>
        </row>
        <row r="11310">
          <cell r="A11310" t="str">
            <v>5.PH91O4450</v>
          </cell>
          <cell r="B11310" t="str">
            <v>Phế hỏng ống PVC CP C4 D450</v>
          </cell>
        </row>
        <row r="11311">
          <cell r="A11311" t="str">
            <v>5.PH91O448</v>
          </cell>
          <cell r="B11311" t="str">
            <v>Phế hỏng ống PVC CP C4 D48</v>
          </cell>
        </row>
        <row r="11312">
          <cell r="A11312" t="str">
            <v>5.PH91O460</v>
          </cell>
          <cell r="B11312" t="str">
            <v>Phế hỏng ống PVC CP C4 D60</v>
          </cell>
        </row>
        <row r="11313">
          <cell r="A11313" t="str">
            <v>5.PH91O475</v>
          </cell>
          <cell r="B11313" t="str">
            <v>Phế hỏng ống PVC CP C4 D75</v>
          </cell>
        </row>
        <row r="11314">
          <cell r="A11314" t="str">
            <v>5.PH91O490</v>
          </cell>
          <cell r="B11314" t="str">
            <v>Phế hỏng ống PVC CP C4 D90</v>
          </cell>
        </row>
        <row r="11315">
          <cell r="A11315" t="str">
            <v>5.PH91O5200</v>
          </cell>
          <cell r="B11315" t="str">
            <v>Phế hỏng ống PVC CP C5 D200</v>
          </cell>
        </row>
        <row r="11316">
          <cell r="A11316" t="str">
            <v>5.PH91O5250</v>
          </cell>
          <cell r="B11316" t="str">
            <v>Phế hỏng ống PVC CP C5 D250</v>
          </cell>
        </row>
        <row r="11317">
          <cell r="A11317" t="str">
            <v>5.PH91O5315</v>
          </cell>
          <cell r="B11317" t="str">
            <v>Phế hỏng ống PVC CP C5 D315</v>
          </cell>
        </row>
        <row r="11318">
          <cell r="A11318" t="str">
            <v>5.PH91O6110</v>
          </cell>
          <cell r="B11318" t="str">
            <v>Phế hỏng ống PVC CP C6 D110</v>
          </cell>
        </row>
        <row r="11319">
          <cell r="A11319" t="str">
            <v>5.PH91O6140</v>
          </cell>
          <cell r="B11319" t="str">
            <v>Phế hỏng ống PVC CP C6 D140</v>
          </cell>
        </row>
        <row r="11320">
          <cell r="A11320" t="str">
            <v>5.PH91O6160</v>
          </cell>
          <cell r="B11320" t="str">
            <v>Phế hỏng ống PVC CP C6 D160</v>
          </cell>
        </row>
        <row r="11321">
          <cell r="A11321" t="str">
            <v>5.PH91O6200</v>
          </cell>
          <cell r="B11321" t="str">
            <v>Phế hỏng ống PVC CP C6 D200</v>
          </cell>
        </row>
        <row r="11322">
          <cell r="A11322" t="str">
            <v>5.PH91OPN8110</v>
          </cell>
          <cell r="B11322" t="str">
            <v>Phế hỏng Ống PVC CP PN8 D110</v>
          </cell>
        </row>
        <row r="11323">
          <cell r="A11323" t="str">
            <v>5.PH91OPN8125</v>
          </cell>
          <cell r="B11323" t="str">
            <v>Phế hỏng Ống PVC CP PN8 D125</v>
          </cell>
        </row>
        <row r="11324">
          <cell r="A11324" t="str">
            <v>5.PH91OPN8140</v>
          </cell>
          <cell r="B11324" t="str">
            <v>Phế hỏng Ống PVC CP PN8 D140</v>
          </cell>
        </row>
        <row r="11325">
          <cell r="A11325" t="str">
            <v>5.PH91OPN8160</v>
          </cell>
          <cell r="B11325" t="str">
            <v>Phế hỏng Ống PVC CP PN8 D160</v>
          </cell>
        </row>
        <row r="11326">
          <cell r="A11326" t="str">
            <v>5.PH91OPN8180</v>
          </cell>
          <cell r="B11326" t="str">
            <v>Phế hỏng Ống PVC CP PN8 D180</v>
          </cell>
        </row>
        <row r="11327">
          <cell r="A11327" t="str">
            <v>5.PH91OPN8200</v>
          </cell>
          <cell r="B11327" t="str">
            <v>Phế hỏng Ống PVC CP PN8 D200</v>
          </cell>
        </row>
        <row r="11328">
          <cell r="A11328" t="str">
            <v>5.PH91OPN8225</v>
          </cell>
          <cell r="B11328" t="str">
            <v>Phế hỏng Ống PVC CP PN8 D225</v>
          </cell>
        </row>
        <row r="11329">
          <cell r="A11329" t="str">
            <v>5.PH91OPN8250</v>
          </cell>
          <cell r="B11329" t="str">
            <v>Phế hỏng Ống PVC CP PN8 D250</v>
          </cell>
        </row>
        <row r="11330">
          <cell r="A11330" t="str">
            <v>5.PH91OPN8280</v>
          </cell>
          <cell r="B11330" t="str">
            <v>Phế hỏng Ống PVC CP PN8 D280</v>
          </cell>
        </row>
        <row r="11331">
          <cell r="A11331" t="str">
            <v>5.PH91OPN8315</v>
          </cell>
          <cell r="B11331" t="str">
            <v>Phế hỏng Ống PVC CP PN8 D315</v>
          </cell>
        </row>
        <row r="11332">
          <cell r="A11332" t="str">
            <v>5.PH91OPN8355</v>
          </cell>
          <cell r="B11332" t="str">
            <v>Phế hỏng Ống PVC CP PN8 D355</v>
          </cell>
        </row>
        <row r="11333">
          <cell r="A11333" t="str">
            <v>5.PH91OPN8400</v>
          </cell>
          <cell r="B11333" t="str">
            <v>Phế hỏng Ống PVC CP PN8 D400</v>
          </cell>
        </row>
        <row r="11334">
          <cell r="A11334" t="str">
            <v>5.PH91OPN8450</v>
          </cell>
          <cell r="B11334" t="str">
            <v>Phế hỏng Ống PVC CP PN8 D450</v>
          </cell>
        </row>
        <row r="11335">
          <cell r="A11335" t="str">
            <v>5.PH91OT110</v>
          </cell>
          <cell r="B11335" t="str">
            <v>Phế hỏng ống PVC CP Thoát D110</v>
          </cell>
        </row>
        <row r="11336">
          <cell r="A11336" t="str">
            <v>5.PH91OT125</v>
          </cell>
          <cell r="B11336" t="str">
            <v>Phế hỏng ống PVC CP Thoát D125</v>
          </cell>
        </row>
        <row r="11337">
          <cell r="A11337" t="str">
            <v>5.PH91OT140</v>
          </cell>
          <cell r="B11337" t="str">
            <v>Phế hỏng ống PVC CP Thoát D140</v>
          </cell>
        </row>
        <row r="11338">
          <cell r="A11338" t="str">
            <v>5.PH91OT160</v>
          </cell>
          <cell r="B11338" t="str">
            <v>Phế hỏng ống PVC CP Thoát D160</v>
          </cell>
        </row>
        <row r="11339">
          <cell r="A11339" t="str">
            <v>5.PH91OT180</v>
          </cell>
          <cell r="B11339" t="str">
            <v>Phế hỏng ống PVC CP Thoát D180</v>
          </cell>
        </row>
        <row r="11340">
          <cell r="A11340" t="str">
            <v>5.PH91OT200</v>
          </cell>
          <cell r="B11340" t="str">
            <v>Phế hỏng ống PVC CP Thoát D200</v>
          </cell>
        </row>
        <row r="11341">
          <cell r="A11341" t="str">
            <v>5.PH91OT21</v>
          </cell>
          <cell r="B11341" t="str">
            <v>Phế hỏng ống PVC CP Thoát D21</v>
          </cell>
        </row>
        <row r="11342">
          <cell r="A11342" t="str">
            <v>5.PH91OT225</v>
          </cell>
          <cell r="B11342" t="str">
            <v>Phế hỏng ống PVC CP Thoát D225</v>
          </cell>
        </row>
        <row r="11343">
          <cell r="A11343" t="str">
            <v>5.PH91OT250</v>
          </cell>
          <cell r="B11343" t="str">
            <v>Phế hỏng ống PVC CP Thoát D250</v>
          </cell>
        </row>
        <row r="11344">
          <cell r="A11344" t="str">
            <v>5.PH91OT27</v>
          </cell>
          <cell r="B11344" t="str">
            <v>Phế hỏng ống PVC CP Thoát D27</v>
          </cell>
        </row>
        <row r="11345">
          <cell r="A11345" t="str">
            <v>5.PH91OT280</v>
          </cell>
          <cell r="B11345" t="str">
            <v>Phế hỏng ống PVC CP Thoát D280</v>
          </cell>
        </row>
        <row r="11346">
          <cell r="A11346" t="str">
            <v>5.PH91OT34</v>
          </cell>
          <cell r="B11346" t="str">
            <v>Phế hỏng ống PVC CP Thoát D34</v>
          </cell>
        </row>
        <row r="11347">
          <cell r="A11347" t="str">
            <v>5.PH91OT355</v>
          </cell>
          <cell r="B11347" t="str">
            <v>Phế hỏng ống PVC CP Thoát D355</v>
          </cell>
        </row>
        <row r="11348">
          <cell r="A11348" t="str">
            <v>5.PH91OT400</v>
          </cell>
          <cell r="B11348" t="str">
            <v>Phế hỏng ống PVC CP Thoát D400</v>
          </cell>
        </row>
        <row r="11349">
          <cell r="A11349" t="str">
            <v>5.PH91OT42</v>
          </cell>
          <cell r="B11349" t="str">
            <v>Phế hỏng ống PVC CP Thoát D42</v>
          </cell>
        </row>
        <row r="11350">
          <cell r="A11350" t="str">
            <v>5.PH91OT450</v>
          </cell>
          <cell r="B11350" t="str">
            <v>Phế hỏng ống PVC CP Thoát D450</v>
          </cell>
        </row>
        <row r="11351">
          <cell r="A11351" t="str">
            <v>5.PH91OT48</v>
          </cell>
          <cell r="B11351" t="str">
            <v>Phế hỏng ống PVC CP Thoát D48</v>
          </cell>
        </row>
        <row r="11352">
          <cell r="A11352" t="str">
            <v>5.PH91OT60</v>
          </cell>
          <cell r="B11352" t="str">
            <v>Phế hỏng ống PVC CP Thoát D60</v>
          </cell>
        </row>
        <row r="11353">
          <cell r="A11353" t="str">
            <v>5.PH91OT75</v>
          </cell>
          <cell r="B11353" t="str">
            <v>Phế hỏng ống PVC CP Thoát D75</v>
          </cell>
        </row>
        <row r="11354">
          <cell r="A11354" t="str">
            <v>5.PH91OT90</v>
          </cell>
          <cell r="B11354" t="str">
            <v>Phế hỏng ống PVC CP Thoát D90</v>
          </cell>
        </row>
        <row r="11355">
          <cell r="A11355" t="str">
            <v>5.PH91OZ2110</v>
          </cell>
          <cell r="B11355" t="str">
            <v>Phế hỏng ống nong zoăng PVC CP C2 D110</v>
          </cell>
        </row>
        <row r="11356">
          <cell r="A11356" t="str">
            <v>5.PH91OZ2160</v>
          </cell>
          <cell r="B11356" t="str">
            <v>Phế hỏng ống nong zoăng PVC CP C2 D160</v>
          </cell>
        </row>
        <row r="11357">
          <cell r="A11357" t="str">
            <v>5.PH91OZ2250</v>
          </cell>
          <cell r="B11357" t="str">
            <v>Phế hỏng ống nong zoăng PVC CP C2 D250</v>
          </cell>
        </row>
        <row r="11358">
          <cell r="A11358" t="str">
            <v>5.PH91OZ2315</v>
          </cell>
          <cell r="B11358" t="str">
            <v>Phế hỏng ống nong zoăng PVC CP C2 D315</v>
          </cell>
        </row>
        <row r="11359">
          <cell r="A11359" t="str">
            <v>5.PHDM0110</v>
          </cell>
          <cell r="B11359" t="str">
            <v>Phế hỏng Ống C=2 u.PVC DISMY C0 PN5 D110</v>
          </cell>
        </row>
        <row r="11360">
          <cell r="A11360" t="str">
            <v>5.PHDM0125</v>
          </cell>
          <cell r="B11360" t="str">
            <v>Phế hỏng Ống C=2 u.PVC DISMY C0 PN5 D125</v>
          </cell>
        </row>
        <row r="11361">
          <cell r="A11361" t="str">
            <v>5.PHDM0140</v>
          </cell>
          <cell r="B11361" t="str">
            <v>Phế hỏng Ống C=2 u.PVC DISMY C0 PN5 D140</v>
          </cell>
        </row>
        <row r="11362">
          <cell r="A11362" t="str">
            <v>5.PHDM0160</v>
          </cell>
          <cell r="B11362" t="str">
            <v>Phế hỏng Ống C=2 u.PVC DISMY C0 PN5 D160</v>
          </cell>
        </row>
        <row r="11363">
          <cell r="A11363" t="str">
            <v>5.PHDM0180</v>
          </cell>
          <cell r="B11363" t="str">
            <v>Phế hỏng Ống C=2 u.PVC DISMY C0 PN5 D180</v>
          </cell>
        </row>
        <row r="11364">
          <cell r="A11364" t="str">
            <v>5.PHDM0200</v>
          </cell>
          <cell r="B11364" t="str">
            <v>Phế hỏng Ống C=2 u.PVC DISMY C0 PN5 D200</v>
          </cell>
        </row>
        <row r="11365">
          <cell r="A11365" t="str">
            <v>5.PHDM021</v>
          </cell>
          <cell r="B11365" t="str">
            <v>Phế hỏng Ống C=2,5 u.PVC DISMY C0 PN10 D21</v>
          </cell>
        </row>
        <row r="11366">
          <cell r="A11366" t="str">
            <v>5.PHDM0225</v>
          </cell>
          <cell r="B11366" t="str">
            <v>Phế hỏng Ống C=2 u.PVC DISMY C0 PN5 D225</v>
          </cell>
        </row>
        <row r="11367">
          <cell r="A11367" t="str">
            <v>5.PHDM0250</v>
          </cell>
          <cell r="B11367" t="str">
            <v>Phế hỏng Ống C=2 u.PVC DISMY C0 PN5 D250</v>
          </cell>
        </row>
        <row r="11368">
          <cell r="A11368" t="str">
            <v>5.PHDM027</v>
          </cell>
          <cell r="B11368" t="str">
            <v>Phế hỏng Ống C=2,5 u.PVC DISMY C0 PN10 D27</v>
          </cell>
        </row>
        <row r="11369">
          <cell r="A11369" t="str">
            <v>5.PHDM0280</v>
          </cell>
          <cell r="B11369" t="str">
            <v>Phế hỏng Ống C=2 u.PVC DISMY C0 PN5 D280</v>
          </cell>
        </row>
        <row r="11370">
          <cell r="A11370" t="str">
            <v>5.PHDM0315</v>
          </cell>
          <cell r="B11370" t="str">
            <v>Phế hỏng Ống C=2 u.PVC DISMY C0 PN5 D315</v>
          </cell>
        </row>
        <row r="11371">
          <cell r="A11371" t="str">
            <v>5.PHDM034</v>
          </cell>
          <cell r="B11371" t="str">
            <v>Phế hỏng Ống C=2,5 u.PVC DISMY C0 PN8 D34</v>
          </cell>
        </row>
        <row r="11372">
          <cell r="A11372" t="str">
            <v>5.PHDM0355</v>
          </cell>
          <cell r="B11372" t="str">
            <v>Phế hỏng Ống C=2 u.PVC DISMY C0 PN5 D355</v>
          </cell>
        </row>
        <row r="11373">
          <cell r="A11373" t="str">
            <v>5.PHDM0400</v>
          </cell>
          <cell r="B11373" t="str">
            <v>Phế hỏng Ống C=2 u.PVC DISMY C0 PN5 D400</v>
          </cell>
        </row>
        <row r="11374">
          <cell r="A11374" t="str">
            <v>5.PHDM042</v>
          </cell>
          <cell r="B11374" t="str">
            <v>Phế hỏng Ống C=2,5 u.PVC DISMY C0 PN6 D42</v>
          </cell>
        </row>
        <row r="11375">
          <cell r="A11375" t="str">
            <v>5.PHDM0450</v>
          </cell>
          <cell r="B11375" t="str">
            <v>Phế hỏng Ống C=2 u.PVC DISMY C0 PN5 D450</v>
          </cell>
        </row>
        <row r="11376">
          <cell r="A11376" t="str">
            <v>5.PHDM048</v>
          </cell>
          <cell r="B11376" t="str">
            <v>Phế hỏng Ống C=2,5 u.PVC DISMY C0 PN6 D48</v>
          </cell>
        </row>
        <row r="11377">
          <cell r="A11377" t="str">
            <v>5.PHDM0500</v>
          </cell>
          <cell r="B11377" t="str">
            <v>Phế hỏng Ống C=2 u.PVC DISMY C0 PN5 D500</v>
          </cell>
        </row>
        <row r="11378">
          <cell r="A11378" t="str">
            <v>5.PHDM0560</v>
          </cell>
          <cell r="B11378" t="str">
            <v>Phế hỏng ống PVC DISMY C0 D560</v>
          </cell>
        </row>
        <row r="11379">
          <cell r="A11379" t="str">
            <v>5.PHDM060</v>
          </cell>
          <cell r="B11379" t="str">
            <v>Phế hỏng Ống C=2,5 u.PVC DISMY C0 PN5 D60</v>
          </cell>
        </row>
        <row r="11380">
          <cell r="A11380" t="str">
            <v>5.PHDM0630</v>
          </cell>
          <cell r="B11380" t="str">
            <v>Phế hỏng ống PVC DISMY C0 D630</v>
          </cell>
        </row>
        <row r="11381">
          <cell r="A11381" t="str">
            <v>5.PHDM075</v>
          </cell>
          <cell r="B11381" t="str">
            <v>Phế hỏng Ống C=2,5 u.PVC DISMY C0 PN5 D75</v>
          </cell>
        </row>
        <row r="11382">
          <cell r="A11382" t="str">
            <v>5.PHDM090</v>
          </cell>
          <cell r="B11382" t="str">
            <v>Phế hỏng Ống C=2,5 u.PVC DISMY C0 PN4 D90</v>
          </cell>
        </row>
        <row r="11383">
          <cell r="A11383" t="str">
            <v>5.PHDM11022</v>
          </cell>
          <cell r="B11383" t="str">
            <v>Phế hỏng ống PVC DISMY D110*2,2 mm, PN5, C=2</v>
          </cell>
        </row>
        <row r="11384">
          <cell r="A11384" t="str">
            <v>5.PHDM11027</v>
          </cell>
          <cell r="B11384" t="str">
            <v>Phế hỏng ống PVC DISMY D110*2,7mm, PN6, C=2</v>
          </cell>
        </row>
        <row r="11385">
          <cell r="A11385" t="str">
            <v>5.PHDM11034</v>
          </cell>
          <cell r="B11385" t="str">
            <v>Phế hỏng ống PVC DISMY D110*3,4 mm, PN8, C=2</v>
          </cell>
        </row>
        <row r="11386">
          <cell r="A11386" t="str">
            <v>5.PHDM11042</v>
          </cell>
          <cell r="B11386" t="str">
            <v>Phế hỏng ống PVC DISMY D110*4,2 mm, PN10, C=2</v>
          </cell>
        </row>
        <row r="11387">
          <cell r="A11387" t="str">
            <v>5.PHDM1110</v>
          </cell>
          <cell r="B11387" t="str">
            <v>Phế hỏng Ống C=2 u.PVC DISMY C1 PN6 D110</v>
          </cell>
        </row>
        <row r="11388">
          <cell r="A11388" t="str">
            <v>5.PHDM1125</v>
          </cell>
          <cell r="B11388" t="str">
            <v>Phế hỏng Ống C=2 u.PVC DISMY C1 PN6 D125</v>
          </cell>
        </row>
        <row r="11389">
          <cell r="A11389" t="str">
            <v>5.PHDM1140</v>
          </cell>
          <cell r="B11389" t="str">
            <v>Phế hỏng Ống C=2 u.PVC DISMY C1 PN6 D140</v>
          </cell>
        </row>
        <row r="11390">
          <cell r="A11390" t="str">
            <v>5.PHDM1160</v>
          </cell>
          <cell r="B11390" t="str">
            <v>Phế hỏng Ống C=2 u.PVC DISMY C1 PN6 D160</v>
          </cell>
        </row>
        <row r="11391">
          <cell r="A11391" t="str">
            <v>5.PHDM1180</v>
          </cell>
          <cell r="B11391" t="str">
            <v>Phế hỏng Ống C=2 u.PVC DISMY C1 PN6 D180</v>
          </cell>
        </row>
        <row r="11392">
          <cell r="A11392" t="str">
            <v>5.PHDM1200</v>
          </cell>
          <cell r="B11392" t="str">
            <v>Phế hỏng Ống C=2 u.PVC DISMY C1 PN6 D200</v>
          </cell>
        </row>
        <row r="11393">
          <cell r="A11393" t="str">
            <v>5.PHDM121</v>
          </cell>
          <cell r="B11393" t="str">
            <v>Phế hỏng Ống C=2,5 u.PVC DISMY C1 PN12,5 D21</v>
          </cell>
        </row>
        <row r="11394">
          <cell r="A11394" t="str">
            <v>5.PHDM1225</v>
          </cell>
          <cell r="B11394" t="str">
            <v>Phế hỏng Ống C=2 u.PVC DISMY C1 PN6 D225</v>
          </cell>
        </row>
        <row r="11395">
          <cell r="A11395" t="str">
            <v>5.PHDM1250</v>
          </cell>
          <cell r="B11395" t="str">
            <v>Phế hỏng Ống C=2 u.PVC DISMY C1 PN6 D250</v>
          </cell>
        </row>
        <row r="11396">
          <cell r="A11396" t="str">
            <v>5.PHDM12539</v>
          </cell>
          <cell r="B11396" t="str">
            <v>Phế hỏng ống PVC DISMY D125*3,9mm, PN8, C=2</v>
          </cell>
        </row>
        <row r="11397">
          <cell r="A11397" t="str">
            <v>5.PHDM12548</v>
          </cell>
          <cell r="B11397" t="str">
            <v>Phế hỏng ống PVC DISMY D125*4,8mm, PN10, C=2</v>
          </cell>
        </row>
        <row r="11398">
          <cell r="A11398" t="str">
            <v>5.PHDM127</v>
          </cell>
          <cell r="B11398" t="str">
            <v>Phế hỏng Ống C=2,5 u.PVC DISMY C1 PN12,5 D27</v>
          </cell>
        </row>
        <row r="11399">
          <cell r="A11399" t="str">
            <v>5.PHDM1280</v>
          </cell>
          <cell r="B11399" t="str">
            <v>Phế hỏng Ống C=2 u.PVC DISMY C1 PN6 D280</v>
          </cell>
        </row>
        <row r="11400">
          <cell r="A11400" t="str">
            <v>5.PHDM1315</v>
          </cell>
          <cell r="B11400" t="str">
            <v>Phế hỏng Ống C=2 u.PVC DISMY C1 PN6 D315</v>
          </cell>
        </row>
        <row r="11401">
          <cell r="A11401" t="str">
            <v>5.PHDM134</v>
          </cell>
          <cell r="B11401" t="str">
            <v>Phế hỏng Ống C=2,5 u.PVC DISMY C1 PN10 D34</v>
          </cell>
        </row>
        <row r="11402">
          <cell r="A11402" t="str">
            <v>5.PHDM1355</v>
          </cell>
          <cell r="B11402" t="str">
            <v>Phế hỏng Ống C=2 u.PVC DISMY C1 PN6 D355</v>
          </cell>
        </row>
        <row r="11403">
          <cell r="A11403" t="str">
            <v>5.PHDM1400</v>
          </cell>
          <cell r="B11403" t="str">
            <v>Phế hỏng Ống C=2 u.PVC DISMY C1 PN6 D400</v>
          </cell>
        </row>
        <row r="11404">
          <cell r="A11404" t="str">
            <v>5.PHDM14028</v>
          </cell>
          <cell r="B11404" t="str">
            <v>Phế hỏng ống PVC DISMY D140*2,8 mm, PN5, C=2</v>
          </cell>
        </row>
        <row r="11405">
          <cell r="A11405" t="str">
            <v>5.PHDM14043</v>
          </cell>
          <cell r="B11405" t="str">
            <v>Phế hỏng ống PVC DISMY D140*4,3 mm, PN8, C=2</v>
          </cell>
        </row>
        <row r="11406">
          <cell r="A11406" t="str">
            <v>5.PHDM14054</v>
          </cell>
          <cell r="B11406" t="str">
            <v>Phế hỏng ống PVC DISMY D140*5,4 mm, PN10, C=2</v>
          </cell>
        </row>
        <row r="11407">
          <cell r="A11407" t="str">
            <v>5.PHDM142</v>
          </cell>
          <cell r="B11407" t="str">
            <v>Phế hỏng Ống C=2,5 u.PVC DISMY C1 PN8 D42</v>
          </cell>
        </row>
        <row r="11408">
          <cell r="A11408" t="str">
            <v>5.PHDM1450</v>
          </cell>
          <cell r="B11408" t="str">
            <v>Phế hỏng Ống C=2 u.PVC DISMY C1 PN6 D450</v>
          </cell>
        </row>
        <row r="11409">
          <cell r="A11409" t="str">
            <v>5.PHDM148</v>
          </cell>
          <cell r="B11409" t="str">
            <v>Phế hỏng Ống C=2,5 u.PVC DISMY C1 PN8 D48</v>
          </cell>
        </row>
        <row r="11410">
          <cell r="A11410" t="str">
            <v>5.PHDM1500</v>
          </cell>
          <cell r="B11410" t="str">
            <v>Phế hỏng Ống C=2 u.PVC DISMY C1 PN6 D500</v>
          </cell>
        </row>
        <row r="11411">
          <cell r="A11411" t="str">
            <v>5.PHDM1560</v>
          </cell>
          <cell r="B11411" t="str">
            <v>Phế hỏng ống PVC DISMY C1 D560</v>
          </cell>
        </row>
        <row r="11412">
          <cell r="A11412" t="str">
            <v>5.PHDM160</v>
          </cell>
          <cell r="B11412" t="str">
            <v>Phế hỏng Ống C=2,5 u.PVC DISMY C1 PN6 D60</v>
          </cell>
        </row>
        <row r="11413">
          <cell r="A11413" t="str">
            <v>5.PHDM16040</v>
          </cell>
          <cell r="B11413" t="str">
            <v>Phế hỏng ống PVC DISMY D160*4,0 mm, PN6, C=2</v>
          </cell>
        </row>
        <row r="11414">
          <cell r="A11414" t="str">
            <v>5.PHDM16049</v>
          </cell>
          <cell r="B11414" t="str">
            <v>Phế hỏng ống PVC DISMY D160*4,9 mm PN8, C=2</v>
          </cell>
        </row>
        <row r="11415">
          <cell r="A11415" t="str">
            <v>5.PHDM16062</v>
          </cell>
          <cell r="B11415" t="str">
            <v>Phế hỏng ống PVC DISMY D160*6,2 mm, PN10, C=2</v>
          </cell>
        </row>
        <row r="11416">
          <cell r="A11416" t="str">
            <v>5.PHDM1630</v>
          </cell>
          <cell r="B11416" t="str">
            <v>Phế hỏng ống PVC DISMY C1 D630</v>
          </cell>
        </row>
        <row r="11417">
          <cell r="A11417" t="str">
            <v>5.PHDM175</v>
          </cell>
          <cell r="B11417" t="str">
            <v>Phế hỏng Ống C=2,5 u.PVC DISMY C1 PN6 D75</v>
          </cell>
        </row>
        <row r="11418">
          <cell r="A11418" t="str">
            <v>5.PHDM190</v>
          </cell>
          <cell r="B11418" t="str">
            <v>Phế hỏng Ống C=2,5 u.PVC DISMY C1 PN5 D90</v>
          </cell>
        </row>
        <row r="11419">
          <cell r="A11419" t="str">
            <v>5.PHDM20077</v>
          </cell>
          <cell r="B11419" t="str">
            <v>Phế hỏng ống PVC DISMY D200*7,7mm, PN10, C=2</v>
          </cell>
        </row>
        <row r="11420">
          <cell r="A11420" t="str">
            <v>5.PHDM2110</v>
          </cell>
          <cell r="B11420" t="str">
            <v>Phế hỏng Ống C=2 u.PVC DISMY C2 PN7.5 D110</v>
          </cell>
        </row>
        <row r="11421">
          <cell r="A11421" t="str">
            <v>5.PHDM2125</v>
          </cell>
          <cell r="B11421" t="str">
            <v>Phế hỏng Ống C=2 u.PVC DISMY C2 PN7.5 D125</v>
          </cell>
        </row>
        <row r="11422">
          <cell r="A11422" t="str">
            <v>5.PHDM2140</v>
          </cell>
          <cell r="B11422" t="str">
            <v>Phế hỏng Ống C=2 u.PVC DISMY C2 PN7.5 D140</v>
          </cell>
        </row>
        <row r="11423">
          <cell r="A11423" t="str">
            <v>5.PHDM2160</v>
          </cell>
          <cell r="B11423" t="str">
            <v>Phế hỏng Ống C=2 u.PVC DISMY C2 PN7.5 D160</v>
          </cell>
        </row>
        <row r="11424">
          <cell r="A11424" t="str">
            <v>5.PHDM2180</v>
          </cell>
          <cell r="B11424" t="str">
            <v>Phế hỏng Ống C=2 u.PVC DISMY C2 PN7.5 D180</v>
          </cell>
        </row>
        <row r="11425">
          <cell r="A11425" t="str">
            <v>5.PHDM2200</v>
          </cell>
          <cell r="B11425" t="str">
            <v>Phế hỏng Ống C=2 u.PVC DISMY C2 PN7.5 D200</v>
          </cell>
        </row>
        <row r="11426">
          <cell r="A11426" t="str">
            <v>5.PHDM221</v>
          </cell>
          <cell r="B11426" t="str">
            <v>Phế hỏng Ống C=2,5 u.PVC DISMY C2 PN16 D21</v>
          </cell>
        </row>
        <row r="11427">
          <cell r="A11427" t="str">
            <v>5.PHDM2225</v>
          </cell>
          <cell r="B11427" t="str">
            <v>Phế hỏng Ống C=2 u.PVC DISMY C2 PN7.5 D225</v>
          </cell>
        </row>
        <row r="11428">
          <cell r="A11428" t="str">
            <v>5.PHDM2250</v>
          </cell>
          <cell r="B11428" t="str">
            <v>Phế hỏng Ống C=2 u.PVC DISMY C2 PN7.5 D250</v>
          </cell>
        </row>
        <row r="11429">
          <cell r="A11429" t="str">
            <v>5.PHDM22586</v>
          </cell>
          <cell r="B11429" t="str">
            <v>Phế hỏng Ống PVC DISMY D225 x 8.6 mm PN10, C=2</v>
          </cell>
        </row>
        <row r="11430">
          <cell r="A11430" t="str">
            <v>5.PHDM227</v>
          </cell>
          <cell r="B11430" t="str">
            <v>Phế hỏng Ống C=2,5 u.PVC DISMY C2 PN16 D27</v>
          </cell>
        </row>
        <row r="11431">
          <cell r="A11431" t="str">
            <v>5.PHDM2280</v>
          </cell>
          <cell r="B11431" t="str">
            <v>Phế hỏng Ống C=2 u.PVC DISMY C2 PN7.5 D280</v>
          </cell>
        </row>
        <row r="11432">
          <cell r="A11432" t="str">
            <v>5.PHDM2315</v>
          </cell>
          <cell r="B11432" t="str">
            <v>Phế hỏng Ống C=2 u.PVC DISMY C2 PN7.5 D315</v>
          </cell>
        </row>
        <row r="11433">
          <cell r="A11433" t="str">
            <v>5.PHDM234</v>
          </cell>
          <cell r="B11433" t="str">
            <v>Phế hỏng Ống C=2,5 u.PVC DISMY C2 PN12,5 D34</v>
          </cell>
        </row>
        <row r="11434">
          <cell r="A11434" t="str">
            <v>5.PHDM2355</v>
          </cell>
          <cell r="B11434" t="str">
            <v>Phế hỏng Ống C=2 u.PVC DISMY C2 PN7.5 D355</v>
          </cell>
        </row>
        <row r="11435">
          <cell r="A11435" t="str">
            <v>5.PHDM2400</v>
          </cell>
          <cell r="B11435" t="str">
            <v>Phế hỏng Ống C=2 u.PVC DISMY C2 PN7.5 D400</v>
          </cell>
        </row>
        <row r="11436">
          <cell r="A11436" t="str">
            <v>5.PHDM242</v>
          </cell>
          <cell r="B11436" t="str">
            <v>Phế hỏng Ống C=2,5 u.PVC DISMY C2 PN10 D42</v>
          </cell>
        </row>
        <row r="11437">
          <cell r="A11437" t="str">
            <v>5.PHDM2450</v>
          </cell>
          <cell r="B11437" t="str">
            <v>Phế hỏng Ống C=2 u.PVC DISMY C2 PN7.5 D450</v>
          </cell>
        </row>
        <row r="11438">
          <cell r="A11438" t="str">
            <v>5.PHDM248</v>
          </cell>
          <cell r="B11438" t="str">
            <v>Phế hỏng Ống C=2,5 u.PVC DISMY C2 PN10 D48</v>
          </cell>
        </row>
        <row r="11439">
          <cell r="A11439" t="str">
            <v>5.PHDM2500</v>
          </cell>
          <cell r="B11439" t="str">
            <v>Phế hỏng Ống C=2 u.PVC DISMY C2 PN7.5 D500</v>
          </cell>
        </row>
        <row r="11440">
          <cell r="A11440" t="str">
            <v>5.PHDM25096</v>
          </cell>
          <cell r="B11440" t="str">
            <v>Phế hỏng ống PVC DISMY D250*9,6mm, PN10, C=2</v>
          </cell>
        </row>
        <row r="11441">
          <cell r="A11441" t="str">
            <v>5.PHDM2560</v>
          </cell>
          <cell r="B11441" t="str">
            <v>Phế hỏng Ống C=2 u.PVC DISMY C2 PN7.5 D560</v>
          </cell>
        </row>
        <row r="11442">
          <cell r="A11442" t="str">
            <v>5.PHDM260</v>
          </cell>
          <cell r="B11442" t="str">
            <v>Phế hỏng Ống C=2,5 u.PVC DISMY C2 PN8 D60</v>
          </cell>
        </row>
        <row r="11443">
          <cell r="A11443" t="str">
            <v>5.PHDM2630</v>
          </cell>
          <cell r="B11443" t="str">
            <v>Phế hỏng Ống C=2 u.PVC DISMY C2 PN7.5 D630</v>
          </cell>
        </row>
        <row r="11444">
          <cell r="A11444" t="str">
            <v>5.PHDM275</v>
          </cell>
          <cell r="B11444" t="str">
            <v>Phế hỏng Ống C=2,5 u.PVC DISMY C2 PN8 D75</v>
          </cell>
        </row>
        <row r="11445">
          <cell r="A11445" t="str">
            <v>5.PHDM280107</v>
          </cell>
          <cell r="B11445" t="str">
            <v>Phế hỏng Ống PVC DISMY D280 x 10.7 mm PN10, C=2</v>
          </cell>
        </row>
        <row r="11446">
          <cell r="A11446" t="str">
            <v>5.PHDM290</v>
          </cell>
          <cell r="B11446" t="str">
            <v>Phế hỏng Ống C=2,5 u.PVC DISMY C2 PN6 D90</v>
          </cell>
        </row>
        <row r="11447">
          <cell r="A11447" t="str">
            <v>5.PHDM3110</v>
          </cell>
          <cell r="B11447" t="str">
            <v>Phế hỏng Ống C=2 u.PVC DISMY C3 PN10 D110</v>
          </cell>
        </row>
        <row r="11448">
          <cell r="A11448" t="str">
            <v>5.PHDM3125</v>
          </cell>
          <cell r="B11448" t="str">
            <v>Phế hỏng Ống C=2 u.PVC DISMY C3 PN10 D125</v>
          </cell>
        </row>
        <row r="11449">
          <cell r="A11449" t="str">
            <v>5.PHDM3140</v>
          </cell>
          <cell r="B11449" t="str">
            <v>Phế hỏng Ống C=2 u.PVC DISMY C3 PN10 D140</v>
          </cell>
        </row>
        <row r="11450">
          <cell r="A11450" t="str">
            <v>5.PHDM315121</v>
          </cell>
          <cell r="B11450" t="str">
            <v>Phế hỏng Ống PVC DISMY D315 x 12.1 mm PN10, C=2</v>
          </cell>
        </row>
        <row r="11451">
          <cell r="A11451" t="str">
            <v>5.PHDM3160</v>
          </cell>
          <cell r="B11451" t="str">
            <v>Phế hỏng Ống C=2 u.PVC DISMY C3 PN10 D160</v>
          </cell>
        </row>
        <row r="11452">
          <cell r="A11452" t="str">
            <v>5.PHDM3180</v>
          </cell>
          <cell r="B11452" t="str">
            <v>Phế hỏng Ống C=2 u.PVC DISMY C3 PN10 D180</v>
          </cell>
        </row>
        <row r="11453">
          <cell r="A11453" t="str">
            <v>5.PHDM3200</v>
          </cell>
          <cell r="B11453" t="str">
            <v>Phế hỏng Ống C=2 u.PVC DISMY C3 PN10 D200</v>
          </cell>
        </row>
        <row r="11454">
          <cell r="A11454" t="str">
            <v>5.PHDM321</v>
          </cell>
          <cell r="B11454" t="str">
            <v>Phế hỏng Ống C=2,5 u.PVC DISMY C3 PN25 D21</v>
          </cell>
        </row>
        <row r="11455">
          <cell r="A11455" t="str">
            <v>5.PHDM3225</v>
          </cell>
          <cell r="B11455" t="str">
            <v>Phế hỏng Ống C=2 u.PVC DISMY C3 PN10 D225</v>
          </cell>
        </row>
        <row r="11456">
          <cell r="A11456" t="str">
            <v>5.PHDM3250</v>
          </cell>
          <cell r="B11456" t="str">
            <v>Phế hỏng Ống C=2 u.PVC DISMY C3 PN10 D250</v>
          </cell>
        </row>
        <row r="11457">
          <cell r="A11457" t="str">
            <v>5.PHDM327</v>
          </cell>
          <cell r="B11457" t="str">
            <v>Phế hỏng Ống C=2,5 u.PVC DISMY C3 PN25 D27</v>
          </cell>
        </row>
        <row r="11458">
          <cell r="A11458" t="str">
            <v>5.PHDM3280</v>
          </cell>
          <cell r="B11458" t="str">
            <v>Phế hỏng Ống C=2 u.PVC DISMY C3 PN10 D280</v>
          </cell>
        </row>
        <row r="11459">
          <cell r="A11459" t="str">
            <v>5.PHDM3315</v>
          </cell>
          <cell r="B11459" t="str">
            <v>Phế hỏng Ống C=2 u.PVC DISMY C3 PN10 D315</v>
          </cell>
        </row>
        <row r="11460">
          <cell r="A11460" t="str">
            <v>5.PHDM334</v>
          </cell>
          <cell r="B11460" t="str">
            <v>Phế hỏng Ống C=2,5 u.PVC DISMY C3 PN16 D34</v>
          </cell>
        </row>
        <row r="11461">
          <cell r="A11461" t="str">
            <v>5.PHDM3355</v>
          </cell>
          <cell r="B11461" t="str">
            <v>Phế hỏng Ống C=2 u.PVC DISMY C3 PN10 D355</v>
          </cell>
        </row>
        <row r="11462">
          <cell r="A11462" t="str">
            <v>5.PHDM3400</v>
          </cell>
          <cell r="B11462" t="str">
            <v>Phế hỏng Ống C=2 u.PVC DISMY C3 PN10 D400</v>
          </cell>
        </row>
        <row r="11463">
          <cell r="A11463" t="str">
            <v>5.PHDM342</v>
          </cell>
          <cell r="B11463" t="str">
            <v>Phế hỏng Ống C=2,5 u.PVC DISMY C3 PN12,5 D42</v>
          </cell>
        </row>
        <row r="11464">
          <cell r="A11464" t="str">
            <v>5.PHDM3450</v>
          </cell>
          <cell r="B11464" t="str">
            <v>Phế hỏng Ống C=2 u.PVC DISMY C3 PN10 D450</v>
          </cell>
        </row>
        <row r="11465">
          <cell r="A11465" t="str">
            <v>5.PHDM348</v>
          </cell>
          <cell r="B11465" t="str">
            <v>Phế hỏng Ống C=2,5 u.PVC DISMY C3 PN12,5 D48</v>
          </cell>
        </row>
        <row r="11466">
          <cell r="A11466" t="str">
            <v>5.PHDM3500</v>
          </cell>
          <cell r="B11466" t="str">
            <v>Phế hỏng Ống C=2 u.PVC DISMY C3 PN10 D500</v>
          </cell>
        </row>
        <row r="11467">
          <cell r="A11467" t="str">
            <v>5.PHDM3560</v>
          </cell>
          <cell r="B11467" t="str">
            <v>Phế hỏng Ống C=2 u.PVC DISMY C3 PN10 D560</v>
          </cell>
        </row>
        <row r="11468">
          <cell r="A11468" t="str">
            <v>5.PHDM360</v>
          </cell>
          <cell r="B11468" t="str">
            <v>Phế hỏng Ống C=2,5 u.PVC DISMY C3 PN10 D60</v>
          </cell>
        </row>
        <row r="11469">
          <cell r="A11469" t="str">
            <v>5.PHDM3630</v>
          </cell>
          <cell r="B11469" t="str">
            <v>Phế hỏng Ống C=2 u.PVC DISMY  C3 PN10 D630</v>
          </cell>
        </row>
        <row r="11470">
          <cell r="A11470" t="str">
            <v>5.PHDM375</v>
          </cell>
          <cell r="B11470" t="str">
            <v>Phế hỏng Ống C=2,5 u.PVC DISMY C3 PN10 D75</v>
          </cell>
        </row>
        <row r="11471">
          <cell r="A11471" t="str">
            <v>5.PHDM390</v>
          </cell>
          <cell r="B11471" t="str">
            <v>Phế hỏng Ống C=2,5 u.PVC DISMY C3 PN8 D90</v>
          </cell>
        </row>
        <row r="11472">
          <cell r="A11472" t="str">
            <v>5.PHDM40078</v>
          </cell>
          <cell r="B11472" t="str">
            <v>Phế hỏng ống PVC DISMY D400*7,8mm, PN5, C=2</v>
          </cell>
        </row>
        <row r="11473">
          <cell r="A11473" t="str">
            <v>5.PHDM4110</v>
          </cell>
          <cell r="B11473" t="str">
            <v>Phế hỏng Ống C=2 u.PVC DISMY C4 PN12.5 D110</v>
          </cell>
        </row>
        <row r="11474">
          <cell r="A11474" t="str">
            <v>5.PHDM4125</v>
          </cell>
          <cell r="B11474" t="str">
            <v>Phế hỏng Ống C=2 u.PVC DISMY C4 PN12.5 D125</v>
          </cell>
        </row>
        <row r="11475">
          <cell r="A11475" t="str">
            <v>5.PHDM4140</v>
          </cell>
          <cell r="B11475" t="str">
            <v>Phế hỏng Ống C=2 u.PVC DISMY C4 PN12.5 D140</v>
          </cell>
        </row>
        <row r="11476">
          <cell r="A11476" t="str">
            <v>5.PHDM4160</v>
          </cell>
          <cell r="B11476" t="str">
            <v>Phế hỏng Ống C=2 u.PVC DISMY C4 PN12.5 D160</v>
          </cell>
        </row>
        <row r="11477">
          <cell r="A11477" t="str">
            <v>5.PHDM4180</v>
          </cell>
          <cell r="B11477" t="str">
            <v>Phế hỏng Ống C=2 u.PVC DISMY C4 PN12.5 D180</v>
          </cell>
        </row>
        <row r="11478">
          <cell r="A11478" t="str">
            <v>5.PHDM4200</v>
          </cell>
          <cell r="B11478" t="str">
            <v>Phế hỏng Ống C=2 u.PVC DISMY C4 PN12.5 D200</v>
          </cell>
        </row>
        <row r="11479">
          <cell r="A11479" t="str">
            <v>5.PHDM4216</v>
          </cell>
          <cell r="B11479" t="str">
            <v>Phế hỏng ống PVC DISMY D42*1,6 mm, PN8, C=2</v>
          </cell>
        </row>
        <row r="11480">
          <cell r="A11480" t="str">
            <v>5.PHDM4225</v>
          </cell>
          <cell r="B11480" t="str">
            <v>Phế hỏng Ống C=2 u.PVC DISMY C4 PN12.5 D225</v>
          </cell>
        </row>
        <row r="11481">
          <cell r="A11481" t="str">
            <v>5.PHDM4250</v>
          </cell>
          <cell r="B11481" t="str">
            <v>Phế hỏng Ống C=2 u.PVC DISMY C4 PN12.5 D250</v>
          </cell>
        </row>
        <row r="11482">
          <cell r="A11482" t="str">
            <v>5.PHDM4280</v>
          </cell>
          <cell r="B11482" t="str">
            <v>Phế hỏng Ống C=2 u.PVC DISMY C4 PN12.5 D280</v>
          </cell>
        </row>
        <row r="11483">
          <cell r="A11483" t="str">
            <v>5.PHDM4315</v>
          </cell>
          <cell r="B11483" t="str">
            <v>Phế hỏng Ống C=2 u.PVC DISMY C4 PN12.5 D315</v>
          </cell>
        </row>
        <row r="11484">
          <cell r="A11484" t="str">
            <v>5.PHDM434</v>
          </cell>
          <cell r="B11484" t="str">
            <v>Phế hỏng Ống C=2,5 u.PVC DISMY C4 PN25 D34</v>
          </cell>
        </row>
        <row r="11485">
          <cell r="A11485" t="str">
            <v>5.PHDM4355</v>
          </cell>
          <cell r="B11485" t="str">
            <v>Phế hỏng Ống C=2 u.PVC DISMY C4 PN12.5 D355</v>
          </cell>
        </row>
        <row r="11486">
          <cell r="A11486" t="str">
            <v>5.PHDM4400</v>
          </cell>
          <cell r="B11486" t="str">
            <v>Phế hỏng Ống C=2 u.PVC DISMY C4 PN12.5 D400</v>
          </cell>
        </row>
        <row r="11487">
          <cell r="A11487" t="str">
            <v>5.PHDM442</v>
          </cell>
          <cell r="B11487" t="str">
            <v>Phế hỏng Ống C=2,5 u.PVC DISMY C4 PN16 D42</v>
          </cell>
        </row>
        <row r="11488">
          <cell r="A11488" t="str">
            <v>5.PHDM4450</v>
          </cell>
          <cell r="B11488" t="str">
            <v>Phế hỏng Ống C=2 u.PVC DISMY C4 PN12.5 D450</v>
          </cell>
        </row>
        <row r="11489">
          <cell r="A11489" t="str">
            <v>5.PHDM448</v>
          </cell>
          <cell r="B11489" t="str">
            <v>Phế hỏng Ống C=2,5 u.PVC DISMY C4 PN16 D48</v>
          </cell>
        </row>
        <row r="11490">
          <cell r="A11490" t="str">
            <v>5.PHDM4500</v>
          </cell>
          <cell r="B11490" t="str">
            <v>Phế hỏng Ống C=2 u.PVC DISMY C4 PN12.5 D500</v>
          </cell>
        </row>
        <row r="11491">
          <cell r="A11491" t="str">
            <v>5.PHDM4560</v>
          </cell>
          <cell r="B11491" t="str">
            <v>Phế hỏng Ống C=2 u.PVC DISMY C4 PN12.5 D560</v>
          </cell>
        </row>
        <row r="11492">
          <cell r="A11492" t="str">
            <v>5.PHDM460</v>
          </cell>
          <cell r="B11492" t="str">
            <v>Phế hỏng Ống C=2,5 u.PVC DISMY C4 PN12,5 D60</v>
          </cell>
        </row>
        <row r="11493">
          <cell r="A11493" t="str">
            <v>5.PHDM4630</v>
          </cell>
          <cell r="B11493" t="str">
            <v>Phế hỏng Ống C=2 u.PVC DISMY  C4 PN12.5 D630</v>
          </cell>
        </row>
        <row r="11494">
          <cell r="A11494" t="str">
            <v>5.PHDM475</v>
          </cell>
          <cell r="B11494" t="str">
            <v>Phế hỏng Ống C=2,5 u.PVC DISMY C4 PN12,5 D75</v>
          </cell>
        </row>
        <row r="11495">
          <cell r="A11495" t="str">
            <v>5.PHDM490</v>
          </cell>
          <cell r="B11495" t="str">
            <v>Phế hỏng Ống C=2,5 u.PVC DISMY C4 PN10 D90</v>
          </cell>
        </row>
        <row r="11496">
          <cell r="A11496" t="str">
            <v>5.PHDM5110</v>
          </cell>
          <cell r="B11496" t="str">
            <v>Phế hỏng Ống C=2 u.PVC DISMY C5 PN16 D110</v>
          </cell>
        </row>
        <row r="11497">
          <cell r="A11497" t="str">
            <v>5.PHDM5125</v>
          </cell>
          <cell r="B11497" t="str">
            <v>Phế hỏng Ống C=2 u.PVC DISMY C5 PN16 D125</v>
          </cell>
        </row>
        <row r="11498">
          <cell r="A11498" t="str">
            <v>5.PHDM5140</v>
          </cell>
          <cell r="B11498" t="str">
            <v>Phế hỏng Ống C=2 u.PVC DISMY C5 PN16 D140</v>
          </cell>
        </row>
        <row r="11499">
          <cell r="A11499" t="str">
            <v>5.PHDM5160</v>
          </cell>
          <cell r="B11499" t="str">
            <v>Phế hỏng Ống C=2 u.PVC DISMY C5 PN16 D160</v>
          </cell>
        </row>
        <row r="11500">
          <cell r="A11500" t="str">
            <v>5.PHDM5180</v>
          </cell>
          <cell r="B11500" t="str">
            <v>Phế hỏng Ống C=2 u.PVC DISMY C5 PN16 D180</v>
          </cell>
        </row>
        <row r="11501">
          <cell r="A11501" t="str">
            <v>5.PHDM5200</v>
          </cell>
          <cell r="B11501" t="str">
            <v>Phế hỏng Ống C=2 u.PVC DISMY C5 PN16 D200</v>
          </cell>
        </row>
        <row r="11502">
          <cell r="A11502" t="str">
            <v>5.PHDM5225</v>
          </cell>
          <cell r="B11502" t="str">
            <v>Phế hỏng Ống C=2 u.PVC DISMY C5 PN16 D225</v>
          </cell>
        </row>
        <row r="11503">
          <cell r="A11503" t="str">
            <v>5.PHDM5250</v>
          </cell>
          <cell r="B11503" t="str">
            <v>Phế hỏng Ống C=2 u.PVC DISMY C5 PN16 D250</v>
          </cell>
        </row>
        <row r="11504">
          <cell r="A11504" t="str">
            <v>5.PHDM5280</v>
          </cell>
          <cell r="B11504" t="str">
            <v>Phế hỏng Ống C=2 u.PVC DISMY C5 PN16 D280</v>
          </cell>
        </row>
        <row r="11505">
          <cell r="A11505" t="str">
            <v>5.PHDM5315</v>
          </cell>
          <cell r="B11505" t="str">
            <v>Phế hỏng Ống C=2 u.PVC DISMY C5 PN16 D315</v>
          </cell>
        </row>
        <row r="11506">
          <cell r="A11506" t="str">
            <v>5.PHDM5355</v>
          </cell>
          <cell r="B11506" t="str">
            <v>Phế hỏng Ống C=2 u.PVC DISMY C5 PN16 D355</v>
          </cell>
        </row>
        <row r="11507">
          <cell r="A11507" t="str">
            <v>5.PHDM5400</v>
          </cell>
          <cell r="B11507" t="str">
            <v>Phế hỏng Ống C=2 u.PVC DISMY C5 PN16 D400</v>
          </cell>
        </row>
        <row r="11508">
          <cell r="A11508" t="str">
            <v>5.PHDM542</v>
          </cell>
          <cell r="B11508" t="str">
            <v>Phế hỏng Ống C=2,5 u.PVC DISMY C5 PN25 D42</v>
          </cell>
        </row>
        <row r="11509">
          <cell r="A11509" t="str">
            <v>5.PHDM548</v>
          </cell>
          <cell r="B11509" t="str">
            <v>Phế hỏng Ống C=2,5 u.PVC DISMY C5 PN25 D48</v>
          </cell>
        </row>
        <row r="11510">
          <cell r="A11510" t="str">
            <v>5.PHDM5500</v>
          </cell>
          <cell r="B11510" t="str">
            <v>Phế hỏng Ống C=2 u.PVC DISMY C5 PN16 D500</v>
          </cell>
        </row>
        <row r="11511">
          <cell r="A11511" t="str">
            <v>5.PHDM5560</v>
          </cell>
          <cell r="B11511" t="str">
            <v>Phế hỏng Ống C=2,5 u.PVC DISMY C5 PN12,5 D560</v>
          </cell>
        </row>
        <row r="11512">
          <cell r="A11512" t="str">
            <v>5.PHDM560</v>
          </cell>
          <cell r="B11512" t="str">
            <v>Phế hỏng Ống C=2,5 u.PVC DISMY C5 PN16 D60</v>
          </cell>
        </row>
        <row r="11513">
          <cell r="A11513" t="str">
            <v>5.PHDM5630</v>
          </cell>
          <cell r="B11513" t="str">
            <v>Phế hỏng Ống C=2,5 u.PVC DISMY C5 PN12,5 D630</v>
          </cell>
        </row>
        <row r="11514">
          <cell r="A11514" t="str">
            <v>5.PHDM575</v>
          </cell>
          <cell r="B11514" t="str">
            <v>Phế hỏng Ống C=2,5 u.PVC DISMY C5 PN16 D75</v>
          </cell>
        </row>
        <row r="11515">
          <cell r="A11515" t="str">
            <v>5.PHDM590</v>
          </cell>
          <cell r="B11515" t="str">
            <v>Phế hỏng Ống C=2,5 u.PVC DISMY C5 PN12,5 D90</v>
          </cell>
        </row>
        <row r="11516">
          <cell r="A11516" t="str">
            <v>5.PHDM6020</v>
          </cell>
          <cell r="B11516" t="str">
            <v>Phế hỏng ống PVC DISMY D60*2,0 mm, PN6, C=2</v>
          </cell>
        </row>
        <row r="11517">
          <cell r="A11517" t="str">
            <v>5.PHDM6025</v>
          </cell>
          <cell r="B11517" t="str">
            <v>Phế hỏng ống PVC DISMY D60*2,5 mm, PN8, C=2</v>
          </cell>
        </row>
        <row r="11518">
          <cell r="A11518" t="str">
            <v>5.PHDM6110</v>
          </cell>
          <cell r="B11518" t="str">
            <v>Phế hỏng Ống C=2,5 u.PVC DISMY C6 PN0 D110</v>
          </cell>
        </row>
        <row r="11519">
          <cell r="A11519" t="str">
            <v>5.PHDM6160</v>
          </cell>
          <cell r="B11519" t="str">
            <v>Phế hỏng Ống C=2,5 u.PVC DISMY C6 PN0 D160</v>
          </cell>
        </row>
        <row r="11520">
          <cell r="A11520" t="str">
            <v>5.PHDM660</v>
          </cell>
          <cell r="B11520" t="str">
            <v>Phế hỏng Ống C=2,5 u.PVC DISMY C6 PN0 D60</v>
          </cell>
        </row>
        <row r="11521">
          <cell r="A11521" t="str">
            <v>5.PHDM675</v>
          </cell>
          <cell r="B11521" t="str">
            <v>Phế hỏng Ống PVC DISMY C6 D75</v>
          </cell>
        </row>
        <row r="11522">
          <cell r="A11522" t="str">
            <v>5.PHDM690</v>
          </cell>
          <cell r="B11522" t="str">
            <v>Phế hỏng Ống C=2,5 u.PVC DISMY C6 PN0 D90</v>
          </cell>
        </row>
        <row r="11523">
          <cell r="A11523" t="str">
            <v>5.PHDM9019</v>
          </cell>
          <cell r="B11523" t="str">
            <v>Phế hỏng ống PVC DISMY D90*1,9 mm, PN4, C=2</v>
          </cell>
        </row>
        <row r="11524">
          <cell r="A11524" t="str">
            <v>5.PHDM9028</v>
          </cell>
          <cell r="B11524" t="str">
            <v>Phế hỏng ống PVC DISMY D90*2,8mm, PN6, C=2</v>
          </cell>
        </row>
        <row r="11525">
          <cell r="A11525" t="str">
            <v>5.PHDM9035</v>
          </cell>
          <cell r="B11525" t="str">
            <v>Phế hỏng ống PVC DISMY D90*3,5 mm, PN8, C=2</v>
          </cell>
        </row>
        <row r="11526">
          <cell r="A11526" t="str">
            <v>5.PHDM9043</v>
          </cell>
          <cell r="B11526" t="str">
            <v>Phế hỏng ống PVC DISMY D90*4,3 mm, PN10, C=2</v>
          </cell>
        </row>
        <row r="11527">
          <cell r="A11527" t="str">
            <v>5.PHDMPN8110</v>
          </cell>
          <cell r="B11527" t="str">
            <v>Phế hỏng Ống PVC DISMY PN8 D110</v>
          </cell>
        </row>
        <row r="11528">
          <cell r="A11528" t="str">
            <v>5.PHDMPN8125</v>
          </cell>
          <cell r="B11528" t="str">
            <v>Phế hỏng Ống C=2 u.PVC DISMY PN8 D125</v>
          </cell>
        </row>
        <row r="11529">
          <cell r="A11529" t="str">
            <v>5.PHDMPN8140</v>
          </cell>
          <cell r="B11529" t="str">
            <v>Phế hỏng Ống PVC DISMY PN8 D140 Bỏ mã</v>
          </cell>
        </row>
        <row r="11530">
          <cell r="A11530" t="str">
            <v>5.PHDMPN8160</v>
          </cell>
          <cell r="B11530" t="str">
            <v>Phế hỏng Ống PVC DISMY PN8 D160 Bỏ mã</v>
          </cell>
        </row>
        <row r="11531">
          <cell r="A11531" t="str">
            <v>5.PHDMPN8180</v>
          </cell>
          <cell r="B11531" t="str">
            <v>Phế hỏng Ống PVC DISMY PN8 D180 Bỏ mã</v>
          </cell>
        </row>
        <row r="11532">
          <cell r="A11532" t="str">
            <v>5.PHDMPN8200</v>
          </cell>
          <cell r="B11532" t="str">
            <v>Phế hỏng Ống C=2 u.PVC DISMY PN8 D200</v>
          </cell>
        </row>
        <row r="11533">
          <cell r="A11533" t="str">
            <v>5.PHDMPN8225</v>
          </cell>
          <cell r="B11533" t="str">
            <v>Phế hỏng Ống C=2 u.PVC DISMY PN8 D225</v>
          </cell>
        </row>
        <row r="11534">
          <cell r="A11534" t="str">
            <v>5.PHDMPN8250</v>
          </cell>
          <cell r="B11534" t="str">
            <v>Phế hỏng Ống C=2 u.PVC DISMY PN8 D250</v>
          </cell>
        </row>
        <row r="11535">
          <cell r="A11535" t="str">
            <v>5.PHDMPN8280</v>
          </cell>
          <cell r="B11535" t="str">
            <v>Phế hỏng Ống C=2 u.PVC DISMY PN8 D280</v>
          </cell>
        </row>
        <row r="11536">
          <cell r="A11536" t="str">
            <v>5.PHDMPN8315</v>
          </cell>
          <cell r="B11536" t="str">
            <v>Phế hỏng Ống PVC DISMY PN8 D315 Bỏ mã</v>
          </cell>
        </row>
        <row r="11537">
          <cell r="A11537" t="str">
            <v>5.PHDMPN8355</v>
          </cell>
          <cell r="B11537" t="str">
            <v>Phế hỏng Ống PVC DISMY PN8 D355 Bỏ mã</v>
          </cell>
        </row>
        <row r="11538">
          <cell r="A11538" t="str">
            <v>5.PHDMPN8400</v>
          </cell>
          <cell r="B11538" t="str">
            <v>Phế hỏng Ống PVC DISMY PN8 D400 Bỏ mã</v>
          </cell>
        </row>
        <row r="11539">
          <cell r="A11539" t="str">
            <v>5.PHDMPN8450</v>
          </cell>
          <cell r="B11539" t="str">
            <v>Phế hỏng Ống PVC DISMY PN8 D450 Bỏ mã</v>
          </cell>
        </row>
        <row r="11540">
          <cell r="A11540" t="str">
            <v>5.PHDMPN8500</v>
          </cell>
          <cell r="B11540" t="str">
            <v>Phế hỏng Ống PVC DISMY PN8 D500 Bỏ mã</v>
          </cell>
        </row>
        <row r="11541">
          <cell r="A11541" t="str">
            <v>5.PHDMPN8560</v>
          </cell>
          <cell r="B11541" t="str">
            <v>Phế hỏng Ống PVC DISMY PN8 D560 Bỏ mã</v>
          </cell>
        </row>
        <row r="11542">
          <cell r="A11542" t="str">
            <v>5.PHDMPN8630</v>
          </cell>
          <cell r="B11542" t="str">
            <v>Phế hỏng Ống PVC DISMY PN8 D630 Bỏ mã</v>
          </cell>
        </row>
        <row r="11543">
          <cell r="A11543" t="str">
            <v>5.PHDMPN8Z110</v>
          </cell>
          <cell r="B11543" t="str">
            <v>Phế hỏng Ống nong zoăng PVC DISMY PN8 D110 Bỏ mã</v>
          </cell>
        </row>
        <row r="11544">
          <cell r="A11544" t="str">
            <v>5.PHDMPN8Z125</v>
          </cell>
          <cell r="B11544" t="str">
            <v>Phế hỏng Ống nong zoăng C=2 u.PVC DISMY PN8 D125</v>
          </cell>
        </row>
        <row r="11545">
          <cell r="A11545" t="str">
            <v>5.PHDMPN8Z140</v>
          </cell>
          <cell r="B11545" t="str">
            <v>Phế hỏng Ống nong zoăng PVC DISMY PN8 D140 Bỏ mã</v>
          </cell>
        </row>
        <row r="11546">
          <cell r="A11546" t="str">
            <v>5.PHDMPN8Z160</v>
          </cell>
          <cell r="B11546" t="str">
            <v>Phế hỏng Ống nong zoăng PVC DISMY PN8 D160 Bỏ mã</v>
          </cell>
        </row>
        <row r="11547">
          <cell r="A11547" t="str">
            <v>5.PHDMPN8Z180</v>
          </cell>
          <cell r="B11547" t="str">
            <v>Phế hỏng Ống nong zoăng PVC DISMY PN8 D180 Bỏ mã</v>
          </cell>
        </row>
        <row r="11548">
          <cell r="A11548" t="str">
            <v>5.PHDMPN8Z200</v>
          </cell>
          <cell r="B11548" t="str">
            <v>Phế hỏng Ống nong zoăng C=2 u.PVC DISMY PN8 D200</v>
          </cell>
        </row>
        <row r="11549">
          <cell r="A11549" t="str">
            <v>5.PHDMPN8Z225</v>
          </cell>
          <cell r="B11549" t="str">
            <v>Phế hỏng Ống nong zoăng C=2 u.PVC DISMY PN8 D225</v>
          </cell>
        </row>
        <row r="11550">
          <cell r="A11550" t="str">
            <v>5.PHDMPN8Z250</v>
          </cell>
          <cell r="B11550" t="str">
            <v>Phế hỏng Ống nong zoăng C=2 u.PVC DISMY PN8 D250</v>
          </cell>
        </row>
        <row r="11551">
          <cell r="A11551" t="str">
            <v>5.PHDMPN8Z280</v>
          </cell>
          <cell r="B11551" t="str">
            <v>Phế hỏng Ống nong zoăng C=2 u.PVC DISMY PN8 D280</v>
          </cell>
        </row>
        <row r="11552">
          <cell r="A11552" t="str">
            <v>5.PHDMPN8Z315</v>
          </cell>
          <cell r="B11552" t="str">
            <v>Phế hỏng Ống nong zoăng PVC DISMY PN8 D315 Bỏ mã</v>
          </cell>
        </row>
        <row r="11553">
          <cell r="A11553" t="str">
            <v>5.PHDMPN8Z355</v>
          </cell>
          <cell r="B11553" t="str">
            <v>Phế hỏng Ống nong zoăng PVC DISMY PN8 D355 Bỏ mã</v>
          </cell>
        </row>
        <row r="11554">
          <cell r="A11554" t="str">
            <v>5.PHDMPN8Z400</v>
          </cell>
          <cell r="B11554" t="str">
            <v>Phế hỏng Ống nong zoăng PVC DISMY PN8 D400 Bỏ mã</v>
          </cell>
        </row>
        <row r="11555">
          <cell r="A11555" t="str">
            <v>5.PHDMPN8Z450</v>
          </cell>
          <cell r="B11555" t="str">
            <v>Phế hỏng Ống nong zoăng PVC DISMY PN8 D450 Bỏ mã</v>
          </cell>
        </row>
        <row r="11556">
          <cell r="A11556" t="str">
            <v>5.PHDMPN8Z500</v>
          </cell>
          <cell r="B11556" t="str">
            <v>Phế hỏng Ống nong zoăng PVC DISMY PN8 D500 Bỏ mã</v>
          </cell>
        </row>
        <row r="11557">
          <cell r="A11557" t="str">
            <v>5.PHDMPN8Z560</v>
          </cell>
          <cell r="B11557" t="str">
            <v>Phế hỏng Ống nong zoăng PVC DISMY PN8 D560 Bỏ mã</v>
          </cell>
        </row>
        <row r="11558">
          <cell r="A11558" t="str">
            <v>5.PHDMPN8Z630</v>
          </cell>
          <cell r="B11558" t="str">
            <v>Phế hỏng Ống nong zoăng PVC DISMY PN8 D630 Bỏ mã</v>
          </cell>
        </row>
        <row r="11559">
          <cell r="A11559" t="str">
            <v>5.PHDMT110</v>
          </cell>
          <cell r="B11559" t="str">
            <v>Phế hỏng Ống C=2 u.PVC DISMY thoát PN4 D110</v>
          </cell>
        </row>
        <row r="11560">
          <cell r="A11560" t="str">
            <v>5.PHDMT125</v>
          </cell>
          <cell r="B11560" t="str">
            <v>Phế hỏng Ống C=2 u.PVC DISMY thoát PN4 D125</v>
          </cell>
        </row>
        <row r="11561">
          <cell r="A11561" t="str">
            <v>5.PHDMT140</v>
          </cell>
          <cell r="B11561" t="str">
            <v>Phế hỏng Ống C=2 u.PVC DISMY thoát PN4 D140</v>
          </cell>
        </row>
        <row r="11562">
          <cell r="A11562" t="str">
            <v>5.PHDMT160</v>
          </cell>
          <cell r="B11562" t="str">
            <v>Phế hỏng Ống C=2 u.PVC DISMY thoát PN4 D160</v>
          </cell>
        </row>
        <row r="11563">
          <cell r="A11563" t="str">
            <v>5.PHDMT180</v>
          </cell>
          <cell r="B11563" t="str">
            <v>Phế hỏng Ống C=2 u.PVC DISMY thoát PN4 D180</v>
          </cell>
        </row>
        <row r="11564">
          <cell r="A11564" t="str">
            <v>5.PHDMT200</v>
          </cell>
          <cell r="B11564" t="str">
            <v>Phế hỏng Ống C=2 u.PVC DISMY thoát PN4 D200</v>
          </cell>
        </row>
        <row r="11565">
          <cell r="A11565" t="str">
            <v>5.PHDMT21</v>
          </cell>
          <cell r="B11565" t="str">
            <v>Phế hỏng Ống C=2,5 u.PVC DISMY thoát PN4 D21</v>
          </cell>
        </row>
        <row r="11566">
          <cell r="A11566" t="str">
            <v>5.PHDMT225</v>
          </cell>
          <cell r="B11566" t="str">
            <v>Phế hỏng Ống C=2 u.PVC DISMY thoát PN4 D225</v>
          </cell>
        </row>
        <row r="11567">
          <cell r="A11567" t="str">
            <v>5.PHDMT250</v>
          </cell>
          <cell r="B11567" t="str">
            <v>Phế hỏng Ống C=2 u.PVC DISMY thoát PN4 D250</v>
          </cell>
        </row>
        <row r="11568">
          <cell r="A11568" t="str">
            <v>5.PHDMT27</v>
          </cell>
          <cell r="B11568" t="str">
            <v>Phế hỏng Ống C=2,5 u.PVC DISMY thoát PN4 D27</v>
          </cell>
        </row>
        <row r="11569">
          <cell r="A11569" t="str">
            <v>5.PHDMT315</v>
          </cell>
          <cell r="B11569" t="str">
            <v>Phế hỏng ống PVC DISMY Thoát D315</v>
          </cell>
        </row>
        <row r="11570">
          <cell r="A11570" t="str">
            <v>5.PHDMT34</v>
          </cell>
          <cell r="B11570" t="str">
            <v>Phế hỏng Ống C=2,5 u.PVC DISMY thoát PN4 D34</v>
          </cell>
        </row>
        <row r="11571">
          <cell r="A11571" t="str">
            <v>5.PHDMT42</v>
          </cell>
          <cell r="B11571" t="str">
            <v>Phế hỏng Ống C=2,5 u.PVC DISMY thoát PN4 D42</v>
          </cell>
        </row>
        <row r="11572">
          <cell r="A11572" t="str">
            <v>5.PHDMT48</v>
          </cell>
          <cell r="B11572" t="str">
            <v>Phế hỏng Ống C=2,5 u.PVC DISMY thoát PN5 D48</v>
          </cell>
        </row>
        <row r="11573">
          <cell r="A11573" t="str">
            <v>5.PHDMT60</v>
          </cell>
          <cell r="B11573" t="str">
            <v>Phế hỏng Ống C=2,5 u.PVC DISMY thoát PN4 D60</v>
          </cell>
        </row>
        <row r="11574">
          <cell r="A11574" t="str">
            <v>5.PHDMT75</v>
          </cell>
          <cell r="B11574" t="str">
            <v>Phế hỏng Ống C=2,5 u.PVC DISMY thoát PN4 D75</v>
          </cell>
        </row>
        <row r="11575">
          <cell r="A11575" t="str">
            <v>5.PHDMT90</v>
          </cell>
          <cell r="B11575" t="str">
            <v>Phế hỏng Ống C=2,5 u.PVC DISMY thoát PN3 D90</v>
          </cell>
        </row>
        <row r="11576">
          <cell r="A11576" t="str">
            <v>5.PHDMZ0200</v>
          </cell>
          <cell r="B11576" t="str">
            <v>Phế hỏng Ống nong zoăng C=2 u.PVC DISMY C0 PN5 D200</v>
          </cell>
        </row>
        <row r="11577">
          <cell r="A11577" t="str">
            <v>5.PHDMZ0280</v>
          </cell>
          <cell r="B11577" t="str">
            <v>Phế hỏng Ống nong zoăng C=2 u.PVC DISMY C0 PN5 D280</v>
          </cell>
        </row>
        <row r="11578">
          <cell r="A11578" t="str">
            <v>5.PHDMZ0315</v>
          </cell>
          <cell r="B11578" t="str">
            <v>Phế hỏng Ống nong zoăng C=2 u.PVC DISMY C0 PN5 D315</v>
          </cell>
        </row>
        <row r="11579">
          <cell r="A11579" t="str">
            <v>5.PHDMZ1110</v>
          </cell>
          <cell r="B11579" t="str">
            <v>Phế hỏng Ống nong zoăng C=2 u.PVC DISMY C1 PN6 D110</v>
          </cell>
        </row>
        <row r="11580">
          <cell r="A11580" t="str">
            <v>5.PHDMZ1125</v>
          </cell>
          <cell r="B11580" t="str">
            <v>Phế hỏng Ống nong zoăng C=2 u.PVC DISMY C1 PN6 D125</v>
          </cell>
        </row>
        <row r="11581">
          <cell r="A11581" t="str">
            <v>5.PHDMZ1140</v>
          </cell>
          <cell r="B11581" t="str">
            <v>Phế hỏng Ống nong zoăng C=2 u.PVC DISMY C1 PN6 D140</v>
          </cell>
        </row>
        <row r="11582">
          <cell r="A11582" t="str">
            <v>5.PHDMZ1160</v>
          </cell>
          <cell r="B11582" t="str">
            <v>Phế hỏng Ống nong zoăng C=2 u.PVC DISMY C1 PN6 D160</v>
          </cell>
        </row>
        <row r="11583">
          <cell r="A11583" t="str">
            <v>5.PHDMZ1200</v>
          </cell>
          <cell r="B11583" t="str">
            <v>Phế hỏng Ống nong zoăng C=2 u.PVC DISMY C1 PN6 D200</v>
          </cell>
        </row>
        <row r="11584">
          <cell r="A11584" t="str">
            <v>5.PHDMZ1225</v>
          </cell>
          <cell r="B11584" t="str">
            <v>Phế hỏng Ống nong zoăng C=2 u.PVC DISMY C1 PN6 D225</v>
          </cell>
        </row>
        <row r="11585">
          <cell r="A11585" t="str">
            <v>5.PHDMZ1250</v>
          </cell>
          <cell r="B11585" t="str">
            <v>Phế hỏng Ống nong zoăng C=2 u.PVC DISMY C1 PN6 D250</v>
          </cell>
        </row>
        <row r="11586">
          <cell r="A11586" t="str">
            <v>5.PHDMZ1315</v>
          </cell>
          <cell r="B11586" t="str">
            <v>Phế hỏng Ống nong zoăng C=2 u.PVC DISMY C1 PN6 D315</v>
          </cell>
        </row>
        <row r="11587">
          <cell r="A11587" t="str">
            <v>5.PHDMZ1400</v>
          </cell>
          <cell r="B11587" t="str">
            <v>Phế hỏng Ống nong zoăng C=2 u.PVC DISMY C1 PN6 D400</v>
          </cell>
        </row>
        <row r="11588">
          <cell r="A11588" t="str">
            <v>5.PHDMZ1450</v>
          </cell>
          <cell r="B11588" t="str">
            <v>Phế hỏng Ống nong zoăng C=2 u.PVC DISMY C1 PN6 D450</v>
          </cell>
        </row>
        <row r="11589">
          <cell r="A11589" t="str">
            <v>5.PHDMZ1560</v>
          </cell>
          <cell r="B11589" t="str">
            <v>Phế hỏng ống nong zoăng PVC DISMY C1 D560</v>
          </cell>
        </row>
        <row r="11590">
          <cell r="A11590" t="str">
            <v>5.PHDMZ2110</v>
          </cell>
          <cell r="B11590" t="str">
            <v>Phế hỏng Ống nong zoăng C=2 u.PVC DISMY C2 PN7.5 D110</v>
          </cell>
        </row>
        <row r="11591">
          <cell r="A11591" t="str">
            <v>5.PHDMZ2125</v>
          </cell>
          <cell r="B11591" t="str">
            <v>Phế hỏng Ống nong zoăng C=2 u.PVC DISMY C2 PN7.5 D125</v>
          </cell>
        </row>
        <row r="11592">
          <cell r="A11592" t="str">
            <v>5.PHDMZ2140</v>
          </cell>
          <cell r="B11592" t="str">
            <v>Phế hỏng Ống nong zoăng C=2 u.PVC DISMY C2 PN7.5 D140</v>
          </cell>
        </row>
        <row r="11593">
          <cell r="A11593" t="str">
            <v>5.PHDMZ2160</v>
          </cell>
          <cell r="B11593" t="str">
            <v>Phế hỏng Ống nong zoăng C=2 u.PVC DISMY C2 PN7.5 D160</v>
          </cell>
        </row>
        <row r="11594">
          <cell r="A11594" t="str">
            <v>5.PHDMZ2200</v>
          </cell>
          <cell r="B11594" t="str">
            <v>Phế hỏng Ống nong zoăng C=2 u.PVC DISMY C2 PN7.5 D200</v>
          </cell>
        </row>
        <row r="11595">
          <cell r="A11595" t="str">
            <v>5.PHDMZ2225</v>
          </cell>
          <cell r="B11595" t="str">
            <v>Phế hỏng Ống nong zoăng C=2 u.PVC DISMY C2 PN7.5 D225</v>
          </cell>
        </row>
        <row r="11596">
          <cell r="A11596" t="str">
            <v>5.PHDMZ2250</v>
          </cell>
          <cell r="B11596" t="str">
            <v>Phế hỏng Ống nong zoăng C=2 u.PVC DISMY C2 PN7.5 D250</v>
          </cell>
        </row>
        <row r="11597">
          <cell r="A11597" t="str">
            <v>5.PHDMZ2315</v>
          </cell>
          <cell r="B11597" t="str">
            <v>Phế hỏng Ống nong zoăng C=2 u.PVC DISMY C2 PN7.5 D315</v>
          </cell>
        </row>
        <row r="11598">
          <cell r="A11598" t="str">
            <v>5.PHDMZ2355</v>
          </cell>
          <cell r="B11598" t="str">
            <v>Phế hỏng Ống nong zoăng C=2 u.PVC DISMY C2 PN7.5 D355</v>
          </cell>
        </row>
        <row r="11599">
          <cell r="A11599" t="str">
            <v>5.PHDMZ2400</v>
          </cell>
          <cell r="B11599" t="str">
            <v>Phế hỏng Ống nong zoăng C=2 u.PVC DISMY C2 PN7.5 D400</v>
          </cell>
        </row>
        <row r="11600">
          <cell r="A11600" t="str">
            <v>5.PHDMZ2450</v>
          </cell>
          <cell r="B11600" t="str">
            <v>Phế hỏng Ống nong zoăng C=2 u.PVC DISMY C2 PN7.5 D450</v>
          </cell>
        </row>
        <row r="11601">
          <cell r="A11601" t="str">
            <v>5.PHDMZ2500</v>
          </cell>
          <cell r="B11601" t="str">
            <v>Phế hỏng Ống nong zoăng C=2 u.PVC DISMY C2 PN7.5 D500</v>
          </cell>
        </row>
        <row r="11602">
          <cell r="A11602" t="str">
            <v>5.PHDMZ2630</v>
          </cell>
          <cell r="B11602" t="str">
            <v>Phế hỏng Ống nong zoăng C=2 u.PVC DISMY C2 PN7.5 D630</v>
          </cell>
        </row>
        <row r="11603">
          <cell r="A11603" t="str">
            <v>5.PHDMZ290</v>
          </cell>
          <cell r="B11603" t="str">
            <v>Phế hỏng Ống nong zoăng C=2,5 u.PVC DISMY C2 PN6 D90</v>
          </cell>
        </row>
        <row r="11604">
          <cell r="A11604" t="str">
            <v>5.PHDMZ3110</v>
          </cell>
          <cell r="B11604" t="str">
            <v>Phế hỏng Ống nong zoăng C=2 u.PVC DISMY C3 PN10 D110</v>
          </cell>
        </row>
        <row r="11605">
          <cell r="A11605" t="str">
            <v>5.PHDMZ3125</v>
          </cell>
          <cell r="B11605" t="str">
            <v>Phế hỏng Ống nong zoăng C=2 u.PVC DISMY C3 PN10 D125</v>
          </cell>
        </row>
        <row r="11606">
          <cell r="A11606" t="str">
            <v>5.PHDMZ3140</v>
          </cell>
          <cell r="B11606" t="str">
            <v>Phế hỏng Ống nong zoăng C=2 u.PVC DISMY C3 PN10 D140</v>
          </cell>
        </row>
        <row r="11607">
          <cell r="A11607" t="str">
            <v>5.PHDMZ3160</v>
          </cell>
          <cell r="B11607" t="str">
            <v>Phế hỏng Ống nong zoăng C=2 u.PVC DISMY C3 PN10 D160</v>
          </cell>
        </row>
        <row r="11608">
          <cell r="A11608" t="str">
            <v>5.PHDMZ3200</v>
          </cell>
          <cell r="B11608" t="str">
            <v>Phế hỏng Ống nong zoăng C=2 u.PVC DISMY C3 PN10 D200</v>
          </cell>
        </row>
        <row r="11609">
          <cell r="A11609" t="str">
            <v>5.PHDMZ3225</v>
          </cell>
          <cell r="B11609" t="str">
            <v>Phế hỏng Ống nong zoăng C=2 u.PVC DISMY C3 PN10 D225</v>
          </cell>
        </row>
        <row r="11610">
          <cell r="A11610" t="str">
            <v>5.PHDMZ3250</v>
          </cell>
          <cell r="B11610" t="str">
            <v>Phế hỏng Ống nong zoăng C=2 u.PVC DISMY C3 PN10 D250</v>
          </cell>
        </row>
        <row r="11611">
          <cell r="A11611" t="str">
            <v>5.PHDMZ3315</v>
          </cell>
          <cell r="B11611" t="str">
            <v>Phế hỏng Ống nong zoăng C=2 u.PVC DISMY C3 PN10 D315</v>
          </cell>
        </row>
        <row r="11612">
          <cell r="A11612" t="str">
            <v>5.PHDMZ3400</v>
          </cell>
          <cell r="B11612" t="str">
            <v>Phế hỏng Ống nong zoăng C=2 u.PVC DISMY C3 PN10 D400</v>
          </cell>
        </row>
        <row r="11613">
          <cell r="A11613" t="str">
            <v>5.PHDMZ3630</v>
          </cell>
          <cell r="B11613" t="str">
            <v>Phế hỏng ống nong zoăng PVC DISMY C3 D630</v>
          </cell>
        </row>
        <row r="11614">
          <cell r="A11614" t="str">
            <v>5.PHDMZ390</v>
          </cell>
          <cell r="B11614" t="str">
            <v>Phế hỏng Ống nong zoăng C=2,5 u.PVC DISMY C3 PN8 D90</v>
          </cell>
        </row>
        <row r="11615">
          <cell r="A11615" t="str">
            <v>5.PHDMZ4110</v>
          </cell>
          <cell r="B11615" t="str">
            <v>Phế hỏng Ống nong zoăng C=2 u.PVC DISMY C4 PN12.5 D110</v>
          </cell>
        </row>
        <row r="11616">
          <cell r="A11616" t="str">
            <v>5.PHDMZ4125</v>
          </cell>
          <cell r="B11616" t="str">
            <v>Phế hỏng Ống nong zoăng C=2 u.PVC DISMY C4 PN12.5 D125</v>
          </cell>
        </row>
        <row r="11617">
          <cell r="A11617" t="str">
            <v>5.PHDMZ4140</v>
          </cell>
          <cell r="B11617" t="str">
            <v>Phế hỏng Ống nong zoăng C=2 u.PVC DISMY C4 PN12.5 D140</v>
          </cell>
        </row>
        <row r="11618">
          <cell r="A11618" t="str">
            <v>5.PHDMZ4160</v>
          </cell>
          <cell r="B11618" t="str">
            <v>Phế hỏng Ống nong zoăng C=2 u.PVC DISMY C4 PN12.5 D160</v>
          </cell>
        </row>
        <row r="11619">
          <cell r="A11619" t="str">
            <v>5.PHDMZ4200</v>
          </cell>
          <cell r="B11619" t="str">
            <v>Phế hỏng Ống nong zoăng C=2 u.PVC DISMY C4 PN12.5 D200</v>
          </cell>
        </row>
        <row r="11620">
          <cell r="A11620" t="str">
            <v>5.PHDMZ4225</v>
          </cell>
          <cell r="B11620" t="str">
            <v>Phế hỏng Ống nong zoăng C=2 u.PVC DISMY C4 PN12.5 D225</v>
          </cell>
        </row>
        <row r="11621">
          <cell r="A11621" t="str">
            <v>5.PHDMZ4250</v>
          </cell>
          <cell r="B11621" t="str">
            <v>Phế hỏng Ống nong zoăng C=2 u.PVC DISMY C4 PN12.5 D250</v>
          </cell>
        </row>
        <row r="11622">
          <cell r="A11622" t="str">
            <v>5.PHDMZ4315</v>
          </cell>
          <cell r="B11622" t="str">
            <v>Phế hỏng Ống nong zoăng C=2 u.PVC DISMY C4 PN12.5 D315</v>
          </cell>
        </row>
        <row r="11623">
          <cell r="A11623" t="str">
            <v>5.PHDMZ4400</v>
          </cell>
          <cell r="B11623" t="str">
            <v>Phế hỏng Ống nong zoăng C=2 u.PVC DISMY C4 PN12.5 D400</v>
          </cell>
        </row>
        <row r="11624">
          <cell r="A11624" t="str">
            <v>5.PHDMZ490</v>
          </cell>
          <cell r="B11624" t="str">
            <v>Phế hỏng Ống nong zoăng C=2,5 u.PVC DISMY C4 PN10 D90</v>
          </cell>
        </row>
        <row r="11625">
          <cell r="A11625" t="str">
            <v>5.PHDMZ5110</v>
          </cell>
          <cell r="B11625" t="str">
            <v>Phế hỏng Ống nong zoăng C=2 u.PVC DISMY C5 PN16 D110</v>
          </cell>
        </row>
        <row r="11626">
          <cell r="A11626" t="str">
            <v>5.PHDMZ5250</v>
          </cell>
          <cell r="B11626" t="str">
            <v>Phế hỏng Ống nong zoăng C=2 u.PVC DISMY C5 PN16 D250</v>
          </cell>
        </row>
        <row r="11627">
          <cell r="A11627" t="str">
            <v>5.PHDMZ5355</v>
          </cell>
          <cell r="B11627" t="str">
            <v>Phế hỏng Ống nong zoăng C=2 u.PVC DISMY C5 PN16 D355</v>
          </cell>
        </row>
        <row r="11628">
          <cell r="A11628" t="str">
            <v>5.PHDMZPN8500</v>
          </cell>
          <cell r="B11628" t="str">
            <v>Phế hỏng Ống nong zoăng C=2 u.PVC DISMY PN8 D500</v>
          </cell>
        </row>
        <row r="11629">
          <cell r="A11629" t="str">
            <v>5.PHDMZT200</v>
          </cell>
          <cell r="B11629" t="str">
            <v>Phế hỏng Ống nong zoăng C=2 u.PVC DISMY thoát PN4 D200</v>
          </cell>
        </row>
        <row r="11630">
          <cell r="A11630" t="str">
            <v>5.PHDMZT225</v>
          </cell>
          <cell r="B11630" t="str">
            <v>Phế hỏng Ống nong zoăng C=2 u.PVC DISMY thoát PN4 D225</v>
          </cell>
        </row>
        <row r="11631">
          <cell r="A11631" t="str">
            <v>5.PHDMZT250</v>
          </cell>
          <cell r="B11631" t="str">
            <v>Phế hỏng Ống nong zoăng C=2 u.PVC DISMY thoát PN4 D250</v>
          </cell>
        </row>
        <row r="11632">
          <cell r="A11632" t="str">
            <v>5.PHE BBTP V ABSX</v>
          </cell>
          <cell r="B11632" t="str">
            <v>Phế băm  BTP Van ABS xanh</v>
          </cell>
        </row>
        <row r="11633">
          <cell r="A11633" t="str">
            <v>5.PHE BBTP V ABSÐ</v>
          </cell>
          <cell r="B11633" t="str">
            <v>Phế băm BTP Van ABS đỏ</v>
          </cell>
        </row>
        <row r="11634">
          <cell r="A11634" t="str">
            <v>5.PHE BBTPV PVCÐ</v>
          </cell>
          <cell r="B11634" t="str">
            <v>Phế băm BTP Van PVC đỏ</v>
          </cell>
        </row>
        <row r="11635">
          <cell r="A11635" t="str">
            <v>5.PHE BBTPVABST</v>
          </cell>
          <cell r="B11635" t="str">
            <v>Phế băm BTP van nhựa ABS trắng</v>
          </cell>
        </row>
        <row r="11636">
          <cell r="A11636" t="str">
            <v>5.PHE BBTPVPVC</v>
          </cell>
          <cell r="B11636" t="str">
            <v>Phế băm BTP van PVC</v>
          </cell>
        </row>
        <row r="11637">
          <cell r="A11637" t="str">
            <v>5.PHE BCCPVC</v>
          </cell>
          <cell r="B11637" t="str">
            <v>Phế băm chống cháy PVC</v>
          </cell>
        </row>
        <row r="11638">
          <cell r="A11638" t="str">
            <v>5.PHE BDMPVC</v>
          </cell>
          <cell r="B11638" t="str">
            <v>Phế bột dọn máy PVC</v>
          </cell>
        </row>
        <row r="11639">
          <cell r="A11639" t="str">
            <v>5.PHE BHDMMN</v>
          </cell>
          <cell r="B11639" t="str">
            <v>Phế bột hỏng DM Miền Nam</v>
          </cell>
        </row>
        <row r="11640">
          <cell r="A11640" t="str">
            <v>5.PHE BHDPE</v>
          </cell>
          <cell r="B11640" t="str">
            <v>Phế băm HDPE đen</v>
          </cell>
        </row>
        <row r="11641">
          <cell r="A11641" t="str">
            <v>5.PHE BMDM</v>
          </cell>
          <cell r="B11641" t="str">
            <v>Phế băm màu ghi Dismy (mua ngoài)</v>
          </cell>
        </row>
        <row r="11642">
          <cell r="A11642" t="str">
            <v>5.PHE BMG</v>
          </cell>
          <cell r="B11642" t="str">
            <v>Phế băm màu ghi CP (mua ngoài)</v>
          </cell>
        </row>
        <row r="11643">
          <cell r="A11643" t="str">
            <v>5.PHE BMTDM</v>
          </cell>
          <cell r="B11643" t="str">
            <v>Phế băm màu trắng Dismy (mua ngoài)</v>
          </cell>
        </row>
        <row r="11644">
          <cell r="A11644" t="str">
            <v>5.PHE BNDMMN</v>
          </cell>
          <cell r="B11644" t="str">
            <v>Phế bột nghiền  Dismy Miền Nam</v>
          </cell>
        </row>
        <row r="11645">
          <cell r="A11645" t="str">
            <v>5.PHE BNMDM</v>
          </cell>
          <cell r="B11645" t="str">
            <v>Phế bột nghiền màu ghi Dismy (mua ngoài)</v>
          </cell>
        </row>
        <row r="11646">
          <cell r="A11646" t="str">
            <v>5.PHE BNMG</v>
          </cell>
          <cell r="B11646" t="str">
            <v>Phế bột nghiền màu ghi CP (mua ngoài)</v>
          </cell>
        </row>
        <row r="11647">
          <cell r="A11647" t="str">
            <v>5.PHE BNMTCP</v>
          </cell>
          <cell r="B11647" t="str">
            <v>Phế bột nghiền màu trắng CP (mua ngoài)</v>
          </cell>
        </row>
        <row r="11648">
          <cell r="A11648" t="str">
            <v>5.PHE BNMTDM</v>
          </cell>
          <cell r="B11648" t="str">
            <v>Phế bột nghiền màu trắng Dismy (mua ngoài)</v>
          </cell>
        </row>
        <row r="11649">
          <cell r="A11649" t="str">
            <v>5.PHE BNODISMY</v>
          </cell>
          <cell r="B11649" t="str">
            <v>Phế nghiền ống PVC DISMY</v>
          </cell>
        </row>
        <row r="11650">
          <cell r="A11650" t="str">
            <v>5.PHE BNOPVC</v>
          </cell>
          <cell r="B11650" t="str">
            <v>Phế bột nghiền ống PVC CP</v>
          </cell>
        </row>
        <row r="11651">
          <cell r="A11651" t="str">
            <v>5.PHE BNPKPVC</v>
          </cell>
          <cell r="B11651" t="str">
            <v>Phế bột nghiền phụ kiện PVC DISMY</v>
          </cell>
        </row>
        <row r="11652">
          <cell r="A11652" t="str">
            <v>5.PHE BODIMSY</v>
          </cell>
          <cell r="B11652" t="str">
            <v>Phế băm ống PVC DISMY</v>
          </cell>
        </row>
        <row r="11653">
          <cell r="A11653" t="str">
            <v>5.PHE BOMN</v>
          </cell>
          <cell r="B11653" t="str">
            <v>Phế băm ống PVC MIỀN NAM</v>
          </cell>
        </row>
        <row r="11654">
          <cell r="A11654" t="str">
            <v>5.PHE BOPVC</v>
          </cell>
          <cell r="B11654" t="str">
            <v>Phế băm ống PVC CP</v>
          </cell>
        </row>
        <row r="11655">
          <cell r="A11655" t="str">
            <v>5.PHE BPKPVC</v>
          </cell>
          <cell r="B11655" t="str">
            <v>Phế băm phụ kiện PVC DISMY</v>
          </cell>
        </row>
        <row r="11656">
          <cell r="A11656" t="str">
            <v>5.PHE BPPRT</v>
          </cell>
          <cell r="B11656" t="str">
            <v>Phế băm PPR trắng</v>
          </cell>
        </row>
        <row r="11657">
          <cell r="A11657" t="str">
            <v>5.PHE BPPRX</v>
          </cell>
          <cell r="B11657" t="str">
            <v>Phế băm PPR xanh</v>
          </cell>
        </row>
        <row r="11658">
          <cell r="A11658" t="str">
            <v>5.PHE BUV</v>
          </cell>
          <cell r="B11658" t="str">
            <v>Phế băm UV</v>
          </cell>
        </row>
        <row r="11659">
          <cell r="A11659" t="str">
            <v>5.PHE BVNZPTFE</v>
          </cell>
          <cell r="B11659" t="str">
            <v>Phế băm van nhựa - zoăng van PTFE</v>
          </cell>
        </row>
        <row r="11660">
          <cell r="A11660" t="str">
            <v>5.PHE HHDPE</v>
          </cell>
          <cell r="B11660" t="str">
            <v>Phế hạt tạo HDPE tái chế</v>
          </cell>
        </row>
        <row r="11661">
          <cell r="A11661" t="str">
            <v>5.PHE HPPR</v>
          </cell>
          <cell r="B11661" t="str">
            <v>Phế hạt tạo PPR xanh tái chế</v>
          </cell>
        </row>
        <row r="11662">
          <cell r="A11662" t="str">
            <v>5.PHE HPRG</v>
          </cell>
          <cell r="B11662" t="str">
            <v>Phế hạt tạo PPR  ghi tái chế</v>
          </cell>
        </row>
        <row r="11663">
          <cell r="A11663" t="str">
            <v>5.PHE HPRT</v>
          </cell>
          <cell r="B11663" t="str">
            <v>Phế hạt tạo PPR  trắng tái chế</v>
          </cell>
        </row>
        <row r="11664">
          <cell r="A11664" t="str">
            <v>5.PHE HUV</v>
          </cell>
          <cell r="B11664" t="str">
            <v>Phế hạt tạo UV (PPR) tái chế</v>
          </cell>
        </row>
        <row r="11665">
          <cell r="A11665" t="str">
            <v>5.PHE PVC 1</v>
          </cell>
          <cell r="B11665" t="str">
            <v>Phế PVC loại 1 màu trắng (mua ngoài)</v>
          </cell>
        </row>
        <row r="11666">
          <cell r="A11666" t="str">
            <v>5.PHE PVC 2</v>
          </cell>
          <cell r="B11666" t="str">
            <v>Phế PVC loại 2 màu ghi (mua ngoài)</v>
          </cell>
        </row>
        <row r="11667">
          <cell r="A11667" t="str">
            <v>5.PHEBTC</v>
          </cell>
          <cell r="B11667" t="str">
            <v>Phế bẩn PVC tái chế</v>
          </cell>
        </row>
        <row r="11668">
          <cell r="A11668" t="str">
            <v>5.PHEHTFMN</v>
          </cell>
          <cell r="B11668" t="str">
            <v>Phế hạt PVC màu trắng dùng cho máy ép (mua ngoài)</v>
          </cell>
        </row>
        <row r="11669">
          <cell r="A11669" t="str">
            <v>5.PHEHUVMN</v>
          </cell>
          <cell r="B11669" t="str">
            <v>Phế hạt tạo UV (PPR) Miền Nam</v>
          </cell>
        </row>
        <row r="11670">
          <cell r="A11670" t="str">
            <v>5.PHEQDHDPE</v>
          </cell>
          <cell r="B11670" t="str">
            <v>Phế quét don HDPE</v>
          </cell>
        </row>
        <row r="11671">
          <cell r="A11671" t="str">
            <v>5.PHEQDPPRUV</v>
          </cell>
          <cell r="B11671" t="str">
            <v>Phế quét don PPR - UV</v>
          </cell>
        </row>
        <row r="11672">
          <cell r="A11672" t="str">
            <v>5.PHEQDPPRX</v>
          </cell>
          <cell r="B11672" t="str">
            <v>Phế quét don PPR - Xanh</v>
          </cell>
        </row>
        <row r="11673">
          <cell r="A11673" t="str">
            <v>5.PHETBTPABST</v>
          </cell>
          <cell r="B11673" t="str">
            <v>Phế thu từ SX BTP Van ABS Trắng</v>
          </cell>
        </row>
        <row r="11674">
          <cell r="A11674" t="str">
            <v>5.PHETBTPABSX</v>
          </cell>
          <cell r="B11674" t="str">
            <v>Phế thu từ SX BTP Van ABS xanh</v>
          </cell>
        </row>
        <row r="11675">
          <cell r="A11675" t="str">
            <v>5.PHETBTPABSÐ</v>
          </cell>
          <cell r="B11675" t="str">
            <v>Phế thu từ SX BTP Van ABS đỏ</v>
          </cell>
        </row>
        <row r="11676">
          <cell r="A11676" t="str">
            <v>5.PHETBTPG</v>
          </cell>
          <cell r="B11676" t="str">
            <v>Phế thu nhựa gioăng</v>
          </cell>
        </row>
        <row r="11677">
          <cell r="A11677" t="str">
            <v>5.PHETBTPPVCÐ</v>
          </cell>
          <cell r="B11677" t="str">
            <v>Phế thu từ SX nhựa PVC đỏ</v>
          </cell>
        </row>
        <row r="11678">
          <cell r="A11678" t="str">
            <v>5.PHETCCKSD</v>
          </cell>
          <cell r="B11678" t="str">
            <v>Phế thu chống cháy không sử dụng được</v>
          </cell>
        </row>
        <row r="11679">
          <cell r="A11679" t="str">
            <v>5.PHETCCTSD</v>
          </cell>
          <cell r="B11679" t="str">
            <v>Phế thu chống cháy tái sử dụng</v>
          </cell>
        </row>
        <row r="11680">
          <cell r="A11680" t="str">
            <v>5.PHETNCO</v>
          </cell>
          <cell r="B11680" t="str">
            <v>Phế thu nhựa cháy ống PVC</v>
          </cell>
        </row>
        <row r="11681">
          <cell r="A11681" t="str">
            <v>5.PHETNCPK</v>
          </cell>
          <cell r="B11681" t="str">
            <v>Phế thu nhựa cháy phụ kiện PVC</v>
          </cell>
        </row>
        <row r="11682">
          <cell r="A11682" t="str">
            <v>5.PHETNTLABS</v>
          </cell>
          <cell r="B11682" t="str">
            <v>Phế thu nhựa tẩy lòng ABS</v>
          </cell>
        </row>
        <row r="11683">
          <cell r="A11683" t="str">
            <v>5.PHETNTLG</v>
          </cell>
          <cell r="B11683" t="str">
            <v>Phế thu nhựa tẩy lòng gioăng</v>
          </cell>
        </row>
        <row r="11684">
          <cell r="A11684" t="str">
            <v>5.PHETNTLHDPE</v>
          </cell>
          <cell r="B11684" t="str">
            <v>Phế thu nhựa tẩy lòng HDPE</v>
          </cell>
        </row>
        <row r="11685">
          <cell r="A11685" t="str">
            <v>5.PHETNTLPPR</v>
          </cell>
          <cell r="B11685" t="str">
            <v>Phế thu nhựa tẩy lòng PPR</v>
          </cell>
        </row>
        <row r="11686">
          <cell r="A11686" t="str">
            <v>5.PHETOCP</v>
          </cell>
          <cell r="B11686" t="str">
            <v>Phế thu từ SX - ống PVC CP</v>
          </cell>
        </row>
        <row r="11687">
          <cell r="A11687" t="str">
            <v>5.PHETOHDPE</v>
          </cell>
          <cell r="B11687" t="str">
            <v>Phế thu từ SX - ống HDPE</v>
          </cell>
        </row>
        <row r="11688">
          <cell r="A11688" t="str">
            <v>5.PHETOLDÐ</v>
          </cell>
          <cell r="B11688" t="str">
            <v>Phế Thu Ống Luồn Dây Điện</v>
          </cell>
        </row>
        <row r="11689">
          <cell r="A11689" t="str">
            <v>5.PHETOLÐ</v>
          </cell>
          <cell r="B11689" t="str">
            <v>Phế thu từ SX - ống luồn dây điện</v>
          </cell>
        </row>
        <row r="11690">
          <cell r="A11690" t="str">
            <v>5.PHETOMN</v>
          </cell>
          <cell r="B11690" t="str">
            <v>Phế thu từ SX - ống PVC Miền Nam</v>
          </cell>
        </row>
        <row r="11691">
          <cell r="A11691" t="str">
            <v>5.PHETOPKPPRG</v>
          </cell>
          <cell r="B11691" t="str">
            <v>Phế thu từ SX - ống + phụ kiện PPR ghi</v>
          </cell>
        </row>
        <row r="11692">
          <cell r="A11692" t="str">
            <v>5.PHETOPKPPRT</v>
          </cell>
          <cell r="B11692" t="str">
            <v>Phế thu từ SX - ống + phụ kiện PPR trắng</v>
          </cell>
        </row>
        <row r="11693">
          <cell r="A11693" t="str">
            <v>5.PHETOPKPPRX</v>
          </cell>
          <cell r="B11693" t="str">
            <v>Phế thu từ SX - ống + phụ kiện PPR xanh</v>
          </cell>
        </row>
        <row r="11694">
          <cell r="A11694" t="str">
            <v>5.PHETOPVC</v>
          </cell>
          <cell r="B11694" t="str">
            <v>Phế thu từ SX - ống PVC DISMY</v>
          </cell>
        </row>
        <row r="11695">
          <cell r="A11695" t="str">
            <v>5.PHETPHDPED</v>
          </cell>
          <cell r="B11695" t="str">
            <v>Phế thu từ SX - phụ kiện HDPE đen PP</v>
          </cell>
        </row>
        <row r="11696">
          <cell r="A11696" t="str">
            <v>5.PHETPHDPET</v>
          </cell>
          <cell r="B11696" t="str">
            <v>Phế thu từ SX - phụ kiện HDPE trắng PP</v>
          </cell>
        </row>
        <row r="11697">
          <cell r="A11697" t="str">
            <v>5.PHETPKHDPE</v>
          </cell>
          <cell r="B11697" t="str">
            <v>Phế thu từ sx- phụ kiện HDPE</v>
          </cell>
        </row>
        <row r="11698">
          <cell r="A11698" t="str">
            <v>5.PHETPKHDT.POM</v>
          </cell>
          <cell r="B11698" t="str">
            <v>Phế thu từ SX - phụ kiện HDPE trắng POM</v>
          </cell>
        </row>
        <row r="11699">
          <cell r="A11699" t="str">
            <v>5.PHETPKPVC</v>
          </cell>
          <cell r="B11699" t="str">
            <v>Phế thu từ SX - phụ kiện PVC DISMY</v>
          </cell>
        </row>
        <row r="11700">
          <cell r="A11700" t="str">
            <v>5.PHETUMN</v>
          </cell>
          <cell r="B11700" t="str">
            <v>Phế thu từ SX - ống + phụ kiện UV Miền Nam</v>
          </cell>
        </row>
        <row r="11701">
          <cell r="A11701" t="str">
            <v>5.PHETUV</v>
          </cell>
          <cell r="B11701" t="str">
            <v>Phế thu từ SX - ống + phụ kiện UV (PPR)</v>
          </cell>
        </row>
        <row r="11702">
          <cell r="A11702" t="str">
            <v>5.PHETVNBIABS</v>
          </cell>
          <cell r="B11702" t="str">
            <v>Phế thu từ SX van nhựa - bi van ABS</v>
          </cell>
        </row>
        <row r="11703">
          <cell r="A11703" t="str">
            <v>5.PHETVNTAABS</v>
          </cell>
          <cell r="B11703" t="str">
            <v>Phế thu từ SX van nhựa - tay van ABS</v>
          </cell>
        </row>
        <row r="11704">
          <cell r="A11704" t="str">
            <v>5.PHETVNTAPVC</v>
          </cell>
          <cell r="B11704" t="str">
            <v>Phế thu từ SX van nhựa - tay PVC</v>
          </cell>
        </row>
        <row r="11705">
          <cell r="A11705" t="str">
            <v>5.PHETVNZPTFE</v>
          </cell>
          <cell r="B11705" t="str">
            <v>Phế thu từ SX van nhựa - zoăng van PTFE</v>
          </cell>
        </row>
        <row r="11706">
          <cell r="A11706" t="str">
            <v>5.PHLD1612</v>
          </cell>
          <cell r="B11706" t="str">
            <v>Phế hỏng Ống luồn dây điện D16x1.2mm</v>
          </cell>
        </row>
        <row r="11707">
          <cell r="A11707" t="str">
            <v>5.PHLD1614</v>
          </cell>
          <cell r="B11707" t="str">
            <v>Phế hỏng Ống luồn dây điện D16x1.4mm</v>
          </cell>
        </row>
        <row r="11708">
          <cell r="A11708" t="str">
            <v>5.PHLD1617</v>
          </cell>
          <cell r="B11708" t="str">
            <v>Phế hỏng Ống luồn dây điện D16x1.7mm</v>
          </cell>
        </row>
        <row r="11709">
          <cell r="A11709" t="str">
            <v>5.PHLD2014</v>
          </cell>
          <cell r="B11709" t="str">
            <v>Phế hỏng Ống luồn dây điện D20x1.4mm</v>
          </cell>
        </row>
        <row r="11710">
          <cell r="A11710" t="str">
            <v>5.PHLD2016</v>
          </cell>
          <cell r="B11710" t="str">
            <v>Phế hỏng Ống luồn dây điện D20x1.6mm</v>
          </cell>
        </row>
        <row r="11711">
          <cell r="A11711" t="str">
            <v>5.PHLD2020</v>
          </cell>
          <cell r="B11711" t="str">
            <v>Phế hỏng Ống luồn dây điện D20x2.0mm</v>
          </cell>
        </row>
        <row r="11712">
          <cell r="A11712" t="str">
            <v>5.PHLD2515</v>
          </cell>
          <cell r="B11712" t="str">
            <v>Phế hỏng Ống luồn dây điện D25x1.5mm</v>
          </cell>
        </row>
        <row r="11713">
          <cell r="A11713" t="str">
            <v>5.PHLD2518</v>
          </cell>
          <cell r="B11713" t="str">
            <v>Phế hỏng Ống luồn dây điện D25x1.8mm</v>
          </cell>
        </row>
        <row r="11714">
          <cell r="A11714" t="str">
            <v>5.PHLD2520</v>
          </cell>
          <cell r="B11714" t="str">
            <v>Phế hỏng Ống luồn dây điện D25x2.0mm</v>
          </cell>
        </row>
        <row r="11715">
          <cell r="A11715" t="str">
            <v>5.PHLD3218</v>
          </cell>
          <cell r="B11715" t="str">
            <v>Phế hỏng Ống luồn dây điện D32x1.8mm</v>
          </cell>
        </row>
        <row r="11716">
          <cell r="A11716" t="str">
            <v>5.PHLD3221</v>
          </cell>
          <cell r="B11716" t="str">
            <v>Phế hỏng Ống luồn dây điện D32x2.1mm</v>
          </cell>
        </row>
        <row r="11717">
          <cell r="A11717" t="str">
            <v>5.PHLD3225</v>
          </cell>
          <cell r="B11717" t="str">
            <v>Phế hỏng Ống luồn dây điện D32x2.5mm</v>
          </cell>
        </row>
        <row r="11718">
          <cell r="A11718" t="str">
            <v>5.PHLD4023</v>
          </cell>
          <cell r="B11718" t="str">
            <v>Phế hỏng Ống luồn dây điện D40x2.3mm</v>
          </cell>
        </row>
        <row r="11719">
          <cell r="A11719" t="str">
            <v>5.PHLD4026</v>
          </cell>
          <cell r="B11719" t="str">
            <v>Phế hỏng Ống luồn dây điện D40x2.6mm</v>
          </cell>
        </row>
        <row r="11720">
          <cell r="A11720" t="str">
            <v>5.PHLD5028</v>
          </cell>
          <cell r="B11720" t="str">
            <v>Phế hỏng Ống luồn dây điện D50x2.8mm</v>
          </cell>
        </row>
        <row r="11721">
          <cell r="A11721" t="str">
            <v>5.PHLD5032</v>
          </cell>
          <cell r="B11721" t="str">
            <v>Phế hỏng Ống luồn dây điện D50x3.2mm</v>
          </cell>
        </row>
        <row r="11722">
          <cell r="A11722" t="str">
            <v>5.PHLD6330</v>
          </cell>
          <cell r="B11722" t="str">
            <v>Phế hỏng Ống luồn dây điện D63x3.0mm</v>
          </cell>
        </row>
        <row r="11723">
          <cell r="A11723" t="str">
            <v>5.PHLG11010</v>
          </cell>
          <cell r="B11723" t="str">
            <v>Phế hỏng Ống lạnh PPR DISMY ghi D110x10</v>
          </cell>
        </row>
        <row r="11724">
          <cell r="A11724" t="str">
            <v>5.PHLG125114</v>
          </cell>
          <cell r="B11724" t="str">
            <v>Phế hỏng ống lạnh PPR DISMY ghi D125x11,4</v>
          </cell>
        </row>
        <row r="11725">
          <cell r="A11725" t="str">
            <v>5.PHLG140127</v>
          </cell>
          <cell r="B11725" t="str">
            <v>Phế hỏng ống lạnh PPR DISMY ghi D140x12,7</v>
          </cell>
        </row>
        <row r="11726">
          <cell r="A11726" t="str">
            <v>5.PHLG160146</v>
          </cell>
          <cell r="B11726" t="str">
            <v>Phế hỏng ống lạnh PPR DISMY ghi D160x14,6</v>
          </cell>
        </row>
        <row r="11727">
          <cell r="A11727" t="str">
            <v>5.PHLG2023</v>
          </cell>
          <cell r="B11727" t="str">
            <v>Phế hỏng ống lạnh PPR DISMY ghi D20x2,3</v>
          </cell>
        </row>
        <row r="11728">
          <cell r="A11728" t="str">
            <v>5.PHLG2528</v>
          </cell>
          <cell r="B11728" t="str">
            <v>Phế hỏng ống lạnh PPR DISMY ghi D25x2,8</v>
          </cell>
        </row>
        <row r="11729">
          <cell r="A11729" t="str">
            <v>5.PHLG3229</v>
          </cell>
          <cell r="B11729" t="str">
            <v>Phế hỏng ống lạnh PPR DISMY ghi D32x2,9</v>
          </cell>
        </row>
        <row r="11730">
          <cell r="A11730" t="str">
            <v>5.PHLG4037</v>
          </cell>
          <cell r="B11730" t="str">
            <v>Phế hỏng ống lạnh PPR DISMY ghi D40x3,7</v>
          </cell>
        </row>
        <row r="11731">
          <cell r="A11731" t="str">
            <v>5.PHLG5046</v>
          </cell>
          <cell r="B11731" t="str">
            <v>Phế hỏng ống lạnh PPR DISMY ghi D50x4,6</v>
          </cell>
        </row>
        <row r="11732">
          <cell r="A11732" t="str">
            <v>5.PHLG6358</v>
          </cell>
          <cell r="B11732" t="str">
            <v>Phế hỏng ống lạnh PPR DISMY ghi D63x5,8</v>
          </cell>
        </row>
        <row r="11733">
          <cell r="A11733" t="str">
            <v>5.PHLG7568</v>
          </cell>
          <cell r="B11733" t="str">
            <v>Phế hỏng ống lạnh PPR DISMY ghi D75x6,8</v>
          </cell>
        </row>
        <row r="11734">
          <cell r="A11734" t="str">
            <v>5.PHLG9082</v>
          </cell>
          <cell r="B11734" t="str">
            <v>Phế hỏng ống lạnh PPR DISMY ghi D90x8,2</v>
          </cell>
        </row>
        <row r="11735">
          <cell r="A11735" t="str">
            <v>5.PHLUVX2023</v>
          </cell>
          <cell r="B11735" t="str">
            <v>Phế hỏng ống lạnh PPR DISMY UV xanh D20x2,3</v>
          </cell>
        </row>
        <row r="11736">
          <cell r="A11736" t="str">
            <v>5.PHLUVX2528</v>
          </cell>
          <cell r="B11736" t="str">
            <v>Phế hỏng ống lạnh PPR DISMY UV xanh D25x2,8</v>
          </cell>
        </row>
        <row r="11737">
          <cell r="A11737" t="str">
            <v>5.PHLUVX3229</v>
          </cell>
          <cell r="B11737" t="str">
            <v>Phế hỏng ống lạnh PPR DISMY UV xanh D32x2,9</v>
          </cell>
        </row>
        <row r="11738">
          <cell r="A11738" t="str">
            <v>5.PHLUVX4037</v>
          </cell>
          <cell r="B11738" t="str">
            <v>Phế hỏng ống lạnh PPR DISMY UV xanh D40x3,7</v>
          </cell>
        </row>
        <row r="11739">
          <cell r="A11739" t="str">
            <v>5.PHLUVX5046</v>
          </cell>
          <cell r="B11739" t="str">
            <v>Phế hỏng ống lạnh PPR DISMY UV xanh D50x4,6</v>
          </cell>
        </row>
        <row r="11740">
          <cell r="A11740" t="str">
            <v>5.PHLUVX6358</v>
          </cell>
          <cell r="B11740" t="str">
            <v>Phế hỏng ống lạnh PPR DISMY UV xanh D63x5,8</v>
          </cell>
        </row>
        <row r="11741">
          <cell r="A11741" t="str">
            <v>5.PHLX11010</v>
          </cell>
          <cell r="B11741" t="str">
            <v>Phế hỏng ống lạnh PPR DISMY xanh D110x10</v>
          </cell>
        </row>
        <row r="11742">
          <cell r="A11742" t="str">
            <v>5.PHLX1106</v>
          </cell>
          <cell r="B11742" t="str">
            <v>Phế hỏng ống lạnh PPR DISMY xanh D110x6</v>
          </cell>
        </row>
        <row r="11743">
          <cell r="A11743" t="str">
            <v>5.PHLX125114</v>
          </cell>
          <cell r="B11743" t="str">
            <v>Phế hỏng ống lạnh PPR DISMY xanh D125x11,4</v>
          </cell>
        </row>
        <row r="11744">
          <cell r="A11744" t="str">
            <v>5.PHLX140127</v>
          </cell>
          <cell r="B11744" t="str">
            <v>Phế hỏng ống lạnh PPR DISMY xanh D140x12,7</v>
          </cell>
        </row>
        <row r="11745">
          <cell r="A11745" t="str">
            <v>5.PHLX160146</v>
          </cell>
          <cell r="B11745" t="str">
            <v>Phế hỏng ống lạnh PPR DISMY xanh D160x14,6</v>
          </cell>
        </row>
        <row r="11746">
          <cell r="A11746" t="str">
            <v>5.PHLX2023</v>
          </cell>
          <cell r="B11746" t="str">
            <v>Phế hỏng ống lạnh PPR DISMY xanh D20x2,3</v>
          </cell>
        </row>
        <row r="11747">
          <cell r="A11747" t="str">
            <v>5.PHLX2528</v>
          </cell>
          <cell r="B11747" t="str">
            <v>Phế hỏng ống lạnh PPR DISMY xanh D25x2,8</v>
          </cell>
        </row>
        <row r="11748">
          <cell r="A11748" t="str">
            <v>5.PHLX3229</v>
          </cell>
          <cell r="B11748" t="str">
            <v>Phế hỏng ống lạnh PPR DISMY xanh D32x2,9</v>
          </cell>
        </row>
        <row r="11749">
          <cell r="A11749" t="str">
            <v>5.PHLX4037</v>
          </cell>
          <cell r="B11749" t="str">
            <v>Phế hỏng ống lạnh PPR DISMY xanh D40x3,7</v>
          </cell>
        </row>
        <row r="11750">
          <cell r="A11750" t="str">
            <v>5.PHLX5046</v>
          </cell>
          <cell r="B11750" t="str">
            <v>Phế hỏng ống lạnh PPR DISMY xanh D50x4,6</v>
          </cell>
        </row>
        <row r="11751">
          <cell r="A11751" t="str">
            <v>5.PHLX6358</v>
          </cell>
          <cell r="B11751" t="str">
            <v>Phế hỏng ống lạnh PPR DISMY xanh D63x5,8</v>
          </cell>
        </row>
        <row r="11752">
          <cell r="A11752" t="str">
            <v>5.PHLX7568</v>
          </cell>
          <cell r="B11752" t="str">
            <v>Phế hỏng ống lạnh PPR DISMY xanh D75x6,8</v>
          </cell>
        </row>
        <row r="11753">
          <cell r="A11753" t="str">
            <v>5.PHLX9082</v>
          </cell>
          <cell r="B11753" t="str">
            <v>Phế hỏng ống lạnh PPR DISMY xanh D90x8,2</v>
          </cell>
        </row>
        <row r="11754">
          <cell r="A11754" t="str">
            <v>5.PHLXPN16110</v>
          </cell>
          <cell r="B11754" t="str">
            <v>Phế hỏng ống lạnh PPR DISMY xanh D110x15,1 (PN16)</v>
          </cell>
        </row>
        <row r="11755">
          <cell r="A11755" t="str">
            <v>5.PHLXPN16125171</v>
          </cell>
          <cell r="B11755" t="str">
            <v>Phế hỏng ống lạnh PPR DISMY xanh D125 x 17,1 (PN16)</v>
          </cell>
        </row>
        <row r="11756">
          <cell r="A11756" t="str">
            <v>5.PHLXPN16140192</v>
          </cell>
          <cell r="B11756" t="str">
            <v>Phế hỏng ống lạnh PPR DISMY xanh D140x19,2 (PN16)</v>
          </cell>
        </row>
        <row r="11757">
          <cell r="A11757" t="str">
            <v>5.PHLXPN16160219</v>
          </cell>
          <cell r="B11757" t="str">
            <v>Phế hỏng ống lạnh PPR DISMY xanh D160x21,9 (PN16)</v>
          </cell>
        </row>
        <row r="11758">
          <cell r="A11758" t="str">
            <v>5.PHLXPN162028</v>
          </cell>
          <cell r="B11758" t="str">
            <v>Phế hỏng ống lạnh PPR DISMY xanh D20x2,8 (PN16)</v>
          </cell>
        </row>
        <row r="11759">
          <cell r="A11759" t="str">
            <v>5.PHLXPN162535</v>
          </cell>
          <cell r="B11759" t="str">
            <v>Phế hỏng ống lạnh PPR DISMY xanh D25x3,5 (PN16)</v>
          </cell>
        </row>
        <row r="11760">
          <cell r="A11760" t="str">
            <v>5.PHLXPN163244</v>
          </cell>
          <cell r="B11760" t="str">
            <v>Phế hỏng ống lạnh PPR DISMY xanh D32x4,4 (PN16)</v>
          </cell>
        </row>
        <row r="11761">
          <cell r="A11761" t="str">
            <v>5.PHLXPN164055</v>
          </cell>
          <cell r="B11761" t="str">
            <v>Phế hỏng ống lạnh PPR DISMY xanh D40x5,5 (PN16)</v>
          </cell>
        </row>
        <row r="11762">
          <cell r="A11762" t="str">
            <v>5.PHLXPN165069</v>
          </cell>
          <cell r="B11762" t="str">
            <v>Phế hỏng ống lạnh PPR DISMY xanh D50x6,9 (PN16)</v>
          </cell>
        </row>
        <row r="11763">
          <cell r="A11763" t="str">
            <v>5.PHLXPN166386</v>
          </cell>
          <cell r="B11763" t="str">
            <v>Phế hỏng ống lạnh PPR DISMY xanh D63x8,6 (PN16)</v>
          </cell>
        </row>
        <row r="11764">
          <cell r="A11764" t="str">
            <v>5.PHLXPN1675103</v>
          </cell>
          <cell r="B11764" t="str">
            <v>Phế hỏng ống lạnh PPR DISMY xanh D75x10,3 (PN16)</v>
          </cell>
        </row>
        <row r="11765">
          <cell r="A11765" t="str">
            <v>5.PHLXPN1690123</v>
          </cell>
          <cell r="B11765" t="str">
            <v>Phế hỏng ống lạnh PPR DISMY xanh D90x12,3 (PN16)</v>
          </cell>
        </row>
        <row r="11766">
          <cell r="A11766" t="str">
            <v>5.PHMN11027</v>
          </cell>
          <cell r="B11766" t="str">
            <v>Phế hỏng Ống u.PVC Dismy D110x2.7mm</v>
          </cell>
        </row>
        <row r="11767">
          <cell r="A11767" t="str">
            <v>5.PHMN11032</v>
          </cell>
          <cell r="B11767" t="str">
            <v>Phế hỏng Ống u.PVC Dismy D110x3.2mm</v>
          </cell>
        </row>
        <row r="11768">
          <cell r="A11768" t="str">
            <v>5.PHMN11042</v>
          </cell>
          <cell r="B11768" t="str">
            <v>Phế hỏng Ống u.PVC Dismy D110x4.2mm</v>
          </cell>
        </row>
        <row r="11769">
          <cell r="A11769" t="str">
            <v>5.PHMN11053</v>
          </cell>
          <cell r="B11769" t="str">
            <v>Phế hỏng Ống u.PVC Dismy D110x5.3mm</v>
          </cell>
        </row>
        <row r="11770">
          <cell r="A11770" t="str">
            <v>5.PHMN11420</v>
          </cell>
          <cell r="B11770" t="str">
            <v>Phế hỏng Ống u.PVC Dismy D114x2.0mm</v>
          </cell>
        </row>
        <row r="11771">
          <cell r="A11771" t="str">
            <v>5.PHMN11426</v>
          </cell>
          <cell r="B11771" t="str">
            <v>Phế hỏng Ống u.PVC Dismy D114x2.6mm</v>
          </cell>
        </row>
        <row r="11772">
          <cell r="A11772" t="str">
            <v>5.PHMN11429</v>
          </cell>
          <cell r="B11772" t="str">
            <v>Phế hỏng Ống u.PVC Dismy D114x2.9mm</v>
          </cell>
        </row>
        <row r="11773">
          <cell r="A11773" t="str">
            <v>5.PHMN11432</v>
          </cell>
          <cell r="B11773" t="str">
            <v>Phế hỏng Ống u.PVC Dismy D114x3.2mm</v>
          </cell>
        </row>
        <row r="11774">
          <cell r="A11774" t="str">
            <v>5.PHMN11435</v>
          </cell>
          <cell r="B11774" t="str">
            <v>Phế hỏng Ống u.PVC Dismy D114x3.5mm</v>
          </cell>
        </row>
        <row r="11775">
          <cell r="A11775" t="str">
            <v>5.PHMN11440</v>
          </cell>
          <cell r="B11775" t="str">
            <v>Phế hỏng Ống u.PVC Dismy D114x4.0mm</v>
          </cell>
        </row>
        <row r="11776">
          <cell r="A11776" t="str">
            <v>5.PHMN11450</v>
          </cell>
          <cell r="B11776" t="str">
            <v>Phế hỏng Ống u.PVC Dismy D114x5.0mm</v>
          </cell>
        </row>
        <row r="11777">
          <cell r="A11777" t="str">
            <v>5.PHMN12535</v>
          </cell>
          <cell r="B11777" t="str">
            <v>Phế hỏng Ống u.PVC Dismy D125x3.5mm</v>
          </cell>
        </row>
        <row r="11778">
          <cell r="A11778" t="str">
            <v>5.PHMN12548</v>
          </cell>
          <cell r="B11778" t="str">
            <v>Phế hỏng Ống u.PVC Dismy D125x4.8mm</v>
          </cell>
        </row>
        <row r="11779">
          <cell r="A11779" t="str">
            <v>5.PHMN12560</v>
          </cell>
          <cell r="B11779" t="str">
            <v>Phế hỏng Ống u.PVC Dismy D125x6.0mm</v>
          </cell>
        </row>
        <row r="11780">
          <cell r="A11780" t="str">
            <v>5.PHMN13035</v>
          </cell>
          <cell r="B11780" t="str">
            <v>Phế hỏng Ống u.PVC Dismy D130x3.5mm</v>
          </cell>
        </row>
        <row r="11781">
          <cell r="A11781" t="str">
            <v>5.PHMN13040</v>
          </cell>
          <cell r="B11781" t="str">
            <v>Phế hỏng Ống u.PVC Dismy D130x4.0mm</v>
          </cell>
        </row>
        <row r="11782">
          <cell r="A11782" t="str">
            <v>5.PHMN13050</v>
          </cell>
          <cell r="B11782" t="str">
            <v>Phế hỏng Ống u.PVC Dismy D130x5.0mm</v>
          </cell>
        </row>
        <row r="11783">
          <cell r="A11783" t="str">
            <v>5.PHMN14035</v>
          </cell>
          <cell r="B11783" t="str">
            <v>Phế hỏng Ống u.PVC Dismy D140x3.5mm</v>
          </cell>
        </row>
        <row r="11784">
          <cell r="A11784" t="str">
            <v>5.PHMN14040</v>
          </cell>
          <cell r="B11784" t="str">
            <v>Phế hỏng Ống u.PVC Dismy D140x4.0mm</v>
          </cell>
        </row>
        <row r="11785">
          <cell r="A11785" t="str">
            <v>5.PHMN14050</v>
          </cell>
          <cell r="B11785" t="str">
            <v>Phế hỏng Ống u.PVC Dismy D140x5.0mm</v>
          </cell>
        </row>
        <row r="11786">
          <cell r="A11786" t="str">
            <v>5.PHMN14054</v>
          </cell>
          <cell r="B11786" t="str">
            <v>Phế hỏng Ống u.PVC Dismy D140x5.4mm</v>
          </cell>
        </row>
        <row r="11787">
          <cell r="A11787" t="str">
            <v>5.PHMN14067</v>
          </cell>
          <cell r="B11787" t="str">
            <v>Phế hỏng Ống u.PVC Dismy D140x6.7mm</v>
          </cell>
        </row>
        <row r="11788">
          <cell r="A11788" t="str">
            <v>5.PHMN15035</v>
          </cell>
          <cell r="B11788" t="str">
            <v>Phế hỏng Ống u.PVC Dismy D150x3.5mm</v>
          </cell>
        </row>
        <row r="11789">
          <cell r="A11789" t="str">
            <v>5.PHMN15040</v>
          </cell>
          <cell r="B11789" t="str">
            <v>Phế hỏng Ống u.PVC Dismy D150x4.0mm</v>
          </cell>
        </row>
        <row r="11790">
          <cell r="A11790" t="str">
            <v>5.PHMN15050</v>
          </cell>
          <cell r="B11790" t="str">
            <v>Phế hỏng Ống u.PVC Dismy D150x5.0mm</v>
          </cell>
        </row>
        <row r="11791">
          <cell r="A11791" t="str">
            <v>5.PHMN16040</v>
          </cell>
          <cell r="B11791" t="str">
            <v>Phế hỏng Ống u.PVC Dismy D160x4.0mm</v>
          </cell>
        </row>
        <row r="11792">
          <cell r="A11792" t="str">
            <v>5.PHMN16047</v>
          </cell>
          <cell r="B11792" t="str">
            <v>Phế hỏng Ống u.PVC Dismy D160x4.7mm</v>
          </cell>
        </row>
        <row r="11793">
          <cell r="A11793" t="str">
            <v>5.PHMN16062</v>
          </cell>
          <cell r="B11793" t="str">
            <v>Phế hỏng Ống u.PVC Dismy D160x6.2mm</v>
          </cell>
        </row>
        <row r="11794">
          <cell r="A11794" t="str">
            <v>5.PHMN16077</v>
          </cell>
          <cell r="B11794" t="str">
            <v>Phế hỏng Ống u.PVC Dismy D160x7.7mm</v>
          </cell>
        </row>
        <row r="11795">
          <cell r="A11795" t="str">
            <v>5.PHMN16835</v>
          </cell>
          <cell r="B11795" t="str">
            <v>Phế hỏng Ống u.PVC Dismy D168x3.5mm</v>
          </cell>
        </row>
        <row r="11796">
          <cell r="A11796" t="str">
            <v>5.PHMN16843</v>
          </cell>
          <cell r="B11796" t="str">
            <v>Phế hỏng Ống u.PVC Dismy D168x4.3mm</v>
          </cell>
        </row>
        <row r="11797">
          <cell r="A11797" t="str">
            <v>5.PHMN16845</v>
          </cell>
          <cell r="B11797" t="str">
            <v>Phế hỏng Ống u.PVC Dismy D168x4.5mm</v>
          </cell>
        </row>
        <row r="11798">
          <cell r="A11798" t="str">
            <v>5.PHMN16850</v>
          </cell>
          <cell r="B11798" t="str">
            <v>Phế hỏng Ống u.PVC Dismy D168x5.0mm</v>
          </cell>
        </row>
        <row r="11799">
          <cell r="A11799" t="str">
            <v>5.PHMN16870</v>
          </cell>
          <cell r="B11799" t="str">
            <v>Phế hỏng Ống u.PVC Dismy D168x7.0mm</v>
          </cell>
        </row>
        <row r="11800">
          <cell r="A11800" t="str">
            <v>5.PHMN16873</v>
          </cell>
          <cell r="B11800" t="str">
            <v>Phế hỏng Ống u.PVC Dismy D168x7.3mm</v>
          </cell>
        </row>
        <row r="11801">
          <cell r="A11801" t="str">
            <v>5.PHMN16890</v>
          </cell>
          <cell r="B11801" t="str">
            <v>Phế hỏng Ống u.PVC Dismy D168x9.0mm</v>
          </cell>
        </row>
        <row r="11802">
          <cell r="A11802" t="str">
            <v>5.PHMN20035</v>
          </cell>
          <cell r="B11802" t="str">
            <v>Phế hỏng Ống u.PVC Dismy D200x3.5mm</v>
          </cell>
        </row>
        <row r="11803">
          <cell r="A11803" t="str">
            <v>5.PHMN20050</v>
          </cell>
          <cell r="B11803" t="str">
            <v>Phế hỏng Ống u.PVC Dismy D200x5.0mm</v>
          </cell>
        </row>
        <row r="11804">
          <cell r="A11804" t="str">
            <v>5.PHMN20059</v>
          </cell>
          <cell r="B11804" t="str">
            <v>Phế hỏng Ống u.PVC Dismy D200x5.9mm</v>
          </cell>
        </row>
        <row r="11805">
          <cell r="A11805" t="str">
            <v>5.PHMN20077</v>
          </cell>
          <cell r="B11805" t="str">
            <v>Phế hỏng Ống u.PVC Dismy D200x7.7mm</v>
          </cell>
        </row>
        <row r="11806">
          <cell r="A11806" t="str">
            <v>5.PHMN20096</v>
          </cell>
          <cell r="B11806" t="str">
            <v>Phế hỏng Ống u.PVC Dismy D200x9.6mm</v>
          </cell>
        </row>
        <row r="11807">
          <cell r="A11807" t="str">
            <v>5.PHMN2112</v>
          </cell>
          <cell r="B11807" t="str">
            <v>Phế hỏng Ống u.PVC Dismy D21x1.2mm</v>
          </cell>
        </row>
        <row r="11808">
          <cell r="A11808" t="str">
            <v>5.PHMN2114</v>
          </cell>
          <cell r="B11808" t="str">
            <v>Phế hỏng Ống u.PVC Dismy D21x1.4mm</v>
          </cell>
        </row>
        <row r="11809">
          <cell r="A11809" t="str">
            <v>5.PHMN2116</v>
          </cell>
          <cell r="B11809" t="str">
            <v>Phế hỏng Ống u.PVC Dismy D21x1.6mm</v>
          </cell>
        </row>
        <row r="11810">
          <cell r="A11810" t="str">
            <v>5.PHMN2120</v>
          </cell>
          <cell r="B11810" t="str">
            <v>Phế hỏng Ống u.PVC Dismy D21x2.0mm</v>
          </cell>
        </row>
        <row r="11811">
          <cell r="A11811" t="str">
            <v>5.PHMN2130</v>
          </cell>
          <cell r="B11811" t="str">
            <v>Phế hỏng Ống u.PVC Dismy D21x3.0mm</v>
          </cell>
        </row>
        <row r="11812">
          <cell r="A11812" t="str">
            <v>5.PHMN22051</v>
          </cell>
          <cell r="B11812" t="str">
            <v>Phế hỏng Ống u.PVC Dismy D220x5.1mm</v>
          </cell>
        </row>
        <row r="11813">
          <cell r="A11813" t="str">
            <v>5.PHMN22066</v>
          </cell>
          <cell r="B11813" t="str">
            <v>Phế hỏng Ống u.PVC Dismy D220x6.6mm</v>
          </cell>
        </row>
        <row r="11814">
          <cell r="A11814" t="str">
            <v>5.PHMN22087</v>
          </cell>
          <cell r="B11814" t="str">
            <v>Phế hỏng Ống u.PVC Dismy D220x8.7mm</v>
          </cell>
        </row>
        <row r="11815">
          <cell r="A11815" t="str">
            <v>5.PHMN250119</v>
          </cell>
          <cell r="B11815" t="str">
            <v>Phế hỏng Ống u.PVC Dismy D250x11.9mm</v>
          </cell>
        </row>
        <row r="11816">
          <cell r="A11816" t="str">
            <v>5.PHMN25062</v>
          </cell>
          <cell r="B11816" t="str">
            <v>Phế hỏng Ống u.PVC Dismy D250x6.2mm</v>
          </cell>
        </row>
        <row r="11817">
          <cell r="A11817" t="str">
            <v>5.PHMN25073</v>
          </cell>
          <cell r="B11817" t="str">
            <v>Phế hỏng Ống u.PVC Dismy D250x7.3mm</v>
          </cell>
        </row>
        <row r="11818">
          <cell r="A11818" t="str">
            <v>5.PHMN25077</v>
          </cell>
          <cell r="B11818" t="str">
            <v>Phế hỏng Ống u.PVC Dismy D250x7.7mm</v>
          </cell>
        </row>
        <row r="11819">
          <cell r="A11819" t="str">
            <v>5.PHMN25096</v>
          </cell>
          <cell r="B11819" t="str">
            <v>Phế hỏng Ống u.PVC Dismy D250x9.6mm</v>
          </cell>
        </row>
        <row r="11820">
          <cell r="A11820" t="str">
            <v>5.PHMN2713</v>
          </cell>
          <cell r="B11820" t="str">
            <v>Phế hỏng Ống u.PVC Dismy D27x1.3mm</v>
          </cell>
        </row>
        <row r="11821">
          <cell r="A11821" t="str">
            <v>5.PHMN2716</v>
          </cell>
          <cell r="B11821" t="str">
            <v>Phế hỏng Ống u.PVC Dismy D27x1.6mm</v>
          </cell>
        </row>
        <row r="11822">
          <cell r="A11822" t="str">
            <v>5.PHMN2718</v>
          </cell>
          <cell r="B11822" t="str">
            <v>Phế hỏng Ống u.PVC Dismy D27x1.8mm</v>
          </cell>
        </row>
        <row r="11823">
          <cell r="A11823" t="str">
            <v>5.PHMN2720</v>
          </cell>
          <cell r="B11823" t="str">
            <v>Phế hỏng Ống u.PVC Dismy D27x2.0mm</v>
          </cell>
        </row>
        <row r="11824">
          <cell r="A11824" t="str">
            <v>5.PHMN2730</v>
          </cell>
          <cell r="B11824" t="str">
            <v>Phế hỏng Ống u.PVC Dismy D27x3.0mm</v>
          </cell>
        </row>
        <row r="11825">
          <cell r="A11825" t="str">
            <v>5.PHMN280107</v>
          </cell>
          <cell r="B11825" t="str">
            <v>Phế hỏng Ống u.PVC Dismy D280x10.7mm</v>
          </cell>
        </row>
        <row r="11826">
          <cell r="A11826" t="str">
            <v>5.PHMN280134</v>
          </cell>
          <cell r="B11826" t="str">
            <v>Phế hỏng Ống u.PVC Dismy D280x13.4mm</v>
          </cell>
        </row>
        <row r="11827">
          <cell r="A11827" t="str">
            <v>5.PHMN28069</v>
          </cell>
          <cell r="B11827" t="str">
            <v>Phế hỏng Ống u.PVC Dismy D280x6.9mm</v>
          </cell>
        </row>
        <row r="11828">
          <cell r="A11828" t="str">
            <v>5.PHMN28082</v>
          </cell>
          <cell r="B11828" t="str">
            <v>Phế hỏng Ống u.PVC Dismy D280x8.2mm</v>
          </cell>
        </row>
        <row r="11829">
          <cell r="A11829" t="str">
            <v>5.PHMN28086</v>
          </cell>
          <cell r="B11829" t="str">
            <v>Phế hỏng Ống u.PVC Dismy D280x8.6mm</v>
          </cell>
        </row>
        <row r="11830">
          <cell r="A11830" t="str">
            <v>5.PHMN315121</v>
          </cell>
          <cell r="B11830" t="str">
            <v>Phế hỏng Ống u.PVC Dismy D315x12.1mm</v>
          </cell>
        </row>
        <row r="11831">
          <cell r="A11831" t="str">
            <v>5.PHMN315150</v>
          </cell>
          <cell r="B11831" t="str">
            <v>Phế hỏng Ống u.PVC Dismy D315x15.0mm</v>
          </cell>
        </row>
        <row r="11832">
          <cell r="A11832" t="str">
            <v>5.PHMN31562</v>
          </cell>
          <cell r="B11832" t="str">
            <v>Phế hỏng Ống u.PVC Dismy D315x6.2mm</v>
          </cell>
        </row>
        <row r="11833">
          <cell r="A11833" t="str">
            <v>5.PHMN31577</v>
          </cell>
          <cell r="B11833" t="str">
            <v>Phế hỏng Ống u.PVC Dismy D315x7.7mm</v>
          </cell>
        </row>
        <row r="11834">
          <cell r="A11834" t="str">
            <v>5.PHMN31592</v>
          </cell>
          <cell r="B11834" t="str">
            <v>Phế hỏng Ống u.PVC Dismy D315x9.2mm</v>
          </cell>
        </row>
        <row r="11835">
          <cell r="A11835" t="str">
            <v>5.PHMN3414</v>
          </cell>
          <cell r="B11835" t="str">
            <v>Phế hỏng Ống u.PVC Dismy D34x1.4mm</v>
          </cell>
        </row>
        <row r="11836">
          <cell r="A11836" t="str">
            <v>5.PHMN3416</v>
          </cell>
          <cell r="B11836" t="str">
            <v>Phế hỏng Ống u.PVC Dismy D34x1.6mm</v>
          </cell>
        </row>
        <row r="11837">
          <cell r="A11837" t="str">
            <v>5.PHMN3418</v>
          </cell>
          <cell r="B11837" t="str">
            <v>Phế hỏng Ống u.PVC Dismy D34x1.8mm</v>
          </cell>
        </row>
        <row r="11838">
          <cell r="A11838" t="str">
            <v>5.PHMN3420</v>
          </cell>
          <cell r="B11838" t="str">
            <v>Phế hỏng Ống u.PVC Dismy D34x2.0mm</v>
          </cell>
        </row>
        <row r="11839">
          <cell r="A11839" t="str">
            <v>5.PHMN3430</v>
          </cell>
          <cell r="B11839" t="str">
            <v>Phế hỏng Ống u.PVC Dismy D34x3.0mm</v>
          </cell>
        </row>
        <row r="11840">
          <cell r="A11840" t="str">
            <v>5.PHMN4214</v>
          </cell>
          <cell r="B11840" t="str">
            <v>Phế hỏng Ống u.PVC Dismy D42x1.4mm</v>
          </cell>
        </row>
        <row r="11841">
          <cell r="A11841" t="str">
            <v>5.PHMN4218</v>
          </cell>
          <cell r="B11841" t="str">
            <v>Phế hỏng Ống u.PVC Dismy D42x1.8mm</v>
          </cell>
        </row>
        <row r="11842">
          <cell r="A11842" t="str">
            <v>5.PHMN4221</v>
          </cell>
          <cell r="B11842" t="str">
            <v>Phế hỏng Ống u.PVC Dismy D42x2.1mm</v>
          </cell>
        </row>
        <row r="11843">
          <cell r="A11843" t="str">
            <v>5.PHMN4230</v>
          </cell>
          <cell r="B11843" t="str">
            <v>Phế hỏng Ống u.PVC Dismy D42x3.0mm</v>
          </cell>
        </row>
        <row r="11844">
          <cell r="A11844" t="str">
            <v>5.PHMN4915</v>
          </cell>
          <cell r="B11844" t="str">
            <v>Phế hỏng Ống u.PVC Dismy D49x1.5mm</v>
          </cell>
        </row>
        <row r="11845">
          <cell r="A11845" t="str">
            <v>5.PHMN4918</v>
          </cell>
          <cell r="B11845" t="str">
            <v>Phế hỏng Ống u.PVC Dismy D49x1.8mm</v>
          </cell>
        </row>
        <row r="11846">
          <cell r="A11846" t="str">
            <v>5.PHMN4920</v>
          </cell>
          <cell r="B11846" t="str">
            <v>Phế hỏng Ống u.PVC Dismy D49x2.0mm</v>
          </cell>
        </row>
        <row r="11847">
          <cell r="A11847" t="str">
            <v>5.PHMN4924</v>
          </cell>
          <cell r="B11847" t="str">
            <v>Phế hỏng Ống u.PVC Dismy D49x2.4mm</v>
          </cell>
        </row>
        <row r="11848">
          <cell r="A11848" t="str">
            <v>5.PHMN4930</v>
          </cell>
          <cell r="B11848" t="str">
            <v>Phế hỏng Ống u.PVC Dismy D49x3.0mm</v>
          </cell>
        </row>
        <row r="11849">
          <cell r="A11849" t="str">
            <v>5.PHMN6015</v>
          </cell>
          <cell r="B11849" t="str">
            <v>Phế hỏng Ống u.PVC Dismy D60x1.5mm</v>
          </cell>
        </row>
        <row r="11850">
          <cell r="A11850" t="str">
            <v>5.PHMN6016</v>
          </cell>
          <cell r="B11850" t="str">
            <v>Phế hỏng Ống u.PVC Dismy D60x1.6mm</v>
          </cell>
        </row>
        <row r="11851">
          <cell r="A11851" t="str">
            <v>5.PHMN6018</v>
          </cell>
          <cell r="B11851" t="str">
            <v>Phế hỏng Ống u.PVC Dismy D60x1.8mm</v>
          </cell>
        </row>
        <row r="11852">
          <cell r="A11852" t="str">
            <v>5.PHMN6020</v>
          </cell>
          <cell r="B11852" t="str">
            <v>Phế hỏng Ống u.PVC Dismy D60x2.0mm</v>
          </cell>
        </row>
        <row r="11853">
          <cell r="A11853" t="str">
            <v>5.PHMN6023</v>
          </cell>
          <cell r="B11853" t="str">
            <v>Phế hỏng Ống u.PVC Dismy D60x2.3mm</v>
          </cell>
        </row>
        <row r="11854">
          <cell r="A11854" t="str">
            <v>5.PHMN6025</v>
          </cell>
          <cell r="B11854" t="str">
            <v>Phế hỏng Ống u.PVC Dismy D60x2.5mm</v>
          </cell>
        </row>
        <row r="11855">
          <cell r="A11855" t="str">
            <v>5.PHMN6028</v>
          </cell>
          <cell r="B11855" t="str">
            <v>Phế hỏng Ống u.PVC Dismy D60x2.8mm</v>
          </cell>
        </row>
        <row r="11856">
          <cell r="A11856" t="str">
            <v>5.PHMN6030</v>
          </cell>
          <cell r="B11856" t="str">
            <v>Phế hỏng Ống u.PVC Dismy D60x3.0mm</v>
          </cell>
        </row>
        <row r="11857">
          <cell r="A11857" t="str">
            <v>5.PHMN6035</v>
          </cell>
          <cell r="B11857" t="str">
            <v>Phế hỏng Ống u.PVC Dismy D60x3.5mm</v>
          </cell>
        </row>
        <row r="11858">
          <cell r="A11858" t="str">
            <v>5.PHMN6040</v>
          </cell>
          <cell r="B11858" t="str">
            <v>Phế hỏng Ống u.PVC Dismy D60x4.0mm</v>
          </cell>
        </row>
        <row r="11859">
          <cell r="A11859" t="str">
            <v>5.PHMN6316</v>
          </cell>
          <cell r="B11859" t="str">
            <v>Phế hỏng Ống u.PVC Dismy D63x1.6mm</v>
          </cell>
        </row>
        <row r="11860">
          <cell r="A11860" t="str">
            <v>5.PHMN6330</v>
          </cell>
          <cell r="B11860" t="str">
            <v>Phế hỏng Ống u.PVC Dismy D63x3.0mm</v>
          </cell>
        </row>
        <row r="11861">
          <cell r="A11861" t="str">
            <v>5.PHMN7522</v>
          </cell>
          <cell r="B11861" t="str">
            <v>Phế hỏng Ống u.PVC Dismy D75x2.2mm</v>
          </cell>
        </row>
        <row r="11862">
          <cell r="A11862" t="str">
            <v>5.PHMN7529</v>
          </cell>
          <cell r="B11862" t="str">
            <v>Phế hỏng Ống u.PVC Dismy D75x2.9mm</v>
          </cell>
        </row>
        <row r="11863">
          <cell r="A11863" t="str">
            <v>5.PHMN7536</v>
          </cell>
          <cell r="B11863" t="str">
            <v>Phế hỏng Ống u.PVC Dismy D75x3.6mm</v>
          </cell>
        </row>
        <row r="11864">
          <cell r="A11864" t="str">
            <v>5.PHMN7618</v>
          </cell>
          <cell r="B11864" t="str">
            <v>Phế hỏng Ống u.PVC Dismy D76x1.8mm</v>
          </cell>
        </row>
        <row r="11865">
          <cell r="A11865" t="str">
            <v>5.PHMN7622</v>
          </cell>
          <cell r="B11865" t="str">
            <v>Phế hỏng Ống u.PVC Dismy D76x2.2mm</v>
          </cell>
        </row>
        <row r="11866">
          <cell r="A11866" t="str">
            <v>5.PHMN7625</v>
          </cell>
          <cell r="B11866" t="str">
            <v>Phế hỏng Ống u.PVC Dismy D76x2.5mm</v>
          </cell>
        </row>
        <row r="11867">
          <cell r="A11867" t="str">
            <v>5.PHMN7630</v>
          </cell>
          <cell r="B11867" t="str">
            <v>Phế hỏng Ống u.PVC Dismy D76x3.0mm</v>
          </cell>
        </row>
        <row r="11868">
          <cell r="A11868" t="str">
            <v>5.PHMN7637</v>
          </cell>
          <cell r="B11868" t="str">
            <v>Phế hỏng Ống u.PVC Dismy D76x3.7mm</v>
          </cell>
        </row>
        <row r="11869">
          <cell r="A11869" t="str">
            <v>5.PHMN9017</v>
          </cell>
          <cell r="B11869" t="str">
            <v>Phế hỏng Ống u.PVC Dismy D90x1.7mm</v>
          </cell>
        </row>
        <row r="11870">
          <cell r="A11870" t="str">
            <v>5.PHMN9020</v>
          </cell>
          <cell r="B11870" t="str">
            <v>Phế hỏng Ống u.PVC Dismy D90x2.0mm</v>
          </cell>
        </row>
        <row r="11871">
          <cell r="A11871" t="str">
            <v>5.PHMN9026</v>
          </cell>
          <cell r="B11871" t="str">
            <v>Phế hỏng Ống u.PVC Dismy D90x2.6mm</v>
          </cell>
        </row>
        <row r="11872">
          <cell r="A11872" t="str">
            <v>5.PHMN9029</v>
          </cell>
          <cell r="B11872" t="str">
            <v>Phế hỏng Ống u.PVC Dismy D90x2.9mm</v>
          </cell>
        </row>
        <row r="11873">
          <cell r="A11873" t="str">
            <v>5.PHMN9035</v>
          </cell>
          <cell r="B11873" t="str">
            <v>Phế hỏng Ống u.PVC Dismy D90x3.5mm</v>
          </cell>
        </row>
        <row r="11874">
          <cell r="A11874" t="str">
            <v>5.PHMN9038</v>
          </cell>
          <cell r="B11874" t="str">
            <v>Phế hỏng Ống u.PVC Dismy D90x3.8mm</v>
          </cell>
        </row>
        <row r="11875">
          <cell r="A11875" t="str">
            <v>5.PHMN9050</v>
          </cell>
          <cell r="B11875" t="str">
            <v>Phế hỏng Ống u.PVC Dismy D90x5.0mm</v>
          </cell>
        </row>
        <row r="11876">
          <cell r="A11876" t="str">
            <v>5.PHNG110183</v>
          </cell>
          <cell r="B11876" t="str">
            <v>Phế hỏng ống nóng PPR DISMY ghi D110x18,3</v>
          </cell>
        </row>
        <row r="11877">
          <cell r="A11877" t="str">
            <v>5.PHNG140233</v>
          </cell>
          <cell r="B11877" t="str">
            <v>Phế hỏng ống nóng PPR DISMY ghi D140x23,3</v>
          </cell>
        </row>
        <row r="11878">
          <cell r="A11878" t="str">
            <v>5.PHNG2034</v>
          </cell>
          <cell r="B11878" t="str">
            <v>Phế hỏng ống nóng PPR DISMY ghi D20x3,4</v>
          </cell>
        </row>
        <row r="11879">
          <cell r="A11879" t="str">
            <v>5.PHNG2542</v>
          </cell>
          <cell r="B11879" t="str">
            <v>Phế hỏng ống nóng PPR DISMY ghi D25x4,2</v>
          </cell>
        </row>
        <row r="11880">
          <cell r="A11880" t="str">
            <v>5.PHNG3254</v>
          </cell>
          <cell r="B11880" t="str">
            <v>Phế hỏng ống nóng PPR DISMY ghi D32x5,4</v>
          </cell>
        </row>
        <row r="11881">
          <cell r="A11881" t="str">
            <v>5.PHNG4067</v>
          </cell>
          <cell r="B11881" t="str">
            <v>Phế hỏng ống nóng PPR DISMY ghi D40x6,7</v>
          </cell>
        </row>
        <row r="11882">
          <cell r="A11882" t="str">
            <v>5.PHNG5083</v>
          </cell>
          <cell r="B11882" t="str">
            <v>Phế hỏng ống nóng PPR DISMY ghi D50x8,3</v>
          </cell>
        </row>
        <row r="11883">
          <cell r="A11883" t="str">
            <v>5.PHNG63105</v>
          </cell>
          <cell r="B11883" t="str">
            <v>Phế hỏng ống nóng PPR DISMY ghi D63x10,5</v>
          </cell>
        </row>
        <row r="11884">
          <cell r="A11884" t="str">
            <v>5.PHNG75125</v>
          </cell>
          <cell r="B11884" t="str">
            <v>Phế hỏng ống nóng PPR DISMY ghi D75x12,5</v>
          </cell>
        </row>
        <row r="11885">
          <cell r="A11885" t="str">
            <v>5.PHNG9015</v>
          </cell>
          <cell r="B11885" t="str">
            <v>Phế hỏng ống nóng PPR DISMY ghi D90x15</v>
          </cell>
        </row>
        <row r="11886">
          <cell r="A11886" t="str">
            <v>5.PHNUVX2034</v>
          </cell>
          <cell r="B11886" t="str">
            <v>Phế hỏng ống nóng PPR DISMY UV xanh D20x3,4</v>
          </cell>
        </row>
        <row r="11887">
          <cell r="A11887" t="str">
            <v>5.PHNUVX2542</v>
          </cell>
          <cell r="B11887" t="str">
            <v>Phế hỏng ống nóng PPR DISMY UV xanh D25x4,2</v>
          </cell>
        </row>
        <row r="11888">
          <cell r="A11888" t="str">
            <v>5.PHNUVX3254</v>
          </cell>
          <cell r="B11888" t="str">
            <v>Phế hỏng ống nóng PPR DISMY UV xanh D32x5,4</v>
          </cell>
        </row>
        <row r="11889">
          <cell r="A11889" t="str">
            <v>5.PHNUVX4067</v>
          </cell>
          <cell r="B11889" t="str">
            <v>Phế hỏng ống nóng PPR DISMY UV xanh D40x6,7</v>
          </cell>
        </row>
        <row r="11890">
          <cell r="A11890" t="str">
            <v>5.PHNUVX5083</v>
          </cell>
          <cell r="B11890" t="str">
            <v>Phế hỏng ống nóng PPR DISMY UV xanh D50x8,3</v>
          </cell>
        </row>
        <row r="11891">
          <cell r="A11891" t="str">
            <v>5.PHNUVX63105</v>
          </cell>
          <cell r="B11891" t="str">
            <v>Phế hỏng ống nóng PPR DISMY UV xanh D63x10,5</v>
          </cell>
        </row>
        <row r="11892">
          <cell r="A11892" t="str">
            <v>5.PHNX110183</v>
          </cell>
          <cell r="B11892" t="str">
            <v>Phế hỏng ống nóng PPR DISMY xanh D110x18,3</v>
          </cell>
        </row>
        <row r="11893">
          <cell r="A11893" t="str">
            <v>5.PHNX125208</v>
          </cell>
          <cell r="B11893" t="str">
            <v>Phế hỏng ống nóng PPR DISMY xanh D125x20,8</v>
          </cell>
        </row>
        <row r="11894">
          <cell r="A11894" t="str">
            <v>5.PHNX140233</v>
          </cell>
          <cell r="B11894" t="str">
            <v>Phế hỏng ống nóng PPR DISMY xanh D140x23,3</v>
          </cell>
        </row>
        <row r="11895">
          <cell r="A11895" t="str">
            <v>5.PHNX160266</v>
          </cell>
          <cell r="B11895" t="str">
            <v>Phế hỏng ống nóng PPR DISMY xanh D160x26,6</v>
          </cell>
        </row>
        <row r="11896">
          <cell r="A11896" t="str">
            <v>5.PHNX2034</v>
          </cell>
          <cell r="B11896" t="str">
            <v>Phế hỏng ống nóng PPR DISMY xanh D20x3,4</v>
          </cell>
        </row>
        <row r="11897">
          <cell r="A11897" t="str">
            <v>5.PHNX2542</v>
          </cell>
          <cell r="B11897" t="str">
            <v>Phế hỏng ống nóng PPR DISMY xanh D25x4,2</v>
          </cell>
        </row>
        <row r="11898">
          <cell r="A11898" t="str">
            <v>5.PHNX3254</v>
          </cell>
          <cell r="B11898" t="str">
            <v>Phế hỏng ống nóng PPR DISMY xanh D32x5,4</v>
          </cell>
        </row>
        <row r="11899">
          <cell r="A11899" t="str">
            <v>5.PHNX4067</v>
          </cell>
          <cell r="B11899" t="str">
            <v>Phế hỏng ống nóng PPR DISMY xanh D40x6,7</v>
          </cell>
        </row>
        <row r="11900">
          <cell r="A11900" t="str">
            <v>5.PHNX5083</v>
          </cell>
          <cell r="B11900" t="str">
            <v>Phế hỏng ống nóng PPR DISMY xanh D50x8,3</v>
          </cell>
        </row>
        <row r="11901">
          <cell r="A11901" t="str">
            <v>5.PHNX63105</v>
          </cell>
          <cell r="B11901" t="str">
            <v>Phế hỏng ống nóng PPR DISMY xanh D63x10,5</v>
          </cell>
        </row>
        <row r="11902">
          <cell r="A11902" t="str">
            <v>5.PHNX75125</v>
          </cell>
          <cell r="B11902" t="str">
            <v>Phế hỏng ống nóng PPR DISMY xanh D75x12,5</v>
          </cell>
        </row>
        <row r="11903">
          <cell r="A11903" t="str">
            <v>5.PHNX9015</v>
          </cell>
          <cell r="B11903" t="str">
            <v>Phế hỏng ống nóng PPR DISMY xanh D90x15</v>
          </cell>
        </row>
        <row r="11904">
          <cell r="A11904" t="str">
            <v>5.PHPE100101000</v>
          </cell>
          <cell r="B11904" t="str">
            <v>Phế hỏng ống PE100 DISMY phi 1000 x 59,3 PN10</v>
          </cell>
        </row>
        <row r="11905">
          <cell r="A11905" t="str">
            <v>5.PHPE10010110</v>
          </cell>
          <cell r="B11905" t="str">
            <v>Phế hỏng ống PE100 DISMY phi 110 x 6,6 PN10</v>
          </cell>
        </row>
        <row r="11906">
          <cell r="A11906" t="str">
            <v>5.PHPE10010125</v>
          </cell>
          <cell r="B11906" t="str">
            <v>Phế hỏng ống PE100 DISMY phi 125 x 7,4 PN10</v>
          </cell>
        </row>
        <row r="11907">
          <cell r="A11907" t="str">
            <v>5.PHPE10010140</v>
          </cell>
          <cell r="B11907" t="str">
            <v>Phế hỏng ống PE100 DISMY phi 140 x 8,3 PN10</v>
          </cell>
        </row>
        <row r="11908">
          <cell r="A11908" t="str">
            <v>5.PHPE10010160</v>
          </cell>
          <cell r="B11908" t="str">
            <v>Phế hỏng ống PE100 DISMY phi 160 x 9,5 PN10</v>
          </cell>
        </row>
        <row r="11909">
          <cell r="A11909" t="str">
            <v>5.PHPE10010180</v>
          </cell>
          <cell r="B11909" t="str">
            <v>Phế hỏng ống PE100 DISMY phi 180 x 10,7 PN10</v>
          </cell>
        </row>
        <row r="11910">
          <cell r="A11910" t="str">
            <v>5.PHPE10010200</v>
          </cell>
          <cell r="B11910" t="str">
            <v>Phế hỏng ống PE100 DISMY phi 200 x 11,9 PN10</v>
          </cell>
        </row>
        <row r="11911">
          <cell r="A11911" t="str">
            <v>5.PHPE10010225</v>
          </cell>
          <cell r="B11911" t="str">
            <v>Phế hỏng ống PE100 DISMY phi 225 x 13,4 PN10</v>
          </cell>
        </row>
        <row r="11912">
          <cell r="A11912" t="str">
            <v>5.PHPE1001025.</v>
          </cell>
          <cell r="B11912" t="str">
            <v>Phế hỏng ống PE100 DISMY phi 25 x 1,8 PN10</v>
          </cell>
        </row>
        <row r="11913">
          <cell r="A11913" t="str">
            <v>5.PHPE10010250</v>
          </cell>
          <cell r="B11913" t="str">
            <v>Phế hỏng ống PE100 DISMY phi 250 x 14,8 PN10</v>
          </cell>
        </row>
        <row r="11914">
          <cell r="A11914" t="str">
            <v>5.PHPE10010280</v>
          </cell>
          <cell r="B11914" t="str">
            <v>Phế hỏng ống PE100 DISMY phi 280 x 16,6 PN10</v>
          </cell>
        </row>
        <row r="11915">
          <cell r="A11915" t="str">
            <v>5.PHPE10010315</v>
          </cell>
          <cell r="B11915" t="str">
            <v>Phế hỏng ống PE100 DISMY phi 315 x 18,7 PN10</v>
          </cell>
        </row>
        <row r="11916">
          <cell r="A11916" t="str">
            <v>5.PHPE1001032</v>
          </cell>
          <cell r="B11916" t="str">
            <v>Phế hỏng ống PE100 DISMY phi 32 x 2,0 PN10</v>
          </cell>
        </row>
        <row r="11917">
          <cell r="A11917" t="str">
            <v>5.PHPE10010355</v>
          </cell>
          <cell r="B11917" t="str">
            <v>Phế hỏng ống PE100 DISMY phi 355 x 21,1 PN10</v>
          </cell>
        </row>
        <row r="11918">
          <cell r="A11918" t="str">
            <v>5.PHPE1001040.</v>
          </cell>
          <cell r="B11918" t="str">
            <v>Phế hỏng ống PE100 DISMY phi 40 x 2,4 PN10</v>
          </cell>
        </row>
        <row r="11919">
          <cell r="A11919" t="str">
            <v>5.PHPE10010400</v>
          </cell>
          <cell r="B11919" t="str">
            <v>Phế hỏng ống PE100 DISMY phi 400 x 23,7 PN10</v>
          </cell>
        </row>
        <row r="11920">
          <cell r="A11920" t="str">
            <v>5.PHPE10010450</v>
          </cell>
          <cell r="B11920" t="str">
            <v>Phế hỏng ống PE100 DISMY phi 450 x 26,7 PN10</v>
          </cell>
        </row>
        <row r="11921">
          <cell r="A11921" t="str">
            <v>5.PHPE1001050.</v>
          </cell>
          <cell r="B11921" t="str">
            <v>Phế hỏng ống PE100 DISMY phi 50 x 3,0 PN10</v>
          </cell>
        </row>
        <row r="11922">
          <cell r="A11922" t="str">
            <v>5.PHPE10010500</v>
          </cell>
          <cell r="B11922" t="str">
            <v>Phế hỏng Ống PE100 DISMY phi 500 x 29,7 PN10</v>
          </cell>
        </row>
        <row r="11923">
          <cell r="A11923" t="str">
            <v>5.PHPE10010560</v>
          </cell>
          <cell r="B11923" t="str">
            <v>Phế hỏng Ống PE100 DISMY phi 560 x 33,2 PN10</v>
          </cell>
        </row>
        <row r="11924">
          <cell r="A11924" t="str">
            <v>5.PHPE1001063.</v>
          </cell>
          <cell r="B11924" t="str">
            <v>Phế hỏng ống PE100 DISMY phi 63 x 3,8 PN10</v>
          </cell>
        </row>
        <row r="11925">
          <cell r="A11925" t="str">
            <v>5.PHPE10010630</v>
          </cell>
          <cell r="B11925" t="str">
            <v>Phế hỏng ống PE100 DISMY phi 630 x 37,4 PN10</v>
          </cell>
        </row>
        <row r="11926">
          <cell r="A11926" t="str">
            <v>5.PHPE1001075</v>
          </cell>
          <cell r="B11926" t="str">
            <v>Phế hỏng ống PE100 DISMY phi 75 x 4,5 PN10</v>
          </cell>
        </row>
        <row r="11927">
          <cell r="A11927" t="str">
            <v>5.PHPE10010800</v>
          </cell>
          <cell r="B11927" t="str">
            <v>Phế hỏng ống PE100 DISMY phi 800 x 47.4 PN10</v>
          </cell>
        </row>
        <row r="11928">
          <cell r="A11928" t="str">
            <v>5.PHPE1001090</v>
          </cell>
          <cell r="B11928" t="str">
            <v>Phế hỏng ống PE100 DISMY phi 90 x 5,4 PN10</v>
          </cell>
        </row>
        <row r="11929">
          <cell r="A11929" t="str">
            <v>5.PHPE100125110</v>
          </cell>
          <cell r="B11929" t="str">
            <v>Phế hỏng ống PE100 DISMY phi 110 x 8,1 PN12,5</v>
          </cell>
        </row>
        <row r="11930">
          <cell r="A11930" t="str">
            <v>5.PHPE100125125</v>
          </cell>
          <cell r="B11930" t="str">
            <v>Phế hỏng ống PE100 DISMY phi 125 x 9,2 PN12,5</v>
          </cell>
        </row>
        <row r="11931">
          <cell r="A11931" t="str">
            <v>5.PHPE100125140</v>
          </cell>
          <cell r="B11931" t="str">
            <v>Phế hỏng ống PE100 DISMY phi 140 x 10,3 PN12,5</v>
          </cell>
        </row>
        <row r="11932">
          <cell r="A11932" t="str">
            <v>5.PHPE100125160</v>
          </cell>
          <cell r="B11932" t="str">
            <v>Phế hỏng ống PE100 DISMY phi 160 x 11,8 PN12,5</v>
          </cell>
        </row>
        <row r="11933">
          <cell r="A11933" t="str">
            <v>5.PHPE100125180</v>
          </cell>
          <cell r="B11933" t="str">
            <v>Phế hỏng ống PE100 DISMY phi 180 x 13,3 PN12,5</v>
          </cell>
        </row>
        <row r="11934">
          <cell r="A11934" t="str">
            <v>5.PHPE10012520.</v>
          </cell>
          <cell r="B11934" t="str">
            <v>Phế hỏng ống PE100 DISMY phi 20 x 1,8 PN12,5</v>
          </cell>
        </row>
        <row r="11935">
          <cell r="A11935" t="str">
            <v>5.PHPE100125200</v>
          </cell>
          <cell r="B11935" t="str">
            <v>Phế hỏng ống PE100 DISMY phi 200 x 14,7 PN12,5</v>
          </cell>
        </row>
        <row r="11936">
          <cell r="A11936" t="str">
            <v>5.PHPE100125225</v>
          </cell>
          <cell r="B11936" t="str">
            <v>Phế hỏng ống PE100 DISMY phi 225 x 16,6 PN12,5</v>
          </cell>
        </row>
        <row r="11937">
          <cell r="A11937" t="str">
            <v>5.PHPE10012525.</v>
          </cell>
          <cell r="B11937" t="str">
            <v>Phế hỏng ống PE100 DISMY phi 25 x 2,0 PN12,5</v>
          </cell>
        </row>
        <row r="11938">
          <cell r="A11938" t="str">
            <v>5.PHPE100125250</v>
          </cell>
          <cell r="B11938" t="str">
            <v>Phế hỏng ống PE100 DISMY phi 250 x 18,4 PN12,5</v>
          </cell>
        </row>
        <row r="11939">
          <cell r="A11939" t="str">
            <v>5.PHPE100125280</v>
          </cell>
          <cell r="B11939" t="str">
            <v>Phế hỏng ống PE100 DISMY phi 280 x 20,6 PN12,5</v>
          </cell>
        </row>
        <row r="11940">
          <cell r="A11940" t="str">
            <v>5.PHPE100125315</v>
          </cell>
          <cell r="B11940" t="str">
            <v>Phế hỏng ống PE100 DISMY phi 315 x 23,2 PN12,5</v>
          </cell>
        </row>
        <row r="11941">
          <cell r="A11941" t="str">
            <v>5.PHPE10012532</v>
          </cell>
          <cell r="B11941" t="str">
            <v>Phế hỏng ống PE100 DISMY phi 32 x 2,4 PN12,5</v>
          </cell>
        </row>
        <row r="11942">
          <cell r="A11942" t="str">
            <v>5.PHPE100125355</v>
          </cell>
          <cell r="B11942" t="str">
            <v>Phế hỏng ống PE100 DISMY phi 355 x 26,1 PN12,5</v>
          </cell>
        </row>
        <row r="11943">
          <cell r="A11943" t="str">
            <v>5.PHPE10012540.</v>
          </cell>
          <cell r="B11943" t="str">
            <v>Phế hỏng ống PE100 DISMY phi 40 x 3,0 PN12,5</v>
          </cell>
        </row>
        <row r="11944">
          <cell r="A11944" t="str">
            <v>5.PHPE100125400</v>
          </cell>
          <cell r="B11944" t="str">
            <v>Phế hỏng ống PE100 DISMY phi 400 x 29,4 PN12,5</v>
          </cell>
        </row>
        <row r="11945">
          <cell r="A11945" t="str">
            <v>5.PHPE100125450</v>
          </cell>
          <cell r="B11945" t="str">
            <v>Phế hỏng ống PE100 DISMY phi 450 x 33,1 PN12,5</v>
          </cell>
        </row>
        <row r="11946">
          <cell r="A11946" t="str">
            <v>5.PHPE10012550.</v>
          </cell>
          <cell r="B11946" t="str">
            <v>Phế hỏng ống PE100 DISMY phi 50 x 3,7 PN12,5</v>
          </cell>
        </row>
        <row r="11947">
          <cell r="A11947" t="str">
            <v>5.PHPE100125500</v>
          </cell>
          <cell r="B11947" t="str">
            <v>Phế hỏng Ống PE100 DISMY phi 500 x 36,8 PN12,5</v>
          </cell>
        </row>
        <row r="11948">
          <cell r="A11948" t="str">
            <v>5.PHPE10012563.</v>
          </cell>
          <cell r="B11948" t="str">
            <v>Phế hỏng ống PE100 DISMY phi 63 x 4,7 PN12,5</v>
          </cell>
        </row>
        <row r="11949">
          <cell r="A11949" t="str">
            <v>5.PHPE100125630</v>
          </cell>
          <cell r="B11949" t="str">
            <v>Phế hỏng ống PE100 DISMY phi 630 x 46,3  PN12,5</v>
          </cell>
        </row>
        <row r="11950">
          <cell r="A11950" t="str">
            <v>5.PHPE10012575</v>
          </cell>
          <cell r="B11950" t="str">
            <v>Phế hỏng ống PE100 DISMY phi 75 x 5,6 PN12,5</v>
          </cell>
        </row>
        <row r="11951">
          <cell r="A11951" t="str">
            <v>5.PHPE100125800</v>
          </cell>
          <cell r="B11951" t="str">
            <v>Phế hỏng ống PE100 DISMY phi 800 x 58,8 PN12,5</v>
          </cell>
        </row>
        <row r="11952">
          <cell r="A11952" t="str">
            <v>5.PHPE10012590</v>
          </cell>
          <cell r="B11952" t="str">
            <v>Phế hỏng ống PE100 DISMY phi 90 x 6,7 PN12,5</v>
          </cell>
        </row>
        <row r="11953">
          <cell r="A11953" t="str">
            <v>5.PHPE10016110</v>
          </cell>
          <cell r="B11953" t="str">
            <v>Phế hỏng ống PE100 DISMY phi 110 x 10,0 PN16</v>
          </cell>
        </row>
        <row r="11954">
          <cell r="A11954" t="str">
            <v>5.PHPE10016125</v>
          </cell>
          <cell r="B11954" t="str">
            <v>Phế hỏng ống PE100 DISMY phi 125 x 11,4 PN16</v>
          </cell>
        </row>
        <row r="11955">
          <cell r="A11955" t="str">
            <v>5.PHPE10016140</v>
          </cell>
          <cell r="B11955" t="str">
            <v>Phế hỏng ống PE100 DISMY phi 140 x 12,7 PN16</v>
          </cell>
        </row>
        <row r="11956">
          <cell r="A11956" t="str">
            <v>5.PHPE10016160</v>
          </cell>
          <cell r="B11956" t="str">
            <v>Phế hỏng ống PE100 DISMY phi 160 x 14,6 PN16</v>
          </cell>
        </row>
        <row r="11957">
          <cell r="A11957" t="str">
            <v>5.PHPE10016180</v>
          </cell>
          <cell r="B11957" t="str">
            <v>Phế hỏng ống PE100 DISMY phi 180 x 16,4 PN16</v>
          </cell>
        </row>
        <row r="11958">
          <cell r="A11958" t="str">
            <v>5.PHPE1001620.</v>
          </cell>
          <cell r="B11958" t="str">
            <v>Phế hỏng ống PE100 DISMY phi 20 x 2,0 PN16</v>
          </cell>
        </row>
        <row r="11959">
          <cell r="A11959" t="str">
            <v>5.PHPE10016200</v>
          </cell>
          <cell r="B11959" t="str">
            <v>Phế hỏng ống PE100 DISMY phi 200 x 18,2 PN16</v>
          </cell>
        </row>
        <row r="11960">
          <cell r="A11960" t="str">
            <v>5.PHPE10016225</v>
          </cell>
          <cell r="B11960" t="str">
            <v>Phế hỏng ống PE100 DISMY phi 225 x 20,5 PN16</v>
          </cell>
        </row>
        <row r="11961">
          <cell r="A11961" t="str">
            <v>5.PHPE1001625.</v>
          </cell>
          <cell r="B11961" t="str">
            <v>Phế hỏng ống PE100 DISMY phi 25 x 2,3 PN16</v>
          </cell>
        </row>
        <row r="11962">
          <cell r="A11962" t="str">
            <v>5.PHPE10016250</v>
          </cell>
          <cell r="B11962" t="str">
            <v>Phế hỏng ống PE100 DISMY phi 250 x 22,7 PN16</v>
          </cell>
        </row>
        <row r="11963">
          <cell r="A11963" t="str">
            <v>5.PHPE10016280</v>
          </cell>
          <cell r="B11963" t="str">
            <v>Phế hỏng ống PE100 DISMY phi 280 x 25,4 PN16</v>
          </cell>
        </row>
        <row r="11964">
          <cell r="A11964" t="str">
            <v>5.PHPE10016315</v>
          </cell>
          <cell r="B11964" t="str">
            <v>Phế hỏng ống PE100 DISMY phi 315 x 28,6 PN16</v>
          </cell>
        </row>
        <row r="11965">
          <cell r="A11965" t="str">
            <v>5.PHPE1001632</v>
          </cell>
          <cell r="B11965" t="str">
            <v>Phế hỏng ống PE100 DISMY phi 32 x 3,0 PN16</v>
          </cell>
        </row>
        <row r="11966">
          <cell r="A11966" t="str">
            <v>5.PHPE10016355</v>
          </cell>
          <cell r="B11966" t="str">
            <v>Phế hỏng ống PE100 DISMY phi 355 x 32,2 PN16</v>
          </cell>
        </row>
        <row r="11967">
          <cell r="A11967" t="str">
            <v>5.PHPE1001640.</v>
          </cell>
          <cell r="B11967" t="str">
            <v>Phế hỏng ống PE100 DISMY phi 40 x 3,7 PN16</v>
          </cell>
        </row>
        <row r="11968">
          <cell r="A11968" t="str">
            <v>5.PHPE10016400</v>
          </cell>
          <cell r="B11968" t="str">
            <v>Phế hỏng ống PE100 DISMY phi 400 x 36,3 PN16</v>
          </cell>
        </row>
        <row r="11969">
          <cell r="A11969" t="str">
            <v>5.PHPE10016450</v>
          </cell>
          <cell r="B11969" t="str">
            <v>Phế hỏng ống PE100 DISMY phi 450 x 40,9 PN16</v>
          </cell>
        </row>
        <row r="11970">
          <cell r="A11970" t="str">
            <v>5.PHPE1001650.</v>
          </cell>
          <cell r="B11970" t="str">
            <v>Phế hỏng ống PE100 DISMY phi 50 x 4,6 PN16</v>
          </cell>
        </row>
        <row r="11971">
          <cell r="A11971" t="str">
            <v>5.PHPE10016500</v>
          </cell>
          <cell r="B11971" t="str">
            <v>Phế hỏng Ống PE100 DISMY phi 500 x 45,4 PN16</v>
          </cell>
        </row>
        <row r="11972">
          <cell r="A11972" t="str">
            <v>5.PHPE1001663.</v>
          </cell>
          <cell r="B11972" t="str">
            <v>Phế hỏng ống PE100 DISMY phi 63 x 5,8 PN16</v>
          </cell>
        </row>
        <row r="11973">
          <cell r="A11973" t="str">
            <v>5.PHPE10016630</v>
          </cell>
          <cell r="B11973" t="str">
            <v>Phế hỏng ống PE100 DISMY phi 630 x 57,2 PN16</v>
          </cell>
        </row>
        <row r="11974">
          <cell r="A11974" t="str">
            <v>5.PHPE1001675</v>
          </cell>
          <cell r="B11974" t="str">
            <v>Phế hỏng ống PE100 DISMY phi 75 x 6,8 PN16</v>
          </cell>
        </row>
        <row r="11975">
          <cell r="A11975" t="str">
            <v>5.PHPE1001690</v>
          </cell>
          <cell r="B11975" t="str">
            <v>Phế hỏng ống PE100 DISMY phi 90 x 8,2 PN16</v>
          </cell>
        </row>
        <row r="11976">
          <cell r="A11976" t="str">
            <v>5.PHPE10020110</v>
          </cell>
          <cell r="B11976" t="str">
            <v>Phế hỏng ống PE100 DISMY phi 110 x 12,3 PN20</v>
          </cell>
        </row>
        <row r="11977">
          <cell r="A11977" t="str">
            <v>5.PHPE10020125</v>
          </cell>
          <cell r="B11977" t="str">
            <v>Phế hỏng ống PE100 DISMY phi 125 x 14,0 PN20</v>
          </cell>
        </row>
        <row r="11978">
          <cell r="A11978" t="str">
            <v>5.PHPE10020140</v>
          </cell>
          <cell r="B11978" t="str">
            <v>Phế hỏng ống PE100 DISMY phi 140 x 15,7 PN20</v>
          </cell>
        </row>
        <row r="11979">
          <cell r="A11979" t="str">
            <v>5.PHPE10020160</v>
          </cell>
          <cell r="B11979" t="str">
            <v>Phế hỏng ống PE100 DISMY phi 160 x 17,9 PN20</v>
          </cell>
        </row>
        <row r="11980">
          <cell r="A11980" t="str">
            <v>5.PHPE10020180</v>
          </cell>
          <cell r="B11980" t="str">
            <v>Phế hỏng ống PE100 DISMY phi 180 x 20,1 PN20</v>
          </cell>
        </row>
        <row r="11981">
          <cell r="A11981" t="str">
            <v>5.PHPE1002020.</v>
          </cell>
          <cell r="B11981" t="str">
            <v>Phế hỏng ống PE100 DISMY phi 20 x 2,3 PN20</v>
          </cell>
        </row>
        <row r="11982">
          <cell r="A11982" t="str">
            <v>5.PHPE10020200</v>
          </cell>
          <cell r="B11982" t="str">
            <v>Phế hỏng ống PE100 DISMY phi 200 x 22,4 PN20</v>
          </cell>
        </row>
        <row r="11983">
          <cell r="A11983" t="str">
            <v>5.PHPE10020225</v>
          </cell>
          <cell r="B11983" t="str">
            <v>Phế hỏng ống PE100 DISMY phi 225 x 25,2 PN20</v>
          </cell>
        </row>
        <row r="11984">
          <cell r="A11984" t="str">
            <v>5.PHPE1002025.</v>
          </cell>
          <cell r="B11984" t="str">
            <v>Phế hỏng ống PE100 DISMY phi 25 x 3,0 PN20</v>
          </cell>
        </row>
        <row r="11985">
          <cell r="A11985" t="str">
            <v>5.PHPE10020250</v>
          </cell>
          <cell r="B11985" t="str">
            <v>Phế hỏng ống PE100 DISMY phi 250 x 27,9 PN20</v>
          </cell>
        </row>
        <row r="11986">
          <cell r="A11986" t="str">
            <v>5.PHPE10020280</v>
          </cell>
          <cell r="B11986" t="str">
            <v>Phế hỏng ống PE100 DISMY phi 280 x 31,3 PN20</v>
          </cell>
        </row>
        <row r="11987">
          <cell r="A11987" t="str">
            <v>5.PHPE10020315</v>
          </cell>
          <cell r="B11987" t="str">
            <v>Phế hỏng ống PE100 DISMY phi 315 x 35,2 PN20</v>
          </cell>
        </row>
        <row r="11988">
          <cell r="A11988" t="str">
            <v>5.PHPE1002032</v>
          </cell>
          <cell r="B11988" t="str">
            <v>Phế hỏng ống PE100 DISMY phi 32 x 3,6 PN20</v>
          </cell>
        </row>
        <row r="11989">
          <cell r="A11989" t="str">
            <v>5.PHPE10020355</v>
          </cell>
          <cell r="B11989" t="str">
            <v>Phế hỏng ống PE100 DISMY phi 355 x 39,7 PN20</v>
          </cell>
        </row>
        <row r="11990">
          <cell r="A11990" t="str">
            <v>5.PHPE1002040.</v>
          </cell>
          <cell r="B11990" t="str">
            <v>Phế hỏng ống PE100 DISMY phi 40 x 4,5 PN20</v>
          </cell>
        </row>
        <row r="11991">
          <cell r="A11991" t="str">
            <v>5.PHPE10020400</v>
          </cell>
          <cell r="B11991" t="str">
            <v>Phế hỏng ống PE100 DISMY phi 400 x 44,7 PN20</v>
          </cell>
        </row>
        <row r="11992">
          <cell r="A11992" t="str">
            <v>5.PHPE10020450</v>
          </cell>
          <cell r="B11992" t="str">
            <v>Phế hỏng ống PE100 DISMY phi 450 x 50.3 PN20</v>
          </cell>
        </row>
        <row r="11993">
          <cell r="A11993" t="str">
            <v>5.PHPE1002050</v>
          </cell>
          <cell r="B11993" t="str">
            <v>Phế hỏng ống PE100 DISMY phi 50 x 5,6 PN20</v>
          </cell>
        </row>
        <row r="11994">
          <cell r="A11994" t="str">
            <v>5.PHPE1002063</v>
          </cell>
          <cell r="B11994" t="str">
            <v>Phế hỏng ống PE100 DISMY phi 63 x 7,1 PN20</v>
          </cell>
        </row>
        <row r="11995">
          <cell r="A11995" t="str">
            <v>5.PHPE1002075</v>
          </cell>
          <cell r="B11995" t="str">
            <v>Phế hỏng ống PE100 DISMY phi 75 x 8,4 PN20</v>
          </cell>
        </row>
        <row r="11996">
          <cell r="A11996" t="str">
            <v>5.PHPE1002090</v>
          </cell>
          <cell r="B11996" t="str">
            <v>Phế hỏng ống PE100 DISMY phi 90 x 10,1 PN20</v>
          </cell>
        </row>
        <row r="11997">
          <cell r="A11997" t="str">
            <v>5.PHPE10025110</v>
          </cell>
          <cell r="B11997" t="str">
            <v>Phế hỏng ống PE100 DISMY phi 110 x 15,1 PN25</v>
          </cell>
        </row>
        <row r="11998">
          <cell r="A11998" t="str">
            <v>5.PHPE10025140</v>
          </cell>
          <cell r="B11998" t="str">
            <v>Phế hỏng ống PE100 DISMY phi 140 x 19,2 PN25</v>
          </cell>
        </row>
        <row r="11999">
          <cell r="A11999" t="str">
            <v>5.PHPE10025160</v>
          </cell>
          <cell r="B11999" t="str">
            <v>Phế hỏng ống PE100 DISMY phi 160 x 21,9 PN25</v>
          </cell>
        </row>
        <row r="12000">
          <cell r="A12000" t="str">
            <v>5.PHPE10025180</v>
          </cell>
          <cell r="B12000" t="str">
            <v>Phế hỏng ống PE100 DISMY phi 180 x 24,6 PN25</v>
          </cell>
        </row>
        <row r="12001">
          <cell r="A12001" t="str">
            <v>5.PHPE1002550</v>
          </cell>
          <cell r="B12001" t="str">
            <v>Phế hỏng ống PE100 DISMY phi 50 x 6,9 PN25</v>
          </cell>
        </row>
        <row r="12002">
          <cell r="A12002" t="str">
            <v>5.PHPE1002575</v>
          </cell>
          <cell r="B12002" t="str">
            <v>Phế hỏng ống PE100 DISMY phi 75 x 10,3 PN25</v>
          </cell>
        </row>
        <row r="12003">
          <cell r="A12003" t="str">
            <v>5.PHPE1002590</v>
          </cell>
          <cell r="B12003" t="str">
            <v>Phế hỏng ống PE100 DISMY phi 90 x 12,3 PN25</v>
          </cell>
        </row>
        <row r="12004">
          <cell r="A12004" t="str">
            <v>5.PHPE1004500</v>
          </cell>
          <cell r="B12004" t="str">
            <v>Phế hỏng Ống PE100 DISMY phi 500 x 15,0 PN4</v>
          </cell>
        </row>
        <row r="12005">
          <cell r="A12005" t="str">
            <v>5.PHPE1004710</v>
          </cell>
          <cell r="B12005" t="str">
            <v>Phế hỏng Ống PE100 DISMY phi 710 x 24 PN4</v>
          </cell>
        </row>
        <row r="12006">
          <cell r="A12006" t="str">
            <v>5.PHPE1006110</v>
          </cell>
          <cell r="B12006" t="str">
            <v>Phế hỏng ống PE100 DISMY phi 110 x 4,2 PN6</v>
          </cell>
        </row>
        <row r="12007">
          <cell r="A12007" t="str">
            <v>5.PHPE1006125</v>
          </cell>
          <cell r="B12007" t="str">
            <v>Phế hỏng ống PE100 DISMY phi 125 x 4,8 PN6</v>
          </cell>
        </row>
        <row r="12008">
          <cell r="A12008" t="str">
            <v>5.PHPE1006140</v>
          </cell>
          <cell r="B12008" t="str">
            <v>Phế hỏng ống PE100 DISMY phi 140 x 5,4 PN6</v>
          </cell>
        </row>
        <row r="12009">
          <cell r="A12009" t="str">
            <v>5.PHPE1006160</v>
          </cell>
          <cell r="B12009" t="str">
            <v>Phế hỏng ống PE100 DISMY phi 160 x 6,2 PN6</v>
          </cell>
        </row>
        <row r="12010">
          <cell r="A12010" t="str">
            <v>5.PHPE1006180</v>
          </cell>
          <cell r="B12010" t="str">
            <v>Phế hỏng ống PE100 DISMY phi 180 x 6,9 PN6</v>
          </cell>
        </row>
        <row r="12011">
          <cell r="A12011" t="str">
            <v>5.PHPE1006200</v>
          </cell>
          <cell r="B12011" t="str">
            <v>Phế hỏng ống PE100 DISMY phi 200 x 7,7 PN6</v>
          </cell>
        </row>
        <row r="12012">
          <cell r="A12012" t="str">
            <v>5.PHPE1006225</v>
          </cell>
          <cell r="B12012" t="str">
            <v>Phế hỏng ống PE100 DISMY phi 225 x 8,6 PN6</v>
          </cell>
        </row>
        <row r="12013">
          <cell r="A12013" t="str">
            <v>5.PHPE1006250</v>
          </cell>
          <cell r="B12013" t="str">
            <v>Phế hỏng ống PE100 DISMY phi 250 x 9,6 PN6</v>
          </cell>
        </row>
        <row r="12014">
          <cell r="A12014" t="str">
            <v>5.PHPE1006280</v>
          </cell>
          <cell r="B12014" t="str">
            <v>Phế hỏng ống PE100 DISMY phi 280 x 10,7 PN6</v>
          </cell>
        </row>
        <row r="12015">
          <cell r="A12015" t="str">
            <v>5.PHPE1006315</v>
          </cell>
          <cell r="B12015" t="str">
            <v>Phế hỏng ống PE100 DISMY phi 315 x 12,1 PN6</v>
          </cell>
        </row>
        <row r="12016">
          <cell r="A12016" t="str">
            <v>5.PHPE1006355</v>
          </cell>
          <cell r="B12016" t="str">
            <v>Phế hỏng ống PE100 DISMY phi 355 x 13,6 PN6</v>
          </cell>
        </row>
        <row r="12017">
          <cell r="A12017" t="str">
            <v>5.PHPE100640.</v>
          </cell>
          <cell r="B12017" t="str">
            <v>Phế hỏng ống PE100 DISMY phi 40 x 1,8 PN6</v>
          </cell>
        </row>
        <row r="12018">
          <cell r="A12018" t="str">
            <v>5.PHPE1006400</v>
          </cell>
          <cell r="B12018" t="str">
            <v>Phế hỏng ống PE100 DISMY phi 400 x 15,3 PN6</v>
          </cell>
        </row>
        <row r="12019">
          <cell r="A12019" t="str">
            <v>5.PHPE1006450</v>
          </cell>
          <cell r="B12019" t="str">
            <v>Phế hỏng ống PE100 DISMY phi 450 x 17,2 PN6</v>
          </cell>
        </row>
        <row r="12020">
          <cell r="A12020" t="str">
            <v>5.PHPE100650.</v>
          </cell>
          <cell r="B12020" t="str">
            <v>Phế hỏng ống PE100 DISMY phi 50 x 2,0 PN6</v>
          </cell>
        </row>
        <row r="12021">
          <cell r="A12021" t="str">
            <v>5.PHPE1006500</v>
          </cell>
          <cell r="B12021" t="str">
            <v>Phế hỏng Ống PE100 DISMY phi 500 x 19,1 PN6</v>
          </cell>
        </row>
        <row r="12022">
          <cell r="A12022" t="str">
            <v>5.PHPE1006560</v>
          </cell>
          <cell r="B12022" t="str">
            <v>Phế hỏng ống PE100 DISMY phi 560 x 21.4 PN6</v>
          </cell>
        </row>
        <row r="12023">
          <cell r="A12023" t="str">
            <v>5.PHPE100663.</v>
          </cell>
          <cell r="B12023" t="str">
            <v>Phế hỏng ống PE100 DISMY phi 63 x 2,5 PN6</v>
          </cell>
        </row>
        <row r="12024">
          <cell r="A12024" t="str">
            <v>5.PHPE1006630</v>
          </cell>
          <cell r="B12024" t="str">
            <v>Phế hỏng ống PE100 DISMY phi 630 x 24,1 PN6</v>
          </cell>
        </row>
        <row r="12025">
          <cell r="A12025" t="str">
            <v>5.PHPE100675</v>
          </cell>
          <cell r="B12025" t="str">
            <v>Phế hỏng ống PE100 DISMY phi 75 x 2,9 PN6</v>
          </cell>
        </row>
        <row r="12026">
          <cell r="A12026" t="str">
            <v>5.PHPE1006800</v>
          </cell>
          <cell r="B12026" t="str">
            <v>Phế hỏng Ống PE100 DISMY phi 800 x 30,6 PN6</v>
          </cell>
        </row>
        <row r="12027">
          <cell r="A12027" t="str">
            <v>5.PHPE100690</v>
          </cell>
          <cell r="B12027" t="str">
            <v>Phế hỏng ống PE100 DISMY phi 90 x 3,5 PN6</v>
          </cell>
        </row>
        <row r="12028">
          <cell r="A12028" t="str">
            <v>5.PHPE1008110</v>
          </cell>
          <cell r="B12028" t="str">
            <v>Phế hỏng ống PE100 DISMY phi 110 x 5,3 PN8</v>
          </cell>
        </row>
        <row r="12029">
          <cell r="A12029" t="str">
            <v>5.PHPE1008125</v>
          </cell>
          <cell r="B12029" t="str">
            <v>Phế hỏng ống PE100 DISMY phi 125 x 6,0 PN8</v>
          </cell>
        </row>
        <row r="12030">
          <cell r="A12030" t="str">
            <v>5.PHPE1008140</v>
          </cell>
          <cell r="B12030" t="str">
            <v>Phế hỏng ống PE100 DISMY phi 140 x 6,7 PN8</v>
          </cell>
        </row>
        <row r="12031">
          <cell r="A12031" t="str">
            <v>5.PHPE1008160</v>
          </cell>
          <cell r="B12031" t="str">
            <v>Phế hỏng ống PE100 DISMY phi 160 x 7,7 PN8</v>
          </cell>
        </row>
        <row r="12032">
          <cell r="A12032" t="str">
            <v>5.PHPE1008170</v>
          </cell>
          <cell r="B12032" t="str">
            <v>Phế hỏng ống PE100 DISMY phi 170 x 8,1 PN8</v>
          </cell>
        </row>
        <row r="12033">
          <cell r="A12033" t="str">
            <v>5.PHPE1008180</v>
          </cell>
          <cell r="B12033" t="str">
            <v>Phế hỏng ống PE100 DISMY phi 180 x 8,6 PN8</v>
          </cell>
        </row>
        <row r="12034">
          <cell r="A12034" t="str">
            <v>5.PHPE1008200</v>
          </cell>
          <cell r="B12034" t="str">
            <v>Phế hỏng ống PE100 DISMY phi 200 x 9,6 PN8</v>
          </cell>
        </row>
        <row r="12035">
          <cell r="A12035" t="str">
            <v>5.PHPE1008225</v>
          </cell>
          <cell r="B12035" t="str">
            <v>Phế hỏng ống PE100 DISMY phi 225 x 10,8 PN8</v>
          </cell>
        </row>
        <row r="12036">
          <cell r="A12036" t="str">
            <v>5.PHPE100825.</v>
          </cell>
          <cell r="B12036" t="str">
            <v>Phế hỏng ống PE100 DISMY phi 25 x 1,5 PN8</v>
          </cell>
        </row>
        <row r="12037">
          <cell r="A12037" t="str">
            <v>5.PHPE1008250</v>
          </cell>
          <cell r="B12037" t="str">
            <v>Phế hỏng ống PE100 DISMY phi 250 x 11,9 PN8</v>
          </cell>
        </row>
        <row r="12038">
          <cell r="A12038" t="str">
            <v>5.PHPE1008280</v>
          </cell>
          <cell r="B12038" t="str">
            <v>Phế hỏng ống PE100 DISMY phi 280 x 13,4 PN8</v>
          </cell>
        </row>
        <row r="12039">
          <cell r="A12039" t="str">
            <v>5.PHPE1008315</v>
          </cell>
          <cell r="B12039" t="str">
            <v>Phế hỏng ống PE100 DISMY phi 315 x 15,0 PN8</v>
          </cell>
        </row>
        <row r="12040">
          <cell r="A12040" t="str">
            <v>5.PHPE100832</v>
          </cell>
          <cell r="B12040" t="str">
            <v>Phế hỏng ống PE100 DISMY phi 32 x 1,8 PN8</v>
          </cell>
        </row>
        <row r="12041">
          <cell r="A12041" t="str">
            <v>5.PHPE1008355</v>
          </cell>
          <cell r="B12041" t="str">
            <v>Phế hỏng ống PE100 DISMY phi 355 x 16,9 PN8</v>
          </cell>
        </row>
        <row r="12042">
          <cell r="A12042" t="str">
            <v>5.PHPE100840.</v>
          </cell>
          <cell r="B12042" t="str">
            <v>Phế hỏng ống PE100 DISMY phi 40 x 2,0 PN8</v>
          </cell>
        </row>
        <row r="12043">
          <cell r="A12043" t="str">
            <v>5.PHPE1008400</v>
          </cell>
          <cell r="B12043" t="str">
            <v>Phế hỏng ống PE100 DISMY phi 400 x 19,1 PN8</v>
          </cell>
        </row>
        <row r="12044">
          <cell r="A12044" t="str">
            <v>5.PHPE1008450</v>
          </cell>
          <cell r="B12044" t="str">
            <v>Phế hỏng ống PE100 DISMY phi 450 x 21,5 PN8</v>
          </cell>
        </row>
        <row r="12045">
          <cell r="A12045" t="str">
            <v>5.PHPE100850.</v>
          </cell>
          <cell r="B12045" t="str">
            <v>Phế hỏng ống PE100 DISMY phi 50 x 2,4 PN8</v>
          </cell>
        </row>
        <row r="12046">
          <cell r="A12046" t="str">
            <v>5.PHPE1008500</v>
          </cell>
          <cell r="B12046" t="str">
            <v>Phế hỏng Ống PE100 DISMY phi 500 x 23,9 PN8</v>
          </cell>
        </row>
        <row r="12047">
          <cell r="A12047" t="str">
            <v>5.PHPE1008560</v>
          </cell>
          <cell r="B12047" t="str">
            <v>Phế hỏng ống PE100 DISMY phi 560 x 26,7 PN8</v>
          </cell>
        </row>
        <row r="12048">
          <cell r="A12048" t="str">
            <v>5.PHPE100863.</v>
          </cell>
          <cell r="B12048" t="str">
            <v>Phế hỏng ống PE100 DISMY phi 63 x 3,0 PN8</v>
          </cell>
        </row>
        <row r="12049">
          <cell r="A12049" t="str">
            <v>5.PHPE1008630</v>
          </cell>
          <cell r="B12049" t="str">
            <v>Phế hỏng ống PE100 DISMY phi 630 x 30,0 PN8</v>
          </cell>
        </row>
        <row r="12050">
          <cell r="A12050" t="str">
            <v>5.PHPE1008710</v>
          </cell>
          <cell r="B12050" t="str">
            <v>Phế hỏng ống PE100 DISMY phi 710 x 33,9 PN8</v>
          </cell>
        </row>
        <row r="12051">
          <cell r="A12051" t="str">
            <v>5.PHPE100875</v>
          </cell>
          <cell r="B12051" t="str">
            <v>Phế hỏng ống PE100 DISMY phi 75 x 3,6 PN8</v>
          </cell>
        </row>
        <row r="12052">
          <cell r="A12052" t="str">
            <v>5.PHPE1008800</v>
          </cell>
          <cell r="B12052" t="str">
            <v>Phế hỏng ống PE100 DISMY phi 800 x 38,1 PN8</v>
          </cell>
        </row>
        <row r="12053">
          <cell r="A12053" t="str">
            <v>5.PHPE100890</v>
          </cell>
          <cell r="B12053" t="str">
            <v>Phế hỏng ống PE100 DISMY phi 90 x 4,3 PN8</v>
          </cell>
        </row>
        <row r="12054">
          <cell r="A12054" t="str">
            <v>5.PHPE80101000</v>
          </cell>
          <cell r="B12054" t="str">
            <v>Phế hỏng ống PE80 DISMY phi 1000 x 72,5 PN10</v>
          </cell>
        </row>
        <row r="12055">
          <cell r="A12055" t="str">
            <v>5.PHPE8010110</v>
          </cell>
          <cell r="B12055" t="str">
            <v>Phế hỏng ống PE80 DISMY phi 110 x 8,1 PN10</v>
          </cell>
        </row>
        <row r="12056">
          <cell r="A12056" t="str">
            <v>5.PHPE8010125</v>
          </cell>
          <cell r="B12056" t="str">
            <v>Phế hỏng ống PE80 DISMY phi 125 x 9,2 PN10</v>
          </cell>
        </row>
        <row r="12057">
          <cell r="A12057" t="str">
            <v>5.PHPE8010140</v>
          </cell>
          <cell r="B12057" t="str">
            <v>Phế hỏng ống PE80 DISMY phi 140 x 10,3 PN10</v>
          </cell>
        </row>
        <row r="12058">
          <cell r="A12058" t="str">
            <v>5.PHPE8010160</v>
          </cell>
          <cell r="B12058" t="str">
            <v>Phế hỏng ống PE80 DISMY phi 160 x 11,8 PN10</v>
          </cell>
        </row>
        <row r="12059">
          <cell r="A12059" t="str">
            <v>5.PHPE8010170</v>
          </cell>
          <cell r="B12059" t="str">
            <v>Phế hỏng ống PE80 DISMY phi 170 x 12,5 PN10</v>
          </cell>
        </row>
        <row r="12060">
          <cell r="A12060" t="str">
            <v>5.PHPE8010180</v>
          </cell>
          <cell r="B12060" t="str">
            <v>Phế hỏng ống PE80 DISMY phi 180 x 13,3 PN10</v>
          </cell>
        </row>
        <row r="12061">
          <cell r="A12061" t="str">
            <v>5.PHPE8010200</v>
          </cell>
          <cell r="B12061" t="str">
            <v>Phế hỏng ống PE80 DISMY phi 200 x 14,7 PN10</v>
          </cell>
        </row>
        <row r="12062">
          <cell r="A12062" t="str">
            <v>5.PHPE8010225</v>
          </cell>
          <cell r="B12062" t="str">
            <v>Phế hỏng ống PE80 DISMY phi 225 x 16,6 PN10</v>
          </cell>
        </row>
        <row r="12063">
          <cell r="A12063" t="str">
            <v>5.PHPE801025.</v>
          </cell>
          <cell r="B12063" t="str">
            <v>Phế hỏng ống PE80 DISMY phi 25 x 2,0 PN10</v>
          </cell>
        </row>
        <row r="12064">
          <cell r="A12064" t="str">
            <v>5.PHPE8010250</v>
          </cell>
          <cell r="B12064" t="str">
            <v>Phế hỏng ống PE80 DISMY phi 250 x 18,4 PN10</v>
          </cell>
        </row>
        <row r="12065">
          <cell r="A12065" t="str">
            <v>5.PHPE8010280</v>
          </cell>
          <cell r="B12065" t="str">
            <v>Phế hỏng ống PE80 DISMY phi 280 x 20.6 PN10</v>
          </cell>
        </row>
        <row r="12066">
          <cell r="A12066" t="str">
            <v>5.PHPE8010315</v>
          </cell>
          <cell r="B12066" t="str">
            <v>Phế hỏng ống PE80 DISMY phi 315 x 23,2 PN10</v>
          </cell>
        </row>
        <row r="12067">
          <cell r="A12067" t="str">
            <v>5.PHPE801032</v>
          </cell>
          <cell r="B12067" t="str">
            <v>Phế hỏng ống PE80 DISMY phi 32 x 2,4 PN10</v>
          </cell>
        </row>
        <row r="12068">
          <cell r="A12068" t="str">
            <v>5.PHPE8010355</v>
          </cell>
          <cell r="B12068" t="str">
            <v>Phế hỏng ống PE80 DISMY phi 355 x 26,1 PN10</v>
          </cell>
        </row>
        <row r="12069">
          <cell r="A12069" t="str">
            <v>5.PHPE801040.</v>
          </cell>
          <cell r="B12069" t="str">
            <v>Phế hỏng ống PE80 DISMY phi 40 x 3,0 PN10</v>
          </cell>
        </row>
        <row r="12070">
          <cell r="A12070" t="str">
            <v>5.PHPE8010400</v>
          </cell>
          <cell r="B12070" t="str">
            <v>Phế hỏng ống PE80 DISMY phi 400 x 29.4 PN10</v>
          </cell>
        </row>
        <row r="12071">
          <cell r="A12071" t="str">
            <v>5.PHPE8010450</v>
          </cell>
          <cell r="B12071" t="str">
            <v>Phế hỏng ống PE80 DISMY phi 450 x 33.1 PN10</v>
          </cell>
        </row>
        <row r="12072">
          <cell r="A12072" t="str">
            <v>5.PHPE801050.</v>
          </cell>
          <cell r="B12072" t="str">
            <v>Phế hỏng ống PE80 DISMY phi 50 x 3,7 PN10</v>
          </cell>
        </row>
        <row r="12073">
          <cell r="A12073" t="str">
            <v>5.PHPE8010500</v>
          </cell>
          <cell r="B12073" t="str">
            <v>Phế hỏng ống PE80 DISMY phi 500 x 36,8 PN10</v>
          </cell>
        </row>
        <row r="12074">
          <cell r="A12074" t="str">
            <v>5.PHPE8010560</v>
          </cell>
          <cell r="B12074" t="str">
            <v>Phế hỏng ống PE80 DISMY phi 560 x 41,2 PN10</v>
          </cell>
        </row>
        <row r="12075">
          <cell r="A12075" t="str">
            <v>5.PHPE801063.</v>
          </cell>
          <cell r="B12075" t="str">
            <v>Phế hỏng ống PE80 DISMY phi 63 x 4,7 PN10</v>
          </cell>
        </row>
        <row r="12076">
          <cell r="A12076" t="str">
            <v>5.PHPE8010630</v>
          </cell>
          <cell r="B12076" t="str">
            <v>Phế hỏng ống PE80 DISMY phi 630 x 46,3 PN10</v>
          </cell>
        </row>
        <row r="12077">
          <cell r="A12077" t="str">
            <v>5.PHPE8010710</v>
          </cell>
          <cell r="B12077" t="str">
            <v>Phế hỏng ống PE80 DISMY phi 710 x 52,2 PN10</v>
          </cell>
        </row>
        <row r="12078">
          <cell r="A12078" t="str">
            <v>5.PHPE801075</v>
          </cell>
          <cell r="B12078" t="str">
            <v>Phế hỏng ống PE80 DISMY phi 75 x 5,6 PN10</v>
          </cell>
        </row>
        <row r="12079">
          <cell r="A12079" t="str">
            <v>5.PHPE8010800</v>
          </cell>
          <cell r="B12079" t="str">
            <v>Phế hỏng ống PE80 DISMY phi 800 x 58,8 PN10</v>
          </cell>
        </row>
        <row r="12080">
          <cell r="A12080" t="str">
            <v>5.PHPE801090.</v>
          </cell>
          <cell r="B12080" t="str">
            <v>Phế hỏng ống PE80 DISMY phi 90 x 6,7 PN10</v>
          </cell>
        </row>
        <row r="12081">
          <cell r="A12081" t="str">
            <v>5.PHPE8010900</v>
          </cell>
          <cell r="B12081" t="str">
            <v>Phế hỏng ống PE80 DISMY phi 900 x 66,2 PN10</v>
          </cell>
        </row>
        <row r="12082">
          <cell r="A12082" t="str">
            <v>5.PHPE801251000</v>
          </cell>
          <cell r="B12082" t="str">
            <v>Phế hỏng ống PE80 DISMY phi 1000 x 90,2 PN12,5</v>
          </cell>
        </row>
        <row r="12083">
          <cell r="A12083" t="str">
            <v>5.PHPE80125110</v>
          </cell>
          <cell r="B12083" t="str">
            <v>Phế hỏng ống PE80 DISMY phi 110 x 10,0 PN12,5</v>
          </cell>
        </row>
        <row r="12084">
          <cell r="A12084" t="str">
            <v>5.PHPE80125125</v>
          </cell>
          <cell r="B12084" t="str">
            <v>Phế hỏng ống PE80 DISMY phi 125 x 11,4 PN12,5</v>
          </cell>
        </row>
        <row r="12085">
          <cell r="A12085" t="str">
            <v>5.PHPE80125140</v>
          </cell>
          <cell r="B12085" t="str">
            <v>Phế hỏng ống PE80 DISMY phi 140 x 12,7 PN12,5</v>
          </cell>
        </row>
        <row r="12086">
          <cell r="A12086" t="str">
            <v>5.PHPE80125160</v>
          </cell>
          <cell r="B12086" t="str">
            <v>Phế hỏng ống PE80 DISMY phi 160 x 14,6 PN12,5</v>
          </cell>
        </row>
        <row r="12087">
          <cell r="A12087" t="str">
            <v>5.PHPE80125180</v>
          </cell>
          <cell r="B12087" t="str">
            <v>Phế hỏng ống PE80 DISMY phi 180 x 16,4 PN12,5</v>
          </cell>
        </row>
        <row r="12088">
          <cell r="A12088" t="str">
            <v>5.PHPE8012519</v>
          </cell>
          <cell r="B12088" t="str">
            <v>Phế hỏng ống PE80 DISMY phi 20 x 2,0 PN12,5</v>
          </cell>
        </row>
        <row r="12089">
          <cell r="A12089" t="str">
            <v>5.PHPE8012520.</v>
          </cell>
          <cell r="B12089" t="str">
            <v>Phế hỏng ống PE80 DISMY phi 20 x 1,9 PN12,5</v>
          </cell>
        </row>
        <row r="12090">
          <cell r="A12090" t="str">
            <v>5.PHPE80125200</v>
          </cell>
          <cell r="B12090" t="str">
            <v>Phế hỏng ống PE80 DISMY phi 200 x 18,2 PN12,5</v>
          </cell>
        </row>
        <row r="12091">
          <cell r="A12091" t="str">
            <v>5.PHPE80125225</v>
          </cell>
          <cell r="B12091" t="str">
            <v>Phế hỏng ống PE80 DISMY phi 225 x 20,5 PN12,5</v>
          </cell>
        </row>
        <row r="12092">
          <cell r="A12092" t="str">
            <v>5.PHPE8012525.</v>
          </cell>
          <cell r="B12092" t="str">
            <v>Phế hỏng ống PE80 DISMY phi 25 x 2,3 PN12,5</v>
          </cell>
        </row>
        <row r="12093">
          <cell r="A12093" t="str">
            <v>5.PHPE80125250</v>
          </cell>
          <cell r="B12093" t="str">
            <v>Phế hỏng ống PE80 DISMY phi 250 x 22,7 PN12,5</v>
          </cell>
        </row>
        <row r="12094">
          <cell r="A12094" t="str">
            <v>5.PHPE80125280</v>
          </cell>
          <cell r="B12094" t="str">
            <v>Phế hỏng ống PE80 DISMY phi 280 x 25,4 PN12,5</v>
          </cell>
        </row>
        <row r="12095">
          <cell r="A12095" t="str">
            <v>5.PHPE80125315</v>
          </cell>
          <cell r="B12095" t="str">
            <v>Phế hỏng ống PE80 DISMY phi 315 x 28,6 PN12,5</v>
          </cell>
        </row>
        <row r="12096">
          <cell r="A12096" t="str">
            <v>5.PHPE8012532</v>
          </cell>
          <cell r="B12096" t="str">
            <v>Phế hỏng ống PE80 DISMY phi 32 x 3,0 PN12,5</v>
          </cell>
        </row>
        <row r="12097">
          <cell r="A12097" t="str">
            <v>5.PHPE80125355</v>
          </cell>
          <cell r="B12097" t="str">
            <v>Phế hỏng ống PE80 DISMY phi 355 x 32,2 PN12,5</v>
          </cell>
        </row>
        <row r="12098">
          <cell r="A12098" t="str">
            <v>5.PHPE8012540.</v>
          </cell>
          <cell r="B12098" t="str">
            <v>Phế hỏng ống PE80 DISMY phi 40 x 3,7 PN12,5</v>
          </cell>
        </row>
        <row r="12099">
          <cell r="A12099" t="str">
            <v>5.PHPE80125400</v>
          </cell>
          <cell r="B12099" t="str">
            <v>Phế hỏng ống PE80 DISMY phi 400 x 36,3 PN12,5</v>
          </cell>
        </row>
        <row r="12100">
          <cell r="A12100" t="str">
            <v>5.PHPE80125450</v>
          </cell>
          <cell r="B12100" t="str">
            <v>Phế hỏng ống PE80 DISMY phi 450 x 40,9 PN12,5</v>
          </cell>
        </row>
        <row r="12101">
          <cell r="A12101" t="str">
            <v>5.PHPE8012550.</v>
          </cell>
          <cell r="B12101" t="str">
            <v>Phế hỏng ống PE80 DISMY phi 50 x 4,6 PN12,5</v>
          </cell>
        </row>
        <row r="12102">
          <cell r="A12102" t="str">
            <v>5.PHPE80125500</v>
          </cell>
          <cell r="B12102" t="str">
            <v>Phế hỏng ống PE80 DISMY phi 500 x 45,4 PN12,5</v>
          </cell>
        </row>
        <row r="12103">
          <cell r="A12103" t="str">
            <v>5.PHPE80125560</v>
          </cell>
          <cell r="B12103" t="str">
            <v>Phế hỏng ống PE80 DISMY phi 560 x 50,8 PN12,5</v>
          </cell>
        </row>
        <row r="12104">
          <cell r="A12104" t="str">
            <v>5.PHPE8012563.</v>
          </cell>
          <cell r="B12104" t="str">
            <v>Phế hỏng ống PE80 DISMY phi 63 x 5,8 PN12,5</v>
          </cell>
        </row>
        <row r="12105">
          <cell r="A12105" t="str">
            <v>5.PHPE80125630</v>
          </cell>
          <cell r="B12105" t="str">
            <v>Phế hỏng ống PE80 DISMY phi 630 x 57,2 PN12,5</v>
          </cell>
        </row>
        <row r="12106">
          <cell r="A12106" t="str">
            <v>5.PHPE80125710</v>
          </cell>
          <cell r="B12106" t="str">
            <v>Phế hỏng ống PE80 DISMY phi 710 x 64,5 PN12,5</v>
          </cell>
        </row>
        <row r="12107">
          <cell r="A12107" t="str">
            <v>5.PHPE8012575</v>
          </cell>
          <cell r="B12107" t="str">
            <v>Phế hỏng ống PE80 DISMY phi 75 x 6,8 PN12,5</v>
          </cell>
        </row>
        <row r="12108">
          <cell r="A12108" t="str">
            <v>5.PHPE80125800</v>
          </cell>
          <cell r="B12108" t="str">
            <v>Phế hỏng ống PE80 DISMY phi 800 x 72,6 PN12,5</v>
          </cell>
        </row>
        <row r="12109">
          <cell r="A12109" t="str">
            <v>5.PHPE8012590.</v>
          </cell>
          <cell r="B12109" t="str">
            <v>Phế hỏng ống PE80 DISMY phi 90 x 8,2 PN12,5</v>
          </cell>
        </row>
        <row r="12110">
          <cell r="A12110" t="str">
            <v>5.PHPE80125900</v>
          </cell>
          <cell r="B12110" t="str">
            <v>Phế hỏng ống PE80 DISMY phi 900 x 81,7 PN12,5</v>
          </cell>
        </row>
        <row r="12111">
          <cell r="A12111" t="str">
            <v>5.PHPE8016110</v>
          </cell>
          <cell r="B12111" t="str">
            <v>Phế hỏng ống PE80 DISMY phi 110 x 12,3 PN16</v>
          </cell>
        </row>
        <row r="12112">
          <cell r="A12112" t="str">
            <v>5.PHPE8016125</v>
          </cell>
          <cell r="B12112" t="str">
            <v>Phế hỏng ống PE80 DISMY phi 125 x 14,0 PN16</v>
          </cell>
        </row>
        <row r="12113">
          <cell r="A12113" t="str">
            <v>5.PHPE8016140</v>
          </cell>
          <cell r="B12113" t="str">
            <v>Phế hỏng ống PE80 DISMY phi 140 x 15,7 PN16</v>
          </cell>
        </row>
        <row r="12114">
          <cell r="A12114" t="str">
            <v>5.PHPE8016160</v>
          </cell>
          <cell r="B12114" t="str">
            <v>Phế hỏng ống PE80 DISMY phi 160 x 17,9 PN16</v>
          </cell>
        </row>
        <row r="12115">
          <cell r="A12115" t="str">
            <v>5.PHPE8016180</v>
          </cell>
          <cell r="B12115" t="str">
            <v>Phế hỏng ống PE80 DISMY phi 180 x 20,1 PN16</v>
          </cell>
        </row>
        <row r="12116">
          <cell r="A12116" t="str">
            <v>5.PHPE801620.</v>
          </cell>
          <cell r="B12116" t="str">
            <v>Phế hỏng ống PE80 DISMY phi 20 x 2,3 PN16</v>
          </cell>
        </row>
        <row r="12117">
          <cell r="A12117" t="str">
            <v>5.PHPE8016200</v>
          </cell>
          <cell r="B12117" t="str">
            <v>Phế hỏng ống PE80 DISMY phi 200 x 22,4 PN16</v>
          </cell>
        </row>
        <row r="12118">
          <cell r="A12118" t="str">
            <v>5.PHPE8016225</v>
          </cell>
          <cell r="B12118" t="str">
            <v>Phế hỏng ống PE80 DISMY phi 225 x 25,2 PN16</v>
          </cell>
        </row>
        <row r="12119">
          <cell r="A12119" t="str">
            <v>5.PHPE801625.</v>
          </cell>
          <cell r="B12119" t="str">
            <v>Phế hỏng ống PE80 DISMY phi 25 x 3,0 PN16</v>
          </cell>
        </row>
        <row r="12120">
          <cell r="A12120" t="str">
            <v>5.PHPE8016250</v>
          </cell>
          <cell r="B12120" t="str">
            <v>Phế hỏng ống PE80 DISMY phi 250 x 27,9 PN16</v>
          </cell>
        </row>
        <row r="12121">
          <cell r="A12121" t="str">
            <v>5.PHPE8016280</v>
          </cell>
          <cell r="B12121" t="str">
            <v>Phế hỏng ống PE80 DISMY phi 280 x 31,3 PN16</v>
          </cell>
        </row>
        <row r="12122">
          <cell r="A12122" t="str">
            <v>5.PHPE8016315</v>
          </cell>
          <cell r="B12122" t="str">
            <v>Phế hỏng ống PE80 DISMY phi 315 x 35,2 PN16</v>
          </cell>
        </row>
        <row r="12123">
          <cell r="A12123" t="str">
            <v>5.PHPE801632</v>
          </cell>
          <cell r="B12123" t="str">
            <v>Phế hỏng ống PE80 DISMY phi 32 x 3,6 PN16</v>
          </cell>
        </row>
        <row r="12124">
          <cell r="A12124" t="str">
            <v>5.PHPE8016355</v>
          </cell>
          <cell r="B12124" t="str">
            <v>Phế hỏng ống PE80 DISMY phi 355 x 39,7 PN16</v>
          </cell>
        </row>
        <row r="12125">
          <cell r="A12125" t="str">
            <v>5.PHPE801640.</v>
          </cell>
          <cell r="B12125" t="str">
            <v>Phế hỏng ống PE80 DISMY phi 40 x 4,5 PN16</v>
          </cell>
        </row>
        <row r="12126">
          <cell r="A12126" t="str">
            <v>5.PHPE8016400</v>
          </cell>
          <cell r="B12126" t="str">
            <v>Phế hỏng ống PE80 DISMY phi 400 x 44,7 PN16</v>
          </cell>
        </row>
        <row r="12127">
          <cell r="A12127" t="str">
            <v>5.PHPE8016450</v>
          </cell>
          <cell r="B12127" t="str">
            <v>Phế hỏng ống PE80 DISMY phi 450 x 50,3 PN16</v>
          </cell>
        </row>
        <row r="12128">
          <cell r="A12128" t="str">
            <v>5.PHPE801650.</v>
          </cell>
          <cell r="B12128" t="str">
            <v>Phế hỏng ống PE80 DISMY phi 50 x 5,6 PN16</v>
          </cell>
        </row>
        <row r="12129">
          <cell r="A12129" t="str">
            <v>5.PHPE8016500</v>
          </cell>
          <cell r="B12129" t="str">
            <v>Phế hỏng ống PE80 DISMY phi 500 x 55,8 PN16</v>
          </cell>
        </row>
        <row r="12130">
          <cell r="A12130" t="str">
            <v>5.PHPE801663</v>
          </cell>
          <cell r="B12130" t="str">
            <v>Phế hỏng ống PE80 DISMY phi 63 x 7,1 PN16</v>
          </cell>
        </row>
        <row r="12131">
          <cell r="A12131" t="str">
            <v>5.PHPE801675</v>
          </cell>
          <cell r="B12131" t="str">
            <v>Phế hỏng ống PE80 DISMY phi 75 x 8,4 PN16</v>
          </cell>
        </row>
        <row r="12132">
          <cell r="A12132" t="str">
            <v>5.PHPE801690</v>
          </cell>
          <cell r="B12132" t="str">
            <v>Phế hỏng ống PE80 DISMY phi 90 x 10,1 PN16</v>
          </cell>
        </row>
        <row r="12133">
          <cell r="A12133" t="str">
            <v>5.PHPE8061000</v>
          </cell>
          <cell r="B12133" t="str">
            <v>Phế hỏng ống PE80 DISMY phi 1000 x 47,7 PN6</v>
          </cell>
        </row>
        <row r="12134">
          <cell r="A12134" t="str">
            <v>5.PHPE806110</v>
          </cell>
          <cell r="B12134" t="str">
            <v>Phế hỏng ống PE80 DISMY phi 110 x 5,3 PN6</v>
          </cell>
        </row>
        <row r="12135">
          <cell r="A12135" t="str">
            <v>5.PHPE806125</v>
          </cell>
          <cell r="B12135" t="str">
            <v>Phế hỏng ống PE80 DISMY phi 125 x 6,0 PN6</v>
          </cell>
        </row>
        <row r="12136">
          <cell r="A12136" t="str">
            <v>5.PHPE806140</v>
          </cell>
          <cell r="B12136" t="str">
            <v>Phế hỏng ống PE80 DISMY phi 140 x 6,7 PN6</v>
          </cell>
        </row>
        <row r="12137">
          <cell r="A12137" t="str">
            <v>5.PHPE806160</v>
          </cell>
          <cell r="B12137" t="str">
            <v>Phế hỏng ống PE80 DISMY phi 160 x 7,7 PN6</v>
          </cell>
        </row>
        <row r="12138">
          <cell r="A12138" t="str">
            <v>5.PHPE806180</v>
          </cell>
          <cell r="B12138" t="str">
            <v>Phế hỏng ống PE80 DISMY phi 180 x 8,6 PN6</v>
          </cell>
        </row>
        <row r="12139">
          <cell r="A12139" t="str">
            <v>5.PHPE806200</v>
          </cell>
          <cell r="B12139" t="str">
            <v>Phế hỏng ống PE80 DISMY phi 200 x 9,6 PN6</v>
          </cell>
        </row>
        <row r="12140">
          <cell r="A12140" t="str">
            <v>5.PHPE806225</v>
          </cell>
          <cell r="B12140" t="str">
            <v>Phế hỏng ống PE80 DISMY phi 225 x 10,8 PN6</v>
          </cell>
        </row>
        <row r="12141">
          <cell r="A12141" t="str">
            <v>5.PHPE806250</v>
          </cell>
          <cell r="B12141" t="str">
            <v>Phế hỏng ống PE80 DISMY phi 250 x 11.9 PN6</v>
          </cell>
        </row>
        <row r="12142">
          <cell r="A12142" t="str">
            <v>5.PHPE806280</v>
          </cell>
          <cell r="B12142" t="str">
            <v>Phế hỏng ống PE80 DISMY phi 280 x 13,4 PN6</v>
          </cell>
        </row>
        <row r="12143">
          <cell r="A12143" t="str">
            <v>5.PHPE806315</v>
          </cell>
          <cell r="B12143" t="str">
            <v>Phế hỏng ống PE80 DISMY phi 315 x 15,0 PN6</v>
          </cell>
        </row>
        <row r="12144">
          <cell r="A12144" t="str">
            <v>5.PHPE806355</v>
          </cell>
          <cell r="B12144" t="str">
            <v>Phế hỏng ống PE80 DISMY phi 355 x 16,9 PN6</v>
          </cell>
        </row>
        <row r="12145">
          <cell r="A12145" t="str">
            <v>5.PHPE80640.</v>
          </cell>
          <cell r="B12145" t="str">
            <v>Phế hỏng ống PE80 DISMY phi 40 x 2,0 PN6</v>
          </cell>
        </row>
        <row r="12146">
          <cell r="A12146" t="str">
            <v>5.PHPE806400</v>
          </cell>
          <cell r="B12146" t="str">
            <v>Phế hỏng ống PE80 DISMY phi 400 x 19,1 PN6</v>
          </cell>
        </row>
        <row r="12147">
          <cell r="A12147" t="str">
            <v>5.PHPE806450</v>
          </cell>
          <cell r="B12147" t="str">
            <v>Phế hỏng ống PE80 DISMY phi 450 x 21,5 PN6</v>
          </cell>
        </row>
        <row r="12148">
          <cell r="A12148" t="str">
            <v>5.PHPE80650.</v>
          </cell>
          <cell r="B12148" t="str">
            <v>Phế hỏng ống PE80 DISMY phi 50 x 2,4 PN6</v>
          </cell>
        </row>
        <row r="12149">
          <cell r="A12149" t="str">
            <v>5.PHPE806500</v>
          </cell>
          <cell r="B12149" t="str">
            <v>Phế hỏng ống PE80 DISMY phi 500 x 23,9 PN6</v>
          </cell>
        </row>
        <row r="12150">
          <cell r="A12150" t="str">
            <v>5.PHPE806560</v>
          </cell>
          <cell r="B12150" t="str">
            <v>Phế hỏng ống PE80 DISMY phi 560 x 26,7 PN6</v>
          </cell>
        </row>
        <row r="12151">
          <cell r="A12151" t="str">
            <v>5.PHPE80663.</v>
          </cell>
          <cell r="B12151" t="str">
            <v>Phế hỏng ống PE80 DISMY phi 63 x 3,0 PN6</v>
          </cell>
        </row>
        <row r="12152">
          <cell r="A12152" t="str">
            <v>5.PHPE806630</v>
          </cell>
          <cell r="B12152" t="str">
            <v>Phế hỏng ống PE80 DISMY phi 630 x 30,0 PN6</v>
          </cell>
        </row>
        <row r="12153">
          <cell r="A12153" t="str">
            <v>5.PHPE806710</v>
          </cell>
          <cell r="B12153" t="str">
            <v>Phế hỏng ống PE80 DISMY phi 710 x 33,9 PN6</v>
          </cell>
        </row>
        <row r="12154">
          <cell r="A12154" t="str">
            <v>5.PHPE80675</v>
          </cell>
          <cell r="B12154" t="str">
            <v>Phế hỏng ống PE80 DISMY phi 75 x 3,6 PN6</v>
          </cell>
        </row>
        <row r="12155">
          <cell r="A12155" t="str">
            <v>5.PHPE806800</v>
          </cell>
          <cell r="B12155" t="str">
            <v>Phế hỏng ống PE80 DISMY phi 800 x 38,1 PN6</v>
          </cell>
        </row>
        <row r="12156">
          <cell r="A12156" t="str">
            <v>5.PHPE80690.</v>
          </cell>
          <cell r="B12156" t="str">
            <v>Phế hỏng ống PE80 DISMY phi 90 x 4,3 PN6</v>
          </cell>
        </row>
        <row r="12157">
          <cell r="A12157" t="str">
            <v>5.PHPE806900</v>
          </cell>
          <cell r="B12157" t="str">
            <v>Phế hỏng ống PE80 DISMY phi 900 x 42,9 PN6</v>
          </cell>
        </row>
        <row r="12158">
          <cell r="A12158" t="str">
            <v>5.PHPE8081000</v>
          </cell>
          <cell r="B12158" t="str">
            <v>Phế hỏng ống PE80 DISMY phi 1000 x 59,3 PN8</v>
          </cell>
        </row>
        <row r="12159">
          <cell r="A12159" t="str">
            <v>5.PHPE808110</v>
          </cell>
          <cell r="B12159" t="str">
            <v>Phế hỏng ống PE80 DISMY phi 110 x 6,6 PN8</v>
          </cell>
        </row>
        <row r="12160">
          <cell r="A12160" t="str">
            <v>5.PHPE808125</v>
          </cell>
          <cell r="B12160" t="str">
            <v>Phế hỏng ống PE80 DISMY phi 125 x 7,4 PN8</v>
          </cell>
        </row>
        <row r="12161">
          <cell r="A12161" t="str">
            <v>5.PHPE808140</v>
          </cell>
          <cell r="B12161" t="str">
            <v>Phế hỏng ống PE80 DISMY phi 140 x 8,3 PN8</v>
          </cell>
        </row>
        <row r="12162">
          <cell r="A12162" t="str">
            <v>5.PHPE808160</v>
          </cell>
          <cell r="B12162" t="str">
            <v>Phế hỏng ống PE80 DISMY phi 160 x 9,5 PN8</v>
          </cell>
        </row>
        <row r="12163">
          <cell r="A12163" t="str">
            <v>5.PHPE808170</v>
          </cell>
          <cell r="B12163" t="str">
            <v>Phế hỏng ống PE80 DISMY phi 170 x 10,6 PN8</v>
          </cell>
        </row>
        <row r="12164">
          <cell r="A12164" t="str">
            <v>5.PHPE808180</v>
          </cell>
          <cell r="B12164" t="str">
            <v>Phế hỏng ống PE80 DISMY phi 180 x 10,7 PN8</v>
          </cell>
        </row>
        <row r="12165">
          <cell r="A12165" t="str">
            <v>5.PHPE808200</v>
          </cell>
          <cell r="B12165" t="str">
            <v>Phế hỏng ống PE80 DISMY phi 200 x 11,9 PN8</v>
          </cell>
        </row>
        <row r="12166">
          <cell r="A12166" t="str">
            <v>5.PHPE808225</v>
          </cell>
          <cell r="B12166" t="str">
            <v>Phế hỏng ống PE80 DISMY phi 225 x 13,4 PN8</v>
          </cell>
        </row>
        <row r="12167">
          <cell r="A12167" t="str">
            <v>5.PHPE808250</v>
          </cell>
          <cell r="B12167" t="str">
            <v>Phế hỏng ống PE80 DISMY phi 250 x 14,8 PN8</v>
          </cell>
        </row>
        <row r="12168">
          <cell r="A12168" t="str">
            <v>5.PHPE808280</v>
          </cell>
          <cell r="B12168" t="str">
            <v>Phế hỏng ống PE80 DISMY phi 280 x 16,6 PN8</v>
          </cell>
        </row>
        <row r="12169">
          <cell r="A12169" t="str">
            <v>5.PHPE808315</v>
          </cell>
          <cell r="B12169" t="str">
            <v>Phế hỏng ống PE80 DISMY phi 315 x 18,7 PN8</v>
          </cell>
        </row>
        <row r="12170">
          <cell r="A12170" t="str">
            <v>5.PHPE80832</v>
          </cell>
          <cell r="B12170" t="str">
            <v>Phế hỏng ống PE80 DISMY phi 32 x 2,0 PN8</v>
          </cell>
        </row>
        <row r="12171">
          <cell r="A12171" t="str">
            <v>5.PHPE808355</v>
          </cell>
          <cell r="B12171" t="str">
            <v>Phế hỏng ống PE80 DISMY phi 355 x 21,1 PN8</v>
          </cell>
        </row>
        <row r="12172">
          <cell r="A12172" t="str">
            <v>5.PHPE80840.</v>
          </cell>
          <cell r="B12172" t="str">
            <v>Phế hỏng ống PE80 DISMY phi 40 x 2,4 PN8</v>
          </cell>
        </row>
        <row r="12173">
          <cell r="A12173" t="str">
            <v>5.PHPE808400</v>
          </cell>
          <cell r="B12173" t="str">
            <v>Phế hỏng ống PE80 DISMY phi 400 x 23,7 PN8</v>
          </cell>
        </row>
        <row r="12174">
          <cell r="A12174" t="str">
            <v>5.PHPE808450</v>
          </cell>
          <cell r="B12174" t="str">
            <v>Phế hỏng ống PE80 DISMY phi 450 x 26,7 PN8</v>
          </cell>
        </row>
        <row r="12175">
          <cell r="A12175" t="str">
            <v>5.PHPE80850.</v>
          </cell>
          <cell r="B12175" t="str">
            <v>Phế hỏng ống PE80 DISMY phi 50 x 3,0 PN8</v>
          </cell>
        </row>
        <row r="12176">
          <cell r="A12176" t="str">
            <v>5.PHPE808500</v>
          </cell>
          <cell r="B12176" t="str">
            <v>Phế hỏng ống PE80 DISMY phi 500 x 29,7 PN8</v>
          </cell>
        </row>
        <row r="12177">
          <cell r="A12177" t="str">
            <v>5.PHPE808560</v>
          </cell>
          <cell r="B12177" t="str">
            <v>Phế hỏng ống PE80 DISMY phi 560 x 33,2 PN8</v>
          </cell>
        </row>
        <row r="12178">
          <cell r="A12178" t="str">
            <v>5.PHPE80863.</v>
          </cell>
          <cell r="B12178" t="str">
            <v>Phế hỏng ống PE80 DISMY phi 63 x 3,8 PN8</v>
          </cell>
        </row>
        <row r="12179">
          <cell r="A12179" t="str">
            <v>5.PHPE808630</v>
          </cell>
          <cell r="B12179" t="str">
            <v>Phế hỏng ống PE80 DISMY phi 630 x 37,4 PN8</v>
          </cell>
        </row>
        <row r="12180">
          <cell r="A12180" t="str">
            <v>5.PHPE808710</v>
          </cell>
          <cell r="B12180" t="str">
            <v>Phế hỏng ống PE80 DISMY phi 710 x 42,1 PN8</v>
          </cell>
        </row>
        <row r="12181">
          <cell r="A12181" t="str">
            <v>5.PHPE80875</v>
          </cell>
          <cell r="B12181" t="str">
            <v>Phế hỏng ống PE80 DISMY phi 75 x 4,5 PN8</v>
          </cell>
        </row>
        <row r="12182">
          <cell r="A12182" t="str">
            <v>5.PHPE808800</v>
          </cell>
          <cell r="B12182" t="str">
            <v>Phế hỏng ống PE80 DISMY phi 800 x 47,4 PN8</v>
          </cell>
        </row>
        <row r="12183">
          <cell r="A12183" t="str">
            <v>5.PHPE80890.</v>
          </cell>
          <cell r="B12183" t="str">
            <v>Phế hỏng ống PE80 DISMY phi 90 x 5,4 PN8</v>
          </cell>
        </row>
        <row r="12184">
          <cell r="A12184" t="str">
            <v>5.PHPE808900</v>
          </cell>
          <cell r="B12184" t="str">
            <v>Phế hỏng ống PE80 DISMY phi 900 x 53,3 PN8</v>
          </cell>
        </row>
        <row r="12185">
          <cell r="A12185" t="str">
            <v>5.PHPE830630</v>
          </cell>
          <cell r="B12185" t="str">
            <v>Phế hỏng ống PE100 DISMY phi 630 x 30.0 PN8</v>
          </cell>
        </row>
        <row r="12186">
          <cell r="A12186" t="str">
            <v>5.PHPKABSD</v>
          </cell>
          <cell r="B12186" t="str">
            <v>Phế hỏng phụ kiện ABS đỏ</v>
          </cell>
        </row>
        <row r="12187">
          <cell r="A12187" t="str">
            <v>5.PHPKABST</v>
          </cell>
          <cell r="B12187" t="str">
            <v>Phế hỏng phụ kiện ABS trắng</v>
          </cell>
        </row>
        <row r="12188">
          <cell r="A12188" t="str">
            <v>5.PHPKABSX</v>
          </cell>
          <cell r="B12188" t="str">
            <v>Phế hỏng phụ kiện ABS xanh</v>
          </cell>
        </row>
        <row r="12189">
          <cell r="A12189" t="str">
            <v>5.PHPKPE</v>
          </cell>
          <cell r="B12189" t="str">
            <v>Phế hỏng phụ kiện HDPE</v>
          </cell>
        </row>
        <row r="12190">
          <cell r="A12190" t="str">
            <v>5.PHPKPPRG</v>
          </cell>
          <cell r="B12190" t="str">
            <v>Phế hỏng phụ kiện PPR ghi</v>
          </cell>
        </row>
        <row r="12191">
          <cell r="A12191" t="str">
            <v>5.PHPKPPRX</v>
          </cell>
          <cell r="B12191" t="str">
            <v>Phế hỏng phụ kiện PPR xanh</v>
          </cell>
        </row>
        <row r="12192">
          <cell r="A12192" t="str">
            <v>5.PHPKPVC</v>
          </cell>
          <cell r="B12192" t="str">
            <v>Phế hỏng phụ kiện PVC</v>
          </cell>
        </row>
        <row r="12193">
          <cell r="A12193" t="str">
            <v>5.PHPKTVPVCD</v>
          </cell>
          <cell r="B12193" t="str">
            <v>Phế hỏng phụ kiện PVC tay van đỏ</v>
          </cell>
        </row>
        <row r="12194">
          <cell r="A12194" t="str">
            <v>5.PHPKUV</v>
          </cell>
          <cell r="B12194" t="str">
            <v>Phế hỏng phụ kiện UV</v>
          </cell>
        </row>
        <row r="12195">
          <cell r="A12195" t="str">
            <v>5.PHUVL2023</v>
          </cell>
          <cell r="B12195" t="str">
            <v>Phế hỏng Ống PPR DISMY UV lạnh D20x2.3</v>
          </cell>
        </row>
        <row r="12196">
          <cell r="A12196" t="str">
            <v>5.PHUVL2528</v>
          </cell>
          <cell r="B12196" t="str">
            <v>Phế hỏng Ống PPR DISMY UV lạnh D25x2.8</v>
          </cell>
        </row>
        <row r="12197">
          <cell r="A12197" t="str">
            <v>5.PHUVL3229</v>
          </cell>
          <cell r="B12197" t="str">
            <v>Phế hỏng Ống PPR DISMY UV lạnh D32x2.9</v>
          </cell>
        </row>
        <row r="12198">
          <cell r="A12198" t="str">
            <v>5.PHUVL4037</v>
          </cell>
          <cell r="B12198" t="str">
            <v>Phế hỏng Ống PPR DISMY UV lạnh D40x3.7</v>
          </cell>
        </row>
        <row r="12199">
          <cell r="A12199" t="str">
            <v>5.PHUVL5046</v>
          </cell>
          <cell r="B12199" t="str">
            <v>Phế hỏng Ống PPR DISMY UV lạnh D50x4.6</v>
          </cell>
        </row>
        <row r="12200">
          <cell r="A12200" t="str">
            <v>5.PHUVL6358</v>
          </cell>
          <cell r="B12200" t="str">
            <v>Phế hỏng Ống PPR DISMY UV lạnh D63x5.8</v>
          </cell>
        </row>
        <row r="12201">
          <cell r="A12201" t="str">
            <v>5.PHUVN2034</v>
          </cell>
          <cell r="B12201" t="str">
            <v>Phế hỏng Ống PPR DISMY UV nóng D20x3.4</v>
          </cell>
        </row>
        <row r="12202">
          <cell r="A12202" t="str">
            <v>5.PHUVN2542</v>
          </cell>
          <cell r="B12202" t="str">
            <v>Phế hỏng Ống PPR DISMY UV nóng D25x4.2</v>
          </cell>
        </row>
        <row r="12203">
          <cell r="A12203" t="str">
            <v>5.PHUVN3254</v>
          </cell>
          <cell r="B12203" t="str">
            <v>Phế hỏng Ống PPR DISMY UV nóng D32x5.4</v>
          </cell>
        </row>
        <row r="12204">
          <cell r="A12204" t="str">
            <v>5.PHUVN4067</v>
          </cell>
          <cell r="B12204" t="str">
            <v>Phế hỏng Ống PPR DISMY UV nóng D40x6.7</v>
          </cell>
        </row>
        <row r="12205">
          <cell r="A12205" t="str">
            <v>5.PHUVN5083</v>
          </cell>
          <cell r="B12205" t="str">
            <v>Phế hỏng Ống PPR DISMY UV nóng D50x8.3</v>
          </cell>
        </row>
        <row r="12206">
          <cell r="A12206" t="str">
            <v>5.PHUVN63105</v>
          </cell>
          <cell r="B12206" t="str">
            <v>Phế hỏng Ống PPR DISMY UV nóng D63x10.5</v>
          </cell>
        </row>
        <row r="12207">
          <cell r="A12207" t="str">
            <v>5.PKCP0110</v>
          </cell>
          <cell r="B12207" t="str">
            <v>Phế KCS ống PVC CP C0 D110</v>
          </cell>
        </row>
        <row r="12208">
          <cell r="A12208" t="str">
            <v>5.PKCP0125</v>
          </cell>
          <cell r="B12208" t="str">
            <v>Phế KCS ống PVC CP C0 D125</v>
          </cell>
        </row>
        <row r="12209">
          <cell r="A12209" t="str">
            <v>5.PKCP0140</v>
          </cell>
          <cell r="B12209" t="str">
            <v>Phế KCS ống PVC CP C0 D140</v>
          </cell>
        </row>
        <row r="12210">
          <cell r="A12210" t="str">
            <v>5.PKCP0160</v>
          </cell>
          <cell r="B12210" t="str">
            <v>Phế KCS ống PVC CP C0 D160</v>
          </cell>
        </row>
        <row r="12211">
          <cell r="A12211" t="str">
            <v>5.PKCP0180</v>
          </cell>
          <cell r="B12211" t="str">
            <v>Phế KCS ống PVC CP C0 D180</v>
          </cell>
        </row>
        <row r="12212">
          <cell r="A12212" t="str">
            <v>5.PKCP0200</v>
          </cell>
          <cell r="B12212" t="str">
            <v>Phế KCS ống PVC CP C0 D200</v>
          </cell>
        </row>
        <row r="12213">
          <cell r="A12213" t="str">
            <v>5.PKCP021</v>
          </cell>
          <cell r="B12213" t="str">
            <v>Phế KCS ống PVC CP C0 D21</v>
          </cell>
        </row>
        <row r="12214">
          <cell r="A12214" t="str">
            <v>5.PKCP0225</v>
          </cell>
          <cell r="B12214" t="str">
            <v>Phế KCS ống PVC CP C0 D225</v>
          </cell>
        </row>
        <row r="12215">
          <cell r="A12215" t="str">
            <v>5.PKCP0250</v>
          </cell>
          <cell r="B12215" t="str">
            <v>Phế KCS ống PVC CP C0 D250</v>
          </cell>
        </row>
        <row r="12216">
          <cell r="A12216" t="str">
            <v>5.PKCP027</v>
          </cell>
          <cell r="B12216" t="str">
            <v>Phế KCS ống PVC CP C0 D27</v>
          </cell>
        </row>
        <row r="12217">
          <cell r="A12217" t="str">
            <v>5.PKCP0280</v>
          </cell>
          <cell r="B12217" t="str">
            <v>Phế KCS ống PVC CP C0 D280</v>
          </cell>
        </row>
        <row r="12218">
          <cell r="A12218" t="str">
            <v>5.PKCP0315</v>
          </cell>
          <cell r="B12218" t="str">
            <v>Phế KCS ống PVC CP C0 D315</v>
          </cell>
        </row>
        <row r="12219">
          <cell r="A12219" t="str">
            <v>5.PKCP034</v>
          </cell>
          <cell r="B12219" t="str">
            <v>Phế KCS ống PVC CP C0 D34</v>
          </cell>
        </row>
        <row r="12220">
          <cell r="A12220" t="str">
            <v>5.PKCP0355</v>
          </cell>
          <cell r="B12220" t="str">
            <v>Phế KCS ống PVC CP C0 D355</v>
          </cell>
        </row>
        <row r="12221">
          <cell r="A12221" t="str">
            <v>5.PKCP0400</v>
          </cell>
          <cell r="B12221" t="str">
            <v>Phế KCS ống PVC CP C0 D400</v>
          </cell>
        </row>
        <row r="12222">
          <cell r="A12222" t="str">
            <v>5.PKCP042</v>
          </cell>
          <cell r="B12222" t="str">
            <v>Phế KCS ống PVC CP C0 D42</v>
          </cell>
        </row>
        <row r="12223">
          <cell r="A12223" t="str">
            <v>5.PKCP0450</v>
          </cell>
          <cell r="B12223" t="str">
            <v>Phế KCS ống PVC CP C0 D450</v>
          </cell>
        </row>
        <row r="12224">
          <cell r="A12224" t="str">
            <v>5.PKCP048</v>
          </cell>
          <cell r="B12224" t="str">
            <v>Phế KCS ống PVC CP C0 D48</v>
          </cell>
        </row>
        <row r="12225">
          <cell r="A12225" t="str">
            <v>5.PKCP060</v>
          </cell>
          <cell r="B12225" t="str">
            <v>Phế KCS ống PVC CP C0 D60</v>
          </cell>
        </row>
        <row r="12226">
          <cell r="A12226" t="str">
            <v>5.PKCP075</v>
          </cell>
          <cell r="B12226" t="str">
            <v>Phế KCS ống PVC CP C0 D75</v>
          </cell>
        </row>
        <row r="12227">
          <cell r="A12227" t="str">
            <v>5.PKCP090</v>
          </cell>
          <cell r="B12227" t="str">
            <v>Phế KCS ống PVC CP C0 D90</v>
          </cell>
        </row>
        <row r="12228">
          <cell r="A12228" t="str">
            <v>5.PKCP1110</v>
          </cell>
          <cell r="B12228" t="str">
            <v>Phế KCS ống PVC CP C1 D110</v>
          </cell>
        </row>
        <row r="12229">
          <cell r="A12229" t="str">
            <v>5.PKCP1125</v>
          </cell>
          <cell r="B12229" t="str">
            <v>Phế KCS ống PVC CP C1 D125</v>
          </cell>
        </row>
        <row r="12230">
          <cell r="A12230" t="str">
            <v>5.PKCP1140</v>
          </cell>
          <cell r="B12230" t="str">
            <v>Phế KCS ống PVC CP C1 D140</v>
          </cell>
        </row>
        <row r="12231">
          <cell r="A12231" t="str">
            <v>5.PKCP1160</v>
          </cell>
          <cell r="B12231" t="str">
            <v>Phế KCS ống PVC CP C1 D160</v>
          </cell>
        </row>
        <row r="12232">
          <cell r="A12232" t="str">
            <v>5.PKCP1180</v>
          </cell>
          <cell r="B12232" t="str">
            <v>Phế KCS ống PVC CP C1 D180</v>
          </cell>
        </row>
        <row r="12233">
          <cell r="A12233" t="str">
            <v>5.PKCP1200</v>
          </cell>
          <cell r="B12233" t="str">
            <v>Phế KCS ống PVC CP C1 D200</v>
          </cell>
        </row>
        <row r="12234">
          <cell r="A12234" t="str">
            <v>5.PKCP121</v>
          </cell>
          <cell r="B12234" t="str">
            <v>Phế KCS ống PVC CP C1 D21</v>
          </cell>
        </row>
        <row r="12235">
          <cell r="A12235" t="str">
            <v>5.PKCP1225</v>
          </cell>
          <cell r="B12235" t="str">
            <v>Phế KCS ống PVC CP C1 D225</v>
          </cell>
        </row>
        <row r="12236">
          <cell r="A12236" t="str">
            <v>5.PKCP1250</v>
          </cell>
          <cell r="B12236" t="str">
            <v>Phế KCS ống PVC CP C1 D250</v>
          </cell>
        </row>
        <row r="12237">
          <cell r="A12237" t="str">
            <v>5.PKCP127</v>
          </cell>
          <cell r="B12237" t="str">
            <v>Phế KCS ống PVC CP C1 D27</v>
          </cell>
        </row>
        <row r="12238">
          <cell r="A12238" t="str">
            <v>5.PKCP1280</v>
          </cell>
          <cell r="B12238" t="str">
            <v>Phế KCS ống PVC CP C1 D280</v>
          </cell>
        </row>
        <row r="12239">
          <cell r="A12239" t="str">
            <v>5.PKCP1315</v>
          </cell>
          <cell r="B12239" t="str">
            <v>Phế KCS ống PVC CP C1 D315</v>
          </cell>
        </row>
        <row r="12240">
          <cell r="A12240" t="str">
            <v>5.PKCP134</v>
          </cell>
          <cell r="B12240" t="str">
            <v>Phế KCS ống PVC CP C1 D34</v>
          </cell>
        </row>
        <row r="12241">
          <cell r="A12241" t="str">
            <v>5.PKCP1355</v>
          </cell>
          <cell r="B12241" t="str">
            <v>Phế KCS ống PVC CP C1 D355</v>
          </cell>
        </row>
        <row r="12242">
          <cell r="A12242" t="str">
            <v>5.PKCP1400</v>
          </cell>
          <cell r="B12242" t="str">
            <v>Phế KCS ống PVC CP C1 D400</v>
          </cell>
        </row>
        <row r="12243">
          <cell r="A12243" t="str">
            <v>5.PKCP142</v>
          </cell>
          <cell r="B12243" t="str">
            <v>Phế KCS ống PVC CP C1 D42</v>
          </cell>
        </row>
        <row r="12244">
          <cell r="A12244" t="str">
            <v>5.PKCP1450</v>
          </cell>
          <cell r="B12244" t="str">
            <v>Phế KCS ống PVC CP C1 D450</v>
          </cell>
        </row>
        <row r="12245">
          <cell r="A12245" t="str">
            <v>5.PKCP148</v>
          </cell>
          <cell r="B12245" t="str">
            <v>Phế KCS ống PVC CP C1 D48</v>
          </cell>
        </row>
        <row r="12246">
          <cell r="A12246" t="str">
            <v>5.PKCP160</v>
          </cell>
          <cell r="B12246" t="str">
            <v>Phế KCS ống PVC CP C1 D60</v>
          </cell>
        </row>
        <row r="12247">
          <cell r="A12247" t="str">
            <v>5.PKCP175</v>
          </cell>
          <cell r="B12247" t="str">
            <v>Phế KCS ống PVC CP C1 D75</v>
          </cell>
        </row>
        <row r="12248">
          <cell r="A12248" t="str">
            <v>5.PKCP190</v>
          </cell>
          <cell r="B12248" t="str">
            <v>Phế KCS ống PVC CP C1 D90</v>
          </cell>
        </row>
        <row r="12249">
          <cell r="A12249" t="str">
            <v>5.PKCP2110</v>
          </cell>
          <cell r="B12249" t="str">
            <v>Phế KCS ống PVC CP C2 D110</v>
          </cell>
        </row>
        <row r="12250">
          <cell r="A12250" t="str">
            <v>5.PKCP2125</v>
          </cell>
          <cell r="B12250" t="str">
            <v>Phế KCS ống PVC CP C2 D125</v>
          </cell>
        </row>
        <row r="12251">
          <cell r="A12251" t="str">
            <v>5.PKCP2140</v>
          </cell>
          <cell r="B12251" t="str">
            <v>Phế KCS ống PVC CP C2 D140</v>
          </cell>
        </row>
        <row r="12252">
          <cell r="A12252" t="str">
            <v>5.PKCP2160</v>
          </cell>
          <cell r="B12252" t="str">
            <v>Phế KCS ống PVC CP C2 D160</v>
          </cell>
        </row>
        <row r="12253">
          <cell r="A12253" t="str">
            <v>5.PKCP2180</v>
          </cell>
          <cell r="B12253" t="str">
            <v>Phế KCS ống PVC CP C2 D180</v>
          </cell>
        </row>
        <row r="12254">
          <cell r="A12254" t="str">
            <v>5.PKCP2200</v>
          </cell>
          <cell r="B12254" t="str">
            <v>Phế KCS ống PVC CP C2 D200</v>
          </cell>
        </row>
        <row r="12255">
          <cell r="A12255" t="str">
            <v>5.PKCP221</v>
          </cell>
          <cell r="B12255" t="str">
            <v>Phế KCS ống PVC CP C2 D21</v>
          </cell>
        </row>
        <row r="12256">
          <cell r="A12256" t="str">
            <v>5.PKCP2225</v>
          </cell>
          <cell r="B12256" t="str">
            <v>Phế KCS ống PVC CP C2 D225</v>
          </cell>
        </row>
        <row r="12257">
          <cell r="A12257" t="str">
            <v>5.PKCP2250</v>
          </cell>
          <cell r="B12257" t="str">
            <v>Phế KCS ống PVC CP C2 D250</v>
          </cell>
        </row>
        <row r="12258">
          <cell r="A12258" t="str">
            <v>5.PKCP227</v>
          </cell>
          <cell r="B12258" t="str">
            <v>Phế KCS ống PVC CP C2 D27</v>
          </cell>
        </row>
        <row r="12259">
          <cell r="A12259" t="str">
            <v>5.PKCP2280</v>
          </cell>
          <cell r="B12259" t="str">
            <v>Phế KCS ống PVC CP C2 D280</v>
          </cell>
        </row>
        <row r="12260">
          <cell r="A12260" t="str">
            <v>5.PKCP2315</v>
          </cell>
          <cell r="B12260" t="str">
            <v>Phế KCS ống PVC CP C2 D315</v>
          </cell>
        </row>
        <row r="12261">
          <cell r="A12261" t="str">
            <v>5.PKCP234</v>
          </cell>
          <cell r="B12261" t="str">
            <v>Phế KCS ống PVC CP C2 D34</v>
          </cell>
        </row>
        <row r="12262">
          <cell r="A12262" t="str">
            <v>5.PKCP2355</v>
          </cell>
          <cell r="B12262" t="str">
            <v>Phế KCS ống PVC CP C2 D355</v>
          </cell>
        </row>
        <row r="12263">
          <cell r="A12263" t="str">
            <v>5.PKCP2400</v>
          </cell>
          <cell r="B12263" t="str">
            <v>Phế KCS ống PVC CP C2 D400</v>
          </cell>
        </row>
        <row r="12264">
          <cell r="A12264" t="str">
            <v>5.PKCP242</v>
          </cell>
          <cell r="B12264" t="str">
            <v>Phế KCS ống PVC CP C2 D42</v>
          </cell>
        </row>
        <row r="12265">
          <cell r="A12265" t="str">
            <v>5.PKCP2450</v>
          </cell>
          <cell r="B12265" t="str">
            <v>Phế KCS ống PVC CP C2 D450</v>
          </cell>
        </row>
        <row r="12266">
          <cell r="A12266" t="str">
            <v>5.PKCP248</v>
          </cell>
          <cell r="B12266" t="str">
            <v>Phế KCS ống PVC CP C2 D48</v>
          </cell>
        </row>
        <row r="12267">
          <cell r="A12267" t="str">
            <v>5.PKCP2500</v>
          </cell>
          <cell r="B12267" t="str">
            <v>Phế KCS ống PVC CP C2 D500</v>
          </cell>
        </row>
        <row r="12268">
          <cell r="A12268" t="str">
            <v>5.PKCP260</v>
          </cell>
          <cell r="B12268" t="str">
            <v>Phế KCS ống PVC CP C2 D60</v>
          </cell>
        </row>
        <row r="12269">
          <cell r="A12269" t="str">
            <v>5.PKCP275</v>
          </cell>
          <cell r="B12269" t="str">
            <v>Phế KCS ống PVC CP C2 D75</v>
          </cell>
        </row>
        <row r="12270">
          <cell r="A12270" t="str">
            <v>5.PKCP290</v>
          </cell>
          <cell r="B12270" t="str">
            <v>Phế KCS ống PVC CP C2 D90</v>
          </cell>
        </row>
        <row r="12271">
          <cell r="A12271" t="str">
            <v>5.PKCP3110</v>
          </cell>
          <cell r="B12271" t="str">
            <v>Phế KCS ống PVC CP C3 D110</v>
          </cell>
        </row>
        <row r="12272">
          <cell r="A12272" t="str">
            <v>5.PKCP3125</v>
          </cell>
          <cell r="B12272" t="str">
            <v>Phế KCS ống PVC CP C3 D125</v>
          </cell>
        </row>
        <row r="12273">
          <cell r="A12273" t="str">
            <v>5.PKCP3140</v>
          </cell>
          <cell r="B12273" t="str">
            <v>Phế KCS ống PVC CP C3 D140</v>
          </cell>
        </row>
        <row r="12274">
          <cell r="A12274" t="str">
            <v>5.PKCP3160</v>
          </cell>
          <cell r="B12274" t="str">
            <v>Phế KCS ống PVC CP C3 D160</v>
          </cell>
        </row>
        <row r="12275">
          <cell r="A12275" t="str">
            <v>5.PKCP3180</v>
          </cell>
          <cell r="B12275" t="str">
            <v>Phế KCS ống PVC CP C3 D180</v>
          </cell>
        </row>
        <row r="12276">
          <cell r="A12276" t="str">
            <v>5.PKCP3200</v>
          </cell>
          <cell r="B12276" t="str">
            <v>Phế KCS ống PVC CP C3 D200</v>
          </cell>
        </row>
        <row r="12277">
          <cell r="A12277" t="str">
            <v>5.PKCP321</v>
          </cell>
          <cell r="B12277" t="str">
            <v>Phế KCS ống PVC CP C3 D21</v>
          </cell>
        </row>
        <row r="12278">
          <cell r="A12278" t="str">
            <v>5.PKCP3225</v>
          </cell>
          <cell r="B12278" t="str">
            <v>Phế KCS ống PVC CP C3 D225</v>
          </cell>
        </row>
        <row r="12279">
          <cell r="A12279" t="str">
            <v>5.PKCP3250</v>
          </cell>
          <cell r="B12279" t="str">
            <v>Phế KCS ống PVC CP C3 D250</v>
          </cell>
        </row>
        <row r="12280">
          <cell r="A12280" t="str">
            <v>5.PKCP327</v>
          </cell>
          <cell r="B12280" t="str">
            <v>Phế KCS ống PVC CP C3 D27</v>
          </cell>
        </row>
        <row r="12281">
          <cell r="A12281" t="str">
            <v>5.PKCP3280</v>
          </cell>
          <cell r="B12281" t="str">
            <v>Phế KCS ống PVC CP C3 D280</v>
          </cell>
        </row>
        <row r="12282">
          <cell r="A12282" t="str">
            <v>5.PKCP3315</v>
          </cell>
          <cell r="B12282" t="str">
            <v>Phế KCS ống PVC CP C3 D315</v>
          </cell>
        </row>
        <row r="12283">
          <cell r="A12283" t="str">
            <v>5.PKCP334</v>
          </cell>
          <cell r="B12283" t="str">
            <v>Phế KCS ống PVC CP C3 D34</v>
          </cell>
        </row>
        <row r="12284">
          <cell r="A12284" t="str">
            <v>5.PKCP3355</v>
          </cell>
          <cell r="B12284" t="str">
            <v>Phế KCS ống PVC CP C3 D355</v>
          </cell>
        </row>
        <row r="12285">
          <cell r="A12285" t="str">
            <v>5.PKCP3400</v>
          </cell>
          <cell r="B12285" t="str">
            <v>Phế KCS ống PVC CP C3 D400</v>
          </cell>
        </row>
        <row r="12286">
          <cell r="A12286" t="str">
            <v>5.PKCP342</v>
          </cell>
          <cell r="B12286" t="str">
            <v>Phế KCS ống PVC CP C3 D42</v>
          </cell>
        </row>
        <row r="12287">
          <cell r="A12287" t="str">
            <v>5.PKCP3450</v>
          </cell>
          <cell r="B12287" t="str">
            <v>Phế KCS ống PVC CP C3 D450</v>
          </cell>
        </row>
        <row r="12288">
          <cell r="A12288" t="str">
            <v>5.PKCP348</v>
          </cell>
          <cell r="B12288" t="str">
            <v>Phế KCS ống PVC CP C3 D48</v>
          </cell>
        </row>
        <row r="12289">
          <cell r="A12289" t="str">
            <v>5.PKCP360</v>
          </cell>
          <cell r="B12289" t="str">
            <v>Phế KCS ống PVC CP C3 D60</v>
          </cell>
        </row>
        <row r="12290">
          <cell r="A12290" t="str">
            <v>5.PKCP3630</v>
          </cell>
          <cell r="B12290" t="str">
            <v>Phế KCS ống PVC CP C3 D630</v>
          </cell>
        </row>
        <row r="12291">
          <cell r="A12291" t="str">
            <v>5.PKCP375</v>
          </cell>
          <cell r="B12291" t="str">
            <v>Phế KCS ống PVC CP C3 D75</v>
          </cell>
        </row>
        <row r="12292">
          <cell r="A12292" t="str">
            <v>5.PKCP390</v>
          </cell>
          <cell r="B12292" t="str">
            <v>Phế KCS ống PVC CP C3 D90</v>
          </cell>
        </row>
        <row r="12293">
          <cell r="A12293" t="str">
            <v>5.PKCP4110</v>
          </cell>
          <cell r="B12293" t="str">
            <v>Phế KCS ống PVC CP C4 D110</v>
          </cell>
        </row>
        <row r="12294">
          <cell r="A12294" t="str">
            <v>5.PKCP4125</v>
          </cell>
          <cell r="B12294" t="str">
            <v>Phế KCS ống PVC CP C4 D125</v>
          </cell>
        </row>
        <row r="12295">
          <cell r="A12295" t="str">
            <v>5.PKCP4140</v>
          </cell>
          <cell r="B12295" t="str">
            <v>Phế KCS ống PVC CP C4 D140</v>
          </cell>
        </row>
        <row r="12296">
          <cell r="A12296" t="str">
            <v>5.PKCP4160</v>
          </cell>
          <cell r="B12296" t="str">
            <v>Phế KCS ống PVC CP C4 D160</v>
          </cell>
        </row>
        <row r="12297">
          <cell r="A12297" t="str">
            <v>5.PKCP4180</v>
          </cell>
          <cell r="B12297" t="str">
            <v>Phế KCS ống PVC CP C4 D180</v>
          </cell>
        </row>
        <row r="12298">
          <cell r="A12298" t="str">
            <v>5.PKCP4200</v>
          </cell>
          <cell r="B12298" t="str">
            <v>Phế KCS ống PVC CP C4 D200</v>
          </cell>
        </row>
        <row r="12299">
          <cell r="A12299" t="str">
            <v>5.PKCP4225</v>
          </cell>
          <cell r="B12299" t="str">
            <v>Phế KCS ống PVC CP C4 D225</v>
          </cell>
        </row>
        <row r="12300">
          <cell r="A12300" t="str">
            <v>5.PKCP4250</v>
          </cell>
          <cell r="B12300" t="str">
            <v>Phế KCS ống PVC CP C4 D250</v>
          </cell>
        </row>
        <row r="12301">
          <cell r="A12301" t="str">
            <v>5.PKCP4280</v>
          </cell>
          <cell r="B12301" t="str">
            <v>Phế KCS ống PVC CP C4 D280</v>
          </cell>
        </row>
        <row r="12302">
          <cell r="A12302" t="str">
            <v>5.PKCP4315</v>
          </cell>
          <cell r="B12302" t="str">
            <v>Phế KCS ống PVC CP C4 D315</v>
          </cell>
        </row>
        <row r="12303">
          <cell r="A12303" t="str">
            <v>5.PKCP434</v>
          </cell>
          <cell r="B12303" t="str">
            <v>Phế KCS ống PVC CP C4 D34</v>
          </cell>
        </row>
        <row r="12304">
          <cell r="A12304" t="str">
            <v>5.PKCP4355</v>
          </cell>
          <cell r="B12304" t="str">
            <v>Phế KCS ống PVC CP C4 D355</v>
          </cell>
        </row>
        <row r="12305">
          <cell r="A12305" t="str">
            <v>5.PKCP4400</v>
          </cell>
          <cell r="B12305" t="str">
            <v>Phế KCS ống PVC CP C4 D400</v>
          </cell>
        </row>
        <row r="12306">
          <cell r="A12306" t="str">
            <v>5.PKCP442</v>
          </cell>
          <cell r="B12306" t="str">
            <v>Phế KCS ống PVC CP C4 D42</v>
          </cell>
        </row>
        <row r="12307">
          <cell r="A12307" t="str">
            <v>5.PKCP4450</v>
          </cell>
          <cell r="B12307" t="str">
            <v>Phế KCS ống PVC CP C4 D450</v>
          </cell>
        </row>
        <row r="12308">
          <cell r="A12308" t="str">
            <v>5.PKCP448</v>
          </cell>
          <cell r="B12308" t="str">
            <v>Phế KCS ống PVC CP C4 D48</v>
          </cell>
        </row>
        <row r="12309">
          <cell r="A12309" t="str">
            <v>5.PKCP460</v>
          </cell>
          <cell r="B12309" t="str">
            <v>Phế KCS ống PVC CP C4 D60</v>
          </cell>
        </row>
        <row r="12310">
          <cell r="A12310" t="str">
            <v>5.PKCP475</v>
          </cell>
          <cell r="B12310" t="str">
            <v>Phế KCS ống PVC CP C4 D75</v>
          </cell>
        </row>
        <row r="12311">
          <cell r="A12311" t="str">
            <v>5.PKCP490</v>
          </cell>
          <cell r="B12311" t="str">
            <v>Phế KCS ống PVC CP C4 D90</v>
          </cell>
        </row>
        <row r="12312">
          <cell r="A12312" t="str">
            <v>5.PKCP5200</v>
          </cell>
          <cell r="B12312" t="str">
            <v>Phế KCS ống PVC CP C5 D200</v>
          </cell>
        </row>
        <row r="12313">
          <cell r="A12313" t="str">
            <v>5.PKCP5250</v>
          </cell>
          <cell r="B12313" t="str">
            <v>Phế KCS ống PVC CP C5 D250</v>
          </cell>
        </row>
        <row r="12314">
          <cell r="A12314" t="str">
            <v>5.PKCP5315</v>
          </cell>
          <cell r="B12314" t="str">
            <v>Phế KCS ống PVC CP C5 D315</v>
          </cell>
        </row>
        <row r="12315">
          <cell r="A12315" t="str">
            <v>5.PKCP6110</v>
          </cell>
          <cell r="B12315" t="str">
            <v>Phế KCS ống PVC CP C6 D110</v>
          </cell>
        </row>
        <row r="12316">
          <cell r="A12316" t="str">
            <v>5.PKCP6140</v>
          </cell>
          <cell r="B12316" t="str">
            <v>Phế KCS ống PVC CP C6 D140</v>
          </cell>
        </row>
        <row r="12317">
          <cell r="A12317" t="str">
            <v>5.PKCP6160</v>
          </cell>
          <cell r="B12317" t="str">
            <v>Phế KCS ống PVC CP C6 D160</v>
          </cell>
        </row>
        <row r="12318">
          <cell r="A12318" t="str">
            <v>5.PKCP6200</v>
          </cell>
          <cell r="B12318" t="str">
            <v>Phế KCS ống PVC CP C6 D200</v>
          </cell>
        </row>
        <row r="12319">
          <cell r="A12319" t="str">
            <v>5.PKCPPN8110</v>
          </cell>
          <cell r="B12319" t="str">
            <v>Phế KCS Ống PVC CP PN8 D110</v>
          </cell>
        </row>
        <row r="12320">
          <cell r="A12320" t="str">
            <v>5.PKCPPN8125</v>
          </cell>
          <cell r="B12320" t="str">
            <v>Phế KCS Ống PVC CP PN8 D125</v>
          </cell>
        </row>
        <row r="12321">
          <cell r="A12321" t="str">
            <v>5.PKCPPN8140</v>
          </cell>
          <cell r="B12321" t="str">
            <v>Phế KCS Ống PVC CP PN8 D140</v>
          </cell>
        </row>
        <row r="12322">
          <cell r="A12322" t="str">
            <v>5.PKCPPN8160</v>
          </cell>
          <cell r="B12322" t="str">
            <v>Phế KCS Ống PVC CP PN8 D160</v>
          </cell>
        </row>
        <row r="12323">
          <cell r="A12323" t="str">
            <v>5.PKCPPN8180</v>
          </cell>
          <cell r="B12323" t="str">
            <v>Phế KCS Ống PVC CP PN8 D180</v>
          </cell>
        </row>
        <row r="12324">
          <cell r="A12324" t="str">
            <v>5.PKCPPN8200</v>
          </cell>
          <cell r="B12324" t="str">
            <v>Phế KCS Ống PVC CP PN8 D200</v>
          </cell>
        </row>
        <row r="12325">
          <cell r="A12325" t="str">
            <v>5.PKCPPN8225</v>
          </cell>
          <cell r="B12325" t="str">
            <v>Phế KCS Ống PVC CP PN8 D225</v>
          </cell>
        </row>
        <row r="12326">
          <cell r="A12326" t="str">
            <v>5.PKCPPN8250</v>
          </cell>
          <cell r="B12326" t="str">
            <v>Phế KCS Ống PVC CP PN8 D250</v>
          </cell>
        </row>
        <row r="12327">
          <cell r="A12327" t="str">
            <v>5.PKCPPN8280</v>
          </cell>
          <cell r="B12327" t="str">
            <v>Phế KCS Ống PVC CP PN8 D280</v>
          </cell>
        </row>
        <row r="12328">
          <cell r="A12328" t="str">
            <v>5.PKCPPN8315</v>
          </cell>
          <cell r="B12328" t="str">
            <v>Phế KCS Ống PVC CP PN8 D315</v>
          </cell>
        </row>
        <row r="12329">
          <cell r="A12329" t="str">
            <v>5.PKCPPN8355</v>
          </cell>
          <cell r="B12329" t="str">
            <v>Phế KCS Ống PVC CP PN8 D355</v>
          </cell>
        </row>
        <row r="12330">
          <cell r="A12330" t="str">
            <v>5.PKCPPN8400</v>
          </cell>
          <cell r="B12330" t="str">
            <v>Phế KCS Ống PVC CP PN8 D400</v>
          </cell>
        </row>
        <row r="12331">
          <cell r="A12331" t="str">
            <v>5.PKCPPN8450</v>
          </cell>
          <cell r="B12331" t="str">
            <v>Phế KCS Ống PVC CP PN8 D450</v>
          </cell>
        </row>
        <row r="12332">
          <cell r="A12332" t="str">
            <v>5.PKCPT110</v>
          </cell>
          <cell r="B12332" t="str">
            <v>Phế KCS ống PVC CP Thoát D110</v>
          </cell>
        </row>
        <row r="12333">
          <cell r="A12333" t="str">
            <v>5.PKCPT125</v>
          </cell>
          <cell r="B12333" t="str">
            <v>Phế KCS ống PVC CP Thoát D125</v>
          </cell>
        </row>
        <row r="12334">
          <cell r="A12334" t="str">
            <v>5.PKCPT140</v>
          </cell>
          <cell r="B12334" t="str">
            <v>Phế KCS ống PVC CP Thoát D140</v>
          </cell>
        </row>
        <row r="12335">
          <cell r="A12335" t="str">
            <v>5.PKCPT160</v>
          </cell>
          <cell r="B12335" t="str">
            <v>Phế KCS ống PVC CP Thoát D160</v>
          </cell>
        </row>
        <row r="12336">
          <cell r="A12336" t="str">
            <v>5.PKCPT180</v>
          </cell>
          <cell r="B12336" t="str">
            <v>Phế KCS ống PVC CP Thoát D180</v>
          </cell>
        </row>
        <row r="12337">
          <cell r="A12337" t="str">
            <v>5.PKCPT200</v>
          </cell>
          <cell r="B12337" t="str">
            <v>Phế KCS ống PVC CP Thoát D200</v>
          </cell>
        </row>
        <row r="12338">
          <cell r="A12338" t="str">
            <v>5.PKCPT21</v>
          </cell>
          <cell r="B12338" t="str">
            <v>Phế KCS ống PVC CP Thoát D21</v>
          </cell>
        </row>
        <row r="12339">
          <cell r="A12339" t="str">
            <v>5.PKCPT225</v>
          </cell>
          <cell r="B12339" t="str">
            <v>Phế KCS ống PVC CP Thoát D225</v>
          </cell>
        </row>
        <row r="12340">
          <cell r="A12340" t="str">
            <v>5.PKCPT250</v>
          </cell>
          <cell r="B12340" t="str">
            <v>Phế KCS ống PVC CP Thoát D250</v>
          </cell>
        </row>
        <row r="12341">
          <cell r="A12341" t="str">
            <v>5.PKCPT27</v>
          </cell>
          <cell r="B12341" t="str">
            <v>Phế KCS ống PVC CP Thoát D27</v>
          </cell>
        </row>
        <row r="12342">
          <cell r="A12342" t="str">
            <v>5.PKCPT280</v>
          </cell>
          <cell r="B12342" t="str">
            <v>Phế KCS ống PVC CP Thoát D280</v>
          </cell>
        </row>
        <row r="12343">
          <cell r="A12343" t="str">
            <v>5.PKCPT34</v>
          </cell>
          <cell r="B12343" t="str">
            <v>Phế KCS ống PVC CP Thoát D34</v>
          </cell>
        </row>
        <row r="12344">
          <cell r="A12344" t="str">
            <v>5.PKCPT355</v>
          </cell>
          <cell r="B12344" t="str">
            <v>Phế KCS ống PVC CP Thoát D355</v>
          </cell>
        </row>
        <row r="12345">
          <cell r="A12345" t="str">
            <v>5.PKCPT400</v>
          </cell>
          <cell r="B12345" t="str">
            <v>Phế KCS ống PVC CP Thoát D400</v>
          </cell>
        </row>
        <row r="12346">
          <cell r="A12346" t="str">
            <v>5.PKCPT42</v>
          </cell>
          <cell r="B12346" t="str">
            <v>Phế KCS ống PVC CP Thoát D42</v>
          </cell>
        </row>
        <row r="12347">
          <cell r="A12347" t="str">
            <v>5.PKCPT450</v>
          </cell>
          <cell r="B12347" t="str">
            <v>Phế KCS ống PVC CP Thoát D450</v>
          </cell>
        </row>
        <row r="12348">
          <cell r="A12348" t="str">
            <v>5.PKCPT48</v>
          </cell>
          <cell r="B12348" t="str">
            <v>Phế KCS ống PVC CP Thoát D48</v>
          </cell>
        </row>
        <row r="12349">
          <cell r="A12349" t="str">
            <v>5.PKCPT60</v>
          </cell>
          <cell r="B12349" t="str">
            <v>Phế KCS ống PVC CP Thoát D60</v>
          </cell>
        </row>
        <row r="12350">
          <cell r="A12350" t="str">
            <v>5.PKCPT75</v>
          </cell>
          <cell r="B12350" t="str">
            <v>Phế KCS ống PVC CP Thoát D75</v>
          </cell>
        </row>
        <row r="12351">
          <cell r="A12351" t="str">
            <v>5.PKCPT90</v>
          </cell>
          <cell r="B12351" t="str">
            <v>Phế KCS ống PVC CP Thoát D90</v>
          </cell>
        </row>
        <row r="12352">
          <cell r="A12352" t="str">
            <v>5.PKCPZ2110</v>
          </cell>
          <cell r="B12352" t="str">
            <v>Phế KCS ống nong zoăng PVC CP C2 D110</v>
          </cell>
        </row>
        <row r="12353">
          <cell r="A12353" t="str">
            <v>5.PKCPZ2160</v>
          </cell>
          <cell r="B12353" t="str">
            <v>Phế KCS ống nong zoăng PVC CP C2 D160</v>
          </cell>
        </row>
        <row r="12354">
          <cell r="A12354" t="str">
            <v>5.PKCPZ2250</v>
          </cell>
          <cell r="B12354" t="str">
            <v>Phế KCS ống nong zoăng PVC CP C2 D250</v>
          </cell>
        </row>
        <row r="12355">
          <cell r="A12355" t="str">
            <v>5.PKCPZ2315</v>
          </cell>
          <cell r="B12355" t="str">
            <v>Phế KCS ống nong zoăng PVC CP C2 D315</v>
          </cell>
        </row>
        <row r="12356">
          <cell r="A12356" t="str">
            <v>5.PKDM0110</v>
          </cell>
          <cell r="B12356" t="str">
            <v>Phế KCS Ống C=2 u.PVC DISMY C0 PN5 D110</v>
          </cell>
        </row>
        <row r="12357">
          <cell r="A12357" t="str">
            <v>5.PKDM0125</v>
          </cell>
          <cell r="B12357" t="str">
            <v>Phế KCS Ống C=2 u.PVC DISMY C0 PN5 D125</v>
          </cell>
        </row>
        <row r="12358">
          <cell r="A12358" t="str">
            <v>5.PKDM0140</v>
          </cell>
          <cell r="B12358" t="str">
            <v>Phế KCS Ống C=2 u.PVC DISMY C0 PN5 D140</v>
          </cell>
        </row>
        <row r="12359">
          <cell r="A12359" t="str">
            <v>5.PKDM0160</v>
          </cell>
          <cell r="B12359" t="str">
            <v>Phế KCS Ống C=2 u.PVC DISMY C0 PN5 D160</v>
          </cell>
        </row>
        <row r="12360">
          <cell r="A12360" t="str">
            <v>5.PKDM0180</v>
          </cell>
          <cell r="B12360" t="str">
            <v>Phế KCS Ống C=2 u.PVC DISMY C0 PN5 D180</v>
          </cell>
        </row>
        <row r="12361">
          <cell r="A12361" t="str">
            <v>5.PKDM0200</v>
          </cell>
          <cell r="B12361" t="str">
            <v>Phế KCS Ống C=2 u.PVC DISMY C0 PN5 D200</v>
          </cell>
        </row>
        <row r="12362">
          <cell r="A12362" t="str">
            <v>5.PKDM021</v>
          </cell>
          <cell r="B12362" t="str">
            <v>Phế KCS Ống C=2,5 u.PVC DISMY C0 PN10 D21</v>
          </cell>
        </row>
        <row r="12363">
          <cell r="A12363" t="str">
            <v>5.PKDM0225</v>
          </cell>
          <cell r="B12363" t="str">
            <v>Phế KCS Ống C=2 u.PVC DISMY C0 PN5 D225</v>
          </cell>
        </row>
        <row r="12364">
          <cell r="A12364" t="str">
            <v>5.PKDM0250</v>
          </cell>
          <cell r="B12364" t="str">
            <v>Phế KCS Ống C=2 u.PVC DISMY C0 PN5 D250</v>
          </cell>
        </row>
        <row r="12365">
          <cell r="A12365" t="str">
            <v>5.PKDM027</v>
          </cell>
          <cell r="B12365" t="str">
            <v>Phế KCS Ống C=2,5 u.PVC DISMY C0 PN10 D27</v>
          </cell>
        </row>
        <row r="12366">
          <cell r="A12366" t="str">
            <v>5.PKDM0280</v>
          </cell>
          <cell r="B12366" t="str">
            <v>Phế KCS Ống C=2 u.PVC DISMY C0 PN5 D280</v>
          </cell>
        </row>
        <row r="12367">
          <cell r="A12367" t="str">
            <v>5.PKDM0315</v>
          </cell>
          <cell r="B12367" t="str">
            <v>Phế KCS Ống C=2 u.PVC DISMY C0 PN5 D315</v>
          </cell>
        </row>
        <row r="12368">
          <cell r="A12368" t="str">
            <v>5.PKDM034</v>
          </cell>
          <cell r="B12368" t="str">
            <v>Phế KCS Ống C=2,5 u.PVC DISMY C0 PN8 D34</v>
          </cell>
        </row>
        <row r="12369">
          <cell r="A12369" t="str">
            <v>5.PKDM0355</v>
          </cell>
          <cell r="B12369" t="str">
            <v>Phế KCS Ống C=2 u.PVC DISMY C0 PN5 D355</v>
          </cell>
        </row>
        <row r="12370">
          <cell r="A12370" t="str">
            <v>5.PKDM0400</v>
          </cell>
          <cell r="B12370" t="str">
            <v>Phế KCS Ống C=2 u.PVC DISMY C0 PN5 D400</v>
          </cell>
        </row>
        <row r="12371">
          <cell r="A12371" t="str">
            <v>5.PKDM042</v>
          </cell>
          <cell r="B12371" t="str">
            <v>Phế KCS Ống C=2,5 u.PVC DISMY C0 PN6 D42</v>
          </cell>
        </row>
        <row r="12372">
          <cell r="A12372" t="str">
            <v>5.PKDM0450</v>
          </cell>
          <cell r="B12372" t="str">
            <v>Phế KCS Ống C=2 u.PVC DISMY C0 PN5 D450</v>
          </cell>
        </row>
        <row r="12373">
          <cell r="A12373" t="str">
            <v>5.PKDM048</v>
          </cell>
          <cell r="B12373" t="str">
            <v>Phế KCS Ống C=2,5 u.PVC DISMY C0 PN6 D48</v>
          </cell>
        </row>
        <row r="12374">
          <cell r="A12374" t="str">
            <v>5.PKDM0500</v>
          </cell>
          <cell r="B12374" t="str">
            <v>Phế KCS Ống C=2 u.PVC DISMY C0 PN5 D500</v>
          </cell>
        </row>
        <row r="12375">
          <cell r="A12375" t="str">
            <v>5.PKDM0560</v>
          </cell>
          <cell r="B12375" t="str">
            <v>Phế KCS ống PVC DISMY C0 D560</v>
          </cell>
        </row>
        <row r="12376">
          <cell r="A12376" t="str">
            <v>5.PKDM060</v>
          </cell>
          <cell r="B12376" t="str">
            <v>Phế KCS Ống C=2,5 u.PVC DISMY C0 PN5 D60</v>
          </cell>
        </row>
        <row r="12377">
          <cell r="A12377" t="str">
            <v>5.PKDM0630</v>
          </cell>
          <cell r="B12377" t="str">
            <v>Phế KCS ống PVC DISMY C0 D630</v>
          </cell>
        </row>
        <row r="12378">
          <cell r="A12378" t="str">
            <v>5.PKDM075</v>
          </cell>
          <cell r="B12378" t="str">
            <v>Phế KCS Ống C=2,5 u.PVC DISMY C0 PN5 D75</v>
          </cell>
        </row>
        <row r="12379">
          <cell r="A12379" t="str">
            <v>5.PKDM090</v>
          </cell>
          <cell r="B12379" t="str">
            <v>Phế KCS Ống C=2,5 u.PVC DISMY C0 PN4 D90</v>
          </cell>
        </row>
        <row r="12380">
          <cell r="A12380" t="str">
            <v>5.PKDM11022</v>
          </cell>
          <cell r="B12380" t="str">
            <v>Phế KCS ống PVC DISMY D110*2,2 mm, PN5, C=2</v>
          </cell>
        </row>
        <row r="12381">
          <cell r="A12381" t="str">
            <v>5.PKDM11027</v>
          </cell>
          <cell r="B12381" t="str">
            <v>Phế KCS ống PVC DISMY D110*2,7mm, PN6, C=2</v>
          </cell>
        </row>
        <row r="12382">
          <cell r="A12382" t="str">
            <v>5.PKDM11034</v>
          </cell>
          <cell r="B12382" t="str">
            <v>Phế KCS ống PVC DISMY D110*3,4 mm, PN8, C=2</v>
          </cell>
        </row>
        <row r="12383">
          <cell r="A12383" t="str">
            <v>5.PKDM11042</v>
          </cell>
          <cell r="B12383" t="str">
            <v>Phế KCS ống PVC DISMY D110*4,2 mm, PN10, C=2</v>
          </cell>
        </row>
        <row r="12384">
          <cell r="A12384" t="str">
            <v>5.PKDM1110</v>
          </cell>
          <cell r="B12384" t="str">
            <v>Phế KCS Ống C=2 u.PVC DISMY C1 PN6 D110</v>
          </cell>
        </row>
        <row r="12385">
          <cell r="A12385" t="str">
            <v>5.PKDM1125</v>
          </cell>
          <cell r="B12385" t="str">
            <v>Phế KCS Ống C=2 u.PVC DISMY C1 PN6 D125</v>
          </cell>
        </row>
        <row r="12386">
          <cell r="A12386" t="str">
            <v>5.PKDM1140</v>
          </cell>
          <cell r="B12386" t="str">
            <v>Phế KCS Ống C=2 u.PVC DISMY C1 PN6 D140</v>
          </cell>
        </row>
        <row r="12387">
          <cell r="A12387" t="str">
            <v>5.PKDM1160</v>
          </cell>
          <cell r="B12387" t="str">
            <v>Phế KCS Ống C=2 u.PVC DISMY C1 PN6 D160</v>
          </cell>
        </row>
        <row r="12388">
          <cell r="A12388" t="str">
            <v>5.PKDM1180</v>
          </cell>
          <cell r="B12388" t="str">
            <v>Phế KCS Ống C=2 u.PVC DISMY C1 PN6 D180</v>
          </cell>
        </row>
        <row r="12389">
          <cell r="A12389" t="str">
            <v>5.PKDM1200</v>
          </cell>
          <cell r="B12389" t="str">
            <v>Phế KCS Ống C=2 u.PVC DISMY C1 PN6 D200</v>
          </cell>
        </row>
        <row r="12390">
          <cell r="A12390" t="str">
            <v>5.PKDM121</v>
          </cell>
          <cell r="B12390" t="str">
            <v>Phế KCS Ống C=2,5 u.PVC DISMY C1 PN12,5 D21</v>
          </cell>
        </row>
        <row r="12391">
          <cell r="A12391" t="str">
            <v>5.PKDM1225</v>
          </cell>
          <cell r="B12391" t="str">
            <v>Phế KCS Ống C=2 u.PVC DISMY C1 PN6 D225</v>
          </cell>
        </row>
        <row r="12392">
          <cell r="A12392" t="str">
            <v>5.PKDM1250</v>
          </cell>
          <cell r="B12392" t="str">
            <v>Phế KCS Ống C=2 u.PVC DISMY C1 PN6 D250</v>
          </cell>
        </row>
        <row r="12393">
          <cell r="A12393" t="str">
            <v>5.PKDM12539</v>
          </cell>
          <cell r="B12393" t="str">
            <v>Phế KCS ống PVC DISMY D125*3,9mm, PN8, C=2</v>
          </cell>
        </row>
        <row r="12394">
          <cell r="A12394" t="str">
            <v>5.PKDM12548</v>
          </cell>
          <cell r="B12394" t="str">
            <v>Phế KCS ống PVC DISMY D125*4,8mm, PN10, C=2</v>
          </cell>
        </row>
        <row r="12395">
          <cell r="A12395" t="str">
            <v>5.PKDM127</v>
          </cell>
          <cell r="B12395" t="str">
            <v>Phế KCS Ống C=2,5 u.PVC DISMY C1 PN12,5 D27</v>
          </cell>
        </row>
        <row r="12396">
          <cell r="A12396" t="str">
            <v>5.PKDM1280</v>
          </cell>
          <cell r="B12396" t="str">
            <v>Phế KCS Ống C=2 u.PVC DISMY C1 PN6 D280</v>
          </cell>
        </row>
        <row r="12397">
          <cell r="A12397" t="str">
            <v>5.PKDM1315</v>
          </cell>
          <cell r="B12397" t="str">
            <v>Phế KCS Ống C=2 u.PVC DISMY C1 PN6 D315</v>
          </cell>
        </row>
        <row r="12398">
          <cell r="A12398" t="str">
            <v>5.PKDM134</v>
          </cell>
          <cell r="B12398" t="str">
            <v>Phế KCS Ống C=2,5 u.PVC DISMY C1 PN10 D34</v>
          </cell>
        </row>
        <row r="12399">
          <cell r="A12399" t="str">
            <v>5.PKDM1355</v>
          </cell>
          <cell r="B12399" t="str">
            <v>Phế KCS Ống C=2 u.PVC DISMY C1 PN6 D355</v>
          </cell>
        </row>
        <row r="12400">
          <cell r="A12400" t="str">
            <v>5.PKDM1400</v>
          </cell>
          <cell r="B12400" t="str">
            <v>Phế KCS Ống C=2 u.PVC DISMY C1 PN6 D400</v>
          </cell>
        </row>
        <row r="12401">
          <cell r="A12401" t="str">
            <v>5.PKDM14028</v>
          </cell>
          <cell r="B12401" t="str">
            <v>Phế KCS ống PVC DISMY D140*2,8 mm, PN5, C=2</v>
          </cell>
        </row>
        <row r="12402">
          <cell r="A12402" t="str">
            <v>5.PKDM14043</v>
          </cell>
          <cell r="B12402" t="str">
            <v>Phế KCS ống PVC DISMY D140*4,3 mm, PN8, C=2</v>
          </cell>
        </row>
        <row r="12403">
          <cell r="A12403" t="str">
            <v>5.PKDM14054</v>
          </cell>
          <cell r="B12403" t="str">
            <v>Phế KCS ống PVC DISMY D140*5,4 mm, PN10, C=2</v>
          </cell>
        </row>
        <row r="12404">
          <cell r="A12404" t="str">
            <v>5.PKDM142</v>
          </cell>
          <cell r="B12404" t="str">
            <v>Phế KCS Ống C=2,5 u.PVC DISMY C1 PN8 D42</v>
          </cell>
        </row>
        <row r="12405">
          <cell r="A12405" t="str">
            <v>5.PKDM1450</v>
          </cell>
          <cell r="B12405" t="str">
            <v>Phế KCS Ống C=2 u.PVC DISMY C1 PN6 D450</v>
          </cell>
        </row>
        <row r="12406">
          <cell r="A12406" t="str">
            <v>5.PKDM148</v>
          </cell>
          <cell r="B12406" t="str">
            <v>Phế KCS Ống C=2,5 u.PVC DISMY C1 PN8 D48</v>
          </cell>
        </row>
        <row r="12407">
          <cell r="A12407" t="str">
            <v>5.PKDM1500</v>
          </cell>
          <cell r="B12407" t="str">
            <v>Phế KCS Ống C=2 u.PVC DISMY C1 PN6 D500</v>
          </cell>
        </row>
        <row r="12408">
          <cell r="A12408" t="str">
            <v>5.PKDM1560</v>
          </cell>
          <cell r="B12408" t="str">
            <v>Phế KCS ống PVC DISMY C1 D560</v>
          </cell>
        </row>
        <row r="12409">
          <cell r="A12409" t="str">
            <v>5.PKDM160</v>
          </cell>
          <cell r="B12409" t="str">
            <v>Phế KCS Ống C=2,5 u.PVC DISMY C1 PN6 D60</v>
          </cell>
        </row>
        <row r="12410">
          <cell r="A12410" t="str">
            <v>5.PKDM16040</v>
          </cell>
          <cell r="B12410" t="str">
            <v>Phế KCS ống PVC DISMY D160*4,0 mm, PN6, C=2</v>
          </cell>
        </row>
        <row r="12411">
          <cell r="A12411" t="str">
            <v>5.PKDM16049</v>
          </cell>
          <cell r="B12411" t="str">
            <v>Phế KCS ống PVC DISMY D160*4,9 mm PN8, C=2</v>
          </cell>
        </row>
        <row r="12412">
          <cell r="A12412" t="str">
            <v>5.PKDM16062</v>
          </cell>
          <cell r="B12412" t="str">
            <v>Phế KCS ống PVC DISMY D160*6,2 mm, PN10, C=2</v>
          </cell>
        </row>
        <row r="12413">
          <cell r="A12413" t="str">
            <v>5.PKDM1630</v>
          </cell>
          <cell r="B12413" t="str">
            <v>Phế KCS ống PVC DISMY C1 D630</v>
          </cell>
        </row>
        <row r="12414">
          <cell r="A12414" t="str">
            <v>5.PKDM175</v>
          </cell>
          <cell r="B12414" t="str">
            <v>Phế KCS Ống C=2,5 u.PVC DISMY C1 PN6 D75</v>
          </cell>
        </row>
        <row r="12415">
          <cell r="A12415" t="str">
            <v>5.PKDM190</v>
          </cell>
          <cell r="B12415" t="str">
            <v>Phế KCS Ống C=2,5 u.PVC DISMY C1 PN5 D90</v>
          </cell>
        </row>
        <row r="12416">
          <cell r="A12416" t="str">
            <v>5.PKDM20077</v>
          </cell>
          <cell r="B12416" t="str">
            <v>Phế KCS ống PVC DISMY D200*7,7mm, PN10, C=2</v>
          </cell>
        </row>
        <row r="12417">
          <cell r="A12417" t="str">
            <v>5.PKDM2110</v>
          </cell>
          <cell r="B12417" t="str">
            <v>Phế KCS Ống C=2 u.PVC DISMY C2 PN7.5 D110</v>
          </cell>
        </row>
        <row r="12418">
          <cell r="A12418" t="str">
            <v>5.PKDM2125</v>
          </cell>
          <cell r="B12418" t="str">
            <v>Phế KCS Ống C=2 u.PVC DISMY C2 PN7.5 D125</v>
          </cell>
        </row>
        <row r="12419">
          <cell r="A12419" t="str">
            <v>5.PKDM2140</v>
          </cell>
          <cell r="B12419" t="str">
            <v>Phế KCS Ống C=2 u.PVC DISMY C2 PN7.5 D140</v>
          </cell>
        </row>
        <row r="12420">
          <cell r="A12420" t="str">
            <v>5.PKDM2160</v>
          </cell>
          <cell r="B12420" t="str">
            <v>Phế KCS Ống C=2 u.PVC DISMY C2 PN7.5 D160</v>
          </cell>
        </row>
        <row r="12421">
          <cell r="A12421" t="str">
            <v>5.PKDM2180</v>
          </cell>
          <cell r="B12421" t="str">
            <v>Phế KCS Ống C=2 u.PVC DISMY C2 PN7.5 D180</v>
          </cell>
        </row>
        <row r="12422">
          <cell r="A12422" t="str">
            <v>5.PKDM2200</v>
          </cell>
          <cell r="B12422" t="str">
            <v>Phế KCS Ống C=2 u.PVC DISMY C2 PN7.5 D200</v>
          </cell>
        </row>
        <row r="12423">
          <cell r="A12423" t="str">
            <v>5.PKDM221</v>
          </cell>
          <cell r="B12423" t="str">
            <v>Phế KCS Ống C=2,5 u.PVC DISMY C2 PN16 D21</v>
          </cell>
        </row>
        <row r="12424">
          <cell r="A12424" t="str">
            <v>5.PKDM2225</v>
          </cell>
          <cell r="B12424" t="str">
            <v>Phế KCS Ống C=2 u.PVC DISMY C2 PN7.5 D225</v>
          </cell>
        </row>
        <row r="12425">
          <cell r="A12425" t="str">
            <v>5.PKDM2250</v>
          </cell>
          <cell r="B12425" t="str">
            <v>Phế KCS Ống C=2 u.PVC DISMY C2 PN7.5 D250</v>
          </cell>
        </row>
        <row r="12426">
          <cell r="A12426" t="str">
            <v>5.PKDM22586</v>
          </cell>
          <cell r="B12426" t="str">
            <v>Phế KCS Ống PVC DISMY D225 x 8.6 mm PN10, C=2</v>
          </cell>
        </row>
        <row r="12427">
          <cell r="A12427" t="str">
            <v>5.PKDM227</v>
          </cell>
          <cell r="B12427" t="str">
            <v>Phế KCS Ống C=2,5 u.PVC DISMY C2 PN16 D27</v>
          </cell>
        </row>
        <row r="12428">
          <cell r="A12428" t="str">
            <v>5.PKDM2280</v>
          </cell>
          <cell r="B12428" t="str">
            <v>Phế KCS Ống C=2 u.PVC DISMY C2 PN7.5 D280</v>
          </cell>
        </row>
        <row r="12429">
          <cell r="A12429" t="str">
            <v>5.PKDM2315</v>
          </cell>
          <cell r="B12429" t="str">
            <v>Phế KCS Ống C=2 u.PVC DISMY C2 PN7.5 D315</v>
          </cell>
        </row>
        <row r="12430">
          <cell r="A12430" t="str">
            <v>5.PKDM234</v>
          </cell>
          <cell r="B12430" t="str">
            <v>Phế KCS Ống C=2,5 u.PVC DISMY C2 PN12,5 D34</v>
          </cell>
        </row>
        <row r="12431">
          <cell r="A12431" t="str">
            <v>5.PKDM2355</v>
          </cell>
          <cell r="B12431" t="str">
            <v>Phế KCS Ống C=2 u.PVC DISMY C2 PN7.5 D355</v>
          </cell>
        </row>
        <row r="12432">
          <cell r="A12432" t="str">
            <v>5.PKDM2400</v>
          </cell>
          <cell r="B12432" t="str">
            <v>Phế KCS Ống C=2 u.PVC DISMY C2 PN7.5 D400</v>
          </cell>
        </row>
        <row r="12433">
          <cell r="A12433" t="str">
            <v>5.PKDM242</v>
          </cell>
          <cell r="B12433" t="str">
            <v>Phế KCS Ống C=2,5 u.PVC DISMY C2 PN10 D42</v>
          </cell>
        </row>
        <row r="12434">
          <cell r="A12434" t="str">
            <v>5.PKDM2450</v>
          </cell>
          <cell r="B12434" t="str">
            <v>Phế KCS Ống C=2 u.PVC DISMY C2 PN7.5 D450</v>
          </cell>
        </row>
        <row r="12435">
          <cell r="A12435" t="str">
            <v>5.PKDM248</v>
          </cell>
          <cell r="B12435" t="str">
            <v>Phế KCS Ống C=2,5 u.PVC DISMY C2 PN10 D48</v>
          </cell>
        </row>
        <row r="12436">
          <cell r="A12436" t="str">
            <v>5.PKDM2500</v>
          </cell>
          <cell r="B12436" t="str">
            <v>Phế KCS Ống C=2 u.PVC DISMY C2 PN7.5 D500</v>
          </cell>
        </row>
        <row r="12437">
          <cell r="A12437" t="str">
            <v>5.PKDM25096</v>
          </cell>
          <cell r="B12437" t="str">
            <v>Phế KCS ống PVC DISMY D250*9,6mm, PN10, C=2</v>
          </cell>
        </row>
        <row r="12438">
          <cell r="A12438" t="str">
            <v>5.PKDM2560</v>
          </cell>
          <cell r="B12438" t="str">
            <v>Phế KCS Ống C=2 u.PVC DISMY C2 PN7.5 D560</v>
          </cell>
        </row>
        <row r="12439">
          <cell r="A12439" t="str">
            <v>5.PKDM260</v>
          </cell>
          <cell r="B12439" t="str">
            <v>Phế KCS Ống C=2,5 u.PVC DISMY C2 PN8 D60</v>
          </cell>
        </row>
        <row r="12440">
          <cell r="A12440" t="str">
            <v>5.PKDM2630</v>
          </cell>
          <cell r="B12440" t="str">
            <v>Phế KCS Ống C=2 u.PVC DISMY C2 PN7.5 D630</v>
          </cell>
        </row>
        <row r="12441">
          <cell r="A12441" t="str">
            <v>5.PKDM275</v>
          </cell>
          <cell r="B12441" t="str">
            <v>Phế KCS Ống C=2,5 u.PVC DISMY C2 PN8 D75</v>
          </cell>
        </row>
        <row r="12442">
          <cell r="A12442" t="str">
            <v>5.PKDM280107</v>
          </cell>
          <cell r="B12442" t="str">
            <v>Phế KCS Ống PVC DISMY D280 x 10.7 mm PN10, C=2</v>
          </cell>
        </row>
        <row r="12443">
          <cell r="A12443" t="str">
            <v>5.PKDM290</v>
          </cell>
          <cell r="B12443" t="str">
            <v>Phế KCS Ống C=2,5 u.PVC DISMY C2 PN6 D90</v>
          </cell>
        </row>
        <row r="12444">
          <cell r="A12444" t="str">
            <v>5.PKDM3110</v>
          </cell>
          <cell r="B12444" t="str">
            <v>Phế KCS Ống C=2 u.PVC DISMY C3 PN10 D110</v>
          </cell>
        </row>
        <row r="12445">
          <cell r="A12445" t="str">
            <v>5.PKDM3125</v>
          </cell>
          <cell r="B12445" t="str">
            <v>Phế KCS Ống C=2 u.PVC DISMY C3 PN10 D125</v>
          </cell>
        </row>
        <row r="12446">
          <cell r="A12446" t="str">
            <v>5.PKDM3140</v>
          </cell>
          <cell r="B12446" t="str">
            <v>Phế KCS Ống C=2 u.PVC DISMY C3 PN10 D140</v>
          </cell>
        </row>
        <row r="12447">
          <cell r="A12447" t="str">
            <v>5.PKDM315121</v>
          </cell>
          <cell r="B12447" t="str">
            <v>Phế KCS Ống PVC DISMY D315 x 12.1 mm PN10, C=2</v>
          </cell>
        </row>
        <row r="12448">
          <cell r="A12448" t="str">
            <v>5.PKDM3160</v>
          </cell>
          <cell r="B12448" t="str">
            <v>Phế KCS Ống C=2 u.PVC DISMY C3 PN10 D160</v>
          </cell>
        </row>
        <row r="12449">
          <cell r="A12449" t="str">
            <v>5.PKDM3180</v>
          </cell>
          <cell r="B12449" t="str">
            <v>Phế KCS Ống C=2 u.PVC DISMY C3 PN10 D180</v>
          </cell>
        </row>
        <row r="12450">
          <cell r="A12450" t="str">
            <v>5.PKDM3200</v>
          </cell>
          <cell r="B12450" t="str">
            <v>Phế KCS Ống C=2 u.PVC DISMY C3 PN10 D200</v>
          </cell>
        </row>
        <row r="12451">
          <cell r="A12451" t="str">
            <v>5.PKDM321</v>
          </cell>
          <cell r="B12451" t="str">
            <v>Phế KCS Ống C=2,5 u.PVC DISMY C3 PN25 D21</v>
          </cell>
        </row>
        <row r="12452">
          <cell r="A12452" t="str">
            <v>5.PKDM3225</v>
          </cell>
          <cell r="B12452" t="str">
            <v>Phế KCS Ống C=2 u.PVC DISMY C3 PN10 D225</v>
          </cell>
        </row>
        <row r="12453">
          <cell r="A12453" t="str">
            <v>5.PKDM3250</v>
          </cell>
          <cell r="B12453" t="str">
            <v>Phế KCS Ống C=2 u.PVC DISMY C3 PN10 D250</v>
          </cell>
        </row>
        <row r="12454">
          <cell r="A12454" t="str">
            <v>5.PKDM327</v>
          </cell>
          <cell r="B12454" t="str">
            <v>Phế KCS Ống C=2,5 u.PVC DISMY C3 PN25 D27</v>
          </cell>
        </row>
        <row r="12455">
          <cell r="A12455" t="str">
            <v>5.PKDM3280</v>
          </cell>
          <cell r="B12455" t="str">
            <v>Phế KCS Ống C=2 u.PVC DISMY C3 PN10 D280</v>
          </cell>
        </row>
        <row r="12456">
          <cell r="A12456" t="str">
            <v>5.PKDM3315</v>
          </cell>
          <cell r="B12456" t="str">
            <v>Phế KCS Ống C=2 u.PVC DISMY C3 PN10 D315</v>
          </cell>
        </row>
        <row r="12457">
          <cell r="A12457" t="str">
            <v>5.PKDM334</v>
          </cell>
          <cell r="B12457" t="str">
            <v>Phế KCS Ống C=2,5 u.PVC DISMY C3 PN16 D34</v>
          </cell>
        </row>
        <row r="12458">
          <cell r="A12458" t="str">
            <v>5.PKDM3355</v>
          </cell>
          <cell r="B12458" t="str">
            <v>Phế KCS Ống C=2 u.PVC DISMY C3 PN10 D355</v>
          </cell>
        </row>
        <row r="12459">
          <cell r="A12459" t="str">
            <v>5.PKDM3400</v>
          </cell>
          <cell r="B12459" t="str">
            <v>Phế KCS Ống C=2 u.PVC DISMY C3 PN10 D400</v>
          </cell>
        </row>
        <row r="12460">
          <cell r="A12460" t="str">
            <v>5.PKDM342</v>
          </cell>
          <cell r="B12460" t="str">
            <v>Phế KCS Ống C=2,5 u.PVC DISMY C3 PN12,5 D42</v>
          </cell>
        </row>
        <row r="12461">
          <cell r="A12461" t="str">
            <v>5.PKDM3450</v>
          </cell>
          <cell r="B12461" t="str">
            <v>Phế KCS Ống C=2 u.PVC DISMY C3 PN10 D450</v>
          </cell>
        </row>
        <row r="12462">
          <cell r="A12462" t="str">
            <v>5.PKDM348</v>
          </cell>
          <cell r="B12462" t="str">
            <v>Phế KCS Ống C=2,5 u.PVC DISMY C3 PN12,5 D48</v>
          </cell>
        </row>
        <row r="12463">
          <cell r="A12463" t="str">
            <v>5.PKDM3500</v>
          </cell>
          <cell r="B12463" t="str">
            <v>Phế KCS Ống C=2 u.PVC DISMY C3 PN10 D500</v>
          </cell>
        </row>
        <row r="12464">
          <cell r="A12464" t="str">
            <v>5.PKDM3560</v>
          </cell>
          <cell r="B12464" t="str">
            <v>Phế KCS Ống C=2 u.PVC DISMY C3 PN10 D560</v>
          </cell>
        </row>
        <row r="12465">
          <cell r="A12465" t="str">
            <v>5.PKDM360</v>
          </cell>
          <cell r="B12465" t="str">
            <v>Phế KCS Ống C=2,5 u.PVC DISMY C3 PN10 D60</v>
          </cell>
        </row>
        <row r="12466">
          <cell r="A12466" t="str">
            <v>5.PKDM3630</v>
          </cell>
          <cell r="B12466" t="str">
            <v>Phế KCS Ống C=2 u.PVC DISMY  C3 PN10 D630</v>
          </cell>
        </row>
        <row r="12467">
          <cell r="A12467" t="str">
            <v>5.PKDM375</v>
          </cell>
          <cell r="B12467" t="str">
            <v>Phế KCS Ống C=2,5 u.PVC DISMY C3 PN10 D75</v>
          </cell>
        </row>
        <row r="12468">
          <cell r="A12468" t="str">
            <v>5.PKDM390</v>
          </cell>
          <cell r="B12468" t="str">
            <v>Phế KCS Ống C=2,5 u.PVC DISMY C3 PN8 D90</v>
          </cell>
        </row>
        <row r="12469">
          <cell r="A12469" t="str">
            <v>5.PKDM40078</v>
          </cell>
          <cell r="B12469" t="str">
            <v>Phế KCS ống PVC DISMY D400*7,8mm, PN5, C=2</v>
          </cell>
        </row>
        <row r="12470">
          <cell r="A12470" t="str">
            <v>5.PKDM4110</v>
          </cell>
          <cell r="B12470" t="str">
            <v>Phế KCS Ống C=2 u.PVC DISMY C4 PN12.5 D110</v>
          </cell>
        </row>
        <row r="12471">
          <cell r="A12471" t="str">
            <v>5.PKDM4125</v>
          </cell>
          <cell r="B12471" t="str">
            <v>Phế KCS Ống C=2 u.PVC DISMY C4 PN12.5 D125</v>
          </cell>
        </row>
        <row r="12472">
          <cell r="A12472" t="str">
            <v>5.PKDM4140</v>
          </cell>
          <cell r="B12472" t="str">
            <v>Phế KCS Ống C=2 u.PVC DISMY C4 PN12.5 D140</v>
          </cell>
        </row>
        <row r="12473">
          <cell r="A12473" t="str">
            <v>5.PKDM4160</v>
          </cell>
          <cell r="B12473" t="str">
            <v>Phế KCS Ống C=2 u.PVC DISMY C4 PN12.5 D160</v>
          </cell>
        </row>
        <row r="12474">
          <cell r="A12474" t="str">
            <v>5.PKDM4180</v>
          </cell>
          <cell r="B12474" t="str">
            <v>Phế KCS Ống C=2 u.PVC DISMY C4 PN12.5 D180</v>
          </cell>
        </row>
        <row r="12475">
          <cell r="A12475" t="str">
            <v>5.PKDM4200</v>
          </cell>
          <cell r="B12475" t="str">
            <v>Phế KCS Ống C=2 u.PVC DISMY C4 PN12.5 D200</v>
          </cell>
        </row>
        <row r="12476">
          <cell r="A12476" t="str">
            <v>5.PKDM4216</v>
          </cell>
          <cell r="B12476" t="str">
            <v>Phế KCS ống PVC DISMY D42*1,6 mm, PN8, C=2</v>
          </cell>
        </row>
        <row r="12477">
          <cell r="A12477" t="str">
            <v>5.PKDM4225</v>
          </cell>
          <cell r="B12477" t="str">
            <v>Phế KCS Ống C=2 u.PVC DISMY C4 PN12.5 D225</v>
          </cell>
        </row>
        <row r="12478">
          <cell r="A12478" t="str">
            <v>5.PKDM4250</v>
          </cell>
          <cell r="B12478" t="str">
            <v>Phế KCS Ống C=2 u.PVC DISMY C4 PN12.5 D250</v>
          </cell>
        </row>
        <row r="12479">
          <cell r="A12479" t="str">
            <v>5.PKDM4280</v>
          </cell>
          <cell r="B12479" t="str">
            <v>Phế KCS Ống C=2 u.PVC DISMY C4 PN12.5 D280</v>
          </cell>
        </row>
        <row r="12480">
          <cell r="A12480" t="str">
            <v>5.PKDM4315</v>
          </cell>
          <cell r="B12480" t="str">
            <v>Phế KCS Ống C=2 u.PVC DISMY C4 PN12.5 D315</v>
          </cell>
        </row>
        <row r="12481">
          <cell r="A12481" t="str">
            <v>5.PKDM434</v>
          </cell>
          <cell r="B12481" t="str">
            <v>Phế KCS Ống C=2,5 u.PVC DISMY C4 PN25 D34</v>
          </cell>
        </row>
        <row r="12482">
          <cell r="A12482" t="str">
            <v>5.PKDM4355</v>
          </cell>
          <cell r="B12482" t="str">
            <v>Phế KCS Ống C=2 u.PVC DISMY C4 PN12.5 D355</v>
          </cell>
        </row>
        <row r="12483">
          <cell r="A12483" t="str">
            <v>5.PKDM4400</v>
          </cell>
          <cell r="B12483" t="str">
            <v>Phế KCS Ống C=2 u.PVC DISMY C4 PN12.5 D400</v>
          </cell>
        </row>
        <row r="12484">
          <cell r="A12484" t="str">
            <v>5.PKDM442</v>
          </cell>
          <cell r="B12484" t="str">
            <v>Phế KCS Ống C=2,5 u.PVC DISMY C4 PN16 D42</v>
          </cell>
        </row>
        <row r="12485">
          <cell r="A12485" t="str">
            <v>5.PKDM4450</v>
          </cell>
          <cell r="B12485" t="str">
            <v>Phế KCS Ống C=2 u.PVC DISMY C4 PN12.5 D450</v>
          </cell>
        </row>
        <row r="12486">
          <cell r="A12486" t="str">
            <v>5.PKDM448</v>
          </cell>
          <cell r="B12486" t="str">
            <v>Phế KCS Ống C=2,5 u.PVC DISMY C4 PN16 D48</v>
          </cell>
        </row>
        <row r="12487">
          <cell r="A12487" t="str">
            <v>5.PKDM4500</v>
          </cell>
          <cell r="B12487" t="str">
            <v>Phế KCS Ống C=2 u.PVC DISMY C4 PN12.5 D500</v>
          </cell>
        </row>
        <row r="12488">
          <cell r="A12488" t="str">
            <v>5.PKDM4560</v>
          </cell>
          <cell r="B12488" t="str">
            <v>Phế KCS Ống C=2 u.PVC DISMY C4 PN12.5 D560</v>
          </cell>
        </row>
        <row r="12489">
          <cell r="A12489" t="str">
            <v>5.PKDM460</v>
          </cell>
          <cell r="B12489" t="str">
            <v>Phế KCS Ống C=2,5 u.PVC DISMY C4 PN12,5 D60</v>
          </cell>
        </row>
        <row r="12490">
          <cell r="A12490" t="str">
            <v>5.PKDM4630</v>
          </cell>
          <cell r="B12490" t="str">
            <v>Phế KCS Ống C=2 u.PVC DISMY  C4 PN12.5 D630</v>
          </cell>
        </row>
        <row r="12491">
          <cell r="A12491" t="str">
            <v>5.PKDM475</v>
          </cell>
          <cell r="B12491" t="str">
            <v>Phế KCS Ống C=2,5 u.PVC DISMY C4 PN12,5 D75</v>
          </cell>
        </row>
        <row r="12492">
          <cell r="A12492" t="str">
            <v>5.PKDM490</v>
          </cell>
          <cell r="B12492" t="str">
            <v>Phế KCS Ống C=2,5 u.PVC DISMY C4 PN10 D90</v>
          </cell>
        </row>
        <row r="12493">
          <cell r="A12493" t="str">
            <v>5.PKDM5110</v>
          </cell>
          <cell r="B12493" t="str">
            <v>Phế KCS Ống C=2 u.PVC DISMY C5 PN16 D110</v>
          </cell>
        </row>
        <row r="12494">
          <cell r="A12494" t="str">
            <v>5.PKDM5125</v>
          </cell>
          <cell r="B12494" t="str">
            <v>Phế KCS Ống C=2 u.PVC DISMY C5 PN16 D125</v>
          </cell>
        </row>
        <row r="12495">
          <cell r="A12495" t="str">
            <v>5.PKDM5140</v>
          </cell>
          <cell r="B12495" t="str">
            <v>Phế KCS Ống C=2 u.PVC DISMY C5 PN16 D140</v>
          </cell>
        </row>
        <row r="12496">
          <cell r="A12496" t="str">
            <v>5.PKDM5160</v>
          </cell>
          <cell r="B12496" t="str">
            <v>Phế KCS Ống C=2 u.PVC DISMY C5 PN16 D160</v>
          </cell>
        </row>
        <row r="12497">
          <cell r="A12497" t="str">
            <v>5.PKDM5180</v>
          </cell>
          <cell r="B12497" t="str">
            <v>Phế KCS Ống C=2 u.PVC DISMY C5 PN16 D180</v>
          </cell>
        </row>
        <row r="12498">
          <cell r="A12498" t="str">
            <v>5.PKDM5200</v>
          </cell>
          <cell r="B12498" t="str">
            <v>Phế KCS Ống C=2 u.PVC DISMY C5 PN16 D200</v>
          </cell>
        </row>
        <row r="12499">
          <cell r="A12499" t="str">
            <v>5.PKDM5225</v>
          </cell>
          <cell r="B12499" t="str">
            <v>Phế KCS Ống C=2 u.PVC DISMY C5 PN16 D225</v>
          </cell>
        </row>
        <row r="12500">
          <cell r="A12500" t="str">
            <v>5.PKDM5250</v>
          </cell>
          <cell r="B12500" t="str">
            <v>Phế KCS Ống C=2 u.PVC DISMY C5 PN16 D250</v>
          </cell>
        </row>
        <row r="12501">
          <cell r="A12501" t="str">
            <v>5.PKDM5280</v>
          </cell>
          <cell r="B12501" t="str">
            <v>Phế KCS Ống C=2 u.PVC DISMY C5 PN16 D280</v>
          </cell>
        </row>
        <row r="12502">
          <cell r="A12502" t="str">
            <v>5.PKDM5315</v>
          </cell>
          <cell r="B12502" t="str">
            <v>Phế KCS Ống C=2 u.PVC DISMY C5 PN16 D315</v>
          </cell>
        </row>
        <row r="12503">
          <cell r="A12503" t="str">
            <v>5.PKDM5355</v>
          </cell>
          <cell r="B12503" t="str">
            <v>Phế KCS Ống C=2 u.PVC DISMY C5 PN16 D355</v>
          </cell>
        </row>
        <row r="12504">
          <cell r="A12504" t="str">
            <v>5.PKDM5400</v>
          </cell>
          <cell r="B12504" t="str">
            <v>Phế KCS Ống C=2 u.PVC DISMY C5 PN16 D400</v>
          </cell>
        </row>
        <row r="12505">
          <cell r="A12505" t="str">
            <v>5.PKDM542</v>
          </cell>
          <cell r="B12505" t="str">
            <v>Phế KCS Ống C=2,5 u.PVC DISMY C5 PN25 D42</v>
          </cell>
        </row>
        <row r="12506">
          <cell r="A12506" t="str">
            <v>5.PKDM548</v>
          </cell>
          <cell r="B12506" t="str">
            <v>Phế KCS Ống C=2,5 u.PVC DISMY C5 PN25 D48</v>
          </cell>
        </row>
        <row r="12507">
          <cell r="A12507" t="str">
            <v>5.PKDM5500</v>
          </cell>
          <cell r="B12507" t="str">
            <v>Phế KCS Ống C=2 u.PVC DISMY C5 PN16 D500</v>
          </cell>
        </row>
        <row r="12508">
          <cell r="A12508" t="str">
            <v>5.PKDM5560</v>
          </cell>
          <cell r="B12508" t="str">
            <v>Phế KCS Ống C=2,5 u.PVC DISMY C5 PN12,5 D560</v>
          </cell>
        </row>
        <row r="12509">
          <cell r="A12509" t="str">
            <v>5.PKDM560</v>
          </cell>
          <cell r="B12509" t="str">
            <v>Phế KCS Ống C=2,5 u.PVC DISMY C5 PN16 D60</v>
          </cell>
        </row>
        <row r="12510">
          <cell r="A12510" t="str">
            <v>5.PKDM5630</v>
          </cell>
          <cell r="B12510" t="str">
            <v>Phế KCS Ống C=2,5 u.PVC DISMY C5 PN12,5 D630</v>
          </cell>
        </row>
        <row r="12511">
          <cell r="A12511" t="str">
            <v>5.PKDM575</v>
          </cell>
          <cell r="B12511" t="str">
            <v>Phế KCS Ống C=2,5 u.PVC DISMY C5 PN16 D75</v>
          </cell>
        </row>
        <row r="12512">
          <cell r="A12512" t="str">
            <v>5.PKDM590</v>
          </cell>
          <cell r="B12512" t="str">
            <v>Phế KCS Ống C=2,5 u.PVC DISMY C5 PN12,5 D90</v>
          </cell>
        </row>
        <row r="12513">
          <cell r="A12513" t="str">
            <v>5.PKDM6020</v>
          </cell>
          <cell r="B12513" t="str">
            <v>Phế KCS ống PVC DISMY D60*2,0 mm, PN6, C=2</v>
          </cell>
        </row>
        <row r="12514">
          <cell r="A12514" t="str">
            <v>5.PKDM6025</v>
          </cell>
          <cell r="B12514" t="str">
            <v>Phế KCS ống PVC DISMY D60*2,5 mm, PN8, C=2</v>
          </cell>
        </row>
        <row r="12515">
          <cell r="A12515" t="str">
            <v>5.PKDM6110</v>
          </cell>
          <cell r="B12515" t="str">
            <v>Phế KCS Ống C=2,5 u.PVC DISMY C6 PN0 D110</v>
          </cell>
        </row>
        <row r="12516">
          <cell r="A12516" t="str">
            <v>5.PKDM6160</v>
          </cell>
          <cell r="B12516" t="str">
            <v>Phế KCS Ống C=2,5 u.PVC DISMY C6 PN0 D160</v>
          </cell>
        </row>
        <row r="12517">
          <cell r="A12517" t="str">
            <v>5.PKDM660</v>
          </cell>
          <cell r="B12517" t="str">
            <v>Phế KCS Ống C=2,5 u.PVC DISMY C6 PN0 D60</v>
          </cell>
        </row>
        <row r="12518">
          <cell r="A12518" t="str">
            <v>5.PKDM675</v>
          </cell>
          <cell r="B12518" t="str">
            <v>Phế KCS Ống PVC DISMY C6 D75</v>
          </cell>
        </row>
        <row r="12519">
          <cell r="A12519" t="str">
            <v>5.PKDM690</v>
          </cell>
          <cell r="B12519" t="str">
            <v>Phế KCS Ống C=2,5 u.PVC DISMY C6 PN0 D90</v>
          </cell>
        </row>
        <row r="12520">
          <cell r="A12520" t="str">
            <v>5.PKDM9019</v>
          </cell>
          <cell r="B12520" t="str">
            <v>Phế KCS ống PVC DISMY D90*1,9 mm, PN4, C=2</v>
          </cell>
        </row>
        <row r="12521">
          <cell r="A12521" t="str">
            <v>5.PKDM9028</v>
          </cell>
          <cell r="B12521" t="str">
            <v>Phế KCS ống PVC DISMY D90*2,8mm, PN6, C=2</v>
          </cell>
        </row>
        <row r="12522">
          <cell r="A12522" t="str">
            <v>5.PKDM9035</v>
          </cell>
          <cell r="B12522" t="str">
            <v>Phế KCS ống PVC DISMY D90*3,5 mm, PN8, C=2</v>
          </cell>
        </row>
        <row r="12523">
          <cell r="A12523" t="str">
            <v>5.PKDM9043</v>
          </cell>
          <cell r="B12523" t="str">
            <v>Phế KCS ống PVC DISMY D90*4,3 mm, PN10, C=2</v>
          </cell>
        </row>
        <row r="12524">
          <cell r="A12524" t="str">
            <v>5.PKDMPN8110</v>
          </cell>
          <cell r="B12524" t="str">
            <v>Phế KCS Ống PVC DISMY PN8 D110</v>
          </cell>
        </row>
        <row r="12525">
          <cell r="A12525" t="str">
            <v>5.PKDMPN8125</v>
          </cell>
          <cell r="B12525" t="str">
            <v>Phế KCS Ống C=2 u.PVC DISMY PN8 D125</v>
          </cell>
        </row>
        <row r="12526">
          <cell r="A12526" t="str">
            <v>5.PKDMPN8140</v>
          </cell>
          <cell r="B12526" t="str">
            <v>Phế KCS Ống PVC DISMY PN8 D140 Bỏ mã</v>
          </cell>
        </row>
        <row r="12527">
          <cell r="A12527" t="str">
            <v>5.PKDMPN8160</v>
          </cell>
          <cell r="B12527" t="str">
            <v>Phế KCS Ống PVC DISMY PN8 D160 Bỏ mã</v>
          </cell>
        </row>
        <row r="12528">
          <cell r="A12528" t="str">
            <v>5.PKDMPN8180</v>
          </cell>
          <cell r="B12528" t="str">
            <v>Phế KCS Ống PVC DISMY PN8 D180 Bỏ mã</v>
          </cell>
        </row>
        <row r="12529">
          <cell r="A12529" t="str">
            <v>5.PKDMPN8200</v>
          </cell>
          <cell r="B12529" t="str">
            <v>Phế KCS Ống C=2 u.PVC DISMY PN8 D200</v>
          </cell>
        </row>
        <row r="12530">
          <cell r="A12530" t="str">
            <v>5.PKDMPN8225</v>
          </cell>
          <cell r="B12530" t="str">
            <v>Phế KCS Ống C=2 u.PVC DISMY PN8 D225</v>
          </cell>
        </row>
        <row r="12531">
          <cell r="A12531" t="str">
            <v>5.PKDMPN8250</v>
          </cell>
          <cell r="B12531" t="str">
            <v>Phế KCS Ống C=2 u.PVC DISMY PN8 D250</v>
          </cell>
        </row>
        <row r="12532">
          <cell r="A12532" t="str">
            <v>5.PKDMPN8280</v>
          </cell>
          <cell r="B12532" t="str">
            <v>Phế KCS Ống C=2 u.PVC DISMY PN8 D280</v>
          </cell>
        </row>
        <row r="12533">
          <cell r="A12533" t="str">
            <v>5.PKDMPN8315</v>
          </cell>
          <cell r="B12533" t="str">
            <v>Phế KCS Ống PVC DISMY PN8 D315 Bỏ mã</v>
          </cell>
        </row>
        <row r="12534">
          <cell r="A12534" t="str">
            <v>5.PKDMPN8355</v>
          </cell>
          <cell r="B12534" t="str">
            <v>Phế KCS Ống PVC DISMY PN8 D355 Bỏ mã</v>
          </cell>
        </row>
        <row r="12535">
          <cell r="A12535" t="str">
            <v>5.PKDMPN8400</v>
          </cell>
          <cell r="B12535" t="str">
            <v>Phế KCS Ống PVC DISMY PN8 D400 Bỏ mã</v>
          </cell>
        </row>
        <row r="12536">
          <cell r="A12536" t="str">
            <v>5.PKDMPN8450</v>
          </cell>
          <cell r="B12536" t="str">
            <v>Phế KCS Ống PVC DISMY PN8 D450 Bỏ mã</v>
          </cell>
        </row>
        <row r="12537">
          <cell r="A12537" t="str">
            <v>5.PKDMPN8500</v>
          </cell>
          <cell r="B12537" t="str">
            <v>Phế KCS Ống PVC DISMY PN8 D500 Bỏ mã</v>
          </cell>
        </row>
        <row r="12538">
          <cell r="A12538" t="str">
            <v>5.PKDMPN8560</v>
          </cell>
          <cell r="B12538" t="str">
            <v>Phế KCS Ống PVC DISMY PN8 D560 Bỏ mã</v>
          </cell>
        </row>
        <row r="12539">
          <cell r="A12539" t="str">
            <v>5.PKDMPN8630</v>
          </cell>
          <cell r="B12539" t="str">
            <v>Phế KCS Ống PVC DISMY PN8 D630 Bỏ mã</v>
          </cell>
        </row>
        <row r="12540">
          <cell r="A12540" t="str">
            <v>5.PKDMPN8Z110</v>
          </cell>
          <cell r="B12540" t="str">
            <v>Phế KCS Ống nong zoăng PVC DISMY PN8 D110 Bỏ mã</v>
          </cell>
        </row>
        <row r="12541">
          <cell r="A12541" t="str">
            <v>5.PKDMPN8Z125</v>
          </cell>
          <cell r="B12541" t="str">
            <v>Phế KCS Ống nong zoăng C=2 u.PVC DISMY PN8 D125</v>
          </cell>
        </row>
        <row r="12542">
          <cell r="A12542" t="str">
            <v>5.PKDMPN8Z140</v>
          </cell>
          <cell r="B12542" t="str">
            <v>Phế KCS Ống nong zoăng PVC DISMY PN8 D140 Bỏ mã</v>
          </cell>
        </row>
        <row r="12543">
          <cell r="A12543" t="str">
            <v>5.PKDMPN8Z160</v>
          </cell>
          <cell r="B12543" t="str">
            <v>Phế KCS Ống nong zoăng PVC DISMY PN8 D160 Bỏ mã</v>
          </cell>
        </row>
        <row r="12544">
          <cell r="A12544" t="str">
            <v>5.PKDMPN8Z180</v>
          </cell>
          <cell r="B12544" t="str">
            <v>Phế KCS Ống nong zoăng PVC DISMY PN8 D180 Bỏ mã</v>
          </cell>
        </row>
        <row r="12545">
          <cell r="A12545" t="str">
            <v>5.PKDMPN8Z200</v>
          </cell>
          <cell r="B12545" t="str">
            <v>Phế KCS Ống nong zoăng C=2 u.PVC DISMY PN8 D200</v>
          </cell>
        </row>
        <row r="12546">
          <cell r="A12546" t="str">
            <v>5.PKDMPN8Z225</v>
          </cell>
          <cell r="B12546" t="str">
            <v>Phế KCS Ống nong zoăng C=2 u.PVC DISMY PN8 D225</v>
          </cell>
        </row>
        <row r="12547">
          <cell r="A12547" t="str">
            <v>5.PKDMPN8Z250</v>
          </cell>
          <cell r="B12547" t="str">
            <v>Phế KCS Ống nong zoăng C=2 u.PVC DISMY PN8 D250</v>
          </cell>
        </row>
        <row r="12548">
          <cell r="A12548" t="str">
            <v>5.PKDMPN8Z280</v>
          </cell>
          <cell r="B12548" t="str">
            <v>Phế KCS Ống nong zoăng C=2 u.PVC DISMY PN8 D280</v>
          </cell>
        </row>
        <row r="12549">
          <cell r="A12549" t="str">
            <v>5.PKDMPN8Z315</v>
          </cell>
          <cell r="B12549" t="str">
            <v>Phế KCS Ống nong zoăng PVC DISMY PN8 D315 Bỏ mã</v>
          </cell>
        </row>
        <row r="12550">
          <cell r="A12550" t="str">
            <v>5.PKDMPN8Z355</v>
          </cell>
          <cell r="B12550" t="str">
            <v>Phế KCS Ống nong zoăng PVC DISMY PN8 D355 Bỏ mã</v>
          </cell>
        </row>
        <row r="12551">
          <cell r="A12551" t="str">
            <v>5.PKDMPN8Z400</v>
          </cell>
          <cell r="B12551" t="str">
            <v>Phế KCS Ống nong zoăng PVC DISMY PN8 D400 Bỏ mã</v>
          </cell>
        </row>
        <row r="12552">
          <cell r="A12552" t="str">
            <v>5.PKDMPN8Z450</v>
          </cell>
          <cell r="B12552" t="str">
            <v>Phế KCS Ống nong zoăng PVC DISMY PN8 D450 Bỏ mã</v>
          </cell>
        </row>
        <row r="12553">
          <cell r="A12553" t="str">
            <v>5.PKDMPN8Z500</v>
          </cell>
          <cell r="B12553" t="str">
            <v>Phế KCS Ống nong zoăng PVC DISMY PN8 D500 Bỏ mã</v>
          </cell>
        </row>
        <row r="12554">
          <cell r="A12554" t="str">
            <v>5.PKDMPN8Z560</v>
          </cell>
          <cell r="B12554" t="str">
            <v>Phế KCS Ống nong zoăng PVC DISMY PN8 D560 Bỏ mã</v>
          </cell>
        </row>
        <row r="12555">
          <cell r="A12555" t="str">
            <v>5.PKDMPN8Z630</v>
          </cell>
          <cell r="B12555" t="str">
            <v>Phế KCS Ống nong zoăng PVC DISMY PN8 D630 Bỏ mã</v>
          </cell>
        </row>
        <row r="12556">
          <cell r="A12556" t="str">
            <v>5.PKDMT110</v>
          </cell>
          <cell r="B12556" t="str">
            <v>Phế KCS Ống C=2 u.PVC DISMY thoát PN4 D110</v>
          </cell>
        </row>
        <row r="12557">
          <cell r="A12557" t="str">
            <v>5.PKDMT125</v>
          </cell>
          <cell r="B12557" t="str">
            <v>Phế KCS Ống C=2 u.PVC DISMY thoát PN4 D125</v>
          </cell>
        </row>
        <row r="12558">
          <cell r="A12558" t="str">
            <v>5.PKDMT140</v>
          </cell>
          <cell r="B12558" t="str">
            <v>Phế KCS Ống C=2 u.PVC DISMY thoát PN4 D140</v>
          </cell>
        </row>
        <row r="12559">
          <cell r="A12559" t="str">
            <v>5.PKDMT160</v>
          </cell>
          <cell r="B12559" t="str">
            <v>Phế KCS Ống C=2 u.PVC DISMY thoát PN4 D160</v>
          </cell>
        </row>
        <row r="12560">
          <cell r="A12560" t="str">
            <v>5.PKDMT180</v>
          </cell>
          <cell r="B12560" t="str">
            <v>Phế KCS Ống C=2 u.PVC DISMY thoát PN4 D180</v>
          </cell>
        </row>
        <row r="12561">
          <cell r="A12561" t="str">
            <v>5.PKDMT200</v>
          </cell>
          <cell r="B12561" t="str">
            <v>Phế KCS Ống C=2 u.PVC DISMY thoát PN4 D200</v>
          </cell>
        </row>
        <row r="12562">
          <cell r="A12562" t="str">
            <v>5.PKDMT21</v>
          </cell>
          <cell r="B12562" t="str">
            <v>Phế KCS Ống C=2,5 u.PVC DISMY thoát PN4 D21</v>
          </cell>
        </row>
        <row r="12563">
          <cell r="A12563" t="str">
            <v>5.PKDMT225</v>
          </cell>
          <cell r="B12563" t="str">
            <v>Phế KCS Ống C=2 u.PVC DISMY thoát PN4 D225</v>
          </cell>
        </row>
        <row r="12564">
          <cell r="A12564" t="str">
            <v>5.PKDMT250</v>
          </cell>
          <cell r="B12564" t="str">
            <v>Phế KCS Ống C=2 u.PVC DISMY thoát PN4 D250</v>
          </cell>
        </row>
        <row r="12565">
          <cell r="A12565" t="str">
            <v>5.PKDMT27</v>
          </cell>
          <cell r="B12565" t="str">
            <v>Phế KCS Ống C=2,5 u.PVC DISMY thoát PN4 D27</v>
          </cell>
        </row>
        <row r="12566">
          <cell r="A12566" t="str">
            <v>5.PKDMT315</v>
          </cell>
          <cell r="B12566" t="str">
            <v>Phế KCS ống PVC DISMY Thoát D315</v>
          </cell>
        </row>
        <row r="12567">
          <cell r="A12567" t="str">
            <v>5.PKDMT34</v>
          </cell>
          <cell r="B12567" t="str">
            <v>Phế KCS Ống C=2,5 u.PVC DISMY thoát PN4 D34</v>
          </cell>
        </row>
        <row r="12568">
          <cell r="A12568" t="str">
            <v>5.PKDMT42</v>
          </cell>
          <cell r="B12568" t="str">
            <v>Phế KCS Ống C=2,5 u.PVC DISMY thoát PN4 D42</v>
          </cell>
        </row>
        <row r="12569">
          <cell r="A12569" t="str">
            <v>5.PKDMT48</v>
          </cell>
          <cell r="B12569" t="str">
            <v>Phế KCS Ống C=2,5 u.PVC DISMY thoát PN5 D48</v>
          </cell>
        </row>
        <row r="12570">
          <cell r="A12570" t="str">
            <v>5.PKDMT60</v>
          </cell>
          <cell r="B12570" t="str">
            <v>Phế KCS Ống C=2,5 u.PVC DISMY thoát PN4 D60</v>
          </cell>
        </row>
        <row r="12571">
          <cell r="A12571" t="str">
            <v>5.PKDMT75</v>
          </cell>
          <cell r="B12571" t="str">
            <v>Phế KCS Ống C=2,5 u.PVC DISMY thoát PN4 D75</v>
          </cell>
        </row>
        <row r="12572">
          <cell r="A12572" t="str">
            <v>5.PKDMT90</v>
          </cell>
          <cell r="B12572" t="str">
            <v>Phế KCS Ống C=2,5 u.PVC DISMY thoát PN3 D90</v>
          </cell>
        </row>
        <row r="12573">
          <cell r="A12573" t="str">
            <v>5.PKDMZ0200</v>
          </cell>
          <cell r="B12573" t="str">
            <v>Phế KCS Ống nong zoăng C=2 u.PVC DISMY C0 PN5 D200</v>
          </cell>
        </row>
        <row r="12574">
          <cell r="A12574" t="str">
            <v>5.PKDMZ0280</v>
          </cell>
          <cell r="B12574" t="str">
            <v>Phế KCS Ống nong zoăng C=2 u.PVC DISMY C0 PN5 D280</v>
          </cell>
        </row>
        <row r="12575">
          <cell r="A12575" t="str">
            <v>5.PKDMZ0315</v>
          </cell>
          <cell r="B12575" t="str">
            <v>Phế KCS Ống nong zoăng C=2 u.PVC DISMY C0 PN5 D315</v>
          </cell>
        </row>
        <row r="12576">
          <cell r="A12576" t="str">
            <v>5.PKDMZ1110</v>
          </cell>
          <cell r="B12576" t="str">
            <v>Phế KCS Ống nong zoăng C=2 u.PVC DISMY C1 PN6 D110</v>
          </cell>
        </row>
        <row r="12577">
          <cell r="A12577" t="str">
            <v>5.PKDMZ1125</v>
          </cell>
          <cell r="B12577" t="str">
            <v>Phế KCS Ống nong zoăng C=2 u.PVC DISMY C1 PN6 D125</v>
          </cell>
        </row>
        <row r="12578">
          <cell r="A12578" t="str">
            <v>5.PKDMZ1140</v>
          </cell>
          <cell r="B12578" t="str">
            <v>Phế KCS Ống nong zoăng C=2 u.PVC DISMY C1 PN6 D140</v>
          </cell>
        </row>
        <row r="12579">
          <cell r="A12579" t="str">
            <v>5.PKDMZ1160</v>
          </cell>
          <cell r="B12579" t="str">
            <v>Phế KCS Ống nong zoăng C=2 u.PVC DISMY C1 PN6 D160</v>
          </cell>
        </row>
        <row r="12580">
          <cell r="A12580" t="str">
            <v>5.PKDMZ1200</v>
          </cell>
          <cell r="B12580" t="str">
            <v>Phế KCS Ống nong zoăng C=2 u.PVC DISMY C1 PN6 D200</v>
          </cell>
        </row>
        <row r="12581">
          <cell r="A12581" t="str">
            <v>5.PKDMZ1225</v>
          </cell>
          <cell r="B12581" t="str">
            <v>Phế KCS Ống nong zoăng C=2 u.PVC DISMY C1 PN6 D225</v>
          </cell>
        </row>
        <row r="12582">
          <cell r="A12582" t="str">
            <v>5.PKDMZ1250</v>
          </cell>
          <cell r="B12582" t="str">
            <v>Phế KCS Ống nong zoăng C=2 u.PVC DISMY C1 PN6 D250</v>
          </cell>
        </row>
        <row r="12583">
          <cell r="A12583" t="str">
            <v>5.PKDMZ1315</v>
          </cell>
          <cell r="B12583" t="str">
            <v>Phế KCS Ống nong zoăng C=2 u.PVC DISMY C1 PN6 D315</v>
          </cell>
        </row>
        <row r="12584">
          <cell r="A12584" t="str">
            <v>5.PKDMZ1400</v>
          </cell>
          <cell r="B12584" t="str">
            <v>Phế KCS Ống nong zoăng C=2 u.PVC DISMY C1 PN6 D400</v>
          </cell>
        </row>
        <row r="12585">
          <cell r="A12585" t="str">
            <v>5.PKDMZ1450</v>
          </cell>
          <cell r="B12585" t="str">
            <v>Phế KCS Ống nong zoăng C=2 u.PVC DISMY C1 PN6 D450</v>
          </cell>
        </row>
        <row r="12586">
          <cell r="A12586" t="str">
            <v>5.PKDMZ1560</v>
          </cell>
          <cell r="B12586" t="str">
            <v>Phế KCS ống nong zoăng PVC DISMY C1 D560</v>
          </cell>
        </row>
        <row r="12587">
          <cell r="A12587" t="str">
            <v>5.PKDMZ2110</v>
          </cell>
          <cell r="B12587" t="str">
            <v>Phế KCS Ống nong zoăng C=2 u.PVC DISMY C2 PN7.5 D110</v>
          </cell>
        </row>
        <row r="12588">
          <cell r="A12588" t="str">
            <v>5.PKDMZ2125</v>
          </cell>
          <cell r="B12588" t="str">
            <v>Phế KCS Ống nong zoăng C=2 u.PVC DISMY C2 PN7.5 D125</v>
          </cell>
        </row>
        <row r="12589">
          <cell r="A12589" t="str">
            <v>5.PKDMZ2140</v>
          </cell>
          <cell r="B12589" t="str">
            <v>Phế KCS Ống nong zoăng C=2 u.PVC DISMY C2 PN7.5 D140</v>
          </cell>
        </row>
        <row r="12590">
          <cell r="A12590" t="str">
            <v>5.PKDMZ2160</v>
          </cell>
          <cell r="B12590" t="str">
            <v>Phế KCS Ống nong zoăng C=2 u.PVC DISMY C2 PN7.5 D160</v>
          </cell>
        </row>
        <row r="12591">
          <cell r="A12591" t="str">
            <v>5.PKDMZ2200</v>
          </cell>
          <cell r="B12591" t="str">
            <v>Phế KCS Ống nong zoăng C=2 u.PVC DISMY C2 PN7.5 D200</v>
          </cell>
        </row>
        <row r="12592">
          <cell r="A12592" t="str">
            <v>5.PKDMZ2225</v>
          </cell>
          <cell r="B12592" t="str">
            <v>Phế KCS Ống nong zoăng C=2 u.PVC DISMY C2 PN7.5 D225</v>
          </cell>
        </row>
        <row r="12593">
          <cell r="A12593" t="str">
            <v>5.PKDMZ2250</v>
          </cell>
          <cell r="B12593" t="str">
            <v>Phế KCS Ống nong zoăng C=2 u.PVC DISMY C2 PN7.5 D250</v>
          </cell>
        </row>
        <row r="12594">
          <cell r="A12594" t="str">
            <v>5.PKDMZ2315</v>
          </cell>
          <cell r="B12594" t="str">
            <v>Phế KCS Ống nong zoăng C=2 u.PVC DISMY C2 PN7.5 D315</v>
          </cell>
        </row>
        <row r="12595">
          <cell r="A12595" t="str">
            <v>5.PKDMZ2355</v>
          </cell>
          <cell r="B12595" t="str">
            <v>Phế KCS Ống nong zoăng C=2 u.PVC DISMY C2 PN7.5 D355</v>
          </cell>
        </row>
        <row r="12596">
          <cell r="A12596" t="str">
            <v>5.PKDMZ2400</v>
          </cell>
          <cell r="B12596" t="str">
            <v>Phế KCS Ống nong zoăng C=2 u.PVC DISMY C2 PN7.5 D400</v>
          </cell>
        </row>
        <row r="12597">
          <cell r="A12597" t="str">
            <v>5.PKDMZ2450</v>
          </cell>
          <cell r="B12597" t="str">
            <v>Phế KCS Ống nong zoăng C=2 u.PVC DISMY C2 PN7.5 D450</v>
          </cell>
        </row>
        <row r="12598">
          <cell r="A12598" t="str">
            <v>5.PKDMZ2500</v>
          </cell>
          <cell r="B12598" t="str">
            <v>Phế KCS Ống nong zoăng C=2 u.PVC DISMY C2 PN7.5 D500</v>
          </cell>
        </row>
        <row r="12599">
          <cell r="A12599" t="str">
            <v>5.PKDMZ2630</v>
          </cell>
          <cell r="B12599" t="str">
            <v>Phế KCS Ống nong zoăng C=2 u.PVC DISMY C2 PN7.5 D630</v>
          </cell>
        </row>
        <row r="12600">
          <cell r="A12600" t="str">
            <v>5.PKDMZ290</v>
          </cell>
          <cell r="B12600" t="str">
            <v>Phế KCS Ống nong zoăng C=2,5 u.PVC DISMY C2 PN6 D90</v>
          </cell>
        </row>
        <row r="12601">
          <cell r="A12601" t="str">
            <v>5.PKDMZ3110</v>
          </cell>
          <cell r="B12601" t="str">
            <v>Phế KCS Ống nong zoăng C=2 u.PVC DISMY C3 PN10 D110</v>
          </cell>
        </row>
        <row r="12602">
          <cell r="A12602" t="str">
            <v>5.PKDMZ3125</v>
          </cell>
          <cell r="B12602" t="str">
            <v>Phế KCS Ống nong zoăng C=2 u.PVC DISMY C3 PN10 D125</v>
          </cell>
        </row>
        <row r="12603">
          <cell r="A12603" t="str">
            <v>5.PKDMZ3140</v>
          </cell>
          <cell r="B12603" t="str">
            <v>Phế KCS Ống nong zoăng C=2 u.PVC DISMY C3 PN10 D140</v>
          </cell>
        </row>
        <row r="12604">
          <cell r="A12604" t="str">
            <v>5.PKDMZ3160</v>
          </cell>
          <cell r="B12604" t="str">
            <v>Phế KCS Ống nong zoăng C=2 u.PVC DISMY C3 PN10 D160</v>
          </cell>
        </row>
        <row r="12605">
          <cell r="A12605" t="str">
            <v>5.PKDMZ3200</v>
          </cell>
          <cell r="B12605" t="str">
            <v>Phế KCS Ống nong zoăng C=2 u.PVC DISMY C3 PN10 D200</v>
          </cell>
        </row>
        <row r="12606">
          <cell r="A12606" t="str">
            <v>5.PKDMZ3225</v>
          </cell>
          <cell r="B12606" t="str">
            <v>Phế KCS Ống nong zoăng C=2 u.PVC DISMY C3 PN10 D225</v>
          </cell>
        </row>
        <row r="12607">
          <cell r="A12607" t="str">
            <v>5.PKDMZ3250</v>
          </cell>
          <cell r="B12607" t="str">
            <v>Phế KCS Ống nong zoăng C=2 u.PVC DISMY C3 PN10 D250</v>
          </cell>
        </row>
        <row r="12608">
          <cell r="A12608" t="str">
            <v>5.PKDMZ3315</v>
          </cell>
          <cell r="B12608" t="str">
            <v>Phế KCS Ống nong zoăng C=2 u.PVC DISMY C3 PN10 D315</v>
          </cell>
        </row>
        <row r="12609">
          <cell r="A12609" t="str">
            <v>5.PKDMZ3400</v>
          </cell>
          <cell r="B12609" t="str">
            <v>Phế KCS Ống nong zoăng C=2 u.PVC DISMY C3 PN10 D400</v>
          </cell>
        </row>
        <row r="12610">
          <cell r="A12610" t="str">
            <v>5.PKDMZ3630</v>
          </cell>
          <cell r="B12610" t="str">
            <v>Phế KCS ống nong zoăng PVC DISMY C3 D630</v>
          </cell>
        </row>
        <row r="12611">
          <cell r="A12611" t="str">
            <v>5.PKDMZ390</v>
          </cell>
          <cell r="B12611" t="str">
            <v>Phế KCS Ống nong zoăng C=2,5 u.PVC DISMY C3 PN8 D90</v>
          </cell>
        </row>
        <row r="12612">
          <cell r="A12612" t="str">
            <v>5.PKDMZ4110</v>
          </cell>
          <cell r="B12612" t="str">
            <v>Phế KCS Ống nong zoăng C=2 u.PVC DISMY C4 PN12.5 D110</v>
          </cell>
        </row>
        <row r="12613">
          <cell r="A12613" t="str">
            <v>5.PKDMZ4125</v>
          </cell>
          <cell r="B12613" t="str">
            <v>Phế KCS Ống nong zoăng C=2 u.PVC DISMY C4 PN12.5 D125</v>
          </cell>
        </row>
        <row r="12614">
          <cell r="A12614" t="str">
            <v>5.PKDMZ4140</v>
          </cell>
          <cell r="B12614" t="str">
            <v>Phế KCS Ống nong zoăng C=2 u.PVC DISMY C4 PN12.5 D140</v>
          </cell>
        </row>
        <row r="12615">
          <cell r="A12615" t="str">
            <v>5.PKDMZ4160</v>
          </cell>
          <cell r="B12615" t="str">
            <v>Phế KCS Ống nong zoăng C=2 u.PVC DISMY C4 PN12.5 D160</v>
          </cell>
        </row>
        <row r="12616">
          <cell r="A12616" t="str">
            <v>5.PKDMZ4200</v>
          </cell>
          <cell r="B12616" t="str">
            <v>Phế KCS Ống nong zoăng C=2 u.PVC DISMY C4 PN12.5 D200</v>
          </cell>
        </row>
        <row r="12617">
          <cell r="A12617" t="str">
            <v>5.PKDMZ4225</v>
          </cell>
          <cell r="B12617" t="str">
            <v>Phế KCS Ống nong zoăng C=2 u.PVC DISMY C4 PN12.5 D225</v>
          </cell>
        </row>
        <row r="12618">
          <cell r="A12618" t="str">
            <v>5.PKDMZ4250</v>
          </cell>
          <cell r="B12618" t="str">
            <v>Phế KCS Ống nong zoăng C=2 u.PVC DISMY C4 PN12.5 D250</v>
          </cell>
        </row>
        <row r="12619">
          <cell r="A12619" t="str">
            <v>5.PKDMZ4315</v>
          </cell>
          <cell r="B12619" t="str">
            <v>Phế KCS Ống nong zoăng C=2 u.PVC DISMY C4 PN12.5 D315</v>
          </cell>
        </row>
        <row r="12620">
          <cell r="A12620" t="str">
            <v>5.PKDMZ4400</v>
          </cell>
          <cell r="B12620" t="str">
            <v>Phế KCS Ống nong zoăng C=2 u.PVC DISMY C4 PN12.5 D400</v>
          </cell>
        </row>
        <row r="12621">
          <cell r="A12621" t="str">
            <v>5.PKDMZ490</v>
          </cell>
          <cell r="B12621" t="str">
            <v>Phế KCS Ống nong zoăng C=2,5 u.PVC DISMY C4 PN10 D90</v>
          </cell>
        </row>
        <row r="12622">
          <cell r="A12622" t="str">
            <v>5.PKDMZ5110</v>
          </cell>
          <cell r="B12622" t="str">
            <v>Phế KCS Ống nong zoăng C=2 u.PVC DISMY C5 PN16 D110</v>
          </cell>
        </row>
        <row r="12623">
          <cell r="A12623" t="str">
            <v>5.PKDMZ5250</v>
          </cell>
          <cell r="B12623" t="str">
            <v>Phế KCS Ống nong zoăng C=2 u.PVC DISMY C5 PN16 D250</v>
          </cell>
        </row>
        <row r="12624">
          <cell r="A12624" t="str">
            <v>5.PKDMZ5355</v>
          </cell>
          <cell r="B12624" t="str">
            <v>Phế KCS Ống nong zoăng C=2 u.PVC DISMY C5 PN16 D355</v>
          </cell>
        </row>
        <row r="12625">
          <cell r="A12625" t="str">
            <v>5.PKDMZPN8500</v>
          </cell>
          <cell r="B12625" t="str">
            <v>Phế KCS Ống nong zoăng C=2 u.PVC DISMY PN8 D500</v>
          </cell>
        </row>
        <row r="12626">
          <cell r="A12626" t="str">
            <v>5.PKDMZT200</v>
          </cell>
          <cell r="B12626" t="str">
            <v>Phế KCS Ống nong zoăng C=2 u.PVC DISMY thoát PN4 D200</v>
          </cell>
        </row>
        <row r="12627">
          <cell r="A12627" t="str">
            <v>5.PKDMZT225</v>
          </cell>
          <cell r="B12627" t="str">
            <v>Phế KCS Ống nong zoăng C=2 u.PVC DISMY thoát PN4 D225</v>
          </cell>
        </row>
        <row r="12628">
          <cell r="A12628" t="str">
            <v>5.PKDMZT250</v>
          </cell>
          <cell r="B12628" t="str">
            <v>Phế KCS Ống nong zoăng C=2 u.PVC DISMY thoát PN4 D250</v>
          </cell>
        </row>
        <row r="12629">
          <cell r="A12629" t="str">
            <v>5.PKLD1612</v>
          </cell>
          <cell r="B12629" t="str">
            <v>Phế KCS Ống luồn dây điện D16x1.2mm</v>
          </cell>
        </row>
        <row r="12630">
          <cell r="A12630" t="str">
            <v>5.PKLD1614</v>
          </cell>
          <cell r="B12630" t="str">
            <v>Phế KCS Ống luồn dây điện D16x1.4mm</v>
          </cell>
        </row>
        <row r="12631">
          <cell r="A12631" t="str">
            <v>5.PKLD1617</v>
          </cell>
          <cell r="B12631" t="str">
            <v>Phế KCS Ống luồn dây điện D16x1.7mm</v>
          </cell>
        </row>
        <row r="12632">
          <cell r="A12632" t="str">
            <v>5.PKLD2014</v>
          </cell>
          <cell r="B12632" t="str">
            <v>Phế KCS Ống luồn dây điện D20x1.4mm</v>
          </cell>
        </row>
        <row r="12633">
          <cell r="A12633" t="str">
            <v>5.PKLD2016</v>
          </cell>
          <cell r="B12633" t="str">
            <v>Phế KCS Ống luồn dây điện D20x1.6mm</v>
          </cell>
        </row>
        <row r="12634">
          <cell r="A12634" t="str">
            <v>5.PKLD2020</v>
          </cell>
          <cell r="B12634" t="str">
            <v>Phế KCS Ống luồn dây điện D20x2.0mm</v>
          </cell>
        </row>
        <row r="12635">
          <cell r="A12635" t="str">
            <v>5.PKLD2515</v>
          </cell>
          <cell r="B12635" t="str">
            <v>Phế KCS Ống luồn dây điện D25x1.5mm</v>
          </cell>
        </row>
        <row r="12636">
          <cell r="A12636" t="str">
            <v>5.PKLD2518</v>
          </cell>
          <cell r="B12636" t="str">
            <v>Phế KCS Ống luồn dây điện D25x1.8mm</v>
          </cell>
        </row>
        <row r="12637">
          <cell r="A12637" t="str">
            <v>5.PKLD2520</v>
          </cell>
          <cell r="B12637" t="str">
            <v>Phế KCS Ống luồn dây điện D25x2.0mm</v>
          </cell>
        </row>
        <row r="12638">
          <cell r="A12638" t="str">
            <v>5.PKLD3218</v>
          </cell>
          <cell r="B12638" t="str">
            <v>Phế KCS Ống luồn dây điện D32x1.8mm</v>
          </cell>
        </row>
        <row r="12639">
          <cell r="A12639" t="str">
            <v>5.PKLD3221</v>
          </cell>
          <cell r="B12639" t="str">
            <v>Phế KCS Ống luồn dây điện D32x2.1mm</v>
          </cell>
        </row>
        <row r="12640">
          <cell r="A12640" t="str">
            <v>5.PKLD3225</v>
          </cell>
          <cell r="B12640" t="str">
            <v>Phế KCS Ống luồn dây điện D32x2.5mm</v>
          </cell>
        </row>
        <row r="12641">
          <cell r="A12641" t="str">
            <v>5.PKLD4023</v>
          </cell>
          <cell r="B12641" t="str">
            <v>Phế KCS Ống luồn dây điện D40x2.3mm</v>
          </cell>
        </row>
        <row r="12642">
          <cell r="A12642" t="str">
            <v>5.PKLD4026</v>
          </cell>
          <cell r="B12642" t="str">
            <v>Phế KCS Ống luồn dây điện D40x2.6mm</v>
          </cell>
        </row>
        <row r="12643">
          <cell r="A12643" t="str">
            <v>5.PKLD5028</v>
          </cell>
          <cell r="B12643" t="str">
            <v>Phế KCS Ống luồn dây điện D50x2.8mm</v>
          </cell>
        </row>
        <row r="12644">
          <cell r="A12644" t="str">
            <v>5.PKLD5032</v>
          </cell>
          <cell r="B12644" t="str">
            <v>Phế KCS Ống luồn dây điện D50x3.2mm</v>
          </cell>
        </row>
        <row r="12645">
          <cell r="A12645" t="str">
            <v>5.PKLD6330</v>
          </cell>
          <cell r="B12645" t="str">
            <v>Phế KCS Ống luồn dây điện D63x3.0mm</v>
          </cell>
        </row>
        <row r="12646">
          <cell r="A12646" t="str">
            <v>5.PKLG11010</v>
          </cell>
          <cell r="B12646" t="str">
            <v>Phế KCS Ống lạnh PPR DISMY ghi D110x10</v>
          </cell>
        </row>
        <row r="12647">
          <cell r="A12647" t="str">
            <v>5.PKLG125114</v>
          </cell>
          <cell r="B12647" t="str">
            <v>Phế KCS ống lạnh PPR DISMY ghi D125x11,4</v>
          </cell>
        </row>
        <row r="12648">
          <cell r="A12648" t="str">
            <v>5.PKLG140127</v>
          </cell>
          <cell r="B12648" t="str">
            <v>Phế KCS ống lạnh PPR DISMY ghi D140x12,7</v>
          </cell>
        </row>
        <row r="12649">
          <cell r="A12649" t="str">
            <v>5.PKLG160146</v>
          </cell>
          <cell r="B12649" t="str">
            <v>Phế KCS ống lạnh PPR DISMY ghi D160x14,6</v>
          </cell>
        </row>
        <row r="12650">
          <cell r="A12650" t="str">
            <v>5.PKLG2023</v>
          </cell>
          <cell r="B12650" t="str">
            <v>Phế KCS ống lạnh PPR DISMY ghi D20x2,3</v>
          </cell>
        </row>
        <row r="12651">
          <cell r="A12651" t="str">
            <v>5.PKLG2528</v>
          </cell>
          <cell r="B12651" t="str">
            <v>Phế KCS ống lạnh PPR DISMY ghi D25x2,8</v>
          </cell>
        </row>
        <row r="12652">
          <cell r="A12652" t="str">
            <v>5.PKLG3229</v>
          </cell>
          <cell r="B12652" t="str">
            <v>Phế KCS ống lạnh PPR DISMY ghi D32x2,9</v>
          </cell>
        </row>
        <row r="12653">
          <cell r="A12653" t="str">
            <v>5.PKLG4037</v>
          </cell>
          <cell r="B12653" t="str">
            <v>Phế KCS ống lạnh PPR DISMY ghi D40x3,7</v>
          </cell>
        </row>
        <row r="12654">
          <cell r="A12654" t="str">
            <v>5.PKLG5046</v>
          </cell>
          <cell r="B12654" t="str">
            <v>Phế KCS ống lạnh PPR DISMY ghi D50x4,6</v>
          </cell>
        </row>
        <row r="12655">
          <cell r="A12655" t="str">
            <v>5.PKLG6358</v>
          </cell>
          <cell r="B12655" t="str">
            <v>Phế KCS ống lạnh PPR DISMY ghi D63x5,8</v>
          </cell>
        </row>
        <row r="12656">
          <cell r="A12656" t="str">
            <v>5.PKLG7568</v>
          </cell>
          <cell r="B12656" t="str">
            <v>Phế KCS ống lạnh PPR DISMY ghi D75x6,8</v>
          </cell>
        </row>
        <row r="12657">
          <cell r="A12657" t="str">
            <v>5.PKLG9082</v>
          </cell>
          <cell r="B12657" t="str">
            <v>Phế KCS ống lạnh PPR DISMY ghi D90x8,2</v>
          </cell>
        </row>
        <row r="12658">
          <cell r="A12658" t="str">
            <v>5.PKLUVX2023</v>
          </cell>
          <cell r="B12658" t="str">
            <v>Phế KCS ống lạnh PPR DISMY UV xanh D20x2,3</v>
          </cell>
        </row>
        <row r="12659">
          <cell r="A12659" t="str">
            <v>5.PKLUVX2528</v>
          </cell>
          <cell r="B12659" t="str">
            <v>Phế KCS ống lạnh PPR DISMY UV xanh D25x2,8</v>
          </cell>
        </row>
        <row r="12660">
          <cell r="A12660" t="str">
            <v>5.PKLUVX3229</v>
          </cell>
          <cell r="B12660" t="str">
            <v>Phế KCS ống lạnh PPR DISMY UV xanh D32x2,9</v>
          </cell>
        </row>
        <row r="12661">
          <cell r="A12661" t="str">
            <v>5.PKLUVX4037</v>
          </cell>
          <cell r="B12661" t="str">
            <v>Phế KCS ống lạnh PPR DISMY UV xanh D40x3,7</v>
          </cell>
        </row>
        <row r="12662">
          <cell r="A12662" t="str">
            <v>5.PKLUVX5046</v>
          </cell>
          <cell r="B12662" t="str">
            <v>Phế KCS ống lạnh PPR DISMY UV xanh D50x4,6</v>
          </cell>
        </row>
        <row r="12663">
          <cell r="A12663" t="str">
            <v>5.PKLUVX6358</v>
          </cell>
          <cell r="B12663" t="str">
            <v>Phế KCS ống lạnh PPR DISMY UV xanh D63x5,8</v>
          </cell>
        </row>
        <row r="12664">
          <cell r="A12664" t="str">
            <v>5.PKLX11010</v>
          </cell>
          <cell r="B12664" t="str">
            <v>Phế KCS ống lạnh PPR DISMY xanh D110x10</v>
          </cell>
        </row>
        <row r="12665">
          <cell r="A12665" t="str">
            <v>5.PKLX1106</v>
          </cell>
          <cell r="B12665" t="str">
            <v>Phế KCS ống lạnh PPR DISMY xanh D110x6</v>
          </cell>
        </row>
        <row r="12666">
          <cell r="A12666" t="str">
            <v>5.PKLX125114</v>
          </cell>
          <cell r="B12666" t="str">
            <v>Phế KCS ống lạnh PPR DISMY xanh D125x11,4</v>
          </cell>
        </row>
        <row r="12667">
          <cell r="A12667" t="str">
            <v>5.PKLX140127</v>
          </cell>
          <cell r="B12667" t="str">
            <v>Phế KCS ống lạnh PPR DISMY xanh D140x12,7</v>
          </cell>
        </row>
        <row r="12668">
          <cell r="A12668" t="str">
            <v>5.PKLX160146</v>
          </cell>
          <cell r="B12668" t="str">
            <v>Phế KCS ống lạnh PPR DISMY xanh D160x14,6</v>
          </cell>
        </row>
        <row r="12669">
          <cell r="A12669" t="str">
            <v>5.PKLX2023</v>
          </cell>
          <cell r="B12669" t="str">
            <v>Phế KCS ống lạnh PPR DISMY xanh D20x2,3</v>
          </cell>
        </row>
        <row r="12670">
          <cell r="A12670" t="str">
            <v>5.PKLX2528</v>
          </cell>
          <cell r="B12670" t="str">
            <v>Phế KCS ống lạnh PPR DISMY xanh D25x2,8</v>
          </cell>
        </row>
        <row r="12671">
          <cell r="A12671" t="str">
            <v>5.PKLX3229</v>
          </cell>
          <cell r="B12671" t="str">
            <v>Phế KCS ống lạnh PPR DISMY xanh D32x2,9</v>
          </cell>
        </row>
        <row r="12672">
          <cell r="A12672" t="str">
            <v>5.PKLX4037</v>
          </cell>
          <cell r="B12672" t="str">
            <v>Phế KCS ống lạnh PPR DISMY xanh D40x3,7</v>
          </cell>
        </row>
        <row r="12673">
          <cell r="A12673" t="str">
            <v>5.PKLX5046</v>
          </cell>
          <cell r="B12673" t="str">
            <v>Phế KCS ống lạnh PPR DISMY xanh D50x4,6</v>
          </cell>
        </row>
        <row r="12674">
          <cell r="A12674" t="str">
            <v>5.PKLX6358</v>
          </cell>
          <cell r="B12674" t="str">
            <v>Phế KCS ống lạnh PPR DISMY xanh D63x5,8</v>
          </cell>
        </row>
        <row r="12675">
          <cell r="A12675" t="str">
            <v>5.PKLX7568</v>
          </cell>
          <cell r="B12675" t="str">
            <v>Phế KCS ống lạnh PPR DISMY xanh D75x6,8</v>
          </cell>
        </row>
        <row r="12676">
          <cell r="A12676" t="str">
            <v>5.PKLX9082</v>
          </cell>
          <cell r="B12676" t="str">
            <v>Phế KCS ống lạnh PPR DISMY xanh D90x8,2</v>
          </cell>
        </row>
        <row r="12677">
          <cell r="A12677" t="str">
            <v>5.PKLXPN16110</v>
          </cell>
          <cell r="B12677" t="str">
            <v>Phế KCS ống lạnh PPR DISMY xanh D110x15,1 (PN16)</v>
          </cell>
        </row>
        <row r="12678">
          <cell r="A12678" t="str">
            <v>5.PKLXPN16125171</v>
          </cell>
          <cell r="B12678" t="str">
            <v>Phế KCS ống lạnh PPR DISMY xanh D125 x 17,1 (PN16)</v>
          </cell>
        </row>
        <row r="12679">
          <cell r="A12679" t="str">
            <v>5.PKLXPN16140192</v>
          </cell>
          <cell r="B12679" t="str">
            <v>Phế KCS ống lạnh PPR DISMY xanh D140x19,2 (PN16)</v>
          </cell>
        </row>
        <row r="12680">
          <cell r="A12680" t="str">
            <v>5.PKLXPN16160219</v>
          </cell>
          <cell r="B12680" t="str">
            <v>Phế KCS ống lạnh PPR DISMY xanh D160x21,9 (PN16)</v>
          </cell>
        </row>
        <row r="12681">
          <cell r="A12681" t="str">
            <v>5.PKLXPN162028</v>
          </cell>
          <cell r="B12681" t="str">
            <v>Phế KCS ống lạnh PPR DISMY xanh D20x2,8 (PN16)</v>
          </cell>
        </row>
        <row r="12682">
          <cell r="A12682" t="str">
            <v>5.PKLXPN162535</v>
          </cell>
          <cell r="B12682" t="str">
            <v>Phế KCS ống lạnh PPR DISMY xanh D25x3,5 (PN16)</v>
          </cell>
        </row>
        <row r="12683">
          <cell r="A12683" t="str">
            <v>5.PKLXPN163244</v>
          </cell>
          <cell r="B12683" t="str">
            <v>Phế KCS ống lạnh PPR DISMY xanh D32x4,4 (PN16)</v>
          </cell>
        </row>
        <row r="12684">
          <cell r="A12684" t="str">
            <v>5.PKLXPN164055</v>
          </cell>
          <cell r="B12684" t="str">
            <v>Phế KCS ống lạnh PPR DISMY xanh D40x5,5 (PN16)</v>
          </cell>
        </row>
        <row r="12685">
          <cell r="A12685" t="str">
            <v>5.PKLXPN165069</v>
          </cell>
          <cell r="B12685" t="str">
            <v>Phế KCS ống lạnh PPR DISMY xanh D50x6,9 (PN16)</v>
          </cell>
        </row>
        <row r="12686">
          <cell r="A12686" t="str">
            <v>5.PKLXPN166386</v>
          </cell>
          <cell r="B12686" t="str">
            <v>Phế KCS ống lạnh PPR DISMY xanh D63x8,6 (PN16)</v>
          </cell>
        </row>
        <row r="12687">
          <cell r="A12687" t="str">
            <v>5.PKLXPN1675103</v>
          </cell>
          <cell r="B12687" t="str">
            <v>Phế KCS ống lạnh PPR DISMY xanh D75x10,3 (PN16)</v>
          </cell>
        </row>
        <row r="12688">
          <cell r="A12688" t="str">
            <v>5.PKLXPN1690123</v>
          </cell>
          <cell r="B12688" t="str">
            <v>Phế KCS ống lạnh PPR DISMY xanh D90x12,3 (PN16)</v>
          </cell>
        </row>
        <row r="12689">
          <cell r="A12689" t="str">
            <v>5.PKMN11027</v>
          </cell>
          <cell r="B12689" t="str">
            <v>Phế KCS Ống u.PVC Dismy D110x2.7mm</v>
          </cell>
        </row>
        <row r="12690">
          <cell r="A12690" t="str">
            <v>5.PKMN11032</v>
          </cell>
          <cell r="B12690" t="str">
            <v>Phế KCS Ống u.PVC Dismy D110x3.2mm</v>
          </cell>
        </row>
        <row r="12691">
          <cell r="A12691" t="str">
            <v>5.PKMN11042</v>
          </cell>
          <cell r="B12691" t="str">
            <v>Phế KCS Ống u.PVC Dismy D110x4.2mm</v>
          </cell>
        </row>
        <row r="12692">
          <cell r="A12692" t="str">
            <v>5.PKMN11053</v>
          </cell>
          <cell r="B12692" t="str">
            <v>Phế KCS Ống u.PVC Dismy D110x5.3mm</v>
          </cell>
        </row>
        <row r="12693">
          <cell r="A12693" t="str">
            <v>5.PKMN11420</v>
          </cell>
          <cell r="B12693" t="str">
            <v>Phế KCS Ống u.PVC Dismy D114x2.0mm</v>
          </cell>
        </row>
        <row r="12694">
          <cell r="A12694" t="str">
            <v>5.PKMN11426</v>
          </cell>
          <cell r="B12694" t="str">
            <v>Phế KCS Ống u.PVC Dismy D114x2.6mm</v>
          </cell>
        </row>
        <row r="12695">
          <cell r="A12695" t="str">
            <v>5.PKMN11429</v>
          </cell>
          <cell r="B12695" t="str">
            <v>Phế KCS Ống u.PVC Dismy D114x2.9mm</v>
          </cell>
        </row>
        <row r="12696">
          <cell r="A12696" t="str">
            <v>5.PKMN11432</v>
          </cell>
          <cell r="B12696" t="str">
            <v>Phế KCS Ống u.PVC Dismy D114x3.2mm</v>
          </cell>
        </row>
        <row r="12697">
          <cell r="A12697" t="str">
            <v>5.PKMN11435</v>
          </cell>
          <cell r="B12697" t="str">
            <v>Phế KCS Ống u.PVC Dismy D114x3.5mm</v>
          </cell>
        </row>
        <row r="12698">
          <cell r="A12698" t="str">
            <v>5.PKMN11440</v>
          </cell>
          <cell r="B12698" t="str">
            <v>Phế KCS Ống u.PVC Dismy D114x4.0mm</v>
          </cell>
        </row>
        <row r="12699">
          <cell r="A12699" t="str">
            <v>5.PKMN11450</v>
          </cell>
          <cell r="B12699" t="str">
            <v>Phế KCS Ống u.PVC Dismy D114x5.0mm</v>
          </cell>
        </row>
        <row r="12700">
          <cell r="A12700" t="str">
            <v>5.PKMN12535</v>
          </cell>
          <cell r="B12700" t="str">
            <v>Phế KCS Ống u.PVC Dismy D125x3.5mm</v>
          </cell>
        </row>
        <row r="12701">
          <cell r="A12701" t="str">
            <v>5.PKMN12548</v>
          </cell>
          <cell r="B12701" t="str">
            <v>Phế KCS Ống u.PVC Dismy D125x4.8mm</v>
          </cell>
        </row>
        <row r="12702">
          <cell r="A12702" t="str">
            <v>5.PKMN12560</v>
          </cell>
          <cell r="B12702" t="str">
            <v>Phế KCS Ống u.PVC Dismy D125x6.0mm</v>
          </cell>
        </row>
        <row r="12703">
          <cell r="A12703" t="str">
            <v>5.PKMN13035</v>
          </cell>
          <cell r="B12703" t="str">
            <v>Phế KCS Ống u.PVC Dismy D130x3.5mm</v>
          </cell>
        </row>
        <row r="12704">
          <cell r="A12704" t="str">
            <v>5.PKMN13040</v>
          </cell>
          <cell r="B12704" t="str">
            <v>Phế KCS Ống u.PVC Dismy D130x4.0mm</v>
          </cell>
        </row>
        <row r="12705">
          <cell r="A12705" t="str">
            <v>5.PKMN13050</v>
          </cell>
          <cell r="B12705" t="str">
            <v>Phế KCS Ống u.PVC Dismy D130x5.0mm</v>
          </cell>
        </row>
        <row r="12706">
          <cell r="A12706" t="str">
            <v>5.PKMN14035</v>
          </cell>
          <cell r="B12706" t="str">
            <v>Phế KCS Ống u.PVC Dismy D140x3.5mm</v>
          </cell>
        </row>
        <row r="12707">
          <cell r="A12707" t="str">
            <v>5.PKMN14040</v>
          </cell>
          <cell r="B12707" t="str">
            <v>Phế KCS Ống u.PVC Dismy D140x4.0mm</v>
          </cell>
        </row>
        <row r="12708">
          <cell r="A12708" t="str">
            <v>5.PKMN14050</v>
          </cell>
          <cell r="B12708" t="str">
            <v>Phế KCS Ống u.PVC Dismy D140x5.0mm</v>
          </cell>
        </row>
        <row r="12709">
          <cell r="A12709" t="str">
            <v>5.PKMN14054</v>
          </cell>
          <cell r="B12709" t="str">
            <v>Phế KCS Ống u.PVC Dismy D140x5.4mm</v>
          </cell>
        </row>
        <row r="12710">
          <cell r="A12710" t="str">
            <v>5.PKMN14067</v>
          </cell>
          <cell r="B12710" t="str">
            <v>Phế KCS Ống u.PVC Dismy D140x6.7mm</v>
          </cell>
        </row>
        <row r="12711">
          <cell r="A12711" t="str">
            <v>5.PKMN15035</v>
          </cell>
          <cell r="B12711" t="str">
            <v>Phế KCS Ống u.PVC Dismy D150x3.5mm</v>
          </cell>
        </row>
        <row r="12712">
          <cell r="A12712" t="str">
            <v>5.PKMN15040</v>
          </cell>
          <cell r="B12712" t="str">
            <v>Phế KCS Ống u.PVC Dismy D150x4.0mm</v>
          </cell>
        </row>
        <row r="12713">
          <cell r="A12713" t="str">
            <v>5.PKMN15050</v>
          </cell>
          <cell r="B12713" t="str">
            <v>Phế KCS Ống u.PVC Dismy D150x5.0mm</v>
          </cell>
        </row>
        <row r="12714">
          <cell r="A12714" t="str">
            <v>5.PKMN16040</v>
          </cell>
          <cell r="B12714" t="str">
            <v>Phế KCS Ống u.PVC Dismy D160x4.0mm</v>
          </cell>
        </row>
        <row r="12715">
          <cell r="A12715" t="str">
            <v>5.PKMN16047</v>
          </cell>
          <cell r="B12715" t="str">
            <v>Phế KCS Ống u.PVC Dismy D160x4.7mm</v>
          </cell>
        </row>
        <row r="12716">
          <cell r="A12716" t="str">
            <v>5.PKMN16062</v>
          </cell>
          <cell r="B12716" t="str">
            <v>Phế KCS Ống u.PVC Dismy D160x6.2mm</v>
          </cell>
        </row>
        <row r="12717">
          <cell r="A12717" t="str">
            <v>5.PKMN16077</v>
          </cell>
          <cell r="B12717" t="str">
            <v>Phế KCS Ống u.PVC Dismy D160x7.7mm</v>
          </cell>
        </row>
        <row r="12718">
          <cell r="A12718" t="str">
            <v>5.PKMN16835</v>
          </cell>
          <cell r="B12718" t="str">
            <v>Phế KCS Ống u.PVC Dismy D168x3.5mm</v>
          </cell>
        </row>
        <row r="12719">
          <cell r="A12719" t="str">
            <v>5.PKMN16843</v>
          </cell>
          <cell r="B12719" t="str">
            <v>Phế KCS Ống u.PVC Dismy D168x4.3mm</v>
          </cell>
        </row>
        <row r="12720">
          <cell r="A12720" t="str">
            <v>5.PKMN16845</v>
          </cell>
          <cell r="B12720" t="str">
            <v>Phế KCS Ống u.PVC Dismy D168x4.5mm</v>
          </cell>
        </row>
        <row r="12721">
          <cell r="A12721" t="str">
            <v>5.PKMN16850</v>
          </cell>
          <cell r="B12721" t="str">
            <v>Phế KCS Ống u.PVC Dismy D168x5.0mm</v>
          </cell>
        </row>
        <row r="12722">
          <cell r="A12722" t="str">
            <v>5.PKMN16870</v>
          </cell>
          <cell r="B12722" t="str">
            <v>Phế KCS Ống u.PVC Dismy D168x7.0mm</v>
          </cell>
        </row>
        <row r="12723">
          <cell r="A12723" t="str">
            <v>5.PKMN16873</v>
          </cell>
          <cell r="B12723" t="str">
            <v>Phế KCS Ống u.PVC Dismy D168x7.3mm</v>
          </cell>
        </row>
        <row r="12724">
          <cell r="A12724" t="str">
            <v>5.PKMN16890</v>
          </cell>
          <cell r="B12724" t="str">
            <v>Phế KCS Ống u.PVC Dismy D168x9.0mm</v>
          </cell>
        </row>
        <row r="12725">
          <cell r="A12725" t="str">
            <v>5.PKMN20035</v>
          </cell>
          <cell r="B12725" t="str">
            <v>Phế KCS Ống u.PVC Dismy D200x3.5mm</v>
          </cell>
        </row>
        <row r="12726">
          <cell r="A12726" t="str">
            <v>5.PKMN20050</v>
          </cell>
          <cell r="B12726" t="str">
            <v>Phế KCS Ống u.PVC Dismy D200x5.0mm</v>
          </cell>
        </row>
        <row r="12727">
          <cell r="A12727" t="str">
            <v>5.PKMN20059</v>
          </cell>
          <cell r="B12727" t="str">
            <v>Phế KCS Ống u.PVC Dismy D200x5.9mm</v>
          </cell>
        </row>
        <row r="12728">
          <cell r="A12728" t="str">
            <v>5.PKMN20077</v>
          </cell>
          <cell r="B12728" t="str">
            <v>Phế KCS Ống u.PVC Dismy D200x7.7mm</v>
          </cell>
        </row>
        <row r="12729">
          <cell r="A12729" t="str">
            <v>5.PKMN20096</v>
          </cell>
          <cell r="B12729" t="str">
            <v>Phế KCS Ống u.PVC Dismy D200x9.6mm</v>
          </cell>
        </row>
        <row r="12730">
          <cell r="A12730" t="str">
            <v>5.PKMN2112</v>
          </cell>
          <cell r="B12730" t="str">
            <v>Phế KCS Ống u.PVC Dismy D21x1.2mm</v>
          </cell>
        </row>
        <row r="12731">
          <cell r="A12731" t="str">
            <v>5.PKMN2114</v>
          </cell>
          <cell r="B12731" t="str">
            <v>Phế KCS Ống u.PVC Dismy D21x1.4mm</v>
          </cell>
        </row>
        <row r="12732">
          <cell r="A12732" t="str">
            <v>5.PKMN2116</v>
          </cell>
          <cell r="B12732" t="str">
            <v>Phế KCS Ống u.PVC Dismy D21x1.6mm</v>
          </cell>
        </row>
        <row r="12733">
          <cell r="A12733" t="str">
            <v>5.PKMN2120</v>
          </cell>
          <cell r="B12733" t="str">
            <v>Phế KCS Ống u.PVC Dismy D21x2.0mm</v>
          </cell>
        </row>
        <row r="12734">
          <cell r="A12734" t="str">
            <v>5.PKMN2130</v>
          </cell>
          <cell r="B12734" t="str">
            <v>Phế KCS Ống u.PVC Dismy D21x3.0mm</v>
          </cell>
        </row>
        <row r="12735">
          <cell r="A12735" t="str">
            <v>5.PKMN22051</v>
          </cell>
          <cell r="B12735" t="str">
            <v>Phế KCS Ống u.PVC Dismy D220x5.1mm</v>
          </cell>
        </row>
        <row r="12736">
          <cell r="A12736" t="str">
            <v>5.PKMN22066</v>
          </cell>
          <cell r="B12736" t="str">
            <v>Phế KCS Ống u.PVC Dismy D220x6.6mm</v>
          </cell>
        </row>
        <row r="12737">
          <cell r="A12737" t="str">
            <v>5.PKMN22087</v>
          </cell>
          <cell r="B12737" t="str">
            <v>Phế KCS Ống u.PVC Dismy D220x8.7mm</v>
          </cell>
        </row>
        <row r="12738">
          <cell r="A12738" t="str">
            <v>5.PKMN250119</v>
          </cell>
          <cell r="B12738" t="str">
            <v>Phế KCS Ống u.PVC Dismy D250x11.9mm</v>
          </cell>
        </row>
        <row r="12739">
          <cell r="A12739" t="str">
            <v>5.PKMN25062</v>
          </cell>
          <cell r="B12739" t="str">
            <v>Phế KCS Ống u.PVC Dismy D250x6.2mm</v>
          </cell>
        </row>
        <row r="12740">
          <cell r="A12740" t="str">
            <v>5.PKMN25073</v>
          </cell>
          <cell r="B12740" t="str">
            <v>Phế KCS Ống u.PVC Dismy D250x7.3mm</v>
          </cell>
        </row>
        <row r="12741">
          <cell r="A12741" t="str">
            <v>5.PKMN25077</v>
          </cell>
          <cell r="B12741" t="str">
            <v>Phế KCS Ống u.PVC Dismy D250x7.7mm</v>
          </cell>
        </row>
        <row r="12742">
          <cell r="A12742" t="str">
            <v>5.PKMN25096</v>
          </cell>
          <cell r="B12742" t="str">
            <v>Phế KCS Ống u.PVC Dismy D250x9.6mm</v>
          </cell>
        </row>
        <row r="12743">
          <cell r="A12743" t="str">
            <v>5.PKMN2713</v>
          </cell>
          <cell r="B12743" t="str">
            <v>Phế KCS Ống u.PVC Dismy D27x1.3mm</v>
          </cell>
        </row>
        <row r="12744">
          <cell r="A12744" t="str">
            <v>5.PKMN2716</v>
          </cell>
          <cell r="B12744" t="str">
            <v>Phế KCS Ống u.PVC Dismy D27x1.6mm</v>
          </cell>
        </row>
        <row r="12745">
          <cell r="A12745" t="str">
            <v>5.PKMN2718</v>
          </cell>
          <cell r="B12745" t="str">
            <v>Phế KCS Ống u.PVC Dismy D27x1.8mm</v>
          </cell>
        </row>
        <row r="12746">
          <cell r="A12746" t="str">
            <v>5.PKMN2720</v>
          </cell>
          <cell r="B12746" t="str">
            <v>Phế KCS Ống u.PVC Dismy D27x2.0mm</v>
          </cell>
        </row>
        <row r="12747">
          <cell r="A12747" t="str">
            <v>5.PKMN2730</v>
          </cell>
          <cell r="B12747" t="str">
            <v>Phế KCS Ống u.PVC Dismy D27x3.0mm</v>
          </cell>
        </row>
        <row r="12748">
          <cell r="A12748" t="str">
            <v>5.PKMN280107</v>
          </cell>
          <cell r="B12748" t="str">
            <v>Phế KCS Ống u.PVC Dismy D280x10.7mm</v>
          </cell>
        </row>
        <row r="12749">
          <cell r="A12749" t="str">
            <v>5.PKMN280134</v>
          </cell>
          <cell r="B12749" t="str">
            <v>Phế KCS Ống u.PVC Dismy D280x13.4mm</v>
          </cell>
        </row>
        <row r="12750">
          <cell r="A12750" t="str">
            <v>5.PKMN28069</v>
          </cell>
          <cell r="B12750" t="str">
            <v>Phế KCS Ống u.PVC Dismy D280x6.9mm</v>
          </cell>
        </row>
        <row r="12751">
          <cell r="A12751" t="str">
            <v>5.PKMN28082</v>
          </cell>
          <cell r="B12751" t="str">
            <v>Phế KCS Ống u.PVC Dismy D280x8.2mm</v>
          </cell>
        </row>
        <row r="12752">
          <cell r="A12752" t="str">
            <v>5.PKMN28086</v>
          </cell>
          <cell r="B12752" t="str">
            <v>Phế KCS Ống u.PVC Dismy D280x8.6mm</v>
          </cell>
        </row>
        <row r="12753">
          <cell r="A12753" t="str">
            <v>5.PKMN315121</v>
          </cell>
          <cell r="B12753" t="str">
            <v>Phế KCS Ống u.PVC Dismy D315x12.1mm</v>
          </cell>
        </row>
        <row r="12754">
          <cell r="A12754" t="str">
            <v>5.PKMN315150</v>
          </cell>
          <cell r="B12754" t="str">
            <v>Phế KCS Ống u.PVC Dismy D315x15.0mm</v>
          </cell>
        </row>
        <row r="12755">
          <cell r="A12755" t="str">
            <v>5.PKMN31562</v>
          </cell>
          <cell r="B12755" t="str">
            <v>Phế KCS Ống u.PVC Dismy D315x6.2mm</v>
          </cell>
        </row>
        <row r="12756">
          <cell r="A12756" t="str">
            <v>5.PKMN31577</v>
          </cell>
          <cell r="B12756" t="str">
            <v>Phế KCS Ống u.PVC Dismy D315x7.7mm</v>
          </cell>
        </row>
        <row r="12757">
          <cell r="A12757" t="str">
            <v>5.PKMN31592</v>
          </cell>
          <cell r="B12757" t="str">
            <v>Phế KCS Ống u.PVC Dismy D315x9.2mm</v>
          </cell>
        </row>
        <row r="12758">
          <cell r="A12758" t="str">
            <v>5.PKMN3414</v>
          </cell>
          <cell r="B12758" t="str">
            <v>Phế KCS Ống u.PVC Dismy D34x1.4mm</v>
          </cell>
        </row>
        <row r="12759">
          <cell r="A12759" t="str">
            <v>5.PKMN3416</v>
          </cell>
          <cell r="B12759" t="str">
            <v>Phế KCS Ống u.PVC Dismy D34x1.6mm</v>
          </cell>
        </row>
        <row r="12760">
          <cell r="A12760" t="str">
            <v>5.PKMN3418</v>
          </cell>
          <cell r="B12760" t="str">
            <v>Phế KCS Ống u.PVC Dismy D34x1.8mm</v>
          </cell>
        </row>
        <row r="12761">
          <cell r="A12761" t="str">
            <v>5.PKMN3420</v>
          </cell>
          <cell r="B12761" t="str">
            <v>Phế KCS Ống u.PVC Dismy D34x2.0mm</v>
          </cell>
        </row>
        <row r="12762">
          <cell r="A12762" t="str">
            <v>5.PKMN3430</v>
          </cell>
          <cell r="B12762" t="str">
            <v>Phế KCS Ống u.PVC Dismy D34x3.0mm</v>
          </cell>
        </row>
        <row r="12763">
          <cell r="A12763" t="str">
            <v>5.PKMN4214</v>
          </cell>
          <cell r="B12763" t="str">
            <v>Phế KCS Ống u.PVC Dismy D42x1.4mm</v>
          </cell>
        </row>
        <row r="12764">
          <cell r="A12764" t="str">
            <v>5.PKMN4218</v>
          </cell>
          <cell r="B12764" t="str">
            <v>Phế KCS Ống u.PVC Dismy D42x1.8mm</v>
          </cell>
        </row>
        <row r="12765">
          <cell r="A12765" t="str">
            <v>5.PKMN4221</v>
          </cell>
          <cell r="B12765" t="str">
            <v>Phế KCS Ống u.PVC Dismy D42x2.1mm</v>
          </cell>
        </row>
        <row r="12766">
          <cell r="A12766" t="str">
            <v>5.PKMN4230</v>
          </cell>
          <cell r="B12766" t="str">
            <v>Phế KCS Ống u.PVC Dismy D42x3.0mm</v>
          </cell>
        </row>
        <row r="12767">
          <cell r="A12767" t="str">
            <v>5.PKMN4915</v>
          </cell>
          <cell r="B12767" t="str">
            <v>Phế KCS Ống u.PVC Dismy D49x1.5mm</v>
          </cell>
        </row>
        <row r="12768">
          <cell r="A12768" t="str">
            <v>5.PKMN4918</v>
          </cell>
          <cell r="B12768" t="str">
            <v>Phế KCS Ống u.PVC Dismy D49x1.8mm</v>
          </cell>
        </row>
        <row r="12769">
          <cell r="A12769" t="str">
            <v>5.PKMN4920</v>
          </cell>
          <cell r="B12769" t="str">
            <v>Phế KCS Ống u.PVC Dismy D49x2.0mm</v>
          </cell>
        </row>
        <row r="12770">
          <cell r="A12770" t="str">
            <v>5.PKMN4924</v>
          </cell>
          <cell r="B12770" t="str">
            <v>Phế KCS Ống u.PVC Dismy D49x2.4mm</v>
          </cell>
        </row>
        <row r="12771">
          <cell r="A12771" t="str">
            <v>5.PKMN4930</v>
          </cell>
          <cell r="B12771" t="str">
            <v>Phế KCS Ống u.PVC Dismy D49x3.0mm</v>
          </cell>
        </row>
        <row r="12772">
          <cell r="A12772" t="str">
            <v>5.PKMN6015</v>
          </cell>
          <cell r="B12772" t="str">
            <v>Phế KCS Ống u.PVC Dismy D60x1.5mm</v>
          </cell>
        </row>
        <row r="12773">
          <cell r="A12773" t="str">
            <v>5.PKMN6016</v>
          </cell>
          <cell r="B12773" t="str">
            <v>Phế KCS Ống u.PVC Dismy D60x1.6mm</v>
          </cell>
        </row>
        <row r="12774">
          <cell r="A12774" t="str">
            <v>5.PKMN6018</v>
          </cell>
          <cell r="B12774" t="str">
            <v>Phế KCS Ống u.PVC Dismy D60x1.8mm</v>
          </cell>
        </row>
        <row r="12775">
          <cell r="A12775" t="str">
            <v>5.PKMN6020</v>
          </cell>
          <cell r="B12775" t="str">
            <v>Phế KCS Ống u.PVC Dismy D60x2.0mm</v>
          </cell>
        </row>
        <row r="12776">
          <cell r="A12776" t="str">
            <v>5.PKMN6023</v>
          </cell>
          <cell r="B12776" t="str">
            <v>Phế KCS Ống u.PVC Dismy D60x2.3mm</v>
          </cell>
        </row>
        <row r="12777">
          <cell r="A12777" t="str">
            <v>5.PKMN6025</v>
          </cell>
          <cell r="B12777" t="str">
            <v>Phế KCS Ống u.PVC Dismy D60x2.5mm</v>
          </cell>
        </row>
        <row r="12778">
          <cell r="A12778" t="str">
            <v>5.PKMN6028</v>
          </cell>
          <cell r="B12778" t="str">
            <v>Phế KCS Ống u.PVC Dismy D60x2.8mm</v>
          </cell>
        </row>
        <row r="12779">
          <cell r="A12779" t="str">
            <v>5.PKMN6030</v>
          </cell>
          <cell r="B12779" t="str">
            <v>Phế KCS Ống u.PVC Dismy D60x3.0mm</v>
          </cell>
        </row>
        <row r="12780">
          <cell r="A12780" t="str">
            <v>5.PKMN6035</v>
          </cell>
          <cell r="B12780" t="str">
            <v>Phế KCS Ống u.PVC Dismy D60x3.5mm</v>
          </cell>
        </row>
        <row r="12781">
          <cell r="A12781" t="str">
            <v>5.PKMN6040</v>
          </cell>
          <cell r="B12781" t="str">
            <v>Phế KCS Ống u.PVC Dismy D60x4.0mm</v>
          </cell>
        </row>
        <row r="12782">
          <cell r="A12782" t="str">
            <v>5.PKMN6316</v>
          </cell>
          <cell r="B12782" t="str">
            <v>Phế KCS Ống u.PVC Dismy D63x1.6mm</v>
          </cell>
        </row>
        <row r="12783">
          <cell r="A12783" t="str">
            <v>5.PKMN6330</v>
          </cell>
          <cell r="B12783" t="str">
            <v>Phế KCS Ống u.PVC Dismy D63x3.0mm</v>
          </cell>
        </row>
        <row r="12784">
          <cell r="A12784" t="str">
            <v>5.PKMN7522</v>
          </cell>
          <cell r="B12784" t="str">
            <v>Phế KCS Ống u.PVC Dismy D75x2.2mm</v>
          </cell>
        </row>
        <row r="12785">
          <cell r="A12785" t="str">
            <v>5.PKMN7529</v>
          </cell>
          <cell r="B12785" t="str">
            <v>Phế KCS Ống u.PVC Dismy D75x2.9mm</v>
          </cell>
        </row>
        <row r="12786">
          <cell r="A12786" t="str">
            <v>5.PKMN7536</v>
          </cell>
          <cell r="B12786" t="str">
            <v>Phế KCS Ống u.PVC Dismy D75x3.6mm</v>
          </cell>
        </row>
        <row r="12787">
          <cell r="A12787" t="str">
            <v>5.PKMN7618</v>
          </cell>
          <cell r="B12787" t="str">
            <v>Phế KCS Ống u.PVC Dismy D76x1.8mm</v>
          </cell>
        </row>
        <row r="12788">
          <cell r="A12788" t="str">
            <v>5.PKMN7622</v>
          </cell>
          <cell r="B12788" t="str">
            <v>Phế KCS Ống u.PVC Dismy D76x2.2mm</v>
          </cell>
        </row>
        <row r="12789">
          <cell r="A12789" t="str">
            <v>5.PKMN7625</v>
          </cell>
          <cell r="B12789" t="str">
            <v>Phế KCS Ống u.PVC Dismy D76x2.5mm</v>
          </cell>
        </row>
        <row r="12790">
          <cell r="A12790" t="str">
            <v>5.PKMN7630</v>
          </cell>
          <cell r="B12790" t="str">
            <v>Phế KCS Ống u.PVC Dismy D76x3.0mm</v>
          </cell>
        </row>
        <row r="12791">
          <cell r="A12791" t="str">
            <v>5.PKMN7637</v>
          </cell>
          <cell r="B12791" t="str">
            <v>Phế KCS Ống u.PVC Dismy D76x3.7mm</v>
          </cell>
        </row>
        <row r="12792">
          <cell r="A12792" t="str">
            <v>5.PKMN9017</v>
          </cell>
          <cell r="B12792" t="str">
            <v>Phế KCS Ống u.PVC Dismy D90x1.7mm</v>
          </cell>
        </row>
        <row r="12793">
          <cell r="A12793" t="str">
            <v>5.PKMN9020</v>
          </cell>
          <cell r="B12793" t="str">
            <v>Phế KCS Ống u.PVC Dismy D90x2.0mm</v>
          </cell>
        </row>
        <row r="12794">
          <cell r="A12794" t="str">
            <v>5.PKMN9026</v>
          </cell>
          <cell r="B12794" t="str">
            <v>Phế KCS Ống u.PVC Dismy D90x2.6mm</v>
          </cell>
        </row>
        <row r="12795">
          <cell r="A12795" t="str">
            <v>5.PKMN9029</v>
          </cell>
          <cell r="B12795" t="str">
            <v>Phế KCS Ống u.PVC Dismy D90x2.9mm</v>
          </cell>
        </row>
        <row r="12796">
          <cell r="A12796" t="str">
            <v>5.PKMN9035</v>
          </cell>
          <cell r="B12796" t="str">
            <v>Phế KCS Ống u.PVC Dismy D90x3.5mm</v>
          </cell>
        </row>
        <row r="12797">
          <cell r="A12797" t="str">
            <v>5.PKMN9038</v>
          </cell>
          <cell r="B12797" t="str">
            <v>Phế KCS Ống u.PVC Dismy D90x3.8mm</v>
          </cell>
        </row>
        <row r="12798">
          <cell r="A12798" t="str">
            <v>5.PKMN9050</v>
          </cell>
          <cell r="B12798" t="str">
            <v>Phế KCS Ống u.PVC Dismy D90x5.0mm</v>
          </cell>
        </row>
        <row r="12799">
          <cell r="A12799" t="str">
            <v>5.PKNG110183</v>
          </cell>
          <cell r="B12799" t="str">
            <v>Phế KCS ống nóng PPR DISMY ghi D110x18,3</v>
          </cell>
        </row>
        <row r="12800">
          <cell r="A12800" t="str">
            <v>5.PKNG140233</v>
          </cell>
          <cell r="B12800" t="str">
            <v>Phế KCS ống nóng PPR DISMY ghi D140x23,3</v>
          </cell>
        </row>
        <row r="12801">
          <cell r="A12801" t="str">
            <v>5.PKNG2034</v>
          </cell>
          <cell r="B12801" t="str">
            <v>Phế KCS ống nóng PPR DISMY ghi D20x3,4</v>
          </cell>
        </row>
        <row r="12802">
          <cell r="A12802" t="str">
            <v>5.PKNG2542</v>
          </cell>
          <cell r="B12802" t="str">
            <v>Phế KCS ống nóng PPR DISMY ghi D25x4,2</v>
          </cell>
        </row>
        <row r="12803">
          <cell r="A12803" t="str">
            <v>5.PKNG3254</v>
          </cell>
          <cell r="B12803" t="str">
            <v>Phế KCS ống nóng PPR DISMY ghi D32x5,4</v>
          </cell>
        </row>
        <row r="12804">
          <cell r="A12804" t="str">
            <v>5.PKNG4067</v>
          </cell>
          <cell r="B12804" t="str">
            <v>Phế KCS ống nóng PPR DISMY ghi D40x6,7</v>
          </cell>
        </row>
        <row r="12805">
          <cell r="A12805" t="str">
            <v>5.PKNG5083</v>
          </cell>
          <cell r="B12805" t="str">
            <v>Phế KCS ống nóng PPR DISMY ghi D50x8,3</v>
          </cell>
        </row>
        <row r="12806">
          <cell r="A12806" t="str">
            <v>5.PKNG63105</v>
          </cell>
          <cell r="B12806" t="str">
            <v>Phế KCS ống nóng PPR DISMY ghi D63x10,5</v>
          </cell>
        </row>
        <row r="12807">
          <cell r="A12807" t="str">
            <v>5.PKNG75125</v>
          </cell>
          <cell r="B12807" t="str">
            <v>Phế KCS ống nóng PPR DISMY ghi D75x12,5</v>
          </cell>
        </row>
        <row r="12808">
          <cell r="A12808" t="str">
            <v>5.PKNG9015</v>
          </cell>
          <cell r="B12808" t="str">
            <v>Phế KCS ống nóng PPR DISMY ghi D90x15</v>
          </cell>
        </row>
        <row r="12809">
          <cell r="A12809" t="str">
            <v>5.PKNUVX2034</v>
          </cell>
          <cell r="B12809" t="str">
            <v>Phế KCS ống nóng PPR DISMY UV xanh D20x3,4</v>
          </cell>
        </row>
        <row r="12810">
          <cell r="A12810" t="str">
            <v>5.PKNUVX2542</v>
          </cell>
          <cell r="B12810" t="str">
            <v>Phế KCS ống nóng PPR DISMY UV xanh D25x4,2</v>
          </cell>
        </row>
        <row r="12811">
          <cell r="A12811" t="str">
            <v>5.PKNUVX3254</v>
          </cell>
          <cell r="B12811" t="str">
            <v>Phế KCS ống nóng PPR DISMY UV xanh D32x5,4</v>
          </cell>
        </row>
        <row r="12812">
          <cell r="A12812" t="str">
            <v>5.PKNUVX4067</v>
          </cell>
          <cell r="B12812" t="str">
            <v>Phế KCS ống nóng PPR DISMY UV xanh D40x6,7</v>
          </cell>
        </row>
        <row r="12813">
          <cell r="A12813" t="str">
            <v>5.PKNUVX5083</v>
          </cell>
          <cell r="B12813" t="str">
            <v>Phế KCS ống nóng PPR DISMY UV xanh D50x8,3</v>
          </cell>
        </row>
        <row r="12814">
          <cell r="A12814" t="str">
            <v>5.PKNUVX63105</v>
          </cell>
          <cell r="B12814" t="str">
            <v>Phế KCS ống nóng PPR DISMY UV xanh D63x10,5</v>
          </cell>
        </row>
        <row r="12815">
          <cell r="A12815" t="str">
            <v>5.PKNX110183</v>
          </cell>
          <cell r="B12815" t="str">
            <v>Phế KCS ống nóng PPR DISMY xanh D110x18,3</v>
          </cell>
        </row>
        <row r="12816">
          <cell r="A12816" t="str">
            <v>5.PKNX125208</v>
          </cell>
          <cell r="B12816" t="str">
            <v>Phế KCS ống nóng PPR DISMY xanh D125x20,8</v>
          </cell>
        </row>
        <row r="12817">
          <cell r="A12817" t="str">
            <v>5.PKNX140233</v>
          </cell>
          <cell r="B12817" t="str">
            <v>Phế KCS ống nóng PPR DISMY xanh D140x23,3</v>
          </cell>
        </row>
        <row r="12818">
          <cell r="A12818" t="str">
            <v>5.PKNX160266</v>
          </cell>
          <cell r="B12818" t="str">
            <v>Phế KCS ống nóng PPR DISMY xanh D160x26,6</v>
          </cell>
        </row>
        <row r="12819">
          <cell r="A12819" t="str">
            <v>5.PKNX2034</v>
          </cell>
          <cell r="B12819" t="str">
            <v>Phế KCS ống nóng PPR DISMY xanh D20x3,4</v>
          </cell>
        </row>
        <row r="12820">
          <cell r="A12820" t="str">
            <v>5.PKNX2542</v>
          </cell>
          <cell r="B12820" t="str">
            <v>Phế KCS ống nóng PPR DISMY xanh D25x4,2</v>
          </cell>
        </row>
        <row r="12821">
          <cell r="A12821" t="str">
            <v>5.PKNX3254</v>
          </cell>
          <cell r="B12821" t="str">
            <v>Phế KCS ống nóng PPR DISMY xanh D32x5,4</v>
          </cell>
        </row>
        <row r="12822">
          <cell r="A12822" t="str">
            <v>5.PKNX4067</v>
          </cell>
          <cell r="B12822" t="str">
            <v>Phế KCS ống nóng PPR DISMY xanh D40x6,7</v>
          </cell>
        </row>
        <row r="12823">
          <cell r="A12823" t="str">
            <v>5.PKNX5083</v>
          </cell>
          <cell r="B12823" t="str">
            <v>Phế KCS ống nóng PPR DISMY xanh D50x8,3</v>
          </cell>
        </row>
        <row r="12824">
          <cell r="A12824" t="str">
            <v>5.PKNX63105</v>
          </cell>
          <cell r="B12824" t="str">
            <v>Phế KCS ống nóng PPR DISMY xanh D63x10,5</v>
          </cell>
        </row>
        <row r="12825">
          <cell r="A12825" t="str">
            <v>5.PKNX75125</v>
          </cell>
          <cell r="B12825" t="str">
            <v>Phế KCS ống nóng PPR DISMY xanh D75x12,5</v>
          </cell>
        </row>
        <row r="12826">
          <cell r="A12826" t="str">
            <v>5.PKNX9015</v>
          </cell>
          <cell r="B12826" t="str">
            <v>Phế KCS ống nóng PPR DISMY xanh D90x15</v>
          </cell>
        </row>
        <row r="12827">
          <cell r="A12827" t="str">
            <v>5.PKPE100101000</v>
          </cell>
          <cell r="B12827" t="str">
            <v>Phế KCS ống PE100 DISMY phi 1000 x 59,3 PN10</v>
          </cell>
        </row>
        <row r="12828">
          <cell r="A12828" t="str">
            <v>5.PKPE10010110</v>
          </cell>
          <cell r="B12828" t="str">
            <v>Phế KCS ống PE100 DISMY phi 110 x 6,6 PN10</v>
          </cell>
        </row>
        <row r="12829">
          <cell r="A12829" t="str">
            <v>5.PKPE10010125</v>
          </cell>
          <cell r="B12829" t="str">
            <v>Phế KCS ống PE100 DISMY phi 125 x 7,4 PN10</v>
          </cell>
        </row>
        <row r="12830">
          <cell r="A12830" t="str">
            <v>5.PKPE10010140</v>
          </cell>
          <cell r="B12830" t="str">
            <v>Phế KCS ống PE100 DISMY phi 140 x 8,3 PN10</v>
          </cell>
        </row>
        <row r="12831">
          <cell r="A12831" t="str">
            <v>5.PKPE10010160</v>
          </cell>
          <cell r="B12831" t="str">
            <v>Phế KCS ống PE100 DISMY phi 160 x 9,5 PN10</v>
          </cell>
        </row>
        <row r="12832">
          <cell r="A12832" t="str">
            <v>5.PKPE10010180</v>
          </cell>
          <cell r="B12832" t="str">
            <v>Phế KCS ống PE100 DISMY phi 180 x 10,7 PN10</v>
          </cell>
        </row>
        <row r="12833">
          <cell r="A12833" t="str">
            <v>5.PKPE10010200</v>
          </cell>
          <cell r="B12833" t="str">
            <v>Phế KCS ống PE100 DISMY phi 200 x 11,9 PN10</v>
          </cell>
        </row>
        <row r="12834">
          <cell r="A12834" t="str">
            <v>5.PKPE10010225</v>
          </cell>
          <cell r="B12834" t="str">
            <v>Phế KCS ống PE100 DISMY phi 225 x 13,4 PN10</v>
          </cell>
        </row>
        <row r="12835">
          <cell r="A12835" t="str">
            <v>5.PKPE1001025.</v>
          </cell>
          <cell r="B12835" t="str">
            <v>Phế KCS ống PE100 DISMY phi 25 x 1,8 PN10</v>
          </cell>
        </row>
        <row r="12836">
          <cell r="A12836" t="str">
            <v>5.PKPE10010250</v>
          </cell>
          <cell r="B12836" t="str">
            <v>Phế KCS ống PE100 DISMY phi 250 x 14,8 PN10</v>
          </cell>
        </row>
        <row r="12837">
          <cell r="A12837" t="str">
            <v>5.PKPE10010280</v>
          </cell>
          <cell r="B12837" t="str">
            <v>Phế KCS ống PE100 DISMY phi 280 x 16,6 PN10</v>
          </cell>
        </row>
        <row r="12838">
          <cell r="A12838" t="str">
            <v>5.PKPE10010315</v>
          </cell>
          <cell r="B12838" t="str">
            <v>Phế KCS ống PE100 DISMY phi 315 x 18,7 PN10</v>
          </cell>
        </row>
        <row r="12839">
          <cell r="A12839" t="str">
            <v>5.PKPE1001032</v>
          </cell>
          <cell r="B12839" t="str">
            <v>Phế KCS ống PE100 DISMY phi 32 x 2,0 PN10</v>
          </cell>
        </row>
        <row r="12840">
          <cell r="A12840" t="str">
            <v>5.PKPE10010355</v>
          </cell>
          <cell r="B12840" t="str">
            <v>Phế KCS ống PE100 DISMY phi 355 x 21,1 PN10</v>
          </cell>
        </row>
        <row r="12841">
          <cell r="A12841" t="str">
            <v>5.PKPE1001040.</v>
          </cell>
          <cell r="B12841" t="str">
            <v>Phế KCS ống PE100 DISMY phi 40 x 2,4 PN10</v>
          </cell>
        </row>
        <row r="12842">
          <cell r="A12842" t="str">
            <v>5.PKPE10010400</v>
          </cell>
          <cell r="B12842" t="str">
            <v>Phế KCS ống PE100 DISMY phi 400 x 23,7 PN10</v>
          </cell>
        </row>
        <row r="12843">
          <cell r="A12843" t="str">
            <v>5.PKPE10010450</v>
          </cell>
          <cell r="B12843" t="str">
            <v>Phế KCS ống PE100 DISMY phi 450 x 26,7 PN10</v>
          </cell>
        </row>
        <row r="12844">
          <cell r="A12844" t="str">
            <v>5.PKPE1001050.</v>
          </cell>
          <cell r="B12844" t="str">
            <v>Phế KCS ống PE100 DISMY phi 50 x 3,0 PN10</v>
          </cell>
        </row>
        <row r="12845">
          <cell r="A12845" t="str">
            <v>5.PKPE10010500</v>
          </cell>
          <cell r="B12845" t="str">
            <v>Phế KCS Ống PE100 DISMY phi 500 x 29,7 PN10</v>
          </cell>
        </row>
        <row r="12846">
          <cell r="A12846" t="str">
            <v>5.PKPE10010560</v>
          </cell>
          <cell r="B12846" t="str">
            <v>Phế KCS Ống PE100 DISMY phi 560 x 33,2 PN10</v>
          </cell>
        </row>
        <row r="12847">
          <cell r="A12847" t="str">
            <v>5.PKPE1001063.</v>
          </cell>
          <cell r="B12847" t="str">
            <v>Phế KCS ống PE100 DISMY phi 63 x 3,8 PN10</v>
          </cell>
        </row>
        <row r="12848">
          <cell r="A12848" t="str">
            <v>5.PKPE10010630</v>
          </cell>
          <cell r="B12848" t="str">
            <v>Phế KCS ống PE100 DISMY phi 630 x 37,4 PN10</v>
          </cell>
        </row>
        <row r="12849">
          <cell r="A12849" t="str">
            <v>5.PKPE1001075</v>
          </cell>
          <cell r="B12849" t="str">
            <v>Phế KCS ống PE100 DISMY phi 75 x 4,5 PN10</v>
          </cell>
        </row>
        <row r="12850">
          <cell r="A12850" t="str">
            <v>5.PKPE10010800</v>
          </cell>
          <cell r="B12850" t="str">
            <v>Phế KCS ống PE100 DISMY phi 800 x 47.4 PN10</v>
          </cell>
        </row>
        <row r="12851">
          <cell r="A12851" t="str">
            <v>5.PKPE1001090</v>
          </cell>
          <cell r="B12851" t="str">
            <v>Phế KCS ống PE100 DISMY phi 90 x 5,4 PN10</v>
          </cell>
        </row>
        <row r="12852">
          <cell r="A12852" t="str">
            <v>5.PKPE100125110</v>
          </cell>
          <cell r="B12852" t="str">
            <v>Phế KCS ống PE100 DISMY phi 110 x 8,1 PN12,5</v>
          </cell>
        </row>
        <row r="12853">
          <cell r="A12853" t="str">
            <v>5.PKPE100125125</v>
          </cell>
          <cell r="B12853" t="str">
            <v>Phế KCS ống PE100 DISMY phi 125 x 9,2 PN12,5</v>
          </cell>
        </row>
        <row r="12854">
          <cell r="A12854" t="str">
            <v>5.PKPE100125140</v>
          </cell>
          <cell r="B12854" t="str">
            <v>Phế KCS ống PE100 DISMY phi 140 x 10,3 PN12,5</v>
          </cell>
        </row>
        <row r="12855">
          <cell r="A12855" t="str">
            <v>5.PKPE100125160</v>
          </cell>
          <cell r="B12855" t="str">
            <v>Phế KCS ống PE100 DISMY phi 160 x 11,8 PN12,5</v>
          </cell>
        </row>
        <row r="12856">
          <cell r="A12856" t="str">
            <v>5.PKPE100125180</v>
          </cell>
          <cell r="B12856" t="str">
            <v>Phế KCS ống PE100 DISMY phi 180 x 13,3 PN12,5</v>
          </cell>
        </row>
        <row r="12857">
          <cell r="A12857" t="str">
            <v>5.PKPE10012520.</v>
          </cell>
          <cell r="B12857" t="str">
            <v>Phế KCS ống PE100 DISMY phi 20 x 1,8 PN12,5</v>
          </cell>
        </row>
        <row r="12858">
          <cell r="A12858" t="str">
            <v>5.PKPE100125200</v>
          </cell>
          <cell r="B12858" t="str">
            <v>Phế KCS ống PE100 DISMY phi 200 x 14,7 PN12,5</v>
          </cell>
        </row>
        <row r="12859">
          <cell r="A12859" t="str">
            <v>5.PKPE100125225</v>
          </cell>
          <cell r="B12859" t="str">
            <v>Phế KCS ống PE100 DISMY phi 225 x 16,6 PN12,5</v>
          </cell>
        </row>
        <row r="12860">
          <cell r="A12860" t="str">
            <v>5.PKPE10012525.</v>
          </cell>
          <cell r="B12860" t="str">
            <v>Phế KCS ống PE100 DISMY phi 25 x 2,0 PN12,5</v>
          </cell>
        </row>
        <row r="12861">
          <cell r="A12861" t="str">
            <v>5.PKPE100125250</v>
          </cell>
          <cell r="B12861" t="str">
            <v>Phế KCS ống PE100 DISMY phi 250 x 18,4 PN12,5</v>
          </cell>
        </row>
        <row r="12862">
          <cell r="A12862" t="str">
            <v>5.PKPE100125280</v>
          </cell>
          <cell r="B12862" t="str">
            <v>Phế KCS ống PE100 DISMY phi 280 x 20,6 PN12,5</v>
          </cell>
        </row>
        <row r="12863">
          <cell r="A12863" t="str">
            <v>5.PKPE100125315</v>
          </cell>
          <cell r="B12863" t="str">
            <v>Phế KCS ống PE100 DISMY phi 315 x 23,2 PN12,5</v>
          </cell>
        </row>
        <row r="12864">
          <cell r="A12864" t="str">
            <v>5.PKPE10012532</v>
          </cell>
          <cell r="B12864" t="str">
            <v>Phế KCS ống PE100 DISMY phi 32 x 2,4 PN12,5</v>
          </cell>
        </row>
        <row r="12865">
          <cell r="A12865" t="str">
            <v>5.PKPE100125355</v>
          </cell>
          <cell r="B12865" t="str">
            <v>Phế KCS ống PE100 DISMY phi 355 x 26,1 PN12,5</v>
          </cell>
        </row>
        <row r="12866">
          <cell r="A12866" t="str">
            <v>5.PKPE10012540.</v>
          </cell>
          <cell r="B12866" t="str">
            <v>Phế KCS ống PE100 DISMY phi 40 x 3,0 PN12,5</v>
          </cell>
        </row>
        <row r="12867">
          <cell r="A12867" t="str">
            <v>5.PKPE100125400</v>
          </cell>
          <cell r="B12867" t="str">
            <v>Phế KCS ống PE100 DISMY phi 400 x 29,4 PN12,5</v>
          </cell>
        </row>
        <row r="12868">
          <cell r="A12868" t="str">
            <v>5.PKPE100125450</v>
          </cell>
          <cell r="B12868" t="str">
            <v>Phế KCS ống PE100 DISMY phi 450 x 33,1 PN12,5</v>
          </cell>
        </row>
        <row r="12869">
          <cell r="A12869" t="str">
            <v>5.PKPE10012550.</v>
          </cell>
          <cell r="B12869" t="str">
            <v>Phế KCS ống PE100 DISMY phi 50 x 3,7 PN12,5</v>
          </cell>
        </row>
        <row r="12870">
          <cell r="A12870" t="str">
            <v>5.PKPE100125500</v>
          </cell>
          <cell r="B12870" t="str">
            <v>Phế KCS Ống PE100 DISMY phi 500 x 36,8 PN12,5</v>
          </cell>
        </row>
        <row r="12871">
          <cell r="A12871" t="str">
            <v>5.PKPE10012563.</v>
          </cell>
          <cell r="B12871" t="str">
            <v>Phế KCS ống PE100 DISMY phi 63 x 4,7 PN12,5</v>
          </cell>
        </row>
        <row r="12872">
          <cell r="A12872" t="str">
            <v>5.PKPE100125630</v>
          </cell>
          <cell r="B12872" t="str">
            <v>Phế KCS ống PE100 DISMY phi 630 x 46,3  PN12,5</v>
          </cell>
        </row>
        <row r="12873">
          <cell r="A12873" t="str">
            <v>5.PKPE10012575</v>
          </cell>
          <cell r="B12873" t="str">
            <v>Phế KCS ống PE100 DISMY phi 75 x 5,6 PN12,5</v>
          </cell>
        </row>
        <row r="12874">
          <cell r="A12874" t="str">
            <v>5.PKPE100125800</v>
          </cell>
          <cell r="B12874" t="str">
            <v>Phế KCS ống PE100 DISMY phi 800 x 58,8 PN12,5</v>
          </cell>
        </row>
        <row r="12875">
          <cell r="A12875" t="str">
            <v>5.PKPE10012590</v>
          </cell>
          <cell r="B12875" t="str">
            <v>Phế KCS ống PE100 DISMY phi 90 x 6,7 PN12,5</v>
          </cell>
        </row>
        <row r="12876">
          <cell r="A12876" t="str">
            <v>5.PKPE10016110</v>
          </cell>
          <cell r="B12876" t="str">
            <v>Phế KCS ống PE100 DISMY phi 110 x 10,0 PN16</v>
          </cell>
        </row>
        <row r="12877">
          <cell r="A12877" t="str">
            <v>5.PKPE10016125</v>
          </cell>
          <cell r="B12877" t="str">
            <v>Phế KCS ống PE100 DISMY phi 125 x 11,4 PN16</v>
          </cell>
        </row>
        <row r="12878">
          <cell r="A12878" t="str">
            <v>5.PKPE10016140</v>
          </cell>
          <cell r="B12878" t="str">
            <v>Phế KCS ống PE100 DISMY phi 140 x 12,7 PN16</v>
          </cell>
        </row>
        <row r="12879">
          <cell r="A12879" t="str">
            <v>5.PKPE10016160</v>
          </cell>
          <cell r="B12879" t="str">
            <v>Phế KCS ống PE100 DISMY phi 160 x 14,6 PN16</v>
          </cell>
        </row>
        <row r="12880">
          <cell r="A12880" t="str">
            <v>5.PKPE10016180</v>
          </cell>
          <cell r="B12880" t="str">
            <v>Phế KCS ống PE100 DISMY phi 180 x 16,4 PN16</v>
          </cell>
        </row>
        <row r="12881">
          <cell r="A12881" t="str">
            <v>5.PKPE1001620.</v>
          </cell>
          <cell r="B12881" t="str">
            <v>Phế KCS ống PE100 DISMY phi 20 x 2,0 PN16</v>
          </cell>
        </row>
        <row r="12882">
          <cell r="A12882" t="str">
            <v>5.PKPE10016200</v>
          </cell>
          <cell r="B12882" t="str">
            <v>Phế KCS ống PE100 DISMY phi 200 x 18,2 PN16</v>
          </cell>
        </row>
        <row r="12883">
          <cell r="A12883" t="str">
            <v>5.PKPE10016225</v>
          </cell>
          <cell r="B12883" t="str">
            <v>Phế KCS ống PE100 DISMY phi 225 x 20,5 PN16</v>
          </cell>
        </row>
        <row r="12884">
          <cell r="A12884" t="str">
            <v>5.PKPE1001625.</v>
          </cell>
          <cell r="B12884" t="str">
            <v>Phế KCS ống PE100 DISMY phi 25 x 2,3 PN16</v>
          </cell>
        </row>
        <row r="12885">
          <cell r="A12885" t="str">
            <v>5.PKPE10016250</v>
          </cell>
          <cell r="B12885" t="str">
            <v>Phế KCS ống PE100 DISMY phi 250 x 22,7 PN16</v>
          </cell>
        </row>
        <row r="12886">
          <cell r="A12886" t="str">
            <v>5.PKPE10016280</v>
          </cell>
          <cell r="B12886" t="str">
            <v>Phế KCS ống PE100 DISMY phi 280 x 25,4 PN16</v>
          </cell>
        </row>
        <row r="12887">
          <cell r="A12887" t="str">
            <v>5.PKPE10016315</v>
          </cell>
          <cell r="B12887" t="str">
            <v>Phế KCS ống PE100 DISMY phi 315 x 28,6 PN16</v>
          </cell>
        </row>
        <row r="12888">
          <cell r="A12888" t="str">
            <v>5.PKPE1001632</v>
          </cell>
          <cell r="B12888" t="str">
            <v>Phế KCS ống PE100 DISMY phi 32 x 3,0 PN16</v>
          </cell>
        </row>
        <row r="12889">
          <cell r="A12889" t="str">
            <v>5.PKPE10016355</v>
          </cell>
          <cell r="B12889" t="str">
            <v>Phế KCS ống PE100 DISMY phi 355 x 32,2 PN16</v>
          </cell>
        </row>
        <row r="12890">
          <cell r="A12890" t="str">
            <v>5.PKPE1001640.</v>
          </cell>
          <cell r="B12890" t="str">
            <v>Phế KCS ống PE100 DISMY phi 40 x 3,7 PN16</v>
          </cell>
        </row>
        <row r="12891">
          <cell r="A12891" t="str">
            <v>5.PKPE10016400</v>
          </cell>
          <cell r="B12891" t="str">
            <v>Phế KCS ống PE100 DISMY phi 400 x 36,3 PN16</v>
          </cell>
        </row>
        <row r="12892">
          <cell r="A12892" t="str">
            <v>5.PKPE10016450</v>
          </cell>
          <cell r="B12892" t="str">
            <v>Phế KCS ống PE100 DISMY phi 450 x 40,9 PN16</v>
          </cell>
        </row>
        <row r="12893">
          <cell r="A12893" t="str">
            <v>5.PKPE1001650.</v>
          </cell>
          <cell r="B12893" t="str">
            <v>Phế KCS ống PE100 DISMY phi 50 x 4,6 PN16</v>
          </cell>
        </row>
        <row r="12894">
          <cell r="A12894" t="str">
            <v>5.PKPE10016500</v>
          </cell>
          <cell r="B12894" t="str">
            <v>Phế KCS Ống PE100 DISMY phi 500 x 45,4 PN16</v>
          </cell>
        </row>
        <row r="12895">
          <cell r="A12895" t="str">
            <v>5.PKPE1001663.</v>
          </cell>
          <cell r="B12895" t="str">
            <v>Phế KCS ống PE100 DISMY phi 63 x 5,8 PN16</v>
          </cell>
        </row>
        <row r="12896">
          <cell r="A12896" t="str">
            <v>5.PKPE10016630</v>
          </cell>
          <cell r="B12896" t="str">
            <v>Phế KCS ống PE100 DISMY phi 630 x 57,2 PN16</v>
          </cell>
        </row>
        <row r="12897">
          <cell r="A12897" t="str">
            <v>5.PKPE1001675</v>
          </cell>
          <cell r="B12897" t="str">
            <v>Phế KCS ống PE100 DISMY phi 75 x 6,8 PN16</v>
          </cell>
        </row>
        <row r="12898">
          <cell r="A12898" t="str">
            <v>5.PKPE1001690</v>
          </cell>
          <cell r="B12898" t="str">
            <v>Phế KCS ống PE100 DISMY phi 90 x 8,2 PN16</v>
          </cell>
        </row>
        <row r="12899">
          <cell r="A12899" t="str">
            <v>5.PKPE10020110</v>
          </cell>
          <cell r="B12899" t="str">
            <v>Phế KCS ống PE100 DISMY phi 110 x 12,3 PN20</v>
          </cell>
        </row>
        <row r="12900">
          <cell r="A12900" t="str">
            <v>5.PKPE10020125</v>
          </cell>
          <cell r="B12900" t="str">
            <v>Phế KCS ống PE100 DISMY phi 125 x 14,0 PN20</v>
          </cell>
        </row>
        <row r="12901">
          <cell r="A12901" t="str">
            <v>5.PKPE10020140</v>
          </cell>
          <cell r="B12901" t="str">
            <v>Phế KCS ống PE100 DISMY phi 140 x 15,7 PN20</v>
          </cell>
        </row>
        <row r="12902">
          <cell r="A12902" t="str">
            <v>5.PKPE10020160</v>
          </cell>
          <cell r="B12902" t="str">
            <v>Phế KCS ống PE100 DISMY phi 160 x 17,9 PN20</v>
          </cell>
        </row>
        <row r="12903">
          <cell r="A12903" t="str">
            <v>5.PKPE10020180</v>
          </cell>
          <cell r="B12903" t="str">
            <v>Phế KCS ống PE100 DISMY phi 180 x 20,1 PN20</v>
          </cell>
        </row>
        <row r="12904">
          <cell r="A12904" t="str">
            <v>5.PKPE1002020.</v>
          </cell>
          <cell r="B12904" t="str">
            <v>Phế KCS ống PE100 DISMY phi 20 x 2,3 PN20</v>
          </cell>
        </row>
        <row r="12905">
          <cell r="A12905" t="str">
            <v>5.PKPE10020200</v>
          </cell>
          <cell r="B12905" t="str">
            <v>Phế KCS ống PE100 DISMY phi 200 x 22,4 PN20</v>
          </cell>
        </row>
        <row r="12906">
          <cell r="A12906" t="str">
            <v>5.PKPE10020225</v>
          </cell>
          <cell r="B12906" t="str">
            <v>Phế KCS ống PE100 DISMY phi 225 x 25,2 PN20</v>
          </cell>
        </row>
        <row r="12907">
          <cell r="A12907" t="str">
            <v>5.PKPE1002025.</v>
          </cell>
          <cell r="B12907" t="str">
            <v>Phế KCS ống PE100 DISMY phi 25 x 3,0 PN20</v>
          </cell>
        </row>
        <row r="12908">
          <cell r="A12908" t="str">
            <v>5.PKPE10020250</v>
          </cell>
          <cell r="B12908" t="str">
            <v>Phế KCS ống PE100 DISMY phi 250 x 27,9 PN20</v>
          </cell>
        </row>
        <row r="12909">
          <cell r="A12909" t="str">
            <v>5.PKPE10020280</v>
          </cell>
          <cell r="B12909" t="str">
            <v>Phế KCS ống PE100 DISMY phi 280 x 31,3 PN20</v>
          </cell>
        </row>
        <row r="12910">
          <cell r="A12910" t="str">
            <v>5.PKPE10020315</v>
          </cell>
          <cell r="B12910" t="str">
            <v>Phế KCS ống PE100 DISMY phi 315 x 35,2 PN20</v>
          </cell>
        </row>
        <row r="12911">
          <cell r="A12911" t="str">
            <v>5.PKPE1002032</v>
          </cell>
          <cell r="B12911" t="str">
            <v>Phế KCS ống PE100 DISMY phi 32 x 3,6 PN20</v>
          </cell>
        </row>
        <row r="12912">
          <cell r="A12912" t="str">
            <v>5.PKPE10020355</v>
          </cell>
          <cell r="B12912" t="str">
            <v>Phế KCS ống PE100 DISMY phi 355 x 39,7 PN20</v>
          </cell>
        </row>
        <row r="12913">
          <cell r="A12913" t="str">
            <v>5.PKPE1002040.</v>
          </cell>
          <cell r="B12913" t="str">
            <v>Phế KCS ống PE100 DISMY phi 40 x 4,5 PN20</v>
          </cell>
        </row>
        <row r="12914">
          <cell r="A12914" t="str">
            <v>5.PKPE10020400</v>
          </cell>
          <cell r="B12914" t="str">
            <v>Phế KCS ống PE100 DISMY phi 400 x 44,7 PN20</v>
          </cell>
        </row>
        <row r="12915">
          <cell r="A12915" t="str">
            <v>5.PKPE10020450</v>
          </cell>
          <cell r="B12915" t="str">
            <v>Phế KCS ống PE100 DISMY phi 450 x 50.3 PN20</v>
          </cell>
        </row>
        <row r="12916">
          <cell r="A12916" t="str">
            <v>5.PKPE1002050</v>
          </cell>
          <cell r="B12916" t="str">
            <v>Phế KCS ống PE100 DISMY phi 50 x 5,6 PN20</v>
          </cell>
        </row>
        <row r="12917">
          <cell r="A12917" t="str">
            <v>5.PKPE1002063</v>
          </cell>
          <cell r="B12917" t="str">
            <v>Phế KCS ống PE100 DISMY phi 63 x 7,1 PN20</v>
          </cell>
        </row>
        <row r="12918">
          <cell r="A12918" t="str">
            <v>5.PKPE1002075</v>
          </cell>
          <cell r="B12918" t="str">
            <v>Phế KCS ống PE100 DISMY phi 75 x 8,4 PN20</v>
          </cell>
        </row>
        <row r="12919">
          <cell r="A12919" t="str">
            <v>5.PKPE1002090</v>
          </cell>
          <cell r="B12919" t="str">
            <v>Phế KCS ống PE100 DISMY phi 90 x 10,1 PN20</v>
          </cell>
        </row>
        <row r="12920">
          <cell r="A12920" t="str">
            <v>5.PKPE10025110</v>
          </cell>
          <cell r="B12920" t="str">
            <v>Phế KCS ống PE100 DISMY phi 110 x 15,1 PN25</v>
          </cell>
        </row>
        <row r="12921">
          <cell r="A12921" t="str">
            <v>5.PKPE10025140</v>
          </cell>
          <cell r="B12921" t="str">
            <v>Phế KCS ống PE100 DISMY phi 140 x 19,2 PN25</v>
          </cell>
        </row>
        <row r="12922">
          <cell r="A12922" t="str">
            <v>5.PKPE10025160</v>
          </cell>
          <cell r="B12922" t="str">
            <v>Phế KCS ống PE100 DISMY phi 160 x 21,9 PN25</v>
          </cell>
        </row>
        <row r="12923">
          <cell r="A12923" t="str">
            <v>5.PKPE10025180</v>
          </cell>
          <cell r="B12923" t="str">
            <v>Phế KCS ống PE100 DISMY phi 180 x 24,6 PN25</v>
          </cell>
        </row>
        <row r="12924">
          <cell r="A12924" t="str">
            <v>5.PKPE1002550</v>
          </cell>
          <cell r="B12924" t="str">
            <v>Phế KCS ống PE100 DISMY phi 50 x 6,9 PN25</v>
          </cell>
        </row>
        <row r="12925">
          <cell r="A12925" t="str">
            <v>5.PKPE1002575</v>
          </cell>
          <cell r="B12925" t="str">
            <v>Phế KCS ống PE100 DISMY phi 75 x 10,3 PN25</v>
          </cell>
        </row>
        <row r="12926">
          <cell r="A12926" t="str">
            <v>5.PKPE1002590</v>
          </cell>
          <cell r="B12926" t="str">
            <v>Phế KCS ống PE100 DISMY phi 90 x 12,3 PN25</v>
          </cell>
        </row>
        <row r="12927">
          <cell r="A12927" t="str">
            <v>5.PKPE1004500</v>
          </cell>
          <cell r="B12927" t="str">
            <v>Phế KCS Ống PE100 DISMY phi 500 x 15,0 PN4</v>
          </cell>
        </row>
        <row r="12928">
          <cell r="A12928" t="str">
            <v>5.PKPE1004710</v>
          </cell>
          <cell r="B12928" t="str">
            <v>Phế KCS Ống PE100 DISMY phi 710 x 24 PN4</v>
          </cell>
        </row>
        <row r="12929">
          <cell r="A12929" t="str">
            <v>5.PKPE1006110</v>
          </cell>
          <cell r="B12929" t="str">
            <v>Phế KCS ống PE100 DISMY phi 110 x 4,2 PN6</v>
          </cell>
        </row>
        <row r="12930">
          <cell r="A12930" t="str">
            <v>5.PKPE1006125</v>
          </cell>
          <cell r="B12930" t="str">
            <v>Phế KCS ống PE100 DISMY phi 125 x 4,8 PN6</v>
          </cell>
        </row>
        <row r="12931">
          <cell r="A12931" t="str">
            <v>5.PKPE1006140</v>
          </cell>
          <cell r="B12931" t="str">
            <v>Phế KCS ống PE100 DISMY phi 140 x 5,4 PN6</v>
          </cell>
        </row>
        <row r="12932">
          <cell r="A12932" t="str">
            <v>5.PKPE1006160</v>
          </cell>
          <cell r="B12932" t="str">
            <v>Phế KCS ống PE100 DISMY phi 160 x 6,2 PN6</v>
          </cell>
        </row>
        <row r="12933">
          <cell r="A12933" t="str">
            <v>5.PKPE1006180</v>
          </cell>
          <cell r="B12933" t="str">
            <v>Phế KCS ống PE100 DISMY phi 180 x 6,9 PN6</v>
          </cell>
        </row>
        <row r="12934">
          <cell r="A12934" t="str">
            <v>5.PKPE1006200</v>
          </cell>
          <cell r="B12934" t="str">
            <v>Phế KCS ống PE100 DISMY phi 200 x 7,7 PN6</v>
          </cell>
        </row>
        <row r="12935">
          <cell r="A12935" t="str">
            <v>5.PKPE1006225</v>
          </cell>
          <cell r="B12935" t="str">
            <v>Phế KCS ống PE100 DISMY phi 225 x 8,6 PN6</v>
          </cell>
        </row>
        <row r="12936">
          <cell r="A12936" t="str">
            <v>5.PKPE1006250</v>
          </cell>
          <cell r="B12936" t="str">
            <v>Phế KCS ống PE100 DISMY phi 250 x 9,6 PN6</v>
          </cell>
        </row>
        <row r="12937">
          <cell r="A12937" t="str">
            <v>5.PKPE1006280</v>
          </cell>
          <cell r="B12937" t="str">
            <v>Phế KCS ống PE100 DISMY phi 280 x 10,7 PN6</v>
          </cell>
        </row>
        <row r="12938">
          <cell r="A12938" t="str">
            <v>5.PKPE1006315</v>
          </cell>
          <cell r="B12938" t="str">
            <v>Phế KCS ống PE100 DISMY phi 315 x 12,1 PN6</v>
          </cell>
        </row>
        <row r="12939">
          <cell r="A12939" t="str">
            <v>5.PKPE1006355</v>
          </cell>
          <cell r="B12939" t="str">
            <v>Phế KCS ống PE100 DISMY phi 355 x 13,6 PN6</v>
          </cell>
        </row>
        <row r="12940">
          <cell r="A12940" t="str">
            <v>5.PKPE100640.</v>
          </cell>
          <cell r="B12940" t="str">
            <v>Phế KCS ống PE100 DISMY phi 40 x 1,8 PN6</v>
          </cell>
        </row>
        <row r="12941">
          <cell r="A12941" t="str">
            <v>5.PKPE1006400</v>
          </cell>
          <cell r="B12941" t="str">
            <v>Phế KCS ống PE100 DISMY phi 400 x 15,3 PN6</v>
          </cell>
        </row>
        <row r="12942">
          <cell r="A12942" t="str">
            <v>5.PKPE1006450</v>
          </cell>
          <cell r="B12942" t="str">
            <v>Phế KCS ống PE100 DISMY phi 450 x 17,2 PN6</v>
          </cell>
        </row>
        <row r="12943">
          <cell r="A12943" t="str">
            <v>5.PKPE100650.</v>
          </cell>
          <cell r="B12943" t="str">
            <v>Phế KCS ống PE100 DISMY phi 50 x 2,0 PN6</v>
          </cell>
        </row>
        <row r="12944">
          <cell r="A12944" t="str">
            <v>5.PKPE1006500</v>
          </cell>
          <cell r="B12944" t="str">
            <v>Phế KCS Ống PE100 DISMY phi 500 x 19,1 PN6</v>
          </cell>
        </row>
        <row r="12945">
          <cell r="A12945" t="str">
            <v>5.PKPE1006560</v>
          </cell>
          <cell r="B12945" t="str">
            <v>Phế KCS ống PE100 DISMY phi 560 x 21.4 PN6</v>
          </cell>
        </row>
        <row r="12946">
          <cell r="A12946" t="str">
            <v>5.PKPE100663.</v>
          </cell>
          <cell r="B12946" t="str">
            <v>Phế KCS ống PE100 DISMY phi 63 x 2,5 PN6</v>
          </cell>
        </row>
        <row r="12947">
          <cell r="A12947" t="str">
            <v>5.PKPE1006630</v>
          </cell>
          <cell r="B12947" t="str">
            <v>Phế KCS ống PE100 DISMY phi 630 x 24,1 PN6</v>
          </cell>
        </row>
        <row r="12948">
          <cell r="A12948" t="str">
            <v>5.PKPE100675</v>
          </cell>
          <cell r="B12948" t="str">
            <v>Phế KCS ống PE100 DISMY phi 75 x 2,9 PN6</v>
          </cell>
        </row>
        <row r="12949">
          <cell r="A12949" t="str">
            <v>5.PKPE1006800</v>
          </cell>
          <cell r="B12949" t="str">
            <v>Phế KCS Ống PE100 DISMY phi 800 x 30,6 PN6</v>
          </cell>
        </row>
        <row r="12950">
          <cell r="A12950" t="str">
            <v>5.PKPE100690</v>
          </cell>
          <cell r="B12950" t="str">
            <v>Phế KCS ống PE100 DISMY phi 90 x 3,5 PN6</v>
          </cell>
        </row>
        <row r="12951">
          <cell r="A12951" t="str">
            <v>5.PKPE1008110</v>
          </cell>
          <cell r="B12951" t="str">
            <v>Phế KCS ống PE100 DISMY phi 110 x 5,3 PN8</v>
          </cell>
        </row>
        <row r="12952">
          <cell r="A12952" t="str">
            <v>5.PKPE1008125</v>
          </cell>
          <cell r="B12952" t="str">
            <v>Phế KCS ống PE100 DISMY phi 125 x 6,0 PN8</v>
          </cell>
        </row>
        <row r="12953">
          <cell r="A12953" t="str">
            <v>5.PKPE1008140</v>
          </cell>
          <cell r="B12953" t="str">
            <v>Phế KCS ống PE100 DISMY phi 140 x 6,7 PN8</v>
          </cell>
        </row>
        <row r="12954">
          <cell r="A12954" t="str">
            <v>5.PKPE1008160</v>
          </cell>
          <cell r="B12954" t="str">
            <v>Phế KCS ống PE100 DISMY phi 160 x 7,7 PN8</v>
          </cell>
        </row>
        <row r="12955">
          <cell r="A12955" t="str">
            <v>5.PKPE1008170</v>
          </cell>
          <cell r="B12955" t="str">
            <v>Phế KCS ống PE100 DISMY phi 170 x 8,1 PN8</v>
          </cell>
        </row>
        <row r="12956">
          <cell r="A12956" t="str">
            <v>5.PKPE1008180</v>
          </cell>
          <cell r="B12956" t="str">
            <v>Phế KCS ống PE100 DISMY phi 180 x 8,6 PN8</v>
          </cell>
        </row>
        <row r="12957">
          <cell r="A12957" t="str">
            <v>5.PKPE1008200</v>
          </cell>
          <cell r="B12957" t="str">
            <v>Phế KCS ống PE100 DISMY phi 200 x 9,6 PN8</v>
          </cell>
        </row>
        <row r="12958">
          <cell r="A12958" t="str">
            <v>5.PKPE1008225</v>
          </cell>
          <cell r="B12958" t="str">
            <v>Phế KCS ống PE100 DISMY phi 225 x 10,8 PN8</v>
          </cell>
        </row>
        <row r="12959">
          <cell r="A12959" t="str">
            <v>5.PKPE100825.</v>
          </cell>
          <cell r="B12959" t="str">
            <v>Phế KCS ống PE100 DISMY phi 25 x 1,5 PN8</v>
          </cell>
        </row>
        <row r="12960">
          <cell r="A12960" t="str">
            <v>5.PKPE1008250</v>
          </cell>
          <cell r="B12960" t="str">
            <v>Phế KCS ống PE100 DISMY phi 250 x 11,9 PN8</v>
          </cell>
        </row>
        <row r="12961">
          <cell r="A12961" t="str">
            <v>5.PKPE1008280</v>
          </cell>
          <cell r="B12961" t="str">
            <v>Phế KCS ống PE100 DISMY phi 280 x 13,4 PN8</v>
          </cell>
        </row>
        <row r="12962">
          <cell r="A12962" t="str">
            <v>5.PKPE1008315</v>
          </cell>
          <cell r="B12962" t="str">
            <v>Phế KCS ống PE100 DISMY phi 315 x 15,0 PN8</v>
          </cell>
        </row>
        <row r="12963">
          <cell r="A12963" t="str">
            <v>5.PKPE100832</v>
          </cell>
          <cell r="B12963" t="str">
            <v>Phế KCS ống PE100 DISMY phi 32 x 1,8 PN8</v>
          </cell>
        </row>
        <row r="12964">
          <cell r="A12964" t="str">
            <v>5.PKPE1008355</v>
          </cell>
          <cell r="B12964" t="str">
            <v>Phế KCS ống PE100 DISMY phi 355 x 16,9 PN8</v>
          </cell>
        </row>
        <row r="12965">
          <cell r="A12965" t="str">
            <v>5.PKPE100840.</v>
          </cell>
          <cell r="B12965" t="str">
            <v>Phế KCS ống PE100 DISMY phi 40 x 2,0 PN8</v>
          </cell>
        </row>
        <row r="12966">
          <cell r="A12966" t="str">
            <v>5.PKPE1008400</v>
          </cell>
          <cell r="B12966" t="str">
            <v>Phế KCS ống PE100 DISMY phi 400 x 19,1 PN8</v>
          </cell>
        </row>
        <row r="12967">
          <cell r="A12967" t="str">
            <v>5.PKPE1008450</v>
          </cell>
          <cell r="B12967" t="str">
            <v>Phế KCS ống PE100 DISMY phi 450 x 21,5 PN8</v>
          </cell>
        </row>
        <row r="12968">
          <cell r="A12968" t="str">
            <v>5.PKPE100850.</v>
          </cell>
          <cell r="B12968" t="str">
            <v>Phế KCS ống PE100 DISMY phi 50 x 2,4 PN8</v>
          </cell>
        </row>
        <row r="12969">
          <cell r="A12969" t="str">
            <v>5.PKPE1008500</v>
          </cell>
          <cell r="B12969" t="str">
            <v>Phế KCS Ống PE100 DISMY phi 500 x 23,9 PN8</v>
          </cell>
        </row>
        <row r="12970">
          <cell r="A12970" t="str">
            <v>5.PKPE1008560</v>
          </cell>
          <cell r="B12970" t="str">
            <v>Phế KCS ống PE100 DISMY phi 560 x 26,7 PN8</v>
          </cell>
        </row>
        <row r="12971">
          <cell r="A12971" t="str">
            <v>5.PKPE100863.</v>
          </cell>
          <cell r="B12971" t="str">
            <v>Phế KCS ống PE100 DISMY phi 63 x 3,0 PN8</v>
          </cell>
        </row>
        <row r="12972">
          <cell r="A12972" t="str">
            <v>5.PKPE1008630</v>
          </cell>
          <cell r="B12972" t="str">
            <v>Phế KCS ống PE100 DISMY phi 630 x 30,0 PN8</v>
          </cell>
        </row>
        <row r="12973">
          <cell r="A12973" t="str">
            <v>5.PKPE1008710</v>
          </cell>
          <cell r="B12973" t="str">
            <v>Phế KCS ống PE100 DISMY phi 710 x 33,9 PN8</v>
          </cell>
        </row>
        <row r="12974">
          <cell r="A12974" t="str">
            <v>5.PKPE100875</v>
          </cell>
          <cell r="B12974" t="str">
            <v>Phế KCS ống PE100 DISMY phi 75 x 3,6 PN8</v>
          </cell>
        </row>
        <row r="12975">
          <cell r="A12975" t="str">
            <v>5.PKPE1008800</v>
          </cell>
          <cell r="B12975" t="str">
            <v>Phế KCS ống PE100 DISMY phi 800 x 38,1 PN8</v>
          </cell>
        </row>
        <row r="12976">
          <cell r="A12976" t="str">
            <v>5.PKPE100890</v>
          </cell>
          <cell r="B12976" t="str">
            <v>Phế KCS ống PE100 DISMY phi 90 x 4,3 PN8</v>
          </cell>
        </row>
        <row r="12977">
          <cell r="A12977" t="str">
            <v>5.PKPE80101000</v>
          </cell>
          <cell r="B12977" t="str">
            <v>Phế KCS ống PE80 DISMY phi 1000 x 72,5 PN10</v>
          </cell>
        </row>
        <row r="12978">
          <cell r="A12978" t="str">
            <v>5.PKPE8010110</v>
          </cell>
          <cell r="B12978" t="str">
            <v>Phế KCS ống PE80 DISMY phi 110 x 8,1 PN10</v>
          </cell>
        </row>
        <row r="12979">
          <cell r="A12979" t="str">
            <v>5.PKPE8010125</v>
          </cell>
          <cell r="B12979" t="str">
            <v>Phế KCS ống PE80 DISMY phi 125 x 9,2 PN10</v>
          </cell>
        </row>
        <row r="12980">
          <cell r="A12980" t="str">
            <v>5.PKPE8010140</v>
          </cell>
          <cell r="B12980" t="str">
            <v>Phế KCS ống PE80 DISMY phi 140 x 10,3 PN10</v>
          </cell>
        </row>
        <row r="12981">
          <cell r="A12981" t="str">
            <v>5.PKPE8010160</v>
          </cell>
          <cell r="B12981" t="str">
            <v>Phế KCS ống PE80 DISMY phi 160 x 11,8 PN10</v>
          </cell>
        </row>
        <row r="12982">
          <cell r="A12982" t="str">
            <v>5.PKPE8010170</v>
          </cell>
          <cell r="B12982" t="str">
            <v>Phế KCS ống PE80 DISMY phi 170 x 12,5 PN10</v>
          </cell>
        </row>
        <row r="12983">
          <cell r="A12983" t="str">
            <v>5.PKPE8010180</v>
          </cell>
          <cell r="B12983" t="str">
            <v>Phế KCS ống PE80 DISMY phi 180 x 13,3 PN10</v>
          </cell>
        </row>
        <row r="12984">
          <cell r="A12984" t="str">
            <v>5.PKPE8010200</v>
          </cell>
          <cell r="B12984" t="str">
            <v>Phế KCS ống PE80 DISMY phi 200 x 14,7 PN10</v>
          </cell>
        </row>
        <row r="12985">
          <cell r="A12985" t="str">
            <v>5.PKPE8010225</v>
          </cell>
          <cell r="B12985" t="str">
            <v>Phế KCS ống PE80 DISMY phi 225 x 16,6 PN10</v>
          </cell>
        </row>
        <row r="12986">
          <cell r="A12986" t="str">
            <v>5.PKPE801025.</v>
          </cell>
          <cell r="B12986" t="str">
            <v>Phế KCS ống PE80 DISMY phi 25 x 2,0 PN10</v>
          </cell>
        </row>
        <row r="12987">
          <cell r="A12987" t="str">
            <v>5.PKPE8010250</v>
          </cell>
          <cell r="B12987" t="str">
            <v>Phế KCS ống PE80 DISMY phi 250 x 18,4 PN10</v>
          </cell>
        </row>
        <row r="12988">
          <cell r="A12988" t="str">
            <v>5.PKPE8010280</v>
          </cell>
          <cell r="B12988" t="str">
            <v>Phế KCS ống PE80 DISMY phi 280 x 20.6 PN10</v>
          </cell>
        </row>
        <row r="12989">
          <cell r="A12989" t="str">
            <v>5.PKPE8010315</v>
          </cell>
          <cell r="B12989" t="str">
            <v>Phế KCS ống PE80 DISMY phi 315 x 23,2 PN10</v>
          </cell>
        </row>
        <row r="12990">
          <cell r="A12990" t="str">
            <v>5.PKPE801032</v>
          </cell>
          <cell r="B12990" t="str">
            <v>Phế KCS ống PE80 DISMY phi 32 x 2,4 PN10</v>
          </cell>
        </row>
        <row r="12991">
          <cell r="A12991" t="str">
            <v>5.PKPE8010355</v>
          </cell>
          <cell r="B12991" t="str">
            <v>Phế KCS ống PE80 DISMY phi 355 x 26,1 PN10</v>
          </cell>
        </row>
        <row r="12992">
          <cell r="A12992" t="str">
            <v>5.PKPE801040.</v>
          </cell>
          <cell r="B12992" t="str">
            <v>Phế KCS ống PE80 DISMY phi 40 x 3,0 PN10</v>
          </cell>
        </row>
        <row r="12993">
          <cell r="A12993" t="str">
            <v>5.PKPE8010400</v>
          </cell>
          <cell r="B12993" t="str">
            <v>Phế KCS ống PE80 DISMY phi 400 x 29.4 PN10</v>
          </cell>
        </row>
        <row r="12994">
          <cell r="A12994" t="str">
            <v>5.PKPE8010450</v>
          </cell>
          <cell r="B12994" t="str">
            <v>Phế KCS ống PE80 DISMY phi 450 x 33.1 PN10</v>
          </cell>
        </row>
        <row r="12995">
          <cell r="A12995" t="str">
            <v>5.PKPE801050.</v>
          </cell>
          <cell r="B12995" t="str">
            <v>Phế KCS ống PE80 DISMY phi 50 x 3,7 PN10</v>
          </cell>
        </row>
        <row r="12996">
          <cell r="A12996" t="str">
            <v>5.PKPE8010500</v>
          </cell>
          <cell r="B12996" t="str">
            <v>Phế KCS ống PE80 DISMY phi 500 x 36,8 PN10</v>
          </cell>
        </row>
        <row r="12997">
          <cell r="A12997" t="str">
            <v>5.PKPE8010560</v>
          </cell>
          <cell r="B12997" t="str">
            <v>Phế KCS ống PE80 DISMY phi 560 x 41,2 PN10</v>
          </cell>
        </row>
        <row r="12998">
          <cell r="A12998" t="str">
            <v>5.PKPE801063.</v>
          </cell>
          <cell r="B12998" t="str">
            <v>Phế KCS ống PE80 DISMY phi 63 x 4,7 PN10</v>
          </cell>
        </row>
        <row r="12999">
          <cell r="A12999" t="str">
            <v>5.PKPE8010630</v>
          </cell>
          <cell r="B12999" t="str">
            <v>Phế KCS ống PE80 DISMY phi 630 x 46,3 PN10</v>
          </cell>
        </row>
        <row r="13000">
          <cell r="A13000" t="str">
            <v>5.PKPE8010710</v>
          </cell>
          <cell r="B13000" t="str">
            <v>Phế KCS ống PE80 DISMY phi 710 x 52,2 PN10</v>
          </cell>
        </row>
        <row r="13001">
          <cell r="A13001" t="str">
            <v>5.PKPE801075</v>
          </cell>
          <cell r="B13001" t="str">
            <v>Phế KCS ống PE80 DISMY phi 75 x 5,6 PN10</v>
          </cell>
        </row>
        <row r="13002">
          <cell r="A13002" t="str">
            <v>5.PKPE8010800</v>
          </cell>
          <cell r="B13002" t="str">
            <v>Phế KCS ống PE80 DISMY phi 800 x 58,8 PN10</v>
          </cell>
        </row>
        <row r="13003">
          <cell r="A13003" t="str">
            <v>5.PKPE801090.</v>
          </cell>
          <cell r="B13003" t="str">
            <v>Phế KCS ống PE80 DISMY phi 90 x 6,7 PN10</v>
          </cell>
        </row>
        <row r="13004">
          <cell r="A13004" t="str">
            <v>5.PKPE8010900</v>
          </cell>
          <cell r="B13004" t="str">
            <v>Phế KCS ống PE80 DISMY phi 900 x 66,2 PN10</v>
          </cell>
        </row>
        <row r="13005">
          <cell r="A13005" t="str">
            <v>5.PKPE801251000</v>
          </cell>
          <cell r="B13005" t="str">
            <v>Phế KCS ống PE80 DISMY phi 1000 x 90,2 PN12,5</v>
          </cell>
        </row>
        <row r="13006">
          <cell r="A13006" t="str">
            <v>5.PKPE80125110</v>
          </cell>
          <cell r="B13006" t="str">
            <v>Phế KCS ống PE80 DISMY phi 110 x 10,0 PN12,5</v>
          </cell>
        </row>
        <row r="13007">
          <cell r="A13007" t="str">
            <v>5.PKPE80125125</v>
          </cell>
          <cell r="B13007" t="str">
            <v>Phế KCS ống PE80 DISMY phi 125 x 11,4 PN12,5</v>
          </cell>
        </row>
        <row r="13008">
          <cell r="A13008" t="str">
            <v>5.PKPE80125140</v>
          </cell>
          <cell r="B13008" t="str">
            <v>Phế KCS ống PE80 DISMY phi 140 x 12,7 PN12,5</v>
          </cell>
        </row>
        <row r="13009">
          <cell r="A13009" t="str">
            <v>5.PKPE80125160</v>
          </cell>
          <cell r="B13009" t="str">
            <v>Phế KCS ống PE80 DISMY phi 160 x 14,6 PN12,5</v>
          </cell>
        </row>
        <row r="13010">
          <cell r="A13010" t="str">
            <v>5.PKPE80125180</v>
          </cell>
          <cell r="B13010" t="str">
            <v>Phế KCS ống PE80 DISMY phi 180 x 16,4 PN12,5</v>
          </cell>
        </row>
        <row r="13011">
          <cell r="A13011" t="str">
            <v>5.PKPE8012519</v>
          </cell>
          <cell r="B13011" t="str">
            <v>Phế KCS ống PE80 DISMY phi 20 x 2,0 PN12,5</v>
          </cell>
        </row>
        <row r="13012">
          <cell r="A13012" t="str">
            <v>5.PKPE8012520.</v>
          </cell>
          <cell r="B13012" t="str">
            <v>Phế KCS ống PE80 DISMY phi 20 x 1,9 PN12,5</v>
          </cell>
        </row>
        <row r="13013">
          <cell r="A13013" t="str">
            <v>5.PKPE80125200</v>
          </cell>
          <cell r="B13013" t="str">
            <v>Phế KCS ống PE80 DISMY phi 200 x 18,2 PN12,5</v>
          </cell>
        </row>
        <row r="13014">
          <cell r="A13014" t="str">
            <v>5.PKPE80125225</v>
          </cell>
          <cell r="B13014" t="str">
            <v>Phế KCS ống PE80 DISMY phi 225 x 20,5 PN12,5</v>
          </cell>
        </row>
        <row r="13015">
          <cell r="A13015" t="str">
            <v>5.PKPE8012525.</v>
          </cell>
          <cell r="B13015" t="str">
            <v>Phế KCS ống PE80 DISMY phi 25 x 2,3 PN12,5</v>
          </cell>
        </row>
        <row r="13016">
          <cell r="A13016" t="str">
            <v>5.PKPE80125250</v>
          </cell>
          <cell r="B13016" t="str">
            <v>Phế KCS ống PE80 DISMY phi 250 x 22,7 PN12,5</v>
          </cell>
        </row>
        <row r="13017">
          <cell r="A13017" t="str">
            <v>5.PKPE80125280</v>
          </cell>
          <cell r="B13017" t="str">
            <v>Phế KCS ống PE80 DISMY phi 280 x 25,4 PN12,5</v>
          </cell>
        </row>
        <row r="13018">
          <cell r="A13018" t="str">
            <v>5.PKPE80125315</v>
          </cell>
          <cell r="B13018" t="str">
            <v>Phế KCS ống PE80 DISMY phi 315 x 28,6 PN12,5</v>
          </cell>
        </row>
        <row r="13019">
          <cell r="A13019" t="str">
            <v>5.PKPE8012532</v>
          </cell>
          <cell r="B13019" t="str">
            <v>Phế KCS ống PE80 DISMY phi 32 x 3,0 PN12,5</v>
          </cell>
        </row>
        <row r="13020">
          <cell r="A13020" t="str">
            <v>5.PKPE80125355</v>
          </cell>
          <cell r="B13020" t="str">
            <v>Phế KCS ống PE80 DISMY phi 355 x 32,2 PN12,5</v>
          </cell>
        </row>
        <row r="13021">
          <cell r="A13021" t="str">
            <v>5.PKPE8012540.</v>
          </cell>
          <cell r="B13021" t="str">
            <v>Phế KCS ống PE80 DISMY phi 40 x 3,7 PN12,5</v>
          </cell>
        </row>
        <row r="13022">
          <cell r="A13022" t="str">
            <v>5.PKPE80125400</v>
          </cell>
          <cell r="B13022" t="str">
            <v>Phế KCS ống PE80 DISMY phi 400 x 36,3 PN12,5</v>
          </cell>
        </row>
        <row r="13023">
          <cell r="A13023" t="str">
            <v>5.PKPE80125450</v>
          </cell>
          <cell r="B13023" t="str">
            <v>Phế KCS ống PE80 DISMY phi 450 x 40,9 PN12,5</v>
          </cell>
        </row>
        <row r="13024">
          <cell r="A13024" t="str">
            <v>5.PKPE8012550.</v>
          </cell>
          <cell r="B13024" t="str">
            <v>Phế KCS ống PE80 DISMY phi 50 x 4,6 PN12,5</v>
          </cell>
        </row>
        <row r="13025">
          <cell r="A13025" t="str">
            <v>5.PKPE80125500</v>
          </cell>
          <cell r="B13025" t="str">
            <v>Phế KCS ống PE80 DISMY phi 500 x 45,4 PN12,5</v>
          </cell>
        </row>
        <row r="13026">
          <cell r="A13026" t="str">
            <v>5.PKPE80125560</v>
          </cell>
          <cell r="B13026" t="str">
            <v>Phế KCS ống PE80 DISMY phi 560 x 50,8 PN12,5</v>
          </cell>
        </row>
        <row r="13027">
          <cell r="A13027" t="str">
            <v>5.PKPE8012563.</v>
          </cell>
          <cell r="B13027" t="str">
            <v>Phế KCS ống PE80 DISMY phi 63 x 5,8 PN12,5</v>
          </cell>
        </row>
        <row r="13028">
          <cell r="A13028" t="str">
            <v>5.PKPE80125630</v>
          </cell>
          <cell r="B13028" t="str">
            <v>Phế KCS ống PE80 DISMY phi 630 x 57,2 PN12,5</v>
          </cell>
        </row>
        <row r="13029">
          <cell r="A13029" t="str">
            <v>5.PKPE80125710</v>
          </cell>
          <cell r="B13029" t="str">
            <v>Phế KCS ống PE80 DISMY phi 710 x 64,5 PN12,5</v>
          </cell>
        </row>
        <row r="13030">
          <cell r="A13030" t="str">
            <v>5.PKPE8012575</v>
          </cell>
          <cell r="B13030" t="str">
            <v>Phế KCS ống PE80 DISMY phi 75 x 6,8 PN12,5</v>
          </cell>
        </row>
        <row r="13031">
          <cell r="A13031" t="str">
            <v>5.PKPE80125800</v>
          </cell>
          <cell r="B13031" t="str">
            <v>Phế KCS ống PE80 DISMY phi 800 x 72,6 PN12,5</v>
          </cell>
        </row>
        <row r="13032">
          <cell r="A13032" t="str">
            <v>5.PKPE8012590.</v>
          </cell>
          <cell r="B13032" t="str">
            <v>Phế KCS ống PE80 DISMY phi 90 x 8,2 PN12,5</v>
          </cell>
        </row>
        <row r="13033">
          <cell r="A13033" t="str">
            <v>5.PKPE80125900</v>
          </cell>
          <cell r="B13033" t="str">
            <v>Phế KCS ống PE80 DISMY phi 900 x 81,7 PN12,5</v>
          </cell>
        </row>
        <row r="13034">
          <cell r="A13034" t="str">
            <v>5.PKPE8016110</v>
          </cell>
          <cell r="B13034" t="str">
            <v>Phế KCS ống PE80 DISMY phi 110 x 12,3 PN16</v>
          </cell>
        </row>
        <row r="13035">
          <cell r="A13035" t="str">
            <v>5.PKPE8016125</v>
          </cell>
          <cell r="B13035" t="str">
            <v>Phế KCS ống PE80 DISMY phi 125 x 14,0 PN16</v>
          </cell>
        </row>
        <row r="13036">
          <cell r="A13036" t="str">
            <v>5.PKPE8016140</v>
          </cell>
          <cell r="B13036" t="str">
            <v>Phế KCS ống PE80 DISMY phi 140 x 15,7 PN16</v>
          </cell>
        </row>
        <row r="13037">
          <cell r="A13037" t="str">
            <v>5.PKPE8016160</v>
          </cell>
          <cell r="B13037" t="str">
            <v>Phế KCS ống PE80 DISMY phi 160 x 17,9 PN16</v>
          </cell>
        </row>
        <row r="13038">
          <cell r="A13038" t="str">
            <v>5.PKPE8016180</v>
          </cell>
          <cell r="B13038" t="str">
            <v>Phế KCS ống PE80 DISMY phi 180 x 20,1 PN16</v>
          </cell>
        </row>
        <row r="13039">
          <cell r="A13039" t="str">
            <v>5.PKPE801620.</v>
          </cell>
          <cell r="B13039" t="str">
            <v>Phế KCS ống PE80 DISMY phi 20 x 2,3 PN16</v>
          </cell>
        </row>
        <row r="13040">
          <cell r="A13040" t="str">
            <v>5.PKPE8016200</v>
          </cell>
          <cell r="B13040" t="str">
            <v>Phế KCS ống PE80 DISMY phi 200 x 22,4 PN16</v>
          </cell>
        </row>
        <row r="13041">
          <cell r="A13041" t="str">
            <v>5.PKPE8016225</v>
          </cell>
          <cell r="B13041" t="str">
            <v>Phế KCS ống PE80 DISMY phi 225 x 25,2 PN16</v>
          </cell>
        </row>
        <row r="13042">
          <cell r="A13042" t="str">
            <v>5.PKPE801625.</v>
          </cell>
          <cell r="B13042" t="str">
            <v>Phế KCS ống PE80 DISMY phi 25 x 3,0 PN16</v>
          </cell>
        </row>
        <row r="13043">
          <cell r="A13043" t="str">
            <v>5.PKPE8016250</v>
          </cell>
          <cell r="B13043" t="str">
            <v>Phế KCS ống PE80 DISMY phi 250 x 27,9 PN16</v>
          </cell>
        </row>
        <row r="13044">
          <cell r="A13044" t="str">
            <v>5.PKPE8016280</v>
          </cell>
          <cell r="B13044" t="str">
            <v>Phế KCS ống PE80 DISMY phi 280 x 31,3 PN16</v>
          </cell>
        </row>
        <row r="13045">
          <cell r="A13045" t="str">
            <v>5.PKPE8016315</v>
          </cell>
          <cell r="B13045" t="str">
            <v>Phế KCS ống PE80 DISMY phi 315 x 35,2 PN16</v>
          </cell>
        </row>
        <row r="13046">
          <cell r="A13046" t="str">
            <v>5.PKPE801632</v>
          </cell>
          <cell r="B13046" t="str">
            <v>Phế KCS ống PE80 DISMY phi 32 x 3,6 PN16</v>
          </cell>
        </row>
        <row r="13047">
          <cell r="A13047" t="str">
            <v>5.PKPE8016355</v>
          </cell>
          <cell r="B13047" t="str">
            <v>Phế KCS ống PE80 DISMY phi 355 x 39,7 PN16</v>
          </cell>
        </row>
        <row r="13048">
          <cell r="A13048" t="str">
            <v>5.PKPE801640.</v>
          </cell>
          <cell r="B13048" t="str">
            <v>Phế KCS ống PE80 DISMY phi 40 x 4,5 PN16</v>
          </cell>
        </row>
        <row r="13049">
          <cell r="A13049" t="str">
            <v>5.PKPE8016400</v>
          </cell>
          <cell r="B13049" t="str">
            <v>Phế KCS ống PE80 DISMY phi 400 x 44,7 PN16</v>
          </cell>
        </row>
        <row r="13050">
          <cell r="A13050" t="str">
            <v>5.PKPE8016450</v>
          </cell>
          <cell r="B13050" t="str">
            <v>Phế KCS ống PE80 DISMY phi 450 x 50,3 PN16</v>
          </cell>
        </row>
        <row r="13051">
          <cell r="A13051" t="str">
            <v>5.PKPE801650.</v>
          </cell>
          <cell r="B13051" t="str">
            <v>Phế KCS ống PE80 DISMY phi 50 x 5,6 PN16</v>
          </cell>
        </row>
        <row r="13052">
          <cell r="A13052" t="str">
            <v>5.PKPE8016500</v>
          </cell>
          <cell r="B13052" t="str">
            <v>Phế KCS ống PE80 DISMY phi 500 x 55,8 PN16</v>
          </cell>
        </row>
        <row r="13053">
          <cell r="A13053" t="str">
            <v>5.PKPE801663</v>
          </cell>
          <cell r="B13053" t="str">
            <v>Phế KCS ống PE80 DISMY phi 63 x 7,1 PN16</v>
          </cell>
        </row>
        <row r="13054">
          <cell r="A13054" t="str">
            <v>5.PKPE801675</v>
          </cell>
          <cell r="B13054" t="str">
            <v>Phế KCS ống PE80 DISMY phi 75 x 8,4 PN16</v>
          </cell>
        </row>
        <row r="13055">
          <cell r="A13055" t="str">
            <v>5.PKPE801690</v>
          </cell>
          <cell r="B13055" t="str">
            <v>Phế KCS ống PE80 DISMY phi 90 x 10,1 PN16</v>
          </cell>
        </row>
        <row r="13056">
          <cell r="A13056" t="str">
            <v>5.PKPE8061000</v>
          </cell>
          <cell r="B13056" t="str">
            <v>Phế KCS ống PE80 DISMY phi 1000 x 47,7 PN6</v>
          </cell>
        </row>
        <row r="13057">
          <cell r="A13057" t="str">
            <v>5.PKPE806110</v>
          </cell>
          <cell r="B13057" t="str">
            <v>Phế KCS ống PE80 DISMY phi 110 x 5,3 PN6</v>
          </cell>
        </row>
        <row r="13058">
          <cell r="A13058" t="str">
            <v>5.PKPE806125</v>
          </cell>
          <cell r="B13058" t="str">
            <v>Phế KCS ống PE80 DISMY phi 125 x 6,0 PN6</v>
          </cell>
        </row>
        <row r="13059">
          <cell r="A13059" t="str">
            <v>5.PKPE806140</v>
          </cell>
          <cell r="B13059" t="str">
            <v>Phế KCS ống PE80 DISMY phi 140 x 6,7 PN6</v>
          </cell>
        </row>
        <row r="13060">
          <cell r="A13060" t="str">
            <v>5.PKPE806160</v>
          </cell>
          <cell r="B13060" t="str">
            <v>Phế KCS ống PE80 DISMY phi 160 x 7,7 PN6</v>
          </cell>
        </row>
        <row r="13061">
          <cell r="A13061" t="str">
            <v>5.PKPE806180</v>
          </cell>
          <cell r="B13061" t="str">
            <v>Phế KCS ống PE80 DISMY phi 180 x 8,6 PN6</v>
          </cell>
        </row>
        <row r="13062">
          <cell r="A13062" t="str">
            <v>5.PKPE806200</v>
          </cell>
          <cell r="B13062" t="str">
            <v>Phế KCS ống PE80 DISMY phi 200 x 9,6 PN6</v>
          </cell>
        </row>
        <row r="13063">
          <cell r="A13063" t="str">
            <v>5.PKPE806225</v>
          </cell>
          <cell r="B13063" t="str">
            <v>Phế KCS ống PE80 DISMY phi 225 x 10,8 PN6</v>
          </cell>
        </row>
        <row r="13064">
          <cell r="A13064" t="str">
            <v>5.PKPE806250</v>
          </cell>
          <cell r="B13064" t="str">
            <v>Phế KCS ống PE80 DISMY phi 250 x 11.9 PN6</v>
          </cell>
        </row>
        <row r="13065">
          <cell r="A13065" t="str">
            <v>5.PKPE806280</v>
          </cell>
          <cell r="B13065" t="str">
            <v>Phế KCS ống PE80 DISMY phi 280 x 13,4 PN6</v>
          </cell>
        </row>
        <row r="13066">
          <cell r="A13066" t="str">
            <v>5.PKPE806315</v>
          </cell>
          <cell r="B13066" t="str">
            <v>Phế KCS ống PE80 DISMY phi 315 x 15,0 PN6</v>
          </cell>
        </row>
        <row r="13067">
          <cell r="A13067" t="str">
            <v>5.PKPE806355</v>
          </cell>
          <cell r="B13067" t="str">
            <v>Phế KCS ống PE80 DISMY phi 355 x 16,9 PN6</v>
          </cell>
        </row>
        <row r="13068">
          <cell r="A13068" t="str">
            <v>5.PKPE80640.</v>
          </cell>
          <cell r="B13068" t="str">
            <v>Phế KCS ống PE80 DISMY phi 40 x 2,0 PN6</v>
          </cell>
        </row>
        <row r="13069">
          <cell r="A13069" t="str">
            <v>5.PKPE806400</v>
          </cell>
          <cell r="B13069" t="str">
            <v>Phế KCS ống PE80 DISMY phi 400 x 19,1 PN6</v>
          </cell>
        </row>
        <row r="13070">
          <cell r="A13070" t="str">
            <v>5.PKPE806450</v>
          </cell>
          <cell r="B13070" t="str">
            <v>Phế KCS ống PE80 DISMY phi 450 x 21,5 PN6</v>
          </cell>
        </row>
        <row r="13071">
          <cell r="A13071" t="str">
            <v>5.PKPE80650.</v>
          </cell>
          <cell r="B13071" t="str">
            <v>Phế KCS ống PE80 DISMY phi 50 x 2,4 PN6</v>
          </cell>
        </row>
        <row r="13072">
          <cell r="A13072" t="str">
            <v>5.PKPE806500</v>
          </cell>
          <cell r="B13072" t="str">
            <v>Phế KCS ống PE80 DISMY phi 500 x 23,9 PN6</v>
          </cell>
        </row>
        <row r="13073">
          <cell r="A13073" t="str">
            <v>5.PKPE806560</v>
          </cell>
          <cell r="B13073" t="str">
            <v>Phế KCS ống PE80 DISMY phi 560 x 26,7 PN6</v>
          </cell>
        </row>
        <row r="13074">
          <cell r="A13074" t="str">
            <v>5.PKPE80663.</v>
          </cell>
          <cell r="B13074" t="str">
            <v>Phế KCS ống PE80 DISMY phi 63 x 3,0 PN6</v>
          </cell>
        </row>
        <row r="13075">
          <cell r="A13075" t="str">
            <v>5.PKPE806630</v>
          </cell>
          <cell r="B13075" t="str">
            <v>Phế KCS ống PE80 DISMY phi 630 x 30,0 PN6</v>
          </cell>
        </row>
        <row r="13076">
          <cell r="A13076" t="str">
            <v>5.PKPE806710</v>
          </cell>
          <cell r="B13076" t="str">
            <v>Phế KCS ống PE80 DISMY phi 710 x 33,9 PN6</v>
          </cell>
        </row>
        <row r="13077">
          <cell r="A13077" t="str">
            <v>5.PKPE80675</v>
          </cell>
          <cell r="B13077" t="str">
            <v>Phế KCS ống PE80 DISMY phi 75 x 3,6 PN6</v>
          </cell>
        </row>
        <row r="13078">
          <cell r="A13078" t="str">
            <v>5.PKPE806800</v>
          </cell>
          <cell r="B13078" t="str">
            <v>Phế KCS ống PE80 DISMY phi 800 x 38,1 PN6</v>
          </cell>
        </row>
        <row r="13079">
          <cell r="A13079" t="str">
            <v>5.PKPE80690.</v>
          </cell>
          <cell r="B13079" t="str">
            <v>Phế KCS ống PE80 DISMY phi 90 x 4,3 PN6</v>
          </cell>
        </row>
        <row r="13080">
          <cell r="A13080" t="str">
            <v>5.PKPE806900</v>
          </cell>
          <cell r="B13080" t="str">
            <v>Phế KCS ống PE80 DISMY phi 900 x 42,9 PN6</v>
          </cell>
        </row>
        <row r="13081">
          <cell r="A13081" t="str">
            <v>5.PKPE8081000</v>
          </cell>
          <cell r="B13081" t="str">
            <v>Phế KCS ống PE80 DISMY phi 1000 x 59,3 PN8</v>
          </cell>
        </row>
        <row r="13082">
          <cell r="A13082" t="str">
            <v>5.PKPE808110</v>
          </cell>
          <cell r="B13082" t="str">
            <v>Phế KCS ống PE80 DISMY phi 110 x 6,6 PN8</v>
          </cell>
        </row>
        <row r="13083">
          <cell r="A13083" t="str">
            <v>5.PKPE808125</v>
          </cell>
          <cell r="B13083" t="str">
            <v>Phế KCS ống PE80 DISMY phi 125 x 7,4 PN8</v>
          </cell>
        </row>
        <row r="13084">
          <cell r="A13084" t="str">
            <v>5.PKPE808140</v>
          </cell>
          <cell r="B13084" t="str">
            <v>Phế KCS ống PE80 DISMY phi 140 x 8,3 PN8</v>
          </cell>
        </row>
        <row r="13085">
          <cell r="A13085" t="str">
            <v>5.PKPE808160</v>
          </cell>
          <cell r="B13085" t="str">
            <v>Phế KCS ống PE80 DISMY phi 160 x 9,5 PN8</v>
          </cell>
        </row>
        <row r="13086">
          <cell r="A13086" t="str">
            <v>5.PKPE808170</v>
          </cell>
          <cell r="B13086" t="str">
            <v>Phế KCS ống PE80 DISMY phi 170 x 10,6 PN8</v>
          </cell>
        </row>
        <row r="13087">
          <cell r="A13087" t="str">
            <v>5.PKPE808180</v>
          </cell>
          <cell r="B13087" t="str">
            <v>Phế KCS ống PE80 DISMY phi 180 x 10,7 PN8</v>
          </cell>
        </row>
        <row r="13088">
          <cell r="A13088" t="str">
            <v>5.PKPE808200</v>
          </cell>
          <cell r="B13088" t="str">
            <v>Phế KCS ống PE80 DISMY phi 200 x 11,9 PN8</v>
          </cell>
        </row>
        <row r="13089">
          <cell r="A13089" t="str">
            <v>5.PKPE808225</v>
          </cell>
          <cell r="B13089" t="str">
            <v>Phế KCS ống PE80 DISMY phi 225 x 13,4 PN8</v>
          </cell>
        </row>
        <row r="13090">
          <cell r="A13090" t="str">
            <v>5.PKPE808250</v>
          </cell>
          <cell r="B13090" t="str">
            <v>Phế KCS ống PE80 DISMY phi 250 x 14,8 PN8</v>
          </cell>
        </row>
        <row r="13091">
          <cell r="A13091" t="str">
            <v>5.PKPE808280</v>
          </cell>
          <cell r="B13091" t="str">
            <v>Phế KCS ống PE80 DISMY phi 280 x 16,6 PN8</v>
          </cell>
        </row>
        <row r="13092">
          <cell r="A13092" t="str">
            <v>5.PKPE808315</v>
          </cell>
          <cell r="B13092" t="str">
            <v>Phế KCS ống PE80 DISMY phi 315 x 18,7 PN8</v>
          </cell>
        </row>
        <row r="13093">
          <cell r="A13093" t="str">
            <v>5.PKPE80832</v>
          </cell>
          <cell r="B13093" t="str">
            <v>Phế KCS ống PE80 DISMY phi 32 x 2,0 PN8</v>
          </cell>
        </row>
        <row r="13094">
          <cell r="A13094" t="str">
            <v>5.PKPE808355</v>
          </cell>
          <cell r="B13094" t="str">
            <v>Phế KCS ống PE80 DISMY phi 355 x 21,1 PN8</v>
          </cell>
        </row>
        <row r="13095">
          <cell r="A13095" t="str">
            <v>5.PKPE80840.</v>
          </cell>
          <cell r="B13095" t="str">
            <v>Phế KCS ống PE80 DISMY phi 40 x 2,4 PN8</v>
          </cell>
        </row>
        <row r="13096">
          <cell r="A13096" t="str">
            <v>5.PKPE808400</v>
          </cell>
          <cell r="B13096" t="str">
            <v>Phế KCS ống PE80 DISMY phi 400 x 23,7 PN8</v>
          </cell>
        </row>
        <row r="13097">
          <cell r="A13097" t="str">
            <v>5.PKPE808450</v>
          </cell>
          <cell r="B13097" t="str">
            <v>Phế KCS ống PE80 DISMY phi 450 x 26,7 PN8</v>
          </cell>
        </row>
        <row r="13098">
          <cell r="A13098" t="str">
            <v>5.PKPE80850.</v>
          </cell>
          <cell r="B13098" t="str">
            <v>Phế KCS ống PE80 DISMY phi 50 x 3,0 PN8</v>
          </cell>
        </row>
        <row r="13099">
          <cell r="A13099" t="str">
            <v>5.PKPE808500</v>
          </cell>
          <cell r="B13099" t="str">
            <v>Phế KCS ống PE80 DISMY phi 500 x 29,7 PN8</v>
          </cell>
        </row>
        <row r="13100">
          <cell r="A13100" t="str">
            <v>5.PKPE808560</v>
          </cell>
          <cell r="B13100" t="str">
            <v>Phế KCS ống PE80 DISMY phi 560 x 33,2 PN8</v>
          </cell>
        </row>
        <row r="13101">
          <cell r="A13101" t="str">
            <v>5.PKPE80863.</v>
          </cell>
          <cell r="B13101" t="str">
            <v>Phế KCS ống PE80 DISMY phi 63 x 3,8 PN8</v>
          </cell>
        </row>
        <row r="13102">
          <cell r="A13102" t="str">
            <v>5.PKPE808630</v>
          </cell>
          <cell r="B13102" t="str">
            <v>Phế KCS ống PE80 DISMY phi 630 x 37,4 PN8</v>
          </cell>
        </row>
        <row r="13103">
          <cell r="A13103" t="str">
            <v>5.PKPE808710</v>
          </cell>
          <cell r="B13103" t="str">
            <v>Phế KCS ống PE80 DISMY phi 710 x 42,1 PN8</v>
          </cell>
        </row>
        <row r="13104">
          <cell r="A13104" t="str">
            <v>5.PKPE80875</v>
          </cell>
          <cell r="B13104" t="str">
            <v>Phế KCS ống PE80 DISMY phi 75 x 4,5 PN8</v>
          </cell>
        </row>
        <row r="13105">
          <cell r="A13105" t="str">
            <v>5.PKPE808800</v>
          </cell>
          <cell r="B13105" t="str">
            <v>Phế KCS ống PE80 DISMY phi 800 x 47,4 PN8</v>
          </cell>
        </row>
        <row r="13106">
          <cell r="A13106" t="str">
            <v>5.PKPE80890.</v>
          </cell>
          <cell r="B13106" t="str">
            <v>Phế KCS ống PE80 DISMY phi 90 x 5,4 PN8</v>
          </cell>
        </row>
        <row r="13107">
          <cell r="A13107" t="str">
            <v>5.PKPE808900</v>
          </cell>
          <cell r="B13107" t="str">
            <v>Phế KCS ống PE80 DISMY phi 900 x 53,3 PN8</v>
          </cell>
        </row>
        <row r="13108">
          <cell r="A13108" t="str">
            <v>5.PKPE830630</v>
          </cell>
          <cell r="B13108" t="str">
            <v>Phế KCS ống PE100 DISMY phi 630 x 30.0 PN8</v>
          </cell>
        </row>
        <row r="13109">
          <cell r="A13109" t="str">
            <v>5.PKUVL2023</v>
          </cell>
          <cell r="B13109" t="str">
            <v>Phế KCS Ống PPR DISMY UV lạnh D20x2.3</v>
          </cell>
        </row>
        <row r="13110">
          <cell r="A13110" t="str">
            <v>5.PKUVL2528</v>
          </cell>
          <cell r="B13110" t="str">
            <v>Phế KCS Ống PPR DISMY UV lạnh D25x2.8</v>
          </cell>
        </row>
        <row r="13111">
          <cell r="A13111" t="str">
            <v>5.PKUVL3229</v>
          </cell>
          <cell r="B13111" t="str">
            <v>Phế KCS Ống PPR DISMY UV lạnh D32x2.9</v>
          </cell>
        </row>
        <row r="13112">
          <cell r="A13112" t="str">
            <v>5.PKUVL4037</v>
          </cell>
          <cell r="B13112" t="str">
            <v>Phế KCS Ống PPR DISMY UV lạnh D40x3.7</v>
          </cell>
        </row>
        <row r="13113">
          <cell r="A13113" t="str">
            <v>5.PKUVL5046</v>
          </cell>
          <cell r="B13113" t="str">
            <v>Phế KCS Ống PPR DISMY UV lạnh D50x4.6</v>
          </cell>
        </row>
        <row r="13114">
          <cell r="A13114" t="str">
            <v>5.PKUVL6358</v>
          </cell>
          <cell r="B13114" t="str">
            <v>Phế KCS Ống PPR DISMY UV lạnh D63x5.8</v>
          </cell>
        </row>
        <row r="13115">
          <cell r="A13115" t="str">
            <v>5.PKUVN2034</v>
          </cell>
          <cell r="B13115" t="str">
            <v>Phế KCS Ống PPR DISMY UV nóng D20x3.4</v>
          </cell>
        </row>
        <row r="13116">
          <cell r="A13116" t="str">
            <v>5.PKUVN2542</v>
          </cell>
          <cell r="B13116" t="str">
            <v>Phế KCS Ống PPR DISMY UV nóng D25x4.2</v>
          </cell>
        </row>
        <row r="13117">
          <cell r="A13117" t="str">
            <v>5.PKUVN3254</v>
          </cell>
          <cell r="B13117" t="str">
            <v>Phế KCS Ống PPR DISMY UV nóng D32x5.4</v>
          </cell>
        </row>
        <row r="13118">
          <cell r="A13118" t="str">
            <v>5.PKUVN4067</v>
          </cell>
          <cell r="B13118" t="str">
            <v>Phế KCS Ống PPR DISMY UV nóng D40x6.7</v>
          </cell>
        </row>
        <row r="13119">
          <cell r="A13119" t="str">
            <v>5.PKUVN5083</v>
          </cell>
          <cell r="B13119" t="str">
            <v>Phế KCS Ống PPR DISMY UV nóng D50x8.3</v>
          </cell>
        </row>
        <row r="13120">
          <cell r="A13120" t="str">
            <v>5.PKUVN63105</v>
          </cell>
          <cell r="B13120" t="str">
            <v>Phế KCS Ống PPR DISMY UV nóng D63x10.5</v>
          </cell>
        </row>
        <row r="13121">
          <cell r="A13121" t="str">
            <v>5.PVCP0110</v>
          </cell>
          <cell r="B13121" t="str">
            <v>Phế đầu vặt ống PVC CP C0 D110</v>
          </cell>
        </row>
        <row r="13122">
          <cell r="A13122" t="str">
            <v>5.PVCP0125</v>
          </cell>
          <cell r="B13122" t="str">
            <v>Phế đầu vặt ống PVC CP C0 D125</v>
          </cell>
        </row>
        <row r="13123">
          <cell r="A13123" t="str">
            <v>5.PVCP0140</v>
          </cell>
          <cell r="B13123" t="str">
            <v>Phế đầu vặt ống PVC CP C0 D140</v>
          </cell>
        </row>
        <row r="13124">
          <cell r="A13124" t="str">
            <v>5.PVCP0160</v>
          </cell>
          <cell r="B13124" t="str">
            <v>Phế đầu vặt ống PVC CP C0 D160</v>
          </cell>
        </row>
        <row r="13125">
          <cell r="A13125" t="str">
            <v>5.PVCP0180</v>
          </cell>
          <cell r="B13125" t="str">
            <v>Phế đầu vặt ống PVC CP C0 D180</v>
          </cell>
        </row>
        <row r="13126">
          <cell r="A13126" t="str">
            <v>5.PVCP0200</v>
          </cell>
          <cell r="B13126" t="str">
            <v>Phế đầu vặt ống PVC CP C0 D200</v>
          </cell>
        </row>
        <row r="13127">
          <cell r="A13127" t="str">
            <v>5.PVCP021</v>
          </cell>
          <cell r="B13127" t="str">
            <v>Phế đầu vặt ống PVC CP C0 D21</v>
          </cell>
        </row>
        <row r="13128">
          <cell r="A13128" t="str">
            <v>5.PVCP0225</v>
          </cell>
          <cell r="B13128" t="str">
            <v>Phế đầu vặt ống PVC CP C0 D225</v>
          </cell>
        </row>
        <row r="13129">
          <cell r="A13129" t="str">
            <v>5.PVCP0250</v>
          </cell>
          <cell r="B13129" t="str">
            <v>Phế đầu vặt ống PVC CP C0 D250</v>
          </cell>
        </row>
        <row r="13130">
          <cell r="A13130" t="str">
            <v>5.PVCP027</v>
          </cell>
          <cell r="B13130" t="str">
            <v>Phế đầu vặt ống PVC CP C0 D27</v>
          </cell>
        </row>
        <row r="13131">
          <cell r="A13131" t="str">
            <v>5.PVCP0280</v>
          </cell>
          <cell r="B13131" t="str">
            <v>Phế đầu vặt ống PVC CP C0 D280</v>
          </cell>
        </row>
        <row r="13132">
          <cell r="A13132" t="str">
            <v>5.PVCP0315</v>
          </cell>
          <cell r="B13132" t="str">
            <v>Phế đầu vặt ống PVC CP C0 D315</v>
          </cell>
        </row>
        <row r="13133">
          <cell r="A13133" t="str">
            <v>5.PVCP034</v>
          </cell>
          <cell r="B13133" t="str">
            <v>Phế đầu vặt ống PVC CP C0 D34</v>
          </cell>
        </row>
        <row r="13134">
          <cell r="A13134" t="str">
            <v>5.PVCP0355</v>
          </cell>
          <cell r="B13134" t="str">
            <v>Phế đầu vặt ống PVC CP C0 D355</v>
          </cell>
        </row>
        <row r="13135">
          <cell r="A13135" t="str">
            <v>5.PVCP0400</v>
          </cell>
          <cell r="B13135" t="str">
            <v>Phế đầu vặt ống PVC CP C0 D400</v>
          </cell>
        </row>
        <row r="13136">
          <cell r="A13136" t="str">
            <v>5.PVCP042</v>
          </cell>
          <cell r="B13136" t="str">
            <v>Phế đầu vặt ống PVC CP C0 D42</v>
          </cell>
        </row>
        <row r="13137">
          <cell r="A13137" t="str">
            <v>5.PVCP0450</v>
          </cell>
          <cell r="B13137" t="str">
            <v>Phế đầu vặt ống PVC CP C0 D450</v>
          </cell>
        </row>
        <row r="13138">
          <cell r="A13138" t="str">
            <v>5.PVCP048</v>
          </cell>
          <cell r="B13138" t="str">
            <v>Phế đầu vặt ống PVC CP C0 D48</v>
          </cell>
        </row>
        <row r="13139">
          <cell r="A13139" t="str">
            <v>5.PVCP060</v>
          </cell>
          <cell r="B13139" t="str">
            <v>Phế đầu vặt ống PVC CP C0 D60</v>
          </cell>
        </row>
        <row r="13140">
          <cell r="A13140" t="str">
            <v>5.PVCP075</v>
          </cell>
          <cell r="B13140" t="str">
            <v>Phế đầu vặt ống PVC CP C0 D75</v>
          </cell>
        </row>
        <row r="13141">
          <cell r="A13141" t="str">
            <v>5.PVCP090</v>
          </cell>
          <cell r="B13141" t="str">
            <v>Phế đầu vặt ống PVC CP C0 D90</v>
          </cell>
        </row>
        <row r="13142">
          <cell r="A13142" t="str">
            <v>5.PVCP1110</v>
          </cell>
          <cell r="B13142" t="str">
            <v>Phế đầu vặt ống PVC CP C1 D110</v>
          </cell>
        </row>
        <row r="13143">
          <cell r="A13143" t="str">
            <v>5.PVCP1125</v>
          </cell>
          <cell r="B13143" t="str">
            <v>Phế đầu vặt ống PVC CP C1 D125</v>
          </cell>
        </row>
        <row r="13144">
          <cell r="A13144" t="str">
            <v>5.PVCP1140</v>
          </cell>
          <cell r="B13144" t="str">
            <v>Phế đầu vặt ống PVC CP C1 D140</v>
          </cell>
        </row>
        <row r="13145">
          <cell r="A13145" t="str">
            <v>5.PVCP1160</v>
          </cell>
          <cell r="B13145" t="str">
            <v>Phế đầu vặt ống PVC CP C1 D160</v>
          </cell>
        </row>
        <row r="13146">
          <cell r="A13146" t="str">
            <v>5.PVCP1180</v>
          </cell>
          <cell r="B13146" t="str">
            <v>Phế đầu vặt ống PVC CP C1 D180</v>
          </cell>
        </row>
        <row r="13147">
          <cell r="A13147" t="str">
            <v>5.PVCP1200</v>
          </cell>
          <cell r="B13147" t="str">
            <v>Phế đầu vặt ống PVC CP C1 D200</v>
          </cell>
        </row>
        <row r="13148">
          <cell r="A13148" t="str">
            <v>5.PVCP121</v>
          </cell>
          <cell r="B13148" t="str">
            <v>Phế đầu vặt ống PVC CP C1 D21</v>
          </cell>
        </row>
        <row r="13149">
          <cell r="A13149" t="str">
            <v>5.PVCP1225</v>
          </cell>
          <cell r="B13149" t="str">
            <v>Phế đầu vặt ống PVC CP C1 D225</v>
          </cell>
        </row>
        <row r="13150">
          <cell r="A13150" t="str">
            <v>5.PVCP1250</v>
          </cell>
          <cell r="B13150" t="str">
            <v>Phế đầu vặt ống PVC CP C1 D250</v>
          </cell>
        </row>
        <row r="13151">
          <cell r="A13151" t="str">
            <v>5.PVCP127</v>
          </cell>
          <cell r="B13151" t="str">
            <v>Phế đầu vặt ống PVC CP C1 D27</v>
          </cell>
        </row>
        <row r="13152">
          <cell r="A13152" t="str">
            <v>5.PVCP1280</v>
          </cell>
          <cell r="B13152" t="str">
            <v>Phế đầu vặt ống PVC CP C1 D280</v>
          </cell>
        </row>
        <row r="13153">
          <cell r="A13153" t="str">
            <v>5.PVCP1315</v>
          </cell>
          <cell r="B13153" t="str">
            <v>Phế đầu vặt ống PVC CP C1 D315</v>
          </cell>
        </row>
        <row r="13154">
          <cell r="A13154" t="str">
            <v>5.PVCP134</v>
          </cell>
          <cell r="B13154" t="str">
            <v>Phế đầu vặt ống PVC CP C1 D34</v>
          </cell>
        </row>
        <row r="13155">
          <cell r="A13155" t="str">
            <v>5.PVCP1355</v>
          </cell>
          <cell r="B13155" t="str">
            <v>Phế đầu vặt ống PVC CP C1 D355</v>
          </cell>
        </row>
        <row r="13156">
          <cell r="A13156" t="str">
            <v>5.PVCP1400</v>
          </cell>
          <cell r="B13156" t="str">
            <v>Phế đầu vặt ống PVC CP C1 D400</v>
          </cell>
        </row>
        <row r="13157">
          <cell r="A13157" t="str">
            <v>5.PVCP142</v>
          </cell>
          <cell r="B13157" t="str">
            <v>Phế đầu vặt ống PVC CP C1 D42</v>
          </cell>
        </row>
        <row r="13158">
          <cell r="A13158" t="str">
            <v>5.PVCP1450</v>
          </cell>
          <cell r="B13158" t="str">
            <v>Phế đầu vặt ống PVC CP C1 D450</v>
          </cell>
        </row>
        <row r="13159">
          <cell r="A13159" t="str">
            <v>5.PVCP148</v>
          </cell>
          <cell r="B13159" t="str">
            <v>Phế đầu vặt ống PVC CP C1 D48</v>
          </cell>
        </row>
        <row r="13160">
          <cell r="A13160" t="str">
            <v>5.PVCP160</v>
          </cell>
          <cell r="B13160" t="str">
            <v>Phế đầu vặt ống PVC CP C1 D60</v>
          </cell>
        </row>
        <row r="13161">
          <cell r="A13161" t="str">
            <v>5.PVCP175</v>
          </cell>
          <cell r="B13161" t="str">
            <v>Phế đầu vặt ống PVC CP C1 D75</v>
          </cell>
        </row>
        <row r="13162">
          <cell r="A13162" t="str">
            <v>5.PVCP190</v>
          </cell>
          <cell r="B13162" t="str">
            <v>Phế đầu vặt ống PVC CP C1 D90</v>
          </cell>
        </row>
        <row r="13163">
          <cell r="A13163" t="str">
            <v>5.PVCP2110</v>
          </cell>
          <cell r="B13163" t="str">
            <v>Phế đầu vặt ống PVC CP C2 D110</v>
          </cell>
        </row>
        <row r="13164">
          <cell r="A13164" t="str">
            <v>5.PVCP2125</v>
          </cell>
          <cell r="B13164" t="str">
            <v>Phế đầu vặt ống PVC CP C2 D125</v>
          </cell>
        </row>
        <row r="13165">
          <cell r="A13165" t="str">
            <v>5.PVCP2140</v>
          </cell>
          <cell r="B13165" t="str">
            <v>Phế đầu vặt ống PVC CP C2 D140</v>
          </cell>
        </row>
        <row r="13166">
          <cell r="A13166" t="str">
            <v>5.PVCP2160</v>
          </cell>
          <cell r="B13166" t="str">
            <v>Phế đầu vặt ống PVC CP C2 D160</v>
          </cell>
        </row>
        <row r="13167">
          <cell r="A13167" t="str">
            <v>5.PVCP2180</v>
          </cell>
          <cell r="B13167" t="str">
            <v>Phế đầu vặt ống PVC CP C2 D180</v>
          </cell>
        </row>
        <row r="13168">
          <cell r="A13168" t="str">
            <v>5.PVCP2200</v>
          </cell>
          <cell r="B13168" t="str">
            <v>Phế đầu vặt ống PVC CP C2 D200</v>
          </cell>
        </row>
        <row r="13169">
          <cell r="A13169" t="str">
            <v>5.PVCP221</v>
          </cell>
          <cell r="B13169" t="str">
            <v>Phế đầu vặt ống PVC CP C2 D21</v>
          </cell>
        </row>
        <row r="13170">
          <cell r="A13170" t="str">
            <v>5.PVCP2225</v>
          </cell>
          <cell r="B13170" t="str">
            <v>Phế đầu vặt ống PVC CP C2 D225</v>
          </cell>
        </row>
        <row r="13171">
          <cell r="A13171" t="str">
            <v>5.PVCP2250</v>
          </cell>
          <cell r="B13171" t="str">
            <v>Phế đầu vặt ống PVC CP C2 D250</v>
          </cell>
        </row>
        <row r="13172">
          <cell r="A13172" t="str">
            <v>5.PVCP227</v>
          </cell>
          <cell r="B13172" t="str">
            <v>Phế đầu vặt ống PVC CP C2 D27</v>
          </cell>
        </row>
        <row r="13173">
          <cell r="A13173" t="str">
            <v>5.PVCP2280</v>
          </cell>
          <cell r="B13173" t="str">
            <v>Phế đầu vặt ống PVC CP C2 D280</v>
          </cell>
        </row>
        <row r="13174">
          <cell r="A13174" t="str">
            <v>5.PVCP2315</v>
          </cell>
          <cell r="B13174" t="str">
            <v>Phế đầu vặt ống PVC CP C2 D315</v>
          </cell>
        </row>
        <row r="13175">
          <cell r="A13175" t="str">
            <v>5.PVCP234</v>
          </cell>
          <cell r="B13175" t="str">
            <v>Phế đầu vặt ống PVC CP C2 D34</v>
          </cell>
        </row>
        <row r="13176">
          <cell r="A13176" t="str">
            <v>5.PVCP2355</v>
          </cell>
          <cell r="B13176" t="str">
            <v>Phế đầu vặt ống PVC CP C2 D355</v>
          </cell>
        </row>
        <row r="13177">
          <cell r="A13177" t="str">
            <v>5.PVCP2400</v>
          </cell>
          <cell r="B13177" t="str">
            <v>Phế đầu vặt ống PVC CP C2 D400</v>
          </cell>
        </row>
        <row r="13178">
          <cell r="A13178" t="str">
            <v>5.PVCP242</v>
          </cell>
          <cell r="B13178" t="str">
            <v>Phế đầu vặt ống PVC CP C2 D42</v>
          </cell>
        </row>
        <row r="13179">
          <cell r="A13179" t="str">
            <v>5.PVCP2450</v>
          </cell>
          <cell r="B13179" t="str">
            <v>Phế đầu vặt ống PVC CP C2 D450</v>
          </cell>
        </row>
        <row r="13180">
          <cell r="A13180" t="str">
            <v>5.PVCP248</v>
          </cell>
          <cell r="B13180" t="str">
            <v>Phế đầu vặt ống PVC CP C2 D48</v>
          </cell>
        </row>
        <row r="13181">
          <cell r="A13181" t="str">
            <v>5.PVCP2500</v>
          </cell>
          <cell r="B13181" t="str">
            <v>Phế đầu vặt ống PVC CP C2 D500</v>
          </cell>
        </row>
        <row r="13182">
          <cell r="A13182" t="str">
            <v>5.PVCP260</v>
          </cell>
          <cell r="B13182" t="str">
            <v>Phế đầu vặt ống PVC CP C2 D60</v>
          </cell>
        </row>
        <row r="13183">
          <cell r="A13183" t="str">
            <v>5.PVCP275</v>
          </cell>
          <cell r="B13183" t="str">
            <v>Phế đầu vặt ống PVC CP C2 D75</v>
          </cell>
        </row>
        <row r="13184">
          <cell r="A13184" t="str">
            <v>5.PVCP290</v>
          </cell>
          <cell r="B13184" t="str">
            <v>Phế đầu vặt ống PVC CP C2 D90</v>
          </cell>
        </row>
        <row r="13185">
          <cell r="A13185" t="str">
            <v>5.PVCP3110</v>
          </cell>
          <cell r="B13185" t="str">
            <v>Phế đầu vặt ống PVC CP C3 D110</v>
          </cell>
        </row>
        <row r="13186">
          <cell r="A13186" t="str">
            <v>5.PVCP3125</v>
          </cell>
          <cell r="B13186" t="str">
            <v>Phế đầu vặt ống PVC CP C3 D125</v>
          </cell>
        </row>
        <row r="13187">
          <cell r="A13187" t="str">
            <v>5.PVCP3140</v>
          </cell>
          <cell r="B13187" t="str">
            <v>Phế đầu vặt ống PVC CP C3 D140</v>
          </cell>
        </row>
        <row r="13188">
          <cell r="A13188" t="str">
            <v>5.PVCP3160</v>
          </cell>
          <cell r="B13188" t="str">
            <v>Phế đầu vặt ống PVC CP C3 D160</v>
          </cell>
        </row>
        <row r="13189">
          <cell r="A13189" t="str">
            <v>5.PVCP3180</v>
          </cell>
          <cell r="B13189" t="str">
            <v>Phế đầu vặt ống PVC CP C3 D180</v>
          </cell>
        </row>
        <row r="13190">
          <cell r="A13190" t="str">
            <v>5.PVCP3200</v>
          </cell>
          <cell r="B13190" t="str">
            <v>Phế đầu vặt ống PVC CP C3 D200</v>
          </cell>
        </row>
        <row r="13191">
          <cell r="A13191" t="str">
            <v>5.PVCP321</v>
          </cell>
          <cell r="B13191" t="str">
            <v>Phế đầu vặt ống PVC CP C3 D21</v>
          </cell>
        </row>
        <row r="13192">
          <cell r="A13192" t="str">
            <v>5.PVCP3225</v>
          </cell>
          <cell r="B13192" t="str">
            <v>Phế đầu vặt ống PVC CP C3 D225</v>
          </cell>
        </row>
        <row r="13193">
          <cell r="A13193" t="str">
            <v>5.PVCP3250</v>
          </cell>
          <cell r="B13193" t="str">
            <v>Phế đầu vặt ống PVC CP C3 D250</v>
          </cell>
        </row>
        <row r="13194">
          <cell r="A13194" t="str">
            <v>5.PVCP327</v>
          </cell>
          <cell r="B13194" t="str">
            <v>Phế đầu vặt ống PVC CP C3 D27</v>
          </cell>
        </row>
        <row r="13195">
          <cell r="A13195" t="str">
            <v>5.PVCP3280</v>
          </cell>
          <cell r="B13195" t="str">
            <v>Phế đầu vặt ống PVC CP C3 D280</v>
          </cell>
        </row>
        <row r="13196">
          <cell r="A13196" t="str">
            <v>5.PVCP3315</v>
          </cell>
          <cell r="B13196" t="str">
            <v>Phế đầu vặt ống PVC CP C3 D315</v>
          </cell>
        </row>
        <row r="13197">
          <cell r="A13197" t="str">
            <v>5.PVCP334</v>
          </cell>
          <cell r="B13197" t="str">
            <v>Phế đầu vặt ống PVC CP C3 D34</v>
          </cell>
        </row>
        <row r="13198">
          <cell r="A13198" t="str">
            <v>5.PVCP3355</v>
          </cell>
          <cell r="B13198" t="str">
            <v>Phế đầu vặt ống PVC CP C3 D355</v>
          </cell>
        </row>
        <row r="13199">
          <cell r="A13199" t="str">
            <v>5.PVCP3400</v>
          </cell>
          <cell r="B13199" t="str">
            <v>Phế đầu vặt ống PVC CP C3 D400</v>
          </cell>
        </row>
        <row r="13200">
          <cell r="A13200" t="str">
            <v>5.PVCP342</v>
          </cell>
          <cell r="B13200" t="str">
            <v>Phế đầu vặt ống PVC CP C3 D42</v>
          </cell>
        </row>
        <row r="13201">
          <cell r="A13201" t="str">
            <v>5.PVCP3450</v>
          </cell>
          <cell r="B13201" t="str">
            <v>Phế đầu vặt ống PVC CP C3 D450</v>
          </cell>
        </row>
        <row r="13202">
          <cell r="A13202" t="str">
            <v>5.PVCP348</v>
          </cell>
          <cell r="B13202" t="str">
            <v>Phế đầu vặt ống PVC CP C3 D48</v>
          </cell>
        </row>
        <row r="13203">
          <cell r="A13203" t="str">
            <v>5.PVCP360</v>
          </cell>
          <cell r="B13203" t="str">
            <v>Phế đầu vặt ống PVC CP C3 D60</v>
          </cell>
        </row>
        <row r="13204">
          <cell r="A13204" t="str">
            <v>5.PVCP3630</v>
          </cell>
          <cell r="B13204" t="str">
            <v>Phế đầu vặt ống PVC CP C3 D630</v>
          </cell>
        </row>
        <row r="13205">
          <cell r="A13205" t="str">
            <v>5.PVCP375</v>
          </cell>
          <cell r="B13205" t="str">
            <v>Phế đầu vặt ống PVC CP C3 D75</v>
          </cell>
        </row>
        <row r="13206">
          <cell r="A13206" t="str">
            <v>5.PVCP390</v>
          </cell>
          <cell r="B13206" t="str">
            <v>Phế đầu vặt ống PVC CP C3 D90</v>
          </cell>
        </row>
        <row r="13207">
          <cell r="A13207" t="str">
            <v>5.PVCP4110</v>
          </cell>
          <cell r="B13207" t="str">
            <v>Phế đầu vặt ống PVC CP C4 D110</v>
          </cell>
        </row>
        <row r="13208">
          <cell r="A13208" t="str">
            <v>5.PVCP4125</v>
          </cell>
          <cell r="B13208" t="str">
            <v>Phế đầu vặt ống PVC CP C4 D125</v>
          </cell>
        </row>
        <row r="13209">
          <cell r="A13209" t="str">
            <v>5.PVCP4140</v>
          </cell>
          <cell r="B13209" t="str">
            <v>Phế đầu vặt ống PVC CP C4 D140</v>
          </cell>
        </row>
        <row r="13210">
          <cell r="A13210" t="str">
            <v>5.PVCP4160</v>
          </cell>
          <cell r="B13210" t="str">
            <v>Phế đầu vặt ống PVC CP C4 D160</v>
          </cell>
        </row>
        <row r="13211">
          <cell r="A13211" t="str">
            <v>5.PVCP4180</v>
          </cell>
          <cell r="B13211" t="str">
            <v>Phế đầu vặt ống PVC CP C4 D180</v>
          </cell>
        </row>
        <row r="13212">
          <cell r="A13212" t="str">
            <v>5.PVCP4200</v>
          </cell>
          <cell r="B13212" t="str">
            <v>Phế đầu vặt ống PVC CP C4 D200</v>
          </cell>
        </row>
        <row r="13213">
          <cell r="A13213" t="str">
            <v>5.PVCP4225</v>
          </cell>
          <cell r="B13213" t="str">
            <v>Phế đầu vặt ống PVC CP C4 D225</v>
          </cell>
        </row>
        <row r="13214">
          <cell r="A13214" t="str">
            <v>5.PVCP4250</v>
          </cell>
          <cell r="B13214" t="str">
            <v>Phế đầu vặt ống PVC CP C4 D250</v>
          </cell>
        </row>
        <row r="13215">
          <cell r="A13215" t="str">
            <v>5.PVCP4280</v>
          </cell>
          <cell r="B13215" t="str">
            <v>Phế đầu vặt ống PVC CP C4 D280</v>
          </cell>
        </row>
        <row r="13216">
          <cell r="A13216" t="str">
            <v>5.PVCP4315</v>
          </cell>
          <cell r="B13216" t="str">
            <v>Phế đầu vặt ống PVC CP C4 D315</v>
          </cell>
        </row>
        <row r="13217">
          <cell r="A13217" t="str">
            <v>5.PVCP434</v>
          </cell>
          <cell r="B13217" t="str">
            <v>Phế đầu vặt ống PVC CP C4 D34</v>
          </cell>
        </row>
        <row r="13218">
          <cell r="A13218" t="str">
            <v>5.PVCP4355</v>
          </cell>
          <cell r="B13218" t="str">
            <v>Phế đầu vặt ống PVC CP C4 D355</v>
          </cell>
        </row>
        <row r="13219">
          <cell r="A13219" t="str">
            <v>5.PVCP4400</v>
          </cell>
          <cell r="B13219" t="str">
            <v>Phế đầu vặt ống PVC CP C4 D400</v>
          </cell>
        </row>
        <row r="13220">
          <cell r="A13220" t="str">
            <v>5.PVCP442</v>
          </cell>
          <cell r="B13220" t="str">
            <v>Phế đầu vặt ống PVC CP C4 D42</v>
          </cell>
        </row>
        <row r="13221">
          <cell r="A13221" t="str">
            <v>5.PVCP4450</v>
          </cell>
          <cell r="B13221" t="str">
            <v>Phế đầu vặt ống PVC CP C4 D450</v>
          </cell>
        </row>
        <row r="13222">
          <cell r="A13222" t="str">
            <v>5.PVCP448</v>
          </cell>
          <cell r="B13222" t="str">
            <v>Phế đầu vặt ống PVC CP C4 D48</v>
          </cell>
        </row>
        <row r="13223">
          <cell r="A13223" t="str">
            <v>5.PVCP460</v>
          </cell>
          <cell r="B13223" t="str">
            <v>Phế đầu vặt ống PVC CP C4 D60</v>
          </cell>
        </row>
        <row r="13224">
          <cell r="A13224" t="str">
            <v>5.PVCP475</v>
          </cell>
          <cell r="B13224" t="str">
            <v>Phế đầu vặt ống PVC CP C4 D75</v>
          </cell>
        </row>
        <row r="13225">
          <cell r="A13225" t="str">
            <v>5.PVCP490</v>
          </cell>
          <cell r="B13225" t="str">
            <v>Phế đầu vặt ống PVC CP C4 D90</v>
          </cell>
        </row>
        <row r="13226">
          <cell r="A13226" t="str">
            <v>5.PVCP5200</v>
          </cell>
          <cell r="B13226" t="str">
            <v>Phế đầu vặt ống PVC CP C5 D200</v>
          </cell>
        </row>
        <row r="13227">
          <cell r="A13227" t="str">
            <v>5.PVCP5250</v>
          </cell>
          <cell r="B13227" t="str">
            <v>Phế đầu vặt ống PVC CP C5 D250</v>
          </cell>
        </row>
        <row r="13228">
          <cell r="A13228" t="str">
            <v>5.PVCP5315</v>
          </cell>
          <cell r="B13228" t="str">
            <v>Phế đầu vặt ống PVC CP C5 D315</v>
          </cell>
        </row>
        <row r="13229">
          <cell r="A13229" t="str">
            <v>5.PVCP6110</v>
          </cell>
          <cell r="B13229" t="str">
            <v>Phế đầu vặt ống PVC CP C6 D110</v>
          </cell>
        </row>
        <row r="13230">
          <cell r="A13230" t="str">
            <v>5.PVCP6140</v>
          </cell>
          <cell r="B13230" t="str">
            <v>Phế đầu vặt ống PVC CP C6 D140</v>
          </cell>
        </row>
        <row r="13231">
          <cell r="A13231" t="str">
            <v>5.PVCP6160</v>
          </cell>
          <cell r="B13231" t="str">
            <v>Phế đầu vặt ống PVC CP C6 D160</v>
          </cell>
        </row>
        <row r="13232">
          <cell r="A13232" t="str">
            <v>5.PVCP6200</v>
          </cell>
          <cell r="B13232" t="str">
            <v>Phế đầu vặt ống PVC CP C6 D200</v>
          </cell>
        </row>
        <row r="13233">
          <cell r="A13233" t="str">
            <v>5.PVCPPN8110</v>
          </cell>
          <cell r="B13233" t="str">
            <v>Phế đầu vặt Ống PVC CP PN8 D110</v>
          </cell>
        </row>
        <row r="13234">
          <cell r="A13234" t="str">
            <v>5.PVCPPN8125</v>
          </cell>
          <cell r="B13234" t="str">
            <v>Phế đầu vặt Ống PVC CP PN8 D125</v>
          </cell>
        </row>
        <row r="13235">
          <cell r="A13235" t="str">
            <v>5.PVCPPN8140</v>
          </cell>
          <cell r="B13235" t="str">
            <v>Phế đầu vặt Ống PVC CP PN8 D140</v>
          </cell>
        </row>
        <row r="13236">
          <cell r="A13236" t="str">
            <v>5.PVCPPN8160</v>
          </cell>
          <cell r="B13236" t="str">
            <v>Phế đầu vặt Ống PVC CP PN8 D160</v>
          </cell>
        </row>
        <row r="13237">
          <cell r="A13237" t="str">
            <v>5.PVCPPN8180</v>
          </cell>
          <cell r="B13237" t="str">
            <v>Phế đầu vặt Ống PVC CP PN8 D180</v>
          </cell>
        </row>
        <row r="13238">
          <cell r="A13238" t="str">
            <v>5.PVCPPN8200</v>
          </cell>
          <cell r="B13238" t="str">
            <v>Phế đầu vặt Ống PVC CP PN8 D200</v>
          </cell>
        </row>
        <row r="13239">
          <cell r="A13239" t="str">
            <v>5.PVCPPN8225</v>
          </cell>
          <cell r="B13239" t="str">
            <v>Phế đầu vặt Ống PVC CP PN8 D225</v>
          </cell>
        </row>
        <row r="13240">
          <cell r="A13240" t="str">
            <v>5.PVCPPN8250</v>
          </cell>
          <cell r="B13240" t="str">
            <v>Phế đầu vặt Ống PVC CP PN8 D250</v>
          </cell>
        </row>
        <row r="13241">
          <cell r="A13241" t="str">
            <v>5.PVCPPN8280</v>
          </cell>
          <cell r="B13241" t="str">
            <v>Phế đầu vặt Ống PVC CP PN8 D280</v>
          </cell>
        </row>
        <row r="13242">
          <cell r="A13242" t="str">
            <v>5.PVCPPN8315</v>
          </cell>
          <cell r="B13242" t="str">
            <v>Phế đầu vặt Ống PVC CP PN8 D315</v>
          </cell>
        </row>
        <row r="13243">
          <cell r="A13243" t="str">
            <v>5.PVCPPN8355</v>
          </cell>
          <cell r="B13243" t="str">
            <v>Phế đầu vặt Ống PVC CP PN8 D355</v>
          </cell>
        </row>
        <row r="13244">
          <cell r="A13244" t="str">
            <v>5.PVCPPN8400</v>
          </cell>
          <cell r="B13244" t="str">
            <v>Phế đầu vặt Ống PVC CP PN8 D400</v>
          </cell>
        </row>
        <row r="13245">
          <cell r="A13245" t="str">
            <v>5.PVCPPN8450</v>
          </cell>
          <cell r="B13245" t="str">
            <v>Phế đầu vặt Ống PVC CP PN8 D450</v>
          </cell>
        </row>
        <row r="13246">
          <cell r="A13246" t="str">
            <v>5.PVCPT110</v>
          </cell>
          <cell r="B13246" t="str">
            <v>Phế đầu vặt ống PVC CP Thoát D110</v>
          </cell>
        </row>
        <row r="13247">
          <cell r="A13247" t="str">
            <v>5.PVCPT125</v>
          </cell>
          <cell r="B13247" t="str">
            <v>Phế đầu vặt ống PVC CP Thoát D125</v>
          </cell>
        </row>
        <row r="13248">
          <cell r="A13248" t="str">
            <v>5.PVCPT140</v>
          </cell>
          <cell r="B13248" t="str">
            <v>Phế đầu vặt ống PVC CP Thoát D140</v>
          </cell>
        </row>
        <row r="13249">
          <cell r="A13249" t="str">
            <v>5.PVCPT160</v>
          </cell>
          <cell r="B13249" t="str">
            <v>Phế đầu vặt ống PVC CP Thoát D160</v>
          </cell>
        </row>
        <row r="13250">
          <cell r="A13250" t="str">
            <v>5.PVCPT180</v>
          </cell>
          <cell r="B13250" t="str">
            <v>Phế đầu vặt ống PVC CP Thoát D180</v>
          </cell>
        </row>
        <row r="13251">
          <cell r="A13251" t="str">
            <v>5.PVCPT200</v>
          </cell>
          <cell r="B13251" t="str">
            <v>Phế đầu vặt ống PVC CP Thoát D200</v>
          </cell>
        </row>
        <row r="13252">
          <cell r="A13252" t="str">
            <v>5.PVCPT21</v>
          </cell>
          <cell r="B13252" t="str">
            <v>Phế đầu vặt ống PVC CP Thoát D21</v>
          </cell>
        </row>
        <row r="13253">
          <cell r="A13253" t="str">
            <v>5.PVCPT225</v>
          </cell>
          <cell r="B13253" t="str">
            <v>Phế đầu vặt ống PVC CP Thoát D225</v>
          </cell>
        </row>
        <row r="13254">
          <cell r="A13254" t="str">
            <v>5.PVCPT250</v>
          </cell>
          <cell r="B13254" t="str">
            <v>Phế đầu vặt ống PVC CP Thoát D250</v>
          </cell>
        </row>
        <row r="13255">
          <cell r="A13255" t="str">
            <v>5.PVCPT27</v>
          </cell>
          <cell r="B13255" t="str">
            <v>Phế đầu vặt ống PVC CP Thoát D27</v>
          </cell>
        </row>
        <row r="13256">
          <cell r="A13256" t="str">
            <v>5.PVCPT280</v>
          </cell>
          <cell r="B13256" t="str">
            <v>Phế đầu vặt ống PVC CP Thoát D280</v>
          </cell>
        </row>
        <row r="13257">
          <cell r="A13257" t="str">
            <v>5.PVCPT34</v>
          </cell>
          <cell r="B13257" t="str">
            <v>Phế đầu vặt ống PVC CP Thoát D34</v>
          </cell>
        </row>
        <row r="13258">
          <cell r="A13258" t="str">
            <v>5.PVCPT355</v>
          </cell>
          <cell r="B13258" t="str">
            <v>Phế đầu vặt ống PVC CP Thoát D355</v>
          </cell>
        </row>
        <row r="13259">
          <cell r="A13259" t="str">
            <v>5.PVCPT400</v>
          </cell>
          <cell r="B13259" t="str">
            <v>Phế đầu vặt ống PVC CP Thoát D400</v>
          </cell>
        </row>
        <row r="13260">
          <cell r="A13260" t="str">
            <v>5.PVCPT42</v>
          </cell>
          <cell r="B13260" t="str">
            <v>Phế đầu vặt ống PVC CP Thoát D42</v>
          </cell>
        </row>
        <row r="13261">
          <cell r="A13261" t="str">
            <v>5.PVCPT450</v>
          </cell>
          <cell r="B13261" t="str">
            <v>Phế đầu vặt ống PVC CP Thoát D450</v>
          </cell>
        </row>
        <row r="13262">
          <cell r="A13262" t="str">
            <v>5.PVCPT48</v>
          </cell>
          <cell r="B13262" t="str">
            <v>Phế đầu vặt ống PVC CP Thoát D48</v>
          </cell>
        </row>
        <row r="13263">
          <cell r="A13263" t="str">
            <v>5.PVCPT60</v>
          </cell>
          <cell r="B13263" t="str">
            <v>Phế đầu vặt ống PVC CP Thoát D60</v>
          </cell>
        </row>
        <row r="13264">
          <cell r="A13264" t="str">
            <v>5.PVCPT75</v>
          </cell>
          <cell r="B13264" t="str">
            <v>Phế đầu vặt ống PVC CP Thoát D75</v>
          </cell>
        </row>
        <row r="13265">
          <cell r="A13265" t="str">
            <v>5.PVCPT90</v>
          </cell>
          <cell r="B13265" t="str">
            <v>Phế đầu vặt ống PVC CP Thoát D90</v>
          </cell>
        </row>
        <row r="13266">
          <cell r="A13266" t="str">
            <v>5.PVCPZ2110</v>
          </cell>
          <cell r="B13266" t="str">
            <v>Phế đầu vặt ống nong zoăng PVC CP C2 D110</v>
          </cell>
        </row>
        <row r="13267">
          <cell r="A13267" t="str">
            <v>5.PVCPZ2160</v>
          </cell>
          <cell r="B13267" t="str">
            <v>Phế đầu vặt ống nong zoăng PVC CP C2 D160</v>
          </cell>
        </row>
        <row r="13268">
          <cell r="A13268" t="str">
            <v>5.PVCPZ2250</v>
          </cell>
          <cell r="B13268" t="str">
            <v>Phế đầu vặt ống nong zoăng PVC CP C2 D250</v>
          </cell>
        </row>
        <row r="13269">
          <cell r="A13269" t="str">
            <v>5.PVCPZ2315</v>
          </cell>
          <cell r="B13269" t="str">
            <v>Phế đầu vặt ống nong zoăng PVC CP C2 D315</v>
          </cell>
        </row>
        <row r="13270">
          <cell r="A13270" t="str">
            <v>5.PVDM0110</v>
          </cell>
          <cell r="B13270" t="str">
            <v>Phế đầu vặt Ống C=2 u.PVC DISMY C0 PN5 D110</v>
          </cell>
        </row>
        <row r="13271">
          <cell r="A13271" t="str">
            <v>5.PVDM0125</v>
          </cell>
          <cell r="B13271" t="str">
            <v>Phế đầu vặt Ống C=2 u.PVC DISMY C0 PN5 D125</v>
          </cell>
        </row>
        <row r="13272">
          <cell r="A13272" t="str">
            <v>5.PVDM0140</v>
          </cell>
          <cell r="B13272" t="str">
            <v>Phế đầu vặt Ống C=2 u.PVC DISMY C0 PN5 D140</v>
          </cell>
        </row>
        <row r="13273">
          <cell r="A13273" t="str">
            <v>5.PVDM0160</v>
          </cell>
          <cell r="B13273" t="str">
            <v>Phế đầu vặt Ống C=2 u.PVC DISMY C0 PN5 D160</v>
          </cell>
        </row>
        <row r="13274">
          <cell r="A13274" t="str">
            <v>5.PVDM0180</v>
          </cell>
          <cell r="B13274" t="str">
            <v>Phế đầu vặt Ống C=2 u.PVC DISMY C0 PN5 D180</v>
          </cell>
        </row>
        <row r="13275">
          <cell r="A13275" t="str">
            <v>5.PVDM0200</v>
          </cell>
          <cell r="B13275" t="str">
            <v>Phế đầu vặt Ống C=2 u.PVC DISMY C0 PN5 D200</v>
          </cell>
        </row>
        <row r="13276">
          <cell r="A13276" t="str">
            <v>5.PVDM021</v>
          </cell>
          <cell r="B13276" t="str">
            <v>Phế đầu vặt Ống C=2,5 u.PVC DISMY C0 PN10 D21</v>
          </cell>
        </row>
        <row r="13277">
          <cell r="A13277" t="str">
            <v>5.PVDM0225</v>
          </cell>
          <cell r="B13277" t="str">
            <v>Phế đầu vặt Ống C=2 u.PVC DISMY C0 PN5 D225</v>
          </cell>
        </row>
        <row r="13278">
          <cell r="A13278" t="str">
            <v>5.PVDM0250</v>
          </cell>
          <cell r="B13278" t="str">
            <v>Phế đầu vặt Ống C=2 u.PVC DISMY C0 PN5 D250</v>
          </cell>
        </row>
        <row r="13279">
          <cell r="A13279" t="str">
            <v>5.PVDM027</v>
          </cell>
          <cell r="B13279" t="str">
            <v>Phế đầu vặt Ống C=2,5 u.PVC DISMY C0 PN10 D27</v>
          </cell>
        </row>
        <row r="13280">
          <cell r="A13280" t="str">
            <v>5.PVDM0280</v>
          </cell>
          <cell r="B13280" t="str">
            <v>Phế đầu vặt Ống C=2 u.PVC DISMY C0 PN5 D280</v>
          </cell>
        </row>
        <row r="13281">
          <cell r="A13281" t="str">
            <v>5.PVDM0315</v>
          </cell>
          <cell r="B13281" t="str">
            <v>Phế đầu vặt Ống C=2 u.PVC DISMY C0 PN5 D315</v>
          </cell>
        </row>
        <row r="13282">
          <cell r="A13282" t="str">
            <v>5.PVDM034</v>
          </cell>
          <cell r="B13282" t="str">
            <v>Phế đầu vặt Ống C=2,5 u.PVC DISMY C0 PN8 D34</v>
          </cell>
        </row>
        <row r="13283">
          <cell r="A13283" t="str">
            <v>5.PVDM0355</v>
          </cell>
          <cell r="B13283" t="str">
            <v>Phế đầu vặt Ống C=2 u.PVC DISMY C0 PN5 D355</v>
          </cell>
        </row>
        <row r="13284">
          <cell r="A13284" t="str">
            <v>5.PVDM0400</v>
          </cell>
          <cell r="B13284" t="str">
            <v>Phế đầu vặt Ống C=2 u.PVC DISMY C0 PN5 D400</v>
          </cell>
        </row>
        <row r="13285">
          <cell r="A13285" t="str">
            <v>5.PVDM042</v>
          </cell>
          <cell r="B13285" t="str">
            <v>Phế đầu vặt Ống C=2,5 u.PVC DISMY C0 PN6 D42</v>
          </cell>
        </row>
        <row r="13286">
          <cell r="A13286" t="str">
            <v>5.PVDM0450</v>
          </cell>
          <cell r="B13286" t="str">
            <v>Phế đầu vặt Ống C=2 u.PVC DISMY C0 PN5 D450</v>
          </cell>
        </row>
        <row r="13287">
          <cell r="A13287" t="str">
            <v>5.PVDM048</v>
          </cell>
          <cell r="B13287" t="str">
            <v>Phế đầu vặt Ống C=2,5 u.PVC DISMY C0 PN6 D48</v>
          </cell>
        </row>
        <row r="13288">
          <cell r="A13288" t="str">
            <v>5.PVDM0500</v>
          </cell>
          <cell r="B13288" t="str">
            <v>Phế đầu vặt Ống C=2 u.PVC DISMY C0 PN5 D500</v>
          </cell>
        </row>
        <row r="13289">
          <cell r="A13289" t="str">
            <v>5.PVDM0560</v>
          </cell>
          <cell r="B13289" t="str">
            <v>Phế đầu vặt ống PVC DISMY C0 D560</v>
          </cell>
        </row>
        <row r="13290">
          <cell r="A13290" t="str">
            <v>5.PVDM060</v>
          </cell>
          <cell r="B13290" t="str">
            <v>Phế đầu vặt Ống C=2,5 u.PVC DISMY C0 PN5 D60</v>
          </cell>
        </row>
        <row r="13291">
          <cell r="A13291" t="str">
            <v>5.PVDM0630</v>
          </cell>
          <cell r="B13291" t="str">
            <v>Phế đầu vặt ống PVC DISMY C0 D630</v>
          </cell>
        </row>
        <row r="13292">
          <cell r="A13292" t="str">
            <v>5.PVDM075</v>
          </cell>
          <cell r="B13292" t="str">
            <v>Phế đầu vặt Ống C=2,5 u.PVC DISMY C0 PN5 D75</v>
          </cell>
        </row>
        <row r="13293">
          <cell r="A13293" t="str">
            <v>5.PVDM090</v>
          </cell>
          <cell r="B13293" t="str">
            <v>Phế đầu vặt Ống C=2,5 u.PVC DISMY C0 PN4 D90</v>
          </cell>
        </row>
        <row r="13294">
          <cell r="A13294" t="str">
            <v>5.PVDM11022</v>
          </cell>
          <cell r="B13294" t="str">
            <v>Phế đầu vặt ống PVC DISMY D110*2,2 mm, PN5, C=2</v>
          </cell>
        </row>
        <row r="13295">
          <cell r="A13295" t="str">
            <v>5.PVDM11027</v>
          </cell>
          <cell r="B13295" t="str">
            <v>Phế đầu vặt ống PVC DISMY D110*2,7mm, PN6, C=2</v>
          </cell>
        </row>
        <row r="13296">
          <cell r="A13296" t="str">
            <v>5.PVDM11034</v>
          </cell>
          <cell r="B13296" t="str">
            <v>Phế đầu vặt ống PVC DISMY D110*3,4 mm, PN8, C=2</v>
          </cell>
        </row>
        <row r="13297">
          <cell r="A13297" t="str">
            <v>5.PVDM11042</v>
          </cell>
          <cell r="B13297" t="str">
            <v>Phế đầu vặt ống PVC DISMY D110*4,2 mm, PN10, C=2</v>
          </cell>
        </row>
        <row r="13298">
          <cell r="A13298" t="str">
            <v>5.PVDM1110</v>
          </cell>
          <cell r="B13298" t="str">
            <v>Phế đầu vặt Ống C=2 u.PVC DISMY C1 PN6 D110</v>
          </cell>
        </row>
        <row r="13299">
          <cell r="A13299" t="str">
            <v>5.PVDM1125</v>
          </cell>
          <cell r="B13299" t="str">
            <v>Phế đầu vặt Ống C=2 u.PVC DISMY C1 PN6 D125</v>
          </cell>
        </row>
        <row r="13300">
          <cell r="A13300" t="str">
            <v>5.PVDM1140</v>
          </cell>
          <cell r="B13300" t="str">
            <v>Phế đầu vặt Ống C=2 u.PVC DISMY C1 PN6 D140</v>
          </cell>
        </row>
        <row r="13301">
          <cell r="A13301" t="str">
            <v>5.PVDM1160</v>
          </cell>
          <cell r="B13301" t="str">
            <v>Phế đầu vặt Ống C=2 u.PVC DISMY C1 PN6 D160</v>
          </cell>
        </row>
        <row r="13302">
          <cell r="A13302" t="str">
            <v>5.PVDM1180</v>
          </cell>
          <cell r="B13302" t="str">
            <v>Phế đầu vặt Ống C=2 u.PVC DISMY C1 PN6 D180</v>
          </cell>
        </row>
        <row r="13303">
          <cell r="A13303" t="str">
            <v>5.PVDM1200</v>
          </cell>
          <cell r="B13303" t="str">
            <v>Phế đầu vặt Ống C=2 u.PVC DISMY C1 PN6 D200</v>
          </cell>
        </row>
        <row r="13304">
          <cell r="A13304" t="str">
            <v>5.PVDM121</v>
          </cell>
          <cell r="B13304" t="str">
            <v>Phế đầu vặt Ống C=2,5 u.PVC DISMY C1 PN12,5 D21</v>
          </cell>
        </row>
        <row r="13305">
          <cell r="A13305" t="str">
            <v>5.PVDM1225</v>
          </cell>
          <cell r="B13305" t="str">
            <v>Phế đầu vặt Ống C=2 u.PVC DISMY C1 PN6 D225</v>
          </cell>
        </row>
        <row r="13306">
          <cell r="A13306" t="str">
            <v>5.PVDM1250</v>
          </cell>
          <cell r="B13306" t="str">
            <v>Phế đầu vặt Ống C=2 u.PVC DISMY C1 PN6 D250</v>
          </cell>
        </row>
        <row r="13307">
          <cell r="A13307" t="str">
            <v>5.PVDM12539</v>
          </cell>
          <cell r="B13307" t="str">
            <v>Phế đầu vặt ống PVC DISMY D125*3,9mm, PN8, C=2</v>
          </cell>
        </row>
        <row r="13308">
          <cell r="A13308" t="str">
            <v>5.PVDM12548</v>
          </cell>
          <cell r="B13308" t="str">
            <v>Phế đầu vặt ống PVC DISMY D125*4,8mm, PN10, C=2</v>
          </cell>
        </row>
        <row r="13309">
          <cell r="A13309" t="str">
            <v>5.PVDM127</v>
          </cell>
          <cell r="B13309" t="str">
            <v>Phế đầu vặt Ống C=2,5 u.PVC DISMY C1 PN12,5 D27</v>
          </cell>
        </row>
        <row r="13310">
          <cell r="A13310" t="str">
            <v>5.PVDM1280</v>
          </cell>
          <cell r="B13310" t="str">
            <v>Phế đầu vặt Ống C=2 u.PVC DISMY C1 PN6 D280</v>
          </cell>
        </row>
        <row r="13311">
          <cell r="A13311" t="str">
            <v>5.PVDM1315</v>
          </cell>
          <cell r="B13311" t="str">
            <v>Phế đầu vặt Ống C=2 u.PVC DISMY C1 PN6 D315</v>
          </cell>
        </row>
        <row r="13312">
          <cell r="A13312" t="str">
            <v>5.PVDM134</v>
          </cell>
          <cell r="B13312" t="str">
            <v>Phế đầu vặt Ống C=2,5 u.PVC DISMY C1 PN10 D34</v>
          </cell>
        </row>
        <row r="13313">
          <cell r="A13313" t="str">
            <v>5.PVDM1355</v>
          </cell>
          <cell r="B13313" t="str">
            <v>Phế đầu vặt Ống C=2 u.PVC DISMY C1 PN6 D355</v>
          </cell>
        </row>
        <row r="13314">
          <cell r="A13314" t="str">
            <v>5.PVDM1400</v>
          </cell>
          <cell r="B13314" t="str">
            <v>Phế đầu vặt Ống C=2 u.PVC DISMY C1 PN6 D400</v>
          </cell>
        </row>
        <row r="13315">
          <cell r="A13315" t="str">
            <v>5.PVDM14028</v>
          </cell>
          <cell r="B13315" t="str">
            <v>Phế đầu vặt ống PVC DISMY D140*2,8 mm, PN5, C=2</v>
          </cell>
        </row>
        <row r="13316">
          <cell r="A13316" t="str">
            <v>5.PVDM14043</v>
          </cell>
          <cell r="B13316" t="str">
            <v>Phế đầu vặt ống PVC DISMY D140*4,3 mm, PN8, C=2</v>
          </cell>
        </row>
        <row r="13317">
          <cell r="A13317" t="str">
            <v>5.PVDM14054</v>
          </cell>
          <cell r="B13317" t="str">
            <v>Phế đầu vặt ống PVC DISMY D140*5,4 mm, PN10, C=2</v>
          </cell>
        </row>
        <row r="13318">
          <cell r="A13318" t="str">
            <v>5.PVDM142</v>
          </cell>
          <cell r="B13318" t="str">
            <v>Phế đầu vặt Ống C=2,5 u.PVC DISMY C1 PN8 D42</v>
          </cell>
        </row>
        <row r="13319">
          <cell r="A13319" t="str">
            <v>5.PVDM1450</v>
          </cell>
          <cell r="B13319" t="str">
            <v>Phế đầu vặt Ống C=2 u.PVC DISMY C1 PN6 D450</v>
          </cell>
        </row>
        <row r="13320">
          <cell r="A13320" t="str">
            <v>5.PVDM148</v>
          </cell>
          <cell r="B13320" t="str">
            <v>Phế đầu vặt Ống C=2,5 u.PVC DISMY C1 PN8 D48</v>
          </cell>
        </row>
        <row r="13321">
          <cell r="A13321" t="str">
            <v>5.PVDM1500</v>
          </cell>
          <cell r="B13321" t="str">
            <v>Phế đầu vặt Ống C=2 u.PVC DISMY C1 PN6 D500</v>
          </cell>
        </row>
        <row r="13322">
          <cell r="A13322" t="str">
            <v>5.PVDM1560</v>
          </cell>
          <cell r="B13322" t="str">
            <v>Phế đầu vặt ống PVC DISMY C1 D560</v>
          </cell>
        </row>
        <row r="13323">
          <cell r="A13323" t="str">
            <v>5.PVDM160</v>
          </cell>
          <cell r="B13323" t="str">
            <v>Phế đầu vặt Ống C=2,5 u.PVC DISMY C1 PN6 D60</v>
          </cell>
        </row>
        <row r="13324">
          <cell r="A13324" t="str">
            <v>5.PVDM16040</v>
          </cell>
          <cell r="B13324" t="str">
            <v>Phế đầu vặt ống PVC DISMY D160*4,0 mm, PN6, C=2</v>
          </cell>
        </row>
        <row r="13325">
          <cell r="A13325" t="str">
            <v>5.PVDM16049</v>
          </cell>
          <cell r="B13325" t="str">
            <v>Phế đầu vặt ống PVC DISMY D160*4,9 mm PN8, C=2</v>
          </cell>
        </row>
        <row r="13326">
          <cell r="A13326" t="str">
            <v>5.PVDM16062</v>
          </cell>
          <cell r="B13326" t="str">
            <v>Phế đầu vặt ống PVC DISMY D160*6,2 mm, PN10, C=2</v>
          </cell>
        </row>
        <row r="13327">
          <cell r="A13327" t="str">
            <v>5.PVDM1630</v>
          </cell>
          <cell r="B13327" t="str">
            <v>Phế đầu vặt ống PVC DISMY C1 D630</v>
          </cell>
        </row>
        <row r="13328">
          <cell r="A13328" t="str">
            <v>5.PVDM175</v>
          </cell>
          <cell r="B13328" t="str">
            <v>Phế đầu vặt Ống C=2,5 u.PVC DISMY C1 PN6 D75</v>
          </cell>
        </row>
        <row r="13329">
          <cell r="A13329" t="str">
            <v>5.PVDM190</v>
          </cell>
          <cell r="B13329" t="str">
            <v>Phế đầu vặt Ống C=2,5 u.PVC DISMY C1 PN5 D90</v>
          </cell>
        </row>
        <row r="13330">
          <cell r="A13330" t="str">
            <v>5.PVDM20077</v>
          </cell>
          <cell r="B13330" t="str">
            <v>Phế đầu vặt ống PVC DISMY D200*7,7mm, PN10, C=2</v>
          </cell>
        </row>
        <row r="13331">
          <cell r="A13331" t="str">
            <v>5.PVDM2110</v>
          </cell>
          <cell r="B13331" t="str">
            <v>Phế đầu vặt Ống C=2 u.PVC DISMY C2 PN7.5 D110</v>
          </cell>
        </row>
        <row r="13332">
          <cell r="A13332" t="str">
            <v>5.PVDM2125</v>
          </cell>
          <cell r="B13332" t="str">
            <v>Phế đầu vặt Ống C=2 u.PVC DISMY C2 PN7.5 D125</v>
          </cell>
        </row>
        <row r="13333">
          <cell r="A13333" t="str">
            <v>5.PVDM2140</v>
          </cell>
          <cell r="B13333" t="str">
            <v>Phế đầu vặt Ống C=2 u.PVC DISMY C2 PN7.5 D140</v>
          </cell>
        </row>
        <row r="13334">
          <cell r="A13334" t="str">
            <v>5.PVDM2160</v>
          </cell>
          <cell r="B13334" t="str">
            <v>Phế đầu vặt Ống C=2 u.PVC DISMY C2 PN7.5 D160</v>
          </cell>
        </row>
        <row r="13335">
          <cell r="A13335" t="str">
            <v>5.PVDM2180</v>
          </cell>
          <cell r="B13335" t="str">
            <v>Phế đầu vặt Ống C=2 u.PVC DISMY C2 PN7.5 D180</v>
          </cell>
        </row>
        <row r="13336">
          <cell r="A13336" t="str">
            <v>5.PVDM2200</v>
          </cell>
          <cell r="B13336" t="str">
            <v>Phế đầu vặt Ống C=2 u.PVC DISMY C2 PN7.5 D200</v>
          </cell>
        </row>
        <row r="13337">
          <cell r="A13337" t="str">
            <v>5.PVDM221</v>
          </cell>
          <cell r="B13337" t="str">
            <v>Phế đầu vặt Ống C=2,5 u.PVC DISMY C2 PN16 D21</v>
          </cell>
        </row>
        <row r="13338">
          <cell r="A13338" t="str">
            <v>5.PVDM2225</v>
          </cell>
          <cell r="B13338" t="str">
            <v>Phế đầu vặt Ống C=2 u.PVC DISMY C2 PN7.5 D225</v>
          </cell>
        </row>
        <row r="13339">
          <cell r="A13339" t="str">
            <v>5.PVDM2250</v>
          </cell>
          <cell r="B13339" t="str">
            <v>Phế đầu vặt Ống C=2 u.PVC DISMY C2 PN7.5 D250</v>
          </cell>
        </row>
        <row r="13340">
          <cell r="A13340" t="str">
            <v>5.PVDM22586</v>
          </cell>
          <cell r="B13340" t="str">
            <v>Phế đầu vặt Ống PVC DISMY D225 x 8.6 mm PN10, C=2</v>
          </cell>
        </row>
        <row r="13341">
          <cell r="A13341" t="str">
            <v>5.PVDM227</v>
          </cell>
          <cell r="B13341" t="str">
            <v>Phế đầu vặt Ống C=2,5 u.PVC DISMY C2 PN16 D27</v>
          </cell>
        </row>
        <row r="13342">
          <cell r="A13342" t="str">
            <v>5.PVDM2280</v>
          </cell>
          <cell r="B13342" t="str">
            <v>Phế đầu vặt Ống C=2 u.PVC DISMY C2 PN7.5 D280</v>
          </cell>
        </row>
        <row r="13343">
          <cell r="A13343" t="str">
            <v>5.PVDM2315</v>
          </cell>
          <cell r="B13343" t="str">
            <v>Phế đầu vặt Ống C=2 u.PVC DISMY C2 PN7.5 D315</v>
          </cell>
        </row>
        <row r="13344">
          <cell r="A13344" t="str">
            <v>5.PVDM234</v>
          </cell>
          <cell r="B13344" t="str">
            <v>Phế đầu vặt Ống C=2,5 u.PVC DISMY C2 PN12,5 D34</v>
          </cell>
        </row>
        <row r="13345">
          <cell r="A13345" t="str">
            <v>5.PVDM2355</v>
          </cell>
          <cell r="B13345" t="str">
            <v>Phế đầu vặt Ống C=2 u.PVC DISMY C2 PN7.5 D355</v>
          </cell>
        </row>
        <row r="13346">
          <cell r="A13346" t="str">
            <v>5.PVDM2400</v>
          </cell>
          <cell r="B13346" t="str">
            <v>Phế đầu vặt Ống C=2 u.PVC DISMY C2 PN7.5 D400</v>
          </cell>
        </row>
        <row r="13347">
          <cell r="A13347" t="str">
            <v>5.PVDM242</v>
          </cell>
          <cell r="B13347" t="str">
            <v>Phế đầu vặt Ống C=2,5 u.PVC DISMY C2 PN10 D42</v>
          </cell>
        </row>
        <row r="13348">
          <cell r="A13348" t="str">
            <v>5.PVDM2450</v>
          </cell>
          <cell r="B13348" t="str">
            <v>Phế đầu vặt Ống C=2 u.PVC DISMY C2 PN7.5 D450</v>
          </cell>
        </row>
        <row r="13349">
          <cell r="A13349" t="str">
            <v>5.PVDM248</v>
          </cell>
          <cell r="B13349" t="str">
            <v>Phế đầu vặt Ống C=2,5 u.PVC DISMY C2 PN10 D48</v>
          </cell>
        </row>
        <row r="13350">
          <cell r="A13350" t="str">
            <v>5.PVDM2500</v>
          </cell>
          <cell r="B13350" t="str">
            <v>Phế đầu vặt Ống C=2 u.PVC DISMY C2 PN7.5 D500</v>
          </cell>
        </row>
        <row r="13351">
          <cell r="A13351" t="str">
            <v>5.PVDM25096</v>
          </cell>
          <cell r="B13351" t="str">
            <v>Phế đầu vặt ống PVC DISMY D250*9,6mm, PN10, C=2</v>
          </cell>
        </row>
        <row r="13352">
          <cell r="A13352" t="str">
            <v>5.PVDM2560</v>
          </cell>
          <cell r="B13352" t="str">
            <v>Phế đầu vặt Ống C=2 u.PVC DISMY C2 PN7.5 D560</v>
          </cell>
        </row>
        <row r="13353">
          <cell r="A13353" t="str">
            <v>5.PVDM260</v>
          </cell>
          <cell r="B13353" t="str">
            <v>Phế đầu vặt Ống C=2,5 u.PVC DISMY C2 PN8 D60</v>
          </cell>
        </row>
        <row r="13354">
          <cell r="A13354" t="str">
            <v>5.PVDM2630</v>
          </cell>
          <cell r="B13354" t="str">
            <v>Phế đầu vặt Ống C=2 u.PVC DISMY C2 PN7.5 D630</v>
          </cell>
        </row>
        <row r="13355">
          <cell r="A13355" t="str">
            <v>5.PVDM275</v>
          </cell>
          <cell r="B13355" t="str">
            <v>Phế đầu vặt Ống C=2,5 u.PVC DISMY C2 PN8 D75</v>
          </cell>
        </row>
        <row r="13356">
          <cell r="A13356" t="str">
            <v>5.PVDM280107</v>
          </cell>
          <cell r="B13356" t="str">
            <v>Phế đầu vặt Ống PVC DISMY D280 x 10.7 mm PN10, C=2</v>
          </cell>
        </row>
        <row r="13357">
          <cell r="A13357" t="str">
            <v>5.PVDM290</v>
          </cell>
          <cell r="B13357" t="str">
            <v>Phế đầu vặt Ống C=2,5 u.PVC DISMY C2 PN6 D90</v>
          </cell>
        </row>
        <row r="13358">
          <cell r="A13358" t="str">
            <v>5.PVDM3110</v>
          </cell>
          <cell r="B13358" t="str">
            <v>Phế đầu vặt Ống C=2 u.PVC DISMY C3 PN10 D110</v>
          </cell>
        </row>
        <row r="13359">
          <cell r="A13359" t="str">
            <v>5.PVDM3125</v>
          </cell>
          <cell r="B13359" t="str">
            <v>Phế đầu vặt Ống C=2 u.PVC DISMY C3 PN10 D125</v>
          </cell>
        </row>
        <row r="13360">
          <cell r="A13360" t="str">
            <v>5.PVDM3140</v>
          </cell>
          <cell r="B13360" t="str">
            <v>Phế đầu vặt Ống C=2 u.PVC DISMY C3 PN10 D140</v>
          </cell>
        </row>
        <row r="13361">
          <cell r="A13361" t="str">
            <v>5.PVDM315121</v>
          </cell>
          <cell r="B13361" t="str">
            <v>Phế đầu vặt Ống PVC DISMY D315 x 12.1 mm PN10, C=2</v>
          </cell>
        </row>
        <row r="13362">
          <cell r="A13362" t="str">
            <v>5.PVDM3160</v>
          </cell>
          <cell r="B13362" t="str">
            <v>Phế đầu vặt Ống C=2 u.PVC DISMY C3 PN10 D160</v>
          </cell>
        </row>
        <row r="13363">
          <cell r="A13363" t="str">
            <v>5.PVDM3180</v>
          </cell>
          <cell r="B13363" t="str">
            <v>Phế đầu vặt Ống C=2 u.PVC DISMY C3 PN10 D180</v>
          </cell>
        </row>
        <row r="13364">
          <cell r="A13364" t="str">
            <v>5.PVDM3200</v>
          </cell>
          <cell r="B13364" t="str">
            <v>Phế đầu vặt Ống C=2 u.PVC DISMY C3 PN10 D200</v>
          </cell>
        </row>
        <row r="13365">
          <cell r="A13365" t="str">
            <v>5.PVDM321</v>
          </cell>
          <cell r="B13365" t="str">
            <v>Phế đầu vặt Ống C=2,5 u.PVC DISMY C3 PN25 D21</v>
          </cell>
        </row>
        <row r="13366">
          <cell r="A13366" t="str">
            <v>5.PVDM3225</v>
          </cell>
          <cell r="B13366" t="str">
            <v>Phế đầu vặt Ống C=2 u.PVC DISMY C3 PN10 D225</v>
          </cell>
        </row>
        <row r="13367">
          <cell r="A13367" t="str">
            <v>5.PVDM3250</v>
          </cell>
          <cell r="B13367" t="str">
            <v>Phế đầu vặt Ống C=2 u.PVC DISMY C3 PN10 D250</v>
          </cell>
        </row>
        <row r="13368">
          <cell r="A13368" t="str">
            <v>5.PVDM327</v>
          </cell>
          <cell r="B13368" t="str">
            <v>Phế đầu vặt Ống C=2,5 u.PVC DISMY C3 PN25 D27</v>
          </cell>
        </row>
        <row r="13369">
          <cell r="A13369" t="str">
            <v>5.PVDM3280</v>
          </cell>
          <cell r="B13369" t="str">
            <v>Phế đầu vặt Ống C=2 u.PVC DISMY C3 PN10 D280</v>
          </cell>
        </row>
        <row r="13370">
          <cell r="A13370" t="str">
            <v>5.PVDM3315</v>
          </cell>
          <cell r="B13370" t="str">
            <v>Phế đầu vặt Ống C=2 u.PVC DISMY C3 PN10 D315</v>
          </cell>
        </row>
        <row r="13371">
          <cell r="A13371" t="str">
            <v>5.PVDM334</v>
          </cell>
          <cell r="B13371" t="str">
            <v>Phế đầu vặt Ống C=2,5 u.PVC DISMY C3 PN16 D34</v>
          </cell>
        </row>
        <row r="13372">
          <cell r="A13372" t="str">
            <v>5.PVDM3355</v>
          </cell>
          <cell r="B13372" t="str">
            <v>Phế đầu vặt Ống C=2 u.PVC DISMY C3 PN10 D355</v>
          </cell>
        </row>
        <row r="13373">
          <cell r="A13373" t="str">
            <v>5.PVDM3400</v>
          </cell>
          <cell r="B13373" t="str">
            <v>Phế đầu vặt Ống C=2 u.PVC DISMY C3 PN10 D400</v>
          </cell>
        </row>
        <row r="13374">
          <cell r="A13374" t="str">
            <v>5.PVDM342</v>
          </cell>
          <cell r="B13374" t="str">
            <v>Phế đầu vặt Ống C=2,5 u.PVC DISMY C3 PN12,5 D42</v>
          </cell>
        </row>
        <row r="13375">
          <cell r="A13375" t="str">
            <v>5.PVDM3450</v>
          </cell>
          <cell r="B13375" t="str">
            <v>Phế đầu vặt Ống C=2 u.PVC DISMY C3 PN10 D450</v>
          </cell>
        </row>
        <row r="13376">
          <cell r="A13376" t="str">
            <v>5.PVDM348</v>
          </cell>
          <cell r="B13376" t="str">
            <v>Phế đầu vặt Ống C=2,5 u.PVC DISMY C3 PN12,5 D48</v>
          </cell>
        </row>
        <row r="13377">
          <cell r="A13377" t="str">
            <v>5.PVDM3500</v>
          </cell>
          <cell r="B13377" t="str">
            <v>Phế đầu vặt Ống C=2 u.PVC DISMY C3 PN10 D500</v>
          </cell>
        </row>
        <row r="13378">
          <cell r="A13378" t="str">
            <v>5.PVDM3560</v>
          </cell>
          <cell r="B13378" t="str">
            <v>Phế đầu vặt Ống C=2 u.PVC DISMY C3 PN10 D560</v>
          </cell>
        </row>
        <row r="13379">
          <cell r="A13379" t="str">
            <v>5.PVDM360</v>
          </cell>
          <cell r="B13379" t="str">
            <v>Phế đầu vặt Ống C=2,5 u.PVC DISMY C3 PN10 D60</v>
          </cell>
        </row>
        <row r="13380">
          <cell r="A13380" t="str">
            <v>5.PVDM3630</v>
          </cell>
          <cell r="B13380" t="str">
            <v>Phế đầu vặt Ống C=2 u.PVC DISMY  C3 PN10 D630</v>
          </cell>
        </row>
        <row r="13381">
          <cell r="A13381" t="str">
            <v>5.PVDM375</v>
          </cell>
          <cell r="B13381" t="str">
            <v>Phế đầu vặt Ống C=2,5 u.PVC DISMY C3 PN10 D75</v>
          </cell>
        </row>
        <row r="13382">
          <cell r="A13382" t="str">
            <v>5.PVDM390</v>
          </cell>
          <cell r="B13382" t="str">
            <v>Phế đầu vặt Ống C=2,5 u.PVC DISMY C3 PN8 D90</v>
          </cell>
        </row>
        <row r="13383">
          <cell r="A13383" t="str">
            <v>5.PVDM40078</v>
          </cell>
          <cell r="B13383" t="str">
            <v>Phế đầu vặt ống PVC DISMY D400*7,8mm, PN5, C=2</v>
          </cell>
        </row>
        <row r="13384">
          <cell r="A13384" t="str">
            <v>5.PVDM4110</v>
          </cell>
          <cell r="B13384" t="str">
            <v>Phế đầu vặt Ống C=2 u.PVC DISMY C4 PN12.5 D110</v>
          </cell>
        </row>
        <row r="13385">
          <cell r="A13385" t="str">
            <v>5.PVDM4125</v>
          </cell>
          <cell r="B13385" t="str">
            <v>Phế đầu vặt Ống C=2 u.PVC DISMY C4 PN12.5 D125</v>
          </cell>
        </row>
        <row r="13386">
          <cell r="A13386" t="str">
            <v>5.PVDM4140</v>
          </cell>
          <cell r="B13386" t="str">
            <v>Phế đầu vặt Ống C=2 u.PVC DISMY C4 PN12.5 D140</v>
          </cell>
        </row>
        <row r="13387">
          <cell r="A13387" t="str">
            <v>5.PVDM4160</v>
          </cell>
          <cell r="B13387" t="str">
            <v>Phế đầu vặt Ống C=2 u.PVC DISMY C4 PN12.5 D160</v>
          </cell>
        </row>
        <row r="13388">
          <cell r="A13388" t="str">
            <v>5.PVDM4180</v>
          </cell>
          <cell r="B13388" t="str">
            <v>Phế đầu vặt Ống C=2 u.PVC DISMY C4 PN12.5 D180</v>
          </cell>
        </row>
        <row r="13389">
          <cell r="A13389" t="str">
            <v>5.PVDM4200</v>
          </cell>
          <cell r="B13389" t="str">
            <v>Phế đầu vặt Ống C=2 u.PVC DISMY C4 PN12.5 D200</v>
          </cell>
        </row>
        <row r="13390">
          <cell r="A13390" t="str">
            <v>5.PVDM4216</v>
          </cell>
          <cell r="B13390" t="str">
            <v>Phế đầu vặt ống PVC DISMY D42*1,6 mm, PN8, C=2</v>
          </cell>
        </row>
        <row r="13391">
          <cell r="A13391" t="str">
            <v>5.PVDM4225</v>
          </cell>
          <cell r="B13391" t="str">
            <v>Phế đầu vặt Ống C=2 u.PVC DISMY C4 PN12.5 D225</v>
          </cell>
        </row>
        <row r="13392">
          <cell r="A13392" t="str">
            <v>5.PVDM4250</v>
          </cell>
          <cell r="B13392" t="str">
            <v>Phế đầu vặt Ống C=2 u.PVC DISMY C4 PN12.5 D250</v>
          </cell>
        </row>
        <row r="13393">
          <cell r="A13393" t="str">
            <v>5.PVDM4280</v>
          </cell>
          <cell r="B13393" t="str">
            <v>Phế đầu vặt Ống C=2 u.PVC DISMY C4 PN12.5 D280</v>
          </cell>
        </row>
        <row r="13394">
          <cell r="A13394" t="str">
            <v>5.PVDM4315</v>
          </cell>
          <cell r="B13394" t="str">
            <v>Phế đầu vặt Ống C=2 u.PVC DISMY C4 PN12.5 D315</v>
          </cell>
        </row>
        <row r="13395">
          <cell r="A13395" t="str">
            <v>5.PVDM434</v>
          </cell>
          <cell r="B13395" t="str">
            <v>Phế đầu vặt Ống C=2,5 u.PVC DISMY C4 PN25 D34</v>
          </cell>
        </row>
        <row r="13396">
          <cell r="A13396" t="str">
            <v>5.PVDM4355</v>
          </cell>
          <cell r="B13396" t="str">
            <v>Phế đầu vặt Ống C=2 u.PVC DISMY C4 PN12.5 D355</v>
          </cell>
        </row>
        <row r="13397">
          <cell r="A13397" t="str">
            <v>5.PVDM4400</v>
          </cell>
          <cell r="B13397" t="str">
            <v>Phế đầu vặt Ống C=2 u.PVC DISMY C4 PN12.5 D400</v>
          </cell>
        </row>
        <row r="13398">
          <cell r="A13398" t="str">
            <v>5.PVDM442</v>
          </cell>
          <cell r="B13398" t="str">
            <v>Phế đầu vặt Ống C=2,5 u.PVC DISMY C4 PN16 D42</v>
          </cell>
        </row>
        <row r="13399">
          <cell r="A13399" t="str">
            <v>5.PVDM4450</v>
          </cell>
          <cell r="B13399" t="str">
            <v>Phế đầu vặt Ống C=2 u.PVC DISMY C4 PN12.5 D450</v>
          </cell>
        </row>
        <row r="13400">
          <cell r="A13400" t="str">
            <v>5.PVDM448</v>
          </cell>
          <cell r="B13400" t="str">
            <v>Phế đầu vặt Ống C=2,5 u.PVC DISMY C4 PN16 D48</v>
          </cell>
        </row>
        <row r="13401">
          <cell r="A13401" t="str">
            <v>5.PVDM4500</v>
          </cell>
          <cell r="B13401" t="str">
            <v>Phế đầu vặt Ống C=2 u.PVC DISMY C4 PN12.5 D500</v>
          </cell>
        </row>
        <row r="13402">
          <cell r="A13402" t="str">
            <v>5.PVDM4560</v>
          </cell>
          <cell r="B13402" t="str">
            <v>Phế đầu vặt Ống C=2 u.PVC DISMY C4 PN12.5 D560</v>
          </cell>
        </row>
        <row r="13403">
          <cell r="A13403" t="str">
            <v>5.PVDM460</v>
          </cell>
          <cell r="B13403" t="str">
            <v>Phế đầu vặt Ống C=2,5 u.PVC DISMY C4 PN12,5 D60</v>
          </cell>
        </row>
        <row r="13404">
          <cell r="A13404" t="str">
            <v>5.PVDM4630</v>
          </cell>
          <cell r="B13404" t="str">
            <v>Phế đầu vặt Ống C=2 u.PVC DISMY  C4 PN12.5 D630</v>
          </cell>
        </row>
        <row r="13405">
          <cell r="A13405" t="str">
            <v>5.PVDM475</v>
          </cell>
          <cell r="B13405" t="str">
            <v>Phế đầu vặt Ống C=2,5 u.PVC DISMY C4 PN12,5 D75</v>
          </cell>
        </row>
        <row r="13406">
          <cell r="A13406" t="str">
            <v>5.PVDM490</v>
          </cell>
          <cell r="B13406" t="str">
            <v>Phế đầu vặt Ống C=2,5 u.PVC DISMY C4 PN10 D90</v>
          </cell>
        </row>
        <row r="13407">
          <cell r="A13407" t="str">
            <v>5.PVDM5110</v>
          </cell>
          <cell r="B13407" t="str">
            <v>Phế đầu vặt Ống C=2 u.PVC DISMY C5 PN16 D110</v>
          </cell>
        </row>
        <row r="13408">
          <cell r="A13408" t="str">
            <v>5.PVDM5125</v>
          </cell>
          <cell r="B13408" t="str">
            <v>Phế đầu vặt Ống C=2 u.PVC DISMY C5 PN16 D125</v>
          </cell>
        </row>
        <row r="13409">
          <cell r="A13409" t="str">
            <v>5.PVDM5140</v>
          </cell>
          <cell r="B13409" t="str">
            <v>Phế đầu vặt Ống C=2 u.PVC DISMY C5 PN16 D140</v>
          </cell>
        </row>
        <row r="13410">
          <cell r="A13410" t="str">
            <v>5.PVDM5160</v>
          </cell>
          <cell r="B13410" t="str">
            <v>Phế đầu vặt Ống C=2 u.PVC DISMY C5 PN16 D160</v>
          </cell>
        </row>
        <row r="13411">
          <cell r="A13411" t="str">
            <v>5.PVDM5180</v>
          </cell>
          <cell r="B13411" t="str">
            <v>Phế đầu vặt Ống C=2 u.PVC DISMY C5 PN16 D180</v>
          </cell>
        </row>
        <row r="13412">
          <cell r="A13412" t="str">
            <v>5.PVDM5200</v>
          </cell>
          <cell r="B13412" t="str">
            <v>Phế đầu vặt Ống C=2 u.PVC DISMY C5 PN16 D200</v>
          </cell>
        </row>
        <row r="13413">
          <cell r="A13413" t="str">
            <v>5.PVDM5225</v>
          </cell>
          <cell r="B13413" t="str">
            <v>Phế đầu vặt Ống C=2 u.PVC DISMY C5 PN16 D225</v>
          </cell>
        </row>
        <row r="13414">
          <cell r="A13414" t="str">
            <v>5.PVDM5250</v>
          </cell>
          <cell r="B13414" t="str">
            <v>Phế đầu vặt Ống C=2 u.PVC DISMY C5 PN16 D250</v>
          </cell>
        </row>
        <row r="13415">
          <cell r="A13415" t="str">
            <v>5.PVDM5280</v>
          </cell>
          <cell r="B13415" t="str">
            <v>Phế đầu vặt Ống C=2 u.PVC DISMY C5 PN16 D280</v>
          </cell>
        </row>
        <row r="13416">
          <cell r="A13416" t="str">
            <v>5.PVDM5315</v>
          </cell>
          <cell r="B13416" t="str">
            <v>Phế đầu vặt Ống C=2 u.PVC DISMY C5 PN16 D315</v>
          </cell>
        </row>
        <row r="13417">
          <cell r="A13417" t="str">
            <v>5.PVDM5355</v>
          </cell>
          <cell r="B13417" t="str">
            <v>Phế đầu vặt Ống C=2 u.PVC DISMY C5 PN16 D355</v>
          </cell>
        </row>
        <row r="13418">
          <cell r="A13418" t="str">
            <v>5.PVDM5400</v>
          </cell>
          <cell r="B13418" t="str">
            <v>Phế đầu vặt Ống C=2 u.PVC DISMY C5 PN16 D400</v>
          </cell>
        </row>
        <row r="13419">
          <cell r="A13419" t="str">
            <v>5.PVDM542</v>
          </cell>
          <cell r="B13419" t="str">
            <v>Phế đầu vặt Ống C=2,5 u.PVC DISMY C5 PN25 D42</v>
          </cell>
        </row>
        <row r="13420">
          <cell r="A13420" t="str">
            <v>5.PVDM548</v>
          </cell>
          <cell r="B13420" t="str">
            <v>Phế đầu vặt Ống C=2,5 u.PVC DISMY C5 PN25 D48</v>
          </cell>
        </row>
        <row r="13421">
          <cell r="A13421" t="str">
            <v>5.PVDM5500</v>
          </cell>
          <cell r="B13421" t="str">
            <v>Phế đầu vặt Ống C=2 u.PVC DISMY C5 PN16 D500</v>
          </cell>
        </row>
        <row r="13422">
          <cell r="A13422" t="str">
            <v>5.PVDM5560</v>
          </cell>
          <cell r="B13422" t="str">
            <v>Phế đầu vặt Ống C=2,5 u.PVC DISMY C5 PN12,5 D560</v>
          </cell>
        </row>
        <row r="13423">
          <cell r="A13423" t="str">
            <v>5.PVDM560</v>
          </cell>
          <cell r="B13423" t="str">
            <v>Phế đầu vặt Ống C=2,5 u.PVC DISMY C5 PN16 D60</v>
          </cell>
        </row>
        <row r="13424">
          <cell r="A13424" t="str">
            <v>5.PVDM5630</v>
          </cell>
          <cell r="B13424" t="str">
            <v>Phế đầu vặt Ống C=2,5 u.PVC DISMY C5 PN12,5 D630</v>
          </cell>
        </row>
        <row r="13425">
          <cell r="A13425" t="str">
            <v>5.PVDM575</v>
          </cell>
          <cell r="B13425" t="str">
            <v>Phế đầu vặt Ống C=2,5 u.PVC DISMY C5 PN16 D75</v>
          </cell>
        </row>
        <row r="13426">
          <cell r="A13426" t="str">
            <v>5.PVDM590</v>
          </cell>
          <cell r="B13426" t="str">
            <v>Phế đầu vặt Ống C=2,5 u.PVC DISMY C5 PN12,5 D90</v>
          </cell>
        </row>
        <row r="13427">
          <cell r="A13427" t="str">
            <v>5.PVDM6020</v>
          </cell>
          <cell r="B13427" t="str">
            <v>Phế đầu vặt ống PVC DISMY D60*2,0 mm, PN6, C=2</v>
          </cell>
        </row>
        <row r="13428">
          <cell r="A13428" t="str">
            <v>5.PVDM6025</v>
          </cell>
          <cell r="B13428" t="str">
            <v>Phế đầu vặt ống PVC DISMY D60*2,5 mm, PN8, C=2</v>
          </cell>
        </row>
        <row r="13429">
          <cell r="A13429" t="str">
            <v>5.PVDM6110</v>
          </cell>
          <cell r="B13429" t="str">
            <v>Phế đầu vặt Ống C=2,5 u.PVC DISMY C6 PN0 D110</v>
          </cell>
        </row>
        <row r="13430">
          <cell r="A13430" t="str">
            <v>5.PVDM6160</v>
          </cell>
          <cell r="B13430" t="str">
            <v>Phế đầu vặt Ống C=2,5 u.PVC DISMY C6 PN0 D160</v>
          </cell>
        </row>
        <row r="13431">
          <cell r="A13431" t="str">
            <v>5.PVDM660</v>
          </cell>
          <cell r="B13431" t="str">
            <v>Phế đầu vặt Ống C=2,5 u.PVC DISMY C6 PN0 D60</v>
          </cell>
        </row>
        <row r="13432">
          <cell r="A13432" t="str">
            <v>5.PVDM675</v>
          </cell>
          <cell r="B13432" t="str">
            <v>Phế đầu vặt Ống PVC DISMY C6 D75</v>
          </cell>
        </row>
        <row r="13433">
          <cell r="A13433" t="str">
            <v>5.PVDM690</v>
          </cell>
          <cell r="B13433" t="str">
            <v>Phế đầu vặt Ống C=2,5 u.PVC DISMY C6 PN0 D90</v>
          </cell>
        </row>
        <row r="13434">
          <cell r="A13434" t="str">
            <v>5.PVDM9019</v>
          </cell>
          <cell r="B13434" t="str">
            <v>Phế đầu vặt ống PVC DISMY D90*1,9 mm, PN4, C=2</v>
          </cell>
        </row>
        <row r="13435">
          <cell r="A13435" t="str">
            <v>5.PVDM9028</v>
          </cell>
          <cell r="B13435" t="str">
            <v>Phế đầu vặt ống PVC DISMY D90*2,8mm, PN6, C=2</v>
          </cell>
        </row>
        <row r="13436">
          <cell r="A13436" t="str">
            <v>5.PVDM9035</v>
          </cell>
          <cell r="B13436" t="str">
            <v>Phế đầu vặt ống PVC DISMY D90*3,5 mm, PN8, C=2</v>
          </cell>
        </row>
        <row r="13437">
          <cell r="A13437" t="str">
            <v>5.PVDM9043</v>
          </cell>
          <cell r="B13437" t="str">
            <v>Phế đầu vặt ống PVC DISMY D90*4,3 mm, PN10, C=2</v>
          </cell>
        </row>
        <row r="13438">
          <cell r="A13438" t="str">
            <v>5.PVDMPN8110</v>
          </cell>
          <cell r="B13438" t="str">
            <v>Phế đầu vặt Ống PVC DISMY PN8 D110 Bỏ mã</v>
          </cell>
        </row>
        <row r="13439">
          <cell r="A13439" t="str">
            <v>5.PVDMPN8125</v>
          </cell>
          <cell r="B13439" t="str">
            <v>Phế đầu vặt Ống C=2 u.PVC DISMY PN8 D125</v>
          </cell>
        </row>
        <row r="13440">
          <cell r="A13440" t="str">
            <v>5.PVDMPN8140</v>
          </cell>
          <cell r="B13440" t="str">
            <v>Phế đầu vặt Ống PVC DISMY PN8 D140 Bỏ mã</v>
          </cell>
        </row>
        <row r="13441">
          <cell r="A13441" t="str">
            <v>5.PVDMPN8160</v>
          </cell>
          <cell r="B13441" t="str">
            <v>Phế đầu vặt Ống PVC DISMY PN8 D160 Bỏ mã</v>
          </cell>
        </row>
        <row r="13442">
          <cell r="A13442" t="str">
            <v>5.PVDMPN8180</v>
          </cell>
          <cell r="B13442" t="str">
            <v>Phế đầu vặt Ống PVC DISMY PN8 D180 Bỏ mã</v>
          </cell>
        </row>
        <row r="13443">
          <cell r="A13443" t="str">
            <v>5.PVDMPN8200</v>
          </cell>
          <cell r="B13443" t="str">
            <v>Phế đầu vặt Ống C=2 u.PVC DISMY PN8 D200</v>
          </cell>
        </row>
        <row r="13444">
          <cell r="A13444" t="str">
            <v>5.PVDMPN8225</v>
          </cell>
          <cell r="B13444" t="str">
            <v>Phế đầu vặt Ống C=2 u.PVC DISMY PN8 D225</v>
          </cell>
        </row>
        <row r="13445">
          <cell r="A13445" t="str">
            <v>5.PVDMPN8250</v>
          </cell>
          <cell r="B13445" t="str">
            <v>Phế đầu vặt Ống C=2 u.PVC DISMY PN8 D250</v>
          </cell>
        </row>
        <row r="13446">
          <cell r="A13446" t="str">
            <v>5.PVDMPN8280</v>
          </cell>
          <cell r="B13446" t="str">
            <v>Phế đầu vặt Ống C=2 u.PVC DISMY PN8 D280</v>
          </cell>
        </row>
        <row r="13447">
          <cell r="A13447" t="str">
            <v>5.PVDMPN8315</v>
          </cell>
          <cell r="B13447" t="str">
            <v>Phế đầu vặt Ống PVC DISMY PN8 D315 Bỏ mã</v>
          </cell>
        </row>
        <row r="13448">
          <cell r="A13448" t="str">
            <v>5.PVDMPN8355</v>
          </cell>
          <cell r="B13448" t="str">
            <v>Phế đầu vặt Ống PVC DISMY PN8 D355 Bỏ mã</v>
          </cell>
        </row>
        <row r="13449">
          <cell r="A13449" t="str">
            <v>5.PVDMPN8400</v>
          </cell>
          <cell r="B13449" t="str">
            <v>Phế đầu vặt Ống PVC DISMY PN8 D400 Bỏ mã</v>
          </cell>
        </row>
        <row r="13450">
          <cell r="A13450" t="str">
            <v>5.PVDMPN8450</v>
          </cell>
          <cell r="B13450" t="str">
            <v>Phế đầu vặt Ống PVC DISMY PN8 D450 Bỏ mã</v>
          </cell>
        </row>
        <row r="13451">
          <cell r="A13451" t="str">
            <v>5.PVDMPN8500</v>
          </cell>
          <cell r="B13451" t="str">
            <v>Phế đầu vặt Ống PVC DISMY PN8 D500 Bỏ mã</v>
          </cell>
        </row>
        <row r="13452">
          <cell r="A13452" t="str">
            <v>5.PVDMPN8560</v>
          </cell>
          <cell r="B13452" t="str">
            <v>Phế đầu vặt Ống PVC DISMY PN8 D560 Bỏ mã</v>
          </cell>
        </row>
        <row r="13453">
          <cell r="A13453" t="str">
            <v>5.PVDMPN8630</v>
          </cell>
          <cell r="B13453" t="str">
            <v>Phế đầu vặt Ống PVC DISMY PN8 D630 Bỏ mã</v>
          </cell>
        </row>
        <row r="13454">
          <cell r="A13454" t="str">
            <v>5.PVDMPN8Z110</v>
          </cell>
          <cell r="B13454" t="str">
            <v>Phế đầu vặt Ống nong zoăng PVC DISMY PN8 D110 Bỏ mã</v>
          </cell>
        </row>
        <row r="13455">
          <cell r="A13455" t="str">
            <v>5.PVDMPN8Z125</v>
          </cell>
          <cell r="B13455" t="str">
            <v>Phế đầu vặt Ống nong zoăng C=2 u.PVC DISMY PN8 D125</v>
          </cell>
        </row>
        <row r="13456">
          <cell r="A13456" t="str">
            <v>5.PVDMPN8Z140</v>
          </cell>
          <cell r="B13456" t="str">
            <v>Phế đầu vặt Ống nong zoăng PVC DISMY PN8 D140 Bỏ mã</v>
          </cell>
        </row>
        <row r="13457">
          <cell r="A13457" t="str">
            <v>5.PVDMPN8Z160</v>
          </cell>
          <cell r="B13457" t="str">
            <v>Phế đầu vặt Ống nong zoăng PVC DISMY PN8 D160 Bỏ mã</v>
          </cell>
        </row>
        <row r="13458">
          <cell r="A13458" t="str">
            <v>5.PVDMPN8Z180</v>
          </cell>
          <cell r="B13458" t="str">
            <v>Phế đầu vặt Ống nong zoăng PVC DISMY PN8 D180 Bỏ mã</v>
          </cell>
        </row>
        <row r="13459">
          <cell r="A13459" t="str">
            <v>5.PVDMPN8Z200</v>
          </cell>
          <cell r="B13459" t="str">
            <v>Phế đầu vặt Ống nong zoăng C=2 u.PVC DISMY PN8 D200</v>
          </cell>
        </row>
        <row r="13460">
          <cell r="A13460" t="str">
            <v>5.PVDMPN8Z225</v>
          </cell>
          <cell r="B13460" t="str">
            <v>Phế đầu vặt Ống nong zoăng C=2 u.PVC DISMY PN8 D225</v>
          </cell>
        </row>
        <row r="13461">
          <cell r="A13461" t="str">
            <v>5.PVDMPN8Z250</v>
          </cell>
          <cell r="B13461" t="str">
            <v>Phế đầu vặt Ống nong zoăng C=2 u.PVC DISMY PN8 D250</v>
          </cell>
        </row>
        <row r="13462">
          <cell r="A13462" t="str">
            <v>5.PVDMPN8Z280</v>
          </cell>
          <cell r="B13462" t="str">
            <v>Phế đầu vặt Ống nong zoăng C=2 u.PVC DISMY PN8 D280</v>
          </cell>
        </row>
        <row r="13463">
          <cell r="A13463" t="str">
            <v>5.PVDMPN8Z315</v>
          </cell>
          <cell r="B13463" t="str">
            <v>Phế đầu vặt Ống nong zoăng PVC DISMY PN8 D315 Bỏ mã</v>
          </cell>
        </row>
        <row r="13464">
          <cell r="A13464" t="str">
            <v>5.PVDMPN8Z355</v>
          </cell>
          <cell r="B13464" t="str">
            <v>Phế đầu vặt Ống nong zoăng PVC DISMY PN8 D355 Bỏ mã</v>
          </cell>
        </row>
        <row r="13465">
          <cell r="A13465" t="str">
            <v>5.PVDMPN8Z400</v>
          </cell>
          <cell r="B13465" t="str">
            <v>Phế đầu vặt Ống nong zoăng PVC DISMY PN8 D400 Bỏ mã</v>
          </cell>
        </row>
        <row r="13466">
          <cell r="A13466" t="str">
            <v>5.PVDMPN8Z450</v>
          </cell>
          <cell r="B13466" t="str">
            <v>Phế đầu vặt Ống nong zoăng PVC DISMY PN8 D450 Bỏ mã</v>
          </cell>
        </row>
        <row r="13467">
          <cell r="A13467" t="str">
            <v>5.PVDMPN8Z500</v>
          </cell>
          <cell r="B13467" t="str">
            <v>Phế đầu vặt Ống nong zoăng PVC DISMY PN8 D500 Bỏ mã</v>
          </cell>
        </row>
        <row r="13468">
          <cell r="A13468" t="str">
            <v>5.PVDMPN8Z560</v>
          </cell>
          <cell r="B13468" t="str">
            <v>Phế đầu vặt Ống nong zoăng PVC DISMY PN8 D560 Bỏ mã</v>
          </cell>
        </row>
        <row r="13469">
          <cell r="A13469" t="str">
            <v>5.PVDMPN8Z630</v>
          </cell>
          <cell r="B13469" t="str">
            <v>Phế đầu vặt Ống nong zoăng PVC DISMY PN8 D630 Bỏ mã</v>
          </cell>
        </row>
        <row r="13470">
          <cell r="A13470" t="str">
            <v>5.PVDMT110</v>
          </cell>
          <cell r="B13470" t="str">
            <v>Phế đầu vặt Ống C=2 u.PVC DISMY thoát PN4 D110</v>
          </cell>
        </row>
        <row r="13471">
          <cell r="A13471" t="str">
            <v>5.PVDMT125</v>
          </cell>
          <cell r="B13471" t="str">
            <v>Phế đầu vặt Ống C=2 u.PVC DISMY thoát PN4 D125</v>
          </cell>
        </row>
        <row r="13472">
          <cell r="A13472" t="str">
            <v>5.PVDMT140</v>
          </cell>
          <cell r="B13472" t="str">
            <v>Phế đầu vặt Ống C=2 u.PVC DISMY thoát PN4 D140</v>
          </cell>
        </row>
        <row r="13473">
          <cell r="A13473" t="str">
            <v>5.PVDMT160</v>
          </cell>
          <cell r="B13473" t="str">
            <v>Phế đầu vặt Ống C=2 u.PVC DISMY thoát PN4 D160</v>
          </cell>
        </row>
        <row r="13474">
          <cell r="A13474" t="str">
            <v>5.PVDMT180</v>
          </cell>
          <cell r="B13474" t="str">
            <v>Phế đầu vặt Ống C=2 u.PVC DISMY thoát PN4 D180</v>
          </cell>
        </row>
        <row r="13475">
          <cell r="A13475" t="str">
            <v>5.PVDMT200</v>
          </cell>
          <cell r="B13475" t="str">
            <v>Phế đầu vặt Ống C=2 u.PVC DISMY thoát PN4 D200</v>
          </cell>
        </row>
        <row r="13476">
          <cell r="A13476" t="str">
            <v>5.PVDMT21</v>
          </cell>
          <cell r="B13476" t="str">
            <v>Phế đầu vặt Ống C=2,5 u.PVC DISMY thoát PN4 D21</v>
          </cell>
        </row>
        <row r="13477">
          <cell r="A13477" t="str">
            <v>5.PVDMT225</v>
          </cell>
          <cell r="B13477" t="str">
            <v>Phế đầu vặt Ống C=2 u.PVC DISMY thoát PN4 D225</v>
          </cell>
        </row>
        <row r="13478">
          <cell r="A13478" t="str">
            <v>5.PVDMT250</v>
          </cell>
          <cell r="B13478" t="str">
            <v>Phế đầu vặt Ống C=2 u.PVC DISMY thoát PN4 D250</v>
          </cell>
        </row>
        <row r="13479">
          <cell r="A13479" t="str">
            <v>5.PVDMT27</v>
          </cell>
          <cell r="B13479" t="str">
            <v>Phế đầu vặt Ống C=2,5 u.PVC DISMY thoát PN4 D27</v>
          </cell>
        </row>
        <row r="13480">
          <cell r="A13480" t="str">
            <v>5.PVDMT315</v>
          </cell>
          <cell r="B13480" t="str">
            <v>Phế đầu vặt ống PVC DISMY Thoát D315</v>
          </cell>
        </row>
        <row r="13481">
          <cell r="A13481" t="str">
            <v>5.PVDMT34</v>
          </cell>
          <cell r="B13481" t="str">
            <v>Phế đầu vặt Ống C=2,5 u.PVC DISMY thoát PN4 D34</v>
          </cell>
        </row>
        <row r="13482">
          <cell r="A13482" t="str">
            <v>5.PVDMT42</v>
          </cell>
          <cell r="B13482" t="str">
            <v>Phế đầu vặt Ống C=2,5 u.PVC DISMY thoát PN4 D42</v>
          </cell>
        </row>
        <row r="13483">
          <cell r="A13483" t="str">
            <v>5.PVDMT48</v>
          </cell>
          <cell r="B13483" t="str">
            <v>Phế đầu vặt Ống C=2,5 u.PVC DISMY thoát PN5 D48</v>
          </cell>
        </row>
        <row r="13484">
          <cell r="A13484" t="str">
            <v>5.PVDMT60</v>
          </cell>
          <cell r="B13484" t="str">
            <v>Phế đầu vặt Ống C=2,5 u.PVC DISMY thoát PN4 D60</v>
          </cell>
        </row>
        <row r="13485">
          <cell r="A13485" t="str">
            <v>5.PVDMT75</v>
          </cell>
          <cell r="B13485" t="str">
            <v>Phế đầu vặt Ống C=2,5 u.PVC DISMY thoát PN4 D75</v>
          </cell>
        </row>
        <row r="13486">
          <cell r="A13486" t="str">
            <v>5.PVDMT90</v>
          </cell>
          <cell r="B13486" t="str">
            <v>Phế đầu vặt Ống C=2,5 u.PVC DISMY thoát PN3 D90</v>
          </cell>
        </row>
        <row r="13487">
          <cell r="A13487" t="str">
            <v>5.PVDMZ0200</v>
          </cell>
          <cell r="B13487" t="str">
            <v>Phế đầu vặt Ống nong zoăng C=2 u.PVC DISMY C0 PN5 D200</v>
          </cell>
        </row>
        <row r="13488">
          <cell r="A13488" t="str">
            <v>5.PVDMZ0280</v>
          </cell>
          <cell r="B13488" t="str">
            <v>Phế đầu vặt Ống nong zoăng C=2 u.PVC DISMY C0 PN5 D280</v>
          </cell>
        </row>
        <row r="13489">
          <cell r="A13489" t="str">
            <v>5.PVDMZ0315</v>
          </cell>
          <cell r="B13489" t="str">
            <v>Phế đầu vặt Ống nong zoăng C=2 u.PVC DISMY C0 PN5 D315</v>
          </cell>
        </row>
        <row r="13490">
          <cell r="A13490" t="str">
            <v>5.PVDMZ1110</v>
          </cell>
          <cell r="B13490" t="str">
            <v>Phế đầu vặt Ống nong zoăng C=2 u.PVC DISMY C1 PN6 D110</v>
          </cell>
        </row>
        <row r="13491">
          <cell r="A13491" t="str">
            <v>5.PVDMZ1125</v>
          </cell>
          <cell r="B13491" t="str">
            <v>Phế đầu vặt Ống nong zoăng C=2 u.PVC DISMY C1 PN6 D125</v>
          </cell>
        </row>
        <row r="13492">
          <cell r="A13492" t="str">
            <v>5.PVDMZ1140</v>
          </cell>
          <cell r="B13492" t="str">
            <v>Phế đầu vặt Ống nong zoăng C=2 u.PVC DISMY C1 PN6 D140</v>
          </cell>
        </row>
        <row r="13493">
          <cell r="A13493" t="str">
            <v>5.PVDMZ1160</v>
          </cell>
          <cell r="B13493" t="str">
            <v>Phế đầu vặt Ống nong zoăng C=2 u.PVC DISMY C1 PN6 D160</v>
          </cell>
        </row>
        <row r="13494">
          <cell r="A13494" t="str">
            <v>5.PVDMZ1200</v>
          </cell>
          <cell r="B13494" t="str">
            <v>Phế đầu vặt Ống nong zoăng C=2 u.PVC DISMY C1 PN6 D200</v>
          </cell>
        </row>
        <row r="13495">
          <cell r="A13495" t="str">
            <v>5.PVDMZ1225</v>
          </cell>
          <cell r="B13495" t="str">
            <v>Phế đầu vặt Ống nong zoăng C=2 u.PVC DISMY C1 PN6 D225</v>
          </cell>
        </row>
        <row r="13496">
          <cell r="A13496" t="str">
            <v>5.PVDMZ1250</v>
          </cell>
          <cell r="B13496" t="str">
            <v>Phế đầu vặt Ống nong zoăng C=2 u.PVC DISMY C1 PN6 D250</v>
          </cell>
        </row>
        <row r="13497">
          <cell r="A13497" t="str">
            <v>5.PVDMZ1315</v>
          </cell>
          <cell r="B13497" t="str">
            <v>Phế đầu vặt Ống nong zoăng C=2 u.PVC DISMY C1 PN6 D315</v>
          </cell>
        </row>
        <row r="13498">
          <cell r="A13498" t="str">
            <v>5.PVDMZ1400</v>
          </cell>
          <cell r="B13498" t="str">
            <v>Phế đầu vặt Ống nong zoăng C=2 u.PVC DISMY C1 PN6 D400</v>
          </cell>
        </row>
        <row r="13499">
          <cell r="A13499" t="str">
            <v>5.PVDMZ1450</v>
          </cell>
          <cell r="B13499" t="str">
            <v>Phế đầu vặt Ống nong zoăng C=2 u.PVC DISMY C1 PN6 D450</v>
          </cell>
        </row>
        <row r="13500">
          <cell r="A13500" t="str">
            <v>5.PVDMZ1560</v>
          </cell>
          <cell r="B13500" t="str">
            <v>Phế đầu vặt ống nong zoăng PVC DISMY C1 D560</v>
          </cell>
        </row>
        <row r="13501">
          <cell r="A13501" t="str">
            <v>5.PVDMZ2110</v>
          </cell>
          <cell r="B13501" t="str">
            <v>Phế đầu vặt Ống nong zoăng C=2 u.PVC DISMY C2 PN7.5 D110</v>
          </cell>
        </row>
        <row r="13502">
          <cell r="A13502" t="str">
            <v>5.PVDMZ2125</v>
          </cell>
          <cell r="B13502" t="str">
            <v>Phế đầu vặt Ống nong zoăng C=2 u.PVC DISMY C2 PN7.5 D125</v>
          </cell>
        </row>
        <row r="13503">
          <cell r="A13503" t="str">
            <v>5.PVDMZ2140</v>
          </cell>
          <cell r="B13503" t="str">
            <v>Phế đầu vặt Ống nong zoăng C=2 u.PVC DISMY C2 PN7.5 D140</v>
          </cell>
        </row>
        <row r="13504">
          <cell r="A13504" t="str">
            <v>5.PVDMZ2160</v>
          </cell>
          <cell r="B13504" t="str">
            <v>Phế đầu vặt Ống nong zoăng C=2 u.PVC DISMY C2 PN7.5 D160</v>
          </cell>
        </row>
        <row r="13505">
          <cell r="A13505" t="str">
            <v>5.PVDMZ2200</v>
          </cell>
          <cell r="B13505" t="str">
            <v>Phế đầu vặt Ống nong zoăng C=2 u.PVC DISMY C2 PN7.5 D200</v>
          </cell>
        </row>
        <row r="13506">
          <cell r="A13506" t="str">
            <v>5.PVDMZ2225</v>
          </cell>
          <cell r="B13506" t="str">
            <v>Phế đầu vặt Ống nong zoăng C=2 u.PVC DISMY C2 PN7.5 D225</v>
          </cell>
        </row>
        <row r="13507">
          <cell r="A13507" t="str">
            <v>5.PVDMZ2250</v>
          </cell>
          <cell r="B13507" t="str">
            <v>Phế đầu vặt Ống nong zoăng C=2 u.PVC DISMY C2 PN7.5 D250</v>
          </cell>
        </row>
        <row r="13508">
          <cell r="A13508" t="str">
            <v>5.PVDMZ2315</v>
          </cell>
          <cell r="B13508" t="str">
            <v>Phế đầu vặt Ống nong zoăng C=2 u.PVC DISMY C2 PN7.5 D315</v>
          </cell>
        </row>
        <row r="13509">
          <cell r="A13509" t="str">
            <v>5.PVDMZ2355</v>
          </cell>
          <cell r="B13509" t="str">
            <v>Phế đầu vặt Ống nong zoăng C=2 u.PVC DISMY C2 PN7.5 D355</v>
          </cell>
        </row>
        <row r="13510">
          <cell r="A13510" t="str">
            <v>5.PVDMZ2400</v>
          </cell>
          <cell r="B13510" t="str">
            <v>Phế đầu vặt Ống nong zoăng C=2 u.PVC DISMY C2 PN7.5 D400</v>
          </cell>
        </row>
        <row r="13511">
          <cell r="A13511" t="str">
            <v>5.PVDMZ2450</v>
          </cell>
          <cell r="B13511" t="str">
            <v>Phế đầu vặt Ống nong zoăng C=2 u.PVC DISMY C2 PN7.5 D450</v>
          </cell>
        </row>
        <row r="13512">
          <cell r="A13512" t="str">
            <v>5.PVDMZ2500</v>
          </cell>
          <cell r="B13512" t="str">
            <v>Phế đầu vặt Ống nong zoăng C=2 u.PVC DISMY C2 PN7.5 D500</v>
          </cell>
        </row>
        <row r="13513">
          <cell r="A13513" t="str">
            <v>5.PVDMZ2630</v>
          </cell>
          <cell r="B13513" t="str">
            <v>Phế đầu vặt Ống nong zoăng C=2 u.PVC DISMY C2 PN7.5 D630</v>
          </cell>
        </row>
        <row r="13514">
          <cell r="A13514" t="str">
            <v>5.PVDMZ290</v>
          </cell>
          <cell r="B13514" t="str">
            <v>Phế đầu vặt Ống nong zoăng C=2,5 u.PVC DISMY C2 PN6 D90</v>
          </cell>
        </row>
        <row r="13515">
          <cell r="A13515" t="str">
            <v>5.PVDMZ3110</v>
          </cell>
          <cell r="B13515" t="str">
            <v>Phế đầu vặt Ống nong zoăng C=2 u.PVC DISMY C3 PN10 D110</v>
          </cell>
        </row>
        <row r="13516">
          <cell r="A13516" t="str">
            <v>5.PVDMZ3125</v>
          </cell>
          <cell r="B13516" t="str">
            <v>Phế đầu vặt Ống nong zoăng C=2 u.PVC DISMY C3 PN10 D125</v>
          </cell>
        </row>
        <row r="13517">
          <cell r="A13517" t="str">
            <v>5.PVDMZ3140</v>
          </cell>
          <cell r="B13517" t="str">
            <v>Phế đầu vặt Ống nong zoăng C=2 u.PVC DISMY C3 PN10 D140</v>
          </cell>
        </row>
        <row r="13518">
          <cell r="A13518" t="str">
            <v>5.PVDMZ3160</v>
          </cell>
          <cell r="B13518" t="str">
            <v>Phế đầu vặt Ống nong zoăng C=2 u.PVC DISMY C3 PN10 D160</v>
          </cell>
        </row>
        <row r="13519">
          <cell r="A13519" t="str">
            <v>5.PVDMZ3200</v>
          </cell>
          <cell r="B13519" t="str">
            <v>Phế đầu vặt Ống nong zoăng C=2 u.PVC DISMY C3 PN10 D200</v>
          </cell>
        </row>
        <row r="13520">
          <cell r="A13520" t="str">
            <v>5.PVDMZ3225</v>
          </cell>
          <cell r="B13520" t="str">
            <v>Phế đầu vặt Ống nong zoăng C=2 u.PVC DISMY C3 PN10 D225</v>
          </cell>
        </row>
        <row r="13521">
          <cell r="A13521" t="str">
            <v>5.PVDMZ3250</v>
          </cell>
          <cell r="B13521" t="str">
            <v>Phế đầu vặt Ống nong zoăng C=2 u.PVC DISMY C3 PN10 D250</v>
          </cell>
        </row>
        <row r="13522">
          <cell r="A13522" t="str">
            <v>5.PVDMZ3315</v>
          </cell>
          <cell r="B13522" t="str">
            <v>Phế đầu vặt Ống nong zoăng C=2 u.PVC DISMY C3 PN10 D315</v>
          </cell>
        </row>
        <row r="13523">
          <cell r="A13523" t="str">
            <v>5.PVDMZ3400</v>
          </cell>
          <cell r="B13523" t="str">
            <v>Phế đầu vặt Ống nong zoăng C=2 u.PVC DISMY C3 PN10 D400</v>
          </cell>
        </row>
        <row r="13524">
          <cell r="A13524" t="str">
            <v>5.PVDMZ3630</v>
          </cell>
          <cell r="B13524" t="str">
            <v>Phế đầu vặt ống nong zoăng PVC DISMY C3 D630</v>
          </cell>
        </row>
        <row r="13525">
          <cell r="A13525" t="str">
            <v>5.PVDMZ390</v>
          </cell>
          <cell r="B13525" t="str">
            <v>Phế đầu vặt Ống nong zoăng C=2,5 u.PVC DISMY C3 PN8 D90</v>
          </cell>
        </row>
        <row r="13526">
          <cell r="A13526" t="str">
            <v>5.PVDMZ4110</v>
          </cell>
          <cell r="B13526" t="str">
            <v>Phế đầu vặt Ống nong zoăng C=2 u.PVC DISMY C4 PN12.5 D110</v>
          </cell>
        </row>
        <row r="13527">
          <cell r="A13527" t="str">
            <v>5.PVDMZ4125</v>
          </cell>
          <cell r="B13527" t="str">
            <v>Phế đầu vặt Ống nong zoăng C=2 u.PVC DISMY C4 PN12.5 D125</v>
          </cell>
        </row>
        <row r="13528">
          <cell r="A13528" t="str">
            <v>5.PVDMZ4140</v>
          </cell>
          <cell r="B13528" t="str">
            <v>Phế đầu vặt Ống nong zoăng C=2 u.PVC DISMY C4 PN12.5 D140</v>
          </cell>
        </row>
        <row r="13529">
          <cell r="A13529" t="str">
            <v>5.PVDMZ4160</v>
          </cell>
          <cell r="B13529" t="str">
            <v>Phế đầu vặt Ống nong zoăng C=2 u.PVC DISMY C4 PN12.5 D160</v>
          </cell>
        </row>
        <row r="13530">
          <cell r="A13530" t="str">
            <v>5.PVDMZ4200</v>
          </cell>
          <cell r="B13530" t="str">
            <v>Phế đầu vặt Ống nong zoăng C=2 u.PVC DISMY C4 PN12.5 D200</v>
          </cell>
        </row>
        <row r="13531">
          <cell r="A13531" t="str">
            <v>5.PVDMZ4225</v>
          </cell>
          <cell r="B13531" t="str">
            <v>Phế đầu vặt Ống nong zoăng C=2 u.PVC DISMY C4 PN12.5 D225</v>
          </cell>
        </row>
        <row r="13532">
          <cell r="A13532" t="str">
            <v>5.PVDMZ4250</v>
          </cell>
          <cell r="B13532" t="str">
            <v>Phế đầu vặt Ống nong zoăng C=2 u.PVC DISMY C4 PN12.5 D250</v>
          </cell>
        </row>
        <row r="13533">
          <cell r="A13533" t="str">
            <v>5.PVDMZ4315</v>
          </cell>
          <cell r="B13533" t="str">
            <v>Phế đầu vặt Ống nong zoăng C=2 u.PVC DISMY C4 PN12.5 D315</v>
          </cell>
        </row>
        <row r="13534">
          <cell r="A13534" t="str">
            <v>5.PVDMZ4400</v>
          </cell>
          <cell r="B13534" t="str">
            <v>Phế đầu vặt Ống nong zoăng C=2 u.PVC DISMY C4 PN12.5 D400</v>
          </cell>
        </row>
        <row r="13535">
          <cell r="A13535" t="str">
            <v>5.PVDMZ490</v>
          </cell>
          <cell r="B13535" t="str">
            <v>Phế đầu vặt Ống nong zoăng C=2,5 u.PVC DISMY C4 PN10 D90</v>
          </cell>
        </row>
        <row r="13536">
          <cell r="A13536" t="str">
            <v>5.PVDMZ5110</v>
          </cell>
          <cell r="B13536" t="str">
            <v>Phế đầu vặt Ống nong zoăng C=2 u.PVC DISMY C5 PN16 D110</v>
          </cell>
        </row>
        <row r="13537">
          <cell r="A13537" t="str">
            <v>5.PVDMZ5250</v>
          </cell>
          <cell r="B13537" t="str">
            <v>Phế đầu vặt Ống nong zoăng C=2 u.PVC DISMY C5 PN16 D250</v>
          </cell>
        </row>
        <row r="13538">
          <cell r="A13538" t="str">
            <v>5.PVDMZ5355</v>
          </cell>
          <cell r="B13538" t="str">
            <v>Phế đầu vặt Ống nong zoăng C=2 u.PVC DISMY C5 PN16 D355</v>
          </cell>
        </row>
        <row r="13539">
          <cell r="A13539" t="str">
            <v>5.PVDMZPN8500</v>
          </cell>
          <cell r="B13539" t="str">
            <v>Phế đầu vặt Ống nong zoăng C=2 u.PVC DISMY PN8 D500</v>
          </cell>
        </row>
        <row r="13540">
          <cell r="A13540" t="str">
            <v>5.PVDMZT200</v>
          </cell>
          <cell r="B13540" t="str">
            <v>Phế đầu vặt Ống nong zoăng C=2 u.PVC DISMY thoát PN4 D200</v>
          </cell>
        </row>
        <row r="13541">
          <cell r="A13541" t="str">
            <v>5.PVDMZT225</v>
          </cell>
          <cell r="B13541" t="str">
            <v>Phế đầu vặt Ống nong zoăng C=2 u.PVC DISMY thoát PN4 D225</v>
          </cell>
        </row>
        <row r="13542">
          <cell r="A13542" t="str">
            <v>5.PVDMZT250</v>
          </cell>
          <cell r="B13542" t="str">
            <v>Phế đầu vặt Ống nong zoăng C=2 u.PVC DISMY thoát PN4 D250</v>
          </cell>
        </row>
        <row r="13543">
          <cell r="A13543" t="str">
            <v>5.PVHV21</v>
          </cell>
          <cell r="B13543" t="str">
            <v>NVLP - Vỏ hộp van PVC Dismy 21</v>
          </cell>
        </row>
        <row r="13544">
          <cell r="A13544" t="str">
            <v>5.PVHV27</v>
          </cell>
          <cell r="B13544" t="str">
            <v>NVLP - Vỏ hộp van PVC Dismy 27</v>
          </cell>
        </row>
        <row r="13545">
          <cell r="A13545" t="str">
            <v>5.PVHV34</v>
          </cell>
          <cell r="B13545" t="str">
            <v>NVLP - Vỏ hộp van PVC Dismy 34</v>
          </cell>
        </row>
        <row r="13546">
          <cell r="A13546" t="str">
            <v>5.PVHV42</v>
          </cell>
          <cell r="B13546" t="str">
            <v>NVLP - Vỏ hộp van PVC Dismy 42</v>
          </cell>
        </row>
        <row r="13547">
          <cell r="A13547" t="str">
            <v>5.PVHV48</v>
          </cell>
          <cell r="B13547" t="str">
            <v>NVLP - Vỏ hộp van PVC Dismy 48</v>
          </cell>
        </row>
        <row r="13548">
          <cell r="A13548" t="str">
            <v>5.PVHV60</v>
          </cell>
          <cell r="B13548" t="str">
            <v>NVLP - Vỏ hộp van PVC Dismy 60</v>
          </cell>
        </row>
        <row r="13549">
          <cell r="A13549" t="str">
            <v>5.PVHVTT48</v>
          </cell>
          <cell r="B13549" t="str">
            <v>NVLP- Vỏ hộp van PVC Dismy 48 tay trắng</v>
          </cell>
        </row>
        <row r="13550">
          <cell r="A13550" t="str">
            <v>5.PVLD1612</v>
          </cell>
          <cell r="B13550" t="str">
            <v>Phế đầu vặt Ống luồn dây điện D16x1.2mm</v>
          </cell>
        </row>
        <row r="13551">
          <cell r="A13551" t="str">
            <v>5.PVLD1614</v>
          </cell>
          <cell r="B13551" t="str">
            <v>Phế đầu vặt Ống luồn dây điện D16x1.4mm</v>
          </cell>
        </row>
        <row r="13552">
          <cell r="A13552" t="str">
            <v>5.PVLD1617</v>
          </cell>
          <cell r="B13552" t="str">
            <v>Phế đầu vặt Ống luồn dây điện D16x1.7mm</v>
          </cell>
        </row>
        <row r="13553">
          <cell r="A13553" t="str">
            <v>5.PVLD2014</v>
          </cell>
          <cell r="B13553" t="str">
            <v>Phế đầu vặt Ống luồn dây điện D20x1.4mm</v>
          </cell>
        </row>
        <row r="13554">
          <cell r="A13554" t="str">
            <v>5.PVLD2016</v>
          </cell>
          <cell r="B13554" t="str">
            <v>Phế đầu vặt Ống luồn dây điện D20x1.6mm</v>
          </cell>
        </row>
        <row r="13555">
          <cell r="A13555" t="str">
            <v>5.PVLD2020</v>
          </cell>
          <cell r="B13555" t="str">
            <v>Phế đầu vặt Ống luồn dây điện D20x2.0mm</v>
          </cell>
        </row>
        <row r="13556">
          <cell r="A13556" t="str">
            <v>5.PVLD2515</v>
          </cell>
          <cell r="B13556" t="str">
            <v>Phế đầu vặt Ống luồn dây điện D25x1.5mm</v>
          </cell>
        </row>
        <row r="13557">
          <cell r="A13557" t="str">
            <v>5.PVLD2518</v>
          </cell>
          <cell r="B13557" t="str">
            <v>Phế đầu vặt Ống luồn dây điện D25x1.8mm</v>
          </cell>
        </row>
        <row r="13558">
          <cell r="A13558" t="str">
            <v>5.PVLD2520</v>
          </cell>
          <cell r="B13558" t="str">
            <v>Phế đầu vặt Ống luồn dây điện D25x2.0mm</v>
          </cell>
        </row>
        <row r="13559">
          <cell r="A13559" t="str">
            <v>5.PVLD3218</v>
          </cell>
          <cell r="B13559" t="str">
            <v>Phế đầu vặt Ống luồn dây điện D32x1.8mm</v>
          </cell>
        </row>
        <row r="13560">
          <cell r="A13560" t="str">
            <v>5.PVLD3221</v>
          </cell>
          <cell r="B13560" t="str">
            <v>Phế đầu vặt Ống luồn dây điện D32x2.1mm</v>
          </cell>
        </row>
        <row r="13561">
          <cell r="A13561" t="str">
            <v>5.PVLD3225</v>
          </cell>
          <cell r="B13561" t="str">
            <v>Phế đầu vặt Ống luồn dây điện D32x2.5mm</v>
          </cell>
        </row>
        <row r="13562">
          <cell r="A13562" t="str">
            <v>5.PVLD4023</v>
          </cell>
          <cell r="B13562" t="str">
            <v>Phế đầu vặt Ống luồn dây điện D40x2.3mm</v>
          </cell>
        </row>
        <row r="13563">
          <cell r="A13563" t="str">
            <v>5.PVLD4026</v>
          </cell>
          <cell r="B13563" t="str">
            <v>Phế đầu vặt Ống luồn dây điện D40x2.6mm</v>
          </cell>
        </row>
        <row r="13564">
          <cell r="A13564" t="str">
            <v>5.PVLD5028</v>
          </cell>
          <cell r="B13564" t="str">
            <v>Phế đầu vặt Ống luồn dây điện D50x2.8mm</v>
          </cell>
        </row>
        <row r="13565">
          <cell r="A13565" t="str">
            <v>5.PVLD5032</v>
          </cell>
          <cell r="B13565" t="str">
            <v>Phế đầu vặt Ống luồn dây điện D50x3.2mm</v>
          </cell>
        </row>
        <row r="13566">
          <cell r="A13566" t="str">
            <v>5.PVLD6330</v>
          </cell>
          <cell r="B13566" t="str">
            <v>Phế đầu vặt Ống luồn dây điện D63x3.0mm</v>
          </cell>
        </row>
        <row r="13567">
          <cell r="A13567" t="str">
            <v>5.PVLG11010</v>
          </cell>
          <cell r="B13567" t="str">
            <v>Phế đầu vặt Ống lạnh PPR DISMY ghi D110x10</v>
          </cell>
        </row>
        <row r="13568">
          <cell r="A13568" t="str">
            <v>5.PVLG125114</v>
          </cell>
          <cell r="B13568" t="str">
            <v>Phế đầu vặt ống lạnh PPR DISMY ghi D125x11,4</v>
          </cell>
        </row>
        <row r="13569">
          <cell r="A13569" t="str">
            <v>5.PVLG140127</v>
          </cell>
          <cell r="B13569" t="str">
            <v>Phế đầu vặt ống lạnh PPR DISMY ghi D140x12,7</v>
          </cell>
        </row>
        <row r="13570">
          <cell r="A13570" t="str">
            <v>5.PVLG160146</v>
          </cell>
          <cell r="B13570" t="str">
            <v>Phế đầu vặt ống lạnh PPR DISMY ghi D160x14,6</v>
          </cell>
        </row>
        <row r="13571">
          <cell r="A13571" t="str">
            <v>5.PVLG2023</v>
          </cell>
          <cell r="B13571" t="str">
            <v>Phế đầu vặt ống lạnh PPR DISMY ghi D20x2,3</v>
          </cell>
        </row>
        <row r="13572">
          <cell r="A13572" t="str">
            <v>5.PVLG2528</v>
          </cell>
          <cell r="B13572" t="str">
            <v>Phế đầu vặt ống lạnh PPR DISMY ghi D25x2,8</v>
          </cell>
        </row>
        <row r="13573">
          <cell r="A13573" t="str">
            <v>5.PVLG3229</v>
          </cell>
          <cell r="B13573" t="str">
            <v>Phế đầu vặt ống lạnh PPR DISMY ghi D32x2,9</v>
          </cell>
        </row>
        <row r="13574">
          <cell r="A13574" t="str">
            <v>5.PVLG4037</v>
          </cell>
          <cell r="B13574" t="str">
            <v>Phế đầu vặt ống lạnh PPR DISMY ghi D40x3,7</v>
          </cell>
        </row>
        <row r="13575">
          <cell r="A13575" t="str">
            <v>5.PVLG5046</v>
          </cell>
          <cell r="B13575" t="str">
            <v>Phế đầu vặt ống lạnh PPR DISMY ghi D50x4,6</v>
          </cell>
        </row>
        <row r="13576">
          <cell r="A13576" t="str">
            <v>5.PVLG6358</v>
          </cell>
          <cell r="B13576" t="str">
            <v>Phế đầu vặt ống lạnh PPR DISMY ghi D63x5,8</v>
          </cell>
        </row>
        <row r="13577">
          <cell r="A13577" t="str">
            <v>5.PVLG7568</v>
          </cell>
          <cell r="B13577" t="str">
            <v>Phế đầu vặt ống lạnh PPR DISMY ghi D75x6,8</v>
          </cell>
        </row>
        <row r="13578">
          <cell r="A13578" t="str">
            <v>5.PVLG9082</v>
          </cell>
          <cell r="B13578" t="str">
            <v>Phế đầu vặt ống lạnh PPR DISMY ghi D90x8,2</v>
          </cell>
        </row>
        <row r="13579">
          <cell r="A13579" t="str">
            <v>5.PVLUVX2023</v>
          </cell>
          <cell r="B13579" t="str">
            <v>Phế đầu vặt ống lạnh PPR DISMY UV xanh D20x2,3</v>
          </cell>
        </row>
        <row r="13580">
          <cell r="A13580" t="str">
            <v>5.PVLUVX2528</v>
          </cell>
          <cell r="B13580" t="str">
            <v>Phế đầu vặt ống lạnh PPR DISMY UV xanh D25x2,8</v>
          </cell>
        </row>
        <row r="13581">
          <cell r="A13581" t="str">
            <v>5.PVLUVX3229</v>
          </cell>
          <cell r="B13581" t="str">
            <v>Phế đầu vặt ống lạnh PPR DISMY UV xanh D32x2,9</v>
          </cell>
        </row>
        <row r="13582">
          <cell r="A13582" t="str">
            <v>5.PVLUVX4037</v>
          </cell>
          <cell r="B13582" t="str">
            <v>Phế đầu vặt ống lạnh PPR DISMY UV xanh D40x3,7</v>
          </cell>
        </row>
        <row r="13583">
          <cell r="A13583" t="str">
            <v>5.PVLUVX5046</v>
          </cell>
          <cell r="B13583" t="str">
            <v>Phế đầu vặt ống lạnh PPR DISMY UV xanh D50x4,6</v>
          </cell>
        </row>
        <row r="13584">
          <cell r="A13584" t="str">
            <v>5.PVLUVX6358</v>
          </cell>
          <cell r="B13584" t="str">
            <v>Phế đầu vặt ống lạnh PPR DISMY UV xanh D63x5,8</v>
          </cell>
        </row>
        <row r="13585">
          <cell r="A13585" t="str">
            <v>5.PVLX11010</v>
          </cell>
          <cell r="B13585" t="str">
            <v>Phế đầu vặt ống lạnh PPR DISMY xanh D110x10</v>
          </cell>
        </row>
        <row r="13586">
          <cell r="A13586" t="str">
            <v>5.PVLX1106</v>
          </cell>
          <cell r="B13586" t="str">
            <v>Phế đầu vặt ống lạnh PPR DISMY xanh D110x6</v>
          </cell>
        </row>
        <row r="13587">
          <cell r="A13587" t="str">
            <v>5.PVLX125114</v>
          </cell>
          <cell r="B13587" t="str">
            <v>Phế đầu vặt ống lạnh PPR DISMY xanh D125x11,4</v>
          </cell>
        </row>
        <row r="13588">
          <cell r="A13588" t="str">
            <v>5.PVLX140127</v>
          </cell>
          <cell r="B13588" t="str">
            <v>Phế đầu vặt ống lạnh PPR DISMY xanh D140x12,7</v>
          </cell>
        </row>
        <row r="13589">
          <cell r="A13589" t="str">
            <v>5.PVLX160146</v>
          </cell>
          <cell r="B13589" t="str">
            <v>Phế đầu vặt ống lạnh PPR DISMY xanh D160x14,6</v>
          </cell>
        </row>
        <row r="13590">
          <cell r="A13590" t="str">
            <v>5.PVLX2023</v>
          </cell>
          <cell r="B13590" t="str">
            <v>Phế đầu vặt ống lạnh PPR DISMY xanh D20x2,3</v>
          </cell>
        </row>
        <row r="13591">
          <cell r="A13591" t="str">
            <v>5.PVLX2528</v>
          </cell>
          <cell r="B13591" t="str">
            <v>Phế đầu vặt ống lạnh PPR DISMY xanh D25x2,8</v>
          </cell>
        </row>
        <row r="13592">
          <cell r="A13592" t="str">
            <v>5.PVLX3229</v>
          </cell>
          <cell r="B13592" t="str">
            <v>Phế đầu vặt ống lạnh PPR DISMY xanh D32x2,9</v>
          </cell>
        </row>
        <row r="13593">
          <cell r="A13593" t="str">
            <v>5.PVLX4037</v>
          </cell>
          <cell r="B13593" t="str">
            <v>Phế đầu vặt ống lạnh PPR DISMY xanh D40x3,7</v>
          </cell>
        </row>
        <row r="13594">
          <cell r="A13594" t="str">
            <v>5.PVLX5046</v>
          </cell>
          <cell r="B13594" t="str">
            <v>Phế đầu vặt ống lạnh PPR DISMY xanh D50x4,6</v>
          </cell>
        </row>
        <row r="13595">
          <cell r="A13595" t="str">
            <v>5.PVLX6358</v>
          </cell>
          <cell r="B13595" t="str">
            <v>Phế đầu vặt ống lạnh PPR DISMY xanh D63x5,8</v>
          </cell>
        </row>
        <row r="13596">
          <cell r="A13596" t="str">
            <v>5.PVLX7568</v>
          </cell>
          <cell r="B13596" t="str">
            <v>Phế đầu vặt ống lạnh PPR DISMY xanh D75x6,8</v>
          </cell>
        </row>
        <row r="13597">
          <cell r="A13597" t="str">
            <v>5.PVLX9082</v>
          </cell>
          <cell r="B13597" t="str">
            <v>Phế đầu vặt ống lạnh PPR DISMY xanh D90x8,2</v>
          </cell>
        </row>
        <row r="13598">
          <cell r="A13598" t="str">
            <v>5.PVLXPN16110</v>
          </cell>
          <cell r="B13598" t="str">
            <v>Phế đầu vặt ống lạnh PPR DISMY xanh D110x15,1 (PN16)</v>
          </cell>
        </row>
        <row r="13599">
          <cell r="A13599" t="str">
            <v>5.PVLXPN16125171</v>
          </cell>
          <cell r="B13599" t="str">
            <v>Phế đầu vặt ống lạnh PPR DISMY xanh D125 x 17,1 (PN16)</v>
          </cell>
        </row>
        <row r="13600">
          <cell r="A13600" t="str">
            <v>5.PVLXPN16140192</v>
          </cell>
          <cell r="B13600" t="str">
            <v>Phế đầu vặt ống lạnh PPR DISMY xanh D140x19,2 (PN16)</v>
          </cell>
        </row>
        <row r="13601">
          <cell r="A13601" t="str">
            <v>5.PVLXPN16160219</v>
          </cell>
          <cell r="B13601" t="str">
            <v>Phế đầu vặt ống lạnh PPR DISMY xanh D160x21,9 (PN16)</v>
          </cell>
        </row>
        <row r="13602">
          <cell r="A13602" t="str">
            <v>5.PVLXPN162028</v>
          </cell>
          <cell r="B13602" t="str">
            <v>Phế đầu vặt ống lạnh PPR DISMY xanh D20x2,8 (PN16)</v>
          </cell>
        </row>
        <row r="13603">
          <cell r="A13603" t="str">
            <v>5.PVLXPN162535</v>
          </cell>
          <cell r="B13603" t="str">
            <v>Phế đầu vặt ống lạnh PPR DISMY xanh D25x3,5 (PN16)</v>
          </cell>
        </row>
        <row r="13604">
          <cell r="A13604" t="str">
            <v>5.PVLXPN163244</v>
          </cell>
          <cell r="B13604" t="str">
            <v>Phế đầu vặt ống lạnh PPR DISMY xanh D32x4,4 (PN16)</v>
          </cell>
        </row>
        <row r="13605">
          <cell r="A13605" t="str">
            <v>5.PVLXPN164055</v>
          </cell>
          <cell r="B13605" t="str">
            <v>Phế đầu vặt ống lạnh PPR DISMY xanh D40x5,5 (PN16)</v>
          </cell>
        </row>
        <row r="13606">
          <cell r="A13606" t="str">
            <v>5.PVLXPN165069</v>
          </cell>
          <cell r="B13606" t="str">
            <v>Phế đầu vặt ống lạnh PPR DISMY xanh D50x6,9 (PN16)</v>
          </cell>
        </row>
        <row r="13607">
          <cell r="A13607" t="str">
            <v>5.PVLXPN166386</v>
          </cell>
          <cell r="B13607" t="str">
            <v>Phế đầu vặt ống lạnh PPR DISMY xanh D63x8,6 (PN16)</v>
          </cell>
        </row>
        <row r="13608">
          <cell r="A13608" t="str">
            <v>5.PVLXPN1675103</v>
          </cell>
          <cell r="B13608" t="str">
            <v>Phế đầu vặt ống lạnh PPR DISMY xanh D75x10,3 (PN16)</v>
          </cell>
        </row>
        <row r="13609">
          <cell r="A13609" t="str">
            <v>5.PVLXPN1690123</v>
          </cell>
          <cell r="B13609" t="str">
            <v>Phế đầu vặt ống lạnh PPR DISMY xanh D90x12,3 (PN16)</v>
          </cell>
        </row>
        <row r="13610">
          <cell r="A13610" t="str">
            <v>5.PVMN11027</v>
          </cell>
          <cell r="B13610" t="str">
            <v>Phế đầu vặt Ống u.PVC Dismy D110x2.7mm</v>
          </cell>
        </row>
        <row r="13611">
          <cell r="A13611" t="str">
            <v>5.PVMN11032</v>
          </cell>
          <cell r="B13611" t="str">
            <v>Phế đầu vặt Ống u.PVC Dismy D110x3.2mm</v>
          </cell>
        </row>
        <row r="13612">
          <cell r="A13612" t="str">
            <v>5.PVMN11042</v>
          </cell>
          <cell r="B13612" t="str">
            <v>Phế đầu vặt Ống u.PVC Dismy D110x4.2mm</v>
          </cell>
        </row>
        <row r="13613">
          <cell r="A13613" t="str">
            <v>5.PVMN11053</v>
          </cell>
          <cell r="B13613" t="str">
            <v>Phế đầu vặt Ống u.PVC Dismy D110x5.3mm</v>
          </cell>
        </row>
        <row r="13614">
          <cell r="A13614" t="str">
            <v>5.PVMN11420</v>
          </cell>
          <cell r="B13614" t="str">
            <v>Phế đầu vặt Ống u.PVC Dismy D114x2.0mm</v>
          </cell>
        </row>
        <row r="13615">
          <cell r="A13615" t="str">
            <v>5.PVMN11426</v>
          </cell>
          <cell r="B13615" t="str">
            <v>Phế đầu vặt Ống u.PVC Dismy D114x2.6mm</v>
          </cell>
        </row>
        <row r="13616">
          <cell r="A13616" t="str">
            <v>5.PVMN11429</v>
          </cell>
          <cell r="B13616" t="str">
            <v>Phế đầu vặt Ống u.PVC Dismy D114x2.9mm</v>
          </cell>
        </row>
        <row r="13617">
          <cell r="A13617" t="str">
            <v>5.PVMN11432</v>
          </cell>
          <cell r="B13617" t="str">
            <v>Phế đầu vặt Ống u.PVC Dismy D114x3.2mm</v>
          </cell>
        </row>
        <row r="13618">
          <cell r="A13618" t="str">
            <v>5.PVMN11435</v>
          </cell>
          <cell r="B13618" t="str">
            <v>Phế đầu vặt Ống u.PVC Dismy D114x3.5mm</v>
          </cell>
        </row>
        <row r="13619">
          <cell r="A13619" t="str">
            <v>5.PVMN11440</v>
          </cell>
          <cell r="B13619" t="str">
            <v>Phế đầu vặt Ống u.PVC Dismy D114x4.0mm</v>
          </cell>
        </row>
        <row r="13620">
          <cell r="A13620" t="str">
            <v>5.PVMN11450</v>
          </cell>
          <cell r="B13620" t="str">
            <v>Phế đầu vặt Ống u.PVC Dismy D114x5.0mm</v>
          </cell>
        </row>
        <row r="13621">
          <cell r="A13621" t="str">
            <v>5.PVMN12535</v>
          </cell>
          <cell r="B13621" t="str">
            <v>Phế đầu vặt Ống u.PVC Dismy D125x3.5mm</v>
          </cell>
        </row>
        <row r="13622">
          <cell r="A13622" t="str">
            <v>5.PVMN12548</v>
          </cell>
          <cell r="B13622" t="str">
            <v>Phế đầu vặt Ống u.PVC Dismy D125x4.8mm</v>
          </cell>
        </row>
        <row r="13623">
          <cell r="A13623" t="str">
            <v>5.PVMN12560</v>
          </cell>
          <cell r="B13623" t="str">
            <v>Phế đầu vặt Ống u.PVC Dismy D125x6.0mm</v>
          </cell>
        </row>
        <row r="13624">
          <cell r="A13624" t="str">
            <v>5.PVMN13035</v>
          </cell>
          <cell r="B13624" t="str">
            <v>Phế đầu vặt Ống u.PVC Dismy D130x3.5mm</v>
          </cell>
        </row>
        <row r="13625">
          <cell r="A13625" t="str">
            <v>5.PVMN13040</v>
          </cell>
          <cell r="B13625" t="str">
            <v>Phế đầu vặt Ống u.PVC Dismy D130x4.0mm</v>
          </cell>
        </row>
        <row r="13626">
          <cell r="A13626" t="str">
            <v>5.PVMN13050</v>
          </cell>
          <cell r="B13626" t="str">
            <v>Phế đầu vặt Ống u.PVC Dismy D130x5.0mm</v>
          </cell>
        </row>
        <row r="13627">
          <cell r="A13627" t="str">
            <v>5.PVMN14035</v>
          </cell>
          <cell r="B13627" t="str">
            <v>Phế đầu vặt Ống u.PVC Dismy D140x3.5mm</v>
          </cell>
        </row>
        <row r="13628">
          <cell r="A13628" t="str">
            <v>5.PVMN14040</v>
          </cell>
          <cell r="B13628" t="str">
            <v>Phế đầu vặt Ống u.PVC Dismy D140x4.0mm</v>
          </cell>
        </row>
        <row r="13629">
          <cell r="A13629" t="str">
            <v>5.PVMN14050</v>
          </cell>
          <cell r="B13629" t="str">
            <v>Phế đầu vặt Ống u.PVC Dismy D140x5.0mm</v>
          </cell>
        </row>
        <row r="13630">
          <cell r="A13630" t="str">
            <v>5.PVMN14054</v>
          </cell>
          <cell r="B13630" t="str">
            <v>Phế đầu vặt Ống u.PVC Dismy D140x5.4mm</v>
          </cell>
        </row>
        <row r="13631">
          <cell r="A13631" t="str">
            <v>5.PVMN14067</v>
          </cell>
          <cell r="B13631" t="str">
            <v>Phế đầu vặt Ống u.PVC Dismy D140x6.7mm</v>
          </cell>
        </row>
        <row r="13632">
          <cell r="A13632" t="str">
            <v>5.PVMN15035</v>
          </cell>
          <cell r="B13632" t="str">
            <v>Phế đầu vặt Ống u.PVC Dismy D150x3.5mm</v>
          </cell>
        </row>
        <row r="13633">
          <cell r="A13633" t="str">
            <v>5.PVMN15040</v>
          </cell>
          <cell r="B13633" t="str">
            <v>Phế đầu vặt Ống u.PVC Dismy D150x4.0mm</v>
          </cell>
        </row>
        <row r="13634">
          <cell r="A13634" t="str">
            <v>5.PVMN15050</v>
          </cell>
          <cell r="B13634" t="str">
            <v>Phế đầu vặt Ống u.PVC Dismy D150x5.0mm</v>
          </cell>
        </row>
        <row r="13635">
          <cell r="A13635" t="str">
            <v>5.PVMN16040</v>
          </cell>
          <cell r="B13635" t="str">
            <v>Phế đầu vặt Ống u.PVC Dismy D160x4.0mm</v>
          </cell>
        </row>
        <row r="13636">
          <cell r="A13636" t="str">
            <v>5.PVMN16047</v>
          </cell>
          <cell r="B13636" t="str">
            <v>Phế đầu vặt Ống u.PVC Dismy D160x4.7mm</v>
          </cell>
        </row>
        <row r="13637">
          <cell r="A13637" t="str">
            <v>5.PVMN16062</v>
          </cell>
          <cell r="B13637" t="str">
            <v>Phế đầu vặt Ống u.PVC Dismy D160x6.2mm</v>
          </cell>
        </row>
        <row r="13638">
          <cell r="A13638" t="str">
            <v>5.PVMN16077</v>
          </cell>
          <cell r="B13638" t="str">
            <v>Phế đầu vặt Ống u.PVC Dismy D160x7.7mm</v>
          </cell>
        </row>
        <row r="13639">
          <cell r="A13639" t="str">
            <v>5.PVMN16835</v>
          </cell>
          <cell r="B13639" t="str">
            <v>Phế đầu vặt Ống u.PVC Dismy D168x3.5mm</v>
          </cell>
        </row>
        <row r="13640">
          <cell r="A13640" t="str">
            <v>5.PVMN16843</v>
          </cell>
          <cell r="B13640" t="str">
            <v>Phế đầu vặt Ống u.PVC Dismy D168x4.3mm</v>
          </cell>
        </row>
        <row r="13641">
          <cell r="A13641" t="str">
            <v>5.PVMN16845</v>
          </cell>
          <cell r="B13641" t="str">
            <v>Phế đầu vặt Ống u.PVC Dismy D168x4.5mm</v>
          </cell>
        </row>
        <row r="13642">
          <cell r="A13642" t="str">
            <v>5.PVMN16850</v>
          </cell>
          <cell r="B13642" t="str">
            <v>Phế đầu vặt Ống u.PVC Dismy D168x5.0mm</v>
          </cell>
        </row>
        <row r="13643">
          <cell r="A13643" t="str">
            <v>5.PVMN16870</v>
          </cell>
          <cell r="B13643" t="str">
            <v>Phế đầu vặt Ống u.PVC Dismy D168x7.0mm</v>
          </cell>
        </row>
        <row r="13644">
          <cell r="A13644" t="str">
            <v>5.PVMN16873</v>
          </cell>
          <cell r="B13644" t="str">
            <v>Phế đầu vặt Ống u.PVC Dismy D168x7.3mm</v>
          </cell>
        </row>
        <row r="13645">
          <cell r="A13645" t="str">
            <v>5.PVMN16890</v>
          </cell>
          <cell r="B13645" t="str">
            <v>Phế đầu vặt Ống u.PVC Dismy D168x9.0mm</v>
          </cell>
        </row>
        <row r="13646">
          <cell r="A13646" t="str">
            <v>5.PVMN20035</v>
          </cell>
          <cell r="B13646" t="str">
            <v>Phế đầu vặt Ống u.PVC Dismy D200x3.5mm</v>
          </cell>
        </row>
        <row r="13647">
          <cell r="A13647" t="str">
            <v>5.PVMN20050</v>
          </cell>
          <cell r="B13647" t="str">
            <v>Phế đầu vặt Ống u.PVC Dismy D200x5.0mm</v>
          </cell>
        </row>
        <row r="13648">
          <cell r="A13648" t="str">
            <v>5.PVMN20059</v>
          </cell>
          <cell r="B13648" t="str">
            <v>Phế đầu vặt Ống u.PVC Dismy D200x5.9mm</v>
          </cell>
        </row>
        <row r="13649">
          <cell r="A13649" t="str">
            <v>5.PVMN20077</v>
          </cell>
          <cell r="B13649" t="str">
            <v>Phế đầu vặt Ống u.PVC Dismy D200x7.7mm</v>
          </cell>
        </row>
        <row r="13650">
          <cell r="A13650" t="str">
            <v>5.PVMN20096</v>
          </cell>
          <cell r="B13650" t="str">
            <v>Phế đầu vặt Ống u.PVC Dismy D200x9.6mm</v>
          </cell>
        </row>
        <row r="13651">
          <cell r="A13651" t="str">
            <v>5.PVMN2112</v>
          </cell>
          <cell r="B13651" t="str">
            <v>Phế đầu vặt Ống u.PVC Dismy D21x1.2mm</v>
          </cell>
        </row>
        <row r="13652">
          <cell r="A13652" t="str">
            <v>5.PVMN2114</v>
          </cell>
          <cell r="B13652" t="str">
            <v>Phế đầu vặt Ống u.PVC Dismy D21x1.4mm</v>
          </cell>
        </row>
        <row r="13653">
          <cell r="A13653" t="str">
            <v>5.PVMN2116</v>
          </cell>
          <cell r="B13653" t="str">
            <v>Phế đầu vặt Ống u.PVC Dismy D21x1.6mm</v>
          </cell>
        </row>
        <row r="13654">
          <cell r="A13654" t="str">
            <v>5.PVMN2120</v>
          </cell>
          <cell r="B13654" t="str">
            <v>Phế đầu vặt Ống u.PVC Dismy D21x2.0mm</v>
          </cell>
        </row>
        <row r="13655">
          <cell r="A13655" t="str">
            <v>5.PVMN2130</v>
          </cell>
          <cell r="B13655" t="str">
            <v>Phế đầu vặt Ống u.PVC Dismy D21x3.0mm</v>
          </cell>
        </row>
        <row r="13656">
          <cell r="A13656" t="str">
            <v>5.PVMN22051</v>
          </cell>
          <cell r="B13656" t="str">
            <v>Phế đầu vặt Ống u.PVC Dismy D220x5.1mm</v>
          </cell>
        </row>
        <row r="13657">
          <cell r="A13657" t="str">
            <v>5.PVMN22066</v>
          </cell>
          <cell r="B13657" t="str">
            <v>Phế đầu vặt Ống u.PVC Dismy D220x6.6mm</v>
          </cell>
        </row>
        <row r="13658">
          <cell r="A13658" t="str">
            <v>5.PVMN22087</v>
          </cell>
          <cell r="B13658" t="str">
            <v>Phế đầu vặt Ống u.PVC Dismy D220x8.7mm</v>
          </cell>
        </row>
        <row r="13659">
          <cell r="A13659" t="str">
            <v>5.PVMN250119</v>
          </cell>
          <cell r="B13659" t="str">
            <v>Phế đầu vặt Ống u.PVC Dismy D250x11.9mm</v>
          </cell>
        </row>
        <row r="13660">
          <cell r="A13660" t="str">
            <v>5.PVMN25062</v>
          </cell>
          <cell r="B13660" t="str">
            <v>Phế đầu vặt Ống u.PVC Dismy D250x6.2mm</v>
          </cell>
        </row>
        <row r="13661">
          <cell r="A13661" t="str">
            <v>5.PVMN25073</v>
          </cell>
          <cell r="B13661" t="str">
            <v>Phế đầu vặt Ống u.PVC Dismy D250x7.3mm</v>
          </cell>
        </row>
        <row r="13662">
          <cell r="A13662" t="str">
            <v>5.PVMN25077</v>
          </cell>
          <cell r="B13662" t="str">
            <v>Phế đầu vặt Ống u.PVC Dismy D250x7.7mm</v>
          </cell>
        </row>
        <row r="13663">
          <cell r="A13663" t="str">
            <v>5.PVMN25096</v>
          </cell>
          <cell r="B13663" t="str">
            <v>Phế đầu vặt Ống u.PVC Dismy D250x9.6mm</v>
          </cell>
        </row>
        <row r="13664">
          <cell r="A13664" t="str">
            <v>5.PVMN2713</v>
          </cell>
          <cell r="B13664" t="str">
            <v>Phế đầu vặt Ống u.PVC Dismy D27x1.3mm</v>
          </cell>
        </row>
        <row r="13665">
          <cell r="A13665" t="str">
            <v>5.PVMN2716</v>
          </cell>
          <cell r="B13665" t="str">
            <v>Phế đầu vặt Ống u.PVC Dismy D27x1.6mm</v>
          </cell>
        </row>
        <row r="13666">
          <cell r="A13666" t="str">
            <v>5.PVMN2718</v>
          </cell>
          <cell r="B13666" t="str">
            <v>Phế đầu vặt Ống u.PVC Dismy D27x1.8mm</v>
          </cell>
        </row>
        <row r="13667">
          <cell r="A13667" t="str">
            <v>5.PVMN2720</v>
          </cell>
          <cell r="B13667" t="str">
            <v>Phế đầu vặt Ống u.PVC Dismy D27x2.0mm</v>
          </cell>
        </row>
        <row r="13668">
          <cell r="A13668" t="str">
            <v>5.PVMN2730</v>
          </cell>
          <cell r="B13668" t="str">
            <v>Phế đầu vặt Ống u.PVC Dismy D27x3.0mm</v>
          </cell>
        </row>
        <row r="13669">
          <cell r="A13669" t="str">
            <v>5.PVMN280107</v>
          </cell>
          <cell r="B13669" t="str">
            <v>Phế đầu vặt Ống u.PVC Dismy D280x10.7mm</v>
          </cell>
        </row>
        <row r="13670">
          <cell r="A13670" t="str">
            <v>5.PVMN280134</v>
          </cell>
          <cell r="B13670" t="str">
            <v>Phế đầu vặt Ống u.PVC Dismy D280x13.4mm</v>
          </cell>
        </row>
        <row r="13671">
          <cell r="A13671" t="str">
            <v>5.PVMN28069</v>
          </cell>
          <cell r="B13671" t="str">
            <v>Phế đầu vặt Ống u.PVC Dismy D280x6.9mm</v>
          </cell>
        </row>
        <row r="13672">
          <cell r="A13672" t="str">
            <v>5.PVMN28082</v>
          </cell>
          <cell r="B13672" t="str">
            <v>Phế đầu vặt Ống u.PVC Dismy D280x8.2mm</v>
          </cell>
        </row>
        <row r="13673">
          <cell r="A13673" t="str">
            <v>5.PVMN28086</v>
          </cell>
          <cell r="B13673" t="str">
            <v>Phế đầu vặt Ống u.PVC Dismy D280x8.6mm</v>
          </cell>
        </row>
        <row r="13674">
          <cell r="A13674" t="str">
            <v>5.PVMN315121</v>
          </cell>
          <cell r="B13674" t="str">
            <v>Phế đầu vặt Ống u.PVC Dismy D315x12.1mm</v>
          </cell>
        </row>
        <row r="13675">
          <cell r="A13675" t="str">
            <v>5.PVMN315150</v>
          </cell>
          <cell r="B13675" t="str">
            <v>Phế đầu vặt Ống u.PVC Dismy D315x15.0mm</v>
          </cell>
        </row>
        <row r="13676">
          <cell r="A13676" t="str">
            <v>5.PVMN31562</v>
          </cell>
          <cell r="B13676" t="str">
            <v>Phế đầu vặt Ống u.PVC Dismy D315x6.2mm</v>
          </cell>
        </row>
        <row r="13677">
          <cell r="A13677" t="str">
            <v>5.PVMN31577</v>
          </cell>
          <cell r="B13677" t="str">
            <v>Phế đầu vặt Ống u.PVC Dismy D315x7.7mm</v>
          </cell>
        </row>
        <row r="13678">
          <cell r="A13678" t="str">
            <v>5.PVMN31592</v>
          </cell>
          <cell r="B13678" t="str">
            <v>Phế đầu vặt Ống u.PVC Dismy D315x9.2mm</v>
          </cell>
        </row>
        <row r="13679">
          <cell r="A13679" t="str">
            <v>5.PVMN4218</v>
          </cell>
          <cell r="B13679" t="str">
            <v>Phế đầu vặt Ống u.PVC Dismy D42x1.8mm</v>
          </cell>
        </row>
        <row r="13680">
          <cell r="A13680" t="str">
            <v>5.PVMN6020</v>
          </cell>
          <cell r="B13680" t="str">
            <v>Phế đầu vặt Ống u.PVC Dismy D60x2.0mm</v>
          </cell>
        </row>
        <row r="13681">
          <cell r="A13681" t="str">
            <v>5.PVNG110183</v>
          </cell>
          <cell r="B13681" t="str">
            <v>Phế đầu vặt ống nóng PPR DISMY ghi D110x18,3</v>
          </cell>
        </row>
        <row r="13682">
          <cell r="A13682" t="str">
            <v>5.PVNG140233</v>
          </cell>
          <cell r="B13682" t="str">
            <v>Phế đầu vặt ống nóng PPR DISMY ghi D140x23,3</v>
          </cell>
        </row>
        <row r="13683">
          <cell r="A13683" t="str">
            <v>5.PVNG2034</v>
          </cell>
          <cell r="B13683" t="str">
            <v>Phế đầu vặt ống nóng PPR DISMY ghi D20x3,4</v>
          </cell>
        </row>
        <row r="13684">
          <cell r="A13684" t="str">
            <v>5.PVNG2542</v>
          </cell>
          <cell r="B13684" t="str">
            <v>Phế đầu vặt ống nóng PPR DISMY ghi D25x4,2</v>
          </cell>
        </row>
        <row r="13685">
          <cell r="A13685" t="str">
            <v>5.PVNG3254</v>
          </cell>
          <cell r="B13685" t="str">
            <v>Phế đầu vặt ống nóng PPR DISMY ghi D32x5,4</v>
          </cell>
        </row>
        <row r="13686">
          <cell r="A13686" t="str">
            <v>5.PVNG4067</v>
          </cell>
          <cell r="B13686" t="str">
            <v>Phế đầu vặt ống nóng PPR DISMY ghi D40x6,7</v>
          </cell>
        </row>
        <row r="13687">
          <cell r="A13687" t="str">
            <v>5.PVNG5083</v>
          </cell>
          <cell r="B13687" t="str">
            <v>Phế đầu vặt ống nóng PPR DISMY ghi D50x8,3</v>
          </cell>
        </row>
        <row r="13688">
          <cell r="A13688" t="str">
            <v>5.PVNG63105</v>
          </cell>
          <cell r="B13688" t="str">
            <v>Phế đầu vặt ống nóng PPR DISMY ghi D63x10,5</v>
          </cell>
        </row>
        <row r="13689">
          <cell r="A13689" t="str">
            <v>5.PVNG75125</v>
          </cell>
          <cell r="B13689" t="str">
            <v>Phế đầu vặt ống nóng PPR DISMY ghi D75x12,5</v>
          </cell>
        </row>
        <row r="13690">
          <cell r="A13690" t="str">
            <v>5.PVNG9015</v>
          </cell>
          <cell r="B13690" t="str">
            <v>Phế đầu vặt ống nóng PPR DISMY ghi D90x15</v>
          </cell>
        </row>
        <row r="13691">
          <cell r="A13691" t="str">
            <v>5.PVNUVX2034</v>
          </cell>
          <cell r="B13691" t="str">
            <v>Phế đầu vặt ống nóng PPR DISMY UV xanh D20x3,4</v>
          </cell>
        </row>
        <row r="13692">
          <cell r="A13692" t="str">
            <v>5.PVNUVX2542</v>
          </cell>
          <cell r="B13692" t="str">
            <v>Phế đầu vặt ống nóng PPR DISMY UV xanh D25x4,2</v>
          </cell>
        </row>
        <row r="13693">
          <cell r="A13693" t="str">
            <v>5.PVNUVX3254</v>
          </cell>
          <cell r="B13693" t="str">
            <v>Phế đầu vặt ống nóng PPR DISMY UV xanh D32x5,4</v>
          </cell>
        </row>
        <row r="13694">
          <cell r="A13694" t="str">
            <v>5.PVNUVX4067</v>
          </cell>
          <cell r="B13694" t="str">
            <v>Phế đầu vặt ống nóng PPR DISMY UV xanh D40x6,7</v>
          </cell>
        </row>
        <row r="13695">
          <cell r="A13695" t="str">
            <v>5.PVNUVX5083</v>
          </cell>
          <cell r="B13695" t="str">
            <v>Phế đầu vặt ống nóng PPR DISMY UV xanh D50x8,3</v>
          </cell>
        </row>
        <row r="13696">
          <cell r="A13696" t="str">
            <v>5.PVNUVX63105</v>
          </cell>
          <cell r="B13696" t="str">
            <v>Phế đầu vặt ống nóng PPR DISMY UV xanh D63x10,5</v>
          </cell>
        </row>
        <row r="13697">
          <cell r="A13697" t="str">
            <v>5.PVNX110183</v>
          </cell>
          <cell r="B13697" t="str">
            <v>Phế đầu vặt ống nóng PPR DISMY xanh D110x18,3</v>
          </cell>
        </row>
        <row r="13698">
          <cell r="A13698" t="str">
            <v>5.PVNX125208</v>
          </cell>
          <cell r="B13698" t="str">
            <v>Phế đầu vặt ống nóng PPR DISMY xanh D125x20,8</v>
          </cell>
        </row>
        <row r="13699">
          <cell r="A13699" t="str">
            <v>5.PVNX140233</v>
          </cell>
          <cell r="B13699" t="str">
            <v>Phế đầu vặt ống nóng PPR DISMY xanh D140x23,3</v>
          </cell>
        </row>
        <row r="13700">
          <cell r="A13700" t="str">
            <v>5.PVNX160266</v>
          </cell>
          <cell r="B13700" t="str">
            <v>Phế đầu vặt ống nóng PPR DISMY xanh D160x26,6</v>
          </cell>
        </row>
        <row r="13701">
          <cell r="A13701" t="str">
            <v>5.PVNX2034</v>
          </cell>
          <cell r="B13701" t="str">
            <v>Phế đầu vặt ống nóng PPR DISMY xanh D20x3,4</v>
          </cell>
        </row>
        <row r="13702">
          <cell r="A13702" t="str">
            <v>5.PVNX2542</v>
          </cell>
          <cell r="B13702" t="str">
            <v>Phế đầu vặt ống nóng PPR DISMY xanh D25x4,2</v>
          </cell>
        </row>
        <row r="13703">
          <cell r="A13703" t="str">
            <v>5.PVNX3254</v>
          </cell>
          <cell r="B13703" t="str">
            <v>Phế đầu vặt ống nóng PPR DISMY xanh D32x5,4</v>
          </cell>
        </row>
        <row r="13704">
          <cell r="A13704" t="str">
            <v>5.PVNX4067</v>
          </cell>
          <cell r="B13704" t="str">
            <v>Phế đầu vặt ống nóng PPR DISMY xanh D40x6,7</v>
          </cell>
        </row>
        <row r="13705">
          <cell r="A13705" t="str">
            <v>5.PVNX5083</v>
          </cell>
          <cell r="B13705" t="str">
            <v>Phế đầu vặt ống nóng PPR DISMY xanh D50x8,3</v>
          </cell>
        </row>
        <row r="13706">
          <cell r="A13706" t="str">
            <v>5.PVNX63105</v>
          </cell>
          <cell r="B13706" t="str">
            <v>Phế đầu vặt ống nóng PPR DISMY xanh D63x10,5</v>
          </cell>
        </row>
        <row r="13707">
          <cell r="A13707" t="str">
            <v>5.PVNX75125</v>
          </cell>
          <cell r="B13707" t="str">
            <v>Phế đầu vặt ống nóng PPR DISMY xanh D75x12,5</v>
          </cell>
        </row>
        <row r="13708">
          <cell r="A13708" t="str">
            <v>5.PVNX9015</v>
          </cell>
          <cell r="B13708" t="str">
            <v>Phế đầu vặt ống nóng PPR DISMY xanh D90x15</v>
          </cell>
        </row>
        <row r="13709">
          <cell r="A13709" t="str">
            <v>5.PVPE100101000</v>
          </cell>
          <cell r="B13709" t="str">
            <v>Phế đầu vặt ống PE100 DISMY phi 1000 x 59,3 PN10</v>
          </cell>
        </row>
        <row r="13710">
          <cell r="A13710" t="str">
            <v>5.PVPE10010110</v>
          </cell>
          <cell r="B13710" t="str">
            <v>Phế đầu vặt ống PE100 DISMY phi 110 x 6,6 PN10</v>
          </cell>
        </row>
        <row r="13711">
          <cell r="A13711" t="str">
            <v>5.PVPE10010125</v>
          </cell>
          <cell r="B13711" t="str">
            <v>Phế đầu vặt ống PE100 DISMY phi 125 x 7,4 PN10</v>
          </cell>
        </row>
        <row r="13712">
          <cell r="A13712" t="str">
            <v>5.PVPE10010140</v>
          </cell>
          <cell r="B13712" t="str">
            <v>Phế đầu vặt ống PE100 DISMY phi 140 x 8,3 PN10</v>
          </cell>
        </row>
        <row r="13713">
          <cell r="A13713" t="str">
            <v>5.PVPE10010160</v>
          </cell>
          <cell r="B13713" t="str">
            <v>Phế đầu vặt ống PE100 DISMY phi 160 x 9,5 PN10</v>
          </cell>
        </row>
        <row r="13714">
          <cell r="A13714" t="str">
            <v>5.PVPE10010180</v>
          </cell>
          <cell r="B13714" t="str">
            <v>Phế đầu vặt ống PE100 DISMY phi 180 x 10,7 PN10</v>
          </cell>
        </row>
        <row r="13715">
          <cell r="A13715" t="str">
            <v>5.PVPE10010200</v>
          </cell>
          <cell r="B13715" t="str">
            <v>Phế đầu vặt ống PE100 DISMY phi 200 x 11,9 PN10</v>
          </cell>
        </row>
        <row r="13716">
          <cell r="A13716" t="str">
            <v>5.PVPE10010225</v>
          </cell>
          <cell r="B13716" t="str">
            <v>Phế đầu vặt ống PE100 DISMY phi 225 x 13,4 PN10</v>
          </cell>
        </row>
        <row r="13717">
          <cell r="A13717" t="str">
            <v>5.PVPE1001025.</v>
          </cell>
          <cell r="B13717" t="str">
            <v>Phế đầu vặt ống PE100 DISMY phi 25 x 1,8 PN10</v>
          </cell>
        </row>
        <row r="13718">
          <cell r="A13718" t="str">
            <v>5.PVPE10010250</v>
          </cell>
          <cell r="B13718" t="str">
            <v>Phế đầu vặt ống PE100 DISMY phi 250 x 14,8 PN10</v>
          </cell>
        </row>
        <row r="13719">
          <cell r="A13719" t="str">
            <v>5.PVPE10010280</v>
          </cell>
          <cell r="B13719" t="str">
            <v>Phế đầu vặt ống PE100 DISMY phi 280 x 16,6 PN10</v>
          </cell>
        </row>
        <row r="13720">
          <cell r="A13720" t="str">
            <v>5.PVPE10010315</v>
          </cell>
          <cell r="B13720" t="str">
            <v>Phế đầu vặt ống PE100 DISMY phi 315 x 18,7 PN10</v>
          </cell>
        </row>
        <row r="13721">
          <cell r="A13721" t="str">
            <v>5.PVPE1001032</v>
          </cell>
          <cell r="B13721" t="str">
            <v>Phế đầu vặt ống PE100 DISMY phi 32 x 2,0 PN10</v>
          </cell>
        </row>
        <row r="13722">
          <cell r="A13722" t="str">
            <v>5.PVPE10010355</v>
          </cell>
          <cell r="B13722" t="str">
            <v>Phế đầu vặt ống PE100 DISMY phi 355 x 21,1 PN10</v>
          </cell>
        </row>
        <row r="13723">
          <cell r="A13723" t="str">
            <v>5.PVPE1001040.</v>
          </cell>
          <cell r="B13723" t="str">
            <v>Phế đầu vặt ống PE100 DISMY phi 40 x 2,4 PN10</v>
          </cell>
        </row>
        <row r="13724">
          <cell r="A13724" t="str">
            <v>5.PVPE10010400</v>
          </cell>
          <cell r="B13724" t="str">
            <v>Phế đầu vặt ống PE100 DISMY phi 400 x 23,7 PN10</v>
          </cell>
        </row>
        <row r="13725">
          <cell r="A13725" t="str">
            <v>5.PVPE10010450</v>
          </cell>
          <cell r="B13725" t="str">
            <v>Phế đầu vặt ống PE100 DISMY phi 450 x 26,7 PN10</v>
          </cell>
        </row>
        <row r="13726">
          <cell r="A13726" t="str">
            <v>5.PVPE1001050.</v>
          </cell>
          <cell r="B13726" t="str">
            <v>Phế đầu vặt ống PE100 DISMY phi 50 x 3,0 PN10</v>
          </cell>
        </row>
        <row r="13727">
          <cell r="A13727" t="str">
            <v>5.PVPE10010500</v>
          </cell>
          <cell r="B13727" t="str">
            <v>Phế đầu vặt Ống PE100 DISMY phi 500 x 29,7 PN10</v>
          </cell>
        </row>
        <row r="13728">
          <cell r="A13728" t="str">
            <v>5.PVPE10010560</v>
          </cell>
          <cell r="B13728" t="str">
            <v>Phế đầu vặt Ống PE100 DISMY phi 560 x 33,2 PN10</v>
          </cell>
        </row>
        <row r="13729">
          <cell r="A13729" t="str">
            <v>5.PVPE1001063.</v>
          </cell>
          <cell r="B13729" t="str">
            <v>Phế đầu vặt ống PE100 DISMY phi 63 x 3,8 PN10</v>
          </cell>
        </row>
        <row r="13730">
          <cell r="A13730" t="str">
            <v>5.PVPE10010630</v>
          </cell>
          <cell r="B13730" t="str">
            <v>Phế đầu vặt ống PE100 DISMY phi 630 x 37,4 PN10</v>
          </cell>
        </row>
        <row r="13731">
          <cell r="A13731" t="str">
            <v>5.PVPE1001075</v>
          </cell>
          <cell r="B13731" t="str">
            <v>Phế đầu vặt ống PE100 DISMY phi 75 x 4,5 PN10</v>
          </cell>
        </row>
        <row r="13732">
          <cell r="A13732" t="str">
            <v>5.PVPE10010800</v>
          </cell>
          <cell r="B13732" t="str">
            <v>Phế đầu vặt ống PE100 DISMY phi 800 x 47.4 PN10</v>
          </cell>
        </row>
        <row r="13733">
          <cell r="A13733" t="str">
            <v>5.PVPE1001090</v>
          </cell>
          <cell r="B13733" t="str">
            <v>Phế đầu vặt ống PE100 DISMY phi 90 x 5,4 PN10</v>
          </cell>
        </row>
        <row r="13734">
          <cell r="A13734" t="str">
            <v>5.PVPE100125110</v>
          </cell>
          <cell r="B13734" t="str">
            <v>Phế đầu vặt ống PE100 DISMY phi 110 x 8,1 PN12,5</v>
          </cell>
        </row>
        <row r="13735">
          <cell r="A13735" t="str">
            <v>5.PVPE100125125</v>
          </cell>
          <cell r="B13735" t="str">
            <v>Phế đầu vặt ống PE100 DISMY phi 125 x 9,2 PN12,5</v>
          </cell>
        </row>
        <row r="13736">
          <cell r="A13736" t="str">
            <v>5.PVPE100125140</v>
          </cell>
          <cell r="B13736" t="str">
            <v>Phế đầu vặt ống PE100 DISMY phi 140 x 10,3 PN12,5</v>
          </cell>
        </row>
        <row r="13737">
          <cell r="A13737" t="str">
            <v>5.PVPE100125160</v>
          </cell>
          <cell r="B13737" t="str">
            <v>Phế đầu vặt ống PE100 DISMY phi 160 x 11,8 PN12,5</v>
          </cell>
        </row>
        <row r="13738">
          <cell r="A13738" t="str">
            <v>5.PVPE100125180</v>
          </cell>
          <cell r="B13738" t="str">
            <v>Phế đầu vặt ống PE100 DISMY phi 180 x 13,3 PN12,5</v>
          </cell>
        </row>
        <row r="13739">
          <cell r="A13739" t="str">
            <v>5.PVPE10012520.</v>
          </cell>
          <cell r="B13739" t="str">
            <v>Phế đầu vặt ống PE100 DISMY phi 20 x 1,8 PN12,5</v>
          </cell>
        </row>
        <row r="13740">
          <cell r="A13740" t="str">
            <v>5.PVPE100125200</v>
          </cell>
          <cell r="B13740" t="str">
            <v>Phế đầu vặt ống PE100 DISMY phi 200 x 14,7 PN12,5</v>
          </cell>
        </row>
        <row r="13741">
          <cell r="A13741" t="str">
            <v>5.PVPE100125225</v>
          </cell>
          <cell r="B13741" t="str">
            <v>Phế đầu vặt ống PE100 DISMY phi 225 x 16,6 PN12,5</v>
          </cell>
        </row>
        <row r="13742">
          <cell r="A13742" t="str">
            <v>5.PVPE10012525.</v>
          </cell>
          <cell r="B13742" t="str">
            <v>Phế đầu vặt ống PE100 DISMY phi 25 x 2,0 PN12,5</v>
          </cell>
        </row>
        <row r="13743">
          <cell r="A13743" t="str">
            <v>5.PVPE100125250</v>
          </cell>
          <cell r="B13743" t="str">
            <v>Phế đầu vặt ống PE100 DISMY phi 250 x 18,4 PN12,5</v>
          </cell>
        </row>
        <row r="13744">
          <cell r="A13744" t="str">
            <v>5.PVPE100125280</v>
          </cell>
          <cell r="B13744" t="str">
            <v>Phế đầu vặt ống PE100 DISMY phi 280 x 20,6 PN12,5</v>
          </cell>
        </row>
        <row r="13745">
          <cell r="A13745" t="str">
            <v>5.PVPE100125315</v>
          </cell>
          <cell r="B13745" t="str">
            <v>Phế đầu vặt ống PE100 DISMY phi 315 x 23,2 PN12,5</v>
          </cell>
        </row>
        <row r="13746">
          <cell r="A13746" t="str">
            <v>5.PVPE10012532</v>
          </cell>
          <cell r="B13746" t="str">
            <v>Phế đầu vặt ống PE100 DISMY phi 32 x 2,4 PN12,5</v>
          </cell>
        </row>
        <row r="13747">
          <cell r="A13747" t="str">
            <v>5.PVPE100125355</v>
          </cell>
          <cell r="B13747" t="str">
            <v>Phế đầu vặt ống PE100 DISMY phi 355 x 26,1 PN12,5</v>
          </cell>
        </row>
        <row r="13748">
          <cell r="A13748" t="str">
            <v>5.PVPE10012540.</v>
          </cell>
          <cell r="B13748" t="str">
            <v>Phế đầu vặt ống PE100 DISMY phi 40 x 3,0 PN12,5</v>
          </cell>
        </row>
        <row r="13749">
          <cell r="A13749" t="str">
            <v>5.PVPE100125400</v>
          </cell>
          <cell r="B13749" t="str">
            <v>Phế đầu vặt ống PE100 DISMY phi 400 x 29,4 PN12,5</v>
          </cell>
        </row>
        <row r="13750">
          <cell r="A13750" t="str">
            <v>5.PVPE100125450</v>
          </cell>
          <cell r="B13750" t="str">
            <v>Phế đầu vặt ống PE100 DISMY phi 450 x 33,1 PN12,5</v>
          </cell>
        </row>
        <row r="13751">
          <cell r="A13751" t="str">
            <v>5.PVPE10012550.</v>
          </cell>
          <cell r="B13751" t="str">
            <v>Phế đầu vặt ống PE100 DISMY phi 50 x 3,7 PN12,5</v>
          </cell>
        </row>
        <row r="13752">
          <cell r="A13752" t="str">
            <v>5.PVPE100125500</v>
          </cell>
          <cell r="B13752" t="str">
            <v>Phế đầu vặt Ống PE100 DISMY phi 500 x 36,8 PN12,5</v>
          </cell>
        </row>
        <row r="13753">
          <cell r="A13753" t="str">
            <v>5.PVPE10012563.</v>
          </cell>
          <cell r="B13753" t="str">
            <v>Phế đầu vặt ống PE100 DISMY phi 63 x 4,7 PN12,5</v>
          </cell>
        </row>
        <row r="13754">
          <cell r="A13754" t="str">
            <v>5.PVPE100125630</v>
          </cell>
          <cell r="B13754" t="str">
            <v>Phế đầu vặt ống PE100 DISMY phi 630 x 46,3  PN12,5</v>
          </cell>
        </row>
        <row r="13755">
          <cell r="A13755" t="str">
            <v>5.PVPE10012575</v>
          </cell>
          <cell r="B13755" t="str">
            <v>Phế đầu vặt ống PE100 DISMY phi 75 x 5,6 PN12,5</v>
          </cell>
        </row>
        <row r="13756">
          <cell r="A13756" t="str">
            <v>5.PVPE100125800</v>
          </cell>
          <cell r="B13756" t="str">
            <v>Phế đầu vặt ống PE100 DISMY phi 800 x 58,8 PN12,5</v>
          </cell>
        </row>
        <row r="13757">
          <cell r="A13757" t="str">
            <v>5.PVPE10012590</v>
          </cell>
          <cell r="B13757" t="str">
            <v>Phế đầu vặt ống PE100 DISMY phi 90 x 6,7 PN12,5</v>
          </cell>
        </row>
        <row r="13758">
          <cell r="A13758" t="str">
            <v>5.PVPE10016110</v>
          </cell>
          <cell r="B13758" t="str">
            <v>Phế đầu vặt ống PE100 DISMY phi 110 x 10,0 PN16</v>
          </cell>
        </row>
        <row r="13759">
          <cell r="A13759" t="str">
            <v>5.PVPE10016125</v>
          </cell>
          <cell r="B13759" t="str">
            <v>Phế đầu vặt ống PE100 DISMY phi 125 x 11,4 PN16</v>
          </cell>
        </row>
        <row r="13760">
          <cell r="A13760" t="str">
            <v>5.PVPE10016140</v>
          </cell>
          <cell r="B13760" t="str">
            <v>Phế đầu vặt ống PE100 DISMY phi 140 x 12,7 PN16</v>
          </cell>
        </row>
        <row r="13761">
          <cell r="A13761" t="str">
            <v>5.PVPE10016160</v>
          </cell>
          <cell r="B13761" t="str">
            <v>Phế đầu vặt ống PE100 DISMY phi 160 x 14,6 PN16</v>
          </cell>
        </row>
        <row r="13762">
          <cell r="A13762" t="str">
            <v>5.PVPE10016180</v>
          </cell>
          <cell r="B13762" t="str">
            <v>Phế đầu vặt ống PE100 DISMY phi 180 x 16,4 PN16</v>
          </cell>
        </row>
        <row r="13763">
          <cell r="A13763" t="str">
            <v>5.PVPE1001620.</v>
          </cell>
          <cell r="B13763" t="str">
            <v>Phế đầu vặt ống PE100 DISMY phi 20 x 2,0 PN16</v>
          </cell>
        </row>
        <row r="13764">
          <cell r="A13764" t="str">
            <v>5.PVPE10016200</v>
          </cell>
          <cell r="B13764" t="str">
            <v>Phế đầu vặt ống PE100 DISMY phi 200 x 18,2 PN16</v>
          </cell>
        </row>
        <row r="13765">
          <cell r="A13765" t="str">
            <v>5.PVPE10016225</v>
          </cell>
          <cell r="B13765" t="str">
            <v>Phế đầu vặt ống PE100 DISMY phi 225 x 20,5 PN16</v>
          </cell>
        </row>
        <row r="13766">
          <cell r="A13766" t="str">
            <v>5.PVPE1001625.</v>
          </cell>
          <cell r="B13766" t="str">
            <v>Phế đầu vặt ống PE100 DISMY phi 25 x 2,3 PN16</v>
          </cell>
        </row>
        <row r="13767">
          <cell r="A13767" t="str">
            <v>5.PVPE10016250</v>
          </cell>
          <cell r="B13767" t="str">
            <v>Phế đầu vặt ống PE100 DISMY phi 250 x 22,7 PN16</v>
          </cell>
        </row>
        <row r="13768">
          <cell r="A13768" t="str">
            <v>5.PVPE10016280</v>
          </cell>
          <cell r="B13768" t="str">
            <v>Phế đầu vặt ống PE100 DISMY phi 280 x 25,4 PN16</v>
          </cell>
        </row>
        <row r="13769">
          <cell r="A13769" t="str">
            <v>5.PVPE10016315</v>
          </cell>
          <cell r="B13769" t="str">
            <v>Phế đầu vặt ống PE100 DISMY phi 315 x 28,6 PN16</v>
          </cell>
        </row>
        <row r="13770">
          <cell r="A13770" t="str">
            <v>5.PVPE1001632</v>
          </cell>
          <cell r="B13770" t="str">
            <v>Phế đầu vặt ống PE100 DISMY phi 32 x 3,0 PN16</v>
          </cell>
        </row>
        <row r="13771">
          <cell r="A13771" t="str">
            <v>5.PVPE10016355</v>
          </cell>
          <cell r="B13771" t="str">
            <v>Phế đầu vặt ống PE100 DISMY phi 355 x 32,2 PN16</v>
          </cell>
        </row>
        <row r="13772">
          <cell r="A13772" t="str">
            <v>5.PVPE1001640.</v>
          </cell>
          <cell r="B13772" t="str">
            <v>Phế đầu vặt ống PE100 DISMY phi 40 x 3,7 PN16</v>
          </cell>
        </row>
        <row r="13773">
          <cell r="A13773" t="str">
            <v>5.PVPE10016400</v>
          </cell>
          <cell r="B13773" t="str">
            <v>Phế đầu vặt ống PE100 DISMY phi 400 x 36,3 PN16</v>
          </cell>
        </row>
        <row r="13774">
          <cell r="A13774" t="str">
            <v>5.PVPE10016450</v>
          </cell>
          <cell r="B13774" t="str">
            <v>Phế đầu vặt ống PE100 DISMY phi 450 x 40,9 PN16</v>
          </cell>
        </row>
        <row r="13775">
          <cell r="A13775" t="str">
            <v>5.PVPE1001650.</v>
          </cell>
          <cell r="B13775" t="str">
            <v>Phế đầu vặt ống PE100 DISMY phi 50 x 4,6 PN16</v>
          </cell>
        </row>
        <row r="13776">
          <cell r="A13776" t="str">
            <v>5.PVPE10016500</v>
          </cell>
          <cell r="B13776" t="str">
            <v>Phế đầu vặt Ống PE100 DISMY phi 500 x 45,4 PN16</v>
          </cell>
        </row>
        <row r="13777">
          <cell r="A13777" t="str">
            <v>5.PVPE1001663.</v>
          </cell>
          <cell r="B13777" t="str">
            <v>Phế đầu vặt ống PE100 DISMY phi 63 x 5,8 PN16</v>
          </cell>
        </row>
        <row r="13778">
          <cell r="A13778" t="str">
            <v>5.PVPE10016630</v>
          </cell>
          <cell r="B13778" t="str">
            <v>Phế đầu vặt ống PE100 DISMY phi 630 x 57,2 PN16</v>
          </cell>
        </row>
        <row r="13779">
          <cell r="A13779" t="str">
            <v>5.PVPE1001675</v>
          </cell>
          <cell r="B13779" t="str">
            <v>Phế đầu vặt ống PE100 DISMY phi 75 x 6,8 PN16</v>
          </cell>
        </row>
        <row r="13780">
          <cell r="A13780" t="str">
            <v>5.PVPE1001690</v>
          </cell>
          <cell r="B13780" t="str">
            <v>Phế đầu vặt ống PE100 DISMY phi 90 x 8,2 PN16</v>
          </cell>
        </row>
        <row r="13781">
          <cell r="A13781" t="str">
            <v>5.PVPE10020110</v>
          </cell>
          <cell r="B13781" t="str">
            <v>Phế đầu vặt ống PE100 DISMY phi 110 x 12,3 PN20</v>
          </cell>
        </row>
        <row r="13782">
          <cell r="A13782" t="str">
            <v>5.PVPE10020125</v>
          </cell>
          <cell r="B13782" t="str">
            <v>Phế đầu vặt ống PE100 DISMY phi 125 x 14,0 PN20</v>
          </cell>
        </row>
        <row r="13783">
          <cell r="A13783" t="str">
            <v>5.PVPE10020140</v>
          </cell>
          <cell r="B13783" t="str">
            <v>Phế đầu vặt ống PE100 DISMY phi 140 x 15,7 PN20</v>
          </cell>
        </row>
        <row r="13784">
          <cell r="A13784" t="str">
            <v>5.PVPE10020160</v>
          </cell>
          <cell r="B13784" t="str">
            <v>Phế đầu vặt ống PE100 DISMY phi 160 x 17,9 PN20</v>
          </cell>
        </row>
        <row r="13785">
          <cell r="A13785" t="str">
            <v>5.PVPE10020180</v>
          </cell>
          <cell r="B13785" t="str">
            <v>Phế đầu vặt ống PE100 DISMY phi 180 x 20,1 PN20</v>
          </cell>
        </row>
        <row r="13786">
          <cell r="A13786" t="str">
            <v>5.PVPE1002020.</v>
          </cell>
          <cell r="B13786" t="str">
            <v>Phế đầu vặt ống PE100 DISMY phi 20 x 2,3 PN20</v>
          </cell>
        </row>
        <row r="13787">
          <cell r="A13787" t="str">
            <v>5.PVPE10020200</v>
          </cell>
          <cell r="B13787" t="str">
            <v>Phế đầu vặt ống PE100 DISMY phi 200 x 22,4 PN20</v>
          </cell>
        </row>
        <row r="13788">
          <cell r="A13788" t="str">
            <v>5.PVPE10020225</v>
          </cell>
          <cell r="B13788" t="str">
            <v>Phế đầu vặt ống PE100 DISMY phi 225 x 25,2 PN20</v>
          </cell>
        </row>
        <row r="13789">
          <cell r="A13789" t="str">
            <v>5.PVPE1002025.</v>
          </cell>
          <cell r="B13789" t="str">
            <v>Phế đầu vặt ống PE100 DISMY phi 25 x 3,0 PN20</v>
          </cell>
        </row>
        <row r="13790">
          <cell r="A13790" t="str">
            <v>5.PVPE10020250</v>
          </cell>
          <cell r="B13790" t="str">
            <v>Phế đầu vặt ống PE100 DISMY phi 250 x 27,9 PN20</v>
          </cell>
        </row>
        <row r="13791">
          <cell r="A13791" t="str">
            <v>5.PVPE10020280</v>
          </cell>
          <cell r="B13791" t="str">
            <v>Phế đầu vặt ống PE100 DISMY phi 280 x 31,3 PN20</v>
          </cell>
        </row>
        <row r="13792">
          <cell r="A13792" t="str">
            <v>5.PVPE10020315</v>
          </cell>
          <cell r="B13792" t="str">
            <v>Phế đầu vặt ống PE100 DISMY phi 315 x 35,2 PN20</v>
          </cell>
        </row>
        <row r="13793">
          <cell r="A13793" t="str">
            <v>5.PVPE1002032</v>
          </cell>
          <cell r="B13793" t="str">
            <v>Phế đầu vặt ống PE100 DISMY phi 32 x 3,6 PN20</v>
          </cell>
        </row>
        <row r="13794">
          <cell r="A13794" t="str">
            <v>5.PVPE10020355</v>
          </cell>
          <cell r="B13794" t="str">
            <v>Phế đầu vặt ống PE100 DISMY phi 355 x 39,7 PN20</v>
          </cell>
        </row>
        <row r="13795">
          <cell r="A13795" t="str">
            <v>5.PVPE1002040.</v>
          </cell>
          <cell r="B13795" t="str">
            <v>Phế đầu vặt ống PE100 DISMY phi 40 x 4,5 PN20</v>
          </cell>
        </row>
        <row r="13796">
          <cell r="A13796" t="str">
            <v>5.PVPE10020400</v>
          </cell>
          <cell r="B13796" t="str">
            <v>Phế đầu vặt ống PE100 DISMY phi 400 x 44,7 PN20</v>
          </cell>
        </row>
        <row r="13797">
          <cell r="A13797" t="str">
            <v>5.PVPE10020450</v>
          </cell>
          <cell r="B13797" t="str">
            <v>Phế đầu vặt ống PE100 DISMY phi 450 x 50.3 PN20</v>
          </cell>
        </row>
        <row r="13798">
          <cell r="A13798" t="str">
            <v>5.PVPE1002050</v>
          </cell>
          <cell r="B13798" t="str">
            <v>Phế đầu vặt ống PE100 DISMY phi 50 x 5,6 PN20</v>
          </cell>
        </row>
        <row r="13799">
          <cell r="A13799" t="str">
            <v>5.PVPE1002063</v>
          </cell>
          <cell r="B13799" t="str">
            <v>Phế đầu vặt ống PE100 DISMY phi 63 x 7,1 PN20</v>
          </cell>
        </row>
        <row r="13800">
          <cell r="A13800" t="str">
            <v>5.PVPE1002075</v>
          </cell>
          <cell r="B13800" t="str">
            <v>Phế đầu vặt ống PE100 DISMY phi 75 x 8,4 PN20</v>
          </cell>
        </row>
        <row r="13801">
          <cell r="A13801" t="str">
            <v>5.PVPE1002090</v>
          </cell>
          <cell r="B13801" t="str">
            <v>Phế đầu vặt ống PE100 DISMY phi 90 x 10,1 PN20</v>
          </cell>
        </row>
        <row r="13802">
          <cell r="A13802" t="str">
            <v>5.PVPE10025110</v>
          </cell>
          <cell r="B13802" t="str">
            <v>Phế đầu vặt ống PE100 DISMY phi 110 x 15,1 PN25</v>
          </cell>
        </row>
        <row r="13803">
          <cell r="A13803" t="str">
            <v>5.PVPE10025140</v>
          </cell>
          <cell r="B13803" t="str">
            <v>Phế đầu vặt ống PE100 DISMY phi 140 x 19,2 PN25</v>
          </cell>
        </row>
        <row r="13804">
          <cell r="A13804" t="str">
            <v>5.PVPE10025160</v>
          </cell>
          <cell r="B13804" t="str">
            <v>Phế đầu vặt ống PE100 DISMY phi 160 x 21,9 PN25</v>
          </cell>
        </row>
        <row r="13805">
          <cell r="A13805" t="str">
            <v>5.PVPE10025180</v>
          </cell>
          <cell r="B13805" t="str">
            <v>Phế đầu vặt ống PE100 DISMY phi 180 x 24,6 PN25</v>
          </cell>
        </row>
        <row r="13806">
          <cell r="A13806" t="str">
            <v>5.PVPE1002550</v>
          </cell>
          <cell r="B13806" t="str">
            <v>Phế đầu vặt ống PE100 DISMY phi 50 x 6,9 PN25</v>
          </cell>
        </row>
        <row r="13807">
          <cell r="A13807" t="str">
            <v>5.PVPE1002575</v>
          </cell>
          <cell r="B13807" t="str">
            <v>Phế đầu vặt ống PE100 DISMY phi 75 x 10,3 PN25</v>
          </cell>
        </row>
        <row r="13808">
          <cell r="A13808" t="str">
            <v>5.PVPE1002590</v>
          </cell>
          <cell r="B13808" t="str">
            <v>Phế đầu vặt ống PE100 DISMY phi 90 x 12,3 PN25</v>
          </cell>
        </row>
        <row r="13809">
          <cell r="A13809" t="str">
            <v>5.PVPE1004500</v>
          </cell>
          <cell r="B13809" t="str">
            <v>Phế đầu vặt Ống PE100 DISMY phi 500 x 15,0 PN4</v>
          </cell>
        </row>
        <row r="13810">
          <cell r="A13810" t="str">
            <v>5.PVPE1004710</v>
          </cell>
          <cell r="B13810" t="str">
            <v>Phế đầu vặt Ống PE100 DISMY phi 710 x 24 PN4</v>
          </cell>
        </row>
        <row r="13811">
          <cell r="A13811" t="str">
            <v>5.PVPE1006110</v>
          </cell>
          <cell r="B13811" t="str">
            <v>Phế đầu vặt ống PE100 DISMY phi 110 x 4,2 PN6</v>
          </cell>
        </row>
        <row r="13812">
          <cell r="A13812" t="str">
            <v>5.PVPE1006125</v>
          </cell>
          <cell r="B13812" t="str">
            <v>Phế đầu vặt ống PE100 DISMY phi 125 x 4,8 PN6</v>
          </cell>
        </row>
        <row r="13813">
          <cell r="A13813" t="str">
            <v>5.PVPE1006140</v>
          </cell>
          <cell r="B13813" t="str">
            <v>Phế đầu vặt ống PE100 DISMY phi 140 x 5,4 PN6</v>
          </cell>
        </row>
        <row r="13814">
          <cell r="A13814" t="str">
            <v>5.PVPE1006160</v>
          </cell>
          <cell r="B13814" t="str">
            <v>Phế đầu vặt ống PE100 DISMY phi 160 x 6,2 PN6</v>
          </cell>
        </row>
        <row r="13815">
          <cell r="A13815" t="str">
            <v>5.PVPE1006180</v>
          </cell>
          <cell r="B13815" t="str">
            <v>Phế đầu vặt ống PE100 DISMY phi 180 x 6,9 PN6</v>
          </cell>
        </row>
        <row r="13816">
          <cell r="A13816" t="str">
            <v>5.PVPE1006200</v>
          </cell>
          <cell r="B13816" t="str">
            <v>Phế đầu vặt ống PE100 DISMY phi 200 x 7,7 PN6</v>
          </cell>
        </row>
        <row r="13817">
          <cell r="A13817" t="str">
            <v>5.PVPE1006225</v>
          </cell>
          <cell r="B13817" t="str">
            <v>Phế đầu vặt ống PE100 DISMY phi 225 x 8,6 PN6</v>
          </cell>
        </row>
        <row r="13818">
          <cell r="A13818" t="str">
            <v>5.PVPE1006250</v>
          </cell>
          <cell r="B13818" t="str">
            <v>Phế đầu vặt ống PE100 DISMY phi 250 x 9,6 PN6</v>
          </cell>
        </row>
        <row r="13819">
          <cell r="A13819" t="str">
            <v>5.PVPE1006280</v>
          </cell>
          <cell r="B13819" t="str">
            <v>Phế đầu vặt ống PE100 DISMY phi 280 x 10,7 PN6</v>
          </cell>
        </row>
        <row r="13820">
          <cell r="A13820" t="str">
            <v>5.PVPE1006315</v>
          </cell>
          <cell r="B13820" t="str">
            <v>Phế đầu vặt ống PE100 DISMY phi 315 x 12,1 PN6</v>
          </cell>
        </row>
        <row r="13821">
          <cell r="A13821" t="str">
            <v>5.PVPE1006355</v>
          </cell>
          <cell r="B13821" t="str">
            <v>Phế đầu vặt ống PE100 DISMY phi 355 x 13,6 PN6</v>
          </cell>
        </row>
        <row r="13822">
          <cell r="A13822" t="str">
            <v>5.PVPE100640.</v>
          </cell>
          <cell r="B13822" t="str">
            <v>Phế đầu vặt ống PE100 DISMY phi 40 x 1,8 PN6</v>
          </cell>
        </row>
        <row r="13823">
          <cell r="A13823" t="str">
            <v>5.PVPE1006400</v>
          </cell>
          <cell r="B13823" t="str">
            <v>Phế đầu vặt ống PE100 DISMY phi 400 x 15,3 PN6</v>
          </cell>
        </row>
        <row r="13824">
          <cell r="A13824" t="str">
            <v>5.PVPE1006450</v>
          </cell>
          <cell r="B13824" t="str">
            <v>Phế đầu vặt ống PE100 DISMY phi 450 x 17,2 PN6</v>
          </cell>
        </row>
        <row r="13825">
          <cell r="A13825" t="str">
            <v>5.PVPE100650.</v>
          </cell>
          <cell r="B13825" t="str">
            <v>Phế đầu vặt ống PE100 DISMY phi 50 x 2,0 PN6</v>
          </cell>
        </row>
        <row r="13826">
          <cell r="A13826" t="str">
            <v>5.PVPE1006500</v>
          </cell>
          <cell r="B13826" t="str">
            <v>Phế đầu vặt Ống PE100 DISMY phi 500 x 19,1 PN6</v>
          </cell>
        </row>
        <row r="13827">
          <cell r="A13827" t="str">
            <v>5.PVPE1006560</v>
          </cell>
          <cell r="B13827" t="str">
            <v>Phế đầu vặt ống PE100 DISMY phi 560 x 21.4 PN6</v>
          </cell>
        </row>
        <row r="13828">
          <cell r="A13828" t="str">
            <v>5.PVPE100663.</v>
          </cell>
          <cell r="B13828" t="str">
            <v>Phế đầu vặt ống PE100 DISMY phi 63 x 2,5 PN6</v>
          </cell>
        </row>
        <row r="13829">
          <cell r="A13829" t="str">
            <v>5.PVPE1006630</v>
          </cell>
          <cell r="B13829" t="str">
            <v>Phế đầu vặt ống PE100 DISMY phi 630 x 24,1 PN6</v>
          </cell>
        </row>
        <row r="13830">
          <cell r="A13830" t="str">
            <v>5.PVPE100675</v>
          </cell>
          <cell r="B13830" t="str">
            <v>Phế đầu vặt ống PE100 DISMY phi 75 x 2,9 PN6</v>
          </cell>
        </row>
        <row r="13831">
          <cell r="A13831" t="str">
            <v>5.PVPE1006800</v>
          </cell>
          <cell r="B13831" t="str">
            <v>Phế đầu vặt Ống PE100 DISMY phi 800 x 30,6 PN6</v>
          </cell>
        </row>
        <row r="13832">
          <cell r="A13832" t="str">
            <v>5.PVPE100690</v>
          </cell>
          <cell r="B13832" t="str">
            <v>Phế đầu vặt ống PE100 DISMY phi 90 x 3,5 PN6</v>
          </cell>
        </row>
        <row r="13833">
          <cell r="A13833" t="str">
            <v>5.PVPE1008110</v>
          </cell>
          <cell r="B13833" t="str">
            <v>Phế đầu vặt ống PE100 DISMY phi 110 x 5,3 PN8</v>
          </cell>
        </row>
        <row r="13834">
          <cell r="A13834" t="str">
            <v>5.PVPE1008125</v>
          </cell>
          <cell r="B13834" t="str">
            <v>Phế đầu vặt ống PE100 DISMY phi 125 x 6,0 PN8</v>
          </cell>
        </row>
        <row r="13835">
          <cell r="A13835" t="str">
            <v>5.PVPE1008140</v>
          </cell>
          <cell r="B13835" t="str">
            <v>Phế đầu vặt ống PE100 DISMY phi 140 x 6,7 PN8</v>
          </cell>
        </row>
        <row r="13836">
          <cell r="A13836" t="str">
            <v>5.PVPE1008160</v>
          </cell>
          <cell r="B13836" t="str">
            <v>Phế đầu vặt ống PE100 DISMY phi 160 x 7,7 PN8</v>
          </cell>
        </row>
        <row r="13837">
          <cell r="A13837" t="str">
            <v>5.PVPE1008170</v>
          </cell>
          <cell r="B13837" t="str">
            <v>Phế đầu vặt ống PE100 DISMY phi 170 x 8,1 PN8</v>
          </cell>
        </row>
        <row r="13838">
          <cell r="A13838" t="str">
            <v>5.PVPE1008180</v>
          </cell>
          <cell r="B13838" t="str">
            <v>Phế đầu vặt ống PE100 DISMY phi 180 x 8,6 PN8</v>
          </cell>
        </row>
        <row r="13839">
          <cell r="A13839" t="str">
            <v>5.PVPE1008200</v>
          </cell>
          <cell r="B13839" t="str">
            <v>Phế đầu vặt ống PE100 DISMY phi 200 x 9,6 PN8</v>
          </cell>
        </row>
        <row r="13840">
          <cell r="A13840" t="str">
            <v>5.PVPE1008225</v>
          </cell>
          <cell r="B13840" t="str">
            <v>Phế đầu vặt ống PE100 DISMY phi 225 x 10,8 PN8</v>
          </cell>
        </row>
        <row r="13841">
          <cell r="A13841" t="str">
            <v>5.PVPE100825.</v>
          </cell>
          <cell r="B13841" t="str">
            <v>Phế đầu vặt ống PE100 DISMY phi 25 x 1,5 PN8</v>
          </cell>
        </row>
        <row r="13842">
          <cell r="A13842" t="str">
            <v>5.PVPE1008250</v>
          </cell>
          <cell r="B13842" t="str">
            <v>Phế đầu vặt ống PE100 DISMY phi 250 x 11,9 PN8</v>
          </cell>
        </row>
        <row r="13843">
          <cell r="A13843" t="str">
            <v>5.PVPE1008280</v>
          </cell>
          <cell r="B13843" t="str">
            <v>Phế đầu vặt ống PE100 DISMY phi 280 x 13,4 PN8</v>
          </cell>
        </row>
        <row r="13844">
          <cell r="A13844" t="str">
            <v>5.PVPE1008315</v>
          </cell>
          <cell r="B13844" t="str">
            <v>Phế đầu vặt ống PE100 DISMY phi 315 x 15,0 PN8</v>
          </cell>
        </row>
        <row r="13845">
          <cell r="A13845" t="str">
            <v>5.PVPE100832</v>
          </cell>
          <cell r="B13845" t="str">
            <v>Phế đầu vặt ống PE100 DISMY phi 32 x 1,8 PN8</v>
          </cell>
        </row>
        <row r="13846">
          <cell r="A13846" t="str">
            <v>5.PVPE1008355</v>
          </cell>
          <cell r="B13846" t="str">
            <v>Phế đầu vặt ống PE100 DISMY phi 355 x 16,9 PN8</v>
          </cell>
        </row>
        <row r="13847">
          <cell r="A13847" t="str">
            <v>5.PVPE100840.</v>
          </cell>
          <cell r="B13847" t="str">
            <v>Phế đầu vặt ống PE100 DISMY phi 40 x 2,0 PN8</v>
          </cell>
        </row>
        <row r="13848">
          <cell r="A13848" t="str">
            <v>5.PVPE1008400</v>
          </cell>
          <cell r="B13848" t="str">
            <v>Phế đầu vặt ống PE100 DISMY phi 400 x 19,1 PN8</v>
          </cell>
        </row>
        <row r="13849">
          <cell r="A13849" t="str">
            <v>5.PVPE1008450</v>
          </cell>
          <cell r="B13849" t="str">
            <v>Phế đầu vặt ống PE100 DISMY phi 450 x 21,5 PN8</v>
          </cell>
        </row>
        <row r="13850">
          <cell r="A13850" t="str">
            <v>5.PVPE100850.</v>
          </cell>
          <cell r="B13850" t="str">
            <v>Phế đầu vặt ống PE100 DISMY phi 50 x 2,4 PN8</v>
          </cell>
        </row>
        <row r="13851">
          <cell r="A13851" t="str">
            <v>5.PVPE1008500</v>
          </cell>
          <cell r="B13851" t="str">
            <v>Phế đầu vặt Ống PE100 DISMY phi 500 x 23,9 PN8</v>
          </cell>
        </row>
        <row r="13852">
          <cell r="A13852" t="str">
            <v>5.PVPE1008560</v>
          </cell>
          <cell r="B13852" t="str">
            <v>Phế đầu vặt ống PE100 DISMY phi 560 x 26,7 PN8</v>
          </cell>
        </row>
        <row r="13853">
          <cell r="A13853" t="str">
            <v>5.PVPE100863.</v>
          </cell>
          <cell r="B13853" t="str">
            <v>Phế đầu vặt ống PE100 DISMY phi 63 x 3,0 PN8</v>
          </cell>
        </row>
        <row r="13854">
          <cell r="A13854" t="str">
            <v>5.PVPE1008630</v>
          </cell>
          <cell r="B13854" t="str">
            <v>Phế đầu vặt ống PE100 DISMY phi 630 x 30,0 PN8</v>
          </cell>
        </row>
        <row r="13855">
          <cell r="A13855" t="str">
            <v>5.PVPE1008710</v>
          </cell>
          <cell r="B13855" t="str">
            <v>Phế đầu vặt ống PE100 DISMY phi 710 x 33,9 PN8</v>
          </cell>
        </row>
        <row r="13856">
          <cell r="A13856" t="str">
            <v>5.PVPE100875</v>
          </cell>
          <cell r="B13856" t="str">
            <v>Phế đầu vặt ống PE100 DISMY phi 75 x 3,6 PN8</v>
          </cell>
        </row>
        <row r="13857">
          <cell r="A13857" t="str">
            <v>5.PVPE1008800</v>
          </cell>
          <cell r="B13857" t="str">
            <v>Phế đầu vặt ống PE100 DISMY phi 800 x 38,1 PN8</v>
          </cell>
        </row>
        <row r="13858">
          <cell r="A13858" t="str">
            <v>5.PVPE100890</v>
          </cell>
          <cell r="B13858" t="str">
            <v>Phế đầu vặt ống PE100 DISMY phi 90 x 4,3 PN8</v>
          </cell>
        </row>
        <row r="13859">
          <cell r="A13859" t="str">
            <v>5.PVPE80101000</v>
          </cell>
          <cell r="B13859" t="str">
            <v>Phế đầu vặt ống PE80 DISMY phi 1000 x 72,5 PN10</v>
          </cell>
        </row>
        <row r="13860">
          <cell r="A13860" t="str">
            <v>5.PVPE8010110</v>
          </cell>
          <cell r="B13860" t="str">
            <v>Phế đầu vặt ống PE80 DISMY phi 110 x 8,1 PN10</v>
          </cell>
        </row>
        <row r="13861">
          <cell r="A13861" t="str">
            <v>5.PVPE8010125</v>
          </cell>
          <cell r="B13861" t="str">
            <v>Phế đầu vặt ống PE80 DISMY phi 125 x 9,2 PN10</v>
          </cell>
        </row>
        <row r="13862">
          <cell r="A13862" t="str">
            <v>5.PVPE8010140</v>
          </cell>
          <cell r="B13862" t="str">
            <v>Phế đầu vặt ống PE80 DISMY phi 140 x 10,3 PN10</v>
          </cell>
        </row>
        <row r="13863">
          <cell r="A13863" t="str">
            <v>5.PVPE8010160</v>
          </cell>
          <cell r="B13863" t="str">
            <v>Phế đầu vặt ống PE80 DISMY phi 160 x 11,8 PN10</v>
          </cell>
        </row>
        <row r="13864">
          <cell r="A13864" t="str">
            <v>5.PVPE8010170</v>
          </cell>
          <cell r="B13864" t="str">
            <v>Phế đầu vặt ống PE80 DISMY phi 170 x 12,5 PN10</v>
          </cell>
        </row>
        <row r="13865">
          <cell r="A13865" t="str">
            <v>5.PVPE8010180</v>
          </cell>
          <cell r="B13865" t="str">
            <v>Phế đầu vặt ống PE80 DISMY phi 180 x 13,3 PN10</v>
          </cell>
        </row>
        <row r="13866">
          <cell r="A13866" t="str">
            <v>5.PVPE8010200</v>
          </cell>
          <cell r="B13866" t="str">
            <v>Phế đầu vặt ống PE80 DISMY phi 200 x 14,7 PN10</v>
          </cell>
        </row>
        <row r="13867">
          <cell r="A13867" t="str">
            <v>5.PVPE8010225</v>
          </cell>
          <cell r="B13867" t="str">
            <v>Phế đầu vặt ống PE80 DISMY phi 225 x 16,6 PN10</v>
          </cell>
        </row>
        <row r="13868">
          <cell r="A13868" t="str">
            <v>5.PVPE801025.</v>
          </cell>
          <cell r="B13868" t="str">
            <v>Phế đầu vặt ống PE80 DISMY phi 25 x 2,0 PN10</v>
          </cell>
        </row>
        <row r="13869">
          <cell r="A13869" t="str">
            <v>5.PVPE8010250</v>
          </cell>
          <cell r="B13869" t="str">
            <v>Phế đầu vặt ống PE80 DISMY phi 250 x 18,4 PN10</v>
          </cell>
        </row>
        <row r="13870">
          <cell r="A13870" t="str">
            <v>5.PVPE8010280</v>
          </cell>
          <cell r="B13870" t="str">
            <v>Phế đầu vặt ống PE80 DISMY phi 280 x 20.6 PN10</v>
          </cell>
        </row>
        <row r="13871">
          <cell r="A13871" t="str">
            <v>5.PVPE8010315</v>
          </cell>
          <cell r="B13871" t="str">
            <v>Phế đầu vặt ống PE80 DISMY phi 315 x 23,2 PN10</v>
          </cell>
        </row>
        <row r="13872">
          <cell r="A13872" t="str">
            <v>5.PVPE801032</v>
          </cell>
          <cell r="B13872" t="str">
            <v>Phế đầu vặt ống PE80 DISMY phi 32 x 2,4 PN10</v>
          </cell>
        </row>
        <row r="13873">
          <cell r="A13873" t="str">
            <v>5.PVPE8010355</v>
          </cell>
          <cell r="B13873" t="str">
            <v>Phế đầu vặt ống PE80 DISMY phi 355 x 26,1 PN10</v>
          </cell>
        </row>
        <row r="13874">
          <cell r="A13874" t="str">
            <v>5.PVPE801040.</v>
          </cell>
          <cell r="B13874" t="str">
            <v>Phế đầu vặt ống PE80 DISMY phi 40 x 3,0 PN10</v>
          </cell>
        </row>
        <row r="13875">
          <cell r="A13875" t="str">
            <v>5.PVPE8010400</v>
          </cell>
          <cell r="B13875" t="str">
            <v>Phế đầu vặt ống PE80 DISMY phi 400 x 29.4 PN10</v>
          </cell>
        </row>
        <row r="13876">
          <cell r="A13876" t="str">
            <v>5.PVPE8010450</v>
          </cell>
          <cell r="B13876" t="str">
            <v>Phế đầu vặt ống PE80 DISMY phi 450 x 33.1 PN10</v>
          </cell>
        </row>
        <row r="13877">
          <cell r="A13877" t="str">
            <v>5.PVPE801050.</v>
          </cell>
          <cell r="B13877" t="str">
            <v>Phế đầu vặt ống PE80 DISMY phi 50 x 3,7 PN10</v>
          </cell>
        </row>
        <row r="13878">
          <cell r="A13878" t="str">
            <v>5.PVPE8010500</v>
          </cell>
          <cell r="B13878" t="str">
            <v>Phế đầu vặt ống PE80 DISMY phi 500 x 36,8 PN10</v>
          </cell>
        </row>
        <row r="13879">
          <cell r="A13879" t="str">
            <v>5.PVPE8010560</v>
          </cell>
          <cell r="B13879" t="str">
            <v>Phế đầu vặt ống PE80 DISMY phi 560 x 41,2 PN10</v>
          </cell>
        </row>
        <row r="13880">
          <cell r="A13880" t="str">
            <v>5.PVPE801063.</v>
          </cell>
          <cell r="B13880" t="str">
            <v>Phế đầu vặt ống PE80 DISMY phi 63 x 4,7 PN10</v>
          </cell>
        </row>
        <row r="13881">
          <cell r="A13881" t="str">
            <v>5.PVPE8010630</v>
          </cell>
          <cell r="B13881" t="str">
            <v>Phế đầu vặt ống PE80 DISMY phi 630 x 46,3 PN10</v>
          </cell>
        </row>
        <row r="13882">
          <cell r="A13882" t="str">
            <v>5.PVPE8010710</v>
          </cell>
          <cell r="B13882" t="str">
            <v>Phế đầu vặt ống PE80 DISMY phi 710 x 52,2 PN10</v>
          </cell>
        </row>
        <row r="13883">
          <cell r="A13883" t="str">
            <v>5.PVPE801075</v>
          </cell>
          <cell r="B13883" t="str">
            <v>Phế đầu vặt ống PE80 DISMY phi 75 x 5,6 PN10</v>
          </cell>
        </row>
        <row r="13884">
          <cell r="A13884" t="str">
            <v>5.PVPE8010800</v>
          </cell>
          <cell r="B13884" t="str">
            <v>Phế đầu vặt ống PE80 DISMY phi 800 x 58,8 PN10</v>
          </cell>
        </row>
        <row r="13885">
          <cell r="A13885" t="str">
            <v>5.PVPE801090.</v>
          </cell>
          <cell r="B13885" t="str">
            <v>Phế đầu vặt ống PE80 DISMY phi 90 x 6,7 PN10</v>
          </cell>
        </row>
        <row r="13886">
          <cell r="A13886" t="str">
            <v>5.PVPE8010900</v>
          </cell>
          <cell r="B13886" t="str">
            <v>Phế đầu vặt ống PE80 DISMY phi 900 x 66,2 PN10</v>
          </cell>
        </row>
        <row r="13887">
          <cell r="A13887" t="str">
            <v>5.PVPE801251000</v>
          </cell>
          <cell r="B13887" t="str">
            <v>Phế đầu vặt ống PE80 DISMY phi 1000 x 90,2 PN12,5</v>
          </cell>
        </row>
        <row r="13888">
          <cell r="A13888" t="str">
            <v>5.PVPE80125110</v>
          </cell>
          <cell r="B13888" t="str">
            <v>Phế đầu vặt ống PE80 DISMY phi 110 x 10,0 PN12,5</v>
          </cell>
        </row>
        <row r="13889">
          <cell r="A13889" t="str">
            <v>5.PVPE80125125</v>
          </cell>
          <cell r="B13889" t="str">
            <v>Phế đầu vặt ống PE80 DISMY phi 125 x 11,4 PN12,5</v>
          </cell>
        </row>
        <row r="13890">
          <cell r="A13890" t="str">
            <v>5.PVPE80125140</v>
          </cell>
          <cell r="B13890" t="str">
            <v>Phế đầu vặt ống PE80 DISMY phi 140 x 12,7 PN12,5</v>
          </cell>
        </row>
        <row r="13891">
          <cell r="A13891" t="str">
            <v>5.PVPE80125160</v>
          </cell>
          <cell r="B13891" t="str">
            <v>Phế đầu vặt ống PE80 DISMY phi 160 x 14,6 PN12,5</v>
          </cell>
        </row>
        <row r="13892">
          <cell r="A13892" t="str">
            <v>5.PVPE80125180</v>
          </cell>
          <cell r="B13892" t="str">
            <v>Phế đầu vặt ống PE80 DISMY phi 180 x 16,4 PN12,5</v>
          </cell>
        </row>
        <row r="13893">
          <cell r="A13893" t="str">
            <v>5.PVPE8012519</v>
          </cell>
          <cell r="B13893" t="str">
            <v>Phế đầu vặt ống PE80 DISMY phi 20 x 2,0 PN12,5</v>
          </cell>
        </row>
        <row r="13894">
          <cell r="A13894" t="str">
            <v>5.PVPE8012520.</v>
          </cell>
          <cell r="B13894" t="str">
            <v>Phế đầu vặt ống PE80 DISMY phi 20 x 1,9 PN12,5</v>
          </cell>
        </row>
        <row r="13895">
          <cell r="A13895" t="str">
            <v>5.PVPE80125200</v>
          </cell>
          <cell r="B13895" t="str">
            <v>Phế đầu vặt ống PE80 DISMY phi 200 x 18,2 PN12,5</v>
          </cell>
        </row>
        <row r="13896">
          <cell r="A13896" t="str">
            <v>5.PVPE80125225</v>
          </cell>
          <cell r="B13896" t="str">
            <v>Phế đầu vặt ống PE80 DISMY phi 225 x 20,5 PN12,5</v>
          </cell>
        </row>
        <row r="13897">
          <cell r="A13897" t="str">
            <v>5.PVPE8012525.</v>
          </cell>
          <cell r="B13897" t="str">
            <v>Phế đầu vặt ống PE80 DISMY phi 25 x 2,3 PN12,5</v>
          </cell>
        </row>
        <row r="13898">
          <cell r="A13898" t="str">
            <v>5.PVPE80125250</v>
          </cell>
          <cell r="B13898" t="str">
            <v>Phế đầu vặt ống PE80 DISMY phi 250 x 22,7 PN12,5</v>
          </cell>
        </row>
        <row r="13899">
          <cell r="A13899" t="str">
            <v>5.PVPE80125280</v>
          </cell>
          <cell r="B13899" t="str">
            <v>Phế đầu vặt ống PE80 DISMY phi 280 x 25,4 PN12,5</v>
          </cell>
        </row>
        <row r="13900">
          <cell r="A13900" t="str">
            <v>5.PVPE80125315</v>
          </cell>
          <cell r="B13900" t="str">
            <v>Phế đầu vặt ống PE80 DISMY phi 315 x 28,6 PN12,5</v>
          </cell>
        </row>
        <row r="13901">
          <cell r="A13901" t="str">
            <v>5.PVPE8012532</v>
          </cell>
          <cell r="B13901" t="str">
            <v>Phế đầu vặt ống PE80 DISMY phi 32 x 3,0 PN12,5</v>
          </cell>
        </row>
        <row r="13902">
          <cell r="A13902" t="str">
            <v>5.PVPE80125355</v>
          </cell>
          <cell r="B13902" t="str">
            <v>Phế đầu vặt ống PE80 DISMY phi 355 x 32,2 PN12,5</v>
          </cell>
        </row>
        <row r="13903">
          <cell r="A13903" t="str">
            <v>5.PVPE8012540.</v>
          </cell>
          <cell r="B13903" t="str">
            <v>Phế đầu vặt ống PE80 DISMY phi 40 x 3,7 PN12,5</v>
          </cell>
        </row>
        <row r="13904">
          <cell r="A13904" t="str">
            <v>5.PVPE80125400</v>
          </cell>
          <cell r="B13904" t="str">
            <v>Phế đầu vặt ống PE80 DISMY phi 400 x 36,3 PN12,5</v>
          </cell>
        </row>
        <row r="13905">
          <cell r="A13905" t="str">
            <v>5.PVPE80125450</v>
          </cell>
          <cell r="B13905" t="str">
            <v>Phế đầu vặt ống PE80 DISMY phi 450 x 40,9 PN12,5</v>
          </cell>
        </row>
        <row r="13906">
          <cell r="A13906" t="str">
            <v>5.PVPE8012550.</v>
          </cell>
          <cell r="B13906" t="str">
            <v>Phế đầu vặt ống PE80 DISMY phi 50 x 4,6 PN12,5</v>
          </cell>
        </row>
        <row r="13907">
          <cell r="A13907" t="str">
            <v>5.PVPE80125500</v>
          </cell>
          <cell r="B13907" t="str">
            <v>Phế đầu vặt ống PE80 DISMY phi 500 x 45,4 PN12,5</v>
          </cell>
        </row>
        <row r="13908">
          <cell r="A13908" t="str">
            <v>5.PVPE80125560</v>
          </cell>
          <cell r="B13908" t="str">
            <v>Phế đầu vặt ống PE80 DISMY phi 560 x 50,8 PN12,5</v>
          </cell>
        </row>
        <row r="13909">
          <cell r="A13909" t="str">
            <v>5.PVPE8012563.</v>
          </cell>
          <cell r="B13909" t="str">
            <v>Phế đầu vặt ống PE80 DISMY phi 63 x 5,8 PN12,5</v>
          </cell>
        </row>
        <row r="13910">
          <cell r="A13910" t="str">
            <v>5.PVPE80125630</v>
          </cell>
          <cell r="B13910" t="str">
            <v>Phế đầu vặt ống PE80 DISMY phi 630 x 57,2 PN12,5</v>
          </cell>
        </row>
        <row r="13911">
          <cell r="A13911" t="str">
            <v>5.PVPE80125710</v>
          </cell>
          <cell r="B13911" t="str">
            <v>Phế đầu vặt ống PE80 DISMY phi 710 x 64,5 PN12,5</v>
          </cell>
        </row>
        <row r="13912">
          <cell r="A13912" t="str">
            <v>5.PVPE8012575</v>
          </cell>
          <cell r="B13912" t="str">
            <v>Phế đầu vặt ống PE80 DISMY phi 75 x 6,8 PN12,5</v>
          </cell>
        </row>
        <row r="13913">
          <cell r="A13913" t="str">
            <v>5.PVPE80125800</v>
          </cell>
          <cell r="B13913" t="str">
            <v>Phế đầu vặt ống PE80 DISMY phi 800 x 72,6 PN12,5</v>
          </cell>
        </row>
        <row r="13914">
          <cell r="A13914" t="str">
            <v>5.PVPE8012590.</v>
          </cell>
          <cell r="B13914" t="str">
            <v>Phế đầu vặt ống PE80 DISMY phi 90 x 8,2 PN12,5</v>
          </cell>
        </row>
        <row r="13915">
          <cell r="A13915" t="str">
            <v>5.PVPE80125900</v>
          </cell>
          <cell r="B13915" t="str">
            <v>Phế đầu vặt ống PE80 DISMY phi 900 x 81,7 PN12,5</v>
          </cell>
        </row>
        <row r="13916">
          <cell r="A13916" t="str">
            <v>5.PVPE8016110</v>
          </cell>
          <cell r="B13916" t="str">
            <v>Phế đầu vặt ống PE80 DISMY phi 110 x 12,3 PN16</v>
          </cell>
        </row>
        <row r="13917">
          <cell r="A13917" t="str">
            <v>5.PVPE8016125</v>
          </cell>
          <cell r="B13917" t="str">
            <v>Phế đầu vặt ống PE80 DISMY phi 125 x 14,0 PN16</v>
          </cell>
        </row>
        <row r="13918">
          <cell r="A13918" t="str">
            <v>5.PVPE8016140</v>
          </cell>
          <cell r="B13918" t="str">
            <v>Phế đầu vặt ống PE80 DISMY phi 140 x 15,7 PN16</v>
          </cell>
        </row>
        <row r="13919">
          <cell r="A13919" t="str">
            <v>5.PVPE8016160</v>
          </cell>
          <cell r="B13919" t="str">
            <v>Phế đầu vặt ống PE80 DISMY phi 160 x 17,9 PN16</v>
          </cell>
        </row>
        <row r="13920">
          <cell r="A13920" t="str">
            <v>5.PVPE8016180</v>
          </cell>
          <cell r="B13920" t="str">
            <v>Phế đầu vặt ống PE80 DISMY phi 180 x 20,1 PN16</v>
          </cell>
        </row>
        <row r="13921">
          <cell r="A13921" t="str">
            <v>5.PVPE801620.</v>
          </cell>
          <cell r="B13921" t="str">
            <v>Phế đầu vặt ống PE80 DISMY phi 20 x 2,3 PN16</v>
          </cell>
        </row>
        <row r="13922">
          <cell r="A13922" t="str">
            <v>5.PVPE8016200</v>
          </cell>
          <cell r="B13922" t="str">
            <v>Phế đầu vặt ống PE80 DISMY phi 200 x 22,4 PN16</v>
          </cell>
        </row>
        <row r="13923">
          <cell r="A13923" t="str">
            <v>5.PVPE8016225</v>
          </cell>
          <cell r="B13923" t="str">
            <v>Phế đầu vặt ống PE80 DISMY phi 225 x 25,2 PN16</v>
          </cell>
        </row>
        <row r="13924">
          <cell r="A13924" t="str">
            <v>5.PVPE801625.</v>
          </cell>
          <cell r="B13924" t="str">
            <v>Phế đầu vặt ống PE80 DISMY phi 25 x 3,0 PN16</v>
          </cell>
        </row>
        <row r="13925">
          <cell r="A13925" t="str">
            <v>5.PVPE8016250</v>
          </cell>
          <cell r="B13925" t="str">
            <v>Phế đầu vặt ống PE80 DISMY phi 250 x 27,9 PN16</v>
          </cell>
        </row>
        <row r="13926">
          <cell r="A13926" t="str">
            <v>5.PVPE8016280</v>
          </cell>
          <cell r="B13926" t="str">
            <v>Phế đầu vặt ống PE80 DISMY phi 280 x 31,3 PN16</v>
          </cell>
        </row>
        <row r="13927">
          <cell r="A13927" t="str">
            <v>5.PVPE8016315</v>
          </cell>
          <cell r="B13927" t="str">
            <v>Phế đầu vặt ống PE80 DISMY phi 315 x 35,2 PN16</v>
          </cell>
        </row>
        <row r="13928">
          <cell r="A13928" t="str">
            <v>5.PVPE801632</v>
          </cell>
          <cell r="B13928" t="str">
            <v>Phế đầu vặt ống PE80 DISMY phi 32 x 3,6 PN16</v>
          </cell>
        </row>
        <row r="13929">
          <cell r="A13929" t="str">
            <v>5.PVPE8016355</v>
          </cell>
          <cell r="B13929" t="str">
            <v>Phế đầu vặt ống PE80 DISMY phi 355 x 39,7 PN16</v>
          </cell>
        </row>
        <row r="13930">
          <cell r="A13930" t="str">
            <v>5.PVPE801640.</v>
          </cell>
          <cell r="B13930" t="str">
            <v>Phế đầu vặt ống PE80 DISMY phi 40 x 4,5 PN16</v>
          </cell>
        </row>
        <row r="13931">
          <cell r="A13931" t="str">
            <v>5.PVPE8016400</v>
          </cell>
          <cell r="B13931" t="str">
            <v>Phế đầu vặt ống PE80 DISMY phi 400 x 44,7 PN16</v>
          </cell>
        </row>
        <row r="13932">
          <cell r="A13932" t="str">
            <v>5.PVPE8016450</v>
          </cell>
          <cell r="B13932" t="str">
            <v>Phế đầu vặt ống PE80 DISMY phi 450 x 50,3 PN16</v>
          </cell>
        </row>
        <row r="13933">
          <cell r="A13933" t="str">
            <v>5.PVPE801650.</v>
          </cell>
          <cell r="B13933" t="str">
            <v>Phế đầu vặt ống PE80 DISMY phi 50 x 5,6 PN16</v>
          </cell>
        </row>
        <row r="13934">
          <cell r="A13934" t="str">
            <v>5.PVPE8016500</v>
          </cell>
          <cell r="B13934" t="str">
            <v>Phế đầu vặt ống PE80 DISMY phi 500 x 55,8 PN16</v>
          </cell>
        </row>
        <row r="13935">
          <cell r="A13935" t="str">
            <v>5.PVPE801663</v>
          </cell>
          <cell r="B13935" t="str">
            <v>Phế đầu vặt ống PE80 DISMY phi 63 x 7,1 PN16</v>
          </cell>
        </row>
        <row r="13936">
          <cell r="A13936" t="str">
            <v>5.PVPE801675</v>
          </cell>
          <cell r="B13936" t="str">
            <v>Phế đầu vặt ống PE80 DISMY phi 75 x 8,4 PN16</v>
          </cell>
        </row>
        <row r="13937">
          <cell r="A13937" t="str">
            <v>5.PVPE801690</v>
          </cell>
          <cell r="B13937" t="str">
            <v>Phế đầu vặt ống PE80 DISMY phi 90 x 10,1 PN16</v>
          </cell>
        </row>
        <row r="13938">
          <cell r="A13938" t="str">
            <v>5.PVPE8061000</v>
          </cell>
          <cell r="B13938" t="str">
            <v>Phế đầu vặt ống PE80 DISMY phi 1000 x 47,7 PN6</v>
          </cell>
        </row>
        <row r="13939">
          <cell r="A13939" t="str">
            <v>5.PVPE806110</v>
          </cell>
          <cell r="B13939" t="str">
            <v>Phế đầu vặt ống PE80 DISMY phi 110 x 5,3 PN6</v>
          </cell>
        </row>
        <row r="13940">
          <cell r="A13940" t="str">
            <v>5.PVPE806125</v>
          </cell>
          <cell r="B13940" t="str">
            <v>Phế đầu vặt ống PE80 DISMY phi 125 x 6,0 PN6</v>
          </cell>
        </row>
        <row r="13941">
          <cell r="A13941" t="str">
            <v>5.PVPE806140</v>
          </cell>
          <cell r="B13941" t="str">
            <v>Phế đầu vặt ống PE80 DISMY phi 140 x 6,7 PN6</v>
          </cell>
        </row>
        <row r="13942">
          <cell r="A13942" t="str">
            <v>5.PVPE806160</v>
          </cell>
          <cell r="B13942" t="str">
            <v>Phế đầu vặt ống PE80 DISMY phi 160 x 7,7 PN6</v>
          </cell>
        </row>
        <row r="13943">
          <cell r="A13943" t="str">
            <v>5.PVPE806180</v>
          </cell>
          <cell r="B13943" t="str">
            <v>Phế đầu vặt ống PE80 DISMY phi 180 x 8,6 PN6</v>
          </cell>
        </row>
        <row r="13944">
          <cell r="A13944" t="str">
            <v>5.PVPE806200</v>
          </cell>
          <cell r="B13944" t="str">
            <v>Phế đầu vặt ống PE80 DISMY phi 200 x 9,6 PN6</v>
          </cell>
        </row>
        <row r="13945">
          <cell r="A13945" t="str">
            <v>5.PVPE806225</v>
          </cell>
          <cell r="B13945" t="str">
            <v>Phế đầu vặt ống PE80 DISMY phi 225 x 10,8 PN6</v>
          </cell>
        </row>
        <row r="13946">
          <cell r="A13946" t="str">
            <v>5.PVPE806250</v>
          </cell>
          <cell r="B13946" t="str">
            <v>Phế đầu vặt ống PE80 DISMY phi 250 x 11.9 PN6</v>
          </cell>
        </row>
        <row r="13947">
          <cell r="A13947" t="str">
            <v>5.PVPE806280</v>
          </cell>
          <cell r="B13947" t="str">
            <v>Phế đầu vặt ống PE80 DISMY phi 280 x 13,4 PN6</v>
          </cell>
        </row>
        <row r="13948">
          <cell r="A13948" t="str">
            <v>5.PVPE806315</v>
          </cell>
          <cell r="B13948" t="str">
            <v>Phế đầu vặt ống PE80 DISMY phi 315 x 15,0 PN6</v>
          </cell>
        </row>
        <row r="13949">
          <cell r="A13949" t="str">
            <v>5.PVPE806355</v>
          </cell>
          <cell r="B13949" t="str">
            <v>Phế đầu vặt ống PE80 DISMY phi 355 x 16,9 PN6</v>
          </cell>
        </row>
        <row r="13950">
          <cell r="A13950" t="str">
            <v>5.PVPE80640.</v>
          </cell>
          <cell r="B13950" t="str">
            <v>Phế đầu vặt ống PE80 DISMY phi 40 x 2,0 PN6</v>
          </cell>
        </row>
        <row r="13951">
          <cell r="A13951" t="str">
            <v>5.PVPE806400</v>
          </cell>
          <cell r="B13951" t="str">
            <v>Phế đầu vặt ống PE80 DISMY phi 400 x 19,1 PN6</v>
          </cell>
        </row>
        <row r="13952">
          <cell r="A13952" t="str">
            <v>5.PVPE806450</v>
          </cell>
          <cell r="B13952" t="str">
            <v>Phế đầu vặt ống PE80 DISMY phi 450 x 21,5 PN6</v>
          </cell>
        </row>
        <row r="13953">
          <cell r="A13953" t="str">
            <v>5.PVPE80650.</v>
          </cell>
          <cell r="B13953" t="str">
            <v>Phế đầu vặt ống PE80 DISMY phi 50 x 2,4 PN6</v>
          </cell>
        </row>
        <row r="13954">
          <cell r="A13954" t="str">
            <v>5.PVPE806500</v>
          </cell>
          <cell r="B13954" t="str">
            <v>Phế đầu vặt ống PE80 DISMY phi 500 x 23,9 PN6</v>
          </cell>
        </row>
        <row r="13955">
          <cell r="A13955" t="str">
            <v>5.PVPE806560</v>
          </cell>
          <cell r="B13955" t="str">
            <v>Phế đầu vặt ống PE80 DISMY phi 560 x 26,7 PN6</v>
          </cell>
        </row>
        <row r="13956">
          <cell r="A13956" t="str">
            <v>5.PVPE80663.</v>
          </cell>
          <cell r="B13956" t="str">
            <v>Phế đầu vặt ống PE80 DISMY phi 63 x 3,0 PN6</v>
          </cell>
        </row>
        <row r="13957">
          <cell r="A13957" t="str">
            <v>5.PVPE806630</v>
          </cell>
          <cell r="B13957" t="str">
            <v>Phế đầu vặt ống PE80 DISMY phi 630 x 30,0 PN6</v>
          </cell>
        </row>
        <row r="13958">
          <cell r="A13958" t="str">
            <v>5.PVPE806710</v>
          </cell>
          <cell r="B13958" t="str">
            <v>Phế đầu vặt ống PE80 DISMY phi 710 x 33,9 PN6</v>
          </cell>
        </row>
        <row r="13959">
          <cell r="A13959" t="str">
            <v>5.PVPE80675</v>
          </cell>
          <cell r="B13959" t="str">
            <v>Phế đầu vặt ống PE80 DISMY phi 75 x 3,6 PN6</v>
          </cell>
        </row>
        <row r="13960">
          <cell r="A13960" t="str">
            <v>5.PVPE806800</v>
          </cell>
          <cell r="B13960" t="str">
            <v>Phế đầu vặt ống PE80 DISMY phi 800 x 38,1 PN6</v>
          </cell>
        </row>
        <row r="13961">
          <cell r="A13961" t="str">
            <v>5.PVPE80690.</v>
          </cell>
          <cell r="B13961" t="str">
            <v>Phế đầu vặt ống PE80 DISMY phi 90 x 4,3 PN6</v>
          </cell>
        </row>
        <row r="13962">
          <cell r="A13962" t="str">
            <v>5.PVPE806900</v>
          </cell>
          <cell r="B13962" t="str">
            <v>Phế đầu vặt ống PE80 DISMY phi 900 x 42,9 PN6</v>
          </cell>
        </row>
        <row r="13963">
          <cell r="A13963" t="str">
            <v>5.PVPE8081000</v>
          </cell>
          <cell r="B13963" t="str">
            <v>Phế đầu vặt ống PE80 DISMY phi 1000 x 59,3 PN8</v>
          </cell>
        </row>
        <row r="13964">
          <cell r="A13964" t="str">
            <v>5.PVPE808110</v>
          </cell>
          <cell r="B13964" t="str">
            <v>Phế đầu vặt ống PE80 DISMY phi 110 x 6,6 PN8</v>
          </cell>
        </row>
        <row r="13965">
          <cell r="A13965" t="str">
            <v>5.PVPE808125</v>
          </cell>
          <cell r="B13965" t="str">
            <v>Phế đầu vặt ống PE80 DISMY phi 125 x 7,4 PN8</v>
          </cell>
        </row>
        <row r="13966">
          <cell r="A13966" t="str">
            <v>5.PVPE808140</v>
          </cell>
          <cell r="B13966" t="str">
            <v>Phế đầu vặt ống PE80 DISMY phi 140 x 8,3 PN8</v>
          </cell>
        </row>
        <row r="13967">
          <cell r="A13967" t="str">
            <v>5.PVPE808160</v>
          </cell>
          <cell r="B13967" t="str">
            <v>Phế đầu vặt ống PE80 DISMY phi 160 x 9,5 PN8</v>
          </cell>
        </row>
        <row r="13968">
          <cell r="A13968" t="str">
            <v>5.PVPE808170</v>
          </cell>
          <cell r="B13968" t="str">
            <v>Phế đầu vặt ống PE80 DISMY phi 170 x 10,6 PN8</v>
          </cell>
        </row>
        <row r="13969">
          <cell r="A13969" t="str">
            <v>5.PVPE808180</v>
          </cell>
          <cell r="B13969" t="str">
            <v>Phế đầu vặt ống PE80 DISMY phi 180 x 10,7 PN8</v>
          </cell>
        </row>
        <row r="13970">
          <cell r="A13970" t="str">
            <v>5.PVPE808200</v>
          </cell>
          <cell r="B13970" t="str">
            <v>Phế đầu vặt ống PE80 DISMY phi 200 x 11,9 PN8</v>
          </cell>
        </row>
        <row r="13971">
          <cell r="A13971" t="str">
            <v>5.PVPE808225</v>
          </cell>
          <cell r="B13971" t="str">
            <v>Phế đầu vặt ống PE80 DISMY phi 225 x 13,4 PN8</v>
          </cell>
        </row>
        <row r="13972">
          <cell r="A13972" t="str">
            <v>5.PVPE808250</v>
          </cell>
          <cell r="B13972" t="str">
            <v>Phế đầu vặt ống PE80 DISMY phi 250 x 14,8 PN8</v>
          </cell>
        </row>
        <row r="13973">
          <cell r="A13973" t="str">
            <v>5.PVPE808280</v>
          </cell>
          <cell r="B13973" t="str">
            <v>Phế đầu vặt ống PE80 DISMY phi 280 x 16,6 PN8</v>
          </cell>
        </row>
        <row r="13974">
          <cell r="A13974" t="str">
            <v>5.PVPE808315</v>
          </cell>
          <cell r="B13974" t="str">
            <v>Phế đầu vặt ống PE80 DISMY phi 315 x 18,7 PN8</v>
          </cell>
        </row>
        <row r="13975">
          <cell r="A13975" t="str">
            <v>5.PVPE80832</v>
          </cell>
          <cell r="B13975" t="str">
            <v>Phế đầu vặt ống PE80 DISMY phi 32 x 2,0 PN8</v>
          </cell>
        </row>
        <row r="13976">
          <cell r="A13976" t="str">
            <v>5.PVPE808355</v>
          </cell>
          <cell r="B13976" t="str">
            <v>Phế đầu vặt ống PE80 DISMY phi 355 x 21,1 PN8</v>
          </cell>
        </row>
        <row r="13977">
          <cell r="A13977" t="str">
            <v>5.PVPE80840.</v>
          </cell>
          <cell r="B13977" t="str">
            <v>Phế đầu vặt ống PE80 DISMY phi 40 x 2,4 PN8</v>
          </cell>
        </row>
        <row r="13978">
          <cell r="A13978" t="str">
            <v>5.PVPE808400</v>
          </cell>
          <cell r="B13978" t="str">
            <v>Phế đầu vặt ống PE80 DISMY phi 400 x 23,7 PN8</v>
          </cell>
        </row>
        <row r="13979">
          <cell r="A13979" t="str">
            <v>5.PVPE808450</v>
          </cell>
          <cell r="B13979" t="str">
            <v>Phế đầu vặt ống PE80 DISMY phi 450 x 26,7 PN8</v>
          </cell>
        </row>
        <row r="13980">
          <cell r="A13980" t="str">
            <v>5.PVPE80850.</v>
          </cell>
          <cell r="B13980" t="str">
            <v>Phế đầu vặt ống PE80 DISMY phi 50 x 3,0 PN8</v>
          </cell>
        </row>
        <row r="13981">
          <cell r="A13981" t="str">
            <v>5.PVPE808500</v>
          </cell>
          <cell r="B13981" t="str">
            <v>Phế đầu vặt ống PE80 DISMY phi 500 x 29,7 PN8</v>
          </cell>
        </row>
        <row r="13982">
          <cell r="A13982" t="str">
            <v>5.PVPE808560</v>
          </cell>
          <cell r="B13982" t="str">
            <v>Phế đầu vặt ống PE80 DISMY phi 560 x 33,2 PN8</v>
          </cell>
        </row>
        <row r="13983">
          <cell r="A13983" t="str">
            <v>5.PVPE80863.</v>
          </cell>
          <cell r="B13983" t="str">
            <v>Phế đầu vặt ống PE80 DISMY phi 63 x 3,8 PN8</v>
          </cell>
        </row>
        <row r="13984">
          <cell r="A13984" t="str">
            <v>5.PVPE808630</v>
          </cell>
          <cell r="B13984" t="str">
            <v>Phế đầu vặt ống PE80 DISMY phi 630 x 37,4 PN8</v>
          </cell>
        </row>
        <row r="13985">
          <cell r="A13985" t="str">
            <v>5.PVPE808710</v>
          </cell>
          <cell r="B13985" t="str">
            <v>Phế đầu vặt ống PE80 DISMY phi 710 x 42,1 PN8</v>
          </cell>
        </row>
        <row r="13986">
          <cell r="A13986" t="str">
            <v>5.PVPE80875</v>
          </cell>
          <cell r="B13986" t="str">
            <v>Phế đầu vặt ống PE80 DISMY phi 75 x 4,5 PN8</v>
          </cell>
        </row>
        <row r="13987">
          <cell r="A13987" t="str">
            <v>5.PVPE808800</v>
          </cell>
          <cell r="B13987" t="str">
            <v>Phế đầu vặt ống PE80 DISMY phi 800 x 47,4 PN8</v>
          </cell>
        </row>
        <row r="13988">
          <cell r="A13988" t="str">
            <v>5.PVPE80890.</v>
          </cell>
          <cell r="B13988" t="str">
            <v>Phế đầu vặt ống PE80 DISMY phi 90 x 5,4 PN8</v>
          </cell>
        </row>
        <row r="13989">
          <cell r="A13989" t="str">
            <v>5.PVPE808900</v>
          </cell>
          <cell r="B13989" t="str">
            <v>Phế đầu vặt ống PE80 DISMY phi 900 x 53,3 PN8</v>
          </cell>
        </row>
        <row r="13990">
          <cell r="A13990" t="str">
            <v>5.PVPE830630</v>
          </cell>
          <cell r="B13990" t="str">
            <v>Phế đầu vặt ống PE100 DISMY phi 630 x 30.0 PN8</v>
          </cell>
        </row>
        <row r="13991">
          <cell r="A13991" t="str">
            <v>5.PVPKABSD</v>
          </cell>
          <cell r="B13991" t="str">
            <v>Phế đầu vặt phụ kiện ABS đỏ</v>
          </cell>
        </row>
        <row r="13992">
          <cell r="A13992" t="str">
            <v>5.PVPKABST</v>
          </cell>
          <cell r="B13992" t="str">
            <v>Phế đầu vặt phụ kiện ABS trắng</v>
          </cell>
        </row>
        <row r="13993">
          <cell r="A13993" t="str">
            <v>5.PVPKABSX</v>
          </cell>
          <cell r="B13993" t="str">
            <v>Phế đầu vặt phụ kiện ABS xanh</v>
          </cell>
        </row>
        <row r="13994">
          <cell r="A13994" t="str">
            <v>5.PVPKPE</v>
          </cell>
          <cell r="B13994" t="str">
            <v>Phế đầu vặt phụ kiện HDPE</v>
          </cell>
        </row>
        <row r="13995">
          <cell r="A13995" t="str">
            <v>5.PVPKPPRG</v>
          </cell>
          <cell r="B13995" t="str">
            <v>Phế đầu vặt phụ kiện PPR ghi</v>
          </cell>
        </row>
        <row r="13996">
          <cell r="A13996" t="str">
            <v>5.PVPKPPRX</v>
          </cell>
          <cell r="B13996" t="str">
            <v>Phế đầu vặt phụ kiện PPR xanh</v>
          </cell>
        </row>
        <row r="13997">
          <cell r="A13997" t="str">
            <v>5.PVPKPVC</v>
          </cell>
          <cell r="B13997" t="str">
            <v>Phế đầu vặt phụ kiện PVC</v>
          </cell>
        </row>
        <row r="13998">
          <cell r="A13998" t="str">
            <v>5.PVPKTVPVCD</v>
          </cell>
          <cell r="B13998" t="str">
            <v>Phế đầu vặt phụ kiện PVC tay van đỏ</v>
          </cell>
        </row>
        <row r="13999">
          <cell r="A13999" t="str">
            <v>5.PVPKUV</v>
          </cell>
          <cell r="B13999" t="str">
            <v>Phế đầu vặt phụ kiện UV</v>
          </cell>
        </row>
        <row r="14000">
          <cell r="A14000" t="str">
            <v>5.R8965</v>
          </cell>
          <cell r="B14000" t="str">
            <v>NVL PVC - Ổn định kẽm R8965 R/4</v>
          </cell>
        </row>
        <row r="14001">
          <cell r="A14001" t="str">
            <v>5.RCRN15</v>
          </cell>
          <cell r="B14001" t="str">
            <v>NVL PPR - Rắc co ren ngoài 20 ( 1/2'' )</v>
          </cell>
        </row>
        <row r="14002">
          <cell r="A14002" t="str">
            <v>5.RCRN20</v>
          </cell>
          <cell r="B14002" t="str">
            <v>NVL PPR - Rắc co ren ngoài 25 ( 3/4 '')</v>
          </cell>
        </row>
        <row r="14003">
          <cell r="A14003" t="str">
            <v>5.RCRN25</v>
          </cell>
          <cell r="B14003" t="str">
            <v>NVL PPR - Rắc co ren ngoài 32 ( 1" )</v>
          </cell>
        </row>
        <row r="14004">
          <cell r="A14004" t="str">
            <v>5.RCRN32</v>
          </cell>
          <cell r="B14004" t="str">
            <v>NVL PPR - Rắc co ren ngoài 40 ( 11/4 '')</v>
          </cell>
        </row>
        <row r="14005">
          <cell r="A14005" t="str">
            <v>5.RCRN40</v>
          </cell>
          <cell r="B14005" t="str">
            <v>NVL PPR - Rắc co ren ngoài 50 ( 11/2'' )</v>
          </cell>
        </row>
        <row r="14006">
          <cell r="A14006" t="str">
            <v>5.RCRN50</v>
          </cell>
          <cell r="B14006" t="str">
            <v>NVL PPR - Rắc co ren ngoài 63 ( 2")</v>
          </cell>
        </row>
        <row r="14007">
          <cell r="A14007" t="str">
            <v>5.RCRN75</v>
          </cell>
          <cell r="B14007" t="str">
            <v>NVL PPR - Rắc co ren ngoài 90 ( 3")</v>
          </cell>
        </row>
        <row r="14008">
          <cell r="A14008" t="str">
            <v>5.RCRNM15</v>
          </cell>
          <cell r="B14008" t="str">
            <v>NVL PPR - Rắc co ren ngoài 20 ( 1/2'' ) mạ</v>
          </cell>
        </row>
        <row r="14009">
          <cell r="A14009" t="str">
            <v>5.RCRNM20</v>
          </cell>
          <cell r="B14009" t="str">
            <v>NVL PPR - Rắc co ren ngoài 25 ( 3/4 '') mạ</v>
          </cell>
        </row>
        <row r="14010">
          <cell r="A14010" t="str">
            <v>5.RCRNM25</v>
          </cell>
          <cell r="B14010" t="str">
            <v>NVL PPR - Rắc co ren ngoài 32 ( 1" ) mạ</v>
          </cell>
        </row>
        <row r="14011">
          <cell r="A14011" t="str">
            <v>5.RCRNM32</v>
          </cell>
          <cell r="B14011" t="str">
            <v>NVL PPR - Rắc co ren ngoài 40 ( 11/4 '') mạ</v>
          </cell>
        </row>
        <row r="14012">
          <cell r="A14012" t="str">
            <v>5.RCRNM40</v>
          </cell>
          <cell r="B14012" t="str">
            <v>NVL PPR - Rắc co ren ngoài 50 ( 11/2'' ) mạ</v>
          </cell>
        </row>
        <row r="14013">
          <cell r="A14013" t="str">
            <v>5.RCRNM50</v>
          </cell>
          <cell r="B14013" t="str">
            <v>NVL PPR - Rắc co ren ngoài 63 ( 2") mạ</v>
          </cell>
        </row>
        <row r="14014">
          <cell r="A14014" t="str">
            <v>5.RCRT15</v>
          </cell>
          <cell r="B14014" t="str">
            <v>NVL PPR - Rắc co ren trong 20 (1/2'')</v>
          </cell>
        </row>
        <row r="14015">
          <cell r="A14015" t="str">
            <v>5.RCRT20</v>
          </cell>
          <cell r="B14015" t="str">
            <v>NVL PPR - Rắc co ren trong 25 (3/4'')</v>
          </cell>
        </row>
        <row r="14016">
          <cell r="A14016" t="str">
            <v>5.RCRT25</v>
          </cell>
          <cell r="B14016" t="str">
            <v>NVL PPR - Rắc co ren trong 32 ( 1 " )</v>
          </cell>
        </row>
        <row r="14017">
          <cell r="A14017" t="str">
            <v>5.RCRT32</v>
          </cell>
          <cell r="B14017" t="str">
            <v>NVL PPR - Rắc co ren trong 40 ( 11/4'' )</v>
          </cell>
        </row>
        <row r="14018">
          <cell r="A14018" t="str">
            <v>5.RCRT40</v>
          </cell>
          <cell r="B14018" t="str">
            <v>NVL PPR - Rắc co ren trong 50 ( 11/2 '')</v>
          </cell>
        </row>
        <row r="14019">
          <cell r="A14019" t="str">
            <v>5.RCRT50</v>
          </cell>
          <cell r="B14019" t="str">
            <v>NVL PPR - Rắc co ren trong 63 ( 2'')</v>
          </cell>
        </row>
        <row r="14020">
          <cell r="A14020" t="str">
            <v>5.RCRTM15</v>
          </cell>
          <cell r="B14020" t="str">
            <v>NVL PPR - Rắc co ren trong 20 (1/2'') mạ</v>
          </cell>
        </row>
        <row r="14021">
          <cell r="A14021" t="str">
            <v>5.RCRTM20</v>
          </cell>
          <cell r="B14021" t="str">
            <v>NVL PPR - Rắc co ren trong 25 (3/4'') mạ</v>
          </cell>
        </row>
        <row r="14022">
          <cell r="A14022" t="str">
            <v>5.RCRTM25</v>
          </cell>
          <cell r="B14022" t="str">
            <v>NVL PPR - Rắc co ren trong 32 ( 1 " ) mạ</v>
          </cell>
        </row>
        <row r="14023">
          <cell r="A14023" t="str">
            <v>5.RCRTM32</v>
          </cell>
          <cell r="B14023" t="str">
            <v>NVL PPR - Rắc co ren trong 40 ( 11/4'' ) mạ</v>
          </cell>
        </row>
        <row r="14024">
          <cell r="A14024" t="str">
            <v>5.RCRTM40</v>
          </cell>
          <cell r="B14024" t="str">
            <v>NVL PPR - Rắc co ren trong 50 ( 11/2 '') mạ</v>
          </cell>
        </row>
        <row r="14025">
          <cell r="A14025" t="str">
            <v>5.RCRTM50</v>
          </cell>
          <cell r="B14025" t="str">
            <v>NVL PPR - Rắc co ren trong 63 ( 2'') mạ</v>
          </cell>
        </row>
        <row r="14026">
          <cell r="A14026" t="str">
            <v>5.RFC5.CK826.R668</v>
          </cell>
          <cell r="B14026" t="str">
            <v>NVL PVC - Titanium  R-FC5 và CK826 và R668</v>
          </cell>
        </row>
        <row r="14027">
          <cell r="A14027" t="str">
            <v>5.RN15</v>
          </cell>
          <cell r="B14027" t="str">
            <v>NVL PPR - Ren ngoài 15 (1/2")</v>
          </cell>
        </row>
        <row r="14028">
          <cell r="A14028" t="str">
            <v>5.RN20</v>
          </cell>
          <cell r="B14028" t="str">
            <v>NVL PPR - Ren ngoài 20 (3/4")</v>
          </cell>
        </row>
        <row r="14029">
          <cell r="A14029" t="str">
            <v>5.RN25</v>
          </cell>
          <cell r="B14029" t="str">
            <v>NVL PPR - Ren ngoài 32 (1")</v>
          </cell>
        </row>
        <row r="14030">
          <cell r="A14030" t="str">
            <v>5.RN32</v>
          </cell>
          <cell r="B14030" t="str">
            <v>NVL PPR - Ren ngoài 40 (11/4")</v>
          </cell>
        </row>
        <row r="14031">
          <cell r="A14031" t="str">
            <v>5.RN40</v>
          </cell>
          <cell r="B14031" t="str">
            <v>NVL PPR - Ren ngoài 50 (11/2")</v>
          </cell>
        </row>
        <row r="14032">
          <cell r="A14032" t="str">
            <v>5.RN50</v>
          </cell>
          <cell r="B14032" t="str">
            <v>NVL PPR - Ren ngoài 63(2")</v>
          </cell>
        </row>
        <row r="14033">
          <cell r="A14033" t="str">
            <v>5.RN63</v>
          </cell>
          <cell r="B14033" t="str">
            <v>NVL PPR - Ren ngoài 75(21/2")</v>
          </cell>
        </row>
        <row r="14034">
          <cell r="A14034" t="str">
            <v>5.RN75</v>
          </cell>
          <cell r="B14034" t="str">
            <v>NVL PPR - Ren ngoài 90(3")</v>
          </cell>
        </row>
        <row r="14035">
          <cell r="A14035" t="str">
            <v>5.RN90</v>
          </cell>
          <cell r="B14035" t="str">
            <v>NVL PPR - Ren ngoài 110(4")</v>
          </cell>
        </row>
        <row r="14036">
          <cell r="A14036" t="str">
            <v>5.RNM15</v>
          </cell>
          <cell r="B14036" t="str">
            <v>NVL PPR - Ren ngoài 15 (1/2") mạ</v>
          </cell>
        </row>
        <row r="14037">
          <cell r="A14037" t="str">
            <v>5.RNM20</v>
          </cell>
          <cell r="B14037" t="str">
            <v>NVL PPR - Ren ngoài 20 (3/4") mạ</v>
          </cell>
        </row>
        <row r="14038">
          <cell r="A14038" t="str">
            <v>5.RNM25</v>
          </cell>
          <cell r="B14038" t="str">
            <v>NVL PPR - Ren ngoài 32 (1") mạ</v>
          </cell>
        </row>
        <row r="14039">
          <cell r="A14039" t="str">
            <v>5.RNM32</v>
          </cell>
          <cell r="B14039" t="str">
            <v>NVL PPR - Ren ngoài 40 (11/4") mạ</v>
          </cell>
        </row>
        <row r="14040">
          <cell r="A14040" t="str">
            <v>5.RNM40</v>
          </cell>
          <cell r="B14040" t="str">
            <v>NVL PPR - Ren ngoài 50 (11/2") mạ</v>
          </cell>
        </row>
        <row r="14041">
          <cell r="A14041" t="str">
            <v>5.RNM50</v>
          </cell>
          <cell r="B14041" t="str">
            <v>NVL PPR - Ren ngoài 63(2") mạ</v>
          </cell>
        </row>
        <row r="14042">
          <cell r="A14042" t="str">
            <v>5.RNM63</v>
          </cell>
          <cell r="B14042" t="str">
            <v>NVL PPR - Ren ngoài 75(21/2") mạ</v>
          </cell>
        </row>
        <row r="14043">
          <cell r="A14043" t="str">
            <v>5.RNM75</v>
          </cell>
          <cell r="B14043" t="str">
            <v>NVL PPR - Ren ngoài 90(3") mạ</v>
          </cell>
        </row>
        <row r="14044">
          <cell r="A14044" t="str">
            <v>5.RT15</v>
          </cell>
          <cell r="B14044" t="str">
            <v>NVL PPR - Ren trong 15 (1/2")</v>
          </cell>
        </row>
        <row r="14045">
          <cell r="A14045" t="str">
            <v>5.RT20</v>
          </cell>
          <cell r="B14045" t="str">
            <v>NVL PPR - Ren trong 20 (3/4")</v>
          </cell>
        </row>
        <row r="14046">
          <cell r="A14046" t="str">
            <v>5.RT25</v>
          </cell>
          <cell r="B14046" t="str">
            <v>NVL PPR - Ren trong 32 (1")</v>
          </cell>
        </row>
        <row r="14047">
          <cell r="A14047" t="str">
            <v>5.RT32</v>
          </cell>
          <cell r="B14047" t="str">
            <v>NVL PPR - Ren trong 40 (11/4")</v>
          </cell>
        </row>
        <row r="14048">
          <cell r="A14048" t="str">
            <v>5.RT40</v>
          </cell>
          <cell r="B14048" t="str">
            <v>NVL PPR - Ren trong 50 (11/2")</v>
          </cell>
        </row>
        <row r="14049">
          <cell r="A14049" t="str">
            <v>5.RT50</v>
          </cell>
          <cell r="B14049" t="str">
            <v>NVL PPR - Ren trong 63(2")</v>
          </cell>
        </row>
        <row r="14050">
          <cell r="A14050" t="str">
            <v>5.RT63</v>
          </cell>
          <cell r="B14050" t="str">
            <v>NVL PPR - Ren trong 75(21/2")</v>
          </cell>
        </row>
        <row r="14051">
          <cell r="A14051" t="str">
            <v>5.RT75</v>
          </cell>
          <cell r="B14051" t="str">
            <v>NVL PPR - Ren trong 90(3")</v>
          </cell>
        </row>
        <row r="14052">
          <cell r="A14052" t="str">
            <v>5.RT90</v>
          </cell>
          <cell r="B14052" t="str">
            <v>NVL PPR - Ren trong 110(4")</v>
          </cell>
        </row>
        <row r="14053">
          <cell r="A14053" t="str">
            <v>5.RTM15</v>
          </cell>
          <cell r="B14053" t="str">
            <v>Bỏ mã NVL PPR - Ren trong 15 mạ (1/2")</v>
          </cell>
        </row>
        <row r="14054">
          <cell r="A14054" t="str">
            <v>5.RTRM15</v>
          </cell>
          <cell r="B14054" t="str">
            <v>NVL PPR - Ren trong 15 (1/2") mạ</v>
          </cell>
        </row>
        <row r="14055">
          <cell r="A14055" t="str">
            <v>5.RTRM20</v>
          </cell>
          <cell r="B14055" t="str">
            <v>NVL PPR - Ren trong 20 (3/4") mạ</v>
          </cell>
        </row>
        <row r="14056">
          <cell r="A14056" t="str">
            <v>5.RTRM25</v>
          </cell>
          <cell r="B14056" t="str">
            <v>NVL PPR - Ren trong 32 (1") mạ</v>
          </cell>
        </row>
        <row r="14057">
          <cell r="A14057" t="str">
            <v>5.RTRM32</v>
          </cell>
          <cell r="B14057" t="str">
            <v>NVL PPR - Ren trong 40 (11/4") mạ</v>
          </cell>
        </row>
        <row r="14058">
          <cell r="A14058" t="str">
            <v>5.RTRM40</v>
          </cell>
          <cell r="B14058" t="str">
            <v>NVL PPR - Ren trong 50 (11/2") mạ</v>
          </cell>
        </row>
        <row r="14059">
          <cell r="A14059" t="str">
            <v>5.RTRM50</v>
          </cell>
          <cell r="B14059" t="str">
            <v>NVL PPR - Ren trong 63(2") mạ</v>
          </cell>
        </row>
        <row r="14060">
          <cell r="A14060" t="str">
            <v>5.RTRM63</v>
          </cell>
          <cell r="B14060" t="str">
            <v>NVL PPR - Ren trong 75(21/2") mạ</v>
          </cell>
        </row>
        <row r="14061">
          <cell r="A14061" t="str">
            <v>5.RTRM75</v>
          </cell>
          <cell r="B14061" t="str">
            <v>NVL PPR - Ren trong 90(3") mạ</v>
          </cell>
        </row>
        <row r="14062">
          <cell r="A14062" t="str">
            <v>5.RTRM90</v>
          </cell>
          <cell r="B14062" t="str">
            <v>NVL PPR - Ren trong 110(4") mạ</v>
          </cell>
        </row>
        <row r="14063">
          <cell r="A14063" t="str">
            <v>5.SD</v>
          </cell>
          <cell r="B14063" t="str">
            <v>Sỉ đồng</v>
          </cell>
        </row>
        <row r="14064">
          <cell r="A14064" t="str">
            <v>5.SF08.92.SMS318</v>
          </cell>
          <cell r="B14064" t="str">
            <v>NVL PVC - ổn định ống SF08NF và SF92NF và SMS318</v>
          </cell>
        </row>
        <row r="14065">
          <cell r="A14065" t="str">
            <v>5.SMS318. MSTAB318</v>
          </cell>
          <cell r="B14065" t="str">
            <v>NVL PVC - ổn định ống SMS318 và MSTAB318</v>
          </cell>
        </row>
        <row r="14066">
          <cell r="A14066" t="str">
            <v>5.THVC15K1</v>
          </cell>
          <cell r="B14066" t="str">
            <v>NVLP - Thân van cầu 15 (1/2")</v>
          </cell>
        </row>
        <row r="14067">
          <cell r="A14067" t="str">
            <v>5.THVC15K2</v>
          </cell>
          <cell r="B14067" t="str">
            <v>NVLP - Thân van cửa 15 (1/2")</v>
          </cell>
        </row>
        <row r="14068">
          <cell r="A14068" t="str">
            <v>5.THVC20K1</v>
          </cell>
          <cell r="B14068" t="str">
            <v>NVLP - Thân van cầu 20 (3/4")</v>
          </cell>
        </row>
        <row r="14069">
          <cell r="A14069" t="str">
            <v>5.THVC20K2</v>
          </cell>
          <cell r="B14069" t="str">
            <v>NVLP - Thân van cửa 20 (3/4")</v>
          </cell>
        </row>
        <row r="14070">
          <cell r="A14070" t="str">
            <v>5.THVC25K1</v>
          </cell>
          <cell r="B14070" t="str">
            <v>NVLP - Thân van cầu 25 (3/4")</v>
          </cell>
        </row>
        <row r="14071">
          <cell r="A14071" t="str">
            <v>5.THVC25K2</v>
          </cell>
          <cell r="B14071" t="str">
            <v>NVLP - Thân van cửa 25 (1")</v>
          </cell>
        </row>
        <row r="14072">
          <cell r="A14072" t="str">
            <v>5.THVC32K1</v>
          </cell>
          <cell r="B14072" t="str">
            <v>NVLP - Thân van cầu 32 (1")</v>
          </cell>
        </row>
        <row r="14073">
          <cell r="A14073" t="str">
            <v>5.THVC32K2</v>
          </cell>
          <cell r="B14073" t="str">
            <v>NVLP -Thân van cửa 32 (11/4")</v>
          </cell>
        </row>
        <row r="14074">
          <cell r="A14074" t="str">
            <v>5.THVC40K1</v>
          </cell>
          <cell r="B14074" t="str">
            <v>NVLP -Thân van cầu 40 (11/4'' )</v>
          </cell>
        </row>
        <row r="14075">
          <cell r="A14075" t="str">
            <v>5.THVC40K2</v>
          </cell>
          <cell r="B14075" t="str">
            <v>NVLP - Thân van cửa 40 (11/2")</v>
          </cell>
        </row>
        <row r="14076">
          <cell r="A14076" t="str">
            <v>5.THVC50K1</v>
          </cell>
          <cell r="B14076" t="str">
            <v>NVLP -Thân van cầu 50 (11/2")</v>
          </cell>
        </row>
        <row r="14077">
          <cell r="A14077" t="str">
            <v>5.THVC50K2</v>
          </cell>
          <cell r="B14077" t="str">
            <v>NVLP -Thân van cửa 50 (2")</v>
          </cell>
        </row>
        <row r="14078">
          <cell r="A14078" t="str">
            <v>5.XYCLO</v>
          </cell>
          <cell r="B14078" t="str">
            <v>NVL PVC - Cyclohexa nol</v>
          </cell>
        </row>
        <row r="14079">
          <cell r="A14079" t="str">
            <v>51.01020313GN25</v>
          </cell>
          <cell r="B14079" t="str">
            <v xml:space="preserve"> Van cửa CP,DM,EN,DM PN 16: Gioăng nắp 25+GN32 DM PN 16</v>
          </cell>
        </row>
        <row r="14080">
          <cell r="A14080" t="str">
            <v>51.01020313GT15</v>
          </cell>
          <cell r="B14080" t="str">
            <v>Van cửa EN: Gioăng trục 15 (cũ)</v>
          </cell>
        </row>
        <row r="14081">
          <cell r="A14081" t="str">
            <v>51.01020313GT2040</v>
          </cell>
          <cell r="B14081" t="str">
            <v>Van cửa CP,DM,EN: Gioăng trục 32,40+ gioăng trục van cầu 32 (cũ)</v>
          </cell>
        </row>
        <row r="14082">
          <cell r="A14082" t="str">
            <v>51.010213DNH15</v>
          </cell>
          <cell r="B14082" t="str">
            <v>Van cửa CP,DM,DM PN 16: Đệm nhãn hiệu 15 M6</v>
          </cell>
        </row>
        <row r="14083">
          <cell r="A14083" t="str">
            <v>51.010213DNH2050</v>
          </cell>
          <cell r="B14083" t="str">
            <v>Van cửa CP,DM,DM PN 16: Đệm nhãn hiệu 20,25,32,40,50 M8</v>
          </cell>
        </row>
        <row r="14084">
          <cell r="A14084" t="str">
            <v>51.010213DO15</v>
          </cell>
          <cell r="B14084" t="str">
            <v>Van cửa CP,DM,DM PN16: Đai ốc 15 M6</v>
          </cell>
        </row>
        <row r="14085">
          <cell r="A14085" t="str">
            <v>51.010213DO2025</v>
          </cell>
          <cell r="B14085" t="str">
            <v>Van cửa CP,DM,DM PN16: Đai ốc 20,25 +Van bi (TD+TN) CP,DM 15,20 (M8*5.5)</v>
          </cell>
        </row>
        <row r="14086">
          <cell r="A14086" t="str">
            <v>51.010213DO3250</v>
          </cell>
          <cell r="B14086" t="str">
            <v>Van cửa CP,DM,DM PN16: Đai ốc 32,40,50 + Van bi TD CP,DM Đai ốc 25 (M8*6.5*SW13)</v>
          </cell>
        </row>
        <row r="14087">
          <cell r="A14087" t="str">
            <v>51.010213DV15</v>
          </cell>
          <cell r="B14087" t="str">
            <v>Van cửa CP,DM,DM PN16: Đệm vênh 15 M6</v>
          </cell>
        </row>
        <row r="14088">
          <cell r="A14088" t="str">
            <v>51.010213DV2025</v>
          </cell>
          <cell r="B14088" t="str">
            <v>Van cửa CP,DM,DM PN16: Đệm vênh 20,25 M8x1</v>
          </cell>
        </row>
        <row r="14089">
          <cell r="A14089" t="str">
            <v>51.010213DV3250</v>
          </cell>
          <cell r="B14089" t="str">
            <v>Van cửa CP,DM,DM PN16: Đệm vênh 32,40,50+Van bi TD CP,DM: Đệm vênh 15,20,25 M8x2</v>
          </cell>
        </row>
        <row r="14090">
          <cell r="A14090" t="str">
            <v>51.010213GT15M</v>
          </cell>
          <cell r="B14090" t="str">
            <v>Van cửa CP,DM: Gioăng trục 15 (mới)</v>
          </cell>
        </row>
        <row r="14091">
          <cell r="A14091" t="str">
            <v>51.0102TV15</v>
          </cell>
          <cell r="B14091" t="str">
            <v>Van cửa CP,DM: Tay van 15</v>
          </cell>
        </row>
        <row r="14092">
          <cell r="A14092" t="str">
            <v>51.0102TV20.</v>
          </cell>
          <cell r="B14092" t="str">
            <v>Van cửa CP,DM: Tay van 20. Bỏ không dùng mã này nữa</v>
          </cell>
        </row>
        <row r="14093">
          <cell r="A14093" t="str">
            <v>51.0102TV2025</v>
          </cell>
          <cell r="B14093" t="str">
            <v>Van cửa CP,DM: Tay van 20,25</v>
          </cell>
        </row>
        <row r="14094">
          <cell r="A14094" t="str">
            <v>51.0102TV25</v>
          </cell>
          <cell r="B14094" t="str">
            <v>Van cửa CP,DM: Tay van 25. Bỏ không dùng mã này nữa</v>
          </cell>
        </row>
        <row r="14095">
          <cell r="A14095" t="str">
            <v>51.0102TV3240</v>
          </cell>
          <cell r="B14095" t="str">
            <v>Van cửa CP,DM: Tay van 32,40</v>
          </cell>
        </row>
        <row r="14096">
          <cell r="A14096" t="str">
            <v>51.010313GN15</v>
          </cell>
          <cell r="B14096" t="str">
            <v>Van cửa CP,DM,EN,DM PN 16: Gioăng nắp 15; Van cửa CP, DM (PN16): Gioăng nắp 20</v>
          </cell>
        </row>
        <row r="14097">
          <cell r="A14097" t="str">
            <v>51.010313GT50</v>
          </cell>
          <cell r="B14097" t="str">
            <v>Van cửa CP,EN,DM PN 16: Gioăng trục 50+ Van cầu EN gioăng trục 40</v>
          </cell>
        </row>
        <row r="14098">
          <cell r="A14098" t="str">
            <v>51.0113GN40</v>
          </cell>
          <cell r="B14098" t="str">
            <v>Van cửa CP,DM PN 16: Gioăng nắp 40</v>
          </cell>
        </row>
        <row r="14099">
          <cell r="A14099" t="str">
            <v>51.0113GN50</v>
          </cell>
          <cell r="B14099" t="str">
            <v>Van cửa CP,DM PN 16: Gioăng nắp 50</v>
          </cell>
        </row>
        <row r="14100">
          <cell r="A14100" t="str">
            <v>51.01GN32</v>
          </cell>
          <cell r="B14100" t="str">
            <v>Van cửa CP: Gioăng nắp 32</v>
          </cell>
        </row>
        <row r="14101">
          <cell r="A14101" t="str">
            <v>51.01TV50</v>
          </cell>
          <cell r="B14101" t="str">
            <v>Van cửa CP: Tay van 50 ( kiểu cũ)</v>
          </cell>
        </row>
        <row r="14102">
          <cell r="A14102" t="str">
            <v>51.01TVC50</v>
          </cell>
          <cell r="B14102" t="str">
            <v>Van cửa CP: Tay van 50</v>
          </cell>
        </row>
        <row r="14103">
          <cell r="A14103" t="str">
            <v>51.020313GN20</v>
          </cell>
          <cell r="B14103" t="str">
            <v>Van cửa EN, DM (PN20): Gioăng nắp 20</v>
          </cell>
        </row>
        <row r="14104">
          <cell r="A14104" t="str">
            <v>51.0203GN32</v>
          </cell>
          <cell r="B14104" t="str">
            <v>Van cửa DM,EN: Gioăng nắp 32</v>
          </cell>
        </row>
        <row r="14105">
          <cell r="A14105" t="str">
            <v>51.0203GN40</v>
          </cell>
          <cell r="B14105" t="str">
            <v>Van cửa DM,EN: Gioăng nắp 40</v>
          </cell>
        </row>
        <row r="14106">
          <cell r="A14106" t="str">
            <v>51.0213TV50</v>
          </cell>
          <cell r="B14106" t="str">
            <v>Van cửa DM,DM PN 16: Tay van 50</v>
          </cell>
        </row>
        <row r="14107">
          <cell r="A14107" t="str">
            <v>51.02GN15X</v>
          </cell>
          <cell r="B14107" t="str">
            <v>Ko sử dụng từ 01.01.18.Van cửa DM: Gioăng nắp 15</v>
          </cell>
        </row>
        <row r="14108">
          <cell r="A14108" t="str">
            <v>51.02GN25</v>
          </cell>
          <cell r="B14108" t="str">
            <v>Van cửa DM: Gioăng nắp 25</v>
          </cell>
        </row>
        <row r="14109">
          <cell r="A14109" t="str">
            <v>51.02GN50</v>
          </cell>
          <cell r="B14109" t="str">
            <v>Van cửa DM: Gioăng nắp 50</v>
          </cell>
        </row>
        <row r="14110">
          <cell r="A14110" t="str">
            <v>51.02GT50</v>
          </cell>
          <cell r="B14110" t="str">
            <v>Van cửa DM: Gioăng trục 50</v>
          </cell>
        </row>
        <row r="14111">
          <cell r="A14111" t="str">
            <v>51.02TV50</v>
          </cell>
          <cell r="B14111" t="str">
            <v>Bỏ mã này ko dùng nữa</v>
          </cell>
        </row>
        <row r="14112">
          <cell r="A14112" t="str">
            <v>51.03DO15</v>
          </cell>
          <cell r="B14112" t="str">
            <v>Van cửa EN: Đai ốc M8 15</v>
          </cell>
        </row>
        <row r="14113">
          <cell r="A14113" t="str">
            <v>51.03DO20</v>
          </cell>
          <cell r="B14113" t="str">
            <v>Van cửa EN: Đai ốc M8 20</v>
          </cell>
        </row>
        <row r="14114">
          <cell r="A14114" t="str">
            <v>51.03DO25</v>
          </cell>
          <cell r="B14114" t="str">
            <v>Van cửa EN: Đai ốc M8 25</v>
          </cell>
        </row>
        <row r="14115">
          <cell r="A14115" t="str">
            <v>51.03DO32</v>
          </cell>
          <cell r="B14115" t="str">
            <v>Van cửa EN: Đai ốc M8 32</v>
          </cell>
        </row>
        <row r="14116">
          <cell r="A14116" t="str">
            <v>51.03DO40</v>
          </cell>
          <cell r="B14116" t="str">
            <v>Van cửa EN: Đai ốc M8 40</v>
          </cell>
        </row>
        <row r="14117">
          <cell r="A14117" t="str">
            <v>51.03DO50</v>
          </cell>
          <cell r="B14117" t="str">
            <v>van cửa EN: Đai ốc M8 50</v>
          </cell>
        </row>
        <row r="14118">
          <cell r="A14118" t="str">
            <v>51.03GN50</v>
          </cell>
          <cell r="B14118" t="str">
            <v>Van cửa EN: Gioăng nắp 50</v>
          </cell>
        </row>
        <row r="14119">
          <cell r="A14119" t="str">
            <v>51.0405DE15</v>
          </cell>
          <cell r="B14119" t="str">
            <v>Van lò xo CP,DM: Đệm lò xo 15</v>
          </cell>
        </row>
        <row r="14120">
          <cell r="A14120" t="str">
            <v>51.0405DE20</v>
          </cell>
          <cell r="B14120" t="str">
            <v>Van lò xo CP,DM: Đệm lò xo 20</v>
          </cell>
        </row>
        <row r="14121">
          <cell r="A14121" t="str">
            <v>51.0405DE25</v>
          </cell>
          <cell r="B14121" t="str">
            <v>Van lò xo CP,DM: Đệm lò xo 25</v>
          </cell>
        </row>
        <row r="14122">
          <cell r="A14122" t="str">
            <v>51.0405DE32</v>
          </cell>
          <cell r="B14122" t="str">
            <v>Van lò xo CP,DM: Đệm lò xo 32</v>
          </cell>
        </row>
        <row r="14123">
          <cell r="A14123" t="str">
            <v>51.0405DE40</v>
          </cell>
          <cell r="B14123" t="str">
            <v>Van lò xo CP,DM: Đệm lò xo 40</v>
          </cell>
        </row>
        <row r="14124">
          <cell r="A14124" t="str">
            <v>51.0405DE50</v>
          </cell>
          <cell r="B14124" t="str">
            <v>Van lò xo CP,DM: Đệm lò xo 50</v>
          </cell>
        </row>
        <row r="14125">
          <cell r="A14125" t="str">
            <v>51.04L15</v>
          </cell>
          <cell r="B14125" t="str">
            <v>Van lò xo CP: Lõi 15</v>
          </cell>
        </row>
        <row r="14126">
          <cell r="A14126" t="str">
            <v>51.04L20</v>
          </cell>
          <cell r="B14126" t="str">
            <v>Van lò xo CP: Lõi 20</v>
          </cell>
        </row>
        <row r="14127">
          <cell r="A14127" t="str">
            <v>51.04L25</v>
          </cell>
          <cell r="B14127" t="str">
            <v>Van lò xo CP: Lõi 25</v>
          </cell>
        </row>
        <row r="14128">
          <cell r="A14128" t="str">
            <v>51.04L32</v>
          </cell>
          <cell r="B14128" t="str">
            <v>Van lò xo CP: Lõi 32</v>
          </cell>
        </row>
        <row r="14129">
          <cell r="A14129" t="str">
            <v>51.04L40</v>
          </cell>
          <cell r="B14129" t="str">
            <v>Van lò xo CP: Lõi 40</v>
          </cell>
        </row>
        <row r="14130">
          <cell r="A14130" t="str">
            <v>51.04L50</v>
          </cell>
          <cell r="B14130" t="str">
            <v>Van lò xo CP: Lõi 50</v>
          </cell>
        </row>
        <row r="14131">
          <cell r="A14131" t="str">
            <v>51.04LX15</v>
          </cell>
          <cell r="B14131" t="str">
            <v>Van lò xo CP, DM: Lò xo 15,20</v>
          </cell>
        </row>
        <row r="14132">
          <cell r="A14132" t="str">
            <v>51.04LX2025</v>
          </cell>
          <cell r="B14132" t="str">
            <v>Van lò xo CP, DM: Lò xo 25</v>
          </cell>
        </row>
        <row r="14133">
          <cell r="A14133" t="str">
            <v>51.04LX3240</v>
          </cell>
          <cell r="B14133" t="str">
            <v>Van lò xo DM32 + Van lò xo CP, DM40: Lò xo</v>
          </cell>
        </row>
        <row r="14134">
          <cell r="A14134" t="str">
            <v>51.04LX50</v>
          </cell>
          <cell r="B14134" t="str">
            <v>Van lò xo CP: Lò xo 50</v>
          </cell>
        </row>
        <row r="14135">
          <cell r="A14135" t="str">
            <v>51.04N15</v>
          </cell>
          <cell r="B14135" t="str">
            <v>Van lò xo CP: Nêm 15</v>
          </cell>
        </row>
        <row r="14136">
          <cell r="A14136" t="str">
            <v>51.04N20</v>
          </cell>
          <cell r="B14136" t="str">
            <v>Van lò xo CP: Nêm 20</v>
          </cell>
        </row>
        <row r="14137">
          <cell r="A14137" t="str">
            <v>51.04N25</v>
          </cell>
          <cell r="B14137" t="str">
            <v>Van lò xo CP: Nêm 25</v>
          </cell>
        </row>
        <row r="14138">
          <cell r="A14138" t="str">
            <v>51.04N32</v>
          </cell>
          <cell r="B14138" t="str">
            <v>Van lò xo CP: Nêm 32</v>
          </cell>
        </row>
        <row r="14139">
          <cell r="A14139" t="str">
            <v>51.04N40</v>
          </cell>
          <cell r="B14139" t="str">
            <v>Van lò xo CP: Nêm 40</v>
          </cell>
        </row>
        <row r="14140">
          <cell r="A14140" t="str">
            <v>51.04N50</v>
          </cell>
          <cell r="B14140" t="str">
            <v>Van lò xo CP: Nêm 50</v>
          </cell>
        </row>
        <row r="14141">
          <cell r="A14141" t="str">
            <v>51.05LX15</v>
          </cell>
          <cell r="B14141" t="str">
            <v>Van lò xo DM: Lò xo 15</v>
          </cell>
        </row>
        <row r="14142">
          <cell r="A14142" t="str">
            <v>51.05LX2025</v>
          </cell>
          <cell r="B14142" t="str">
            <v>Van lò xo DM: Lò xo 20,25</v>
          </cell>
        </row>
        <row r="14143">
          <cell r="A14143" t="str">
            <v>51.05LX3240</v>
          </cell>
          <cell r="B14143" t="str">
            <v>Van lò xo CP: Lò xo 32</v>
          </cell>
        </row>
        <row r="14144">
          <cell r="A14144" t="str">
            <v>51.05LX50</v>
          </cell>
          <cell r="B14144" t="str">
            <v>Van lò xo DM: Lò xo 50</v>
          </cell>
        </row>
        <row r="14145">
          <cell r="A14145" t="str">
            <v>51.06DCS15</v>
          </cell>
          <cell r="B14145" t="str">
            <v>Van cầu EN: Đệm cao su 15</v>
          </cell>
        </row>
        <row r="14146">
          <cell r="A14146" t="str">
            <v>51.06DCS2025</v>
          </cell>
          <cell r="B14146" t="str">
            <v>Van cầu EN: Đệm cao su 20,25</v>
          </cell>
        </row>
        <row r="14147">
          <cell r="A14147" t="str">
            <v>51.06DCS32</v>
          </cell>
          <cell r="B14147" t="str">
            <v>Van cầu EN: Đệm cao su 32</v>
          </cell>
        </row>
        <row r="14148">
          <cell r="A14148" t="str">
            <v>51.06DCS40</v>
          </cell>
          <cell r="B14148" t="str">
            <v>Van cầu EN: Đệm cao su 40</v>
          </cell>
        </row>
        <row r="14149">
          <cell r="A14149" t="str">
            <v>51.06GN15</v>
          </cell>
          <cell r="B14149" t="str">
            <v>Van cầu EN: Gioăng nắp 15</v>
          </cell>
        </row>
        <row r="14150">
          <cell r="A14150" t="str">
            <v>51.06GN2025</v>
          </cell>
          <cell r="B14150" t="str">
            <v>Van cầu EN: Gioăng nắp 20,25</v>
          </cell>
        </row>
        <row r="14151">
          <cell r="A14151" t="str">
            <v>51.06GN32</v>
          </cell>
          <cell r="B14151" t="str">
            <v>Van cầu EN: Gioăng nắp 32</v>
          </cell>
        </row>
        <row r="14152">
          <cell r="A14152" t="str">
            <v>51.06GN40</v>
          </cell>
          <cell r="B14152" t="str">
            <v>Van cầu EN: Gioăng nắp 40</v>
          </cell>
        </row>
        <row r="14153">
          <cell r="A14153" t="str">
            <v>51.06GT152025</v>
          </cell>
          <cell r="B14153" t="str">
            <v>Van cầu EN: Gioăng trục 15,20,25</v>
          </cell>
        </row>
        <row r="14154">
          <cell r="A14154" t="str">
            <v>51.06GT32</v>
          </cell>
          <cell r="B14154" t="str">
            <v>Van cầu EN: Gioăng trục 32</v>
          </cell>
        </row>
        <row r="14155">
          <cell r="A14155" t="str">
            <v>51.06GT40</v>
          </cell>
          <cell r="B14155" t="str">
            <v>Ko dùng mã này từ 01.10.18.Van cầu EN: Gioăng trục 40</v>
          </cell>
        </row>
        <row r="14156">
          <cell r="A14156" t="str">
            <v>51.06LDI15</v>
          </cell>
          <cell r="B14156" t="str">
            <v>Van cầu EN: Long đen inox 15</v>
          </cell>
        </row>
        <row r="14157">
          <cell r="A14157" t="str">
            <v>51.06LDI2025</v>
          </cell>
          <cell r="B14157" t="str">
            <v>Van cầu EN: Long đen inox 20,25 (BLK kiểu 1)</v>
          </cell>
        </row>
        <row r="14158">
          <cell r="A14158" t="str">
            <v>51.06LDI3240</v>
          </cell>
          <cell r="B14158" t="str">
            <v>Van cầu EN: Long đen inox 32,40 (BLK kiểu 1)</v>
          </cell>
        </row>
        <row r="14159">
          <cell r="A14159" t="str">
            <v>51.06LDV15</v>
          </cell>
          <cell r="B14159" t="str">
            <v>Van cầu EN: Long đen vuông 15</v>
          </cell>
        </row>
        <row r="14160">
          <cell r="A14160" t="str">
            <v>51.06LDV20</v>
          </cell>
          <cell r="B14160" t="str">
            <v>Van cầu EN: Long đen vuông 20</v>
          </cell>
        </row>
        <row r="14161">
          <cell r="A14161" t="str">
            <v>51.06LDV25</v>
          </cell>
          <cell r="B14161" t="str">
            <v>Van cầu EN: Long đen vuông 25</v>
          </cell>
        </row>
        <row r="14162">
          <cell r="A14162" t="str">
            <v>51.06LDV32</v>
          </cell>
          <cell r="B14162" t="str">
            <v>Van cầu EN: Long đen vuông 32</v>
          </cell>
        </row>
        <row r="14163">
          <cell r="A14163" t="str">
            <v>51.06LDV40</v>
          </cell>
          <cell r="B14163" t="str">
            <v>Van cầu EN: Long đen vuông 40</v>
          </cell>
        </row>
        <row r="14164">
          <cell r="A14164" t="str">
            <v>51.06VD1540</v>
          </cell>
          <cell r="B14164" t="str">
            <v>Van cầu EN: Vít dù 15,20,25,32,40 M4</v>
          </cell>
        </row>
        <row r="14165">
          <cell r="A14165" t="str">
            <v>51.07081112GT1520</v>
          </cell>
          <cell r="B14165" t="str">
            <v>Van bi TD CP,DM, Vòi đồng TD CP,DM: Gioăng trục 15,20</v>
          </cell>
        </row>
        <row r="14166">
          <cell r="A14166" t="str">
            <v>51.0708B25</v>
          </cell>
          <cell r="B14166" t="str">
            <v>Van bi TD CP: Bi gang 25</v>
          </cell>
        </row>
        <row r="14167">
          <cell r="A14167" t="str">
            <v>51.0708B32</v>
          </cell>
          <cell r="B14167" t="str">
            <v>Van bi TD CP: Bi gang 32</v>
          </cell>
        </row>
        <row r="14168">
          <cell r="A14168" t="str">
            <v>51.0708B40</v>
          </cell>
          <cell r="B14168" t="str">
            <v>Van bi TD CP: Bi gang 40</v>
          </cell>
        </row>
        <row r="14169">
          <cell r="A14169" t="str">
            <v>51.0708B50</v>
          </cell>
          <cell r="B14169" t="str">
            <v>Van bi TD CP: Bi gang 50</v>
          </cell>
        </row>
        <row r="14170">
          <cell r="A14170" t="str">
            <v>51.0708DO3240</v>
          </cell>
          <cell r="B14170" t="str">
            <v>Van bi TD CP,DM: Đai ốc 32,40 M10x8xSW17</v>
          </cell>
        </row>
        <row r="14171">
          <cell r="A14171" t="str">
            <v>51.0708DO50</v>
          </cell>
          <cell r="B14171" t="str">
            <v>Van bi TD CP,DM: Đai ốc 50 M12x10xSW19</v>
          </cell>
        </row>
        <row r="14172">
          <cell r="A14172" t="str">
            <v>51.0708DV3240</v>
          </cell>
          <cell r="B14172" t="str">
            <v>Van bi TD CP,DM: Đệm vênh 32,40 M10x14.5x1.5</v>
          </cell>
        </row>
        <row r="14173">
          <cell r="A14173" t="str">
            <v>51.0708DV50</v>
          </cell>
          <cell r="B14173" t="str">
            <v>Van bi TD CP,DM: Đệm vênh 50 M12x3</v>
          </cell>
        </row>
        <row r="14174">
          <cell r="A14174" t="str">
            <v>51.0708GB25</v>
          </cell>
          <cell r="B14174" t="str">
            <v>Van bi TD CP,DM: Gioăng bi 25</v>
          </cell>
        </row>
        <row r="14175">
          <cell r="A14175" t="str">
            <v>51.0708GB32</v>
          </cell>
          <cell r="B14175" t="str">
            <v>Van bi TD CP,DM: Gioăng bi 32</v>
          </cell>
        </row>
        <row r="14176">
          <cell r="A14176" t="str">
            <v>51.0708GB40</v>
          </cell>
          <cell r="B14176" t="str">
            <v>Van bi TD CP,DM: Gioăng bi 40</v>
          </cell>
        </row>
        <row r="14177">
          <cell r="A14177" t="str">
            <v>51.0708GB50</v>
          </cell>
          <cell r="B14177" t="str">
            <v>Van bi TD CP,DM: Gioăng bi 50</v>
          </cell>
        </row>
        <row r="14178">
          <cell r="A14178" t="str">
            <v>51.0708GT25</v>
          </cell>
          <cell r="B14178" t="str">
            <v>Van bi TD CP,DM: Gioăng trục 25</v>
          </cell>
        </row>
        <row r="14179">
          <cell r="A14179" t="str">
            <v>51.0708GT3240</v>
          </cell>
          <cell r="B14179" t="str">
            <v>Van bi TD CP,DM: Gioăng trục 32,40</v>
          </cell>
        </row>
        <row r="14180">
          <cell r="A14180" t="str">
            <v>51.0708GT50</v>
          </cell>
          <cell r="B14180" t="str">
            <v>Van bi TD CP,DM: Gioăng trục 50</v>
          </cell>
        </row>
        <row r="14181">
          <cell r="A14181" t="str">
            <v>51.0708TV50</v>
          </cell>
          <cell r="B14181" t="str">
            <v>Van bi TD CP, DM: Tay van 50</v>
          </cell>
        </row>
        <row r="14182">
          <cell r="A14182" t="str">
            <v>51.0708VTV1520</v>
          </cell>
          <cell r="B14182" t="str">
            <v>Van bi TD CP,DM: Vỏ tay van 15,20</v>
          </cell>
        </row>
        <row r="14183">
          <cell r="A14183" t="str">
            <v>51.0708VTV25</v>
          </cell>
          <cell r="B14183" t="str">
            <v>Van bi TD CP,DM: Vỏ tay van 25</v>
          </cell>
        </row>
        <row r="14184">
          <cell r="A14184" t="str">
            <v>51.0708VTV3240</v>
          </cell>
          <cell r="B14184" t="str">
            <v>Van bi TD CP,DM: Vỏ tay van 32,40</v>
          </cell>
        </row>
        <row r="14185">
          <cell r="A14185" t="str">
            <v>51.0708VTV50</v>
          </cell>
          <cell r="B14185" t="str">
            <v>Van bi TD CP,DM: Vỏ tay van 50</v>
          </cell>
        </row>
        <row r="14186">
          <cell r="A14186" t="str">
            <v>51.07B15</v>
          </cell>
          <cell r="B14186" t="str">
            <v>Van bi TD CP: Bi gang 15</v>
          </cell>
        </row>
        <row r="14187">
          <cell r="A14187" t="str">
            <v>51.07B20</v>
          </cell>
          <cell r="B14187" t="str">
            <v>Van bi TD CP: Bi gang 20</v>
          </cell>
        </row>
        <row r="14188">
          <cell r="A14188" t="str">
            <v>51.07GB15</v>
          </cell>
          <cell r="B14188" t="str">
            <v>Van bi TD CP: Gioăng bi 15</v>
          </cell>
        </row>
        <row r="14189">
          <cell r="A14189" t="str">
            <v>51.07GB20</v>
          </cell>
          <cell r="B14189" t="str">
            <v>Van bi TD CP: Gioăng bi 20</v>
          </cell>
        </row>
        <row r="14190">
          <cell r="A14190" t="str">
            <v>51.07TV1520</v>
          </cell>
          <cell r="B14190" t="str">
            <v>Van bi TD CP: Tay van 15,20</v>
          </cell>
        </row>
        <row r="14191">
          <cell r="A14191" t="str">
            <v>51.07TV25</v>
          </cell>
          <cell r="B14191" t="str">
            <v>Van bi TD CP: Tay van 25</v>
          </cell>
        </row>
        <row r="14192">
          <cell r="A14192" t="str">
            <v>51.07TV3240</v>
          </cell>
          <cell r="B14192" t="str">
            <v>Van bi TD CP: Tay van 32,40</v>
          </cell>
        </row>
        <row r="14193">
          <cell r="A14193" t="str">
            <v>51.08B15</v>
          </cell>
          <cell r="B14193" t="str">
            <v>Van bi TD DM: Bi đồng 15</v>
          </cell>
        </row>
        <row r="14194">
          <cell r="A14194" t="str">
            <v>51.08B20</v>
          </cell>
          <cell r="B14194" t="str">
            <v>Van bi DM PN20: Bi đồng 20</v>
          </cell>
        </row>
        <row r="14195">
          <cell r="A14195" t="str">
            <v>51.08B25</v>
          </cell>
          <cell r="B14195" t="str">
            <v>Van bi TD DM: Bi đồng 25</v>
          </cell>
        </row>
        <row r="14196">
          <cell r="A14196" t="str">
            <v>51.08B32</v>
          </cell>
          <cell r="B14196" t="str">
            <v>Van bi TD DM: Bi inox 32</v>
          </cell>
        </row>
        <row r="14197">
          <cell r="A14197" t="str">
            <v>51.08B40</v>
          </cell>
          <cell r="B14197" t="str">
            <v>Van bi TD DM: Bi inox 40</v>
          </cell>
        </row>
        <row r="14198">
          <cell r="A14198" t="str">
            <v>51.08B50</v>
          </cell>
          <cell r="B14198" t="str">
            <v>Van bi TD DM: Bi inox 50</v>
          </cell>
        </row>
        <row r="14199">
          <cell r="A14199" t="str">
            <v>51.08GB15</v>
          </cell>
          <cell r="B14199" t="str">
            <v>Van bi TD DM: Gioăng bi 15</v>
          </cell>
        </row>
        <row r="14200">
          <cell r="A14200" t="str">
            <v>51.08GB20</v>
          </cell>
          <cell r="B14200" t="str">
            <v>Van bi TD DM: Gioăng bi 20</v>
          </cell>
        </row>
        <row r="14201">
          <cell r="A14201" t="str">
            <v>51.08PN16B15</v>
          </cell>
          <cell r="B14201" t="str">
            <v>Van bi  DM PN16 : Bi 15</v>
          </cell>
        </row>
        <row r="14202">
          <cell r="A14202" t="str">
            <v>51.08PN16B20</v>
          </cell>
          <cell r="B14202" t="str">
            <v>Van bi  DM PN16 : Bi 20</v>
          </cell>
        </row>
        <row r="14203">
          <cell r="A14203" t="str">
            <v>51.08PN16GB15</v>
          </cell>
          <cell r="B14203" t="str">
            <v>Van bi  DM PN16 :Gioăng bi 15</v>
          </cell>
        </row>
        <row r="14204">
          <cell r="A14204" t="str">
            <v>51.08PN16GB20</v>
          </cell>
          <cell r="B14204" t="str">
            <v>Van bi  DM PN16 :Gioăng bi 20</v>
          </cell>
        </row>
        <row r="14205">
          <cell r="A14205" t="str">
            <v>51.08TV1520</v>
          </cell>
          <cell r="B14205" t="str">
            <v>Van bi TD DM: Tay van 15,20</v>
          </cell>
        </row>
        <row r="14206">
          <cell r="A14206" t="str">
            <v>51.08TV25</v>
          </cell>
          <cell r="B14206" t="str">
            <v>Van bi TD DM: Tay van 25</v>
          </cell>
        </row>
        <row r="14207">
          <cell r="A14207" t="str">
            <v>51.08TV3240</v>
          </cell>
          <cell r="B14207" t="str">
            <v>Van bi TD DM: Tay van 32,40</v>
          </cell>
        </row>
        <row r="14208">
          <cell r="A14208" t="str">
            <v>51.08TV32X</v>
          </cell>
          <cell r="B14208" t="str">
            <v>Mã này từ 01.10.18 Ko dùng nữa. Van bi TD DM: Tay van 32</v>
          </cell>
        </row>
        <row r="14209">
          <cell r="A14209" t="str">
            <v>51.09101112GT1520</v>
          </cell>
          <cell r="B14209" t="str">
            <v>Van bi TN CP,DM, Vòi đồng TD CP,DM: Gioăng trục 15,20 (KO SƯ DỤNG)</v>
          </cell>
        </row>
        <row r="14210">
          <cell r="A14210" t="str">
            <v>51.0910VTV1520</v>
          </cell>
          <cell r="B14210" t="str">
            <v>Van bi TN CP,DM: Vỏ tay van 15,20</v>
          </cell>
        </row>
        <row r="14211">
          <cell r="A14211" t="str">
            <v>51.1112CN15</v>
          </cell>
          <cell r="B14211" t="str">
            <v>Vòi đồng TD DM: Chia nước 15+Vòi đồng TD CP: Chia nước 15,20 (bỏ mã)</v>
          </cell>
        </row>
        <row r="14212">
          <cell r="A14212" t="str">
            <v>51.1112GT1520</v>
          </cell>
          <cell r="B14212" t="str">
            <v>Ko sử dụng từ 01.10.18.Vòi đồng TD CP,DM: Gioăng trục 15,20</v>
          </cell>
        </row>
        <row r="14213">
          <cell r="A14213" t="str">
            <v>51.1112TV1520</v>
          </cell>
          <cell r="B14213" t="str">
            <v>Vòi đồng TD CP,DM: Tay vòi 15,20</v>
          </cell>
        </row>
        <row r="14214">
          <cell r="A14214" t="str">
            <v>51.1112V1520</v>
          </cell>
          <cell r="B14214" t="str">
            <v>Vòi đồng TD CP,DM: Vít M4 15,20 (bỏ mã không dùng)</v>
          </cell>
        </row>
        <row r="14215">
          <cell r="A14215" t="str">
            <v>51.11B15</v>
          </cell>
          <cell r="B14215" t="str">
            <v>Vòi đồng TD CP: Bi 15</v>
          </cell>
        </row>
        <row r="14216">
          <cell r="A14216" t="str">
            <v>51.11B20</v>
          </cell>
          <cell r="B14216" t="str">
            <v>Vòi đồng TD CP: Bi 20</v>
          </cell>
        </row>
        <row r="14217">
          <cell r="A14217" t="str">
            <v>51.11GB15</v>
          </cell>
          <cell r="B14217" t="str">
            <v>Vòi đồng TD CP: Gioăng bi 15 (bỏ mã )</v>
          </cell>
        </row>
        <row r="14218">
          <cell r="A14218" t="str">
            <v>51.11GB20</v>
          </cell>
          <cell r="B14218" t="str">
            <v>Vòi đồng TD CP, DM 20 (PN10+PN16) TN : Gioăng bi 20</v>
          </cell>
        </row>
        <row r="14219">
          <cell r="A14219" t="str">
            <v>51.11GDV1520</v>
          </cell>
          <cell r="B14219" t="str">
            <v>Vòi đồng TD CP: Gioăng đầu vòi 15,20 (bỏ mã)</v>
          </cell>
        </row>
        <row r="14220">
          <cell r="A14220" t="str">
            <v>51.12B15</v>
          </cell>
          <cell r="B14220" t="str">
            <v>Vòi đồng TD DM: Bi 15</v>
          </cell>
        </row>
        <row r="14221">
          <cell r="A14221" t="str">
            <v>51.12B20</v>
          </cell>
          <cell r="B14221" t="str">
            <v>Vòi đồng TD DM: Bi 20</v>
          </cell>
        </row>
        <row r="14222">
          <cell r="A14222" t="str">
            <v>51.12CN20</v>
          </cell>
          <cell r="B14222" t="str">
            <v>Vòi đồng TD DM: Chia nước 20 (bỏ mã)</v>
          </cell>
        </row>
        <row r="14223">
          <cell r="A14223" t="str">
            <v>51.12GB15</v>
          </cell>
          <cell r="B14223" t="str">
            <v>Vòi đồng TD DM: Gioăng bi 15 (bỏ mã)</v>
          </cell>
        </row>
        <row r="14224">
          <cell r="A14224" t="str">
            <v>51.12GB20</v>
          </cell>
          <cell r="B14224" t="str">
            <v>Vòi đồng TD DM: Gioăng bi 20 (bỏ mã)</v>
          </cell>
        </row>
        <row r="14225">
          <cell r="A14225" t="str">
            <v>51.12GK15</v>
          </cell>
          <cell r="B14225" t="str">
            <v>Vòi đồng TD DM: Gioăng kín 15 (bỏ mã)</v>
          </cell>
        </row>
        <row r="14226">
          <cell r="A14226" t="str">
            <v>51.12GK20</v>
          </cell>
          <cell r="B14226" t="str">
            <v>Vòi đồng TD DM: Gioăng kín 20 (bỏ mã)</v>
          </cell>
        </row>
        <row r="14227">
          <cell r="A14227" t="str">
            <v>51.14DCS15</v>
          </cell>
          <cell r="B14227" t="str">
            <v>Van lá DM-PN16: Đệm cao su 15</v>
          </cell>
        </row>
        <row r="14228">
          <cell r="A14228" t="str">
            <v>51.14DCS20</v>
          </cell>
          <cell r="B14228" t="str">
            <v>Van lá DM-PN16: Đệm cao su 20</v>
          </cell>
        </row>
        <row r="14229">
          <cell r="A14229" t="str">
            <v>51.14DCS25</v>
          </cell>
          <cell r="B14229" t="str">
            <v>Van lá DM-PN16: Đệm cao su 25</v>
          </cell>
        </row>
        <row r="14230">
          <cell r="A14230" t="str">
            <v>51.14DCS32</v>
          </cell>
          <cell r="B14230" t="str">
            <v>Van lá DM-PN16: Đệm cao su 32</v>
          </cell>
        </row>
        <row r="14231">
          <cell r="A14231" t="str">
            <v>51.14DCS40</v>
          </cell>
          <cell r="B14231" t="str">
            <v>Van lá DM-PN16: Đệm cao su 40</v>
          </cell>
        </row>
        <row r="14232">
          <cell r="A14232" t="str">
            <v>51.14DCS50</v>
          </cell>
          <cell r="B14232" t="str">
            <v>Van lá DM-PN16: Đệm cao su 50</v>
          </cell>
        </row>
        <row r="14233">
          <cell r="A14233" t="str">
            <v>51.18-27B</v>
          </cell>
          <cell r="B14233" t="str">
            <v>Van góc DM.18-27.Bi 15</v>
          </cell>
        </row>
        <row r="14234">
          <cell r="A14234" t="str">
            <v>51.18-27GB</v>
          </cell>
          <cell r="B14234" t="str">
            <v>Van góc DM.18-27.Gioăng bi 15</v>
          </cell>
        </row>
        <row r="14235">
          <cell r="A14235" t="str">
            <v>51.18-27GD</v>
          </cell>
          <cell r="B14235" t="str">
            <v>Van góc DM.18-27.Gioăng đĩa 15</v>
          </cell>
        </row>
        <row r="14236">
          <cell r="A14236" t="str">
            <v>51.18-27PH</v>
          </cell>
          <cell r="B14236" t="str">
            <v>Van góc DM.18-27.Phanh hãm 15</v>
          </cell>
        </row>
        <row r="14237">
          <cell r="A14237" t="str">
            <v>51.182021OM</v>
          </cell>
          <cell r="B14237" t="str">
            <v>Van góc DM.18,20,21.Ốc mũ 15</v>
          </cell>
        </row>
        <row r="14238">
          <cell r="A14238" t="str">
            <v>51.182021TK</v>
          </cell>
          <cell r="B14238" t="str">
            <v>Van góc DM.182021.Tay khóa 15</v>
          </cell>
        </row>
        <row r="14239">
          <cell r="A14239" t="str">
            <v>51.20212627LX</v>
          </cell>
          <cell r="B14239" t="str">
            <v>Van góc DM.20212627.Lò xo 15</v>
          </cell>
        </row>
        <row r="14240">
          <cell r="A14240" t="str">
            <v>51.20GD</v>
          </cell>
          <cell r="B14240" t="str">
            <v>Van góc DM.20.Gioăng đĩa 15</v>
          </cell>
        </row>
        <row r="14241">
          <cell r="A14241" t="str">
            <v>51.2123VHD</v>
          </cell>
          <cell r="B14241" t="str">
            <v>Van góc DM.2123.Vòng hãm đĩa 15</v>
          </cell>
        </row>
        <row r="14242">
          <cell r="A14242" t="str">
            <v>51.21GD</v>
          </cell>
          <cell r="B14242" t="str">
            <v>Van góc DM.21.Gioăng đĩa 15</v>
          </cell>
        </row>
        <row r="14243">
          <cell r="A14243" t="str">
            <v>51.23GD</v>
          </cell>
          <cell r="B14243" t="str">
            <v>Van góc DM.23.Gioăng đĩa 15</v>
          </cell>
        </row>
        <row r="14244">
          <cell r="A14244" t="str">
            <v>51.2426NB1520</v>
          </cell>
          <cell r="B14244" t="str">
            <v>Van góc DM.2426.Nối bấm 15x20 15</v>
          </cell>
        </row>
        <row r="14245">
          <cell r="A14245" t="str">
            <v>51.2527NB1525</v>
          </cell>
          <cell r="B14245" t="str">
            <v>Van góc DM.2527.Nối bấm 15x25 15</v>
          </cell>
        </row>
        <row r="14246">
          <cell r="A14246" t="str">
            <v>51.26GD</v>
          </cell>
          <cell r="B14246" t="str">
            <v>Van góc DM.26.Gioăng đĩa 15</v>
          </cell>
        </row>
        <row r="14247">
          <cell r="A14247" t="str">
            <v>51.28GD15</v>
          </cell>
          <cell r="B14247" t="str">
            <v>Rọ đồng DM-Gioăng đĩa 15</v>
          </cell>
        </row>
        <row r="14248">
          <cell r="A14248" t="str">
            <v>51.28GD20</v>
          </cell>
          <cell r="B14248" t="str">
            <v>Rọ đồng DM-Gioăng đĩa 20</v>
          </cell>
        </row>
        <row r="14249">
          <cell r="A14249" t="str">
            <v>51.28GD25</v>
          </cell>
          <cell r="B14249" t="str">
            <v>Rọ đồng DM-Gioăng đĩa 25</v>
          </cell>
        </row>
        <row r="14250">
          <cell r="A14250" t="str">
            <v>51.28GD32</v>
          </cell>
          <cell r="B14250" t="str">
            <v>Rọ đồng DM-Gioăng đĩa 32</v>
          </cell>
        </row>
        <row r="14251">
          <cell r="A14251" t="str">
            <v>51.28GD40</v>
          </cell>
          <cell r="B14251" t="str">
            <v>Rọ đồng DM-Gioăng đĩa 40</v>
          </cell>
        </row>
        <row r="14252">
          <cell r="A14252" t="str">
            <v>51.28GD50</v>
          </cell>
          <cell r="B14252" t="str">
            <v>Rọ đồng DM-Gioăng đĩa 50</v>
          </cell>
        </row>
        <row r="14253">
          <cell r="A14253" t="str">
            <v>51.28GN15</v>
          </cell>
          <cell r="B14253" t="str">
            <v>Rọ đồng DM-Gioăng nắp 15</v>
          </cell>
        </row>
        <row r="14254">
          <cell r="A14254" t="str">
            <v>51.28GN20</v>
          </cell>
          <cell r="B14254" t="str">
            <v>Rọ đồng DM-Gioăng nắp 20</v>
          </cell>
        </row>
        <row r="14255">
          <cell r="A14255" t="str">
            <v>51.28GN25</v>
          </cell>
          <cell r="B14255" t="str">
            <v>Rọ đồng DM-Gioăng nắp 25</v>
          </cell>
        </row>
        <row r="14256">
          <cell r="A14256" t="str">
            <v>51.28GN32</v>
          </cell>
          <cell r="B14256" t="str">
            <v>Rọ đồng DM-Gioăng nắp 32</v>
          </cell>
        </row>
        <row r="14257">
          <cell r="A14257" t="str">
            <v>51.28GN40</v>
          </cell>
          <cell r="B14257" t="str">
            <v>Rọ đồng DM-Gioăng nắp 40</v>
          </cell>
        </row>
        <row r="14258">
          <cell r="A14258" t="str">
            <v>51.28GN50</v>
          </cell>
          <cell r="B14258" t="str">
            <v>Rọ đồng DM-Gioăng nắp 50</v>
          </cell>
        </row>
        <row r="14259">
          <cell r="A14259" t="str">
            <v>51.3334B15</v>
          </cell>
          <cell r="B14259" t="str">
            <v>Vòi gạt đồng tay dài DM PN10+16:  Bi đồng 15</v>
          </cell>
        </row>
        <row r="14260">
          <cell r="A14260" t="str">
            <v>51.3334B20</v>
          </cell>
          <cell r="B14260" t="str">
            <v>Vòi gạt đồng tay dài DM PN10+16:  Bi đồng 20</v>
          </cell>
        </row>
        <row r="14261">
          <cell r="A14261" t="str">
            <v>51.3334CN1520</v>
          </cell>
          <cell r="B14261" t="str">
            <v>Vòi gạt đồng tay dài DM PN10+PN16: Chia nước 15, 20</v>
          </cell>
        </row>
        <row r="14262">
          <cell r="A14262" t="str">
            <v>51.3334GB15</v>
          </cell>
          <cell r="B14262" t="str">
            <v>Vòi gạt đồng tay dài DM PN10+16:  Gioăng bi 15</v>
          </cell>
        </row>
        <row r="14263">
          <cell r="A14263" t="str">
            <v>51.3334GDV1520</v>
          </cell>
          <cell r="B14263" t="str">
            <v>Vòi gạt đồng tay dài DM PN10+PN16: Gioăng đầu vòi 15, 20</v>
          </cell>
        </row>
        <row r="14264">
          <cell r="A14264" t="str">
            <v>51.3334GK1520</v>
          </cell>
          <cell r="B14264" t="str">
            <v>Vòi gạt đồng tay dài DM PN10+16:  Gioăng kín 15, 20</v>
          </cell>
        </row>
        <row r="14265">
          <cell r="A14265" t="str">
            <v>51.3334V1520</v>
          </cell>
          <cell r="B14265" t="str">
            <v>Vòi gạt đồng tay dài DM PN10+PN16: Vít dù 15, 20</v>
          </cell>
        </row>
        <row r="14266">
          <cell r="A14266" t="str">
            <v>51.BC</v>
          </cell>
          <cell r="B14266" t="str">
            <v>Bông cuộn</v>
          </cell>
        </row>
        <row r="14267">
          <cell r="A14267" t="str">
            <v>51.BK</v>
          </cell>
          <cell r="B14267" t="str">
            <v>Bông khoáng</v>
          </cell>
        </row>
        <row r="14268">
          <cell r="A14268" t="str">
            <v>51.BTD</v>
          </cell>
          <cell r="B14268" t="str">
            <v>Bột trộn đặc</v>
          </cell>
        </row>
        <row r="14269">
          <cell r="A14269" t="str">
            <v>51.BUIND</v>
          </cell>
          <cell r="B14269" t="str">
            <v>Bụi nấu đồng</v>
          </cell>
        </row>
        <row r="14270">
          <cell r="A14270" t="str">
            <v>51.CPDMENGT2025</v>
          </cell>
          <cell r="B14270" t="str">
            <v>Van cửa CP,DM,EN: Gioăng trục 20,25 (mới)</v>
          </cell>
        </row>
        <row r="14271">
          <cell r="A14271" t="str">
            <v>51.CPDMENGT3240</v>
          </cell>
          <cell r="B14271" t="str">
            <v>Van cửa CP,DM,EN: Gioăng trục 32,40+ gioăng trục van cầu 32 (mới)</v>
          </cell>
        </row>
        <row r="14272">
          <cell r="A14272" t="str">
            <v>51.CPDMGT15</v>
          </cell>
          <cell r="B14272" t="str">
            <v>Van cửa CP,DM: Gioăng trục 15 (mới)</v>
          </cell>
        </row>
        <row r="14273">
          <cell r="A14273" t="str">
            <v>51.DC10.5</v>
          </cell>
          <cell r="B14273" t="str">
            <v>Đồng cây đặc phi 10.5( Loại 1)</v>
          </cell>
        </row>
        <row r="14274">
          <cell r="A14274" t="str">
            <v>51.DC11</v>
          </cell>
          <cell r="B14274" t="str">
            <v>Đồng cây đặc phi 11( Loại 1)</v>
          </cell>
        </row>
        <row r="14275">
          <cell r="A14275" t="str">
            <v>51.DC12</v>
          </cell>
          <cell r="B14275" t="str">
            <v>Đồng cây đặc phi 12( Loại 1)</v>
          </cell>
        </row>
        <row r="14276">
          <cell r="A14276" t="str">
            <v>51.DC13</v>
          </cell>
          <cell r="B14276" t="str">
            <v>Đồng cây đặc phi 13( Loại 1)</v>
          </cell>
        </row>
        <row r="14277">
          <cell r="A14277" t="str">
            <v>51.DC14</v>
          </cell>
          <cell r="B14277" t="str">
            <v>Đồng cây đặc phi 14( Loại 1)</v>
          </cell>
        </row>
        <row r="14278">
          <cell r="A14278" t="str">
            <v>51.DC15</v>
          </cell>
          <cell r="B14278" t="str">
            <v>Đồng cây đặc phi 15( Loại 1)</v>
          </cell>
        </row>
        <row r="14279">
          <cell r="A14279" t="str">
            <v>51.DC16</v>
          </cell>
          <cell r="B14279" t="str">
            <v>Đồng cây đặc phi 16( Loại 1)</v>
          </cell>
        </row>
        <row r="14280">
          <cell r="A14280" t="str">
            <v>51.DC18</v>
          </cell>
          <cell r="B14280" t="str">
            <v>Đồng cây đặc phi 18( Loại 1)</v>
          </cell>
        </row>
        <row r="14281">
          <cell r="A14281" t="str">
            <v>51.DC19</v>
          </cell>
          <cell r="B14281" t="str">
            <v>Đồng cây đặc phi 19( Loại 1)</v>
          </cell>
        </row>
        <row r="14282">
          <cell r="A14282" t="str">
            <v>51.DC20</v>
          </cell>
          <cell r="B14282" t="str">
            <v>Đồng cây đặc phi 20( Loại 1)</v>
          </cell>
        </row>
        <row r="14283">
          <cell r="A14283" t="str">
            <v>51.DC21</v>
          </cell>
          <cell r="B14283" t="str">
            <v>Đồng cây đặc phi 21( Loại 1)</v>
          </cell>
        </row>
        <row r="14284">
          <cell r="A14284" t="str">
            <v>51.DC22</v>
          </cell>
          <cell r="B14284" t="str">
            <v>Đồng cây đặc phi 22( Loại 1)</v>
          </cell>
        </row>
        <row r="14285">
          <cell r="A14285" t="str">
            <v>51.DC24</v>
          </cell>
          <cell r="B14285" t="str">
            <v>Đồng cây đặc phi 24( Loại 1)</v>
          </cell>
        </row>
        <row r="14286">
          <cell r="A14286" t="str">
            <v>51.DC25</v>
          </cell>
          <cell r="B14286" t="str">
            <v>Đồng cây đặc phi 25( Loại 1)</v>
          </cell>
        </row>
        <row r="14287">
          <cell r="A14287" t="str">
            <v>51.DC27</v>
          </cell>
          <cell r="B14287" t="str">
            <v>Đồng cây đặc phi 27( Loại 1)</v>
          </cell>
        </row>
        <row r="14288">
          <cell r="A14288" t="str">
            <v>51.DC28</v>
          </cell>
          <cell r="B14288" t="str">
            <v>Đồng cây đặc phi 28( Loại 1)</v>
          </cell>
        </row>
        <row r="14289">
          <cell r="A14289" t="str">
            <v>51.DC30</v>
          </cell>
          <cell r="B14289" t="str">
            <v>Đồng cây đặc phi 30( Loại 1)</v>
          </cell>
        </row>
        <row r="14290">
          <cell r="A14290" t="str">
            <v>51.DC32</v>
          </cell>
          <cell r="B14290" t="str">
            <v>Đồng cây đặc phi 32( Loại 1)</v>
          </cell>
        </row>
        <row r="14291">
          <cell r="A14291" t="str">
            <v>51.DC33</v>
          </cell>
          <cell r="B14291" t="str">
            <v>Đồng cây đặc phi 33( Loại 1)</v>
          </cell>
        </row>
        <row r="14292">
          <cell r="A14292" t="str">
            <v>51.DC36</v>
          </cell>
          <cell r="B14292" t="str">
            <v>Đồng cây đặc phi 36( Loại 1)</v>
          </cell>
        </row>
        <row r="14293">
          <cell r="A14293" t="str">
            <v>51.DC40</v>
          </cell>
          <cell r="B14293" t="str">
            <v>Đồng cây đặc phi 40( Loại 1)</v>
          </cell>
        </row>
        <row r="14294">
          <cell r="A14294" t="str">
            <v>51.DC44</v>
          </cell>
          <cell r="B14294" t="str">
            <v>Đồng cây đặc phi 44( Loại 1)</v>
          </cell>
        </row>
        <row r="14295">
          <cell r="A14295" t="str">
            <v>51.DC45</v>
          </cell>
          <cell r="B14295" t="str">
            <v>Đồng cây đặc phi 45( Loại 1)</v>
          </cell>
        </row>
        <row r="14296">
          <cell r="A14296" t="str">
            <v>51.DC50</v>
          </cell>
          <cell r="B14296" t="str">
            <v>Đồng cây đặc phi 50( Loại 1)</v>
          </cell>
        </row>
        <row r="14297">
          <cell r="A14297" t="str">
            <v>51.DC59</v>
          </cell>
          <cell r="B14297" t="str">
            <v>Đồng cây đặc phi 59( Loại 1)</v>
          </cell>
        </row>
        <row r="14298">
          <cell r="A14298" t="str">
            <v>51.DC60</v>
          </cell>
          <cell r="B14298" t="str">
            <v>Đồng cây đặc phi 60( Loại 1)</v>
          </cell>
        </row>
        <row r="14299">
          <cell r="A14299" t="str">
            <v>51.DC62</v>
          </cell>
          <cell r="B14299" t="str">
            <v>Đồng cây đặc phi 62( Loại 1)</v>
          </cell>
        </row>
        <row r="14300">
          <cell r="A14300" t="str">
            <v>51.DC70</v>
          </cell>
          <cell r="B14300" t="str">
            <v>Đồng cây đặc phi 70( Loại 1)</v>
          </cell>
        </row>
        <row r="14301">
          <cell r="A14301" t="str">
            <v>51.DC71</v>
          </cell>
          <cell r="B14301" t="str">
            <v>Đồng cây đặc phi 71( Loại 1)</v>
          </cell>
        </row>
        <row r="14302">
          <cell r="A14302" t="str">
            <v>51.DC9</v>
          </cell>
          <cell r="B14302" t="str">
            <v>Đồng cây đặc phi 9( Loại 1)</v>
          </cell>
        </row>
        <row r="14303">
          <cell r="A14303" t="str">
            <v>51.DCL212</v>
          </cell>
          <cell r="B14303" t="str">
            <v>Đồng cây đặc phi 12( Loại 2)</v>
          </cell>
        </row>
        <row r="14304">
          <cell r="A14304" t="str">
            <v>51.DCL213</v>
          </cell>
          <cell r="B14304" t="str">
            <v>Đồng cây đặc phi 13( Loại 2)</v>
          </cell>
        </row>
        <row r="14305">
          <cell r="A14305" t="str">
            <v>51.DCL214</v>
          </cell>
          <cell r="B14305" t="str">
            <v>Đồng cây đặc phi 14( Loại 2)</v>
          </cell>
        </row>
        <row r="14306">
          <cell r="A14306" t="str">
            <v>51.DCL216</v>
          </cell>
          <cell r="B14306" t="str">
            <v>Đồng cây đặc phi 16( Loại 2)</v>
          </cell>
        </row>
        <row r="14307">
          <cell r="A14307" t="str">
            <v>51.DCL218</v>
          </cell>
          <cell r="B14307" t="str">
            <v>Đồng cây đặc phi 18( Loại 2)</v>
          </cell>
        </row>
        <row r="14308">
          <cell r="A14308" t="str">
            <v>51.DCL220</v>
          </cell>
          <cell r="B14308" t="str">
            <v>Đồng cây đặc phi 20( Loại 2)</v>
          </cell>
        </row>
        <row r="14309">
          <cell r="A14309" t="str">
            <v>51.DCL222</v>
          </cell>
          <cell r="B14309" t="str">
            <v>Đồng cây đặc phi 22( Loại 2)</v>
          </cell>
        </row>
        <row r="14310">
          <cell r="A14310" t="str">
            <v>51.DCL224</v>
          </cell>
          <cell r="B14310" t="str">
            <v>Đồng cây đặc phi 24( Loại 2)</v>
          </cell>
        </row>
        <row r="14311">
          <cell r="A14311" t="str">
            <v>51.DCL225</v>
          </cell>
          <cell r="B14311" t="str">
            <v>Đồng cây đặc phi 25( Loại 2)</v>
          </cell>
        </row>
        <row r="14312">
          <cell r="A14312" t="str">
            <v>51.DCL227</v>
          </cell>
          <cell r="B14312" t="str">
            <v>Đồng cây đặc phi 27( Loại 2)</v>
          </cell>
        </row>
        <row r="14313">
          <cell r="A14313" t="str">
            <v>51.DCL228</v>
          </cell>
          <cell r="B14313" t="str">
            <v>Đồng cây đặc phi 28( Loại 2)</v>
          </cell>
        </row>
        <row r="14314">
          <cell r="A14314" t="str">
            <v>51.DCL230</v>
          </cell>
          <cell r="B14314" t="str">
            <v>Đồng cây đặc phi 30( Loại 2)</v>
          </cell>
        </row>
        <row r="14315">
          <cell r="A14315" t="str">
            <v>51.DCL233</v>
          </cell>
          <cell r="B14315" t="str">
            <v>Đồng cây đặc phi 33( Loại 2)</v>
          </cell>
        </row>
        <row r="14316">
          <cell r="A14316" t="str">
            <v>51.DCL236</v>
          </cell>
          <cell r="B14316" t="str">
            <v>Đồng cây đặc phi 36( Loại 2)</v>
          </cell>
        </row>
        <row r="14317">
          <cell r="A14317" t="str">
            <v>51.DCL240</v>
          </cell>
          <cell r="B14317" t="str">
            <v>Đồng cây đặc phi 40( Loại 2)</v>
          </cell>
        </row>
        <row r="14318">
          <cell r="A14318" t="str">
            <v>51.DCL244</v>
          </cell>
          <cell r="B14318" t="str">
            <v>Đồng cây đặc phi 44( Loại 2)</v>
          </cell>
        </row>
        <row r="14319">
          <cell r="A14319" t="str">
            <v>51.DCL250</v>
          </cell>
          <cell r="B14319" t="str">
            <v>Đồng cây đặc phi 50( Loại 2)</v>
          </cell>
        </row>
        <row r="14320">
          <cell r="A14320" t="str">
            <v>51.DCL260</v>
          </cell>
          <cell r="B14320" t="str">
            <v>Đồng cây đặc phi 60( Loại 2)</v>
          </cell>
        </row>
        <row r="14321">
          <cell r="A14321" t="str">
            <v>51.DCL270</v>
          </cell>
          <cell r="B14321" t="str">
            <v>Đồng cây đặc phi 70( Loại 2)</v>
          </cell>
        </row>
        <row r="14322">
          <cell r="A14322" t="str">
            <v>51.DCTAO</v>
          </cell>
          <cell r="B14322" t="str">
            <v>Đồng chế tạo</v>
          </cell>
        </row>
        <row r="14323">
          <cell r="A14323" t="str">
            <v>51.DDD1512</v>
          </cell>
          <cell r="B14323" t="str">
            <v>Đồng đĩa đệm van lò xo DISMY 15 (1/2") SW17 10 cạnh( Loại 1)</v>
          </cell>
        </row>
        <row r="14324">
          <cell r="A14324" t="str">
            <v>51.DDD2034</v>
          </cell>
          <cell r="B14324" t="str">
            <v>Đồng đĩa đệm van lò xo DISMY 20 (3/4") SW20 10 cạnh( Loại 1)</v>
          </cell>
        </row>
        <row r="14325">
          <cell r="A14325" t="str">
            <v>51.DDD251</v>
          </cell>
          <cell r="B14325" t="str">
            <v>Đồng đĩa đệm van lò xo DISMY 25 (1") SW25 10 cạnh( Loại 1)</v>
          </cell>
        </row>
        <row r="14326">
          <cell r="A14326" t="str">
            <v>51.DDD32114</v>
          </cell>
          <cell r="B14326" t="str">
            <v>Đồng đĩa đệm van lò xo DISMY 32 (11/4") SW32 10 cạnh( Loại 1)</v>
          </cell>
        </row>
        <row r="14327">
          <cell r="A14327" t="str">
            <v>51.DDD40112</v>
          </cell>
          <cell r="B14327" t="str">
            <v>Đồng đĩa đệm van lò xo DISMY 40 (11/2") SW39 10 cạnh( Loại 1)</v>
          </cell>
        </row>
        <row r="14328">
          <cell r="A14328" t="str">
            <v>51.DDD502</v>
          </cell>
          <cell r="B14328" t="str">
            <v>Đồng đĩa đệm van lò xo DISMY 50 (2") SW50 10 cạnh( Loại 1)</v>
          </cell>
        </row>
        <row r="14329">
          <cell r="A14329" t="str">
            <v>51.DDDL21512</v>
          </cell>
          <cell r="B14329" t="str">
            <v>Đồng đĩa đệm van lò xo DISMY 15 (1/2") SW17 10 cạnh( Loại 2)</v>
          </cell>
        </row>
        <row r="14330">
          <cell r="A14330" t="str">
            <v>51.DDDL22034</v>
          </cell>
          <cell r="B14330" t="str">
            <v>Đồng đĩa đệm van lò xo DISMY 20 (3/4") SW20 10 cạnh( Loại 2)</v>
          </cell>
        </row>
        <row r="14331">
          <cell r="A14331" t="str">
            <v>51.DDDL2251</v>
          </cell>
          <cell r="B14331" t="str">
            <v>Đồng đĩa đệm van lò xo DISMY 25 (1") SW25 10 cạnh( Loại 2)</v>
          </cell>
        </row>
        <row r="14332">
          <cell r="A14332" t="str">
            <v>51.DDDL232114</v>
          </cell>
          <cell r="B14332" t="str">
            <v>Đồng đĩa đệm van lò xo DISMY 32 (11/4") SW32 10 cạnh( Loại 2)</v>
          </cell>
        </row>
        <row r="14333">
          <cell r="A14333" t="str">
            <v>51.DDDL240112</v>
          </cell>
          <cell r="B14333" t="str">
            <v>Đồng đĩa đệm van lò xo DISMY 40 (11/2") SW39 10 cạnh( Loại 2)</v>
          </cell>
        </row>
        <row r="14334">
          <cell r="A14334" t="str">
            <v>51.DDDL2502</v>
          </cell>
          <cell r="B14334" t="str">
            <v>Đồng đĩa đệm van lò xo DISMY 50 (2") SW50 10 cạnh( Loại 2)</v>
          </cell>
        </row>
        <row r="14335">
          <cell r="A14335" t="str">
            <v>51.DDP</v>
          </cell>
          <cell r="B14335" t="str">
            <v>Đồng đỏ loại phế để nấu đồng</v>
          </cell>
        </row>
        <row r="14336">
          <cell r="A14336" t="str">
            <v>51.DMHH</v>
          </cell>
          <cell r="B14336" t="str">
            <v>Đồng mẩu + Hàng hỏng (Đồng cục)</v>
          </cell>
        </row>
        <row r="14337">
          <cell r="A14337" t="str">
            <v>51.DN2518</v>
          </cell>
          <cell r="B14337" t="str">
            <v>Đồng rỗng phi 25.5 lỗ 18 -0.3 nhám 59 răng( Loại 1)</v>
          </cell>
        </row>
        <row r="14338">
          <cell r="A14338" t="str">
            <v>51.DNL22518</v>
          </cell>
          <cell r="B14338" t="str">
            <v>Đồng rỗng phi 25.5 lỗ 18 -0.3 nhám 59 răng( Loại 2)</v>
          </cell>
        </row>
        <row r="14339">
          <cell r="A14339" t="str">
            <v>51.DNPK2111</v>
          </cell>
          <cell r="B14339" t="str">
            <v>Đồng phụ kiện nhám phi 21 lỗ 11( Loại 1)</v>
          </cell>
        </row>
        <row r="14340">
          <cell r="A14340" t="str">
            <v>51.DNPK2912</v>
          </cell>
          <cell r="B14340" t="str">
            <v>Đồng nhám phụ kiện phi 29*12( Loại 1)</v>
          </cell>
        </row>
        <row r="14341">
          <cell r="A14341" t="str">
            <v>51.DNPK2916</v>
          </cell>
          <cell r="B14341" t="str">
            <v>Đồng nhám phụ kiện phi 29*16( Loại 1)</v>
          </cell>
        </row>
        <row r="14342">
          <cell r="A14342" t="str">
            <v>51.DNPK2918</v>
          </cell>
          <cell r="B14342" t="str">
            <v>Đồng nhám phụ kiện 29*18( Loại 1)</v>
          </cell>
        </row>
        <row r="14343">
          <cell r="A14343" t="str">
            <v>51.DNPK29523</v>
          </cell>
          <cell r="B14343" t="str">
            <v>Đồng nhám phụ kiện phi 29.5*23( Loại 1)</v>
          </cell>
        </row>
        <row r="14344">
          <cell r="A14344" t="str">
            <v>51.DNPKL22111</v>
          </cell>
          <cell r="B14344" t="str">
            <v>Đồng phụ kiện nhám phi 21 lỗ 11( Loại 2)</v>
          </cell>
        </row>
        <row r="14345">
          <cell r="A14345" t="str">
            <v>51.DNPKL22912</v>
          </cell>
          <cell r="B14345" t="str">
            <v>Đồng nhám phụ kiện phi 29*12( Loại 2)</v>
          </cell>
        </row>
        <row r="14346">
          <cell r="A14346" t="str">
            <v>51.DNPKL22916</v>
          </cell>
          <cell r="B14346" t="str">
            <v>Đồng nhám phụ kiện phi 29*16( Loại 2)</v>
          </cell>
        </row>
        <row r="14347">
          <cell r="A14347" t="str">
            <v>51.DNPKL22918</v>
          </cell>
          <cell r="B14347" t="str">
            <v>Đồng nhám phụ kiện 29*18( Loại 2)</v>
          </cell>
        </row>
        <row r="14348">
          <cell r="A14348" t="str">
            <v>51.DNPKL229523</v>
          </cell>
          <cell r="B14348" t="str">
            <v>Đồng nhám phụ kiện phi 29.5*23( Loại 2)</v>
          </cell>
        </row>
        <row r="14349">
          <cell r="A14349" t="str">
            <v>51.DOAL12</v>
          </cell>
          <cell r="B14349" t="str">
            <v>Đồng ốc áp lực SW12( Loại 1)</v>
          </cell>
        </row>
        <row r="14350">
          <cell r="A14350" t="str">
            <v>51.DOAL14</v>
          </cell>
          <cell r="B14350" t="str">
            <v>Đồng ốc áp lực SW14( Loại 1)</v>
          </cell>
        </row>
        <row r="14351">
          <cell r="A14351" t="str">
            <v>51.DOAL16</v>
          </cell>
          <cell r="B14351" t="str">
            <v>Đồng ốc áp lực SW16( Loại 1)</v>
          </cell>
        </row>
        <row r="14352">
          <cell r="A14352" t="str">
            <v>51.DOAL18</v>
          </cell>
          <cell r="B14352" t="str">
            <v>Đồng ốc áp lực SW18( Loại 1)</v>
          </cell>
        </row>
        <row r="14353">
          <cell r="A14353" t="str">
            <v>51.DOAL20</v>
          </cell>
          <cell r="B14353" t="str">
            <v>Đồng ốc áp lực SW20( Loại 1)</v>
          </cell>
        </row>
        <row r="14354">
          <cell r="A14354" t="str">
            <v>51.DOAL24</v>
          </cell>
          <cell r="B14354" t="str">
            <v>Đồng ốc áp lực SW24( Loại 1)</v>
          </cell>
        </row>
        <row r="14355">
          <cell r="A14355" t="str">
            <v>51.DOALL212</v>
          </cell>
          <cell r="B14355" t="str">
            <v>Đồng ốc áp lực SW12( Loại 2)</v>
          </cell>
        </row>
        <row r="14356">
          <cell r="A14356" t="str">
            <v>51.DOALL214</v>
          </cell>
          <cell r="B14356" t="str">
            <v>Đồng ốc áp lực SW14( Loại 2)</v>
          </cell>
        </row>
        <row r="14357">
          <cell r="A14357" t="str">
            <v>51.DOALL216</v>
          </cell>
          <cell r="B14357" t="str">
            <v>Đồng ốc áp lực SW16( Loại 2)</v>
          </cell>
        </row>
        <row r="14358">
          <cell r="A14358" t="str">
            <v>51.DOALL218</v>
          </cell>
          <cell r="B14358" t="str">
            <v>Đồng ốc áp lực SW18( Loại 2)</v>
          </cell>
        </row>
        <row r="14359">
          <cell r="A14359" t="str">
            <v>51.DOALL220</v>
          </cell>
          <cell r="B14359" t="str">
            <v>Đồng ốc áp lực SW20( Loại 2)</v>
          </cell>
        </row>
        <row r="14360">
          <cell r="A14360" t="str">
            <v>51.DOALL224</v>
          </cell>
          <cell r="B14360" t="str">
            <v>Đồng ốc áp lực SW24( Loại 2)</v>
          </cell>
        </row>
        <row r="14361">
          <cell r="A14361" t="str">
            <v>51.DOPHE1</v>
          </cell>
          <cell r="B14361" t="str">
            <v>Đồng phế loại 1 (mua ngoài)</v>
          </cell>
        </row>
        <row r="14362">
          <cell r="A14362" t="str">
            <v>51.DOPHE2</v>
          </cell>
          <cell r="B14362" t="str">
            <v>Đồng phế loại 2 (mua ngoài)</v>
          </cell>
        </row>
        <row r="14363">
          <cell r="A14363" t="str">
            <v>51.DPK2410</v>
          </cell>
          <cell r="B14363" t="str">
            <v>Đồng rỗng phụ kiện phi 24 lỗ 10( Loại 1)</v>
          </cell>
        </row>
        <row r="14364">
          <cell r="A14364" t="str">
            <v>51.DPK2414</v>
          </cell>
          <cell r="B14364" t="str">
            <v>Đồng rỗng phụ kiện phi 24 lỗ 14( Loại 1)</v>
          </cell>
        </row>
        <row r="14365">
          <cell r="A14365" t="str">
            <v>51.DPK27115</v>
          </cell>
          <cell r="B14365" t="str">
            <v>Đồng rỗng phụ kiện phi 27 lỗ 11.5( Loại 1)</v>
          </cell>
        </row>
        <row r="14366">
          <cell r="A14366" t="str">
            <v>51.DPK2716</v>
          </cell>
          <cell r="B14366" t="str">
            <v>Đồng rỗng phụ kiện phi 27 lỗ 16( Loại 1)</v>
          </cell>
        </row>
        <row r="14367">
          <cell r="A14367" t="str">
            <v>51.DPK29.516</v>
          </cell>
          <cell r="B14367" t="str">
            <v>Đồng rỗng phụ kiện phi 29,5*16( Loại 1)</v>
          </cell>
        </row>
        <row r="14368">
          <cell r="A14368" t="str">
            <v>51.DPK29145</v>
          </cell>
          <cell r="B14368" t="str">
            <v>Đồng rỗng phụ kiện phi 29 lỗ 14,5( Loại 1)</v>
          </cell>
        </row>
        <row r="14369">
          <cell r="A14369" t="str">
            <v>51.DPK2917</v>
          </cell>
          <cell r="B14369" t="str">
            <v>Đồng rỗng phụ kiện phi 29 lỗ 17( Loại 1)</v>
          </cell>
        </row>
        <row r="14370">
          <cell r="A14370" t="str">
            <v>51.DPK3317</v>
          </cell>
          <cell r="B14370" t="str">
            <v>Đồng rỗng phụ kiện phi 33 lỗ 17( Loại 1)</v>
          </cell>
        </row>
        <row r="14371">
          <cell r="A14371" t="str">
            <v>51.DPK3323</v>
          </cell>
          <cell r="B14371" t="str">
            <v>Đồng rỗng phụ kiện phi 33 lỗ 23( Loại 1)</v>
          </cell>
        </row>
        <row r="14372">
          <cell r="A14372" t="str">
            <v>51.DPK3417</v>
          </cell>
          <cell r="B14372" t="str">
            <v>Đồng rỗng phụ kiện phi 34 lỗ 17( Loại 1)</v>
          </cell>
        </row>
        <row r="14373">
          <cell r="A14373" t="str">
            <v>51.DPK3418</v>
          </cell>
          <cell r="B14373" t="str">
            <v>Đồng rỗng phụ kiện phi 34 lỗ 18( Loại 1)</v>
          </cell>
        </row>
        <row r="14374">
          <cell r="A14374" t="str">
            <v>51.DPK3419</v>
          </cell>
          <cell r="B14374" t="str">
            <v>Đồng rỗng phụ kiện phi 34 lỗ 19( Loại 1)</v>
          </cell>
        </row>
        <row r="14375">
          <cell r="A14375" t="str">
            <v>51.DPK3421.5</v>
          </cell>
          <cell r="B14375" t="str">
            <v>Đồng rỗng phụ kiện Ф34 lỗ 21,5( Loại 1)</v>
          </cell>
        </row>
        <row r="14376">
          <cell r="A14376" t="str">
            <v>51.DPK4022</v>
          </cell>
          <cell r="B14376" t="str">
            <v>Đồng rỗng phụ kiện phi 40 lỗ 22( Loại 1)</v>
          </cell>
        </row>
        <row r="14377">
          <cell r="A14377" t="str">
            <v>51.DPK4028</v>
          </cell>
          <cell r="B14377" t="str">
            <v>Đồng rỗng phụ kiện phi 40 lỗ 28( Loại 1)</v>
          </cell>
        </row>
        <row r="14378">
          <cell r="A14378" t="str">
            <v>51.DPK5037</v>
          </cell>
          <cell r="B14378" t="str">
            <v>Đồng rỗng phụ kiện phi 50 lỗ 37( Loại 1)</v>
          </cell>
        </row>
        <row r="14379">
          <cell r="A14379" t="str">
            <v>51.DPKL227115</v>
          </cell>
          <cell r="B14379" t="str">
            <v>Đồng rỗng phụ kiện phi 27 lỗ 11.5( Loại 2)</v>
          </cell>
        </row>
        <row r="14380">
          <cell r="A14380" t="str">
            <v>51.DPKL22716</v>
          </cell>
          <cell r="B14380" t="str">
            <v>Đồng rỗng phụ kiện phi 27 lỗ 16( Loại 2)</v>
          </cell>
        </row>
        <row r="14381">
          <cell r="A14381" t="str">
            <v>51.DPKL229.516</v>
          </cell>
          <cell r="B14381" t="str">
            <v>Đồng rỗng phụ kiện phi 29,5*16( Loại 2)</v>
          </cell>
        </row>
        <row r="14382">
          <cell r="A14382" t="str">
            <v>51.DPKL229145</v>
          </cell>
          <cell r="B14382" t="str">
            <v>Đồng rỗng phụ kiện phi 29 lỗ 14,5( Loại 2)</v>
          </cell>
        </row>
        <row r="14383">
          <cell r="A14383" t="str">
            <v>51.DPKL22917</v>
          </cell>
          <cell r="B14383" t="str">
            <v>Đồng rỗng phụ kiện phi 29 lỗ 17( Loại 2)</v>
          </cell>
        </row>
        <row r="14384">
          <cell r="A14384" t="str">
            <v>51.DPKL23317</v>
          </cell>
          <cell r="B14384" t="str">
            <v>Đồng rỗng phụ kiện phi 33 lỗ 17( Loại 2)</v>
          </cell>
        </row>
        <row r="14385">
          <cell r="A14385" t="str">
            <v>51.DPKL23323</v>
          </cell>
          <cell r="B14385" t="str">
            <v>Đồng rỗng phụ kiện phi 33 lỗ 23( Loại 2)</v>
          </cell>
        </row>
        <row r="14386">
          <cell r="A14386" t="str">
            <v>51.DPKL23417</v>
          </cell>
          <cell r="B14386" t="str">
            <v>Đồng rỗng phụ kiện phi 34 lỗ 17( Loại 2)</v>
          </cell>
        </row>
        <row r="14387">
          <cell r="A14387" t="str">
            <v>51.DPKL23418</v>
          </cell>
          <cell r="B14387" t="str">
            <v>Đồng rỗng phụ kiện phi 34 lỗ 18( Loại 2)</v>
          </cell>
        </row>
        <row r="14388">
          <cell r="A14388" t="str">
            <v>51.DPKL23419</v>
          </cell>
          <cell r="B14388" t="str">
            <v>Đồng rỗng phụ kiện phi 34 lỗ 19( Loại 2)</v>
          </cell>
        </row>
        <row r="14389">
          <cell r="A14389" t="str">
            <v>51.DPKL23421.5</v>
          </cell>
          <cell r="B14389" t="str">
            <v>Đồng rỗng phụ kiện Ф34 lỗ 21,5( Loại 2)</v>
          </cell>
        </row>
        <row r="14390">
          <cell r="A14390" t="str">
            <v>51.DPKL24022</v>
          </cell>
          <cell r="B14390" t="str">
            <v>Đồng rỗng phụ kiện phi 40 lỗ 22( Loại 2)</v>
          </cell>
        </row>
        <row r="14391">
          <cell r="A14391" t="str">
            <v>51.DPKL24028</v>
          </cell>
          <cell r="B14391" t="str">
            <v>Đồng rỗng phụ kiện phi 40 lỗ 28( Loại 2)</v>
          </cell>
        </row>
        <row r="14392">
          <cell r="A14392" t="str">
            <v>51.DPKL25037</v>
          </cell>
          <cell r="B14392" t="str">
            <v>Đồng rỗng phụ kiện phi 50 lỗ 37( Loại 2)</v>
          </cell>
        </row>
        <row r="14393">
          <cell r="A14393" t="str">
            <v>51.DT10.0</v>
          </cell>
          <cell r="B14393" t="str">
            <v>Đồng trục phi 10( Loại 1)</v>
          </cell>
        </row>
        <row r="14394">
          <cell r="A14394" t="str">
            <v>51.DT10.2</v>
          </cell>
          <cell r="B14394" t="str">
            <v>Đồng trục phi 10.2( Loại 1)</v>
          </cell>
        </row>
        <row r="14395">
          <cell r="A14395" t="str">
            <v>51.DT10.5</v>
          </cell>
          <cell r="B14395" t="str">
            <v>Đồng trục phi 10.5( Loại 1)</v>
          </cell>
        </row>
        <row r="14396">
          <cell r="A14396" t="str">
            <v>51.DT14</v>
          </cell>
          <cell r="B14396" t="str">
            <v>Đồng trục phi 14( Loại 1)</v>
          </cell>
        </row>
        <row r="14397">
          <cell r="A14397" t="str">
            <v>51.DT18</v>
          </cell>
          <cell r="B14397" t="str">
            <v>Đồng trục phi 18( Loại 1)</v>
          </cell>
        </row>
        <row r="14398">
          <cell r="A14398" t="str">
            <v>51.DT9.0</v>
          </cell>
          <cell r="B14398" t="str">
            <v>Đồng trục phi 9( Loại 1)</v>
          </cell>
        </row>
        <row r="14399">
          <cell r="A14399" t="str">
            <v>51.DT9.5</v>
          </cell>
          <cell r="B14399" t="str">
            <v>Đồng trục phi 9.5( Loại 1)</v>
          </cell>
        </row>
        <row r="14400">
          <cell r="A14400" t="str">
            <v>51.DTL210.0</v>
          </cell>
          <cell r="B14400" t="str">
            <v>Đồng trục phi 10( Loại 2)</v>
          </cell>
        </row>
        <row r="14401">
          <cell r="A14401" t="str">
            <v>51.DTL210.2</v>
          </cell>
          <cell r="B14401" t="str">
            <v>Đồng trục phi 10.2( Loại 2)</v>
          </cell>
        </row>
        <row r="14402">
          <cell r="A14402" t="str">
            <v>51.DTL210.5</v>
          </cell>
          <cell r="B14402" t="str">
            <v>Đồng trục phi 10.5( Loại 2)</v>
          </cell>
        </row>
        <row r="14403">
          <cell r="A14403" t="str">
            <v>51.DTL214</v>
          </cell>
          <cell r="B14403" t="str">
            <v>Đồng trục phi 14( Loại 2)</v>
          </cell>
        </row>
        <row r="14404">
          <cell r="A14404" t="str">
            <v>51.DTL218</v>
          </cell>
          <cell r="B14404" t="str">
            <v>Đồng trục phi 18( Loại 2)</v>
          </cell>
        </row>
        <row r="14405">
          <cell r="A14405" t="str">
            <v>51.DTL29.0</v>
          </cell>
          <cell r="B14405" t="str">
            <v>Đồng trục phi 9( Loại 2)</v>
          </cell>
        </row>
        <row r="14406">
          <cell r="A14406" t="str">
            <v>51.DTL29.5</v>
          </cell>
          <cell r="B14406" t="str">
            <v>Đồng trục phi 9.5( Loại 2)</v>
          </cell>
        </row>
        <row r="14407">
          <cell r="A14407" t="str">
            <v>51.GCS26203</v>
          </cell>
          <cell r="B14407" t="str">
            <v>Phụ kiện HDPE: Gioăng cao su 20</v>
          </cell>
        </row>
        <row r="14408">
          <cell r="A14408" t="str">
            <v>51.GN4050CP</v>
          </cell>
          <cell r="B14408" t="str">
            <v>Gioăng nắp 40,50 van cửa CP (cũ)</v>
          </cell>
        </row>
        <row r="14409">
          <cell r="A14409" t="str">
            <v>51.KD1</v>
          </cell>
          <cell r="B14409" t="str">
            <v>Kẽm dẻo loại 1 để nấu đồng</v>
          </cell>
        </row>
        <row r="14410">
          <cell r="A14410" t="str">
            <v>51.KD2</v>
          </cell>
          <cell r="B14410" t="str">
            <v>Kẽm dẻo loại 2 để nấu đồng</v>
          </cell>
        </row>
        <row r="14411">
          <cell r="A14411" t="str">
            <v>51.LDI15</v>
          </cell>
          <cell r="B14411" t="str">
            <v>Van cầu EN: Long đen inox 15 (BLK kiểu 1)</v>
          </cell>
        </row>
        <row r="14412">
          <cell r="A14412" t="str">
            <v>51.OD0854</v>
          </cell>
          <cell r="B14412" t="str">
            <v>Ống đồng Ø8 x Ø5 x 4m</v>
          </cell>
        </row>
        <row r="14413">
          <cell r="A14413" t="str">
            <v>51.OD10</v>
          </cell>
          <cell r="B14413" t="str">
            <v>Ống đồng phi 10</v>
          </cell>
        </row>
        <row r="14414">
          <cell r="A14414" t="str">
            <v>51.OD8</v>
          </cell>
          <cell r="B14414" t="str">
            <v>Ống đồng phi 8</v>
          </cell>
        </row>
        <row r="14415">
          <cell r="A14415" t="str">
            <v>51.PD</v>
          </cell>
          <cell r="B14415" t="str">
            <v>Ba via + phoi vụn từ sản xuất</v>
          </cell>
        </row>
        <row r="14416">
          <cell r="A14416" t="str">
            <v>51.PS</v>
          </cell>
          <cell r="B14416" t="str">
            <v>Phoi sắt (phế)</v>
          </cell>
        </row>
        <row r="14417">
          <cell r="A14417" t="str">
            <v>51.PUD</v>
          </cell>
          <cell r="B14417" t="str">
            <v>Ba via + phoi ướt từ sản xuất</v>
          </cell>
        </row>
        <row r="14418">
          <cell r="A14418" t="str">
            <v>51.V1</v>
          </cell>
          <cell r="B14418" t="str">
            <v>Bỏ</v>
          </cell>
        </row>
        <row r="14419">
          <cell r="A14419" t="str">
            <v>51.V2</v>
          </cell>
          <cell r="B14419" t="str">
            <v>Bỏ</v>
          </cell>
        </row>
        <row r="14420">
          <cell r="A14420" t="str">
            <v>51.VAN1</v>
          </cell>
          <cell r="B14420" t="str">
            <v>Bỏ</v>
          </cell>
        </row>
        <row r="14421">
          <cell r="A14421" t="str">
            <v>51.VAN2</v>
          </cell>
          <cell r="B14421" t="str">
            <v>Bỏ</v>
          </cell>
        </row>
        <row r="14422">
          <cell r="A14422" t="str">
            <v>51.VAN3</v>
          </cell>
          <cell r="B14422" t="str">
            <v>Bỏ</v>
          </cell>
        </row>
        <row r="14423">
          <cell r="A14423" t="str">
            <v>51.VAN4</v>
          </cell>
          <cell r="B14423" t="str">
            <v>Bỏ</v>
          </cell>
        </row>
        <row r="14424">
          <cell r="A14424" t="str">
            <v>51.VAN5</v>
          </cell>
          <cell r="B14424" t="str">
            <v>Bỏ</v>
          </cell>
        </row>
        <row r="14425">
          <cell r="A14425" t="str">
            <v>51.VAN6</v>
          </cell>
          <cell r="B14425" t="str">
            <v>bỏ</v>
          </cell>
        </row>
        <row r="14426">
          <cell r="A14426" t="str">
            <v>51.VAN7</v>
          </cell>
          <cell r="B14426" t="str">
            <v>Bỏ</v>
          </cell>
        </row>
        <row r="14427">
          <cell r="A14427" t="str">
            <v>51.VAN8</v>
          </cell>
          <cell r="B14427" t="str">
            <v>Bỏ</v>
          </cell>
        </row>
        <row r="14428">
          <cell r="A14428" t="str">
            <v>51.VAN9</v>
          </cell>
          <cell r="B14428" t="str">
            <v>Bỏ</v>
          </cell>
        </row>
        <row r="14429">
          <cell r="A14429" t="str">
            <v>51.VCENGT15</v>
          </cell>
          <cell r="B14429" t="str">
            <v>Van cửa EN: Gioăng trục 15 (mới)</v>
          </cell>
        </row>
        <row r="14430">
          <cell r="A14430" t="str">
            <v>51.VGCV1CDMGD15</v>
          </cell>
          <cell r="B14430" t="str">
            <v>Van góc có V1C DM: Gioăng đĩa 15</v>
          </cell>
        </row>
        <row r="14431">
          <cell r="A14431" t="str">
            <v>51.ÐSW21125</v>
          </cell>
          <cell r="B14431" t="str">
            <v>Đồng SW 21 lỗ 12.5</v>
          </cell>
        </row>
        <row r="14432">
          <cell r="A14432" t="str">
            <v>51.ÐSW2316</v>
          </cell>
          <cell r="B14432" t="str">
            <v>Đồng SW 23 lỗ 16</v>
          </cell>
        </row>
        <row r="14433">
          <cell r="A14433" t="str">
            <v>56CK</v>
          </cell>
          <cell r="B14433" t="str">
            <v>Khác: Chiết khấu hàng CP</v>
          </cell>
        </row>
        <row r="14434">
          <cell r="A14434" t="str">
            <v>56VAT</v>
          </cell>
          <cell r="B14434" t="str">
            <v>Khác: VAT hàng mua vào</v>
          </cell>
        </row>
        <row r="14435">
          <cell r="A14435" t="str">
            <v>6. AXIT 1838</v>
          </cell>
          <cell r="B14435" t="str">
            <v>NVLP PVC - Axit Stearic 1838</v>
          </cell>
        </row>
        <row r="14436">
          <cell r="A14436" t="str">
            <v>6.01T.3240</v>
          </cell>
          <cell r="B14436" t="str">
            <v>Thùng đựng: Van cửa ren đồng CP 3240 tách mã ko dùng mã này nữa</v>
          </cell>
        </row>
        <row r="14437">
          <cell r="A14437" t="str">
            <v>6.01T15</v>
          </cell>
          <cell r="B14437" t="str">
            <v>Thùng đựng: Van cửa ren đồng CP 15</v>
          </cell>
        </row>
        <row r="14438">
          <cell r="A14438" t="str">
            <v>6.01T20</v>
          </cell>
          <cell r="B14438" t="str">
            <v>Thùng đựng: Van cửa ren đồng CP 20</v>
          </cell>
        </row>
        <row r="14439">
          <cell r="A14439" t="str">
            <v>6.01T2550</v>
          </cell>
          <cell r="B14439" t="str">
            <v>Thùng đựng: Van cửa ren đồng CP 25,50 (bỏ mã )</v>
          </cell>
        </row>
        <row r="14440">
          <cell r="A14440" t="str">
            <v>6.01T25CP</v>
          </cell>
          <cell r="B14440" t="str">
            <v>Thùng đựng: Van cửa ren đồng CP 25</v>
          </cell>
        </row>
        <row r="14441">
          <cell r="A14441" t="str">
            <v>6.01T32</v>
          </cell>
          <cell r="B14441" t="str">
            <v>Thùng đựng: Van cửa ren đồng CP32</v>
          </cell>
        </row>
        <row r="14442">
          <cell r="A14442" t="str">
            <v>6.01T40</v>
          </cell>
          <cell r="B14442" t="str">
            <v>Thùng đựng: Van cửa ren đồng CP40</v>
          </cell>
        </row>
        <row r="14443">
          <cell r="A14443" t="str">
            <v>6.01T50</v>
          </cell>
          <cell r="B14443" t="str">
            <v>Thùng đựng: Van cửa ren đồng CP 50</v>
          </cell>
        </row>
        <row r="14444">
          <cell r="A14444" t="str">
            <v>6.01TDT15</v>
          </cell>
          <cell r="B14444" t="str">
            <v>Tem dán thùng van cửa CP15 PN10</v>
          </cell>
        </row>
        <row r="14445">
          <cell r="A14445" t="str">
            <v>6.01TDT20</v>
          </cell>
          <cell r="B14445" t="str">
            <v>Tem dán thùng van cửa CP20 PN10</v>
          </cell>
        </row>
        <row r="14446">
          <cell r="A14446" t="str">
            <v>6.01TDT25</v>
          </cell>
          <cell r="B14446" t="str">
            <v>Tem dán thùng van cửa CP25 PN10</v>
          </cell>
        </row>
        <row r="14447">
          <cell r="A14447" t="str">
            <v>6.01TDT32</v>
          </cell>
          <cell r="B14447" t="str">
            <v>Tem dán thùng van cửa CP32 PN10</v>
          </cell>
        </row>
        <row r="14448">
          <cell r="A14448" t="str">
            <v>6.01TDT40</v>
          </cell>
          <cell r="B14448" t="str">
            <v>Tem dán thùng van cửa ren đồng CP 40 PN10</v>
          </cell>
        </row>
        <row r="14449">
          <cell r="A14449" t="str">
            <v>6.01TDT50</v>
          </cell>
          <cell r="B14449" t="str">
            <v>Tem dán thùng van cửa ren đồng CP 50 PN10</v>
          </cell>
        </row>
        <row r="14450">
          <cell r="A14450" t="str">
            <v>6.01VH15</v>
          </cell>
          <cell r="B14450" t="str">
            <v>Vỏ hộp: Van cửa ren đồng CP 15</v>
          </cell>
        </row>
        <row r="14451">
          <cell r="A14451" t="str">
            <v>6.01VH20</v>
          </cell>
          <cell r="B14451" t="str">
            <v>Vỏ hộp: Van cửa ren đồng CP 20</v>
          </cell>
        </row>
        <row r="14452">
          <cell r="A14452" t="str">
            <v>6.01VH25</v>
          </cell>
          <cell r="B14452" t="str">
            <v>Vỏ hộp: Van cửa ren đồng CP 25</v>
          </cell>
        </row>
        <row r="14453">
          <cell r="A14453" t="str">
            <v>6.01VH32</v>
          </cell>
          <cell r="B14453" t="str">
            <v>Vỏ hộp: Van cửa ren đồng CP 32</v>
          </cell>
        </row>
        <row r="14454">
          <cell r="A14454" t="str">
            <v>6.01VH40</v>
          </cell>
          <cell r="B14454" t="str">
            <v>Vỏ hộp: Van cửa ren đồng CP 40</v>
          </cell>
        </row>
        <row r="14455">
          <cell r="A14455" t="str">
            <v>6.01VH50</v>
          </cell>
          <cell r="B14455" t="str">
            <v>Vỏ hộp: Van cửa ren đồng CP 50</v>
          </cell>
        </row>
        <row r="14456">
          <cell r="A14456" t="str">
            <v>6.02T152532</v>
          </cell>
          <cell r="B14456" t="str">
            <v>Thùng đựng: Van cửa ren đồng DM PN20 15,25,32</v>
          </cell>
        </row>
        <row r="14457">
          <cell r="A14457" t="str">
            <v>6.02T2040</v>
          </cell>
          <cell r="B14457" t="str">
            <v>Thùng đựng: Van cửa ren đồng DM PN20 20,40</v>
          </cell>
        </row>
        <row r="14458">
          <cell r="A14458" t="str">
            <v>6.02T50</v>
          </cell>
          <cell r="B14458" t="str">
            <v>Thùng đựng: Van cửa ren đồng DM PN20 50</v>
          </cell>
        </row>
        <row r="14459">
          <cell r="A14459" t="str">
            <v>6.02VH15</v>
          </cell>
          <cell r="B14459" t="str">
            <v>Vỏ hộp: Van cửa ren đồng DM PN20 15</v>
          </cell>
        </row>
        <row r="14460">
          <cell r="A14460" t="str">
            <v>6.02VH20</v>
          </cell>
          <cell r="B14460" t="str">
            <v>Vỏ hộp: Van cửa ren đồng DM PN20 20</v>
          </cell>
        </row>
        <row r="14461">
          <cell r="A14461" t="str">
            <v>6.02VH25</v>
          </cell>
          <cell r="B14461" t="str">
            <v>Vỏ hộp: Van cửa ren đồng DM PN20 25</v>
          </cell>
        </row>
        <row r="14462">
          <cell r="A14462" t="str">
            <v>6.02VH32</v>
          </cell>
          <cell r="B14462" t="str">
            <v>Vỏ hộp: Van cửa ren đồng DM PN20 32</v>
          </cell>
        </row>
        <row r="14463">
          <cell r="A14463" t="str">
            <v>6.02VH40</v>
          </cell>
          <cell r="B14463" t="str">
            <v>Vỏ hộp: Van cửa ren đồng DM PN20 40</v>
          </cell>
        </row>
        <row r="14464">
          <cell r="A14464" t="str">
            <v>6.02VH50</v>
          </cell>
          <cell r="B14464" t="str">
            <v>Vỏ hộp: Van cửa ren đồng DM PN20 50</v>
          </cell>
        </row>
        <row r="14465">
          <cell r="A14465" t="str">
            <v>6.04T1550</v>
          </cell>
          <cell r="B14465" t="str">
            <v>Thùng đựng: Van 1C lò xo ren đồng CP15,50</v>
          </cell>
        </row>
        <row r="14466">
          <cell r="A14466" t="str">
            <v>6.04T2040</v>
          </cell>
          <cell r="B14466" t="str">
            <v>Thùng đựng: Van 1C lò xo ren đồng CP 20,40</v>
          </cell>
        </row>
        <row r="14467">
          <cell r="A14467" t="str">
            <v>6.04T2532</v>
          </cell>
          <cell r="B14467" t="str">
            <v>Thùng đựng: Van 1C lò xo ren đồng CP 25,32</v>
          </cell>
        </row>
        <row r="14468">
          <cell r="A14468" t="str">
            <v>6.04TDT15</v>
          </cell>
          <cell r="B14468" t="str">
            <v>Tem dán thùng van 1 chiều lò xo CP 15 PN10</v>
          </cell>
        </row>
        <row r="14469">
          <cell r="A14469" t="str">
            <v>6.04TDT20</v>
          </cell>
          <cell r="B14469" t="str">
            <v>Tem dán thùng van 1 chiều lò xo CP 20 PN10</v>
          </cell>
        </row>
        <row r="14470">
          <cell r="A14470" t="str">
            <v>6.04TDT25</v>
          </cell>
          <cell r="B14470" t="str">
            <v>Tem dán thùng van 1 chiều lò xo CP 25 PN10</v>
          </cell>
        </row>
        <row r="14471">
          <cell r="A14471" t="str">
            <v>6.04TDT40</v>
          </cell>
          <cell r="B14471" t="str">
            <v>Tem dán thùng van 1 chiều lò xo CP 40 PN10</v>
          </cell>
        </row>
        <row r="14472">
          <cell r="A14472" t="str">
            <v>6.04TDT50</v>
          </cell>
          <cell r="B14472" t="str">
            <v>Ten dán thùng van 1 chiều lò xo CP 50 PN10</v>
          </cell>
        </row>
        <row r="14473">
          <cell r="A14473" t="str">
            <v>6.04TH15</v>
          </cell>
          <cell r="B14473" t="str">
            <v>Thùng van 1 chiều lò xo CP 15 PN10</v>
          </cell>
        </row>
        <row r="14474">
          <cell r="A14474" t="str">
            <v>6.04TH20</v>
          </cell>
          <cell r="B14474" t="str">
            <v>Thùng van 1 chiều lò xo CP 20 PN10</v>
          </cell>
        </row>
        <row r="14475">
          <cell r="A14475" t="str">
            <v>6.04TH25</v>
          </cell>
          <cell r="B14475" t="str">
            <v>Thùng van 1 chiều lò xo CP 25 PN10</v>
          </cell>
        </row>
        <row r="14476">
          <cell r="A14476" t="str">
            <v>6.04TH32</v>
          </cell>
          <cell r="B14476" t="str">
            <v>Thùng van 1 chiều lò xo CP 32 PN10</v>
          </cell>
        </row>
        <row r="14477">
          <cell r="A14477" t="str">
            <v>6.04TH40</v>
          </cell>
          <cell r="B14477" t="str">
            <v>Thùng van 1 chiều lò xo CP 40 PN10</v>
          </cell>
        </row>
        <row r="14478">
          <cell r="A14478" t="str">
            <v>6.04TH50</v>
          </cell>
          <cell r="B14478" t="str">
            <v>Thùng van 1 chiều lò xo CP 50 PN10</v>
          </cell>
        </row>
        <row r="14479">
          <cell r="A14479" t="str">
            <v>6.04VH15</v>
          </cell>
          <cell r="B14479" t="str">
            <v>Vỏ hộp: Van 1 chiều lò xo ren đồng CP 15</v>
          </cell>
        </row>
        <row r="14480">
          <cell r="A14480" t="str">
            <v>6.04VH20</v>
          </cell>
          <cell r="B14480" t="str">
            <v>Vỏ hộp: Van 1 chiều lò xo ren đồng CP 20</v>
          </cell>
        </row>
        <row r="14481">
          <cell r="A14481" t="str">
            <v>6.04VH25</v>
          </cell>
          <cell r="B14481" t="str">
            <v>Vỏ hộp: Van 1 chiều lò xo ren đồng CP 25</v>
          </cell>
        </row>
        <row r="14482">
          <cell r="A14482" t="str">
            <v>6.04VH32</v>
          </cell>
          <cell r="B14482" t="str">
            <v>Vỏ hộp: Van 1 chiều lò xo ren đồng CP 32</v>
          </cell>
        </row>
        <row r="14483">
          <cell r="A14483" t="str">
            <v>6.04VH40</v>
          </cell>
          <cell r="B14483" t="str">
            <v>Vỏ hộp: Van 1 chiều lò xo ren đồng CP 40</v>
          </cell>
        </row>
        <row r="14484">
          <cell r="A14484" t="str">
            <v>6.04VH50</v>
          </cell>
          <cell r="B14484" t="str">
            <v>Vỏ hộp: Van 1 chiều lò xo ren đồng CP 50</v>
          </cell>
        </row>
        <row r="14485">
          <cell r="A14485" t="str">
            <v>6.05T1550</v>
          </cell>
          <cell r="B14485" t="str">
            <v>Thùng đựng: Van 1C lò xo ren đồng DM 15,50</v>
          </cell>
        </row>
        <row r="14486">
          <cell r="A14486" t="str">
            <v>6.05T1615</v>
          </cell>
          <cell r="B14486" t="str">
            <v>Thùng đựng van 1 chiều lò xo ren đồng DM 15 PN16</v>
          </cell>
        </row>
        <row r="14487">
          <cell r="A14487" t="str">
            <v>6.05T1620</v>
          </cell>
          <cell r="B14487" t="str">
            <v>Thùng đựng van 1 chiều lò xo ren đồng DM 20 PN16</v>
          </cell>
        </row>
        <row r="14488">
          <cell r="A14488" t="str">
            <v>6.05T1625</v>
          </cell>
          <cell r="B14488" t="str">
            <v>Thùng đựng van 1 chiều lò xo ren đồng DM 25 PN16</v>
          </cell>
        </row>
        <row r="14489">
          <cell r="A14489" t="str">
            <v>6.05T1632</v>
          </cell>
          <cell r="B14489" t="str">
            <v>Thùng đựng van 1 chiều lò xo ren đồng DM 32 PN16</v>
          </cell>
        </row>
        <row r="14490">
          <cell r="A14490" t="str">
            <v>6.05T1640</v>
          </cell>
          <cell r="B14490" t="str">
            <v>Thùng đựng van 1 chiều lò xo ren đồng DM 40 PN16</v>
          </cell>
        </row>
        <row r="14491">
          <cell r="A14491" t="str">
            <v>6.05T1650</v>
          </cell>
          <cell r="B14491" t="str">
            <v>Thùng đựng van 1 chiều lò xo ren đồng DM 50 PN16</v>
          </cell>
        </row>
        <row r="14492">
          <cell r="A14492" t="str">
            <v>6.05T2040</v>
          </cell>
          <cell r="B14492" t="str">
            <v>Thùng đựng: Van 1C lò xo ren đồng DM 20,40</v>
          </cell>
        </row>
        <row r="14493">
          <cell r="A14493" t="str">
            <v>6.05T2532</v>
          </cell>
          <cell r="B14493" t="str">
            <v>Thùng đựng: Van 1C lò xo ren đồng DM 25,32</v>
          </cell>
        </row>
        <row r="14494">
          <cell r="A14494" t="str">
            <v>6.05TDT20</v>
          </cell>
          <cell r="B14494" t="str">
            <v>Tem dán thùng van 1 chiều lò xo DM 20 PN16</v>
          </cell>
        </row>
        <row r="14495">
          <cell r="A14495" t="str">
            <v>6.05TDT25</v>
          </cell>
          <cell r="B14495" t="str">
            <v>Tem dán thùng van 1 chiều lò xo DM 25 PN16</v>
          </cell>
        </row>
        <row r="14496">
          <cell r="A14496" t="str">
            <v>6.05TDT32</v>
          </cell>
          <cell r="B14496" t="str">
            <v>Tem dán thùng van 1 chiều lò xo DM 32 PN16</v>
          </cell>
        </row>
        <row r="14497">
          <cell r="A14497" t="str">
            <v>6.05TDT50</v>
          </cell>
          <cell r="B14497" t="str">
            <v>Tem dán thùng Van 1 chiều lò xo DM 50 PN16</v>
          </cell>
        </row>
        <row r="14498">
          <cell r="A14498" t="str">
            <v>6.05VH15</v>
          </cell>
          <cell r="B14498" t="str">
            <v>Vỏ hộp: Van 1 chiều lò xo ren đồng DM 15</v>
          </cell>
        </row>
        <row r="14499">
          <cell r="A14499" t="str">
            <v>6.05VH1620</v>
          </cell>
          <cell r="B14499" t="str">
            <v>Vỏ hộp van 1 chiều lò xo ren đồng DM 20 PN16</v>
          </cell>
        </row>
        <row r="14500">
          <cell r="A14500" t="str">
            <v>6.05VH1625</v>
          </cell>
          <cell r="B14500" t="str">
            <v>Vỏ hộp van 1 chiều lò xo ren đồng DM 25 PN16</v>
          </cell>
        </row>
        <row r="14501">
          <cell r="A14501" t="str">
            <v>6.05VH1632</v>
          </cell>
          <cell r="B14501" t="str">
            <v>Vỏ hộp van 1 chiều lò xo ren đồng DM 32 PN16</v>
          </cell>
        </row>
        <row r="14502">
          <cell r="A14502" t="str">
            <v>6.05VH1640</v>
          </cell>
          <cell r="B14502" t="str">
            <v>Vỏ hộp van 1 chiều lò xo ren đồng DM 40 PN16</v>
          </cell>
        </row>
        <row r="14503">
          <cell r="A14503" t="str">
            <v>6.05VH1650</v>
          </cell>
          <cell r="B14503" t="str">
            <v>Vỏ hộp van 1 chiều lò xo ren đồng DM 50 PN16</v>
          </cell>
        </row>
        <row r="14504">
          <cell r="A14504" t="str">
            <v>6.05VH20</v>
          </cell>
          <cell r="B14504" t="str">
            <v>Vỏ hộp: Van 1 chiều lò xo ren đồng DM 20</v>
          </cell>
        </row>
        <row r="14505">
          <cell r="A14505" t="str">
            <v>6.05VH25</v>
          </cell>
          <cell r="B14505" t="str">
            <v>Vỏ hộp: Van 1 chiều lò xo ren đồng DM 25</v>
          </cell>
        </row>
        <row r="14506">
          <cell r="A14506" t="str">
            <v>6.05VH32</v>
          </cell>
          <cell r="B14506" t="str">
            <v>Vỏ hộp: Van 1 chiều lò xo ren đồng DM 32</v>
          </cell>
        </row>
        <row r="14507">
          <cell r="A14507" t="str">
            <v>6.05VH40</v>
          </cell>
          <cell r="B14507" t="str">
            <v>Vỏ hộp: Van 1 chiều lò xo ren đồng DM 40</v>
          </cell>
        </row>
        <row r="14508">
          <cell r="A14508" t="str">
            <v>6.05VH50</v>
          </cell>
          <cell r="B14508" t="str">
            <v>Vỏ hộp: Van 1 chiều lò xo ren đồng DM 50</v>
          </cell>
        </row>
        <row r="14509">
          <cell r="A14509" t="str">
            <v>6.07T15</v>
          </cell>
          <cell r="B14509" t="str">
            <v>Thùng đựng: Van bi ren đồng tay dài CP 15</v>
          </cell>
        </row>
        <row r="14510">
          <cell r="A14510" t="str">
            <v>6.07T20</v>
          </cell>
          <cell r="B14510" t="str">
            <v>Thùng đựng: Van bi ren đồng tay dài CP 20</v>
          </cell>
        </row>
        <row r="14511">
          <cell r="A14511" t="str">
            <v>6.07T25</v>
          </cell>
          <cell r="B14511" t="str">
            <v>Thùng đựng: Van bi ren đồng tay dài CP 25</v>
          </cell>
        </row>
        <row r="14512">
          <cell r="A14512" t="str">
            <v>6.07T32</v>
          </cell>
          <cell r="B14512" t="str">
            <v>Thùng đựng: Van bi ren đồng tay dài CP 32</v>
          </cell>
        </row>
        <row r="14513">
          <cell r="A14513" t="str">
            <v>6.07T40</v>
          </cell>
          <cell r="B14513" t="str">
            <v>Thùng đựng: Van bi ren đồng tay dài CP 40</v>
          </cell>
        </row>
        <row r="14514">
          <cell r="A14514" t="str">
            <v>6.07T50</v>
          </cell>
          <cell r="B14514" t="str">
            <v>Thùng đựng: Van bi ren đồng tay dài CP 50</v>
          </cell>
        </row>
        <row r="14515">
          <cell r="A14515" t="str">
            <v>6.07TDT15</v>
          </cell>
          <cell r="B14515" t="str">
            <v>Tem dán thùng van bi ren đồng tay dài CP 15 PN10</v>
          </cell>
        </row>
        <row r="14516">
          <cell r="A14516" t="str">
            <v>6.07TDT20</v>
          </cell>
          <cell r="B14516" t="str">
            <v>Tem dán thùng van bi ren đồng tay dài CP 20 PN10</v>
          </cell>
        </row>
        <row r="14517">
          <cell r="A14517" t="str">
            <v>6.07TDT25</v>
          </cell>
          <cell r="B14517" t="str">
            <v>Tem dán thùng van bi ren đồng tay dài CP 25 PN10</v>
          </cell>
        </row>
        <row r="14518">
          <cell r="A14518" t="str">
            <v>6.07TDT32</v>
          </cell>
          <cell r="B14518" t="str">
            <v>Tem dán thùng van bi ren đồng tay dài CP 32 PN10</v>
          </cell>
        </row>
        <row r="14519">
          <cell r="A14519" t="str">
            <v>6.07TDT40</v>
          </cell>
          <cell r="B14519" t="str">
            <v>Ten dán thùng van bi ren đồng tay dài CP 40 PN10</v>
          </cell>
        </row>
        <row r="14520">
          <cell r="A14520" t="str">
            <v>6.07TDT50</v>
          </cell>
          <cell r="B14520" t="str">
            <v>Tem dán thùng van bi ren đồng tay dài CP 50 PN10</v>
          </cell>
        </row>
        <row r="14521">
          <cell r="A14521" t="str">
            <v>6.07VH15</v>
          </cell>
          <cell r="B14521" t="str">
            <v>Vỏ hộp: Van bi ren đồng tay dài CP 15</v>
          </cell>
        </row>
        <row r="14522">
          <cell r="A14522" t="str">
            <v>6.07VH20</v>
          </cell>
          <cell r="B14522" t="str">
            <v>Vỏ hộp: Van bi ren đồng tay dài CP 20</v>
          </cell>
        </row>
        <row r="14523">
          <cell r="A14523" t="str">
            <v>6.07VH25</v>
          </cell>
          <cell r="B14523" t="str">
            <v>Vỏ hộp: Van bi ren đồng tay dài CP 25</v>
          </cell>
        </row>
        <row r="14524">
          <cell r="A14524" t="str">
            <v>6.07VH32</v>
          </cell>
          <cell r="B14524" t="str">
            <v>Vỏ hộp: Van bi ren đồng tay dài CP 32</v>
          </cell>
        </row>
        <row r="14525">
          <cell r="A14525" t="str">
            <v>6.07VH40</v>
          </cell>
          <cell r="B14525" t="str">
            <v>Vỏ hộp: Van bi ren đồng tay dài CP 40</v>
          </cell>
        </row>
        <row r="14526">
          <cell r="A14526" t="str">
            <v>6.07VH50</v>
          </cell>
          <cell r="B14526" t="str">
            <v>Vỏ hộp: Van bi ren đồng tay dài CP 50</v>
          </cell>
        </row>
        <row r="14527">
          <cell r="A14527" t="str">
            <v>6.08PN16TDT25</v>
          </cell>
          <cell r="B14527" t="str">
            <v>Tem dán thùng Van bi ren đồng tay dài DM 25 PN 16</v>
          </cell>
        </row>
        <row r="14528">
          <cell r="A14528" t="str">
            <v>6.08T15</v>
          </cell>
          <cell r="B14528" t="str">
            <v>Thùng đựng: Van bi ren đồng tay dài DM 15</v>
          </cell>
        </row>
        <row r="14529">
          <cell r="A14529" t="str">
            <v>6.08T20</v>
          </cell>
          <cell r="B14529" t="str">
            <v>Thùng đựng: Van bi ren đồng tay dài DM 20</v>
          </cell>
        </row>
        <row r="14530">
          <cell r="A14530" t="str">
            <v>6.08T25</v>
          </cell>
          <cell r="B14530" t="str">
            <v>Thùng đựng: Van bi ren đồng tay dài DM 25</v>
          </cell>
        </row>
        <row r="14531">
          <cell r="A14531" t="str">
            <v>6.08T32</v>
          </cell>
          <cell r="B14531" t="str">
            <v>Thùng đựng: Van bi ren đồng tay dài DM 32</v>
          </cell>
        </row>
        <row r="14532">
          <cell r="A14532" t="str">
            <v>6.08T40</v>
          </cell>
          <cell r="B14532" t="str">
            <v>Thùng đựng: Van bi ren đồng tay dài DM 40</v>
          </cell>
        </row>
        <row r="14533">
          <cell r="A14533" t="str">
            <v>6.08T50</v>
          </cell>
          <cell r="B14533" t="str">
            <v>Thùng đựng: Van bi ren đồng tay dài DM 50</v>
          </cell>
        </row>
        <row r="14534">
          <cell r="A14534" t="str">
            <v>6.08VH15</v>
          </cell>
          <cell r="B14534" t="str">
            <v>Vỏ hộp: Van bi ren đồng tay dài DM 15</v>
          </cell>
        </row>
        <row r="14535">
          <cell r="A14535" t="str">
            <v>6.08VH20</v>
          </cell>
          <cell r="B14535" t="str">
            <v>Vỏ hộp: Van bi ren đồng tay dài DM 20</v>
          </cell>
        </row>
        <row r="14536">
          <cell r="A14536" t="str">
            <v>6.08VH25</v>
          </cell>
          <cell r="B14536" t="str">
            <v>Vỏ hộp: Van bi ren đồng tay dài DM 25</v>
          </cell>
        </row>
        <row r="14537">
          <cell r="A14537" t="str">
            <v>6.08VH32</v>
          </cell>
          <cell r="B14537" t="str">
            <v>Vỏ hộp: Van bi ren đồng tay dài DM 32</v>
          </cell>
        </row>
        <row r="14538">
          <cell r="A14538" t="str">
            <v>6.08VH40</v>
          </cell>
          <cell r="B14538" t="str">
            <v>Vỏ hộp: Van bi ren đồng tay dài DM 40</v>
          </cell>
        </row>
        <row r="14539">
          <cell r="A14539" t="str">
            <v>6.08VH50</v>
          </cell>
          <cell r="B14539" t="str">
            <v>Vỏ hộp: Van bi ren đồng tay dài DM 50</v>
          </cell>
        </row>
        <row r="14540">
          <cell r="A14540" t="str">
            <v>6.09T15</v>
          </cell>
          <cell r="B14540" t="str">
            <v>Thùng đựng: Van bi ren đồng tay nơ CP 15</v>
          </cell>
        </row>
        <row r="14541">
          <cell r="A14541" t="str">
            <v>6.09T20</v>
          </cell>
          <cell r="B14541" t="str">
            <v>Thùng đựng: Van bi ren đồng tay nơ CP 20</v>
          </cell>
        </row>
        <row r="14542">
          <cell r="A14542" t="str">
            <v>6.09VH15</v>
          </cell>
          <cell r="B14542" t="str">
            <v>Vỏ hộp: Van bi ren đồng tay nơ CP 15</v>
          </cell>
        </row>
        <row r="14543">
          <cell r="A14543" t="str">
            <v>6.09VH20</v>
          </cell>
          <cell r="B14543" t="str">
            <v>Vỏ hộp: Van bi ren đồng tay nơ CP 20</v>
          </cell>
        </row>
        <row r="14544">
          <cell r="A14544" t="str">
            <v>6.10T15</v>
          </cell>
          <cell r="B14544" t="str">
            <v>Thùng đựng: Van bi ren đồng tay nơ DM 15</v>
          </cell>
        </row>
        <row r="14545">
          <cell r="A14545" t="str">
            <v>6.10T1615</v>
          </cell>
          <cell r="B14545" t="str">
            <v>Thùng đựng: Van bi ren đồng tay nơ DM 15 PN16</v>
          </cell>
        </row>
        <row r="14546">
          <cell r="A14546" t="str">
            <v>6.10T1620</v>
          </cell>
          <cell r="B14546" t="str">
            <v>Thùng đựng: Van bi ren đồng tay nơ DM 20 PN16</v>
          </cell>
        </row>
        <row r="14547">
          <cell r="A14547" t="str">
            <v>6.10T20</v>
          </cell>
          <cell r="B14547" t="str">
            <v>Thùng đựng: Van bi ren đồng tay nơ DM 20</v>
          </cell>
        </row>
        <row r="14548">
          <cell r="A14548" t="str">
            <v>6.10VH15</v>
          </cell>
          <cell r="B14548" t="str">
            <v>Vỏ hộp: Van bi ren đồng tay nơ DM 15</v>
          </cell>
        </row>
        <row r="14549">
          <cell r="A14549" t="str">
            <v>6.10VH1615</v>
          </cell>
          <cell r="B14549" t="str">
            <v>Vỏ hộp: Van bi ren đồng tay nơ DM 15 PN16</v>
          </cell>
        </row>
        <row r="14550">
          <cell r="A14550" t="str">
            <v>6.10VH1620</v>
          </cell>
          <cell r="B14550" t="str">
            <v>Vỏ hộp: Van bi ren đồng tay nơ DM 20 PN16</v>
          </cell>
        </row>
        <row r="14551">
          <cell r="A14551" t="str">
            <v>6.10VH20</v>
          </cell>
          <cell r="B14551" t="str">
            <v>Vỏ hộp: Van bi ren đồng tay nơ DM 20</v>
          </cell>
        </row>
        <row r="14552">
          <cell r="A14552" t="str">
            <v>6.11T15</v>
          </cell>
          <cell r="B14552" t="str">
            <v>Thùng đựng: Vòi đồng tay dài CP PN10-DN15</v>
          </cell>
        </row>
        <row r="14553">
          <cell r="A14553" t="str">
            <v>6.11T20</v>
          </cell>
          <cell r="B14553" t="str">
            <v>Thùng đựng: Vòi đồng tay dài CP PN10-DN20</v>
          </cell>
        </row>
        <row r="14554">
          <cell r="A14554" t="str">
            <v>6.11VH15</v>
          </cell>
          <cell r="B14554" t="str">
            <v>Vỏ hộp: Vòi đồng tay dài CP PN10-DN15</v>
          </cell>
        </row>
        <row r="14555">
          <cell r="A14555" t="str">
            <v>6.11VH20</v>
          </cell>
          <cell r="B14555" t="str">
            <v>Vỏ hộp: Vòi đồng tay dài CP PN10-DN20</v>
          </cell>
        </row>
        <row r="14556">
          <cell r="A14556" t="str">
            <v>6.12T15</v>
          </cell>
          <cell r="B14556" t="str">
            <v>Thùng đựng: Vòi đồng tay dài DM PN16-DN15</v>
          </cell>
        </row>
        <row r="14557">
          <cell r="A14557" t="str">
            <v>6.12T20</v>
          </cell>
          <cell r="B14557" t="str">
            <v>Thùng đựng: Vòi đồng tay dài DM PN16-DN20</v>
          </cell>
        </row>
        <row r="14558">
          <cell r="A14558" t="str">
            <v>6.12VH15</v>
          </cell>
          <cell r="B14558" t="str">
            <v>Vỏ hộp: Vòi đồng tay dài DM PN16-DN15</v>
          </cell>
        </row>
        <row r="14559">
          <cell r="A14559" t="str">
            <v>6.12VH20</v>
          </cell>
          <cell r="B14559" t="str">
            <v>Vỏ hộp: Vòi đồng tay dài DM PN16-DN20</v>
          </cell>
        </row>
        <row r="14560">
          <cell r="A14560" t="str">
            <v>6.13T15</v>
          </cell>
          <cell r="B14560" t="str">
            <v>Thùng đựng: Van cửa ren đồng DM PN16 15</v>
          </cell>
        </row>
        <row r="14561">
          <cell r="A14561" t="str">
            <v>6.13T20</v>
          </cell>
          <cell r="B14561" t="str">
            <v>Thùng đựng: Van cửa ren đồng DM PN16 20</v>
          </cell>
        </row>
        <row r="14562">
          <cell r="A14562" t="str">
            <v>6.13T2550</v>
          </cell>
          <cell r="B14562" t="str">
            <v>Thùng đựng: Van cửa ren đồng DM PN16 25,50</v>
          </cell>
        </row>
        <row r="14563">
          <cell r="A14563" t="str">
            <v>6.13T32</v>
          </cell>
          <cell r="B14563" t="str">
            <v>Thùng đựng: Van cửa ren đồng DM PN16 32</v>
          </cell>
        </row>
        <row r="14564">
          <cell r="A14564" t="str">
            <v>6.13T40</v>
          </cell>
          <cell r="B14564" t="str">
            <v>Thùng đựng: Van cửa ren đồng DM PN16 40</v>
          </cell>
        </row>
        <row r="14565">
          <cell r="A14565" t="str">
            <v>6.13VH15</v>
          </cell>
          <cell r="B14565" t="str">
            <v>Vỏ hộp: Van cửa ren đồng DM PN16 15</v>
          </cell>
        </row>
        <row r="14566">
          <cell r="A14566" t="str">
            <v>6.13VH20</v>
          </cell>
          <cell r="B14566" t="str">
            <v>Vỏ hộp: Van cửa ren đồng DM PN16 20</v>
          </cell>
        </row>
        <row r="14567">
          <cell r="A14567" t="str">
            <v>6.13VH25</v>
          </cell>
          <cell r="B14567" t="str">
            <v>Vỏ hộp: Van cửa ren đồng DM PN16 25</v>
          </cell>
        </row>
        <row r="14568">
          <cell r="A14568" t="str">
            <v>6.13VH32</v>
          </cell>
          <cell r="B14568" t="str">
            <v>Vỏ hộp: Van cửa ren đồng DM PN16 32</v>
          </cell>
        </row>
        <row r="14569">
          <cell r="A14569" t="str">
            <v>6.13VH40</v>
          </cell>
          <cell r="B14569" t="str">
            <v>Vỏ hộp: Van cửa ren đồng DM PN16 40</v>
          </cell>
        </row>
        <row r="14570">
          <cell r="A14570" t="str">
            <v>6.13VH50</v>
          </cell>
          <cell r="B14570" t="str">
            <v>Vỏ hộp: Van cửa ren đồng DM PN16 50</v>
          </cell>
        </row>
        <row r="14571">
          <cell r="A14571" t="str">
            <v>6.14T1615</v>
          </cell>
          <cell r="B14571" t="str">
            <v>Thùng đựng: Van 1 chiều lá DISMY PN 16 15</v>
          </cell>
        </row>
        <row r="14572">
          <cell r="A14572" t="str">
            <v>6.14T1620</v>
          </cell>
          <cell r="B14572" t="str">
            <v>Thùng đựng: Van 1 chiều lá DISMY PN 16 20</v>
          </cell>
        </row>
        <row r="14573">
          <cell r="A14573" t="str">
            <v>6.14T1625</v>
          </cell>
          <cell r="B14573" t="str">
            <v>Thùng đựng: Van 1 chiều lá DISMY PN 16 25</v>
          </cell>
        </row>
        <row r="14574">
          <cell r="A14574" t="str">
            <v>6.14T1632</v>
          </cell>
          <cell r="B14574" t="str">
            <v>Thùng đựng: Van 1 chiều lá DISMY PN 16 32</v>
          </cell>
        </row>
        <row r="14575">
          <cell r="A14575" t="str">
            <v>6.14T1640</v>
          </cell>
          <cell r="B14575" t="str">
            <v>Thùng đựng: Van 1 chiều lá DISMY PN 16 40</v>
          </cell>
        </row>
        <row r="14576">
          <cell r="A14576" t="str">
            <v>6.14T1650</v>
          </cell>
          <cell r="B14576" t="str">
            <v>Thùng đựng: Van 1 chiều lá DISMY PN 16 50</v>
          </cell>
        </row>
        <row r="14577">
          <cell r="A14577" t="str">
            <v>6.14T2015</v>
          </cell>
          <cell r="B14577" t="str">
            <v>Thùng đựng: Van 1 chiều lá DISMY PN 20 15</v>
          </cell>
        </row>
        <row r="14578">
          <cell r="A14578" t="str">
            <v>6.14T2020</v>
          </cell>
          <cell r="B14578" t="str">
            <v>Thùng đựng: Van 1 chiều lá DISMY PN 20 20</v>
          </cell>
        </row>
        <row r="14579">
          <cell r="A14579" t="str">
            <v>6.14T2025</v>
          </cell>
          <cell r="B14579" t="str">
            <v>Thùng đựng: Van 1 chiều lá DISMY PN 20 25</v>
          </cell>
        </row>
        <row r="14580">
          <cell r="A14580" t="str">
            <v>6.14T2032</v>
          </cell>
          <cell r="B14580" t="str">
            <v>Thùng đựng: Van 1 chiều lá DISMY PN 20 32</v>
          </cell>
        </row>
        <row r="14581">
          <cell r="A14581" t="str">
            <v>6.14T2040</v>
          </cell>
          <cell r="B14581" t="str">
            <v>Thùng đựng: Van 1 chiều lá DISMY PN 20 40</v>
          </cell>
        </row>
        <row r="14582">
          <cell r="A14582" t="str">
            <v>6.14T2050</v>
          </cell>
          <cell r="B14582" t="str">
            <v>Thùng đựng: Van 1 chiều lá DISMY PN 20 50</v>
          </cell>
        </row>
        <row r="14583">
          <cell r="A14583" t="str">
            <v>6.14TDT50</v>
          </cell>
          <cell r="B14583" t="str">
            <v>Tem dán thùng Van 1 chiều lá  DM 50 PN16</v>
          </cell>
        </row>
        <row r="14584">
          <cell r="A14584" t="str">
            <v>6.14VH1615</v>
          </cell>
          <cell r="B14584" t="str">
            <v>Vỏ hộp: Van 1 chiều lá DISMY PN 16 15</v>
          </cell>
        </row>
        <row r="14585">
          <cell r="A14585" t="str">
            <v>6.14VH1620</v>
          </cell>
          <cell r="B14585" t="str">
            <v>Vỏ hộp: Van 1 chiều lá DISMY PN 16 20</v>
          </cell>
        </row>
        <row r="14586">
          <cell r="A14586" t="str">
            <v>6.14VH1625</v>
          </cell>
          <cell r="B14586" t="str">
            <v>Vỏ hộp: Van 1 chiều lá DISMY PN 16 25</v>
          </cell>
        </row>
        <row r="14587">
          <cell r="A14587" t="str">
            <v>6.14VH1632</v>
          </cell>
          <cell r="B14587" t="str">
            <v>Vỏ hộp: Van 1 chiều lá DISMY PN 16 32</v>
          </cell>
        </row>
        <row r="14588">
          <cell r="A14588" t="str">
            <v>6.14VH1640</v>
          </cell>
          <cell r="B14588" t="str">
            <v>Vỏ hộp: Van 1 chiều lá DISMY PN 16 40</v>
          </cell>
        </row>
        <row r="14589">
          <cell r="A14589" t="str">
            <v>6.14VH1650</v>
          </cell>
          <cell r="B14589" t="str">
            <v>Vỏ hộp: Van 1 chiều lá DISMY PN 16 50</v>
          </cell>
        </row>
        <row r="14590">
          <cell r="A14590" t="str">
            <v>6.14VH2015</v>
          </cell>
          <cell r="B14590" t="str">
            <v>Vỏ hộp: Van 1 chiều lá DISMY PN 20 15</v>
          </cell>
        </row>
        <row r="14591">
          <cell r="A14591" t="str">
            <v>6.14VH2020</v>
          </cell>
          <cell r="B14591" t="str">
            <v>Vỏ hộp: Van 1 chiều lá DISMY PN 20 20</v>
          </cell>
        </row>
        <row r="14592">
          <cell r="A14592" t="str">
            <v>6.14VH2025</v>
          </cell>
          <cell r="B14592" t="str">
            <v>Vỏ hộp: Van 1 chiều lá DISMY PN 20 25</v>
          </cell>
        </row>
        <row r="14593">
          <cell r="A14593" t="str">
            <v>6.14VH2032</v>
          </cell>
          <cell r="B14593" t="str">
            <v>Vỏ hộp: Van 1 chiều lá DISMY PN 20 32</v>
          </cell>
        </row>
        <row r="14594">
          <cell r="A14594" t="str">
            <v>6.14VH2040</v>
          </cell>
          <cell r="B14594" t="str">
            <v>Vỏ hộp: Van 1 chiều lá DISMY PN 20 40</v>
          </cell>
        </row>
        <row r="14595">
          <cell r="A14595" t="str">
            <v>6.14VH2050</v>
          </cell>
          <cell r="B14595" t="str">
            <v>Vỏ hộp: Van 1 chiều lá DISMY PN 20 50</v>
          </cell>
        </row>
        <row r="14596">
          <cell r="A14596" t="str">
            <v>6.16T15</v>
          </cell>
          <cell r="B14596" t="str">
            <v>Thùng đựng: Vòi đồng mạ tay dài CP PN10-DN15</v>
          </cell>
        </row>
        <row r="14597">
          <cell r="A14597" t="str">
            <v>6.16T20</v>
          </cell>
          <cell r="B14597" t="str">
            <v>Thùng đựng: Vòi đồng mạ tay dài CP PN10-DN20</v>
          </cell>
        </row>
        <row r="14598">
          <cell r="A14598" t="str">
            <v>6.16VH15</v>
          </cell>
          <cell r="B14598" t="str">
            <v>Vỏ hộp: Vòi đồng mạ tay dài CP PN10-DN15</v>
          </cell>
        </row>
        <row r="14599">
          <cell r="A14599" t="str">
            <v>6.16VH20</v>
          </cell>
          <cell r="B14599" t="str">
            <v>Vỏ hộp: Vòi đồng mạ tay dài CP PN10-DN20</v>
          </cell>
        </row>
        <row r="14600">
          <cell r="A14600" t="str">
            <v>6.17T15</v>
          </cell>
          <cell r="B14600" t="str">
            <v>Thùng đựng: Vòi gạt đồng mạ tay dài DISMY PN16- DN15</v>
          </cell>
        </row>
        <row r="14601">
          <cell r="A14601" t="str">
            <v>6.17T20</v>
          </cell>
          <cell r="B14601" t="str">
            <v>Thùng đựng: Vòi gạt đồng mạ tay dài DISMY PN16- DN20</v>
          </cell>
        </row>
        <row r="14602">
          <cell r="A14602" t="str">
            <v>6.17TH15PN10</v>
          </cell>
          <cell r="B14602" t="str">
            <v>Thùng vòi gạt đồng  mạ tay dài DM PN10 DN15</v>
          </cell>
        </row>
        <row r="14603">
          <cell r="A14603" t="str">
            <v>6.17TH20PN10</v>
          </cell>
          <cell r="B14603" t="str">
            <v>Thùng vòi gạt đồng mạ tay dài DM PN10 DN20</v>
          </cell>
        </row>
        <row r="14604">
          <cell r="A14604" t="str">
            <v>6.17VH15</v>
          </cell>
          <cell r="B14604" t="str">
            <v>Vỏ hộp: Vòi  gạt đồng mạ tay dài DISMY PN16- DN15</v>
          </cell>
        </row>
        <row r="14605">
          <cell r="A14605" t="str">
            <v>6.17VH20</v>
          </cell>
          <cell r="B14605" t="str">
            <v>Vỏ hộp: Vòi  gạt đồng mạ tay dài DISMY PN16- DN20</v>
          </cell>
        </row>
        <row r="14606">
          <cell r="A14606" t="str">
            <v>6.17VOHOP20PN10</v>
          </cell>
          <cell r="B14606" t="str">
            <v>Vỏ hộp vòi gạt đồng mạ tay dài DM PN10 DN20</v>
          </cell>
        </row>
        <row r="14607">
          <cell r="A14607" t="str">
            <v>6.17VPHOP15PN10</v>
          </cell>
          <cell r="B14607" t="str">
            <v>Vỏ hộp vòi gạt đồng mạ tay dài DM PN10 DN15</v>
          </cell>
        </row>
        <row r="14608">
          <cell r="A14608" t="str">
            <v>6.18196.VT15</v>
          </cell>
          <cell r="B14608" t="str">
            <v>Vỏ thùng van góc đồng không van 1C tay khóa hoặc tay nơ DM DN15</v>
          </cell>
        </row>
        <row r="14609">
          <cell r="A14609" t="str">
            <v>6.1819VH15</v>
          </cell>
          <cell r="B14609" t="str">
            <v>Vỏ hộp van góc đồng không van 1C tay khóa hoặc tay nơ DM DN15</v>
          </cell>
        </row>
        <row r="14610">
          <cell r="A14610" t="str">
            <v>6.20226.VT15</v>
          </cell>
          <cell r="B14610" t="str">
            <v>Vỏ thùng van góc đồng có van 1C tay khóa hoặc tay nơ trước đồng hồ DM DN15</v>
          </cell>
        </row>
        <row r="14611">
          <cell r="A14611" t="str">
            <v>6.2022VH15</v>
          </cell>
          <cell r="B14611" t="str">
            <v>Vỏ hộp van góc đồng có van 1C tay khóa hoặc tay nơ trước đồng hồ DM DN15</v>
          </cell>
        </row>
        <row r="14612">
          <cell r="A14612" t="str">
            <v>6.21236.VT15</v>
          </cell>
          <cell r="B14612" t="str">
            <v>Vỏ thùng van góc đồng có van 1C tay khóa sau đồng hồ DM DN15</v>
          </cell>
        </row>
        <row r="14613">
          <cell r="A14613" t="str">
            <v>6.2123VH15</v>
          </cell>
          <cell r="B14613" t="str">
            <v>Vỏ hộp van góc đồng có van 1C tay khóa sau đồng hồ DM DN15</v>
          </cell>
        </row>
        <row r="14614">
          <cell r="A14614" t="str">
            <v>6.23T1534PN16</v>
          </cell>
          <cell r="B14614" t="str">
            <v>Thùng đựng: Van góc có van 1 chiều tay nơ sau đồng hồ DM 15 x 3/4 PN16</v>
          </cell>
        </row>
        <row r="14615">
          <cell r="A14615" t="str">
            <v>6.23VH1534PN16</v>
          </cell>
          <cell r="B14615" t="str">
            <v>Vỏ hộp: Van góc có van 1 chiều tay nơ sau đồng hồ DM 15 x 3/4 PN16</v>
          </cell>
        </row>
        <row r="14616">
          <cell r="A14616" t="str">
            <v>6.24266.VT151220</v>
          </cell>
          <cell r="B14616" t="str">
            <v>Vỏ thùng van góc đồng không van 1C nối bấm tay nơ DN15(1/2"x20) hoặc có van trước đồng hồ tay nơ DN15(1/2"x20)</v>
          </cell>
        </row>
        <row r="14617">
          <cell r="A14617" t="str">
            <v>6.2426VH151220</v>
          </cell>
          <cell r="B14617" t="str">
            <v>Vỏ hộp van góc đồng không van 1C nối bấm tay nơ DN15(1/2"x20) hoặc có van trước đồng hồ tay nơ DN15(1/2"x20)</v>
          </cell>
        </row>
        <row r="14618">
          <cell r="A14618" t="str">
            <v>6.25276.VT151225</v>
          </cell>
          <cell r="B14618" t="str">
            <v>Vỏ thùng van góc đồng không van 1C nối bấm tay nơ DN15(1/2"x25) hoặc có van trước đồng hồ tay nơ DN15(1/2"x25)</v>
          </cell>
        </row>
        <row r="14619">
          <cell r="A14619" t="str">
            <v>6.2527VH151225</v>
          </cell>
          <cell r="B14619" t="str">
            <v>Vỏ hộp van góc đồng không van 1C nối bấm tay nơ DN15(1/2"x25) hoặc có van trước đồng hồ tay nơ DN15(1/2"x25)</v>
          </cell>
        </row>
        <row r="14620">
          <cell r="A14620" t="str">
            <v>6.28T15</v>
          </cell>
          <cell r="B14620" t="str">
            <v>Thùng đựng: Rọ đồng DISMY DN15</v>
          </cell>
        </row>
        <row r="14621">
          <cell r="A14621" t="str">
            <v>6.28T20</v>
          </cell>
          <cell r="B14621" t="str">
            <v>Thùng đựng: Rọ đồng DISMY DN20</v>
          </cell>
        </row>
        <row r="14622">
          <cell r="A14622" t="str">
            <v>6.28T25</v>
          </cell>
          <cell r="B14622" t="str">
            <v>Thùng đựng: Rọ đồng DISMY DN25</v>
          </cell>
        </row>
        <row r="14623">
          <cell r="A14623" t="str">
            <v>6.28T32</v>
          </cell>
          <cell r="B14623" t="str">
            <v>Thùng đựng: Rọ đồng DISMY DN32</v>
          </cell>
        </row>
        <row r="14624">
          <cell r="A14624" t="str">
            <v>6.28T40</v>
          </cell>
          <cell r="B14624" t="str">
            <v>Thùng đựng: Rọ đồng DISMY DN40</v>
          </cell>
        </row>
        <row r="14625">
          <cell r="A14625" t="str">
            <v>6.28T50</v>
          </cell>
          <cell r="B14625" t="str">
            <v>Thùng đựng: Rọ đồng DISMY DN50</v>
          </cell>
        </row>
        <row r="14626">
          <cell r="A14626" t="str">
            <v>6.28VH15</v>
          </cell>
          <cell r="B14626" t="str">
            <v>Vỏ hộp: Rọ đồng DISMY DN15</v>
          </cell>
        </row>
        <row r="14627">
          <cell r="A14627" t="str">
            <v>6.28VH20</v>
          </cell>
          <cell r="B14627" t="str">
            <v>Vỏ hộp: Rọ đồng DISMY DN20</v>
          </cell>
        </row>
        <row r="14628">
          <cell r="A14628" t="str">
            <v>6.28VH25</v>
          </cell>
          <cell r="B14628" t="str">
            <v>Vỏ hộp: Rọ đồng DISMY DN25</v>
          </cell>
        </row>
        <row r="14629">
          <cell r="A14629" t="str">
            <v>6.28VH32</v>
          </cell>
          <cell r="B14629" t="str">
            <v>Vỏ hộp: Rọ đồng DISMY DN32</v>
          </cell>
        </row>
        <row r="14630">
          <cell r="A14630" t="str">
            <v>6.28VH40</v>
          </cell>
          <cell r="B14630" t="str">
            <v>Vỏ hộp: Rọ đồng DISMY DN40</v>
          </cell>
        </row>
        <row r="14631">
          <cell r="A14631" t="str">
            <v>6.28VH50</v>
          </cell>
          <cell r="B14631" t="str">
            <v>Vỏ hộp: Rọ đồng DISMY DN50</v>
          </cell>
        </row>
        <row r="14632">
          <cell r="A14632" t="str">
            <v>6.29T1615</v>
          </cell>
          <cell r="B14632" t="str">
            <v>Thùng đựng: Van bi ren đồng tay dài DM 15 PN16</v>
          </cell>
        </row>
        <row r="14633">
          <cell r="A14633" t="str">
            <v>6.29T1620</v>
          </cell>
          <cell r="B14633" t="str">
            <v>Thùng đựng: Van bi ren đồng tay dài DM 20 PN16</v>
          </cell>
        </row>
        <row r="14634">
          <cell r="A14634" t="str">
            <v>6.29T1625</v>
          </cell>
          <cell r="B14634" t="str">
            <v>Thùng đựng: Van bi ren đồng tay dài DM 25 PN16</v>
          </cell>
        </row>
        <row r="14635">
          <cell r="A14635" t="str">
            <v>6.29T1632</v>
          </cell>
          <cell r="B14635" t="str">
            <v>Thùng đựng: Van bi ren đồng tay dài DM 32 PN16</v>
          </cell>
        </row>
        <row r="14636">
          <cell r="A14636" t="str">
            <v>6.29T1640</v>
          </cell>
          <cell r="B14636" t="str">
            <v>Thùng đựng: Van bi ren đồng tay dài DM 40 PN16</v>
          </cell>
        </row>
        <row r="14637">
          <cell r="A14637" t="str">
            <v>6.29T1650</v>
          </cell>
          <cell r="B14637" t="str">
            <v>Thùng đựng: Van bi ren đồng tay dài DM 50 PN16</v>
          </cell>
        </row>
        <row r="14638">
          <cell r="A14638" t="str">
            <v>6.29VH1615</v>
          </cell>
          <cell r="B14638" t="str">
            <v>Vỏ hộp: Van bi ren đồng tay dài DM 15 PN16</v>
          </cell>
        </row>
        <row r="14639">
          <cell r="A14639" t="str">
            <v>6.29VH1620</v>
          </cell>
          <cell r="B14639" t="str">
            <v>Vỏ hộp: Van bi ren đồng tay dài DM 20 PN16</v>
          </cell>
        </row>
        <row r="14640">
          <cell r="A14640" t="str">
            <v>6.29VH1625</v>
          </cell>
          <cell r="B14640" t="str">
            <v>Vỏ hộp: Van bi ren đồng tay dài DM 25 PN16</v>
          </cell>
        </row>
        <row r="14641">
          <cell r="A14641" t="str">
            <v>6.29VH1632</v>
          </cell>
          <cell r="B14641" t="str">
            <v>Vỏ hộp: Van bi ren đồng tay dài DM 32 PN16</v>
          </cell>
        </row>
        <row r="14642">
          <cell r="A14642" t="str">
            <v>6.29VH1640</v>
          </cell>
          <cell r="B14642" t="str">
            <v>Vỏ hộp: Van bi ren đồng tay dài DM 40 PN16</v>
          </cell>
        </row>
        <row r="14643">
          <cell r="A14643" t="str">
            <v>6.29VH1650</v>
          </cell>
          <cell r="B14643" t="str">
            <v>Vỏ hộp: Van bi ren đồng tay dài DM 50 PN16</v>
          </cell>
        </row>
        <row r="14644">
          <cell r="A14644" t="str">
            <v>6.312</v>
          </cell>
          <cell r="B14644" t="str">
            <v>NVLP PVC - Bột màu đỏ 312</v>
          </cell>
        </row>
        <row r="14645">
          <cell r="A14645" t="str">
            <v>6.31T1615</v>
          </cell>
          <cell r="B14645" t="str">
            <v>Thùng đựng: Van bi ren đồng không tay khóa DISMY 15 PN16</v>
          </cell>
        </row>
        <row r="14646">
          <cell r="A14646" t="str">
            <v>6.31VH1615</v>
          </cell>
          <cell r="B14646" t="str">
            <v>Vỏ hộp: Van bi ren đồng không tay khóa DISMY 15 PN16</v>
          </cell>
        </row>
        <row r="14647">
          <cell r="A14647" t="str">
            <v>6.32T37</v>
          </cell>
          <cell r="B14647" t="str">
            <v>Thùng đựng: Nối đồng hồ L37</v>
          </cell>
        </row>
        <row r="14648">
          <cell r="A14648" t="str">
            <v>6.33T15</v>
          </cell>
          <cell r="B14648" t="str">
            <v>Thùng vòi gạt đồng tay dài DM PN10 DN15</v>
          </cell>
        </row>
        <row r="14649">
          <cell r="A14649" t="str">
            <v>6.33T20</v>
          </cell>
          <cell r="B14649" t="str">
            <v>Thùng vòi gạt đồng tay dài DM PN10 DN20</v>
          </cell>
        </row>
        <row r="14650">
          <cell r="A14650" t="str">
            <v>6.33TDT20</v>
          </cell>
          <cell r="B14650" t="str">
            <v>Tem dán thùng vòi gạt đồng tay dài DM20 PN10</v>
          </cell>
        </row>
        <row r="14651">
          <cell r="A14651" t="str">
            <v>6.33VH15</v>
          </cell>
          <cell r="B14651" t="str">
            <v>Vỏ hộp vòi gạt đồng tay dài DM PN10 DN15</v>
          </cell>
        </row>
        <row r="14652">
          <cell r="A14652" t="str">
            <v>6.33VH20</v>
          </cell>
          <cell r="B14652" t="str">
            <v>Vỏ hộp vòi gạt đồng tay dài DM PN10 DN20</v>
          </cell>
        </row>
        <row r="14653">
          <cell r="A14653" t="str">
            <v>6.34T20</v>
          </cell>
          <cell r="B14653" t="str">
            <v>Thùng vòi gạt đồng tay dài DM PN16 DN20</v>
          </cell>
        </row>
        <row r="14654">
          <cell r="A14654" t="str">
            <v>6.34VH20</v>
          </cell>
          <cell r="B14654" t="str">
            <v>Vỏ hộp vòi gạt đồng tay dài DM PN16 DN20</v>
          </cell>
        </row>
        <row r="14655">
          <cell r="A14655" t="str">
            <v>6.350G</v>
          </cell>
          <cell r="B14655" t="str">
            <v>NVLP PVC - Bột màu vàng 350G</v>
          </cell>
        </row>
        <row r="14656">
          <cell r="A14656" t="str">
            <v>6.35T15</v>
          </cell>
          <cell r="B14656" t="str">
            <v>Thùng van bi ren đồng tay khóa DISMY 15 PN16</v>
          </cell>
        </row>
        <row r="14657">
          <cell r="A14657" t="str">
            <v>6.35TDT1615</v>
          </cell>
          <cell r="B14657" t="str">
            <v>Tem dán thùng vòi gạt mạ tay dài DM15 PN16</v>
          </cell>
        </row>
        <row r="14658">
          <cell r="A14658" t="str">
            <v>6.35TDT1620</v>
          </cell>
          <cell r="B14658" t="str">
            <v>Tem dán thùng vòi gạt mạ tay dài DM20 PN16</v>
          </cell>
        </row>
        <row r="14659">
          <cell r="A14659" t="str">
            <v>6.35VH15</v>
          </cell>
          <cell r="B14659" t="str">
            <v>Vỏ hộp van bi ren đồng tay khóa DISMY 15 PN16</v>
          </cell>
        </row>
        <row r="14660">
          <cell r="A14660" t="str">
            <v>6.401</v>
          </cell>
          <cell r="B14660" t="str">
            <v>NVLP PVC - Axit 401</v>
          </cell>
        </row>
        <row r="14661">
          <cell r="A14661" t="str">
            <v>6.AGCO</v>
          </cell>
          <cell r="B14661" t="str">
            <v>NVLP PVC - AGCO 600</v>
          </cell>
        </row>
        <row r="14662">
          <cell r="A14662" t="str">
            <v>6.AXITC</v>
          </cell>
          <cell r="B14662" t="str">
            <v>Axit chanh (bột chanh)</v>
          </cell>
        </row>
        <row r="14663">
          <cell r="A14663" t="str">
            <v>6.B304</v>
          </cell>
          <cell r="B14663" t="str">
            <v>Mặt bích inox 304</v>
          </cell>
        </row>
        <row r="14664">
          <cell r="A14664" t="str">
            <v>6.BB5080</v>
          </cell>
          <cell r="B14664" t="str">
            <v>NVLP - Bao tải đựng phụ kiện 52*80</v>
          </cell>
        </row>
        <row r="14665">
          <cell r="A14665" t="str">
            <v>6.BB6090</v>
          </cell>
          <cell r="B14665" t="str">
            <v>NVLP - Bao tải đựng phụ kiện 60*90</v>
          </cell>
        </row>
        <row r="14666">
          <cell r="A14666" t="str">
            <v>6.BB6595</v>
          </cell>
          <cell r="B14666" t="str">
            <v>NVLP - Bao tải đựng phụ kiện 65*95</v>
          </cell>
        </row>
        <row r="14667">
          <cell r="A14667" t="str">
            <v>6.BBL1290</v>
          </cell>
          <cell r="B14667" t="str">
            <v>Bulong+E cu+Long đen vênh+Long đen phẳng M12*90</v>
          </cell>
        </row>
        <row r="14668">
          <cell r="A14668" t="str">
            <v>6.BDB</v>
          </cell>
          <cell r="B14668" t="str">
            <v>Băng dính bé</v>
          </cell>
        </row>
        <row r="14669">
          <cell r="A14669" t="str">
            <v>6.BDO</v>
          </cell>
          <cell r="B14669" t="str">
            <v>Bộ đai kẹp ống HDPR</v>
          </cell>
        </row>
        <row r="14670">
          <cell r="A14670" t="str">
            <v>6.BDT</v>
          </cell>
          <cell r="B14670" t="str">
            <v>Băng dính to</v>
          </cell>
        </row>
        <row r="14671">
          <cell r="A14671" t="str">
            <v>6.BDXL</v>
          </cell>
          <cell r="B14671" t="str">
            <v>Bột đỏ xây lò</v>
          </cell>
        </row>
        <row r="14672">
          <cell r="A14672" t="str">
            <v>6.BDÐ</v>
          </cell>
          <cell r="B14672" t="str">
            <v>Băng dính đen</v>
          </cell>
        </row>
        <row r="14673">
          <cell r="A14673" t="str">
            <v>6.BG12</v>
          </cell>
          <cell r="B14673" t="str">
            <v>Bình ga 12 kg</v>
          </cell>
        </row>
        <row r="14674">
          <cell r="A14674" t="str">
            <v>6.BGCL</v>
          </cell>
          <cell r="B14674" t="str">
            <v>Các loại bột giặt</v>
          </cell>
        </row>
        <row r="14675">
          <cell r="A14675" t="str">
            <v>6.BK</v>
          </cell>
          <cell r="B14675" t="str">
            <v>Bích kẹp</v>
          </cell>
        </row>
        <row r="14676">
          <cell r="A14676" t="str">
            <v>6.BLD</v>
          </cell>
          <cell r="B14676" t="str">
            <v>Bầu lọc dầu</v>
          </cell>
        </row>
        <row r="14677">
          <cell r="A14677" t="str">
            <v>6.BLI825</v>
          </cell>
          <cell r="B14677" t="str">
            <v>Bulong Inox M8*25</v>
          </cell>
        </row>
        <row r="14678">
          <cell r="A14678" t="str">
            <v>6.BLI830</v>
          </cell>
          <cell r="B14678" t="str">
            <v>Bulong Inox M8*30</v>
          </cell>
        </row>
        <row r="14679">
          <cell r="A14679" t="str">
            <v>6.BLI860</v>
          </cell>
          <cell r="B14679" t="str">
            <v>Bulong Inox M8*60</v>
          </cell>
        </row>
        <row r="14680">
          <cell r="A14680" t="str">
            <v>6.BLLGCM14100</v>
          </cell>
          <cell r="B14680" t="str">
            <v>Bulong lục giác chìm M14*100</v>
          </cell>
        </row>
        <row r="14681">
          <cell r="A14681" t="str">
            <v>6.BLM1235</v>
          </cell>
          <cell r="B14681" t="str">
            <v>Bulong M12x35</v>
          </cell>
        </row>
        <row r="14682">
          <cell r="A14682" t="str">
            <v>6.BLM13.6120</v>
          </cell>
          <cell r="B14682" t="str">
            <v>Bulong M13,6*120</v>
          </cell>
        </row>
        <row r="14683">
          <cell r="A14683" t="str">
            <v>6.BLM1618</v>
          </cell>
          <cell r="B14683" t="str">
            <v>Bulong M16*18</v>
          </cell>
        </row>
        <row r="14684">
          <cell r="A14684" t="str">
            <v>6.BLM590</v>
          </cell>
          <cell r="B14684" t="str">
            <v>Bulong M5*90</v>
          </cell>
        </row>
        <row r="14685">
          <cell r="A14685" t="str">
            <v>6.BMD</v>
          </cell>
          <cell r="B14685" t="str">
            <v>NVLP PVC - Bột màu đỏ</v>
          </cell>
        </row>
        <row r="14686">
          <cell r="A14686" t="str">
            <v>6.BMT</v>
          </cell>
          <cell r="B14686" t="str">
            <v>NVLP PVC - Bột màu tím 2300R</v>
          </cell>
        </row>
        <row r="14687">
          <cell r="A14687" t="str">
            <v>6.BMV12R</v>
          </cell>
          <cell r="B14687" t="str">
            <v>NVLP PVC - Bột màu vàng 12R</v>
          </cell>
        </row>
        <row r="14688">
          <cell r="A14688" t="str">
            <v>6.BMXB1508</v>
          </cell>
          <cell r="B14688" t="str">
            <v>NVLP PVC - Bột màu xanh Blue 1508 Ấn Độ</v>
          </cell>
        </row>
        <row r="14689">
          <cell r="A14689" t="str">
            <v>6.BMÐ531</v>
          </cell>
          <cell r="B14689" t="str">
            <v>NVLP PVC - Bột màu đỏ 53.1</v>
          </cell>
        </row>
        <row r="14690">
          <cell r="A14690" t="str">
            <v>6.BNLM</v>
          </cell>
          <cell r="B14690" t="str">
            <v>Bầu nước làm mát</v>
          </cell>
        </row>
        <row r="14691">
          <cell r="A14691" t="str">
            <v>6.BP</v>
          </cell>
          <cell r="B14691" t="str">
            <v>Bông phủ</v>
          </cell>
        </row>
        <row r="14692">
          <cell r="A14692" t="str">
            <v>6.BTAMI</v>
          </cell>
          <cell r="B14692" t="str">
            <v>Bông tấm amiang</v>
          </cell>
        </row>
        <row r="14693">
          <cell r="A14693" t="str">
            <v>6.BTCD</v>
          </cell>
          <cell r="B14693" t="str">
            <v>Bột than chống dính</v>
          </cell>
        </row>
        <row r="14694">
          <cell r="A14694" t="str">
            <v>6.BTH</v>
          </cell>
          <cell r="B14694" t="str">
            <v>Hạt bi thép làm sạch S170</v>
          </cell>
        </row>
        <row r="14695">
          <cell r="A14695" t="str">
            <v>6.BTMIX</v>
          </cell>
          <cell r="B14695" t="str">
            <v>NVLP - Băng tan máy in màu xanh</v>
          </cell>
        </row>
        <row r="14696">
          <cell r="A14696" t="str">
            <v>6.BTT</v>
          </cell>
          <cell r="B14696" t="str">
            <v>Bông thủy tinh</v>
          </cell>
        </row>
        <row r="14697">
          <cell r="A14697" t="str">
            <v>6.BUTA</v>
          </cell>
          <cell r="B14697" t="str">
            <v>NVL PVC - Butanox</v>
          </cell>
        </row>
        <row r="14698">
          <cell r="A14698" t="str">
            <v>6.BVX</v>
          </cell>
          <cell r="B14698" t="str">
            <v>Bột vớt xỉ</v>
          </cell>
        </row>
        <row r="14699">
          <cell r="A14699" t="str">
            <v>6.BÐB</v>
          </cell>
          <cell r="B14699" t="str">
            <v>Bụi đánh bóng</v>
          </cell>
        </row>
        <row r="14700">
          <cell r="A14700" t="str">
            <v>6.CATDBK</v>
          </cell>
          <cell r="B14700" t="str">
            <v>Cát đánh bóng khuôn</v>
          </cell>
        </row>
        <row r="14701">
          <cell r="A14701" t="str">
            <v>6.CATTA</v>
          </cell>
          <cell r="B14701" t="str">
            <v>Cát thạch anh</v>
          </cell>
        </row>
        <row r="14702">
          <cell r="A14702" t="str">
            <v>6.CH2CL2</v>
          </cell>
          <cell r="B14702" t="str">
            <v>Hóa chất CH2CL2</v>
          </cell>
        </row>
        <row r="14703">
          <cell r="A14703" t="str">
            <v>6.CHD</v>
          </cell>
          <cell r="B14703" t="str">
            <v>Dầu hóa dẻo (DOP)</v>
          </cell>
        </row>
        <row r="14704">
          <cell r="A14704" t="str">
            <v>6.CHI</v>
          </cell>
          <cell r="B14704" t="str">
            <v>Chì thỏi</v>
          </cell>
        </row>
        <row r="14705">
          <cell r="A14705" t="str">
            <v>6.CKB</v>
          </cell>
          <cell r="B14705" t="str">
            <v>Chỉ khâu bao</v>
          </cell>
        </row>
        <row r="14706">
          <cell r="A14706" t="str">
            <v>6.CLO</v>
          </cell>
          <cell r="B14706" t="str">
            <v>Clo viên nén</v>
          </cell>
        </row>
        <row r="14707">
          <cell r="A14707" t="str">
            <v>6.CM150</v>
          </cell>
          <cell r="B14707" t="str">
            <v>NVLP PPR - Hạt Calmas CM 150-T24</v>
          </cell>
        </row>
        <row r="14708">
          <cell r="A14708" t="str">
            <v>6.CM170</v>
          </cell>
          <cell r="B14708" t="str">
            <v>NVLP PPR - Hạt Calmas CM 170-T18</v>
          </cell>
        </row>
        <row r="14709">
          <cell r="A14709" t="str">
            <v>6.CON90500</v>
          </cell>
          <cell r="B14709" t="str">
            <v>Cồn 90° lọ 500ml</v>
          </cell>
        </row>
        <row r="14710">
          <cell r="A14710" t="str">
            <v>6.CVÐSH</v>
          </cell>
          <cell r="B14710" t="str">
            <v>Card visit Đinh Sỹ Hậu</v>
          </cell>
        </row>
        <row r="14711">
          <cell r="A14711" t="str">
            <v>6.D15W40</v>
          </cell>
          <cell r="B14711" t="str">
            <v>Dầu shell 15W40</v>
          </cell>
        </row>
        <row r="14712">
          <cell r="A14712" t="str">
            <v>6.DACN</v>
          </cell>
          <cell r="B14712" t="str">
            <v>Dây chịu nhiệt</v>
          </cell>
        </row>
        <row r="14713">
          <cell r="A14713" t="str">
            <v>6.DAHSTD</v>
          </cell>
          <cell r="B14713" t="str">
            <v>Dầu hộp số tự động</v>
          </cell>
        </row>
        <row r="14714">
          <cell r="A14714" t="str">
            <v>6.DAUTLA46</v>
          </cell>
          <cell r="B14714" t="str">
            <v>Dầu thủy lực A46</v>
          </cell>
        </row>
        <row r="14715">
          <cell r="A14715" t="str">
            <v>6.DAYKEP</v>
          </cell>
          <cell r="B14715" t="str">
            <v>Dây đai kẹp ống HDPE màu xanh</v>
          </cell>
        </row>
        <row r="14716">
          <cell r="A14716" t="str">
            <v>6.DBDK</v>
          </cell>
          <cell r="B14716" t="str">
            <v>Dầu bảo dưỡng khuôn QQ39</v>
          </cell>
        </row>
        <row r="14717">
          <cell r="A14717" t="str">
            <v>6.DBR</v>
          </cell>
          <cell r="B14717" t="str">
            <v>Dầu bánh răng</v>
          </cell>
        </row>
        <row r="14718">
          <cell r="A14718" t="str">
            <v>6.DBTC46</v>
          </cell>
          <cell r="B14718" t="str">
            <v>Dầu bôi trơn total CIKAN C46</v>
          </cell>
        </row>
        <row r="14719">
          <cell r="A14719" t="str">
            <v>6.DBTCRRP7</v>
          </cell>
          <cell r="B14719" t="str">
            <v>Dầu bôi trơn RP7 chống rỉ</v>
          </cell>
        </row>
        <row r="14720">
          <cell r="A14720" t="str">
            <v>6.DBTCS68</v>
          </cell>
          <cell r="B14720" t="str">
            <v>Dầu bôi trơn CS68</v>
          </cell>
        </row>
        <row r="14721">
          <cell r="A14721" t="str">
            <v>6.DBTV</v>
          </cell>
          <cell r="B14721" t="str">
            <v>Dầu bôi trơn dùng lắp van PVC</v>
          </cell>
        </row>
        <row r="14722">
          <cell r="A14722" t="str">
            <v>6.DBV</v>
          </cell>
          <cell r="B14722" t="str">
            <v>Đầu bắn vít</v>
          </cell>
        </row>
        <row r="14723">
          <cell r="A14723" t="str">
            <v>6.DC100</v>
          </cell>
          <cell r="B14723" t="str">
            <v>Đá cắt 100</v>
          </cell>
        </row>
        <row r="14724">
          <cell r="A14724" t="str">
            <v>6.DC105</v>
          </cell>
          <cell r="B14724" t="str">
            <v>Đá cắt phi 105*1*16</v>
          </cell>
        </row>
        <row r="14725">
          <cell r="A14725" t="str">
            <v>6.DC31016</v>
          </cell>
          <cell r="B14725" t="str">
            <v>Dây cáp 3x10 + 1x6</v>
          </cell>
        </row>
        <row r="14726">
          <cell r="A14726" t="str">
            <v>6.DC32.511.5</v>
          </cell>
          <cell r="B14726" t="str">
            <v>Dây cáp 3*2.5*1*1.5</v>
          </cell>
        </row>
        <row r="14727">
          <cell r="A14727" t="str">
            <v>6.DC3412.5</v>
          </cell>
          <cell r="B14727" t="str">
            <v>Dây cáp 3*4*1*2.5</v>
          </cell>
        </row>
        <row r="14728">
          <cell r="A14728" t="str">
            <v>6.DC350</v>
          </cell>
          <cell r="B14728" t="str">
            <v>Đá cắt 350</v>
          </cell>
        </row>
        <row r="14729">
          <cell r="A14729" t="str">
            <v>6.DC355</v>
          </cell>
          <cell r="B14729" t="str">
            <v>Đá cắt 355*3*25.4</v>
          </cell>
        </row>
        <row r="14730">
          <cell r="A14730" t="str">
            <v>6.DC435</v>
          </cell>
          <cell r="B14730" t="str">
            <v>Dây cáp 4*35</v>
          </cell>
        </row>
        <row r="14731">
          <cell r="A14731" t="str">
            <v>6.DC44</v>
          </cell>
          <cell r="B14731" t="str">
            <v>Dây cáp 4*4</v>
          </cell>
        </row>
        <row r="14732">
          <cell r="A14732" t="str">
            <v>6.DCALTEX</v>
          </cell>
          <cell r="B14732" t="str">
            <v>Dầu nhớt Caltex</v>
          </cell>
        </row>
        <row r="14733">
          <cell r="A14733" t="str">
            <v>6.DCC</v>
          </cell>
          <cell r="B14733" t="str">
            <v>NVLP - Dầu chống cứng dùng cho PVC</v>
          </cell>
        </row>
        <row r="14734">
          <cell r="A14734" t="str">
            <v>6.DCD240</v>
          </cell>
          <cell r="B14734" t="str">
            <v>Đai dây cắt PVC 240H *38</v>
          </cell>
        </row>
        <row r="14735">
          <cell r="A14735" t="str">
            <v>6.DCD245</v>
          </cell>
          <cell r="B14735" t="str">
            <v>Đai dây cắt PVC 245H *38</v>
          </cell>
        </row>
        <row r="14736">
          <cell r="A14736" t="str">
            <v>6.DCDK</v>
          </cell>
          <cell r="B14736" t="str">
            <v>Dầu chống dính QQ19</v>
          </cell>
        </row>
        <row r="14737">
          <cell r="A14737" t="str">
            <v>6.DCGT</v>
          </cell>
          <cell r="B14737" t="str">
            <v>Dầu cắt gọt total</v>
          </cell>
        </row>
        <row r="14738">
          <cell r="A14738" t="str">
            <v>6.DCKC</v>
          </cell>
          <cell r="B14738" t="str">
            <v>Dây cắt kim cương</v>
          </cell>
        </row>
        <row r="14739">
          <cell r="A14739" t="str">
            <v>6.DCN3</v>
          </cell>
          <cell r="B14739" t="str">
            <v>Dây can nhiệt  3m</v>
          </cell>
        </row>
        <row r="14740">
          <cell r="A14740" t="str">
            <v>6.DCN5</v>
          </cell>
          <cell r="B14740" t="str">
            <v>Dây can nhiệt  5m</v>
          </cell>
        </row>
        <row r="14741">
          <cell r="A14741" t="str">
            <v>6.DCN8</v>
          </cell>
          <cell r="B14741" t="str">
            <v>Dây can nhiệt phi 8</v>
          </cell>
        </row>
        <row r="14742">
          <cell r="A14742" t="str">
            <v>6.DCYCLOHEXANONE</v>
          </cell>
          <cell r="B14742" t="str">
            <v>Dầu Cyclohexanone (dầu ông già)</v>
          </cell>
        </row>
        <row r="14743">
          <cell r="A14743" t="str">
            <v>6.DD10.75</v>
          </cell>
          <cell r="B14743" t="str">
            <v>Dây điện 1*0,75mm</v>
          </cell>
        </row>
        <row r="14744">
          <cell r="A14744" t="str">
            <v>6.DD100500</v>
          </cell>
          <cell r="B14744" t="str">
            <v>Đồng đỏ Ф 100*500</v>
          </cell>
        </row>
        <row r="14745">
          <cell r="A14745" t="str">
            <v>6.DD12.5</v>
          </cell>
          <cell r="B14745" t="str">
            <v>Dây điện 1x2.5mm</v>
          </cell>
        </row>
        <row r="14746">
          <cell r="A14746" t="str">
            <v>6.DD1240</v>
          </cell>
          <cell r="B14746" t="str">
            <v>Dây điện 1x240</v>
          </cell>
        </row>
        <row r="14747">
          <cell r="A14747" t="str">
            <v>6.DD1300</v>
          </cell>
          <cell r="B14747" t="str">
            <v>Dây điện 1x300</v>
          </cell>
        </row>
        <row r="14748">
          <cell r="A14748" t="str">
            <v>6.DD2.15</v>
          </cell>
          <cell r="B14748" t="str">
            <v>Dây điện 2x1.5</v>
          </cell>
        </row>
        <row r="14749">
          <cell r="A14749" t="str">
            <v>6.DD21</v>
          </cell>
          <cell r="B14749" t="str">
            <v>Dây điện 2x1</v>
          </cell>
        </row>
        <row r="14750">
          <cell r="A14750" t="str">
            <v>6.DD22.5</v>
          </cell>
          <cell r="B14750" t="str">
            <v>Dây điện 2x2,5mm</v>
          </cell>
        </row>
        <row r="14751">
          <cell r="A14751" t="str">
            <v>6.DD31016</v>
          </cell>
          <cell r="B14751" t="str">
            <v>Dây điện 3x10+1x6</v>
          </cell>
        </row>
        <row r="14752">
          <cell r="A14752" t="str">
            <v>6.DD3412.5</v>
          </cell>
          <cell r="B14752" t="str">
            <v>Dây điện 3x4+1x2,5</v>
          </cell>
        </row>
        <row r="14753">
          <cell r="A14753" t="str">
            <v>6.DDA</v>
          </cell>
          <cell r="B14753" t="str">
            <v>Dung dich axeton</v>
          </cell>
        </row>
        <row r="14754">
          <cell r="A14754" t="str">
            <v>6.DDCN0.030</v>
          </cell>
          <cell r="B14754" t="str">
            <v>Dây đồng chịu nhiệt Ø 0,030</v>
          </cell>
        </row>
        <row r="14755">
          <cell r="A14755" t="str">
            <v>6.DDCN0.040</v>
          </cell>
          <cell r="B14755" t="str">
            <v>Dây đồng chịu nhiệt Ø0,040</v>
          </cell>
        </row>
        <row r="14756">
          <cell r="A14756" t="str">
            <v>6.DDCN0.045</v>
          </cell>
          <cell r="B14756" t="str">
            <v>Dây đồng chịu nhiệt Ø0,045</v>
          </cell>
        </row>
        <row r="14757">
          <cell r="A14757" t="str">
            <v>6.DDCN0.080</v>
          </cell>
          <cell r="B14757" t="str">
            <v>Dây đồng chịu nhiệt Ø0,080</v>
          </cell>
        </row>
        <row r="14758">
          <cell r="A14758" t="str">
            <v>6.DDCN0.18</v>
          </cell>
          <cell r="B14758" t="str">
            <v>Dây đồng chịu nhiệt Ø0,18</v>
          </cell>
        </row>
        <row r="14759">
          <cell r="A14759" t="str">
            <v>6.DDCN0.55</v>
          </cell>
          <cell r="B14759" t="str">
            <v>Dây đồng chịu nhiệt Ø0,55</v>
          </cell>
        </row>
        <row r="14760">
          <cell r="A14760" t="str">
            <v>6.DDCN0.600</v>
          </cell>
          <cell r="B14760" t="str">
            <v>Dây đồng chịu nhiệt Ø0,6</v>
          </cell>
        </row>
        <row r="14761">
          <cell r="A14761" t="str">
            <v>6.DDCN0.70</v>
          </cell>
          <cell r="B14761" t="str">
            <v>Dây đồng chịu nhiệt Ø0,70</v>
          </cell>
        </row>
        <row r="14762">
          <cell r="A14762" t="str">
            <v>6.DDCN0.75</v>
          </cell>
          <cell r="B14762" t="str">
            <v>Dây đồng chịu nhiệt Ø0,75</v>
          </cell>
        </row>
        <row r="14763">
          <cell r="A14763" t="str">
            <v>6.DDCN0.8</v>
          </cell>
          <cell r="B14763" t="str">
            <v>Dây đồng chịu nhiệt Ø0,8</v>
          </cell>
        </row>
        <row r="14764">
          <cell r="A14764" t="str">
            <v>6.DDCN0.9</v>
          </cell>
          <cell r="B14764" t="str">
            <v>Dây đồng chịu nhiệt Ø0,9</v>
          </cell>
        </row>
        <row r="14765">
          <cell r="A14765" t="str">
            <v>6.DDCN1.0</v>
          </cell>
          <cell r="B14765" t="str">
            <v>Dây đồng chịu nhiệt Ø1.0</v>
          </cell>
        </row>
        <row r="14766">
          <cell r="A14766" t="str">
            <v>6.DDCN1.3</v>
          </cell>
          <cell r="B14766" t="str">
            <v>Dây đồng chịu nhiệt Ø1,3</v>
          </cell>
        </row>
        <row r="14767">
          <cell r="A14767" t="str">
            <v>6.DDDT</v>
          </cell>
          <cell r="B14767" t="str">
            <v>Dây đai đóng thùng van vòi</v>
          </cell>
        </row>
        <row r="14768">
          <cell r="A14768" t="str">
            <v>6.DDH1.5L</v>
          </cell>
          <cell r="B14768" t="str">
            <v>Dây dẫn hướng 1,5 ly</v>
          </cell>
        </row>
        <row r="14769">
          <cell r="A14769" t="str">
            <v>6.DDT240</v>
          </cell>
          <cell r="B14769" t="str">
            <v>Dây đai thang 240</v>
          </cell>
        </row>
        <row r="14770">
          <cell r="A14770" t="str">
            <v>6.DDT245</v>
          </cell>
          <cell r="B14770" t="str">
            <v>Dây đai thang 245</v>
          </cell>
        </row>
        <row r="14771">
          <cell r="A14771" t="str">
            <v>6.DDT390</v>
          </cell>
          <cell r="B14771" t="str">
            <v>Dây đai thang 390</v>
          </cell>
        </row>
        <row r="14772">
          <cell r="A14772" t="str">
            <v>6.DDT420</v>
          </cell>
          <cell r="B14772" t="str">
            <v>Dây đai thang 420H</v>
          </cell>
        </row>
        <row r="14773">
          <cell r="A14773" t="str">
            <v>6.DDTAV</v>
          </cell>
          <cell r="B14773" t="str">
            <v>Dung dịch thử áp van</v>
          </cell>
        </row>
        <row r="14774">
          <cell r="A14774" t="str">
            <v>6.DDTH120.75</v>
          </cell>
          <cell r="B14774" t="str">
            <v>Dây điện tín hiệu 12*0.75mm</v>
          </cell>
        </row>
        <row r="14775">
          <cell r="A14775" t="str">
            <v>6.DDTRNTV</v>
          </cell>
          <cell r="B14775" t="str">
            <v>Dung dịch tẩy rửa nòng trục vít VP1026</v>
          </cell>
        </row>
        <row r="14776">
          <cell r="A14776" t="str">
            <v>6.DDTT10960</v>
          </cell>
          <cell r="B14776" t="str">
            <v>Dây đai thang T10-960</v>
          </cell>
        </row>
        <row r="14777">
          <cell r="A14777" t="str">
            <v>6.DE</v>
          </cell>
          <cell r="B14777" t="str">
            <v>Dầu diezel dùng cho xe nâng</v>
          </cell>
        </row>
        <row r="14778">
          <cell r="A14778" t="str">
            <v>6.DH</v>
          </cell>
          <cell r="B14778" t="str">
            <v>Dầu hoả</v>
          </cell>
        </row>
        <row r="14779">
          <cell r="A14779" t="str">
            <v>6.DINH</v>
          </cell>
          <cell r="B14779" t="str">
            <v>Đinh</v>
          </cell>
        </row>
        <row r="14780">
          <cell r="A14780" t="str">
            <v>6.DKO</v>
          </cell>
          <cell r="B14780" t="str">
            <v>Dây đai kẹp ống HDPE màu trắng đục</v>
          </cell>
        </row>
        <row r="14781">
          <cell r="A14781" t="str">
            <v>6.DLT3000208</v>
          </cell>
          <cell r="B14781" t="str">
            <v>Dầu total Lactuca LT3000/208</v>
          </cell>
        </row>
        <row r="14782">
          <cell r="A14782" t="str">
            <v>6.DM100</v>
          </cell>
          <cell r="B14782" t="str">
            <v>Đá mài 100</v>
          </cell>
        </row>
        <row r="14783">
          <cell r="A14783" t="str">
            <v>6.DM205</v>
          </cell>
          <cell r="B14783" t="str">
            <v>NVLP - Dung môi 205</v>
          </cell>
        </row>
        <row r="14784">
          <cell r="A14784" t="str">
            <v>6.DM303</v>
          </cell>
          <cell r="B14784" t="str">
            <v>NVLP - Dung môi in 303</v>
          </cell>
        </row>
        <row r="14785">
          <cell r="A14785" t="str">
            <v>6.DMMD2080</v>
          </cell>
          <cell r="B14785" t="str">
            <v>NVLP - Mực in đen 1240</v>
          </cell>
        </row>
        <row r="14786">
          <cell r="A14786" t="str">
            <v>6.DMMT</v>
          </cell>
          <cell r="B14786" t="str">
            <v>NVLP - Dung môi mực trắng TS 3A 024</v>
          </cell>
        </row>
        <row r="14787">
          <cell r="A14787" t="str">
            <v>6.DMNK32</v>
          </cell>
          <cell r="B14787" t="str">
            <v>Dầu máy nén khí Sell 32</v>
          </cell>
        </row>
        <row r="14788">
          <cell r="A14788" t="str">
            <v>6.DMNKS46</v>
          </cell>
          <cell r="B14788" t="str">
            <v>Dầu máy nén khi US LUBE S46</v>
          </cell>
        </row>
        <row r="14789">
          <cell r="A14789" t="str">
            <v>6.DMT235</v>
          </cell>
          <cell r="B14789" t="str">
            <v>NVLP - Dung môi 1505</v>
          </cell>
        </row>
        <row r="14790">
          <cell r="A14790" t="str">
            <v>6.DMXU</v>
          </cell>
          <cell r="B14790" t="str">
            <v>Dầu máy xung</v>
          </cell>
        </row>
        <row r="14791">
          <cell r="A14791" t="str">
            <v>6.DNH</v>
          </cell>
          <cell r="B14791" t="str">
            <v>Dầu nhờn dùng cho động cơ diezel</v>
          </cell>
        </row>
        <row r="14792">
          <cell r="A14792" t="str">
            <v>6.DNILV</v>
          </cell>
          <cell r="B14792" t="str">
            <v>Dây nilon màu vàng</v>
          </cell>
        </row>
        <row r="14793">
          <cell r="A14793" t="str">
            <v>6.DNL</v>
          </cell>
          <cell r="B14793" t="str">
            <v>Dây nilon màu xanh</v>
          </cell>
        </row>
        <row r="14794">
          <cell r="A14794" t="str">
            <v>6.DP310</v>
          </cell>
          <cell r="B14794" t="str">
            <v>NVLP PVC - DP 310</v>
          </cell>
        </row>
        <row r="14795">
          <cell r="A14795" t="str">
            <v>6.DPXN</v>
          </cell>
          <cell r="B14795" t="str">
            <v>Dầu phanh xe nâng</v>
          </cell>
        </row>
        <row r="14796">
          <cell r="A14796" t="str">
            <v>6.DRG10</v>
          </cell>
          <cell r="B14796" t="str">
            <v>Dây xoắn nhựa ruột gà Ø10</v>
          </cell>
        </row>
        <row r="14797">
          <cell r="A14797" t="str">
            <v>6.DRG16</v>
          </cell>
          <cell r="B14797" t="str">
            <v>Dây ruột gà Ф16 nhựa</v>
          </cell>
        </row>
        <row r="14798">
          <cell r="A14798" t="str">
            <v>6.DRG20</v>
          </cell>
          <cell r="B14798" t="str">
            <v>Dây ruột gà Ф20 nhựa</v>
          </cell>
        </row>
        <row r="14799">
          <cell r="A14799" t="str">
            <v>6.DS21</v>
          </cell>
          <cell r="B14799" t="str">
            <v>Đai siết 16-25</v>
          </cell>
        </row>
        <row r="14800">
          <cell r="A14800" t="str">
            <v>6.DS27</v>
          </cell>
          <cell r="B14800" t="str">
            <v>Đai siết 27-51</v>
          </cell>
        </row>
        <row r="14801">
          <cell r="A14801" t="str">
            <v>6.DS32</v>
          </cell>
          <cell r="B14801" t="str">
            <v>Đai siết 18-32</v>
          </cell>
        </row>
        <row r="14802">
          <cell r="A14802" t="str">
            <v>6.DS40</v>
          </cell>
          <cell r="B14802" t="str">
            <v>Đai siết 40</v>
          </cell>
        </row>
        <row r="14803">
          <cell r="A14803" t="str">
            <v>6.DS50</v>
          </cell>
          <cell r="B14803" t="str">
            <v>Đai siết 52-75mm</v>
          </cell>
        </row>
        <row r="14804">
          <cell r="A14804" t="str">
            <v>6.DS60</v>
          </cell>
          <cell r="B14804" t="str">
            <v>Đai siết 60</v>
          </cell>
        </row>
        <row r="14805">
          <cell r="A14805" t="str">
            <v>6.DS75</v>
          </cell>
          <cell r="B14805" t="str">
            <v>Đai siết 68-92mm</v>
          </cell>
        </row>
        <row r="14806">
          <cell r="A14806" t="str">
            <v>6.DSILC</v>
          </cell>
          <cell r="B14806" t="str">
            <v>Dầu Silicon</v>
          </cell>
        </row>
        <row r="14807">
          <cell r="A14807" t="str">
            <v>6.DSO</v>
          </cell>
          <cell r="B14807" t="str">
            <v>Dầu số</v>
          </cell>
        </row>
        <row r="14808">
          <cell r="A14808" t="str">
            <v>6.DT.</v>
          </cell>
          <cell r="B14808" t="str">
            <v>Đường trắng</v>
          </cell>
        </row>
        <row r="14809">
          <cell r="A14809" t="str">
            <v>6.DT100</v>
          </cell>
          <cell r="B14809" t="str">
            <v>Dây thít 100mm</v>
          </cell>
        </row>
        <row r="14810">
          <cell r="A14810" t="str">
            <v>6.DT150</v>
          </cell>
          <cell r="B14810" t="str">
            <v>Dây thít 150mm</v>
          </cell>
        </row>
        <row r="14811">
          <cell r="A14811" t="str">
            <v>6.DT200</v>
          </cell>
          <cell r="B14811" t="str">
            <v>Dây thít 200mm</v>
          </cell>
        </row>
        <row r="14812">
          <cell r="A14812" t="str">
            <v>6.DT250</v>
          </cell>
          <cell r="B14812" t="str">
            <v>Dây thít 250mm</v>
          </cell>
        </row>
        <row r="14813">
          <cell r="A14813" t="str">
            <v>6.DT500</v>
          </cell>
          <cell r="B14813" t="str">
            <v>Dây thít 500mm</v>
          </cell>
        </row>
        <row r="14814">
          <cell r="A14814" t="str">
            <v>6.DTL</v>
          </cell>
          <cell r="B14814" t="str">
            <v>Dầu thủy lực</v>
          </cell>
        </row>
        <row r="14815">
          <cell r="A14815" t="str">
            <v>6.DTM</v>
          </cell>
          <cell r="B14815" t="str">
            <v>Dây thép mạ 1 ly</v>
          </cell>
        </row>
        <row r="14816">
          <cell r="A14816" t="str">
            <v>6.DTN</v>
          </cell>
          <cell r="B14816" t="str">
            <v>Dầu truyền nhiệt</v>
          </cell>
        </row>
        <row r="14817">
          <cell r="A14817" t="str">
            <v>6.DXIGUI</v>
          </cell>
          <cell r="B14817" t="str">
            <v>Dầu bôi trơn XIGUI</v>
          </cell>
        </row>
        <row r="14818">
          <cell r="A14818" t="str">
            <v>6.ECU10</v>
          </cell>
          <cell r="B14818" t="str">
            <v>Êcu M10</v>
          </cell>
        </row>
        <row r="14819">
          <cell r="A14819" t="str">
            <v>6.ECU4</v>
          </cell>
          <cell r="B14819" t="str">
            <v>Ecu inox 201: M4</v>
          </cell>
        </row>
        <row r="14820">
          <cell r="A14820" t="str">
            <v>6.ECU6</v>
          </cell>
          <cell r="B14820" t="str">
            <v>Êcu phi 6 lắp van 20+25</v>
          </cell>
        </row>
        <row r="14821">
          <cell r="A14821" t="str">
            <v>6.ECU8</v>
          </cell>
          <cell r="B14821" t="str">
            <v>Êcu phi 8 lắp van 40+50</v>
          </cell>
        </row>
        <row r="14822">
          <cell r="A14822" t="str">
            <v>6.FLPE4400</v>
          </cell>
          <cell r="B14822" t="str">
            <v>NVLP PPR - Hạt Filler PE4400</v>
          </cell>
        </row>
        <row r="14823">
          <cell r="A14823" t="str">
            <v>6.GACH</v>
          </cell>
          <cell r="B14823" t="str">
            <v>Gạch chịu nhiệt</v>
          </cell>
        </row>
        <row r="14824">
          <cell r="A14824" t="str">
            <v>6.GANGTAYSD</v>
          </cell>
          <cell r="B14824" t="str">
            <v>Găng tay sợi 1 mặt (đỏ)</v>
          </cell>
        </row>
        <row r="14825">
          <cell r="A14825" t="str">
            <v>6.GBT264</v>
          </cell>
          <cell r="B14825" t="str">
            <v>NVLP - Chất nến GBT264-2010</v>
          </cell>
        </row>
        <row r="14826">
          <cell r="A14826" t="str">
            <v>6.GBX110</v>
          </cell>
          <cell r="B14826" t="str">
            <v>Gioăng Bịt xả 110</v>
          </cell>
        </row>
        <row r="14827">
          <cell r="A14827" t="str">
            <v>6.GBX125</v>
          </cell>
          <cell r="B14827" t="str">
            <v>Gioăng Bịt xả 125</v>
          </cell>
        </row>
        <row r="14828">
          <cell r="A14828" t="str">
            <v>6.GBX140</v>
          </cell>
          <cell r="B14828" t="str">
            <v>Gioăng Bịt xả 140</v>
          </cell>
        </row>
        <row r="14829">
          <cell r="A14829" t="str">
            <v>6.GBX160</v>
          </cell>
          <cell r="B14829" t="str">
            <v>Gioăng Bịt xả 160</v>
          </cell>
        </row>
        <row r="14830">
          <cell r="A14830" t="str">
            <v>6.GBX60</v>
          </cell>
          <cell r="B14830" t="str">
            <v>Gioăng Bịt xả 60</v>
          </cell>
        </row>
        <row r="14831">
          <cell r="A14831" t="str">
            <v>6.GBX75</v>
          </cell>
          <cell r="B14831" t="str">
            <v>Gioăng Bịt xả 75</v>
          </cell>
        </row>
        <row r="14832">
          <cell r="A14832" t="str">
            <v>6.GBX90</v>
          </cell>
          <cell r="B14832" t="str">
            <v>Gioăng Bịt xả 90</v>
          </cell>
        </row>
        <row r="14833">
          <cell r="A14833" t="str">
            <v>6.GBXTA</v>
          </cell>
          <cell r="B14833" t="str">
            <v>Gioăng bịt xả thử áp</v>
          </cell>
        </row>
        <row r="14834">
          <cell r="A14834" t="str">
            <v>6.GC11152.0</v>
          </cell>
          <cell r="B14834" t="str">
            <v>Gioăng chỉ phi 11*15*2 mm</v>
          </cell>
        </row>
        <row r="14835">
          <cell r="A14835" t="str">
            <v>6.GC11152.5</v>
          </cell>
          <cell r="B14835" t="str">
            <v>Gioăng chỉ phi 11*15*2.5 mm</v>
          </cell>
        </row>
        <row r="14836">
          <cell r="A14836" t="str">
            <v>6.GC14172.0</v>
          </cell>
          <cell r="B14836" t="str">
            <v>Gioăng chỉ phi 14*17*2 mm</v>
          </cell>
        </row>
        <row r="14837">
          <cell r="A14837" t="str">
            <v>6.GC14172.5</v>
          </cell>
          <cell r="B14837" t="str">
            <v>Gioăng chỉ phi 14*17*2.5 mm</v>
          </cell>
        </row>
        <row r="14838">
          <cell r="A14838" t="str">
            <v>6.GC24.8</v>
          </cell>
          <cell r="B14838" t="str">
            <v>Gioăng chỉ phi 24.8*17.8*3.5 mm</v>
          </cell>
        </row>
        <row r="14839">
          <cell r="A14839" t="str">
            <v>6.GC298</v>
          </cell>
          <cell r="B14839" t="str">
            <v>Gioăng chỉ phi 29.8*24.8*2.5 mm</v>
          </cell>
        </row>
        <row r="14840">
          <cell r="A14840" t="str">
            <v>6.GC3.0</v>
          </cell>
          <cell r="B14840" t="str">
            <v>Gioăng chỉ Ø 3</v>
          </cell>
        </row>
        <row r="14841">
          <cell r="A14841" t="str">
            <v>6.GC3.55</v>
          </cell>
          <cell r="B14841" t="str">
            <v>Gioăng chỉ phi 3,5*5m</v>
          </cell>
        </row>
        <row r="14842">
          <cell r="A14842" t="str">
            <v>6.GC378</v>
          </cell>
          <cell r="B14842" t="str">
            <v>Gioăng chỉ phi 37.8*32.8*2.5 mm</v>
          </cell>
        </row>
        <row r="14843">
          <cell r="A14843" t="str">
            <v>6.GC75122.0</v>
          </cell>
          <cell r="B14843" t="str">
            <v>Gioăng chỉ phi 7.5*12*2 mm</v>
          </cell>
        </row>
        <row r="14844">
          <cell r="A14844" t="str">
            <v>6.GC75122.5</v>
          </cell>
          <cell r="B14844" t="str">
            <v>Gioăng chỉ phi 7.5*12*2.5 mm</v>
          </cell>
        </row>
        <row r="14845">
          <cell r="A14845" t="str">
            <v>6.GCK</v>
          </cell>
          <cell r="B14845" t="str">
            <v>Giăng chân không</v>
          </cell>
        </row>
        <row r="14846">
          <cell r="A14846" t="str">
            <v>6.GCS140133.5</v>
          </cell>
          <cell r="B14846" t="str">
            <v>Gioăng cao su 140*133*3.5</v>
          </cell>
        </row>
        <row r="14847">
          <cell r="A14847" t="str">
            <v>6.GCS372</v>
          </cell>
          <cell r="B14847" t="str">
            <v>Gioăng cao su 3*7*2</v>
          </cell>
        </row>
        <row r="14848">
          <cell r="A14848" t="str">
            <v>6.GCS4</v>
          </cell>
          <cell r="B14848" t="str">
            <v>Gioăng cao su Ф  4*9*2</v>
          </cell>
        </row>
        <row r="14849">
          <cell r="A14849" t="str">
            <v>6.GCS5</v>
          </cell>
          <cell r="B14849" t="str">
            <v>Gioăng cao su Ф  5*9*2</v>
          </cell>
        </row>
        <row r="14850">
          <cell r="A14850" t="str">
            <v>6.GCS6</v>
          </cell>
          <cell r="B14850" t="str">
            <v>Gioăng cao su Ф 6*10*2</v>
          </cell>
        </row>
        <row r="14851">
          <cell r="A14851" t="str">
            <v>6.GCS74702</v>
          </cell>
          <cell r="B14851" t="str">
            <v>Gioăng cao su 74*70*2</v>
          </cell>
        </row>
        <row r="14852">
          <cell r="A14852" t="str">
            <v>6.GCS8</v>
          </cell>
          <cell r="B14852" t="str">
            <v>Gioăng cao su Ф 8*12*2</v>
          </cell>
        </row>
        <row r="14853">
          <cell r="A14853" t="str">
            <v>6.GCST50563</v>
          </cell>
          <cell r="B14853" t="str">
            <v>Gioăng cao su tròn 50*56*3</v>
          </cell>
        </row>
        <row r="14854">
          <cell r="A14854" t="str">
            <v>6.GICD</v>
          </cell>
          <cell r="B14854" t="str">
            <v>Giấy cách điện</v>
          </cell>
        </row>
        <row r="14855">
          <cell r="A14855" t="str">
            <v>6.GICN</v>
          </cell>
          <cell r="B14855" t="str">
            <v>Giấm công nghiệp</v>
          </cell>
        </row>
        <row r="14856">
          <cell r="A14856" t="str">
            <v>6.GIR1200</v>
          </cell>
          <cell r="B14856" t="str">
            <v>Giấy ráp 1200</v>
          </cell>
        </row>
        <row r="14857">
          <cell r="A14857" t="str">
            <v>6.GL</v>
          </cell>
          <cell r="B14857" t="str">
            <v>Dẻ lau</v>
          </cell>
        </row>
        <row r="14858">
          <cell r="A14858" t="str">
            <v>6.GLB</v>
          </cell>
          <cell r="B14858" t="str">
            <v>Giẻ lau bò</v>
          </cell>
        </row>
        <row r="14859">
          <cell r="A14859" t="str">
            <v>6.GR120</v>
          </cell>
          <cell r="B14859" t="str">
            <v>Giấy ráp 120</v>
          </cell>
        </row>
        <row r="14860">
          <cell r="A14860" t="str">
            <v>6.GR180</v>
          </cell>
          <cell r="B14860" t="str">
            <v>Giấy ráp 180</v>
          </cell>
        </row>
        <row r="14861">
          <cell r="A14861" t="str">
            <v>6.GR2000</v>
          </cell>
          <cell r="B14861" t="str">
            <v>Giấy ráp 2000</v>
          </cell>
        </row>
        <row r="14862">
          <cell r="A14862" t="str">
            <v>6.GR240</v>
          </cell>
          <cell r="B14862" t="str">
            <v>Giấy ráp 240</v>
          </cell>
        </row>
        <row r="14863">
          <cell r="A14863" t="str">
            <v>6.GR320</v>
          </cell>
          <cell r="B14863" t="str">
            <v>Giấy ráp 320</v>
          </cell>
        </row>
        <row r="14864">
          <cell r="A14864" t="str">
            <v>6.GR400</v>
          </cell>
          <cell r="B14864" t="str">
            <v>Giấy ráp 400</v>
          </cell>
        </row>
        <row r="14865">
          <cell r="A14865" t="str">
            <v>6.GR600</v>
          </cell>
          <cell r="B14865" t="str">
            <v>Giấy ráp 600</v>
          </cell>
        </row>
        <row r="14866">
          <cell r="A14866" t="str">
            <v>6.GR800</v>
          </cell>
          <cell r="B14866" t="str">
            <v>Giấy ráp 800</v>
          </cell>
        </row>
        <row r="14867">
          <cell r="A14867" t="str">
            <v>6.GRC20</v>
          </cell>
          <cell r="B14867" t="str">
            <v>Gioăng rắc co nhựa 20</v>
          </cell>
        </row>
        <row r="14868">
          <cell r="A14868" t="str">
            <v>6.GRC25</v>
          </cell>
          <cell r="B14868" t="str">
            <v>Gioăng rắc co 25</v>
          </cell>
        </row>
        <row r="14869">
          <cell r="A14869" t="str">
            <v>6.GRC32</v>
          </cell>
          <cell r="B14869" t="str">
            <v>Gioăng rắc co 32</v>
          </cell>
        </row>
        <row r="14870">
          <cell r="A14870" t="str">
            <v>6.GRC40</v>
          </cell>
          <cell r="B14870" t="str">
            <v>Gioăng rắc co 40</v>
          </cell>
        </row>
        <row r="14871">
          <cell r="A14871" t="str">
            <v>6.GRC50</v>
          </cell>
          <cell r="B14871" t="str">
            <v>Gioăng rắc co 50</v>
          </cell>
        </row>
        <row r="14872">
          <cell r="A14872" t="str">
            <v>6.GRC63</v>
          </cell>
          <cell r="B14872" t="str">
            <v>Gioăng rắc co 63</v>
          </cell>
        </row>
        <row r="14873">
          <cell r="A14873" t="str">
            <v>6.GSLC20</v>
          </cell>
          <cell r="B14873" t="str">
            <v>Gioăng silicon rắc co 20x1/2"</v>
          </cell>
        </row>
        <row r="14874">
          <cell r="A14874" t="str">
            <v>6.GSLC25</v>
          </cell>
          <cell r="B14874" t="str">
            <v>Gioăng silicon rắc co 25x3/4"</v>
          </cell>
        </row>
        <row r="14875">
          <cell r="A14875" t="str">
            <v>6.GSLC3.</v>
          </cell>
          <cell r="B14875" t="str">
            <v>Gioăng silicon 3mm</v>
          </cell>
        </row>
        <row r="14876">
          <cell r="A14876" t="str">
            <v>6.GSLC32</v>
          </cell>
          <cell r="B14876" t="str">
            <v>Gioăng silicon rắc co 32x1"</v>
          </cell>
        </row>
        <row r="14877">
          <cell r="A14877" t="str">
            <v>6.GSLC40</v>
          </cell>
          <cell r="B14877" t="str">
            <v>Gioăng silicon rắc co 40x1-1/4"</v>
          </cell>
        </row>
        <row r="14878">
          <cell r="A14878" t="str">
            <v>6.GSLC5.</v>
          </cell>
          <cell r="B14878" t="str">
            <v>Gioăng silicon 5mm</v>
          </cell>
        </row>
        <row r="14879">
          <cell r="A14879" t="str">
            <v>6.GSLC50</v>
          </cell>
          <cell r="B14879" t="str">
            <v>Gioăng silicon rắc co 50x1-1/2"</v>
          </cell>
        </row>
        <row r="14880">
          <cell r="A14880" t="str">
            <v>6.GSLC63</v>
          </cell>
          <cell r="B14880" t="str">
            <v>Gioăng silicon rắc co 63x2"</v>
          </cell>
        </row>
        <row r="14881">
          <cell r="A14881" t="str">
            <v>6.GT17516835</v>
          </cell>
          <cell r="B14881" t="str">
            <v>Gioăng tròn 175*168*3.5</v>
          </cell>
        </row>
        <row r="14882">
          <cell r="A14882" t="str">
            <v>6.GTCASUV</v>
          </cell>
          <cell r="B14882" t="str">
            <v>Găng tay cao su vàng</v>
          </cell>
        </row>
        <row r="14883">
          <cell r="A14883" t="str">
            <v>6.GTCS</v>
          </cell>
          <cell r="B14883" t="str">
            <v>Găng tay cao su</v>
          </cell>
        </row>
        <row r="14884">
          <cell r="A14884" t="str">
            <v>6.GTL</v>
          </cell>
          <cell r="B14884" t="str">
            <v>Găng tay len</v>
          </cell>
        </row>
        <row r="14885">
          <cell r="A14885" t="str">
            <v>6.GTMPC</v>
          </cell>
          <cell r="B14885" t="str">
            <v>Găng tay máy phun cát</v>
          </cell>
        </row>
        <row r="14886">
          <cell r="A14886" t="str">
            <v>6.GTNL</v>
          </cell>
          <cell r="B14886" t="str">
            <v>Găng tay nilon</v>
          </cell>
        </row>
        <row r="14887">
          <cell r="A14887" t="str">
            <v>6.GTS</v>
          </cell>
          <cell r="B14887" t="str">
            <v>Giăng tay sợi</v>
          </cell>
        </row>
        <row r="14888">
          <cell r="A14888" t="str">
            <v>6.GTV</v>
          </cell>
          <cell r="B14888" t="str">
            <v>Găng tay vải</v>
          </cell>
        </row>
        <row r="14889">
          <cell r="A14889" t="str">
            <v>6.GTYT</v>
          </cell>
          <cell r="B14889" t="str">
            <v>Găng tay y tế</v>
          </cell>
        </row>
        <row r="14890">
          <cell r="A14890" t="str">
            <v>6.GU</v>
          </cell>
          <cell r="B14890" t="str">
            <v>Gioăng U</v>
          </cell>
        </row>
        <row r="14891">
          <cell r="A14891" t="str">
            <v>6.GV</v>
          </cell>
          <cell r="B14891" t="str">
            <v>Gioăng V</v>
          </cell>
        </row>
        <row r="14892">
          <cell r="A14892" t="str">
            <v>6.HBT230</v>
          </cell>
          <cell r="B14892" t="str">
            <v>Hạt bi thép làm sạch S230</v>
          </cell>
        </row>
        <row r="14893">
          <cell r="A14893" t="str">
            <v>6.HCSF</v>
          </cell>
          <cell r="B14893" t="str">
            <v>Hóa chất sunfas</v>
          </cell>
        </row>
        <row r="14894">
          <cell r="A14894" t="str">
            <v>6.HCT15G</v>
          </cell>
          <cell r="B14894" t="str">
            <v>Hộp carton 3 lớp sóng A -15g (475x345x235)</v>
          </cell>
        </row>
        <row r="14895">
          <cell r="A14895" t="str">
            <v>6.HCT1KG</v>
          </cell>
          <cell r="B14895" t="str">
            <v>Hộp carton 3lớp sóng A-1kg (355x245x140)</v>
          </cell>
        </row>
        <row r="14896">
          <cell r="A14896" t="str">
            <v>6.HCT50G</v>
          </cell>
          <cell r="B14896" t="str">
            <v>Hộp carton 3lớp sóng A  -50g (470x305x165)</v>
          </cell>
        </row>
        <row r="14897">
          <cell r="A14897" t="str">
            <v>6.HCTCN</v>
          </cell>
          <cell r="B14897" t="str">
            <v>Hóa chất tẩy cặn nước Rydlyme</v>
          </cell>
        </row>
        <row r="14898">
          <cell r="A14898" t="str">
            <v>6.HD</v>
          </cell>
          <cell r="B14898" t="str">
            <v>Hộp dầu</v>
          </cell>
        </row>
        <row r="14899">
          <cell r="A14899" t="str">
            <v>6.HIN0</v>
          </cell>
          <cell r="B14899" t="str">
            <v>Dầu HINO</v>
          </cell>
        </row>
        <row r="14900">
          <cell r="A14900" t="str">
            <v>6.HM 4702</v>
          </cell>
          <cell r="B14900" t="str">
            <v>NVLP - Hạt màu xanh 4702</v>
          </cell>
        </row>
        <row r="14901">
          <cell r="A14901" t="str">
            <v>6.HM223</v>
          </cell>
          <cell r="B14901" t="str">
            <v>NVLP - Hạt màu vàng YPC223</v>
          </cell>
        </row>
        <row r="14902">
          <cell r="A14902" t="str">
            <v>6.HM240115</v>
          </cell>
          <cell r="B14902" t="str">
            <v>NVL PPR - Hạt màu 240115</v>
          </cell>
        </row>
        <row r="14903">
          <cell r="A14903" t="str">
            <v>6.HM2702</v>
          </cell>
          <cell r="B14903" t="str">
            <v>NVLP - Hạt màu trắng 2702</v>
          </cell>
        </row>
        <row r="14904">
          <cell r="A14904" t="str">
            <v>6.HM3025</v>
          </cell>
          <cell r="B14904" t="str">
            <v>NVLP - Hạt màu MB 3025</v>
          </cell>
        </row>
        <row r="14905">
          <cell r="A14905" t="str">
            <v>6.HM35951P</v>
          </cell>
          <cell r="B14905" t="str">
            <v>NVL HDPE - Hạt màu HDPE MB 3595-1P đen</v>
          </cell>
        </row>
        <row r="14906">
          <cell r="A14906" t="str">
            <v>6.HM35962P</v>
          </cell>
          <cell r="B14906" t="str">
            <v>NVL HDPE - Hạt màu HDPE MB 3596-2P đen</v>
          </cell>
        </row>
        <row r="14907">
          <cell r="A14907" t="str">
            <v>6.HM4080</v>
          </cell>
          <cell r="B14907" t="str">
            <v>NVLP - Hạt màu đỏ dùng làm ống PPR _MB 4080</v>
          </cell>
        </row>
        <row r="14908">
          <cell r="A14908" t="str">
            <v>6.HM8073P</v>
          </cell>
          <cell r="B14908" t="str">
            <v>NVLP - Hạt màu vạch xanh HDPE 80732P</v>
          </cell>
        </row>
        <row r="14909">
          <cell r="A14909" t="str">
            <v>6.HMH</v>
          </cell>
          <cell r="B14909" t="str">
            <v>NVLP - Nhựa màu hồng</v>
          </cell>
        </row>
        <row r="14910">
          <cell r="A14910" t="str">
            <v>6.HMT</v>
          </cell>
          <cell r="B14910" t="str">
            <v>NVLP - Hạt màu tím PPR</v>
          </cell>
        </row>
        <row r="14911">
          <cell r="A14911" t="str">
            <v>6.HMT513</v>
          </cell>
          <cell r="B14911" t="str">
            <v>NVL HDPE - Hạt màu trắng MI 513</v>
          </cell>
        </row>
        <row r="14912">
          <cell r="A14912" t="str">
            <v>6.HMVHDPE</v>
          </cell>
          <cell r="B14912" t="str">
            <v>NVL HDPE - Hạt màu vạch HDPE 8073-2P + xanh</v>
          </cell>
        </row>
        <row r="14913">
          <cell r="A14913" t="str">
            <v>6.HN15G</v>
          </cell>
          <cell r="B14913" t="str">
            <v>Hộp giấy 3lớp nhỏ sóng E2 -15g (170x160x110)</v>
          </cell>
        </row>
        <row r="14914">
          <cell r="A14914" t="str">
            <v>6.HN50G</v>
          </cell>
          <cell r="B14914" t="str">
            <v>Hộp giấy 3lớp nhỏ sóng E2 -50g (150x140x150)</v>
          </cell>
        </row>
        <row r="14915">
          <cell r="A14915" t="str">
            <v>6.HV437</v>
          </cell>
          <cell r="B14915" t="str">
            <v>NVL PPR-Hạt vạch xạnh ống PPR xanh _ 437</v>
          </cell>
        </row>
        <row r="14916">
          <cell r="A14916" t="str">
            <v>6.HV80642</v>
          </cell>
          <cell r="B14916" t="str">
            <v>Hạt vạch TPR 80642-2P</v>
          </cell>
        </row>
        <row r="14917">
          <cell r="A14917" t="str">
            <v>6.HVXPPRG</v>
          </cell>
          <cell r="B14917" t="str">
            <v>NVL PPR-Hạt vạch xanh 80642-2P chạy ống PPR ghi</v>
          </cell>
        </row>
        <row r="14918">
          <cell r="A14918" t="str">
            <v>6.HVXPPRX</v>
          </cell>
          <cell r="B14918" t="str">
            <v>NVL PPR-Hạt vạch xạnh chạy ống PPR xanh</v>
          </cell>
        </row>
        <row r="14919">
          <cell r="A14919" t="str">
            <v>6.IN304</v>
          </cell>
          <cell r="B14919" t="str">
            <v>Inox 304</v>
          </cell>
        </row>
        <row r="14920">
          <cell r="A14920" t="str">
            <v>6.IN40</v>
          </cell>
          <cell r="B14920" t="str">
            <v>Inox phi 40</v>
          </cell>
        </row>
        <row r="14921">
          <cell r="A14921" t="str">
            <v>6.INOX21</v>
          </cell>
          <cell r="B14921" t="str">
            <v>Inox 304 phi 21</v>
          </cell>
        </row>
        <row r="14922">
          <cell r="A14922" t="str">
            <v>6.K352</v>
          </cell>
          <cell r="B14922" t="str">
            <v>Keo 352</v>
          </cell>
        </row>
        <row r="14923">
          <cell r="A14923" t="str">
            <v>6.KCCH</v>
          </cell>
          <cell r="B14923" t="str">
            <v>Keo con chó</v>
          </cell>
        </row>
        <row r="14924">
          <cell r="A14924" t="str">
            <v>6.KEOBOICANH</v>
          </cell>
          <cell r="B14924" t="str">
            <v>Keo bôi cánh (keo đĩa, van cửa)</v>
          </cell>
        </row>
        <row r="14925">
          <cell r="A14925" t="str">
            <v>6.KEONEN</v>
          </cell>
          <cell r="B14925" t="str">
            <v>Keo nến</v>
          </cell>
        </row>
        <row r="14926">
          <cell r="A14926" t="str">
            <v>6.KGASKET</v>
          </cell>
          <cell r="B14926" t="str">
            <v>Keo gasket (tuýp )</v>
          </cell>
        </row>
        <row r="14927">
          <cell r="A14927" t="str">
            <v>6.KHTIG</v>
          </cell>
          <cell r="B14927" t="str">
            <v>Kim hàn tig</v>
          </cell>
        </row>
        <row r="14928">
          <cell r="A14928" t="str">
            <v>6.KNDT</v>
          </cell>
          <cell r="B14928" t="str">
            <v>Khuôn nhựa đồng tâm</v>
          </cell>
        </row>
        <row r="14929">
          <cell r="A14929" t="str">
            <v>6.KNKDT</v>
          </cell>
          <cell r="B14929" t="str">
            <v>Khuôn nhựa không đồng tâm</v>
          </cell>
        </row>
        <row r="14930">
          <cell r="A14930" t="str">
            <v>6.KNMT</v>
          </cell>
          <cell r="B14930" t="str">
            <v>Khay nhựa màu trắng</v>
          </cell>
        </row>
        <row r="14931">
          <cell r="A14931" t="str">
            <v>6.KP</v>
          </cell>
          <cell r="B14931" t="str">
            <v>NVLP PVC - Keo phủ</v>
          </cell>
        </row>
        <row r="14932">
          <cell r="A14932" t="str">
            <v>6.KSHDPE</v>
          </cell>
          <cell r="B14932" t="str">
            <v>Kẹp sắt đai ống HDPE</v>
          </cell>
        </row>
        <row r="14933">
          <cell r="A14933" t="str">
            <v>6.KTPD</v>
          </cell>
          <cell r="B14933" t="str">
            <v>Khẩu trang phòng độc</v>
          </cell>
        </row>
        <row r="14934">
          <cell r="A14934" t="str">
            <v>6.KTR</v>
          </cell>
          <cell r="B14934" t="str">
            <v>Khẩu trang</v>
          </cell>
        </row>
        <row r="14935">
          <cell r="A14935" t="str">
            <v>6.LD14</v>
          </cell>
          <cell r="B14935" t="str">
            <v>Long đen Ø14</v>
          </cell>
        </row>
        <row r="14936">
          <cell r="A14936" t="str">
            <v>6.LD16</v>
          </cell>
          <cell r="B14936" t="str">
            <v>Long đen Ø16</v>
          </cell>
        </row>
        <row r="14937">
          <cell r="A14937" t="str">
            <v>6.LD20</v>
          </cell>
          <cell r="B14937" t="str">
            <v>Long đen Ø20</v>
          </cell>
        </row>
        <row r="14938">
          <cell r="A14938" t="str">
            <v>6.LDP10</v>
          </cell>
          <cell r="B14938" t="str">
            <v>Long đen phẳng M10</v>
          </cell>
        </row>
        <row r="14939">
          <cell r="A14939" t="str">
            <v>6.LDP50282.5</v>
          </cell>
          <cell r="B14939" t="str">
            <v>Long đen phẳng phi 50*28*2.5 mm</v>
          </cell>
        </row>
        <row r="14940">
          <cell r="A14940" t="str">
            <v>6.LDP8</v>
          </cell>
          <cell r="B14940" t="str">
            <v>Long đen phẳng M8</v>
          </cell>
        </row>
        <row r="14941">
          <cell r="A14941" t="str">
            <v>6.LDT2032</v>
          </cell>
          <cell r="B14941" t="str">
            <v>Long đen inox lắp tay van 20+25+32 (kiểu 2)</v>
          </cell>
        </row>
        <row r="14942">
          <cell r="A14942" t="str">
            <v>6.LDT4050</v>
          </cell>
          <cell r="B14942" t="str">
            <v>Long đen inox lắp tay van 40+50+63 (kiểu 2)</v>
          </cell>
        </row>
        <row r="14943">
          <cell r="A14943" t="str">
            <v>6.LDV10</v>
          </cell>
          <cell r="B14943" t="str">
            <v>Long đen vênh M10</v>
          </cell>
        </row>
        <row r="14944">
          <cell r="A14944" t="str">
            <v>6.LDV129</v>
          </cell>
          <cell r="B14944" t="str">
            <v>Long đen vênh M12,9</v>
          </cell>
        </row>
        <row r="14945">
          <cell r="A14945" t="str">
            <v>6.LDV14</v>
          </cell>
          <cell r="B14945" t="str">
            <v>Long đen vênh M14</v>
          </cell>
        </row>
        <row r="14946">
          <cell r="A14946" t="str">
            <v>6.LDV2032K1</v>
          </cell>
          <cell r="B14946" t="str">
            <v>Long đen vuông lắp tay van cầu 20+25+32+40+50 (kiểu 1)</v>
          </cell>
        </row>
        <row r="14947">
          <cell r="A14947" t="str">
            <v>6.LDV2032K2</v>
          </cell>
          <cell r="B14947" t="str">
            <v>Long đen vuông lắp tay van cửa 20+25+32 (kiểu 2)</v>
          </cell>
        </row>
        <row r="14948">
          <cell r="A14948" t="str">
            <v>6.LDV4063K2</v>
          </cell>
          <cell r="B14948" t="str">
            <v>Long đen vuông lắp tay van cửa 40+50+63 (kiểu 2)</v>
          </cell>
        </row>
        <row r="14949">
          <cell r="A14949" t="str">
            <v>6.LDV8</v>
          </cell>
          <cell r="B14949" t="str">
            <v>Long đen vênh M8</v>
          </cell>
        </row>
        <row r="14950">
          <cell r="A14950" t="str">
            <v>6.LIVO</v>
          </cell>
          <cell r="B14950" t="str">
            <v>Livo</v>
          </cell>
        </row>
        <row r="14951">
          <cell r="A14951" t="str">
            <v>6.LMBT0.5</v>
          </cell>
          <cell r="B14951" t="str">
            <v>Lon đựng mỡ bôi trơn 0,5 lít</v>
          </cell>
        </row>
        <row r="14952">
          <cell r="A14952" t="str">
            <v>6.LMBT1L</v>
          </cell>
          <cell r="B14952" t="str">
            <v>Lon đựng mỡ bôi trơn 1 lít</v>
          </cell>
        </row>
        <row r="14953">
          <cell r="A14953" t="str">
            <v>6.LNDPK</v>
          </cell>
          <cell r="B14953" t="str">
            <v>NVLP - Nilong đóng phụ kiện</v>
          </cell>
        </row>
        <row r="14954">
          <cell r="A14954" t="str">
            <v>6.LTHA3806064</v>
          </cell>
          <cell r="B14954" t="str">
            <v>Lồng trữ hàng A3 kích thước 800*600*640</v>
          </cell>
        </row>
        <row r="14955">
          <cell r="A14955" t="str">
            <v>6.LXD14102300</v>
          </cell>
          <cell r="B14955" t="str">
            <v>Lò xo đẩy 14x10x2x300</v>
          </cell>
        </row>
        <row r="14956">
          <cell r="A14956" t="str">
            <v>6.LXK163012</v>
          </cell>
          <cell r="B14956" t="str">
            <v>Lò xo khuôn 16*30*12</v>
          </cell>
        </row>
        <row r="14957">
          <cell r="A14957" t="str">
            <v>6.LXK402110</v>
          </cell>
          <cell r="B14957" t="str">
            <v>Lò xo khuôn 40*21*10</v>
          </cell>
        </row>
        <row r="14958">
          <cell r="A14958" t="str">
            <v>6.LXK402112</v>
          </cell>
          <cell r="B14958" t="str">
            <v>Lò xo khuôn 40*21*12</v>
          </cell>
        </row>
        <row r="14959">
          <cell r="A14959" t="str">
            <v>6.LXV30100</v>
          </cell>
          <cell r="B14959" t="str">
            <v>Lò xo vòng Ø 30 x 100</v>
          </cell>
        </row>
        <row r="14960">
          <cell r="A14960" t="str">
            <v>6.LXV3016100</v>
          </cell>
          <cell r="B14960" t="str">
            <v>Lò xo vòng Ø 30 x Ø 16 x 100</v>
          </cell>
        </row>
        <row r="14961">
          <cell r="A14961" t="str">
            <v>6.M0</v>
          </cell>
          <cell r="B14961" t="str">
            <v>Mỡ số 0</v>
          </cell>
        </row>
        <row r="14962">
          <cell r="A14962" t="str">
            <v>6.M3</v>
          </cell>
          <cell r="B14962" t="str">
            <v>Mỡ số 3</v>
          </cell>
        </row>
        <row r="14963">
          <cell r="A14963" t="str">
            <v>6.MABRO</v>
          </cell>
          <cell r="B14963" t="str">
            <v>Mỡ chịu nhiệt ABRO</v>
          </cell>
        </row>
        <row r="14964">
          <cell r="A14964" t="str">
            <v>6.MC16</v>
          </cell>
          <cell r="B14964" t="str">
            <v>Móc câu Ф 16*2.0</v>
          </cell>
        </row>
        <row r="14965">
          <cell r="A14965" t="str">
            <v>6.MC20</v>
          </cell>
          <cell r="B14965" t="str">
            <v>Móc câu Ф 20*2.5</v>
          </cell>
        </row>
        <row r="14966">
          <cell r="A14966" t="str">
            <v>6.MCMA3KA</v>
          </cell>
          <cell r="B14966" t="str">
            <v>Mỡ chịu nhiệt - CMA3KA</v>
          </cell>
        </row>
        <row r="14967">
          <cell r="A14967" t="str">
            <v>6.MCN</v>
          </cell>
          <cell r="B14967" t="str">
            <v>Mỡ công nghiệp</v>
          </cell>
        </row>
        <row r="14968">
          <cell r="A14968" t="str">
            <v>6.MEPO</v>
          </cell>
          <cell r="B14968" t="str">
            <v>Mỡ Multis EPO</v>
          </cell>
        </row>
        <row r="14969">
          <cell r="A14969" t="str">
            <v>6.MIMHP61</v>
          </cell>
          <cell r="B14969" t="str">
            <v>Mực máy in màu HP61 (1 bộ = 02 hộp)</v>
          </cell>
        </row>
        <row r="14970">
          <cell r="A14970" t="str">
            <v>6.MIMHP678</v>
          </cell>
          <cell r="B14970" t="str">
            <v>Mực máy in màu HP678 (1 bộ = 02 hộp)</v>
          </cell>
        </row>
        <row r="14971">
          <cell r="A14971" t="str">
            <v>6.MIN201</v>
          </cell>
          <cell r="B14971" t="str">
            <v>Máng inox 201</v>
          </cell>
        </row>
        <row r="14972">
          <cell r="A14972" t="str">
            <v>6.MIVT</v>
          </cell>
          <cell r="B14972" t="str">
            <v>Mực in tay van</v>
          </cell>
        </row>
        <row r="14973">
          <cell r="A14973" t="str">
            <v>6.MOCNL3+</v>
          </cell>
          <cell r="B14973" t="str">
            <v>Mỡ chịu nhiệt Anopec L3+</v>
          </cell>
        </row>
        <row r="14974">
          <cell r="A14974" t="str">
            <v>6.MOLT</v>
          </cell>
          <cell r="B14974" t="str">
            <v>Mỡ lợn thải</v>
          </cell>
        </row>
        <row r="14975">
          <cell r="A14975" t="str">
            <v>6.MSI</v>
          </cell>
          <cell r="B14975" t="str">
            <v>Mỡ SINOPEC</v>
          </cell>
        </row>
        <row r="14976">
          <cell r="A14976" t="str">
            <v>6.MT2381</v>
          </cell>
          <cell r="B14976" t="str">
            <v>NVLP - Mực trắng 2381</v>
          </cell>
        </row>
        <row r="14977">
          <cell r="A14977" t="str">
            <v>6.MUCKD</v>
          </cell>
          <cell r="B14977" t="str">
            <v>NVLP-Mực khô đen</v>
          </cell>
        </row>
        <row r="14978">
          <cell r="A14978" t="str">
            <v>6.MUCKT</v>
          </cell>
          <cell r="B14978" t="str">
            <v>NVLP-Mực khô trắng</v>
          </cell>
        </row>
        <row r="14979">
          <cell r="A14979" t="str">
            <v>6.MUCKX</v>
          </cell>
          <cell r="B14979" t="str">
            <v>NVLP-Mực khô xanh</v>
          </cell>
        </row>
        <row r="14980">
          <cell r="A14980" t="str">
            <v>6.MUOI</v>
          </cell>
          <cell r="B14980" t="str">
            <v>Muối ăn</v>
          </cell>
        </row>
        <row r="14981">
          <cell r="A14981" t="str">
            <v>6.NG322</v>
          </cell>
          <cell r="B14981" t="str">
            <v>NVLP - G322</v>
          </cell>
        </row>
        <row r="14982">
          <cell r="A14982" t="str">
            <v>6.NHTHO</v>
          </cell>
          <cell r="B14982" t="str">
            <v>Nhựa thông</v>
          </cell>
        </row>
        <row r="14983">
          <cell r="A14983" t="str">
            <v>6.NJV</v>
          </cell>
          <cell r="B14983" t="str">
            <v>Nước javen</v>
          </cell>
        </row>
        <row r="14984">
          <cell r="A14984" t="str">
            <v>6.NL1220</v>
          </cell>
          <cell r="B14984" t="str">
            <v>Túi nilong CP 12*20(bỏ mã)</v>
          </cell>
        </row>
        <row r="14985">
          <cell r="A14985" t="str">
            <v>6.NL1315</v>
          </cell>
          <cell r="B14985" t="str">
            <v>Túi nilong DM 13*15</v>
          </cell>
        </row>
        <row r="14986">
          <cell r="A14986" t="str">
            <v>6.NL1324</v>
          </cell>
          <cell r="B14986" t="str">
            <v>Túi nilong CP 13*24</v>
          </cell>
        </row>
        <row r="14987">
          <cell r="A14987" t="str">
            <v>6.NL1423.5</v>
          </cell>
          <cell r="B14987" t="str">
            <v>Túi nilong DM 14*23.5</v>
          </cell>
        </row>
        <row r="14988">
          <cell r="A14988" t="str">
            <v>6.NL1618</v>
          </cell>
          <cell r="B14988" t="str">
            <v>Túi nilong CP 16*18</v>
          </cell>
        </row>
        <row r="14989">
          <cell r="A14989" t="str">
            <v>6.NL1630</v>
          </cell>
          <cell r="B14989" t="str">
            <v>Túi nilong CP 16*30</v>
          </cell>
        </row>
        <row r="14990">
          <cell r="A14990" t="str">
            <v>6.NL2530</v>
          </cell>
          <cell r="B14990" t="str">
            <v>Túi nilong 25*30</v>
          </cell>
        </row>
        <row r="14991">
          <cell r="A14991" t="str">
            <v>6.NL2535</v>
          </cell>
          <cell r="B14991" t="str">
            <v>Túi nilong 25*35</v>
          </cell>
        </row>
        <row r="14992">
          <cell r="A14992" t="str">
            <v>6.NL3050</v>
          </cell>
          <cell r="B14992" t="str">
            <v>Túi nilong 30*50</v>
          </cell>
        </row>
        <row r="14993">
          <cell r="A14993" t="str">
            <v>6.NL4560</v>
          </cell>
          <cell r="B14993" t="str">
            <v>Túi nilong 45*60</v>
          </cell>
        </row>
        <row r="14994">
          <cell r="A14994" t="str">
            <v>6.NL9512</v>
          </cell>
          <cell r="B14994" t="str">
            <v>Túi nilong CP 9.5*12</v>
          </cell>
        </row>
        <row r="14995">
          <cell r="A14995" t="str">
            <v>6.NL9516</v>
          </cell>
          <cell r="B14995" t="str">
            <v>Túi nilong CP 9.5*16</v>
          </cell>
        </row>
        <row r="14996">
          <cell r="A14996" t="str">
            <v>6.NL9518</v>
          </cell>
          <cell r="B14996" t="str">
            <v>Túi nilong DM 9.5*18</v>
          </cell>
        </row>
        <row r="14997">
          <cell r="A14997" t="str">
            <v>6.NLCP1220</v>
          </cell>
          <cell r="B14997" t="str">
            <v>Túi nilong CP 12*20</v>
          </cell>
        </row>
        <row r="14998">
          <cell r="A14998" t="str">
            <v>6.NLCP1315</v>
          </cell>
          <cell r="B14998" t="str">
            <v>Túi nilong CP 13*15</v>
          </cell>
        </row>
        <row r="14999">
          <cell r="A14999" t="str">
            <v>6.NLCP1423.5</v>
          </cell>
          <cell r="B14999" t="str">
            <v>Túi nilong CP 14*23.5</v>
          </cell>
        </row>
        <row r="15000">
          <cell r="A15000" t="str">
            <v>6.NLCP9518</v>
          </cell>
          <cell r="B15000" t="str">
            <v>Túi nilong CP 9.5*18</v>
          </cell>
        </row>
        <row r="15001">
          <cell r="A15001" t="str">
            <v>6.NLDM1220</v>
          </cell>
          <cell r="B15001" t="str">
            <v>Túi nilong DM 12*20</v>
          </cell>
        </row>
        <row r="15002">
          <cell r="A15002" t="str">
            <v>6.NLDM1324</v>
          </cell>
          <cell r="B15002" t="str">
            <v>Túi nilong DM 13*24</v>
          </cell>
        </row>
        <row r="15003">
          <cell r="A15003" t="str">
            <v>6.NLDM1618</v>
          </cell>
          <cell r="B15003" t="str">
            <v>Túi nilong DM 16*18</v>
          </cell>
        </row>
        <row r="15004">
          <cell r="A15004" t="str">
            <v>6.NLDM1630</v>
          </cell>
          <cell r="B15004" t="str">
            <v>Túi nilong DM 16*30</v>
          </cell>
        </row>
        <row r="15005">
          <cell r="A15005" t="str">
            <v>6.NLDM9512</v>
          </cell>
          <cell r="B15005" t="str">
            <v>Túi nilong DM 9.5*12</v>
          </cell>
        </row>
        <row r="15006">
          <cell r="A15006" t="str">
            <v>6.NLDM9516</v>
          </cell>
          <cell r="B15006" t="str">
            <v>Túi nilong DM 9.5*16</v>
          </cell>
        </row>
        <row r="15007">
          <cell r="A15007" t="str">
            <v>6.NR136</v>
          </cell>
          <cell r="B15007" t="str">
            <v>NVLP - Nước rửa W 136</v>
          </cell>
        </row>
        <row r="15008">
          <cell r="A15008" t="str">
            <v>6.NRC0</v>
          </cell>
          <cell r="B15008" t="str">
            <v>NVLP - Nước rửa Co</v>
          </cell>
        </row>
        <row r="15009">
          <cell r="A15009" t="str">
            <v>6.NS1008</v>
          </cell>
          <cell r="B15009" t="str">
            <v>Nở sắt M10*8</v>
          </cell>
        </row>
        <row r="15010">
          <cell r="A15010" t="str">
            <v>6.NS1080</v>
          </cell>
          <cell r="B15010" t="str">
            <v>Nở sắt M10*80</v>
          </cell>
        </row>
        <row r="15011">
          <cell r="A15011" t="str">
            <v>6.NTBP</v>
          </cell>
          <cell r="B15011" t="str">
            <v>Nước thông bể phốt</v>
          </cell>
        </row>
        <row r="15012">
          <cell r="A15012" t="str">
            <v>6.NTT</v>
          </cell>
          <cell r="B15012" t="str">
            <v>Nước thủy tinh</v>
          </cell>
        </row>
        <row r="15013">
          <cell r="A15013" t="str">
            <v>6.NUOC TC</v>
          </cell>
          <cell r="B15013" t="str">
            <v>Nước tăng cứng</v>
          </cell>
        </row>
        <row r="15014">
          <cell r="A15014" t="str">
            <v>6.NUT</v>
          </cell>
          <cell r="B15014" t="str">
            <v>Nước cất</v>
          </cell>
        </row>
        <row r="15015">
          <cell r="A15015" t="str">
            <v>6.ODD</v>
          </cell>
          <cell r="B15015" t="str">
            <v>Ống dẫn dầu</v>
          </cell>
        </row>
        <row r="15016">
          <cell r="A15016" t="str">
            <v>6.OGCD01</v>
          </cell>
          <cell r="B15016" t="str">
            <v>Ống ghen cách điện Ø1</v>
          </cell>
        </row>
        <row r="15017">
          <cell r="A15017" t="str">
            <v>6.OGCD02</v>
          </cell>
          <cell r="B15017" t="str">
            <v>Ống ghen cách điện Ø2</v>
          </cell>
        </row>
        <row r="15018">
          <cell r="A15018" t="str">
            <v>6.OGCD03</v>
          </cell>
          <cell r="B15018" t="str">
            <v>Ống ghen cách điện Ø3</v>
          </cell>
        </row>
        <row r="15019">
          <cell r="A15019" t="str">
            <v>6.OGCD04</v>
          </cell>
          <cell r="B15019" t="str">
            <v>Ống ghen cách điện Ø4</v>
          </cell>
        </row>
        <row r="15020">
          <cell r="A15020" t="str">
            <v>6.OGCD05</v>
          </cell>
          <cell r="B15020" t="str">
            <v>Ống ghen cách điện Ø5</v>
          </cell>
        </row>
        <row r="15021">
          <cell r="A15021" t="str">
            <v>6.OGCD06</v>
          </cell>
          <cell r="B15021" t="str">
            <v>Ống ghen cách điện Ø6</v>
          </cell>
        </row>
        <row r="15022">
          <cell r="A15022" t="str">
            <v>6.OGCD07</v>
          </cell>
          <cell r="B15022" t="str">
            <v>Ống ghen cách điện Ø7</v>
          </cell>
        </row>
        <row r="15023">
          <cell r="A15023" t="str">
            <v>6.OGCD08</v>
          </cell>
          <cell r="B15023" t="str">
            <v>Ống ghen cách điện Ø8</v>
          </cell>
        </row>
        <row r="15024">
          <cell r="A15024" t="str">
            <v>6.P65</v>
          </cell>
          <cell r="B15024" t="str">
            <v>Phớt 60*85*12</v>
          </cell>
        </row>
        <row r="15025">
          <cell r="A15025" t="str">
            <v>6.P75</v>
          </cell>
          <cell r="B15025" t="str">
            <v>Phớt Ф 75*100*13</v>
          </cell>
        </row>
        <row r="15026">
          <cell r="A15026" t="str">
            <v>6.P8010012</v>
          </cell>
          <cell r="B15026" t="str">
            <v>Phớt 80*100*12</v>
          </cell>
        </row>
        <row r="15027">
          <cell r="A15027" t="str">
            <v>6.P95</v>
          </cell>
          <cell r="B15027" t="str">
            <v>Phớt Ф 95*125*12</v>
          </cell>
        </row>
        <row r="15028">
          <cell r="A15028" t="str">
            <v>6.PBA</v>
          </cell>
          <cell r="B15028" t="str">
            <v>Phớt bơm Aseda</v>
          </cell>
        </row>
        <row r="15029">
          <cell r="A15029" t="str">
            <v>6.PBN28</v>
          </cell>
          <cell r="B15029" t="str">
            <v>Phớt bơm nước phi 28</v>
          </cell>
        </row>
        <row r="15030">
          <cell r="A15030" t="str">
            <v>6.PCN</v>
          </cell>
          <cell r="B15030" t="str">
            <v>Phớt chịu nhiệt</v>
          </cell>
        </row>
        <row r="15031">
          <cell r="A15031" t="str">
            <v>6.PHCN</v>
          </cell>
          <cell r="B15031" t="str">
            <v>Phích cắm nhiệt phi 6</v>
          </cell>
        </row>
        <row r="15032">
          <cell r="A15032" t="str">
            <v>6.PIN</v>
          </cell>
          <cell r="B15032" t="str">
            <v>Pin</v>
          </cell>
        </row>
        <row r="15033">
          <cell r="A15033" t="str">
            <v>6.PLS</v>
          </cell>
          <cell r="B15033" t="str">
            <v>Pin LS14500</v>
          </cell>
        </row>
        <row r="15034">
          <cell r="A15034" t="str">
            <v>6.PMI</v>
          </cell>
          <cell r="B15034" t="str">
            <v>Pin máy in</v>
          </cell>
        </row>
        <row r="15035">
          <cell r="A15035" t="str">
            <v>6.PPHCN23116A</v>
          </cell>
          <cell r="B15035" t="str">
            <v>Phích cắm nhiệt 231-16A</v>
          </cell>
        </row>
        <row r="15036">
          <cell r="A15036" t="str">
            <v>6.PPHCN28132A</v>
          </cell>
          <cell r="B15036" t="str">
            <v>Phích cắm nhiệt 281-32A</v>
          </cell>
        </row>
        <row r="15037">
          <cell r="A15037" t="str">
            <v>6.PXL</v>
          </cell>
          <cell r="B15037" t="str">
            <v>Phớt xi lanh</v>
          </cell>
        </row>
        <row r="15038">
          <cell r="A15038" t="str">
            <v>6.QH3.2</v>
          </cell>
          <cell r="B15038" t="str">
            <v>Que hàn 3.2 mm</v>
          </cell>
        </row>
        <row r="15039">
          <cell r="A15039" t="str">
            <v>6.QHGA</v>
          </cell>
          <cell r="B15039" t="str">
            <v>Que hàn gang</v>
          </cell>
        </row>
        <row r="15040">
          <cell r="A15040" t="str">
            <v>6.QHIN</v>
          </cell>
          <cell r="B15040" t="str">
            <v>Que hàn inox</v>
          </cell>
        </row>
        <row r="15041">
          <cell r="A15041" t="str">
            <v>6.QHN3.2</v>
          </cell>
          <cell r="B15041" t="str">
            <v>Que hàn nhiệt 3.2</v>
          </cell>
        </row>
        <row r="15042">
          <cell r="A15042" t="str">
            <v>6.QHT50</v>
          </cell>
          <cell r="B15042" t="str">
            <v>Que hàn tig 50C</v>
          </cell>
        </row>
        <row r="15043">
          <cell r="A15043" t="str">
            <v>6.QHT61</v>
          </cell>
          <cell r="B15043" t="str">
            <v>Que hàn tig SKD61</v>
          </cell>
        </row>
        <row r="15044">
          <cell r="A15044" t="str">
            <v>6.QN20150350</v>
          </cell>
          <cell r="B15044" t="str">
            <v>Que nhiệt Ø20*150*350W</v>
          </cell>
        </row>
        <row r="15045">
          <cell r="A15045" t="str">
            <v>6.R2211</v>
          </cell>
          <cell r="B15045" t="str">
            <v>NVL PVC - R 2211</v>
          </cell>
        </row>
        <row r="15046">
          <cell r="A15046" t="str">
            <v>6.RN</v>
          </cell>
          <cell r="B15046" t="str">
            <v>Rổ nhựa</v>
          </cell>
        </row>
        <row r="15047">
          <cell r="A15047" t="str">
            <v>6.S1212</v>
          </cell>
          <cell r="B15047" t="str">
            <v>Sắt vuông đặc 12*12</v>
          </cell>
        </row>
        <row r="15048">
          <cell r="A15048" t="str">
            <v>6.S95320</v>
          </cell>
          <cell r="B15048" t="str">
            <v>Sắt 95*320</v>
          </cell>
        </row>
        <row r="15049">
          <cell r="A15049" t="str">
            <v>6.SCMX</v>
          </cell>
          <cell r="B15049" t="str">
            <v>Sọt cá màu xanh</v>
          </cell>
        </row>
        <row r="15050">
          <cell r="A15050" t="str">
            <v>6.SD3</v>
          </cell>
          <cell r="B15050" t="str">
            <v>Sơn màu đen</v>
          </cell>
        </row>
        <row r="15051">
          <cell r="A15051" t="str">
            <v>6.SGHI3</v>
          </cell>
          <cell r="B15051" t="str">
            <v>Sơn màu ghi 3 kg</v>
          </cell>
        </row>
        <row r="15052">
          <cell r="A15052" t="str">
            <v>6.SGHI5</v>
          </cell>
          <cell r="B15052" t="str">
            <v>Sơn màu ghi 5 kg</v>
          </cell>
        </row>
        <row r="15053">
          <cell r="A15053" t="str">
            <v>6.SMX</v>
          </cell>
          <cell r="B15053" t="str">
            <v>Sơn màu xanh</v>
          </cell>
        </row>
        <row r="15054">
          <cell r="A15054" t="str">
            <v>6.SN1</v>
          </cell>
          <cell r="B15054" t="str">
            <v>Sơn nhũ 1Kg</v>
          </cell>
        </row>
        <row r="15055">
          <cell r="A15055" t="str">
            <v>6.SN3</v>
          </cell>
          <cell r="B15055" t="str">
            <v>Sơn nhũ 3Kg</v>
          </cell>
        </row>
        <row r="15056">
          <cell r="A15056" t="str">
            <v>6.SONCD</v>
          </cell>
          <cell r="B15056" t="str">
            <v>Sơn cách điện</v>
          </cell>
        </row>
        <row r="15057">
          <cell r="A15057" t="str">
            <v>6.ST1</v>
          </cell>
          <cell r="B15057" t="str">
            <v>Sơn trắng 1Kg</v>
          </cell>
        </row>
        <row r="15058">
          <cell r="A15058" t="str">
            <v>6.ST3</v>
          </cell>
          <cell r="B15058" t="str">
            <v>Sơn trắng 3Kg</v>
          </cell>
        </row>
        <row r="15059">
          <cell r="A15059" t="str">
            <v>6.ST5</v>
          </cell>
          <cell r="B15059" t="str">
            <v>Sơn trắng 5Kg</v>
          </cell>
        </row>
        <row r="15060">
          <cell r="A15060" t="str">
            <v>6.SV3</v>
          </cell>
          <cell r="B15060" t="str">
            <v>Sơn vàng 3 kg</v>
          </cell>
        </row>
        <row r="15061">
          <cell r="A15061" t="str">
            <v>6.SV5</v>
          </cell>
          <cell r="B15061" t="str">
            <v>Sơn Vàng 5kg</v>
          </cell>
        </row>
        <row r="15062">
          <cell r="A15062" t="str">
            <v>6.SX22</v>
          </cell>
          <cell r="B15062" t="str">
            <v>Sắt xoắn D22</v>
          </cell>
        </row>
        <row r="15063">
          <cell r="A15063" t="str">
            <v>6.T2083</v>
          </cell>
          <cell r="B15063" t="str">
            <v>Thép 2083</v>
          </cell>
        </row>
        <row r="15064">
          <cell r="A15064" t="str">
            <v>6.TAM05</v>
          </cell>
          <cell r="B15064" t="str">
            <v>Tấm Amiăng 0.5mm</v>
          </cell>
        </row>
        <row r="15065">
          <cell r="A15065" t="str">
            <v>6.TAM1</v>
          </cell>
          <cell r="B15065" t="str">
            <v>Tấm Amiăng 1 mm</v>
          </cell>
        </row>
        <row r="15066">
          <cell r="A15066" t="str">
            <v>6.TAM222</v>
          </cell>
          <cell r="B15066" t="str">
            <v>Tấm amiang 2mx2mx2ly</v>
          </cell>
        </row>
        <row r="15067">
          <cell r="A15067" t="str">
            <v>6.TAM3</v>
          </cell>
          <cell r="B15067" t="str">
            <v>Tấm Amiăng 3 mm</v>
          </cell>
        </row>
        <row r="15068">
          <cell r="A15068" t="str">
            <v>6.TBT</v>
          </cell>
          <cell r="B15068" t="str">
            <v>Thanh bi trươt</v>
          </cell>
        </row>
        <row r="15069">
          <cell r="A15069" t="str">
            <v>6.TC45</v>
          </cell>
          <cell r="B15069" t="str">
            <v>Thép C45</v>
          </cell>
        </row>
        <row r="15070">
          <cell r="A15070" t="str">
            <v>6.TC50</v>
          </cell>
          <cell r="B15070" t="str">
            <v>Thép C50</v>
          </cell>
        </row>
        <row r="15071">
          <cell r="A15071" t="str">
            <v>6.TCSM</v>
          </cell>
          <cell r="B15071" t="str">
            <v>Thép SCM</v>
          </cell>
        </row>
        <row r="15072">
          <cell r="A15072" t="str">
            <v>6.TDCDTH</v>
          </cell>
          <cell r="B15072" t="str">
            <v>Tem decan dán thùng hộp</v>
          </cell>
        </row>
        <row r="15073">
          <cell r="A15073" t="str">
            <v>6.TDDDVP</v>
          </cell>
          <cell r="B15073" t="str">
            <v>Tem dán đồ dùng văn phòng</v>
          </cell>
        </row>
        <row r="15074">
          <cell r="A15074" t="str">
            <v>6.TDTDKD15</v>
          </cell>
          <cell r="B15074" t="str">
            <v>Tem dán thùng kép đồng 15</v>
          </cell>
        </row>
        <row r="15075">
          <cell r="A15075" t="str">
            <v>6.TDTDMSD15</v>
          </cell>
          <cell r="B15075" t="str">
            <v>Tem dán thùng măng sông đồng 15</v>
          </cell>
        </row>
        <row r="15076">
          <cell r="A15076" t="str">
            <v>6.TDTKD15</v>
          </cell>
          <cell r="B15076" t="str">
            <v>Tem dán túi kép đồng 15</v>
          </cell>
        </row>
        <row r="15077">
          <cell r="A15077" t="str">
            <v>6.TDTMSD15</v>
          </cell>
          <cell r="B15077" t="str">
            <v>Tem dán túi măng sông đồng 15</v>
          </cell>
        </row>
        <row r="15078">
          <cell r="A15078" t="str">
            <v>6.TDTT</v>
          </cell>
          <cell r="B15078" t="str">
            <v>Tem dán thùng Van-Vòi</v>
          </cell>
        </row>
        <row r="15079">
          <cell r="A15079" t="str">
            <v>6.TDTVCK1G20</v>
          </cell>
          <cell r="B15079" t="str">
            <v>Tem dán thùng Van cửa PPR DISMY ghi D20 kiểu 1</v>
          </cell>
        </row>
        <row r="15080">
          <cell r="A15080" t="str">
            <v>6.TDTVCK1G25</v>
          </cell>
          <cell r="B15080" t="str">
            <v>Tem dán thùng Van cửa PPR DISMY ghi D25 kiểu 1</v>
          </cell>
        </row>
        <row r="15081">
          <cell r="A15081" t="str">
            <v>6.TDTVCK1G32</v>
          </cell>
          <cell r="B15081" t="str">
            <v>Tem dán thùng Van cửa PPR DISMY ghi D32 kiểu 1</v>
          </cell>
        </row>
        <row r="15082">
          <cell r="A15082" t="str">
            <v>6.TDTVCK1G40</v>
          </cell>
          <cell r="B15082" t="str">
            <v>Tem dán thùng Van cửa PPR DISMY ghi D40 kiểu 1</v>
          </cell>
        </row>
        <row r="15083">
          <cell r="A15083" t="str">
            <v>6.TDTVCK1G50</v>
          </cell>
          <cell r="B15083" t="str">
            <v>Tem dán thùng Van cửa PPR DISMY ghi D50 kiểu 1</v>
          </cell>
        </row>
        <row r="15084">
          <cell r="A15084" t="str">
            <v>6.TDTVCK1X20</v>
          </cell>
          <cell r="B15084" t="str">
            <v>Tem dán thùng Van cửa PPR DISMY xanh D20 kiểu 1</v>
          </cell>
        </row>
        <row r="15085">
          <cell r="A15085" t="str">
            <v>6.TDTVCK1X25</v>
          </cell>
          <cell r="B15085" t="str">
            <v>Tem dán thùng Van cửa PPR DISMY xanh D25 kiểu 1</v>
          </cell>
        </row>
        <row r="15086">
          <cell r="A15086" t="str">
            <v>6.TDTVCK1X32</v>
          </cell>
          <cell r="B15086" t="str">
            <v>Tem dán thùng Van cửa PPR DISMY xanh D32 kiểu 1</v>
          </cell>
        </row>
        <row r="15087">
          <cell r="A15087" t="str">
            <v>6.TDTVCK1X40</v>
          </cell>
          <cell r="B15087" t="str">
            <v>Tem dán thùng Van cửa PPR DISMY xanh D40 kiểu 1</v>
          </cell>
        </row>
        <row r="15088">
          <cell r="A15088" t="str">
            <v>6.TDTVCK1X50</v>
          </cell>
          <cell r="B15088" t="str">
            <v>Tem dán thùng Van cửa PPR DISMY xanh D50 kiểu 1</v>
          </cell>
        </row>
        <row r="15089">
          <cell r="A15089" t="str">
            <v>6.TEMHDSDVK1</v>
          </cell>
          <cell r="B15089" t="str">
            <v>Tem HDSD Van kiểu 1</v>
          </cell>
        </row>
        <row r="15090">
          <cell r="A15090" t="str">
            <v>6.TEMHDSDVK2</v>
          </cell>
          <cell r="B15090" t="str">
            <v>Tem HDSD Van kiểu 2</v>
          </cell>
        </row>
        <row r="15091">
          <cell r="A15091" t="str">
            <v>6.TEMHDSDVN</v>
          </cell>
          <cell r="B15091" t="str">
            <v>Tem HDSD Van nhựa</v>
          </cell>
        </row>
        <row r="15092">
          <cell r="A15092" t="str">
            <v>6.TEMNP3045</v>
          </cell>
          <cell r="B15092" t="str">
            <v>Tem niêm phong KT 30 x 45mm</v>
          </cell>
        </row>
        <row r="15093">
          <cell r="A15093" t="str">
            <v>6.TEMNP3555</v>
          </cell>
          <cell r="B15093" t="str">
            <v>Tem niêm phong KT 35 x 55mm</v>
          </cell>
        </row>
        <row r="15094">
          <cell r="A15094" t="str">
            <v>6.TG</v>
          </cell>
          <cell r="B15094" t="str">
            <v>Thanh giá</v>
          </cell>
        </row>
        <row r="15095">
          <cell r="A15095" t="str">
            <v>6.THANHREN</v>
          </cell>
          <cell r="B15095" t="str">
            <v>Thanh ren</v>
          </cell>
        </row>
        <row r="15096">
          <cell r="A15096" t="str">
            <v>6.THDSDV</v>
          </cell>
          <cell r="B15096" t="str">
            <v>Tem hướng dẫn sử dụng van</v>
          </cell>
        </row>
        <row r="15097">
          <cell r="A15097" t="str">
            <v>6.THHO</v>
          </cell>
          <cell r="B15097" t="str">
            <v>Than hoa</v>
          </cell>
        </row>
        <row r="15098">
          <cell r="A15098" t="str">
            <v>6.THTA5001000</v>
          </cell>
          <cell r="B15098" t="str">
            <v>Thép tấm 500*1000</v>
          </cell>
        </row>
        <row r="15099">
          <cell r="A15099" t="str">
            <v>6.TI250300</v>
          </cell>
          <cell r="B15099" t="str">
            <v>Thép inox phi 250*300</v>
          </cell>
        </row>
        <row r="15100">
          <cell r="A15100" t="str">
            <v>6.TK4</v>
          </cell>
          <cell r="B15100" t="str">
            <v>Tôn kẽm dầy 0,4 ml</v>
          </cell>
        </row>
        <row r="15101">
          <cell r="A15101" t="str">
            <v>6.TKD15</v>
          </cell>
          <cell r="B15101" t="str">
            <v>Thùng đựng: Kép đồng 15</v>
          </cell>
        </row>
        <row r="15102">
          <cell r="A15102" t="str">
            <v>6.TKT1KG</v>
          </cell>
          <cell r="B15102" t="str">
            <v>Tem keo 1kg to</v>
          </cell>
        </row>
        <row r="15103">
          <cell r="A15103" t="str">
            <v>6.TKT50G</v>
          </cell>
          <cell r="B15103" t="str">
            <v>Tem keo 50g to</v>
          </cell>
        </row>
        <row r="15104">
          <cell r="A15104" t="str">
            <v>6.TMSD15</v>
          </cell>
          <cell r="B15104" t="str">
            <v>Thùng đựng: Măng sông đồng 15</v>
          </cell>
        </row>
        <row r="15105">
          <cell r="A15105" t="str">
            <v>6.TNA2X</v>
          </cell>
          <cell r="B15105" t="str">
            <v>Thùng nhựa A2 xanh dương</v>
          </cell>
        </row>
        <row r="15106">
          <cell r="A15106" t="str">
            <v>6.TNA4V</v>
          </cell>
          <cell r="B15106" t="str">
            <v>Thùng nhựa A4 vàng</v>
          </cell>
        </row>
        <row r="15107">
          <cell r="A15107" t="str">
            <v>6.TNB6D</v>
          </cell>
          <cell r="B15107" t="str">
            <v>Thùng nhựa B6 đỏ</v>
          </cell>
        </row>
        <row r="15108">
          <cell r="A15108" t="str">
            <v>6.TNB6X</v>
          </cell>
          <cell r="B15108" t="str">
            <v>Thùng nhựa B6 xanh</v>
          </cell>
        </row>
        <row r="15109">
          <cell r="A15109" t="str">
            <v>6.TNBTG20</v>
          </cell>
          <cell r="B15109" t="str">
            <v>Tem Bịt chụp PPR DISMY ghi D20 nhỏ</v>
          </cell>
        </row>
        <row r="15110">
          <cell r="A15110" t="str">
            <v>6.TNBTG25</v>
          </cell>
          <cell r="B15110" t="str">
            <v>Tem Bịt chụp PPR DISMY ghi D25 nhỏ</v>
          </cell>
        </row>
        <row r="15111">
          <cell r="A15111" t="str">
            <v>6.TNBTG32</v>
          </cell>
          <cell r="B15111" t="str">
            <v>Tem Bịt chụp PPR DISMY ghi D32 nhỏ</v>
          </cell>
        </row>
        <row r="15112">
          <cell r="A15112" t="str">
            <v>6.TNBTG40</v>
          </cell>
          <cell r="B15112" t="str">
            <v>Tem Bịt chụp PPR DISMY ghi D40 nhỏ</v>
          </cell>
        </row>
        <row r="15113">
          <cell r="A15113" t="str">
            <v>6.TNBTG50</v>
          </cell>
          <cell r="B15113" t="str">
            <v>Tem Bịt chụp PPR DISMY ghi D50 nhỏ</v>
          </cell>
        </row>
        <row r="15114">
          <cell r="A15114" t="str">
            <v>6.TNBTG63</v>
          </cell>
          <cell r="B15114" t="str">
            <v>Tem Bịt chụp PPR DISMY ghi D63 nhỏ</v>
          </cell>
        </row>
        <row r="15115">
          <cell r="A15115" t="str">
            <v>6.TNBTTT110</v>
          </cell>
          <cell r="B15115" t="str">
            <v>Tem bịt xả thông tắc PVC D110 nhỏ</v>
          </cell>
        </row>
        <row r="15116">
          <cell r="A15116" t="str">
            <v>6.TNBTTT60</v>
          </cell>
          <cell r="B15116" t="str">
            <v>Tem bịt xả thông tắc PVC D60 nhỏ</v>
          </cell>
        </row>
        <row r="15117">
          <cell r="A15117" t="str">
            <v>6.TNBTTT75</v>
          </cell>
          <cell r="B15117" t="str">
            <v>Tem bịt xả thông tắc PVC D75 nhỏ</v>
          </cell>
        </row>
        <row r="15118">
          <cell r="A15118" t="str">
            <v>6.TNBTTT90</v>
          </cell>
          <cell r="B15118" t="str">
            <v>Tem bịt xả thông tắc PVC D90 nhỏ</v>
          </cell>
        </row>
        <row r="15119">
          <cell r="A15119" t="str">
            <v>6.TNBTUV20</v>
          </cell>
          <cell r="B15119" t="str">
            <v>Tem Bịt chụp PPR UV D20 nhỏ</v>
          </cell>
        </row>
        <row r="15120">
          <cell r="A15120" t="str">
            <v>6.TNBTUV25</v>
          </cell>
          <cell r="B15120" t="str">
            <v>Tem Bịt chụp PPR UV D25 nhỏ</v>
          </cell>
        </row>
        <row r="15121">
          <cell r="A15121" t="str">
            <v>6.TNBTUV32</v>
          </cell>
          <cell r="B15121" t="str">
            <v>Tem Bịt chụp PPR UV D32 nhỏ</v>
          </cell>
        </row>
        <row r="15122">
          <cell r="A15122" t="str">
            <v>6.TNBTUV40</v>
          </cell>
          <cell r="B15122" t="str">
            <v>Tem Bịt chụp PPR UV D40 nhỏ</v>
          </cell>
        </row>
        <row r="15123">
          <cell r="A15123" t="str">
            <v>6.TNBTUV50</v>
          </cell>
          <cell r="B15123" t="str">
            <v>Tem Bịt chụp PPR UV D50 nhỏ</v>
          </cell>
        </row>
        <row r="15124">
          <cell r="A15124" t="str">
            <v>6.TNBTUV63</v>
          </cell>
          <cell r="B15124" t="str">
            <v>Tem Bịt chụp PPR UV D63 nhỏ</v>
          </cell>
        </row>
        <row r="15125">
          <cell r="A15125" t="str">
            <v>6.TNBTX20</v>
          </cell>
          <cell r="B15125" t="str">
            <v>Tem Bịt chụp PPR DISMY xanh D20 nhỏ</v>
          </cell>
        </row>
        <row r="15126">
          <cell r="A15126" t="str">
            <v>6.TNBTX25</v>
          </cell>
          <cell r="B15126" t="str">
            <v>Tem Bịt chụp PPR DISMY xanh D25 nhỏ</v>
          </cell>
        </row>
        <row r="15127">
          <cell r="A15127" t="str">
            <v>6.TNBTX32</v>
          </cell>
          <cell r="B15127" t="str">
            <v>Tem Bịt chụp PPR DISMY xanh D32 nhỏ</v>
          </cell>
        </row>
        <row r="15128">
          <cell r="A15128" t="str">
            <v>6.TNBTX40</v>
          </cell>
          <cell r="B15128" t="str">
            <v>Tem Bịt chụp PPR DISMY xanh D40 nhỏ</v>
          </cell>
        </row>
        <row r="15129">
          <cell r="A15129" t="str">
            <v>6.TNBTX50</v>
          </cell>
          <cell r="B15129" t="str">
            <v>Tem Bịt chụp PPR DISMY xanh D50 nhỏ</v>
          </cell>
        </row>
        <row r="15130">
          <cell r="A15130" t="str">
            <v>6.TNBTX63</v>
          </cell>
          <cell r="B15130" t="str">
            <v>Tem Bịt chụp PPR DISMY xanh D63 nhỏ</v>
          </cell>
        </row>
        <row r="15131">
          <cell r="A15131" t="str">
            <v>6.TNCH21</v>
          </cell>
          <cell r="B15131" t="str">
            <v>Tem Chếch PVC 21 nhỏ</v>
          </cell>
        </row>
        <row r="15132">
          <cell r="A15132" t="str">
            <v>6.TNCH27</v>
          </cell>
          <cell r="B15132" t="str">
            <v>Tem Chếch PVC 27 nhỏ</v>
          </cell>
        </row>
        <row r="15133">
          <cell r="A15133" t="str">
            <v>6.TNCH34</v>
          </cell>
          <cell r="B15133" t="str">
            <v>Tem Chếch PVC 34 nhỏ</v>
          </cell>
        </row>
        <row r="15134">
          <cell r="A15134" t="str">
            <v>6.TNCH42</v>
          </cell>
          <cell r="B15134" t="str">
            <v>Tem Chếch PVC 42 nhỏ</v>
          </cell>
        </row>
        <row r="15135">
          <cell r="A15135" t="str">
            <v>6.TNCH48</v>
          </cell>
          <cell r="B15135" t="str">
            <v>Tem Chếch PVC 48 nhỏ</v>
          </cell>
        </row>
        <row r="15136">
          <cell r="A15136" t="str">
            <v>6.TNCHG20</v>
          </cell>
          <cell r="B15136" t="str">
            <v>Tem Chếch PPR DISMY ghi D20 nhỏ</v>
          </cell>
        </row>
        <row r="15137">
          <cell r="A15137" t="str">
            <v>6.TNCHG25</v>
          </cell>
          <cell r="B15137" t="str">
            <v>Tem Chếch PPR DISMY ghi D25 nhỏ</v>
          </cell>
        </row>
        <row r="15138">
          <cell r="A15138" t="str">
            <v>6.TNCHG32</v>
          </cell>
          <cell r="B15138" t="str">
            <v>Tem Chếch PPR DISMY ghi D32 nhỏ</v>
          </cell>
        </row>
        <row r="15139">
          <cell r="A15139" t="str">
            <v>6.TNCHG40</v>
          </cell>
          <cell r="B15139" t="str">
            <v>Tem Chếch PPR DISMY ghi D40 nhỏ</v>
          </cell>
        </row>
        <row r="15140">
          <cell r="A15140" t="str">
            <v>6.TNCHG50</v>
          </cell>
          <cell r="B15140" t="str">
            <v>Tem Chếch PPR DISMY ghi D50 nhỏ</v>
          </cell>
        </row>
        <row r="15141">
          <cell r="A15141" t="str">
            <v>6.TNCHG63</v>
          </cell>
          <cell r="B15141" t="str">
            <v>Tem Chếch PPR DISMY ghi D63 nhỏ</v>
          </cell>
        </row>
        <row r="15142">
          <cell r="A15142" t="str">
            <v>6.TNCHG75</v>
          </cell>
          <cell r="B15142" t="str">
            <v>Tem Chếch PPR DISMY ghi D75 nhỏ</v>
          </cell>
        </row>
        <row r="15143">
          <cell r="A15143" t="str">
            <v>6.TNCHG90</v>
          </cell>
          <cell r="B15143" t="str">
            <v xml:space="preserve"> Tem Chếch PPR DISMY ghi D90 nhỏ</v>
          </cell>
        </row>
        <row r="15144">
          <cell r="A15144" t="str">
            <v>6.TNCHUV2020</v>
          </cell>
          <cell r="B15144" t="str">
            <v>Tem Chếch PPR UV D20 nhỏ</v>
          </cell>
        </row>
        <row r="15145">
          <cell r="A15145" t="str">
            <v>6.TNCHUV2525</v>
          </cell>
          <cell r="B15145" t="str">
            <v>Tem Chếch PPR UV D25 nhỏ</v>
          </cell>
        </row>
        <row r="15146">
          <cell r="A15146" t="str">
            <v>6.TNCHUV3232</v>
          </cell>
          <cell r="B15146" t="str">
            <v>Tem Chếch PPR UV D32 nhỏ</v>
          </cell>
        </row>
        <row r="15147">
          <cell r="A15147" t="str">
            <v>6.TNCHUV4040</v>
          </cell>
          <cell r="B15147" t="str">
            <v>Tem Chếch PPR UV D40 nhỏ</v>
          </cell>
        </row>
        <row r="15148">
          <cell r="A15148" t="str">
            <v>6.TNCHUV5050</v>
          </cell>
          <cell r="B15148" t="str">
            <v>Tem Chếch PPR UV D50 nhỏ</v>
          </cell>
        </row>
        <row r="15149">
          <cell r="A15149" t="str">
            <v>6.TNCHX20</v>
          </cell>
          <cell r="B15149" t="str">
            <v>Tem Chếch PPR DISMY xanh D20 nhỏ</v>
          </cell>
        </row>
        <row r="15150">
          <cell r="A15150" t="str">
            <v>6.TNCHX25</v>
          </cell>
          <cell r="B15150" t="str">
            <v>Tem Chếch PPR DISMY xanh D25 nhỏ</v>
          </cell>
        </row>
        <row r="15151">
          <cell r="A15151" t="str">
            <v>6.TNCHX32</v>
          </cell>
          <cell r="B15151" t="str">
            <v>Tem Chếch PPR DISMY xanh D32 nhỏ</v>
          </cell>
        </row>
        <row r="15152">
          <cell r="A15152" t="str">
            <v>6.TNCHX40</v>
          </cell>
          <cell r="B15152" t="str">
            <v>Tem Chếch PPR DISMY xanh D40 nhỏ</v>
          </cell>
        </row>
        <row r="15153">
          <cell r="A15153" t="str">
            <v>6.TNCHX50</v>
          </cell>
          <cell r="B15153" t="str">
            <v>Tem Chếch PPR DISMY xanh D50 nhỏ</v>
          </cell>
        </row>
        <row r="15154">
          <cell r="A15154" t="str">
            <v>6.TNCHX63</v>
          </cell>
          <cell r="B15154" t="str">
            <v>Tem Chếch PPR DISMY xanh D63 nhỏ</v>
          </cell>
        </row>
        <row r="15155">
          <cell r="A15155" t="str">
            <v>6.TNCHX75</v>
          </cell>
          <cell r="B15155" t="str">
            <v>Tem Chếch PPR DISMY xanh D75 nhỏ</v>
          </cell>
        </row>
        <row r="15156">
          <cell r="A15156" t="str">
            <v>6.TNCN2721</v>
          </cell>
          <cell r="B15156" t="str">
            <v>Tem Côn PVC 27/21 nhỏ</v>
          </cell>
        </row>
        <row r="15157">
          <cell r="A15157" t="str">
            <v>6.TNCN3421</v>
          </cell>
          <cell r="B15157" t="str">
            <v>Tem Côn PVC 34/21 nhỏ</v>
          </cell>
        </row>
        <row r="15158">
          <cell r="A15158" t="str">
            <v>6.TNCN3427</v>
          </cell>
          <cell r="B15158" t="str">
            <v>Tem Côn PVC 34/27 nhỏ</v>
          </cell>
        </row>
        <row r="15159">
          <cell r="A15159" t="str">
            <v>6.TNCN4221</v>
          </cell>
          <cell r="B15159" t="str">
            <v>Tem Côn PVC 42/21 nhỏ</v>
          </cell>
        </row>
        <row r="15160">
          <cell r="A15160" t="str">
            <v>6.TNCN4227</v>
          </cell>
          <cell r="B15160" t="str">
            <v>Tem Côn PVC 42/27 nhỏ</v>
          </cell>
        </row>
        <row r="15161">
          <cell r="A15161" t="str">
            <v>6.TNCN4234</v>
          </cell>
          <cell r="B15161" t="str">
            <v>Tem Côn PVC 42/34 nhỏ</v>
          </cell>
        </row>
        <row r="15162">
          <cell r="A15162" t="str">
            <v>6.TNCN4821</v>
          </cell>
          <cell r="B15162" t="str">
            <v>Tem Côn PVC 48/21 nhỏ</v>
          </cell>
        </row>
        <row r="15163">
          <cell r="A15163" t="str">
            <v>6.TNCN4827</v>
          </cell>
          <cell r="B15163" t="str">
            <v>Tem Côn PVC 48/27 nhỏ</v>
          </cell>
        </row>
        <row r="15164">
          <cell r="A15164" t="str">
            <v>6.TNCN4834</v>
          </cell>
          <cell r="B15164" t="str">
            <v>Tem Côn PVC 48/34 nhỏ</v>
          </cell>
        </row>
        <row r="15165">
          <cell r="A15165" t="str">
            <v>6.TNCN4842</v>
          </cell>
          <cell r="B15165" t="str">
            <v>Tem Côn PVC 48/42 nhỏ</v>
          </cell>
        </row>
        <row r="15166">
          <cell r="A15166" t="str">
            <v>6.TNCNG2520</v>
          </cell>
          <cell r="B15166" t="str">
            <v>Tem Côn PPR DISMY ghi D25x20 nhỏ</v>
          </cell>
        </row>
        <row r="15167">
          <cell r="A15167" t="str">
            <v>6.TNCNG3220</v>
          </cell>
          <cell r="B15167" t="str">
            <v>Tem Côn PPR DISMY ghi D32x20 nhỏ</v>
          </cell>
        </row>
        <row r="15168">
          <cell r="A15168" t="str">
            <v>6.TNCNG3225</v>
          </cell>
          <cell r="B15168" t="str">
            <v>Tem Côn PPR DISMY ghi D32x25 nhỏ</v>
          </cell>
        </row>
        <row r="15169">
          <cell r="A15169" t="str">
            <v>6.TNCNG4020</v>
          </cell>
          <cell r="B15169" t="str">
            <v>Tem Côn PPR DISMY ghi D40x20 nhỏ</v>
          </cell>
        </row>
        <row r="15170">
          <cell r="A15170" t="str">
            <v>6.TNCNG4025</v>
          </cell>
          <cell r="B15170" t="str">
            <v>Tem Côn PPR DISMY ghi D40x25 nhỏ</v>
          </cell>
        </row>
        <row r="15171">
          <cell r="A15171" t="str">
            <v>6.TNCNG4032</v>
          </cell>
          <cell r="B15171" t="str">
            <v>Tem Côn PPR DISMY ghi D40x32 nhỏ</v>
          </cell>
        </row>
        <row r="15172">
          <cell r="A15172" t="str">
            <v>6.TNCNG5020</v>
          </cell>
          <cell r="B15172" t="str">
            <v>Tem Côn PPR DISMY ghi D50x20 nhỏ</v>
          </cell>
        </row>
        <row r="15173">
          <cell r="A15173" t="str">
            <v>6.TNCNG5025</v>
          </cell>
          <cell r="B15173" t="str">
            <v>Tem Côn PPR DISMY ghi D50x25 nhỏ</v>
          </cell>
        </row>
        <row r="15174">
          <cell r="A15174" t="str">
            <v>6.TNCNG5032</v>
          </cell>
          <cell r="B15174" t="str">
            <v>Tem Côn PPR DISMY ghi D50x32 nhỏ</v>
          </cell>
        </row>
        <row r="15175">
          <cell r="A15175" t="str">
            <v>6.TNCNG5040</v>
          </cell>
          <cell r="B15175" t="str">
            <v>Tem Côn PPR DISMY ghi D50x40 nhỏ</v>
          </cell>
        </row>
        <row r="15176">
          <cell r="A15176" t="str">
            <v>6.TNCNG6320</v>
          </cell>
          <cell r="B15176" t="str">
            <v>Tem Côn PPR DISMY ghi D63x20 nhỏ</v>
          </cell>
        </row>
        <row r="15177">
          <cell r="A15177" t="str">
            <v>6.TNCNG6325</v>
          </cell>
          <cell r="B15177" t="str">
            <v>Tem Côn PPR DISMY ghi D63x25 nhỏ</v>
          </cell>
        </row>
        <row r="15178">
          <cell r="A15178" t="str">
            <v>6.TNCNG6332</v>
          </cell>
          <cell r="B15178" t="str">
            <v>Tem Côn PPR DISMY ghi D63x32 nhỏ</v>
          </cell>
        </row>
        <row r="15179">
          <cell r="A15179" t="str">
            <v>6.TNCNG6340</v>
          </cell>
          <cell r="B15179" t="str">
            <v>Tem Côn PPR DISMY ghi D63x40 nhỏ</v>
          </cell>
        </row>
        <row r="15180">
          <cell r="A15180" t="str">
            <v>6.TNCNUV2520</v>
          </cell>
          <cell r="B15180" t="str">
            <v>Tem Côn PPR UV D25/20 nhỏ</v>
          </cell>
        </row>
        <row r="15181">
          <cell r="A15181" t="str">
            <v>6.TNCNUV3220</v>
          </cell>
          <cell r="B15181" t="str">
            <v>Tem Côn PPR UV D32/20 nhỏ</v>
          </cell>
        </row>
        <row r="15182">
          <cell r="A15182" t="str">
            <v>6.TNCNUV3225</v>
          </cell>
          <cell r="B15182" t="str">
            <v>Tem Côn PPR UV D32/25 nhỏ</v>
          </cell>
        </row>
        <row r="15183">
          <cell r="A15183" t="str">
            <v>6.TNCNUV4020</v>
          </cell>
          <cell r="B15183" t="str">
            <v>Tem Côn PPR UV D40/20 nhỏ</v>
          </cell>
        </row>
        <row r="15184">
          <cell r="A15184" t="str">
            <v>6.TNCNUV4025</v>
          </cell>
          <cell r="B15184" t="str">
            <v>Tem Côn PPR UV D40/25 nhỏ</v>
          </cell>
        </row>
        <row r="15185">
          <cell r="A15185" t="str">
            <v>6.TNCNUV4032</v>
          </cell>
          <cell r="B15185" t="str">
            <v>Tem Côn PPR UV D40/32 nhỏ</v>
          </cell>
        </row>
        <row r="15186">
          <cell r="A15186" t="str">
            <v>6.TNCNUV5020</v>
          </cell>
          <cell r="B15186" t="str">
            <v>Tem Côn PPR UV D50/20 nhỏ</v>
          </cell>
        </row>
        <row r="15187">
          <cell r="A15187" t="str">
            <v>6.TNCNUV5025</v>
          </cell>
          <cell r="B15187" t="str">
            <v>Tem Côn PPR UV D50/25 nhỏ</v>
          </cell>
        </row>
        <row r="15188">
          <cell r="A15188" t="str">
            <v>6.TNCNUV5032</v>
          </cell>
          <cell r="B15188" t="str">
            <v>Tem Côn PPR UV D50/32 nhỏ</v>
          </cell>
        </row>
        <row r="15189">
          <cell r="A15189" t="str">
            <v>6.TNCNUV5040</v>
          </cell>
          <cell r="B15189" t="str">
            <v>Tem Côn PPR UV D50/40 nhỏ</v>
          </cell>
        </row>
        <row r="15190">
          <cell r="A15190" t="str">
            <v>6.TNCNUV6320</v>
          </cell>
          <cell r="B15190" t="str">
            <v>Tem Côn PPR UV D63/20 nhỏ</v>
          </cell>
        </row>
        <row r="15191">
          <cell r="A15191" t="str">
            <v>6.TNCNUV6325</v>
          </cell>
          <cell r="B15191" t="str">
            <v>Tem Côn PPR UV D63/25 nhỏ</v>
          </cell>
        </row>
        <row r="15192">
          <cell r="A15192" t="str">
            <v>6.TNCNUV6332</v>
          </cell>
          <cell r="B15192" t="str">
            <v>Tem Côn PPR UV D63/32 nhỏ</v>
          </cell>
        </row>
        <row r="15193">
          <cell r="A15193" t="str">
            <v>6.TNCNUV6340</v>
          </cell>
          <cell r="B15193" t="str">
            <v>Tem Côn PPR UV D63/40 nhỏ</v>
          </cell>
        </row>
        <row r="15194">
          <cell r="A15194" t="str">
            <v>6.TNCNX2520</v>
          </cell>
          <cell r="B15194" t="str">
            <v>Tem Côn PPR DISMY xanh D25x20 nhỏ</v>
          </cell>
        </row>
        <row r="15195">
          <cell r="A15195" t="str">
            <v>6.TNCNX3220</v>
          </cell>
          <cell r="B15195" t="str">
            <v>Tem Côn PPR DISMY xanh D32x20 nhỏ</v>
          </cell>
        </row>
        <row r="15196">
          <cell r="A15196" t="str">
            <v>6.TNCNX3225</v>
          </cell>
          <cell r="B15196" t="str">
            <v>Tem Côn PPR DISMY xanh D32x25 nhỏ</v>
          </cell>
        </row>
        <row r="15197">
          <cell r="A15197" t="str">
            <v>6.TNCNX4020</v>
          </cell>
          <cell r="B15197" t="str">
            <v>Tem Côn PPR DISMY xanh D40x20 nhỏ</v>
          </cell>
        </row>
        <row r="15198">
          <cell r="A15198" t="str">
            <v>6.TNCNX4025</v>
          </cell>
          <cell r="B15198" t="str">
            <v>Tem Côn PPR DISMY xanh D40x25 nhỏ</v>
          </cell>
        </row>
        <row r="15199">
          <cell r="A15199" t="str">
            <v>6.TNCNX4032</v>
          </cell>
          <cell r="B15199" t="str">
            <v>Tem Côn PPR DISMY xanh D40x32 nhỏ</v>
          </cell>
        </row>
        <row r="15200">
          <cell r="A15200" t="str">
            <v>6.TNCNX5020</v>
          </cell>
          <cell r="B15200" t="str">
            <v>Tem Côn PPR DISMY xanh D50x20 nhỏ</v>
          </cell>
        </row>
        <row r="15201">
          <cell r="A15201" t="str">
            <v>6.TNCNX5025</v>
          </cell>
          <cell r="B15201" t="str">
            <v>Tem Côn PPR DISMY xanh D50x25 nhỏ</v>
          </cell>
        </row>
        <row r="15202">
          <cell r="A15202" t="str">
            <v>6.TNCNX5032</v>
          </cell>
          <cell r="B15202" t="str">
            <v>Tem Côn PPR DISMY xanh D50x32 nhỏ</v>
          </cell>
        </row>
        <row r="15203">
          <cell r="A15203" t="str">
            <v>6.TNCNX5040</v>
          </cell>
          <cell r="B15203" t="str">
            <v>Tem Côn PPR DISMY xanh D50x40 nhỏ</v>
          </cell>
        </row>
        <row r="15204">
          <cell r="A15204" t="str">
            <v>6.TNCNX6320</v>
          </cell>
          <cell r="B15204" t="str">
            <v>Tem Côn PPR DISMY xanh D63x20 nhỏ</v>
          </cell>
        </row>
        <row r="15205">
          <cell r="A15205" t="str">
            <v>6.TNCNX6325</v>
          </cell>
          <cell r="B15205" t="str">
            <v>Tem Côn PPR DISMY xanh D63x25 nhỏ</v>
          </cell>
        </row>
        <row r="15206">
          <cell r="A15206" t="str">
            <v>6.TNCNX6332</v>
          </cell>
          <cell r="B15206" t="str">
            <v>Tem Côn PPR DISMY xanh D63x32 nhỏ</v>
          </cell>
        </row>
        <row r="15207">
          <cell r="A15207" t="str">
            <v>6.TNCNX6340</v>
          </cell>
          <cell r="B15207" t="str">
            <v>Tem Côn PPR DISMY xanh D63x40 nhỏ</v>
          </cell>
        </row>
        <row r="15208">
          <cell r="A15208" t="str">
            <v>6.TNCS</v>
          </cell>
          <cell r="B15208" t="str">
            <v>Tấm nhựa chiếu sáng</v>
          </cell>
        </row>
        <row r="15209">
          <cell r="A15209" t="str">
            <v>6.TNCT21</v>
          </cell>
          <cell r="B15209" t="str">
            <v>Tem Cút PVC 21 nhỏ</v>
          </cell>
        </row>
        <row r="15210">
          <cell r="A15210" t="str">
            <v>6.TNCT27</v>
          </cell>
          <cell r="B15210" t="str">
            <v>Tem Cút PVC 27 nhỏ</v>
          </cell>
        </row>
        <row r="15211">
          <cell r="A15211" t="str">
            <v>6.TNCT34</v>
          </cell>
          <cell r="B15211" t="str">
            <v>Tem Cút PVC 34 nhỏ</v>
          </cell>
        </row>
        <row r="15212">
          <cell r="A15212" t="str">
            <v>6.TNCT42</v>
          </cell>
          <cell r="B15212" t="str">
            <v>Tem Cút PVC 42 nhỏ</v>
          </cell>
        </row>
        <row r="15213">
          <cell r="A15213" t="str">
            <v>6.TNCT48</v>
          </cell>
          <cell r="B15213" t="str">
            <v>Tem Cút PVC 48 nhỏ</v>
          </cell>
        </row>
        <row r="15214">
          <cell r="A15214" t="str">
            <v>6.TNCTG2020</v>
          </cell>
          <cell r="B15214" t="str">
            <v>Tem Cút trơn PPR DISMY ghi D20 nhỏ</v>
          </cell>
        </row>
        <row r="15215">
          <cell r="A15215" t="str">
            <v>6.TNCTG2520</v>
          </cell>
          <cell r="B15215" t="str">
            <v>Tem Cút thu PPR DISMY ghi D25x20 nhỏ</v>
          </cell>
        </row>
        <row r="15216">
          <cell r="A15216" t="str">
            <v>6.TNCTG2525</v>
          </cell>
          <cell r="B15216" t="str">
            <v>Tem Cút trơn PPR DISMY ghi D25 nhỏ</v>
          </cell>
        </row>
        <row r="15217">
          <cell r="A15217" t="str">
            <v>6.TNCTG3220</v>
          </cell>
          <cell r="B15217" t="str">
            <v>Tem Cút thu PPR DISMY ghi D32x20 nhỏ</v>
          </cell>
        </row>
        <row r="15218">
          <cell r="A15218" t="str">
            <v>6.TNCTG3225</v>
          </cell>
          <cell r="B15218" t="str">
            <v>Tem Cút thu PPR DISMY ghi D32x25 nhỏ</v>
          </cell>
        </row>
        <row r="15219">
          <cell r="A15219" t="str">
            <v>6.TNCTG3232</v>
          </cell>
          <cell r="B15219" t="str">
            <v>Tem Cút trơn PPR DISMY ghi D32 nhỏ</v>
          </cell>
        </row>
        <row r="15220">
          <cell r="A15220" t="str">
            <v>6.TNCTG4040</v>
          </cell>
          <cell r="B15220" t="str">
            <v>Tem Cút trơn PPR DISMY ghi D40 nhỏ</v>
          </cell>
        </row>
        <row r="15221">
          <cell r="A15221" t="str">
            <v>6.TNCTG5050</v>
          </cell>
          <cell r="B15221" t="str">
            <v>Tem Cút trơn PPR DISMY ghi D50 nhỏ</v>
          </cell>
        </row>
        <row r="15222">
          <cell r="A15222" t="str">
            <v>6.TNCTHDPE20</v>
          </cell>
          <cell r="B15222" t="str">
            <v>Tem Cút HDPE Dismy D20 nhỏ</v>
          </cell>
        </row>
        <row r="15223">
          <cell r="A15223" t="str">
            <v>6.TNCTRNG2012</v>
          </cell>
          <cell r="B15223" t="str">
            <v>Tem Cút RN PPR DISMY ghi D20x1/2" nhỏ</v>
          </cell>
        </row>
        <row r="15224">
          <cell r="A15224" t="str">
            <v>6.TNCTRNG2512</v>
          </cell>
          <cell r="B15224" t="str">
            <v>Tem Cút RN PPR DISMY ghi D25x1/2" nhỏ</v>
          </cell>
        </row>
        <row r="15225">
          <cell r="A15225" t="str">
            <v>6.TNCTRNG2534</v>
          </cell>
          <cell r="B15225" t="str">
            <v>Tem Cút RN PPR DISMY ghi D25x3/4" nhỏ</v>
          </cell>
        </row>
        <row r="15226">
          <cell r="A15226" t="str">
            <v>6.TNCTRNG321</v>
          </cell>
          <cell r="B15226" t="str">
            <v>Tem Cút RN PPR DISMY ghi D32x1" nhỏ</v>
          </cell>
        </row>
        <row r="15227">
          <cell r="A15227" t="str">
            <v>6.TNCTRNPE2012</v>
          </cell>
          <cell r="B15227" t="str">
            <v>Tem Cút RN PE  Dismy D20x1/2"  nhỏ</v>
          </cell>
        </row>
        <row r="15228">
          <cell r="A15228" t="str">
            <v>6.TNCTRNUV2012</v>
          </cell>
          <cell r="B15228" t="str">
            <v>Tem Cút RN PPR UV D20x1/2" nhỏ</v>
          </cell>
        </row>
        <row r="15229">
          <cell r="A15229" t="str">
            <v>6.TNCTRNUV2512</v>
          </cell>
          <cell r="B15229" t="str">
            <v>Tem Cút RN PPR UV D25x1/2" nhỏ</v>
          </cell>
        </row>
        <row r="15230">
          <cell r="A15230" t="str">
            <v>6.TNCTRNUV2534</v>
          </cell>
          <cell r="B15230" t="str">
            <v>Tem Cút RN PPR UV D25x3/4" nhỏ</v>
          </cell>
        </row>
        <row r="15231">
          <cell r="A15231" t="str">
            <v>6.TNCTRNUV321</v>
          </cell>
          <cell r="B15231" t="str">
            <v>Tem Cút RN PPR UV D32x1" nhỏ</v>
          </cell>
        </row>
        <row r="15232">
          <cell r="A15232" t="str">
            <v>6.TNCTRNX2012</v>
          </cell>
          <cell r="B15232" t="str">
            <v>Tem Cút RN PPR DISMY xanh D20x1/2" nhỏ</v>
          </cell>
        </row>
        <row r="15233">
          <cell r="A15233" t="str">
            <v>6.TNCTRNX2512</v>
          </cell>
          <cell r="B15233" t="str">
            <v>Tem Cút RN PPR DISMY xanh D25x1/2" nhỏ</v>
          </cell>
        </row>
        <row r="15234">
          <cell r="A15234" t="str">
            <v>6.TNCTRNX2534</v>
          </cell>
          <cell r="B15234" t="str">
            <v>Tem Cút RN PPR DISMY xanh D25x3/4" nhỏ</v>
          </cell>
        </row>
        <row r="15235">
          <cell r="A15235" t="str">
            <v>6.TNCTRNX321</v>
          </cell>
          <cell r="B15235" t="str">
            <v>Tem Cút RN PPR DISMY xanh D32x1" nhỏ</v>
          </cell>
        </row>
        <row r="15236">
          <cell r="A15236" t="str">
            <v>6.TNCTRT2112</v>
          </cell>
          <cell r="B15236" t="str">
            <v>Tem Cút RT PVC Dismy D21x1/2" nhỏ</v>
          </cell>
        </row>
        <row r="15237">
          <cell r="A15237" t="str">
            <v>6.TNCTRT2712</v>
          </cell>
          <cell r="B15237" t="str">
            <v>Tem Cút RT PVC Dismy D27x1/2" nhỏ</v>
          </cell>
        </row>
        <row r="15238">
          <cell r="A15238" t="str">
            <v>6.TNCTRT2734</v>
          </cell>
          <cell r="B15238" t="str">
            <v>Tem Cút RT PVC Dismy D27x3/4" nhỏ</v>
          </cell>
        </row>
        <row r="15239">
          <cell r="A15239" t="str">
            <v>6.TNCTRTG2012</v>
          </cell>
          <cell r="B15239" t="str">
            <v>Tem Cút RT PPR DISMY ghi D20x1/2" nhỏ</v>
          </cell>
        </row>
        <row r="15240">
          <cell r="A15240" t="str">
            <v>6.TNCTRTG2512</v>
          </cell>
          <cell r="B15240" t="str">
            <v>Tem Cút RT PPR DISMY ghi D25x1/2" nhỏ</v>
          </cell>
        </row>
        <row r="15241">
          <cell r="A15241" t="str">
            <v>6.TNCTRTG2534</v>
          </cell>
          <cell r="B15241" t="str">
            <v>Tem Cút RT PPR DISMY ghi D25x3/4" nhỏ</v>
          </cell>
        </row>
        <row r="15242">
          <cell r="A15242" t="str">
            <v>6.TNCTRTG321</v>
          </cell>
          <cell r="B15242" t="str">
            <v>Tem Cút RT PPR DISMY ghi D32x1" nhỏ</v>
          </cell>
        </row>
        <row r="15243">
          <cell r="A15243" t="str">
            <v>6.TNCTRTKG2512</v>
          </cell>
          <cell r="B15243" t="str">
            <v>Tem cút RT kép PPR DISMY ghi D25 x 1/2" nhỏ</v>
          </cell>
        </row>
        <row r="15244">
          <cell r="A15244" t="str">
            <v>6.TNCTRTKX2512</v>
          </cell>
          <cell r="B15244" t="str">
            <v>Tem cút RT kép PPR DISMY xanh D25 x 1/2" nhỏ</v>
          </cell>
        </row>
        <row r="15245">
          <cell r="A15245" t="str">
            <v>6.TNCTRTPE2012</v>
          </cell>
          <cell r="B15245" t="str">
            <v>Tem Cút RT PE  Dismy D20x1/2"  nhỏ</v>
          </cell>
        </row>
        <row r="15246">
          <cell r="A15246" t="str">
            <v>6.TNCTRTUV2012</v>
          </cell>
          <cell r="B15246" t="str">
            <v>Tem Cút RT PPR UV D20x1/2" nhỏ</v>
          </cell>
        </row>
        <row r="15247">
          <cell r="A15247" t="str">
            <v>6.TNCTRTUV2512</v>
          </cell>
          <cell r="B15247" t="str">
            <v>Tem Cút RT PPR UV D25x1/2" nhỏ</v>
          </cell>
        </row>
        <row r="15248">
          <cell r="A15248" t="str">
            <v>6.TNCTRTUV2534</v>
          </cell>
          <cell r="B15248" t="str">
            <v>Tem Cút RT PPR UV D25x3/4" nhỏ</v>
          </cell>
        </row>
        <row r="15249">
          <cell r="A15249" t="str">
            <v>6.TNCTRTUV321</v>
          </cell>
          <cell r="B15249" t="str">
            <v>Tem Cút RT PPR UV D32x1" nhỏ</v>
          </cell>
        </row>
        <row r="15250">
          <cell r="A15250" t="str">
            <v>6.TNCTRTX2012</v>
          </cell>
          <cell r="B15250" t="str">
            <v>Tem Cút RT PPR DISMY xanh D20x1/2" nhỏ</v>
          </cell>
        </row>
        <row r="15251">
          <cell r="A15251" t="str">
            <v>6.TNCTRTX2512</v>
          </cell>
          <cell r="B15251" t="str">
            <v>Tem Cút RT PPR DISMY xanh D25x1/2" nhỏ</v>
          </cell>
        </row>
        <row r="15252">
          <cell r="A15252" t="str">
            <v>6.TNCTRTX2534</v>
          </cell>
          <cell r="B15252" t="str">
            <v>Tem Cút RT PPR DISMY xanh D25x3/4" nhỏ</v>
          </cell>
        </row>
        <row r="15253">
          <cell r="A15253" t="str">
            <v>6.TNCTRTX321</v>
          </cell>
          <cell r="B15253" t="str">
            <v>Tem Cút RT PPR DISMY xanh D32x1" nhỏ</v>
          </cell>
        </row>
        <row r="15254">
          <cell r="A15254" t="str">
            <v>6.TNCTUV2020</v>
          </cell>
          <cell r="B15254" t="str">
            <v>Tem Cút PPR UV D20 nhỏ</v>
          </cell>
        </row>
        <row r="15255">
          <cell r="A15255" t="str">
            <v>6.TNCTUV2520</v>
          </cell>
          <cell r="B15255" t="str">
            <v>Tem Cút thu PPR UV D25/20 nhỏ</v>
          </cell>
        </row>
        <row r="15256">
          <cell r="A15256" t="str">
            <v>6.TNCTUV2525</v>
          </cell>
          <cell r="B15256" t="str">
            <v>Tem Cút PPR UV D25 nhỏ</v>
          </cell>
        </row>
        <row r="15257">
          <cell r="A15257" t="str">
            <v>6.TNCTUV3220</v>
          </cell>
          <cell r="B15257" t="str">
            <v>Tem Cút thu PPR UV D32/20 nhỏ</v>
          </cell>
        </row>
        <row r="15258">
          <cell r="A15258" t="str">
            <v>6.TNCTUV3225</v>
          </cell>
          <cell r="B15258" t="str">
            <v>Tem Cút thu PPR UV D32/25 nhỏ</v>
          </cell>
        </row>
        <row r="15259">
          <cell r="A15259" t="str">
            <v>6.TNCTUV3232</v>
          </cell>
          <cell r="B15259" t="str">
            <v>Tem Cút PPR UV D32 nhỏ</v>
          </cell>
        </row>
        <row r="15260">
          <cell r="A15260" t="str">
            <v>6.TNCTUV4040</v>
          </cell>
          <cell r="B15260" t="str">
            <v>Tem Cút PPR UV D40 nhỏ</v>
          </cell>
        </row>
        <row r="15261">
          <cell r="A15261" t="str">
            <v>6.TNCTUV5050</v>
          </cell>
          <cell r="B15261" t="str">
            <v>Tem Cút PPR UV D50 nhỏ</v>
          </cell>
        </row>
        <row r="15262">
          <cell r="A15262" t="str">
            <v>6.TNCTX2020</v>
          </cell>
          <cell r="B15262" t="str">
            <v>Tem Cút trơn PPR DISMY xanh D20 nhỏ</v>
          </cell>
        </row>
        <row r="15263">
          <cell r="A15263" t="str">
            <v>6.TNCTX2520</v>
          </cell>
          <cell r="B15263" t="str">
            <v>Tem Cút thu PPR DISMY xanh D25x20 nhỏ</v>
          </cell>
        </row>
        <row r="15264">
          <cell r="A15264" t="str">
            <v>6.TNCTX2525</v>
          </cell>
          <cell r="B15264" t="str">
            <v>Tem Cút trơn PPR DISMY xanh D25 nhỏ</v>
          </cell>
        </row>
        <row r="15265">
          <cell r="A15265" t="str">
            <v>6.TNCTX3220</v>
          </cell>
          <cell r="B15265" t="str">
            <v>Tem Cút thu PPR DISMY xanh D32x20 nhỏ</v>
          </cell>
        </row>
        <row r="15266">
          <cell r="A15266" t="str">
            <v>6.TNCTX3225</v>
          </cell>
          <cell r="B15266" t="str">
            <v>Tem Cút thu PPR DISMY xanh D32x25 nhỏ</v>
          </cell>
        </row>
        <row r="15267">
          <cell r="A15267" t="str">
            <v>6.TNCTX3232</v>
          </cell>
          <cell r="B15267" t="str">
            <v>Tem Cút trơn PPR DISMY xanh D32 nhỏ</v>
          </cell>
        </row>
        <row r="15268">
          <cell r="A15268" t="str">
            <v>6.TNCTX4040</v>
          </cell>
          <cell r="B15268" t="str">
            <v>Tem Cút trơn PPR DISMY xanh D40 nhỏ</v>
          </cell>
        </row>
        <row r="15269">
          <cell r="A15269" t="str">
            <v>6.TNCTX5050</v>
          </cell>
          <cell r="B15269" t="str">
            <v>Tem Cút trơn PPR DISMY xanh D50 nhỏ</v>
          </cell>
        </row>
        <row r="15270">
          <cell r="A15270" t="str">
            <v>6.TNCTX6363</v>
          </cell>
          <cell r="B15270" t="str">
            <v>Tem Cút trơn PPR DISMY xanh D63 nhỏ</v>
          </cell>
        </row>
        <row r="15271">
          <cell r="A15271" t="str">
            <v>6.TNCTX7575</v>
          </cell>
          <cell r="B15271" t="str">
            <v>Tem Cút trơn PPR DISMY xanh D75 nhỏ</v>
          </cell>
        </row>
        <row r="15272">
          <cell r="A15272" t="str">
            <v>6.TNCTX9090</v>
          </cell>
          <cell r="B15272" t="str">
            <v>Tem Cút trơn PPR DISMY xanh D90 nhỏ</v>
          </cell>
        </row>
        <row r="15273">
          <cell r="A15273" t="str">
            <v>6.TNG60</v>
          </cell>
          <cell r="B15273" t="str">
            <v>Tấm nỉ ghi 60</v>
          </cell>
        </row>
        <row r="15274">
          <cell r="A15274" t="str">
            <v>6.TNMS21</v>
          </cell>
          <cell r="B15274" t="str">
            <v>Tem Măng Sông PVC 21 nhỏ</v>
          </cell>
        </row>
        <row r="15275">
          <cell r="A15275" t="str">
            <v>6.TNMS27</v>
          </cell>
          <cell r="B15275" t="str">
            <v>Tem Măng Sông PVC 27 nhỏ</v>
          </cell>
        </row>
        <row r="15276">
          <cell r="A15276" t="str">
            <v>6.TNMS34</v>
          </cell>
          <cell r="B15276" t="str">
            <v>Tem Măng Sông PVC 34 nhỏ</v>
          </cell>
        </row>
        <row r="15277">
          <cell r="A15277" t="str">
            <v>6.TNMS42</v>
          </cell>
          <cell r="B15277" t="str">
            <v>Tem Măng Sông PVC 42 nhỏ</v>
          </cell>
        </row>
        <row r="15278">
          <cell r="A15278" t="str">
            <v>6.TNMS48</v>
          </cell>
          <cell r="B15278" t="str">
            <v>Tem Măng Sông PVC 48 nhỏ</v>
          </cell>
        </row>
        <row r="15279">
          <cell r="A15279" t="str">
            <v>6.TNMSG20</v>
          </cell>
          <cell r="B15279" t="str">
            <v>Tem Măng sông PPR DISMY ghi D20 nhỏ</v>
          </cell>
        </row>
        <row r="15280">
          <cell r="A15280" t="str">
            <v>6.TNMSG25</v>
          </cell>
          <cell r="B15280" t="str">
            <v>Tem Măng sông PPR DISMY ghi D25 nhỏ</v>
          </cell>
        </row>
        <row r="15281">
          <cell r="A15281" t="str">
            <v>6.TNMSG32</v>
          </cell>
          <cell r="B15281" t="str">
            <v>Tem Măng sông PPR DISMY ghi D32 nhỏ</v>
          </cell>
        </row>
        <row r="15282">
          <cell r="A15282" t="str">
            <v>6.TNMSG40</v>
          </cell>
          <cell r="B15282" t="str">
            <v>Tem Măng sông PPR DISMY ghi D40 nhỏ</v>
          </cell>
        </row>
        <row r="15283">
          <cell r="A15283" t="str">
            <v>6.TNMSG50</v>
          </cell>
          <cell r="B15283" t="str">
            <v>Tem Măng sông PPR DISMY ghi D50 nhỏ</v>
          </cell>
        </row>
        <row r="15284">
          <cell r="A15284" t="str">
            <v>6.TNMSHDPE20</v>
          </cell>
          <cell r="B15284" t="str">
            <v>Tem Măng sông HDPE Dismy D20 nhỏ</v>
          </cell>
        </row>
        <row r="15285">
          <cell r="A15285" t="str">
            <v>6.TNMSRNG2012</v>
          </cell>
          <cell r="B15285" t="str">
            <v>Tem Măng sông RN PPR DISMY ghi D20x1/2" nhỏ</v>
          </cell>
        </row>
        <row r="15286">
          <cell r="A15286" t="str">
            <v>6.TNMSRNG2512</v>
          </cell>
          <cell r="B15286" t="str">
            <v>Tem Măng sông RN PPR DISMY ghi D25x1/2" nhỏ</v>
          </cell>
        </row>
        <row r="15287">
          <cell r="A15287" t="str">
            <v>6.TNMSRNG2534</v>
          </cell>
          <cell r="B15287" t="str">
            <v>Tem Măng sông RN PPR DISMY ghi D25x3/4" nhỏ</v>
          </cell>
        </row>
        <row r="15288">
          <cell r="A15288" t="str">
            <v>6.TNMSRNG321</v>
          </cell>
          <cell r="B15288" t="str">
            <v>Tem Măng sông RN PPR DISMY ghi D32x1" nhỏ</v>
          </cell>
        </row>
        <row r="15289">
          <cell r="A15289" t="str">
            <v>6.TNMSRNG40114</v>
          </cell>
          <cell r="B15289" t="str">
            <v>Tem Măng sông RN PPR DISMY ghi D40x1 1/4" nhỏ</v>
          </cell>
        </row>
        <row r="15290">
          <cell r="A15290" t="str">
            <v>6.TNMSRNG5012</v>
          </cell>
          <cell r="B15290" t="str">
            <v>Tem Măng sông RN PPR DISMY ghi D50x1 1/2" nhỏ</v>
          </cell>
        </row>
        <row r="15291">
          <cell r="A15291" t="str">
            <v>6.TNMSRNG632</v>
          </cell>
          <cell r="B15291" t="str">
            <v>Tem Măng sông RN PPR DISMY ghi D63x2" nhỏ</v>
          </cell>
        </row>
        <row r="15292">
          <cell r="A15292" t="str">
            <v>6.TNMSRNPE2012</v>
          </cell>
          <cell r="B15292" t="str">
            <v>Tem Măng sông RN PE  Dismy D20x1/2"  nhỏ</v>
          </cell>
        </row>
        <row r="15293">
          <cell r="A15293" t="str">
            <v>6.TNMSRNUV2012</v>
          </cell>
          <cell r="B15293" t="str">
            <v>Tem Măng sông RN PPR UV D20x1/2" nhỏ</v>
          </cell>
        </row>
        <row r="15294">
          <cell r="A15294" t="str">
            <v>6.TNMSRNUV2512</v>
          </cell>
          <cell r="B15294" t="str">
            <v>Tem Măng sông RN PPR UV D25x1/2" nhỏ</v>
          </cell>
        </row>
        <row r="15295">
          <cell r="A15295" t="str">
            <v>6.TNMSRNUV2534</v>
          </cell>
          <cell r="B15295" t="str">
            <v>Tem Măng sông RN PPR UV D25x3/4" nhỏ</v>
          </cell>
        </row>
        <row r="15296">
          <cell r="A15296" t="str">
            <v>6.TNMSRNUV321</v>
          </cell>
          <cell r="B15296" t="str">
            <v>Tem Măng sông RN PPR UV D32x1" nhỏ</v>
          </cell>
        </row>
        <row r="15297">
          <cell r="A15297" t="str">
            <v>6.TNMSRNUV40114</v>
          </cell>
          <cell r="B15297" t="str">
            <v>Tem Măng sông RN PPR UV D40x1-1/4" nhỏ</v>
          </cell>
        </row>
        <row r="15298">
          <cell r="A15298" t="str">
            <v>6.TNMSRNUV50112</v>
          </cell>
          <cell r="B15298" t="str">
            <v>Tem Măng sông RN PPR UV D50x1-1/2" nhỏ</v>
          </cell>
        </row>
        <row r="15299">
          <cell r="A15299" t="str">
            <v>6.TNMSRNUV632</v>
          </cell>
          <cell r="B15299" t="str">
            <v>Tem Măng sông RN PPR UV D63x2" nhỏ</v>
          </cell>
        </row>
        <row r="15300">
          <cell r="A15300" t="str">
            <v>6.TNMSRNX2012</v>
          </cell>
          <cell r="B15300" t="str">
            <v>Tem Măng sông RN PPR DISMY xanh D20x1/2" nhỏ</v>
          </cell>
        </row>
        <row r="15301">
          <cell r="A15301" t="str">
            <v>6.TNMSRNX2512</v>
          </cell>
          <cell r="B15301" t="str">
            <v>Tem Măng sông RN PPR DISMY xanh D25x1/2" nhỏ</v>
          </cell>
        </row>
        <row r="15302">
          <cell r="A15302" t="str">
            <v>6.TNMSRNX2534</v>
          </cell>
          <cell r="B15302" t="str">
            <v>Tem Măng sông RN PPR DISMY xanh D25x3/4" nhỏ</v>
          </cell>
        </row>
        <row r="15303">
          <cell r="A15303" t="str">
            <v>6.TNMSRNX321</v>
          </cell>
          <cell r="B15303" t="str">
            <v>Tem Măng sông RN PPR DISMY xanh D32x1" nhỏ</v>
          </cell>
        </row>
        <row r="15304">
          <cell r="A15304" t="str">
            <v>6.TNMSRNX40114</v>
          </cell>
          <cell r="B15304" t="str">
            <v>Tem Măng sông RN PPR DISMY xanh D40x1 1/4" nhỏ</v>
          </cell>
        </row>
        <row r="15305">
          <cell r="A15305" t="str">
            <v>6.TNMSRNX50112</v>
          </cell>
          <cell r="B15305" t="str">
            <v>Tem Măng sông RN PPR DISMY xanh D50x1 1/2" nhỏ</v>
          </cell>
        </row>
        <row r="15306">
          <cell r="A15306" t="str">
            <v>6.TNMSRNX632</v>
          </cell>
          <cell r="B15306" t="str">
            <v>Tem Măng sông RN PPR DISMY xanh D63x2" nhỏ</v>
          </cell>
        </row>
        <row r="15307">
          <cell r="A15307" t="str">
            <v>6.TNMSRT2112</v>
          </cell>
          <cell r="B15307" t="str">
            <v>Tem Măng sông RT PVC Dismy D21x1/2" nhỏ</v>
          </cell>
        </row>
        <row r="15308">
          <cell r="A15308" t="str">
            <v>6.TNMSRT2712</v>
          </cell>
          <cell r="B15308" t="str">
            <v>Tem Măng sông RT PVC Dismy D27x1/2" nhỏ</v>
          </cell>
        </row>
        <row r="15309">
          <cell r="A15309" t="str">
            <v>6.TNMSRT2734</v>
          </cell>
          <cell r="B15309" t="str">
            <v>Tem Măng sông RT PVC Dismy D27x3/4" nhỏ</v>
          </cell>
        </row>
        <row r="15310">
          <cell r="A15310" t="str">
            <v>6.TNMSRTG2012</v>
          </cell>
          <cell r="B15310" t="str">
            <v>Tem Măng sông RT PPR DISMY ghi D20x1/2" nhỏ</v>
          </cell>
        </row>
        <row r="15311">
          <cell r="A15311" t="str">
            <v>6.TNMSRTG2512</v>
          </cell>
          <cell r="B15311" t="str">
            <v>Tem Măng sông RT PPR DISMY ghi D25x1/2" nhỏ</v>
          </cell>
        </row>
        <row r="15312">
          <cell r="A15312" t="str">
            <v>6.TNMSRTG2534</v>
          </cell>
          <cell r="B15312" t="str">
            <v>Tem Măng sông RT PPR DISMY ghi D25x3/4" nhỏ</v>
          </cell>
        </row>
        <row r="15313">
          <cell r="A15313" t="str">
            <v>6.TNMSRTG321</v>
          </cell>
          <cell r="B15313" t="str">
            <v>Tem Măng sông RT PPR DISMY ghi D32x1" nhỏ</v>
          </cell>
        </row>
        <row r="15314">
          <cell r="A15314" t="str">
            <v>6.TNMSRTG40114</v>
          </cell>
          <cell r="B15314" t="str">
            <v>Tem Măng sông RT PPR DISMY ghi D40x1 1/4" nhỏ</v>
          </cell>
        </row>
        <row r="15315">
          <cell r="A15315" t="str">
            <v>6.TNMSRTG50112</v>
          </cell>
          <cell r="B15315" t="str">
            <v>Tem Măng sông RT PPR DISMY ghi D50x1 1/2" nhỏ</v>
          </cell>
        </row>
        <row r="15316">
          <cell r="A15316" t="str">
            <v>6.TNMSRTG632</v>
          </cell>
          <cell r="B15316" t="str">
            <v>Tem Măng sông RT PPR DISMY ghi D63x2" nhỏ</v>
          </cell>
        </row>
        <row r="15317">
          <cell r="A15317" t="str">
            <v>6.TNMSRTPE2012</v>
          </cell>
          <cell r="B15317" t="str">
            <v>Tem Măng sông RT PE  Dismy D20x1/2"  nhỏ</v>
          </cell>
        </row>
        <row r="15318">
          <cell r="A15318" t="str">
            <v>6.TNMSRTUV2012</v>
          </cell>
          <cell r="B15318" t="str">
            <v>Tem Măng sông RT PPR UV D20x1/2" nhỏ</v>
          </cell>
        </row>
        <row r="15319">
          <cell r="A15319" t="str">
            <v>6.TNMSRTUV2512</v>
          </cell>
          <cell r="B15319" t="str">
            <v>Tem Măng sông RT PPR UV D25x1/2" nhỏ</v>
          </cell>
        </row>
        <row r="15320">
          <cell r="A15320" t="str">
            <v>6.TNMSRTUV2534</v>
          </cell>
          <cell r="B15320" t="str">
            <v>Tem Măng sông RT PPR UV D25x3/4" nhỏ</v>
          </cell>
        </row>
        <row r="15321">
          <cell r="A15321" t="str">
            <v>6.TNMSRTUV321</v>
          </cell>
          <cell r="B15321" t="str">
            <v>Tem Măng sông RT PPR UV D32x1" nhỏ</v>
          </cell>
        </row>
        <row r="15322">
          <cell r="A15322" t="str">
            <v>6.TNMSRTUV40114</v>
          </cell>
          <cell r="B15322" t="str">
            <v>Tem Măng sông RT PPR UV D40x1-1/4" nhỏ</v>
          </cell>
        </row>
        <row r="15323">
          <cell r="A15323" t="str">
            <v>6.TNMSRTUV50112</v>
          </cell>
          <cell r="B15323" t="str">
            <v>Tem Măng sông RT PPR UV D50x1-1/2" nhỏ</v>
          </cell>
        </row>
        <row r="15324">
          <cell r="A15324" t="str">
            <v>6.TNMSRTUV632</v>
          </cell>
          <cell r="B15324" t="str">
            <v>Tem Măng sông RT PPR UV D63x2" nhỏ</v>
          </cell>
        </row>
        <row r="15325">
          <cell r="A15325" t="str">
            <v>6.TNMSRTX2012</v>
          </cell>
          <cell r="B15325" t="str">
            <v>Tem Măng sông RT PPR DISMY xanh D20x1/2" nhỏ</v>
          </cell>
        </row>
        <row r="15326">
          <cell r="A15326" t="str">
            <v>6.TNMSRTX2512</v>
          </cell>
          <cell r="B15326" t="str">
            <v>Tem Măng sông RT PPR DISMY xanh D25x1/2" nhỏ</v>
          </cell>
        </row>
        <row r="15327">
          <cell r="A15327" t="str">
            <v>6.TNMSRTX2534</v>
          </cell>
          <cell r="B15327" t="str">
            <v>Tem Măng sông RT PPR DISMY xanh D25x3/4" nhỏ</v>
          </cell>
        </row>
        <row r="15328">
          <cell r="A15328" t="str">
            <v>6.TNMSRTX321</v>
          </cell>
          <cell r="B15328" t="str">
            <v>Tem Măng sông RT PPR DISMY xanh D32x1" nhỏ</v>
          </cell>
        </row>
        <row r="15329">
          <cell r="A15329" t="str">
            <v>6.TNMSRTX40114</v>
          </cell>
          <cell r="B15329" t="str">
            <v>Tem Măng sông RT PPR DISMY xanh D40x1 1/4" nhỏ</v>
          </cell>
        </row>
        <row r="15330">
          <cell r="A15330" t="str">
            <v>6.TNMSRTX50112</v>
          </cell>
          <cell r="B15330" t="str">
            <v>Tem Măng sông RT PPR DISMY xanh D50x1 1/2" nhỏ</v>
          </cell>
        </row>
        <row r="15331">
          <cell r="A15331" t="str">
            <v>6.TNMSRTX632</v>
          </cell>
          <cell r="B15331" t="str">
            <v>Tem Măng sông RT PPR DISMY xanh D63x2" nhỏ</v>
          </cell>
        </row>
        <row r="15332">
          <cell r="A15332" t="str">
            <v>6.TNMSUV20</v>
          </cell>
          <cell r="B15332" t="str">
            <v>Tem Măng sông PPR UV D20 nhỏ</v>
          </cell>
        </row>
        <row r="15333">
          <cell r="A15333" t="str">
            <v>6.TNMSUV25</v>
          </cell>
          <cell r="B15333" t="str">
            <v>Tem Măng sông PPR UV D25 nhỏ</v>
          </cell>
        </row>
        <row r="15334">
          <cell r="A15334" t="str">
            <v>6.TNMSUV32</v>
          </cell>
          <cell r="B15334" t="str">
            <v>Tem Măng sông PPR UV D32 nhỏ</v>
          </cell>
        </row>
        <row r="15335">
          <cell r="A15335" t="str">
            <v>6.TNMSUV40</v>
          </cell>
          <cell r="B15335" t="str">
            <v>Tem Măng sông PPR UV D40 nhỏ</v>
          </cell>
        </row>
        <row r="15336">
          <cell r="A15336" t="str">
            <v>6.TNMSUV50</v>
          </cell>
          <cell r="B15336" t="str">
            <v>Tem Măng sông PPR UV D50 nhỏ</v>
          </cell>
        </row>
        <row r="15337">
          <cell r="A15337" t="str">
            <v>6.TNMSX20</v>
          </cell>
          <cell r="B15337" t="str">
            <v>Tem Măng sông PPR DISMY xanh D20 nhỏ</v>
          </cell>
        </row>
        <row r="15338">
          <cell r="A15338" t="str">
            <v>6.TNMSX25</v>
          </cell>
          <cell r="B15338" t="str">
            <v>Tem Măng sông PPR DISMY xanh D25 nhỏ</v>
          </cell>
        </row>
        <row r="15339">
          <cell r="A15339" t="str">
            <v>6.TNMSX32</v>
          </cell>
          <cell r="B15339" t="str">
            <v>Tem Măng sông PPR DISMY xanh D32 nhỏ</v>
          </cell>
        </row>
        <row r="15340">
          <cell r="A15340" t="str">
            <v>6.TNMSX40</v>
          </cell>
          <cell r="B15340" t="str">
            <v>Tem Măng sông PPR DISMY xanh D40 nhỏ</v>
          </cell>
        </row>
        <row r="15341">
          <cell r="A15341" t="str">
            <v>6.TNMSX50</v>
          </cell>
          <cell r="B15341" t="str">
            <v>Tem Măng sông PPR DISMY xanh D50 nhỏ</v>
          </cell>
        </row>
        <row r="15342">
          <cell r="A15342" t="str">
            <v>6.TNN</v>
          </cell>
          <cell r="B15342" t="str">
            <v>Chun nịt nhỏ</v>
          </cell>
        </row>
        <row r="15343">
          <cell r="A15343" t="str">
            <v>6.TNOTNG20</v>
          </cell>
          <cell r="B15343" t="str">
            <v>Tem ống tránh ngắn PPR DISMY ghi D20 nhỏ</v>
          </cell>
        </row>
        <row r="15344">
          <cell r="A15344" t="str">
            <v>6.TNOTNG25</v>
          </cell>
          <cell r="B15344" t="str">
            <v>Tem ống tránh ngắn PPR DISMY ghi D25 nhỏ</v>
          </cell>
        </row>
        <row r="15345">
          <cell r="A15345" t="str">
            <v>6.TNOTNUV20</v>
          </cell>
          <cell r="B15345" t="str">
            <v>Tem ống tránh ngắn PPR DISMY UV D20 nhỏ</v>
          </cell>
        </row>
        <row r="15346">
          <cell r="A15346" t="str">
            <v>6.TNOTNUV25</v>
          </cell>
          <cell r="B15346" t="str">
            <v>Tem ống tránh ngắn PPR DISMY UV D25 nhỏ</v>
          </cell>
        </row>
        <row r="15347">
          <cell r="A15347" t="str">
            <v>6.TNOTNX20</v>
          </cell>
          <cell r="B15347" t="str">
            <v>Tem ống tránh ngắn PPR DISMY xanh D20 nhỏ</v>
          </cell>
        </row>
        <row r="15348">
          <cell r="A15348" t="str">
            <v>6.TNOTNX25</v>
          </cell>
          <cell r="B15348" t="str">
            <v>Tem ống tránh ngắn PPR DISMY xanh D25 nhỏ</v>
          </cell>
        </row>
        <row r="15349">
          <cell r="A15349" t="str">
            <v>6.TNRCNG20</v>
          </cell>
          <cell r="B15349" t="str">
            <v>Tem Rắc co nhựa PPR DISMY ghi D20 nhỏ</v>
          </cell>
        </row>
        <row r="15350">
          <cell r="A15350" t="str">
            <v>6.TNRCNG25</v>
          </cell>
          <cell r="B15350" t="str">
            <v>Tem Rắc co nhựa PPR DISMY ghi D25 nhỏ</v>
          </cell>
        </row>
        <row r="15351">
          <cell r="A15351" t="str">
            <v>6.TNRCNG32</v>
          </cell>
          <cell r="B15351" t="str">
            <v>Tem Rắc co nhựa PPR DISMY ghi D32 nhỏ</v>
          </cell>
        </row>
        <row r="15352">
          <cell r="A15352" t="str">
            <v>6.TNRCNG40</v>
          </cell>
          <cell r="B15352" t="str">
            <v>Tem Rắc co nhựa PPR DISMY ghi D40 nhỏ</v>
          </cell>
        </row>
        <row r="15353">
          <cell r="A15353" t="str">
            <v>6.TNRCNUV20</v>
          </cell>
          <cell r="B15353" t="str">
            <v>Tem Rắc co nhựa PPR DISMY UV D20 nhỏ</v>
          </cell>
        </row>
        <row r="15354">
          <cell r="A15354" t="str">
            <v>6.TNRCNUV25</v>
          </cell>
          <cell r="B15354" t="str">
            <v>Tem Rắc co nhựa PPR DISMY UV D25 nhỏ</v>
          </cell>
        </row>
        <row r="15355">
          <cell r="A15355" t="str">
            <v>6.TNRCNUV32</v>
          </cell>
          <cell r="B15355" t="str">
            <v>Tem Rắc co nhựa PPR DISMY UV D32 nhỏ</v>
          </cell>
        </row>
        <row r="15356">
          <cell r="A15356" t="str">
            <v>6.TNRCNUV40</v>
          </cell>
          <cell r="B15356" t="str">
            <v>Tem Rắc co nhựa PPR DISMY UV D40 nhỏ</v>
          </cell>
        </row>
        <row r="15357">
          <cell r="A15357" t="str">
            <v>6.TNRCNX20</v>
          </cell>
          <cell r="B15357" t="str">
            <v>Tem Rắc co nhựa PPR DISMY xanh D20 nhỏ</v>
          </cell>
        </row>
        <row r="15358">
          <cell r="A15358" t="str">
            <v>6.TNRCNX25</v>
          </cell>
          <cell r="B15358" t="str">
            <v>Tem Rắc co nhựa PPR DISMY xanh D25 nhỏ</v>
          </cell>
        </row>
        <row r="15359">
          <cell r="A15359" t="str">
            <v>6.TNRCNX32</v>
          </cell>
          <cell r="B15359" t="str">
            <v>Tem Rắc co nhựa PPR DISMY xanh D32 nhỏ</v>
          </cell>
        </row>
        <row r="15360">
          <cell r="A15360" t="str">
            <v>6.TNRCNX40</v>
          </cell>
          <cell r="B15360" t="str">
            <v>Tem Rắc co nhựa PPR DISMY xanh D40 nhỏ</v>
          </cell>
        </row>
        <row r="15361">
          <cell r="A15361" t="str">
            <v>6.TNRCRNG2012</v>
          </cell>
          <cell r="B15361" t="str">
            <v>Tem Rắc co RN PPR DISMY ghi D20x1/2" nhỏ</v>
          </cell>
        </row>
        <row r="15362">
          <cell r="A15362" t="str">
            <v>6.TNRCRNG2534</v>
          </cell>
          <cell r="B15362" t="str">
            <v>Tem Rắc co RN PPR DISMY ghi D25x3/4" nhỏ</v>
          </cell>
        </row>
        <row r="15363">
          <cell r="A15363" t="str">
            <v>6.TNRCRNG321</v>
          </cell>
          <cell r="B15363" t="str">
            <v>Tem Rắc co RN PPR DISMY ghi D32x1" nhỏ</v>
          </cell>
        </row>
        <row r="15364">
          <cell r="A15364" t="str">
            <v>6.TNRCRNG40114</v>
          </cell>
          <cell r="B15364" t="str">
            <v>Tem Rắc co RN PPR DISMY ghi D40x1 1/4" nhỏ</v>
          </cell>
        </row>
        <row r="15365">
          <cell r="A15365" t="str">
            <v>6.TNRCRNG50112</v>
          </cell>
          <cell r="B15365" t="str">
            <v>Tem Rắc co RN PPR DISMY ghi D50x1 1/2" nhỏ</v>
          </cell>
        </row>
        <row r="15366">
          <cell r="A15366" t="str">
            <v>6.TNRCRNG632</v>
          </cell>
          <cell r="B15366" t="str">
            <v>Tem Rắc co RN PPR DISMY ghi D63x2" nhỏ</v>
          </cell>
        </row>
        <row r="15367">
          <cell r="A15367" t="str">
            <v>6.TNRCRNUV2012</v>
          </cell>
          <cell r="B15367" t="str">
            <v>Tem Rắc co RN PPR UV D20x1/2" nhỏ</v>
          </cell>
        </row>
        <row r="15368">
          <cell r="A15368" t="str">
            <v>6.TNRCRNUV2534</v>
          </cell>
          <cell r="B15368" t="str">
            <v>Tem Rắc co RN PPR UV D25x3/4" nhỏ</v>
          </cell>
        </row>
        <row r="15369">
          <cell r="A15369" t="str">
            <v>6.TNRCRNUV321</v>
          </cell>
          <cell r="B15369" t="str">
            <v>Tem Rắc co RN PPR UV D32x1" nhỏ</v>
          </cell>
        </row>
        <row r="15370">
          <cell r="A15370" t="str">
            <v>6.TNRCRNUV40114</v>
          </cell>
          <cell r="B15370" t="str">
            <v>Tem Rắc co RN PPR UV D40x1-1/4" nhỏ</v>
          </cell>
        </row>
        <row r="15371">
          <cell r="A15371" t="str">
            <v>6.TNRCRNUV50112</v>
          </cell>
          <cell r="B15371" t="str">
            <v>Tem Rắc co RN PPR UV D50x1-1/2" nhỏ</v>
          </cell>
        </row>
        <row r="15372">
          <cell r="A15372" t="str">
            <v>6.TNRCRNUV632</v>
          </cell>
          <cell r="B15372" t="str">
            <v>Tem Rắc co RN PPR UV D63x2" nhỏ</v>
          </cell>
        </row>
        <row r="15373">
          <cell r="A15373" t="str">
            <v>6.TNRCRNX2012</v>
          </cell>
          <cell r="B15373" t="str">
            <v>Tem Rắc co RN PPR DISMY xanh D20x1/2" nhỏ</v>
          </cell>
        </row>
        <row r="15374">
          <cell r="A15374" t="str">
            <v>6.TNRCRNX2534</v>
          </cell>
          <cell r="B15374" t="str">
            <v>Tem Rắc co RN PPR DISMY xanh D25x3/4" nhỏ</v>
          </cell>
        </row>
        <row r="15375">
          <cell r="A15375" t="str">
            <v>6.TNRCRNX321</v>
          </cell>
          <cell r="B15375" t="str">
            <v>Tem Rắc co RN PPR DISMY xanh D32x1" nhỏ</v>
          </cell>
        </row>
        <row r="15376">
          <cell r="A15376" t="str">
            <v>6.TNRCRNX40114</v>
          </cell>
          <cell r="B15376" t="str">
            <v>Tem Rắc co RN PPR DISMY xanh D40x1 1/4" nhỏ</v>
          </cell>
        </row>
        <row r="15377">
          <cell r="A15377" t="str">
            <v>6.TNRCRNX50112</v>
          </cell>
          <cell r="B15377" t="str">
            <v>Tem Rắc co RN PPR DISMY xanh D50x1 1/2" nhỏ</v>
          </cell>
        </row>
        <row r="15378">
          <cell r="A15378" t="str">
            <v>6.TNRCRNX632</v>
          </cell>
          <cell r="B15378" t="str">
            <v>Tem Rắc co RN PPR DISMY xanh D63x2" nhỏ</v>
          </cell>
        </row>
        <row r="15379">
          <cell r="A15379" t="str">
            <v>6.TNRCRTG2012</v>
          </cell>
          <cell r="B15379" t="str">
            <v>Tem Rắc co RT PPR DISMY ghi D20x1/2" nhỏ</v>
          </cell>
        </row>
        <row r="15380">
          <cell r="A15380" t="str">
            <v>6.TNRCRTG2534</v>
          </cell>
          <cell r="B15380" t="str">
            <v>Tem Rắc co RT PPR DISMY ghi D25x3/4" nhỏ</v>
          </cell>
        </row>
        <row r="15381">
          <cell r="A15381" t="str">
            <v>6.TNRCRTG321</v>
          </cell>
          <cell r="B15381" t="str">
            <v>Tem Rắc co RT PPR DISMY ghi D32x1" nhỏ</v>
          </cell>
        </row>
        <row r="15382">
          <cell r="A15382" t="str">
            <v>6.TNRCRTG40114</v>
          </cell>
          <cell r="B15382" t="str">
            <v>Tem Rắc co RT PPR DISMY ghi D40x1 1/4" nhỏ</v>
          </cell>
        </row>
        <row r="15383">
          <cell r="A15383" t="str">
            <v>6.TNRCRTG50112</v>
          </cell>
          <cell r="B15383" t="str">
            <v>Tem Rắc co RT PPR DISMY ghi D50x1 1/2" nhỏ</v>
          </cell>
        </row>
        <row r="15384">
          <cell r="A15384" t="str">
            <v>6.TNRCRTG632</v>
          </cell>
          <cell r="B15384" t="str">
            <v>Tem Rắc co RT PPR DISMY ghi D63x2 nhỏ</v>
          </cell>
        </row>
        <row r="15385">
          <cell r="A15385" t="str">
            <v>6.TNRCRTUV2012</v>
          </cell>
          <cell r="B15385" t="str">
            <v>Tem Rắc co RT PPR UV D20x1/2" nhỏ</v>
          </cell>
        </row>
        <row r="15386">
          <cell r="A15386" t="str">
            <v>6.TNRCRTUV2534</v>
          </cell>
          <cell r="B15386" t="str">
            <v>Tem Rắc co RT PPR UV D25x3/4" nhỏ</v>
          </cell>
        </row>
        <row r="15387">
          <cell r="A15387" t="str">
            <v>6.TNRCRTUV321</v>
          </cell>
          <cell r="B15387" t="str">
            <v>Tem Rắc co RT PPR UV D32x1' nhỏ</v>
          </cell>
        </row>
        <row r="15388">
          <cell r="A15388" t="str">
            <v>6.TNRCRTUV40114</v>
          </cell>
          <cell r="B15388" t="str">
            <v>Tem Rắc co RT PPR UV D40x11/4" nhỏ</v>
          </cell>
        </row>
        <row r="15389">
          <cell r="A15389" t="str">
            <v>6.TNRCRTUV50112</v>
          </cell>
          <cell r="B15389" t="str">
            <v>Tem Rắc co RT PPR UV D50x11/2" nhỏ</v>
          </cell>
        </row>
        <row r="15390">
          <cell r="A15390" t="str">
            <v>6.TNRCRTUV632</v>
          </cell>
          <cell r="B15390" t="str">
            <v>Tem Rắc co RT PPR UV D63x2" nhỏ</v>
          </cell>
        </row>
        <row r="15391">
          <cell r="A15391" t="str">
            <v>6.TNRCRTX2012</v>
          </cell>
          <cell r="B15391" t="str">
            <v>Tem Rắc co RT PPR DISMY xanh D20x1/2" nhỏ</v>
          </cell>
        </row>
        <row r="15392">
          <cell r="A15392" t="str">
            <v>6.TNRCRTX2534</v>
          </cell>
          <cell r="B15392" t="str">
            <v>Tem Rắc co RT PPR DISMY xanh D25x3/4" nhỏ</v>
          </cell>
        </row>
        <row r="15393">
          <cell r="A15393" t="str">
            <v>6.TNRCRTX321</v>
          </cell>
          <cell r="B15393" t="str">
            <v>Tem Rắc co RT PPR DISMY xanh D32x1" nhỏ</v>
          </cell>
        </row>
        <row r="15394">
          <cell r="A15394" t="str">
            <v>6.TNRCRTX40114</v>
          </cell>
          <cell r="B15394" t="str">
            <v>Tem Rắc co RT PPR DISMY xanh D40x1 1/4" nhỏ</v>
          </cell>
        </row>
        <row r="15395">
          <cell r="A15395" t="str">
            <v>6.TNRCRTX50112</v>
          </cell>
          <cell r="B15395" t="str">
            <v>Tem Rắc co RT PPR DISMY xanh D50x1 1/2" nhỏ</v>
          </cell>
        </row>
        <row r="15396">
          <cell r="A15396" t="str">
            <v>6.TNRCRTX632</v>
          </cell>
          <cell r="B15396" t="str">
            <v>Tem Rắc co RT PPR DISMY xanh D63x2'' nhỏ</v>
          </cell>
        </row>
        <row r="15397">
          <cell r="A15397" t="str">
            <v>6.TNRNN21</v>
          </cell>
          <cell r="B15397" t="str">
            <v>Tem Ren ngoài nhựa PVC 21 nhỏ</v>
          </cell>
        </row>
        <row r="15398">
          <cell r="A15398" t="str">
            <v>6.TNRNN27</v>
          </cell>
          <cell r="B15398" t="str">
            <v>Tem Ren ngoài nhựa PVC 27 nhỏ</v>
          </cell>
        </row>
        <row r="15399">
          <cell r="A15399" t="str">
            <v>6.TNRNN34</v>
          </cell>
          <cell r="B15399" t="str">
            <v>Tem Ren ngoài nhựa PVC 34 nhỏ</v>
          </cell>
        </row>
        <row r="15400">
          <cell r="A15400" t="str">
            <v>6.TNRNN42</v>
          </cell>
          <cell r="B15400" t="str">
            <v>Tem Ren ngoài nhựa PVC 42 nhỏ</v>
          </cell>
        </row>
        <row r="15401">
          <cell r="A15401" t="str">
            <v>6.TNRNN48</v>
          </cell>
          <cell r="B15401" t="str">
            <v>Tem Ren ngoài nhựa PVC 48 nhỏ</v>
          </cell>
        </row>
        <row r="15402">
          <cell r="A15402" t="str">
            <v>6.TNRTN21</v>
          </cell>
          <cell r="B15402" t="str">
            <v>Tem Ren trong nhựa PVC 21 nhỏ</v>
          </cell>
        </row>
        <row r="15403">
          <cell r="A15403" t="str">
            <v>6.TNRTN27</v>
          </cell>
          <cell r="B15403" t="str">
            <v>Tem Ren trong nhựa PVC 27 nhỏ</v>
          </cell>
        </row>
        <row r="15404">
          <cell r="A15404" t="str">
            <v>6.TNRTN34</v>
          </cell>
          <cell r="B15404" t="str">
            <v>Tem Ren trong nhựa PVC 34 nhỏ</v>
          </cell>
        </row>
        <row r="15405">
          <cell r="A15405" t="str">
            <v>6.TNRTN42</v>
          </cell>
          <cell r="B15405" t="str">
            <v>Tem Ren trong nhựa PVC 42 nhỏ</v>
          </cell>
        </row>
        <row r="15406">
          <cell r="A15406" t="str">
            <v>6.TNRTN48</v>
          </cell>
          <cell r="B15406" t="str">
            <v>Tem Ren trong nhựa PVC 48 nhỏ</v>
          </cell>
        </row>
        <row r="15407">
          <cell r="A15407" t="str">
            <v>6.TNT21.</v>
          </cell>
          <cell r="B15407" t="str">
            <v>Tem Tê PVC 21 nhỏ</v>
          </cell>
        </row>
        <row r="15408">
          <cell r="A15408" t="str">
            <v>6.TNT27.</v>
          </cell>
          <cell r="B15408" t="str">
            <v>Tem Tê PVC 27 nhỏ</v>
          </cell>
        </row>
        <row r="15409">
          <cell r="A15409" t="str">
            <v>6.TNT2721</v>
          </cell>
          <cell r="B15409" t="str">
            <v>Tem Tê PVC 27/21 nhỏ</v>
          </cell>
        </row>
        <row r="15410">
          <cell r="A15410" t="str">
            <v>6.TNT34.</v>
          </cell>
          <cell r="B15410" t="str">
            <v>Tem Tê PVC 34 nhỏ</v>
          </cell>
        </row>
        <row r="15411">
          <cell r="A15411" t="str">
            <v>6.TNT3421</v>
          </cell>
          <cell r="B15411" t="str">
            <v>Tem Tê PVC 34/21 nhỏ</v>
          </cell>
        </row>
        <row r="15412">
          <cell r="A15412" t="str">
            <v>6.TNT3427</v>
          </cell>
          <cell r="B15412" t="str">
            <v>Tem Tê PVC 34/27 nhỏ</v>
          </cell>
        </row>
        <row r="15413">
          <cell r="A15413" t="str">
            <v>6.TNT42.</v>
          </cell>
          <cell r="B15413" t="str">
            <v>Tem Tê PVC 42 nhỏ</v>
          </cell>
        </row>
        <row r="15414">
          <cell r="A15414" t="str">
            <v>6.TNT48.</v>
          </cell>
          <cell r="B15414" t="str">
            <v>Tem Tê PVC 48 nhỏ</v>
          </cell>
        </row>
        <row r="15415">
          <cell r="A15415" t="str">
            <v>6.TNTG2020</v>
          </cell>
          <cell r="B15415" t="str">
            <v>Tem Tê trơn PPR DISMY ghi D20 nhỏ</v>
          </cell>
        </row>
        <row r="15416">
          <cell r="A15416" t="str">
            <v>6.TNTG2520</v>
          </cell>
          <cell r="B15416" t="str">
            <v>Tem Tê thu PPR DISMY ghi D25x20 nhỏ</v>
          </cell>
        </row>
        <row r="15417">
          <cell r="A15417" t="str">
            <v>6.TNTG2525</v>
          </cell>
          <cell r="B15417" t="str">
            <v>Tem Tê trơn PPR DISMY ghi D25 nhỏ</v>
          </cell>
        </row>
        <row r="15418">
          <cell r="A15418" t="str">
            <v>6.TNTG3220</v>
          </cell>
          <cell r="B15418" t="str">
            <v>Tem Tê thu PPR DISMY ghi D32x20 nhỏ</v>
          </cell>
        </row>
        <row r="15419">
          <cell r="A15419" t="str">
            <v>6.TNTG3225</v>
          </cell>
          <cell r="B15419" t="str">
            <v>Tem Tê thu PPR DISMY ghi D32x25 nhỏ</v>
          </cell>
        </row>
        <row r="15420">
          <cell r="A15420" t="str">
            <v>6.TNTG3232</v>
          </cell>
          <cell r="B15420" t="str">
            <v>Tem Tê trơn PPR DISMY ghi D32 nhỏ</v>
          </cell>
        </row>
        <row r="15421">
          <cell r="A15421" t="str">
            <v>6.TNTG4020</v>
          </cell>
          <cell r="B15421" t="str">
            <v>Tem Tê thu PPR DISMY ghi D40x20 nhỏ</v>
          </cell>
        </row>
        <row r="15422">
          <cell r="A15422" t="str">
            <v>6.TNTG4025</v>
          </cell>
          <cell r="B15422" t="str">
            <v>Tem Tê thu PPR DISMY ghi D40x25 nhỏ</v>
          </cell>
        </row>
        <row r="15423">
          <cell r="A15423" t="str">
            <v>6.TNTG4032</v>
          </cell>
          <cell r="B15423" t="str">
            <v>Tem Tê thu PPR DISMY ghi D40x32 nhỏ</v>
          </cell>
        </row>
        <row r="15424">
          <cell r="A15424" t="str">
            <v>6.TNTG4040</v>
          </cell>
          <cell r="B15424" t="str">
            <v>Tem Tê trơn PPR DISMY ghi D40 nhỏ</v>
          </cell>
        </row>
        <row r="15425">
          <cell r="A15425" t="str">
            <v>6.TNTG5020</v>
          </cell>
          <cell r="B15425" t="str">
            <v>Tem Tê thu PPR DISMY ghi D50x20 nhỏ</v>
          </cell>
        </row>
        <row r="15426">
          <cell r="A15426" t="str">
            <v>6.TNTG5025</v>
          </cell>
          <cell r="B15426" t="str">
            <v>Tem Tê thu PPR DISMY ghi D50x25 nhỏ</v>
          </cell>
        </row>
        <row r="15427">
          <cell r="A15427" t="str">
            <v>6.TNTG5032</v>
          </cell>
          <cell r="B15427" t="str">
            <v>Tem Tê thu PPR DISMY ghi D50x32 nhỏ</v>
          </cell>
        </row>
        <row r="15428">
          <cell r="A15428" t="str">
            <v>6.TNTG5040</v>
          </cell>
          <cell r="B15428" t="str">
            <v>Tem Tê thu PPR DISMY ghi D50x40 nhỏ</v>
          </cell>
        </row>
        <row r="15429">
          <cell r="A15429" t="str">
            <v>6.TNTG5050</v>
          </cell>
          <cell r="B15429" t="str">
            <v>Tem Tê trơn PPR DISMY ghi D50 nhỏ</v>
          </cell>
        </row>
        <row r="15430">
          <cell r="A15430" t="str">
            <v>6.TNTG6320</v>
          </cell>
          <cell r="B15430" t="str">
            <v>Tem Tê thu PPR DISMY ghi D63x20 nhỏ</v>
          </cell>
        </row>
        <row r="15431">
          <cell r="A15431" t="str">
            <v>6.TNTHDPE20</v>
          </cell>
          <cell r="B15431" t="str">
            <v>Tem Tê HDPE Dismy D20 nhỏ</v>
          </cell>
        </row>
        <row r="15432">
          <cell r="A15432" t="str">
            <v>6.TNTPK</v>
          </cell>
          <cell r="B15432" t="str">
            <v>Tem nhỏ trắng dùng dán phụ kiện</v>
          </cell>
        </row>
        <row r="15433">
          <cell r="A15433" t="str">
            <v>6.TNTRNG2012</v>
          </cell>
          <cell r="B15433" t="str">
            <v>Tem Tê RN PPR DISMY ghi D20x1/2" nhỏ</v>
          </cell>
        </row>
        <row r="15434">
          <cell r="A15434" t="str">
            <v>6.TNTRNG2512</v>
          </cell>
          <cell r="B15434" t="str">
            <v>Tem Tê RN PPR DISMY ghi D25x1/2" nhỏ</v>
          </cell>
        </row>
        <row r="15435">
          <cell r="A15435" t="str">
            <v>6.TNTRNG2534</v>
          </cell>
          <cell r="B15435" t="str">
            <v>Tem Tê RN PPR DISMY ghi D25x3/4" nhỏ</v>
          </cell>
        </row>
        <row r="15436">
          <cell r="A15436" t="str">
            <v>6.TNTRNUV2012</v>
          </cell>
          <cell r="B15436" t="str">
            <v>Tem Tê RN PPR UV D20x1/2" nhỏ</v>
          </cell>
        </row>
        <row r="15437">
          <cell r="A15437" t="str">
            <v>6.TNTRNUV2512</v>
          </cell>
          <cell r="B15437" t="str">
            <v>Tem Tê RN PPR UV D25x1/2" nhỏ</v>
          </cell>
        </row>
        <row r="15438">
          <cell r="A15438" t="str">
            <v>6.TNTRNUV2534</v>
          </cell>
          <cell r="B15438" t="str">
            <v>Tem Tê RN PPR UV D25x3/4" nhỏ</v>
          </cell>
        </row>
        <row r="15439">
          <cell r="A15439" t="str">
            <v>6.TNTRNX2012</v>
          </cell>
          <cell r="B15439" t="str">
            <v>Tem Tê RN PPR DISMY xanh D20x1/2" nhỏ</v>
          </cell>
        </row>
        <row r="15440">
          <cell r="A15440" t="str">
            <v>6.TNTRNX2512</v>
          </cell>
          <cell r="B15440" t="str">
            <v>Tem Tê RN PPR DISMY xanh D25x1/2" nhỏ</v>
          </cell>
        </row>
        <row r="15441">
          <cell r="A15441" t="str">
            <v>6.TNTRNX2534</v>
          </cell>
          <cell r="B15441" t="str">
            <v>Tem Tê RN PPR DISMY xanh D25x3/4" nhỏ</v>
          </cell>
        </row>
        <row r="15442">
          <cell r="A15442" t="str">
            <v>6.TNTRT2112</v>
          </cell>
          <cell r="B15442" t="str">
            <v>Tem Tê RT PVC Dismy D21x1/2" nhỏ</v>
          </cell>
        </row>
        <row r="15443">
          <cell r="A15443" t="str">
            <v>6.TNTRT2712</v>
          </cell>
          <cell r="B15443" t="str">
            <v>Tem Tê RT PVC Dismy D27x1/2" nhỏ</v>
          </cell>
        </row>
        <row r="15444">
          <cell r="A15444" t="str">
            <v>6.TNTRT2734</v>
          </cell>
          <cell r="B15444" t="str">
            <v>Tem Tê RT PVC Dismy D27x3/4" nhỏ</v>
          </cell>
        </row>
        <row r="15445">
          <cell r="A15445" t="str">
            <v>6.TNTRTG2012</v>
          </cell>
          <cell r="B15445" t="str">
            <v>Tem Tê RT PPR DISMY ghi D20x1/2" nhỏ</v>
          </cell>
        </row>
        <row r="15446">
          <cell r="A15446" t="str">
            <v>6.TNTRTG2512</v>
          </cell>
          <cell r="B15446" t="str">
            <v>Tem Tê RT PPR DISMY ghi D25x1/2" nhỏ</v>
          </cell>
        </row>
        <row r="15447">
          <cell r="A15447" t="str">
            <v>6.TNTRTG2534</v>
          </cell>
          <cell r="B15447" t="str">
            <v>Tem Tê RT PPR DISMY ghi D25x3/4" nhỏ</v>
          </cell>
        </row>
        <row r="15448">
          <cell r="A15448" t="str">
            <v>6.TNTRTUV2012</v>
          </cell>
          <cell r="B15448" t="str">
            <v>Tem Tê RT PPR UV D20x1/2" nhỏ</v>
          </cell>
        </row>
        <row r="15449">
          <cell r="A15449" t="str">
            <v>6.TNTRTUV2512</v>
          </cell>
          <cell r="B15449" t="str">
            <v>Tem Tê RT PPR UV D25x1/2" nhỏ</v>
          </cell>
        </row>
        <row r="15450">
          <cell r="A15450" t="str">
            <v>6.TNTRTUV2534</v>
          </cell>
          <cell r="B15450" t="str">
            <v>Tem Tê RT PPR UV D25x3/4" nhỏ</v>
          </cell>
        </row>
        <row r="15451">
          <cell r="A15451" t="str">
            <v>6.TNTRTX2012</v>
          </cell>
          <cell r="B15451" t="str">
            <v>Tem Tê RT PPR DISMY xanh D20x1/2" nhỏ</v>
          </cell>
        </row>
        <row r="15452">
          <cell r="A15452" t="str">
            <v>6.TNTRTX2512</v>
          </cell>
          <cell r="B15452" t="str">
            <v>Tem Tê RT PPR DISMY xanh D25x1/2" nhỏ</v>
          </cell>
        </row>
        <row r="15453">
          <cell r="A15453" t="str">
            <v>6.TNTRTX2534</v>
          </cell>
          <cell r="B15453" t="str">
            <v>Tem Tê RT PPR DISMY xanh D25x3/4" nhỏ</v>
          </cell>
        </row>
        <row r="15454">
          <cell r="A15454" t="str">
            <v>6.TNTT4221</v>
          </cell>
          <cell r="B15454" t="str">
            <v>Tem Tê thu 42/21 nhỏ</v>
          </cell>
        </row>
        <row r="15455">
          <cell r="A15455" t="str">
            <v>6.TNTT4227</v>
          </cell>
          <cell r="B15455" t="str">
            <v>Tem Tê thu 42/27 nhỏ</v>
          </cell>
        </row>
        <row r="15456">
          <cell r="A15456" t="str">
            <v>6.TNTT4234</v>
          </cell>
          <cell r="B15456" t="str">
            <v>Tem Tê thu 42/34 nhỏ</v>
          </cell>
        </row>
        <row r="15457">
          <cell r="A15457" t="str">
            <v>6.TNTUV2020</v>
          </cell>
          <cell r="B15457" t="str">
            <v>Tem Tê đều PPR UV D20 nhỏ</v>
          </cell>
        </row>
        <row r="15458">
          <cell r="A15458" t="str">
            <v>6.TNTUV2520</v>
          </cell>
          <cell r="B15458" t="str">
            <v>Tem Tê thu PPR UV D25/20 nhỏ</v>
          </cell>
        </row>
        <row r="15459">
          <cell r="A15459" t="str">
            <v>6.TNTUV2525</v>
          </cell>
          <cell r="B15459" t="str">
            <v>Tem Tê đều PPR UV D25 nhỏ</v>
          </cell>
        </row>
        <row r="15460">
          <cell r="A15460" t="str">
            <v>6.TNTUV3220</v>
          </cell>
          <cell r="B15460" t="str">
            <v>Tem Tê thu PPR UV D32/20 nhỏ</v>
          </cell>
        </row>
        <row r="15461">
          <cell r="A15461" t="str">
            <v>6.TNTUV3225</v>
          </cell>
          <cell r="B15461" t="str">
            <v>Tem Tê thu PPR UV D32/25 nhỏ</v>
          </cell>
        </row>
        <row r="15462">
          <cell r="A15462" t="str">
            <v>6.TNTUV3232</v>
          </cell>
          <cell r="B15462" t="str">
            <v>Tem Tê đều PPR UV D32 nhỏ</v>
          </cell>
        </row>
        <row r="15463">
          <cell r="A15463" t="str">
            <v>6.TNTUV4020</v>
          </cell>
          <cell r="B15463" t="str">
            <v>Tem Tê thu PPR UV D40/20 nhỏ</v>
          </cell>
        </row>
        <row r="15464">
          <cell r="A15464" t="str">
            <v>6.TNTUV4025</v>
          </cell>
          <cell r="B15464" t="str">
            <v>Tem Tê thu PPR UV D40/25 nhỏ</v>
          </cell>
        </row>
        <row r="15465">
          <cell r="A15465" t="str">
            <v>6.TNTUV4032</v>
          </cell>
          <cell r="B15465" t="str">
            <v>Tem Tê thu PPR UV D40/32 nhỏ</v>
          </cell>
        </row>
        <row r="15466">
          <cell r="A15466" t="str">
            <v>6.TNTUV4040</v>
          </cell>
          <cell r="B15466" t="str">
            <v>Tem Tê đều PPR UV D40 nhỏ</v>
          </cell>
        </row>
        <row r="15467">
          <cell r="A15467" t="str">
            <v>6.TNTUV5020</v>
          </cell>
          <cell r="B15467" t="str">
            <v>Tem Tê thu PPR UV D50/20 nhỏ</v>
          </cell>
        </row>
        <row r="15468">
          <cell r="A15468" t="str">
            <v>6.TNTUV5025</v>
          </cell>
          <cell r="B15468" t="str">
            <v>Tem Tê thu PPR UV D50/25 nhỏ</v>
          </cell>
        </row>
        <row r="15469">
          <cell r="A15469" t="str">
            <v>6.TNTUV5032</v>
          </cell>
          <cell r="B15469" t="str">
            <v>Tem Tê thu PPR UV D50/32 nhỏ</v>
          </cell>
        </row>
        <row r="15470">
          <cell r="A15470" t="str">
            <v>6.TNTUV5040</v>
          </cell>
          <cell r="B15470" t="str">
            <v>Tem Tê thu PPR UV D50/40 nhỏ</v>
          </cell>
        </row>
        <row r="15471">
          <cell r="A15471" t="str">
            <v>6.TNTUV5050</v>
          </cell>
          <cell r="B15471" t="str">
            <v>Tem Tê đều PPR UV D50 nhỏ</v>
          </cell>
        </row>
        <row r="15472">
          <cell r="A15472" t="str">
            <v>6.TNTUV6320</v>
          </cell>
          <cell r="B15472" t="str">
            <v>Tem Tê thu PPR UV D63/20 nhỏ</v>
          </cell>
        </row>
        <row r="15473">
          <cell r="A15473" t="str">
            <v>6.TNTX2020</v>
          </cell>
          <cell r="B15473" t="str">
            <v>Tem Tê trơn PPR DISMY xanh D20 nhỏ</v>
          </cell>
        </row>
        <row r="15474">
          <cell r="A15474" t="str">
            <v>6.TNTX2520</v>
          </cell>
          <cell r="B15474" t="str">
            <v>Tem Tê thu PPR DISMY xanh D25x20 nhỏ</v>
          </cell>
        </row>
        <row r="15475">
          <cell r="A15475" t="str">
            <v>6.TNTX2525</v>
          </cell>
          <cell r="B15475" t="str">
            <v>Tem Tê trơn PPR DISMY xanh D25 nhỏ</v>
          </cell>
        </row>
        <row r="15476">
          <cell r="A15476" t="str">
            <v>6.TNTX3220</v>
          </cell>
          <cell r="B15476" t="str">
            <v>Tem Tê thu PPR DISMY xanh D32x20 nhỏ</v>
          </cell>
        </row>
        <row r="15477">
          <cell r="A15477" t="str">
            <v>6.TNTX3225</v>
          </cell>
          <cell r="B15477" t="str">
            <v>Tem Tê thu PPR DISMY xanh D32x25 nhỏ</v>
          </cell>
        </row>
        <row r="15478">
          <cell r="A15478" t="str">
            <v>6.TNTX3232</v>
          </cell>
          <cell r="B15478" t="str">
            <v>Tem Tê trơn PPR DISMY xanh D32 nhỏ</v>
          </cell>
        </row>
        <row r="15479">
          <cell r="A15479" t="str">
            <v>6.TNTX4020</v>
          </cell>
          <cell r="B15479" t="str">
            <v>Tem Tê thu PPR DISMY xanh D40x20 nhỏ</v>
          </cell>
        </row>
        <row r="15480">
          <cell r="A15480" t="str">
            <v>6.TNTX4025</v>
          </cell>
          <cell r="B15480" t="str">
            <v>Tem Tê thu PPR DISMY xanh D40x25 nhỏ</v>
          </cell>
        </row>
        <row r="15481">
          <cell r="A15481" t="str">
            <v>6.TNTX4032</v>
          </cell>
          <cell r="B15481" t="str">
            <v>Tem Tê thu PPR DISMY xanh D40x32 nhỏ</v>
          </cell>
        </row>
        <row r="15482">
          <cell r="A15482" t="str">
            <v>6.TNTX4040</v>
          </cell>
          <cell r="B15482" t="str">
            <v>Tem Tê trơn PPR DISMY xanh D40 nhỏ</v>
          </cell>
        </row>
        <row r="15483">
          <cell r="A15483" t="str">
            <v>6.TNTX5020</v>
          </cell>
          <cell r="B15483" t="str">
            <v>Tem Tê thu PPR DISMY xanh D50x20 nhỏ</v>
          </cell>
        </row>
        <row r="15484">
          <cell r="A15484" t="str">
            <v>6.TNTX5025</v>
          </cell>
          <cell r="B15484" t="str">
            <v>Tem Tê thu PPR DISMY xanh D50x25 nhỏ</v>
          </cell>
        </row>
        <row r="15485">
          <cell r="A15485" t="str">
            <v>6.TNTX5032</v>
          </cell>
          <cell r="B15485" t="str">
            <v>Tem Tê thu PPR DISMY xanh D50x32 nhỏ</v>
          </cell>
        </row>
        <row r="15486">
          <cell r="A15486" t="str">
            <v>6.TNTX5040</v>
          </cell>
          <cell r="B15486" t="str">
            <v>Tem Tê thu PPR DISMY xanh D50x40 nhỏ</v>
          </cell>
        </row>
        <row r="15487">
          <cell r="A15487" t="str">
            <v>6.TNTX5050</v>
          </cell>
          <cell r="B15487" t="str">
            <v>Tem Tê trơn PPR DISMY xanh D50 nhỏ</v>
          </cell>
        </row>
        <row r="15488">
          <cell r="A15488" t="str">
            <v>6.TNTX6320</v>
          </cell>
          <cell r="B15488" t="str">
            <v>Tem Tê thu PPR DISMY xanh D63x20 nhỏ</v>
          </cell>
        </row>
        <row r="15489">
          <cell r="A15489" t="str">
            <v>6.TNTX6325</v>
          </cell>
          <cell r="B15489" t="str">
            <v xml:space="preserve"> Tem Tê thu PPR DISMY xanh D63x25 nhỏ</v>
          </cell>
        </row>
        <row r="15490">
          <cell r="A15490" t="str">
            <v>6.TNTX6332</v>
          </cell>
          <cell r="B15490" t="str">
            <v xml:space="preserve"> Tem Tê thu PPR DISMY xanh D63x32 nhỏ</v>
          </cell>
        </row>
        <row r="15491">
          <cell r="A15491" t="str">
            <v>6.TNTX6340</v>
          </cell>
          <cell r="B15491" t="str">
            <v xml:space="preserve"> Tem Tê thu PPR DISMY xanh D63x40 nhỏ</v>
          </cell>
        </row>
        <row r="15492">
          <cell r="A15492" t="str">
            <v>6.TNTX6350</v>
          </cell>
          <cell r="B15492" t="str">
            <v xml:space="preserve"> Tem Tê thu PPR DISMY xanh D63x50 nhỏ</v>
          </cell>
        </row>
        <row r="15493">
          <cell r="A15493" t="str">
            <v>6.TNTX6363</v>
          </cell>
          <cell r="B15493" t="str">
            <v xml:space="preserve"> Tem Tê trơn PPR DISMY xanh D63 nhỏ</v>
          </cell>
        </row>
        <row r="15494">
          <cell r="A15494" t="str">
            <v>6.TNTX7550</v>
          </cell>
          <cell r="B15494" t="str">
            <v xml:space="preserve"> Tem Tê thu PPR DISMY xanh D75x50 nhỏ</v>
          </cell>
        </row>
        <row r="15495">
          <cell r="A15495" t="str">
            <v>6.TNTX7563</v>
          </cell>
          <cell r="B15495" t="str">
            <v xml:space="preserve"> Tem Tê thu PPR DISMY xanh D75x63 nhỏ</v>
          </cell>
        </row>
        <row r="15496">
          <cell r="A15496" t="str">
            <v>6.TNTX7575</v>
          </cell>
          <cell r="B15496" t="str">
            <v xml:space="preserve"> Tem Tê trơn PPR DISMY xanh D75 nhỏ</v>
          </cell>
        </row>
        <row r="15497">
          <cell r="A15497" t="str">
            <v>6.TNTX9050</v>
          </cell>
          <cell r="B15497" t="str">
            <v xml:space="preserve"> Tem Tê thu PPR DISMY xanh D90x50 nhỏ</v>
          </cell>
        </row>
        <row r="15498">
          <cell r="A15498" t="str">
            <v>6.TNTX9063</v>
          </cell>
          <cell r="B15498" t="str">
            <v xml:space="preserve"> Tem Tê thu PPR DISMY xanh D90x63 nhỏ</v>
          </cell>
        </row>
        <row r="15499">
          <cell r="A15499" t="str">
            <v>6.TNTX9075</v>
          </cell>
          <cell r="B15499" t="str">
            <v xml:space="preserve"> Tem Tê thu PPR DISMY xanh D90x75 nhỏ</v>
          </cell>
        </row>
        <row r="15500">
          <cell r="A15500" t="str">
            <v>6.TNTX9090</v>
          </cell>
          <cell r="B15500" t="str">
            <v xml:space="preserve"> Tem Tê trơn PPR DISMY xanh D90 nhỏ</v>
          </cell>
        </row>
        <row r="15501">
          <cell r="A15501" t="str">
            <v>6.TOC45</v>
          </cell>
          <cell r="B15501" t="str">
            <v>Thép ống C45</v>
          </cell>
        </row>
        <row r="15502">
          <cell r="A15502" t="str">
            <v>6.TOTA1030270</v>
          </cell>
          <cell r="B15502" t="str">
            <v>Tôn tấm Inox 304 1030*270</v>
          </cell>
        </row>
        <row r="15503">
          <cell r="A15503" t="str">
            <v>6.TP20</v>
          </cell>
          <cell r="B15503" t="str">
            <v>Thép P20</v>
          </cell>
        </row>
        <row r="15504">
          <cell r="A15504" t="str">
            <v>6.TRCNDDHDN1520L37</v>
          </cell>
          <cell r="B15504" t="str">
            <v>Tem dán thùng Rắc co nối đuôi đồng hồ DN15x20xL37</v>
          </cell>
        </row>
        <row r="15505">
          <cell r="A15505" t="str">
            <v>6.TRDDM20</v>
          </cell>
          <cell r="B15505" t="str">
            <v>Tem dán thùng Rọ đồng DM 20</v>
          </cell>
        </row>
        <row r="15506">
          <cell r="A15506" t="str">
            <v>6.TRDDM25</v>
          </cell>
          <cell r="B15506" t="str">
            <v>Tem dán thùng Rọ đồng DM 25</v>
          </cell>
        </row>
        <row r="15507">
          <cell r="A15507" t="str">
            <v>6.TRDDM32</v>
          </cell>
          <cell r="B15507" t="str">
            <v>Tem dán thùng Rọ đồng DM 32</v>
          </cell>
        </row>
        <row r="15508">
          <cell r="A15508" t="str">
            <v>6.TRDDM40</v>
          </cell>
          <cell r="B15508" t="str">
            <v>Tem dán thùng Rọ đồng DM 40</v>
          </cell>
        </row>
        <row r="15509">
          <cell r="A15509" t="str">
            <v>6.TRDDM50</v>
          </cell>
          <cell r="B15509" t="str">
            <v>Tem dán thùng Rọ đồng DM 50</v>
          </cell>
        </row>
        <row r="15510">
          <cell r="A15510" t="str">
            <v>6.TS50C</v>
          </cell>
          <cell r="B15510" t="str">
            <v>Thép S50C</v>
          </cell>
        </row>
        <row r="15511">
          <cell r="A15511" t="str">
            <v>6.TSKD61</v>
          </cell>
          <cell r="B15511" t="str">
            <v>Thép SKD61</v>
          </cell>
        </row>
        <row r="15512">
          <cell r="A15512" t="str">
            <v>6.TSTICK</v>
          </cell>
          <cell r="B15512" t="str">
            <v xml:space="preserve"> Tem stick dán phu kiện ren PPR</v>
          </cell>
        </row>
        <row r="15513">
          <cell r="A15513" t="str">
            <v>6.TT40402000</v>
          </cell>
          <cell r="B15513" t="str">
            <v>Thép tấm 40ly khổ 40*2000</v>
          </cell>
        </row>
        <row r="15514">
          <cell r="A15514" t="str">
            <v>6.TTBTG20</v>
          </cell>
          <cell r="B15514" t="str">
            <v>Tem Bịt chụp PPR DISMY ghi D20 to</v>
          </cell>
        </row>
        <row r="15515">
          <cell r="A15515" t="str">
            <v>6.TTBTG25</v>
          </cell>
          <cell r="B15515" t="str">
            <v>Tem Bịt chụp PPR DISMY ghi D25 to</v>
          </cell>
        </row>
        <row r="15516">
          <cell r="A15516" t="str">
            <v>6.TTBTG32</v>
          </cell>
          <cell r="B15516" t="str">
            <v>Tem Bịt chụp PPR DISMY ghi D32 to</v>
          </cell>
        </row>
        <row r="15517">
          <cell r="A15517" t="str">
            <v>6.TTBTG40</v>
          </cell>
          <cell r="B15517" t="str">
            <v>Tem Bịt chụp PPR DISMY ghi D40 to</v>
          </cell>
        </row>
        <row r="15518">
          <cell r="A15518" t="str">
            <v>6.TTBTG50</v>
          </cell>
          <cell r="B15518" t="str">
            <v>Tem Bịt chụp PPR DISMY ghi D50 to</v>
          </cell>
        </row>
        <row r="15519">
          <cell r="A15519" t="str">
            <v>6.TTBTG63</v>
          </cell>
          <cell r="B15519" t="str">
            <v>Tem Bịt chụp PPR DISMY ghi D63 to</v>
          </cell>
        </row>
        <row r="15520">
          <cell r="A15520" t="str">
            <v>6.TTBTUV20</v>
          </cell>
          <cell r="B15520" t="str">
            <v>Tem Bịt chụp PPR UV D20 to</v>
          </cell>
        </row>
        <row r="15521">
          <cell r="A15521" t="str">
            <v>6.TTBTUV25</v>
          </cell>
          <cell r="B15521" t="str">
            <v>Tem Bịt chụp PPR UV D25 to</v>
          </cell>
        </row>
        <row r="15522">
          <cell r="A15522" t="str">
            <v>6.TTBTUV32</v>
          </cell>
          <cell r="B15522" t="str">
            <v>Tem Bịt chụp PPR UV D32 to</v>
          </cell>
        </row>
        <row r="15523">
          <cell r="A15523" t="str">
            <v>6.TTBTUV40</v>
          </cell>
          <cell r="B15523" t="str">
            <v>Tem Bịt chụp PPR UV D40 to</v>
          </cell>
        </row>
        <row r="15524">
          <cell r="A15524" t="str">
            <v>6.TTBTUV50</v>
          </cell>
          <cell r="B15524" t="str">
            <v>Tem Bịt chụp PPR UV D50 to</v>
          </cell>
        </row>
        <row r="15525">
          <cell r="A15525" t="str">
            <v>6.TTBTUV63</v>
          </cell>
          <cell r="B15525" t="str">
            <v>Tem Bịt chụp PPR UV D63 to</v>
          </cell>
        </row>
        <row r="15526">
          <cell r="A15526" t="str">
            <v>6.TTBTX20</v>
          </cell>
          <cell r="B15526" t="str">
            <v>Tem Bịt chụp PPR DISMY xanh D20 to</v>
          </cell>
        </row>
        <row r="15527">
          <cell r="A15527" t="str">
            <v>6.TTBTX25</v>
          </cell>
          <cell r="B15527" t="str">
            <v>Tem Bịt chụp PPR DISMY xanh D25 to</v>
          </cell>
        </row>
        <row r="15528">
          <cell r="A15528" t="str">
            <v>6.TTBTX32</v>
          </cell>
          <cell r="B15528" t="str">
            <v>Tem Bịt chụp PPR DISMY xanh D32 to</v>
          </cell>
        </row>
        <row r="15529">
          <cell r="A15529" t="str">
            <v>6.TTBTX40</v>
          </cell>
          <cell r="B15529" t="str">
            <v>Tem Bịt chụp PPR DISMY xanh D40 to</v>
          </cell>
        </row>
        <row r="15530">
          <cell r="A15530" t="str">
            <v>6.TTBTX50</v>
          </cell>
          <cell r="B15530" t="str">
            <v>Tem Bịt chụp PPR DISMY xanh D50 to</v>
          </cell>
        </row>
        <row r="15531">
          <cell r="A15531" t="str">
            <v>6.TTBTX63</v>
          </cell>
          <cell r="B15531" t="str">
            <v>Tem Bịt chụp PPR DISMY xanh D63 to</v>
          </cell>
        </row>
        <row r="15532">
          <cell r="A15532" t="str">
            <v>6.TTC45</v>
          </cell>
          <cell r="B15532" t="str">
            <v>Thép tấm C45</v>
          </cell>
        </row>
        <row r="15533">
          <cell r="A15533" t="str">
            <v>6.TTCHG110</v>
          </cell>
          <cell r="B15533" t="str">
            <v>Tem Chếch PPR DISMY ghi D110 to</v>
          </cell>
        </row>
        <row r="15534">
          <cell r="A15534" t="str">
            <v>6.TTCHG20</v>
          </cell>
          <cell r="B15534" t="str">
            <v>Tem Chếch PPR DISMY ghi D20 to</v>
          </cell>
        </row>
        <row r="15535">
          <cell r="A15535" t="str">
            <v>6.TTCHG25</v>
          </cell>
          <cell r="B15535" t="str">
            <v>Tem Chếch PPR DISMY ghi D25 to</v>
          </cell>
        </row>
        <row r="15536">
          <cell r="A15536" t="str">
            <v>6.TTCHG32</v>
          </cell>
          <cell r="B15536" t="str">
            <v>Tem Chếch PPR DISMY ghi D32 to</v>
          </cell>
        </row>
        <row r="15537">
          <cell r="A15537" t="str">
            <v>6.TTCHG40</v>
          </cell>
          <cell r="B15537" t="str">
            <v>Tem Chếch PPR DISMY ghi D40 to</v>
          </cell>
        </row>
        <row r="15538">
          <cell r="A15538" t="str">
            <v>6.TTCHG50</v>
          </cell>
          <cell r="B15538" t="str">
            <v>Tem Chếch PPR DISMY ghi D50 to</v>
          </cell>
        </row>
        <row r="15539">
          <cell r="A15539" t="str">
            <v>6.TTCHG63</v>
          </cell>
          <cell r="B15539" t="str">
            <v>Tem Chếch PPR DISMY ghi D63 to</v>
          </cell>
        </row>
        <row r="15540">
          <cell r="A15540" t="str">
            <v>6.TTCHG75</v>
          </cell>
          <cell r="B15540" t="str">
            <v>Tem Chếch PPR DISMY ghi D75 to</v>
          </cell>
        </row>
        <row r="15541">
          <cell r="A15541" t="str">
            <v>6.TTCHG90</v>
          </cell>
          <cell r="B15541" t="str">
            <v>Tem Chếch PPR DISMY ghi D90 to</v>
          </cell>
        </row>
        <row r="15542">
          <cell r="A15542" t="str">
            <v>6.TTCHUV2020</v>
          </cell>
          <cell r="B15542" t="str">
            <v>Tem Chếch PPR UV D20 to</v>
          </cell>
        </row>
        <row r="15543">
          <cell r="A15543" t="str">
            <v>6.TTCHUV2525</v>
          </cell>
          <cell r="B15543" t="str">
            <v>Tem Chếch PPR UV D25 to</v>
          </cell>
        </row>
        <row r="15544">
          <cell r="A15544" t="str">
            <v>6.TTCHUV3232</v>
          </cell>
          <cell r="B15544" t="str">
            <v>Tem Chếch PPR UV D32 to</v>
          </cell>
        </row>
        <row r="15545">
          <cell r="A15545" t="str">
            <v>6.TTCHUV4040</v>
          </cell>
          <cell r="B15545" t="str">
            <v>Tem Chếch PPR UV D40 to</v>
          </cell>
        </row>
        <row r="15546">
          <cell r="A15546" t="str">
            <v>6.TTCHUV5050</v>
          </cell>
          <cell r="B15546" t="str">
            <v>Tem Chếch PPR UV D50 to</v>
          </cell>
        </row>
        <row r="15547">
          <cell r="A15547" t="str">
            <v>6.TTCHUV6363</v>
          </cell>
          <cell r="B15547" t="str">
            <v>Tem Chếch PPR UV D63 to</v>
          </cell>
        </row>
        <row r="15548">
          <cell r="A15548" t="str">
            <v>6.TTCHX20</v>
          </cell>
          <cell r="B15548" t="str">
            <v>Tem Chếch PPR DISMY xanh D20 to</v>
          </cell>
        </row>
        <row r="15549">
          <cell r="A15549" t="str">
            <v>6.TTCHX25</v>
          </cell>
          <cell r="B15549" t="str">
            <v>Tem Chếch PPR DISMY xanh D25 to</v>
          </cell>
        </row>
        <row r="15550">
          <cell r="A15550" t="str">
            <v>6.TTCHX32</v>
          </cell>
          <cell r="B15550" t="str">
            <v>Tem Chếch PPR DISMY xanh D32 to</v>
          </cell>
        </row>
        <row r="15551">
          <cell r="A15551" t="str">
            <v>6.TTCHX40</v>
          </cell>
          <cell r="B15551" t="str">
            <v>Tem Chếch PPR DISMY xanh D40 to</v>
          </cell>
        </row>
        <row r="15552">
          <cell r="A15552" t="str">
            <v>6.TTCHX50</v>
          </cell>
          <cell r="B15552" t="str">
            <v>Tem Chếch PPR DISMY xanh D50 to</v>
          </cell>
        </row>
        <row r="15553">
          <cell r="A15553" t="str">
            <v>6.TTCHX63</v>
          </cell>
          <cell r="B15553" t="str">
            <v>Tem Chếch PPR DISMY xanh D63 to</v>
          </cell>
        </row>
        <row r="15554">
          <cell r="A15554" t="str">
            <v>6.TTCHX75</v>
          </cell>
          <cell r="B15554" t="str">
            <v>Tem Chếch PPR DISMY xanh D75 to</v>
          </cell>
        </row>
        <row r="15555">
          <cell r="A15555" t="str">
            <v>6.TTCHX90</v>
          </cell>
          <cell r="B15555" t="str">
            <v>Tem Chếch PPR DISMY xanh D90 to</v>
          </cell>
        </row>
        <row r="15556">
          <cell r="A15556" t="str">
            <v>6.TTCNG11063</v>
          </cell>
          <cell r="B15556" t="str">
            <v>Tem Côn PPR DISMY ghi D110x63 to</v>
          </cell>
        </row>
        <row r="15557">
          <cell r="A15557" t="str">
            <v>6.TTCNG11075</v>
          </cell>
          <cell r="B15557" t="str">
            <v>Tem Côn PPR DISMY ghi D110x75 to</v>
          </cell>
        </row>
        <row r="15558">
          <cell r="A15558" t="str">
            <v>6.TTCNG11090</v>
          </cell>
          <cell r="B15558" t="str">
            <v>Tem Côn PPR DISMY ghi D110x90 to</v>
          </cell>
        </row>
        <row r="15559">
          <cell r="A15559" t="str">
            <v>6.TTCNG140110</v>
          </cell>
          <cell r="B15559" t="str">
            <v>Tem Côn PPR DISMY ghi D140x110 to</v>
          </cell>
        </row>
        <row r="15560">
          <cell r="A15560" t="str">
            <v>6.TTCNG2520</v>
          </cell>
          <cell r="B15560" t="str">
            <v>Tem Côn PPR DISMY ghi D25x20 to</v>
          </cell>
        </row>
        <row r="15561">
          <cell r="A15561" t="str">
            <v>6.TTCNG3220</v>
          </cell>
          <cell r="B15561" t="str">
            <v>Tem Côn PPR DISMY ghi D32x20 to</v>
          </cell>
        </row>
        <row r="15562">
          <cell r="A15562" t="str">
            <v>6.TTCNG3225</v>
          </cell>
          <cell r="B15562" t="str">
            <v>Tem Côn PPR DISMY ghi D32x25 to</v>
          </cell>
        </row>
        <row r="15563">
          <cell r="A15563" t="str">
            <v>6.TTCNG4020</v>
          </cell>
          <cell r="B15563" t="str">
            <v>Tem Côn PPR DISMY ghi D40x20 to</v>
          </cell>
        </row>
        <row r="15564">
          <cell r="A15564" t="str">
            <v>6.TTCNG4025</v>
          </cell>
          <cell r="B15564" t="str">
            <v>Tem Côn PPR DISMY ghi D40x25 to</v>
          </cell>
        </row>
        <row r="15565">
          <cell r="A15565" t="str">
            <v>6.TTCNG4032</v>
          </cell>
          <cell r="B15565" t="str">
            <v>Tem Côn PPR DISMY ghi D40x32 to</v>
          </cell>
        </row>
        <row r="15566">
          <cell r="A15566" t="str">
            <v>6.TTCNG5020</v>
          </cell>
          <cell r="B15566" t="str">
            <v>Tem Côn PPR DISMY ghi D50x20 to</v>
          </cell>
        </row>
        <row r="15567">
          <cell r="A15567" t="str">
            <v>6.TTCNG5025</v>
          </cell>
          <cell r="B15567" t="str">
            <v>Tem Côn PPR DISMY ghi D50x25 to</v>
          </cell>
        </row>
        <row r="15568">
          <cell r="A15568" t="str">
            <v>6.TTCNG5032</v>
          </cell>
          <cell r="B15568" t="str">
            <v>Tem Côn PPR DISMY ghi D50x32 to</v>
          </cell>
        </row>
        <row r="15569">
          <cell r="A15569" t="str">
            <v>6.TTCNG5040</v>
          </cell>
          <cell r="B15569" t="str">
            <v>Tem Côn PPR DISMY ghi D50x40 to</v>
          </cell>
        </row>
        <row r="15570">
          <cell r="A15570" t="str">
            <v>6.TTCNG6320</v>
          </cell>
          <cell r="B15570" t="str">
            <v>Tem Côn PPR DISMY ghi D63x20 to</v>
          </cell>
        </row>
        <row r="15571">
          <cell r="A15571" t="str">
            <v>6.TTCNG6325</v>
          </cell>
          <cell r="B15571" t="str">
            <v>Tem Côn PPR DISMY ghi D63x25 to</v>
          </cell>
        </row>
        <row r="15572">
          <cell r="A15572" t="str">
            <v>6.TTCNG6332</v>
          </cell>
          <cell r="B15572" t="str">
            <v>Tem Côn PPR DISMY ghi D63x32 to</v>
          </cell>
        </row>
        <row r="15573">
          <cell r="A15573" t="str">
            <v>6.TTCNG6340</v>
          </cell>
          <cell r="B15573" t="str">
            <v>Tem Côn PPR DISMY ghi D63x40 to</v>
          </cell>
        </row>
        <row r="15574">
          <cell r="A15574" t="str">
            <v>6.TTCNG6350</v>
          </cell>
          <cell r="B15574" t="str">
            <v>Tem Côn PPR DISMY ghi D63x50 to</v>
          </cell>
        </row>
        <row r="15575">
          <cell r="A15575" t="str">
            <v>6.TTCNG7540</v>
          </cell>
          <cell r="B15575" t="str">
            <v>Tem Côn PPR DISMY ghi 75/40 to</v>
          </cell>
        </row>
        <row r="15576">
          <cell r="A15576" t="str">
            <v>6.TTCNG7550</v>
          </cell>
          <cell r="B15576" t="str">
            <v>Tem Côn PPR DISMY ghi 75/50 to</v>
          </cell>
        </row>
        <row r="15577">
          <cell r="A15577" t="str">
            <v>6.TTCNG7563</v>
          </cell>
          <cell r="B15577" t="str">
            <v>Tem Côn PPR DISMY ghi D75x63 to</v>
          </cell>
        </row>
        <row r="15578">
          <cell r="A15578" t="str">
            <v>6.TTCNG9050</v>
          </cell>
          <cell r="B15578" t="str">
            <v>Tem Côn PPR DISMY ghi 90/50 to</v>
          </cell>
        </row>
        <row r="15579">
          <cell r="A15579" t="str">
            <v>6.TTCNG9063</v>
          </cell>
          <cell r="B15579" t="str">
            <v>Tem Côn PPR DISMY ghi D90x63 to</v>
          </cell>
        </row>
        <row r="15580">
          <cell r="A15580" t="str">
            <v>6.TTCNG9075</v>
          </cell>
          <cell r="B15580" t="str">
            <v>Tem Côn PPR DISMY ghi D90x75 to</v>
          </cell>
        </row>
        <row r="15581">
          <cell r="A15581" t="str">
            <v>6.TTCNUV11075</v>
          </cell>
          <cell r="B15581" t="str">
            <v>Tem Côn PPR UV D110/75 to</v>
          </cell>
        </row>
        <row r="15582">
          <cell r="A15582" t="str">
            <v>6.TTCNUV11090</v>
          </cell>
          <cell r="B15582" t="str">
            <v>Tem Côn PPR UV D110/90 to</v>
          </cell>
        </row>
        <row r="15583">
          <cell r="A15583" t="str">
            <v>6.TTCNUV2520</v>
          </cell>
          <cell r="B15583" t="str">
            <v>Tem Côn PPR UV D25/20 to</v>
          </cell>
        </row>
        <row r="15584">
          <cell r="A15584" t="str">
            <v>6.TTCNUV3220</v>
          </cell>
          <cell r="B15584" t="str">
            <v>Tem Côn PPR UV D32/20 to</v>
          </cell>
        </row>
        <row r="15585">
          <cell r="A15585" t="str">
            <v>6.TTCNUV3225</v>
          </cell>
          <cell r="B15585" t="str">
            <v>Tem Côn PPR UV D32/25 to</v>
          </cell>
        </row>
        <row r="15586">
          <cell r="A15586" t="str">
            <v>6.TTCNUV4020</v>
          </cell>
          <cell r="B15586" t="str">
            <v>Tem Côn PPR UV D40/20 to</v>
          </cell>
        </row>
        <row r="15587">
          <cell r="A15587" t="str">
            <v>6.TTCNUV4025</v>
          </cell>
          <cell r="B15587" t="str">
            <v>Tem Côn PPR UV D40/25 to</v>
          </cell>
        </row>
        <row r="15588">
          <cell r="A15588" t="str">
            <v>6.TTCNUV4032</v>
          </cell>
          <cell r="B15588" t="str">
            <v>Tem Côn PPR UV D40/32 to</v>
          </cell>
        </row>
        <row r="15589">
          <cell r="A15589" t="str">
            <v>6.TTCNUV5020</v>
          </cell>
          <cell r="B15589" t="str">
            <v>Tem Côn PPR UV D50/20 to</v>
          </cell>
        </row>
        <row r="15590">
          <cell r="A15590" t="str">
            <v>6.TTCNUV5025</v>
          </cell>
          <cell r="B15590" t="str">
            <v>Tem Côn PPR UV D50/25 to</v>
          </cell>
        </row>
        <row r="15591">
          <cell r="A15591" t="str">
            <v>6.TTCNUV5032</v>
          </cell>
          <cell r="B15591" t="str">
            <v>Tem Côn PPR UV D50/32 to</v>
          </cell>
        </row>
        <row r="15592">
          <cell r="A15592" t="str">
            <v>6.TTCNUV5040</v>
          </cell>
          <cell r="B15592" t="str">
            <v>Tem Côn PPR UV D50/40 to</v>
          </cell>
        </row>
        <row r="15593">
          <cell r="A15593" t="str">
            <v>6.TTCNUV6320</v>
          </cell>
          <cell r="B15593" t="str">
            <v>Tem Côn PPR UV D63/20 to</v>
          </cell>
        </row>
        <row r="15594">
          <cell r="A15594" t="str">
            <v>6.TTCNUV6325</v>
          </cell>
          <cell r="B15594" t="str">
            <v>Tem Côn PPR UV D63/25 to</v>
          </cell>
        </row>
        <row r="15595">
          <cell r="A15595" t="str">
            <v>6.TTCNUV6332</v>
          </cell>
          <cell r="B15595" t="str">
            <v>Tem Côn PPR UV D63/32 to</v>
          </cell>
        </row>
        <row r="15596">
          <cell r="A15596" t="str">
            <v>6.TTCNUV6340</v>
          </cell>
          <cell r="B15596" t="str">
            <v>Tem Côn PPR UV D63/40 to</v>
          </cell>
        </row>
        <row r="15597">
          <cell r="A15597" t="str">
            <v>6.TTCNUV6350</v>
          </cell>
          <cell r="B15597" t="str">
            <v>Tem Côn PPR UV D63/50 to</v>
          </cell>
        </row>
        <row r="15598">
          <cell r="A15598" t="str">
            <v>6.TTCNUV7540</v>
          </cell>
          <cell r="B15598" t="str">
            <v>Tem Côn PPR UV D75/40 to</v>
          </cell>
        </row>
        <row r="15599">
          <cell r="A15599" t="str">
            <v>6.TTCNUV7550</v>
          </cell>
          <cell r="B15599" t="str">
            <v>Tem Côn PPR UV D75/50 to</v>
          </cell>
        </row>
        <row r="15600">
          <cell r="A15600" t="str">
            <v>6.TTCNUV7560</v>
          </cell>
          <cell r="B15600" t="str">
            <v>Tem Côn PPR UV D75/63 to</v>
          </cell>
        </row>
        <row r="15601">
          <cell r="A15601" t="str">
            <v>6.TTCNUV9050</v>
          </cell>
          <cell r="B15601" t="str">
            <v>Tem Côn PPR UV D90/50 to</v>
          </cell>
        </row>
        <row r="15602">
          <cell r="A15602" t="str">
            <v>6.TTCNUV9063</v>
          </cell>
          <cell r="B15602" t="str">
            <v>Tem Côn PPR UV D90/63 to</v>
          </cell>
        </row>
        <row r="15603">
          <cell r="A15603" t="str">
            <v>6.TTCNUV9075</v>
          </cell>
          <cell r="B15603" t="str">
            <v>Tem Côn PPR UV D90/75 to</v>
          </cell>
        </row>
        <row r="15604">
          <cell r="A15604" t="str">
            <v>6.TTCNX110.</v>
          </cell>
          <cell r="B15604" t="str">
            <v>Tem Chếch PPR DISMY xanh D110 to</v>
          </cell>
        </row>
        <row r="15605">
          <cell r="A15605" t="str">
            <v>6.TTCNX11063</v>
          </cell>
          <cell r="B15605" t="str">
            <v>Tem Côn PPR DISMY xanh D110x63 to</v>
          </cell>
        </row>
        <row r="15606">
          <cell r="A15606" t="str">
            <v>6.TTCNX11075</v>
          </cell>
          <cell r="B15606" t="str">
            <v>Tem Côn PPR DISMY xanh D110x75 to</v>
          </cell>
        </row>
        <row r="15607">
          <cell r="A15607" t="str">
            <v>6.TTCNX11090</v>
          </cell>
          <cell r="B15607" t="str">
            <v>Tem Côn PPR DISMY xanh D110x90 to</v>
          </cell>
        </row>
        <row r="15608">
          <cell r="A15608" t="str">
            <v>6.TTCNX125.</v>
          </cell>
          <cell r="B15608" t="str">
            <v>Tem Chếch PPR DISMY xanh D125 to</v>
          </cell>
        </row>
        <row r="15609">
          <cell r="A15609" t="str">
            <v>6.TTCNX125110</v>
          </cell>
          <cell r="B15609" t="str">
            <v>Tem Côn PPR DISMY xanh D125x110 to</v>
          </cell>
        </row>
        <row r="15610">
          <cell r="A15610" t="str">
            <v>6.TTCNX12575</v>
          </cell>
          <cell r="B15610" t="str">
            <v>Tem Côn PPR DISMY xanh D125x75 to</v>
          </cell>
        </row>
        <row r="15611">
          <cell r="A15611" t="str">
            <v>6.TTCNX12590</v>
          </cell>
          <cell r="B15611" t="str">
            <v>Tem Côn PPR DISMY xanh D125x90 to</v>
          </cell>
        </row>
        <row r="15612">
          <cell r="A15612" t="str">
            <v>6.TTCNX140110</v>
          </cell>
          <cell r="B15612" t="str">
            <v>Tem Côn PPR DISMY xanh D140x110 to</v>
          </cell>
        </row>
        <row r="15613">
          <cell r="A15613" t="str">
            <v>6.TTCNX140125</v>
          </cell>
          <cell r="B15613" t="str">
            <v>Tem Côn PPR DISMY xanh D140x125 to</v>
          </cell>
        </row>
        <row r="15614">
          <cell r="A15614" t="str">
            <v>6.TTCNX14090</v>
          </cell>
          <cell r="B15614" t="str">
            <v>Tem Côn PPR DISMY xanh D140x90 to</v>
          </cell>
        </row>
        <row r="15615">
          <cell r="A15615" t="str">
            <v>6.TTCNX160110</v>
          </cell>
          <cell r="B15615" t="str">
            <v>Tem Côn PPR DISMY xanh D160x110 to</v>
          </cell>
        </row>
        <row r="15616">
          <cell r="A15616" t="str">
            <v>6.TTCNX160125</v>
          </cell>
          <cell r="B15616" t="str">
            <v>Tem Côn PPR DISMY xanh D160x125 to</v>
          </cell>
        </row>
        <row r="15617">
          <cell r="A15617" t="str">
            <v>6.TTCNX160140</v>
          </cell>
          <cell r="B15617" t="str">
            <v>Tem Côn PPR DISMY xanh D160x140 to</v>
          </cell>
        </row>
        <row r="15618">
          <cell r="A15618" t="str">
            <v>6.TTCNX16090</v>
          </cell>
          <cell r="B15618" t="str">
            <v>Tem Côn PPR DISMY xanh D160x90 to</v>
          </cell>
        </row>
        <row r="15619">
          <cell r="A15619" t="str">
            <v>6.TTCNX2520</v>
          </cell>
          <cell r="B15619" t="str">
            <v>Tem Côn PPR DISMY xanh D25x20 to</v>
          </cell>
        </row>
        <row r="15620">
          <cell r="A15620" t="str">
            <v>6.TTCNX3220</v>
          </cell>
          <cell r="B15620" t="str">
            <v>Tem Côn PPR DISMY xanh D32x20 to</v>
          </cell>
        </row>
        <row r="15621">
          <cell r="A15621" t="str">
            <v>6.TTCNX3225</v>
          </cell>
          <cell r="B15621" t="str">
            <v>Tem Côn PPR DISMY xanh D32x25 to</v>
          </cell>
        </row>
        <row r="15622">
          <cell r="A15622" t="str">
            <v>6.TTCNX4020</v>
          </cell>
          <cell r="B15622" t="str">
            <v>Tem Côn PPR DISMY xanh D40x20 to</v>
          </cell>
        </row>
        <row r="15623">
          <cell r="A15623" t="str">
            <v>6.TTCNX4025</v>
          </cell>
          <cell r="B15623" t="str">
            <v>Tem Côn PPR DISMY xanh D40x25 to</v>
          </cell>
        </row>
        <row r="15624">
          <cell r="A15624" t="str">
            <v>6.TTCNX4032</v>
          </cell>
          <cell r="B15624" t="str">
            <v>Tem Côn PPR DISMY xanh D40x32 to</v>
          </cell>
        </row>
        <row r="15625">
          <cell r="A15625" t="str">
            <v>6.TTCNX5020</v>
          </cell>
          <cell r="B15625" t="str">
            <v>Tem Côn PPR DISMY xanh D50x20 to</v>
          </cell>
        </row>
        <row r="15626">
          <cell r="A15626" t="str">
            <v>6.TTCNX5025</v>
          </cell>
          <cell r="B15626" t="str">
            <v>Tem Côn PPR DISMY xanh D50x25 to</v>
          </cell>
        </row>
        <row r="15627">
          <cell r="A15627" t="str">
            <v>6.TTCNX5032</v>
          </cell>
          <cell r="B15627" t="str">
            <v>Tem Côn PPR DISMY xanh D50x32 to</v>
          </cell>
        </row>
        <row r="15628">
          <cell r="A15628" t="str">
            <v>6.TTCNX5040</v>
          </cell>
          <cell r="B15628" t="str">
            <v>Tem Côn PPR DISMY xanh D50x40 to</v>
          </cell>
        </row>
        <row r="15629">
          <cell r="A15629" t="str">
            <v>6.TTCNX6320</v>
          </cell>
          <cell r="B15629" t="str">
            <v>Tem Côn PPR DISMY xanh D63x20 to</v>
          </cell>
        </row>
        <row r="15630">
          <cell r="A15630" t="str">
            <v>6.TTCNX6325</v>
          </cell>
          <cell r="B15630" t="str">
            <v>Tem Côn PPR DISMY xanh D63x25 to</v>
          </cell>
        </row>
        <row r="15631">
          <cell r="A15631" t="str">
            <v>6.TTCNX6332</v>
          </cell>
          <cell r="B15631" t="str">
            <v>Tem Côn PPR DISMY xanh D63x32 to</v>
          </cell>
        </row>
        <row r="15632">
          <cell r="A15632" t="str">
            <v>6.TTCNX6340</v>
          </cell>
          <cell r="B15632" t="str">
            <v>Tem Côn PPR DISMY xanh D63x40 to</v>
          </cell>
        </row>
        <row r="15633">
          <cell r="A15633" t="str">
            <v>6.TTCNX6350</v>
          </cell>
          <cell r="B15633" t="str">
            <v>Tem Côn PPR DISMY xanh D63x50 to</v>
          </cell>
        </row>
        <row r="15634">
          <cell r="A15634" t="str">
            <v>6.TTCNX7540</v>
          </cell>
          <cell r="B15634" t="str">
            <v>Tem Côn PPR DISMY xanh D75x40 to</v>
          </cell>
        </row>
        <row r="15635">
          <cell r="A15635" t="str">
            <v>6.TTCNX7550</v>
          </cell>
          <cell r="B15635" t="str">
            <v>Tem Côn PPR DISMY xanh D75x50 to</v>
          </cell>
        </row>
        <row r="15636">
          <cell r="A15636" t="str">
            <v>6.TTCNX7563</v>
          </cell>
          <cell r="B15636" t="str">
            <v>Tem Côn PPR DISMY xanh D75x63 to</v>
          </cell>
        </row>
        <row r="15637">
          <cell r="A15637" t="str">
            <v>6.TTCNX9050</v>
          </cell>
          <cell r="B15637" t="str">
            <v>Tem Côn PPR DISMY xanh D90x50 to</v>
          </cell>
        </row>
        <row r="15638">
          <cell r="A15638" t="str">
            <v>6.TTCNX9063</v>
          </cell>
          <cell r="B15638" t="str">
            <v>Tem Côn PPR DISMY xanh D90x63 to</v>
          </cell>
        </row>
        <row r="15639">
          <cell r="A15639" t="str">
            <v>6.TTCNX9075</v>
          </cell>
          <cell r="B15639" t="str">
            <v>Tem Côn PPR DISMY xanh D90x75 to</v>
          </cell>
        </row>
        <row r="15640">
          <cell r="A15640" t="str">
            <v>6.TTCTG110110</v>
          </cell>
          <cell r="B15640" t="str">
            <v>Tem Cút trơn PPR DISMY ghi D110 to</v>
          </cell>
        </row>
        <row r="15641">
          <cell r="A15641" t="str">
            <v>6.TTCTG125125</v>
          </cell>
          <cell r="B15641" t="str">
            <v>Tem Cút trơn PPR DISMY ghi D125 to</v>
          </cell>
        </row>
        <row r="15642">
          <cell r="A15642" t="str">
            <v>6.TTCTG140140</v>
          </cell>
          <cell r="B15642" t="str">
            <v>Tem Cút trơn PPR DISMY ghi D140 to</v>
          </cell>
        </row>
        <row r="15643">
          <cell r="A15643" t="str">
            <v>6.TTCTG160160</v>
          </cell>
          <cell r="B15643" t="str">
            <v>Tem Cút trơn PPR DISMY ghi D160 to</v>
          </cell>
        </row>
        <row r="15644">
          <cell r="A15644" t="str">
            <v>6.TTCTG2020</v>
          </cell>
          <cell r="B15644" t="str">
            <v>Tem Cút trơn PPR DISMY ghi D20 to</v>
          </cell>
        </row>
        <row r="15645">
          <cell r="A15645" t="str">
            <v>6.TTCTG2520</v>
          </cell>
          <cell r="B15645" t="str">
            <v>Tem Cút thu PPR DISMY ghi D25x20 to</v>
          </cell>
        </row>
        <row r="15646">
          <cell r="A15646" t="str">
            <v>6.TTCTG2525</v>
          </cell>
          <cell r="B15646" t="str">
            <v>Tem Cút trơn PPR DISMY ghi D25 to</v>
          </cell>
        </row>
        <row r="15647">
          <cell r="A15647" t="str">
            <v>6.TTCTG3220</v>
          </cell>
          <cell r="B15647" t="str">
            <v>Tem Cút thu PPR DISMY ghi D32x20 to</v>
          </cell>
        </row>
        <row r="15648">
          <cell r="A15648" t="str">
            <v>6.TTCTG3225</v>
          </cell>
          <cell r="B15648" t="str">
            <v>Tem Cút thu PPR DISMY ghi D32x25 to</v>
          </cell>
        </row>
        <row r="15649">
          <cell r="A15649" t="str">
            <v>6.TTCTG3232</v>
          </cell>
          <cell r="B15649" t="str">
            <v>Tem Cút trơn PPR DISMY ghi D32 to</v>
          </cell>
        </row>
        <row r="15650">
          <cell r="A15650" t="str">
            <v>6.TTCTG4040</v>
          </cell>
          <cell r="B15650" t="str">
            <v>Tem Cút trơn PPR DISMY ghi D40 to</v>
          </cell>
        </row>
        <row r="15651">
          <cell r="A15651" t="str">
            <v>6.TTCTG5050</v>
          </cell>
          <cell r="B15651" t="str">
            <v>Tem Cút trơn PPR DISMY ghi D50 to</v>
          </cell>
        </row>
        <row r="15652">
          <cell r="A15652" t="str">
            <v>6.TTCTG6363</v>
          </cell>
          <cell r="B15652" t="str">
            <v>Tem Cút trơn PPR DISMY ghi D63 to</v>
          </cell>
        </row>
        <row r="15653">
          <cell r="A15653" t="str">
            <v>6.TTCTG7575</v>
          </cell>
          <cell r="B15653" t="str">
            <v>Tem Cút trơn PPR DISMY ghi D75 to</v>
          </cell>
        </row>
        <row r="15654">
          <cell r="A15654" t="str">
            <v>6.TTCTG9090</v>
          </cell>
          <cell r="B15654" t="str">
            <v>Tem Cút trơn PPR DISMY ghi D90 to</v>
          </cell>
        </row>
        <row r="15655">
          <cell r="A15655" t="str">
            <v>6.TTCTRNG2012</v>
          </cell>
          <cell r="B15655" t="str">
            <v>Tem Cút RN PPR DISMY ghi D20x1/2" to</v>
          </cell>
        </row>
        <row r="15656">
          <cell r="A15656" t="str">
            <v>6.TTCTRNG2512</v>
          </cell>
          <cell r="B15656" t="str">
            <v>Tem Cút RN PPR DISMY ghi D25x1/2" to</v>
          </cell>
        </row>
        <row r="15657">
          <cell r="A15657" t="str">
            <v>6.TTCTRNG2534</v>
          </cell>
          <cell r="B15657" t="str">
            <v>Tem Cút RN PPR DISMY ghi D25x3/4" to</v>
          </cell>
        </row>
        <row r="15658">
          <cell r="A15658" t="str">
            <v>6.TTCTRNG321</v>
          </cell>
          <cell r="B15658" t="str">
            <v>Tem Cút RN PPR DISMY ghi D32x1" to</v>
          </cell>
        </row>
        <row r="15659">
          <cell r="A15659" t="str">
            <v>6.TTCTRNUV2012</v>
          </cell>
          <cell r="B15659" t="str">
            <v>Tem Cút RN PPR UV D20x1/2" to</v>
          </cell>
        </row>
        <row r="15660">
          <cell r="A15660" t="str">
            <v>6.TTCTRNUV2512</v>
          </cell>
          <cell r="B15660" t="str">
            <v>Tem Cút RN PPR UV D25x1/2" to</v>
          </cell>
        </row>
        <row r="15661">
          <cell r="A15661" t="str">
            <v>6.TTCTRNUV2534</v>
          </cell>
          <cell r="B15661" t="str">
            <v>Tem Cút RN PPR UV D25x3/4" to</v>
          </cell>
        </row>
        <row r="15662">
          <cell r="A15662" t="str">
            <v>6.TTCTRNUV321</v>
          </cell>
          <cell r="B15662" t="str">
            <v>Tem Cút RN PPR UV D32x1" to</v>
          </cell>
        </row>
        <row r="15663">
          <cell r="A15663" t="str">
            <v>6.TTCTRNX2012</v>
          </cell>
          <cell r="B15663" t="str">
            <v>Tem Cút RN PPR DISMY xanh D20x1/2" to</v>
          </cell>
        </row>
        <row r="15664">
          <cell r="A15664" t="str">
            <v>6.TTCTRNX2512</v>
          </cell>
          <cell r="B15664" t="str">
            <v>Tem Cút RN PPR DISMY xanh D25x1/2" to</v>
          </cell>
        </row>
        <row r="15665">
          <cell r="A15665" t="str">
            <v>6.TTCTRNX2534</v>
          </cell>
          <cell r="B15665" t="str">
            <v>Tem Cút RN PPR DISMY xanh D25x3/4" to</v>
          </cell>
        </row>
        <row r="15666">
          <cell r="A15666" t="str">
            <v>6.TTCTRNX321</v>
          </cell>
          <cell r="B15666" t="str">
            <v>Tem Cút RN PPR DISMY xanh D32x1" to</v>
          </cell>
        </row>
        <row r="15667">
          <cell r="A15667" t="str">
            <v>6.TTCTRT2112</v>
          </cell>
          <cell r="B15667" t="str">
            <v>Tem Cút RT PVC Dismy D21x1/2" to</v>
          </cell>
        </row>
        <row r="15668">
          <cell r="A15668" t="str">
            <v>6.TTCTRT2712</v>
          </cell>
          <cell r="B15668" t="str">
            <v>Tem Cút RT PVC Dismy D27x1/2" to</v>
          </cell>
        </row>
        <row r="15669">
          <cell r="A15669" t="str">
            <v>6.TTCTRT2734</v>
          </cell>
          <cell r="B15669" t="str">
            <v>Tem Cút RT PVC Dismy D27x3/4" to</v>
          </cell>
        </row>
        <row r="15670">
          <cell r="A15670" t="str">
            <v>6.TTCTRTG2012</v>
          </cell>
          <cell r="B15670" t="str">
            <v>Tem Cút RT PPR DISMY ghi D20x1/2" to</v>
          </cell>
        </row>
        <row r="15671">
          <cell r="A15671" t="str">
            <v>6.TTCTRTG2512</v>
          </cell>
          <cell r="B15671" t="str">
            <v>Tem Cút RT PPR DISMY ghi D25x1/2" to</v>
          </cell>
        </row>
        <row r="15672">
          <cell r="A15672" t="str">
            <v>6.TTCTRTG2534</v>
          </cell>
          <cell r="B15672" t="str">
            <v>Tem Cút RT PPR DISMY ghi D25x3/4" to</v>
          </cell>
        </row>
        <row r="15673">
          <cell r="A15673" t="str">
            <v>6.TTCTRTG321</v>
          </cell>
          <cell r="B15673" t="str">
            <v>Tem Cút RT PPR DISMY ghi D32x1" to</v>
          </cell>
        </row>
        <row r="15674">
          <cell r="A15674" t="str">
            <v>6.TTCTRTKG2512</v>
          </cell>
          <cell r="B15674" t="str">
            <v>Tem cút RT kép PPR DISMY ghi D25 x 1/2" to</v>
          </cell>
        </row>
        <row r="15675">
          <cell r="A15675" t="str">
            <v>6.TTCTRTKX2512</v>
          </cell>
          <cell r="B15675" t="str">
            <v>Tem cút RT kép PPR DISMY xanh D25 x 1/2" to</v>
          </cell>
        </row>
        <row r="15676">
          <cell r="A15676" t="str">
            <v>6.TTCTRTUV2012</v>
          </cell>
          <cell r="B15676" t="str">
            <v>Tem Cút RT PPR UV D20x1/2" to</v>
          </cell>
        </row>
        <row r="15677">
          <cell r="A15677" t="str">
            <v>6.TTCTRTUV2512</v>
          </cell>
          <cell r="B15677" t="str">
            <v>Tem Cút RT PPR UV D25x1/2" to</v>
          </cell>
        </row>
        <row r="15678">
          <cell r="A15678" t="str">
            <v>6.TTCTRTUV2534</v>
          </cell>
          <cell r="B15678" t="str">
            <v>Tem Cút RT PPR UV D25x3/4" to</v>
          </cell>
        </row>
        <row r="15679">
          <cell r="A15679" t="str">
            <v>6.TTCTRTUV321</v>
          </cell>
          <cell r="B15679" t="str">
            <v>Tem Cút RT PPR UV D32x1" to</v>
          </cell>
        </row>
        <row r="15680">
          <cell r="A15680" t="str">
            <v>6.TTCTRTX2012</v>
          </cell>
          <cell r="B15680" t="str">
            <v>Tem Cút RT PPR DISMY xanh D20x1/2" to</v>
          </cell>
        </row>
        <row r="15681">
          <cell r="A15681" t="str">
            <v>6.TTCTRTX2512</v>
          </cell>
          <cell r="B15681" t="str">
            <v>Tem Cút RT PPR DISMY xanh D25x1/2" to</v>
          </cell>
        </row>
        <row r="15682">
          <cell r="A15682" t="str">
            <v>6.TTCTRTX2534</v>
          </cell>
          <cell r="B15682" t="str">
            <v>Tem Cút RT PPR DISMY xanh D25x3/4" to</v>
          </cell>
        </row>
        <row r="15683">
          <cell r="A15683" t="str">
            <v>6.TTCTRTX321</v>
          </cell>
          <cell r="B15683" t="str">
            <v>Tem Cút RT PPR DISMY xanh D32x1" to</v>
          </cell>
        </row>
        <row r="15684">
          <cell r="A15684" t="str">
            <v>6.TTCTUV110110</v>
          </cell>
          <cell r="B15684" t="str">
            <v>Tem Cút PPR UV D110 to</v>
          </cell>
        </row>
        <row r="15685">
          <cell r="A15685" t="str">
            <v>6.TTCTUV125125</v>
          </cell>
          <cell r="B15685" t="str">
            <v>Tem Cút PPR UV D125 to</v>
          </cell>
        </row>
        <row r="15686">
          <cell r="A15686" t="str">
            <v>6.TTCTUV140140</v>
          </cell>
          <cell r="B15686" t="str">
            <v>Tem Cút PPR UV D140 to</v>
          </cell>
        </row>
        <row r="15687">
          <cell r="A15687" t="str">
            <v>6.TTCTUV160160</v>
          </cell>
          <cell r="B15687" t="str">
            <v>Tem Cút PPR UV D160 to</v>
          </cell>
        </row>
        <row r="15688">
          <cell r="A15688" t="str">
            <v>6.TTCTUV2020</v>
          </cell>
          <cell r="B15688" t="str">
            <v>Tem Cút PPR UV D20 to</v>
          </cell>
        </row>
        <row r="15689">
          <cell r="A15689" t="str">
            <v>6.TTCTUV2525</v>
          </cell>
          <cell r="B15689" t="str">
            <v>Tem Cút PPR UV D25 to</v>
          </cell>
        </row>
        <row r="15690">
          <cell r="A15690" t="str">
            <v>6.TTCTUV3232</v>
          </cell>
          <cell r="B15690" t="str">
            <v>Tem Cút PPR UV D32 to</v>
          </cell>
        </row>
        <row r="15691">
          <cell r="A15691" t="str">
            <v>6.TTCTUV4040</v>
          </cell>
          <cell r="B15691" t="str">
            <v>Tem Cút PPR UV D40 to</v>
          </cell>
        </row>
        <row r="15692">
          <cell r="A15692" t="str">
            <v>6.TTCTUV5050</v>
          </cell>
          <cell r="B15692" t="str">
            <v>Tem Cút PPR UV D50 to</v>
          </cell>
        </row>
        <row r="15693">
          <cell r="A15693" t="str">
            <v>6.TTCTUV6363</v>
          </cell>
          <cell r="B15693" t="str">
            <v>Tem Cút PPR UV D63 to</v>
          </cell>
        </row>
        <row r="15694">
          <cell r="A15694" t="str">
            <v>6.TTCTUV7575</v>
          </cell>
          <cell r="B15694" t="str">
            <v>Tem Cút PPR UV D75 to</v>
          </cell>
        </row>
        <row r="15695">
          <cell r="A15695" t="str">
            <v>6.TTCTUV9090</v>
          </cell>
          <cell r="B15695" t="str">
            <v>Tem Cút PPR UV D90 to</v>
          </cell>
        </row>
        <row r="15696">
          <cell r="A15696" t="str">
            <v>6.TTCTX110</v>
          </cell>
          <cell r="B15696" t="str">
            <v>Tem Cút trơn PPR DISMY xanh D110 to</v>
          </cell>
        </row>
        <row r="15697">
          <cell r="A15697" t="str">
            <v>6.TTCTX125</v>
          </cell>
          <cell r="B15697" t="str">
            <v>Tem Cút trơn PPR DISMY xanh D125 to</v>
          </cell>
        </row>
        <row r="15698">
          <cell r="A15698" t="str">
            <v>6.TTCTX140</v>
          </cell>
          <cell r="B15698" t="str">
            <v>Tem Cút trơn PPR DISMY xanh D140 to</v>
          </cell>
        </row>
        <row r="15699">
          <cell r="A15699" t="str">
            <v>6.TTCTX160</v>
          </cell>
          <cell r="B15699" t="str">
            <v>Tem Cút trơn PPR DISMY xanh D160 to</v>
          </cell>
        </row>
        <row r="15700">
          <cell r="A15700" t="str">
            <v>6.TTCTX2020</v>
          </cell>
          <cell r="B15700" t="str">
            <v>Tem Cút trơn PPR DISMY xanh D20 to</v>
          </cell>
        </row>
        <row r="15701">
          <cell r="A15701" t="str">
            <v>6.TTCTX2520</v>
          </cell>
          <cell r="B15701" t="str">
            <v>Tem Cút thu PPR DISMY xanh D25x20 to</v>
          </cell>
        </row>
        <row r="15702">
          <cell r="A15702" t="str">
            <v>6.TTCTX2525</v>
          </cell>
          <cell r="B15702" t="str">
            <v>Tem Cút trơn PPR DISMY xanh D25 to</v>
          </cell>
        </row>
        <row r="15703">
          <cell r="A15703" t="str">
            <v>6.TTCTX3220</v>
          </cell>
          <cell r="B15703" t="str">
            <v>Tem Cút thu PPR DISMY xanh D32x20 to</v>
          </cell>
        </row>
        <row r="15704">
          <cell r="A15704" t="str">
            <v>6.TTCTX3225</v>
          </cell>
          <cell r="B15704" t="str">
            <v>Tem Cút thu PPR DISMY xanh D32x25 to</v>
          </cell>
        </row>
        <row r="15705">
          <cell r="A15705" t="str">
            <v>6.TTCTX3232</v>
          </cell>
          <cell r="B15705" t="str">
            <v>Tem Cút trơn PPR DISMY xanh D32 to</v>
          </cell>
        </row>
        <row r="15706">
          <cell r="A15706" t="str">
            <v>6.TTCTX4040</v>
          </cell>
          <cell r="B15706" t="str">
            <v>Tem Cút trơn PPR DISMY xanh D40 to</v>
          </cell>
        </row>
        <row r="15707">
          <cell r="A15707" t="str">
            <v>6.TTCTX5050</v>
          </cell>
          <cell r="B15707" t="str">
            <v>Tem Cút trơn PPR DISMY xanh D50 to</v>
          </cell>
        </row>
        <row r="15708">
          <cell r="A15708" t="str">
            <v>6.TTCTX6363</v>
          </cell>
          <cell r="B15708" t="str">
            <v>Tem Cút trơn PPR DISMY xanh D63 to</v>
          </cell>
        </row>
        <row r="15709">
          <cell r="A15709" t="str">
            <v>6.TTCTX7575</v>
          </cell>
          <cell r="B15709" t="str">
            <v>Tem Cút trơn PPR DISMY xanh D75 to</v>
          </cell>
        </row>
        <row r="15710">
          <cell r="A15710" t="str">
            <v>6.TTCTX9090</v>
          </cell>
          <cell r="B15710" t="str">
            <v>Tem Cút trơn PPR DISMY xanh D90 to</v>
          </cell>
        </row>
        <row r="15711">
          <cell r="A15711" t="str">
            <v>6.TTK1KG</v>
          </cell>
          <cell r="B15711" t="str">
            <v>Tem dán thùng keo 1kg</v>
          </cell>
        </row>
        <row r="15712">
          <cell r="A15712" t="str">
            <v>6.TTK50G</v>
          </cell>
          <cell r="B15712" t="str">
            <v>Tem dán thùng keo 50g</v>
          </cell>
        </row>
        <row r="15713">
          <cell r="A15713" t="str">
            <v>6.TTMSG110</v>
          </cell>
          <cell r="B15713" t="str">
            <v>Tem Măng sông PPR DISMY ghi D110 to</v>
          </cell>
        </row>
        <row r="15714">
          <cell r="A15714" t="str">
            <v>6.TTMSG125</v>
          </cell>
          <cell r="B15714" t="str">
            <v>Tem Măng sông PPR DISMY ghi D125 to</v>
          </cell>
        </row>
        <row r="15715">
          <cell r="A15715" t="str">
            <v>6.TTMSG160</v>
          </cell>
          <cell r="B15715" t="str">
            <v>Tem Măng sông PPR DISMY ghi D160 to</v>
          </cell>
        </row>
        <row r="15716">
          <cell r="A15716" t="str">
            <v>6.TTMSG20</v>
          </cell>
          <cell r="B15716" t="str">
            <v>Tem Măng sông PPR DISMY ghi D20 to</v>
          </cell>
        </row>
        <row r="15717">
          <cell r="A15717" t="str">
            <v>6.TTMSG25</v>
          </cell>
          <cell r="B15717" t="str">
            <v>Tem Măng sông PPR DISMY ghi D25 to</v>
          </cell>
        </row>
        <row r="15718">
          <cell r="A15718" t="str">
            <v>6.TTMSG32</v>
          </cell>
          <cell r="B15718" t="str">
            <v>Tem Măng sông PPR DISMY ghi D32 to</v>
          </cell>
        </row>
        <row r="15719">
          <cell r="A15719" t="str">
            <v>6.TTMSG40</v>
          </cell>
          <cell r="B15719" t="str">
            <v>Tem Măng sông PPR DISMY ghi D40 to</v>
          </cell>
        </row>
        <row r="15720">
          <cell r="A15720" t="str">
            <v>6.TTMSG50</v>
          </cell>
          <cell r="B15720" t="str">
            <v>Tem Măng sông PPR DISMY ghi D50 to</v>
          </cell>
        </row>
        <row r="15721">
          <cell r="A15721" t="str">
            <v>6.TTMSG63</v>
          </cell>
          <cell r="B15721" t="str">
            <v>Tem Măng sông PPR DISMY ghi D63 to</v>
          </cell>
        </row>
        <row r="15722">
          <cell r="A15722" t="str">
            <v>6.TTMSG75</v>
          </cell>
          <cell r="B15722" t="str">
            <v>Tem Măng sông PPR DISMY ghi D75 to</v>
          </cell>
        </row>
        <row r="15723">
          <cell r="A15723" t="str">
            <v>6.TTMSG90</v>
          </cell>
          <cell r="B15723" t="str">
            <v>Tem Măng sông PPR DISMY ghi D90 to</v>
          </cell>
        </row>
        <row r="15724">
          <cell r="A15724" t="str">
            <v>6.TTMSRNG2012</v>
          </cell>
          <cell r="B15724" t="str">
            <v>Tem Măng sông RN PPR DISMY ghi D20x1/2" to</v>
          </cell>
        </row>
        <row r="15725">
          <cell r="A15725" t="str">
            <v>6.TTMSRNG2512</v>
          </cell>
          <cell r="B15725" t="str">
            <v>Tem Măng sông RN PPR DISMY ghi D25x1/2" to</v>
          </cell>
        </row>
        <row r="15726">
          <cell r="A15726" t="str">
            <v>6.TTMSRNG2534</v>
          </cell>
          <cell r="B15726" t="str">
            <v>Tem Măng sông RN PPR DISMY ghi D25x3/4" to</v>
          </cell>
        </row>
        <row r="15727">
          <cell r="A15727" t="str">
            <v>6.TTMSRNG321</v>
          </cell>
          <cell r="B15727" t="str">
            <v>Tem Măng sông RN PPR DISMY ghi D32x1" to</v>
          </cell>
        </row>
        <row r="15728">
          <cell r="A15728" t="str">
            <v>6.TTMSRNG40114</v>
          </cell>
          <cell r="B15728" t="str">
            <v>Tem Măng sông RN PPR DISMY ghi D40x1 1/4" to</v>
          </cell>
        </row>
        <row r="15729">
          <cell r="A15729" t="str">
            <v>6.TTMSRNG50112</v>
          </cell>
          <cell r="B15729" t="str">
            <v>Tem Măng sông RN PPR DISMY ghi D50x1 1/2" to</v>
          </cell>
        </row>
        <row r="15730">
          <cell r="A15730" t="str">
            <v>6.TTMSRNG632</v>
          </cell>
          <cell r="B15730" t="str">
            <v>Tem Măng sông RN PPR DISMY ghi D63x2" to</v>
          </cell>
        </row>
        <row r="15731">
          <cell r="A15731" t="str">
            <v>6.TTMSRNG75212</v>
          </cell>
          <cell r="B15731" t="str">
            <v>Tem Măng sông RN PPR DISMY ghi D75x2 1/2" to</v>
          </cell>
        </row>
        <row r="15732">
          <cell r="A15732" t="str">
            <v>6.TTMSRNG903</v>
          </cell>
          <cell r="B15732" t="str">
            <v>Tem Măng sông RN PPR DISMY ghi D90x3" to</v>
          </cell>
        </row>
        <row r="15733">
          <cell r="A15733" t="str">
            <v>6.TTMSRNUV2012</v>
          </cell>
          <cell r="B15733" t="str">
            <v>Tem Măng sông RN PPR UV D20x1/2" to</v>
          </cell>
        </row>
        <row r="15734">
          <cell r="A15734" t="str">
            <v>6.TTMSRNUV2512</v>
          </cell>
          <cell r="B15734" t="str">
            <v>Tem Măng sông RN PPR UV D25x1/2" to</v>
          </cell>
        </row>
        <row r="15735">
          <cell r="A15735" t="str">
            <v>6.TTMSRNUV2534</v>
          </cell>
          <cell r="B15735" t="str">
            <v>Tem Măng sông RN PPR UV D25x3/4" to</v>
          </cell>
        </row>
        <row r="15736">
          <cell r="A15736" t="str">
            <v>6.TTMSRNUV321</v>
          </cell>
          <cell r="B15736" t="str">
            <v>Tem Măng sông RN PPR UV D32x1" to</v>
          </cell>
        </row>
        <row r="15737">
          <cell r="A15737" t="str">
            <v>6.TTMSRNUV40114</v>
          </cell>
          <cell r="B15737" t="str">
            <v>Tem Măng sông RN PPR UV D40x1-1/4" to</v>
          </cell>
        </row>
        <row r="15738">
          <cell r="A15738" t="str">
            <v>6.TTMSRNUV50112</v>
          </cell>
          <cell r="B15738" t="str">
            <v>Tem Măng sông RN PPR UV D50x1-1/2" to</v>
          </cell>
        </row>
        <row r="15739">
          <cell r="A15739" t="str">
            <v>6.TTMSRNUV632</v>
          </cell>
          <cell r="B15739" t="str">
            <v>Tem Măng sông RN PPR UV D63x2" to</v>
          </cell>
        </row>
        <row r="15740">
          <cell r="A15740" t="str">
            <v>6.TTMSRNUV75212</v>
          </cell>
          <cell r="B15740" t="str">
            <v>Tem Măng sông RN PPR UV D75x2-1/2" to</v>
          </cell>
        </row>
        <row r="15741">
          <cell r="A15741" t="str">
            <v>6.TTMSRNUV903</v>
          </cell>
          <cell r="B15741" t="str">
            <v>Tem Măng sông RN PPR UV D90x3" to</v>
          </cell>
        </row>
        <row r="15742">
          <cell r="A15742" t="str">
            <v>6.TTMSRNX1104</v>
          </cell>
          <cell r="B15742" t="str">
            <v>Tem Măng sông RN PPR DISMY xanh D110x4" to</v>
          </cell>
        </row>
        <row r="15743">
          <cell r="A15743" t="str">
            <v>6.TTMSRNX2012</v>
          </cell>
          <cell r="B15743" t="str">
            <v>Tem Măng sông RN PPR DISMY xanh D20x1/2" to</v>
          </cell>
        </row>
        <row r="15744">
          <cell r="A15744" t="str">
            <v>6.TTMSRNX2512</v>
          </cell>
          <cell r="B15744" t="str">
            <v>Tem Măng sông RN PPR DISMY xanh D25x1/2" to</v>
          </cell>
        </row>
        <row r="15745">
          <cell r="A15745" t="str">
            <v>6.TTMSRNX2534</v>
          </cell>
          <cell r="B15745" t="str">
            <v>Tem Măng sông RN PPR DISMY xanh D25x3/4" to</v>
          </cell>
        </row>
        <row r="15746">
          <cell r="A15746" t="str">
            <v>6.TTMSRNX321</v>
          </cell>
          <cell r="B15746" t="str">
            <v>Tem Măng sông RN PPR DISMY xanh D32x1" to</v>
          </cell>
        </row>
        <row r="15747">
          <cell r="A15747" t="str">
            <v>6.TTMSRNX40114</v>
          </cell>
          <cell r="B15747" t="str">
            <v>Tem Măng sông RN PPR DISMY xanh D40x1 1/4" to</v>
          </cell>
        </row>
        <row r="15748">
          <cell r="A15748" t="str">
            <v>6.TTMSRNX50112</v>
          </cell>
          <cell r="B15748" t="str">
            <v>Tem Măng sông RN PPR DISMY xanh D50x1 1/2" to</v>
          </cell>
        </row>
        <row r="15749">
          <cell r="A15749" t="str">
            <v>6.TTMSRNX632</v>
          </cell>
          <cell r="B15749" t="str">
            <v>Tem Măng sông RN PPR DISMY xanh D63x2" to</v>
          </cell>
        </row>
        <row r="15750">
          <cell r="A15750" t="str">
            <v>6.TTMSRNX75212</v>
          </cell>
          <cell r="B15750" t="str">
            <v>Tem Măng sông RN PPR DISMY xanh D75x2 1/2" to</v>
          </cell>
        </row>
        <row r="15751">
          <cell r="A15751" t="str">
            <v>6.TTMSRNX903</v>
          </cell>
          <cell r="B15751" t="str">
            <v>Tem Măng sông RN PPR DISMY xanh D90x3" to</v>
          </cell>
        </row>
        <row r="15752">
          <cell r="A15752" t="str">
            <v>6.TTMSRT2112</v>
          </cell>
          <cell r="B15752" t="str">
            <v>Tem Măng sông RT PVC Dismy D21x1/2" to</v>
          </cell>
        </row>
        <row r="15753">
          <cell r="A15753" t="str">
            <v>6.TTMSRT2712</v>
          </cell>
          <cell r="B15753" t="str">
            <v>Tem Măng sông RT PVC Dismy D27x1/2" to</v>
          </cell>
        </row>
        <row r="15754">
          <cell r="A15754" t="str">
            <v>6.TTMSRT2734</v>
          </cell>
          <cell r="B15754" t="str">
            <v>Tem Măng sông RT PVC Dismy D27x3/4" to</v>
          </cell>
        </row>
        <row r="15755">
          <cell r="A15755" t="str">
            <v>6.TTMSRTG1104</v>
          </cell>
          <cell r="B15755" t="str">
            <v>Tem Măng sông RT PPR DISMY ghi D110x4'' to</v>
          </cell>
        </row>
        <row r="15756">
          <cell r="A15756" t="str">
            <v>6.TTMSRTG2012</v>
          </cell>
          <cell r="B15756" t="str">
            <v>Tem Măng sông RT PPR DISMY ghi D20x1/2" to</v>
          </cell>
        </row>
        <row r="15757">
          <cell r="A15757" t="str">
            <v>6.TTMSRTG2512</v>
          </cell>
          <cell r="B15757" t="str">
            <v>Tem Măng sông RT PPR DISMY ghi D25x1/2" to</v>
          </cell>
        </row>
        <row r="15758">
          <cell r="A15758" t="str">
            <v>6.TTMSRTG2534</v>
          </cell>
          <cell r="B15758" t="str">
            <v>Tem Măng sông RT PPR DISMY ghi D25x3/4" to</v>
          </cell>
        </row>
        <row r="15759">
          <cell r="A15759" t="str">
            <v>6.TTMSRTG321</v>
          </cell>
          <cell r="B15759" t="str">
            <v>Tem Măng sông RT PPR DISMY ghi D32x1" to</v>
          </cell>
        </row>
        <row r="15760">
          <cell r="A15760" t="str">
            <v>6.TTMSRTG40114</v>
          </cell>
          <cell r="B15760" t="str">
            <v>Tem Măng sông RT PPR DISMY ghi D40x1 1/4" to</v>
          </cell>
        </row>
        <row r="15761">
          <cell r="A15761" t="str">
            <v>6.TTMSRTG50112</v>
          </cell>
          <cell r="B15761" t="str">
            <v>Tem Măng sông RT PPR DISMY ghi D50x1 1/2" to</v>
          </cell>
        </row>
        <row r="15762">
          <cell r="A15762" t="str">
            <v>6.TTMSRTG632</v>
          </cell>
          <cell r="B15762" t="str">
            <v>Tem Măng sông RT PPR DISMY ghi D63x2" to</v>
          </cell>
        </row>
        <row r="15763">
          <cell r="A15763" t="str">
            <v>6.TTMSRTG75212</v>
          </cell>
          <cell r="B15763" t="str">
            <v>Tem Măng sông RT PPR DISMY ghi D75x2 1/2" to</v>
          </cell>
        </row>
        <row r="15764">
          <cell r="A15764" t="str">
            <v>6.TTMSRTG903</v>
          </cell>
          <cell r="B15764" t="str">
            <v>Tem Măng sông RT PPR DISMY ghi D90x3'' to</v>
          </cell>
        </row>
        <row r="15765">
          <cell r="A15765" t="str">
            <v>6.TTMSRTUV2012</v>
          </cell>
          <cell r="B15765" t="str">
            <v>Tem Măng sông RT PPR UV D20x1/2" to</v>
          </cell>
        </row>
        <row r="15766">
          <cell r="A15766" t="str">
            <v>6.TTMSRTUV2512</v>
          </cell>
          <cell r="B15766" t="str">
            <v>Tem Măng sông RT PPR UV D25x1/2" to</v>
          </cell>
        </row>
        <row r="15767">
          <cell r="A15767" t="str">
            <v>6.TTMSRTUV2534</v>
          </cell>
          <cell r="B15767" t="str">
            <v>Tem Măng sông RT PPR UV D25x3/4" to</v>
          </cell>
        </row>
        <row r="15768">
          <cell r="A15768" t="str">
            <v>6.TTMSRTUV321</v>
          </cell>
          <cell r="B15768" t="str">
            <v>Tem Măng sông RT PPR UV D32x1" to</v>
          </cell>
        </row>
        <row r="15769">
          <cell r="A15769" t="str">
            <v>6.TTMSRTUV40114</v>
          </cell>
          <cell r="B15769" t="str">
            <v>Tem Măng sông RT PPR UV D40x1-1/4" to</v>
          </cell>
        </row>
        <row r="15770">
          <cell r="A15770" t="str">
            <v>6.TTMSRTUV50112</v>
          </cell>
          <cell r="B15770" t="str">
            <v>Tem Măng sông RT PPR UV D50x1-1/2" to</v>
          </cell>
        </row>
        <row r="15771">
          <cell r="A15771" t="str">
            <v>6.TTMSRTUV632</v>
          </cell>
          <cell r="B15771" t="str">
            <v>Tem Măng sông RT PPR UV D63x2" to</v>
          </cell>
        </row>
        <row r="15772">
          <cell r="A15772" t="str">
            <v>6.TTMSRTX1104</v>
          </cell>
          <cell r="B15772" t="str">
            <v>Tem Măng Sông RT PPR DISMY xanh D110x4'' to</v>
          </cell>
        </row>
        <row r="15773">
          <cell r="A15773" t="str">
            <v>6.TTMSRTX2012</v>
          </cell>
          <cell r="B15773" t="str">
            <v>Tem Măng sông RT PPR DISMY xanh D20x1/2" to</v>
          </cell>
        </row>
        <row r="15774">
          <cell r="A15774" t="str">
            <v>6.TTMSRTX2512</v>
          </cell>
          <cell r="B15774" t="str">
            <v>Tem Măng sông RT PPR DISMY xanh D25x1/2" to</v>
          </cell>
        </row>
        <row r="15775">
          <cell r="A15775" t="str">
            <v>6.TTMSRTX2534</v>
          </cell>
          <cell r="B15775" t="str">
            <v>Tem Măng sông RT PPR DISMY xanh D25x3/4" to</v>
          </cell>
        </row>
        <row r="15776">
          <cell r="A15776" t="str">
            <v>6.TTMSRTX321</v>
          </cell>
          <cell r="B15776" t="str">
            <v>Tem Măng sông RT PPR DISMY xanh D32x1" to</v>
          </cell>
        </row>
        <row r="15777">
          <cell r="A15777" t="str">
            <v>6.TTMSRTX40114</v>
          </cell>
          <cell r="B15777" t="str">
            <v>Tem Măng sông RT PPR DISMY xanh D40x1 1/4" to</v>
          </cell>
        </row>
        <row r="15778">
          <cell r="A15778" t="str">
            <v>6.TTMSRTX50112</v>
          </cell>
          <cell r="B15778" t="str">
            <v>Tem Măng sông RT PPR DISMY xanh D50x1 1/2" to</v>
          </cell>
        </row>
        <row r="15779">
          <cell r="A15779" t="str">
            <v>6.TTMSRTX632</v>
          </cell>
          <cell r="B15779" t="str">
            <v>Tem Măng sông RT PPR DISMY xanh D63x2" to</v>
          </cell>
        </row>
        <row r="15780">
          <cell r="A15780" t="str">
            <v>6.TTMSRTX75212</v>
          </cell>
          <cell r="B15780" t="str">
            <v>Tem Măng sông RT PPR DISMY xanh D75x2 1/2" to</v>
          </cell>
        </row>
        <row r="15781">
          <cell r="A15781" t="str">
            <v>6.TTMSRTX903</v>
          </cell>
          <cell r="B15781" t="str">
            <v>Tem Măng sông RT PPR DISMY xanh D90x3'' to</v>
          </cell>
        </row>
        <row r="15782">
          <cell r="A15782" t="str">
            <v>6.TTMSUV110</v>
          </cell>
          <cell r="B15782" t="str">
            <v>Tem Măng sông PPR DISMY UV D110 to</v>
          </cell>
        </row>
        <row r="15783">
          <cell r="A15783" t="str">
            <v>6.TTMSUV125</v>
          </cell>
          <cell r="B15783" t="str">
            <v>Tem Măng sông PPR DISMY UV D125 to</v>
          </cell>
        </row>
        <row r="15784">
          <cell r="A15784" t="str">
            <v>6.TTMSUV140</v>
          </cell>
          <cell r="B15784" t="str">
            <v>Tem Măng sông PPR DISMY UV D140 to</v>
          </cell>
        </row>
        <row r="15785">
          <cell r="A15785" t="str">
            <v>6.TTMSUV160</v>
          </cell>
          <cell r="B15785" t="str">
            <v>Tem Măng sông PPR DISMY UV D160 to</v>
          </cell>
        </row>
        <row r="15786">
          <cell r="A15786" t="str">
            <v>6.TTMSUV20</v>
          </cell>
          <cell r="B15786" t="str">
            <v>Tem Măng sông PPR UV D20 to</v>
          </cell>
        </row>
        <row r="15787">
          <cell r="A15787" t="str">
            <v>6.TTMSUV25</v>
          </cell>
          <cell r="B15787" t="str">
            <v>Tem Măng sông PPR UV D25 to</v>
          </cell>
        </row>
        <row r="15788">
          <cell r="A15788" t="str">
            <v>6.TTMSUV32</v>
          </cell>
          <cell r="B15788" t="str">
            <v>Tem Măng sông PPR UV D32 to</v>
          </cell>
        </row>
        <row r="15789">
          <cell r="A15789" t="str">
            <v>6.TTMSUV40</v>
          </cell>
          <cell r="B15789" t="str">
            <v>Tem Măng sông PPR UV D40 to</v>
          </cell>
        </row>
        <row r="15790">
          <cell r="A15790" t="str">
            <v>6.TTMSUV50</v>
          </cell>
          <cell r="B15790" t="str">
            <v>Tem Măng sông PPR UV D50 to</v>
          </cell>
        </row>
        <row r="15791">
          <cell r="A15791" t="str">
            <v>6.TTMSUV63</v>
          </cell>
          <cell r="B15791" t="str">
            <v>Tem Măng sông PPR UV D63 to</v>
          </cell>
        </row>
        <row r="15792">
          <cell r="A15792" t="str">
            <v>6.TTMSX110</v>
          </cell>
          <cell r="B15792" t="str">
            <v>Tem Măng sông PPR DISMY xanh D110 to</v>
          </cell>
        </row>
        <row r="15793">
          <cell r="A15793" t="str">
            <v>6.TTMSX125</v>
          </cell>
          <cell r="B15793" t="str">
            <v>Tem Măng sông PPR DISMY xanh D125 to</v>
          </cell>
        </row>
        <row r="15794">
          <cell r="A15794" t="str">
            <v>6.TTMSX140</v>
          </cell>
          <cell r="B15794" t="str">
            <v>Tem Măng sông PPR DISMY xanh D140 to</v>
          </cell>
        </row>
        <row r="15795">
          <cell r="A15795" t="str">
            <v>6.TTMSX160</v>
          </cell>
          <cell r="B15795" t="str">
            <v>Tem Măng sông PPR DISMY xanh D160 to</v>
          </cell>
        </row>
        <row r="15796">
          <cell r="A15796" t="str">
            <v>6.TTMSX20</v>
          </cell>
          <cell r="B15796" t="str">
            <v>Tem Măng sông PPR DISMY xanh D20 to</v>
          </cell>
        </row>
        <row r="15797">
          <cell r="A15797" t="str">
            <v>6.TTMSX25</v>
          </cell>
          <cell r="B15797" t="str">
            <v>Tem Măng sông PPR DISMY xanh D25 to</v>
          </cell>
        </row>
        <row r="15798">
          <cell r="A15798" t="str">
            <v>6.TTMSX32</v>
          </cell>
          <cell r="B15798" t="str">
            <v>Tem Măng sông PPR DISMY xanh D32 to</v>
          </cell>
        </row>
        <row r="15799">
          <cell r="A15799" t="str">
            <v>6.TTMSX40</v>
          </cell>
          <cell r="B15799" t="str">
            <v>Tem Măng sông PPR DISMY xanh D40 to</v>
          </cell>
        </row>
        <row r="15800">
          <cell r="A15800" t="str">
            <v>6.TTMSX50</v>
          </cell>
          <cell r="B15800" t="str">
            <v>Tem Măng sông PPR DISMY xanh D50 to</v>
          </cell>
        </row>
        <row r="15801">
          <cell r="A15801" t="str">
            <v>6.TTMSX63</v>
          </cell>
          <cell r="B15801" t="str">
            <v>Tem Măng sông PPR DISMY xanh D63 to</v>
          </cell>
        </row>
        <row r="15802">
          <cell r="A15802" t="str">
            <v>6.TTMSX75</v>
          </cell>
          <cell r="B15802" t="str">
            <v>Tem Măng sông PPR DISMY xanh D75 to</v>
          </cell>
        </row>
        <row r="15803">
          <cell r="A15803" t="str">
            <v>6.TTMSX90</v>
          </cell>
          <cell r="B15803" t="str">
            <v>Tem Măng sông PPR DISMY xanh D90 to</v>
          </cell>
        </row>
        <row r="15804">
          <cell r="A15804" t="str">
            <v>6.TTOTNG20</v>
          </cell>
          <cell r="B15804" t="str">
            <v>Tem ống tránh ngắn PPR DISMY ghi D20 to</v>
          </cell>
        </row>
        <row r="15805">
          <cell r="A15805" t="str">
            <v>6.TTOTNG25</v>
          </cell>
          <cell r="B15805" t="str">
            <v>Tem ống tránh ngắn PPR DISMY ghi D25 to</v>
          </cell>
        </row>
        <row r="15806">
          <cell r="A15806" t="str">
            <v>6.TTOTNUV20</v>
          </cell>
          <cell r="B15806" t="str">
            <v>Tem ống tránh ngắn PPR DISMY UV D20 to</v>
          </cell>
        </row>
        <row r="15807">
          <cell r="A15807" t="str">
            <v>6.TTOTNUV25</v>
          </cell>
          <cell r="B15807" t="str">
            <v>Tem ống tránh ngắn PPR DISMY UV D25 to</v>
          </cell>
        </row>
        <row r="15808">
          <cell r="A15808" t="str">
            <v>6.TTOTNX20</v>
          </cell>
          <cell r="B15808" t="str">
            <v>Tem ống tránh ngắn PPR DISMY xanh D20 to</v>
          </cell>
        </row>
        <row r="15809">
          <cell r="A15809" t="str">
            <v>6.TTOTNX25</v>
          </cell>
          <cell r="B15809" t="str">
            <v>Tem ống tránh ngắn PPR DISMY xanh D25 to</v>
          </cell>
        </row>
        <row r="15810">
          <cell r="A15810" t="str">
            <v>6.TTPKPPR</v>
          </cell>
          <cell r="B15810" t="str">
            <v>Tem to trắng dùng cho van và phụ kiện PPR</v>
          </cell>
        </row>
        <row r="15811">
          <cell r="A15811" t="str">
            <v>6.TTPKPVC</v>
          </cell>
          <cell r="B15811" t="str">
            <v>Tem to trắng dùng cho phụ kiện PVC</v>
          </cell>
        </row>
        <row r="15812">
          <cell r="A15812" t="str">
            <v>6.TTPKVMG</v>
          </cell>
          <cell r="B15812" t="str">
            <v xml:space="preserve"> Tem to dán phụ kiện Van màu Ghi</v>
          </cell>
        </row>
        <row r="15813">
          <cell r="A15813" t="str">
            <v>6.TTPKVMUV</v>
          </cell>
          <cell r="B15813" t="str">
            <v>Tem to dán phụ kiện Van màu UV</v>
          </cell>
        </row>
        <row r="15814">
          <cell r="A15814" t="str">
            <v>6.TTPKVMX</v>
          </cell>
          <cell r="B15814" t="str">
            <v xml:space="preserve"> Tem to dán phụ kiện Van màu Xanh</v>
          </cell>
        </row>
        <row r="15815">
          <cell r="A15815" t="str">
            <v>6.TTRCNG20</v>
          </cell>
          <cell r="B15815" t="str">
            <v>Tem Rắc co nhựa PPR DISMY ghi D20 to</v>
          </cell>
        </row>
        <row r="15816">
          <cell r="A15816" t="str">
            <v>6.TTRCNG25</v>
          </cell>
          <cell r="B15816" t="str">
            <v>Tem Rắc co nhựa PPR DISMY ghi D25 to</v>
          </cell>
        </row>
        <row r="15817">
          <cell r="A15817" t="str">
            <v>6.TTRCNG32</v>
          </cell>
          <cell r="B15817" t="str">
            <v>Tem Rắc co nhựa PPR DISMY ghi D32 to</v>
          </cell>
        </row>
        <row r="15818">
          <cell r="A15818" t="str">
            <v>6.TTRCNG40</v>
          </cell>
          <cell r="B15818" t="str">
            <v>Tem Rắc co nhựa PPR DISMY ghi D40 to</v>
          </cell>
        </row>
        <row r="15819">
          <cell r="A15819" t="str">
            <v>6.TTRCNG50</v>
          </cell>
          <cell r="B15819" t="str">
            <v>Tem Rắc co nhựa PPR DISMY ghi D50 to</v>
          </cell>
        </row>
        <row r="15820">
          <cell r="A15820" t="str">
            <v>6.TTRCNG63</v>
          </cell>
          <cell r="B15820" t="str">
            <v>Tem Rắc co nhựa PPR DISMY ghi D63 to</v>
          </cell>
        </row>
        <row r="15821">
          <cell r="A15821" t="str">
            <v>6.TTRCNX20</v>
          </cell>
          <cell r="B15821" t="str">
            <v>Tem Rắc co nhựa PPR DISMY xanh D20 to</v>
          </cell>
        </row>
        <row r="15822">
          <cell r="A15822" t="str">
            <v>6.TTRCNX25</v>
          </cell>
          <cell r="B15822" t="str">
            <v>Tem Rắc co nhựa PPR DISMY xanh D25 to</v>
          </cell>
        </row>
        <row r="15823">
          <cell r="A15823" t="str">
            <v>6.TTRCNX32</v>
          </cell>
          <cell r="B15823" t="str">
            <v>Tem Rắc co nhựa PPR DISMY xanh D32 to</v>
          </cell>
        </row>
        <row r="15824">
          <cell r="A15824" t="str">
            <v>6.TTRCNX40</v>
          </cell>
          <cell r="B15824" t="str">
            <v>Tem Rắc co nhựa PPR DISMY xanh D40 to</v>
          </cell>
        </row>
        <row r="15825">
          <cell r="A15825" t="str">
            <v>6.TTRCNX50</v>
          </cell>
          <cell r="B15825" t="str">
            <v>Tem Rắc co nhựa PPR DISMY xanh D50 to</v>
          </cell>
        </row>
        <row r="15826">
          <cell r="A15826" t="str">
            <v>6.TTRCNX63</v>
          </cell>
          <cell r="B15826" t="str">
            <v>Tem Rắc co nhựa PPR DISMY xanh D63 to</v>
          </cell>
        </row>
        <row r="15827">
          <cell r="A15827" t="str">
            <v>6.TTRCRNG2012</v>
          </cell>
          <cell r="B15827" t="str">
            <v>Tem Rắc co RN PPR DISMY ghi D20x1/2" to</v>
          </cell>
        </row>
        <row r="15828">
          <cell r="A15828" t="str">
            <v>6.TTRCRNG2534</v>
          </cell>
          <cell r="B15828" t="str">
            <v>Tem Rắc co RN PPR DISMY ghi D25x3/4" to</v>
          </cell>
        </row>
        <row r="15829">
          <cell r="A15829" t="str">
            <v>6.TTRCRNG321</v>
          </cell>
          <cell r="B15829" t="str">
            <v>Tem Rắc co RN PPR DISMY ghi D32x1" to</v>
          </cell>
        </row>
        <row r="15830">
          <cell r="A15830" t="str">
            <v>6.TTRCRNG40114</v>
          </cell>
          <cell r="B15830" t="str">
            <v>Tem Rắc co RN PPR DISMY ghi D40x1 1/4" to</v>
          </cell>
        </row>
        <row r="15831">
          <cell r="A15831" t="str">
            <v>6.TTRCRNG50112</v>
          </cell>
          <cell r="B15831" t="str">
            <v>Tem Rắc co RN PPR DISMY ghi D50x1 1/2" to</v>
          </cell>
        </row>
        <row r="15832">
          <cell r="A15832" t="str">
            <v>6.TTRCRNG632</v>
          </cell>
          <cell r="B15832" t="str">
            <v>Tem Rắc co RN PPR DISMY ghi D63x2" to</v>
          </cell>
        </row>
        <row r="15833">
          <cell r="A15833" t="str">
            <v>6.TTRCRNUV2012</v>
          </cell>
          <cell r="B15833" t="str">
            <v>Tem Rắc co RN PPR UV D20x1/2" to</v>
          </cell>
        </row>
        <row r="15834">
          <cell r="A15834" t="str">
            <v>6.TTRCRNUV2534</v>
          </cell>
          <cell r="B15834" t="str">
            <v>Tem Rắc co RN PPR UV D25x3/4" to</v>
          </cell>
        </row>
        <row r="15835">
          <cell r="A15835" t="str">
            <v>6.TTRCRNUV321</v>
          </cell>
          <cell r="B15835" t="str">
            <v>Tem Rắc co RN PPR UV D32x1" to</v>
          </cell>
        </row>
        <row r="15836">
          <cell r="A15836" t="str">
            <v>6.TTRCRNUV40114</v>
          </cell>
          <cell r="B15836" t="str">
            <v>Tem Rắc co RN PPR UV D40x1-1/4" to</v>
          </cell>
        </row>
        <row r="15837">
          <cell r="A15837" t="str">
            <v>6.TTRCRNUV50112</v>
          </cell>
          <cell r="B15837" t="str">
            <v>Tem Rắc co RN PPR UV D50x1-1/2" to</v>
          </cell>
        </row>
        <row r="15838">
          <cell r="A15838" t="str">
            <v>6.TTRCRNUV632</v>
          </cell>
          <cell r="B15838" t="str">
            <v>Tem Rắc co RN PPR UV D63x2" to</v>
          </cell>
        </row>
        <row r="15839">
          <cell r="A15839" t="str">
            <v>6.TTRCRNX2012</v>
          </cell>
          <cell r="B15839" t="str">
            <v>Tem Rắc co RN PPR DISMY xanh D20x1/2" to</v>
          </cell>
        </row>
        <row r="15840">
          <cell r="A15840" t="str">
            <v>6.TTRCRNX2534</v>
          </cell>
          <cell r="B15840" t="str">
            <v>Tem Rắc co RN PPR DISMY xanh D25x3/4" to</v>
          </cell>
        </row>
        <row r="15841">
          <cell r="A15841" t="str">
            <v>6.TTRCRNX321</v>
          </cell>
          <cell r="B15841" t="str">
            <v>Tem Rắc co RN PPR DISMY xanh D32x1" to</v>
          </cell>
        </row>
        <row r="15842">
          <cell r="A15842" t="str">
            <v>6.TTRCRNX40114</v>
          </cell>
          <cell r="B15842" t="str">
            <v>Tem Rắc co RN PPR DISMY xanh D40x1 1/4" to</v>
          </cell>
        </row>
        <row r="15843">
          <cell r="A15843" t="str">
            <v>6.TTRCRNX50112</v>
          </cell>
          <cell r="B15843" t="str">
            <v>Tem Rắc co RN PPR DISMY xanh D50x1 1/2" to</v>
          </cell>
        </row>
        <row r="15844">
          <cell r="A15844" t="str">
            <v>6.TTRCRNX632</v>
          </cell>
          <cell r="B15844" t="str">
            <v>Tem Rắc co RN PPR DISMY xanh D63x2" to</v>
          </cell>
        </row>
        <row r="15845">
          <cell r="A15845" t="str">
            <v>6.TTRCRTG2012</v>
          </cell>
          <cell r="B15845" t="str">
            <v>Tem Rắc co RT PPR DISMY ghi D20x1/2" to</v>
          </cell>
        </row>
        <row r="15846">
          <cell r="A15846" t="str">
            <v>6.TTRCRTG2534</v>
          </cell>
          <cell r="B15846" t="str">
            <v>Tem Rắc co RT PPR DISMY ghi D25x3/4" to</v>
          </cell>
        </row>
        <row r="15847">
          <cell r="A15847" t="str">
            <v>6.TTRCRTG321</v>
          </cell>
          <cell r="B15847" t="str">
            <v>Tem Rắc co RT PPR DISMY ghi D32x1" to</v>
          </cell>
        </row>
        <row r="15848">
          <cell r="A15848" t="str">
            <v>6.TTRCRTG40114</v>
          </cell>
          <cell r="B15848" t="str">
            <v>Tem Rắc co RT PPR DISMY ghi D40x1 1/4" to</v>
          </cell>
        </row>
        <row r="15849">
          <cell r="A15849" t="str">
            <v>6.TTRCRTG50112</v>
          </cell>
          <cell r="B15849" t="str">
            <v>Tem Rắc co RT PPR DISMY ghi D50x1 1/2" to</v>
          </cell>
        </row>
        <row r="15850">
          <cell r="A15850" t="str">
            <v>6.TTRCRTG632</v>
          </cell>
          <cell r="B15850" t="str">
            <v>Tem Rắc co RT PPR DISMY ghi D63x2 to</v>
          </cell>
        </row>
        <row r="15851">
          <cell r="A15851" t="str">
            <v>6.TTRCRTUV2012</v>
          </cell>
          <cell r="B15851" t="str">
            <v>Tem Rắc co RT PPR UV D20x1/2" to</v>
          </cell>
        </row>
        <row r="15852">
          <cell r="A15852" t="str">
            <v>6.TTRCRTUV2534</v>
          </cell>
          <cell r="B15852" t="str">
            <v>Tem Rắc co RT PPR UV D25x3/4" to</v>
          </cell>
        </row>
        <row r="15853">
          <cell r="A15853" t="str">
            <v>6.TTRCRTUV321</v>
          </cell>
          <cell r="B15853" t="str">
            <v>Tem Rắc co RT PPR UV D32x1' to</v>
          </cell>
        </row>
        <row r="15854">
          <cell r="A15854" t="str">
            <v>6.TTRCRTUV40114</v>
          </cell>
          <cell r="B15854" t="str">
            <v>Tem Rắc co RT PPR UV D40x11/4" to</v>
          </cell>
        </row>
        <row r="15855">
          <cell r="A15855" t="str">
            <v>6.TTRCRTUV50112</v>
          </cell>
          <cell r="B15855" t="str">
            <v>Tem Rắc co RT PPR UV D50x11/2" to</v>
          </cell>
        </row>
        <row r="15856">
          <cell r="A15856" t="str">
            <v>6.TTRCRTUV632</v>
          </cell>
          <cell r="B15856" t="str">
            <v>Tem Rắc co RT PPR UV D63x2" to</v>
          </cell>
        </row>
        <row r="15857">
          <cell r="A15857" t="str">
            <v>6.TTRCRTX2012</v>
          </cell>
          <cell r="B15857" t="str">
            <v>Tem Rắc co RT PPR DISMY xanh D20x1/2" to</v>
          </cell>
        </row>
        <row r="15858">
          <cell r="A15858" t="str">
            <v>6.TTRCRTX2534</v>
          </cell>
          <cell r="B15858" t="str">
            <v>Tem Rắc co RT PPR DISMY xanh D25x3/4" to</v>
          </cell>
        </row>
        <row r="15859">
          <cell r="A15859" t="str">
            <v>6.TTRCRTX321</v>
          </cell>
          <cell r="B15859" t="str">
            <v>Tem Rắc co RT PPR DISMY xanh D32x1" to</v>
          </cell>
        </row>
        <row r="15860">
          <cell r="A15860" t="str">
            <v>6.TTRCRTX40114</v>
          </cell>
          <cell r="B15860" t="str">
            <v>Tem Rắc co RT PPR DISMY xanh D40x1 1/4" to</v>
          </cell>
        </row>
        <row r="15861">
          <cell r="A15861" t="str">
            <v>6.TTRCRTX50112</v>
          </cell>
          <cell r="B15861" t="str">
            <v>Tem Rắc co RT PPR DISMY xanh D50x1 1/2" to</v>
          </cell>
        </row>
        <row r="15862">
          <cell r="A15862" t="str">
            <v>6.TTRCRTX632</v>
          </cell>
          <cell r="B15862" t="str">
            <v>Tem Rắc co RT PPR DISMY xanh D63x2'' to</v>
          </cell>
        </row>
        <row r="15863">
          <cell r="A15863" t="str">
            <v>6.TTRCUV20</v>
          </cell>
          <cell r="B15863" t="str">
            <v>Tem Rắc co PPR UV D20 to</v>
          </cell>
        </row>
        <row r="15864">
          <cell r="A15864" t="str">
            <v>6.TTRCUV25</v>
          </cell>
          <cell r="B15864" t="str">
            <v>Tem Rắc co PPR UV D25 to</v>
          </cell>
        </row>
        <row r="15865">
          <cell r="A15865" t="str">
            <v>6.TTRCUV32</v>
          </cell>
          <cell r="B15865" t="str">
            <v>Tem Rắc co PPR UV D32 to</v>
          </cell>
        </row>
        <row r="15866">
          <cell r="A15866" t="str">
            <v>6.TTRCUV40</v>
          </cell>
          <cell r="B15866" t="str">
            <v>Tem Rắc co PPR UV D40 to</v>
          </cell>
        </row>
        <row r="15867">
          <cell r="A15867" t="str">
            <v>6.TTRCUV50</v>
          </cell>
          <cell r="B15867" t="str">
            <v>Tem Rắc co PPR UV D50 to</v>
          </cell>
        </row>
        <row r="15868">
          <cell r="A15868" t="str">
            <v>6.TTRCUV63</v>
          </cell>
          <cell r="B15868" t="str">
            <v>Tem Rắc co PPR UV D63 to</v>
          </cell>
        </row>
        <row r="15869">
          <cell r="A15869" t="str">
            <v>6.TTTG110110</v>
          </cell>
          <cell r="B15869" t="str">
            <v>Tem Tê trơn PPR DISMY ghi D110 to</v>
          </cell>
        </row>
        <row r="15870">
          <cell r="A15870" t="str">
            <v>6.TTTG11063</v>
          </cell>
          <cell r="B15870" t="str">
            <v>Tem Tê thu PPR DISMY ghi D110x63 to</v>
          </cell>
        </row>
        <row r="15871">
          <cell r="A15871" t="str">
            <v>6.TTTG11075</v>
          </cell>
          <cell r="B15871" t="str">
            <v>Tem Tê thu PPR DISMY ghi D110x75 to</v>
          </cell>
        </row>
        <row r="15872">
          <cell r="A15872" t="str">
            <v>6.TTTG11090</v>
          </cell>
          <cell r="B15872" t="str">
            <v>Tem Tê thu PPR DISMY ghi D110x90 to</v>
          </cell>
        </row>
        <row r="15873">
          <cell r="A15873" t="str">
            <v>6.TTTG160160</v>
          </cell>
          <cell r="B15873" t="str">
            <v>Tem Tê trơn PPR DISMY ghi D160 to</v>
          </cell>
        </row>
        <row r="15874">
          <cell r="A15874" t="str">
            <v>6.TTTG2020</v>
          </cell>
          <cell r="B15874" t="str">
            <v>Tem Tê trơn PPR DISMY ghi D20 to</v>
          </cell>
        </row>
        <row r="15875">
          <cell r="A15875" t="str">
            <v>6.TTTG2520</v>
          </cell>
          <cell r="B15875" t="str">
            <v>Tem Tê thu PPR DISMY ghi D25x20 to</v>
          </cell>
        </row>
        <row r="15876">
          <cell r="A15876" t="str">
            <v>6.TTTG2525</v>
          </cell>
          <cell r="B15876" t="str">
            <v>Tem Tê trơn PPR DISMY ghi D25 to</v>
          </cell>
        </row>
        <row r="15877">
          <cell r="A15877" t="str">
            <v>6.TTTG3220</v>
          </cell>
          <cell r="B15877" t="str">
            <v>Tem Tê thu PPR DISMY ghi D32x20 to</v>
          </cell>
        </row>
        <row r="15878">
          <cell r="A15878" t="str">
            <v>6.TTTG3225</v>
          </cell>
          <cell r="B15878" t="str">
            <v>Tem Tê thu PPR DISMY ghi D32x25 to</v>
          </cell>
        </row>
        <row r="15879">
          <cell r="A15879" t="str">
            <v>6.TTTG3232</v>
          </cell>
          <cell r="B15879" t="str">
            <v>Tem Tê trơn PPR DISMY ghi D32 to</v>
          </cell>
        </row>
        <row r="15880">
          <cell r="A15880" t="str">
            <v>6.TTTG4020</v>
          </cell>
          <cell r="B15880" t="str">
            <v>Tem Tê thu PPR DISMY ghi D40x20 to</v>
          </cell>
        </row>
        <row r="15881">
          <cell r="A15881" t="str">
            <v>6.TTTG4025</v>
          </cell>
          <cell r="B15881" t="str">
            <v>Tem Tê thu PPR DISMY ghi D40x25 to</v>
          </cell>
        </row>
        <row r="15882">
          <cell r="A15882" t="str">
            <v>6.TTTG4032</v>
          </cell>
          <cell r="B15882" t="str">
            <v>Tem Tê thu PPR DISMY ghi D40x32 to</v>
          </cell>
        </row>
        <row r="15883">
          <cell r="A15883" t="str">
            <v>6.TTTG4040</v>
          </cell>
          <cell r="B15883" t="str">
            <v>Tem Tê trơn PPR DISMY ghi D40 to</v>
          </cell>
        </row>
        <row r="15884">
          <cell r="A15884" t="str">
            <v>6.TTTG5020</v>
          </cell>
          <cell r="B15884" t="str">
            <v>Tem Tê thu PPR DISMY ghi D50x20 to</v>
          </cell>
        </row>
        <row r="15885">
          <cell r="A15885" t="str">
            <v>6.TTTG5025</v>
          </cell>
          <cell r="B15885" t="str">
            <v>Tem Tê thu PPR DISMY ghi D50x25 to</v>
          </cell>
        </row>
        <row r="15886">
          <cell r="A15886" t="str">
            <v>6.TTTG5032</v>
          </cell>
          <cell r="B15886" t="str">
            <v>Tem Tê thu PPR DISMY ghi D50x32 to</v>
          </cell>
        </row>
        <row r="15887">
          <cell r="A15887" t="str">
            <v>6.TTTG5040</v>
          </cell>
          <cell r="B15887" t="str">
            <v>Tem Tê thu PPR DISMY ghi D50x40 to</v>
          </cell>
        </row>
        <row r="15888">
          <cell r="A15888" t="str">
            <v>6.TTTG5050</v>
          </cell>
          <cell r="B15888" t="str">
            <v>Tem Tê trơn PPR DISMY ghi D50 to</v>
          </cell>
        </row>
        <row r="15889">
          <cell r="A15889" t="str">
            <v>6.TTTG6320</v>
          </cell>
          <cell r="B15889" t="str">
            <v>Tem Tê thu PPR DISMY ghi D63x20 to</v>
          </cell>
        </row>
        <row r="15890">
          <cell r="A15890" t="str">
            <v>6.TTTG6325</v>
          </cell>
          <cell r="B15890" t="str">
            <v>Tem Tê thu PPR DISMY ghi D63x25 to</v>
          </cell>
        </row>
        <row r="15891">
          <cell r="A15891" t="str">
            <v>6.TTTG6332</v>
          </cell>
          <cell r="B15891" t="str">
            <v>Tem Tê thu PPR DISMY ghi D63x32 to</v>
          </cell>
        </row>
        <row r="15892">
          <cell r="A15892" t="str">
            <v>6.TTTG6340</v>
          </cell>
          <cell r="B15892" t="str">
            <v>Tem Tê thu PPR DISMY ghi D63x40 to</v>
          </cell>
        </row>
        <row r="15893">
          <cell r="A15893" t="str">
            <v>6.TTTG6350</v>
          </cell>
          <cell r="B15893" t="str">
            <v>Tem Tê thu PPR DISMY ghi D63x50 to</v>
          </cell>
        </row>
        <row r="15894">
          <cell r="A15894" t="str">
            <v>6.TTTG6363</v>
          </cell>
          <cell r="B15894" t="str">
            <v>Tem Tê trơn PPR DISMY ghi D63 to</v>
          </cell>
        </row>
        <row r="15895">
          <cell r="A15895" t="str">
            <v>6.TTTG7550</v>
          </cell>
          <cell r="B15895" t="str">
            <v>Tem Tê thu PPR DISMY ghi D75x50 to</v>
          </cell>
        </row>
        <row r="15896">
          <cell r="A15896" t="str">
            <v>6.TTTG7563</v>
          </cell>
          <cell r="B15896" t="str">
            <v>Tem Tê thu PPR DISMY ghi D75x63 to</v>
          </cell>
        </row>
        <row r="15897">
          <cell r="A15897" t="str">
            <v>6.TTTG7575</v>
          </cell>
          <cell r="B15897" t="str">
            <v>Tem Tê trơn PPR DISMY ghi D75 to</v>
          </cell>
        </row>
        <row r="15898">
          <cell r="A15898" t="str">
            <v>6.TTTG9063</v>
          </cell>
          <cell r="B15898" t="str">
            <v>Tem Tê thu PPR DISMY ghi D90x63 to</v>
          </cell>
        </row>
        <row r="15899">
          <cell r="A15899" t="str">
            <v>6.TTTG9075</v>
          </cell>
          <cell r="B15899" t="str">
            <v>Tem Tê thu PPR DISMY ghi D90x75 to</v>
          </cell>
        </row>
        <row r="15900">
          <cell r="A15900" t="str">
            <v>6.TTTG9090</v>
          </cell>
          <cell r="B15900" t="str">
            <v>Tem Tê trơn PPR DISMY ghi D90 to</v>
          </cell>
        </row>
        <row r="15901">
          <cell r="A15901" t="str">
            <v>6.TTTRNG2012</v>
          </cell>
          <cell r="B15901" t="str">
            <v>Tem Tê RN PPR DISMY ghi D20x1/2" to</v>
          </cell>
        </row>
        <row r="15902">
          <cell r="A15902" t="str">
            <v>6.TTTRNG2512</v>
          </cell>
          <cell r="B15902" t="str">
            <v>Tem Tê RN PPR DISMY ghi D25x1/2" to</v>
          </cell>
        </row>
        <row r="15903">
          <cell r="A15903" t="str">
            <v>6.TTTRNG2534</v>
          </cell>
          <cell r="B15903" t="str">
            <v>Tem Tê RN PPR DISMY ghi D25x3/4" to</v>
          </cell>
        </row>
        <row r="15904">
          <cell r="A15904" t="str">
            <v>6.TTTRNUV2012</v>
          </cell>
          <cell r="B15904" t="str">
            <v>Tem Tê RN PPR UV D20x1/2" to</v>
          </cell>
        </row>
        <row r="15905">
          <cell r="A15905" t="str">
            <v>6.TTTRNUV2512</v>
          </cell>
          <cell r="B15905" t="str">
            <v>Tem Tê RN PPR UV D25x1/2" to</v>
          </cell>
        </row>
        <row r="15906">
          <cell r="A15906" t="str">
            <v>6.TTTRNUV2534</v>
          </cell>
          <cell r="B15906" t="str">
            <v>Tem Tê RN PPR UV D25x3/4" to</v>
          </cell>
        </row>
        <row r="15907">
          <cell r="A15907" t="str">
            <v>6.TTTRNX2012</v>
          </cell>
          <cell r="B15907" t="str">
            <v>Tem Tê RN PPR DISMY xanh D20x1/2" to</v>
          </cell>
        </row>
        <row r="15908">
          <cell r="A15908" t="str">
            <v>6.TTTRNX2512</v>
          </cell>
          <cell r="B15908" t="str">
            <v>Tem Tê RN PPR DISMY xanh D25x1/2" to</v>
          </cell>
        </row>
        <row r="15909">
          <cell r="A15909" t="str">
            <v>6.TTTRNX2534</v>
          </cell>
          <cell r="B15909" t="str">
            <v>Tem Tê RN PPR DISMY xanh D25x3/4" to</v>
          </cell>
        </row>
        <row r="15910">
          <cell r="A15910" t="str">
            <v>6.TTTRT2112</v>
          </cell>
          <cell r="B15910" t="str">
            <v>Tem Tê RT PVC Dismy D21x1/2" to</v>
          </cell>
        </row>
        <row r="15911">
          <cell r="A15911" t="str">
            <v>6.TTTRT2712</v>
          </cell>
          <cell r="B15911" t="str">
            <v>Tem Tê RT PVC Dismy D27x1/2" to</v>
          </cell>
        </row>
        <row r="15912">
          <cell r="A15912" t="str">
            <v>6.TTTRT2734</v>
          </cell>
          <cell r="B15912" t="str">
            <v>Tem Tê RT PVC Dismy D27x3/4" to</v>
          </cell>
        </row>
        <row r="15913">
          <cell r="A15913" t="str">
            <v>6.TTTRTG2012</v>
          </cell>
          <cell r="B15913" t="str">
            <v>Tem Tê RT PPR DISMY ghi D20x1/2" to</v>
          </cell>
        </row>
        <row r="15914">
          <cell r="A15914" t="str">
            <v>6.TTTRTG2512</v>
          </cell>
          <cell r="B15914" t="str">
            <v>Tem Tê RT PPR DISMY ghi D25x1/2" to</v>
          </cell>
        </row>
        <row r="15915">
          <cell r="A15915" t="str">
            <v>6.TTTRTG2534</v>
          </cell>
          <cell r="B15915" t="str">
            <v>Tem Tê RT PPR DISMY ghi D25x3/4" to</v>
          </cell>
        </row>
        <row r="15916">
          <cell r="A15916" t="str">
            <v>6.TTTRTUV2012</v>
          </cell>
          <cell r="B15916" t="str">
            <v>Tem Tê RT PPR UV D20x1/2" to</v>
          </cell>
        </row>
        <row r="15917">
          <cell r="A15917" t="str">
            <v>6.TTTRTUV2512</v>
          </cell>
          <cell r="B15917" t="str">
            <v>Tem Tê RT PPR UV D25x1/2" to</v>
          </cell>
        </row>
        <row r="15918">
          <cell r="A15918" t="str">
            <v>6.TTTRTUV2534</v>
          </cell>
          <cell r="B15918" t="str">
            <v>Tem Tê RT PPR UV D25x3/4" to</v>
          </cell>
        </row>
        <row r="15919">
          <cell r="A15919" t="str">
            <v>6.TTTRTX2012</v>
          </cell>
          <cell r="B15919" t="str">
            <v>Tem Tê RT PPR DISMY xanh D20x1/2" to</v>
          </cell>
        </row>
        <row r="15920">
          <cell r="A15920" t="str">
            <v>6.TTTRTX2512</v>
          </cell>
          <cell r="B15920" t="str">
            <v>Tem Tê RT PPR DISMY xanh D25x1/2" to</v>
          </cell>
        </row>
        <row r="15921">
          <cell r="A15921" t="str">
            <v>6.TTTRTX2534</v>
          </cell>
          <cell r="B15921" t="str">
            <v>Tem Tê RT PPR DISMY xanh D25x3/4" to</v>
          </cell>
        </row>
        <row r="15922">
          <cell r="A15922" t="str">
            <v>6.TTTUV110110</v>
          </cell>
          <cell r="B15922" t="str">
            <v>Tem Tê đều PPR UV D110 to</v>
          </cell>
        </row>
        <row r="15923">
          <cell r="A15923" t="str">
            <v>6.TTTUV125125</v>
          </cell>
          <cell r="B15923" t="str">
            <v>Tem Tê đều PPR UV D125 to</v>
          </cell>
        </row>
        <row r="15924">
          <cell r="A15924" t="str">
            <v>6.TTTUV140140</v>
          </cell>
          <cell r="B15924" t="str">
            <v xml:space="preserve"> Tem Tê đều PPR UV D140 to</v>
          </cell>
        </row>
        <row r="15925">
          <cell r="A15925" t="str">
            <v>6.TTTUV160160</v>
          </cell>
          <cell r="B15925" t="str">
            <v>Tem Tê đều PPR UV D160 to</v>
          </cell>
        </row>
        <row r="15926">
          <cell r="A15926" t="str">
            <v>6.TTTUV2020</v>
          </cell>
          <cell r="B15926" t="str">
            <v>Tem Tê đều PPR UV D20 to</v>
          </cell>
        </row>
        <row r="15927">
          <cell r="A15927" t="str">
            <v>6.TTTUV2520</v>
          </cell>
          <cell r="B15927" t="str">
            <v>Tem Tê thu PPR UV D25/20 to</v>
          </cell>
        </row>
        <row r="15928">
          <cell r="A15928" t="str">
            <v>6.TTTUV2525</v>
          </cell>
          <cell r="B15928" t="str">
            <v>Tem Tê đều PPR UV D25 to</v>
          </cell>
        </row>
        <row r="15929">
          <cell r="A15929" t="str">
            <v>6.TTTUV3220</v>
          </cell>
          <cell r="B15929" t="str">
            <v>Tem Tê thu PPR UV D32/20 to</v>
          </cell>
        </row>
        <row r="15930">
          <cell r="A15930" t="str">
            <v>6.TTTUV3225</v>
          </cell>
          <cell r="B15930" t="str">
            <v>Tem Tê thu PPR UV D32/25 to</v>
          </cell>
        </row>
        <row r="15931">
          <cell r="A15931" t="str">
            <v>6.TTTUV3232</v>
          </cell>
          <cell r="B15931" t="str">
            <v>Tem Tê đều PPR UV D32 to</v>
          </cell>
        </row>
        <row r="15932">
          <cell r="A15932" t="str">
            <v>6.TTTUV4020</v>
          </cell>
          <cell r="B15932" t="str">
            <v>Tem Tê thu PPR UV D40/20 to</v>
          </cell>
        </row>
        <row r="15933">
          <cell r="A15933" t="str">
            <v>6.TTTUV4025</v>
          </cell>
          <cell r="B15933" t="str">
            <v>Tem Tê thu PPR UV D40/25 to</v>
          </cell>
        </row>
        <row r="15934">
          <cell r="A15934" t="str">
            <v>6.TTTUV4032</v>
          </cell>
          <cell r="B15934" t="str">
            <v>Tem Tê thu PPR UV D40/32 to</v>
          </cell>
        </row>
        <row r="15935">
          <cell r="A15935" t="str">
            <v>6.TTTUV4040</v>
          </cell>
          <cell r="B15935" t="str">
            <v>Tem Tê đều PPR UV D40 to</v>
          </cell>
        </row>
        <row r="15936">
          <cell r="A15936" t="str">
            <v>6.TTTUV5020</v>
          </cell>
          <cell r="B15936" t="str">
            <v>Tem Tê thu PPR UV D50/20 to</v>
          </cell>
        </row>
        <row r="15937">
          <cell r="A15937" t="str">
            <v>6.TTTUV5025</v>
          </cell>
          <cell r="B15937" t="str">
            <v>Tem Tê thu PPR UV D50/25 to</v>
          </cell>
        </row>
        <row r="15938">
          <cell r="A15938" t="str">
            <v>6.TTTUV5032</v>
          </cell>
          <cell r="B15938" t="str">
            <v>Tem Tê thu PPR UV D50/32 to</v>
          </cell>
        </row>
        <row r="15939">
          <cell r="A15939" t="str">
            <v>6.TTTUV5040</v>
          </cell>
          <cell r="B15939" t="str">
            <v>Tem Tê thu PPR UV D50/40 to</v>
          </cell>
        </row>
        <row r="15940">
          <cell r="A15940" t="str">
            <v>6.TTTUV5050</v>
          </cell>
          <cell r="B15940" t="str">
            <v>Tem Tê đều PPR UV D50 to</v>
          </cell>
        </row>
        <row r="15941">
          <cell r="A15941" t="str">
            <v>6.TTTUV6320</v>
          </cell>
          <cell r="B15941" t="str">
            <v>Tem Tê thu PPR UV D63/20 to</v>
          </cell>
        </row>
        <row r="15942">
          <cell r="A15942" t="str">
            <v>6.TTTUV6325</v>
          </cell>
          <cell r="B15942" t="str">
            <v>Tem Tê thu PPR UV D63/25 to</v>
          </cell>
        </row>
        <row r="15943">
          <cell r="A15943" t="str">
            <v>6.TTTUV6332</v>
          </cell>
          <cell r="B15943" t="str">
            <v>Tem Tê thu PPR UV D63/32 to</v>
          </cell>
        </row>
        <row r="15944">
          <cell r="A15944" t="str">
            <v>6.TTTUV6340</v>
          </cell>
          <cell r="B15944" t="str">
            <v>Tem Tê thu PPR UV D63/40 to</v>
          </cell>
        </row>
        <row r="15945">
          <cell r="A15945" t="str">
            <v>6.TTTUV6350</v>
          </cell>
          <cell r="B15945" t="str">
            <v>Tem Tê thu PPR UV D63/50 to</v>
          </cell>
        </row>
        <row r="15946">
          <cell r="A15946" t="str">
            <v>6.TTTUV6363</v>
          </cell>
          <cell r="B15946" t="str">
            <v>Tem Tê đều PPR UV D63 to</v>
          </cell>
        </row>
        <row r="15947">
          <cell r="A15947" t="str">
            <v>6.TTTUV7575</v>
          </cell>
          <cell r="B15947" t="str">
            <v>Tem Tê đều PPR UV D75 to</v>
          </cell>
        </row>
        <row r="15948">
          <cell r="A15948" t="str">
            <v>6.TTTUV9090</v>
          </cell>
          <cell r="B15948" t="str">
            <v>Tem Tê đều PPR UV D90 to</v>
          </cell>
        </row>
        <row r="15949">
          <cell r="A15949" t="str">
            <v>6.TTTX110110</v>
          </cell>
          <cell r="B15949" t="str">
            <v>Tem Tê trơn PPR DISMY xanh D110 to</v>
          </cell>
        </row>
        <row r="15950">
          <cell r="A15950" t="str">
            <v>6.TTTX11063</v>
          </cell>
          <cell r="B15950" t="str">
            <v>Tem Tê thu PPR DISMY xanh D110x63 to</v>
          </cell>
        </row>
        <row r="15951">
          <cell r="A15951" t="str">
            <v>6.TTTX11075</v>
          </cell>
          <cell r="B15951" t="str">
            <v>Tem Tê thu PPR DISMY xanh D110x75 to</v>
          </cell>
        </row>
        <row r="15952">
          <cell r="A15952" t="str">
            <v>6.TTTX11090</v>
          </cell>
          <cell r="B15952" t="str">
            <v>Tem Tê thu PPR DISMY xanh D110x90 to</v>
          </cell>
        </row>
        <row r="15953">
          <cell r="A15953" t="str">
            <v>6.TTTX125110</v>
          </cell>
          <cell r="B15953" t="str">
            <v>Tem Tê thu PPR DISMY xanh D125x110 to</v>
          </cell>
        </row>
        <row r="15954">
          <cell r="A15954" t="str">
            <v>6.TTTX125125</v>
          </cell>
          <cell r="B15954" t="str">
            <v>Tem Tê trơn PPR DISMY xanh D125 to</v>
          </cell>
        </row>
        <row r="15955">
          <cell r="A15955" t="str">
            <v>6.TTTX140110</v>
          </cell>
          <cell r="B15955" t="str">
            <v>Tem Tê thu PPR DISMY xanh D140x110 to</v>
          </cell>
        </row>
        <row r="15956">
          <cell r="A15956" t="str">
            <v>6.TTTX140125</v>
          </cell>
          <cell r="B15956" t="str">
            <v>Tem Tê thu PPR DISMY xanh D140x125 to</v>
          </cell>
        </row>
        <row r="15957">
          <cell r="A15957" t="str">
            <v>6.TTTX140140</v>
          </cell>
          <cell r="B15957" t="str">
            <v>Tem Tê trơn PPR DISMY xanh D140 to</v>
          </cell>
        </row>
        <row r="15958">
          <cell r="A15958" t="str">
            <v>6.TTTX14090</v>
          </cell>
          <cell r="B15958" t="str">
            <v>Tem Tê thu PPR DISMY xanh D140x90 to</v>
          </cell>
        </row>
        <row r="15959">
          <cell r="A15959" t="str">
            <v>6.TTTX160110</v>
          </cell>
          <cell r="B15959" t="str">
            <v>Tem Tê thu PPR DISMY xanh D160x110 to</v>
          </cell>
        </row>
        <row r="15960">
          <cell r="A15960" t="str">
            <v>6.TTTX160125</v>
          </cell>
          <cell r="B15960" t="str">
            <v>Tem Tê thu PPR DISMY xanh D160x125 to</v>
          </cell>
        </row>
        <row r="15961">
          <cell r="A15961" t="str">
            <v>6.TTTX160140</v>
          </cell>
          <cell r="B15961" t="str">
            <v>Tem Tê thu PPR DISMY xanh D160x140 to</v>
          </cell>
        </row>
        <row r="15962">
          <cell r="A15962" t="str">
            <v>6.TTTX160160</v>
          </cell>
          <cell r="B15962" t="str">
            <v>Tem Tê thu PPR DISMY xanh D160 to</v>
          </cell>
        </row>
        <row r="15963">
          <cell r="A15963" t="str">
            <v>6.TTTX16090</v>
          </cell>
          <cell r="B15963" t="str">
            <v>Tem Tê thu PPR DISMY xanh D160x90 to</v>
          </cell>
        </row>
        <row r="15964">
          <cell r="A15964" t="str">
            <v>6.TTTX2020</v>
          </cell>
          <cell r="B15964" t="str">
            <v>Tem Tê trơn PPR DISMY xanh D20 to</v>
          </cell>
        </row>
        <row r="15965">
          <cell r="A15965" t="str">
            <v>6.TTTX2520</v>
          </cell>
          <cell r="B15965" t="str">
            <v>Tem Tê thu PPR DISMY xanh D25x20 to</v>
          </cell>
        </row>
        <row r="15966">
          <cell r="A15966" t="str">
            <v>6.TTTX2525</v>
          </cell>
          <cell r="B15966" t="str">
            <v>Tem Tê trơn PPR DISMY xanh D25 to</v>
          </cell>
        </row>
        <row r="15967">
          <cell r="A15967" t="str">
            <v>6.TTTX3220</v>
          </cell>
          <cell r="B15967" t="str">
            <v>Tem Tê thu PPR DISMY xanh D32x20 to</v>
          </cell>
        </row>
        <row r="15968">
          <cell r="A15968" t="str">
            <v>6.TTTX3225</v>
          </cell>
          <cell r="B15968" t="str">
            <v>Tem Tê thu PPR DISMY xanh D32x25 to</v>
          </cell>
        </row>
        <row r="15969">
          <cell r="A15969" t="str">
            <v>6.TTTX3232</v>
          </cell>
          <cell r="B15969" t="str">
            <v>Tem Tê trơn PPR DISMY xanh D32 to</v>
          </cell>
        </row>
        <row r="15970">
          <cell r="A15970" t="str">
            <v>6.TTTX4020</v>
          </cell>
          <cell r="B15970" t="str">
            <v>Tem Tê thu PPR DISMY xanh D40x20 to</v>
          </cell>
        </row>
        <row r="15971">
          <cell r="A15971" t="str">
            <v>6.TTTX4025</v>
          </cell>
          <cell r="B15971" t="str">
            <v>Tem Tê thu PPR DISMY xanh D40x25 to</v>
          </cell>
        </row>
        <row r="15972">
          <cell r="A15972" t="str">
            <v>6.TTTX4032</v>
          </cell>
          <cell r="B15972" t="str">
            <v>Tem Tê thu PPR DISMY xanh D40x32 to</v>
          </cell>
        </row>
        <row r="15973">
          <cell r="A15973" t="str">
            <v>6.TTTX4040</v>
          </cell>
          <cell r="B15973" t="str">
            <v>Tem Tê trơn PPR DISMY xanh D40 to</v>
          </cell>
        </row>
        <row r="15974">
          <cell r="A15974" t="str">
            <v>6.TTTX5020</v>
          </cell>
          <cell r="B15974" t="str">
            <v>Tem Tê thu PPR DISMY xanh D50x20 to</v>
          </cell>
        </row>
        <row r="15975">
          <cell r="A15975" t="str">
            <v>6.TTTX5025</v>
          </cell>
          <cell r="B15975" t="str">
            <v>Tem Tê thu PPR DISMY xanh D50x25 to</v>
          </cell>
        </row>
        <row r="15976">
          <cell r="A15976" t="str">
            <v>6.TTTX5032</v>
          </cell>
          <cell r="B15976" t="str">
            <v>Tem Tê thu PPR DISMY xanh D50x32 to</v>
          </cell>
        </row>
        <row r="15977">
          <cell r="A15977" t="str">
            <v>6.TTTX5040</v>
          </cell>
          <cell r="B15977" t="str">
            <v>Tem Tê thu PPR DISMY xanh D50x40 to</v>
          </cell>
        </row>
        <row r="15978">
          <cell r="A15978" t="str">
            <v>6.TTTX5050</v>
          </cell>
          <cell r="B15978" t="str">
            <v>Tem Tê trơn PPR DISMY xanh D50 to</v>
          </cell>
        </row>
        <row r="15979">
          <cell r="A15979" t="str">
            <v>6.TTTX6320</v>
          </cell>
          <cell r="B15979" t="str">
            <v>Tem Tê thu PPR DISMY xanh D63x20 to</v>
          </cell>
        </row>
        <row r="15980">
          <cell r="A15980" t="str">
            <v>6.TTTX6325</v>
          </cell>
          <cell r="B15980" t="str">
            <v>Tem Tê thu PPR DISMY xanh D63x25 to</v>
          </cell>
        </row>
        <row r="15981">
          <cell r="A15981" t="str">
            <v>6.TTTX6332</v>
          </cell>
          <cell r="B15981" t="str">
            <v>Tem Tê thu PPR DISMY xanh D63x32 to</v>
          </cell>
        </row>
        <row r="15982">
          <cell r="A15982" t="str">
            <v>6.TTTX6340</v>
          </cell>
          <cell r="B15982" t="str">
            <v>Tem Tê thu PPR DISMY xanh D63x40 to</v>
          </cell>
        </row>
        <row r="15983">
          <cell r="A15983" t="str">
            <v>6.TTTX6350</v>
          </cell>
          <cell r="B15983" t="str">
            <v>Tem Tê thu PPR DISMY xanh D63x50 to</v>
          </cell>
        </row>
        <row r="15984">
          <cell r="A15984" t="str">
            <v>6.TTTX6363</v>
          </cell>
          <cell r="B15984" t="str">
            <v>Tem Tê trơn PPR DISMY xanh D63 to</v>
          </cell>
        </row>
        <row r="15985">
          <cell r="A15985" t="str">
            <v>6.TTTX7550</v>
          </cell>
          <cell r="B15985" t="str">
            <v>Tem Tê thu PPR DISMY xanh D75x50 to</v>
          </cell>
        </row>
        <row r="15986">
          <cell r="A15986" t="str">
            <v>6.TTTX7563</v>
          </cell>
          <cell r="B15986" t="str">
            <v>Tem Tê thu PPR DISMY xanh D75x63 to</v>
          </cell>
        </row>
        <row r="15987">
          <cell r="A15987" t="str">
            <v>6.TTTX7575</v>
          </cell>
          <cell r="B15987" t="str">
            <v>Tem Tê trơn PPR DISMY xanh D75 to</v>
          </cell>
        </row>
        <row r="15988">
          <cell r="A15988" t="str">
            <v>6.TTTX9050</v>
          </cell>
          <cell r="B15988" t="str">
            <v>Tem Tê thu PPR DISMY xanh D90x50 to</v>
          </cell>
        </row>
        <row r="15989">
          <cell r="A15989" t="str">
            <v>6.TTTX9063</v>
          </cell>
          <cell r="B15989" t="str">
            <v>Tem Tê thu PPR DISMY xanh D90x63 to</v>
          </cell>
        </row>
        <row r="15990">
          <cell r="A15990" t="str">
            <v>6.TTTX9075</v>
          </cell>
          <cell r="B15990" t="str">
            <v>Tem Tê thu PPR DISMY xanh D90x75 to</v>
          </cell>
        </row>
        <row r="15991">
          <cell r="A15991" t="str">
            <v>6.TTTX9090</v>
          </cell>
          <cell r="B15991" t="str">
            <v>Tem Tê trơn PPR DISMY xanh D90 to</v>
          </cell>
        </row>
        <row r="15992">
          <cell r="A15992" t="str">
            <v>6.TTVMBG110</v>
          </cell>
          <cell r="B15992" t="str">
            <v>Tem Vành lắp bích PPR DISMY ghi D110 to</v>
          </cell>
        </row>
        <row r="15993">
          <cell r="A15993" t="str">
            <v>6.TTVMBG63</v>
          </cell>
          <cell r="B15993" t="str">
            <v>Tem Vành lắp bích PPR DISMY ghi D63 to</v>
          </cell>
        </row>
        <row r="15994">
          <cell r="A15994" t="str">
            <v>6.TTVMBG75</v>
          </cell>
          <cell r="B15994" t="str">
            <v>Tem Vành lắp bích PPR DISMY ghi D75 to</v>
          </cell>
        </row>
        <row r="15995">
          <cell r="A15995" t="str">
            <v>6.TTVMBG90</v>
          </cell>
          <cell r="B15995" t="str">
            <v>Tem Vành lắp bích PPR DISMY ghi D90 to</v>
          </cell>
        </row>
        <row r="15996">
          <cell r="A15996" t="str">
            <v>6.TTVMBUV110</v>
          </cell>
          <cell r="B15996" t="str">
            <v>Tem Vành lắp bích PPR DISMY UV D110 to</v>
          </cell>
        </row>
        <row r="15997">
          <cell r="A15997" t="str">
            <v>6.TTVMBUV140</v>
          </cell>
          <cell r="B15997" t="str">
            <v>Tem Vành lắp bích PPR DISMY UV D140 to</v>
          </cell>
        </row>
        <row r="15998">
          <cell r="A15998" t="str">
            <v>6.TTVMBUV160</v>
          </cell>
          <cell r="B15998" t="str">
            <v>Tem Vành lắp bích PPR DISMY UV D160 to</v>
          </cell>
        </row>
        <row r="15999">
          <cell r="A15999" t="str">
            <v>6.TTVMBUV63</v>
          </cell>
          <cell r="B15999" t="str">
            <v>Tem Vành lắp bích PPR DISMY UV D63 to</v>
          </cell>
        </row>
        <row r="16000">
          <cell r="A16000" t="str">
            <v>6.TTVMBUV75</v>
          </cell>
          <cell r="B16000" t="str">
            <v>Tem Vành lắp bích PPR DISMY UV D75 to</v>
          </cell>
        </row>
        <row r="16001">
          <cell r="A16001" t="str">
            <v>6.TTVMBUV90</v>
          </cell>
          <cell r="B16001" t="str">
            <v>Tem Vành lắp bích PPR DISMY UV D90 to</v>
          </cell>
        </row>
        <row r="16002">
          <cell r="A16002" t="str">
            <v>6.TTVMBX110</v>
          </cell>
          <cell r="B16002" t="str">
            <v>Tem Vành lắp bích PPR DISMY xanh D110 to</v>
          </cell>
        </row>
        <row r="16003">
          <cell r="A16003" t="str">
            <v>6.TTVMBX125</v>
          </cell>
          <cell r="B16003" t="str">
            <v>Tem Vành lắp bích PPR DISMY xanh D125 to</v>
          </cell>
        </row>
        <row r="16004">
          <cell r="A16004" t="str">
            <v>6.TTVMBX140</v>
          </cell>
          <cell r="B16004" t="str">
            <v>Tem Vành lắp bích PPR DISMY xanh D140 to</v>
          </cell>
        </row>
        <row r="16005">
          <cell r="A16005" t="str">
            <v>6.TTVMBX160</v>
          </cell>
          <cell r="B16005" t="str">
            <v>Tem Vành lắp bích PPR DISMY xanh D160 to</v>
          </cell>
        </row>
        <row r="16006">
          <cell r="A16006" t="str">
            <v>6.TTVMBX63</v>
          </cell>
          <cell r="B16006" t="str">
            <v>Tem Vành lắp bích PPR DISMY xanh D63 to</v>
          </cell>
        </row>
        <row r="16007">
          <cell r="A16007" t="str">
            <v>6.TTVMBX75</v>
          </cell>
          <cell r="B16007" t="str">
            <v>Tem Vành lắp bích PPR DISMY xanh D75 to</v>
          </cell>
        </row>
        <row r="16008">
          <cell r="A16008" t="str">
            <v>6.TTVMBX90</v>
          </cell>
          <cell r="B16008" t="str">
            <v>Tem Vành lắp bích PPR DISMY xanh D90 to</v>
          </cell>
        </row>
        <row r="16009">
          <cell r="A16009" t="str">
            <v>6.TTVN21</v>
          </cell>
          <cell r="B16009" t="str">
            <v>Tem Van nhựa PVC DISMY D21 to</v>
          </cell>
        </row>
        <row r="16010">
          <cell r="A16010" t="str">
            <v>6.TTVN27</v>
          </cell>
          <cell r="B16010" t="str">
            <v>Tem Van nhựa PVC DISMY D27 to</v>
          </cell>
        </row>
        <row r="16011">
          <cell r="A16011" t="str">
            <v>6.TTVN34</v>
          </cell>
          <cell r="B16011" t="str">
            <v>Tem Van nhựa PVC DISMY D34 to</v>
          </cell>
        </row>
        <row r="16012">
          <cell r="A16012" t="str">
            <v>6.TTVN42</v>
          </cell>
          <cell r="B16012" t="str">
            <v>Tem Van nhựa PVC DISMY D42 to</v>
          </cell>
        </row>
        <row r="16013">
          <cell r="A16013" t="str">
            <v>6.TTVN48</v>
          </cell>
          <cell r="B16013" t="str">
            <v>Tem Van nhựa PVC DISMY D48 to</v>
          </cell>
        </row>
        <row r="16014">
          <cell r="A16014" t="str">
            <v>6.TTVN60</v>
          </cell>
          <cell r="B16014" t="str">
            <v>Tem Van nhựa PVC DISMY D60 to</v>
          </cell>
        </row>
        <row r="16015">
          <cell r="A16015" t="str">
            <v>6.TVBKTKDM15PN16</v>
          </cell>
          <cell r="B16015" t="str">
            <v xml:space="preserve"> Tem dán thùng Van bi không tay khóa DM 15 PN 16</v>
          </cell>
        </row>
        <row r="16016">
          <cell r="A16016" t="str">
            <v>6.TVBRDTDDM20PN16</v>
          </cell>
          <cell r="B16016" t="str">
            <v xml:space="preserve"> Tem dán thùng Van bi ren đồng tay dài DM 20 PN 16</v>
          </cell>
        </row>
        <row r="16017">
          <cell r="A16017" t="str">
            <v>6.TVBRDTDDM25PN16</v>
          </cell>
          <cell r="B16017" t="str">
            <v xml:space="preserve"> Tem dán thùng Van bi ren đồng tay dài DM 25 PN 16</v>
          </cell>
        </row>
        <row r="16018">
          <cell r="A16018" t="str">
            <v>6.TVBRDTDDM32PN16</v>
          </cell>
          <cell r="B16018" t="str">
            <v xml:space="preserve"> Tem dán thùng Van bi ren đồng tay dài DM 32 PN 16</v>
          </cell>
        </row>
        <row r="16019">
          <cell r="A16019" t="str">
            <v>6.TVBRDTDDM40PN16</v>
          </cell>
          <cell r="B16019" t="str">
            <v xml:space="preserve"> Tem dán thùng Van bi ren đồng tay dài DM 40 PN 16</v>
          </cell>
        </row>
        <row r="16020">
          <cell r="A16020" t="str">
            <v>6.TVBRDTDDM50PN16</v>
          </cell>
          <cell r="B16020" t="str">
            <v xml:space="preserve"> Tem dán thùng Van bi ren đồng tay dài DM 50 PN 16</v>
          </cell>
        </row>
        <row r="16021">
          <cell r="A16021" t="str">
            <v>6.TVBRDTNCP15PN10</v>
          </cell>
          <cell r="B16021" t="str">
            <v>Tem dán thùng Van bi ren đồng tay nơ CP 15 PN10</v>
          </cell>
        </row>
        <row r="16022">
          <cell r="A16022" t="str">
            <v>6.TVBRDTNCP20PN10</v>
          </cell>
          <cell r="B16022" t="str">
            <v>Tem dán thùng Van bi ren đồng tay nơ CP 20 PN10</v>
          </cell>
        </row>
        <row r="16023">
          <cell r="A16023" t="str">
            <v>6.TVBRDTNDM15PN16</v>
          </cell>
          <cell r="B16023" t="str">
            <v xml:space="preserve"> Tem dán thùng Van bi ren đồng tay nơ DM 15 PN 16</v>
          </cell>
        </row>
        <row r="16024">
          <cell r="A16024" t="str">
            <v>6.TVBRDTNDM20PN16</v>
          </cell>
          <cell r="B16024" t="str">
            <v xml:space="preserve"> Tem dán thùng Van bi ren đồng tay nơ DM 20 PN 16</v>
          </cell>
        </row>
        <row r="16025">
          <cell r="A16025" t="str">
            <v>6.TVBRDTÐM15PN16</v>
          </cell>
          <cell r="B16025" t="str">
            <v xml:space="preserve"> Tem dán thùng Van bi ren đồng tay dài DM 15 PN 16</v>
          </cell>
        </row>
        <row r="16026">
          <cell r="A16026" t="str">
            <v>6.TVBRÐTNDM15PN16</v>
          </cell>
          <cell r="B16026" t="str">
            <v xml:space="preserve"> Tem dán thùng Van bi ren đồng tay nơi DM 25 PN 16</v>
          </cell>
        </row>
        <row r="16027">
          <cell r="A16027" t="str">
            <v>6.TVBTKDM15PN16</v>
          </cell>
          <cell r="B16027" t="str">
            <v>Tem dán thùng Van bi ren đồng tay khóa DM 15 PN 16</v>
          </cell>
        </row>
        <row r="16028">
          <cell r="A16028" t="str">
            <v>6.TVCPPRDMGD20K2</v>
          </cell>
          <cell r="B16028" t="str">
            <v>Tem dán thùng Van cửa PPR DISMY ghi D20 kiểu 2</v>
          </cell>
        </row>
        <row r="16029">
          <cell r="A16029" t="str">
            <v>6.TVCPPRDMGD25K2</v>
          </cell>
          <cell r="B16029" t="str">
            <v>Tem dán thùng Van cửa PPR DISMY ghi D25 kiểu 2</v>
          </cell>
        </row>
        <row r="16030">
          <cell r="A16030" t="str">
            <v>6.TVCPPRDMGD32K2</v>
          </cell>
          <cell r="B16030" t="str">
            <v>Tem dán thùng Van cửa PPR DISMY ghi D32 kiểu 2</v>
          </cell>
        </row>
        <row r="16031">
          <cell r="A16031" t="str">
            <v>6.TVCPPRDMGD63K2</v>
          </cell>
          <cell r="B16031" t="str">
            <v>Tem dán thùng Van cửa PPR DISMY ghi D63 kiểu 2</v>
          </cell>
        </row>
        <row r="16032">
          <cell r="A16032" t="str">
            <v>6.TVCPPRDMXD20K2</v>
          </cell>
          <cell r="B16032" t="str">
            <v>Tem dán thùng Van cửa PPR DISMY xanh D20 kiểu 2</v>
          </cell>
        </row>
        <row r="16033">
          <cell r="A16033" t="str">
            <v>6.TVCPPRDMXD25K2</v>
          </cell>
          <cell r="B16033" t="str">
            <v>Tem dán thùng Van cửa PPR DISMY xanh D25 kiểu 2</v>
          </cell>
        </row>
        <row r="16034">
          <cell r="A16034" t="str">
            <v>6.TVCPPRDMXD32K2</v>
          </cell>
          <cell r="B16034" t="str">
            <v>Tem dán thùng Van cửa PPR DISMY xanh D32 kiểu 2</v>
          </cell>
        </row>
        <row r="16035">
          <cell r="A16035" t="str">
            <v>6.TVCPPRDMXD40K2</v>
          </cell>
          <cell r="B16035" t="str">
            <v>Tem dán thùng Van cửa PPR DISMY xanh D40 kiểu 2</v>
          </cell>
        </row>
        <row r="16036">
          <cell r="A16036" t="str">
            <v>6.TVCPPRDMXD50K2</v>
          </cell>
          <cell r="B16036" t="str">
            <v>Tem dán thùng Van cửa PPR DISMY xanh D50 kiểu 2</v>
          </cell>
        </row>
        <row r="16037">
          <cell r="A16037" t="str">
            <v>6.TVCPPRDMXD63K2</v>
          </cell>
          <cell r="B16037" t="str">
            <v>Tem dán thùng Van cửa PPR DISMY xanh D63 kiểu 2</v>
          </cell>
        </row>
        <row r="16038">
          <cell r="A16038" t="str">
            <v>6.TVCPPRGD40K2</v>
          </cell>
          <cell r="B16038" t="str">
            <v>Tem dán thùng Van cửa PPR DISMY ghi D40 kiểu 2</v>
          </cell>
        </row>
        <row r="16039">
          <cell r="A16039" t="str">
            <v>6.TVCPPRGD50K2</v>
          </cell>
          <cell r="B16039" t="str">
            <v>Tem dán thùng Van cửa PPR DISMY ghi D50 kiểu 2</v>
          </cell>
        </row>
        <row r="16040">
          <cell r="A16040" t="str">
            <v>6.TVCRDDM15PN16</v>
          </cell>
          <cell r="B16040" t="str">
            <v>Tem dán thùng Van cửa ren đồng DM 15 PN16</v>
          </cell>
        </row>
        <row r="16041">
          <cell r="A16041" t="str">
            <v>6.TVCRDDM20PN16</v>
          </cell>
          <cell r="B16041" t="str">
            <v>Tem dán thùng Van cửa ren đồng DM 20 PN16</v>
          </cell>
        </row>
        <row r="16042">
          <cell r="A16042" t="str">
            <v>6.TVCRDDM25PN16</v>
          </cell>
          <cell r="B16042" t="str">
            <v>Tem dán thùng Van cửa ren đồng DM 25 PN16</v>
          </cell>
        </row>
        <row r="16043">
          <cell r="A16043" t="str">
            <v>6.TVCRDDM32PN16</v>
          </cell>
          <cell r="B16043" t="str">
            <v>Tem dán thùng Van cửa ren đồng DM 32 PN16</v>
          </cell>
        </row>
        <row r="16044">
          <cell r="A16044" t="str">
            <v>6.TVCRDDM40PN16</v>
          </cell>
          <cell r="B16044" t="str">
            <v>Tem dán thùng Van cửa ren đồng DM 40 PN16</v>
          </cell>
        </row>
        <row r="16045">
          <cell r="A16045" t="str">
            <v>6.TVCRDDM50PN16</v>
          </cell>
          <cell r="B16045" t="str">
            <v>Tem dán thùng Van cửa ren đồng DM 50 PN16</v>
          </cell>
        </row>
        <row r="16046">
          <cell r="A16046" t="str">
            <v>6.TVCUVD20K2</v>
          </cell>
          <cell r="B16046" t="str">
            <v>Tem dán thùng Van cửa kiểu 2 PPR UV D20</v>
          </cell>
        </row>
        <row r="16047">
          <cell r="A16047" t="str">
            <v>6.TVCUVD25K2</v>
          </cell>
          <cell r="B16047" t="str">
            <v>Tem dán thùng Van cửa kiểu 2 PPR UV D25</v>
          </cell>
        </row>
        <row r="16048">
          <cell r="A16048" t="str">
            <v>6.TVCUVD32K2</v>
          </cell>
          <cell r="B16048" t="str">
            <v>Tem dán thùng Van cửa kiểu 2 PPR UV D32</v>
          </cell>
        </row>
        <row r="16049">
          <cell r="A16049" t="str">
            <v>6.TVCUVD40K2</v>
          </cell>
          <cell r="B16049" t="str">
            <v>Tem dán thùng Van cửa kiểu 2 PPR UV D40</v>
          </cell>
        </row>
        <row r="16050">
          <cell r="A16050" t="str">
            <v>6.TVCUVD50K2</v>
          </cell>
          <cell r="B16050" t="str">
            <v>Tem dán thùng Van cửa kiểu 2 PPR UV D50</v>
          </cell>
        </row>
        <row r="16051">
          <cell r="A16051" t="str">
            <v>6.TVCUVD63K2</v>
          </cell>
          <cell r="B16051" t="str">
            <v>Tem dán thùng Van cửa kiểu 2 PPR UV D63</v>
          </cell>
        </row>
        <row r="16052">
          <cell r="A16052" t="str">
            <v>6.TVGCV1CTKSDHDM15</v>
          </cell>
          <cell r="B16052" t="str">
            <v>Tem dán thùng van góc có van 1 chiều tay khóa sau đồng hồ DM 15</v>
          </cell>
        </row>
        <row r="16053">
          <cell r="A16053" t="str">
            <v>6.TVGCV1CTKTDHDM15</v>
          </cell>
          <cell r="B16053" t="str">
            <v>Tem dán thùng van góc có van 1 chiều tay khóa trước đồng hồ DM 15</v>
          </cell>
        </row>
        <row r="16054">
          <cell r="A16054" t="str">
            <v>6.TVGCV1CTNTDHDM15</v>
          </cell>
          <cell r="B16054" t="str">
            <v>Tem dán thùng van góc có van 1 chiều tay nơ trước đồng hồ DM 15</v>
          </cell>
        </row>
        <row r="16055">
          <cell r="A16055" t="str">
            <v>6.TVGDMTDCP15</v>
          </cell>
          <cell r="B16055" t="str">
            <v>Tem dán thùng Vòi gạt đồng mạ tay dài CP 15</v>
          </cell>
        </row>
        <row r="16056">
          <cell r="A16056" t="str">
            <v>6.TVGDMTDCP20</v>
          </cell>
          <cell r="B16056" t="str">
            <v>Tem dán thùng Vòi gạt đồng mạ tay dài CP 20</v>
          </cell>
        </row>
        <row r="16057">
          <cell r="A16057" t="str">
            <v>6.TVGDMTDDM15</v>
          </cell>
          <cell r="B16057" t="str">
            <v>Tem dán thùng Vòi gạt đồng mạ tay dài DM 15 PN10</v>
          </cell>
        </row>
        <row r="16058">
          <cell r="A16058" t="str">
            <v>6.TVGDMTDDM20</v>
          </cell>
          <cell r="B16058" t="str">
            <v>Tem dán thùng Vòi gạt đồng mạ tay dài DM 20 PN10</v>
          </cell>
        </row>
        <row r="16059">
          <cell r="A16059" t="str">
            <v>6.TVGDTDCP15</v>
          </cell>
          <cell r="B16059" t="str">
            <v>Tem dán thùng vòi gạt đồng tay dài DM15 PN10</v>
          </cell>
        </row>
        <row r="16060">
          <cell r="A16060" t="str">
            <v>6.TVGDTDCP20</v>
          </cell>
          <cell r="B16060" t="str">
            <v>Tem dán thùng Vòi gạt đồng tay dài CP 20</v>
          </cell>
        </row>
        <row r="16061">
          <cell r="A16061" t="str">
            <v>6.TVGDTDDM15</v>
          </cell>
          <cell r="B16061" t="str">
            <v>Tem dán thùng vòi gạt đồng tay dài DM15 PN16</v>
          </cell>
        </row>
        <row r="16062">
          <cell r="A16062" t="str">
            <v>6.TVGDTDDM20</v>
          </cell>
          <cell r="B16062" t="str">
            <v>Tem dán thùng vòi gạt đồng tay dài DM20 PN16</v>
          </cell>
        </row>
        <row r="16063">
          <cell r="A16063" t="str">
            <v>6.TVGKVMCTKDM15</v>
          </cell>
          <cell r="B16063" t="str">
            <v>Tem dán thùng van góc không van 1 chiều tay khóa DM 15</v>
          </cell>
        </row>
        <row r="16064">
          <cell r="A16064" t="str">
            <v>6.TVGKVMCTNDM15</v>
          </cell>
          <cell r="B16064" t="str">
            <v>Tem dán thùng van góc không van 1 chiều tay nơ DM 15</v>
          </cell>
        </row>
        <row r="16065">
          <cell r="A16065" t="str">
            <v>6.TVGMCTNDM15PN16</v>
          </cell>
          <cell r="B16065" t="str">
            <v>Tem dán thùng Van góc 1 chiều tay nơ SĐH DM 15 PN 16</v>
          </cell>
        </row>
        <row r="16066">
          <cell r="A16066" t="str">
            <v>6.TVMCLDM15PN16</v>
          </cell>
          <cell r="B16066" t="str">
            <v>Tem dán thùng Van 1 chiều lá  DM 15 PN16</v>
          </cell>
        </row>
        <row r="16067">
          <cell r="A16067" t="str">
            <v>6.TVMCLDM20PN16</v>
          </cell>
          <cell r="B16067" t="str">
            <v>Tem dán thùng Van 1 chiều lá  DM 20 PN16</v>
          </cell>
        </row>
        <row r="16068">
          <cell r="A16068" t="str">
            <v>6.TVMCLDM25PN16</v>
          </cell>
          <cell r="B16068" t="str">
            <v>Tem dán thùng Van 1 chiều lá  DM 25 PN16</v>
          </cell>
        </row>
        <row r="16069">
          <cell r="A16069" t="str">
            <v>6.TVMCLDM32PN16</v>
          </cell>
          <cell r="B16069" t="str">
            <v>Tem dán thùng Van 1 chiều lá  DM 32 PN16</v>
          </cell>
        </row>
        <row r="16070">
          <cell r="A16070" t="str">
            <v>6.TVMCLDM40PN16</v>
          </cell>
          <cell r="B16070" t="str">
            <v>Tem dán thùng Van 1 chiều lá  DM 40 PN16</v>
          </cell>
        </row>
        <row r="16071">
          <cell r="A16071" t="str">
            <v>6.TVMCLDM50PN16</v>
          </cell>
          <cell r="B16071" t="str">
            <v>Tem dán thùng Van 1 chiều lá  DM 50 PN16</v>
          </cell>
        </row>
        <row r="16072">
          <cell r="A16072" t="str">
            <v>6.TVMCLXCP32PN10</v>
          </cell>
          <cell r="B16072" t="str">
            <v>Tem dán thùng van 1 chiều lò xo CP 32 PN10</v>
          </cell>
        </row>
        <row r="16073">
          <cell r="A16073" t="str">
            <v>6.TVMCLXDM15PN16</v>
          </cell>
          <cell r="B16073" t="str">
            <v>Tem dán thùng Van 1 chiều lò xo DM 15 PN16</v>
          </cell>
        </row>
        <row r="16074">
          <cell r="A16074" t="str">
            <v>6.TVMCLXDM40PN16</v>
          </cell>
          <cell r="B16074" t="str">
            <v>Tem dán thùng Van 1 chiều lò xo DM 40 PN16</v>
          </cell>
        </row>
        <row r="16075">
          <cell r="A16075" t="str">
            <v>6.UCAM</v>
          </cell>
          <cell r="B16075" t="str">
            <v>Chất ức chế ăn mòn</v>
          </cell>
        </row>
        <row r="16076">
          <cell r="A16076" t="str">
            <v>6.V40</v>
          </cell>
          <cell r="B16076" t="str">
            <v>Sắt V40</v>
          </cell>
        </row>
        <row r="16077">
          <cell r="A16077" t="str">
            <v>6.V668</v>
          </cell>
          <cell r="B16077" t="str">
            <v>Dầu V668</v>
          </cell>
        </row>
        <row r="16078">
          <cell r="A16078" t="str">
            <v>6.VAIQDD</v>
          </cell>
          <cell r="B16078" t="str">
            <v>Vải quấn dây đồng</v>
          </cell>
        </row>
        <row r="16079">
          <cell r="A16079" t="str">
            <v>6.VANGO</v>
          </cell>
          <cell r="B16079" t="str">
            <v>Ván gỗ</v>
          </cell>
        </row>
        <row r="16080">
          <cell r="A16080" t="str">
            <v>6.VB206</v>
          </cell>
          <cell r="B16080" t="str">
            <v>Vòng bi SKF UCF206</v>
          </cell>
        </row>
        <row r="16081">
          <cell r="A16081" t="str">
            <v>6.VB208UCF</v>
          </cell>
          <cell r="B16081" t="str">
            <v>Vòng bi UCF 208</v>
          </cell>
        </row>
        <row r="16082">
          <cell r="A16082" t="str">
            <v>6.VB217F</v>
          </cell>
          <cell r="B16082" t="str">
            <v>Vòng bi NJ 217F</v>
          </cell>
        </row>
        <row r="16083">
          <cell r="A16083" t="str">
            <v>6.VB220EM</v>
          </cell>
          <cell r="B16083" t="str">
            <v>Vòng bi NJ 220 EM</v>
          </cell>
        </row>
        <row r="16084">
          <cell r="A16084" t="str">
            <v>6.VB2215</v>
          </cell>
          <cell r="B16084" t="str">
            <v>Vòng bi NU 2215 ECP</v>
          </cell>
        </row>
        <row r="16085">
          <cell r="A16085" t="str">
            <v>6.VB2216</v>
          </cell>
          <cell r="B16085" t="str">
            <v>Vòng bi NU 2216 ECP</v>
          </cell>
        </row>
        <row r="16086">
          <cell r="A16086" t="str">
            <v>6.VB2313</v>
          </cell>
          <cell r="B16086" t="str">
            <v>Vòng bi 2313</v>
          </cell>
        </row>
        <row r="16087">
          <cell r="A16087" t="str">
            <v>6.VB2530</v>
          </cell>
          <cell r="B16087" t="str">
            <v>Vòng bi 2530</v>
          </cell>
        </row>
        <row r="16088">
          <cell r="A16088" t="str">
            <v>6.VB29420</v>
          </cell>
          <cell r="B16088" t="str">
            <v>Vòng bi 29420</v>
          </cell>
        </row>
        <row r="16089">
          <cell r="A16089" t="str">
            <v>6.VB29426M</v>
          </cell>
          <cell r="B16089" t="str">
            <v>Vòng bi 29426 M</v>
          </cell>
        </row>
        <row r="16090">
          <cell r="A16090" t="str">
            <v>6.VB29428E</v>
          </cell>
          <cell r="B16090" t="str">
            <v>Vòng bi 29428E</v>
          </cell>
        </row>
        <row r="16091">
          <cell r="A16091" t="str">
            <v>6.VB30206</v>
          </cell>
          <cell r="B16091" t="str">
            <v>Vòng bi SKF 30206</v>
          </cell>
        </row>
        <row r="16092">
          <cell r="A16092" t="str">
            <v>6.VB307</v>
          </cell>
          <cell r="B16092" t="str">
            <v>Vòng bi UC 307+ trục</v>
          </cell>
        </row>
        <row r="16093">
          <cell r="A16093" t="str">
            <v>6.VB32008</v>
          </cell>
          <cell r="B16093" t="str">
            <v>Vòng bi 32008</v>
          </cell>
        </row>
        <row r="16094">
          <cell r="A16094" t="str">
            <v>6.VB32210</v>
          </cell>
          <cell r="B16094" t="str">
            <v>Vòng bi 322 10</v>
          </cell>
        </row>
        <row r="16095">
          <cell r="A16095" t="str">
            <v>6.VB32211</v>
          </cell>
          <cell r="B16095" t="str">
            <v>Vòng bi 322 11</v>
          </cell>
        </row>
        <row r="16096">
          <cell r="A16096" t="str">
            <v>6.VB32212</v>
          </cell>
          <cell r="B16096" t="str">
            <v>Vòng bi HBR 32212</v>
          </cell>
        </row>
        <row r="16097">
          <cell r="A16097" t="str">
            <v>6.VB32312</v>
          </cell>
          <cell r="B16097" t="str">
            <v>Vòng bi SKF 32312</v>
          </cell>
        </row>
        <row r="16098">
          <cell r="A16098" t="str">
            <v>6.VB32314</v>
          </cell>
          <cell r="B16098" t="str">
            <v>Vòng bi 32314</v>
          </cell>
        </row>
        <row r="16099">
          <cell r="A16099" t="str">
            <v>6.VB351519</v>
          </cell>
          <cell r="B16099" t="str">
            <v>Vòng Bi Ø 35 x Ø 15 x 19</v>
          </cell>
        </row>
        <row r="16100">
          <cell r="A16100" t="str">
            <v>6.VB51102</v>
          </cell>
          <cell r="B16100" t="str">
            <v>Vòng bi SKF 51102</v>
          </cell>
        </row>
        <row r="16101">
          <cell r="A16101" t="str">
            <v>6.VB51104</v>
          </cell>
          <cell r="B16101" t="str">
            <v>Vòng bi 51104</v>
          </cell>
        </row>
        <row r="16102">
          <cell r="A16102" t="str">
            <v>6.VB51112</v>
          </cell>
          <cell r="B16102" t="str">
            <v>Vòng bi 51112</v>
          </cell>
        </row>
        <row r="16103">
          <cell r="A16103" t="str">
            <v>6.VB51220</v>
          </cell>
          <cell r="B16103" t="str">
            <v>Vòng bi 51220</v>
          </cell>
        </row>
        <row r="16104">
          <cell r="A16104" t="str">
            <v>6.VB6000</v>
          </cell>
          <cell r="B16104" t="str">
            <v>Vòng bi 6000</v>
          </cell>
        </row>
        <row r="16105">
          <cell r="A16105" t="str">
            <v>6.VB6001</v>
          </cell>
          <cell r="B16105" t="str">
            <v>Vòng bi 6001</v>
          </cell>
        </row>
        <row r="16106">
          <cell r="A16106" t="str">
            <v>6.VB6002</v>
          </cell>
          <cell r="B16106" t="str">
            <v>Vòng bi 6002</v>
          </cell>
        </row>
        <row r="16107">
          <cell r="A16107" t="str">
            <v>6.VB6003</v>
          </cell>
          <cell r="B16107" t="str">
            <v>Vòng bi 6003</v>
          </cell>
        </row>
        <row r="16108">
          <cell r="A16108" t="str">
            <v>6.VB6004</v>
          </cell>
          <cell r="B16108" t="str">
            <v>Vòng bi 6004</v>
          </cell>
        </row>
        <row r="16109">
          <cell r="A16109" t="str">
            <v>6.VB6005</v>
          </cell>
          <cell r="B16109" t="str">
            <v>Vòng bi SKF 6005-2Z</v>
          </cell>
        </row>
        <row r="16110">
          <cell r="A16110" t="str">
            <v>6.VB6006</v>
          </cell>
          <cell r="B16110" t="str">
            <v>Vòng bi 6006</v>
          </cell>
        </row>
        <row r="16111">
          <cell r="A16111" t="str">
            <v>6.VB6007</v>
          </cell>
          <cell r="B16111" t="str">
            <v>Vòng bi 6007</v>
          </cell>
        </row>
        <row r="16112">
          <cell r="A16112" t="str">
            <v>6.VB6008</v>
          </cell>
          <cell r="B16112" t="str">
            <v>Vòng bi 6008</v>
          </cell>
        </row>
        <row r="16113">
          <cell r="A16113" t="str">
            <v>6.VB6010</v>
          </cell>
          <cell r="B16113" t="str">
            <v>Vòng bi 6010</v>
          </cell>
        </row>
        <row r="16114">
          <cell r="A16114" t="str">
            <v>6.VB6011</v>
          </cell>
          <cell r="B16114" t="str">
            <v>Vòng bi 6011</v>
          </cell>
        </row>
        <row r="16115">
          <cell r="A16115" t="str">
            <v>6.VB6013</v>
          </cell>
          <cell r="B16115" t="str">
            <v>Vòng bi 6013</v>
          </cell>
        </row>
        <row r="16116">
          <cell r="A16116" t="str">
            <v>6.VB6015</v>
          </cell>
          <cell r="B16116" t="str">
            <v>Vòng Bi SKF 6015-2Z</v>
          </cell>
        </row>
        <row r="16117">
          <cell r="A16117" t="str">
            <v>6.VB6022</v>
          </cell>
          <cell r="B16117" t="str">
            <v>Vòng bi 6022</v>
          </cell>
        </row>
        <row r="16118">
          <cell r="A16118" t="str">
            <v>6.VB6032</v>
          </cell>
          <cell r="B16118" t="str">
            <v>Vòng bi 6032</v>
          </cell>
        </row>
        <row r="16119">
          <cell r="A16119" t="str">
            <v>6.VB607</v>
          </cell>
          <cell r="B16119" t="str">
            <v>Vòng bi 607</v>
          </cell>
        </row>
        <row r="16120">
          <cell r="A16120" t="str">
            <v>6.VB608</v>
          </cell>
          <cell r="B16120" t="str">
            <v>Vòng bi 608</v>
          </cell>
        </row>
        <row r="16121">
          <cell r="A16121" t="str">
            <v>6.VB61804</v>
          </cell>
          <cell r="B16121" t="str">
            <v>Vòng bi 61804</v>
          </cell>
        </row>
        <row r="16122">
          <cell r="A16122" t="str">
            <v>6.VB6201</v>
          </cell>
          <cell r="B16122" t="str">
            <v>Vòng bi 6201</v>
          </cell>
        </row>
        <row r="16123">
          <cell r="A16123" t="str">
            <v>6.VB6202</v>
          </cell>
          <cell r="B16123" t="str">
            <v>Vòng bi 6202</v>
          </cell>
        </row>
        <row r="16124">
          <cell r="A16124" t="str">
            <v>6.VB6203</v>
          </cell>
          <cell r="B16124" t="str">
            <v>Vòng bi SKF 6203-2Z</v>
          </cell>
        </row>
        <row r="16125">
          <cell r="A16125" t="str">
            <v>6.VB6204</v>
          </cell>
          <cell r="B16125" t="str">
            <v>Vòng bi 6204</v>
          </cell>
        </row>
        <row r="16126">
          <cell r="A16126" t="str">
            <v>6.VB6205</v>
          </cell>
          <cell r="B16126" t="str">
            <v>Vòng bi 6205</v>
          </cell>
        </row>
        <row r="16127">
          <cell r="A16127" t="str">
            <v>6.VB6206</v>
          </cell>
          <cell r="B16127" t="str">
            <v>Vòng bi SKF 6206-2Z</v>
          </cell>
        </row>
        <row r="16128">
          <cell r="A16128" t="str">
            <v>6.VB6207</v>
          </cell>
          <cell r="B16128" t="str">
            <v>Vòng bi 6207</v>
          </cell>
        </row>
        <row r="16129">
          <cell r="A16129" t="str">
            <v>6.VB6208</v>
          </cell>
          <cell r="B16129" t="str">
            <v>Vòng bi 6208</v>
          </cell>
        </row>
        <row r="16130">
          <cell r="A16130" t="str">
            <v>6.VB6210</v>
          </cell>
          <cell r="B16130" t="str">
            <v>Vòng bi 6210</v>
          </cell>
        </row>
        <row r="16131">
          <cell r="A16131" t="str">
            <v>6.VB6211</v>
          </cell>
          <cell r="B16131" t="str">
            <v>Vòng bi 6211</v>
          </cell>
        </row>
        <row r="16132">
          <cell r="A16132" t="str">
            <v>6.VB6212</v>
          </cell>
          <cell r="B16132" t="str">
            <v>Vòng bi 6212</v>
          </cell>
        </row>
        <row r="16133">
          <cell r="A16133" t="str">
            <v>6.VB6213</v>
          </cell>
          <cell r="B16133" t="str">
            <v>Vòng bi 6213</v>
          </cell>
        </row>
        <row r="16134">
          <cell r="A16134" t="str">
            <v>6.VB6214</v>
          </cell>
          <cell r="B16134" t="str">
            <v>Vòng bi 6214</v>
          </cell>
        </row>
        <row r="16135">
          <cell r="A16135" t="str">
            <v>6.VB6228</v>
          </cell>
          <cell r="B16135" t="str">
            <v>Vòng bi 6228</v>
          </cell>
        </row>
        <row r="16136">
          <cell r="A16136" t="str">
            <v>6.VB626</v>
          </cell>
          <cell r="B16136" t="str">
            <v>Vòng bi 626</v>
          </cell>
        </row>
        <row r="16137">
          <cell r="A16137" t="str">
            <v>6.VB629</v>
          </cell>
          <cell r="B16137" t="str">
            <v>Vòng bi 629</v>
          </cell>
        </row>
        <row r="16138">
          <cell r="A16138" t="str">
            <v>6.VB6302</v>
          </cell>
          <cell r="B16138" t="str">
            <v>Vòng bi 6302</v>
          </cell>
        </row>
        <row r="16139">
          <cell r="A16139" t="str">
            <v>6.VB6303</v>
          </cell>
          <cell r="B16139" t="str">
            <v>Vòng bi 6303</v>
          </cell>
        </row>
        <row r="16140">
          <cell r="A16140" t="str">
            <v>6.VB6304</v>
          </cell>
          <cell r="B16140" t="str">
            <v>Vòng bi 6304</v>
          </cell>
        </row>
        <row r="16141">
          <cell r="A16141" t="str">
            <v>6.VB6305</v>
          </cell>
          <cell r="B16141" t="str">
            <v>Vòng bi 6305</v>
          </cell>
        </row>
        <row r="16142">
          <cell r="A16142" t="str">
            <v>6.VB6306</v>
          </cell>
          <cell r="B16142" t="str">
            <v>Vòng bi 6306</v>
          </cell>
        </row>
        <row r="16143">
          <cell r="A16143" t="str">
            <v>6.VB6307</v>
          </cell>
          <cell r="B16143" t="str">
            <v>Vòng bi 6307</v>
          </cell>
        </row>
        <row r="16144">
          <cell r="A16144" t="str">
            <v>6.VB6308</v>
          </cell>
          <cell r="B16144" t="str">
            <v>Vòng bi 6308</v>
          </cell>
        </row>
        <row r="16145">
          <cell r="A16145" t="str">
            <v>6.VB6309</v>
          </cell>
          <cell r="B16145" t="str">
            <v>Vòng bi SKF 6309-2Z</v>
          </cell>
        </row>
        <row r="16146">
          <cell r="A16146" t="str">
            <v>6.VB6310</v>
          </cell>
          <cell r="B16146" t="str">
            <v xml:space="preserve"> Vòng bi 6310</v>
          </cell>
        </row>
        <row r="16147">
          <cell r="A16147" t="str">
            <v>6.VB6312</v>
          </cell>
          <cell r="B16147" t="str">
            <v>Vòng bi 6312</v>
          </cell>
        </row>
        <row r="16148">
          <cell r="A16148" t="str">
            <v>6.VB6313</v>
          </cell>
          <cell r="B16148" t="str">
            <v>Vòng bi 6313</v>
          </cell>
        </row>
        <row r="16149">
          <cell r="A16149" t="str">
            <v>6.VB6314</v>
          </cell>
          <cell r="B16149" t="str">
            <v>Vòng bi 6314</v>
          </cell>
        </row>
        <row r="16150">
          <cell r="A16150" t="str">
            <v>6.VB6317</v>
          </cell>
          <cell r="B16150" t="str">
            <v>Vòng bi 6317</v>
          </cell>
        </row>
        <row r="16151">
          <cell r="A16151" t="str">
            <v>6.VB6318</v>
          </cell>
          <cell r="B16151" t="str">
            <v>Vòng bi 6318</v>
          </cell>
        </row>
        <row r="16152">
          <cell r="A16152" t="str">
            <v>6.VB6320</v>
          </cell>
          <cell r="B16152" t="str">
            <v>Vòng bi 6320</v>
          </cell>
        </row>
        <row r="16153">
          <cell r="A16153" t="str">
            <v>6.VB6804</v>
          </cell>
          <cell r="B16153" t="str">
            <v>Vòng bi 6804</v>
          </cell>
        </row>
        <row r="16154">
          <cell r="A16154" t="str">
            <v>6.VB6814</v>
          </cell>
          <cell r="B16154" t="str">
            <v>Vòng bi 6814</v>
          </cell>
        </row>
        <row r="16155">
          <cell r="A16155" t="str">
            <v>6.VB6818</v>
          </cell>
          <cell r="B16155" t="str">
            <v>Vòng bi 6818</v>
          </cell>
        </row>
        <row r="16156">
          <cell r="A16156" t="str">
            <v>6.VB688Z</v>
          </cell>
          <cell r="B16156" t="str">
            <v>Vòng bi 688Z</v>
          </cell>
        </row>
        <row r="16157">
          <cell r="A16157" t="str">
            <v>6.VB6900</v>
          </cell>
          <cell r="B16157" t="str">
            <v>Vòng bi 6900</v>
          </cell>
        </row>
        <row r="16158">
          <cell r="A16158" t="str">
            <v>6.VB6904</v>
          </cell>
          <cell r="B16158" t="str">
            <v>Vòng bi 6904</v>
          </cell>
        </row>
        <row r="16159">
          <cell r="A16159" t="str">
            <v>6.VB6905</v>
          </cell>
          <cell r="B16159" t="str">
            <v>Vòng bi 6905</v>
          </cell>
        </row>
        <row r="16160">
          <cell r="A16160" t="str">
            <v>6.VB6908</v>
          </cell>
          <cell r="B16160" t="str">
            <v>Vòng bi 6908</v>
          </cell>
        </row>
        <row r="16161">
          <cell r="A16161" t="str">
            <v>6.VB785516</v>
          </cell>
          <cell r="B16161" t="str">
            <v>Vòng bi tì 78*55*16</v>
          </cell>
        </row>
        <row r="16162">
          <cell r="A16162" t="str">
            <v>6.VBC100210</v>
          </cell>
          <cell r="B16162" t="str">
            <v>Vòng bi côn phi 100*210</v>
          </cell>
        </row>
        <row r="16163">
          <cell r="A16163" t="str">
            <v>6.VBGD</v>
          </cell>
          <cell r="B16163" t="str">
            <v>Vòng bi gối đỡ</v>
          </cell>
        </row>
        <row r="16164">
          <cell r="A16164" t="str">
            <v>6.VBLM40U</v>
          </cell>
          <cell r="B16164" t="str">
            <v>Vòng bi LM 40 UU</v>
          </cell>
        </row>
        <row r="16165">
          <cell r="A16165" t="str">
            <v>6.VBN314</v>
          </cell>
          <cell r="B16165" t="str">
            <v>Vòng bi N314</v>
          </cell>
        </row>
        <row r="16166">
          <cell r="A16166" t="str">
            <v>6.VBNJ2215M</v>
          </cell>
          <cell r="B16166" t="str">
            <v>Vòng bi NJ 2215 M</v>
          </cell>
        </row>
        <row r="16167">
          <cell r="A16167" t="str">
            <v>6.VBNJ2216M</v>
          </cell>
          <cell r="B16167" t="str">
            <v>Vòng bi NJ 2216 M</v>
          </cell>
        </row>
        <row r="16168">
          <cell r="A16168" t="str">
            <v>6.VBNTN7211</v>
          </cell>
          <cell r="B16168" t="str">
            <v>Vòng bi NTN 7211</v>
          </cell>
        </row>
        <row r="16169">
          <cell r="A16169" t="str">
            <v>6.VBRN205</v>
          </cell>
          <cell r="B16169" t="str">
            <v>Vòng bi RN 205</v>
          </cell>
        </row>
        <row r="16170">
          <cell r="A16170" t="str">
            <v>6.VBRN307</v>
          </cell>
          <cell r="B16170" t="str">
            <v>Vòng bi RN 307</v>
          </cell>
        </row>
        <row r="16171">
          <cell r="A16171" t="str">
            <v>6.VBS</v>
          </cell>
          <cell r="B16171" t="str">
            <v>Vít bắn sàn</v>
          </cell>
        </row>
        <row r="16172">
          <cell r="A16172" t="str">
            <v>6.VBT</v>
          </cell>
          <cell r="B16172" t="str">
            <v>Vít bắn tôn</v>
          </cell>
        </row>
        <row r="16173">
          <cell r="A16173" t="str">
            <v>6.VCTK15G</v>
          </cell>
          <cell r="B16173" t="str">
            <v>NVLP - Vỏ thùng carton đóng keo 15G</v>
          </cell>
        </row>
        <row r="16174">
          <cell r="A16174" t="str">
            <v>6.VCTK1KG</v>
          </cell>
          <cell r="B16174" t="str">
            <v>NVLP - Vỏ thùng carton đóng keo 1KG</v>
          </cell>
        </row>
        <row r="16175">
          <cell r="A16175" t="str">
            <v>6.VCTK50G</v>
          </cell>
          <cell r="B16175" t="str">
            <v>NVLP - Vỏ thùng carton đóng keo 50G</v>
          </cell>
        </row>
        <row r="16176">
          <cell r="A16176" t="str">
            <v>6.VCTPC</v>
          </cell>
          <cell r="B16176" t="str">
            <v>NVLP - Vỏ thùng carton đóng van và phụ kiện PVC</v>
          </cell>
        </row>
        <row r="16177">
          <cell r="A16177" t="str">
            <v>6.VCTPKPR</v>
          </cell>
          <cell r="B16177" t="str">
            <v>NVLP - Vỏ thùng carton đóng phụ kiện PPR</v>
          </cell>
        </row>
        <row r="16178">
          <cell r="A16178" t="str">
            <v>6.VCTPKRENPR</v>
          </cell>
          <cell r="B16178" t="str">
            <v>NVLP - Vỏ thùng carton đóng phụ kiện REN PPR</v>
          </cell>
        </row>
        <row r="16179">
          <cell r="A16179" t="str">
            <v>6.VCTVPR</v>
          </cell>
          <cell r="B16179" t="str">
            <v>NVLP - Vỏ thùng carton đóng van PPR</v>
          </cell>
        </row>
        <row r="16180">
          <cell r="A16180" t="str">
            <v>6.VN4C</v>
          </cell>
          <cell r="B16180" t="str">
            <v>Vách ngăn 4 chân (bỏ mã )</v>
          </cell>
        </row>
        <row r="16181">
          <cell r="A16181" t="str">
            <v>6.VN5C</v>
          </cell>
          <cell r="B16181" t="str">
            <v>Vách ngăn 5 chân(bỏ mã)</v>
          </cell>
        </row>
        <row r="16182">
          <cell r="A16182" t="str">
            <v>6.VN8C</v>
          </cell>
          <cell r="B16182" t="str">
            <v>Vách ngăn 8 chân</v>
          </cell>
        </row>
        <row r="16183">
          <cell r="A16183" t="str">
            <v>6.VNG4C50G</v>
          </cell>
          <cell r="B16183" t="str">
            <v>Vách ngăn 4 chân_ 50G</v>
          </cell>
        </row>
        <row r="16184">
          <cell r="A16184" t="str">
            <v>6.VNG5C50G</v>
          </cell>
          <cell r="B16184" t="str">
            <v>Vách ngăn 5 chân_ 50G</v>
          </cell>
        </row>
        <row r="16185">
          <cell r="A16185" t="str">
            <v>6.VP</v>
          </cell>
          <cell r="B16185" t="str">
            <v>Vải phủ</v>
          </cell>
        </row>
        <row r="16186">
          <cell r="A16186" t="str">
            <v>6.VTK</v>
          </cell>
          <cell r="B16186" t="str">
            <v>Vít tự khoan</v>
          </cell>
        </row>
        <row r="16187">
          <cell r="A16187" t="str">
            <v>6.VTT</v>
          </cell>
          <cell r="B16187" t="str">
            <v>Vải thủy tinh</v>
          </cell>
        </row>
        <row r="16188">
          <cell r="A16188" t="str">
            <v>6.VXBC</v>
          </cell>
          <cell r="B16188" t="str">
            <v>Viên xả bồn cầu</v>
          </cell>
        </row>
        <row r="16189">
          <cell r="A16189" t="str">
            <v>6.XANGE95</v>
          </cell>
          <cell r="B16189" t="str">
            <v>Xăng E95</v>
          </cell>
        </row>
        <row r="16190">
          <cell r="A16190" t="str">
            <v>6.XYLEN</v>
          </cell>
          <cell r="B16190" t="str">
            <v>Dung dịch xylen</v>
          </cell>
        </row>
        <row r="16191">
          <cell r="A16191" t="str">
            <v>61.TRDDM15</v>
          </cell>
          <cell r="B16191" t="str">
            <v>Tem dán thùng Rọ đồng DM 15</v>
          </cell>
        </row>
        <row r="16192">
          <cell r="A16192" t="str">
            <v>6VB604</v>
          </cell>
          <cell r="B16192" t="str">
            <v>Vòng bi NSK 604</v>
          </cell>
        </row>
        <row r="16193">
          <cell r="A16193" t="str">
            <v>6VB6306</v>
          </cell>
          <cell r="B16193" t="str">
            <v>(bỏ mã)Vòng bi 6306</v>
          </cell>
        </row>
        <row r="16194">
          <cell r="A16194" t="str">
            <v>7.A1B</v>
          </cell>
          <cell r="B16194" t="str">
            <v>CP ống Dismy A1 không phế</v>
          </cell>
        </row>
        <row r="16195">
          <cell r="A16195" t="str">
            <v>7.A2A</v>
          </cell>
          <cell r="B16195" t="str">
            <v>CP ống Dismy A2 có phế BN</v>
          </cell>
        </row>
        <row r="16196">
          <cell r="A16196" t="str">
            <v>7.A2B</v>
          </cell>
          <cell r="B16196" t="str">
            <v>CP ống Dismy A2 không phế</v>
          </cell>
        </row>
        <row r="16197">
          <cell r="A16197" t="str">
            <v>7.A3A</v>
          </cell>
          <cell r="B16197" t="str">
            <v>CP ống Dismy A3 có phế BN</v>
          </cell>
        </row>
        <row r="16198">
          <cell r="A16198" t="str">
            <v>7.A3B</v>
          </cell>
          <cell r="B16198" t="str">
            <v>CP ống Dismy A3 không phế</v>
          </cell>
        </row>
        <row r="16199">
          <cell r="A16199" t="str">
            <v>7.ABS02D</v>
          </cell>
          <cell r="B16199" t="str">
            <v>CP PK nhựa ABS đỏ không phế</v>
          </cell>
        </row>
        <row r="16200">
          <cell r="A16200" t="str">
            <v>7.ABSD</v>
          </cell>
          <cell r="B16200" t="str">
            <v>CP PK nhựa ABS đỏ có phế</v>
          </cell>
        </row>
        <row r="16201">
          <cell r="A16201" t="str">
            <v>7.ABST01</v>
          </cell>
          <cell r="B16201" t="str">
            <v>CP PK nhựa ABS trắng có phế</v>
          </cell>
        </row>
        <row r="16202">
          <cell r="A16202" t="str">
            <v>7.ABST02</v>
          </cell>
          <cell r="B16202" t="str">
            <v>CP PK nhựa ABS trắng không phế</v>
          </cell>
        </row>
        <row r="16203">
          <cell r="A16203" t="str">
            <v>7.ABSX01</v>
          </cell>
          <cell r="B16203" t="str">
            <v>CP PK nhựa ABS xanh có phế</v>
          </cell>
        </row>
        <row r="16204">
          <cell r="A16204" t="str">
            <v>7.ABSX02</v>
          </cell>
          <cell r="B16204" t="str">
            <v>CP PK nhựa ABS xanh không phế</v>
          </cell>
        </row>
        <row r="16205">
          <cell r="A16205" t="str">
            <v>7.B2A</v>
          </cell>
          <cell r="B16205" t="str">
            <v>CP ống Dismy B2 có phế BN</v>
          </cell>
        </row>
        <row r="16206">
          <cell r="A16206" t="str">
            <v>7.B2B</v>
          </cell>
          <cell r="B16206" t="str">
            <v>CP ống Dismy B2 không phế</v>
          </cell>
        </row>
        <row r="16207">
          <cell r="A16207" t="str">
            <v>7.B33A</v>
          </cell>
          <cell r="B16207" t="str">
            <v>CP ống Dismy B33 có phế BN</v>
          </cell>
        </row>
        <row r="16208">
          <cell r="A16208" t="str">
            <v>7.B33B</v>
          </cell>
          <cell r="B16208" t="str">
            <v>CP ống Dismy B33 không phế</v>
          </cell>
        </row>
        <row r="16209">
          <cell r="A16209" t="str">
            <v>7.BTPVPVC</v>
          </cell>
          <cell r="B16209" t="str">
            <v>CP PK nhựa PVC bán thành phẩm Van</v>
          </cell>
        </row>
        <row r="16210">
          <cell r="A16210" t="str">
            <v>7.CP1</v>
          </cell>
          <cell r="B16210" t="str">
            <v>CP ống CP 1</v>
          </cell>
        </row>
        <row r="16211">
          <cell r="A16211" t="str">
            <v>7.CP2</v>
          </cell>
          <cell r="B16211" t="str">
            <v>CP ống CP 2</v>
          </cell>
        </row>
        <row r="16212">
          <cell r="A16212" t="str">
            <v>7.CP3</v>
          </cell>
          <cell r="B16212" t="str">
            <v>CP ống CP 3</v>
          </cell>
        </row>
        <row r="16213">
          <cell r="A16213" t="str">
            <v>7.GIOANG</v>
          </cell>
          <cell r="B16213" t="str">
            <v>CP trộn Gioăng Van PVC</v>
          </cell>
        </row>
        <row r="16214">
          <cell r="A16214" t="str">
            <v>7.HDPE01</v>
          </cell>
          <cell r="B16214" t="str">
            <v>CP ống HDPE có hạt Tạo</v>
          </cell>
        </row>
        <row r="16215">
          <cell r="A16215" t="str">
            <v>7.HDPE02</v>
          </cell>
          <cell r="B16215" t="str">
            <v>CP ống HDPE không hạt Tạo</v>
          </cell>
        </row>
        <row r="16216">
          <cell r="A16216" t="str">
            <v>7.HVOHDPE</v>
          </cell>
          <cell r="B16216" t="str">
            <v>CP hạt vạch ống HDPE</v>
          </cell>
        </row>
        <row r="16217">
          <cell r="A16217" t="str">
            <v>7.KEO</v>
          </cell>
          <cell r="B16217" t="str">
            <v>CP trộn Keo</v>
          </cell>
        </row>
        <row r="16218">
          <cell r="A16218" t="str">
            <v>7.LD</v>
          </cell>
          <cell r="B16218" t="str">
            <v>CP ống luồn điện</v>
          </cell>
        </row>
        <row r="16219">
          <cell r="A16219" t="str">
            <v>7.MN1A</v>
          </cell>
          <cell r="B16219" t="str">
            <v>CP ống Miền Nam 1 có phế BN MN</v>
          </cell>
        </row>
        <row r="16220">
          <cell r="A16220" t="str">
            <v>7.MN1B</v>
          </cell>
          <cell r="B16220" t="str">
            <v>CP ống Miền Nam 1 không phế</v>
          </cell>
        </row>
        <row r="16221">
          <cell r="A16221" t="str">
            <v>7.MN2A</v>
          </cell>
          <cell r="B16221" t="str">
            <v>CP ống Miền Nam 2 có phế BN MN</v>
          </cell>
        </row>
        <row r="16222">
          <cell r="A16222" t="str">
            <v>7.MN2B</v>
          </cell>
          <cell r="B16222" t="str">
            <v>CP ống Miền Nam 2 không phế</v>
          </cell>
        </row>
        <row r="16223">
          <cell r="A16223" t="str">
            <v>7.OPPRG1</v>
          </cell>
          <cell r="B16223" t="str">
            <v>CP Ống PPR Ghi có hạt tạo</v>
          </cell>
        </row>
        <row r="16224">
          <cell r="A16224" t="str">
            <v>7.OPPRG2</v>
          </cell>
          <cell r="B16224" t="str">
            <v>CP Ống PPR Ghi không hạt tạo</v>
          </cell>
        </row>
        <row r="16225">
          <cell r="A16225" t="str">
            <v>7.OPPRUV1</v>
          </cell>
          <cell r="B16225" t="str">
            <v>CP Ống PPR UV có hạt tạo</v>
          </cell>
        </row>
        <row r="16226">
          <cell r="A16226" t="str">
            <v>7.OPPRUV2</v>
          </cell>
          <cell r="B16226" t="str">
            <v>CP Ống PPR UV không hạt tạo</v>
          </cell>
        </row>
        <row r="16227">
          <cell r="A16227" t="str">
            <v>7.OPPRX1</v>
          </cell>
          <cell r="B16227" t="str">
            <v>CP Ống PPR Xanh có hạt tạo</v>
          </cell>
        </row>
        <row r="16228">
          <cell r="A16228" t="str">
            <v>7.OPPRX2</v>
          </cell>
          <cell r="B16228" t="str">
            <v>CP Ống PPR Xanh không hạt tạo</v>
          </cell>
        </row>
        <row r="16229">
          <cell r="A16229" t="str">
            <v>7.PHUUVD</v>
          </cell>
          <cell r="B16229" t="str">
            <v>CP lớp phủ UV đen</v>
          </cell>
        </row>
        <row r="16230">
          <cell r="A16230" t="str">
            <v>7.PHUUVX</v>
          </cell>
          <cell r="B16230" t="str">
            <v>CP lớp phủ UV xanh</v>
          </cell>
        </row>
        <row r="16231">
          <cell r="A16231" t="str">
            <v>7.PK01</v>
          </cell>
          <cell r="B16231" t="str">
            <v>CP PK nhựa PVC có phế bột nghiền-8&amp;</v>
          </cell>
        </row>
        <row r="16232">
          <cell r="A16232" t="str">
            <v>7.PK02</v>
          </cell>
          <cell r="B16232" t="str">
            <v>CP PK nhựa PVC có phế bột nghiền-8&amp;(pk02)</v>
          </cell>
        </row>
        <row r="16233">
          <cell r="A16233" t="str">
            <v>7.PK04</v>
          </cell>
          <cell r="B16233" t="str">
            <v>CP PK nhựa PVC không phế -2&amp;</v>
          </cell>
        </row>
        <row r="16234">
          <cell r="A16234" t="str">
            <v>7.PKHDPE1</v>
          </cell>
          <cell r="B16234" t="str">
            <v>CP Phụ kiện HDPE nhựa NS</v>
          </cell>
        </row>
        <row r="16235">
          <cell r="A16235" t="str">
            <v>7.PKHDPE2</v>
          </cell>
          <cell r="B16235" t="str">
            <v>CP Phụ kiện HDPE hạt tạo</v>
          </cell>
        </row>
        <row r="16236">
          <cell r="A16236" t="str">
            <v>7.PKHDPEPOM</v>
          </cell>
          <cell r="B16236" t="str">
            <v>CP phụ kiện HDPE POM</v>
          </cell>
        </row>
        <row r="16237">
          <cell r="A16237" t="str">
            <v>7.PKHDPEPP</v>
          </cell>
          <cell r="B16237" t="str">
            <v>CP phụ kiện HDPE PP</v>
          </cell>
        </row>
        <row r="16238">
          <cell r="A16238" t="str">
            <v>7.PKPPRG01</v>
          </cell>
          <cell r="B16238" t="str">
            <v>CP Phụ kiện PPR ghi có hạt tạo</v>
          </cell>
        </row>
        <row r="16239">
          <cell r="A16239" t="str">
            <v>7.PKPPRG02</v>
          </cell>
          <cell r="B16239" t="str">
            <v>CP Phụ kiện PPR ghi không hạt tạo</v>
          </cell>
        </row>
        <row r="16240">
          <cell r="A16240" t="str">
            <v>7.PKPPRG03</v>
          </cell>
          <cell r="B16240" t="str">
            <v>CP Phụ kiện PPR ghi có hạt tạo TN</v>
          </cell>
        </row>
        <row r="16241">
          <cell r="A16241" t="str">
            <v>7.PKPPRUV01</v>
          </cell>
          <cell r="B16241" t="str">
            <v>CP Phụ kiện PPR UV  có hạt tạo</v>
          </cell>
        </row>
        <row r="16242">
          <cell r="A16242" t="str">
            <v>7.PKPPRUV02</v>
          </cell>
          <cell r="B16242" t="str">
            <v>CP Phụ kiện PPR UV không hạt tạo</v>
          </cell>
        </row>
        <row r="16243">
          <cell r="A16243" t="str">
            <v>7.PKPPRX01</v>
          </cell>
          <cell r="B16243" t="str">
            <v>CP Phụ kiện PPR xanh có hạt tạo</v>
          </cell>
        </row>
        <row r="16244">
          <cell r="A16244" t="str">
            <v>7.PKPPRX02</v>
          </cell>
          <cell r="B16244" t="str">
            <v>CP Phụ kiện PPR xanh không hạt tạo</v>
          </cell>
        </row>
        <row r="16245">
          <cell r="A16245" t="str">
            <v>7.PKPPRX03</v>
          </cell>
          <cell r="B16245" t="str">
            <v>CP Phụ kiện PPR xanh có hạt tạo TN</v>
          </cell>
        </row>
        <row r="16246">
          <cell r="A16246" t="str">
            <v>7.RCTVG01</v>
          </cell>
          <cell r="B16246" t="str">
            <v>CP Phụ kiện PPR rắc co , tay van Ghi có tạo</v>
          </cell>
        </row>
        <row r="16247">
          <cell r="A16247" t="str">
            <v>7.RCTVG02</v>
          </cell>
          <cell r="B16247" t="str">
            <v>CP phụ kiện PPR rắc co , tay van ghi không tạo</v>
          </cell>
        </row>
        <row r="16248">
          <cell r="A16248" t="str">
            <v>7.RCTVUV01</v>
          </cell>
          <cell r="B16248" t="str">
            <v>CP Phụ kiện PPR rắc co , tay van UV có tạo</v>
          </cell>
        </row>
        <row r="16249">
          <cell r="A16249" t="str">
            <v>7.RCTVUV02</v>
          </cell>
          <cell r="B16249" t="str">
            <v>CP Phụ kiện PPR rắc co , tay van UV không tạo</v>
          </cell>
        </row>
        <row r="16250">
          <cell r="A16250" t="str">
            <v>7.RCTVX01</v>
          </cell>
          <cell r="B16250" t="str">
            <v>CP Phụ kiện PPR rắc co , tay van Xanh có tạo</v>
          </cell>
        </row>
        <row r="16251">
          <cell r="A16251" t="str">
            <v>7.RCTVX02</v>
          </cell>
          <cell r="B16251" t="str">
            <v>CP Phụ kiện PPR rắc co , tay van Xanh không tạo</v>
          </cell>
        </row>
        <row r="16252">
          <cell r="A16252" t="str">
            <v>7.RCTVX03</v>
          </cell>
          <cell r="B16252" t="str">
            <v>CP Phụ kiện PPR rắc co , tay van Xanh TN</v>
          </cell>
        </row>
        <row r="16253">
          <cell r="A16253" t="str">
            <v>7.VDOPPR</v>
          </cell>
          <cell r="B16253" t="str">
            <v>CP Vạch đỏ ống Nóng</v>
          </cell>
        </row>
        <row r="16254">
          <cell r="A16254" t="str">
            <v>7.VXOPPR</v>
          </cell>
          <cell r="B16254" t="str">
            <v>CP Vạch xanh ống Lạnh</v>
          </cell>
        </row>
        <row r="16255">
          <cell r="A16255" t="str">
            <v>71.010203OD15</v>
          </cell>
          <cell r="B16255" t="str">
            <v>Van cửa CP,DM,EN: Ốc đệm 15</v>
          </cell>
        </row>
        <row r="16256">
          <cell r="A16256" t="str">
            <v>71.010203OD2040</v>
          </cell>
          <cell r="B16256" t="str">
            <v>Van cửa CP,DM,EN: Ốc đệm 20,25,32,40</v>
          </cell>
        </row>
        <row r="16257">
          <cell r="A16257" t="str">
            <v>71.0103OAL15</v>
          </cell>
          <cell r="B16257" t="str">
            <v>Van cửa EN: Ốc áp lực 15</v>
          </cell>
        </row>
        <row r="16258">
          <cell r="A16258" t="str">
            <v>71.0103OAL20-40</v>
          </cell>
          <cell r="B16258" t="str">
            <v>Van cửa EN: Ốc áp lực 20,25,32,40 + van cửa CP: 32,40 + van cửa DM PN16: 20,25,32,40</v>
          </cell>
        </row>
        <row r="16259">
          <cell r="A16259" t="str">
            <v>71.0103OAL2025</v>
          </cell>
          <cell r="B16259" t="str">
            <v>Van cửa CP,EN: Ốc áp lực 20,25</v>
          </cell>
        </row>
        <row r="16260">
          <cell r="A16260" t="str">
            <v>71.0103OAL3240</v>
          </cell>
          <cell r="B16260" t="str">
            <v>Van cửa CP,EN: Ốc áp lực 32,40</v>
          </cell>
        </row>
        <row r="16261">
          <cell r="A16261" t="str">
            <v>71.0103OAL50</v>
          </cell>
          <cell r="B16261" t="str">
            <v>Van cửa CP,EN: Ốc áp lực 50</v>
          </cell>
        </row>
        <row r="16262">
          <cell r="A16262" t="str">
            <v>71.0103OALM15</v>
          </cell>
          <cell r="B16262" t="str">
            <v>Van cửa CP, DM, EN: Ốc áp lực 15 mạ</v>
          </cell>
        </row>
        <row r="16263">
          <cell r="A16263" t="str">
            <v>71.0103OALM2025</v>
          </cell>
          <cell r="B16263" t="str">
            <v>Van cửa CP, DM, EN: Ốc áp lực 20,25,32,40 mạ</v>
          </cell>
        </row>
        <row r="16264">
          <cell r="A16264" t="str">
            <v>71.0103OD50</v>
          </cell>
          <cell r="B16264" t="str">
            <v>Van cửa CP,EN: Ốc đệm 50</v>
          </cell>
        </row>
        <row r="16265">
          <cell r="A16265" t="str">
            <v>71.0113OD20</v>
          </cell>
          <cell r="B16265" t="str">
            <v xml:space="preserve"> van cửa CP, DM PN16: ốc đệm 20</v>
          </cell>
        </row>
        <row r="16266">
          <cell r="A16266" t="str">
            <v>71.01D15</v>
          </cell>
          <cell r="B16266" t="str">
            <v>Van cửa CP: Đĩa 15</v>
          </cell>
        </row>
        <row r="16267">
          <cell r="A16267" t="str">
            <v>71.01D20</v>
          </cell>
          <cell r="B16267" t="str">
            <v>Van cửa CP,DM: Đĩa 20</v>
          </cell>
        </row>
        <row r="16268">
          <cell r="A16268" t="str">
            <v>71.01D25</v>
          </cell>
          <cell r="B16268" t="str">
            <v>Van cửa CP: Đĩa 25</v>
          </cell>
        </row>
        <row r="16269">
          <cell r="A16269" t="str">
            <v>71.01D32</v>
          </cell>
          <cell r="B16269" t="str">
            <v>Van cửa CP: Đĩa 32</v>
          </cell>
        </row>
        <row r="16270">
          <cell r="A16270" t="str">
            <v>71.01D40</v>
          </cell>
          <cell r="B16270" t="str">
            <v>Van cửa CP: Đĩa 40</v>
          </cell>
        </row>
        <row r="16271">
          <cell r="A16271" t="str">
            <v>71.01D50</v>
          </cell>
          <cell r="B16271" t="str">
            <v>Van cửa CP: Đĩa 50</v>
          </cell>
        </row>
        <row r="16272">
          <cell r="A16272" t="str">
            <v>71.01DT15</v>
          </cell>
          <cell r="B16272" t="str">
            <v>Van cửa CP: Đệm trục 15</v>
          </cell>
        </row>
        <row r="16273">
          <cell r="A16273" t="str">
            <v>71.01DT20</v>
          </cell>
          <cell r="B16273" t="str">
            <v>Van cửa CP: Đệm trục 20</v>
          </cell>
        </row>
        <row r="16274">
          <cell r="A16274" t="str">
            <v>71.01DT25</v>
          </cell>
          <cell r="B16274" t="str">
            <v>Van cửa CP: Đệm trục 25</v>
          </cell>
        </row>
        <row r="16275">
          <cell r="A16275" t="str">
            <v>71.01DT32</v>
          </cell>
          <cell r="B16275" t="str">
            <v>Van cửa CP: Đệm trục 32</v>
          </cell>
        </row>
        <row r="16276">
          <cell r="A16276" t="str">
            <v>71.01DT40</v>
          </cell>
          <cell r="B16276" t="str">
            <v>Van cửa CP: Đệm trục 40</v>
          </cell>
        </row>
        <row r="16277">
          <cell r="A16277" t="str">
            <v>71.01DT50</v>
          </cell>
          <cell r="B16277" t="str">
            <v>Van cửa CP: Đệm trục 50</v>
          </cell>
        </row>
        <row r="16278">
          <cell r="A16278" t="str">
            <v>71.01N15</v>
          </cell>
          <cell r="B16278" t="str">
            <v>Van cửa CP: Nắp 15</v>
          </cell>
        </row>
        <row r="16279">
          <cell r="A16279" t="str">
            <v>71.01N20</v>
          </cell>
          <cell r="B16279" t="str">
            <v>Van cửa CP: Nắp 20</v>
          </cell>
        </row>
        <row r="16280">
          <cell r="A16280" t="str">
            <v>71.01N25</v>
          </cell>
          <cell r="B16280" t="str">
            <v>Van cửa CP: Nắp 25</v>
          </cell>
        </row>
        <row r="16281">
          <cell r="A16281" t="str">
            <v>71.01N32</v>
          </cell>
          <cell r="B16281" t="str">
            <v>Van cửa CP: Nắp 32</v>
          </cell>
        </row>
        <row r="16282">
          <cell r="A16282" t="str">
            <v>71.01N40</v>
          </cell>
          <cell r="B16282" t="str">
            <v>Van cửa CP: Nắp 40</v>
          </cell>
        </row>
        <row r="16283">
          <cell r="A16283" t="str">
            <v>71.01N50</v>
          </cell>
          <cell r="B16283" t="str">
            <v>Van cửa CP: Nắp 50</v>
          </cell>
        </row>
        <row r="16284">
          <cell r="A16284" t="str">
            <v>71.01OAL2025</v>
          </cell>
          <cell r="B16284" t="str">
            <v>Van cửa CP,EN: Ốc áp lực 20,40</v>
          </cell>
        </row>
        <row r="16285">
          <cell r="A16285" t="str">
            <v>71.01TH15</v>
          </cell>
          <cell r="B16285" t="str">
            <v>Van cửa CP: Thân 15</v>
          </cell>
        </row>
        <row r="16286">
          <cell r="A16286" t="str">
            <v>71.01TH20</v>
          </cell>
          <cell r="B16286" t="str">
            <v>Van cửa CP: Thân 20</v>
          </cell>
        </row>
        <row r="16287">
          <cell r="A16287" t="str">
            <v>71.01TH25</v>
          </cell>
          <cell r="B16287" t="str">
            <v>Van cửa CP: Thân 25</v>
          </cell>
        </row>
        <row r="16288">
          <cell r="A16288" t="str">
            <v>71.01TH32</v>
          </cell>
          <cell r="B16288" t="str">
            <v>Van cửa CP: Thân 32</v>
          </cell>
        </row>
        <row r="16289">
          <cell r="A16289" t="str">
            <v>71.01TH40</v>
          </cell>
          <cell r="B16289" t="str">
            <v>Van cửa CP: Thân 40</v>
          </cell>
        </row>
        <row r="16290">
          <cell r="A16290" t="str">
            <v>71.01TH50</v>
          </cell>
          <cell r="B16290" t="str">
            <v>Van cửa CP: Thân 50</v>
          </cell>
        </row>
        <row r="16291">
          <cell r="A16291" t="str">
            <v>71.01TR15</v>
          </cell>
          <cell r="B16291" t="str">
            <v>Van cửa CP: Trục 15</v>
          </cell>
        </row>
        <row r="16292">
          <cell r="A16292" t="str">
            <v>71.01TR20</v>
          </cell>
          <cell r="B16292" t="str">
            <v>Van cửa CP: Trục 20</v>
          </cell>
        </row>
        <row r="16293">
          <cell r="A16293" t="str">
            <v>71.01TR25</v>
          </cell>
          <cell r="B16293" t="str">
            <v>Van cửa CP: Trục 25</v>
          </cell>
        </row>
        <row r="16294">
          <cell r="A16294" t="str">
            <v>71.01TR32</v>
          </cell>
          <cell r="B16294" t="str">
            <v>Van cửa CP: Trục 32</v>
          </cell>
        </row>
        <row r="16295">
          <cell r="A16295" t="str">
            <v>71.01TR40</v>
          </cell>
          <cell r="B16295" t="str">
            <v>Van cửa CP: Trục 40</v>
          </cell>
        </row>
        <row r="16296">
          <cell r="A16296" t="str">
            <v>71.01TR50</v>
          </cell>
          <cell r="B16296" t="str">
            <v>Van cửa CP: Trục 50</v>
          </cell>
        </row>
        <row r="16297">
          <cell r="A16297" t="str">
            <v>71.02D15</v>
          </cell>
          <cell r="B16297" t="str">
            <v>Van cửa DM: Đĩa 15</v>
          </cell>
        </row>
        <row r="16298">
          <cell r="A16298" t="str">
            <v>71.02D20</v>
          </cell>
          <cell r="B16298" t="str">
            <v>Van cửa DM: Đĩa 20</v>
          </cell>
        </row>
        <row r="16299">
          <cell r="A16299" t="str">
            <v>71.02D25</v>
          </cell>
          <cell r="B16299" t="str">
            <v>Van cửa DM: Đĩa 25</v>
          </cell>
        </row>
        <row r="16300">
          <cell r="A16300" t="str">
            <v>71.02D32</v>
          </cell>
          <cell r="B16300" t="str">
            <v>Van cửa DM: Đĩa 32</v>
          </cell>
        </row>
        <row r="16301">
          <cell r="A16301" t="str">
            <v>71.02D40</v>
          </cell>
          <cell r="B16301" t="str">
            <v>Van cửa DM: Đĩa 40</v>
          </cell>
        </row>
        <row r="16302">
          <cell r="A16302" t="str">
            <v>71.02D50</v>
          </cell>
          <cell r="B16302" t="str">
            <v>Van cửa DM: Đĩa 50</v>
          </cell>
        </row>
        <row r="16303">
          <cell r="A16303" t="str">
            <v>71.02DT15</v>
          </cell>
          <cell r="B16303" t="str">
            <v>Van cửa DM: Đệm trục 15</v>
          </cell>
        </row>
        <row r="16304">
          <cell r="A16304" t="str">
            <v>71.02DT20</v>
          </cell>
          <cell r="B16304" t="str">
            <v>Van cửa DM: Đệm trục 20</v>
          </cell>
        </row>
        <row r="16305">
          <cell r="A16305" t="str">
            <v>71.02DT25</v>
          </cell>
          <cell r="B16305" t="str">
            <v>Van cửa DM: Đệm trục 25</v>
          </cell>
        </row>
        <row r="16306">
          <cell r="A16306" t="str">
            <v>71.02DT32</v>
          </cell>
          <cell r="B16306" t="str">
            <v>Van cửa DM: Đệm trục 32</v>
          </cell>
        </row>
        <row r="16307">
          <cell r="A16307" t="str">
            <v>71.02DT40</v>
          </cell>
          <cell r="B16307" t="str">
            <v>Van cửa DM: Đệm trục 40</v>
          </cell>
        </row>
        <row r="16308">
          <cell r="A16308" t="str">
            <v>71.02DT50</v>
          </cell>
          <cell r="B16308" t="str">
            <v>Van cửa DM: Đệm trục 50</v>
          </cell>
        </row>
        <row r="16309">
          <cell r="A16309" t="str">
            <v>71.02N15</v>
          </cell>
          <cell r="B16309" t="str">
            <v>Van cửa DM: Nắp 15</v>
          </cell>
        </row>
        <row r="16310">
          <cell r="A16310" t="str">
            <v>71.02N20</v>
          </cell>
          <cell r="B16310" t="str">
            <v>Van cửa DM: Nắp 20</v>
          </cell>
        </row>
        <row r="16311">
          <cell r="A16311" t="str">
            <v>71.02N25</v>
          </cell>
          <cell r="B16311" t="str">
            <v>Van cửa DM: Nắp 25</v>
          </cell>
        </row>
        <row r="16312">
          <cell r="A16312" t="str">
            <v>71.02N32</v>
          </cell>
          <cell r="B16312" t="str">
            <v>Van cửa DM: Nắp 32</v>
          </cell>
        </row>
        <row r="16313">
          <cell r="A16313" t="str">
            <v>71.02N40</v>
          </cell>
          <cell r="B16313" t="str">
            <v>Van cửa DM: Nắp 40</v>
          </cell>
        </row>
        <row r="16314">
          <cell r="A16314" t="str">
            <v>71.02N50</v>
          </cell>
          <cell r="B16314" t="str">
            <v>Van cửa DM: Nắp 50</v>
          </cell>
        </row>
        <row r="16315">
          <cell r="A16315" t="str">
            <v>71.02OAL15</v>
          </cell>
          <cell r="B16315" t="str">
            <v>Van cửa DM: Ốc áp lực 15</v>
          </cell>
        </row>
        <row r="16316">
          <cell r="A16316" t="str">
            <v>71.02OAL2025</v>
          </cell>
          <cell r="B16316" t="str">
            <v>Van cửa DM: Ốc áp lực 20,25</v>
          </cell>
        </row>
        <row r="16317">
          <cell r="A16317" t="str">
            <v>71.02OAL3240</v>
          </cell>
          <cell r="B16317" t="str">
            <v>Van cửa DM: Ốc áp lực 32,40</v>
          </cell>
        </row>
        <row r="16318">
          <cell r="A16318" t="str">
            <v>71.02OAL50</v>
          </cell>
          <cell r="B16318" t="str">
            <v>Van cửa DM: Ốc áp lực 50</v>
          </cell>
        </row>
        <row r="16319">
          <cell r="A16319" t="str">
            <v>71.02OD50</v>
          </cell>
          <cell r="B16319" t="str">
            <v>Van cửa DM: Ốc đệm 50</v>
          </cell>
        </row>
        <row r="16320">
          <cell r="A16320" t="str">
            <v>71.02TH15</v>
          </cell>
          <cell r="B16320" t="str">
            <v>Van cửa DM: Thân 15</v>
          </cell>
        </row>
        <row r="16321">
          <cell r="A16321" t="str">
            <v>71.02TH20</v>
          </cell>
          <cell r="B16321" t="str">
            <v>Van cửa DM: Thân 20</v>
          </cell>
        </row>
        <row r="16322">
          <cell r="A16322" t="str">
            <v>71.02TH25</v>
          </cell>
          <cell r="B16322" t="str">
            <v>Van cửa DM: Thân 25</v>
          </cell>
        </row>
        <row r="16323">
          <cell r="A16323" t="str">
            <v>71.02TH32</v>
          </cell>
          <cell r="B16323" t="str">
            <v>Van cửa DM: Thân 32</v>
          </cell>
        </row>
        <row r="16324">
          <cell r="A16324" t="str">
            <v>71.02TH40</v>
          </cell>
          <cell r="B16324" t="str">
            <v>Van cửa DM: Thân 40</v>
          </cell>
        </row>
        <row r="16325">
          <cell r="A16325" t="str">
            <v>71.02TH50</v>
          </cell>
          <cell r="B16325" t="str">
            <v>Van cửa DM: Thân 50</v>
          </cell>
        </row>
        <row r="16326">
          <cell r="A16326" t="str">
            <v>71.02TR15</v>
          </cell>
          <cell r="B16326" t="str">
            <v>Van cửa DM: Trục 15</v>
          </cell>
        </row>
        <row r="16327">
          <cell r="A16327" t="str">
            <v>71.02TR20</v>
          </cell>
          <cell r="B16327" t="str">
            <v>Van cửa DM: Trục 20</v>
          </cell>
        </row>
        <row r="16328">
          <cell r="A16328" t="str">
            <v>71.02TR25</v>
          </cell>
          <cell r="B16328" t="str">
            <v>Van cửa DM: Trục 25</v>
          </cell>
        </row>
        <row r="16329">
          <cell r="A16329" t="str">
            <v>71.02TR32</v>
          </cell>
          <cell r="B16329" t="str">
            <v>Van cửa DM: Trục 32</v>
          </cell>
        </row>
        <row r="16330">
          <cell r="A16330" t="str">
            <v>71.02TR40</v>
          </cell>
          <cell r="B16330" t="str">
            <v>Van cửa DM: Trục 40</v>
          </cell>
        </row>
        <row r="16331">
          <cell r="A16331" t="str">
            <v>71.02TR50</v>
          </cell>
          <cell r="B16331" t="str">
            <v>Van cửa DM: Trục 50</v>
          </cell>
        </row>
        <row r="16332">
          <cell r="A16332" t="str">
            <v>71.03D15</v>
          </cell>
          <cell r="B16332" t="str">
            <v>Van cửa EN: Đĩa 15</v>
          </cell>
        </row>
        <row r="16333">
          <cell r="A16333" t="str">
            <v>71.03D20</v>
          </cell>
          <cell r="B16333" t="str">
            <v>Van cửa EN: Đĩa 20</v>
          </cell>
        </row>
        <row r="16334">
          <cell r="A16334" t="str">
            <v>71.03D25</v>
          </cell>
          <cell r="B16334" t="str">
            <v>Van cửa EN: Đĩa 25</v>
          </cell>
        </row>
        <row r="16335">
          <cell r="A16335" t="str">
            <v>71.03D32</v>
          </cell>
          <cell r="B16335" t="str">
            <v>Van cửa EN: Đĩa 32</v>
          </cell>
        </row>
        <row r="16336">
          <cell r="A16336" t="str">
            <v>71.03D40</v>
          </cell>
          <cell r="B16336" t="str">
            <v>Van cửa EN: Đĩa 40</v>
          </cell>
        </row>
        <row r="16337">
          <cell r="A16337" t="str">
            <v>71.03D50</v>
          </cell>
          <cell r="B16337" t="str">
            <v>Van cửa EN: Đĩa 50</v>
          </cell>
        </row>
        <row r="16338">
          <cell r="A16338" t="str">
            <v>71.03DT15</v>
          </cell>
          <cell r="B16338" t="str">
            <v>Van cửa EN: Đệm trục 15</v>
          </cell>
        </row>
        <row r="16339">
          <cell r="A16339" t="str">
            <v>71.03DT20</v>
          </cell>
          <cell r="B16339" t="str">
            <v>Van cửa EN: Đệm trục 20</v>
          </cell>
        </row>
        <row r="16340">
          <cell r="A16340" t="str">
            <v>71.03DT25</v>
          </cell>
          <cell r="B16340" t="str">
            <v>Van cửa EN: Đệm trục 25</v>
          </cell>
        </row>
        <row r="16341">
          <cell r="A16341" t="str">
            <v>71.03DT32</v>
          </cell>
          <cell r="B16341" t="str">
            <v>Van cửa EN: Đệm trục 32</v>
          </cell>
        </row>
        <row r="16342">
          <cell r="A16342" t="str">
            <v>71.03DT40</v>
          </cell>
          <cell r="B16342" t="str">
            <v>Van cửa EN: Đệm trục 40</v>
          </cell>
        </row>
        <row r="16343">
          <cell r="A16343" t="str">
            <v>71.03DT50</v>
          </cell>
          <cell r="B16343" t="str">
            <v>Van cửa EN: Đệm trục 50</v>
          </cell>
        </row>
        <row r="16344">
          <cell r="A16344" t="str">
            <v>71.03N15</v>
          </cell>
          <cell r="B16344" t="str">
            <v>Van cửa EN: Nắp 15</v>
          </cell>
        </row>
        <row r="16345">
          <cell r="A16345" t="str">
            <v>71.03N20</v>
          </cell>
          <cell r="B16345" t="str">
            <v>Van cửa EN: Nắp 20</v>
          </cell>
        </row>
        <row r="16346">
          <cell r="A16346" t="str">
            <v>71.03N25</v>
          </cell>
          <cell r="B16346" t="str">
            <v>Van cửa EN: Nắp 25</v>
          </cell>
        </row>
        <row r="16347">
          <cell r="A16347" t="str">
            <v>71.03N32</v>
          </cell>
          <cell r="B16347" t="str">
            <v>Van cửa EN: Nắp 32</v>
          </cell>
        </row>
        <row r="16348">
          <cell r="A16348" t="str">
            <v>71.03N40</v>
          </cell>
          <cell r="B16348" t="str">
            <v>Van cửa EN: Nắp 40</v>
          </cell>
        </row>
        <row r="16349">
          <cell r="A16349" t="str">
            <v>71.03N50</v>
          </cell>
          <cell r="B16349" t="str">
            <v>Van cửa EN: Nắp 50</v>
          </cell>
        </row>
        <row r="16350">
          <cell r="A16350" t="str">
            <v>71.03NM15</v>
          </cell>
          <cell r="B16350" t="str">
            <v>Van cửa EN: Nắp 15 mạ</v>
          </cell>
        </row>
        <row r="16351">
          <cell r="A16351" t="str">
            <v>71.03NM20</v>
          </cell>
          <cell r="B16351" t="str">
            <v>Van cửa EN: Nắp 20 mạ</v>
          </cell>
        </row>
        <row r="16352">
          <cell r="A16352" t="str">
            <v>71.03NM25</v>
          </cell>
          <cell r="B16352" t="str">
            <v>Van cửa EN: Nắp 25 mạ</v>
          </cell>
        </row>
        <row r="16353">
          <cell r="A16353" t="str">
            <v>71.03NM40</v>
          </cell>
          <cell r="B16353" t="str">
            <v>Van cửa EN: Nắp 40 mạ</v>
          </cell>
        </row>
        <row r="16354">
          <cell r="A16354" t="str">
            <v>71.03TH15</v>
          </cell>
          <cell r="B16354" t="str">
            <v>Van cửa EN: Thân 15</v>
          </cell>
        </row>
        <row r="16355">
          <cell r="A16355" t="str">
            <v>71.03TH20</v>
          </cell>
          <cell r="B16355" t="str">
            <v>Van cửa EN: Thân 20</v>
          </cell>
        </row>
        <row r="16356">
          <cell r="A16356" t="str">
            <v>71.03TH25</v>
          </cell>
          <cell r="B16356" t="str">
            <v>Van cửa EN: Thân 25</v>
          </cell>
        </row>
        <row r="16357">
          <cell r="A16357" t="str">
            <v>71.03TH32</v>
          </cell>
          <cell r="B16357" t="str">
            <v>Van cửa EN: Thân 32</v>
          </cell>
        </row>
        <row r="16358">
          <cell r="A16358" t="str">
            <v>71.03TH40</v>
          </cell>
          <cell r="B16358" t="str">
            <v>Van cửa EN: Thân 40</v>
          </cell>
        </row>
        <row r="16359">
          <cell r="A16359" t="str">
            <v>71.03TH50</v>
          </cell>
          <cell r="B16359" t="str">
            <v>Van cửa EN: Thân 50</v>
          </cell>
        </row>
        <row r="16360">
          <cell r="A16360" t="str">
            <v>71.03TR15</v>
          </cell>
          <cell r="B16360" t="str">
            <v>Van cửa EN: Trục 15</v>
          </cell>
        </row>
        <row r="16361">
          <cell r="A16361" t="str">
            <v>71.03TR20</v>
          </cell>
          <cell r="B16361" t="str">
            <v>Van cửa EN: Trục 20</v>
          </cell>
        </row>
        <row r="16362">
          <cell r="A16362" t="str">
            <v>71.03TR25</v>
          </cell>
          <cell r="B16362" t="str">
            <v>Van cửa EN: Trục 25</v>
          </cell>
        </row>
        <row r="16363">
          <cell r="A16363" t="str">
            <v>71.03TR32</v>
          </cell>
          <cell r="B16363" t="str">
            <v>Van cửa EN: Trục 32</v>
          </cell>
        </row>
        <row r="16364">
          <cell r="A16364" t="str">
            <v>71.03TR40</v>
          </cell>
          <cell r="B16364" t="str">
            <v>Van cửa EN: Trục 40</v>
          </cell>
        </row>
        <row r="16365">
          <cell r="A16365" t="str">
            <v>71.03TR50</v>
          </cell>
          <cell r="B16365" t="str">
            <v>Van cửa EN: Trục 50</v>
          </cell>
        </row>
        <row r="16366">
          <cell r="A16366" t="str">
            <v>71.03TV15</v>
          </cell>
          <cell r="B16366" t="str">
            <v>Van cửa EN: Tay van 15</v>
          </cell>
        </row>
        <row r="16367">
          <cell r="A16367" t="str">
            <v>71.03TV20</v>
          </cell>
          <cell r="B16367" t="str">
            <v>Van cửa EN: Tay van 20</v>
          </cell>
        </row>
        <row r="16368">
          <cell r="A16368" t="str">
            <v>71.03TV25</v>
          </cell>
          <cell r="B16368" t="str">
            <v>Van cửa EN: Tay van 25</v>
          </cell>
        </row>
        <row r="16369">
          <cell r="A16369" t="str">
            <v>71.03TV32</v>
          </cell>
          <cell r="B16369" t="str">
            <v>Van cửa EN: Tay van 32</v>
          </cell>
        </row>
        <row r="16370">
          <cell r="A16370" t="str">
            <v>71.03TV40</v>
          </cell>
          <cell r="B16370" t="str">
            <v>Van cửa EN: Tay van 40</v>
          </cell>
        </row>
        <row r="16371">
          <cell r="A16371" t="str">
            <v>71.03TV50</v>
          </cell>
          <cell r="B16371" t="str">
            <v>Van cửa EN: Tay van 50</v>
          </cell>
        </row>
        <row r="16372">
          <cell r="A16372" t="str">
            <v>71.04N15</v>
          </cell>
          <cell r="B16372" t="str">
            <v>Van lò xo CP: Nắp 15</v>
          </cell>
        </row>
        <row r="16373">
          <cell r="A16373" t="str">
            <v>71.04N20</v>
          </cell>
          <cell r="B16373" t="str">
            <v>Van lò xo CP: Nắp 20</v>
          </cell>
        </row>
        <row r="16374">
          <cell r="A16374" t="str">
            <v>71.04N25</v>
          </cell>
          <cell r="B16374" t="str">
            <v>Van lò xo CP: Nắp 25</v>
          </cell>
        </row>
        <row r="16375">
          <cell r="A16375" t="str">
            <v>71.04N32</v>
          </cell>
          <cell r="B16375" t="str">
            <v>Van lò xo CP: Nắp 32</v>
          </cell>
        </row>
        <row r="16376">
          <cell r="A16376" t="str">
            <v>71.04N40</v>
          </cell>
          <cell r="B16376" t="str">
            <v>Van lò xo CP: Nắp 40</v>
          </cell>
        </row>
        <row r="16377">
          <cell r="A16377" t="str">
            <v>71.04N50</v>
          </cell>
          <cell r="B16377" t="str">
            <v>Van lò xo CP: Nắp 50</v>
          </cell>
        </row>
        <row r="16378">
          <cell r="A16378" t="str">
            <v>71.04TH15</v>
          </cell>
          <cell r="B16378" t="str">
            <v>Van lò xo CP: Thân 15</v>
          </cell>
        </row>
        <row r="16379">
          <cell r="A16379" t="str">
            <v>71.04TH20</v>
          </cell>
          <cell r="B16379" t="str">
            <v>Van lò xo CP: Thân 20</v>
          </cell>
        </row>
        <row r="16380">
          <cell r="A16380" t="str">
            <v>71.04TH25</v>
          </cell>
          <cell r="B16380" t="str">
            <v>Van lò xo CP: Thân 25</v>
          </cell>
        </row>
        <row r="16381">
          <cell r="A16381" t="str">
            <v>71.04TH32</v>
          </cell>
          <cell r="B16381" t="str">
            <v>Van lò xo CP: Thân 32</v>
          </cell>
        </row>
        <row r="16382">
          <cell r="A16382" t="str">
            <v>71.04TH40</v>
          </cell>
          <cell r="B16382" t="str">
            <v>Van lò xo CP: Thân 40</v>
          </cell>
        </row>
        <row r="16383">
          <cell r="A16383" t="str">
            <v>71.04TH50</v>
          </cell>
          <cell r="B16383" t="str">
            <v>Van lò xo CP: Thân 50</v>
          </cell>
        </row>
        <row r="16384">
          <cell r="A16384" t="str">
            <v>71.05DE15</v>
          </cell>
          <cell r="B16384" t="str">
            <v>Van lò xo DM: Đệm 15</v>
          </cell>
        </row>
        <row r="16385">
          <cell r="A16385" t="str">
            <v>71.05DE20</v>
          </cell>
          <cell r="B16385" t="str">
            <v>Van lò xo DM: Đệm 20</v>
          </cell>
        </row>
        <row r="16386">
          <cell r="A16386" t="str">
            <v>71.05DE25</v>
          </cell>
          <cell r="B16386" t="str">
            <v>Van lò xo DM: Đệm 25</v>
          </cell>
        </row>
        <row r="16387">
          <cell r="A16387" t="str">
            <v>71.05DE32</v>
          </cell>
          <cell r="B16387" t="str">
            <v>Van lò xo DM: Đệm 32</v>
          </cell>
        </row>
        <row r="16388">
          <cell r="A16388" t="str">
            <v>71.05DE40</v>
          </cell>
          <cell r="B16388" t="str">
            <v>Van lò xo DM: Đệm 40</v>
          </cell>
        </row>
        <row r="16389">
          <cell r="A16389" t="str">
            <v>71.05DE50</v>
          </cell>
          <cell r="B16389" t="str">
            <v>Van lò xo DM: Đệm 50</v>
          </cell>
        </row>
        <row r="16390">
          <cell r="A16390" t="str">
            <v>71.05DI15</v>
          </cell>
          <cell r="B16390" t="str">
            <v>Van lò xo DM: Đĩa 15</v>
          </cell>
        </row>
        <row r="16391">
          <cell r="A16391" t="str">
            <v>71.05DI20</v>
          </cell>
          <cell r="B16391" t="str">
            <v>Van lò xo DM: Đĩa 20</v>
          </cell>
        </row>
        <row r="16392">
          <cell r="A16392" t="str">
            <v>71.05DI25</v>
          </cell>
          <cell r="B16392" t="str">
            <v>Van lò xo DM: Đĩa 25</v>
          </cell>
        </row>
        <row r="16393">
          <cell r="A16393" t="str">
            <v>71.05DI32</v>
          </cell>
          <cell r="B16393" t="str">
            <v>Van lò xo DM: Đĩa 32</v>
          </cell>
        </row>
        <row r="16394">
          <cell r="A16394" t="str">
            <v>71.05DI40</v>
          </cell>
          <cell r="B16394" t="str">
            <v>Van lò xo DM: Đĩa 40</v>
          </cell>
        </row>
        <row r="16395">
          <cell r="A16395" t="str">
            <v>71.05DI50</v>
          </cell>
          <cell r="B16395" t="str">
            <v>Van lò xo DM: Đĩa 50</v>
          </cell>
        </row>
        <row r="16396">
          <cell r="A16396" t="str">
            <v>71.05N15</v>
          </cell>
          <cell r="B16396" t="str">
            <v>Van lò xo DM: Nắp 15</v>
          </cell>
        </row>
        <row r="16397">
          <cell r="A16397" t="str">
            <v>71.05N20</v>
          </cell>
          <cell r="B16397" t="str">
            <v>Van lò xo DM: Nắp 20</v>
          </cell>
        </row>
        <row r="16398">
          <cell r="A16398" t="str">
            <v>71.05N25</v>
          </cell>
          <cell r="B16398" t="str">
            <v>Van lò xo DM: Nắp 25</v>
          </cell>
        </row>
        <row r="16399">
          <cell r="A16399" t="str">
            <v>71.05N32</v>
          </cell>
          <cell r="B16399" t="str">
            <v>Van lò xo DM: Nắp 32</v>
          </cell>
        </row>
        <row r="16400">
          <cell r="A16400" t="str">
            <v>71.05N40</v>
          </cell>
          <cell r="B16400" t="str">
            <v>Van lò xo DM: Nắp 40</v>
          </cell>
        </row>
        <row r="16401">
          <cell r="A16401" t="str">
            <v>71.05N50</v>
          </cell>
          <cell r="B16401" t="str">
            <v>Van lò xo DM: Nắp 50</v>
          </cell>
        </row>
        <row r="16402">
          <cell r="A16402" t="str">
            <v>71.05TH15</v>
          </cell>
          <cell r="B16402" t="str">
            <v>Van lò xo DM: Thân 15</v>
          </cell>
        </row>
        <row r="16403">
          <cell r="A16403" t="str">
            <v>71.05TH20</v>
          </cell>
          <cell r="B16403" t="str">
            <v>Van lò xo DM: Thân 20</v>
          </cell>
        </row>
        <row r="16404">
          <cell r="A16404" t="str">
            <v>71.05TH25</v>
          </cell>
          <cell r="B16404" t="str">
            <v>Van lò xo DM: Thân 25</v>
          </cell>
        </row>
        <row r="16405">
          <cell r="A16405" t="str">
            <v>71.05TH32</v>
          </cell>
          <cell r="B16405" t="str">
            <v>Van lò xo DM: Thân 32</v>
          </cell>
        </row>
        <row r="16406">
          <cell r="A16406" t="str">
            <v>71.05TH40</v>
          </cell>
          <cell r="B16406" t="str">
            <v>Van lò xo DM: Thân 40</v>
          </cell>
        </row>
        <row r="16407">
          <cell r="A16407" t="str">
            <v>71.05TH50</v>
          </cell>
          <cell r="B16407" t="str">
            <v>Van lò xo DM: Thân 50</v>
          </cell>
        </row>
        <row r="16408">
          <cell r="A16408" t="str">
            <v>71.05TR15</v>
          </cell>
          <cell r="B16408" t="str">
            <v>Van lò xo DM: Trục 15</v>
          </cell>
        </row>
        <row r="16409">
          <cell r="A16409" t="str">
            <v>71.05TR2025</v>
          </cell>
          <cell r="B16409" t="str">
            <v>Van lò xo DM: Trục 20,25</v>
          </cell>
        </row>
        <row r="16410">
          <cell r="A16410" t="str">
            <v>71.05TR32</v>
          </cell>
          <cell r="B16410" t="str">
            <v>Van lò xo DM: Trục 32</v>
          </cell>
        </row>
        <row r="16411">
          <cell r="A16411" t="str">
            <v>71.05TR40</v>
          </cell>
          <cell r="B16411" t="str">
            <v>Van lò xo DM: Trục 40</v>
          </cell>
        </row>
        <row r="16412">
          <cell r="A16412" t="str">
            <v>71.05TR50</v>
          </cell>
          <cell r="B16412" t="str">
            <v>Van lò xo DM: Trục 50</v>
          </cell>
        </row>
        <row r="16413">
          <cell r="A16413" t="str">
            <v>71.06CT15</v>
          </cell>
          <cell r="B16413" t="str">
            <v>Van cầu EN: Cốt 15</v>
          </cell>
        </row>
        <row r="16414">
          <cell r="A16414" t="str">
            <v>71.06CT2025</v>
          </cell>
          <cell r="B16414" t="str">
            <v>Van cầu EN: Cốt 20,25</v>
          </cell>
        </row>
        <row r="16415">
          <cell r="A16415" t="str">
            <v>71.06CT32</v>
          </cell>
          <cell r="B16415" t="str">
            <v>Van cầu EN: Cốt 32</v>
          </cell>
        </row>
        <row r="16416">
          <cell r="A16416" t="str">
            <v>71.06CT40</v>
          </cell>
          <cell r="B16416" t="str">
            <v>Van cầu EN: Cốt 40</v>
          </cell>
        </row>
        <row r="16417">
          <cell r="A16417" t="str">
            <v>71.06DD15</v>
          </cell>
          <cell r="B16417" t="str">
            <v>Van cầu EN: Đệm đĩa 15</v>
          </cell>
        </row>
        <row r="16418">
          <cell r="A16418" t="str">
            <v>71.06DD2025</v>
          </cell>
          <cell r="B16418" t="str">
            <v>Van cầu EN: Đệm đĩa 20,25</v>
          </cell>
        </row>
        <row r="16419">
          <cell r="A16419" t="str">
            <v>71.06DD32</v>
          </cell>
          <cell r="B16419" t="str">
            <v>Van cầu EN: Đệm đĩa 32</v>
          </cell>
        </row>
        <row r="16420">
          <cell r="A16420" t="str">
            <v>71.06DD40</v>
          </cell>
          <cell r="B16420" t="str">
            <v>Van cầu EN: Đệm đĩa 40</v>
          </cell>
        </row>
        <row r="16421">
          <cell r="A16421" t="str">
            <v>71.06DT15</v>
          </cell>
          <cell r="B16421" t="str">
            <v>Van cầu EN: Đệm trục 15</v>
          </cell>
        </row>
        <row r="16422">
          <cell r="A16422" t="str">
            <v>71.06DT20</v>
          </cell>
          <cell r="B16422" t="str">
            <v>Van cầu EN: Đệm trục 20</v>
          </cell>
        </row>
        <row r="16423">
          <cell r="A16423" t="str">
            <v>71.06DT25</v>
          </cell>
          <cell r="B16423" t="str">
            <v>Van cầu EN: Đệm trục 25</v>
          </cell>
        </row>
        <row r="16424">
          <cell r="A16424" t="str">
            <v>71.06DT32</v>
          </cell>
          <cell r="B16424" t="str">
            <v>Van cầu EN: Đệm trục 32</v>
          </cell>
        </row>
        <row r="16425">
          <cell r="A16425" t="str">
            <v>71.06DT40</v>
          </cell>
          <cell r="B16425" t="str">
            <v>Van cầu EN: Đệm trục 40</v>
          </cell>
        </row>
        <row r="16426">
          <cell r="A16426" t="str">
            <v>71.06N15</v>
          </cell>
          <cell r="B16426" t="str">
            <v>Van cầu EN: Nắp 15</v>
          </cell>
        </row>
        <row r="16427">
          <cell r="A16427" t="str">
            <v>71.06N20</v>
          </cell>
          <cell r="B16427" t="str">
            <v>Van cầu EN: Nắp 20</v>
          </cell>
        </row>
        <row r="16428">
          <cell r="A16428" t="str">
            <v>71.06N25</v>
          </cell>
          <cell r="B16428" t="str">
            <v>Van cầu EN: Nắp 25</v>
          </cell>
        </row>
        <row r="16429">
          <cell r="A16429" t="str">
            <v>71.06N32</v>
          </cell>
          <cell r="B16429" t="str">
            <v>Van cầu EN: Nắp 32</v>
          </cell>
        </row>
        <row r="16430">
          <cell r="A16430" t="str">
            <v>71.06N40</v>
          </cell>
          <cell r="B16430" t="str">
            <v>Van cầu EN: Nắp 40</v>
          </cell>
        </row>
        <row r="16431">
          <cell r="A16431" t="str">
            <v>71.06OAL15</v>
          </cell>
          <cell r="B16431" t="str">
            <v>Van cầu EN: Ốc áp lực 15</v>
          </cell>
        </row>
        <row r="16432">
          <cell r="A16432" t="str">
            <v>71.06OAL2025</v>
          </cell>
          <cell r="B16432" t="str">
            <v>Van cầu EN: Ốc áp lực 20,25</v>
          </cell>
        </row>
        <row r="16433">
          <cell r="A16433" t="str">
            <v>71.06OAL32</v>
          </cell>
          <cell r="B16433" t="str">
            <v>Van cầu EN: Ốc áp lực 32</v>
          </cell>
        </row>
        <row r="16434">
          <cell r="A16434" t="str">
            <v>71.06OAL40</v>
          </cell>
          <cell r="B16434" t="str">
            <v>Van cầu EN: Ốc áp lực 40</v>
          </cell>
        </row>
        <row r="16435">
          <cell r="A16435" t="str">
            <v>71.06OALM15</v>
          </cell>
          <cell r="B16435" t="str">
            <v>Van cầu EN: Ốc áp lực 15 mạ</v>
          </cell>
        </row>
        <row r="16436">
          <cell r="A16436" t="str">
            <v>71.06TD15</v>
          </cell>
          <cell r="B16436" t="str">
            <v>Van cầu EN: Trục dẫn 15</v>
          </cell>
        </row>
        <row r="16437">
          <cell r="A16437" t="str">
            <v>71.06TD20</v>
          </cell>
          <cell r="B16437" t="str">
            <v>Van cầu EN: Trục dẫn 20</v>
          </cell>
        </row>
        <row r="16438">
          <cell r="A16438" t="str">
            <v>71.06TD25</v>
          </cell>
          <cell r="B16438" t="str">
            <v>Van cầu EN: Trục dẫn 25</v>
          </cell>
        </row>
        <row r="16439">
          <cell r="A16439" t="str">
            <v>71.06TD32</v>
          </cell>
          <cell r="B16439" t="str">
            <v>Van cầu EN: Trục dẫn 32</v>
          </cell>
        </row>
        <row r="16440">
          <cell r="A16440" t="str">
            <v>71.06TD40</v>
          </cell>
          <cell r="B16440" t="str">
            <v>Van cầu EN: Trục dẫn 40</v>
          </cell>
        </row>
        <row r="16441">
          <cell r="A16441" t="str">
            <v>71.06TR15</v>
          </cell>
          <cell r="B16441" t="str">
            <v>Van cầu EN: Trục 15</v>
          </cell>
        </row>
        <row r="16442">
          <cell r="A16442" t="str">
            <v>71.06TR20</v>
          </cell>
          <cell r="B16442" t="str">
            <v>Van cầu EN: Trục 20</v>
          </cell>
        </row>
        <row r="16443">
          <cell r="A16443" t="str">
            <v>71.06TR25</v>
          </cell>
          <cell r="B16443" t="str">
            <v>Van cầu EN: Trục 25</v>
          </cell>
        </row>
        <row r="16444">
          <cell r="A16444" t="str">
            <v>71.06TR32</v>
          </cell>
          <cell r="B16444" t="str">
            <v>Van cầu EN: Trục 32</v>
          </cell>
        </row>
        <row r="16445">
          <cell r="A16445" t="str">
            <v>71.06TR40</v>
          </cell>
          <cell r="B16445" t="str">
            <v>Van cầu EN: Trục 40</v>
          </cell>
        </row>
        <row r="16446">
          <cell r="A16446" t="str">
            <v>71.06TV15</v>
          </cell>
          <cell r="B16446" t="str">
            <v>Van cầu EN: Tay van 15</v>
          </cell>
        </row>
        <row r="16447">
          <cell r="A16447" t="str">
            <v>71.06TV20</v>
          </cell>
          <cell r="B16447" t="str">
            <v>Van cầu EN: Tay van 20</v>
          </cell>
        </row>
        <row r="16448">
          <cell r="A16448" t="str">
            <v>71.06TV25</v>
          </cell>
          <cell r="B16448" t="str">
            <v>Van cầu EN: Tay van 25</v>
          </cell>
        </row>
        <row r="16449">
          <cell r="A16449" t="str">
            <v>71.06TV32</v>
          </cell>
          <cell r="B16449" t="str">
            <v>Van cầu EN: Tay van 32</v>
          </cell>
        </row>
        <row r="16450">
          <cell r="A16450" t="str">
            <v>71.06TV40</v>
          </cell>
          <cell r="B16450" t="str">
            <v>Van cầu EN: Tay van 40</v>
          </cell>
        </row>
        <row r="16451">
          <cell r="A16451" t="str">
            <v>71.0710TH15</v>
          </cell>
          <cell r="B16451" t="str">
            <v>Van bi TN CP: Thân  15</v>
          </cell>
        </row>
        <row r="16452">
          <cell r="A16452" t="str">
            <v>71.0710TH20</v>
          </cell>
          <cell r="B16452" t="str">
            <v>Van bi TN CP: Thân  20</v>
          </cell>
        </row>
        <row r="16453">
          <cell r="A16453" t="str">
            <v>71.07N15</v>
          </cell>
          <cell r="B16453" t="str">
            <v>Van bi TD CP: Nắp 15</v>
          </cell>
        </row>
        <row r="16454">
          <cell r="A16454" t="str">
            <v>71.07N20</v>
          </cell>
          <cell r="B16454" t="str">
            <v>Van bi TD CP: Nắp 20</v>
          </cell>
        </row>
        <row r="16455">
          <cell r="A16455" t="str">
            <v>71.07N25</v>
          </cell>
          <cell r="B16455" t="str">
            <v>Van bi TD CP: Nắp 25</v>
          </cell>
        </row>
        <row r="16456">
          <cell r="A16456" t="str">
            <v>71.07N32</v>
          </cell>
          <cell r="B16456" t="str">
            <v>Van bi TD CP: Nắp 32</v>
          </cell>
        </row>
        <row r="16457">
          <cell r="A16457" t="str">
            <v>71.07N40</v>
          </cell>
          <cell r="B16457" t="str">
            <v>Van bi TD CP: Nắp 40</v>
          </cell>
        </row>
        <row r="16458">
          <cell r="A16458" t="str">
            <v>71.07N50</v>
          </cell>
          <cell r="B16458" t="str">
            <v>Van bi TD CP: Nắp 50</v>
          </cell>
        </row>
        <row r="16459">
          <cell r="A16459" t="str">
            <v>71.07OAL15</v>
          </cell>
          <cell r="B16459" t="str">
            <v>Van bi TD CP: Ốc áp lực 15</v>
          </cell>
        </row>
        <row r="16460">
          <cell r="A16460" t="str">
            <v>71.07OAL20</v>
          </cell>
          <cell r="B16460" t="str">
            <v>Van bi TD CP: Ốc áp lực 20</v>
          </cell>
        </row>
        <row r="16461">
          <cell r="A16461" t="str">
            <v>71.07OAL25</v>
          </cell>
          <cell r="B16461" t="str">
            <v>Van bi TD CP: Ốc áp lực 25</v>
          </cell>
        </row>
        <row r="16462">
          <cell r="A16462" t="str">
            <v>71.07OAL32</v>
          </cell>
          <cell r="B16462" t="str">
            <v>Van bi TD CP: Ốc áp lực 32</v>
          </cell>
        </row>
        <row r="16463">
          <cell r="A16463" t="str">
            <v>71.07OAL40</v>
          </cell>
          <cell r="B16463" t="str">
            <v>Van bi TD CP: Ốc áp lực 40</v>
          </cell>
        </row>
        <row r="16464">
          <cell r="A16464" t="str">
            <v>71.07OAL50</v>
          </cell>
          <cell r="B16464" t="str">
            <v>Van bi TD CP: Ốc áp lực 50</v>
          </cell>
        </row>
        <row r="16465">
          <cell r="A16465" t="str">
            <v>71.07TH15</v>
          </cell>
          <cell r="B16465" t="str">
            <v>Van bi TD CP: Thân  15</v>
          </cell>
        </row>
        <row r="16466">
          <cell r="A16466" t="str">
            <v>71.07TH20</v>
          </cell>
          <cell r="B16466" t="str">
            <v>Van bi TD CP: Thân  20</v>
          </cell>
        </row>
        <row r="16467">
          <cell r="A16467" t="str">
            <v>71.07TH25</v>
          </cell>
          <cell r="B16467" t="str">
            <v>Van bi TD CP: Thân  25</v>
          </cell>
        </row>
        <row r="16468">
          <cell r="A16468" t="str">
            <v>71.07TH32</v>
          </cell>
          <cell r="B16468" t="str">
            <v>Van bi TD CP: Thân  32</v>
          </cell>
        </row>
        <row r="16469">
          <cell r="A16469" t="str">
            <v>71.07TH40</v>
          </cell>
          <cell r="B16469" t="str">
            <v>Van bi TD CP: Thân  40</v>
          </cell>
        </row>
        <row r="16470">
          <cell r="A16470" t="str">
            <v>71.07TH50</v>
          </cell>
          <cell r="B16470" t="str">
            <v>Van bi TD CP: Thân  50</v>
          </cell>
        </row>
        <row r="16471">
          <cell r="A16471" t="str">
            <v>71.07TR15</v>
          </cell>
          <cell r="B16471" t="str">
            <v>Van bi TD CP: Trục 15</v>
          </cell>
        </row>
        <row r="16472">
          <cell r="A16472" t="str">
            <v>71.07TR20</v>
          </cell>
          <cell r="B16472" t="str">
            <v>Van bi TD CP: Trục 20</v>
          </cell>
        </row>
        <row r="16473">
          <cell r="A16473" t="str">
            <v>71.07TR25</v>
          </cell>
          <cell r="B16473" t="str">
            <v>Van bi TD CP: Trục 25</v>
          </cell>
        </row>
        <row r="16474">
          <cell r="A16474" t="str">
            <v>71.07TR32</v>
          </cell>
          <cell r="B16474" t="str">
            <v>Van bi TD CP: Trục 32</v>
          </cell>
        </row>
        <row r="16475">
          <cell r="A16475" t="str">
            <v>71.07TR40</v>
          </cell>
          <cell r="B16475" t="str">
            <v>Van bi TD CP: Trục 40</v>
          </cell>
        </row>
        <row r="16476">
          <cell r="A16476" t="str">
            <v>71.07TR50</v>
          </cell>
          <cell r="B16476" t="str">
            <v>Van bi TD CP: Trục 50</v>
          </cell>
        </row>
        <row r="16477">
          <cell r="A16477" t="str">
            <v>71.0810TH15</v>
          </cell>
          <cell r="B16477" t="str">
            <v>Van bi TN, TD ,tay khóa,không tay khóa DM: Thân 15 (không sử dụng)</v>
          </cell>
        </row>
        <row r="16478">
          <cell r="A16478" t="str">
            <v>71.0810TH20</v>
          </cell>
          <cell r="B16478" t="str">
            <v>Van bi TN DM: Thân 20 (không sử dụng)</v>
          </cell>
        </row>
        <row r="16479">
          <cell r="A16479" t="str">
            <v>71.08N15</v>
          </cell>
          <cell r="B16479" t="str">
            <v>Van bi TD; TN DM: Nắp 15</v>
          </cell>
        </row>
        <row r="16480">
          <cell r="A16480" t="str">
            <v>71.08N20</v>
          </cell>
          <cell r="B16480" t="str">
            <v>Van bi TD; TN DM: Nắp 20</v>
          </cell>
        </row>
        <row r="16481">
          <cell r="A16481" t="str">
            <v>71.08N25</v>
          </cell>
          <cell r="B16481" t="str">
            <v>Van bi TD DM: Nắp 25</v>
          </cell>
        </row>
        <row r="16482">
          <cell r="A16482" t="str">
            <v>71.08N32</v>
          </cell>
          <cell r="B16482" t="str">
            <v>Van bi TD DM: Nắp 32</v>
          </cell>
        </row>
        <row r="16483">
          <cell r="A16483" t="str">
            <v>71.08N40</v>
          </cell>
          <cell r="B16483" t="str">
            <v>Van bi TD DM: Nắp 40</v>
          </cell>
        </row>
        <row r="16484">
          <cell r="A16484" t="str">
            <v>71.08N50</v>
          </cell>
          <cell r="B16484" t="str">
            <v>Van bi TD DM: Nắp 50</v>
          </cell>
        </row>
        <row r="16485">
          <cell r="A16485" t="str">
            <v>71.08OAL15</v>
          </cell>
          <cell r="B16485" t="str">
            <v>Van bi TD DM: Ốc áp lực 15(bỏ mã)</v>
          </cell>
        </row>
        <row r="16486">
          <cell r="A16486" t="str">
            <v>71.08OAL20</v>
          </cell>
          <cell r="B16486" t="str">
            <v>Van bi TD DM: Ốc áp lực 20</v>
          </cell>
        </row>
        <row r="16487">
          <cell r="A16487" t="str">
            <v>71.08OAL25</v>
          </cell>
          <cell r="B16487" t="str">
            <v>Van bi TD DM: Ốc áp lực 25</v>
          </cell>
        </row>
        <row r="16488">
          <cell r="A16488" t="str">
            <v>71.08OAL32</v>
          </cell>
          <cell r="B16488" t="str">
            <v>Van bi TD DM: Ốc áp lực 32</v>
          </cell>
        </row>
        <row r="16489">
          <cell r="A16489" t="str">
            <v>71.08OAL40</v>
          </cell>
          <cell r="B16489" t="str">
            <v>Van bi TD DM: Ốc áp lực 40</v>
          </cell>
        </row>
        <row r="16490">
          <cell r="A16490" t="str">
            <v>71.08OAL50</v>
          </cell>
          <cell r="B16490" t="str">
            <v>Van bi TD DM: Ốc áp lực 50</v>
          </cell>
        </row>
        <row r="16491">
          <cell r="A16491" t="str">
            <v>71.08TH15</v>
          </cell>
          <cell r="B16491" t="str">
            <v>Van bi TN, TD , TK, KTK DM: Thân 15</v>
          </cell>
        </row>
        <row r="16492">
          <cell r="A16492" t="str">
            <v>71.08TH20</v>
          </cell>
          <cell r="B16492" t="str">
            <v>Van bi TN, TD DM: Thân 20</v>
          </cell>
        </row>
        <row r="16493">
          <cell r="A16493" t="str">
            <v>71.08TH25</v>
          </cell>
          <cell r="B16493" t="str">
            <v>Van bi TD DM: Thân 25</v>
          </cell>
        </row>
        <row r="16494">
          <cell r="A16494" t="str">
            <v>71.08TH32</v>
          </cell>
          <cell r="B16494" t="str">
            <v>Van bi TD DM: Thân 32</v>
          </cell>
        </row>
        <row r="16495">
          <cell r="A16495" t="str">
            <v>71.08TH40</v>
          </cell>
          <cell r="B16495" t="str">
            <v>Van bi TD DM: Thân 40</v>
          </cell>
        </row>
        <row r="16496">
          <cell r="A16496" t="str">
            <v>71.08TH50</v>
          </cell>
          <cell r="B16496" t="str">
            <v>Van bi TD DM: Thân 50</v>
          </cell>
        </row>
        <row r="16497">
          <cell r="A16497" t="str">
            <v>71.08TR15</v>
          </cell>
          <cell r="B16497" t="str">
            <v>Van bi TD DM: Trục 15</v>
          </cell>
        </row>
        <row r="16498">
          <cell r="A16498" t="str">
            <v>71.08TR20</v>
          </cell>
          <cell r="B16498" t="str">
            <v>Van bi TD DM: Trục 20</v>
          </cell>
        </row>
        <row r="16499">
          <cell r="A16499" t="str">
            <v>71.08TR25</v>
          </cell>
          <cell r="B16499" t="str">
            <v>Van bi TD DM: Trục 25</v>
          </cell>
        </row>
        <row r="16500">
          <cell r="A16500" t="str">
            <v>71.08TR32</v>
          </cell>
          <cell r="B16500" t="str">
            <v>Van bi TD DM: Trục 32</v>
          </cell>
        </row>
        <row r="16501">
          <cell r="A16501" t="str">
            <v>71.08TR40</v>
          </cell>
          <cell r="B16501" t="str">
            <v>Van bi TD DM: Trục 40</v>
          </cell>
        </row>
        <row r="16502">
          <cell r="A16502" t="str">
            <v>71.08TR50</v>
          </cell>
          <cell r="B16502" t="str">
            <v>Van bi TD DM: Trục 50</v>
          </cell>
        </row>
        <row r="16503">
          <cell r="A16503" t="str">
            <v>71.0910TV1520</v>
          </cell>
          <cell r="B16503" t="str">
            <v>Van bi TN CP,DM: Tay van 15,20</v>
          </cell>
        </row>
        <row r="16504">
          <cell r="A16504" t="str">
            <v>71.10TR15</v>
          </cell>
          <cell r="B16504" t="str">
            <v>Van bi TN DM: Trục 15,20</v>
          </cell>
        </row>
        <row r="16505">
          <cell r="A16505" t="str">
            <v>71.10TR20</v>
          </cell>
          <cell r="B16505" t="str">
            <v>Van bi TN DM: Trục 20</v>
          </cell>
        </row>
        <row r="16506">
          <cell r="A16506" t="str">
            <v>71.10TRTK15</v>
          </cell>
          <cell r="B16506" t="str">
            <v>Van bi không tay khoá DM 15 : Trục 15</v>
          </cell>
        </row>
        <row r="16507">
          <cell r="A16507" t="str">
            <v>71.11DV15</v>
          </cell>
          <cell r="B16507" t="str">
            <v>Vòi đồng TD CP+DM tay nhựa: Đầu vòi 15;20(ko sử dụng nữa)</v>
          </cell>
        </row>
        <row r="16508">
          <cell r="A16508" t="str">
            <v>71.11DV20</v>
          </cell>
          <cell r="B16508" t="str">
            <v>Vòi đồng TD CP: Đầu vòi 20 Bỏ mã</v>
          </cell>
        </row>
        <row r="16509">
          <cell r="A16509" t="str">
            <v>71.11N15</v>
          </cell>
          <cell r="B16509" t="str">
            <v>Vòi đồng TD CP+DM PN10: Nắp 15(ko sử dụng nữa)</v>
          </cell>
        </row>
        <row r="16510">
          <cell r="A16510" t="str">
            <v>71.11N20</v>
          </cell>
          <cell r="B16510" t="str">
            <v>Vòi đồng TD CP: Nắp 20(ko sử dụng nữa)</v>
          </cell>
        </row>
        <row r="16511">
          <cell r="A16511" t="str">
            <v>71.11OAL15</v>
          </cell>
          <cell r="B16511" t="str">
            <v>Vòi đồng TD CP,DM+van bi TN,TD CP,DM 15+20: Ốc áp lực 15,20</v>
          </cell>
        </row>
        <row r="16512">
          <cell r="A16512" t="str">
            <v>71.11OAL20</v>
          </cell>
          <cell r="B16512" t="str">
            <v>Vòi đồng TD CP: Ốc áp lực 20(ko sử dụng)</v>
          </cell>
        </row>
        <row r="16513">
          <cell r="A16513" t="str">
            <v>71.11TH15</v>
          </cell>
          <cell r="B16513" t="str">
            <v>Vòi đồng TD CP: Thân 15( ko sử dụng nữa)</v>
          </cell>
        </row>
        <row r="16514">
          <cell r="A16514" t="str">
            <v>71.11TH20</v>
          </cell>
          <cell r="B16514" t="str">
            <v>Vòi đồng TD CP: Thân 20(ko sử dụng nữa)</v>
          </cell>
        </row>
        <row r="16515">
          <cell r="A16515" t="str">
            <v>71.11TR15</v>
          </cell>
          <cell r="B16515" t="str">
            <v>Vòi đồng TD CP: Trục 15(ko sử dụng)</v>
          </cell>
        </row>
        <row r="16516">
          <cell r="A16516" t="str">
            <v>71.11TR20</v>
          </cell>
          <cell r="B16516" t="str">
            <v>Vòi đồng TD CP: Trục 20(ko sử dụng)</v>
          </cell>
        </row>
        <row r="16517">
          <cell r="A16517" t="str">
            <v>71.12NO15</v>
          </cell>
          <cell r="B16517" t="str">
            <v>Vòi đồng TD DM: Nối ống 15</v>
          </cell>
        </row>
        <row r="16518">
          <cell r="A16518" t="str">
            <v>71.12NO20</v>
          </cell>
          <cell r="B16518" t="str">
            <v>Vòi đồng TD DM: Nối ống 20</v>
          </cell>
        </row>
        <row r="16519">
          <cell r="A16519" t="str">
            <v>71.12OAL15</v>
          </cell>
          <cell r="B16519" t="str">
            <v>Vòi đồng TD DM: Ốc áp lực 15(ko sử dụng)</v>
          </cell>
        </row>
        <row r="16520">
          <cell r="A16520" t="str">
            <v>71.12OAL20</v>
          </cell>
          <cell r="B16520" t="str">
            <v>Vòi đồng TD DM: Ốc áp lực 20(ko sử dụng)</v>
          </cell>
        </row>
        <row r="16521">
          <cell r="A16521" t="str">
            <v>71.12OD15</v>
          </cell>
          <cell r="B16521" t="str">
            <v>Vòi đồng TD DM: Ốc đệm 15</v>
          </cell>
        </row>
        <row r="16522">
          <cell r="A16522" t="str">
            <v>71.12OD20</v>
          </cell>
          <cell r="B16522" t="str">
            <v>Vòi đồng TD DM: Ốc đệm 20</v>
          </cell>
        </row>
        <row r="16523">
          <cell r="A16523" t="str">
            <v>71.12RC15</v>
          </cell>
          <cell r="B16523" t="str">
            <v>Vòi đồng TD DM: Rắc co 15</v>
          </cell>
        </row>
        <row r="16524">
          <cell r="A16524" t="str">
            <v>71.12RC20</v>
          </cell>
          <cell r="B16524" t="str">
            <v>Vòi đồng TD DM: Rắc co 20</v>
          </cell>
        </row>
        <row r="16525">
          <cell r="A16525" t="str">
            <v>71.12TH15</v>
          </cell>
          <cell r="B16525" t="str">
            <v>Vòi đồng TD DM: Thân 15(ko sử dụng nữa)</v>
          </cell>
        </row>
        <row r="16526">
          <cell r="A16526" t="str">
            <v>71.12TH20</v>
          </cell>
          <cell r="B16526" t="str">
            <v>Vòi đồng TD DM: Thân 20(ko sử dụng nữa)</v>
          </cell>
        </row>
        <row r="16527">
          <cell r="A16527" t="str">
            <v>71.12TR15</v>
          </cell>
          <cell r="B16527" t="str">
            <v>Vòi đồng TD DM: Trục 15(ko sử dụng)</v>
          </cell>
        </row>
        <row r="16528">
          <cell r="A16528" t="str">
            <v>71.12TR20</v>
          </cell>
          <cell r="B16528" t="str">
            <v>Vòi đồng TD DM: Trục 20(ko sử dụng)</v>
          </cell>
        </row>
        <row r="16529">
          <cell r="A16529" t="str">
            <v>71.13D15</v>
          </cell>
          <cell r="B16529" t="str">
            <v>Van cửa DM-PN16: Đĩa 15</v>
          </cell>
        </row>
        <row r="16530">
          <cell r="A16530" t="str">
            <v>71.13D20</v>
          </cell>
          <cell r="B16530" t="str">
            <v>Van cửa DM-PN16: Đĩa 20</v>
          </cell>
        </row>
        <row r="16531">
          <cell r="A16531" t="str">
            <v>71.13D25</v>
          </cell>
          <cell r="B16531" t="str">
            <v>Van cửa DM-PN16: Đĩa 25</v>
          </cell>
        </row>
        <row r="16532">
          <cell r="A16532" t="str">
            <v>71.13D32</v>
          </cell>
          <cell r="B16532" t="str">
            <v>Van cửa DM-PN16: Đĩa 32</v>
          </cell>
        </row>
        <row r="16533">
          <cell r="A16533" t="str">
            <v>71.13D40</v>
          </cell>
          <cell r="B16533" t="str">
            <v>Van cửa DM-PN16: Đĩa 40</v>
          </cell>
        </row>
        <row r="16534">
          <cell r="A16534" t="str">
            <v>71.13D50</v>
          </cell>
          <cell r="B16534" t="str">
            <v>Van cửa DM-PN16: Đĩa 50</v>
          </cell>
        </row>
        <row r="16535">
          <cell r="A16535" t="str">
            <v>71.13DT15</v>
          </cell>
          <cell r="B16535" t="str">
            <v>Van cửa DM-PN16: Đệm trục 15</v>
          </cell>
        </row>
        <row r="16536">
          <cell r="A16536" t="str">
            <v>71.13DT20</v>
          </cell>
          <cell r="B16536" t="str">
            <v>Van cửa DM-PN16: Đệm trục 20</v>
          </cell>
        </row>
        <row r="16537">
          <cell r="A16537" t="str">
            <v>71.13DT25</v>
          </cell>
          <cell r="B16537" t="str">
            <v>Van cửa DM-PN16: Đệm trục 25</v>
          </cell>
        </row>
        <row r="16538">
          <cell r="A16538" t="str">
            <v>71.13DT32</v>
          </cell>
          <cell r="B16538" t="str">
            <v>Van cửa DM-PN16: Đệm trục 32</v>
          </cell>
        </row>
        <row r="16539">
          <cell r="A16539" t="str">
            <v>71.13DT40</v>
          </cell>
          <cell r="B16539" t="str">
            <v>Van cửa DM-PN16: Đệm trục 40</v>
          </cell>
        </row>
        <row r="16540">
          <cell r="A16540" t="str">
            <v>71.13DT50</v>
          </cell>
          <cell r="B16540" t="str">
            <v>Van cửa DM-PN16: Đệm trục 50</v>
          </cell>
        </row>
        <row r="16541">
          <cell r="A16541" t="str">
            <v>71.13N15</v>
          </cell>
          <cell r="B16541" t="str">
            <v>Van cửa DM-PN16: Nắp 15</v>
          </cell>
        </row>
        <row r="16542">
          <cell r="A16542" t="str">
            <v>71.13N20</v>
          </cell>
          <cell r="B16542" t="str">
            <v>Van cửa DM-PN16: Nắp 20</v>
          </cell>
        </row>
        <row r="16543">
          <cell r="A16543" t="str">
            <v>71.13N25</v>
          </cell>
          <cell r="B16543" t="str">
            <v>Van cửa DM-PN16: Nắp 25</v>
          </cell>
        </row>
        <row r="16544">
          <cell r="A16544" t="str">
            <v>71.13N32</v>
          </cell>
          <cell r="B16544" t="str">
            <v>Van cửa DM-PN16: Nắp 32</v>
          </cell>
        </row>
        <row r="16545">
          <cell r="A16545" t="str">
            <v>71.13N40</v>
          </cell>
          <cell r="B16545" t="str">
            <v>Van cửa DM-PN16: Nắp 40</v>
          </cell>
        </row>
        <row r="16546">
          <cell r="A16546" t="str">
            <v>71.13N50</v>
          </cell>
          <cell r="B16546" t="str">
            <v>Van cửa DM-PN16: Nắp 50</v>
          </cell>
        </row>
        <row r="16547">
          <cell r="A16547" t="str">
            <v>71.13OAL15</v>
          </cell>
          <cell r="B16547" t="str">
            <v>Van cửa CP-PN10,DM-PN16: Ốc áp lực 15</v>
          </cell>
        </row>
        <row r="16548">
          <cell r="A16548" t="str">
            <v>71.13OAL2025</v>
          </cell>
          <cell r="B16548" t="str">
            <v>Van cửa DM-PN16: Ốc áp lực 20,25</v>
          </cell>
        </row>
        <row r="16549">
          <cell r="A16549" t="str">
            <v>71.13OAL50</v>
          </cell>
          <cell r="B16549" t="str">
            <v>Van cửa DM-PN16: Ốc áp lực 50</v>
          </cell>
        </row>
        <row r="16550">
          <cell r="A16550" t="str">
            <v>71.13OD15</v>
          </cell>
          <cell r="B16550" t="str">
            <v>Van cửa DM-PN16: Ốc đệm 15</v>
          </cell>
        </row>
        <row r="16551">
          <cell r="A16551" t="str">
            <v>71.13OD2040</v>
          </cell>
          <cell r="B16551" t="str">
            <v>Van cửa DM-PN16: Ốc đệm 20,25,32,40</v>
          </cell>
        </row>
        <row r="16552">
          <cell r="A16552" t="str">
            <v>71.13OD50</v>
          </cell>
          <cell r="B16552" t="str">
            <v>Van cửa DM-PN16: Ốc đệm 50</v>
          </cell>
        </row>
        <row r="16553">
          <cell r="A16553" t="str">
            <v>71.13TH15</v>
          </cell>
          <cell r="B16553" t="str">
            <v>Van cửa DM-PN16: Thân 15</v>
          </cell>
        </row>
        <row r="16554">
          <cell r="A16554" t="str">
            <v>71.13TH20</v>
          </cell>
          <cell r="B16554" t="str">
            <v>Van cửa DM-PN16: Thân 20</v>
          </cell>
        </row>
        <row r="16555">
          <cell r="A16555" t="str">
            <v>71.13TH25</v>
          </cell>
          <cell r="B16555" t="str">
            <v>Van cửa DM-PN16: Thân 25</v>
          </cell>
        </row>
        <row r="16556">
          <cell r="A16556" t="str">
            <v>71.13TH32</v>
          </cell>
          <cell r="B16556" t="str">
            <v>Van cửa DM-PN16: Thân 32</v>
          </cell>
        </row>
        <row r="16557">
          <cell r="A16557" t="str">
            <v>71.13TH40</v>
          </cell>
          <cell r="B16557" t="str">
            <v>Van cửa DM-PN16: Thân 40</v>
          </cell>
        </row>
        <row r="16558">
          <cell r="A16558" t="str">
            <v>71.13TH50</v>
          </cell>
          <cell r="B16558" t="str">
            <v>Van cửa DM-PN16: Thân 50</v>
          </cell>
        </row>
        <row r="16559">
          <cell r="A16559" t="str">
            <v>71.13TR15</v>
          </cell>
          <cell r="B16559" t="str">
            <v>Van cửa DM-PN16: Trục 15</v>
          </cell>
        </row>
        <row r="16560">
          <cell r="A16560" t="str">
            <v>71.13TR20</v>
          </cell>
          <cell r="B16560" t="str">
            <v>Van cửa DM-PN16: Trục 20</v>
          </cell>
        </row>
        <row r="16561">
          <cell r="A16561" t="str">
            <v>71.13TR25</v>
          </cell>
          <cell r="B16561" t="str">
            <v>Van cửa DM-PN16: Trục 25</v>
          </cell>
        </row>
        <row r="16562">
          <cell r="A16562" t="str">
            <v>71.13TR32</v>
          </cell>
          <cell r="B16562" t="str">
            <v>Van cửa DM-PN16: Trục 32</v>
          </cell>
        </row>
        <row r="16563">
          <cell r="A16563" t="str">
            <v>71.13TR40</v>
          </cell>
          <cell r="B16563" t="str">
            <v>Van cửa DM-PN16: Trục 40</v>
          </cell>
        </row>
        <row r="16564">
          <cell r="A16564" t="str">
            <v>71.13TR50</v>
          </cell>
          <cell r="B16564" t="str">
            <v>Van cửa DM-PN16: Trục 50</v>
          </cell>
        </row>
        <row r="16565">
          <cell r="A16565" t="str">
            <v>71.14D15</v>
          </cell>
          <cell r="B16565" t="str">
            <v>Van lá DM-PN16: Đĩa 15</v>
          </cell>
        </row>
        <row r="16566">
          <cell r="A16566" t="str">
            <v>71.14D20</v>
          </cell>
          <cell r="B16566" t="str">
            <v>Van lá DM-PN16: Đĩa 20</v>
          </cell>
        </row>
        <row r="16567">
          <cell r="A16567" t="str">
            <v>71.14D25</v>
          </cell>
          <cell r="B16567" t="str">
            <v>Van lá DM-PN16: Đĩa 25</v>
          </cell>
        </row>
        <row r="16568">
          <cell r="A16568" t="str">
            <v>71.14D32</v>
          </cell>
          <cell r="B16568" t="str">
            <v>Van lá DM-PN16: Đĩa 32</v>
          </cell>
        </row>
        <row r="16569">
          <cell r="A16569" t="str">
            <v>71.14D40</v>
          </cell>
          <cell r="B16569" t="str">
            <v>Van lá DM-PN16: Đĩa 40</v>
          </cell>
        </row>
        <row r="16570">
          <cell r="A16570" t="str">
            <v>71.14D50</v>
          </cell>
          <cell r="B16570" t="str">
            <v>Van lá DM-PN16: Đĩa 50</v>
          </cell>
        </row>
        <row r="16571">
          <cell r="A16571" t="str">
            <v>71.14N15</v>
          </cell>
          <cell r="B16571" t="str">
            <v>Van lá DM-PN16: Nắp 15</v>
          </cell>
        </row>
        <row r="16572">
          <cell r="A16572" t="str">
            <v>71.14N20</v>
          </cell>
          <cell r="B16572" t="str">
            <v>Van lá DM-PN16: Nắp 20</v>
          </cell>
        </row>
        <row r="16573">
          <cell r="A16573" t="str">
            <v>71.14N25</v>
          </cell>
          <cell r="B16573" t="str">
            <v>Van lá DM-PN16: Nắp 25</v>
          </cell>
        </row>
        <row r="16574">
          <cell r="A16574" t="str">
            <v>71.14N32</v>
          </cell>
          <cell r="B16574" t="str">
            <v>Van lá DM-PN16: Nắp 32</v>
          </cell>
        </row>
        <row r="16575">
          <cell r="A16575" t="str">
            <v>71.14N40</v>
          </cell>
          <cell r="B16575" t="str">
            <v>Van lá DM-PN16: Nắp 40</v>
          </cell>
        </row>
        <row r="16576">
          <cell r="A16576" t="str">
            <v>71.14N50</v>
          </cell>
          <cell r="B16576" t="str">
            <v>Van lá DM-PN16: Nắp 50</v>
          </cell>
        </row>
        <row r="16577">
          <cell r="A16577" t="str">
            <v>71.14TH15</v>
          </cell>
          <cell r="B16577" t="str">
            <v>Van lá DM-PN16: Thân 15</v>
          </cell>
        </row>
        <row r="16578">
          <cell r="A16578" t="str">
            <v>71.14TH20</v>
          </cell>
          <cell r="B16578" t="str">
            <v>Van lá DM-PN16: Thân 20</v>
          </cell>
        </row>
        <row r="16579">
          <cell r="A16579" t="str">
            <v>71.14TH25</v>
          </cell>
          <cell r="B16579" t="str">
            <v>Van lá DM-PN16: Thân 25</v>
          </cell>
        </row>
        <row r="16580">
          <cell r="A16580" t="str">
            <v>71.14TH32</v>
          </cell>
          <cell r="B16580" t="str">
            <v>Van lá DM-PN16: Thân 32</v>
          </cell>
        </row>
        <row r="16581">
          <cell r="A16581" t="str">
            <v>71.14TH40</v>
          </cell>
          <cell r="B16581" t="str">
            <v>Van lá DM-PN16: Thân 40</v>
          </cell>
        </row>
        <row r="16582">
          <cell r="A16582" t="str">
            <v>71.14TH50</v>
          </cell>
          <cell r="B16582" t="str">
            <v>Van lá DM-PN16: Thân 50</v>
          </cell>
        </row>
        <row r="16583">
          <cell r="A16583" t="str">
            <v>71.1517DO3715</v>
          </cell>
          <cell r="B16583" t="str">
            <v>Nối đồng hồ ,van góc : Đai ốc L37;15</v>
          </cell>
        </row>
        <row r="16584">
          <cell r="A16584" t="str">
            <v>71.15DNDH37</v>
          </cell>
          <cell r="B16584" t="str">
            <v xml:space="preserve"> Nối đồng hồ: Đầu nối  L37</v>
          </cell>
        </row>
        <row r="16585">
          <cell r="A16585" t="str">
            <v>71.15DNDH42</v>
          </cell>
          <cell r="B16585" t="str">
            <v>Nối đồng hồ: Đầu nối L42</v>
          </cell>
        </row>
        <row r="16586">
          <cell r="A16586" t="str">
            <v>71.15DO42</v>
          </cell>
          <cell r="B16586" t="str">
            <v>Nối đồng hồ: Đai ốc L42</v>
          </cell>
        </row>
        <row r="16587">
          <cell r="A16587" t="str">
            <v>71.16D15</v>
          </cell>
          <cell r="B16587" t="str">
            <v>Rọ đồng DM : Đĩa 15</v>
          </cell>
        </row>
        <row r="16588">
          <cell r="A16588" t="str">
            <v>71.16D20</v>
          </cell>
          <cell r="B16588" t="str">
            <v>Rọ đồng DM : Đĩa 20</v>
          </cell>
        </row>
        <row r="16589">
          <cell r="A16589" t="str">
            <v>71.16D25</v>
          </cell>
          <cell r="B16589" t="str">
            <v>Rọ đồng DM : Đĩa 25</v>
          </cell>
        </row>
        <row r="16590">
          <cell r="A16590" t="str">
            <v>71.16D32</v>
          </cell>
          <cell r="B16590" t="str">
            <v>Rọ đồng DM : Đĩa 32</v>
          </cell>
        </row>
        <row r="16591">
          <cell r="A16591" t="str">
            <v>71.16D40</v>
          </cell>
          <cell r="B16591" t="str">
            <v>Rọ đồng DM : Đĩa 40</v>
          </cell>
        </row>
        <row r="16592">
          <cell r="A16592" t="str">
            <v>71.16D50</v>
          </cell>
          <cell r="B16592" t="str">
            <v>Rọ đồng DM : Đĩa 50</v>
          </cell>
        </row>
        <row r="16593">
          <cell r="A16593" t="str">
            <v>71.16N15</v>
          </cell>
          <cell r="B16593" t="str">
            <v>Rọ đồng DM : Nắp 15</v>
          </cell>
        </row>
        <row r="16594">
          <cell r="A16594" t="str">
            <v>71.16N20</v>
          </cell>
          <cell r="B16594" t="str">
            <v>Rọ đồng DM : Nắp 20</v>
          </cell>
        </row>
        <row r="16595">
          <cell r="A16595" t="str">
            <v>71.16N25</v>
          </cell>
          <cell r="B16595" t="str">
            <v>Rọ đồng DM : Nắp 25</v>
          </cell>
        </row>
        <row r="16596">
          <cell r="A16596" t="str">
            <v>71.16N32</v>
          </cell>
          <cell r="B16596" t="str">
            <v>Rọ đồng DM : Nắp 32</v>
          </cell>
        </row>
        <row r="16597">
          <cell r="A16597" t="str">
            <v>71.16N40</v>
          </cell>
          <cell r="B16597" t="str">
            <v>Rọ đồng DM : Nắp 40</v>
          </cell>
        </row>
        <row r="16598">
          <cell r="A16598" t="str">
            <v>71.16N50</v>
          </cell>
          <cell r="B16598" t="str">
            <v>Rọ đồng DM : Nắp 50</v>
          </cell>
        </row>
        <row r="16599">
          <cell r="A16599" t="str">
            <v>71.16T15</v>
          </cell>
          <cell r="B16599" t="str">
            <v>Rọ đồng DM : Thân 15</v>
          </cell>
        </row>
        <row r="16600">
          <cell r="A16600" t="str">
            <v>71.16T20</v>
          </cell>
          <cell r="B16600" t="str">
            <v>Rọ đồng DM : Thân 20</v>
          </cell>
        </row>
        <row r="16601">
          <cell r="A16601" t="str">
            <v>71.16T25</v>
          </cell>
          <cell r="B16601" t="str">
            <v>Rọ đồng DM : Thân 25</v>
          </cell>
        </row>
        <row r="16602">
          <cell r="A16602" t="str">
            <v>71.16T32</v>
          </cell>
          <cell r="B16602" t="str">
            <v>Rọ đồng DM : Thân 32</v>
          </cell>
        </row>
        <row r="16603">
          <cell r="A16603" t="str">
            <v>71.16T40</v>
          </cell>
          <cell r="B16603" t="str">
            <v>Rọ đồng DM : Thân 40</v>
          </cell>
        </row>
        <row r="16604">
          <cell r="A16604" t="str">
            <v>71.16T50</v>
          </cell>
          <cell r="B16604" t="str">
            <v>Rọ đồng DM : Thân 50</v>
          </cell>
        </row>
        <row r="16605">
          <cell r="A16605" t="str">
            <v>71.17D15</v>
          </cell>
          <cell r="B16605" t="str">
            <v>Van góc đồng 1 chiều sau  ĐH DM : Đĩa 15</v>
          </cell>
        </row>
        <row r="16606">
          <cell r="A16606" t="str">
            <v>71.17DD15</v>
          </cell>
          <cell r="B16606" t="str">
            <v>Van góc đồng 1 chiều trước DH DM  : Đệm đĩa 15</v>
          </cell>
        </row>
        <row r="16607">
          <cell r="A16607" t="str">
            <v>71.17DT15</v>
          </cell>
          <cell r="B16607" t="str">
            <v>Van góc đồng 1 chiều trước  ĐH DM : Đĩa 15</v>
          </cell>
        </row>
        <row r="16608">
          <cell r="A16608" t="str">
            <v>71.17NV1CTDH15</v>
          </cell>
          <cell r="B16608" t="str">
            <v>Van góc đồng có  van 1 chiều  TĐH đồng DM  : Nắp 15</v>
          </cell>
        </row>
        <row r="16609">
          <cell r="A16609" t="str">
            <v>71.17NVK1C15</v>
          </cell>
          <cell r="B16609" t="str">
            <v>Van góc đồng không van 1 chiều + van 1 chiều SĐH đồng DM  : Nắp 15</v>
          </cell>
        </row>
        <row r="16610">
          <cell r="A16610" t="str">
            <v>71.17OAL15</v>
          </cell>
          <cell r="B16610" t="str">
            <v>Van góc đồng TN DM : Ốc áp lực 15</v>
          </cell>
        </row>
        <row r="16611">
          <cell r="A16611" t="str">
            <v>71.17TR15</v>
          </cell>
          <cell r="B16611" t="str">
            <v>Van góc đồng TN DM : Trục 15</v>
          </cell>
        </row>
        <row r="16612">
          <cell r="A16612" t="str">
            <v>71.17TV1CSDH15</v>
          </cell>
          <cell r="B16612" t="str">
            <v>Van góc đồng van 1 chiều SĐH DM : Thân 15</v>
          </cell>
        </row>
        <row r="16613">
          <cell r="A16613" t="str">
            <v>71.17TVK1C15</v>
          </cell>
          <cell r="B16613" t="str">
            <v>Van góc đồng không van 1 chiều + van 1 chiều TĐH DM : Thân 15</v>
          </cell>
        </row>
        <row r="16614">
          <cell r="A16614" t="str">
            <v>71.18DO15</v>
          </cell>
          <cell r="B16614" t="str">
            <v>Rắc co ren đồng : Đai ốc 15</v>
          </cell>
        </row>
        <row r="16615">
          <cell r="A16615" t="str">
            <v>71.18DO20</v>
          </cell>
          <cell r="B16615" t="str">
            <v>Rắc co ren đồng : Đai ốc 20</v>
          </cell>
        </row>
        <row r="16616">
          <cell r="A16616" t="str">
            <v>71.18DO25</v>
          </cell>
          <cell r="B16616" t="str">
            <v>Rắc co ren đồng : Đai ốc 25</v>
          </cell>
        </row>
        <row r="16617">
          <cell r="A16617" t="str">
            <v>71.18DO32</v>
          </cell>
          <cell r="B16617" t="str">
            <v>Rắc co ren đồng : Đai ốc 32</v>
          </cell>
        </row>
        <row r="16618">
          <cell r="A16618" t="str">
            <v>71.18DO40</v>
          </cell>
          <cell r="B16618" t="str">
            <v>Rắc co ren đồng : Đai ốc 40</v>
          </cell>
        </row>
        <row r="16619">
          <cell r="A16619" t="str">
            <v>71.18DO50</v>
          </cell>
          <cell r="B16619" t="str">
            <v>Rắc co ren đồng : Đai ốc 50</v>
          </cell>
        </row>
        <row r="16620">
          <cell r="A16620" t="str">
            <v>71.18DOM20</v>
          </cell>
          <cell r="B16620" t="str">
            <v>Rắc co ren đồng mạ: Đai ốc 20</v>
          </cell>
        </row>
        <row r="16621">
          <cell r="A16621" t="str">
            <v>71.18DOM25</v>
          </cell>
          <cell r="B16621" t="str">
            <v>Rắc co ren đồng mạ: Đai ốc 25</v>
          </cell>
        </row>
        <row r="16622">
          <cell r="A16622" t="str">
            <v>71.18RN15</v>
          </cell>
          <cell r="B16622" t="str">
            <v>Rắc co RN đồng : RCRN 15</v>
          </cell>
        </row>
        <row r="16623">
          <cell r="A16623" t="str">
            <v>71.18RN20</v>
          </cell>
          <cell r="B16623" t="str">
            <v>Rắc co RN đồng : RCRN 20</v>
          </cell>
        </row>
        <row r="16624">
          <cell r="A16624" t="str">
            <v>71.18RN25</v>
          </cell>
          <cell r="B16624" t="str">
            <v>Rắc co RN đồng : RCRN 25</v>
          </cell>
        </row>
        <row r="16625">
          <cell r="A16625" t="str">
            <v>71.18RN32</v>
          </cell>
          <cell r="B16625" t="str">
            <v>Rắc co RN đồng : RCRN 32</v>
          </cell>
        </row>
        <row r="16626">
          <cell r="A16626" t="str">
            <v>71.18RN40</v>
          </cell>
          <cell r="B16626" t="str">
            <v>Rắc co RN đồng : RCRN 40</v>
          </cell>
        </row>
        <row r="16627">
          <cell r="A16627" t="str">
            <v>71.18RN50</v>
          </cell>
          <cell r="B16627" t="str">
            <v>Rắc co RN đồng : RCRN 50</v>
          </cell>
        </row>
        <row r="16628">
          <cell r="A16628" t="str">
            <v>71.18RNM20</v>
          </cell>
          <cell r="B16628" t="str">
            <v>Rắc co RN đồng mạ: RCRN20</v>
          </cell>
        </row>
        <row r="16629">
          <cell r="A16629" t="str">
            <v>71.18RNM25</v>
          </cell>
          <cell r="B16629" t="str">
            <v>Rắc co RN đồng mạ: RCRN25</v>
          </cell>
        </row>
        <row r="16630">
          <cell r="A16630" t="str">
            <v>71.18RT15</v>
          </cell>
          <cell r="B16630" t="str">
            <v>Rắc co RT đồng : RCRT 15</v>
          </cell>
        </row>
        <row r="16631">
          <cell r="A16631" t="str">
            <v>71.18RT20</v>
          </cell>
          <cell r="B16631" t="str">
            <v>Rắc co RT đồng : RCRT 20</v>
          </cell>
        </row>
        <row r="16632">
          <cell r="A16632" t="str">
            <v>71.18RT25</v>
          </cell>
          <cell r="B16632" t="str">
            <v>Rắc co RT đồng : RCRT 25</v>
          </cell>
        </row>
        <row r="16633">
          <cell r="A16633" t="str">
            <v>71.18RT32</v>
          </cell>
          <cell r="B16633" t="str">
            <v>Rắc co RT đồng : RCRT 32</v>
          </cell>
        </row>
        <row r="16634">
          <cell r="A16634" t="str">
            <v>71.18RT40</v>
          </cell>
          <cell r="B16634" t="str">
            <v>Rắc co RT đồng : RCRT 40</v>
          </cell>
        </row>
        <row r="16635">
          <cell r="A16635" t="str">
            <v>71.18RT50</v>
          </cell>
          <cell r="B16635" t="str">
            <v>Rắc co RT đồng : RCRT 50</v>
          </cell>
        </row>
        <row r="16636">
          <cell r="A16636" t="str">
            <v>71.18TR15</v>
          </cell>
          <cell r="B16636" t="str">
            <v>Van góc đồng TK DM : Trục 15</v>
          </cell>
        </row>
        <row r="16637">
          <cell r="A16637" t="str">
            <v>71.27TN</v>
          </cell>
          <cell r="B16637" t="str">
            <v>Van góc DM.27.Tay nơ 15</v>
          </cell>
        </row>
        <row r="16638">
          <cell r="A16638" t="str">
            <v>71.29N15</v>
          </cell>
          <cell r="B16638" t="str">
            <v>Van bi TN DM-PN16: Nắp 15</v>
          </cell>
        </row>
        <row r="16639">
          <cell r="A16639" t="str">
            <v>71.29N20</v>
          </cell>
          <cell r="B16639" t="str">
            <v>Van bi TN DM-PN16: Nắp 20</v>
          </cell>
        </row>
        <row r="16640">
          <cell r="A16640" t="str">
            <v>71.29TH15</v>
          </cell>
          <cell r="B16640" t="str">
            <v>Van bi TN DM-PN16: Thân 15 (không sử dụng)</v>
          </cell>
        </row>
        <row r="16641">
          <cell r="A16641" t="str">
            <v>71.29TH20</v>
          </cell>
          <cell r="B16641" t="str">
            <v>Van bi TN DM-PN16: Thân 20 (không sử dụng)</v>
          </cell>
        </row>
        <row r="16642">
          <cell r="A16642" t="str">
            <v>71.KEPD15L29</v>
          </cell>
          <cell r="B16642" t="str">
            <v>Kép đồng 15-L=29mm</v>
          </cell>
        </row>
        <row r="16643">
          <cell r="A16643" t="str">
            <v>71.MSD15L25</v>
          </cell>
          <cell r="B16643" t="str">
            <v>Măng sông đồng 15-L=25mm</v>
          </cell>
        </row>
        <row r="16644">
          <cell r="A16644" t="str">
            <v>71.VAN1</v>
          </cell>
          <cell r="B16644" t="str">
            <v>Bỏ</v>
          </cell>
        </row>
        <row r="16645">
          <cell r="A16645" t="str">
            <v>71.VAN2</v>
          </cell>
          <cell r="B16645" t="str">
            <v>Bỏ</v>
          </cell>
        </row>
        <row r="16646">
          <cell r="A16646" t="str">
            <v>71.VAN3</v>
          </cell>
          <cell r="B16646" t="str">
            <v>Bỏ</v>
          </cell>
        </row>
        <row r="16647">
          <cell r="A16647" t="str">
            <v>71.VAN4</v>
          </cell>
          <cell r="B16647" t="str">
            <v>Bỏ</v>
          </cell>
        </row>
        <row r="16648">
          <cell r="A16648" t="str">
            <v>71.VAN5</v>
          </cell>
          <cell r="B16648" t="str">
            <v>Bỏ</v>
          </cell>
        </row>
        <row r="16649">
          <cell r="A16649" t="str">
            <v>71.VAN6</v>
          </cell>
          <cell r="B16649" t="str">
            <v>Bỏ</v>
          </cell>
        </row>
        <row r="16650">
          <cell r="A16650" t="str">
            <v>71.VDMMPN10N15</v>
          </cell>
          <cell r="B16650" t="str">
            <v>Vòi Mạ DISMY 15 PN10 : Nắp 15</v>
          </cell>
        </row>
        <row r="16651">
          <cell r="A16651" t="str">
            <v>71.VDMMPN10TH15</v>
          </cell>
          <cell r="B16651" t="str">
            <v>Vòi Mạ DISMY 15 PN10 : Thân 15</v>
          </cell>
        </row>
        <row r="16652">
          <cell r="A16652" t="str">
            <v>71.VDMMÐV1520</v>
          </cell>
          <cell r="B16652" t="str">
            <v>Vòi Mạ DISMY 15 +20 (PN10,16) : Đầu vòi</v>
          </cell>
        </row>
        <row r="16653">
          <cell r="A16653" t="str">
            <v>71.VDMPN10N15</v>
          </cell>
          <cell r="B16653" t="str">
            <v>Vòi DISMY 15 PN10 : Nắp 15</v>
          </cell>
        </row>
        <row r="16654">
          <cell r="A16654" t="str">
            <v>71.VDMPN10N20</v>
          </cell>
          <cell r="B16654" t="str">
            <v>Vòi DISMY 20 PN10 : Nắp 20</v>
          </cell>
        </row>
        <row r="16655">
          <cell r="A16655" t="str">
            <v>71.VDMPN10TH15</v>
          </cell>
          <cell r="B16655" t="str">
            <v>Vòi DISMY 15 PN10 : Thân 15</v>
          </cell>
        </row>
        <row r="16656">
          <cell r="A16656" t="str">
            <v>71.VDMPN10TH20</v>
          </cell>
          <cell r="B16656" t="str">
            <v>Vòi DISMY 20 PN10 : Thân 20</v>
          </cell>
        </row>
        <row r="16657">
          <cell r="A16657" t="str">
            <v>71.VDMPN16N15</v>
          </cell>
          <cell r="B16657" t="str">
            <v>Vòi DISMY 15 PN16 : Nắp 15</v>
          </cell>
        </row>
        <row r="16658">
          <cell r="A16658" t="str">
            <v>71.VDMPN16N20</v>
          </cell>
          <cell r="B16658" t="str">
            <v>Vòi DISMY 20 PN16 : Nắp 20</v>
          </cell>
        </row>
        <row r="16659">
          <cell r="A16659" t="str">
            <v>71.VDMPN16TH15</v>
          </cell>
          <cell r="B16659" t="str">
            <v>Vòi DISMY 15 PN16 : Thân 15</v>
          </cell>
        </row>
        <row r="16660">
          <cell r="A16660" t="str">
            <v>71.VDMPN16TH20</v>
          </cell>
          <cell r="B16660" t="str">
            <v>Vòi DISMY 20 PN16 : Thân 20</v>
          </cell>
        </row>
        <row r="16661">
          <cell r="A16661" t="str">
            <v>71.VDMTR1520</v>
          </cell>
          <cell r="B16661" t="str">
            <v>Vòi DISMY 15 +20 (PN10,16) : Trục vòi</v>
          </cell>
        </row>
        <row r="16662">
          <cell r="A16662" t="str">
            <v>71.VDMÐV1520</v>
          </cell>
          <cell r="B16662" t="str">
            <v>Vòi DISMY 15 +20 (PN10,16) : Đầu vòi</v>
          </cell>
        </row>
        <row r="16663">
          <cell r="A16663" t="str">
            <v>72.KEPD15L29</v>
          </cell>
          <cell r="B16663" t="str">
            <v>Kép đồng 15-L=29mm</v>
          </cell>
        </row>
        <row r="16664">
          <cell r="A16664" t="str">
            <v>72.MSD15L25</v>
          </cell>
          <cell r="B16664" t="str">
            <v>Măng sông đồng 15-L=25mm</v>
          </cell>
        </row>
        <row r="16665">
          <cell r="A16665" t="str">
            <v>72.NDHL37</v>
          </cell>
          <cell r="B16665" t="str">
            <v>Nối đồng hồ L37</v>
          </cell>
        </row>
        <row r="16666">
          <cell r="A16666" t="str">
            <v>72.RDDM15</v>
          </cell>
          <cell r="B16666" t="str">
            <v>Rọ đồng DISMY PN16 DN15</v>
          </cell>
        </row>
        <row r="16667">
          <cell r="A16667" t="str">
            <v>72.RDDM20</v>
          </cell>
          <cell r="B16667" t="str">
            <v>Rọ đồng DISMY PN16 DN20</v>
          </cell>
        </row>
        <row r="16668">
          <cell r="A16668" t="str">
            <v>72.RDDM25</v>
          </cell>
          <cell r="B16668" t="str">
            <v>Rọ đồng DISMY PN16 DN25</v>
          </cell>
        </row>
        <row r="16669">
          <cell r="A16669" t="str">
            <v>72.RDDM32</v>
          </cell>
          <cell r="B16669" t="str">
            <v>Rọ đồng DISMY PN16 DN32</v>
          </cell>
        </row>
        <row r="16670">
          <cell r="A16670" t="str">
            <v>72.RDDM40</v>
          </cell>
          <cell r="B16670" t="str">
            <v>Rọ đồng DISMY PN16 DN40</v>
          </cell>
        </row>
        <row r="16671">
          <cell r="A16671" t="str">
            <v>72.RDDM50</v>
          </cell>
          <cell r="B16671" t="str">
            <v>Rọ đồng DISMY PN16 DN50</v>
          </cell>
        </row>
        <row r="16672">
          <cell r="A16672" t="str">
            <v>72.V1CLDMPN1615</v>
          </cell>
          <cell r="B16672" t="str">
            <v>Van 1 chiều lá ren đồng DISMY PN16 DN15</v>
          </cell>
        </row>
        <row r="16673">
          <cell r="A16673" t="str">
            <v>72.V1CLDMPN1620</v>
          </cell>
          <cell r="B16673" t="str">
            <v>Van 1 chiều lá ren đồng DISMY PN16 DN20</v>
          </cell>
        </row>
        <row r="16674">
          <cell r="A16674" t="str">
            <v>72.V1CLDMPN1625</v>
          </cell>
          <cell r="B16674" t="str">
            <v>Van 1 chiều lá ren đồng DISMY PN16 DN25</v>
          </cell>
        </row>
        <row r="16675">
          <cell r="A16675" t="str">
            <v>72.V1CLDMPN1632</v>
          </cell>
          <cell r="B16675" t="str">
            <v>Van 1 chiều lá ren đồng DISMY PN16 DN32</v>
          </cell>
        </row>
        <row r="16676">
          <cell r="A16676" t="str">
            <v>72.V1CLDMPN1640</v>
          </cell>
          <cell r="B16676" t="str">
            <v>Van 1 chiều lá ren đồng DISMY PN16 DN40</v>
          </cell>
        </row>
        <row r="16677">
          <cell r="A16677" t="str">
            <v>72.V1CLDMPN1650</v>
          </cell>
          <cell r="B16677" t="str">
            <v>Van 1 chiều lá ren đồng DISMY PN16 DN50</v>
          </cell>
        </row>
        <row r="16678">
          <cell r="A16678" t="str">
            <v>72.V1CLDMPN2015</v>
          </cell>
          <cell r="B16678" t="str">
            <v>Van 1 chiều lá ren đồng DISMY PN20 - DN15</v>
          </cell>
        </row>
        <row r="16679">
          <cell r="A16679" t="str">
            <v>72.V1CLDMPN2020</v>
          </cell>
          <cell r="B16679" t="str">
            <v>Van 1 chiều lá ren đồng DISMY PN20 - DN20</v>
          </cell>
        </row>
        <row r="16680">
          <cell r="A16680" t="str">
            <v>72.V1CLDMPN2025</v>
          </cell>
          <cell r="B16680" t="str">
            <v>Van 1 chiều lá ren đồng DISMY PN20 - DN25</v>
          </cell>
        </row>
        <row r="16681">
          <cell r="A16681" t="str">
            <v>72.V1CLDMPN2032</v>
          </cell>
          <cell r="B16681" t="str">
            <v>Van 1 chiều lá ren đồng DISMY PN20 - DN32</v>
          </cell>
        </row>
        <row r="16682">
          <cell r="A16682" t="str">
            <v>72.V1CLDMPN2040</v>
          </cell>
          <cell r="B16682" t="str">
            <v>Van 1 chiều lá ren đồng DISMY PN20 - DN40</v>
          </cell>
        </row>
        <row r="16683">
          <cell r="A16683" t="str">
            <v>72.V1CLDMPN2050</v>
          </cell>
          <cell r="B16683" t="str">
            <v>Van 1 chiều lá ren đồng DISMY PN20 - DN50</v>
          </cell>
        </row>
        <row r="16684">
          <cell r="A16684" t="str">
            <v>72.VBRKKPN1615</v>
          </cell>
          <cell r="B16684" t="str">
            <v>Van bi ren đồng không tay khóa DISMY PN16 DN15</v>
          </cell>
        </row>
        <row r="16685">
          <cell r="A16685" t="str">
            <v>72.VBRTDCP15</v>
          </cell>
          <cell r="B16685" t="str">
            <v>Van bi ren đồng tay dài CP PN10 DN15</v>
          </cell>
        </row>
        <row r="16686">
          <cell r="A16686" t="str">
            <v>72.VBRTDCP20</v>
          </cell>
          <cell r="B16686" t="str">
            <v>Van bi ren đồng tay dài CP PN10 DN20</v>
          </cell>
        </row>
        <row r="16687">
          <cell r="A16687" t="str">
            <v>72.VBRTDCP25</v>
          </cell>
          <cell r="B16687" t="str">
            <v>Van bi ren đồng tay dài CP PN10 DN25</v>
          </cell>
        </row>
        <row r="16688">
          <cell r="A16688" t="str">
            <v>72.VBRTDCP32</v>
          </cell>
          <cell r="B16688" t="str">
            <v>Van bi ren đồng tay dài CP PN10 DN32</v>
          </cell>
        </row>
        <row r="16689">
          <cell r="A16689" t="str">
            <v>72.VBRTDCP40</v>
          </cell>
          <cell r="B16689" t="str">
            <v>Van bi ren đồng tay dài CP PN10 DN40</v>
          </cell>
        </row>
        <row r="16690">
          <cell r="A16690" t="str">
            <v>72.VBRTDCP50</v>
          </cell>
          <cell r="B16690" t="str">
            <v>Van bi ren đồng tay dài CP PN10 DN50</v>
          </cell>
        </row>
        <row r="16691">
          <cell r="A16691" t="str">
            <v>72.VBRTDDMPN1615</v>
          </cell>
          <cell r="B16691" t="str">
            <v>Van bi ren đồng tay dài DISMY PN16 DN15</v>
          </cell>
        </row>
        <row r="16692">
          <cell r="A16692" t="str">
            <v>72.VBRTDDMPN1620</v>
          </cell>
          <cell r="B16692" t="str">
            <v>Van bi ren đồng tay dài DISMY PN16 DN20</v>
          </cell>
        </row>
        <row r="16693">
          <cell r="A16693" t="str">
            <v>72.VBRTDDMPN1625</v>
          </cell>
          <cell r="B16693" t="str">
            <v>Van bi ren đồng tay dài DISMY PN16 DN25</v>
          </cell>
        </row>
        <row r="16694">
          <cell r="A16694" t="str">
            <v>72.VBRTDDMPN1632</v>
          </cell>
          <cell r="B16694" t="str">
            <v>Van bi ren đồng tay dài DISMY PN16 DN32</v>
          </cell>
        </row>
        <row r="16695">
          <cell r="A16695" t="str">
            <v>72.VBRTDDMPN1640</v>
          </cell>
          <cell r="B16695" t="str">
            <v>Van bi ren đồng tay dài DISMY PN16 DN40</v>
          </cell>
        </row>
        <row r="16696">
          <cell r="A16696" t="str">
            <v>72.VBRTDDMPN1650</v>
          </cell>
          <cell r="B16696" t="str">
            <v>Van bi ren đồng tay dài DISMY PN16 DN50</v>
          </cell>
        </row>
        <row r="16697">
          <cell r="A16697" t="str">
            <v>72.VBRTDDMPN2015</v>
          </cell>
          <cell r="B16697" t="str">
            <v>Van bi ren đồng tay dài DISMY PN20 DN15</v>
          </cell>
        </row>
        <row r="16698">
          <cell r="A16698" t="str">
            <v>72.VBRTDDMPN2020</v>
          </cell>
          <cell r="B16698" t="str">
            <v>Van bi ren đồng tay dài DISMY PN20 DN20</v>
          </cell>
        </row>
        <row r="16699">
          <cell r="A16699" t="str">
            <v>72.VBRTDDMPN2025</v>
          </cell>
          <cell r="B16699" t="str">
            <v>Van bi ren đồng tay dài DISMY PN20 DN25</v>
          </cell>
        </row>
        <row r="16700">
          <cell r="A16700" t="str">
            <v>72.VBRTDDMPN2032</v>
          </cell>
          <cell r="B16700" t="str">
            <v>Van bi ren đồng tay dài DISMY PN20 - DN32</v>
          </cell>
        </row>
        <row r="16701">
          <cell r="A16701" t="str">
            <v>72.VBRTDDMPN2040</v>
          </cell>
          <cell r="B16701" t="str">
            <v>Van bi ren đồng tay dài DISMY PN20 - DN40</v>
          </cell>
        </row>
        <row r="16702">
          <cell r="A16702" t="str">
            <v>72.VBRTDDMPN2050</v>
          </cell>
          <cell r="B16702" t="str">
            <v>Van bi ren đồng tay dài DISMY PN20 - DN50</v>
          </cell>
        </row>
        <row r="16703">
          <cell r="A16703" t="str">
            <v>72.VBRTKPN1615</v>
          </cell>
          <cell r="B16703" t="str">
            <v>Van bi ren đồng tay khóa Dismy PN16 - DN15</v>
          </cell>
        </row>
        <row r="16704">
          <cell r="A16704" t="str">
            <v>72.VBRTNCP15</v>
          </cell>
          <cell r="B16704" t="str">
            <v>Van bi ren đồng tay nơ CP PN10 DN15</v>
          </cell>
        </row>
        <row r="16705">
          <cell r="A16705" t="str">
            <v>72.VBRTNCP20</v>
          </cell>
          <cell r="B16705" t="str">
            <v>Van bi ren đồng tay nơ CP PN10 DN20</v>
          </cell>
        </row>
        <row r="16706">
          <cell r="A16706" t="str">
            <v>72.VBRTNDMPN1615</v>
          </cell>
          <cell r="B16706" t="str">
            <v>Van bi ren đồng tay nơ DISMY PN16 DN15</v>
          </cell>
        </row>
        <row r="16707">
          <cell r="A16707" t="str">
            <v>72.VBRTNDMPN1620</v>
          </cell>
          <cell r="B16707" t="str">
            <v>Van bi ren đồng tay nơ DISMY PN16 DN20</v>
          </cell>
        </row>
        <row r="16708">
          <cell r="A16708" t="str">
            <v>72.VBRTNDMPN2015</v>
          </cell>
          <cell r="B16708" t="str">
            <v>Van bi ren đồng tay nơ DISMY PN20 DN15</v>
          </cell>
        </row>
        <row r="16709">
          <cell r="A16709" t="str">
            <v>72.VBRTNDMPN2020</v>
          </cell>
          <cell r="B16709" t="str">
            <v>Van bi ren đồng tay nơ DISMY PN20 DN20</v>
          </cell>
        </row>
        <row r="16710">
          <cell r="A16710" t="str">
            <v>72.VCRCP15</v>
          </cell>
          <cell r="B16710" t="str">
            <v>Van cửa ren đồng CP PN10 DN15</v>
          </cell>
        </row>
        <row r="16711">
          <cell r="A16711" t="str">
            <v>72.VCRCP20</v>
          </cell>
          <cell r="B16711" t="str">
            <v>Van cửa ren đồng CP PN10 DN20</v>
          </cell>
        </row>
        <row r="16712">
          <cell r="A16712" t="str">
            <v>72.VCRCP25</v>
          </cell>
          <cell r="B16712" t="str">
            <v>Van cửa ren đồng CP PN10 DN25</v>
          </cell>
        </row>
        <row r="16713">
          <cell r="A16713" t="str">
            <v>72.VCRCP32</v>
          </cell>
          <cell r="B16713" t="str">
            <v>Van cửa ren đồng CP PN10 DN32</v>
          </cell>
        </row>
        <row r="16714">
          <cell r="A16714" t="str">
            <v>72.VCRCP40</v>
          </cell>
          <cell r="B16714" t="str">
            <v>Van cửa ren đồng CP PN10 DN40</v>
          </cell>
        </row>
        <row r="16715">
          <cell r="A16715" t="str">
            <v>72.VCRCP50</v>
          </cell>
          <cell r="B16715" t="str">
            <v>Van cửa ren đồng CP PN10 DN50</v>
          </cell>
        </row>
        <row r="16716">
          <cell r="A16716" t="str">
            <v>72.VCRDKTMPN1615</v>
          </cell>
          <cell r="B16716" t="str">
            <v>Van cửa ren đồng không tay DISMY PN16 - DN15</v>
          </cell>
        </row>
        <row r="16717">
          <cell r="A16717" t="str">
            <v>72.VCRDMPN1615</v>
          </cell>
          <cell r="B16717" t="str">
            <v>Van cửa ren đồng DISMY PN16 DN15</v>
          </cell>
        </row>
        <row r="16718">
          <cell r="A16718" t="str">
            <v>72.VCRDMPN1620</v>
          </cell>
          <cell r="B16718" t="str">
            <v>Van cửa ren đồng DISMY PN16 DN20</v>
          </cell>
        </row>
        <row r="16719">
          <cell r="A16719" t="str">
            <v>72.VCRDMPN1625</v>
          </cell>
          <cell r="B16719" t="str">
            <v>Van cửa ren đồng DISMY PN16 DN25</v>
          </cell>
        </row>
        <row r="16720">
          <cell r="A16720" t="str">
            <v>72.VCRDMPN1632</v>
          </cell>
          <cell r="B16720" t="str">
            <v>Van cửa ren đồng DISMY PN16 DN32</v>
          </cell>
        </row>
        <row r="16721">
          <cell r="A16721" t="str">
            <v>72.VCRDMPN1640</v>
          </cell>
          <cell r="B16721" t="str">
            <v>Van cửa ren đồng DISMY PN16 DN40</v>
          </cell>
        </row>
        <row r="16722">
          <cell r="A16722" t="str">
            <v>72.VCRDMPN1650</v>
          </cell>
          <cell r="B16722" t="str">
            <v>Van cửa ren đồng DISMY PN16 DN50</v>
          </cell>
        </row>
        <row r="16723">
          <cell r="A16723" t="str">
            <v>72.VCRDMPN2015</v>
          </cell>
          <cell r="B16723" t="str">
            <v>Van cửa ren đồng DISMY PN20 DN15</v>
          </cell>
        </row>
        <row r="16724">
          <cell r="A16724" t="str">
            <v>72.VCRDMPN2020</v>
          </cell>
          <cell r="B16724" t="str">
            <v>Van cửa ren đồng DISMY PN20 DN20</v>
          </cell>
        </row>
        <row r="16725">
          <cell r="A16725" t="str">
            <v>72.VCRDMPN2025</v>
          </cell>
          <cell r="B16725" t="str">
            <v>Van cửa ren đồng DISMY PN20 DN25</v>
          </cell>
        </row>
        <row r="16726">
          <cell r="A16726" t="str">
            <v>72.VCRDMPN2032</v>
          </cell>
          <cell r="B16726" t="str">
            <v>Van cửa ren đồng DISMY PN20 DN32</v>
          </cell>
        </row>
        <row r="16727">
          <cell r="A16727" t="str">
            <v>72.VCRDMPN2040</v>
          </cell>
          <cell r="B16727" t="str">
            <v>Van cửa ren đồng DISMY PN20 DN40</v>
          </cell>
        </row>
        <row r="16728">
          <cell r="A16728" t="str">
            <v>72.VCRDMPN2050</v>
          </cell>
          <cell r="B16728" t="str">
            <v>Van cửa ren đồng DISMY PN20 DN50</v>
          </cell>
        </row>
        <row r="16729">
          <cell r="A16729" t="str">
            <v>72.VGCP15</v>
          </cell>
          <cell r="B16729" t="str">
            <v>Vòi gạt đồng tay dài CP PN10 DN15</v>
          </cell>
        </row>
        <row r="16730">
          <cell r="A16730" t="str">
            <v>72.VGCP20</v>
          </cell>
          <cell r="B16730" t="str">
            <v>Vòi gạt đồng tay dài CP PN10 DN20</v>
          </cell>
        </row>
        <row r="16731">
          <cell r="A16731" t="str">
            <v>72.VGCVNBTTN1520</v>
          </cell>
          <cell r="B16731" t="str">
            <v>Van góc đồng có van 1 chiều trước đồng hồ nối bấm tay nơ DISMY DN15(3/4")x20PN16</v>
          </cell>
        </row>
        <row r="16732">
          <cell r="A16732" t="str">
            <v>72.VGCVNBTTN1525</v>
          </cell>
          <cell r="B16732" t="str">
            <v>Van góc đồng có van 1 chiều trước đồng hồ nối bấm tay nơ DISMY DN15(3/4")x25PN16</v>
          </cell>
        </row>
        <row r="16733">
          <cell r="A16733" t="str">
            <v>72.VGCVTKS1534PN16</v>
          </cell>
          <cell r="B16733" t="str">
            <v>Van góc đồng có van 1 chiều tay khóa sau đồng hồ DISMY DN15 x 3/4" PN16</v>
          </cell>
        </row>
        <row r="16734">
          <cell r="A16734" t="str">
            <v>72.VGCVTKT1534PN16</v>
          </cell>
          <cell r="B16734" t="str">
            <v>Van góc đồng có van 1 chiều tay khóa trước đồng hồ DISMY DN15 x 3/4" PN16</v>
          </cell>
        </row>
        <row r="16735">
          <cell r="A16735" t="str">
            <v>72.VGCVTNS1534PN16</v>
          </cell>
          <cell r="B16735" t="str">
            <v>Van góc đồng có van 1 chiều sau đồng hồ tay nơ DISMY PN16 DN15 x 3/4"</v>
          </cell>
        </row>
        <row r="16736">
          <cell r="A16736" t="str">
            <v>72.VGCVTNT1534PN16</v>
          </cell>
          <cell r="B16736" t="str">
            <v>Van góc đồng có van 1 chiều tay nơ trước đồng hồ DISMYDN15 x 3/4" PN16</v>
          </cell>
        </row>
        <row r="16737">
          <cell r="A16737" t="str">
            <v>72.VGDMPN1015TN</v>
          </cell>
          <cell r="B16737" t="str">
            <v>Vòi gạt đồng tay dài tay nhựa DISMY PN10 DN15</v>
          </cell>
        </row>
        <row r="16738">
          <cell r="A16738" t="str">
            <v>72.VGDMPN1020TN</v>
          </cell>
          <cell r="B16738" t="str">
            <v>Vòi gạt đồng tay dài tay nhựa DISMY PN10 DN20</v>
          </cell>
        </row>
        <row r="16739">
          <cell r="A16739" t="str">
            <v>72.VGDMPN1615</v>
          </cell>
          <cell r="B16739" t="str">
            <v>Vòi gạt đồng tay dài CP PN16 DN15</v>
          </cell>
        </row>
        <row r="16740">
          <cell r="A16740" t="str">
            <v>72.VGDMPN1620</v>
          </cell>
          <cell r="B16740" t="str">
            <v>Vòi gạt đồng tay dài DISMY PN16- DN20</v>
          </cell>
        </row>
        <row r="16741">
          <cell r="A16741" t="str">
            <v>72.VGKVNBTN1520</v>
          </cell>
          <cell r="B16741" t="str">
            <v>Van góc đồng không van 1 chiều nối bấm tay nơ DISMY DN15(3/4")x20PN16</v>
          </cell>
        </row>
        <row r="16742">
          <cell r="A16742" t="str">
            <v>72.VGKVNBTN1525</v>
          </cell>
          <cell r="B16742" t="str">
            <v>Van góc đồng không van 1 chiều nối bấm tay nơ DISMY DN15(3/4")x25PN16</v>
          </cell>
        </row>
        <row r="16743">
          <cell r="A16743" t="str">
            <v>72.VGKVTK1534PN16</v>
          </cell>
          <cell r="B16743" t="str">
            <v>Van góc đồng không van 1 chiều tay khóa DISMY DN15 x 3/4" PN16</v>
          </cell>
        </row>
        <row r="16744">
          <cell r="A16744" t="str">
            <v>72.VGKVTN1534PN16</v>
          </cell>
          <cell r="B16744" t="str">
            <v>Van góc không van 1 chiều tay nơ DISMY PN16 DN15</v>
          </cell>
        </row>
        <row r="16745">
          <cell r="A16745" t="str">
            <v>72.VGMCP15</v>
          </cell>
          <cell r="B16745" t="str">
            <v>Vòi gạt đồng tay dài mạ CP PN10 DN15</v>
          </cell>
        </row>
        <row r="16746">
          <cell r="A16746" t="str">
            <v>72.VGMCP20</v>
          </cell>
          <cell r="B16746" t="str">
            <v>Vòi gạt đồng tay dài mạ CP PN10 DN20</v>
          </cell>
        </row>
        <row r="16747">
          <cell r="A16747" t="str">
            <v>72.VGMDM1615TN</v>
          </cell>
          <cell r="B16747" t="str">
            <v>Vòi gạt đồng tay dài mạ tay nhựa DISMY PN16 DN15</v>
          </cell>
        </row>
        <row r="16748">
          <cell r="A16748" t="str">
            <v>72.VGMDM1620TN</v>
          </cell>
          <cell r="B16748" t="str">
            <v>Vòi gạt đồng mạ tay dài DISMY PN16 - DN20 TN</v>
          </cell>
        </row>
        <row r="16749">
          <cell r="A16749" t="str">
            <v>72.VGMDMPN1015TN</v>
          </cell>
          <cell r="B16749" t="str">
            <v>Vòi gạt đồng mạ tay dài DISMY PN10 - DN15 TN</v>
          </cell>
        </row>
        <row r="16750">
          <cell r="A16750" t="str">
            <v>72.VGMDMPN1020TN</v>
          </cell>
          <cell r="B16750" t="str">
            <v>Vòi gạt đồng mạ tay dài DISMY PN10 - DN20 TN</v>
          </cell>
        </row>
        <row r="16751">
          <cell r="A16751" t="str">
            <v>72.VGMDMPN1615</v>
          </cell>
          <cell r="B16751" t="str">
            <v>Vòi gạt đồng tay dài mạ DISMY PN16 DN15</v>
          </cell>
        </row>
        <row r="16752">
          <cell r="A16752" t="str">
            <v>72.VGMDMPN1620</v>
          </cell>
          <cell r="B16752" t="str">
            <v>Vòi gạt đồng tay dài mạ DISMY PN16 DN20</v>
          </cell>
        </row>
        <row r="16753">
          <cell r="A16753" t="str">
            <v>72.VGTDDMPN1615TN</v>
          </cell>
          <cell r="B16753" t="str">
            <v>Vòi gạt đồng tay dài tay nhựa DISMY PN16 DN15</v>
          </cell>
        </row>
        <row r="16754">
          <cell r="A16754" t="str">
            <v>72.VGTDDMPN1620TN</v>
          </cell>
          <cell r="B16754" t="str">
            <v>Vòi gạt đồng tay dài tay nhựa DISMY PN16 DN20</v>
          </cell>
        </row>
        <row r="16755">
          <cell r="A16755" t="str">
            <v>72.VLXCP15</v>
          </cell>
          <cell r="B16755" t="str">
            <v>Van 1 chiều lò xo ren đồng CP PN10 DN15</v>
          </cell>
        </row>
        <row r="16756">
          <cell r="A16756" t="str">
            <v>72.VLXCP20</v>
          </cell>
          <cell r="B16756" t="str">
            <v>Van 1 chiều lò xo ren đồng CP PN10 DN20</v>
          </cell>
        </row>
        <row r="16757">
          <cell r="A16757" t="str">
            <v>72.VLXCP25</v>
          </cell>
          <cell r="B16757" t="str">
            <v>Van 1 chiều lò xo ren đồng CP PN10 DN25</v>
          </cell>
        </row>
        <row r="16758">
          <cell r="A16758" t="str">
            <v>72.VLXCP32</v>
          </cell>
          <cell r="B16758" t="str">
            <v>Van 1 chiều lò xo ren đồng CP PN10 DN32</v>
          </cell>
        </row>
        <row r="16759">
          <cell r="A16759" t="str">
            <v>72.VLXCP40</v>
          </cell>
          <cell r="B16759" t="str">
            <v>Van 1 chiều lò xo ren đồng CP PN10 DN40</v>
          </cell>
        </row>
        <row r="16760">
          <cell r="A16760" t="str">
            <v>72.VLXCP50</v>
          </cell>
          <cell r="B16760" t="str">
            <v>Van 1 chiều lò xo ren đồng CP PN10 DN50</v>
          </cell>
        </row>
        <row r="16761">
          <cell r="A16761" t="str">
            <v>72.VLXDMPN1615</v>
          </cell>
          <cell r="B16761" t="str">
            <v>Van 1 chiều lò xo ren đồng DISMY PN16 DN15</v>
          </cell>
        </row>
        <row r="16762">
          <cell r="A16762" t="str">
            <v>72.VLXDMPN1620</v>
          </cell>
          <cell r="B16762" t="str">
            <v>Van 1 chiều lò xo ren đồng DISMY PN16 DN20</v>
          </cell>
        </row>
        <row r="16763">
          <cell r="A16763" t="str">
            <v>72.VLXDMPN1625</v>
          </cell>
          <cell r="B16763" t="str">
            <v>Van 1 chiều lò xo ren đồng DISMY PN16 DN25</v>
          </cell>
        </row>
        <row r="16764">
          <cell r="A16764" t="str">
            <v>72.VLXDMPN1632</v>
          </cell>
          <cell r="B16764" t="str">
            <v>Van 1 chiều lò xo ren đồng DISMY PN16 DN32</v>
          </cell>
        </row>
        <row r="16765">
          <cell r="A16765" t="str">
            <v>72.VLXDMPN1640</v>
          </cell>
          <cell r="B16765" t="str">
            <v>Van 1 chiều lò xo ren đồng DISMY PN16 DN40</v>
          </cell>
        </row>
        <row r="16766">
          <cell r="A16766" t="str">
            <v>72.VLXDMPN1650</v>
          </cell>
          <cell r="B16766" t="str">
            <v>Van 1 chiều lò xo ren đồng DISMY PN16 DN50</v>
          </cell>
        </row>
        <row r="16767">
          <cell r="A16767" t="str">
            <v>72.VLXDMPN2015</v>
          </cell>
          <cell r="B16767" t="str">
            <v>Van 1 chiều lò xo ren đồng DISMY PN20 DN15</v>
          </cell>
        </row>
        <row r="16768">
          <cell r="A16768" t="str">
            <v>72.VLXDMPN2020</v>
          </cell>
          <cell r="B16768" t="str">
            <v>Van 1 chiều lò xo ren đồng DISMY PN20 DN20</v>
          </cell>
        </row>
        <row r="16769">
          <cell r="A16769" t="str">
            <v>72.VLXDMPN2025</v>
          </cell>
          <cell r="B16769" t="str">
            <v>Van 1 chiều lò xo ren đồng DISMY PN20 DN25</v>
          </cell>
        </row>
        <row r="16770">
          <cell r="A16770" t="str">
            <v>72.VLXDMPN2032</v>
          </cell>
          <cell r="B16770" t="str">
            <v>Van 1 chiều lò xo ren đồng DISMY PN20 DN32</v>
          </cell>
        </row>
        <row r="16771">
          <cell r="A16771" t="str">
            <v>72.VLXDMPN2040</v>
          </cell>
          <cell r="B16771" t="str">
            <v>Van 1 chiều lò xo ren đồng DISMY PN20 DN40</v>
          </cell>
        </row>
        <row r="16772">
          <cell r="A16772" t="str">
            <v>72.VLXDMPN2050</v>
          </cell>
          <cell r="B16772" t="str">
            <v>Van 1 chiều lò xo ren đồng DISMY PN20 DN50</v>
          </cell>
        </row>
        <row r="16773">
          <cell r="A16773" t="str">
            <v>74O0110</v>
          </cell>
          <cell r="B16773" t="str">
            <v>Ống không áp lực ECO PIPE E0 D110</v>
          </cell>
        </row>
        <row r="16774">
          <cell r="A16774" t="str">
            <v>74O021</v>
          </cell>
          <cell r="B16774" t="str">
            <v>Ống không áp lực ECO PIPE E0 D21</v>
          </cell>
        </row>
        <row r="16775">
          <cell r="A16775" t="str">
            <v>74O027</v>
          </cell>
          <cell r="B16775" t="str">
            <v>Ống không áp lực ECO PIPE E0 D27</v>
          </cell>
        </row>
        <row r="16776">
          <cell r="A16776" t="str">
            <v>74O034</v>
          </cell>
          <cell r="B16776" t="str">
            <v>Ống không áp lực ECO PIPE E0 D34</v>
          </cell>
        </row>
        <row r="16777">
          <cell r="A16777" t="str">
            <v>74O042</v>
          </cell>
          <cell r="B16777" t="str">
            <v>Ống không áp lực ECO PIPE E0 D42</v>
          </cell>
        </row>
        <row r="16778">
          <cell r="A16778" t="str">
            <v>74O048</v>
          </cell>
          <cell r="B16778" t="str">
            <v>Ống không áp lực ECO PIPE E0 D48</v>
          </cell>
        </row>
        <row r="16779">
          <cell r="A16779" t="str">
            <v>74O060</v>
          </cell>
          <cell r="B16779" t="str">
            <v>Ống không áp lực ECO PIPE E0 D60</v>
          </cell>
        </row>
        <row r="16780">
          <cell r="A16780" t="str">
            <v>74O075</v>
          </cell>
          <cell r="B16780" t="str">
            <v>Ống không áp lực ECO PIPE E0 D75</v>
          </cell>
        </row>
        <row r="16781">
          <cell r="A16781" t="str">
            <v>74O090</v>
          </cell>
          <cell r="B16781" t="str">
            <v>Ống không áp lực ECO PIPE E0 D90</v>
          </cell>
        </row>
        <row r="16782">
          <cell r="A16782" t="str">
            <v>74O1110</v>
          </cell>
          <cell r="B16782" t="str">
            <v>Ống không áp lực ECO PIPE E1 D110</v>
          </cell>
        </row>
        <row r="16783">
          <cell r="A16783" t="str">
            <v>74O121</v>
          </cell>
          <cell r="B16783" t="str">
            <v>Ống không áp lực ECO PIPE E1 D21</v>
          </cell>
        </row>
        <row r="16784">
          <cell r="A16784" t="str">
            <v>74O1250</v>
          </cell>
          <cell r="B16784" t="str">
            <v>Ống không áp lực ECO PIPE E1 D250</v>
          </cell>
        </row>
        <row r="16785">
          <cell r="A16785" t="str">
            <v>74O127</v>
          </cell>
          <cell r="B16785" t="str">
            <v>Ống không áp lực ECO PIPE E1 D27</v>
          </cell>
        </row>
        <row r="16786">
          <cell r="A16786" t="str">
            <v>74O1315</v>
          </cell>
          <cell r="B16786" t="str">
            <v>Ống không áp lực ECO PIPE E1 D315</v>
          </cell>
        </row>
        <row r="16787">
          <cell r="A16787" t="str">
            <v>74O134</v>
          </cell>
          <cell r="B16787" t="str">
            <v>Ống không áp lực ECO PIPE E1 D34</v>
          </cell>
        </row>
        <row r="16788">
          <cell r="A16788" t="str">
            <v>74O142</v>
          </cell>
          <cell r="B16788" t="str">
            <v>Ống không áp lực ECO PIPE E1 D42</v>
          </cell>
        </row>
        <row r="16789">
          <cell r="A16789" t="str">
            <v>74O148</v>
          </cell>
          <cell r="B16789" t="str">
            <v>Ống không áp lực ECO PIPE E1 D48</v>
          </cell>
        </row>
        <row r="16790">
          <cell r="A16790" t="str">
            <v>74O160</v>
          </cell>
          <cell r="B16790" t="str">
            <v>Ống không áp lực ECO PIPE E1 D60</v>
          </cell>
        </row>
        <row r="16791">
          <cell r="A16791" t="str">
            <v>74O175</v>
          </cell>
          <cell r="B16791" t="str">
            <v>Ống không áp lực ECO PIPE E1 D75</v>
          </cell>
        </row>
        <row r="16792">
          <cell r="A16792" t="str">
            <v>74O190</v>
          </cell>
          <cell r="B16792" t="str">
            <v>Ống không áp lực ECO PIPE E1 D90</v>
          </cell>
        </row>
        <row r="16793">
          <cell r="A16793" t="str">
            <v>74O2110</v>
          </cell>
          <cell r="B16793" t="str">
            <v>Ống không áp lực ECO PIPE E2 D110</v>
          </cell>
        </row>
        <row r="16794">
          <cell r="A16794" t="str">
            <v>74O2200</v>
          </cell>
          <cell r="B16794" t="str">
            <v>Ống không áp lực ECO PIPE E2 D200</v>
          </cell>
        </row>
        <row r="16795">
          <cell r="A16795" t="str">
            <v>74O221</v>
          </cell>
          <cell r="B16795" t="str">
            <v>Ống không áp lực ECO PIPE E2 D21</v>
          </cell>
        </row>
        <row r="16796">
          <cell r="A16796" t="str">
            <v>74O2250</v>
          </cell>
          <cell r="B16796" t="str">
            <v>Ống không áp lực ECO PIPE E2 D250</v>
          </cell>
        </row>
        <row r="16797">
          <cell r="A16797" t="str">
            <v>74O227</v>
          </cell>
          <cell r="B16797" t="str">
            <v>Ống không áp lực ECO PIPE E2 D27</v>
          </cell>
        </row>
        <row r="16798">
          <cell r="A16798" t="str">
            <v>74O2315</v>
          </cell>
          <cell r="B16798" t="str">
            <v>Ống không áp lực ECO PIPE E2 D315</v>
          </cell>
        </row>
        <row r="16799">
          <cell r="A16799" t="str">
            <v>74O234</v>
          </cell>
          <cell r="B16799" t="str">
            <v>Ống không áp lực ECO PIPE E2 D34</v>
          </cell>
        </row>
        <row r="16800">
          <cell r="A16800" t="str">
            <v>74O242</v>
          </cell>
          <cell r="B16800" t="str">
            <v>Ống không áp lực ECO PIPE E2 D42</v>
          </cell>
        </row>
        <row r="16801">
          <cell r="A16801" t="str">
            <v>74O248</v>
          </cell>
          <cell r="B16801" t="str">
            <v>Ống không áp lực ECO PIPE E2 D48</v>
          </cell>
        </row>
        <row r="16802">
          <cell r="A16802" t="str">
            <v>74O260</v>
          </cell>
          <cell r="B16802" t="str">
            <v>Ống không áp lực ECO PIPE E2 D60</v>
          </cell>
        </row>
        <row r="16803">
          <cell r="A16803" t="str">
            <v>74O275</v>
          </cell>
          <cell r="B16803" t="str">
            <v>Ống không áp lực ECO PIPE E2 D75</v>
          </cell>
        </row>
        <row r="16804">
          <cell r="A16804" t="str">
            <v>74O290</v>
          </cell>
          <cell r="B16804" t="str">
            <v>Ống không áp lực ECO PIPE E2 D90</v>
          </cell>
        </row>
        <row r="16805">
          <cell r="A16805" t="str">
            <v>74O3110</v>
          </cell>
          <cell r="B16805" t="str">
            <v>Ống không áp lực ECO PIPE E3 D110</v>
          </cell>
        </row>
        <row r="16806">
          <cell r="A16806" t="str">
            <v>74O3200</v>
          </cell>
          <cell r="B16806" t="str">
            <v>Ống không áp lực ECO PIPE E3 D200</v>
          </cell>
        </row>
        <row r="16807">
          <cell r="A16807" t="str">
            <v>74O321</v>
          </cell>
          <cell r="B16807" t="str">
            <v>Ống không áp lực ECO PIPE E3 D21</v>
          </cell>
        </row>
        <row r="16808">
          <cell r="A16808" t="str">
            <v>74O327</v>
          </cell>
          <cell r="B16808" t="str">
            <v>Ống không áp lực ECO PIPE E3 D27</v>
          </cell>
        </row>
        <row r="16809">
          <cell r="A16809" t="str">
            <v>74O334</v>
          </cell>
          <cell r="B16809" t="str">
            <v>Ống không áp lực ECO PIPE E3 D34</v>
          </cell>
        </row>
        <row r="16810">
          <cell r="A16810" t="str">
            <v>74O342</v>
          </cell>
          <cell r="B16810" t="str">
            <v>Ống không áp lực ECO PIPE E3 D42</v>
          </cell>
        </row>
        <row r="16811">
          <cell r="A16811" t="str">
            <v>74O348</v>
          </cell>
          <cell r="B16811" t="str">
            <v>Ống không áp lực ECO PIPE E3 D48</v>
          </cell>
        </row>
        <row r="16812">
          <cell r="A16812" t="str">
            <v>74O360</v>
          </cell>
          <cell r="B16812" t="str">
            <v>Ống không áp lực ECO PIPE E3 D60</v>
          </cell>
        </row>
        <row r="16813">
          <cell r="A16813" t="str">
            <v>74O375</v>
          </cell>
          <cell r="B16813" t="str">
            <v>Ống không áp lực ECO PIPE E3 D75</v>
          </cell>
        </row>
        <row r="16814">
          <cell r="A16814" t="str">
            <v>74O390</v>
          </cell>
          <cell r="B16814" t="str">
            <v>Ống không áp lực ECO PIPE E3 D90</v>
          </cell>
        </row>
        <row r="16815">
          <cell r="A16815" t="str">
            <v>8.1K1000</v>
          </cell>
          <cell r="B16815" t="str">
            <v>Kẹp 1000</v>
          </cell>
        </row>
        <row r="16816">
          <cell r="A16816" t="str">
            <v>8.1K110</v>
          </cell>
          <cell r="B16816" t="str">
            <v>Kẹp 110</v>
          </cell>
        </row>
        <row r="16817">
          <cell r="A16817" t="str">
            <v>8.1K1200</v>
          </cell>
          <cell r="B16817" t="str">
            <v>Kẹp 1200</v>
          </cell>
        </row>
        <row r="16818">
          <cell r="A16818" t="str">
            <v>8.1K125</v>
          </cell>
          <cell r="B16818" t="str">
            <v>Kẹp 125</v>
          </cell>
        </row>
        <row r="16819">
          <cell r="A16819" t="str">
            <v>8.1K140</v>
          </cell>
          <cell r="B16819" t="str">
            <v>Kẹp 140</v>
          </cell>
        </row>
        <row r="16820">
          <cell r="A16820" t="str">
            <v>8.1K160</v>
          </cell>
          <cell r="B16820" t="str">
            <v>Kẹp 160</v>
          </cell>
        </row>
        <row r="16821">
          <cell r="A16821" t="str">
            <v>8.1K180</v>
          </cell>
          <cell r="B16821" t="str">
            <v>Kẹp 180</v>
          </cell>
        </row>
        <row r="16822">
          <cell r="A16822" t="str">
            <v>8.1K20.</v>
          </cell>
          <cell r="B16822" t="str">
            <v>Kẹp 20</v>
          </cell>
        </row>
        <row r="16823">
          <cell r="A16823" t="str">
            <v>8.1K200</v>
          </cell>
          <cell r="B16823" t="str">
            <v>Kẹp 200</v>
          </cell>
        </row>
        <row r="16824">
          <cell r="A16824" t="str">
            <v>8.1K225</v>
          </cell>
          <cell r="B16824" t="str">
            <v>Kẹp 225</v>
          </cell>
        </row>
        <row r="16825">
          <cell r="A16825" t="str">
            <v>8.1K25.</v>
          </cell>
          <cell r="B16825" t="str">
            <v>Kẹp 25</v>
          </cell>
        </row>
        <row r="16826">
          <cell r="A16826" t="str">
            <v>8.1K250</v>
          </cell>
          <cell r="B16826" t="str">
            <v>Kẹp 250</v>
          </cell>
        </row>
        <row r="16827">
          <cell r="A16827" t="str">
            <v>8.1K280</v>
          </cell>
          <cell r="B16827" t="str">
            <v>Kẹp 280</v>
          </cell>
        </row>
        <row r="16828">
          <cell r="A16828" t="str">
            <v>8.1K315</v>
          </cell>
          <cell r="B16828" t="str">
            <v>Kẹp 315</v>
          </cell>
        </row>
        <row r="16829">
          <cell r="A16829" t="str">
            <v>8.1K32</v>
          </cell>
          <cell r="B16829" t="str">
            <v>Kẹp 32</v>
          </cell>
        </row>
        <row r="16830">
          <cell r="A16830" t="str">
            <v>8.1K355</v>
          </cell>
          <cell r="B16830" t="str">
            <v>Kẹp 355</v>
          </cell>
        </row>
        <row r="16831">
          <cell r="A16831" t="str">
            <v>8.1K40.</v>
          </cell>
          <cell r="B16831" t="str">
            <v>Kẹp 40</v>
          </cell>
        </row>
        <row r="16832">
          <cell r="A16832" t="str">
            <v>8.1K400</v>
          </cell>
          <cell r="B16832" t="str">
            <v>Kẹp 400</v>
          </cell>
        </row>
        <row r="16833">
          <cell r="A16833" t="str">
            <v>8.1K450</v>
          </cell>
          <cell r="B16833" t="str">
            <v>Kẹp 450</v>
          </cell>
        </row>
        <row r="16834">
          <cell r="A16834" t="str">
            <v>8.1K50.</v>
          </cell>
          <cell r="B16834" t="str">
            <v>Kẹp 50</v>
          </cell>
        </row>
        <row r="16835">
          <cell r="A16835" t="str">
            <v>8.1K500</v>
          </cell>
          <cell r="B16835" t="str">
            <v>Kẹp 500</v>
          </cell>
        </row>
        <row r="16836">
          <cell r="A16836" t="str">
            <v>8.1K560</v>
          </cell>
          <cell r="B16836" t="str">
            <v>Kẹp 560</v>
          </cell>
        </row>
        <row r="16837">
          <cell r="A16837" t="str">
            <v>8.1K63.</v>
          </cell>
          <cell r="B16837" t="str">
            <v>Kẹp 63</v>
          </cell>
        </row>
        <row r="16838">
          <cell r="A16838" t="str">
            <v>8.1K630</v>
          </cell>
          <cell r="B16838" t="str">
            <v>Kẹp 630</v>
          </cell>
        </row>
        <row r="16839">
          <cell r="A16839" t="str">
            <v>8.1K710</v>
          </cell>
          <cell r="B16839" t="str">
            <v>Kẹp 710</v>
          </cell>
        </row>
        <row r="16840">
          <cell r="A16840" t="str">
            <v>8.1K75</v>
          </cell>
          <cell r="B16840" t="str">
            <v>Kẹp 75</v>
          </cell>
        </row>
        <row r="16841">
          <cell r="A16841" t="str">
            <v>8.1K800</v>
          </cell>
          <cell r="B16841" t="str">
            <v>Kẹp 800</v>
          </cell>
        </row>
        <row r="16842">
          <cell r="A16842" t="str">
            <v>8.1K90.</v>
          </cell>
          <cell r="B16842" t="str">
            <v>Kẹp 90</v>
          </cell>
        </row>
        <row r="16843">
          <cell r="A16843" t="str">
            <v>8.1K900</v>
          </cell>
          <cell r="B16843" t="str">
            <v>Kẹp 900</v>
          </cell>
        </row>
        <row r="16844">
          <cell r="A16844" t="str">
            <v>8.BGN</v>
          </cell>
          <cell r="B16844" t="str">
            <v>Bàn gia nhiệt</v>
          </cell>
        </row>
        <row r="16845">
          <cell r="A16845" t="str">
            <v>8.CH110</v>
          </cell>
          <cell r="B16845" t="str">
            <v>Củ hàn 110</v>
          </cell>
        </row>
        <row r="16846">
          <cell r="A16846" t="str">
            <v>8.CH125</v>
          </cell>
          <cell r="B16846" t="str">
            <v>Củ hàn 125</v>
          </cell>
        </row>
        <row r="16847">
          <cell r="A16847" t="str">
            <v>8.CH140</v>
          </cell>
          <cell r="B16847" t="str">
            <v>Củ hàn 140</v>
          </cell>
        </row>
        <row r="16848">
          <cell r="A16848" t="str">
            <v>8.CH160</v>
          </cell>
          <cell r="B16848" t="str">
            <v>Củ hàn 160</v>
          </cell>
        </row>
        <row r="16849">
          <cell r="A16849" t="str">
            <v>8.CH20</v>
          </cell>
          <cell r="B16849" t="str">
            <v>Củ hàn 20</v>
          </cell>
        </row>
        <row r="16850">
          <cell r="A16850" t="str">
            <v>8.CH25</v>
          </cell>
          <cell r="B16850" t="str">
            <v>Củ hàn 25</v>
          </cell>
        </row>
        <row r="16851">
          <cell r="A16851" t="str">
            <v>8.CH32</v>
          </cell>
          <cell r="B16851" t="str">
            <v>Củ hàn 32</v>
          </cell>
        </row>
        <row r="16852">
          <cell r="A16852" t="str">
            <v>8.CH40</v>
          </cell>
          <cell r="B16852" t="str">
            <v>Củ hàn 40</v>
          </cell>
        </row>
        <row r="16853">
          <cell r="A16853" t="str">
            <v>8.CH50</v>
          </cell>
          <cell r="B16853" t="str">
            <v>Củ hàn 50</v>
          </cell>
        </row>
        <row r="16854">
          <cell r="A16854" t="str">
            <v>8.CH63</v>
          </cell>
          <cell r="B16854" t="str">
            <v>Củ hàn 63</v>
          </cell>
        </row>
        <row r="16855">
          <cell r="A16855" t="str">
            <v>8.CH75</v>
          </cell>
          <cell r="B16855" t="str">
            <v>Củ hàn 75</v>
          </cell>
        </row>
        <row r="16856">
          <cell r="A16856" t="str">
            <v>8.CH90</v>
          </cell>
          <cell r="B16856" t="str">
            <v>Củ hàn 90</v>
          </cell>
        </row>
        <row r="16857">
          <cell r="A16857" t="str">
            <v>8.DN</v>
          </cell>
          <cell r="B16857" t="str">
            <v>Đĩa nhiệt</v>
          </cell>
        </row>
        <row r="16858">
          <cell r="A16858" t="str">
            <v>8.DPO</v>
          </cell>
          <cell r="B16858" t="str">
            <v>Đầu phay ống</v>
          </cell>
        </row>
        <row r="16859">
          <cell r="A16859" t="str">
            <v>8.GDN</v>
          </cell>
          <cell r="B16859" t="str">
            <v>Giá để đĩa nhiệt, bàn gia nhiệt, đầu phay, tủ điện</v>
          </cell>
        </row>
        <row r="16860">
          <cell r="A16860" t="str">
            <v>8.GKO</v>
          </cell>
          <cell r="B16860" t="str">
            <v>Khung giá kẹp ống</v>
          </cell>
        </row>
        <row r="16861">
          <cell r="A16861" t="str">
            <v>8.HDM</v>
          </cell>
          <cell r="B16861" t="str">
            <v>Hộp đựng máy, củ hàn...</v>
          </cell>
        </row>
        <row r="16862">
          <cell r="A16862" t="str">
            <v>8.K1000</v>
          </cell>
          <cell r="B16862" t="str">
            <v>(Bỏ mã) Kẹp 1000</v>
          </cell>
        </row>
        <row r="16863">
          <cell r="A16863" t="str">
            <v>8.K110</v>
          </cell>
          <cell r="B16863" t="str">
            <v>(Bỏ mã) Kẹp 110</v>
          </cell>
        </row>
        <row r="16864">
          <cell r="A16864" t="str">
            <v>8.K1200</v>
          </cell>
          <cell r="B16864" t="str">
            <v>(Bỏ mã) Kẹp 1200</v>
          </cell>
        </row>
        <row r="16865">
          <cell r="A16865" t="str">
            <v>8.K125</v>
          </cell>
          <cell r="B16865" t="str">
            <v>(Bỏ mã) Kẹp 125</v>
          </cell>
        </row>
        <row r="16866">
          <cell r="A16866" t="str">
            <v>8.K140</v>
          </cell>
          <cell r="B16866" t="str">
            <v>(Bỏ mã) Kẹp 140</v>
          </cell>
        </row>
        <row r="16867">
          <cell r="A16867" t="str">
            <v>8.K160</v>
          </cell>
          <cell r="B16867" t="str">
            <v>(Bỏ mã) Kẹp 160</v>
          </cell>
        </row>
        <row r="16868">
          <cell r="A16868" t="str">
            <v>8.K180</v>
          </cell>
          <cell r="B16868" t="str">
            <v>(Bỏ mã) Kẹp 180</v>
          </cell>
        </row>
        <row r="16869">
          <cell r="A16869" t="str">
            <v>8.K20.</v>
          </cell>
          <cell r="B16869" t="str">
            <v>(Bỏ mã) Kẹp 20</v>
          </cell>
        </row>
        <row r="16870">
          <cell r="A16870" t="str">
            <v>8.K200</v>
          </cell>
          <cell r="B16870" t="str">
            <v>(Bỏ mã) Kẹp 200</v>
          </cell>
        </row>
        <row r="16871">
          <cell r="A16871" t="str">
            <v>8.K225</v>
          </cell>
          <cell r="B16871" t="str">
            <v>(Bỏ mã) Kẹp 225</v>
          </cell>
        </row>
        <row r="16872">
          <cell r="A16872" t="str">
            <v>8.K25.</v>
          </cell>
          <cell r="B16872" t="str">
            <v>(Bỏ mã) Kẹp 25</v>
          </cell>
        </row>
        <row r="16873">
          <cell r="A16873" t="str">
            <v>8.K250</v>
          </cell>
          <cell r="B16873" t="str">
            <v>(Bỏ mã) Kẹp 250</v>
          </cell>
        </row>
        <row r="16874">
          <cell r="A16874" t="str">
            <v>8.K280</v>
          </cell>
          <cell r="B16874" t="str">
            <v>(Bỏ mã) Kẹp 280</v>
          </cell>
        </row>
        <row r="16875">
          <cell r="A16875" t="str">
            <v>8.K315</v>
          </cell>
          <cell r="B16875" t="str">
            <v>(Bỏ mã) Kẹp 315</v>
          </cell>
        </row>
        <row r="16876">
          <cell r="A16876" t="str">
            <v>8.K32</v>
          </cell>
          <cell r="B16876" t="str">
            <v>(Bỏ mã) Kẹp 32</v>
          </cell>
        </row>
        <row r="16877">
          <cell r="A16877" t="str">
            <v>8.K355</v>
          </cell>
          <cell r="B16877" t="str">
            <v>(Bỏ mã) Kẹp 355</v>
          </cell>
        </row>
        <row r="16878">
          <cell r="A16878" t="str">
            <v>8.K40.</v>
          </cell>
          <cell r="B16878" t="str">
            <v>(Bỏ mã) Kẹp 40</v>
          </cell>
        </row>
        <row r="16879">
          <cell r="A16879" t="str">
            <v>8.K400</v>
          </cell>
          <cell r="B16879" t="str">
            <v>(Bỏ mã) Kẹp 400</v>
          </cell>
        </row>
        <row r="16880">
          <cell r="A16880" t="str">
            <v>8.K450</v>
          </cell>
          <cell r="B16880" t="str">
            <v>(Bỏ mã) Kẹp 450</v>
          </cell>
        </row>
        <row r="16881">
          <cell r="A16881" t="str">
            <v>8.K50.</v>
          </cell>
          <cell r="B16881" t="str">
            <v>(Bỏ mã)Kẹp 50</v>
          </cell>
        </row>
        <row r="16882">
          <cell r="A16882" t="str">
            <v>8.K500</v>
          </cell>
          <cell r="B16882" t="str">
            <v>(Bỏ mã) Kẹp 500</v>
          </cell>
        </row>
        <row r="16883">
          <cell r="A16883" t="str">
            <v>8.K560</v>
          </cell>
          <cell r="B16883" t="str">
            <v>(Bỏ mã) Kẹp 560</v>
          </cell>
        </row>
        <row r="16884">
          <cell r="A16884" t="str">
            <v>8.K63.</v>
          </cell>
          <cell r="B16884" t="str">
            <v>(Bỏ mã) Kẹp 63</v>
          </cell>
        </row>
        <row r="16885">
          <cell r="A16885" t="str">
            <v>8.K630</v>
          </cell>
          <cell r="B16885" t="str">
            <v>(Bỏ mã) Kẹp 630</v>
          </cell>
        </row>
        <row r="16886">
          <cell r="A16886" t="str">
            <v>8.K710</v>
          </cell>
          <cell r="B16886" t="str">
            <v>(Bỏ mã) Kẹp 710</v>
          </cell>
        </row>
        <row r="16887">
          <cell r="A16887" t="str">
            <v>8.K75</v>
          </cell>
          <cell r="B16887" t="str">
            <v>(Bỏ mã) Kẹp 75</v>
          </cell>
        </row>
        <row r="16888">
          <cell r="A16888" t="str">
            <v>8.K800</v>
          </cell>
          <cell r="B16888" t="str">
            <v>(Bỏ mã) Kẹp 800</v>
          </cell>
        </row>
        <row r="16889">
          <cell r="A16889" t="str">
            <v>8.K90.</v>
          </cell>
          <cell r="B16889" t="str">
            <v>(Bỏ mã) Kẹp 90</v>
          </cell>
        </row>
        <row r="16890">
          <cell r="A16890" t="str">
            <v>8.K900</v>
          </cell>
          <cell r="B16890" t="str">
            <v>(Bỏ mã) Kẹp 900</v>
          </cell>
        </row>
        <row r="16891">
          <cell r="A16891" t="str">
            <v>8.MTL</v>
          </cell>
          <cell r="B16891" t="str">
            <v>Máy thủy lực</v>
          </cell>
        </row>
        <row r="16892">
          <cell r="A16892" t="str">
            <v>8.TD225450</v>
          </cell>
          <cell r="B16892" t="str">
            <v>Tủ điện máy hàn PE thủy lực 225450</v>
          </cell>
        </row>
        <row r="16893">
          <cell r="A16893" t="str">
            <v>8.TD315450</v>
          </cell>
          <cell r="B16893" t="str">
            <v>Tủ điện máy hàn PE thủy lực 315450</v>
          </cell>
        </row>
        <row r="16894">
          <cell r="A16894" t="str">
            <v>8.TD315630</v>
          </cell>
          <cell r="B16894" t="str">
            <v>Tủ điện máy hàn PE thủy lực 315630</v>
          </cell>
        </row>
        <row r="16895">
          <cell r="A16895" t="str">
            <v>81..BL2DRM16150</v>
          </cell>
          <cell r="B16895" t="str">
            <v>Bulong hai đầu ren M16 x 150</v>
          </cell>
        </row>
        <row r="16896">
          <cell r="A16896" t="str">
            <v>81.01CDKC32</v>
          </cell>
          <cell r="B16896" t="str">
            <v>Van cửa CP 32: Chày dưới khuôn chồn</v>
          </cell>
        </row>
        <row r="16897">
          <cell r="A16897" t="str">
            <v>81.01CDKC40</v>
          </cell>
          <cell r="B16897" t="str">
            <v>Van cửa CP 40: Chày dưới khuôn chồn</v>
          </cell>
        </row>
        <row r="16898">
          <cell r="A16898" t="str">
            <v>81.01CTKC32</v>
          </cell>
          <cell r="B16898" t="str">
            <v>Van cửa CP 32: Chày trên khuôn chồn</v>
          </cell>
        </row>
        <row r="16899">
          <cell r="A16899" t="str">
            <v>81.01CTKC40</v>
          </cell>
          <cell r="B16899" t="str">
            <v>Van cửa CP 40: Chày trên khuôn chồn</v>
          </cell>
        </row>
        <row r="16900">
          <cell r="A16900" t="str">
            <v>81.01CTKN15</v>
          </cell>
          <cell r="B16900" t="str">
            <v>Van cửa CP 15: Chày trên khuôn nắp</v>
          </cell>
        </row>
        <row r="16901">
          <cell r="A16901" t="str">
            <v>81.01CTKN50</v>
          </cell>
          <cell r="B16901" t="str">
            <v>Van cửa CP 50: Chày trên khuôn nắp</v>
          </cell>
        </row>
        <row r="16902">
          <cell r="A16902" t="str">
            <v>81.01KC32</v>
          </cell>
          <cell r="B16902" t="str">
            <v>Van cửa CP 32: Khuôn chồn</v>
          </cell>
        </row>
        <row r="16903">
          <cell r="A16903" t="str">
            <v>81.01KC40</v>
          </cell>
          <cell r="B16903" t="str">
            <v>Van cửa CP 40: Khuôn chồn</v>
          </cell>
        </row>
        <row r="16904">
          <cell r="A16904" t="str">
            <v>81.04CLC1520</v>
          </cell>
          <cell r="B16904" t="str">
            <v>Con lăn chữ Van lò xo CP 15,20</v>
          </cell>
        </row>
        <row r="16905">
          <cell r="A16905" t="str">
            <v>81.04CLC2532</v>
          </cell>
          <cell r="B16905" t="str">
            <v>Con lăn chữ Van lò xo CP 25,32</v>
          </cell>
        </row>
        <row r="16906">
          <cell r="A16906" t="str">
            <v>81.04CLC4050</v>
          </cell>
          <cell r="B16906" t="str">
            <v>Con lăn chữ Van lò xo CP 40,50</v>
          </cell>
        </row>
        <row r="16907">
          <cell r="A16907" t="str">
            <v>81.04KN15</v>
          </cell>
          <cell r="B16907" t="str">
            <v>Van 1 chiều lò xo CP 15: khuôn nắp</v>
          </cell>
        </row>
        <row r="16908">
          <cell r="A16908" t="str">
            <v>81.05CLC1520</v>
          </cell>
          <cell r="B16908" t="str">
            <v>Con lăn chữ Van lò xo DISMY 15,20</v>
          </cell>
        </row>
        <row r="16909">
          <cell r="A16909" t="str">
            <v>81.05CLC2532</v>
          </cell>
          <cell r="B16909" t="str">
            <v>Con lăn chữ Van lò xo DISMY 25,32</v>
          </cell>
        </row>
        <row r="16910">
          <cell r="A16910" t="str">
            <v>81.05CLC4050</v>
          </cell>
          <cell r="B16910" t="str">
            <v>Con lăn chữ Van lò xo DISMY 40,50</v>
          </cell>
        </row>
        <row r="16911">
          <cell r="A16911" t="str">
            <v>81.06KN15</v>
          </cell>
          <cell r="B16911" t="str">
            <v>Van cầu ép nhựa 15: khuôn nắp</v>
          </cell>
        </row>
        <row r="16912">
          <cell r="A16912" t="str">
            <v>81.06KN32</v>
          </cell>
          <cell r="B16912" t="str">
            <v>Van cầu ép nhựa 32:  khuôn nắp</v>
          </cell>
        </row>
        <row r="16913">
          <cell r="A16913" t="str">
            <v>81.06KN40</v>
          </cell>
          <cell r="B16913" t="str">
            <v>Van cầu ép nhựa 40: khuôn nắp</v>
          </cell>
        </row>
        <row r="16914">
          <cell r="A16914" t="str">
            <v>81.08PN20KN15</v>
          </cell>
          <cell r="B16914" t="str">
            <v>Van bi Dismy 15: Khuôn nắp</v>
          </cell>
        </row>
        <row r="16915">
          <cell r="A16915" t="str">
            <v>81.11KDV1520</v>
          </cell>
          <cell r="B16915" t="str">
            <v>Khuôn đầu vòi CP cũ</v>
          </cell>
        </row>
        <row r="16916">
          <cell r="A16916" t="str">
            <v>81.13CDKN40</v>
          </cell>
          <cell r="B16916" t="str">
            <v>Van cửa Dismy 40: Chày dưới khuôn nắp</v>
          </cell>
        </row>
        <row r="16917">
          <cell r="A16917" t="str">
            <v>81.14BCDKN2015</v>
          </cell>
          <cell r="B16917" t="str">
            <v>Van 1 chiều lá DM15 PN20:bạc chày dưới khuôn nắp</v>
          </cell>
        </row>
        <row r="16918">
          <cell r="A16918" t="str">
            <v>81.14BCDKN2025</v>
          </cell>
          <cell r="B16918" t="str">
            <v>Van 1 chiều lá DM25 PN20:bạc chày dưới khuôn nắp</v>
          </cell>
        </row>
        <row r="16919">
          <cell r="A16919" t="str">
            <v>81.14BCDKN2032</v>
          </cell>
          <cell r="B16919" t="str">
            <v>Van 1 chiều lá BM32 PN20:bạc chày dưới khuôn nắp</v>
          </cell>
        </row>
        <row r="16920">
          <cell r="A16920" t="str">
            <v>81.14BCDKN2040</v>
          </cell>
          <cell r="B16920" t="str">
            <v>Van 1 chiều lá DM40 PN20:bạc chày dưới khuôn nắp</v>
          </cell>
        </row>
        <row r="16921">
          <cell r="A16921" t="str">
            <v>81.14BCDKN2050</v>
          </cell>
          <cell r="B16921" t="str">
            <v>Van 1 chiều lá DM 50 PN20:bạc chày dưới khuôn nắp</v>
          </cell>
        </row>
        <row r="16922">
          <cell r="A16922" t="str">
            <v>81.14CDKD2015</v>
          </cell>
          <cell r="B16922" t="str">
            <v>Van 1 chiều lá DM15 PN20:chày dưới khuôn đĩa</v>
          </cell>
        </row>
        <row r="16923">
          <cell r="A16923" t="str">
            <v>81.14CDKD2020</v>
          </cell>
          <cell r="B16923" t="str">
            <v>Van 1 chiều lá DM20 PN20:chày dưới khuôn đĩa</v>
          </cell>
        </row>
        <row r="16924">
          <cell r="A16924" t="str">
            <v>81.14CDKD2032</v>
          </cell>
          <cell r="B16924" t="str">
            <v>Van 1 chiều lá BM32 PN20:chày dưới khuôn đĩa</v>
          </cell>
        </row>
        <row r="16925">
          <cell r="A16925" t="str">
            <v>81.14CDKD2040</v>
          </cell>
          <cell r="B16925" t="str">
            <v>Van 1 chiều lá DM40 PN20:chày dưới khuôn đĩa</v>
          </cell>
        </row>
        <row r="16926">
          <cell r="A16926" t="str">
            <v>81.14CDKD2050</v>
          </cell>
          <cell r="B16926" t="str">
            <v>Van 1 chiều lá DM 50 PN20:chày dưới khuôn đĩa</v>
          </cell>
        </row>
        <row r="16927">
          <cell r="A16927" t="str">
            <v>81.14CDKN2015</v>
          </cell>
          <cell r="B16927" t="str">
            <v>Van 1 chiều lá DM15 PN20:Chày dưới khuôn nắp</v>
          </cell>
        </row>
        <row r="16928">
          <cell r="A16928" t="str">
            <v>81.14CDKN2025</v>
          </cell>
          <cell r="B16928" t="str">
            <v>Van 1 chiều lá DM25 PN20:chày dưới khuôn nắp</v>
          </cell>
        </row>
        <row r="16929">
          <cell r="A16929" t="str">
            <v>81.14CDKN2032</v>
          </cell>
          <cell r="B16929" t="str">
            <v>Van 1 chiều lá BM32 PN20:Chày dưới khuôn nắp</v>
          </cell>
        </row>
        <row r="16930">
          <cell r="A16930" t="str">
            <v>81.14CDKN2040</v>
          </cell>
          <cell r="B16930" t="str">
            <v>Van 1 chiều lá DM40 PN20:chày dưới khuôn nắp</v>
          </cell>
        </row>
        <row r="16931">
          <cell r="A16931" t="str">
            <v>81.14CDKN2050</v>
          </cell>
          <cell r="B16931" t="str">
            <v>Van 1 chiều lá DM 50 PN20:chày dưới khuôn nắp</v>
          </cell>
        </row>
        <row r="16932">
          <cell r="A16932" t="str">
            <v>81.14CNKT2020</v>
          </cell>
          <cell r="B16932" t="str">
            <v>Van 1 chiều lá DM20 PN20:Chày ngang khuôn thân</v>
          </cell>
        </row>
        <row r="16933">
          <cell r="A16933" t="str">
            <v>81.14CNKT2025</v>
          </cell>
          <cell r="B16933" t="str">
            <v>Van 1 chiều lá DM25 PN20:Chày ngang khuôn thân</v>
          </cell>
        </row>
        <row r="16934">
          <cell r="A16934" t="str">
            <v>81.14CNKT2032</v>
          </cell>
          <cell r="B16934" t="str">
            <v>Van 1 chiều lá BM32 PN20:Chày ngang khuôn thân</v>
          </cell>
        </row>
        <row r="16935">
          <cell r="A16935" t="str">
            <v>81.14CNKT2040</v>
          </cell>
          <cell r="B16935" t="str">
            <v>Van 1 chiều lá DM40 PN20:Chày ngang khuôn thân</v>
          </cell>
        </row>
        <row r="16936">
          <cell r="A16936" t="str">
            <v>81.14CNKT2050</v>
          </cell>
          <cell r="B16936" t="str">
            <v>Van 1 chiều lá DM 50 PN20:Chày ngang khuôn thân</v>
          </cell>
        </row>
        <row r="16937">
          <cell r="A16937" t="str">
            <v>81.14CTKD2015</v>
          </cell>
          <cell r="B16937" t="str">
            <v>Van 1 chiều lá DM15 PN20:chày trên khuôn đĩa</v>
          </cell>
        </row>
        <row r="16938">
          <cell r="A16938" t="str">
            <v>81.14CTKD2020</v>
          </cell>
          <cell r="B16938" t="str">
            <v>Van 1 chiều lá DM20 PN20:chày trên khuôn đĩa</v>
          </cell>
        </row>
        <row r="16939">
          <cell r="A16939" t="str">
            <v>81.14CTKD2032</v>
          </cell>
          <cell r="B16939" t="str">
            <v>Van 1 chiều lá BM32 PN20:Chày trên khuôn đĩa</v>
          </cell>
        </row>
        <row r="16940">
          <cell r="A16940" t="str">
            <v>81.14CTKD2040</v>
          </cell>
          <cell r="B16940" t="str">
            <v>Van 1 chiều lá DM40 PN20:chày trên khuôn đĩa</v>
          </cell>
        </row>
        <row r="16941">
          <cell r="A16941" t="str">
            <v>81.14CTKD2050</v>
          </cell>
          <cell r="B16941" t="str">
            <v>Van 1 chiều lá DM 50 PN20:chày trên khuôn đĩa</v>
          </cell>
        </row>
        <row r="16942">
          <cell r="A16942" t="str">
            <v>81.14CTKT2015</v>
          </cell>
          <cell r="B16942" t="str">
            <v>Van 1 chiều lá DM15 PN20:chày trên khuôn thân</v>
          </cell>
        </row>
        <row r="16943">
          <cell r="A16943" t="str">
            <v>81.14CTKT2025</v>
          </cell>
          <cell r="B16943" t="str">
            <v>Van 1 chiều lá DM25 PN20:chày trên khuôn thân</v>
          </cell>
        </row>
        <row r="16944">
          <cell r="A16944" t="str">
            <v>81.14CTKT2032</v>
          </cell>
          <cell r="B16944" t="str">
            <v>Van 1 chiều lá BM32 PN20:chày trên khuôn thân</v>
          </cell>
        </row>
        <row r="16945">
          <cell r="A16945" t="str">
            <v>81.14CTKT2040</v>
          </cell>
          <cell r="B16945" t="str">
            <v>Van 1 chiều lá DM40 PN20:chày trên khuôn thân</v>
          </cell>
        </row>
        <row r="16946">
          <cell r="A16946" t="str">
            <v>81.14CTKT2050</v>
          </cell>
          <cell r="B16946" t="str">
            <v>Van 1 chiều lá DM 50 PN20:chày trên khuôn thân</v>
          </cell>
        </row>
        <row r="16947">
          <cell r="A16947" t="str">
            <v>81.14KD2015</v>
          </cell>
          <cell r="B16947" t="str">
            <v>Van 1 chiều lá DM15 PN20:Khuôn đĩa</v>
          </cell>
        </row>
        <row r="16948">
          <cell r="A16948" t="str">
            <v>81.14KD2020</v>
          </cell>
          <cell r="B16948" t="str">
            <v>Van 1 chiều lá DM20 PN20:khuôn đĩa</v>
          </cell>
        </row>
        <row r="16949">
          <cell r="A16949" t="str">
            <v>81.14KD2032</v>
          </cell>
          <cell r="B16949" t="str">
            <v>Van 1 chiều lá BM32 PN20:khuôn đĩa</v>
          </cell>
        </row>
        <row r="16950">
          <cell r="A16950" t="str">
            <v>81.14KD2040</v>
          </cell>
          <cell r="B16950" t="str">
            <v>Van 1 chiều lá DM40 PN20:khuôn đĩa</v>
          </cell>
        </row>
        <row r="16951">
          <cell r="A16951" t="str">
            <v>81.14KD2050</v>
          </cell>
          <cell r="B16951" t="str">
            <v>Van 1 chiều lá DM 50 PN20:khuôn đĩa</v>
          </cell>
        </row>
        <row r="16952">
          <cell r="A16952" t="str">
            <v>81.14KT2015</v>
          </cell>
          <cell r="B16952" t="str">
            <v>Van 1 chiều lá DM15 PN20: Khuôn thân</v>
          </cell>
        </row>
        <row r="16953">
          <cell r="A16953" t="str">
            <v>81.14KT2025</v>
          </cell>
          <cell r="B16953" t="str">
            <v>Van 1 chiều lá DM25 PN20:Khuôn thân</v>
          </cell>
        </row>
        <row r="16954">
          <cell r="A16954" t="str">
            <v>81.14KT2032</v>
          </cell>
          <cell r="B16954" t="str">
            <v>Van 1 chiều lá BM32 PN20:khuôn thân</v>
          </cell>
        </row>
        <row r="16955">
          <cell r="A16955" t="str">
            <v>81.14KT2040</v>
          </cell>
          <cell r="B16955" t="str">
            <v>Van 1 chiều lá DM40 PN20:Khuôn thân</v>
          </cell>
        </row>
        <row r="16956">
          <cell r="A16956" t="str">
            <v>81.14KT2050</v>
          </cell>
          <cell r="B16956" t="str">
            <v>Van 1 chiều lá DM 50 PN20:khuôn thân</v>
          </cell>
        </row>
        <row r="16957">
          <cell r="A16957" t="str">
            <v>81.14NDKN2015</v>
          </cell>
          <cell r="B16957" t="str">
            <v>Van 1 chiều lá DM15 PN20:nửa dưới khuôn nắp</v>
          </cell>
        </row>
        <row r="16958">
          <cell r="A16958" t="str">
            <v>81.14NDKN2025</v>
          </cell>
          <cell r="B16958" t="str">
            <v>Van 1 chiều lá DM25 PN20:nửa dưới khuôn nắp</v>
          </cell>
        </row>
        <row r="16959">
          <cell r="A16959" t="str">
            <v>81.14NDKN2032</v>
          </cell>
          <cell r="B16959" t="str">
            <v>Van 1 chiều lá BM32 PN20:nửa dưới khuôn nắp</v>
          </cell>
        </row>
        <row r="16960">
          <cell r="A16960" t="str">
            <v>81.14NDKN2040</v>
          </cell>
          <cell r="B16960" t="str">
            <v>Van 1 chiều lá DM40 PN20:nửa dưới khuôn nắp</v>
          </cell>
        </row>
        <row r="16961">
          <cell r="A16961" t="str">
            <v>81.14NDKN2050</v>
          </cell>
          <cell r="B16961" t="str">
            <v>Van 1 chiều lá DM 50 PN20:nửa dưới khuôn nắp</v>
          </cell>
        </row>
        <row r="16962">
          <cell r="A16962" t="str">
            <v>81.14NTKN2015</v>
          </cell>
          <cell r="B16962" t="str">
            <v>Van 1 chiều lá DM15 PN20:nửa trên khuôn nắp</v>
          </cell>
        </row>
        <row r="16963">
          <cell r="A16963" t="str">
            <v>81.14NTKN2025</v>
          </cell>
          <cell r="B16963" t="str">
            <v>Van 1 chiều lá DM25 PN20:nửa trên khuôn nắp</v>
          </cell>
        </row>
        <row r="16964">
          <cell r="A16964" t="str">
            <v>81.14NTKN2032</v>
          </cell>
          <cell r="B16964" t="str">
            <v>Van 1 chiều lá BM32 PN20:nửa trên khuôn nắp</v>
          </cell>
        </row>
        <row r="16965">
          <cell r="A16965" t="str">
            <v>81.14NTKN2040</v>
          </cell>
          <cell r="B16965" t="str">
            <v>Van 1 chiều lá DM40 PN20:nửa trên khuôn nắp</v>
          </cell>
        </row>
        <row r="16966">
          <cell r="A16966" t="str">
            <v>81.14NTKN2050</v>
          </cell>
          <cell r="B16966" t="str">
            <v>Van 1 chiều lá DM 50 PN20:nửa trên khuôn nắp</v>
          </cell>
        </row>
        <row r="16967">
          <cell r="A16967" t="str">
            <v>81.AB38</v>
          </cell>
          <cell r="B16967" t="str">
            <v>Áo bóp 3/8 dùng thay thế linh kiện máy xưởng PVC</v>
          </cell>
        </row>
        <row r="16968">
          <cell r="A16968" t="str">
            <v>81.AC2MKB</v>
          </cell>
          <cell r="B16968" t="str">
            <v>Áo côn số 2 máy khoan bàn</v>
          </cell>
        </row>
        <row r="16969">
          <cell r="A16969" t="str">
            <v>81.AC34</v>
          </cell>
          <cell r="B16969" t="str">
            <v>Áo côn 3/4 (23.5-31.5)</v>
          </cell>
        </row>
        <row r="16970">
          <cell r="A16970" t="str">
            <v>81.ACMT32</v>
          </cell>
          <cell r="B16970" t="str">
            <v>Áo côn MT 3/2</v>
          </cell>
        </row>
        <row r="16971">
          <cell r="A16971" t="str">
            <v>81.AMBH5</v>
          </cell>
          <cell r="B16971" t="str">
            <v>Áo mưa bảo hộ lao động size 5</v>
          </cell>
        </row>
        <row r="16972">
          <cell r="A16972" t="str">
            <v>81.AMKE</v>
          </cell>
          <cell r="B16972" t="str">
            <v>Nhiệt kế đo độ ẩm (ẩm kế)</v>
          </cell>
        </row>
        <row r="16973">
          <cell r="A16973" t="str">
            <v>81.AMNK3M</v>
          </cell>
          <cell r="B16973" t="str">
            <v>Dầu máy nén khí PMV45/55AQ+YED55AK</v>
          </cell>
        </row>
        <row r="16974">
          <cell r="A16974" t="str">
            <v>81.AOMUABH</v>
          </cell>
          <cell r="B16974" t="str">
            <v>Áo mưa bảo hộ lao động</v>
          </cell>
        </row>
        <row r="16975">
          <cell r="A16975" t="str">
            <v>81.AOPQ</v>
          </cell>
          <cell r="B16975" t="str">
            <v>Áo phản quang</v>
          </cell>
        </row>
        <row r="16976">
          <cell r="A16976" t="str">
            <v>81.AQ115D33C</v>
          </cell>
          <cell r="B16976" t="str">
            <v>Ắc quy GS MF 115D33C (12V-100Ah)</v>
          </cell>
        </row>
        <row r="16977">
          <cell r="A16977" t="str">
            <v>81.AQ95D31L</v>
          </cell>
          <cell r="B16977" t="str">
            <v>Ắc quy GS MF 95D31L</v>
          </cell>
        </row>
        <row r="16978">
          <cell r="A16978" t="str">
            <v>81.AQ95D31R</v>
          </cell>
          <cell r="B16978" t="str">
            <v>Ắc quy GS MF 95D31R</v>
          </cell>
        </row>
        <row r="16979">
          <cell r="A16979" t="str">
            <v>81.AR99.999</v>
          </cell>
          <cell r="B16979" t="str">
            <v>Bình khí argon 99.999&amp;</v>
          </cell>
        </row>
        <row r="16980">
          <cell r="A16980" t="str">
            <v>81.ASMNK</v>
          </cell>
          <cell r="B16980" t="str">
            <v>Rơ le áp suất máy nén khí LEGEN</v>
          </cell>
        </row>
        <row r="16981">
          <cell r="A16981" t="str">
            <v>81.ATM</v>
          </cell>
          <cell r="B16981" t="str">
            <v>Át tô mát</v>
          </cell>
        </row>
        <row r="16982">
          <cell r="A16982" t="str">
            <v>81.ATOM125A</v>
          </cell>
          <cell r="B16982" t="str">
            <v>Atomat 1 pha 2 cực 25A</v>
          </cell>
        </row>
        <row r="16983">
          <cell r="A16983" t="str">
            <v>81.ATOM12C10</v>
          </cell>
          <cell r="B16983" t="str">
            <v>Atomat 1 pha 2 cực 10A</v>
          </cell>
        </row>
        <row r="16984">
          <cell r="A16984" t="str">
            <v>81.ATOM132A</v>
          </cell>
          <cell r="B16984" t="str">
            <v>Atomat 1 pha 1 cực 32A - 220V</v>
          </cell>
        </row>
        <row r="16985">
          <cell r="A16985" t="str">
            <v>81.ATOM140A</v>
          </cell>
          <cell r="B16985" t="str">
            <v>Atomat 1 pha 2 cực 40A</v>
          </cell>
        </row>
        <row r="16986">
          <cell r="A16986" t="str">
            <v>81.ATOM1418</v>
          </cell>
          <cell r="B16986" t="str">
            <v>Atomat 14-&gt;18A + Tiếp điểm</v>
          </cell>
        </row>
        <row r="16987">
          <cell r="A16987" t="str">
            <v>81.ATOM163</v>
          </cell>
          <cell r="B16987" t="str">
            <v>Atomat 1 pha 2 cực 63LS</v>
          </cell>
        </row>
        <row r="16988">
          <cell r="A16988" t="str">
            <v>81.ATOM16A</v>
          </cell>
          <cell r="B16988" t="str">
            <v>Atomat 1 pha 1 cực 6A</v>
          </cell>
        </row>
        <row r="16989">
          <cell r="A16989" t="str">
            <v>81.ATOM1723A</v>
          </cell>
          <cell r="B16989" t="str">
            <v>Atomat 17-23A + tieps đơn</v>
          </cell>
        </row>
        <row r="16990">
          <cell r="A16990" t="str">
            <v>81.ATOM1PH20A</v>
          </cell>
          <cell r="B16990" t="str">
            <v>Atomat 1 pha 20A</v>
          </cell>
        </row>
        <row r="16991">
          <cell r="A16991" t="str">
            <v>81.ATOM2210A</v>
          </cell>
          <cell r="B16991" t="str">
            <v>Atomat 2 pha 2 cực 10A</v>
          </cell>
        </row>
        <row r="16992">
          <cell r="A16992" t="str">
            <v>81.ATOM2216A</v>
          </cell>
          <cell r="B16992" t="str">
            <v>Atomat 2 pha 2 cực 16A</v>
          </cell>
        </row>
        <row r="16993">
          <cell r="A16993" t="str">
            <v>81.ATOM254</v>
          </cell>
          <cell r="B16993" t="str">
            <v>Atomat 2.5-4A</v>
          </cell>
        </row>
        <row r="16994">
          <cell r="A16994" t="str">
            <v>81.ATOM2P20</v>
          </cell>
          <cell r="B16994" t="str">
            <v>Atomat 2 pha 20A</v>
          </cell>
        </row>
        <row r="16995">
          <cell r="A16995" t="str">
            <v>81.ATOM2P40A</v>
          </cell>
          <cell r="B16995" t="str">
            <v>Atomat 2 pha 40A</v>
          </cell>
        </row>
        <row r="16996">
          <cell r="A16996" t="str">
            <v>81.ATOM2P4A</v>
          </cell>
          <cell r="B16996" t="str">
            <v>Atomat 2 pha 4A</v>
          </cell>
        </row>
        <row r="16997">
          <cell r="A16997" t="str">
            <v>81.ATOM2P50A</v>
          </cell>
          <cell r="B16997" t="str">
            <v>Atomat 2 pha 50A</v>
          </cell>
        </row>
        <row r="16998">
          <cell r="A16998" t="str">
            <v>81.ATOM2P63A</v>
          </cell>
          <cell r="B16998" t="str">
            <v>Attomat 2 pha 63A</v>
          </cell>
        </row>
        <row r="16999">
          <cell r="A16999" t="str">
            <v>81.ATOM3.63</v>
          </cell>
          <cell r="B16999" t="str">
            <v>Atomat 3 pha 63A</v>
          </cell>
        </row>
        <row r="17000">
          <cell r="A17000" t="str">
            <v>81.ATOM3100</v>
          </cell>
          <cell r="B17000" t="str">
            <v>Atomat 3 pha 100A</v>
          </cell>
        </row>
        <row r="17001">
          <cell r="A17001" t="str">
            <v>81.ATOM310A</v>
          </cell>
          <cell r="B17001" t="str">
            <v>Atomat 3 pha 10A</v>
          </cell>
        </row>
        <row r="17002">
          <cell r="A17002" t="str">
            <v>81.ATOM314A</v>
          </cell>
          <cell r="B17002" t="str">
            <v>Atomat 3 pha 8-14A</v>
          </cell>
        </row>
        <row r="17003">
          <cell r="A17003" t="str">
            <v>81.ATOM3150</v>
          </cell>
          <cell r="B17003" t="str">
            <v>Atomat 3 pha 150A</v>
          </cell>
        </row>
        <row r="17004">
          <cell r="A17004" t="str">
            <v>81.ATOM316</v>
          </cell>
          <cell r="B17004" t="str">
            <v>Atomat 3 pha 16A</v>
          </cell>
        </row>
        <row r="17005">
          <cell r="A17005" t="str">
            <v>81.ATOM3200</v>
          </cell>
          <cell r="B17005" t="str">
            <v>Atomat 3 pha 200A</v>
          </cell>
        </row>
        <row r="17006">
          <cell r="A17006" t="str">
            <v>81.ATOM3250</v>
          </cell>
          <cell r="B17006" t="str">
            <v>Atomat 3 pha 250A</v>
          </cell>
        </row>
        <row r="17007">
          <cell r="A17007" t="str">
            <v>81.ATOM3300</v>
          </cell>
          <cell r="B17007" t="str">
            <v>Atomat 3 pha 300A</v>
          </cell>
        </row>
        <row r="17008">
          <cell r="A17008" t="str">
            <v>81.ATOM332</v>
          </cell>
          <cell r="B17008" t="str">
            <v>Atomat 3 pha 32A</v>
          </cell>
        </row>
        <row r="17009">
          <cell r="A17009" t="str">
            <v>81.ATOM340</v>
          </cell>
          <cell r="B17009" t="str">
            <v>Atomat 3 pha 40A</v>
          </cell>
        </row>
        <row r="17010">
          <cell r="A17010" t="str">
            <v>81.ATOM350</v>
          </cell>
          <cell r="B17010" t="str">
            <v>Atomat 3 pha 50A</v>
          </cell>
        </row>
        <row r="17011">
          <cell r="A17011" t="str">
            <v>81.ATOM36</v>
          </cell>
          <cell r="B17011" t="str">
            <v>Atomat 3 pha 6ALS</v>
          </cell>
        </row>
        <row r="17012">
          <cell r="A17012" t="str">
            <v>81.ATOM3P10</v>
          </cell>
          <cell r="B17012" t="str">
            <v>Atomat 3 pha 10A</v>
          </cell>
        </row>
        <row r="17013">
          <cell r="A17013" t="str">
            <v>81.ATOM3P16A</v>
          </cell>
          <cell r="B17013" t="str">
            <v>Attomat 3 pha 16A</v>
          </cell>
        </row>
        <row r="17014">
          <cell r="A17014" t="str">
            <v>81.ATOM3P20</v>
          </cell>
          <cell r="B17014" t="str">
            <v>Atomat 3 pha 20A</v>
          </cell>
        </row>
        <row r="17015">
          <cell r="A17015" t="str">
            <v>81.ATOM3P400</v>
          </cell>
          <cell r="B17015" t="str">
            <v>Atomat 3 pha 400A</v>
          </cell>
        </row>
        <row r="17016">
          <cell r="A17016" t="str">
            <v>81.ATOM3P60.</v>
          </cell>
          <cell r="B17016" t="str">
            <v>Atomat 3 pha 60A</v>
          </cell>
        </row>
        <row r="17017">
          <cell r="A17017" t="str">
            <v>81.ATOM3P600</v>
          </cell>
          <cell r="B17017" t="str">
            <v>Atomat 3 pha 600A</v>
          </cell>
        </row>
        <row r="17018">
          <cell r="A17018" t="str">
            <v>81.ATOM3P800</v>
          </cell>
          <cell r="B17018" t="str">
            <v>Atomat 3 pha 800A</v>
          </cell>
        </row>
        <row r="17019">
          <cell r="A17019" t="str">
            <v>81.ATOM463A</v>
          </cell>
          <cell r="B17019" t="str">
            <v>Atomat 4-6,3A</v>
          </cell>
        </row>
        <row r="17020">
          <cell r="A17020" t="str">
            <v>81.ATOM46A</v>
          </cell>
          <cell r="B17020" t="str">
            <v>Atomat 4-&gt;6A + Tiếp điểm</v>
          </cell>
        </row>
        <row r="17021">
          <cell r="A17021" t="str">
            <v>81.ATOM4P16</v>
          </cell>
          <cell r="B17021" t="str">
            <v>Attomat 4 pha 16A</v>
          </cell>
        </row>
        <row r="17022">
          <cell r="A17022" t="str">
            <v>81.ATOM69</v>
          </cell>
          <cell r="B17022" t="str">
            <v>Atomat 6-9A</v>
          </cell>
        </row>
        <row r="17023">
          <cell r="A17023" t="str">
            <v>81.ATOM914</v>
          </cell>
          <cell r="B17023" t="str">
            <v>Atomat 9-&gt;14A + Tiếp điểm</v>
          </cell>
        </row>
        <row r="17024">
          <cell r="A17024" t="str">
            <v>81.ATOMA2PH6A</v>
          </cell>
          <cell r="B17024" t="str">
            <v>Atomat 2 pha 6A</v>
          </cell>
        </row>
        <row r="17025">
          <cell r="A17025" t="str">
            <v>81.ATOMAT3P25</v>
          </cell>
          <cell r="B17025" t="str">
            <v>Atomat 3 pha 25A</v>
          </cell>
        </row>
        <row r="17026">
          <cell r="A17026" t="str">
            <v>81.B01</v>
          </cell>
          <cell r="B17026" t="str">
            <v>Búa 1 kg</v>
          </cell>
        </row>
        <row r="17027">
          <cell r="A17027" t="str">
            <v>81.B12V90AH</v>
          </cell>
          <cell r="B17027" t="str">
            <v>Bình ắc quy 12V-90AH Atlas</v>
          </cell>
        </row>
        <row r="17028">
          <cell r="A17028" t="str">
            <v>81.B3</v>
          </cell>
          <cell r="B17028" t="str">
            <v>Búa 3kg</v>
          </cell>
        </row>
        <row r="17029">
          <cell r="A17029" t="str">
            <v>81.B4512434</v>
          </cell>
          <cell r="B17029" t="str">
            <v>Bi 45x124x34</v>
          </cell>
        </row>
        <row r="17030">
          <cell r="A17030" t="str">
            <v>81.B5</v>
          </cell>
          <cell r="B17030" t="str">
            <v>Búa 5kg</v>
          </cell>
        </row>
        <row r="17031">
          <cell r="A17031" t="str">
            <v>81.BA100VA3802448</v>
          </cell>
          <cell r="B17031" t="str">
            <v>Biến áp 100VA (380V-24V48V)</v>
          </cell>
        </row>
        <row r="17032">
          <cell r="A17032" t="str">
            <v>81.BAC5025</v>
          </cell>
          <cell r="B17032" t="str">
            <v>Bạc 50*25 ( Xe nâng )</v>
          </cell>
        </row>
        <row r="17033">
          <cell r="A17033" t="str">
            <v>81.BACCKN</v>
          </cell>
          <cell r="B17033" t="str">
            <v>Bạc càng khung nâng</v>
          </cell>
        </row>
        <row r="17034">
          <cell r="A17034" t="str">
            <v>81.BACDH505530</v>
          </cell>
          <cell r="B17034" t="str">
            <v>Bạc dẫn hướng 50x55x30</v>
          </cell>
        </row>
        <row r="17035">
          <cell r="A17035" t="str">
            <v>81.BADV</v>
          </cell>
          <cell r="B17035" t="str">
            <v>Băng dính vải</v>
          </cell>
        </row>
        <row r="17036">
          <cell r="A17036" t="str">
            <v>81.BALET</v>
          </cell>
          <cell r="B17036" t="str">
            <v>Balet</v>
          </cell>
        </row>
        <row r="17037">
          <cell r="A17037" t="str">
            <v>81.BAMAU</v>
          </cell>
          <cell r="B17037" t="str">
            <v>Bảng cài mẫu</v>
          </cell>
        </row>
        <row r="17038">
          <cell r="A17038" t="str">
            <v>81.BAMDS4008Y</v>
          </cell>
          <cell r="B17038" t="str">
            <v>Bơm áp máy dập S4008Y</v>
          </cell>
        </row>
        <row r="17039">
          <cell r="A17039" t="str">
            <v>81.BANMA25</v>
          </cell>
          <cell r="B17039" t="str">
            <v>Bản mã 25 ly (Thép đen 25mm)</v>
          </cell>
        </row>
        <row r="17040">
          <cell r="A17040" t="str">
            <v>81.BANRENR1</v>
          </cell>
          <cell r="B17040" t="str">
            <v>Bàn ren R1'</v>
          </cell>
        </row>
        <row r="17041">
          <cell r="A17041" t="str">
            <v>81.BAODT</v>
          </cell>
          <cell r="B17041" t="str">
            <v>Bao đựng thẻ</v>
          </cell>
        </row>
        <row r="17042">
          <cell r="A17042" t="str">
            <v>81.BAOSK</v>
          </cell>
          <cell r="B17042" t="str">
            <v>Bao Sika</v>
          </cell>
        </row>
        <row r="17043">
          <cell r="A17043" t="str">
            <v>81.BAQ</v>
          </cell>
          <cell r="B17043" t="str">
            <v>Bình ắc quy</v>
          </cell>
        </row>
        <row r="17044">
          <cell r="A17044" t="str">
            <v>81.BATI</v>
          </cell>
          <cell r="B17044" t="str">
            <v>Bát inox</v>
          </cell>
        </row>
        <row r="17045">
          <cell r="A17045" t="str">
            <v>81.BAUD</v>
          </cell>
          <cell r="B17045" t="str">
            <v>Bầu điện</v>
          </cell>
        </row>
        <row r="17046">
          <cell r="A17046" t="str">
            <v>81.BBD</v>
          </cell>
          <cell r="B17046" t="str">
            <v>Bình bơm dầu</v>
          </cell>
        </row>
        <row r="17047">
          <cell r="A17047" t="str">
            <v>81.BBKMBT50</v>
          </cell>
          <cell r="B17047" t="str">
            <v>Bộ bầu kẹp móc lỗ BT50</v>
          </cell>
        </row>
        <row r="17048">
          <cell r="A17048" t="str">
            <v>81.BCDKDN</v>
          </cell>
          <cell r="B17048" t="str">
            <v>Ba chạc đèn khò dập nóng</v>
          </cell>
        </row>
        <row r="17049">
          <cell r="A17049" t="str">
            <v>81.BCDR</v>
          </cell>
          <cell r="B17049" t="str">
            <v>Bàn chải đánh răng (dùng chà van)</v>
          </cell>
        </row>
        <row r="17050">
          <cell r="A17050" t="str">
            <v>81.BCDT8623</v>
          </cell>
          <cell r="B17050" t="str">
            <v>Bộ chia dầu T8623 (máy ép)</v>
          </cell>
        </row>
        <row r="17051">
          <cell r="A17051" t="str">
            <v>81.BCH</v>
          </cell>
          <cell r="B17051" t="str">
            <v>Bép cắt hơi</v>
          </cell>
        </row>
        <row r="17052">
          <cell r="A17052" t="str">
            <v>81.BCIN150</v>
          </cell>
          <cell r="B17052" t="str">
            <v>Bánh cước inox mềm φ150</v>
          </cell>
        </row>
        <row r="17053">
          <cell r="A17053" t="str">
            <v>81.BCK</v>
          </cell>
          <cell r="B17053" t="str">
            <v>Bồn chứa keo PVC</v>
          </cell>
        </row>
        <row r="17054">
          <cell r="A17054" t="str">
            <v>81.BCL</v>
          </cell>
          <cell r="B17054" t="str">
            <v>Bộ cờ lê</v>
          </cell>
        </row>
        <row r="17055">
          <cell r="A17055" t="str">
            <v>81.BCMISOP</v>
          </cell>
          <cell r="B17055" t="str">
            <v>Bo cao áp máy in SOP</v>
          </cell>
        </row>
        <row r="17056">
          <cell r="A17056" t="str">
            <v>81.BCMK116</v>
          </cell>
          <cell r="B17056" t="str">
            <v>Bầu cặp mũi khoan Փ1 - Փ16</v>
          </cell>
        </row>
        <row r="17057">
          <cell r="A17057" t="str">
            <v>81.BCMK520</v>
          </cell>
          <cell r="B17057" t="str">
            <v>Bầu cặp mũi khoan Փ5 - Փ20</v>
          </cell>
        </row>
        <row r="17058">
          <cell r="A17058" t="str">
            <v>81.BCMKH116</v>
          </cell>
          <cell r="B17058" t="str">
            <v>Bầu cặp mũi khoan Փ1 - Փ16</v>
          </cell>
        </row>
        <row r="17059">
          <cell r="A17059" t="str">
            <v>81.BCOX</v>
          </cell>
          <cell r="B17059" t="str">
            <v>Bếp cắt oxy</v>
          </cell>
        </row>
        <row r="17060">
          <cell r="A17060" t="str">
            <v>81.BCQN</v>
          </cell>
          <cell r="B17060" t="str">
            <v>Bộ cánh quạt nước</v>
          </cell>
        </row>
        <row r="17061">
          <cell r="A17061" t="str">
            <v>81.BCR1680750</v>
          </cell>
          <cell r="B17061" t="str">
            <v>Bàn cân chống rung KT: 1680 x 750</v>
          </cell>
        </row>
        <row r="17062">
          <cell r="A17062" t="str">
            <v>81.BCRTTL</v>
          </cell>
          <cell r="B17062" t="str">
            <v>Ba chạc ren trong thủy lực</v>
          </cell>
        </row>
        <row r="17063">
          <cell r="A17063" t="str">
            <v>81.BCSDC</v>
          </cell>
          <cell r="B17063" t="str">
            <v>Bộ công suất di chuyển</v>
          </cell>
        </row>
        <row r="17064">
          <cell r="A17064" t="str">
            <v>81.BCX703538</v>
          </cell>
          <cell r="B17064" t="str">
            <v>Bi chạy xích φ70 x φ35 x 38</v>
          </cell>
        </row>
        <row r="17065">
          <cell r="A17065" t="str">
            <v>81.BD049221</v>
          </cell>
          <cell r="B17065" t="str">
            <v>Bơm dầu làm máy cho máy tiện VWP-049-221</v>
          </cell>
        </row>
        <row r="17066">
          <cell r="A17066" t="str">
            <v>81.BD12090</v>
          </cell>
          <cell r="B17066" t="str">
            <v>Bạc đồng phi 120/90</v>
          </cell>
        </row>
        <row r="17067">
          <cell r="A17067" t="str">
            <v>81.BD21928</v>
          </cell>
          <cell r="B17067" t="str">
            <v>Bạc đẩy 21 x 92.8</v>
          </cell>
        </row>
        <row r="17068">
          <cell r="A17068" t="str">
            <v>81.BD24V</v>
          </cell>
          <cell r="B17068" t="str">
            <v>Bóng đèn báo nguồn nút ấn 24V</v>
          </cell>
        </row>
        <row r="17069">
          <cell r="A17069" t="str">
            <v>81.BD2M2</v>
          </cell>
          <cell r="B17069" t="str">
            <v>Băng dính 2 mặt (2cm)</v>
          </cell>
        </row>
        <row r="17070">
          <cell r="A17070" t="str">
            <v>81.BD37325918</v>
          </cell>
          <cell r="B17070" t="str">
            <v>Bạc đẩy SKD61 37x32.5x91.8</v>
          </cell>
        </row>
        <row r="17071">
          <cell r="A17071" t="str">
            <v>81.BD383310614</v>
          </cell>
          <cell r="B17071" t="str">
            <v>Bạc đẩy SKD61 38x33x106.14</v>
          </cell>
        </row>
        <row r="17072">
          <cell r="A17072" t="str">
            <v>81.BD6.5</v>
          </cell>
          <cell r="B17072" t="str">
            <v>Bạt da xe tải loại 6.5 tấn</v>
          </cell>
        </row>
        <row r="17073">
          <cell r="A17073" t="str">
            <v>81.BDC</v>
          </cell>
          <cell r="B17073" t="str">
            <v>Bộ đục chữ</v>
          </cell>
        </row>
        <row r="17074">
          <cell r="A17074" t="str">
            <v>81.BDH3060</v>
          </cell>
          <cell r="B17074" t="str">
            <v>Bạc dẫn hướng GBAM φ30 x 60</v>
          </cell>
        </row>
        <row r="17075">
          <cell r="A17075" t="str">
            <v>81.BDHGBAM2035</v>
          </cell>
          <cell r="B17075" t="str">
            <v>Bạc dẫn hướng GBAM 20-35</v>
          </cell>
        </row>
        <row r="17076">
          <cell r="A17076" t="str">
            <v>81.BDHGBAM2550</v>
          </cell>
          <cell r="B17076" t="str">
            <v>Bạc dẫn hướng GBAM 25-50</v>
          </cell>
        </row>
        <row r="17077">
          <cell r="A17077" t="str">
            <v>81.BDHGBAM2555</v>
          </cell>
          <cell r="B17077" t="str">
            <v>Bạc dẫn hướng GBAM 25-55</v>
          </cell>
        </row>
        <row r="17078">
          <cell r="A17078" t="str">
            <v>81.BDHGBAM2560</v>
          </cell>
          <cell r="B17078" t="str">
            <v>Bạc dẫn hướng GBAM 25 - 60</v>
          </cell>
        </row>
        <row r="17079">
          <cell r="A17079" t="str">
            <v>81.BDHGBAM2565</v>
          </cell>
          <cell r="B17079" t="str">
            <v>Bạc dẫn hướng GBAM 25 - 65</v>
          </cell>
        </row>
        <row r="17080">
          <cell r="A17080" t="str">
            <v>81.BDHGBAM3045</v>
          </cell>
          <cell r="B17080" t="str">
            <v>Bạc dẫn hướng GBAM 30-45</v>
          </cell>
        </row>
        <row r="17081">
          <cell r="A17081" t="str">
            <v>81.BDHGBAM35110</v>
          </cell>
          <cell r="B17081" t="str">
            <v>Bạc dẫn hướng GBAM 35-110</v>
          </cell>
        </row>
        <row r="17082">
          <cell r="A17082" t="str">
            <v>81.BDHGBAM3530</v>
          </cell>
          <cell r="B17082" t="str">
            <v>Bạc dẫn hướng GBAM 35-30</v>
          </cell>
        </row>
        <row r="17083">
          <cell r="A17083" t="str">
            <v>81.BDHGBAM4070</v>
          </cell>
          <cell r="B17083" t="str">
            <v>Bạc dẫn hướng có vai GBAM 40-70</v>
          </cell>
        </row>
        <row r="17084">
          <cell r="A17084" t="str">
            <v>81.BDHKV2540</v>
          </cell>
          <cell r="B17084" t="str">
            <v>Bạc dẫn hướng không vai 25-40</v>
          </cell>
        </row>
        <row r="17085">
          <cell r="A17085" t="str">
            <v>81.BDHKV3025</v>
          </cell>
          <cell r="B17085" t="str">
            <v>Bạc dẫn hướng không vai GBSE 30-25</v>
          </cell>
        </row>
        <row r="17086">
          <cell r="A17086" t="str">
            <v>81.BDHKV3545</v>
          </cell>
          <cell r="B17086" t="str">
            <v>Bạc dẫn hướng không vai GBBM35-45</v>
          </cell>
        </row>
        <row r="17087">
          <cell r="A17087" t="str">
            <v>81.BDHKV4050</v>
          </cell>
          <cell r="B17087" t="str">
            <v>Bạc dẫn hướng không vai GBSE 40 - 50</v>
          </cell>
        </row>
        <row r="17088">
          <cell r="A17088" t="str">
            <v>81.BDK630</v>
          </cell>
          <cell r="B17088" t="str">
            <v>Bộ điều kiển MD 630</v>
          </cell>
        </row>
        <row r="17089">
          <cell r="A17089" t="str">
            <v>81.BDKMF3500</v>
          </cell>
          <cell r="B17089" t="str">
            <v>Bo điều khiển MF 3500</v>
          </cell>
        </row>
        <row r="17090">
          <cell r="A17090" t="str">
            <v>81.BDKMLG12</v>
          </cell>
          <cell r="B17090" t="str">
            <v>Bộ đầu khẩu mũi lục giác 1/2" (4-17mm)</v>
          </cell>
        </row>
        <row r="17091">
          <cell r="A17091" t="str">
            <v>81.BDKNDIR33</v>
          </cell>
          <cell r="B17091" t="str">
            <v>Bộ điều khiển nhiệt độ IR33W7HR020</v>
          </cell>
        </row>
        <row r="17092">
          <cell r="A17092" t="str">
            <v>81.BDKQ</v>
          </cell>
          <cell r="B17092" t="str">
            <v>Bộ điều khiển quạt</v>
          </cell>
        </row>
        <row r="17093">
          <cell r="A17093" t="str">
            <v>81.BDKR220B</v>
          </cell>
          <cell r="B17093" t="str">
            <v>Bộ điều khiển rung DY-220B</v>
          </cell>
        </row>
        <row r="17094">
          <cell r="A17094" t="str">
            <v>81.BDKTL</v>
          </cell>
          <cell r="B17094" t="str">
            <v>Bộ điều khiển thủy lực</v>
          </cell>
        </row>
        <row r="17095">
          <cell r="A17095" t="str">
            <v>81.BDL</v>
          </cell>
          <cell r="B17095" t="str">
            <v>Bóng đèn Led</v>
          </cell>
        </row>
        <row r="17096">
          <cell r="A17096" t="str">
            <v>81.BDMC</v>
          </cell>
          <cell r="B17096" t="str">
            <v>Bóng đèn máy Cam 220v</v>
          </cell>
        </row>
        <row r="17097">
          <cell r="A17097" t="str">
            <v>81.BDMI</v>
          </cell>
          <cell r="B17097" t="str">
            <v>Bóng đèn máy in Domino</v>
          </cell>
        </row>
        <row r="17098">
          <cell r="A17098" t="str">
            <v>81.BDMN</v>
          </cell>
          <cell r="B17098" t="str">
            <v>Bộ dao máy nghiền</v>
          </cell>
        </row>
        <row r="17099">
          <cell r="A17099" t="str">
            <v>81.BDMÐA7300</v>
          </cell>
          <cell r="B17099" t="str">
            <v>Bơm dầu máy dập Pascal Kosmek AD7300-G</v>
          </cell>
        </row>
        <row r="17100">
          <cell r="A17100" t="str">
            <v>81.BDNS</v>
          </cell>
          <cell r="B17100" t="str">
            <v>Bánh đà Nissan</v>
          </cell>
        </row>
        <row r="17101">
          <cell r="A17101" t="str">
            <v>81.BDPH4</v>
          </cell>
          <cell r="B17101" t="str">
            <v>Bóng đèn pha cos H4</v>
          </cell>
        </row>
        <row r="17102">
          <cell r="A17102" t="str">
            <v>81.BDR</v>
          </cell>
          <cell r="B17102" t="str">
            <v>Bóng đèn rọi</v>
          </cell>
        </row>
        <row r="17103">
          <cell r="A17103" t="str">
            <v>81.BDSD</v>
          </cell>
          <cell r="B17103" t="str">
            <v>Bóng đèn sợi đốt</v>
          </cell>
        </row>
        <row r="17104">
          <cell r="A17104" t="str">
            <v>81.BDSK</v>
          </cell>
          <cell r="B17104" t="str">
            <v>Bóng đèn sấy khô</v>
          </cell>
        </row>
        <row r="17105">
          <cell r="A17105" t="str">
            <v>81.BDSP</v>
          </cell>
          <cell r="B17105" t="str">
            <v xml:space="preserve"> Bộ đếm sản phẩm</v>
          </cell>
        </row>
        <row r="17106">
          <cell r="A17106" t="str">
            <v>81.BDT</v>
          </cell>
          <cell r="B17106" t="str">
            <v>Bóng đèn thờ</v>
          </cell>
        </row>
        <row r="17107">
          <cell r="A17107" t="str">
            <v>81.BDUC</v>
          </cell>
          <cell r="B17107" t="str">
            <v>Bộ đục số</v>
          </cell>
        </row>
        <row r="17108">
          <cell r="A17108" t="str">
            <v>81.BDVQ</v>
          </cell>
          <cell r="B17108" t="str">
            <v>Bộ đếm vòng quay</v>
          </cell>
        </row>
        <row r="17109">
          <cell r="A17109" t="str">
            <v>81.BDÐOCNHVC</v>
          </cell>
          <cell r="B17109" t="str">
            <v>Bích dẫn đường ống cát ngoài hộp văng cát máy đánh bóng</v>
          </cell>
        </row>
        <row r="17110">
          <cell r="A17110" t="str">
            <v>81.BE440</v>
          </cell>
          <cell r="B17110" t="str">
            <v>Bulong + Ecu M4 * 40</v>
          </cell>
        </row>
        <row r="17111">
          <cell r="A17111" t="str">
            <v>81.BELCXN</v>
          </cell>
          <cell r="B17111" t="str">
            <v>Bàn ép + lá côn xe nâng</v>
          </cell>
        </row>
        <row r="17112">
          <cell r="A17112" t="str">
            <v>81.BELM1660</v>
          </cell>
          <cell r="B17112" t="str">
            <v>Bulong + Ecu + Long đen M16 x 60</v>
          </cell>
        </row>
        <row r="17113">
          <cell r="A17113" t="str">
            <v>81.BELM1690</v>
          </cell>
          <cell r="B17113" t="str">
            <v>Bulong + Ecu + Long đen M16 x 90</v>
          </cell>
        </row>
        <row r="17114">
          <cell r="A17114" t="str">
            <v>81.BENS</v>
          </cell>
          <cell r="B17114" t="str">
            <v>Bàn ép Nissan</v>
          </cell>
        </row>
        <row r="17115">
          <cell r="A17115" t="str">
            <v>81.BEPCH0</v>
          </cell>
          <cell r="B17115" t="str">
            <v>Bép cắt hơi 0#</v>
          </cell>
        </row>
        <row r="17116">
          <cell r="A17116" t="str">
            <v>81.BEPCH1</v>
          </cell>
          <cell r="B17116" t="str">
            <v>Bép cắt hơi 1#</v>
          </cell>
        </row>
        <row r="17117">
          <cell r="A17117" t="str">
            <v>81.BEVM16150</v>
          </cell>
          <cell r="B17117" t="str">
            <v>Bullong + Eecu + Đệm vênh M16 x 150</v>
          </cell>
        </row>
        <row r="17118">
          <cell r="A17118" t="str">
            <v>81.BEVM1680</v>
          </cell>
          <cell r="B17118" t="str">
            <v>Bullong + Eecu + Đệm vênh M16 x 80</v>
          </cell>
        </row>
        <row r="17119">
          <cell r="A17119" t="str">
            <v>81.BEXN</v>
          </cell>
          <cell r="B17119" t="str">
            <v>Bàn ép ( Xe nâng )</v>
          </cell>
        </row>
        <row r="17120">
          <cell r="A17120" t="str">
            <v>81.BFKMS</v>
          </cell>
          <cell r="B17120" t="str">
            <v>Bàn ép Komatsu</v>
          </cell>
        </row>
        <row r="17121">
          <cell r="A17121" t="str">
            <v>81.BFOT</v>
          </cell>
          <cell r="B17121" t="str">
            <v>Bảng FOOC trắng</v>
          </cell>
        </row>
        <row r="17122">
          <cell r="A17122" t="str">
            <v>81.BG</v>
          </cell>
          <cell r="B17122" t="str">
            <v>Bình ga mini</v>
          </cell>
        </row>
        <row r="17123">
          <cell r="A17123" t="str">
            <v>81.BI2.2</v>
          </cell>
          <cell r="B17123" t="str">
            <v>Bi rời 2,2mm</v>
          </cell>
        </row>
        <row r="17124">
          <cell r="A17124" t="str">
            <v>81.BI201</v>
          </cell>
          <cell r="B17124" t="str">
            <v>Bồn inox 201</v>
          </cell>
        </row>
        <row r="17125">
          <cell r="A17125" t="str">
            <v>81.BI3.5</v>
          </cell>
          <cell r="B17125" t="str">
            <v>Bi 3,5 mm</v>
          </cell>
        </row>
        <row r="17126">
          <cell r="A17126" t="str">
            <v>81.BI4.0</v>
          </cell>
          <cell r="B17126" t="str">
            <v>Bi 4 mm</v>
          </cell>
        </row>
        <row r="17127">
          <cell r="A17127" t="str">
            <v>81.BI6D102</v>
          </cell>
          <cell r="B17127" t="str">
            <v>Bi 6D102</v>
          </cell>
        </row>
        <row r="17128">
          <cell r="A17128" t="str">
            <v>81.BICHIN116502</v>
          </cell>
          <cell r="B17128" t="str">
            <v>Bích inox 304: φ116 x φ50 x 2</v>
          </cell>
        </row>
        <row r="17129">
          <cell r="A17129" t="str">
            <v>81.BIN304112502</v>
          </cell>
          <cell r="B17129" t="str">
            <v>Bích inox 304: φ112 x φ50 x 2</v>
          </cell>
        </row>
        <row r="17130">
          <cell r="A17130" t="str">
            <v>81.BIN3041706</v>
          </cell>
          <cell r="B17130" t="str">
            <v>Bích inox 304: φ170 x 6</v>
          </cell>
        </row>
        <row r="17131">
          <cell r="A17131" t="str">
            <v>81.BINHAQNGS70AH</v>
          </cell>
          <cell r="B17131" t="str">
            <v>Bình ắc quy nước GS-70AH</v>
          </cell>
        </row>
        <row r="17132">
          <cell r="A17132" t="str">
            <v>81.BITCD20</v>
          </cell>
          <cell r="B17132" t="str">
            <v>Bi trượt có đế Ø20</v>
          </cell>
        </row>
        <row r="17133">
          <cell r="A17133" t="str">
            <v>81.BITCT</v>
          </cell>
          <cell r="B17133" t="str">
            <v>Bi trục chữ thập</v>
          </cell>
        </row>
        <row r="17134">
          <cell r="A17134" t="str">
            <v>81.BITECT52</v>
          </cell>
          <cell r="B17134" t="str">
            <v>Bi tê CT 52</v>
          </cell>
        </row>
        <row r="17135">
          <cell r="A17135" t="str">
            <v>81.BITHGW20</v>
          </cell>
          <cell r="B17135" t="str">
            <v>Bi trượt HGW20</v>
          </cell>
        </row>
        <row r="17136">
          <cell r="A17136" t="str">
            <v>81.BITMSA30</v>
          </cell>
          <cell r="B17136" t="str">
            <v>Bi trượt MSA 30</v>
          </cell>
        </row>
        <row r="17137">
          <cell r="A17137" t="str">
            <v>81.BITR3545XN</v>
          </cell>
          <cell r="B17137" t="str">
            <v>Bi trục 35*45 ( xe nâng )</v>
          </cell>
        </row>
        <row r="17138">
          <cell r="A17138" t="str">
            <v>81.BK1101259</v>
          </cell>
          <cell r="B17138" t="str">
            <v>Phớt ben khí 110*125*9</v>
          </cell>
        </row>
        <row r="17139">
          <cell r="A17139" t="str">
            <v>81.BK50634</v>
          </cell>
          <cell r="B17139" t="str">
            <v>Phớt ben khí 50*63*4</v>
          </cell>
        </row>
        <row r="17140">
          <cell r="A17140" t="str">
            <v>81.BKAR</v>
          </cell>
          <cell r="B17140" t="str">
            <v>Bình khí argon</v>
          </cell>
        </row>
        <row r="17141">
          <cell r="A17141" t="str">
            <v>81.BKHAU121032</v>
          </cell>
          <cell r="B17141" t="str">
            <v>Bộ đầu khẩu tay lắc 1/2"-10-32mm</v>
          </cell>
        </row>
        <row r="17142">
          <cell r="A17142" t="str">
            <v>81.BKHN4011530</v>
          </cell>
          <cell r="B17142" t="str">
            <v>Bi khung nâng 40*115*30</v>
          </cell>
        </row>
        <row r="17143">
          <cell r="A17143" t="str">
            <v>81.BKK16</v>
          </cell>
          <cell r="B17143" t="str">
            <v>Bộ kẹp khuôn M 16</v>
          </cell>
        </row>
        <row r="17144">
          <cell r="A17144" t="str">
            <v>81.BKK20</v>
          </cell>
          <cell r="B17144" t="str">
            <v>Bộ kẹp khuôn M 20</v>
          </cell>
        </row>
        <row r="17145">
          <cell r="A17145" t="str">
            <v>81.BL12200</v>
          </cell>
          <cell r="B17145" t="str">
            <v>Bulong M12x120</v>
          </cell>
        </row>
        <row r="17146">
          <cell r="A17146" t="str">
            <v>81.BL14200</v>
          </cell>
          <cell r="B17146" t="str">
            <v>Bulong M14 x 200</v>
          </cell>
        </row>
        <row r="17147">
          <cell r="A17147" t="str">
            <v>81.BL2DRM16150</v>
          </cell>
          <cell r="B17147" t="str">
            <v>Bulong 2 đầu ren M16 x 150</v>
          </cell>
        </row>
        <row r="17148">
          <cell r="A17148" t="str">
            <v>81.BL2DRM20175</v>
          </cell>
          <cell r="B17148" t="str">
            <v>Bulong 2 đầu ren M20 x 175</v>
          </cell>
        </row>
        <row r="17149">
          <cell r="A17149" t="str">
            <v>81.BL2DRTL</v>
          </cell>
          <cell r="B17149" t="str">
            <v>Bulong 2 đầu ren thủy lực</v>
          </cell>
        </row>
        <row r="17150">
          <cell r="A17150" t="str">
            <v>81.BL8100</v>
          </cell>
          <cell r="B17150" t="str">
            <v>Bulong M8 x 100</v>
          </cell>
        </row>
        <row r="17151">
          <cell r="A17151" t="str">
            <v>81.BL890</v>
          </cell>
          <cell r="B17151" t="str">
            <v>Bulong M8*90</v>
          </cell>
        </row>
        <row r="17152">
          <cell r="A17152" t="str">
            <v>81.BLAZE</v>
          </cell>
          <cell r="B17152" t="str">
            <v>Bút laze thuyết trình</v>
          </cell>
        </row>
        <row r="17153">
          <cell r="A17153" t="str">
            <v>81.BLB20</v>
          </cell>
          <cell r="B17153" t="str">
            <v>Bông lọc bụi dày 20mm</v>
          </cell>
        </row>
        <row r="17154">
          <cell r="A17154" t="str">
            <v>81.BLC1020</v>
          </cell>
          <cell r="B17154" t="str">
            <v>Bu lông chìm 10*20</v>
          </cell>
        </row>
        <row r="17155">
          <cell r="A17155" t="str">
            <v>81.BLC1025</v>
          </cell>
          <cell r="B17155" t="str">
            <v>Bu lông chìm 10*25</v>
          </cell>
        </row>
        <row r="17156">
          <cell r="A17156" t="str">
            <v>81.BLC1030</v>
          </cell>
          <cell r="B17156" t="str">
            <v>Bu lông chìm 10*30</v>
          </cell>
        </row>
        <row r="17157">
          <cell r="A17157" t="str">
            <v>81.BLC1040</v>
          </cell>
          <cell r="B17157" t="str">
            <v>Bu lông chìm 10*40</v>
          </cell>
        </row>
        <row r="17158">
          <cell r="A17158" t="str">
            <v>81.BLC12120</v>
          </cell>
          <cell r="B17158" t="str">
            <v>Bulong chìm M12*120</v>
          </cell>
        </row>
        <row r="17159">
          <cell r="A17159" t="str">
            <v>81.BLC12160</v>
          </cell>
          <cell r="B17159" t="str">
            <v>Bu lông chìm 12*160</v>
          </cell>
        </row>
        <row r="17160">
          <cell r="A17160" t="str">
            <v>81.BLC12180</v>
          </cell>
          <cell r="B17160" t="str">
            <v>Bulong chìm M12*180</v>
          </cell>
        </row>
        <row r="17161">
          <cell r="A17161" t="str">
            <v>81.BLC1220.</v>
          </cell>
          <cell r="B17161" t="str">
            <v>Bulong chìm M12*20</v>
          </cell>
        </row>
        <row r="17162">
          <cell r="A17162" t="str">
            <v>81.BLC12200</v>
          </cell>
          <cell r="B17162" t="str">
            <v>Bulong chìm M12*200</v>
          </cell>
        </row>
        <row r="17163">
          <cell r="A17163" t="str">
            <v>81.BLC1225</v>
          </cell>
          <cell r="B17163" t="str">
            <v>Bu lông chìm 12*25</v>
          </cell>
        </row>
        <row r="17164">
          <cell r="A17164" t="str">
            <v>81.BLC123050</v>
          </cell>
          <cell r="B17164" t="str">
            <v>Bu lông chìm 12*30*50</v>
          </cell>
        </row>
        <row r="17165">
          <cell r="A17165" t="str">
            <v>81.BLC1240</v>
          </cell>
          <cell r="B17165" t="str">
            <v>Bu lông chìm 12*40</v>
          </cell>
        </row>
        <row r="17166">
          <cell r="A17166" t="str">
            <v>81.BLC1250</v>
          </cell>
          <cell r="B17166" t="str">
            <v>Bu lông chìm 12*50</v>
          </cell>
        </row>
        <row r="17167">
          <cell r="A17167" t="str">
            <v>81.BLC1280</v>
          </cell>
          <cell r="B17167" t="str">
            <v>Bu lông chìm 12*80</v>
          </cell>
        </row>
        <row r="17168">
          <cell r="A17168" t="str">
            <v>81.BLC1650</v>
          </cell>
          <cell r="B17168" t="str">
            <v>Bulong lục giác chìm M16 x 50</v>
          </cell>
        </row>
        <row r="17169">
          <cell r="A17169" t="str">
            <v>81.BLC1670</v>
          </cell>
          <cell r="B17169" t="str">
            <v>Bu lông chìm 16*70</v>
          </cell>
        </row>
        <row r="17170">
          <cell r="A17170" t="str">
            <v>81.BLC1680</v>
          </cell>
          <cell r="B17170" t="str">
            <v>Bu lông chìm 16*80</v>
          </cell>
        </row>
        <row r="17171">
          <cell r="A17171" t="str">
            <v>81.BLC430</v>
          </cell>
          <cell r="B17171" t="str">
            <v>Bulong chìm M4*30</v>
          </cell>
        </row>
        <row r="17172">
          <cell r="A17172" t="str">
            <v>81.BLC520</v>
          </cell>
          <cell r="B17172" t="str">
            <v>Bu lông chìm 5*20</v>
          </cell>
        </row>
        <row r="17173">
          <cell r="A17173" t="str">
            <v>81.BLC530</v>
          </cell>
          <cell r="B17173" t="str">
            <v>Bu lông chìm 5*30</v>
          </cell>
        </row>
        <row r="17174">
          <cell r="A17174" t="str">
            <v>81.BLC540</v>
          </cell>
          <cell r="B17174" t="str">
            <v>Bu lông chìm 5*40</v>
          </cell>
        </row>
        <row r="17175">
          <cell r="A17175" t="str">
            <v>81.BLC550</v>
          </cell>
          <cell r="B17175" t="str">
            <v>Bu lông chìm 5*50</v>
          </cell>
        </row>
        <row r="17176">
          <cell r="A17176" t="str">
            <v>81.BLC615</v>
          </cell>
          <cell r="B17176" t="str">
            <v>Bulong chìm M6*15</v>
          </cell>
        </row>
        <row r="17177">
          <cell r="A17177" t="str">
            <v>81.BLC620</v>
          </cell>
          <cell r="B17177" t="str">
            <v>Bu lông chìm 6*20</v>
          </cell>
        </row>
        <row r="17178">
          <cell r="A17178" t="str">
            <v>81.BLC630</v>
          </cell>
          <cell r="B17178" t="str">
            <v>Bu lông chìm 6*30</v>
          </cell>
        </row>
        <row r="17179">
          <cell r="A17179" t="str">
            <v>81.BLC640</v>
          </cell>
          <cell r="B17179" t="str">
            <v>Bu lông chìm 6*40</v>
          </cell>
        </row>
        <row r="17180">
          <cell r="A17180" t="str">
            <v>81.BLC820</v>
          </cell>
          <cell r="B17180" t="str">
            <v>Bu lông chìm 8*20</v>
          </cell>
        </row>
        <row r="17181">
          <cell r="A17181" t="str">
            <v>81.BLC825</v>
          </cell>
          <cell r="B17181" t="str">
            <v>Bulong chìm M8*25</v>
          </cell>
        </row>
        <row r="17182">
          <cell r="A17182" t="str">
            <v>81.BLC830</v>
          </cell>
          <cell r="B17182" t="str">
            <v>Bu lông chìm 8*30</v>
          </cell>
        </row>
        <row r="17183">
          <cell r="A17183" t="str">
            <v>81.BLC840</v>
          </cell>
          <cell r="B17183" t="str">
            <v>Bu lông chìm 8*40</v>
          </cell>
        </row>
        <row r="17184">
          <cell r="A17184" t="str">
            <v>81.BLC850</v>
          </cell>
          <cell r="B17184" t="str">
            <v>Bu lông chìm 8*50</v>
          </cell>
        </row>
        <row r="17185">
          <cell r="A17185" t="str">
            <v>81.BLCB10</v>
          </cell>
          <cell r="B17185" t="str">
            <v>Bulong cữ bi M10</v>
          </cell>
        </row>
        <row r="17186">
          <cell r="A17186" t="str">
            <v>81.BLCB12</v>
          </cell>
          <cell r="B17186" t="str">
            <v>Bulong cữ bi M12</v>
          </cell>
        </row>
        <row r="17187">
          <cell r="A17187" t="str">
            <v>81.BLCBM6</v>
          </cell>
          <cell r="B17187" t="str">
            <v>Bu long cữ bi M6</v>
          </cell>
        </row>
        <row r="17188">
          <cell r="A17188" t="str">
            <v>81.BLCBM8</v>
          </cell>
          <cell r="B17188" t="str">
            <v>Bu long cữ bi M8</v>
          </cell>
        </row>
        <row r="17189">
          <cell r="A17189" t="str">
            <v>81.BLCI510</v>
          </cell>
          <cell r="B17189" t="str">
            <v>Bulong chìm Inox M5*10</v>
          </cell>
        </row>
        <row r="17190">
          <cell r="A17190" t="str">
            <v>81.BLCI520</v>
          </cell>
          <cell r="B17190" t="str">
            <v>Bulong chìm Inox M5*20</v>
          </cell>
        </row>
        <row r="17191">
          <cell r="A17191" t="str">
            <v>81.BLCI620</v>
          </cell>
          <cell r="B17191" t="str">
            <v>Bulong chìm Inox M6*20</v>
          </cell>
        </row>
        <row r="17192">
          <cell r="A17192" t="str">
            <v>81.BLCI820</v>
          </cell>
          <cell r="B17192" t="str">
            <v>Bulong chìm Inox M8*20</v>
          </cell>
        </row>
        <row r="17193">
          <cell r="A17193" t="str">
            <v>81.BLCIM620</v>
          </cell>
          <cell r="B17193" t="str">
            <v>Bu long chìm Inox M6*20</v>
          </cell>
        </row>
        <row r="17194">
          <cell r="A17194" t="str">
            <v>81.BLCIM830</v>
          </cell>
          <cell r="B17194" t="str">
            <v>Bu long chìm Inox M8*30</v>
          </cell>
        </row>
        <row r="17195">
          <cell r="A17195" t="str">
            <v>81.BLCM10150</v>
          </cell>
          <cell r="B17195" t="str">
            <v>Bulong chìm M10*150</v>
          </cell>
        </row>
        <row r="17196">
          <cell r="A17196" t="str">
            <v>81.BLCM10190</v>
          </cell>
          <cell r="B17196" t="str">
            <v>Bulong chìm M10*190</v>
          </cell>
        </row>
        <row r="17197">
          <cell r="A17197" t="str">
            <v>81.BLCM1070</v>
          </cell>
          <cell r="B17197" t="str">
            <v>Bulong chìm M10*70</v>
          </cell>
        </row>
        <row r="17198">
          <cell r="A17198" t="str">
            <v>81.BLCM1230</v>
          </cell>
          <cell r="B17198" t="str">
            <v>Bulong chìm M12*30</v>
          </cell>
        </row>
        <row r="17199">
          <cell r="A17199" t="str">
            <v>81.BLCM1240</v>
          </cell>
          <cell r="B17199" t="str">
            <v>Bulong chìm M12*40</v>
          </cell>
        </row>
        <row r="17200">
          <cell r="A17200" t="str">
            <v>81.BLCM1250</v>
          </cell>
          <cell r="B17200" t="str">
            <v>Bulong chìm M12*50</v>
          </cell>
        </row>
        <row r="17201">
          <cell r="A17201" t="str">
            <v>81.BLCM129</v>
          </cell>
          <cell r="B17201" t="str">
            <v>Bulong chìm M12,9</v>
          </cell>
        </row>
        <row r="17202">
          <cell r="A17202" t="str">
            <v>81.BLCM1490</v>
          </cell>
          <cell r="B17202" t="str">
            <v>Bulong chìm M14*90</v>
          </cell>
        </row>
        <row r="17203">
          <cell r="A17203" t="str">
            <v>81.BLCM16100</v>
          </cell>
          <cell r="B17203" t="str">
            <v>Bulong chìm M16*100</v>
          </cell>
        </row>
        <row r="17204">
          <cell r="A17204" t="str">
            <v>81.BLCM16300</v>
          </cell>
          <cell r="B17204" t="str">
            <v>Bulong chìm M16*300</v>
          </cell>
        </row>
        <row r="17205">
          <cell r="A17205" t="str">
            <v>81.BLCM1640</v>
          </cell>
          <cell r="B17205" t="str">
            <v>Bulong chìm M16*40</v>
          </cell>
        </row>
        <row r="17206">
          <cell r="A17206" t="str">
            <v>81.BLCM20140</v>
          </cell>
          <cell r="B17206" t="str">
            <v>Bulong chìm M20*140</v>
          </cell>
        </row>
        <row r="17207">
          <cell r="A17207" t="str">
            <v>81.BLCM24330</v>
          </cell>
          <cell r="B17207" t="str">
            <v>Bulong chìm M24 * 330</v>
          </cell>
        </row>
        <row r="17208">
          <cell r="A17208" t="str">
            <v>81.BLCM30300</v>
          </cell>
          <cell r="B17208" t="str">
            <v>Bulong chìm M30*300</v>
          </cell>
        </row>
        <row r="17209">
          <cell r="A17209" t="str">
            <v>81.BLCM425</v>
          </cell>
          <cell r="B17209" t="str">
            <v>Bulong chìm M4*25</v>
          </cell>
        </row>
        <row r="17210">
          <cell r="A17210" t="str">
            <v>81.BLCM8120</v>
          </cell>
          <cell r="B17210" t="str">
            <v>Bulong chìm M8*120</v>
          </cell>
        </row>
        <row r="17211">
          <cell r="A17211" t="str">
            <v>81.BLCM8150</v>
          </cell>
          <cell r="B17211" t="str">
            <v>Bulong chìm M8*150</v>
          </cell>
        </row>
        <row r="17212">
          <cell r="A17212" t="str">
            <v>81.BLD2760</v>
          </cell>
          <cell r="B17212" t="str">
            <v>Bulong + Long đen M27*60</v>
          </cell>
        </row>
        <row r="17213">
          <cell r="A17213" t="str">
            <v>81.BLDME</v>
          </cell>
          <cell r="B17213" t="str">
            <v>Bộ lọc dầu máy ép</v>
          </cell>
        </row>
        <row r="17214">
          <cell r="A17214" t="str">
            <v>81.BLDVM20</v>
          </cell>
          <cell r="B17214" t="str">
            <v>Bulong đầu vuông M20</v>
          </cell>
        </row>
        <row r="17215">
          <cell r="A17215" t="str">
            <v>81.BLE</v>
          </cell>
          <cell r="B17215" t="str">
            <v>Bản lề</v>
          </cell>
        </row>
        <row r="17216">
          <cell r="A17216" t="str">
            <v>81.BLGCINM540</v>
          </cell>
          <cell r="B17216" t="str">
            <v>Bulong lục giác chìm inox 304: M5 x 40</v>
          </cell>
        </row>
        <row r="17217">
          <cell r="A17217" t="str">
            <v>81.BLGCINM616</v>
          </cell>
          <cell r="B17217" t="str">
            <v>Bulong lục giác chìm inox 304: M6 x 16</v>
          </cell>
        </row>
        <row r="17218">
          <cell r="A17218" t="str">
            <v>81.BLGCINM640</v>
          </cell>
          <cell r="B17218" t="str">
            <v>Bulong lục giác chìm inox 304: M6 x 40</v>
          </cell>
        </row>
        <row r="17219">
          <cell r="A17219" t="str">
            <v>81.BLGCINM840</v>
          </cell>
          <cell r="B17219" t="str">
            <v>Bulong lục giác chìm inox 304: M8 x 40</v>
          </cell>
        </row>
        <row r="17220">
          <cell r="A17220" t="str">
            <v>81.BLGCM2070</v>
          </cell>
          <cell r="B17220" t="str">
            <v>Bulong lục giác chìm M20 x 70</v>
          </cell>
        </row>
        <row r="17221">
          <cell r="A17221" t="str">
            <v>81.BLGCM2490R60</v>
          </cell>
          <cell r="B17221" t="str">
            <v>Bulong lục giác chìm M24*90 (ren 60)</v>
          </cell>
        </row>
        <row r="17222">
          <cell r="A17222" t="str">
            <v>81.BLIM5</v>
          </cell>
          <cell r="B17222" t="str">
            <v>Bulong inox M5</v>
          </cell>
        </row>
        <row r="17223">
          <cell r="A17223" t="str">
            <v>81.BLIM6</v>
          </cell>
          <cell r="B17223" t="str">
            <v>Bulong inox M6</v>
          </cell>
        </row>
        <row r="17224">
          <cell r="A17224" t="str">
            <v>81.BLINT</v>
          </cell>
          <cell r="B17224" t="str">
            <v>Bản lề inox chữ T</v>
          </cell>
        </row>
        <row r="17225">
          <cell r="A17225" t="str">
            <v>81.BLLGCHM10150</v>
          </cell>
          <cell r="B17225" t="str">
            <v>Bulong lục giác chìm M10 x 150</v>
          </cell>
        </row>
        <row r="17226">
          <cell r="A17226" t="str">
            <v>81.BLLGCHM12150</v>
          </cell>
          <cell r="B17226" t="str">
            <v>Bulong lục giác chìm M12 x 150</v>
          </cell>
        </row>
        <row r="17227">
          <cell r="A17227" t="str">
            <v>81.BLLGCHM625</v>
          </cell>
          <cell r="B17227" t="str">
            <v>Bullong lục giác chìm M6 x 25</v>
          </cell>
        </row>
        <row r="17228">
          <cell r="A17228" t="str">
            <v>81.BLLGCHM8150</v>
          </cell>
          <cell r="B17228" t="str">
            <v>Bulong lục giác chìm M8 x 150</v>
          </cell>
        </row>
        <row r="17229">
          <cell r="A17229" t="str">
            <v>81.BLLGCHM835</v>
          </cell>
          <cell r="B17229" t="str">
            <v>Bulong lục giác chìm M8 x 35</v>
          </cell>
        </row>
        <row r="17230">
          <cell r="A17230" t="str">
            <v>81.BLLGCM10100</v>
          </cell>
          <cell r="B17230" t="str">
            <v>Bulong lục giác chìm M10 x 100</v>
          </cell>
        </row>
        <row r="17231">
          <cell r="A17231" t="str">
            <v>81.BLLGCM10120</v>
          </cell>
          <cell r="B17231" t="str">
            <v>Bulong lục giác chìm M10x120</v>
          </cell>
        </row>
        <row r="17232">
          <cell r="A17232" t="str">
            <v>81.BLLGCM1020</v>
          </cell>
          <cell r="B17232" t="str">
            <v>Bulong lục giác chìm M10*20</v>
          </cell>
        </row>
        <row r="17233">
          <cell r="A17233" t="str">
            <v>81.BLLGCM1030</v>
          </cell>
          <cell r="B17233" t="str">
            <v>Bulong lục giác chìm M10 x 30</v>
          </cell>
        </row>
        <row r="17234">
          <cell r="A17234" t="str">
            <v>81.BLLGCM1035</v>
          </cell>
          <cell r="B17234" t="str">
            <v>Bulong lục giác chìm M10x35</v>
          </cell>
        </row>
        <row r="17235">
          <cell r="A17235" t="str">
            <v>81.BLLGCM1040</v>
          </cell>
          <cell r="B17235" t="str">
            <v>Bulong lục giác chìm M10*40</v>
          </cell>
        </row>
        <row r="17236">
          <cell r="A17236" t="str">
            <v>81.BLLGCM1080</v>
          </cell>
          <cell r="B17236" t="str">
            <v>Bulong lục giác chìm M10x80</v>
          </cell>
        </row>
        <row r="17237">
          <cell r="A17237" t="str">
            <v>81.BLLGCM1090</v>
          </cell>
          <cell r="B17237" t="str">
            <v>Bulong lục giác chìm M10 x 90</v>
          </cell>
        </row>
        <row r="17238">
          <cell r="A17238" t="str">
            <v>81.BLLGCM12100</v>
          </cell>
          <cell r="B17238" t="str">
            <v>Bulong lục giác chìm M12 x 100</v>
          </cell>
        </row>
        <row r="17239">
          <cell r="A17239" t="str">
            <v>81.BLLGCM12120</v>
          </cell>
          <cell r="B17239" t="str">
            <v>Bulong lục giác chìm M12x120</v>
          </cell>
        </row>
        <row r="17240">
          <cell r="A17240" t="str">
            <v>81.BLLGCM12150</v>
          </cell>
          <cell r="B17240" t="str">
            <v>Bulong lục giác chìm M12 x 150</v>
          </cell>
        </row>
        <row r="17241">
          <cell r="A17241" t="str">
            <v>81.BLLGCM12160</v>
          </cell>
          <cell r="B17241" t="str">
            <v>Bulong lục giác chìm M12 x 160</v>
          </cell>
        </row>
        <row r="17242">
          <cell r="A17242" t="str">
            <v>81.BLLGCM12170</v>
          </cell>
          <cell r="B17242" t="str">
            <v>Bulong lục giác chìm M12x170</v>
          </cell>
        </row>
        <row r="17243">
          <cell r="A17243" t="str">
            <v>81.BLLGCM1235</v>
          </cell>
          <cell r="B17243" t="str">
            <v>Bulong lục giác chìm M12 x 35</v>
          </cell>
        </row>
        <row r="17244">
          <cell r="A17244" t="str">
            <v>81.BLLGCM1240</v>
          </cell>
          <cell r="B17244" t="str">
            <v>Bulong lục giác chìm M12*40</v>
          </cell>
        </row>
        <row r="17245">
          <cell r="A17245" t="str">
            <v>81.BLLGCM1242</v>
          </cell>
          <cell r="B17245" t="str">
            <v>Bulong lục giác chìm M12x42</v>
          </cell>
        </row>
        <row r="17246">
          <cell r="A17246" t="str">
            <v>81.BLLGCM1245</v>
          </cell>
          <cell r="B17246" t="str">
            <v>Bulong lục giác chìm M12 x 45</v>
          </cell>
        </row>
        <row r="17247">
          <cell r="A17247" t="str">
            <v>81.BLLGCM1247</v>
          </cell>
          <cell r="B17247" t="str">
            <v>Bulong lục giác chìm M12x47</v>
          </cell>
        </row>
        <row r="17248">
          <cell r="A17248" t="str">
            <v>81.BLLGCM1250</v>
          </cell>
          <cell r="B17248" t="str">
            <v>Bulong lục giác chìm M12x50</v>
          </cell>
        </row>
        <row r="17249">
          <cell r="A17249" t="str">
            <v>81.BLLGCM1255</v>
          </cell>
          <cell r="B17249" t="str">
            <v>Bulong lục giác chìm M12x55</v>
          </cell>
        </row>
        <row r="17250">
          <cell r="A17250" t="str">
            <v>81.BLLGCM1260</v>
          </cell>
          <cell r="B17250" t="str">
            <v>Bulong lục giác chìm M12*60</v>
          </cell>
        </row>
        <row r="17251">
          <cell r="A17251" t="str">
            <v>81.BLLGCM1267</v>
          </cell>
          <cell r="B17251" t="str">
            <v>Bulong lục giác chìm M12x67</v>
          </cell>
        </row>
        <row r="17252">
          <cell r="A17252" t="str">
            <v>81.BLLGCM1270</v>
          </cell>
          <cell r="B17252" t="str">
            <v>Bulong lục giác chìm M12x70</v>
          </cell>
        </row>
        <row r="17253">
          <cell r="A17253" t="str">
            <v>81.BLLGCM1280</v>
          </cell>
          <cell r="B17253" t="str">
            <v>Bulong lục giác chìm M12 x 80</v>
          </cell>
        </row>
        <row r="17254">
          <cell r="A17254" t="str">
            <v>81.BLLGCM1290</v>
          </cell>
          <cell r="B17254" t="str">
            <v>Bulong lục giác chìm M12x90</v>
          </cell>
        </row>
        <row r="17255">
          <cell r="A17255" t="str">
            <v>81.BLLGCM1440</v>
          </cell>
          <cell r="B17255" t="str">
            <v>Bulong lục giác chìm M14*40</v>
          </cell>
        </row>
        <row r="17256">
          <cell r="A17256" t="str">
            <v>81.BLLGCM16140</v>
          </cell>
          <cell r="B17256" t="str">
            <v>Bulong lục giác chìm M16 x 140</v>
          </cell>
        </row>
        <row r="17257">
          <cell r="A17257" t="str">
            <v>81.BLLGCM16150</v>
          </cell>
          <cell r="B17257" t="str">
            <v>Bulong lục giác chìm M16 x 150</v>
          </cell>
        </row>
        <row r="17258">
          <cell r="A17258" t="str">
            <v>81.BLLGCM16170</v>
          </cell>
          <cell r="B17258" t="str">
            <v>Bulong lục giác chìm M16x170</v>
          </cell>
        </row>
        <row r="17259">
          <cell r="A17259" t="str">
            <v>81.BLLGCM16200</v>
          </cell>
          <cell r="B17259" t="str">
            <v>Bulong lục giác chìm M16x200</v>
          </cell>
        </row>
        <row r="17260">
          <cell r="A17260" t="str">
            <v>81.BLLGCM1630</v>
          </cell>
          <cell r="B17260" t="str">
            <v>Bulong lục giác chìm M16 x 30</v>
          </cell>
        </row>
        <row r="17261">
          <cell r="A17261" t="str">
            <v>81.BLLGCM1640</v>
          </cell>
          <cell r="B17261" t="str">
            <v>Bulong lục giác chìm M16 x 40</v>
          </cell>
        </row>
        <row r="17262">
          <cell r="A17262" t="str">
            <v>81.BLLGCM1656</v>
          </cell>
          <cell r="B17262" t="str">
            <v>Bulong lục giác chìm M16*56</v>
          </cell>
        </row>
        <row r="17263">
          <cell r="A17263" t="str">
            <v>81.BLLGCM1660</v>
          </cell>
          <cell r="B17263" t="str">
            <v>Bulong lục giác chìm M16*60</v>
          </cell>
        </row>
        <row r="17264">
          <cell r="A17264" t="str">
            <v>81.BLLGCM1665</v>
          </cell>
          <cell r="B17264" t="str">
            <v>Bulong lục giác chìm M16x65</v>
          </cell>
        </row>
        <row r="17265">
          <cell r="A17265" t="str">
            <v>81.BLLGCM1670</v>
          </cell>
          <cell r="B17265" t="str">
            <v>Bulong lục giác chìm M16*70</v>
          </cell>
        </row>
        <row r="17266">
          <cell r="A17266" t="str">
            <v>81.BLLGCM1680</v>
          </cell>
          <cell r="B17266" t="str">
            <v>Bulong lục giác chìm M16 x 80</v>
          </cell>
        </row>
        <row r="17267">
          <cell r="A17267" t="str">
            <v>81.BLLGCM1690</v>
          </cell>
          <cell r="B17267" t="str">
            <v>Bulong lục giác chìm M16 x 90</v>
          </cell>
        </row>
        <row r="17268">
          <cell r="A17268" t="str">
            <v>81.BLLGCM20220</v>
          </cell>
          <cell r="B17268" t="str">
            <v>Bulong lục giác chìm M20 x 220</v>
          </cell>
        </row>
        <row r="17269">
          <cell r="A17269" t="str">
            <v>81.BLLGCM2060</v>
          </cell>
          <cell r="B17269" t="str">
            <v>Bulong lục giác chìm M20x60</v>
          </cell>
        </row>
        <row r="17270">
          <cell r="A17270" t="str">
            <v>81.BLLGCM2080</v>
          </cell>
          <cell r="B17270" t="str">
            <v>Bulong lục giác chìm M20 x 80</v>
          </cell>
        </row>
        <row r="17271">
          <cell r="A17271" t="str">
            <v>81.BLLGCM2450</v>
          </cell>
          <cell r="B17271" t="str">
            <v>Bulong lục giác chìm M24*50</v>
          </cell>
        </row>
        <row r="17272">
          <cell r="A17272" t="str">
            <v>81.BLLGCM515</v>
          </cell>
          <cell r="B17272" t="str">
            <v>Bulong lục giác chìm M5 x 15</v>
          </cell>
        </row>
        <row r="17273">
          <cell r="A17273" t="str">
            <v>81.BLLGCM520</v>
          </cell>
          <cell r="B17273" t="str">
            <v>Bulong lục giác chìm M5 x 20</v>
          </cell>
        </row>
        <row r="17274">
          <cell r="A17274" t="str">
            <v>81.BLLGCM525</v>
          </cell>
          <cell r="B17274" t="str">
            <v>Bulong lục giác chìm M5x25</v>
          </cell>
        </row>
        <row r="17275">
          <cell r="A17275" t="str">
            <v>81.BLLGCM530</v>
          </cell>
          <cell r="B17275" t="str">
            <v>Bulong lục giác chìm M5 x 30</v>
          </cell>
        </row>
        <row r="17276">
          <cell r="A17276" t="str">
            <v>81.BLLGCM6150</v>
          </cell>
          <cell r="B17276" t="str">
            <v>Bulong lục giác chìm M6 x 150</v>
          </cell>
        </row>
        <row r="17277">
          <cell r="A17277" t="str">
            <v>81.BLLGCM620</v>
          </cell>
          <cell r="B17277" t="str">
            <v>Bulong lục giác chìm M6*20</v>
          </cell>
        </row>
        <row r="17278">
          <cell r="A17278" t="str">
            <v>81.BLLGCM625</v>
          </cell>
          <cell r="B17278" t="str">
            <v>Bulong lục giác chìm M6 x 25</v>
          </cell>
        </row>
        <row r="17279">
          <cell r="A17279" t="str">
            <v>81.BLLGCM626</v>
          </cell>
          <cell r="B17279" t="str">
            <v>Bulong lục giác chìm M6x26</v>
          </cell>
        </row>
        <row r="17280">
          <cell r="A17280" t="str">
            <v>81.BLLGCM630</v>
          </cell>
          <cell r="B17280" t="str">
            <v>Bulong lục giác chìm M6*30</v>
          </cell>
        </row>
        <row r="17281">
          <cell r="A17281" t="str">
            <v>81.BLLGCM640</v>
          </cell>
          <cell r="B17281" t="str">
            <v>Bulong lục giác chìm M6*40</v>
          </cell>
        </row>
        <row r="17282">
          <cell r="A17282" t="str">
            <v>81.BLLGCM646</v>
          </cell>
          <cell r="B17282" t="str">
            <v>Bulong lục giác chìm M6x46</v>
          </cell>
        </row>
        <row r="17283">
          <cell r="A17283" t="str">
            <v>81.BLLGCM650</v>
          </cell>
          <cell r="B17283" t="str">
            <v>Bulong lục giác chìm M6 x 50</v>
          </cell>
        </row>
        <row r="17284">
          <cell r="A17284" t="str">
            <v>81.BLLGCM660</v>
          </cell>
          <cell r="B17284" t="str">
            <v>Bulong lục giác chìm M6*60</v>
          </cell>
        </row>
        <row r="17285">
          <cell r="A17285" t="str">
            <v>81.BLLGCM8100</v>
          </cell>
          <cell r="B17285" t="str">
            <v>Bulong lục giác chìm M8 x 100</v>
          </cell>
        </row>
        <row r="17286">
          <cell r="A17286" t="str">
            <v>81.BLLGCM815</v>
          </cell>
          <cell r="B17286" t="str">
            <v>Bulong lục giác chìm M8*15</v>
          </cell>
        </row>
        <row r="17287">
          <cell r="A17287" t="str">
            <v>81.BLLGCM820</v>
          </cell>
          <cell r="B17287" t="str">
            <v>Bulong lục giác chìm M8*20</v>
          </cell>
        </row>
        <row r="17288">
          <cell r="A17288" t="str">
            <v>81.BLLGCM828</v>
          </cell>
          <cell r="B17288" t="str">
            <v>Bulong lục giác chìm M8x28</v>
          </cell>
        </row>
        <row r="17289">
          <cell r="A17289" t="str">
            <v>81.BLLGCM830</v>
          </cell>
          <cell r="B17289" t="str">
            <v>Bulong lục giác chìm M8*30</v>
          </cell>
        </row>
        <row r="17290">
          <cell r="A17290" t="str">
            <v>81.BLLGCM840</v>
          </cell>
          <cell r="B17290" t="str">
            <v>Bulong lục giác chìm M8*40</v>
          </cell>
        </row>
        <row r="17291">
          <cell r="A17291" t="str">
            <v>81.BLLGCM845</v>
          </cell>
          <cell r="B17291" t="str">
            <v>Bulong lục giác chìm M8 x 45</v>
          </cell>
        </row>
        <row r="17292">
          <cell r="A17292" t="str">
            <v>81.BLLGCM848</v>
          </cell>
          <cell r="B17292" t="str">
            <v>Bulong lục giác chìm M8x48</v>
          </cell>
        </row>
        <row r="17293">
          <cell r="A17293" t="str">
            <v>81.BLLGCM850</v>
          </cell>
          <cell r="B17293" t="str">
            <v>Bulong lục giác chìm M8*50</v>
          </cell>
        </row>
        <row r="17294">
          <cell r="A17294" t="str">
            <v>81.BLLGCM860</v>
          </cell>
          <cell r="B17294" t="str">
            <v>Bulong lục giác chìm M8*60</v>
          </cell>
        </row>
        <row r="17295">
          <cell r="A17295" t="str">
            <v>81.BLLGCM880</v>
          </cell>
          <cell r="B17295" t="str">
            <v>Bulong lục giác chìm M8 x 80</v>
          </cell>
        </row>
        <row r="17296">
          <cell r="A17296" t="str">
            <v>81.BLLGICM1050</v>
          </cell>
          <cell r="B17296" t="str">
            <v>Bulong lục giác chìm M10 x 50</v>
          </cell>
        </row>
        <row r="17297">
          <cell r="A17297" t="str">
            <v>81.BLLGM320</v>
          </cell>
          <cell r="B17297" t="str">
            <v>Bu lông lục giác chìm M3x20</v>
          </cell>
        </row>
        <row r="17298">
          <cell r="A17298" t="str">
            <v>81.BLLGM430</v>
          </cell>
          <cell r="B17298" t="str">
            <v>Bu lông lục giác chìm M4x30</v>
          </cell>
        </row>
        <row r="17299">
          <cell r="A17299" t="str">
            <v>81.BLLGM620</v>
          </cell>
          <cell r="B17299" t="str">
            <v>Bulong lục giác M6x20</v>
          </cell>
        </row>
        <row r="17300">
          <cell r="A17300" t="str">
            <v>81.BLLGM820</v>
          </cell>
          <cell r="B17300" t="str">
            <v>Bulong lục giác M8x20</v>
          </cell>
        </row>
        <row r="17301">
          <cell r="A17301" t="str">
            <v>81.BLLGNM10150</v>
          </cell>
          <cell r="B17301" t="str">
            <v>Bulong lục giác nổi M10 x 150</v>
          </cell>
        </row>
        <row r="17302">
          <cell r="A17302" t="str">
            <v>81.BLLMAPMT1135</v>
          </cell>
          <cell r="B17302" t="str">
            <v>Bulong lắp mảnh APMT 1135 PDTR</v>
          </cell>
        </row>
        <row r="17303">
          <cell r="A17303" t="str">
            <v>81.BLLMAPMT1604</v>
          </cell>
          <cell r="B17303" t="str">
            <v>Bulong lắp mảnh APMT 1604 PDTR</v>
          </cell>
        </row>
        <row r="17304">
          <cell r="A17304" t="str">
            <v>81.BLM0640</v>
          </cell>
          <cell r="B17304" t="str">
            <v>Bulong M6*40</v>
          </cell>
        </row>
        <row r="17305">
          <cell r="A17305" t="str">
            <v>81.BLM1040</v>
          </cell>
          <cell r="B17305" t="str">
            <v>Bu lông Ê cu M10x40</v>
          </cell>
        </row>
        <row r="17306">
          <cell r="A17306" t="str">
            <v>81.BLM1045</v>
          </cell>
          <cell r="B17306" t="str">
            <v>Bulong lục giác chìm M10 x 45</v>
          </cell>
        </row>
        <row r="17307">
          <cell r="A17307" t="str">
            <v>81.BLM1060</v>
          </cell>
          <cell r="B17307" t="str">
            <v>Bu lông M10x60</v>
          </cell>
        </row>
        <row r="17308">
          <cell r="A17308" t="str">
            <v>81.BLM1255</v>
          </cell>
          <cell r="B17308" t="str">
            <v>Bulong M12x5,5</v>
          </cell>
        </row>
        <row r="17309">
          <cell r="A17309" t="str">
            <v>81.BLM1260</v>
          </cell>
          <cell r="B17309" t="str">
            <v>Bu lông M12x60</v>
          </cell>
        </row>
        <row r="17310">
          <cell r="A17310" t="str">
            <v>81.BLM1282</v>
          </cell>
          <cell r="B17310" t="str">
            <v>Bulong lục giác chìm M12x82</v>
          </cell>
        </row>
        <row r="17311">
          <cell r="A17311" t="str">
            <v>81.BLM635</v>
          </cell>
          <cell r="B17311" t="str">
            <v>Bulong lục giác chìm M6 x 35</v>
          </cell>
        </row>
        <row r="17312">
          <cell r="A17312" t="str">
            <v>81.BLM825</v>
          </cell>
          <cell r="B17312" t="str">
            <v>Bulong lục giác chìm M8 x 25</v>
          </cell>
        </row>
        <row r="17313">
          <cell r="A17313" t="str">
            <v>81.BLM830</v>
          </cell>
          <cell r="B17313" t="str">
            <v>Bu lông M8x30</v>
          </cell>
        </row>
        <row r="17314">
          <cell r="A17314" t="str">
            <v>81.BLM850</v>
          </cell>
          <cell r="B17314" t="str">
            <v>Bu lông M8x50</v>
          </cell>
        </row>
        <row r="17315">
          <cell r="A17315" t="str">
            <v>81.BLM870</v>
          </cell>
          <cell r="B17315" t="str">
            <v>(Bỏ mã) Máy khoan bàn 1200-1400</v>
          </cell>
        </row>
        <row r="17316">
          <cell r="A17316" t="str">
            <v>81.BLOLGCM560</v>
          </cell>
          <cell r="B17316" t="str">
            <v>Bulong lục giác chìm M5 x 60</v>
          </cell>
        </row>
        <row r="17317">
          <cell r="A17317" t="str">
            <v>81.BLOT</v>
          </cell>
          <cell r="B17317" t="str">
            <v>Bản lề ô tô</v>
          </cell>
        </row>
        <row r="17318">
          <cell r="A17318" t="str">
            <v>81.BLTDCRK3.5</v>
          </cell>
          <cell r="B17318" t="str">
            <v>Buly tăng dây curoa Komasu 3.5T</v>
          </cell>
        </row>
        <row r="17319">
          <cell r="A17319" t="str">
            <v>81.BLTK5</v>
          </cell>
          <cell r="B17319" t="str">
            <v>Bulong tắc kê 5cm</v>
          </cell>
        </row>
        <row r="17320">
          <cell r="A17320" t="str">
            <v>81.BLTM20170</v>
          </cell>
          <cell r="B17320" t="str">
            <v>Bulong T M20 x 170</v>
          </cell>
        </row>
        <row r="17321">
          <cell r="A17321" t="str">
            <v>81.BLTM20200</v>
          </cell>
          <cell r="B17321" t="str">
            <v>Bulong T M20x200</v>
          </cell>
        </row>
        <row r="17322">
          <cell r="A17322" t="str">
            <v>81.BLTNM620</v>
          </cell>
          <cell r="B17322" t="str">
            <v>Bulong tán nổi M6*20</v>
          </cell>
        </row>
        <row r="17323">
          <cell r="A17323" t="str">
            <v>81.BLV12500</v>
          </cell>
          <cell r="B17323" t="str">
            <v>Bulong Vít M120*500</v>
          </cell>
        </row>
        <row r="17324">
          <cell r="A17324" t="str">
            <v>81.BLV16600</v>
          </cell>
          <cell r="B17324" t="str">
            <v>Bulong Vít M16*600</v>
          </cell>
        </row>
        <row r="17325">
          <cell r="A17325" t="str">
            <v>81.BLVI310</v>
          </cell>
          <cell r="B17325" t="str">
            <v>Bulong vít inox 3*10</v>
          </cell>
        </row>
        <row r="17326">
          <cell r="A17326" t="str">
            <v>81.BLÐM1030</v>
          </cell>
          <cell r="B17326" t="str">
            <v>Bulong  + long đen M10*30</v>
          </cell>
        </row>
        <row r="17327">
          <cell r="A17327" t="str">
            <v>81.BLÐM820</v>
          </cell>
          <cell r="B17327" t="str">
            <v>Bulong  + long đen M8*20</v>
          </cell>
        </row>
        <row r="17328">
          <cell r="A17328" t="str">
            <v>81.BLÐVM6</v>
          </cell>
          <cell r="B17328" t="str">
            <v>Bulong + long đen vênh M6</v>
          </cell>
        </row>
        <row r="17329">
          <cell r="A17329" t="str">
            <v>81.BM13013020</v>
          </cell>
          <cell r="B17329" t="str">
            <v>Bản mã 130 x 130 x 20</v>
          </cell>
        </row>
        <row r="17330">
          <cell r="A17330" t="str">
            <v>81.BM15015015</v>
          </cell>
          <cell r="B17330" t="str">
            <v>Bản mã 150*150*15</v>
          </cell>
        </row>
        <row r="17331">
          <cell r="A17331" t="str">
            <v>81.BM15015020</v>
          </cell>
          <cell r="B17331" t="str">
            <v>Bản mã 150*150*20</v>
          </cell>
        </row>
        <row r="17332">
          <cell r="A17332" t="str">
            <v>81.BM16L</v>
          </cell>
          <cell r="B17332" t="str">
            <v>Bản mã 16ly 1000 x 500</v>
          </cell>
        </row>
        <row r="17333">
          <cell r="A17333" t="str">
            <v>81.BM37402000</v>
          </cell>
          <cell r="B17333" t="str">
            <v>Bản mã 37*40*2000</v>
          </cell>
        </row>
        <row r="17334">
          <cell r="A17334" t="str">
            <v>81.BM400110205</v>
          </cell>
          <cell r="B17334" t="str">
            <v>Bản mã 400*110*20*5</v>
          </cell>
        </row>
        <row r="17335">
          <cell r="A17335" t="str">
            <v>81.BM680130405</v>
          </cell>
          <cell r="B17335" t="str">
            <v>Bản mã 680*130*40*5</v>
          </cell>
        </row>
        <row r="17336">
          <cell r="A17336" t="str">
            <v>81.BM680130505</v>
          </cell>
          <cell r="B17336" t="str">
            <v>Bản mã 680*130*50*5</v>
          </cell>
        </row>
        <row r="17337">
          <cell r="A17337" t="str">
            <v>81.BM7004005</v>
          </cell>
          <cell r="B17337" t="str">
            <v>Bản mã 700*400*5</v>
          </cell>
        </row>
        <row r="17338">
          <cell r="A17338" t="str">
            <v>81.BM95080010</v>
          </cell>
          <cell r="B17338" t="str">
            <v>Bản mã 950*800*10</v>
          </cell>
        </row>
        <row r="17339">
          <cell r="A17339" t="str">
            <v>81.BMAH500935</v>
          </cell>
          <cell r="B17339" t="str">
            <v>Bảng mạch AH500935U001-1/MĐ10</v>
          </cell>
        </row>
        <row r="17340">
          <cell r="A17340" t="str">
            <v>81.BMCT</v>
          </cell>
          <cell r="B17340" t="str">
            <v>Bơm mỡ quay tay</v>
          </cell>
        </row>
        <row r="17341">
          <cell r="A17341" t="str">
            <v>81.BMHVQKN50A</v>
          </cell>
          <cell r="B17341" t="str">
            <v>Bộ mã hóa vòng quay KN50A600Z5</v>
          </cell>
        </row>
        <row r="17342">
          <cell r="A17342" t="str">
            <v>81.BMPSHF920036V</v>
          </cell>
          <cell r="B17342" t="str">
            <v>Bộ máy phun sương HF9200-36V</v>
          </cell>
        </row>
        <row r="17343">
          <cell r="A17343" t="str">
            <v>81.BMQTT</v>
          </cell>
          <cell r="B17343" t="str">
            <v>Bo mạch quạt treo tường</v>
          </cell>
        </row>
        <row r="17344">
          <cell r="A17344" t="str">
            <v>81.BN1024</v>
          </cell>
          <cell r="B17344" t="str">
            <v>Bộ nguồn 10A-24V</v>
          </cell>
        </row>
        <row r="17345">
          <cell r="A17345" t="str">
            <v>81.BN15</v>
          </cell>
          <cell r="B17345" t="str">
            <v>Bộ nguồn 1A-5V</v>
          </cell>
        </row>
        <row r="17346">
          <cell r="A17346" t="str">
            <v>81.BN24-5A</v>
          </cell>
          <cell r="B17346" t="str">
            <v>Bộ nguồn 5A-24V</v>
          </cell>
        </row>
        <row r="17347">
          <cell r="A17347" t="str">
            <v>81.BN24-6.5A</v>
          </cell>
          <cell r="B17347" t="str">
            <v>Bộ nguồn 24V-6.5A</v>
          </cell>
        </row>
        <row r="17348">
          <cell r="A17348" t="str">
            <v>81.BN2524</v>
          </cell>
          <cell r="B17348" t="str">
            <v>Bộ nguồn 2.5A-24V</v>
          </cell>
        </row>
        <row r="17349">
          <cell r="A17349" t="str">
            <v>81.BN70A5V</v>
          </cell>
          <cell r="B17349" t="str">
            <v>Bộ nguồn 70A-5V</v>
          </cell>
        </row>
        <row r="17350">
          <cell r="A17350" t="str">
            <v>81.BNCG35802P</v>
          </cell>
          <cell r="B17350" t="str">
            <v>Bơm nước G35-80-2P-5HP</v>
          </cell>
        </row>
        <row r="17351">
          <cell r="A17351" t="str">
            <v>81.BNG24350</v>
          </cell>
          <cell r="B17351" t="str">
            <v>Bộ nguồn 24V-350V</v>
          </cell>
        </row>
        <row r="17352">
          <cell r="A17352" t="str">
            <v>81.BNG244.5</v>
          </cell>
          <cell r="B17352" t="str">
            <v>Bộ nguồn 24V/4.5A/100W</v>
          </cell>
        </row>
        <row r="17353">
          <cell r="A17353" t="str">
            <v>81.BNG24V14.6</v>
          </cell>
          <cell r="B17353" t="str">
            <v>Bộ nguồn 24V-14.6A</v>
          </cell>
        </row>
        <row r="17354">
          <cell r="A17354" t="str">
            <v>81.BNK</v>
          </cell>
          <cell r="B17354" t="str">
            <v>Bộ nén khí</v>
          </cell>
        </row>
        <row r="17355">
          <cell r="A17355" t="str">
            <v>81.BNTD27</v>
          </cell>
          <cell r="B17355" t="str">
            <v>Bơm nước TD27</v>
          </cell>
        </row>
        <row r="17356">
          <cell r="A17356" t="str">
            <v>81.BNTH</v>
          </cell>
          <cell r="B17356" t="str">
            <v>Bộ Ngày + Tháng</v>
          </cell>
        </row>
        <row r="17357">
          <cell r="A17357" t="str">
            <v>81.BOCDRH3300</v>
          </cell>
          <cell r="B17357" t="str">
            <v>Bộ chia dầu RH 3300</v>
          </cell>
        </row>
        <row r="17358">
          <cell r="A17358" t="str">
            <v>81.BODSPMCP</v>
          </cell>
          <cell r="B17358" t="str">
            <v>Bộ đếm sản phẩm máy cắt phôi IDM11-6H/DC24V</v>
          </cell>
        </row>
        <row r="17359">
          <cell r="A17359" t="str">
            <v>81.BOG1151407.5</v>
          </cell>
          <cell r="B17359" t="str">
            <v>Bộ gioăng 115*140*7.5</v>
          </cell>
        </row>
        <row r="17360">
          <cell r="A17360" t="str">
            <v>81.BOG1601848</v>
          </cell>
          <cell r="B17360" t="str">
            <v>Bộ gioăng 160*184*8</v>
          </cell>
        </row>
        <row r="17361">
          <cell r="A17361" t="str">
            <v>81.BOG38556</v>
          </cell>
          <cell r="B17361" t="str">
            <v>Bộ gioăng 38*55*6</v>
          </cell>
        </row>
        <row r="17362">
          <cell r="A17362" t="str">
            <v>81.BOG53716</v>
          </cell>
          <cell r="B17362" t="str">
            <v>Bộ gioăng 53*71*6</v>
          </cell>
        </row>
        <row r="17363">
          <cell r="A17363" t="str">
            <v>81.BOGND46OR100</v>
          </cell>
          <cell r="B17363" t="str">
            <v>Bộ giải nhiệt dầu 46 OR100</v>
          </cell>
        </row>
        <row r="17364">
          <cell r="A17364" t="str">
            <v>81.BOGND46OR250</v>
          </cell>
          <cell r="B17364" t="str">
            <v>Bộ giải nhiệt dầu 46 OR250</v>
          </cell>
        </row>
        <row r="17365">
          <cell r="A17365" t="str">
            <v>81.BOGNMX</v>
          </cell>
          <cell r="B17365" t="str">
            <v>Bộ gạt nước màu xanh</v>
          </cell>
        </row>
        <row r="17366">
          <cell r="A17366" t="str">
            <v>81.BOGTDMN</v>
          </cell>
          <cell r="B17366" t="str">
            <v>Bo giao tiếp Domino</v>
          </cell>
        </row>
        <row r="17367">
          <cell r="A17367" t="str">
            <v>81.BOGXMD12</v>
          </cell>
          <cell r="B17367" t="str">
            <v>Bộ guốc xích máy đùn 12</v>
          </cell>
        </row>
        <row r="17368">
          <cell r="A17368" t="str">
            <v>81.BOLD</v>
          </cell>
          <cell r="B17368" t="str">
            <v>Bông lọc dầu</v>
          </cell>
        </row>
        <row r="17369">
          <cell r="A17369" t="str">
            <v>81.BOMTL2.1CC</v>
          </cell>
          <cell r="B17369" t="str">
            <v>Bơm thủy lực E60604004 12/19 2.1CC</v>
          </cell>
        </row>
        <row r="17370">
          <cell r="A17370" t="str">
            <v>81.BONG12V33A</v>
          </cell>
          <cell r="B17370" t="str">
            <v>Bộ nguồn 12V - 33A</v>
          </cell>
        </row>
        <row r="17371">
          <cell r="A17371" t="str">
            <v>81.BONGDENLED12012</v>
          </cell>
          <cell r="B17371" t="str">
            <v>Bóng đèn led Ф 120-12W</v>
          </cell>
        </row>
        <row r="17372">
          <cell r="A17372" t="str">
            <v>81.BONGDENLED20W</v>
          </cell>
          <cell r="B17372" t="str">
            <v>Bóng đèn Led 20W</v>
          </cell>
        </row>
        <row r="17373">
          <cell r="A17373" t="str">
            <v>81.BONGDENLED30W</v>
          </cell>
          <cell r="B17373" t="str">
            <v>Bóng đèn Led 30W</v>
          </cell>
        </row>
        <row r="17374">
          <cell r="A17374" t="str">
            <v>81.BONGDENLED31W22</v>
          </cell>
          <cell r="B17374" t="str">
            <v>Bóng đèn Led trắng 3x1W/220V</v>
          </cell>
        </row>
        <row r="17375">
          <cell r="A17375" t="str">
            <v>81.BONGDENLED50W</v>
          </cell>
          <cell r="B17375" t="str">
            <v>Bóng đèn led 50W</v>
          </cell>
        </row>
        <row r="17376">
          <cell r="A17376" t="str">
            <v>81.BONGDENU20W</v>
          </cell>
          <cell r="B17376" t="str">
            <v>Bóng đèn chữ U 20W</v>
          </cell>
        </row>
        <row r="17377">
          <cell r="A17377" t="str">
            <v>81.BONGDL200W</v>
          </cell>
          <cell r="B17377" t="str">
            <v>Bóng đèn led 200W</v>
          </cell>
        </row>
        <row r="17378">
          <cell r="A17378" t="str">
            <v>81.BORK</v>
          </cell>
          <cell r="B17378" t="str">
            <v>Bột rà khuôn</v>
          </cell>
        </row>
        <row r="17379">
          <cell r="A17379" t="str">
            <v>81.BOSCMIA200</v>
          </cell>
          <cell r="B17379" t="str">
            <v>Bo sửa chữa máy in A-200</v>
          </cell>
        </row>
        <row r="17380">
          <cell r="A17380" t="str">
            <v>81.BOTA</v>
          </cell>
          <cell r="B17380" t="str">
            <v>Bơm tay (dùng thay cho xe nâng)</v>
          </cell>
        </row>
        <row r="17381">
          <cell r="A17381" t="str">
            <v>81.BOX</v>
          </cell>
          <cell r="B17381" t="str">
            <v>Bình oxy</v>
          </cell>
        </row>
        <row r="17382">
          <cell r="A17382" t="str">
            <v>81.BP16150</v>
          </cell>
          <cell r="B17382" t="str">
            <v>Bạc phun φ16 x 150</v>
          </cell>
        </row>
        <row r="17383">
          <cell r="A17383" t="str">
            <v>81.BP4.85</v>
          </cell>
          <cell r="B17383" t="str">
            <v>Bạt phủ KT 4.8m x 5m</v>
          </cell>
        </row>
        <row r="17384">
          <cell r="A17384" t="str">
            <v>81.BPCL</v>
          </cell>
          <cell r="B17384" t="str">
            <v>Bộ phận cấp liệu (dùng cho máy đùn PVC)</v>
          </cell>
        </row>
        <row r="17385">
          <cell r="A17385" t="str">
            <v>81.BPDD</v>
          </cell>
          <cell r="B17385" t="str">
            <v>Solid 50A-480V-24V</v>
          </cell>
        </row>
        <row r="17386">
          <cell r="A17386" t="str">
            <v>81.BPH3.88</v>
          </cell>
          <cell r="B17386" t="str">
            <v>Bạt phủ KT 3.8m x 8m</v>
          </cell>
        </row>
        <row r="17387">
          <cell r="A17387" t="str">
            <v>81.BPHDDSL80A</v>
          </cell>
          <cell r="B17387" t="str">
            <v>Bộ phận đấu điện Solid 80A</v>
          </cell>
        </row>
        <row r="17388">
          <cell r="A17388" t="str">
            <v>81.BPMIMT</v>
          </cell>
          <cell r="B17388" t="str">
            <v>Bec phun máy in mực trắng</v>
          </cell>
        </row>
        <row r="17389">
          <cell r="A17389" t="str">
            <v>81.BPMIN</v>
          </cell>
          <cell r="B17389" t="str">
            <v>Bàn phím máy in Domino</v>
          </cell>
        </row>
        <row r="17390">
          <cell r="A17390" t="str">
            <v>81.BPPTL</v>
          </cell>
          <cell r="B17390" t="str">
            <v>Bộ phớt thước lái Komatsu-16</v>
          </cell>
        </row>
        <row r="17391">
          <cell r="A17391" t="str">
            <v>81.BRCRC01</v>
          </cell>
          <cell r="B17391" t="str">
            <v>Bàn ren côn RC1''</v>
          </cell>
        </row>
        <row r="17392">
          <cell r="A17392" t="str">
            <v>81.BRCRC02</v>
          </cell>
          <cell r="B17392" t="str">
            <v>Bàn ren côn RC2''</v>
          </cell>
        </row>
        <row r="17393">
          <cell r="A17393" t="str">
            <v>81.BRCRC112</v>
          </cell>
          <cell r="B17393" t="str">
            <v>Bàn ren côn RC11/2''</v>
          </cell>
        </row>
        <row r="17394">
          <cell r="A17394" t="str">
            <v>81.BRCRC114</v>
          </cell>
          <cell r="B17394" t="str">
            <v>Bàn ren côn RC11/4''</v>
          </cell>
        </row>
        <row r="17395">
          <cell r="A17395" t="str">
            <v>81.BRCRC12</v>
          </cell>
          <cell r="B17395" t="str">
            <v>Bàn ren côn RC1/2''</v>
          </cell>
        </row>
        <row r="17396">
          <cell r="A17396" t="str">
            <v>81.BRCRC34</v>
          </cell>
          <cell r="B17396" t="str">
            <v>Bàn ren côn RC3/4''</v>
          </cell>
        </row>
        <row r="17397">
          <cell r="A17397" t="str">
            <v>81.BRG10</v>
          </cell>
          <cell r="B17397" t="str">
            <v>Bàn ren G1"</v>
          </cell>
        </row>
        <row r="17398">
          <cell r="A17398" t="str">
            <v>81.BRG12</v>
          </cell>
          <cell r="B17398" t="str">
            <v>Bàn ren G1/2</v>
          </cell>
        </row>
        <row r="17399">
          <cell r="A17399" t="str">
            <v>81.BRG14</v>
          </cell>
          <cell r="B17399" t="str">
            <v>Bàn ren Taro G1/4</v>
          </cell>
        </row>
        <row r="17400">
          <cell r="A17400" t="str">
            <v>81.BRG18</v>
          </cell>
          <cell r="B17400" t="str">
            <v>Bàn ren G1/8"</v>
          </cell>
        </row>
        <row r="17401">
          <cell r="A17401" t="str">
            <v>81.BRG34</v>
          </cell>
          <cell r="B17401" t="str">
            <v>Bàn ren G3/4"</v>
          </cell>
        </row>
        <row r="17402">
          <cell r="A17402" t="str">
            <v>81.BRG38</v>
          </cell>
          <cell r="B17402" t="str">
            <v>Bàn ren Taro G3/8</v>
          </cell>
        </row>
        <row r="17403">
          <cell r="A17403" t="str">
            <v>81.BRLM2080</v>
          </cell>
          <cell r="B17403" t="str">
            <v>Bulong + Ecu + Long đen M20 x 80</v>
          </cell>
        </row>
        <row r="17404">
          <cell r="A17404" t="str">
            <v>81.BRM101.5</v>
          </cell>
          <cell r="B17404" t="str">
            <v>Bàn ren M10*1.5</v>
          </cell>
        </row>
        <row r="17405">
          <cell r="A17405" t="str">
            <v>81.BRM121.5</v>
          </cell>
          <cell r="B17405" t="str">
            <v>Bàn ren M12*1.5</v>
          </cell>
        </row>
        <row r="17406">
          <cell r="A17406" t="str">
            <v>81.BRM141.25</v>
          </cell>
          <cell r="B17406" t="str">
            <v>Bàn ren M14*1.25</v>
          </cell>
        </row>
        <row r="17407">
          <cell r="A17407" t="str">
            <v>81.BRM141.5</v>
          </cell>
          <cell r="B17407" t="str">
            <v>Bàn ren M14*1.5</v>
          </cell>
        </row>
        <row r="17408">
          <cell r="A17408" t="str">
            <v>81.BRM161.25</v>
          </cell>
          <cell r="B17408" t="str">
            <v>Bàn ren M16*1.25</v>
          </cell>
        </row>
        <row r="17409">
          <cell r="A17409" t="str">
            <v>81.BRM161.5</v>
          </cell>
          <cell r="B17409" t="str">
            <v>Bàn ren M16*1.5</v>
          </cell>
        </row>
        <row r="17410">
          <cell r="A17410" t="str">
            <v>81.BRM162</v>
          </cell>
          <cell r="B17410" t="str">
            <v>Bàn ren M16 x 2</v>
          </cell>
        </row>
        <row r="17411">
          <cell r="A17411" t="str">
            <v>81.BRM181.5</v>
          </cell>
          <cell r="B17411" t="str">
            <v>Bàn ren M18*1.5</v>
          </cell>
        </row>
        <row r="17412">
          <cell r="A17412" t="str">
            <v>81.BRM191.5</v>
          </cell>
          <cell r="B17412" t="str">
            <v>Bàn ren M19*1.5</v>
          </cell>
        </row>
        <row r="17413">
          <cell r="A17413" t="str">
            <v>81.BRM201.5</v>
          </cell>
          <cell r="B17413" t="str">
            <v>Bàn ren M20*1.5</v>
          </cell>
        </row>
        <row r="17414">
          <cell r="A17414" t="str">
            <v>81.BRM20125</v>
          </cell>
          <cell r="B17414" t="str">
            <v>Bàn ren M20*1.25</v>
          </cell>
        </row>
        <row r="17415">
          <cell r="A17415" t="str">
            <v>81.BRM221.5</v>
          </cell>
          <cell r="B17415" t="str">
            <v>Bàn ren M22*1.5</v>
          </cell>
        </row>
        <row r="17416">
          <cell r="A17416" t="str">
            <v>81.BRM241.5</v>
          </cell>
          <cell r="B17416" t="str">
            <v>Bàn ren M24*1.5</v>
          </cell>
        </row>
        <row r="17417">
          <cell r="A17417" t="str">
            <v>81.BRM251.5</v>
          </cell>
          <cell r="B17417" t="str">
            <v>Bàn ren M25*1.5</v>
          </cell>
        </row>
        <row r="17418">
          <cell r="A17418" t="str">
            <v>81.BRM261.5</v>
          </cell>
          <cell r="B17418" t="str">
            <v>Bàn ren M26x1,5</v>
          </cell>
        </row>
        <row r="17419">
          <cell r="A17419" t="str">
            <v>81.BRM271.5</v>
          </cell>
          <cell r="B17419" t="str">
            <v>Bàn ren M27*1.5</v>
          </cell>
        </row>
        <row r="17420">
          <cell r="A17420" t="str">
            <v>81.BRM281.5</v>
          </cell>
          <cell r="B17420" t="str">
            <v>Bàn ren M28*1.5</v>
          </cell>
        </row>
        <row r="17421">
          <cell r="A17421" t="str">
            <v>81.BRM301.5</v>
          </cell>
          <cell r="B17421" t="str">
            <v>Bàn ren M30*1.5</v>
          </cell>
        </row>
        <row r="17422">
          <cell r="A17422" t="str">
            <v>81.BRM321.5</v>
          </cell>
          <cell r="B17422" t="str">
            <v>Bàn ren M32*1.5</v>
          </cell>
        </row>
        <row r="17423">
          <cell r="A17423" t="str">
            <v>81.BRM341.5</v>
          </cell>
          <cell r="B17423" t="str">
            <v>Bàn ren M34*1.5</v>
          </cell>
        </row>
        <row r="17424">
          <cell r="A17424" t="str">
            <v>81.BRM361.5</v>
          </cell>
          <cell r="B17424" t="str">
            <v>Bàn ren M36*1.5</v>
          </cell>
        </row>
        <row r="17425">
          <cell r="A17425" t="str">
            <v>81.BRM391.5</v>
          </cell>
          <cell r="B17425" t="str">
            <v>Bàn ren M39*1.5</v>
          </cell>
        </row>
        <row r="17426">
          <cell r="A17426" t="str">
            <v>81.BRM421.5</v>
          </cell>
          <cell r="B17426" t="str">
            <v>Bàn ren M42*1.5</v>
          </cell>
        </row>
        <row r="17427">
          <cell r="A17427" t="str">
            <v>81.BRM441.5</v>
          </cell>
          <cell r="B17427" t="str">
            <v>Bàn ren M44*1.5</v>
          </cell>
        </row>
        <row r="17428">
          <cell r="A17428" t="str">
            <v>81.BRM451.5</v>
          </cell>
          <cell r="B17428" t="str">
            <v>Bàn ren M45x1,5</v>
          </cell>
        </row>
        <row r="17429">
          <cell r="A17429" t="str">
            <v>81.BRM481.5</v>
          </cell>
          <cell r="B17429" t="str">
            <v>Bàn ren M48*1.5</v>
          </cell>
        </row>
        <row r="17430">
          <cell r="A17430" t="str">
            <v>81.BRM501.5</v>
          </cell>
          <cell r="B17430" t="str">
            <v>Bàn ren M50*1.5</v>
          </cell>
        </row>
        <row r="17431">
          <cell r="A17431" t="str">
            <v>81.BRM521.5</v>
          </cell>
          <cell r="B17431" t="str">
            <v>Bàn ren M52 x 1,5</v>
          </cell>
        </row>
        <row r="17432">
          <cell r="A17432" t="str">
            <v>81.BRM551.5</v>
          </cell>
          <cell r="B17432" t="str">
            <v>Bàn ren M55x1,5</v>
          </cell>
        </row>
        <row r="17433">
          <cell r="A17433" t="str">
            <v>81.BRM561.5</v>
          </cell>
          <cell r="B17433" t="str">
            <v>Bàn ren M56*1.5</v>
          </cell>
        </row>
        <row r="17434">
          <cell r="A17434" t="str">
            <v>81.BRM581.5</v>
          </cell>
          <cell r="B17434" t="str">
            <v>Bàn ren M58*1.5</v>
          </cell>
        </row>
        <row r="17435">
          <cell r="A17435" t="str">
            <v>81.BRM601.5</v>
          </cell>
          <cell r="B17435" t="str">
            <v>Bàn ren M60*1.5</v>
          </cell>
        </row>
        <row r="17436">
          <cell r="A17436" t="str">
            <v>81.BRM61</v>
          </cell>
          <cell r="B17436" t="str">
            <v>Bàn ren M6*1</v>
          </cell>
        </row>
        <row r="17437">
          <cell r="A17437" t="str">
            <v>81.BRM631.5</v>
          </cell>
          <cell r="B17437" t="str">
            <v>Bàn ren M63x1,5</v>
          </cell>
        </row>
        <row r="17438">
          <cell r="A17438" t="str">
            <v>81.BRM641.5</v>
          </cell>
          <cell r="B17438" t="str">
            <v>Bàn ren M64*1.5</v>
          </cell>
        </row>
        <row r="17439">
          <cell r="A17439" t="str">
            <v>81.BRM701.5</v>
          </cell>
          <cell r="B17439" t="str">
            <v>Bàn ren M70*1.5</v>
          </cell>
        </row>
        <row r="17440">
          <cell r="A17440" t="str">
            <v>81.BRM761.5</v>
          </cell>
          <cell r="B17440" t="str">
            <v>Bàn ren M76*1.5</v>
          </cell>
        </row>
        <row r="17441">
          <cell r="A17441" t="str">
            <v>81.BRM781.5HKC31.7</v>
          </cell>
          <cell r="B17441" t="str">
            <v>Bàn ren M78*1.5 (hợp kim liền chuôi φ31.7)</v>
          </cell>
        </row>
        <row r="17442">
          <cell r="A17442" t="str">
            <v>81.BRM81.25</v>
          </cell>
          <cell r="B17442" t="str">
            <v>Bàn ren M8*1.25</v>
          </cell>
        </row>
        <row r="17443">
          <cell r="A17443" t="str">
            <v>81.BRM81.5</v>
          </cell>
          <cell r="B17443" t="str">
            <v>Bàn ren M8*1.5</v>
          </cell>
        </row>
        <row r="17444">
          <cell r="A17444" t="str">
            <v>81.BRMT</v>
          </cell>
          <cell r="B17444" t="str">
            <v>Bánh răng máy tạo</v>
          </cell>
        </row>
        <row r="17445">
          <cell r="A17445" t="str">
            <v>81.BRR12</v>
          </cell>
          <cell r="B17445" t="str">
            <v>Bàn ren R1/2</v>
          </cell>
        </row>
        <row r="17446">
          <cell r="A17446" t="str">
            <v>81.BRR34</v>
          </cell>
          <cell r="B17446" t="str">
            <v>Bàn ren R3/4</v>
          </cell>
        </row>
        <row r="17447">
          <cell r="A17447" t="str">
            <v>81.BRSKCM101.5</v>
          </cell>
          <cell r="B17447" t="str">
            <v>Bàn ren SKC M10 x 1.5</v>
          </cell>
        </row>
        <row r="17448">
          <cell r="A17448" t="str">
            <v>81.BRSKCM121.7538</v>
          </cell>
          <cell r="B17448" t="str">
            <v>Bàn ren SKC M12 x 1.75 OD38mm</v>
          </cell>
        </row>
        <row r="17449">
          <cell r="A17449" t="str">
            <v>81.BRSKCM142</v>
          </cell>
          <cell r="B17449" t="str">
            <v>Bàn ren SKC M14 x 2</v>
          </cell>
        </row>
        <row r="17450">
          <cell r="A17450" t="str">
            <v>81.BRSKCM162</v>
          </cell>
          <cell r="B17450" t="str">
            <v>Bàn ren SKC M16 x 2</v>
          </cell>
        </row>
        <row r="17451">
          <cell r="A17451" t="str">
            <v>81.BRSKCM81.25</v>
          </cell>
          <cell r="B17451" t="str">
            <v>Bàn ren SKC M8 x 1.25</v>
          </cell>
        </row>
        <row r="17452">
          <cell r="A17452" t="str">
            <v>81.BRT1042</v>
          </cell>
          <cell r="B17452" t="str">
            <v>Bàn ren T10*4/2-L</v>
          </cell>
        </row>
        <row r="17453">
          <cell r="A17453" t="str">
            <v>81.BRT1062</v>
          </cell>
          <cell r="B17453" t="str">
            <v>Bàn ren T10*6/2-L</v>
          </cell>
        </row>
        <row r="17454">
          <cell r="A17454" t="str">
            <v>81.BRT1082</v>
          </cell>
          <cell r="B17454" t="str">
            <v>Bàn ren T10*8/2</v>
          </cell>
        </row>
        <row r="17455">
          <cell r="A17455" t="str">
            <v>81.BRT1262</v>
          </cell>
          <cell r="B17455" t="str">
            <v>Bàn ren T12*6/2-L</v>
          </cell>
        </row>
        <row r="17456">
          <cell r="A17456" t="str">
            <v>81.BRT742</v>
          </cell>
          <cell r="B17456" t="str">
            <v>Bàn ren T7*4/2-L</v>
          </cell>
        </row>
        <row r="17457">
          <cell r="A17457" t="str">
            <v>81.BRT842</v>
          </cell>
          <cell r="B17457" t="str">
            <v>Bàn ren T8*4/2-L</v>
          </cell>
        </row>
        <row r="17458">
          <cell r="A17458" t="str">
            <v>81.BRT942</v>
          </cell>
          <cell r="B17458" t="str">
            <v>Bàn ren T9*4/2-L</v>
          </cell>
        </row>
        <row r="17459">
          <cell r="A17459" t="str">
            <v>81.BRTCM6</v>
          </cell>
          <cell r="B17459" t="str">
            <v>Bàn ren M6 (ren tiêu chuẩn)</v>
          </cell>
        </row>
        <row r="17460">
          <cell r="A17460" t="str">
            <v>81.BRTCM8</v>
          </cell>
          <cell r="B17460" t="str">
            <v>Bàn ren M8 (ren tiêu chuẩn)</v>
          </cell>
        </row>
        <row r="17461">
          <cell r="A17461" t="str">
            <v>81.BRTHM101.5</v>
          </cell>
          <cell r="B17461" t="str">
            <v>Bàn ren trái H M10 x 1.5</v>
          </cell>
        </row>
        <row r="17462">
          <cell r="A17462" t="str">
            <v>81.BRTHM121.75</v>
          </cell>
          <cell r="B17462" t="str">
            <v>Bàn ren trái H M12 x 1.75</v>
          </cell>
        </row>
        <row r="17463">
          <cell r="A17463" t="str">
            <v>81.BRTHM81.25</v>
          </cell>
          <cell r="B17463" t="str">
            <v>Bàn ren trái H M8 x 1.25</v>
          </cell>
        </row>
        <row r="17464">
          <cell r="A17464" t="str">
            <v>81.BRZ28</v>
          </cell>
          <cell r="B17464" t="str">
            <v>Bánh răng Z28</v>
          </cell>
        </row>
        <row r="17465">
          <cell r="A17465" t="str">
            <v>81.BRZ35</v>
          </cell>
          <cell r="B17465" t="str">
            <v>Bánh răng Z35</v>
          </cell>
        </row>
        <row r="17466">
          <cell r="A17466" t="str">
            <v>81.BSDMSOP690</v>
          </cell>
          <cell r="B17466" t="str">
            <v>Bộ sạc điện máy SOP690</v>
          </cell>
        </row>
        <row r="17467">
          <cell r="A17467" t="str">
            <v>81.BT1.5</v>
          </cell>
          <cell r="B17467" t="str">
            <v>Biến tần 1,5Kw</v>
          </cell>
        </row>
        <row r="17468">
          <cell r="A17468" t="str">
            <v>81.BT100010</v>
          </cell>
          <cell r="B17468" t="str">
            <v>Băng tải cao su B1000*10mm</v>
          </cell>
        </row>
        <row r="17469">
          <cell r="A17469" t="str">
            <v>81.BT100014</v>
          </cell>
          <cell r="B17469" t="str">
            <v>Băng tải cao su gân V B1000*14mm</v>
          </cell>
        </row>
        <row r="17470">
          <cell r="A17470" t="str">
            <v>81.BT10K</v>
          </cell>
          <cell r="B17470" t="str">
            <v>Biến trở 10KΩ</v>
          </cell>
        </row>
        <row r="17471">
          <cell r="A17471" t="str">
            <v>81.BT11K</v>
          </cell>
          <cell r="B17471" t="str">
            <v>Biến tần DELTA CP2000 - 11kW</v>
          </cell>
        </row>
        <row r="17472">
          <cell r="A17472" t="str">
            <v>81.BT2.2</v>
          </cell>
          <cell r="B17472" t="str">
            <v>Biến tần 2,2Kw</v>
          </cell>
        </row>
        <row r="17473">
          <cell r="A17473" t="str">
            <v>81.BT3P3801.5</v>
          </cell>
          <cell r="B17473" t="str">
            <v>Biến tần 3 pha 380VAC-1.5kW</v>
          </cell>
        </row>
        <row r="17474">
          <cell r="A17474" t="str">
            <v>81.BT5.5</v>
          </cell>
          <cell r="B17474" t="str">
            <v>Biến tần 5,5Kw</v>
          </cell>
        </row>
        <row r="17475">
          <cell r="A17475" t="str">
            <v>81.BT500K</v>
          </cell>
          <cell r="B17475" t="str">
            <v>Biến trở 500KΩ</v>
          </cell>
        </row>
        <row r="17476">
          <cell r="A17476" t="str">
            <v>81.BT68020</v>
          </cell>
          <cell r="B17476" t="str">
            <v>Bích tròn 680*20</v>
          </cell>
        </row>
        <row r="17477">
          <cell r="A17477" t="str">
            <v>81.BTAP300</v>
          </cell>
          <cell r="B17477" t="str">
            <v>Bình tích áp 300 lít</v>
          </cell>
        </row>
        <row r="17478">
          <cell r="A17478" t="str">
            <v>81.BTC</v>
          </cell>
          <cell r="B17478" t="str">
            <v>Bi treo cửa</v>
          </cell>
        </row>
        <row r="17479">
          <cell r="A17479" t="str">
            <v>81.BTDF1.5</v>
          </cell>
          <cell r="B17479" t="str">
            <v>Biến tần Danfoss 1.5kW/20HP, 3Ph/380-480V</v>
          </cell>
        </row>
        <row r="17480">
          <cell r="A17480" t="str">
            <v>81.BTDGV</v>
          </cell>
          <cell r="B17480" t="str">
            <v>Băng tải PVC xanh 5mm KT 980mm (dán gân V cao 7-8mm)</v>
          </cell>
        </row>
        <row r="17481">
          <cell r="A17481" t="str">
            <v>81.BTDXN</v>
          </cell>
          <cell r="B17481" t="str">
            <v>Bạc trục đứng xe nâng</v>
          </cell>
        </row>
        <row r="17482">
          <cell r="A17482" t="str">
            <v>81.BTL10C1.6</v>
          </cell>
          <cell r="B17482" t="str">
            <v>Bơm thủy lực SAP-10C-1.6-L</v>
          </cell>
        </row>
        <row r="17483">
          <cell r="A17483" t="str">
            <v>81.BTL2.1</v>
          </cell>
          <cell r="B17483" t="str">
            <v>Bơm thủy lực SAP-10C-2.1-L</v>
          </cell>
        </row>
        <row r="17484">
          <cell r="A17484" t="str">
            <v>81.BTL2517</v>
          </cell>
          <cell r="B17484" t="str">
            <v>Bơm thủy lực FD25-17</v>
          </cell>
        </row>
        <row r="17485">
          <cell r="A17485" t="str">
            <v>81.BTLAH35V38A1B22</v>
          </cell>
          <cell r="B17485" t="str">
            <v>Bơm thủy lực AH-35V-38A-1B-22R</v>
          </cell>
        </row>
        <row r="17486">
          <cell r="A17486" t="str">
            <v>81.BTLIN3042592866</v>
          </cell>
          <cell r="B17486" t="str">
            <v>Băng tải lưới inox 304: 25/9 x 2 x 8 x 660 x 4000</v>
          </cell>
        </row>
        <row r="17487">
          <cell r="A17487" t="str">
            <v>81.BTLPXN</v>
          </cell>
          <cell r="B17487" t="str">
            <v>Bầu trợ lực phanh ( Xe nâng )</v>
          </cell>
        </row>
        <row r="17488">
          <cell r="A17488" t="str">
            <v>81.BTLX10204</v>
          </cell>
          <cell r="B17488" t="str">
            <v>Băng tải lưới xích 10*20*4 (Băng tải máy ép PVC)</v>
          </cell>
        </row>
        <row r="17489">
          <cell r="A17489" t="str">
            <v>81.BTMA</v>
          </cell>
          <cell r="B17489" t="str">
            <v>Bột Talc TMA</v>
          </cell>
        </row>
        <row r="17490">
          <cell r="A17490" t="str">
            <v>81.BTN10001000</v>
          </cell>
          <cell r="B17490" t="str">
            <v>Bàn thí nghiệm KT: 1000 x 1000</v>
          </cell>
        </row>
        <row r="17491">
          <cell r="A17491" t="str">
            <v>81.BTN1150750</v>
          </cell>
          <cell r="B17491" t="str">
            <v>Bàn thí nghiệm KT: 1150 x 750</v>
          </cell>
        </row>
        <row r="17492">
          <cell r="A17492" t="str">
            <v>81.BTN3410750</v>
          </cell>
          <cell r="B17492" t="str">
            <v>Bàn thí nghiệm KT: 3410 x 750</v>
          </cell>
        </row>
        <row r="17493">
          <cell r="A17493" t="str">
            <v>81.BTN4270750</v>
          </cell>
          <cell r="B17493" t="str">
            <v>Bàn thí nghiệm KT: 4270 x 750</v>
          </cell>
        </row>
        <row r="17494">
          <cell r="A17494" t="str">
            <v>81.BTNMT3</v>
          </cell>
          <cell r="B17494" t="str">
            <v>Buồng trộn nóng máy trộn 3</v>
          </cell>
        </row>
        <row r="17495">
          <cell r="A17495" t="str">
            <v>81.BTPVCX5</v>
          </cell>
          <cell r="B17495" t="str">
            <v>Băng tải PVC xanh 5mm</v>
          </cell>
        </row>
        <row r="17496">
          <cell r="A17496" t="str">
            <v>81.BTR</v>
          </cell>
          <cell r="B17496" t="str">
            <v>Bóng trơn</v>
          </cell>
        </row>
        <row r="17497">
          <cell r="A17497" t="str">
            <v>81.BTTBMKT</v>
          </cell>
          <cell r="B17497" t="str">
            <v>Băng tải tời bột máy khử từ</v>
          </cell>
        </row>
        <row r="17498">
          <cell r="A17498" t="str">
            <v>81.BTTN70RT</v>
          </cell>
          <cell r="B17498" t="str">
            <v>Bộ tấm tản nhiệt LBC-70RT</v>
          </cell>
        </row>
        <row r="17499">
          <cell r="A17499" t="str">
            <v>81.BTV2D12WPY</v>
          </cell>
          <cell r="B17499" t="str">
            <v>Bộ tô vít 2 đầu 12-WPY</v>
          </cell>
        </row>
        <row r="17500">
          <cell r="A17500" t="str">
            <v>81.BTÐ</v>
          </cell>
          <cell r="B17500" t="str">
            <v>Bút thử điện</v>
          </cell>
        </row>
        <row r="17501">
          <cell r="A17501" t="str">
            <v>81.BUA10</v>
          </cell>
          <cell r="B17501" t="str">
            <v>Búa tạ 10kg</v>
          </cell>
        </row>
        <row r="17502">
          <cell r="A17502" t="str">
            <v>81.BUACG05</v>
          </cell>
          <cell r="B17502" t="str">
            <v>Búa cán gỗ 0.5kg</v>
          </cell>
        </row>
        <row r="17503">
          <cell r="A17503" t="str">
            <v>81.BUACS</v>
          </cell>
          <cell r="B17503" t="str">
            <v>Búa cao su</v>
          </cell>
        </row>
        <row r="17504">
          <cell r="A17504" t="str">
            <v>81.BULLGCM1030I</v>
          </cell>
          <cell r="B17504" t="str">
            <v>Bulong lục giác chìm M10 x 30 (inox)</v>
          </cell>
        </row>
        <row r="17505">
          <cell r="A17505" t="str">
            <v>81.BVSSF20D</v>
          </cell>
          <cell r="B17505" t="str">
            <v>Bơm VP-SF-20-D</v>
          </cell>
        </row>
        <row r="17506">
          <cell r="A17506" t="str">
            <v>81.BVTTCN</v>
          </cell>
          <cell r="B17506" t="str">
            <v>Băng vải thủy tinh chịu nhiệt</v>
          </cell>
        </row>
        <row r="17507">
          <cell r="A17507" t="str">
            <v>81.BX10050D</v>
          </cell>
          <cell r="B17507" t="str">
            <v>Bánh xe cao su Ø100*50 động</v>
          </cell>
        </row>
        <row r="17508">
          <cell r="A17508" t="str">
            <v>81.BX10050T</v>
          </cell>
          <cell r="B17508" t="str">
            <v>Bánh xe cao su Ø100*50 tĩnh</v>
          </cell>
        </row>
        <row r="17509">
          <cell r="A17509" t="str">
            <v>81.BX130D</v>
          </cell>
          <cell r="B17509" t="str">
            <v>Bánh xe Ø130 động</v>
          </cell>
        </row>
        <row r="17510">
          <cell r="A17510" t="str">
            <v>81.BX130T</v>
          </cell>
          <cell r="B17510" t="str">
            <v>Bánh xe Ø 130 tĩnh</v>
          </cell>
        </row>
        <row r="17511">
          <cell r="A17511" t="str">
            <v>81.BX150D</v>
          </cell>
          <cell r="B17511" t="str">
            <v>Bánh xe Ø150 động</v>
          </cell>
        </row>
        <row r="17512">
          <cell r="A17512" t="str">
            <v>81.BX150T</v>
          </cell>
          <cell r="B17512" t="str">
            <v>Bánh xe Ø150 tĩnh</v>
          </cell>
        </row>
        <row r="17513">
          <cell r="A17513" t="str">
            <v>81.BX180</v>
          </cell>
          <cell r="B17513" t="str">
            <v>Bánh xe bò 180</v>
          </cell>
        </row>
        <row r="17514">
          <cell r="A17514" t="str">
            <v>81.BX200D</v>
          </cell>
          <cell r="B17514" t="str">
            <v>Bánh xe Ø200 động</v>
          </cell>
        </row>
        <row r="17515">
          <cell r="A17515" t="str">
            <v>81.BX200T</v>
          </cell>
          <cell r="B17515" t="str">
            <v>Bánh xe Ø 200 tĩnh</v>
          </cell>
        </row>
        <row r="17516">
          <cell r="A17516" t="str">
            <v>81.BXD75</v>
          </cell>
          <cell r="B17516" t="str">
            <v>Bánh xe đẩy Ø 75</v>
          </cell>
        </row>
        <row r="17517">
          <cell r="A17517" t="str">
            <v>81.BY12028</v>
          </cell>
          <cell r="B17517" t="str">
            <v>Buly Ø 120 x Ø 28</v>
          </cell>
        </row>
        <row r="17518">
          <cell r="A17518" t="str">
            <v>81.BY2R</v>
          </cell>
          <cell r="B17518" t="str">
            <v>Buly 2 rãnh</v>
          </cell>
        </row>
        <row r="17519">
          <cell r="A17519" t="str">
            <v>81.BY3R15035</v>
          </cell>
          <cell r="B17519" t="str">
            <v>Buly 3 rãnh 3RB-150-35</v>
          </cell>
        </row>
        <row r="17520">
          <cell r="A17520" t="str">
            <v>81.BY4R</v>
          </cell>
          <cell r="B17520" t="str">
            <v>Buly 4 rãnh bản C</v>
          </cell>
        </row>
        <row r="17521">
          <cell r="A17521" t="str">
            <v>81.BYG</v>
          </cell>
          <cell r="B17521" t="str">
            <v>Bóng Yoga</v>
          </cell>
        </row>
        <row r="17522">
          <cell r="A17522" t="str">
            <v>81.BÐM</v>
          </cell>
          <cell r="B17522" t="str">
            <v>Bộ đếm mét</v>
          </cell>
        </row>
        <row r="17523">
          <cell r="A17523" t="str">
            <v>81.BÐS</v>
          </cell>
          <cell r="B17523" t="str">
            <v>Bộ đóng số</v>
          </cell>
        </row>
        <row r="17524">
          <cell r="A17524" t="str">
            <v>81.C16ER16</v>
          </cell>
          <cell r="B17524" t="str">
            <v>Đầu nối C16ER16</v>
          </cell>
        </row>
        <row r="17525">
          <cell r="A17525" t="str">
            <v>81.CA10K</v>
          </cell>
          <cell r="B17525" t="str">
            <v>Chiết áp 10K</v>
          </cell>
        </row>
        <row r="17526">
          <cell r="A17526" t="str">
            <v>81.CA150</v>
          </cell>
          <cell r="B17526" t="str">
            <v>Chiết áp 150K</v>
          </cell>
        </row>
        <row r="17527">
          <cell r="A17527" t="str">
            <v>81.CA2K</v>
          </cell>
          <cell r="B17527" t="str">
            <v>Chiết áp 2k</v>
          </cell>
        </row>
        <row r="17528">
          <cell r="A17528" t="str">
            <v>81.CADN10</v>
          </cell>
          <cell r="B17528" t="str">
            <v>Cầu đấu nhựa 10mm</v>
          </cell>
        </row>
        <row r="17529">
          <cell r="A17529" t="str">
            <v>81.CAN20</v>
          </cell>
          <cell r="B17529" t="str">
            <v>Can nhựa 20 lít</v>
          </cell>
        </row>
        <row r="17530">
          <cell r="A17530" t="str">
            <v>81.CANDT1000</v>
          </cell>
          <cell r="B17530" t="str">
            <v>Cân điện tử 1000kg</v>
          </cell>
        </row>
        <row r="17531">
          <cell r="A17531" t="str">
            <v>81.CANDT2T</v>
          </cell>
          <cell r="B17531" t="str">
            <v>Cân điện tử 2000kg</v>
          </cell>
        </row>
        <row r="17532">
          <cell r="A17532" t="str">
            <v>81.CANDT3.2</v>
          </cell>
          <cell r="B17532" t="str">
            <v>Cân điện tử 3.2kg</v>
          </cell>
        </row>
        <row r="17533">
          <cell r="A17533" t="str">
            <v>81.CANDT6</v>
          </cell>
          <cell r="B17533" t="str">
            <v>Cân điện tử HAW-6kg</v>
          </cell>
        </row>
        <row r="17534">
          <cell r="A17534" t="str">
            <v>81.CANH</v>
          </cell>
          <cell r="B17534" t="str">
            <v>Ca nhựa to</v>
          </cell>
        </row>
        <row r="17535">
          <cell r="A17535" t="str">
            <v>81.CANKT</v>
          </cell>
          <cell r="B17535" t="str">
            <v>Cân kỹ thuật</v>
          </cell>
        </row>
        <row r="17536">
          <cell r="A17536" t="str">
            <v>81.CANPT</v>
          </cell>
          <cell r="B17536" t="str">
            <v>Cân phân tích</v>
          </cell>
        </row>
        <row r="17537">
          <cell r="A17537" t="str">
            <v>81.CATBD</v>
          </cell>
          <cell r="B17537" t="str">
            <v>Cắt băng dính</v>
          </cell>
        </row>
        <row r="17538">
          <cell r="A17538" t="str">
            <v>81.CATV</v>
          </cell>
          <cell r="B17538" t="str">
            <v>Cát vàng</v>
          </cell>
        </row>
        <row r="17539">
          <cell r="A17539" t="str">
            <v>81.CAUCHI16A</v>
          </cell>
          <cell r="B17539" t="str">
            <v>Cầu chì 16A</v>
          </cell>
        </row>
        <row r="17540">
          <cell r="A17540" t="str">
            <v>81.CAVA</v>
          </cell>
          <cell r="B17540" t="str">
            <v>Cát vàng</v>
          </cell>
        </row>
        <row r="17541">
          <cell r="A17541" t="str">
            <v>81.CAVET1010</v>
          </cell>
          <cell r="B17541" t="str">
            <v>Thanh cavet 10*10</v>
          </cell>
        </row>
        <row r="17542">
          <cell r="A17542" t="str">
            <v>81.CAVET1212</v>
          </cell>
          <cell r="B17542" t="str">
            <v>Thanh cavet 12*12</v>
          </cell>
        </row>
        <row r="17543">
          <cell r="A17543" t="str">
            <v>81.CAVET128</v>
          </cell>
          <cell r="B17543" t="str">
            <v>Thanh cavet 12*8</v>
          </cell>
        </row>
        <row r="17544">
          <cell r="A17544" t="str">
            <v>81.CAVET1410</v>
          </cell>
          <cell r="B17544" t="str">
            <v>Thanh cavet 14*10</v>
          </cell>
        </row>
        <row r="17545">
          <cell r="A17545" t="str">
            <v>81.CAVET1610</v>
          </cell>
          <cell r="B17545" t="str">
            <v>Thanh cavet 16*10</v>
          </cell>
        </row>
        <row r="17546">
          <cell r="A17546" t="str">
            <v>81.CAVET1811</v>
          </cell>
          <cell r="B17546" t="str">
            <v>Thanh cavet 18*11</v>
          </cell>
        </row>
        <row r="17547">
          <cell r="A17547" t="str">
            <v>81.CAVET2012</v>
          </cell>
          <cell r="B17547" t="str">
            <v>Thanh cavet 20*12</v>
          </cell>
        </row>
        <row r="17548">
          <cell r="A17548" t="str">
            <v>81.CAVET44</v>
          </cell>
          <cell r="B17548" t="str">
            <v>Thanh cavet 4*4</v>
          </cell>
        </row>
        <row r="17549">
          <cell r="A17549" t="str">
            <v>81.CAVET55</v>
          </cell>
          <cell r="B17549" t="str">
            <v>Thanh cavet 5*5</v>
          </cell>
        </row>
        <row r="17550">
          <cell r="A17550" t="str">
            <v>81.CAVET66</v>
          </cell>
          <cell r="B17550" t="str">
            <v>Thanh cavet 6*6</v>
          </cell>
        </row>
        <row r="17551">
          <cell r="A17551" t="str">
            <v>81.CAVET87</v>
          </cell>
          <cell r="B17551" t="str">
            <v>Thanh cavet 8*7</v>
          </cell>
        </row>
        <row r="17552">
          <cell r="A17552" t="str">
            <v>81.CAVET88</v>
          </cell>
          <cell r="B17552" t="str">
            <v>Thanh cavet 8*8</v>
          </cell>
        </row>
        <row r="17553">
          <cell r="A17553" t="str">
            <v>81.CB12N</v>
          </cell>
          <cell r="B17553" t="str">
            <v>Cảm biến ɸ 12 NPN</v>
          </cell>
        </row>
        <row r="17554">
          <cell r="A17554" t="str">
            <v>81.CB12P</v>
          </cell>
          <cell r="B17554" t="str">
            <v>Cảm biến ɸ 12 PNP</v>
          </cell>
        </row>
        <row r="17555">
          <cell r="A17555" t="str">
            <v>81.CB2DDCNO</v>
          </cell>
          <cell r="B17555" t="str">
            <v>Cảm biến 2 dây DCNO</v>
          </cell>
        </row>
        <row r="17556">
          <cell r="A17556" t="str">
            <v>81.CB2DNOPNP</v>
          </cell>
          <cell r="B17556" t="str">
            <v>Cảm biến 2 dây NO+PNP</v>
          </cell>
        </row>
        <row r="17557">
          <cell r="A17557" t="str">
            <v>81.CB300FR</v>
          </cell>
          <cell r="B17557" t="str">
            <v>Cảm biến BEN300-DFR</v>
          </cell>
        </row>
        <row r="17558">
          <cell r="A17558" t="str">
            <v>81.CB8PNP</v>
          </cell>
          <cell r="B17558" t="str">
            <v>Cảm biến ɸ 8 PNP</v>
          </cell>
        </row>
        <row r="17559">
          <cell r="A17559" t="str">
            <v>81.CBASM5256</v>
          </cell>
          <cell r="B17559" t="str">
            <v>Cảm biến áp suất SENSYS M5256-C3079E-010BG</v>
          </cell>
        </row>
        <row r="17560">
          <cell r="A17560" t="str">
            <v>81.CBASMID</v>
          </cell>
          <cell r="B17560" t="str">
            <v>Cảm biến áp suất máy in Domino</v>
          </cell>
        </row>
        <row r="17561">
          <cell r="A17561" t="str">
            <v>81.CBCLDA54</v>
          </cell>
          <cell r="B17561" t="str">
            <v>Cảm biến CL-D-A54</v>
          </cell>
        </row>
        <row r="17562">
          <cell r="A17562" t="str">
            <v>81.CBDMMIA200</v>
          </cell>
          <cell r="B17562" t="str">
            <v>Cảm biến dò  mực máy in A-200</v>
          </cell>
        </row>
        <row r="17563">
          <cell r="A17563" t="str">
            <v>81.CBDMN</v>
          </cell>
          <cell r="B17563" t="str">
            <v>Cảm biến đo mức nhựa (dùng cho máy đùn PVC)</v>
          </cell>
        </row>
        <row r="17564">
          <cell r="A17564" t="str">
            <v>81.CBGO</v>
          </cell>
          <cell r="B17564" t="str">
            <v>Cán búa gỗ</v>
          </cell>
        </row>
        <row r="17565">
          <cell r="A17565" t="str">
            <v>81.CBKFPS1030</v>
          </cell>
          <cell r="B17565" t="str">
            <v>Cảm biến KFPS-10-30VDC</v>
          </cell>
        </row>
        <row r="17566">
          <cell r="A17566" t="str">
            <v>81.CBMTDT</v>
          </cell>
          <cell r="B17566" t="str">
            <v>Cảm biến máy tự động trục</v>
          </cell>
        </row>
        <row r="17567">
          <cell r="A17567" t="str">
            <v>81.CBN4</v>
          </cell>
          <cell r="B17567" t="str">
            <v xml:space="preserve"> Cáp bọc nhựa Ø4</v>
          </cell>
        </row>
        <row r="17568">
          <cell r="A17568" t="str">
            <v>81.CBNO1224</v>
          </cell>
          <cell r="B17568" t="str">
            <v>Cảm biến NO DC Ø12 - 24V</v>
          </cell>
        </row>
        <row r="17569">
          <cell r="A17569" t="str">
            <v>81.CBSQB</v>
          </cell>
          <cell r="B17569" t="str">
            <v>Cảm biến Loadcell SQB-1T</v>
          </cell>
        </row>
        <row r="17570">
          <cell r="A17570" t="str">
            <v>81.CBT12</v>
          </cell>
          <cell r="B17570" t="str">
            <v>Cảm biến từ tròn Ø12</v>
          </cell>
        </row>
        <row r="17571">
          <cell r="A17571" t="str">
            <v>81.CBT24VEX2</v>
          </cell>
          <cell r="B17571" t="str">
            <v>Cảm biến từ 24V E2EX2</v>
          </cell>
        </row>
        <row r="17572">
          <cell r="A17572" t="str">
            <v>81.CBT24VLJ12A3</v>
          </cell>
          <cell r="B17572" t="str">
            <v>Cảm biến từ 24V LJ12A3</v>
          </cell>
        </row>
        <row r="17573">
          <cell r="A17573" t="str">
            <v>81.CBTC24V</v>
          </cell>
          <cell r="B17573" t="str">
            <v>Cảm biến tiệm cận 24V</v>
          </cell>
        </row>
        <row r="17574">
          <cell r="A17574" t="str">
            <v>81.CBTCACNC</v>
          </cell>
          <cell r="B17574" t="str">
            <v>Cảm biến tiệm cân AC+NC</v>
          </cell>
        </row>
        <row r="17575">
          <cell r="A17575" t="str">
            <v>81.CBTCCS1F</v>
          </cell>
          <cell r="B17575" t="str">
            <v>Cảm biến tiệm cận CS1-F</v>
          </cell>
        </row>
        <row r="17576">
          <cell r="A17576" t="str">
            <v>81.CBTCPL05N</v>
          </cell>
          <cell r="B17576" t="str">
            <v>Cảm biến tiệm cận PL-05N</v>
          </cell>
        </row>
        <row r="17577">
          <cell r="A17577" t="str">
            <v>81.CBTPFN175DN</v>
          </cell>
          <cell r="B17577" t="str">
            <v>Cảm biến từ PFN17- 5DN</v>
          </cell>
        </row>
        <row r="17578">
          <cell r="A17578" t="str">
            <v>81.CBV24</v>
          </cell>
          <cell r="B17578" t="str">
            <v>Cảm biến vuông 24V</v>
          </cell>
        </row>
        <row r="17579">
          <cell r="A17579" t="str">
            <v>81.CBVT30M2</v>
          </cell>
          <cell r="B17579" t="str">
            <v>Cảm biến vị trí E3 JKDS 30 M2</v>
          </cell>
        </row>
        <row r="17580">
          <cell r="A17580" t="str">
            <v>81.CBVTA</v>
          </cell>
          <cell r="B17580" t="str">
            <v>Cảm biến vị trí Autonic</v>
          </cell>
        </row>
        <row r="17581">
          <cell r="A17581" t="str">
            <v>81.CBVTDR12</v>
          </cell>
          <cell r="B17581" t="str">
            <v>Cảm biến vị trí E3JK-DR12-C 2M OMI</v>
          </cell>
        </row>
        <row r="17582">
          <cell r="A17582" t="str">
            <v>81.CBVTRR11</v>
          </cell>
          <cell r="B17582" t="str">
            <v>Cảm biến vị trí E3JK-RR11-C 2M OMI</v>
          </cell>
        </row>
        <row r="17583">
          <cell r="A17583" t="str">
            <v>81.CBVTSN04N</v>
          </cell>
          <cell r="B17583" t="str">
            <v>Cảm biến vị trí SN04-N</v>
          </cell>
        </row>
        <row r="17584">
          <cell r="A17584" t="str">
            <v>81.CBX5ME1</v>
          </cell>
          <cell r="B17584" t="str">
            <v>Cảm biến X5ME1-NPN24V-NO</v>
          </cell>
        </row>
        <row r="17585">
          <cell r="A17585" t="str">
            <v>81.CBÐMC</v>
          </cell>
          <cell r="B17585" t="str">
            <v>Cảm biến đứt dây máy cắt dây</v>
          </cell>
        </row>
        <row r="17586">
          <cell r="A17586" t="str">
            <v>81.CC10</v>
          </cell>
          <cell r="B17586" t="str">
            <v>Cầu chì 10 A</v>
          </cell>
        </row>
        <row r="17587">
          <cell r="A17587" t="str">
            <v>81.CC125</v>
          </cell>
          <cell r="B17587" t="str">
            <v>Cầu chì 125A</v>
          </cell>
        </row>
        <row r="17588">
          <cell r="A17588" t="str">
            <v>81.CC15</v>
          </cell>
          <cell r="B17588" t="str">
            <v>Cầu chì  15A</v>
          </cell>
        </row>
        <row r="17589">
          <cell r="A17589" t="str">
            <v>81.CC250A</v>
          </cell>
          <cell r="B17589" t="str">
            <v>Cầu chì 250A</v>
          </cell>
        </row>
        <row r="17590">
          <cell r="A17590" t="str">
            <v>81.CC3.2</v>
          </cell>
          <cell r="B17590" t="str">
            <v>Cầu chì hộp 3.2A</v>
          </cell>
        </row>
        <row r="17591">
          <cell r="A17591" t="str">
            <v>81.CC32</v>
          </cell>
          <cell r="B17591" t="str">
            <v>Cầu chì ống 32A</v>
          </cell>
        </row>
        <row r="17592">
          <cell r="A17592" t="str">
            <v>81.CC400A</v>
          </cell>
          <cell r="B17592" t="str">
            <v>Cầu chì 400A + chân đế</v>
          </cell>
        </row>
        <row r="17593">
          <cell r="A17593" t="str">
            <v>81.CC40A</v>
          </cell>
          <cell r="B17593" t="str">
            <v>Cầu chì 40A</v>
          </cell>
        </row>
        <row r="17594">
          <cell r="A17594" t="str">
            <v>81.CC5</v>
          </cell>
          <cell r="B17594" t="str">
            <v>Cầu chì 5A</v>
          </cell>
        </row>
        <row r="17595">
          <cell r="A17595" t="str">
            <v>81.CCBB</v>
          </cell>
          <cell r="B17595" t="str">
            <v>Chổi cọ bể bơi</v>
          </cell>
        </row>
        <row r="17596">
          <cell r="A17596" t="str">
            <v>81.CCC2.5</v>
          </cell>
          <cell r="B17596" t="str">
            <v>Cos càng cua 2.5mm</v>
          </cell>
        </row>
        <row r="17597">
          <cell r="A17597" t="str">
            <v>81.CCDNEUK</v>
          </cell>
          <cell r="B17597" t="str">
            <v>Cos cầu đấu nhựa E/UK</v>
          </cell>
        </row>
        <row r="17598">
          <cell r="A17598" t="str">
            <v>81.CCDNUK5N</v>
          </cell>
          <cell r="B17598" t="str">
            <v>Cos cầu đấu nhựa UK5N</v>
          </cell>
        </row>
        <row r="17599">
          <cell r="A17599" t="str">
            <v>81.CCH</v>
          </cell>
          <cell r="B17599" t="str">
            <v>Chổi chít</v>
          </cell>
        </row>
        <row r="17600">
          <cell r="A17600" t="str">
            <v>81.CCLT20020</v>
          </cell>
          <cell r="B17600" t="str">
            <v>Chổi chà van 200*20</v>
          </cell>
        </row>
        <row r="17601">
          <cell r="A17601" t="str">
            <v>81.CCO4A</v>
          </cell>
          <cell r="B17601" t="str">
            <v>Cầu chì ống 4A</v>
          </cell>
        </row>
        <row r="17602">
          <cell r="A17602" t="str">
            <v>81.CCUC4051A</v>
          </cell>
          <cell r="B17602" t="str">
            <v>Chuông côn UC 4051A</v>
          </cell>
        </row>
        <row r="17603">
          <cell r="A17603" t="str">
            <v>81.CCV13016.5</v>
          </cell>
          <cell r="B17603" t="str">
            <v>Chổi chà van Ф 130x16,5</v>
          </cell>
        </row>
        <row r="17604">
          <cell r="A17604" t="str">
            <v>81.CCVB</v>
          </cell>
          <cell r="B17604" t="str">
            <v>Chổi chà van bé</v>
          </cell>
        </row>
        <row r="17605">
          <cell r="A17605" t="str">
            <v>81.CD?P10400</v>
          </cell>
          <cell r="B17605" t="str">
            <v>Chốt đẩy EPJ 10 - 400</v>
          </cell>
        </row>
        <row r="17606">
          <cell r="A17606" t="str">
            <v>81.CD10200</v>
          </cell>
          <cell r="B17606" t="str">
            <v>Chốt đẩy 10*200</v>
          </cell>
        </row>
        <row r="17607">
          <cell r="A17607" t="str">
            <v>81.CD1120</v>
          </cell>
          <cell r="B17607" t="str">
            <v>Cáp điện 1*120</v>
          </cell>
        </row>
        <row r="17608">
          <cell r="A17608" t="str">
            <v>81.CD1210</v>
          </cell>
          <cell r="B17608" t="str">
            <v>Côn đồng 12-10</v>
          </cell>
        </row>
        <row r="17609">
          <cell r="A17609" t="str">
            <v>81.CD12200</v>
          </cell>
          <cell r="B17609" t="str">
            <v>Chốt đẩy 12*200</v>
          </cell>
        </row>
        <row r="17610">
          <cell r="A17610" t="str">
            <v>81.CD1300</v>
          </cell>
          <cell r="B17610" t="str">
            <v>Cáp điện 1*300</v>
          </cell>
        </row>
        <row r="17611">
          <cell r="A17611" t="str">
            <v>81.CD16250</v>
          </cell>
          <cell r="B17611" t="str">
            <v>Chốt đẩy Ø16 x 250</v>
          </cell>
        </row>
        <row r="17612">
          <cell r="A17612" t="str">
            <v>81.CD16350</v>
          </cell>
          <cell r="B17612" t="str">
            <v>Chốt đẩy Ø16 x 350</v>
          </cell>
        </row>
        <row r="17613">
          <cell r="A17613" t="str">
            <v>81.CD195</v>
          </cell>
          <cell r="B17613" t="str">
            <v>Cáp điện 1*95</v>
          </cell>
        </row>
        <row r="17614">
          <cell r="A17614" t="str">
            <v>81.CD20150</v>
          </cell>
          <cell r="B17614" t="str">
            <v>Chốt đẩy Ø20 x 150</v>
          </cell>
        </row>
        <row r="17615">
          <cell r="A17615" t="str">
            <v>81.CD2020K16</v>
          </cell>
          <cell r="B17615" t="str">
            <v>Cán dao PTGNL 2020K-16</v>
          </cell>
        </row>
        <row r="17616">
          <cell r="A17616" t="str">
            <v>81.CD2021160</v>
          </cell>
          <cell r="B17616" t="str">
            <v>Cán dao 300R-C20-21-160-2T</v>
          </cell>
        </row>
        <row r="17617">
          <cell r="A17617" t="str">
            <v>81.CD230</v>
          </cell>
          <cell r="B17617" t="str">
            <v>Chao đền Ф 230</v>
          </cell>
        </row>
        <row r="17618">
          <cell r="A17618" t="str">
            <v>81.CD25</v>
          </cell>
          <cell r="B17618" t="str">
            <v>Cán dao Ф25 C25-SS25-150M</v>
          </cell>
        </row>
        <row r="17619">
          <cell r="A17619" t="str">
            <v>81.CD26200</v>
          </cell>
          <cell r="B17619" t="str">
            <v>Cán dao 400R-C25-26-200-2T</v>
          </cell>
        </row>
        <row r="17620">
          <cell r="A17620" t="str">
            <v>81.CD2D</v>
          </cell>
          <cell r="B17620" t="str">
            <v>Cút dầu 2 đầu</v>
          </cell>
        </row>
        <row r="17621">
          <cell r="A17621" t="str">
            <v>81.CD300</v>
          </cell>
          <cell r="B17621" t="str">
            <v>Chao đèn Ф 300</v>
          </cell>
        </row>
        <row r="17622">
          <cell r="A17622" t="str">
            <v>81.CD3100</v>
          </cell>
          <cell r="B17622" t="str">
            <v>Chốt đẩy Ф 3x100</v>
          </cell>
        </row>
        <row r="17623">
          <cell r="A17623" t="str">
            <v>81.CD3150</v>
          </cell>
          <cell r="B17623" t="str">
            <v>Chốt đẩy Ф 3x150</v>
          </cell>
        </row>
        <row r="17624">
          <cell r="A17624" t="str">
            <v>81.CD32150</v>
          </cell>
          <cell r="B17624" t="str">
            <v>Cán dao EMRW-6R-C25-32-150</v>
          </cell>
        </row>
        <row r="17625">
          <cell r="A17625" t="str">
            <v>81.CD34</v>
          </cell>
          <cell r="B17625" t="str">
            <v>Cáp điện 3*4</v>
          </cell>
        </row>
        <row r="17626">
          <cell r="A17626" t="str">
            <v>81.CD380</v>
          </cell>
          <cell r="B17626" t="str">
            <v>Chao đèn Ф 380</v>
          </cell>
        </row>
        <row r="17627">
          <cell r="A17627" t="str">
            <v>81.CD40</v>
          </cell>
          <cell r="B17627" t="str">
            <v>Cán dao Ф40 C32-SS40-150M</v>
          </cell>
        </row>
        <row r="17628">
          <cell r="A17628" t="str">
            <v>81.CD4100</v>
          </cell>
          <cell r="B17628" t="str">
            <v>Chốt đẩy Ф 4x100</v>
          </cell>
        </row>
        <row r="17629">
          <cell r="A17629" t="str">
            <v>81.CD4150</v>
          </cell>
          <cell r="B17629" t="str">
            <v>Chốt đẩy Ф 4x150</v>
          </cell>
        </row>
        <row r="17630">
          <cell r="A17630" t="str">
            <v>81.CD4D94E</v>
          </cell>
          <cell r="B17630" t="str">
            <v>Củ đề 4D94E (xe nâng)</v>
          </cell>
        </row>
        <row r="17631">
          <cell r="A17631" t="str">
            <v>81.CD500</v>
          </cell>
          <cell r="B17631" t="str">
            <v>Chao đèn Ф 500</v>
          </cell>
        </row>
        <row r="17632">
          <cell r="A17632" t="str">
            <v>81.CD5100</v>
          </cell>
          <cell r="B17632" t="str">
            <v>Chốt đẩy Ф 5x120</v>
          </cell>
        </row>
        <row r="17633">
          <cell r="A17633" t="str">
            <v>81.CD6100</v>
          </cell>
          <cell r="B17633" t="str">
            <v>Chốt đẩy Ф 6x120</v>
          </cell>
        </row>
        <row r="17634">
          <cell r="A17634" t="str">
            <v>81.CD6150</v>
          </cell>
          <cell r="B17634" t="str">
            <v>Chốt đẩy Ф 6x150</v>
          </cell>
        </row>
        <row r="17635">
          <cell r="A17635" t="str">
            <v>81.CD6200</v>
          </cell>
          <cell r="B17635" t="str">
            <v>Chốt đẩy 6*200</v>
          </cell>
        </row>
        <row r="17636">
          <cell r="A17636" t="str">
            <v>81.CD6250</v>
          </cell>
          <cell r="B17636" t="str">
            <v>Chốt đẩy Ø 6 x 250</v>
          </cell>
        </row>
        <row r="17637">
          <cell r="A17637" t="str">
            <v>81.CD7150</v>
          </cell>
          <cell r="B17637" t="str">
            <v>Chốt đẩy Փ7 x 150</v>
          </cell>
        </row>
        <row r="17638">
          <cell r="A17638" t="str">
            <v>81.CD8100</v>
          </cell>
          <cell r="B17638" t="str">
            <v>Chốt đẩy Ф 8x150</v>
          </cell>
        </row>
        <row r="17639">
          <cell r="A17639" t="str">
            <v>81.CD8150</v>
          </cell>
          <cell r="B17639" t="str">
            <v>Chốt đẩy φ8 x 150</v>
          </cell>
        </row>
        <row r="17640">
          <cell r="A17640" t="str">
            <v>81.CD8200</v>
          </cell>
          <cell r="B17640" t="str">
            <v>Chốt đẩy 8*200</v>
          </cell>
        </row>
        <row r="17641">
          <cell r="A17641" t="str">
            <v>81.CD8250</v>
          </cell>
          <cell r="B17641" t="str">
            <v>Chốt đẩy Ø 8 x 250</v>
          </cell>
        </row>
        <row r="17642">
          <cell r="A17642" t="str">
            <v>81.CDATR16200</v>
          </cell>
          <cell r="B17642" t="str">
            <v>Cán dao tiện ren Ø16 x 200</v>
          </cell>
        </row>
        <row r="17643">
          <cell r="A17643" t="str">
            <v>81.CDATR25250</v>
          </cell>
          <cell r="B17643" t="str">
            <v>Cán dao tiện ren Ø25 x 250</v>
          </cell>
        </row>
        <row r="17644">
          <cell r="A17644" t="str">
            <v>81.CDC16150</v>
          </cell>
          <cell r="B17644" t="str">
            <v>Cán dao chíp phi 16 x 150</v>
          </cell>
        </row>
        <row r="17645">
          <cell r="A17645" t="str">
            <v>81.CDC25</v>
          </cell>
          <cell r="B17645" t="str">
            <v>Cán dao chíp phi 25</v>
          </cell>
        </row>
        <row r="17646">
          <cell r="A17646" t="str">
            <v>81.CDC40</v>
          </cell>
          <cell r="B17646" t="str">
            <v>Cán dao chíp Ф 40 APMT 1640 PDTR</v>
          </cell>
        </row>
        <row r="17647">
          <cell r="A17647" t="str">
            <v>81.CDCB</v>
          </cell>
          <cell r="B17647" t="str">
            <v>Cán dao cạo bavia</v>
          </cell>
        </row>
        <row r="17648">
          <cell r="A17648" t="str">
            <v>81.CDCTDHMCX455</v>
          </cell>
          <cell r="B17648" t="str">
            <v>Chốt điều chỉnh thanh dẫn hướng máy cưa xích 455</v>
          </cell>
        </row>
        <row r="17649">
          <cell r="A17649" t="str">
            <v>81.CDD100A600V</v>
          </cell>
          <cell r="B17649" t="str">
            <v>Cầu dao điện 100A/600V</v>
          </cell>
        </row>
        <row r="17650">
          <cell r="A17650" t="str">
            <v>81.CDE27</v>
          </cell>
          <cell r="B17650" t="str">
            <v>Chao đèn E27</v>
          </cell>
        </row>
        <row r="17651">
          <cell r="A17651" t="str">
            <v>81.CDEPJ</v>
          </cell>
          <cell r="B17651" t="str">
            <v>Chốt đẩy EPJ 6-100</v>
          </cell>
        </row>
        <row r="17652">
          <cell r="A17652" t="str">
            <v>81.CDETD27</v>
          </cell>
          <cell r="B17652" t="str">
            <v>Củ đề TD27 (xe nâng)</v>
          </cell>
        </row>
        <row r="17653">
          <cell r="A17653" t="str">
            <v>81.CDH100</v>
          </cell>
          <cell r="B17653" t="str">
            <v>Cân đồng hồ 100 kg</v>
          </cell>
        </row>
        <row r="17654">
          <cell r="A17654" t="str">
            <v>81.CDH10K</v>
          </cell>
          <cell r="B17654" t="str">
            <v>Cân đồng hồ 10 kg</v>
          </cell>
        </row>
        <row r="17655">
          <cell r="A17655" t="str">
            <v>81.CDH150</v>
          </cell>
          <cell r="B17655" t="str">
            <v>Cân đồng hồ 150 kg</v>
          </cell>
        </row>
        <row r="17656">
          <cell r="A17656" t="str">
            <v>81.CDH20100</v>
          </cell>
          <cell r="B17656" t="str">
            <v>Chốt dẫn hướng GPJL 20-100</v>
          </cell>
        </row>
        <row r="17657">
          <cell r="A17657" t="str">
            <v>81.CDH220MN</v>
          </cell>
          <cell r="B17657" t="str">
            <v>Cổ định hình Ø220 Miền Nam</v>
          </cell>
        </row>
        <row r="17658">
          <cell r="A17658" t="str">
            <v>81.CDH25110</v>
          </cell>
          <cell r="B17658" t="str">
            <v>Chốt dẫn hướng GPJL 25-110</v>
          </cell>
        </row>
        <row r="17659">
          <cell r="A17659" t="str">
            <v>81.CDH25115</v>
          </cell>
          <cell r="B17659" t="str">
            <v>Chốt dẫn hướng GPJL 25-115</v>
          </cell>
        </row>
        <row r="17660">
          <cell r="A17660" t="str">
            <v>81.CDH25120</v>
          </cell>
          <cell r="B17660" t="str">
            <v>Chốt dẫn hướng GPJL 25-120</v>
          </cell>
        </row>
        <row r="17661">
          <cell r="A17661" t="str">
            <v>81.CDH25180</v>
          </cell>
          <cell r="B17661" t="str">
            <v>Chốt dẫn hướng GPJL 25-180</v>
          </cell>
        </row>
        <row r="17662">
          <cell r="A17662" t="str">
            <v>81.CDH30</v>
          </cell>
          <cell r="B17662" t="str">
            <v>Cân đồng hồ 30 kg</v>
          </cell>
        </row>
        <row r="17663">
          <cell r="A17663" t="str">
            <v>81.CDH3530030</v>
          </cell>
          <cell r="B17663" t="str">
            <v>Chốt dẫn hướng GPJL 35-300-N30</v>
          </cell>
        </row>
        <row r="17664">
          <cell r="A17664" t="str">
            <v>81.CDH5</v>
          </cell>
          <cell r="B17664" t="str">
            <v>Cân đồng hồ 5 kg</v>
          </cell>
        </row>
        <row r="17665">
          <cell r="A17665" t="str">
            <v>81.CDH60</v>
          </cell>
          <cell r="B17665" t="str">
            <v>Cân đồng hồ 60 kg</v>
          </cell>
        </row>
        <row r="17666">
          <cell r="A17666" t="str">
            <v>81.CDH63MN</v>
          </cell>
          <cell r="B17666" t="str">
            <v>Cổ định hình Ø63 Miền Nam</v>
          </cell>
        </row>
        <row r="17667">
          <cell r="A17667" t="str">
            <v>81.CDH76MN</v>
          </cell>
          <cell r="B17667" t="str">
            <v>Cổ định hình Ø76 Miền Nam</v>
          </cell>
        </row>
        <row r="17668">
          <cell r="A17668" t="str">
            <v>81.CDHGPTL35255</v>
          </cell>
          <cell r="B17668" t="str">
            <v>Chốt dẫn hướng GPTL 35-255-N35</v>
          </cell>
        </row>
        <row r="17669">
          <cell r="A17669" t="str">
            <v>81.CDHMN114</v>
          </cell>
          <cell r="B17669" t="str">
            <v>Cổ định hình Ø114 Miền Nam</v>
          </cell>
        </row>
        <row r="17670">
          <cell r="A17670" t="str">
            <v>81.CDHMN130</v>
          </cell>
          <cell r="B17670" t="str">
            <v>Cổ định hình Ø130 Miền Nam</v>
          </cell>
        </row>
        <row r="17671">
          <cell r="A17671" t="str">
            <v>81.CDHMN168</v>
          </cell>
          <cell r="B17671" t="str">
            <v>Cổ định hình Ø168 Miền Nam</v>
          </cell>
        </row>
        <row r="17672">
          <cell r="A17672" t="str">
            <v>81.CDHMN21</v>
          </cell>
          <cell r="B17672" t="str">
            <v>Cổ định hình Ø21 Miền Nam</v>
          </cell>
        </row>
        <row r="17673">
          <cell r="A17673" t="str">
            <v>81.CDHMN34</v>
          </cell>
          <cell r="B17673" t="str">
            <v>Cổ định hình Ø34 Miền Nam</v>
          </cell>
        </row>
        <row r="17674">
          <cell r="A17674" t="str">
            <v>81.CDHMN90</v>
          </cell>
          <cell r="B17674" t="str">
            <v>Cổ định hình Ø90 Miền Nam</v>
          </cell>
        </row>
        <row r="17675">
          <cell r="A17675" t="str">
            <v>81.CDHO</v>
          </cell>
          <cell r="B17675" t="str">
            <v>Chốt đai hộp</v>
          </cell>
        </row>
        <row r="17676">
          <cell r="A17676" t="str">
            <v>81.CDM101.0</v>
          </cell>
          <cell r="B17676" t="str">
            <v>Cáp điện mềm 10x1mm</v>
          </cell>
        </row>
        <row r="17677">
          <cell r="A17677" t="str">
            <v>81.CDM24</v>
          </cell>
          <cell r="B17677" t="str">
            <v>Cáp điện mềm 2*4</v>
          </cell>
        </row>
        <row r="17678">
          <cell r="A17678" t="str">
            <v>81.CDM31016</v>
          </cell>
          <cell r="B17678" t="str">
            <v>Cáp điện mềm 3*10*1*6</v>
          </cell>
        </row>
        <row r="17679">
          <cell r="A17679" t="str">
            <v>81.CDM42.5</v>
          </cell>
          <cell r="B17679" t="str">
            <v>Cáp điện mềm 4x2,5mm</v>
          </cell>
        </row>
        <row r="17680">
          <cell r="A17680" t="str">
            <v>81.CDM51.0</v>
          </cell>
          <cell r="B17680" t="str">
            <v>Cáp điện mềm 5x1mm</v>
          </cell>
        </row>
        <row r="17681">
          <cell r="A17681" t="str">
            <v>81.CDM54</v>
          </cell>
          <cell r="B17681" t="str">
            <v>Cáp điện mềm 5x4mm</v>
          </cell>
        </row>
        <row r="17682">
          <cell r="A17682" t="str">
            <v>81.CDN4</v>
          </cell>
          <cell r="B17682" t="str">
            <v>Cầu đấu nhựa 4mm</v>
          </cell>
        </row>
        <row r="17683">
          <cell r="A17683" t="str">
            <v>81.CDN6</v>
          </cell>
          <cell r="B17683" t="str">
            <v>Cầu đấu nhựa 6mm</v>
          </cell>
        </row>
        <row r="17684">
          <cell r="A17684" t="str">
            <v>81.CDP400RC2526200</v>
          </cell>
          <cell r="B17684" t="str">
            <v>Cán dao phay 400RC25-26-200</v>
          </cell>
        </row>
        <row r="17685">
          <cell r="A17685" t="str">
            <v>81.CDP400RC3240200</v>
          </cell>
          <cell r="B17685" t="str">
            <v>Cán dao phay 400RC32-40-200</v>
          </cell>
        </row>
        <row r="17686">
          <cell r="A17686" t="str">
            <v>81.CDRT</v>
          </cell>
          <cell r="B17686" t="str">
            <v>Cán dao ren trong</v>
          </cell>
        </row>
        <row r="17687">
          <cell r="A17687" t="str">
            <v>81.CDS25</v>
          </cell>
          <cell r="B17687" t="str">
            <v>Cầu đấu sứ 2,5mm</v>
          </cell>
        </row>
        <row r="17688">
          <cell r="A17688" t="str">
            <v>81.CDS6</v>
          </cell>
          <cell r="B17688" t="str">
            <v>Cầu đấu sứ 6mm</v>
          </cell>
        </row>
        <row r="17689">
          <cell r="A17689" t="str">
            <v>81.CDT</v>
          </cell>
          <cell r="B17689" t="str">
            <v>Cân điện tử</v>
          </cell>
        </row>
        <row r="17690">
          <cell r="A17690" t="str">
            <v>81.CEMCR6AA</v>
          </cell>
          <cell r="B17690" t="str">
            <v>Card cho máy biến tần EMC-R6AA</v>
          </cell>
        </row>
        <row r="17691">
          <cell r="A17691" t="str">
            <v>81.CH15150</v>
          </cell>
          <cell r="B17691" t="str">
            <v>Chốt hồi RP8TH 15-150</v>
          </cell>
        </row>
        <row r="17692">
          <cell r="A17692" t="str">
            <v>81.CH16250</v>
          </cell>
          <cell r="B17692" t="str">
            <v>Chốt hồi φ16 x 250</v>
          </cell>
        </row>
        <row r="17693">
          <cell r="A17693" t="str">
            <v>81.CH20150</v>
          </cell>
          <cell r="B17693" t="str">
            <v>Chốt hồi 20x150</v>
          </cell>
        </row>
        <row r="17694">
          <cell r="A17694" t="str">
            <v>81.CH24187</v>
          </cell>
          <cell r="B17694" t="str">
            <v>Chổi than 24*18*7</v>
          </cell>
        </row>
        <row r="17695">
          <cell r="A17695" t="str">
            <v>81.CH2CL2</v>
          </cell>
          <cell r="B17695" t="str">
            <v>Diclo metan</v>
          </cell>
        </row>
        <row r="17696">
          <cell r="A17696" t="str">
            <v>81.CH600300</v>
          </cell>
          <cell r="B17696" t="str">
            <v>Cút 450 D600R300mm (kẽm)</v>
          </cell>
        </row>
        <row r="17697">
          <cell r="A17697" t="str">
            <v>81.CHAP470</v>
          </cell>
          <cell r="B17697" t="str">
            <v>Chiết áp 470k</v>
          </cell>
        </row>
        <row r="17698">
          <cell r="A17698" t="str">
            <v>81.CHAU</v>
          </cell>
          <cell r="B17698" t="str">
            <v>Chậu nhựa (đựng SP MF-PPR)</v>
          </cell>
        </row>
        <row r="17699">
          <cell r="A17699" t="str">
            <v>81.CHBH</v>
          </cell>
          <cell r="B17699" t="str">
            <v>Chuông báo hiệu</v>
          </cell>
        </row>
        <row r="17700">
          <cell r="A17700" t="str">
            <v>81.CHD10250</v>
          </cell>
          <cell r="B17700" t="str">
            <v>Chốt đẩy φ10 x 250</v>
          </cell>
        </row>
        <row r="17701">
          <cell r="A17701" t="str">
            <v>81.CHD12250</v>
          </cell>
          <cell r="B17701" t="str">
            <v>Chốt đẩy φ12 x 250</v>
          </cell>
        </row>
        <row r="17702">
          <cell r="A17702" t="str">
            <v>81.CHD4200</v>
          </cell>
          <cell r="B17702" t="str">
            <v>Chốt đẩy φ4 x 200</v>
          </cell>
        </row>
        <row r="17703">
          <cell r="A17703" t="str">
            <v>81.CHDT</v>
          </cell>
          <cell r="B17703" t="str">
            <v>Cuộn hút điện từ (lắp phòng thí nghiệm)</v>
          </cell>
        </row>
        <row r="17704">
          <cell r="A17704" t="str">
            <v>81.CHINX</v>
          </cell>
          <cell r="B17704" t="str">
            <v>Chốt Inox</v>
          </cell>
        </row>
        <row r="17705">
          <cell r="A17705" t="str">
            <v>81.CHN</v>
          </cell>
          <cell r="B17705" t="str">
            <v>Chổi nhựa</v>
          </cell>
        </row>
        <row r="17706">
          <cell r="A17706" t="str">
            <v>81.CHO20200</v>
          </cell>
          <cell r="B17706" t="str">
            <v>Chốt hồi Ø 20 x 200</v>
          </cell>
        </row>
        <row r="17707">
          <cell r="A17707" t="str">
            <v>81.CHOTDH30120</v>
          </cell>
          <cell r="B17707" t="str">
            <v>Chốt dẫn hướng GPJL φ30 x 120</v>
          </cell>
        </row>
        <row r="17708">
          <cell r="A17708" t="str">
            <v>81.CHRP25150</v>
          </cell>
          <cell r="B17708" t="str">
            <v>Chốt hồi RP8TH 25-150</v>
          </cell>
        </row>
        <row r="17709">
          <cell r="A17709" t="str">
            <v>81.CHTR</v>
          </cell>
          <cell r="B17709" t="str">
            <v>Chổi tre</v>
          </cell>
        </row>
        <row r="17710">
          <cell r="A17710" t="str">
            <v>81.CHTXN</v>
          </cell>
          <cell r="B17710" t="str">
            <v>Chổi than (thay cho xe nâng)</v>
          </cell>
        </row>
        <row r="17711">
          <cell r="A17711" t="str">
            <v>81.CHUT22</v>
          </cell>
          <cell r="B17711" t="str">
            <v>Cuộn hút van thủy lực ɸ 22</v>
          </cell>
        </row>
        <row r="17712">
          <cell r="A17712" t="str">
            <v>81.CHVTL20</v>
          </cell>
          <cell r="B17712" t="str">
            <v>Cuộn hút van thủy lực ɸ 20</v>
          </cell>
        </row>
        <row r="17713">
          <cell r="A17713" t="str">
            <v>81.CHVTL21</v>
          </cell>
          <cell r="B17713" t="str">
            <v>Cuộn hút van thủy lực ɸ 21</v>
          </cell>
        </row>
        <row r="17714">
          <cell r="A17714" t="str">
            <v>81.CHVTL23</v>
          </cell>
          <cell r="B17714" t="str">
            <v>Cuộn hút van thủy lực ɸ 23</v>
          </cell>
        </row>
        <row r="17715">
          <cell r="A17715" t="str">
            <v>81.CKM16150</v>
          </cell>
          <cell r="B17715" t="str">
            <v>Cầu kẹp M16 x 150</v>
          </cell>
        </row>
        <row r="17716">
          <cell r="A17716" t="str">
            <v>81.CKM20180</v>
          </cell>
          <cell r="B17716" t="str">
            <v>Cầu kẹp M20 x 180</v>
          </cell>
        </row>
        <row r="17717">
          <cell r="A17717" t="str">
            <v>81.CKR10</v>
          </cell>
          <cell r="B17717" t="str">
            <v>Cút khí ren Ø10</v>
          </cell>
        </row>
        <row r="17718">
          <cell r="A17718" t="str">
            <v>81.CKR6</v>
          </cell>
          <cell r="B17718" t="str">
            <v>Cút khí ren Ø 6</v>
          </cell>
        </row>
        <row r="17719">
          <cell r="A17719" t="str">
            <v>81.CKR8</v>
          </cell>
          <cell r="B17719" t="str">
            <v>Cút khí ren Ø8</v>
          </cell>
        </row>
        <row r="17720">
          <cell r="A17720" t="str">
            <v>81.CL.1917</v>
          </cell>
          <cell r="B17720" t="str">
            <v>Cờ lê 19-17</v>
          </cell>
        </row>
        <row r="17721">
          <cell r="A17721" t="str">
            <v>81.CL.1922</v>
          </cell>
          <cell r="B17721" t="str">
            <v>Cờ lê 19-22</v>
          </cell>
        </row>
        <row r="17722">
          <cell r="A17722" t="str">
            <v>81.CL0824</v>
          </cell>
          <cell r="B17722" t="str">
            <v>Bộ cờ lê 8 ÷ 24</v>
          </cell>
        </row>
        <row r="17723">
          <cell r="A17723" t="str">
            <v>81.CL0832</v>
          </cell>
          <cell r="B17723" t="str">
            <v>Bộ cờ lê 8 - 32</v>
          </cell>
        </row>
        <row r="17724">
          <cell r="A17724" t="str">
            <v>81.CL10</v>
          </cell>
          <cell r="B17724" t="str">
            <v>Cờ lê 10</v>
          </cell>
        </row>
        <row r="17725">
          <cell r="A17725" t="str">
            <v>81.CL14</v>
          </cell>
          <cell r="B17725" t="str">
            <v>Cờ lê 14</v>
          </cell>
        </row>
        <row r="17726">
          <cell r="A17726" t="str">
            <v>81.CL15</v>
          </cell>
          <cell r="B17726" t="str">
            <v>Cờ lê 15</v>
          </cell>
        </row>
        <row r="17727">
          <cell r="A17727" t="str">
            <v>81.CL1616</v>
          </cell>
          <cell r="B17727" t="str">
            <v>Cờ lê 16-16</v>
          </cell>
        </row>
        <row r="17728">
          <cell r="A17728" t="str">
            <v>81.CL1714</v>
          </cell>
          <cell r="B17728" t="str">
            <v>Cờ lê 17-14</v>
          </cell>
        </row>
        <row r="17729">
          <cell r="A17729" t="str">
            <v>81.CL171920</v>
          </cell>
          <cell r="B17729" t="str">
            <v>Cờ lê 17,19,20</v>
          </cell>
        </row>
        <row r="17730">
          <cell r="A17730" t="str">
            <v>81.CL19</v>
          </cell>
          <cell r="B17730" t="str">
            <v>Cờ lê 19</v>
          </cell>
        </row>
        <row r="17731">
          <cell r="A17731" t="str">
            <v>81.CL20</v>
          </cell>
          <cell r="B17731" t="str">
            <v>Cờ lê 20</v>
          </cell>
        </row>
        <row r="17732">
          <cell r="A17732" t="str">
            <v>81.CL21</v>
          </cell>
          <cell r="B17732" t="str">
            <v>Cờ lê 21</v>
          </cell>
        </row>
        <row r="17733">
          <cell r="A17733" t="str">
            <v>81.CL2224</v>
          </cell>
          <cell r="B17733" t="str">
            <v>Cờ lê 22-24</v>
          </cell>
        </row>
        <row r="17734">
          <cell r="A17734" t="str">
            <v>81.CL2427</v>
          </cell>
          <cell r="B17734" t="str">
            <v>Cờ lê 24-27</v>
          </cell>
        </row>
        <row r="17735">
          <cell r="A17735" t="str">
            <v>81.CL3030</v>
          </cell>
          <cell r="B17735" t="str">
            <v>Cờ lê 30-30</v>
          </cell>
        </row>
        <row r="17736">
          <cell r="A17736" t="str">
            <v>81.CL41</v>
          </cell>
          <cell r="B17736" t="str">
            <v>Cờ lê 41</v>
          </cell>
        </row>
        <row r="17737">
          <cell r="A17737" t="str">
            <v>81.CL601050</v>
          </cell>
          <cell r="B17737" t="str">
            <v>Con lăn phi 60*1050</v>
          </cell>
        </row>
        <row r="17738">
          <cell r="A17738" t="str">
            <v>81.CL8</v>
          </cell>
          <cell r="B17738" t="str">
            <v>Cờ lê 8</v>
          </cell>
        </row>
        <row r="17739">
          <cell r="A17739" t="str">
            <v>81.CLBCS</v>
          </cell>
          <cell r="B17739" t="str">
            <v>Con lăn bọc cao su</v>
          </cell>
        </row>
        <row r="17740">
          <cell r="A17740" t="str">
            <v>81.CLBTER1112</v>
          </cell>
          <cell r="B17740" t="str">
            <v>Collet (BT50-ER40-100): 11-12</v>
          </cell>
        </row>
        <row r="17741">
          <cell r="A17741" t="str">
            <v>81.CLBTER1516</v>
          </cell>
          <cell r="B17741" t="str">
            <v>Collet (BT50-ER40-100): 15-16</v>
          </cell>
        </row>
        <row r="17742">
          <cell r="A17742" t="str">
            <v>81.CLBTER34</v>
          </cell>
          <cell r="B17742" t="str">
            <v>Collet (BT50-ER40-100): 3-4</v>
          </cell>
        </row>
        <row r="17743">
          <cell r="A17743" t="str">
            <v>81.CLBTER78</v>
          </cell>
          <cell r="B17743" t="str">
            <v>Collet (BT50-ER40-100): 7-8</v>
          </cell>
        </row>
        <row r="17744">
          <cell r="A17744" t="str">
            <v>81.CLD</v>
          </cell>
          <cell r="B17744" t="str">
            <v>Chấn lưu điện</v>
          </cell>
        </row>
        <row r="17745">
          <cell r="A17745" t="str">
            <v>81.CLE13</v>
          </cell>
          <cell r="B17745" t="str">
            <v>Cờ lê 13</v>
          </cell>
        </row>
        <row r="17746">
          <cell r="A17746" t="str">
            <v>81.CLE17</v>
          </cell>
          <cell r="B17746" t="str">
            <v>Cờ lê 17</v>
          </cell>
        </row>
        <row r="17747">
          <cell r="A17747" t="str">
            <v>81.CLE2123</v>
          </cell>
          <cell r="B17747" t="str">
            <v>Cờ lê 21-23</v>
          </cell>
        </row>
        <row r="17748">
          <cell r="A17748" t="str">
            <v>81.CLEX9</v>
          </cell>
          <cell r="B17748" t="str">
            <v>Cờ lê xích 9"</v>
          </cell>
        </row>
        <row r="17749">
          <cell r="A17749" t="str">
            <v>81.CLK</v>
          </cell>
          <cell r="B17749" t="str">
            <v>Cây lau kính inox</v>
          </cell>
        </row>
        <row r="17750">
          <cell r="A17750" t="str">
            <v>81.CLN</v>
          </cell>
          <cell r="B17750" t="str">
            <v>Cây chổi lau nhà</v>
          </cell>
        </row>
        <row r="17751">
          <cell r="A17751" t="str">
            <v>81.CLU</v>
          </cell>
          <cell r="B17751" t="str">
            <v>Chổi lúa</v>
          </cell>
        </row>
        <row r="17752">
          <cell r="A17752" t="str">
            <v>81.CLVR20C</v>
          </cell>
          <cell r="B17752" t="str">
            <v>Cốc lọc VR 20C</v>
          </cell>
        </row>
        <row r="17753">
          <cell r="A17753" t="str">
            <v>81.CMCD</v>
          </cell>
          <cell r="B17753" t="str">
            <v>Chuột máy cắt dây</v>
          </cell>
        </row>
        <row r="17754">
          <cell r="A17754" t="str">
            <v>81.CMMIK</v>
          </cell>
          <cell r="B17754" t="str">
            <v>Chấm mực máy in keo HSD</v>
          </cell>
        </row>
        <row r="17755">
          <cell r="A17755" t="str">
            <v>81.CN3840XN</v>
          </cell>
          <cell r="B17755" t="str">
            <v>Cút nước φ38-40</v>
          </cell>
        </row>
        <row r="17756">
          <cell r="A17756" t="str">
            <v>81.CNC3040</v>
          </cell>
          <cell r="B17756" t="str">
            <v>Máy CNC 3040 3 trục 500W</v>
          </cell>
        </row>
        <row r="17757">
          <cell r="A17757" t="str">
            <v>81.CNH015</v>
          </cell>
          <cell r="B17757" t="str">
            <v>Can nhiệt NTC 015HP00</v>
          </cell>
        </row>
        <row r="17758">
          <cell r="A17758" t="str">
            <v>81.CNPLCSC09FX</v>
          </cell>
          <cell r="B17758" t="str">
            <v>Cáp nạp PLC Mitsubishi USB-SC09-FX</v>
          </cell>
        </row>
        <row r="17759">
          <cell r="A17759" t="str">
            <v>81.CNT16</v>
          </cell>
          <cell r="B17759" t="str">
            <v>Cos nối thẳng 16</v>
          </cell>
        </row>
        <row r="17760">
          <cell r="A17760" t="str">
            <v>81.CNT185</v>
          </cell>
          <cell r="B17760" t="str">
            <v>Cos nối thẳng 185</v>
          </cell>
        </row>
        <row r="17761">
          <cell r="A17761" t="str">
            <v>81.CNT240</v>
          </cell>
          <cell r="B17761" t="str">
            <v>Cos nối thẳng 240</v>
          </cell>
        </row>
        <row r="17762">
          <cell r="A17762" t="str">
            <v>81.CNT25</v>
          </cell>
          <cell r="B17762" t="str">
            <v>Cos nối thẳng 25</v>
          </cell>
        </row>
        <row r="17763">
          <cell r="A17763" t="str">
            <v>81.CNT400</v>
          </cell>
          <cell r="B17763" t="str">
            <v>Cos nối thẳng 400</v>
          </cell>
        </row>
        <row r="17764">
          <cell r="A17764" t="str">
            <v>81.CNT50.</v>
          </cell>
          <cell r="B17764" t="str">
            <v>Cos nối thẳng 50</v>
          </cell>
        </row>
        <row r="17765">
          <cell r="A17765" t="str">
            <v>81.CNT500</v>
          </cell>
          <cell r="B17765" t="str">
            <v>Cos nối thẳng 500</v>
          </cell>
        </row>
        <row r="17766">
          <cell r="A17766" t="str">
            <v>81.CNT70</v>
          </cell>
          <cell r="B17766" t="str">
            <v>Cos nối thẳng 70</v>
          </cell>
        </row>
        <row r="17767">
          <cell r="A17767" t="str">
            <v>81.CNT95</v>
          </cell>
          <cell r="B17767" t="str">
            <v>Cos nối thẳng 95</v>
          </cell>
        </row>
        <row r="17768">
          <cell r="A17768" t="str">
            <v>81.COCVS</v>
          </cell>
          <cell r="B17768" t="str">
            <v>Cóc bồn cầu vệ sinh</v>
          </cell>
        </row>
        <row r="17769">
          <cell r="A17769" t="str">
            <v>81.CODH150MN</v>
          </cell>
          <cell r="B17769" t="str">
            <v>Cổ định hình Ø150 Miền Nam</v>
          </cell>
        </row>
        <row r="17770">
          <cell r="A17770" t="str">
            <v>81.CODH40MN</v>
          </cell>
          <cell r="B17770" t="str">
            <v>Cổ định hình Ø40 Miền Nam</v>
          </cell>
        </row>
        <row r="17771">
          <cell r="A17771" t="str">
            <v>81.CODH60MN</v>
          </cell>
          <cell r="B17771" t="str">
            <v>Cổ định hình Ø60 Miền Nam</v>
          </cell>
        </row>
        <row r="17772">
          <cell r="A17772" t="str">
            <v>81.CODHOLDD16</v>
          </cell>
          <cell r="B17772" t="str">
            <v>Cổ định hình ống luồn dây điện Ø16</v>
          </cell>
        </row>
        <row r="17773">
          <cell r="A17773" t="str">
            <v>81.CODHOLDD20</v>
          </cell>
          <cell r="B17773" t="str">
            <v>Cổ định hình ống luồn dây điện Ø20</v>
          </cell>
        </row>
        <row r="17774">
          <cell r="A17774" t="str">
            <v>81.CODHOLDD25</v>
          </cell>
          <cell r="B17774" t="str">
            <v>Cổ định hình ống luồn dây điện Ø25</v>
          </cell>
        </row>
        <row r="17775">
          <cell r="A17775" t="str">
            <v>81.CODHOLDD32</v>
          </cell>
          <cell r="B17775" t="str">
            <v>Cổ định hình ống luồn dây điện D32</v>
          </cell>
        </row>
        <row r="17776">
          <cell r="A17776" t="str">
            <v>81.CODHOLDD40</v>
          </cell>
          <cell r="B17776" t="str">
            <v>Cổ định hình ống luồn dây điện D40</v>
          </cell>
        </row>
        <row r="17777">
          <cell r="A17777" t="str">
            <v>81.CODHOLDD50</v>
          </cell>
          <cell r="B17777" t="str">
            <v>Cổ định hình ống luồn dây điện D50</v>
          </cell>
        </row>
        <row r="17778">
          <cell r="A17778" t="str">
            <v>81.CODHOLDD63</v>
          </cell>
          <cell r="B17778" t="str">
            <v>Cổ định hình ống luồn dây điện D63</v>
          </cell>
        </row>
        <row r="17779">
          <cell r="A17779" t="str">
            <v>81.COIBL</v>
          </cell>
          <cell r="B17779" t="str">
            <v>Còi báo lỗi</v>
          </cell>
        </row>
        <row r="17780">
          <cell r="A17780" t="str">
            <v>81.COL</v>
          </cell>
          <cell r="B17780" t="str">
            <v>Con lăn</v>
          </cell>
        </row>
        <row r="17781">
          <cell r="A17781" t="str">
            <v>81.COMA</v>
          </cell>
          <cell r="B17781" t="str">
            <v>Cổng mạng</v>
          </cell>
        </row>
        <row r="17782">
          <cell r="A17782" t="str">
            <v>81.COVS</v>
          </cell>
          <cell r="B17782" t="str">
            <v>Chổi cọ vệ sinh</v>
          </cell>
        </row>
        <row r="17783">
          <cell r="A17783" t="str">
            <v>81.CP12150</v>
          </cell>
          <cell r="B17783" t="str">
            <v>Cổng phun phi 12*150mm</v>
          </cell>
        </row>
        <row r="17784">
          <cell r="A17784" t="str">
            <v>81.CP16150</v>
          </cell>
          <cell r="B17784" t="str">
            <v>Cổng phun phi 16*150mm</v>
          </cell>
        </row>
        <row r="17785">
          <cell r="A17785" t="str">
            <v>81.CPJL25105</v>
          </cell>
          <cell r="B17785" t="str">
            <v>Chốt dẫn hướng GPJL 25-105-N40</v>
          </cell>
        </row>
        <row r="17786">
          <cell r="A17786" t="str">
            <v>81.CPJL25125</v>
          </cell>
          <cell r="B17786" t="str">
            <v>Chốt dẫn hướng GPJL 25-125-N40</v>
          </cell>
        </row>
        <row r="17787">
          <cell r="A17787" t="str">
            <v>81.CPJL30105</v>
          </cell>
          <cell r="B17787" t="str">
            <v>Chốt dẫn hướng GPJL 30-105</v>
          </cell>
        </row>
        <row r="17788">
          <cell r="A17788" t="str">
            <v>81.CPJL40250</v>
          </cell>
          <cell r="B17788" t="str">
            <v>Chốt dẫn hướng GPJL 40 - 250</v>
          </cell>
        </row>
        <row r="17789">
          <cell r="A17789" t="str">
            <v>81.CQ13512</v>
          </cell>
          <cell r="B17789" t="str">
            <v>Cánh quạt gió Ø135*12</v>
          </cell>
        </row>
        <row r="17790">
          <cell r="A17790" t="str">
            <v>81.CQ18028</v>
          </cell>
          <cell r="B17790" t="str">
            <v>Cánh quạt Ø180 x 28</v>
          </cell>
        </row>
        <row r="17791">
          <cell r="A17791" t="str">
            <v>81.CQ4D94</v>
          </cell>
          <cell r="B17791" t="str">
            <v>Cánh quạt 4D94 (xe nâng)</v>
          </cell>
        </row>
        <row r="17792">
          <cell r="A17792" t="str">
            <v>81.CQBN13130</v>
          </cell>
          <cell r="B17792" t="str">
            <v>Cánh quạt máy bơm nước φ13 x 130mm</v>
          </cell>
        </row>
        <row r="17793">
          <cell r="A17793" t="str">
            <v>81.CQCN650</v>
          </cell>
          <cell r="B17793" t="str">
            <v>Cánh quạt CN 650</v>
          </cell>
        </row>
        <row r="17794">
          <cell r="A17794" t="str">
            <v>81.CQDC38170</v>
          </cell>
          <cell r="B17794" t="str">
            <v>Cánh quạt động cơ 38-170</v>
          </cell>
        </row>
        <row r="17795">
          <cell r="A17795" t="str">
            <v>81.CQG14018</v>
          </cell>
          <cell r="B17795" t="str">
            <v>Cánh quạt gió 140*18</v>
          </cell>
        </row>
        <row r="17796">
          <cell r="A17796" t="str">
            <v>81.CQG15020</v>
          </cell>
          <cell r="B17796" t="str">
            <v>Cánh quạt gió 150*20</v>
          </cell>
        </row>
        <row r="17797">
          <cell r="A17797" t="str">
            <v>81.CQLM12014</v>
          </cell>
          <cell r="B17797" t="str">
            <v>Cánh quạt làm mát Ø120 x Ø14</v>
          </cell>
        </row>
        <row r="17798">
          <cell r="A17798" t="str">
            <v>81.CQLM220</v>
          </cell>
          <cell r="B17798" t="str">
            <v>Cánh quạt làm mát Ø 220</v>
          </cell>
        </row>
        <row r="17799">
          <cell r="A17799" t="str">
            <v>81.CQMBN</v>
          </cell>
          <cell r="B17799" t="str">
            <v>Cánh quạt máy bơm nước</v>
          </cell>
        </row>
        <row r="17800">
          <cell r="A17800" t="str">
            <v>81.CQMN</v>
          </cell>
          <cell r="B17800" t="str">
            <v>Cây quét mạng nhện inox</v>
          </cell>
        </row>
        <row r="17801">
          <cell r="A17801" t="str">
            <v>81.CQMT36240</v>
          </cell>
          <cell r="B17801" t="str">
            <v>Cánh quạt mô tơ 36*240</v>
          </cell>
        </row>
        <row r="17802">
          <cell r="A17802" t="str">
            <v>81.CQS</v>
          </cell>
          <cell r="B17802" t="str">
            <v>Chổi quét sơn</v>
          </cell>
        </row>
        <row r="17803">
          <cell r="A17803" t="str">
            <v>81.CRS</v>
          </cell>
          <cell r="B17803" t="str">
            <v>Cọ rỉ sắt</v>
          </cell>
        </row>
        <row r="17804">
          <cell r="A17804" t="str">
            <v>81.CS460</v>
          </cell>
          <cell r="B17804" t="str">
            <v>Công suất IRFP 460</v>
          </cell>
        </row>
        <row r="17805">
          <cell r="A17805" t="str">
            <v>81.CS70</v>
          </cell>
          <cell r="B17805" t="str">
            <v>Cao su Ø70</v>
          </cell>
        </row>
        <row r="17806">
          <cell r="A17806" t="str">
            <v>81.CS90</v>
          </cell>
          <cell r="B17806" t="str">
            <v>Cao su Ø90</v>
          </cell>
        </row>
        <row r="17807">
          <cell r="A17807" t="str">
            <v>81.CSDDS4</v>
          </cell>
          <cell r="B17807" t="str">
            <v>Cuộn số đánh dấu đầu dây số 4</v>
          </cell>
        </row>
        <row r="17808">
          <cell r="A17808" t="str">
            <v>81.CST</v>
          </cell>
          <cell r="B17808" t="str">
            <v>Cưa sắt</v>
          </cell>
        </row>
        <row r="17809">
          <cell r="A17809" t="str">
            <v>81.CT1073</v>
          </cell>
          <cell r="B17809" t="str">
            <v>Chổi than 10 x 7 x 3</v>
          </cell>
        </row>
        <row r="17810">
          <cell r="A17810" t="str">
            <v>81.CT122540</v>
          </cell>
          <cell r="B17810" t="str">
            <v>Chổi than 12*25*40</v>
          </cell>
        </row>
        <row r="17811">
          <cell r="A17811" t="str">
            <v>81.CT125</v>
          </cell>
          <cell r="B17811" t="str">
            <v>Chổi than 12*5</v>
          </cell>
        </row>
        <row r="17812">
          <cell r="A17812" t="str">
            <v>81.CT1485</v>
          </cell>
          <cell r="B17812" t="str">
            <v>Chổi than 14*8*5</v>
          </cell>
        </row>
        <row r="17813">
          <cell r="A17813" t="str">
            <v>81.CT16187</v>
          </cell>
          <cell r="B17813" t="str">
            <v>Chổi than 16*18*7</v>
          </cell>
        </row>
        <row r="17814">
          <cell r="A17814" t="str">
            <v>81.CT18117</v>
          </cell>
          <cell r="B17814" t="str">
            <v>Chổi than 18*11*7</v>
          </cell>
        </row>
        <row r="17815">
          <cell r="A17815" t="str">
            <v>81.CT18715</v>
          </cell>
          <cell r="B17815" t="str">
            <v>Chổi than 18*7*15</v>
          </cell>
        </row>
        <row r="17816">
          <cell r="A17816" t="str">
            <v>81.CT2P22YW1SE10</v>
          </cell>
          <cell r="B17816" t="str">
            <v>Công tắc xoay 2 vị trí Ø22 YW1S-2E10</v>
          </cell>
        </row>
        <row r="17817">
          <cell r="A17817" t="str">
            <v>81.CT3P22YW1S3E20</v>
          </cell>
          <cell r="B17817" t="str">
            <v>Công tắc xoay 3 vị trí Ø22 YW1S-3E20</v>
          </cell>
        </row>
        <row r="17818">
          <cell r="A17818" t="str">
            <v>81.CT3PGT</v>
          </cell>
          <cell r="B17818" t="str">
            <v>Công tơ điện 3 pha gián tiếp 220/380v (3x5A)</v>
          </cell>
        </row>
        <row r="17819">
          <cell r="A17819" t="str">
            <v>81.CT3T</v>
          </cell>
          <cell r="B17819" t="str">
            <v>Cân treo 3 tấn</v>
          </cell>
        </row>
        <row r="17820">
          <cell r="A17820" t="str">
            <v>81.CT3VT</v>
          </cell>
          <cell r="B17820" t="str">
            <v>Công tắc xoay 3 vị trí</v>
          </cell>
        </row>
        <row r="17821">
          <cell r="A17821" t="str">
            <v>81.CT402516</v>
          </cell>
          <cell r="B17821" t="str">
            <v>Chổi than 40x25x16</v>
          </cell>
        </row>
        <row r="17822">
          <cell r="A17822" t="str">
            <v>81.CT51012</v>
          </cell>
          <cell r="B17822" t="str">
            <v>Chổi than 5x10x12</v>
          </cell>
        </row>
        <row r="17823">
          <cell r="A17823" t="str">
            <v>81.CT51115</v>
          </cell>
          <cell r="B17823" t="str">
            <v>Chổi than 5*11*15</v>
          </cell>
        </row>
        <row r="17824">
          <cell r="A17824" t="str">
            <v>81.CT55</v>
          </cell>
          <cell r="B17824" t="str">
            <v>Chổi than 5x5</v>
          </cell>
        </row>
        <row r="17825">
          <cell r="A17825" t="str">
            <v>81.CT5715</v>
          </cell>
          <cell r="B17825" t="str">
            <v>Chổi than 5*7*15</v>
          </cell>
        </row>
        <row r="17826">
          <cell r="A17826" t="str">
            <v>81.CT5812</v>
          </cell>
          <cell r="B17826" t="str">
            <v>Chổi than 5x8x12</v>
          </cell>
        </row>
        <row r="17827">
          <cell r="A17827" t="str">
            <v>81.CT5820</v>
          </cell>
          <cell r="B17827" t="str">
            <v>Chổi than 5*8*20</v>
          </cell>
        </row>
        <row r="17828">
          <cell r="A17828" t="str">
            <v>81.CT600300</v>
          </cell>
          <cell r="B17828" t="str">
            <v>Cút 900 D600R300mm (kẽm)</v>
          </cell>
        </row>
        <row r="17829">
          <cell r="A17829" t="str">
            <v>81.CT658512</v>
          </cell>
          <cell r="B17829" t="str">
            <v>Chổi than 6,5*8,5*12</v>
          </cell>
        </row>
        <row r="17830">
          <cell r="A17830" t="str">
            <v>81.CT7420</v>
          </cell>
          <cell r="B17830" t="str">
            <v>Chổi than 7*4*20</v>
          </cell>
        </row>
        <row r="17831">
          <cell r="A17831" t="str">
            <v>81.CT840</v>
          </cell>
          <cell r="B17831" t="str">
            <v>Chổi than phi 8*40</v>
          </cell>
        </row>
        <row r="17832">
          <cell r="A17832" t="str">
            <v>81.CTA</v>
          </cell>
          <cell r="B17832" t="str">
            <v>Hạt công tắc</v>
          </cell>
        </row>
        <row r="17833">
          <cell r="A17833" t="str">
            <v>81.CTBDTFS1</v>
          </cell>
          <cell r="B17833" t="str">
            <v>Công tắc bàn đạp TFS-1</v>
          </cell>
        </row>
        <row r="17834">
          <cell r="A17834" t="str">
            <v>81.CTBKHMP</v>
          </cell>
          <cell r="B17834" t="str">
            <v>Công tắc báo khe hở má phanh</v>
          </cell>
        </row>
        <row r="17835">
          <cell r="A17835" t="str">
            <v>81.CTCD20</v>
          </cell>
          <cell r="B17835" t="str">
            <v>Con trượt có đế Ø20</v>
          </cell>
        </row>
        <row r="17836">
          <cell r="A17836" t="str">
            <v>81.CTCN16</v>
          </cell>
          <cell r="B17836" t="str">
            <v>Cút cắm nhanh phi 16(1/2)</v>
          </cell>
        </row>
        <row r="17837">
          <cell r="A17837" t="str">
            <v>81.CTCS</v>
          </cell>
          <cell r="B17837" t="str">
            <v>Công tắc chuyển số</v>
          </cell>
        </row>
        <row r="17838">
          <cell r="A17838" t="str">
            <v>81.CTD35</v>
          </cell>
          <cell r="B17838" t="str">
            <v>Con trượt dài Ø35</v>
          </cell>
        </row>
        <row r="17839">
          <cell r="A17839" t="str">
            <v>81.CTDC</v>
          </cell>
          <cell r="B17839" t="str">
            <v>Công tắc đảo chiều</v>
          </cell>
        </row>
        <row r="17840">
          <cell r="A17840" t="str">
            <v>81.CTDK25</v>
          </cell>
          <cell r="B17840" t="str">
            <v>Con trượt đế khuyết SBR Ø25</v>
          </cell>
        </row>
        <row r="17841">
          <cell r="A17841" t="str">
            <v>81.CTDKBS230B3</v>
          </cell>
          <cell r="B17841" t="str">
            <v>Công tắc điều khiển on-off BS230B3</v>
          </cell>
        </row>
        <row r="17842">
          <cell r="A17842" t="str">
            <v>81.CTDTT</v>
          </cell>
          <cell r="B17842" t="str">
            <v>Công tơ điện trực tiếp 3x50 (100A)</v>
          </cell>
        </row>
        <row r="17843">
          <cell r="A17843" t="str">
            <v>81.CTEGH20</v>
          </cell>
          <cell r="B17843" t="str">
            <v>Con trượt EGH20CA</v>
          </cell>
        </row>
        <row r="17844">
          <cell r="A17844" t="str">
            <v>81.CTG15A</v>
          </cell>
          <cell r="B17844" t="str">
            <v>Công tắc gạt 15A 250VAC</v>
          </cell>
        </row>
        <row r="17845">
          <cell r="A17845" t="str">
            <v>81.CTG3A</v>
          </cell>
          <cell r="B17845" t="str">
            <v>Công tắc gạt 3A250-6A125VAC</v>
          </cell>
        </row>
        <row r="17846">
          <cell r="A17846" t="str">
            <v>81.CTGIAT</v>
          </cell>
          <cell r="B17846" t="str">
            <v>Công tắc giật dây</v>
          </cell>
        </row>
        <row r="17847">
          <cell r="A17847" t="str">
            <v>81.CTH161</v>
          </cell>
          <cell r="B17847" t="str">
            <v>Cáp tín hiệu 16*1</v>
          </cell>
        </row>
        <row r="17848">
          <cell r="A17848" t="str">
            <v>81.CTH81318</v>
          </cell>
          <cell r="B17848" t="str">
            <v>Chổi than 8x13x18</v>
          </cell>
        </row>
        <row r="17849">
          <cell r="A17849" t="str">
            <v>81.CTHGH20</v>
          </cell>
          <cell r="B17849" t="str">
            <v>Con trượt HGH20CA</v>
          </cell>
        </row>
        <row r="17850">
          <cell r="A17850" t="str">
            <v>81.CTHGR20</v>
          </cell>
          <cell r="B17850" t="str">
            <v>Con trượt HGR20</v>
          </cell>
        </row>
        <row r="17851">
          <cell r="A17851" t="str">
            <v>81.CTHT15GO22</v>
          </cell>
          <cell r="B17851" t="str">
            <v>Công tắc hành trình máy cam Z-15GO22-B</v>
          </cell>
        </row>
        <row r="17852">
          <cell r="A17852" t="str">
            <v>81.CTHT15GW22</v>
          </cell>
          <cell r="B17852" t="str">
            <v>Công tắc hành trình Z-15GW22-B</v>
          </cell>
        </row>
        <row r="17853">
          <cell r="A17853" t="str">
            <v>81.CTHT5000</v>
          </cell>
          <cell r="B17853" t="str">
            <v>Công tắc hành trình HL-5000</v>
          </cell>
        </row>
        <row r="17854">
          <cell r="A17854" t="str">
            <v>81.CTHTAZ7310</v>
          </cell>
          <cell r="B17854" t="str">
            <v>Công tắc hành trình AZ7310-250V</v>
          </cell>
        </row>
        <row r="17855">
          <cell r="A17855" t="str">
            <v>81.CTHTAZ7311</v>
          </cell>
          <cell r="B17855" t="str">
            <v>Công tắc hành trình AZ7311-250V</v>
          </cell>
        </row>
        <row r="17856">
          <cell r="A17856" t="str">
            <v>81.CTHTE3JK</v>
          </cell>
          <cell r="B17856" t="str">
            <v>Công tắc hành trình E3JK-DS30M2</v>
          </cell>
        </row>
        <row r="17857">
          <cell r="A17857" t="str">
            <v>81.CTHTHY</v>
          </cell>
          <cell r="B17857" t="str">
            <v>Công tắc hành trình HY-R704A</v>
          </cell>
        </row>
        <row r="17858">
          <cell r="A17858" t="str">
            <v>81.CTHTM904</v>
          </cell>
          <cell r="B17858" t="str">
            <v>Công tắc hành trình HY-M904</v>
          </cell>
        </row>
        <row r="17859">
          <cell r="A17859" t="str">
            <v>81.CTHTMHHDPE</v>
          </cell>
          <cell r="B17859" t="str">
            <v>Công tắc hành trình máy hàn HDPE</v>
          </cell>
        </row>
        <row r="17860">
          <cell r="A17860" t="str">
            <v>81.CTHTOM</v>
          </cell>
          <cell r="B17860" t="str">
            <v>Công tắc hành trình OMRON</v>
          </cell>
        </row>
        <row r="17861">
          <cell r="A17861" t="str">
            <v>81.CTHTTZ8108</v>
          </cell>
          <cell r="B17861" t="str">
            <v>Công tắc hành trình TZ-8108</v>
          </cell>
        </row>
        <row r="17862">
          <cell r="A17862" t="str">
            <v>81.CTHTZBE101</v>
          </cell>
          <cell r="B17862" t="str">
            <v>Tiếp điểm nút ấn Schneider-ZBE-101</v>
          </cell>
        </row>
        <row r="17863">
          <cell r="A17863" t="str">
            <v>81.CTK</v>
          </cell>
          <cell r="B17863" t="str">
            <v>Công tắc khẩn</v>
          </cell>
        </row>
        <row r="17864">
          <cell r="A17864" t="str">
            <v>81.CTL1616</v>
          </cell>
          <cell r="B17864" t="str">
            <v>Co thủy lực 16x16</v>
          </cell>
        </row>
        <row r="17865">
          <cell r="A17865" t="str">
            <v>81.CTLFS</v>
          </cell>
          <cell r="B17865" t="str">
            <v>Cân tiểu ly 500g SF400D</v>
          </cell>
        </row>
        <row r="17866">
          <cell r="A17866" t="str">
            <v>81.CTLMK20UU</v>
          </cell>
          <cell r="B17866" t="str">
            <v>Con trượt LMK 20UU</v>
          </cell>
        </row>
        <row r="17867">
          <cell r="A17867" t="str">
            <v>81.CTLMK30</v>
          </cell>
          <cell r="B17867" t="str">
            <v>Con trượt tròn LMK Ø30</v>
          </cell>
        </row>
        <row r="17868">
          <cell r="A17868" t="str">
            <v>81.CTLMK35</v>
          </cell>
          <cell r="B17868" t="str">
            <v>Con trượt LMK Ø35</v>
          </cell>
        </row>
        <row r="17869">
          <cell r="A17869" t="str">
            <v>81.CTMCCT</v>
          </cell>
          <cell r="B17869" t="str">
            <v>Công tắc máy cắt cầm tay</v>
          </cell>
        </row>
        <row r="17870">
          <cell r="A17870" t="str">
            <v>81.CTMCLW1401</v>
          </cell>
          <cell r="B17870" t="str">
            <v>Công tắc máy cắt Makita Ø355 LW1401</v>
          </cell>
        </row>
        <row r="17871">
          <cell r="A17871" t="str">
            <v>81.CTMGN12C</v>
          </cell>
          <cell r="B17871" t="str">
            <v>Con trượt MGN 12C</v>
          </cell>
        </row>
        <row r="17872">
          <cell r="A17872" t="str">
            <v>81.CTMGT</v>
          </cell>
          <cell r="B17872" t="str">
            <v>Công tắc máy gia công</v>
          </cell>
        </row>
        <row r="17873">
          <cell r="A17873" t="str">
            <v>81.CTMK</v>
          </cell>
          <cell r="B17873" t="str">
            <v>Công tắc máy khoan</v>
          </cell>
        </row>
        <row r="17874">
          <cell r="A17874" t="str">
            <v>81.CTMN</v>
          </cell>
          <cell r="B17874" t="str">
            <v>Công tắc máy nước</v>
          </cell>
        </row>
        <row r="17875">
          <cell r="A17875" t="str">
            <v>81.CTN35</v>
          </cell>
          <cell r="B17875" t="str">
            <v>Con trượt ngắn Ø35</v>
          </cell>
        </row>
        <row r="17876">
          <cell r="A17876" t="str">
            <v>81.CTNT14</v>
          </cell>
          <cell r="B17876" t="str">
            <v>Cút nước thắng 1/4</v>
          </cell>
        </row>
        <row r="17877">
          <cell r="A17877" t="str">
            <v>81.CTPS8</v>
          </cell>
          <cell r="B17877" t="str">
            <v>Cút phun sương rắc căm phi 8</v>
          </cell>
        </row>
        <row r="17878">
          <cell r="A17878" t="str">
            <v>81.CTQN</v>
          </cell>
          <cell r="B17878" t="str">
            <v>Công tắc quả nhót</v>
          </cell>
        </row>
        <row r="17879">
          <cell r="A17879" t="str">
            <v>81.CTRABBA25BS</v>
          </cell>
          <cell r="B17879" t="str">
            <v>Con trượt ABBA BRS25BS</v>
          </cell>
        </row>
        <row r="17880">
          <cell r="A17880" t="str">
            <v>81.CTRD30</v>
          </cell>
          <cell r="B17880" t="str">
            <v>Con trượt dài Ø30</v>
          </cell>
        </row>
        <row r="17881">
          <cell r="A17881" t="str">
            <v>81.CTRD35</v>
          </cell>
          <cell r="B17881" t="str">
            <v>Con trượt dài Ø35</v>
          </cell>
        </row>
        <row r="17882">
          <cell r="A17882" t="str">
            <v>81.CTRN20</v>
          </cell>
          <cell r="B17882" t="str">
            <v>Con trượt ngắn Ø20</v>
          </cell>
        </row>
        <row r="17883">
          <cell r="A17883" t="str">
            <v>81.CTSCS20</v>
          </cell>
          <cell r="B17883" t="str">
            <v>Con trượt tròn SCS Ø20</v>
          </cell>
        </row>
        <row r="17884">
          <cell r="A17884" t="str">
            <v>81.CTSK20</v>
          </cell>
          <cell r="B17884" t="str">
            <v>Con trượt tròn SK Ø20</v>
          </cell>
        </row>
        <row r="17885">
          <cell r="A17885" t="str">
            <v>81.CTTCD25</v>
          </cell>
          <cell r="B17885" t="str">
            <v>Con trượt tròn có đế Ø25</v>
          </cell>
        </row>
        <row r="17886">
          <cell r="A17886" t="str">
            <v>81.CTX</v>
          </cell>
          <cell r="B17886" t="str">
            <v>Công tắc xoay 2 vị trí</v>
          </cell>
        </row>
        <row r="17887">
          <cell r="A17887" t="str">
            <v>81.CUASMIDMN</v>
          </cell>
          <cell r="B17887" t="str">
            <v>cảm ứng áp suất máy in DOMINO</v>
          </cell>
        </row>
        <row r="17888">
          <cell r="A17888" t="str">
            <v>81.CUAXOC</v>
          </cell>
          <cell r="B17888" t="str">
            <v>Cưa xọc</v>
          </cell>
        </row>
        <row r="17889">
          <cell r="A17889" t="str">
            <v>81.CUPHAT</v>
          </cell>
          <cell r="B17889" t="str">
            <v>Củ phát (dùng thay cho xe nâng)</v>
          </cell>
        </row>
        <row r="17890">
          <cell r="A17890" t="str">
            <v>81.CVQH</v>
          </cell>
          <cell r="B17890" t="str">
            <v>Cầu vai (Quân hàm)</v>
          </cell>
        </row>
        <row r="17891">
          <cell r="A17891" t="str">
            <v>81.CX16190</v>
          </cell>
          <cell r="B17891" t="str">
            <v>Chốt xiên Փ16 x 190</v>
          </cell>
        </row>
        <row r="17892">
          <cell r="A17892" t="str">
            <v>81.CX16240</v>
          </cell>
          <cell r="B17892" t="str">
            <v>Chốt xiên Փ16x240</v>
          </cell>
        </row>
        <row r="17893">
          <cell r="A17893" t="str">
            <v>81.D12W</v>
          </cell>
          <cell r="B17893" t="str">
            <v>Đèn Dowlight 12 W AS 4000K điều chỉnh góc</v>
          </cell>
        </row>
        <row r="17894">
          <cell r="A17894" t="str">
            <v>81.D3W</v>
          </cell>
          <cell r="B17894" t="str">
            <v>Đèn Dowlight 3*10 W AS 4000K điều  chỉnh chiếu góc</v>
          </cell>
        </row>
        <row r="17895">
          <cell r="A17895" t="str">
            <v>81.DA1200</v>
          </cell>
          <cell r="B17895" t="str">
            <v>Đá thẻ 1200</v>
          </cell>
        </row>
        <row r="17896">
          <cell r="A17896" t="str">
            <v>81.DACA16C1.5</v>
          </cell>
          <cell r="B17896" t="str">
            <v>Dây cáp 16C x 1.5mm</v>
          </cell>
        </row>
        <row r="17897">
          <cell r="A17897" t="str">
            <v>81.DACN16</v>
          </cell>
          <cell r="B17897" t="str">
            <v>Đầu cắm nhanh phi 16 (1/2)</v>
          </cell>
        </row>
        <row r="17898">
          <cell r="A17898" t="str">
            <v>81.DACV5</v>
          </cell>
          <cell r="B17898" t="str">
            <v>Dây cáp vải Ø5*9000</v>
          </cell>
        </row>
        <row r="17899">
          <cell r="A17899" t="str">
            <v>81.DADI161</v>
          </cell>
          <cell r="B17899" t="str">
            <v>Dây điện 16*1</v>
          </cell>
        </row>
        <row r="17900">
          <cell r="A17900" t="str">
            <v>81.DAK</v>
          </cell>
          <cell r="B17900" t="str">
            <v>Điều áp khí</v>
          </cell>
        </row>
        <row r="17901">
          <cell r="A17901" t="str">
            <v>81.DAMAKC2</v>
          </cell>
          <cell r="B17901" t="str">
            <v>Đầu mài kim cương Ø2</v>
          </cell>
        </row>
        <row r="17902">
          <cell r="A17902" t="str">
            <v>81.DAMAKC3</v>
          </cell>
          <cell r="B17902" t="str">
            <v>Đầu mài kim cương Ø3</v>
          </cell>
        </row>
        <row r="17903">
          <cell r="A17903" t="str">
            <v>81.DAMAKC4</v>
          </cell>
          <cell r="B17903" t="str">
            <v>Đầu mài kim cương Ø4</v>
          </cell>
        </row>
        <row r="17904">
          <cell r="A17904" t="str">
            <v>81.DAMAKC5</v>
          </cell>
          <cell r="B17904" t="str">
            <v>Đầu mài kim cương Ø5</v>
          </cell>
        </row>
        <row r="17905">
          <cell r="A17905" t="str">
            <v>81.DAN</v>
          </cell>
          <cell r="B17905" t="str">
            <v>Dần</v>
          </cell>
        </row>
        <row r="17906">
          <cell r="A17906" t="str">
            <v>81.DAOBAU</v>
          </cell>
          <cell r="B17906" t="str">
            <v>Dao bầu</v>
          </cell>
        </row>
        <row r="17907">
          <cell r="A17907" t="str">
            <v>81.DAOCO300403</v>
          </cell>
          <cell r="B17907" t="str">
            <v>Dao cắt ống HDPE Ø300 x 40 x 3</v>
          </cell>
        </row>
        <row r="17908">
          <cell r="A17908" t="str">
            <v>81.DAOCO300404</v>
          </cell>
          <cell r="B17908" t="str">
            <v>Dao cắt ống HDPE Ø300 x 40 x 4</v>
          </cell>
        </row>
        <row r="17909">
          <cell r="A17909" t="str">
            <v>81.DAOGK9500</v>
          </cell>
          <cell r="B17909" t="str">
            <v>Dao máy khâu bao GK9-500</v>
          </cell>
        </row>
        <row r="17910">
          <cell r="A17910" t="str">
            <v>81.DAOI</v>
          </cell>
          <cell r="B17910" t="str">
            <v>Dao Inox</v>
          </cell>
        </row>
        <row r="17911">
          <cell r="A17911" t="str">
            <v>81.DAOKH</v>
          </cell>
          <cell r="B17911" t="str">
            <v>Dao khoắm</v>
          </cell>
        </row>
        <row r="17912">
          <cell r="A17912" t="str">
            <v>81.DASI</v>
          </cell>
          <cell r="B17912" t="str">
            <v>Đai siết (dùng thay cho xe nâng)</v>
          </cell>
        </row>
        <row r="17913">
          <cell r="A17913" t="str">
            <v>81.DATHE2</v>
          </cell>
          <cell r="B17913" t="str">
            <v>Dây thép buộc 2mm</v>
          </cell>
        </row>
        <row r="17914">
          <cell r="A17914" t="str">
            <v>81.DATHE4</v>
          </cell>
          <cell r="B17914" t="str">
            <v>Dây thép buộc 4mm</v>
          </cell>
        </row>
        <row r="17915">
          <cell r="A17915" t="str">
            <v>81.DAUDAYS1</v>
          </cell>
          <cell r="B17915" t="str">
            <v>Cuộn số đánh dấu đầu dây số 1</v>
          </cell>
        </row>
        <row r="17916">
          <cell r="A17916" t="str">
            <v>81.DAUMKC0.5</v>
          </cell>
          <cell r="B17916" t="str">
            <v>Đầu mài kim cương Ø0.5</v>
          </cell>
        </row>
        <row r="17917">
          <cell r="A17917" t="str">
            <v>81.DAYBM</v>
          </cell>
          <cell r="B17917" t="str">
            <v>Dây bơm mỡ</v>
          </cell>
        </row>
        <row r="17918">
          <cell r="A17918" t="str">
            <v>81.DAYCNC</v>
          </cell>
          <cell r="B17918" t="str">
            <v>Dây kết nối máy CNC</v>
          </cell>
        </row>
        <row r="17919">
          <cell r="A17919" t="str">
            <v>81.DAYDS</v>
          </cell>
          <cell r="B17919" t="str">
            <v>Dây đánh số từ 0 đến 9</v>
          </cell>
        </row>
        <row r="17920">
          <cell r="A17920" t="str">
            <v>81.DAYGAI</v>
          </cell>
          <cell r="B17920" t="str">
            <v>Dây gai</v>
          </cell>
        </row>
        <row r="17921">
          <cell r="A17921" t="str">
            <v>81.DAYGAO</v>
          </cell>
          <cell r="B17921" t="str">
            <v>Bộ dây ga + Oxy</v>
          </cell>
        </row>
        <row r="17922">
          <cell r="A17922" t="str">
            <v>81.DAYTH</v>
          </cell>
          <cell r="B17922" t="str">
            <v>Dây tín hiệu</v>
          </cell>
        </row>
        <row r="17923">
          <cell r="A17923" t="str">
            <v>81.DBAC</v>
          </cell>
          <cell r="B17923" t="str">
            <v>Đầu bọp bình ắc quy</v>
          </cell>
        </row>
        <row r="17924">
          <cell r="A17924" t="str">
            <v>81.DBD22</v>
          </cell>
          <cell r="B17924" t="str">
            <v>Đèn báo đỏ Ø22</v>
          </cell>
        </row>
        <row r="17925">
          <cell r="A17925" t="str">
            <v>81.DBMP</v>
          </cell>
          <cell r="B17925" t="str">
            <v>Dao băm máy phay PVC</v>
          </cell>
        </row>
        <row r="17926">
          <cell r="A17926" t="str">
            <v>81.DBN</v>
          </cell>
          <cell r="B17926" t="str">
            <v>Đèn báo động</v>
          </cell>
        </row>
        <row r="17927">
          <cell r="A17927" t="str">
            <v>81.DBPS</v>
          </cell>
          <cell r="B17927" t="str">
            <v>Đầu béc phun sương</v>
          </cell>
        </row>
        <row r="17928">
          <cell r="A17928" t="str">
            <v>81.DBT530</v>
          </cell>
          <cell r="B17928" t="str">
            <v>Dây curoa máy mài W15xL540XT2</v>
          </cell>
        </row>
        <row r="17929">
          <cell r="A17929" t="str">
            <v>81.DBTH24</v>
          </cell>
          <cell r="B17929" t="str">
            <v>Đèn báo tín hiệu 24V</v>
          </cell>
        </row>
        <row r="17930">
          <cell r="A17930" t="str">
            <v>81.DBTXMC</v>
          </cell>
          <cell r="B17930" t="str">
            <v>Dầu bôi trơn xích cho máy cưa</v>
          </cell>
        </row>
        <row r="17931">
          <cell r="A17931" t="str">
            <v>81.DBV22</v>
          </cell>
          <cell r="B17931" t="str">
            <v>Đèn báo vàng Ø22</v>
          </cell>
        </row>
        <row r="17932">
          <cell r="A17932" t="str">
            <v>81.DBXH330</v>
          </cell>
          <cell r="B17932" t="str">
            <v>Đá bánh xe hồng 3*30</v>
          </cell>
        </row>
        <row r="17933">
          <cell r="A17933" t="str">
            <v>81.DBXX254</v>
          </cell>
          <cell r="B17933" t="str">
            <v>Đá bánh xe xanh Ø25*4</v>
          </cell>
        </row>
        <row r="17934">
          <cell r="A17934" t="str">
            <v>81.DC 10-8</v>
          </cell>
          <cell r="B17934" t="str">
            <v>Đầu cos 10-8</v>
          </cell>
        </row>
        <row r="17935">
          <cell r="A17935" t="str">
            <v>81.DC.258</v>
          </cell>
          <cell r="B17935" t="str">
            <v>Đầu Cos 25-8</v>
          </cell>
        </row>
        <row r="17936">
          <cell r="A17936" t="str">
            <v>81.DC.3510</v>
          </cell>
          <cell r="B17936" t="str">
            <v>Đầu Cos 35-10</v>
          </cell>
        </row>
        <row r="17937">
          <cell r="A17937" t="str">
            <v>81.DC0.7510</v>
          </cell>
          <cell r="B17937" t="str">
            <v>Dây cáp 10*0.75mm</v>
          </cell>
        </row>
        <row r="17938">
          <cell r="A17938" t="str">
            <v>81.DC06</v>
          </cell>
          <cell r="B17938" t="str">
            <v>Đầu cos 6</v>
          </cell>
        </row>
        <row r="17939">
          <cell r="A17939" t="str">
            <v>81.DC10</v>
          </cell>
          <cell r="B17939" t="str">
            <v>Đầu Cos 10</v>
          </cell>
        </row>
        <row r="17940">
          <cell r="A17940" t="str">
            <v>81.DC120</v>
          </cell>
          <cell r="B17940" t="str">
            <v>Đầu Cos 120</v>
          </cell>
        </row>
        <row r="17941">
          <cell r="A17941" t="str">
            <v>81.DC150</v>
          </cell>
          <cell r="B17941" t="str">
            <v>Đầu Cos 150</v>
          </cell>
        </row>
        <row r="17942">
          <cell r="A17942" t="str">
            <v>81.DC16</v>
          </cell>
          <cell r="B17942" t="str">
            <v>Đầu Cos 16</v>
          </cell>
        </row>
        <row r="17943">
          <cell r="A17943" t="str">
            <v>81.DC185</v>
          </cell>
          <cell r="B17943" t="str">
            <v>Đầu Cos 185</v>
          </cell>
        </row>
        <row r="17944">
          <cell r="A17944" t="str">
            <v>81.DC2-3</v>
          </cell>
          <cell r="B17944" t="str">
            <v>Đầu Cos 2-3</v>
          </cell>
        </row>
        <row r="17945">
          <cell r="A17945" t="str">
            <v>81.DC2-4</v>
          </cell>
          <cell r="B17945" t="str">
            <v>Đầu Cos 2-4</v>
          </cell>
        </row>
        <row r="17946">
          <cell r="A17946" t="str">
            <v>81.DC220</v>
          </cell>
          <cell r="B17946" t="str">
            <v>Đèn còi 220V</v>
          </cell>
        </row>
        <row r="17947">
          <cell r="A17947" t="str">
            <v>81.DC240</v>
          </cell>
          <cell r="B17947" t="str">
            <v>Đầu cos 2400</v>
          </cell>
        </row>
        <row r="17948">
          <cell r="A17948" t="str">
            <v>81.DC25</v>
          </cell>
          <cell r="B17948" t="str">
            <v>Đầu Cos 25</v>
          </cell>
        </row>
        <row r="17949">
          <cell r="A17949" t="str">
            <v>81.DC300</v>
          </cell>
          <cell r="B17949" t="str">
            <v>Đầu cos 300</v>
          </cell>
        </row>
        <row r="17950">
          <cell r="A17950" t="str">
            <v>81.DC316110</v>
          </cell>
          <cell r="B17950" t="str">
            <v>Dây cáp 3*16+1*10</v>
          </cell>
        </row>
        <row r="17951">
          <cell r="A17951" t="str">
            <v>81.DC325116</v>
          </cell>
          <cell r="B17951" t="str">
            <v>Dây cáp 3*25+1*16</v>
          </cell>
        </row>
        <row r="17952">
          <cell r="A17952" t="str">
            <v>81.DC35</v>
          </cell>
          <cell r="B17952" t="str">
            <v>Đầu Cos 35</v>
          </cell>
        </row>
        <row r="17953">
          <cell r="A17953" t="str">
            <v>81.DC38</v>
          </cell>
          <cell r="B17953" t="str">
            <v>Đầu cos dây dầu 3/8</v>
          </cell>
        </row>
        <row r="17954">
          <cell r="A17954" t="str">
            <v>81.DC4-4</v>
          </cell>
          <cell r="B17954" t="str">
            <v>Đầu Cos 4-4</v>
          </cell>
        </row>
        <row r="17955">
          <cell r="A17955" t="str">
            <v>81.DC400</v>
          </cell>
          <cell r="B17955" t="str">
            <v>Đầu Cos 400</v>
          </cell>
        </row>
        <row r="17956">
          <cell r="A17956" t="str">
            <v>81.DC41</v>
          </cell>
          <cell r="B17956" t="str">
            <v>Dây cáp 4*1</v>
          </cell>
        </row>
        <row r="17957">
          <cell r="A17957" t="str">
            <v>81.DC46</v>
          </cell>
          <cell r="B17957" t="str">
            <v>Đầu cos  4-6</v>
          </cell>
        </row>
        <row r="17958">
          <cell r="A17958" t="str">
            <v>81.DC475</v>
          </cell>
          <cell r="B17958" t="str">
            <v>Dao cầu HK R4*75</v>
          </cell>
        </row>
        <row r="17959">
          <cell r="A17959" t="str">
            <v>81.DC5-5</v>
          </cell>
          <cell r="B17959" t="str">
            <v>Đầu Cos 5-5</v>
          </cell>
        </row>
        <row r="17960">
          <cell r="A17960" t="str">
            <v>81.DC50.</v>
          </cell>
          <cell r="B17960" t="str">
            <v>Đầu Cos 50</v>
          </cell>
        </row>
        <row r="17961">
          <cell r="A17961" t="str">
            <v>81.DC500</v>
          </cell>
          <cell r="B17961" t="str">
            <v>Đầu Cos 500</v>
          </cell>
        </row>
        <row r="17962">
          <cell r="A17962" t="str">
            <v>81.DC5120</v>
          </cell>
          <cell r="B17962" t="str">
            <v>Dao cầu HK R5*120</v>
          </cell>
        </row>
        <row r="17963">
          <cell r="A17963" t="str">
            <v>81.DC52.5</v>
          </cell>
          <cell r="B17963" t="str">
            <v>Dây cáp 5*2,5</v>
          </cell>
        </row>
        <row r="17964">
          <cell r="A17964" t="str">
            <v>81.DC6-6</v>
          </cell>
          <cell r="B17964" t="str">
            <v>Đầu Cos 6-6</v>
          </cell>
        </row>
        <row r="17965">
          <cell r="A17965" t="str">
            <v>81.DC60L2</v>
          </cell>
          <cell r="B17965" t="str">
            <v>Dây xích 60 WAI L2</v>
          </cell>
        </row>
        <row r="17966">
          <cell r="A17966" t="str">
            <v>81.DC6110</v>
          </cell>
          <cell r="B17966" t="str">
            <v>Dao cầu HK R6*110</v>
          </cell>
        </row>
        <row r="17967">
          <cell r="A17967" t="str">
            <v>81.DC630</v>
          </cell>
          <cell r="B17967" t="str">
            <v>Dao cắt phi 630</v>
          </cell>
        </row>
        <row r="17968">
          <cell r="A17968" t="str">
            <v>81.DC6R350</v>
          </cell>
          <cell r="B17968" t="str">
            <v>Dao cầu Ø6 R3x50</v>
          </cell>
        </row>
        <row r="17969">
          <cell r="A17969" t="str">
            <v>81.DC70</v>
          </cell>
          <cell r="B17969" t="str">
            <v>Đầu Cos 70</v>
          </cell>
        </row>
        <row r="17970">
          <cell r="A17970" t="str">
            <v>81.DC95</v>
          </cell>
          <cell r="B17970" t="str">
            <v>Đầu Cos 95</v>
          </cell>
        </row>
        <row r="17971">
          <cell r="A17971" t="str">
            <v>81.DCA</v>
          </cell>
          <cell r="B17971" t="str">
            <v>Đĩa cắt</v>
          </cell>
        </row>
        <row r="17972">
          <cell r="A17972" t="str">
            <v>81.DCBAC</v>
          </cell>
          <cell r="B17972" t="str">
            <v>Đầu cos bình ắc quy</v>
          </cell>
        </row>
        <row r="17973">
          <cell r="A17973" t="str">
            <v>81.DCC38</v>
          </cell>
          <cell r="B17973" t="str">
            <v>Đầu cos cong dây dầu 3/8</v>
          </cell>
        </row>
        <row r="17974">
          <cell r="A17974" t="str">
            <v>81.DCCCMT32.51</v>
          </cell>
          <cell r="B17974" t="str">
            <v>Dao chíp CCMT 09T 304 VP15TF CCMT 32,51</v>
          </cell>
        </row>
        <row r="17975">
          <cell r="A17975" t="str">
            <v>81.DCCNC</v>
          </cell>
          <cell r="B17975" t="str">
            <v>Dao cắt CNC</v>
          </cell>
        </row>
        <row r="17976">
          <cell r="A17976" t="str">
            <v>81.DCD0.4KW</v>
          </cell>
          <cell r="B17976" t="str">
            <v>Động cơ điện 0.4kW</v>
          </cell>
        </row>
        <row r="17977">
          <cell r="A17977" t="str">
            <v>81.DCD110</v>
          </cell>
          <cell r="B17977" t="str">
            <v>Dây cáp điện 1*10mm</v>
          </cell>
        </row>
        <row r="17978">
          <cell r="A17978" t="str">
            <v>81.DCD1300</v>
          </cell>
          <cell r="B17978" t="str">
            <v>Dây cáp điện 1*300</v>
          </cell>
        </row>
        <row r="17979">
          <cell r="A17979" t="str">
            <v>81.DCD195</v>
          </cell>
          <cell r="B17979" t="str">
            <v>Dây cáp điện 1*95</v>
          </cell>
        </row>
        <row r="17980">
          <cell r="A17980" t="str">
            <v>81.DCD3614</v>
          </cell>
          <cell r="B17980" t="str">
            <v>Dây cáp điện 3*6+1*4</v>
          </cell>
        </row>
        <row r="17981">
          <cell r="A17981" t="str">
            <v>81.DCD54</v>
          </cell>
          <cell r="B17981" t="str">
            <v>Dây cáp điện 5*4</v>
          </cell>
        </row>
        <row r="17982">
          <cell r="A17982" t="str">
            <v>81.DCD6CS12</v>
          </cell>
          <cell r="B17982" t="str">
            <v>Dao chuốt đồng 6 cạnh sw12</v>
          </cell>
        </row>
        <row r="17983">
          <cell r="A17983" t="str">
            <v>81.DCD6CS14</v>
          </cell>
          <cell r="B17983" t="str">
            <v>Dao chuốt đồng 6 cạnh sw14</v>
          </cell>
        </row>
        <row r="17984">
          <cell r="A17984" t="str">
            <v>81.DCD6CS16</v>
          </cell>
          <cell r="B17984" t="str">
            <v>Dao chuốt đồng 6 cạnh sw16</v>
          </cell>
        </row>
        <row r="17985">
          <cell r="A17985" t="str">
            <v>81.DCD6CS18</v>
          </cell>
          <cell r="B17985" t="str">
            <v>Dao chuốt đồng 6 cạnh sw18</v>
          </cell>
        </row>
        <row r="17986">
          <cell r="A17986" t="str">
            <v>81.DCD6CS20</v>
          </cell>
          <cell r="B17986" t="str">
            <v>Dao chuốt đồng 6 cạnh sw20</v>
          </cell>
        </row>
        <row r="17987">
          <cell r="A17987" t="str">
            <v>81.DCD6CS24</v>
          </cell>
          <cell r="B17987" t="str">
            <v>Dao chuốt đồng 6 cạnh sw24</v>
          </cell>
        </row>
        <row r="17988">
          <cell r="A17988" t="str">
            <v>81.DCD90</v>
          </cell>
          <cell r="B17988" t="str">
            <v>Động cơ 90w + điều tốc</v>
          </cell>
        </row>
        <row r="17989">
          <cell r="A17989" t="str">
            <v>81.DCDN25</v>
          </cell>
          <cell r="B17989" t="str">
            <v>Dao chuốt đồng nhám ø 25</v>
          </cell>
        </row>
        <row r="17990">
          <cell r="A17990" t="str">
            <v>81.DCDN29.</v>
          </cell>
          <cell r="B17990" t="str">
            <v>Dao chuốt đồng nhám ø 29</v>
          </cell>
        </row>
        <row r="17991">
          <cell r="A17991" t="str">
            <v>81.DCDN295</v>
          </cell>
          <cell r="B17991" t="str">
            <v>Dao chuốt đồng nhám ø 29,5</v>
          </cell>
        </row>
        <row r="17992">
          <cell r="A17992" t="str">
            <v>81.DCDPA6</v>
          </cell>
          <cell r="B17992" t="str">
            <v>Đĩa chia dầu PA-6</v>
          </cell>
        </row>
        <row r="17993">
          <cell r="A17993" t="str">
            <v>81.DCDT10.2</v>
          </cell>
          <cell r="B17993" t="str">
            <v>Dao chuốt đồng tròn ø 10,2</v>
          </cell>
        </row>
        <row r="17994">
          <cell r="A17994" t="str">
            <v>81.DCDT11</v>
          </cell>
          <cell r="B17994" t="str">
            <v>Dao chuốt đồng tròn ø 11</v>
          </cell>
        </row>
        <row r="17995">
          <cell r="A17995" t="str">
            <v>81.DCDT12</v>
          </cell>
          <cell r="B17995" t="str">
            <v>Dao chuốt đồng tròn ø 12</v>
          </cell>
        </row>
        <row r="17996">
          <cell r="A17996" t="str">
            <v>81.DCDT14</v>
          </cell>
          <cell r="B17996" t="str">
            <v>Dao chuốt đồng tròn ø 14</v>
          </cell>
        </row>
        <row r="17997">
          <cell r="A17997" t="str">
            <v>81.DCDT16</v>
          </cell>
          <cell r="B17997" t="str">
            <v>Dao chuốt đồng tròn ø 16</v>
          </cell>
        </row>
        <row r="17998">
          <cell r="A17998" t="str">
            <v>81.DCDT19</v>
          </cell>
          <cell r="B17998" t="str">
            <v>Dao chuốt đồng tròn ø 19</v>
          </cell>
        </row>
        <row r="17999">
          <cell r="A17999" t="str">
            <v>81.DCDT24</v>
          </cell>
          <cell r="B17999" t="str">
            <v>Dao chuốt đồng tròn ø 24</v>
          </cell>
        </row>
        <row r="18000">
          <cell r="A18000" t="str">
            <v>81.DCDT25.5</v>
          </cell>
          <cell r="B18000" t="str">
            <v>Dao chuốt đồng tròn ø 25,5</v>
          </cell>
        </row>
        <row r="18001">
          <cell r="A18001" t="str">
            <v>81.DCDT27</v>
          </cell>
          <cell r="B18001" t="str">
            <v>Dao chuốt đồng tròn ø 27</v>
          </cell>
        </row>
        <row r="18002">
          <cell r="A18002" t="str">
            <v>81.DCDT29.</v>
          </cell>
          <cell r="B18002" t="str">
            <v>Dao chuốt đồng tròn ø 29</v>
          </cell>
        </row>
        <row r="18003">
          <cell r="A18003" t="str">
            <v>81.DCDT295</v>
          </cell>
          <cell r="B18003" t="str">
            <v>Dao chuốt đồng tròn ø 29,5</v>
          </cell>
        </row>
        <row r="18004">
          <cell r="A18004" t="str">
            <v>81.DCDT30</v>
          </cell>
          <cell r="B18004" t="str">
            <v>Dao chuốt đồng tròn ø 30</v>
          </cell>
        </row>
        <row r="18005">
          <cell r="A18005" t="str">
            <v>81.DCDT33</v>
          </cell>
          <cell r="B18005" t="str">
            <v>Dao chuốt đồng tròn ø 33</v>
          </cell>
        </row>
        <row r="18006">
          <cell r="A18006" t="str">
            <v>81.DCDT34</v>
          </cell>
          <cell r="B18006" t="str">
            <v>Dao chuốt đồng tròn ø 34</v>
          </cell>
        </row>
        <row r="18007">
          <cell r="A18007" t="str">
            <v>81.DCDT40</v>
          </cell>
          <cell r="B18007" t="str">
            <v>Dao chuốt đồng tròn ø 40</v>
          </cell>
        </row>
        <row r="18008">
          <cell r="A18008" t="str">
            <v>81.DCDT50</v>
          </cell>
          <cell r="B18008" t="str">
            <v>Dao chuốt đồng tròn ø 50</v>
          </cell>
        </row>
        <row r="18009">
          <cell r="A18009" t="str">
            <v>81.DCDT70</v>
          </cell>
          <cell r="B18009" t="str">
            <v>Dao chuốt đồng tròn ø 70</v>
          </cell>
        </row>
        <row r="18010">
          <cell r="A18010" t="str">
            <v>81.DCGT3P1.6A</v>
          </cell>
          <cell r="B18010" t="str">
            <v>Động cơ giảm tốc 3 pha 71K-400R-400W-380V-1.6A</v>
          </cell>
        </row>
        <row r="18011">
          <cell r="A18011" t="str">
            <v>81.DCHKP0150</v>
          </cell>
          <cell r="B18011" t="str">
            <v>Dao cầu hợp kim P1x50</v>
          </cell>
        </row>
        <row r="18012">
          <cell r="A18012" t="str">
            <v>81.DCHKR0.4</v>
          </cell>
          <cell r="B18012" t="str">
            <v>Dao cầu hợp kim R 0,4</v>
          </cell>
        </row>
        <row r="18013">
          <cell r="A18013" t="str">
            <v>81.DCHKR0.75</v>
          </cell>
          <cell r="B18013" t="str">
            <v>Dao cầu hợp kim R0.75</v>
          </cell>
        </row>
        <row r="18014">
          <cell r="A18014" t="str">
            <v>81.DCHKR01</v>
          </cell>
          <cell r="B18014" t="str">
            <v>Dao cầu hợp kim R1</v>
          </cell>
        </row>
        <row r="18015">
          <cell r="A18015" t="str">
            <v>81.DCHKR025</v>
          </cell>
          <cell r="B18015" t="str">
            <v>Dao cầu hợp kim R0,25</v>
          </cell>
        </row>
        <row r="18016">
          <cell r="A18016" t="str">
            <v>81.DCHKR05</v>
          </cell>
          <cell r="B18016" t="str">
            <v>Dao cầu hợp kim R0,5</v>
          </cell>
        </row>
        <row r="18017">
          <cell r="A18017" t="str">
            <v>81.DCHKR1.550</v>
          </cell>
          <cell r="B18017" t="str">
            <v>Dao cầu hợp kim R1.5 x 50</v>
          </cell>
        </row>
        <row r="18018">
          <cell r="A18018" t="str">
            <v>81.DCHKR2</v>
          </cell>
          <cell r="B18018" t="str">
            <v>Dao cầu hợp kim R2</v>
          </cell>
        </row>
        <row r="18019">
          <cell r="A18019" t="str">
            <v>81.DCHKR350</v>
          </cell>
          <cell r="B18019" t="str">
            <v>Dao cầu hợp kim R3 x 50</v>
          </cell>
        </row>
        <row r="18020">
          <cell r="A18020" t="str">
            <v>81.DCHKR4</v>
          </cell>
          <cell r="B18020" t="str">
            <v>Dao cầu hợp kim R4</v>
          </cell>
        </row>
        <row r="18021">
          <cell r="A18021" t="str">
            <v>81.DCHKR5</v>
          </cell>
          <cell r="B18021" t="str">
            <v>Dao cầu hợp kim R5</v>
          </cell>
        </row>
        <row r="18022">
          <cell r="A18022" t="str">
            <v>81.DCHS380</v>
          </cell>
          <cell r="B18022" t="str">
            <v>Động cơ hộp số 380V</v>
          </cell>
        </row>
        <row r="18023">
          <cell r="A18023" t="str">
            <v>81.DCHTRN16ER1.5</v>
          </cell>
          <cell r="B18023" t="str">
            <v>Dao chíp tiện ren ngoài 16ER 1.5 ISO K20</v>
          </cell>
        </row>
        <row r="18024">
          <cell r="A18024" t="str">
            <v>81.DCHTRT16IR1.5</v>
          </cell>
          <cell r="B18024" t="str">
            <v>Dao chíp tiện ren trong 16IR 1.5 ISO K20</v>
          </cell>
        </row>
        <row r="18025">
          <cell r="A18025" t="str">
            <v>81.DCI2.55</v>
          </cell>
          <cell r="B18025" t="str">
            <v>Đầu cos inox 2.5-5</v>
          </cell>
        </row>
        <row r="18026">
          <cell r="A18026" t="str">
            <v>81.DCI46</v>
          </cell>
          <cell r="B18026" t="str">
            <v>Đầu cos inox 4-6</v>
          </cell>
        </row>
        <row r="18027">
          <cell r="A18027" t="str">
            <v>81.DCI66</v>
          </cell>
          <cell r="B18027" t="str">
            <v>Đầu cos inox 6-6</v>
          </cell>
        </row>
        <row r="18028">
          <cell r="A18028" t="str">
            <v>81.DCKDB3P</v>
          </cell>
          <cell r="B18028" t="str">
            <v>Động cơ không đồng bộ 3 pha</v>
          </cell>
        </row>
        <row r="18029">
          <cell r="A18029" t="str">
            <v>81.DCL03</v>
          </cell>
          <cell r="B18029" t="str">
            <v>Dây cáp lụa Ø 3</v>
          </cell>
        </row>
        <row r="18030">
          <cell r="A18030" t="str">
            <v>81.DCL10</v>
          </cell>
          <cell r="B18030" t="str">
            <v>Dây cáp lụa Ø10</v>
          </cell>
        </row>
        <row r="18031">
          <cell r="A18031" t="str">
            <v>81.DCL14</v>
          </cell>
          <cell r="B18031" t="str">
            <v>Dây cáp lụa Ø14</v>
          </cell>
        </row>
        <row r="18032">
          <cell r="A18032" t="str">
            <v>81.DCL16</v>
          </cell>
          <cell r="B18032" t="str">
            <v>Dây cáp lụa Ø 16</v>
          </cell>
        </row>
        <row r="18033">
          <cell r="A18033" t="str">
            <v>81.DCMD13Z42002175</v>
          </cell>
          <cell r="B18033" t="str">
            <v>Động cơ máy đùn 13 Z4-200-21/75kW</v>
          </cell>
        </row>
        <row r="18034">
          <cell r="A18034" t="str">
            <v>81.DCMD15Z41802145</v>
          </cell>
          <cell r="B18034" t="str">
            <v>Động cơ máy đùn 15 Z4-180-21/45kW</v>
          </cell>
        </row>
        <row r="18035">
          <cell r="A18035" t="str">
            <v>81.DCMDPC75110</v>
          </cell>
          <cell r="B18035" t="str">
            <v>Dây chuyền máy đùn ống PVC 75-110</v>
          </cell>
        </row>
        <row r="18036">
          <cell r="A18036" t="str">
            <v>81.DCML06010212105</v>
          </cell>
          <cell r="B18036" t="str">
            <v>Dao chíp móc lỗ TBET060102ML TBET12105ML</v>
          </cell>
        </row>
        <row r="18037">
          <cell r="A18037" t="str">
            <v>81.DCML09020418151</v>
          </cell>
          <cell r="B18037" t="str">
            <v>Dao chíp móc lỗ TPMT090204GP TPMT18151GP</v>
          </cell>
        </row>
        <row r="18038">
          <cell r="A18038" t="str">
            <v>81.DCML1103041535</v>
          </cell>
          <cell r="B18038" t="str">
            <v>Dao chíp móc lỗ TPMT110304HQ PR1535</v>
          </cell>
        </row>
        <row r="18039">
          <cell r="A18039" t="str">
            <v>81.DCML110304221</v>
          </cell>
          <cell r="B18039" t="str">
            <v>Dao chíp móc lỗ TPMT110304HQ TPMT221HQ</v>
          </cell>
        </row>
        <row r="18040">
          <cell r="A18040" t="str">
            <v>81.DCMTHHDPE</v>
          </cell>
          <cell r="B18040" t="str">
            <v>Dao cắt máy tạo hạt HDPE</v>
          </cell>
        </row>
        <row r="18041">
          <cell r="A18041" t="str">
            <v>81.DCN6</v>
          </cell>
          <cell r="B18041" t="str">
            <v>Dây can nhiệt phi 6</v>
          </cell>
        </row>
        <row r="18042">
          <cell r="A18042" t="str">
            <v>81.DCO</v>
          </cell>
          <cell r="B18042" t="str">
            <v>Dao chặt ống</v>
          </cell>
        </row>
        <row r="18043">
          <cell r="A18043" t="str">
            <v>81.DCP12</v>
          </cell>
          <cell r="B18043" t="str">
            <v>Dây cáp Ø 12</v>
          </cell>
        </row>
        <row r="18044">
          <cell r="A18044" t="str">
            <v>81.DCR10808M</v>
          </cell>
          <cell r="B18044" t="str">
            <v>Dây curoa 1080-8M</v>
          </cell>
        </row>
        <row r="18045">
          <cell r="A18045" t="str">
            <v>81.DCR5620</v>
          </cell>
          <cell r="B18045" t="str">
            <v>Dây curoa 5620</v>
          </cell>
        </row>
        <row r="18046">
          <cell r="A18046" t="str">
            <v>81.DCR6005M</v>
          </cell>
          <cell r="B18046" t="str">
            <v>Dây curoa HTD600-5M</v>
          </cell>
        </row>
        <row r="18047">
          <cell r="A18047" t="str">
            <v>81.DCR6460</v>
          </cell>
          <cell r="B18047" t="str">
            <v>Dây culoa RECMF-6460</v>
          </cell>
        </row>
        <row r="18048">
          <cell r="A18048" t="str">
            <v>81.DCRA1270</v>
          </cell>
          <cell r="B18048" t="str">
            <v>Dây curoa A1270</v>
          </cell>
        </row>
        <row r="18049">
          <cell r="A18049" t="str">
            <v>81.DCRA16</v>
          </cell>
          <cell r="B18049" t="str">
            <v>Dây curoa A16</v>
          </cell>
        </row>
        <row r="18050">
          <cell r="A18050" t="str">
            <v>81.DCRA17</v>
          </cell>
          <cell r="B18050" t="str">
            <v>Dây curoa A17</v>
          </cell>
        </row>
        <row r="18051">
          <cell r="A18051" t="str">
            <v>81.DCRA25</v>
          </cell>
          <cell r="B18051" t="str">
            <v>Dây curoa A25</v>
          </cell>
        </row>
        <row r="18052">
          <cell r="A18052" t="str">
            <v>81.DCRA26</v>
          </cell>
          <cell r="B18052" t="str">
            <v>Dây curoa A26</v>
          </cell>
        </row>
        <row r="18053">
          <cell r="A18053" t="str">
            <v>81.DCRA27</v>
          </cell>
          <cell r="B18053" t="str">
            <v>Dây curoa A27</v>
          </cell>
        </row>
        <row r="18054">
          <cell r="A18054" t="str">
            <v>81.DCRA28</v>
          </cell>
          <cell r="B18054" t="str">
            <v>Dây curoa A28</v>
          </cell>
        </row>
        <row r="18055">
          <cell r="A18055" t="str">
            <v>81.DCRA29</v>
          </cell>
          <cell r="B18055" t="str">
            <v>Dây curoa A29</v>
          </cell>
        </row>
        <row r="18056">
          <cell r="A18056" t="str">
            <v>81.DCRA30</v>
          </cell>
          <cell r="B18056" t="str">
            <v>Dây curoa A30</v>
          </cell>
        </row>
        <row r="18057">
          <cell r="A18057" t="str">
            <v>81.DCRA32</v>
          </cell>
          <cell r="B18057" t="str">
            <v>Dây curoa A32</v>
          </cell>
        </row>
        <row r="18058">
          <cell r="A18058" t="str">
            <v>81.DCRA33</v>
          </cell>
          <cell r="B18058" t="str">
            <v>Dây curoa A33</v>
          </cell>
        </row>
        <row r="18059">
          <cell r="A18059" t="str">
            <v>81.DCRA36</v>
          </cell>
          <cell r="B18059" t="str">
            <v>Dây curoa A36</v>
          </cell>
        </row>
        <row r="18060">
          <cell r="A18060" t="str">
            <v>81.DCRA40</v>
          </cell>
          <cell r="B18060" t="str">
            <v>Dây curoa A40</v>
          </cell>
        </row>
        <row r="18061">
          <cell r="A18061" t="str">
            <v>81.DCRA43</v>
          </cell>
          <cell r="B18061" t="str">
            <v>Dây curoa A43</v>
          </cell>
        </row>
        <row r="18062">
          <cell r="A18062" t="str">
            <v>81.DCRA46</v>
          </cell>
          <cell r="B18062" t="str">
            <v>Dây curoa A46</v>
          </cell>
        </row>
        <row r="18063">
          <cell r="A18063" t="str">
            <v>81.DCRA50</v>
          </cell>
          <cell r="B18063" t="str">
            <v>Dây curoa A50</v>
          </cell>
        </row>
        <row r="18064">
          <cell r="A18064" t="str">
            <v>81.DCRA54</v>
          </cell>
          <cell r="B18064" t="str">
            <v>Dây curoa A54</v>
          </cell>
        </row>
        <row r="18065">
          <cell r="A18065" t="str">
            <v>81.DCRA58</v>
          </cell>
          <cell r="B18065" t="str">
            <v>Dây curoa A58</v>
          </cell>
        </row>
        <row r="18066">
          <cell r="A18066" t="str">
            <v>81.DCRA60</v>
          </cell>
          <cell r="B18066" t="str">
            <v>Dây curoa A60</v>
          </cell>
        </row>
        <row r="18067">
          <cell r="A18067" t="str">
            <v>81.DCRA64</v>
          </cell>
          <cell r="B18067" t="str">
            <v>Dây curoa A64</v>
          </cell>
        </row>
        <row r="18068">
          <cell r="A18068" t="str">
            <v>81.DCRA67</v>
          </cell>
          <cell r="B18068" t="str">
            <v>Dây curoa A67</v>
          </cell>
        </row>
        <row r="18069">
          <cell r="A18069" t="str">
            <v>81.DCRA72</v>
          </cell>
          <cell r="B18069" t="str">
            <v>Dây curoa A72</v>
          </cell>
        </row>
        <row r="18070">
          <cell r="A18070" t="str">
            <v>81.DCRA78</v>
          </cell>
          <cell r="B18070" t="str">
            <v>Dây curoa A78</v>
          </cell>
        </row>
        <row r="18071">
          <cell r="A18071" t="str">
            <v>81.DCRB105</v>
          </cell>
          <cell r="B18071" t="str">
            <v>Dây curoa B105</v>
          </cell>
        </row>
        <row r="18072">
          <cell r="A18072" t="str">
            <v>81.DCRB112</v>
          </cell>
          <cell r="B18072" t="str">
            <v>Dây curoa B112</v>
          </cell>
        </row>
        <row r="18073">
          <cell r="A18073" t="str">
            <v>81.DCRB114</v>
          </cell>
          <cell r="B18073" t="str">
            <v>Dây curoa B114</v>
          </cell>
        </row>
        <row r="18074">
          <cell r="A18074" t="str">
            <v>81.DCRB118</v>
          </cell>
          <cell r="B18074" t="str">
            <v>Dây curoa B118</v>
          </cell>
        </row>
        <row r="18075">
          <cell r="A18075" t="str">
            <v>81.DCRB125</v>
          </cell>
          <cell r="B18075" t="str">
            <v>Dây curoa B125</v>
          </cell>
        </row>
        <row r="18076">
          <cell r="A18076" t="str">
            <v>81.DCRB210</v>
          </cell>
          <cell r="B18076" t="str">
            <v>Dây curoa B210</v>
          </cell>
        </row>
        <row r="18077">
          <cell r="A18077" t="str">
            <v>81.DCRB37</v>
          </cell>
          <cell r="B18077" t="str">
            <v>Dây curoa B37</v>
          </cell>
        </row>
        <row r="18078">
          <cell r="A18078" t="str">
            <v>81.DCRB38</v>
          </cell>
          <cell r="B18078" t="str">
            <v>Dây curoa B38</v>
          </cell>
        </row>
        <row r="18079">
          <cell r="A18079" t="str">
            <v>81.DCRB39</v>
          </cell>
          <cell r="B18079" t="str">
            <v>Dây curoa B39</v>
          </cell>
        </row>
        <row r="18080">
          <cell r="A18080" t="str">
            <v>81.DCRB41</v>
          </cell>
          <cell r="B18080" t="str">
            <v>Dây curoa B41</v>
          </cell>
        </row>
        <row r="18081">
          <cell r="A18081" t="str">
            <v>81.DCRB48</v>
          </cell>
          <cell r="B18081" t="str">
            <v>Dây curoa B48</v>
          </cell>
        </row>
        <row r="18082">
          <cell r="A18082" t="str">
            <v>81.DCRB55</v>
          </cell>
          <cell r="B18082" t="str">
            <v>Dây curoa B55</v>
          </cell>
        </row>
        <row r="18083">
          <cell r="A18083" t="str">
            <v>81.DCRB56</v>
          </cell>
          <cell r="B18083" t="str">
            <v>Dây curoa B56</v>
          </cell>
        </row>
        <row r="18084">
          <cell r="A18084" t="str">
            <v>81.DCRB62</v>
          </cell>
          <cell r="B18084" t="str">
            <v>Dây curoa B62</v>
          </cell>
        </row>
        <row r="18085">
          <cell r="A18085" t="str">
            <v>81.DCRB63</v>
          </cell>
          <cell r="B18085" t="str">
            <v>Dây curoa B63</v>
          </cell>
        </row>
        <row r="18086">
          <cell r="A18086" t="str">
            <v>81.DCRB72</v>
          </cell>
          <cell r="B18086" t="str">
            <v>Dây curoa B72</v>
          </cell>
        </row>
        <row r="18087">
          <cell r="A18087" t="str">
            <v>81.DCRB74</v>
          </cell>
          <cell r="B18087" t="str">
            <v>Dây curoa B74</v>
          </cell>
        </row>
        <row r="18088">
          <cell r="A18088" t="str">
            <v>81.DCRB75</v>
          </cell>
          <cell r="B18088" t="str">
            <v>Dây curoa B75</v>
          </cell>
        </row>
        <row r="18089">
          <cell r="A18089" t="str">
            <v>81.DCRB78</v>
          </cell>
          <cell r="B18089" t="str">
            <v>Dây curoa B78</v>
          </cell>
        </row>
        <row r="18090">
          <cell r="A18090" t="str">
            <v>81.DCRB82</v>
          </cell>
          <cell r="B18090" t="str">
            <v>Dây curoa B82</v>
          </cell>
        </row>
        <row r="18091">
          <cell r="A18091" t="str">
            <v>81.DCRB85</v>
          </cell>
          <cell r="B18091" t="str">
            <v>Dây curoa B85</v>
          </cell>
        </row>
        <row r="18092">
          <cell r="A18092" t="str">
            <v>81.DCRB88</v>
          </cell>
          <cell r="B18092" t="str">
            <v>Dây curoa B88</v>
          </cell>
        </row>
        <row r="18093">
          <cell r="A18093" t="str">
            <v>81.DCRB90</v>
          </cell>
          <cell r="B18093" t="str">
            <v>Dây curoa B90</v>
          </cell>
        </row>
        <row r="18094">
          <cell r="A18094" t="str">
            <v>81.DCRB92</v>
          </cell>
          <cell r="B18094" t="str">
            <v>Dây curoa B92</v>
          </cell>
        </row>
        <row r="18095">
          <cell r="A18095" t="str">
            <v>81.DCRB95</v>
          </cell>
          <cell r="B18095" t="str">
            <v>Dây curoa B95</v>
          </cell>
        </row>
        <row r="18096">
          <cell r="A18096" t="str">
            <v>81.DCRB98</v>
          </cell>
          <cell r="B18096" t="str">
            <v>Dây curoa B98</v>
          </cell>
        </row>
        <row r="18097">
          <cell r="A18097" t="str">
            <v>81.DCRC102</v>
          </cell>
          <cell r="B18097" t="str">
            <v>Dây curoa C102</v>
          </cell>
        </row>
        <row r="18098">
          <cell r="A18098" t="str">
            <v>81.DCRC112</v>
          </cell>
          <cell r="B18098" t="str">
            <v>Dây curoa C112</v>
          </cell>
        </row>
        <row r="18099">
          <cell r="A18099" t="str">
            <v>81.DCRC118</v>
          </cell>
          <cell r="B18099" t="str">
            <v>Dây curoa C118</v>
          </cell>
        </row>
        <row r="18100">
          <cell r="A18100" t="str">
            <v>81.DCRC74</v>
          </cell>
          <cell r="B18100" t="str">
            <v>Dây curoa C74</v>
          </cell>
        </row>
        <row r="18101">
          <cell r="A18101" t="str">
            <v>81.DCRC78</v>
          </cell>
          <cell r="B18101" t="str">
            <v>Dây curoa C78</v>
          </cell>
        </row>
        <row r="18102">
          <cell r="A18102" t="str">
            <v>81.DCRC84</v>
          </cell>
          <cell r="B18102" t="str">
            <v>Dây curoa C84</v>
          </cell>
        </row>
        <row r="18103">
          <cell r="A18103" t="str">
            <v>81.DCRC88</v>
          </cell>
          <cell r="B18103" t="str">
            <v>Dây curoa C88</v>
          </cell>
        </row>
        <row r="18104">
          <cell r="A18104" t="str">
            <v>81.DCRD135</v>
          </cell>
          <cell r="B18104" t="str">
            <v>Dây curoa D135</v>
          </cell>
        </row>
        <row r="18105">
          <cell r="A18105" t="str">
            <v>81.DCRD140</v>
          </cell>
          <cell r="B18105" t="str">
            <v>Dây curoa D140</v>
          </cell>
        </row>
        <row r="18106">
          <cell r="A18106" t="str">
            <v>81.DCRGK9500</v>
          </cell>
          <cell r="B18106" t="str">
            <v>Dây curoa máy khâu bao GK9-500 (SM HE LI 148xL)</v>
          </cell>
        </row>
        <row r="18107">
          <cell r="A18107" t="str">
            <v>81.DCRM41</v>
          </cell>
          <cell r="B18107" t="str">
            <v>Dây curoa M41</v>
          </cell>
        </row>
        <row r="18108">
          <cell r="A18108" t="str">
            <v>81.DCRMHN</v>
          </cell>
          <cell r="B18108" t="str">
            <v>Dây hàn chịu nhiệt máy hàn</v>
          </cell>
        </row>
        <row r="18109">
          <cell r="A18109" t="str">
            <v>81.DCRMHT</v>
          </cell>
          <cell r="B18109" t="str">
            <v>Dây curoa máy hàn túi</v>
          </cell>
        </row>
        <row r="18110">
          <cell r="A18110" t="str">
            <v>81.DCRN105</v>
          </cell>
          <cell r="B18110" t="str">
            <v>Dây curoa B104</v>
          </cell>
        </row>
        <row r="18111">
          <cell r="A18111" t="str">
            <v>81.DCRSPB2020</v>
          </cell>
          <cell r="B18111" t="str">
            <v>Dây curoa SPB 2020</v>
          </cell>
        </row>
        <row r="18112">
          <cell r="A18112" t="str">
            <v>81.DCRSPC3150</v>
          </cell>
          <cell r="B18112" t="str">
            <v>Dây curoa SPC 3150</v>
          </cell>
        </row>
        <row r="18113">
          <cell r="A18113" t="str">
            <v>81.DCS70</v>
          </cell>
          <cell r="B18113" t="str">
            <v>Đầu cos 70</v>
          </cell>
        </row>
        <row r="18114">
          <cell r="A18114" t="str">
            <v>81.DCSHT</v>
          </cell>
          <cell r="B18114" t="str">
            <v>Đầu chụp súng hàn tig</v>
          </cell>
        </row>
        <row r="18115">
          <cell r="A18115" t="str">
            <v>81.DCSV10E</v>
          </cell>
          <cell r="B18115" t="str">
            <v>Dụng cụ so vòng 513-424-10E</v>
          </cell>
        </row>
        <row r="18116">
          <cell r="A18116" t="str">
            <v>81.DCT109000</v>
          </cell>
          <cell r="B18116" t="str">
            <v>Dây cáp thép φ10 x 9000</v>
          </cell>
        </row>
        <row r="18117">
          <cell r="A18117" t="str">
            <v>81.DCT3M</v>
          </cell>
          <cell r="B18117" t="str">
            <v>Dây cầu trục 3m</v>
          </cell>
        </row>
        <row r="18118">
          <cell r="A18118" t="str">
            <v>81.DCTBL</v>
          </cell>
          <cell r="B18118" t="str">
            <v>Động cơ tời ba lăng</v>
          </cell>
        </row>
        <row r="18119">
          <cell r="A18119" t="str">
            <v>81.DCTH8.5</v>
          </cell>
          <cell r="B18119" t="str">
            <v>Dây cáp thép Ø8.5*9000</v>
          </cell>
        </row>
        <row r="18120">
          <cell r="A18120" t="str">
            <v>81.DCTMKBN6</v>
          </cell>
          <cell r="B18120" t="str">
            <v>Dây cáp thép mạ kẽm bọc nhựa φ6</v>
          </cell>
        </row>
        <row r="18121">
          <cell r="A18121" t="str">
            <v>81.DCTPMN332</v>
          </cell>
          <cell r="B18121" t="str">
            <v>Dao chíp TPMN220408 UTI 20T TPMN 332</v>
          </cell>
        </row>
        <row r="18122">
          <cell r="A18122" t="str">
            <v>81.DCTR5M</v>
          </cell>
          <cell r="B18122" t="str">
            <v>Dây cẩu trục 5M</v>
          </cell>
        </row>
        <row r="18123">
          <cell r="A18123" t="str">
            <v>81.DCTRN16E</v>
          </cell>
          <cell r="B18123" t="str">
            <v>Dao chíp tiện ren ngoài 16 ERAG60LDA</v>
          </cell>
        </row>
        <row r="18124">
          <cell r="A18124" t="str">
            <v>81.DCTRNER11</v>
          </cell>
          <cell r="B18124" t="str">
            <v>Dao chíp tiện ren ngoài 16ER11BSPT</v>
          </cell>
        </row>
        <row r="18125">
          <cell r="A18125" t="str">
            <v>81.DCTRNER14</v>
          </cell>
          <cell r="B18125" t="str">
            <v>Dao chíp tiện ren ngoài 16ER14BSPT/GW15</v>
          </cell>
        </row>
        <row r="18126">
          <cell r="A18126" t="str">
            <v>81.DCTRT16E</v>
          </cell>
          <cell r="B18126" t="str">
            <v>Dao chíp tiện ren trong 16 ERAG60LDA</v>
          </cell>
        </row>
        <row r="18127">
          <cell r="A18127" t="str">
            <v>81.DCTRTIR11</v>
          </cell>
          <cell r="B18127" t="str">
            <v>Dao chíp tiện ren trong 16IR11BSPT</v>
          </cell>
        </row>
        <row r="18128">
          <cell r="A18128" t="str">
            <v>81.DCTRTIR14</v>
          </cell>
          <cell r="B18128" t="str">
            <v>Dao chíp tiện ren trong 16IR14BSPT/GW15</v>
          </cell>
        </row>
        <row r="18129">
          <cell r="A18129" t="str">
            <v>81.DCUROA1630</v>
          </cell>
          <cell r="B18129" t="str">
            <v>Dây curoa 8PK1630</v>
          </cell>
        </row>
        <row r="18130">
          <cell r="A18130" t="str">
            <v>81.DCV</v>
          </cell>
          <cell r="B18130" t="str">
            <v>Dây cáp vải</v>
          </cell>
        </row>
        <row r="18131">
          <cell r="A18131" t="str">
            <v>81.DCYD23</v>
          </cell>
          <cell r="B18131" t="str">
            <v>Đầu cos chữ Y đỏ 2-3</v>
          </cell>
        </row>
        <row r="18132">
          <cell r="A18132" t="str">
            <v>81.DCYD24</v>
          </cell>
          <cell r="B18132" t="str">
            <v>Đầu cos chữ Y đỏ 2-4</v>
          </cell>
        </row>
        <row r="18133">
          <cell r="A18133" t="str">
            <v>81.DCYD5.55</v>
          </cell>
          <cell r="B18133" t="str">
            <v>Đầu cos chữ Y đỏ 5.5 - 5</v>
          </cell>
        </row>
        <row r="18134">
          <cell r="A18134" t="str">
            <v>81.DCYX23</v>
          </cell>
          <cell r="B18134" t="str">
            <v>Đầu cos chữ Y xanh 2-3</v>
          </cell>
        </row>
        <row r="18135">
          <cell r="A18135" t="str">
            <v>81.DCYX24</v>
          </cell>
          <cell r="B18135" t="str">
            <v>Đầu cos chữ Y xanh 2-4</v>
          </cell>
        </row>
        <row r="18136">
          <cell r="A18136" t="str">
            <v>81.DCYX5.55</v>
          </cell>
          <cell r="B18136" t="str">
            <v>Đầu cos chữ Y xanh 5.5 - 5</v>
          </cell>
        </row>
        <row r="18137">
          <cell r="A18137" t="str">
            <v>81.DD12</v>
          </cell>
          <cell r="B18137" t="str">
            <v>Dây dầu 1/2</v>
          </cell>
        </row>
        <row r="18138">
          <cell r="A18138" t="str">
            <v>81.DD14</v>
          </cell>
          <cell r="B18138" t="str">
            <v>Dây điện 1*4</v>
          </cell>
        </row>
        <row r="18139">
          <cell r="A18139" t="str">
            <v>81.DD16500</v>
          </cell>
          <cell r="B18139" t="str">
            <v>Đồng đỏ Փ16 x 500</v>
          </cell>
        </row>
        <row r="18140">
          <cell r="A18140" t="str">
            <v>81.DD20.5</v>
          </cell>
          <cell r="B18140" t="str">
            <v>Dây điện 2*0.5</v>
          </cell>
        </row>
        <row r="18141">
          <cell r="A18141" t="str">
            <v>81.DD20.75</v>
          </cell>
          <cell r="B18141" t="str">
            <v>Dây điện 2*0,75mm</v>
          </cell>
        </row>
        <row r="18142">
          <cell r="A18142" t="str">
            <v>81.DD200.75</v>
          </cell>
          <cell r="B18142" t="str">
            <v>Dây điện 20*0.75</v>
          </cell>
        </row>
        <row r="18143">
          <cell r="A18143" t="str">
            <v>81.DD20500</v>
          </cell>
          <cell r="B18143" t="str">
            <v>Đồng đỏ Փ20 x 500</v>
          </cell>
        </row>
        <row r="18144">
          <cell r="A18144" t="str">
            <v>81.DD24</v>
          </cell>
          <cell r="B18144" t="str">
            <v>Dây điện 2*4mm</v>
          </cell>
        </row>
        <row r="18145">
          <cell r="A18145" t="str">
            <v>81.DD30500</v>
          </cell>
          <cell r="B18145" t="str">
            <v>Đồng đỏ Փ30 x 500</v>
          </cell>
        </row>
        <row r="18146">
          <cell r="A18146" t="str">
            <v>81.DD32.5</v>
          </cell>
          <cell r="B18146" t="str">
            <v>Dây điện 3*2.5</v>
          </cell>
        </row>
        <row r="18147">
          <cell r="A18147" t="str">
            <v>81.DD35500</v>
          </cell>
          <cell r="B18147" t="str">
            <v>Đồng đỏ Փ35 x 500</v>
          </cell>
        </row>
        <row r="18148">
          <cell r="A18148" t="str">
            <v>81.DD36</v>
          </cell>
          <cell r="B18148" t="str">
            <v>Dây điện 3*6</v>
          </cell>
        </row>
        <row r="18149">
          <cell r="A18149" t="str">
            <v>81.DD404</v>
          </cell>
          <cell r="B18149" t="str">
            <v>Đồng đỏ 40*4</v>
          </cell>
        </row>
        <row r="18150">
          <cell r="A18150" t="str">
            <v>81.DD40500</v>
          </cell>
          <cell r="B18150" t="str">
            <v>Đồng đỏ Փ40 x 500</v>
          </cell>
        </row>
        <row r="18151">
          <cell r="A18151" t="str">
            <v>81.DD415</v>
          </cell>
          <cell r="B18151" t="str">
            <v>Dây điện 4*1.5</v>
          </cell>
        </row>
        <row r="18152">
          <cell r="A18152" t="str">
            <v>81.DD425</v>
          </cell>
          <cell r="B18152" t="str">
            <v>Dây điện 4*2.5</v>
          </cell>
        </row>
        <row r="18153">
          <cell r="A18153" t="str">
            <v>81.DD50500</v>
          </cell>
          <cell r="B18153" t="str">
            <v>Đồng đỏ Փ50 x 500</v>
          </cell>
        </row>
        <row r="18154">
          <cell r="A18154" t="str">
            <v>81.DD51</v>
          </cell>
          <cell r="B18154" t="str">
            <v>Dây điện 5*1mm</v>
          </cell>
        </row>
        <row r="18155">
          <cell r="A18155" t="str">
            <v>81.DD60500</v>
          </cell>
          <cell r="B18155" t="str">
            <v>Đồng đỏ Փ60 x 500</v>
          </cell>
        </row>
        <row r="18156">
          <cell r="A18156" t="str">
            <v>81.DDAXXND</v>
          </cell>
          <cell r="B18156" t="str">
            <v>Dung dịch axit (xe nâng điện)</v>
          </cell>
        </row>
        <row r="18157">
          <cell r="A18157" t="str">
            <v>81.DDBD2</v>
          </cell>
          <cell r="B18157" t="str">
            <v>Dây dù bản dẹt 2cm</v>
          </cell>
        </row>
        <row r="18158">
          <cell r="A18158" t="str">
            <v>81.DDBN11.5</v>
          </cell>
          <cell r="B18158" t="str">
            <v>Dây điện bọc nhựa 1 x 1.5mm</v>
          </cell>
        </row>
        <row r="18159">
          <cell r="A18159" t="str">
            <v>81.DDBS12.5</v>
          </cell>
          <cell r="B18159" t="str">
            <v>Dây điện bọc sợi 1 x 2.5mm</v>
          </cell>
        </row>
        <row r="18160">
          <cell r="A18160" t="str">
            <v>81.DDBS14</v>
          </cell>
          <cell r="B18160" t="str">
            <v>Dây điện bọc sợi 1 x 4mm</v>
          </cell>
        </row>
        <row r="18161">
          <cell r="A18161" t="str">
            <v>81.DDCN12.5</v>
          </cell>
          <cell r="B18161" t="str">
            <v>Dây điện chịu nhiệt 1*2,5</v>
          </cell>
        </row>
        <row r="18162">
          <cell r="A18162" t="str">
            <v>81.DDCN14</v>
          </cell>
          <cell r="B18162" t="str">
            <v>Dây điện chịu nhiệt 1x4</v>
          </cell>
        </row>
        <row r="18163">
          <cell r="A18163" t="str">
            <v>81.DDDBN12.5</v>
          </cell>
          <cell r="B18163" t="str">
            <v>Dây điện bọc nhựa 1 x 2.5mm</v>
          </cell>
        </row>
        <row r="18164">
          <cell r="A18164" t="str">
            <v>81.DDDBN14</v>
          </cell>
          <cell r="B18164" t="str">
            <v>Dây điện bọc nhựa 1 x 4mm</v>
          </cell>
        </row>
        <row r="18165">
          <cell r="A18165" t="str">
            <v>81.DDEP</v>
          </cell>
          <cell r="B18165" t="str">
            <v>Dép (Dùng cho khách tham quan phòng KCS )</v>
          </cell>
        </row>
        <row r="18166">
          <cell r="A18166" t="str">
            <v>81.DDMK</v>
          </cell>
          <cell r="B18166" t="str">
            <v>Dây đai máy kéo</v>
          </cell>
        </row>
        <row r="18167">
          <cell r="A18167" t="str">
            <v>81.DDMMMP</v>
          </cell>
          <cell r="B18167" t="str">
            <v>Đầu đá mài máy mài phẳng</v>
          </cell>
        </row>
        <row r="18168">
          <cell r="A18168" t="str">
            <v>81.DDNSX</v>
          </cell>
          <cell r="B18168" t="str">
            <v>Dấu dập ( NSX + Ca )</v>
          </cell>
        </row>
        <row r="18169">
          <cell r="A18169" t="str">
            <v>81.DDT1216</v>
          </cell>
          <cell r="B18169" t="str">
            <v>Dây đai thang 1216</v>
          </cell>
        </row>
        <row r="18170">
          <cell r="A18170" t="str">
            <v>81.DDT1610</v>
          </cell>
          <cell r="B18170" t="str">
            <v>Dây đai thang 1610</v>
          </cell>
        </row>
        <row r="18171">
          <cell r="A18171" t="str">
            <v>81.DDT2160</v>
          </cell>
          <cell r="B18171" t="str">
            <v>Dây đai thang 2160</v>
          </cell>
        </row>
        <row r="18172">
          <cell r="A18172" t="str">
            <v>81.DDTL38</v>
          </cell>
          <cell r="B18172" t="str">
            <v>Dây dầu thủy lực 3/8</v>
          </cell>
        </row>
        <row r="18173">
          <cell r="A18173" t="str">
            <v>81.DE27</v>
          </cell>
          <cell r="B18173" t="str">
            <v>Đui đèn E27</v>
          </cell>
        </row>
        <row r="18174">
          <cell r="A18174" t="str">
            <v>81.DEAOKH98</v>
          </cell>
          <cell r="B18174" t="str">
            <v>Đế áo khuôn phi 98</v>
          </cell>
        </row>
        <row r="18175">
          <cell r="A18175" t="str">
            <v>81.DENDB</v>
          </cell>
          <cell r="B18175" t="str">
            <v>Đèn để bàn</v>
          </cell>
        </row>
        <row r="18176">
          <cell r="A18176" t="str">
            <v>81.DENTUYP</v>
          </cell>
          <cell r="B18176" t="str">
            <v>Máng + đèn tuýp</v>
          </cell>
        </row>
        <row r="18177">
          <cell r="A18177" t="str">
            <v>81.DEP</v>
          </cell>
          <cell r="B18177" t="str">
            <v>Đèn pha 100W-220V</v>
          </cell>
        </row>
        <row r="18178">
          <cell r="A18178" t="str">
            <v>81.DESU</v>
          </cell>
          <cell r="B18178" t="str">
            <v>Đèn sưởi 2 bóng</v>
          </cell>
        </row>
        <row r="18179">
          <cell r="A18179" t="str">
            <v>81.DETDMCBH00</v>
          </cell>
          <cell r="B18179" t="str">
            <v>Đế tiếp đểm ABB MCBH-00</v>
          </cell>
        </row>
        <row r="18180">
          <cell r="A18180" t="str">
            <v>81.DETUDN</v>
          </cell>
          <cell r="B18180" t="str">
            <v>Đế từ đa năng</v>
          </cell>
        </row>
        <row r="18181">
          <cell r="A18181" t="str">
            <v>81.DEXENANG</v>
          </cell>
          <cell r="B18181" t="str">
            <v>Đề xe nâng</v>
          </cell>
        </row>
        <row r="18182">
          <cell r="A18182" t="str">
            <v>81.DEXN</v>
          </cell>
          <cell r="B18182" t="str">
            <v>Đề xe nâng</v>
          </cell>
        </row>
        <row r="18183">
          <cell r="A18183" t="str">
            <v>81.DGAS0.8</v>
          </cell>
          <cell r="B18183" t="str">
            <v>Dây ga 0.8m</v>
          </cell>
        </row>
        <row r="18184">
          <cell r="A18184" t="str">
            <v>81.DGV1403212</v>
          </cell>
          <cell r="B18184" t="str">
            <v>Dao gọt vanh 140*32*12T</v>
          </cell>
        </row>
        <row r="18185">
          <cell r="A18185" t="str">
            <v>81.DH-0.10MPA</v>
          </cell>
          <cell r="B18185" t="str">
            <v>Đồng hồ áp suất chân không điện (-0.1)-0MPA/ YX-100</v>
          </cell>
        </row>
        <row r="18186">
          <cell r="A18186" t="str">
            <v>81.DH600</v>
          </cell>
          <cell r="B18186" t="str">
            <v>Đồng hồ 600Kg</v>
          </cell>
        </row>
        <row r="18187">
          <cell r="A18187" t="str">
            <v>81.DHAPS6014</v>
          </cell>
          <cell r="B18187" t="str">
            <v>Đồng hồ áp suất Ø60 ren 1/4"</v>
          </cell>
        </row>
        <row r="18188">
          <cell r="A18188" t="str">
            <v>81.DHARGON</v>
          </cell>
          <cell r="B18188" t="str">
            <v>Đồng hồ bình khí argon</v>
          </cell>
        </row>
        <row r="18189">
          <cell r="A18189" t="str">
            <v>81.DHAS001</v>
          </cell>
          <cell r="B18189" t="str">
            <v>Đồng hồ áp suất 0-1Kg/cm</v>
          </cell>
        </row>
        <row r="18190">
          <cell r="A18190" t="str">
            <v>81.DHAS010</v>
          </cell>
          <cell r="B18190" t="str">
            <v>Đồng hồ áp suất 0-10 BAR</v>
          </cell>
        </row>
        <row r="18191">
          <cell r="A18191" t="str">
            <v>81.DHAS0160</v>
          </cell>
          <cell r="B18191" t="str">
            <v>Đồng hồ áp suất 160kg/cm2</v>
          </cell>
        </row>
        <row r="18192">
          <cell r="A18192" t="str">
            <v>81.DHAS0250</v>
          </cell>
          <cell r="B18192" t="str">
            <v>Đồng hồ áp suất 200kg/cm2</v>
          </cell>
        </row>
        <row r="18193">
          <cell r="A18193" t="str">
            <v>81.DHAS060</v>
          </cell>
          <cell r="B18193" t="str">
            <v>Đồng hồ áp suất 0-60 BAR</v>
          </cell>
        </row>
        <row r="18194">
          <cell r="A18194" t="str">
            <v>81.DHAS100</v>
          </cell>
          <cell r="B18194" t="str">
            <v>Đồng hồ áp suất 0-100kg/cm</v>
          </cell>
        </row>
        <row r="18195">
          <cell r="A18195" t="str">
            <v>81.DHAS250</v>
          </cell>
          <cell r="B18195" t="str">
            <v>Đồng hồ áp suất 250kg/cm2</v>
          </cell>
        </row>
        <row r="18196">
          <cell r="A18196" t="str">
            <v>81.DHASCK</v>
          </cell>
          <cell r="B18196" t="str">
            <v>Đồng hồ đo áp suất chân không</v>
          </cell>
        </row>
        <row r="18197">
          <cell r="A18197" t="str">
            <v>81.DHASKG010</v>
          </cell>
          <cell r="B18197" t="str">
            <v>Đồng hồ áp suất 0-10 kg</v>
          </cell>
        </row>
        <row r="18198">
          <cell r="A18198" t="str">
            <v>81.DHB1A</v>
          </cell>
          <cell r="B18198" t="str">
            <v>Đồng hồ báo dòng 1A</v>
          </cell>
        </row>
        <row r="18199">
          <cell r="A18199" t="str">
            <v>81.DHBD</v>
          </cell>
          <cell r="B18199" t="str">
            <v>Đồng hồ báo dòng 230V</v>
          </cell>
        </row>
        <row r="18200">
          <cell r="A18200" t="str">
            <v>81.DHBN</v>
          </cell>
          <cell r="B18200" t="str">
            <v>Đồng hồ bẫy nước</v>
          </cell>
        </row>
        <row r="18201">
          <cell r="A18201" t="str">
            <v>81.DHBX</v>
          </cell>
          <cell r="B18201" t="str">
            <v>Đồng hồ bơm xe</v>
          </cell>
        </row>
        <row r="18202">
          <cell r="A18202" t="str">
            <v>81.DHD0300</v>
          </cell>
          <cell r="B18202" t="str">
            <v>Đồng hồ dòng 0-300A</v>
          </cell>
        </row>
        <row r="18203">
          <cell r="A18203" t="str">
            <v>81.DHD1CMP3</v>
          </cell>
          <cell r="B18203" t="str">
            <v>Đồng hồ đo 1 chiều MP3-4-DA-N-A</v>
          </cell>
        </row>
        <row r="18204">
          <cell r="A18204" t="str">
            <v>81.DHDCAS</v>
          </cell>
          <cell r="B18204" t="str">
            <v>Đồng hồ điều chỉnh áp suất</v>
          </cell>
        </row>
        <row r="18205">
          <cell r="A18205" t="str">
            <v>81.DHDH48S</v>
          </cell>
          <cell r="B18205" t="str">
            <v>Đồng hồ rơ le DH 48S-1Z</v>
          </cell>
        </row>
        <row r="18206">
          <cell r="A18206" t="str">
            <v>81.DHDI</v>
          </cell>
          <cell r="B18206" t="str">
            <v>Đồng hồ điện</v>
          </cell>
        </row>
        <row r="18207">
          <cell r="A18207" t="str">
            <v>81.DHDNS40</v>
          </cell>
          <cell r="B18207" t="str">
            <v>Đồng hồ đo nước sạch D40</v>
          </cell>
        </row>
        <row r="18208">
          <cell r="A18208" t="str">
            <v>81.DHDNT50</v>
          </cell>
          <cell r="B18208" t="str">
            <v>Đồng hồ đo nước thải D50</v>
          </cell>
        </row>
        <row r="18209">
          <cell r="A18209" t="str">
            <v>81.DHDS</v>
          </cell>
          <cell r="B18209" t="str">
            <v>Đồng hồ đếm số</v>
          </cell>
        </row>
        <row r="18210">
          <cell r="A18210" t="str">
            <v>81.DHDTBDSL12</v>
          </cell>
          <cell r="B18210" t="str">
            <v>Đồng hồ báo dòng selec-MA12 (điện tử)</v>
          </cell>
        </row>
        <row r="18211">
          <cell r="A18211" t="str">
            <v>81.DHG5800</v>
          </cell>
          <cell r="B18211" t="str">
            <v>Dao chíp APMT1135 HG5800</v>
          </cell>
        </row>
        <row r="18212">
          <cell r="A18212" t="str">
            <v>81.DHH</v>
          </cell>
          <cell r="B18212" t="str">
            <v>Dây hàn hơi</v>
          </cell>
        </row>
        <row r="18213">
          <cell r="A18213" t="str">
            <v>81.DHK-010</v>
          </cell>
          <cell r="B18213" t="str">
            <v>Đồng hồ chân không điện 30VA</v>
          </cell>
        </row>
        <row r="18214">
          <cell r="A18214" t="str">
            <v>81.DHK0-1</v>
          </cell>
          <cell r="B18214" t="str">
            <v>Đồng hồ khí 0-(-1)</v>
          </cell>
        </row>
        <row r="18215">
          <cell r="A18215" t="str">
            <v>81.DHK01</v>
          </cell>
          <cell r="B18215" t="str">
            <v>Đồng hồ khí 0-1</v>
          </cell>
        </row>
        <row r="18216">
          <cell r="A18216" t="str">
            <v>81.DHKD800</v>
          </cell>
          <cell r="B18216" t="str">
            <v>Đồng hồ kẹp dòng 800A</v>
          </cell>
        </row>
        <row r="18217">
          <cell r="A18217" t="str">
            <v>81.DHMP3</v>
          </cell>
          <cell r="B18217" t="str">
            <v>Đồng hồ NUX MP3</v>
          </cell>
        </row>
        <row r="18218">
          <cell r="A18218" t="str">
            <v>81.DHNCB</v>
          </cell>
          <cell r="B18218" t="str">
            <v>Đồng hồ nhiệt + cảm biến</v>
          </cell>
        </row>
        <row r="18219">
          <cell r="A18219" t="str">
            <v>81.DHNCH402</v>
          </cell>
          <cell r="B18219" t="str">
            <v>Đồng hồ nhiệt BERM CH402FR07</v>
          </cell>
        </row>
        <row r="18220">
          <cell r="A18220" t="str">
            <v>81.DHNDC100</v>
          </cell>
          <cell r="B18220" t="str">
            <v>Đồng hồ nhiệt độ C100</v>
          </cell>
        </row>
        <row r="18221">
          <cell r="A18221" t="str">
            <v>81.DHNDC400</v>
          </cell>
          <cell r="B18221" t="str">
            <v>Đồng hồ nhiệt độ C400</v>
          </cell>
        </row>
        <row r="18222">
          <cell r="A18222" t="str">
            <v>81.DHNDC700</v>
          </cell>
          <cell r="B18222" t="str">
            <v>Đồng hồ nhiệt độ C700</v>
          </cell>
        </row>
        <row r="18223">
          <cell r="A18223" t="str">
            <v>81.DHNDE5C4</v>
          </cell>
          <cell r="B18223" t="str">
            <v>Đồng hồ nhiệt độ E5C4</v>
          </cell>
        </row>
        <row r="18224">
          <cell r="A18224" t="str">
            <v>81.DHNDKCK10038</v>
          </cell>
          <cell r="B18224" t="str">
            <v>Đồng hồ đo nhiệt độ khoang chân không 100 ren 3/8"</v>
          </cell>
        </row>
        <row r="18225">
          <cell r="A18225" t="str">
            <v>81.DHNXMTK9000</v>
          </cell>
          <cell r="B18225" t="str">
            <v>Đồng hồ nhiệt XMTK 9000</v>
          </cell>
        </row>
        <row r="18226">
          <cell r="A18226" t="str">
            <v>81.DHOX</v>
          </cell>
          <cell r="B18226" t="str">
            <v>Đồng hồ oxy</v>
          </cell>
        </row>
        <row r="18227">
          <cell r="A18227" t="str">
            <v>81.DHP10</v>
          </cell>
          <cell r="B18227" t="str">
            <v>Dây hơi phi 10</v>
          </cell>
        </row>
        <row r="18228">
          <cell r="A18228" t="str">
            <v>81.DHP12</v>
          </cell>
          <cell r="B18228" t="str">
            <v>Dây hơi phi 12</v>
          </cell>
        </row>
        <row r="18229">
          <cell r="A18229" t="str">
            <v>81.DHRK</v>
          </cell>
          <cell r="B18229" t="str">
            <v>Đồng hồ rà khuôn</v>
          </cell>
        </row>
        <row r="18230">
          <cell r="A18230" t="str">
            <v>81.DHSO</v>
          </cell>
          <cell r="B18230" t="str">
            <v>Đồng hồ so</v>
          </cell>
        </row>
        <row r="18231">
          <cell r="A18231" t="str">
            <v>81.DHTGDH48S</v>
          </cell>
          <cell r="B18231" t="str">
            <v>Đồng hồ thời gian DH 48S-S-220V</v>
          </cell>
        </row>
        <row r="18232">
          <cell r="A18232" t="str">
            <v>81.DHTL0250</v>
          </cell>
          <cell r="B18232" t="str">
            <v>Đồng hồ thủy lực 0-250</v>
          </cell>
        </row>
        <row r="18233">
          <cell r="A18233" t="str">
            <v>81.DHTT</v>
          </cell>
          <cell r="B18233" t="str">
            <v>Đồng hồ treo tường</v>
          </cell>
        </row>
        <row r="18234">
          <cell r="A18234" t="str">
            <v>81.DHVNC</v>
          </cell>
          <cell r="B18234" t="str">
            <v>Đồng hồ vạn năng cơ</v>
          </cell>
        </row>
        <row r="18235">
          <cell r="A18235" t="str">
            <v>81.DHVP</v>
          </cell>
          <cell r="B18235" t="str">
            <v>Điều hòa sử dụng văn phòng</v>
          </cell>
        </row>
        <row r="18236">
          <cell r="A18236" t="str">
            <v>81.DI1</v>
          </cell>
          <cell r="B18236" t="str">
            <v>Dây Inox 1 ly</v>
          </cell>
        </row>
        <row r="18237">
          <cell r="A18237" t="str">
            <v>81.DI304</v>
          </cell>
          <cell r="B18237" t="str">
            <v>Dây inox 304</v>
          </cell>
        </row>
        <row r="18238">
          <cell r="A18238" t="str">
            <v>81.DIACD</v>
          </cell>
          <cell r="B18238" t="str">
            <v>Đĩa chia dầu</v>
          </cell>
        </row>
        <row r="18239">
          <cell r="A18239" t="str">
            <v>81.DIHSDK</v>
          </cell>
          <cell r="B18239" t="str">
            <v>Đĩa in hạn sử dụng keo</v>
          </cell>
        </row>
        <row r="18240">
          <cell r="A18240" t="str">
            <v>81.DIN3041.2</v>
          </cell>
          <cell r="B18240" t="str">
            <v>Dây inox 304: 1.2ly (10m/cuộn)</v>
          </cell>
        </row>
        <row r="18241">
          <cell r="A18241" t="str">
            <v>81.DK0810</v>
          </cell>
          <cell r="B18241" t="str">
            <v>Đầu khoan 0,8-10 ren</v>
          </cell>
        </row>
        <row r="18242">
          <cell r="A18242" t="str">
            <v>81.DKDHDN</v>
          </cell>
          <cell r="B18242" t="str">
            <v>Điều khiển điều hòa đa năng</v>
          </cell>
        </row>
        <row r="18243">
          <cell r="A18243" t="str">
            <v>81.DKH</v>
          </cell>
          <cell r="B18243" t="str">
            <v>Đèn khò</v>
          </cell>
        </row>
        <row r="18244">
          <cell r="A18244" t="str">
            <v>81.DKLX8</v>
          </cell>
          <cell r="B18244" t="str">
            <v>Dây khí nén lò xo phi 8</v>
          </cell>
        </row>
        <row r="18245">
          <cell r="A18245" t="str">
            <v>81.DKN</v>
          </cell>
          <cell r="B18245" t="str">
            <v>Điều khiển nhiệt TK4L A4CN</v>
          </cell>
        </row>
        <row r="18246">
          <cell r="A18246" t="str">
            <v>81.DKOIN21</v>
          </cell>
          <cell r="B18246" t="str">
            <v>Đai kẹp ống inox Ø21</v>
          </cell>
        </row>
        <row r="18247">
          <cell r="A18247" t="str">
            <v>81.DKOIN27</v>
          </cell>
          <cell r="B18247" t="str">
            <v>Đai kẹp ống inox Ø27</v>
          </cell>
        </row>
        <row r="18248">
          <cell r="A18248" t="str">
            <v>81.DLCNC</v>
          </cell>
          <cell r="B18248" t="str">
            <v>Đèn led chân nam châm</v>
          </cell>
        </row>
        <row r="18249">
          <cell r="A18249" t="str">
            <v>81.DLCO</v>
          </cell>
          <cell r="B18249" t="str">
            <v>Dầm làm cỏ</v>
          </cell>
        </row>
        <row r="18250">
          <cell r="A18250" t="str">
            <v>81.DLED</v>
          </cell>
          <cell r="B18250" t="str">
            <v>Dây Led đôi</v>
          </cell>
        </row>
        <row r="18251">
          <cell r="A18251" t="str">
            <v>81.DLM36</v>
          </cell>
          <cell r="B18251" t="str">
            <v>Đèn led M36</v>
          </cell>
        </row>
        <row r="18252">
          <cell r="A18252" t="str">
            <v>81.DLOT2018</v>
          </cell>
          <cell r="B18252" t="str">
            <v>Đèn led ốp trần Ø20-18W</v>
          </cell>
        </row>
        <row r="18253">
          <cell r="A18253" t="str">
            <v>81.DLOT7220</v>
          </cell>
          <cell r="B18253" t="str">
            <v>Đèn led ốp trần 7W/220V</v>
          </cell>
        </row>
        <row r="18254">
          <cell r="A18254" t="str">
            <v>81.DLP</v>
          </cell>
          <cell r="B18254" t="str">
            <v>Đlu phanh</v>
          </cell>
        </row>
        <row r="18255">
          <cell r="A18255" t="str">
            <v>81.DLXR21268</v>
          </cell>
          <cell r="B18255" t="str">
            <v>Dầu lạnh XR 212-68</v>
          </cell>
        </row>
        <row r="18256">
          <cell r="A18256" t="str">
            <v>81.DM1134</v>
          </cell>
          <cell r="B18256" t="str">
            <v>Dao chíp APMT 1604 PDTR M0001134</v>
          </cell>
        </row>
        <row r="18257">
          <cell r="A18257" t="str">
            <v>81.DM12</v>
          </cell>
          <cell r="B18257" t="str">
            <v>Dây mềm phi 12 *1.5</v>
          </cell>
        </row>
        <row r="18258">
          <cell r="A18258" t="str">
            <v>81.DM14</v>
          </cell>
          <cell r="B18258" t="str">
            <v>Dây mềm phi 14</v>
          </cell>
        </row>
        <row r="18259">
          <cell r="A18259" t="str">
            <v>81.DM180612</v>
          </cell>
          <cell r="B18259" t="str">
            <v>Đá mài 180*6*12</v>
          </cell>
        </row>
        <row r="18260">
          <cell r="A18260" t="str">
            <v>81.DMB2609018</v>
          </cell>
          <cell r="B18260" t="str">
            <v>Dao máy băm ống HDPE 260x90x18</v>
          </cell>
        </row>
        <row r="18261">
          <cell r="A18261" t="str">
            <v>81.DMBD</v>
          </cell>
          <cell r="B18261" t="str">
            <v>Dao máy băm (dao động)</v>
          </cell>
        </row>
        <row r="18262">
          <cell r="A18262" t="str">
            <v>81.DMBT</v>
          </cell>
          <cell r="B18262" t="str">
            <v>Dao máy băm (dao tĩnh)</v>
          </cell>
        </row>
        <row r="18263">
          <cell r="A18263" t="str">
            <v>81.DMGF80</v>
          </cell>
          <cell r="B18263" t="str">
            <v>Đá mài góc 250*13*32-F80</v>
          </cell>
        </row>
        <row r="18264">
          <cell r="A18264" t="str">
            <v>81.DMH</v>
          </cell>
          <cell r="B18264" t="str">
            <v>Dây máy hàn</v>
          </cell>
        </row>
        <row r="18265">
          <cell r="A18265" t="str">
            <v>81.DMK2002532</v>
          </cell>
          <cell r="B18265" t="str">
            <v>Đá mài hợp kim 200*25*32</v>
          </cell>
        </row>
        <row r="18266">
          <cell r="A18266" t="str">
            <v>81.DMKC10</v>
          </cell>
          <cell r="B18266" t="str">
            <v>Đá mài kim cương 10</v>
          </cell>
        </row>
        <row r="18267">
          <cell r="A18267" t="str">
            <v>81.DMKC12.0</v>
          </cell>
          <cell r="B18267" t="str">
            <v>Đá mài kim cương 12</v>
          </cell>
        </row>
        <row r="18268">
          <cell r="A18268" t="str">
            <v>81.DMKC12V9</v>
          </cell>
          <cell r="B18268" t="str">
            <v>Đá mài góc kim cương (12V9 SDC200 100D25T 20H 3X)</v>
          </cell>
        </row>
        <row r="18269">
          <cell r="A18269" t="str">
            <v>81.DMKC1A1</v>
          </cell>
          <cell r="B18269" t="str">
            <v>Đá mài trụ kim cương (1A1 SDC200 100D 20H 10T 5X)</v>
          </cell>
        </row>
        <row r="18270">
          <cell r="A18270" t="str">
            <v>81.DMKC3</v>
          </cell>
          <cell r="B18270" t="str">
            <v>Đá mài trụ kim cương 3</v>
          </cell>
        </row>
        <row r="18271">
          <cell r="A18271" t="str">
            <v>81.DMKC6</v>
          </cell>
          <cell r="B18271" t="str">
            <v>Đá mài kim cương 6</v>
          </cell>
        </row>
        <row r="18272">
          <cell r="A18272" t="str">
            <v>81.DMKC8</v>
          </cell>
          <cell r="B18272" t="str">
            <v>Đá mài kim cương 8</v>
          </cell>
        </row>
        <row r="18273">
          <cell r="A18273" t="str">
            <v>81.DMMMP</v>
          </cell>
          <cell r="B18273" t="str">
            <v>Đá mái máy mài phẳng</v>
          </cell>
        </row>
        <row r="18274">
          <cell r="A18274" t="str">
            <v>81.DMND</v>
          </cell>
          <cell r="B18274" t="str">
            <v>Dao máy nghiền (Dao động)</v>
          </cell>
        </row>
        <row r="18275">
          <cell r="A18275" t="str">
            <v>81.DMNH10</v>
          </cell>
          <cell r="B18275" t="str">
            <v>Đá mài nhọn hồng 10</v>
          </cell>
        </row>
        <row r="18276">
          <cell r="A18276" t="str">
            <v>81.DMNH12</v>
          </cell>
          <cell r="B18276" t="str">
            <v>Đá mài nhọn hồng 12</v>
          </cell>
        </row>
        <row r="18277">
          <cell r="A18277" t="str">
            <v>81.DMNH3</v>
          </cell>
          <cell r="B18277" t="str">
            <v>Đá bánh xe hồng 3*20</v>
          </cell>
        </row>
        <row r="18278">
          <cell r="A18278" t="str">
            <v>81.DMNH6</v>
          </cell>
          <cell r="B18278" t="str">
            <v>Đá mài nhọn hồng 6</v>
          </cell>
        </row>
        <row r="18279">
          <cell r="A18279" t="str">
            <v>81.DMNH8</v>
          </cell>
          <cell r="B18279" t="str">
            <v>Đá mài nhọn hồng 8</v>
          </cell>
        </row>
        <row r="18280">
          <cell r="A18280" t="str">
            <v>81.DMNKC3</v>
          </cell>
          <cell r="B18280" t="str">
            <v>Đá mài nhọn kim cương 3</v>
          </cell>
        </row>
        <row r="18281">
          <cell r="A18281" t="str">
            <v>81.DMNKYEE</v>
          </cell>
          <cell r="B18281" t="str">
            <v>Dầu máy nén khí YEE</v>
          </cell>
        </row>
        <row r="18282">
          <cell r="A18282" t="str">
            <v>81.DMNT</v>
          </cell>
          <cell r="B18282" t="str">
            <v>Dao máy nghiền (Dao tĩnh)</v>
          </cell>
        </row>
        <row r="18283">
          <cell r="A18283" t="str">
            <v>81.DMNX10</v>
          </cell>
          <cell r="B18283" t="str">
            <v>Đá mài nhọn xanh 10</v>
          </cell>
        </row>
        <row r="18284">
          <cell r="A18284" t="str">
            <v>81.DMNX12</v>
          </cell>
          <cell r="B18284" t="str">
            <v>Đá mài nhọn xanh 12</v>
          </cell>
        </row>
        <row r="18285">
          <cell r="A18285" t="str">
            <v>81.DMNX256</v>
          </cell>
          <cell r="B18285" t="str">
            <v>Đá mài nhọn xanh 25*6</v>
          </cell>
        </row>
        <row r="18286">
          <cell r="A18286" t="str">
            <v>81.DMNX3</v>
          </cell>
          <cell r="B18286" t="str">
            <v>Đá mài nhọn xanh 3</v>
          </cell>
        </row>
        <row r="18287">
          <cell r="A18287" t="str">
            <v>81.DMNX6</v>
          </cell>
          <cell r="B18287" t="str">
            <v>Đá mài nhọn xanh 6</v>
          </cell>
        </row>
        <row r="18288">
          <cell r="A18288" t="str">
            <v>81.DMNX8</v>
          </cell>
          <cell r="B18288" t="str">
            <v>Đá mài nhọn xanh 8</v>
          </cell>
        </row>
        <row r="18289">
          <cell r="A18289" t="str">
            <v>81.DMT1002010</v>
          </cell>
          <cell r="B18289" t="str">
            <v>Đá mài trụ Ø 100 x Ø20 x10</v>
          </cell>
        </row>
        <row r="18290">
          <cell r="A18290" t="str">
            <v>81.DMT2002532</v>
          </cell>
          <cell r="B18290" t="str">
            <v>Đá mài thường  200*25*32</v>
          </cell>
        </row>
        <row r="18291">
          <cell r="A18291" t="str">
            <v>81.DMTA225</v>
          </cell>
          <cell r="B18291" t="str">
            <v>Dây máy thử áp 225 BAR</v>
          </cell>
        </row>
        <row r="18292">
          <cell r="A18292" t="str">
            <v>81.DMTA7262</v>
          </cell>
          <cell r="B18292" t="str">
            <v>Dây máy thử áp RI72-6,2</v>
          </cell>
        </row>
        <row r="18293">
          <cell r="A18293" t="str">
            <v>81.DMTTF100</v>
          </cell>
          <cell r="B18293" t="str">
            <v>Đá mài trắng (tròn) 250*25*32-F100</v>
          </cell>
        </row>
        <row r="18294">
          <cell r="A18294" t="str">
            <v>81.DMTTF80</v>
          </cell>
          <cell r="B18294" t="str">
            <v>Đá mài trắng (tròn) 250*25*32-F80</v>
          </cell>
        </row>
        <row r="18295">
          <cell r="A18295" t="str">
            <v>81.DMTX12</v>
          </cell>
          <cell r="B18295" t="str">
            <v>Đá mài trụ xanh 12</v>
          </cell>
        </row>
        <row r="18296">
          <cell r="A18296" t="str">
            <v>81.DMTX6</v>
          </cell>
          <cell r="B18296" t="str">
            <v>Đá mài trụ xanh 6</v>
          </cell>
        </row>
        <row r="18297">
          <cell r="A18297" t="str">
            <v>81.DMWAC</v>
          </cell>
          <cell r="B18297" t="str">
            <v>Đá mài (WA Cup)</v>
          </cell>
        </row>
        <row r="18298">
          <cell r="A18298" t="str">
            <v>81.DMWAT</v>
          </cell>
          <cell r="B18298" t="str">
            <v>Đá mài (WA Traight)</v>
          </cell>
        </row>
        <row r="18299">
          <cell r="A18299" t="str">
            <v>81.DMXTF100</v>
          </cell>
          <cell r="B18299" t="str">
            <v>Đá mài xanh (tròn) 250*25*32-F100</v>
          </cell>
        </row>
        <row r="18300">
          <cell r="A18300" t="str">
            <v>81.DMXTF80</v>
          </cell>
          <cell r="B18300" t="str">
            <v>Đá mài xanh (tròn) 250*25*32-F80</v>
          </cell>
        </row>
        <row r="18301">
          <cell r="A18301" t="str">
            <v>81.DN100110800W</v>
          </cell>
          <cell r="B18301" t="str">
            <v>Đai nhiệt có lỗ giữa phi 100*110/230V-800W</v>
          </cell>
        </row>
        <row r="18302">
          <cell r="A18302" t="str">
            <v>81.DN140801KW</v>
          </cell>
          <cell r="B18302" t="str">
            <v>Đai nhiệt ốp ngoài có phích cắm Ø140*80/220V-1KW</v>
          </cell>
        </row>
        <row r="18303">
          <cell r="A18303" t="str">
            <v>81.DN15580800W</v>
          </cell>
          <cell r="B18303" t="str">
            <v>Đai nhiệt có lỗ giữa phi 155*80/230V-800W</v>
          </cell>
        </row>
        <row r="18304">
          <cell r="A18304" t="str">
            <v>81.DN1702202000</v>
          </cell>
          <cell r="B18304" t="str">
            <v>Đai nhiệt 170x220(220V-2000W)</v>
          </cell>
        </row>
        <row r="18305">
          <cell r="A18305" t="str">
            <v>81.DN170601KW</v>
          </cell>
          <cell r="B18305" t="str">
            <v>Đai nhiệt có lỗ giữa Ø170*60/220V-1kW</v>
          </cell>
        </row>
        <row r="18306">
          <cell r="A18306" t="str">
            <v>81.DN175200</v>
          </cell>
          <cell r="B18306" t="str">
            <v>Đai nhiệt nhôm Ø 175*200/240V-6kW</v>
          </cell>
        </row>
        <row r="18307">
          <cell r="A18307" t="str">
            <v>81.DN175300</v>
          </cell>
          <cell r="B18307" t="str">
            <v>Đai nhiệt nhôm Ø 175*300/240V-7kW</v>
          </cell>
        </row>
        <row r="18308">
          <cell r="A18308" t="str">
            <v>81.DN1802604.5</v>
          </cell>
          <cell r="B18308" t="str">
            <v>Đai nhiệt 180x260(380V-4.5KW)</v>
          </cell>
        </row>
        <row r="18309">
          <cell r="A18309" t="str">
            <v>81.DN190190</v>
          </cell>
          <cell r="B18309" t="str">
            <v>Đai nhiệt nhôm Ø190*190</v>
          </cell>
        </row>
        <row r="18310">
          <cell r="A18310" t="str">
            <v>81.DN2002003</v>
          </cell>
          <cell r="B18310" t="str">
            <v>Đai nhiệt có lỗ giữa 200x200/220V-3kW</v>
          </cell>
        </row>
        <row r="18311">
          <cell r="A18311" t="str">
            <v>81.DN2002203</v>
          </cell>
          <cell r="B18311" t="str">
            <v>Đai nhiệt có lỗ giữa 200x220/220V-3kW</v>
          </cell>
        </row>
        <row r="18312">
          <cell r="A18312" t="str">
            <v>81.DN210190</v>
          </cell>
          <cell r="B18312" t="str">
            <v>Đai nhiệt nhôm Ø210*190</v>
          </cell>
        </row>
        <row r="18313">
          <cell r="A18313" t="str">
            <v>81.DN2202404.7</v>
          </cell>
          <cell r="B18313" t="str">
            <v>Đai nhiệt 220x240(380V-4.7KW)</v>
          </cell>
        </row>
        <row r="18314">
          <cell r="A18314" t="str">
            <v>81.DN220701.5KW</v>
          </cell>
          <cell r="B18314" t="str">
            <v>Đai nhiệt có lỗ giữa Ø220*70/220V-1.5kW</v>
          </cell>
        </row>
        <row r="18315">
          <cell r="A18315" t="str">
            <v>81.DN22516035</v>
          </cell>
          <cell r="B18315" t="str">
            <v>Đúc nhôm phi 225*160*35/(380v-2.2kw)*2</v>
          </cell>
        </row>
        <row r="18316">
          <cell r="A18316" t="str">
            <v>81.DN2251904</v>
          </cell>
          <cell r="B18316" t="str">
            <v>Đai nhiệt 225x190(380V-4KW)</v>
          </cell>
        </row>
        <row r="18317">
          <cell r="A18317" t="str">
            <v>81.DN230801.5KW</v>
          </cell>
          <cell r="B18317" t="str">
            <v>Đai nhiệt có lỗ giữa phi 230*80/220V-1500W</v>
          </cell>
        </row>
        <row r="18318">
          <cell r="A18318" t="str">
            <v>81.DN235190</v>
          </cell>
          <cell r="B18318" t="str">
            <v>Đai nhiệt nhôm Ø235*190</v>
          </cell>
        </row>
        <row r="18319">
          <cell r="A18319" t="str">
            <v>81.DN2401002202KW</v>
          </cell>
          <cell r="B18319" t="str">
            <v>Đai nhiệt có lỗ giữa Ø 240*100/220V-2KW</v>
          </cell>
        </row>
        <row r="18320">
          <cell r="A18320" t="str">
            <v>81.DN242275</v>
          </cell>
          <cell r="B18320" t="str">
            <v>Đai nhiệt nhôm Ø242*275</v>
          </cell>
        </row>
        <row r="18321">
          <cell r="A18321" t="str">
            <v>81.DN25585</v>
          </cell>
          <cell r="B18321" t="str">
            <v>Đĩa nhiệt 255*85</v>
          </cell>
        </row>
        <row r="18322">
          <cell r="A18322" t="str">
            <v>81.DN260190</v>
          </cell>
          <cell r="B18322" t="str">
            <v>Đai nhiệt nhôm Ø260*190</v>
          </cell>
        </row>
        <row r="18323">
          <cell r="A18323" t="str">
            <v>81.DN260215190</v>
          </cell>
          <cell r="B18323" t="str">
            <v>Đúc nhôm ɸ 260 x ɸ 215 x 190</v>
          </cell>
        </row>
        <row r="18324">
          <cell r="A18324" t="str">
            <v>81.DN260300</v>
          </cell>
          <cell r="B18324" t="str">
            <v>Đai nhiệt nhôm Ø260*300</v>
          </cell>
        </row>
        <row r="18325">
          <cell r="A18325" t="str">
            <v>81.DN26045</v>
          </cell>
          <cell r="B18325" t="str">
            <v>Đai nhiệt phi 260 x 45/220V-1.2kW</v>
          </cell>
        </row>
        <row r="18326">
          <cell r="A18326" t="str">
            <v>81.DN2641502203</v>
          </cell>
          <cell r="B18326" t="str">
            <v>Đai nhiệt có lỗ giữa Ø 264*150/220V-3kW</v>
          </cell>
        </row>
        <row r="18327">
          <cell r="A18327" t="str">
            <v>81.DN27031025</v>
          </cell>
          <cell r="B18327" t="str">
            <v>Đúc nhôm phi 270*310*25/(380v-1.150kw)*2</v>
          </cell>
        </row>
        <row r="18328">
          <cell r="A18328" t="str">
            <v>81.DN27570800W</v>
          </cell>
          <cell r="B18328" t="str">
            <v>Đai nhiệt có lỗ giữa Ø275*70/220V-800W</v>
          </cell>
        </row>
        <row r="18329">
          <cell r="A18329" t="str">
            <v>81.DN280501KW</v>
          </cell>
          <cell r="B18329" t="str">
            <v>Đai nhiệt có lỗ giữa Ø280*50/230V-1kW</v>
          </cell>
        </row>
        <row r="18330">
          <cell r="A18330" t="str">
            <v>81.DN290190</v>
          </cell>
          <cell r="B18330" t="str">
            <v>Đai nhiệt nhôm Ø290*190</v>
          </cell>
        </row>
        <row r="18331">
          <cell r="A18331" t="str">
            <v>81.DN290290</v>
          </cell>
          <cell r="B18331" t="str">
            <v>Đai nhiệt nhôm Ø290*290</v>
          </cell>
        </row>
        <row r="18332">
          <cell r="A18332" t="str">
            <v>81.DN2952002.5</v>
          </cell>
          <cell r="B18332" t="str">
            <v>Đai nhiệt 295x200/2.5KW</v>
          </cell>
        </row>
        <row r="18333">
          <cell r="A18333" t="str">
            <v>81.DN3.5</v>
          </cell>
          <cell r="B18333" t="str">
            <v>Đế nổi sâu 3,5mm</v>
          </cell>
        </row>
        <row r="18334">
          <cell r="A18334" t="str">
            <v>81.DN300501.5KW</v>
          </cell>
          <cell r="B18334" t="str">
            <v>Đai nhiệt có lỗ giữa phi 300*50/220V-1500W</v>
          </cell>
        </row>
        <row r="18335">
          <cell r="A18335" t="str">
            <v>81.DN32032020</v>
          </cell>
          <cell r="B18335" t="str">
            <v>Đúc nhôm phi 320*320*20/(380v-4kw)*2</v>
          </cell>
        </row>
        <row r="18336">
          <cell r="A18336" t="str">
            <v>81.DN325190</v>
          </cell>
          <cell r="B18336" t="str">
            <v>Đai nhiệt nhôm Ø325*190</v>
          </cell>
        </row>
        <row r="18337">
          <cell r="A18337" t="str">
            <v>81.DN3401804K</v>
          </cell>
          <cell r="B18337" t="str">
            <v>Đai nhiệt có lỗ trong 340*180/240V-4kW</v>
          </cell>
        </row>
        <row r="18338">
          <cell r="A18338" t="str">
            <v>81.DN340902.8KW</v>
          </cell>
          <cell r="B18338" t="str">
            <v>Đai nhiệt có lỗ giữa phi 340*90/220V-2800W</v>
          </cell>
        </row>
        <row r="18339">
          <cell r="A18339" t="str">
            <v>81.DN350301K</v>
          </cell>
          <cell r="B18339" t="str">
            <v>Đai nhiệt ốp trong có phích cắm Ø350*30/220V-1kW</v>
          </cell>
        </row>
        <row r="18340">
          <cell r="A18340" t="str">
            <v>81.DN3751741500</v>
          </cell>
          <cell r="B18340" t="str">
            <v>Đai nhiệt 375x174(220V-1500W)</v>
          </cell>
        </row>
        <row r="18341">
          <cell r="A18341" t="str">
            <v>81.DN400190</v>
          </cell>
          <cell r="B18341" t="str">
            <v>Đai nhiệt phi 400 x 190/220V-4.5kW</v>
          </cell>
        </row>
        <row r="18342">
          <cell r="A18342" t="str">
            <v>81.DN4301302.5KW</v>
          </cell>
          <cell r="B18342" t="str">
            <v>Đai nhiệt có lỗ giữa phi 430*130/220V-2.5kW</v>
          </cell>
        </row>
        <row r="18343">
          <cell r="A18343" t="str">
            <v>81.DN4601402.5</v>
          </cell>
          <cell r="B18343" t="str">
            <v>Đai nhiệt 460x160(220V-2.5KW)</v>
          </cell>
        </row>
        <row r="18344">
          <cell r="A18344" t="str">
            <v>81.DN5040</v>
          </cell>
          <cell r="B18344" t="str">
            <v>Đai nhiệt phi 50 x 40/220V-200W</v>
          </cell>
        </row>
        <row r="18345">
          <cell r="A18345" t="str">
            <v>81.DN5802002.9</v>
          </cell>
          <cell r="B18345" t="str">
            <v>Đai nhiệt nhôm 580x200(220V-2.9KW)</v>
          </cell>
        </row>
        <row r="18346">
          <cell r="A18346" t="str">
            <v>81.DN8075400W</v>
          </cell>
          <cell r="B18346" t="str">
            <v>Đai nhiệt có lỗ giữa Ø80*75/230V-400W</v>
          </cell>
        </row>
        <row r="18347">
          <cell r="A18347" t="str">
            <v>81.DNCL1000245</v>
          </cell>
          <cell r="B18347" t="str">
            <v>Đai nhiệt có lỗ giữa Ø 1000*245</v>
          </cell>
        </row>
        <row r="18348">
          <cell r="A18348" t="str">
            <v>81.DNCL1000300</v>
          </cell>
          <cell r="B18348" t="str">
            <v>Đai nhiệt có lỗ giữa Ø 1000*300</v>
          </cell>
        </row>
        <row r="18349">
          <cell r="A18349" t="str">
            <v>81.DNCL100090</v>
          </cell>
          <cell r="B18349" t="str">
            <v>Đai nhiệt có lỗ giữa Ø 1000*90</v>
          </cell>
        </row>
        <row r="18350">
          <cell r="A18350" t="str">
            <v>81.DNCL100120</v>
          </cell>
          <cell r="B18350" t="str">
            <v>Đai nhiệt có lỗ giữa phi 100*120/220V-1000W</v>
          </cell>
        </row>
        <row r="18351">
          <cell r="A18351" t="str">
            <v>81.DNCL100180</v>
          </cell>
          <cell r="B18351" t="str">
            <v>Đai nhiệt có lỗ giữa phi 100*180/220V-1000W</v>
          </cell>
        </row>
        <row r="18352">
          <cell r="A18352" t="str">
            <v>81.DNCL100190</v>
          </cell>
          <cell r="B18352" t="str">
            <v>Đai nhiệt có lỗ giữa Ø 100*190</v>
          </cell>
        </row>
        <row r="18353">
          <cell r="A18353" t="str">
            <v>81.DNCL1003302.5</v>
          </cell>
          <cell r="B18353" t="str">
            <v>Đai nhiệt có lỗ giữa Ø100*330/220V-2.5kW</v>
          </cell>
        </row>
        <row r="18354">
          <cell r="A18354" t="str">
            <v>81.DNCL10045</v>
          </cell>
          <cell r="B18354" t="str">
            <v>Đai nhiệt có lỗ giữa Ø 100*45</v>
          </cell>
        </row>
        <row r="18355">
          <cell r="A18355" t="str">
            <v>81.DNCL10050</v>
          </cell>
          <cell r="B18355" t="str">
            <v>Đai nhiệt có lỗ giữa Ø 100*50/230V-500W</v>
          </cell>
        </row>
        <row r="18356">
          <cell r="A18356" t="str">
            <v>81.DNCL1100190</v>
          </cell>
          <cell r="B18356" t="str">
            <v>Đai nhiệt có lỗ giữa Ø 1100*190</v>
          </cell>
        </row>
        <row r="18357">
          <cell r="A18357" t="str">
            <v>81.DNCL110110</v>
          </cell>
          <cell r="B18357" t="str">
            <v>Đai nhiệt có lỗ giữa Ø 110*110</v>
          </cell>
        </row>
        <row r="18358">
          <cell r="A18358" t="str">
            <v>81.DNCL110190</v>
          </cell>
          <cell r="B18358" t="str">
            <v>Đai nhiệt có lỗ giữa Ø 110*190</v>
          </cell>
        </row>
        <row r="18359">
          <cell r="A18359" t="str">
            <v>81.DNCL110348</v>
          </cell>
          <cell r="B18359" t="str">
            <v>Đai nhiệt có lỗ giữa Ø 110*348</v>
          </cell>
        </row>
        <row r="18360">
          <cell r="A18360" t="str">
            <v>81.DNCL11070</v>
          </cell>
          <cell r="B18360" t="str">
            <v>Đai nhiệt có lỗ giữa Ø 110*70</v>
          </cell>
        </row>
        <row r="18361">
          <cell r="A18361" t="str">
            <v>81.DNCL11090</v>
          </cell>
          <cell r="B18361" t="str">
            <v>Đai nhiệt có lỗ giữa Ø 110*90</v>
          </cell>
        </row>
        <row r="18362">
          <cell r="A18362" t="str">
            <v>81.DNCL120100</v>
          </cell>
          <cell r="B18362" t="str">
            <v>Đai nhiệt có lỗ giữa Ø 120*100</v>
          </cell>
        </row>
        <row r="18363">
          <cell r="A18363" t="str">
            <v>81.DNCL120120</v>
          </cell>
          <cell r="B18363" t="str">
            <v>Đai nhiệt có lỗ giữa Ø 120*120</v>
          </cell>
        </row>
        <row r="18364">
          <cell r="A18364" t="str">
            <v>81.DNCL120190</v>
          </cell>
          <cell r="B18364" t="str">
            <v>Đai nhiệt ốp trong Ø120*190/220V-1.5kW</v>
          </cell>
        </row>
        <row r="18365">
          <cell r="A18365" t="str">
            <v>81.DNCL12060</v>
          </cell>
          <cell r="B18365" t="str">
            <v>Đai nhiệt có lỗ giữa Ø 120*60/220V-600W</v>
          </cell>
        </row>
        <row r="18366">
          <cell r="A18366" t="str">
            <v>81.DNCL12070</v>
          </cell>
          <cell r="B18366" t="str">
            <v>Đai nhiệt có lỗ giữa Ø 120*70</v>
          </cell>
        </row>
        <row r="18367">
          <cell r="A18367" t="str">
            <v>81.DNCL12080</v>
          </cell>
          <cell r="B18367" t="str">
            <v>Đai nhiệt có lỗ giữa phi 120*80/220V-650W</v>
          </cell>
        </row>
        <row r="18368">
          <cell r="A18368" t="str">
            <v>81.DNCL12580</v>
          </cell>
          <cell r="B18368" t="str">
            <v>Đai nhiệt có lỗ giữa Ø 125*80</v>
          </cell>
        </row>
        <row r="18369">
          <cell r="A18369" t="str">
            <v>81.DNCL1300166</v>
          </cell>
          <cell r="B18369" t="str">
            <v>Đai nhiệt có lỗ giữa Ø 1300*166</v>
          </cell>
        </row>
        <row r="18370">
          <cell r="A18370" t="str">
            <v>81.DNCL1300220</v>
          </cell>
          <cell r="B18370" t="str">
            <v>Đai nhiệt có lỗ giữa Ø 1300*220</v>
          </cell>
        </row>
        <row r="18371">
          <cell r="A18371" t="str">
            <v>81.DNCL130100</v>
          </cell>
          <cell r="B18371" t="str">
            <v>Đai nhiệt có lỗ giữa Ø 130*100</v>
          </cell>
        </row>
        <row r="18372">
          <cell r="A18372" t="str">
            <v>81.DNCL130130</v>
          </cell>
          <cell r="B18372" t="str">
            <v>Đai nhiệt có lỗ giữa Ø 130*130</v>
          </cell>
        </row>
        <row r="18373">
          <cell r="A18373" t="str">
            <v>81.DNCL13570</v>
          </cell>
          <cell r="B18373" t="str">
            <v>Đai nhiệt có lỗ giữa Ø 135*70</v>
          </cell>
        </row>
        <row r="18374">
          <cell r="A18374" t="str">
            <v>81.DNCL1400120</v>
          </cell>
          <cell r="B18374" t="str">
            <v>Đai nhiệt có lỗ giữa Ø 1400*120</v>
          </cell>
        </row>
        <row r="18375">
          <cell r="A18375" t="str">
            <v>81.DNCL140130</v>
          </cell>
          <cell r="B18375" t="str">
            <v>Đai nhiệt có lỗ giữa Ø 140*130</v>
          </cell>
        </row>
        <row r="18376">
          <cell r="A18376" t="str">
            <v>81.DNCL140190</v>
          </cell>
          <cell r="B18376" t="str">
            <v>Đai nhiệt có lỗ giữa Ø 140*190</v>
          </cell>
        </row>
        <row r="18377">
          <cell r="A18377" t="str">
            <v>81.DNCL140220</v>
          </cell>
          <cell r="B18377" t="str">
            <v>Đai nhiệt ốp trong Ø140*220/220-2kW</v>
          </cell>
        </row>
        <row r="18378">
          <cell r="A18378" t="str">
            <v>81.DNCL14060</v>
          </cell>
          <cell r="B18378" t="str">
            <v>Đai nhiệt có lỗ giữa phi 140*60/220V-800KW</v>
          </cell>
        </row>
        <row r="18379">
          <cell r="A18379" t="str">
            <v>81.DNCL14066</v>
          </cell>
          <cell r="B18379" t="str">
            <v>Đai nhiệt có lỗ giữa Ø 140*66</v>
          </cell>
        </row>
        <row r="18380">
          <cell r="A18380" t="str">
            <v>81.DNCL14070</v>
          </cell>
          <cell r="B18380" t="str">
            <v>Đai nhiệt có lỗ giữa Ø 140*70</v>
          </cell>
        </row>
        <row r="18381">
          <cell r="A18381" t="str">
            <v>81.DNCL145145</v>
          </cell>
          <cell r="B18381" t="str">
            <v>Đai nhiệt có lỗ giữa Ø 145*145</v>
          </cell>
        </row>
        <row r="18382">
          <cell r="A18382" t="str">
            <v>81.DNCL14550</v>
          </cell>
          <cell r="B18382" t="str">
            <v>Đai nhiệt có lỗ giữa phi 145*50/220V-550W</v>
          </cell>
        </row>
        <row r="18383">
          <cell r="A18383" t="str">
            <v>81.DNCL15040</v>
          </cell>
          <cell r="B18383" t="str">
            <v>Đai nhiệt có lỗ giữa Ø 150*40</v>
          </cell>
        </row>
        <row r="18384">
          <cell r="A18384" t="str">
            <v>81.DNCL15090</v>
          </cell>
          <cell r="B18384" t="str">
            <v>Đai nhiệt có lỗ giữa Ø 150*90</v>
          </cell>
        </row>
        <row r="18385">
          <cell r="A18385" t="str">
            <v>81.DNCL160105</v>
          </cell>
          <cell r="B18385" t="str">
            <v>Đai nhiệt có lỗ giữa Ø 160*105</v>
          </cell>
        </row>
        <row r="18386">
          <cell r="A18386" t="str">
            <v>81.DNCL160190</v>
          </cell>
          <cell r="B18386" t="str">
            <v>Đai nhiệt có lỗ giữa Ø 160*190</v>
          </cell>
        </row>
        <row r="18387">
          <cell r="A18387" t="str">
            <v>81.DNCL160220</v>
          </cell>
          <cell r="B18387" t="str">
            <v>Đai nhiệt có lỗ giữa Ø 160*220</v>
          </cell>
        </row>
        <row r="18388">
          <cell r="A18388" t="str">
            <v>81.DNCL16040</v>
          </cell>
          <cell r="B18388" t="str">
            <v>Đai nhiệt có lỗ giữa Ø 160*40</v>
          </cell>
        </row>
        <row r="18389">
          <cell r="A18389" t="str">
            <v>81.DNCL16080</v>
          </cell>
          <cell r="B18389" t="str">
            <v>Đai nhiệt có lỗ giữa Ø 160*80</v>
          </cell>
        </row>
        <row r="18390">
          <cell r="A18390" t="str">
            <v>81.DNCL165174</v>
          </cell>
          <cell r="B18390" t="str">
            <v>Đai nhiệt có lỗ giữa Ø 165*174</v>
          </cell>
        </row>
        <row r="18391">
          <cell r="A18391" t="str">
            <v>81.DNCL16560</v>
          </cell>
          <cell r="B18391" t="str">
            <v>Đai nhiệt có lỗ giữa Ø 165*60</v>
          </cell>
        </row>
        <row r="18392">
          <cell r="A18392" t="str">
            <v>81.DNCL16575</v>
          </cell>
          <cell r="B18392" t="str">
            <v>Đai nhiệt có lỗ giữa Ø 165*75</v>
          </cell>
        </row>
        <row r="18393">
          <cell r="A18393" t="str">
            <v>81.DNCL165801.5</v>
          </cell>
          <cell r="B18393" t="str">
            <v>Đai nhiệt có lỗ giữa Ø165*80/220V-1.5kW</v>
          </cell>
        </row>
        <row r="18394">
          <cell r="A18394" t="str">
            <v>81.DNCL16590</v>
          </cell>
          <cell r="B18394" t="str">
            <v>Đai nhiệt có lỗ giữa Ø 165*90</v>
          </cell>
        </row>
        <row r="18395">
          <cell r="A18395" t="str">
            <v>81.DNCL170100</v>
          </cell>
          <cell r="B18395" t="str">
            <v>Đai nhiệt có lỗ giữa Ø 170*100/230V-1.5kW</v>
          </cell>
        </row>
        <row r="18396">
          <cell r="A18396" t="str">
            <v>81.DNCL170110</v>
          </cell>
          <cell r="B18396" t="str">
            <v>Đai nhiệt có lỗ giữa phi 170*110/220V-1700W</v>
          </cell>
        </row>
        <row r="18397">
          <cell r="A18397" t="str">
            <v>81.DNCL170170</v>
          </cell>
          <cell r="B18397" t="str">
            <v>Đai nhiệt có lỗ giữa Ø 170*170</v>
          </cell>
        </row>
        <row r="18398">
          <cell r="A18398" t="str">
            <v>81.DNCL170200</v>
          </cell>
          <cell r="B18398" t="str">
            <v>Đai nhiệt có lỗ giữa Ø 170*200</v>
          </cell>
        </row>
        <row r="18399">
          <cell r="A18399" t="str">
            <v>81.DNCL170250</v>
          </cell>
          <cell r="B18399" t="str">
            <v>Đai nhiệt có lỗ giữa Ø 170*250</v>
          </cell>
        </row>
        <row r="18400">
          <cell r="A18400" t="str">
            <v>81.DNCL17080</v>
          </cell>
          <cell r="B18400" t="str">
            <v>Đai nhiệt có lỗ giữa Ø 170*80</v>
          </cell>
        </row>
        <row r="18401">
          <cell r="A18401" t="str">
            <v>81.DNCL180100</v>
          </cell>
          <cell r="B18401" t="str">
            <v>Đai nhiệt có lỗ giữa Ø 180*100</v>
          </cell>
        </row>
        <row r="18402">
          <cell r="A18402" t="str">
            <v>81.DNCL180160</v>
          </cell>
          <cell r="B18402" t="str">
            <v>Đai nhiệt có lỗ giữa Ø 180*160</v>
          </cell>
        </row>
        <row r="18403">
          <cell r="A18403" t="str">
            <v>81.DNCL185100</v>
          </cell>
          <cell r="B18403" t="str">
            <v>Đai nhiệt có lỗ giữa Ø 185*100</v>
          </cell>
        </row>
        <row r="18404">
          <cell r="A18404" t="str">
            <v>81.DNCL185220</v>
          </cell>
          <cell r="B18404" t="str">
            <v>Đai nhiệt có lỗ giữa Ø 185*220</v>
          </cell>
        </row>
        <row r="18405">
          <cell r="A18405" t="str">
            <v>81.DNCL190120</v>
          </cell>
          <cell r="B18405" t="str">
            <v>Đai nhiệt có lỗ giữa phi 190*120/220V-2000W</v>
          </cell>
        </row>
        <row r="18406">
          <cell r="A18406" t="str">
            <v>81.DNCL19060</v>
          </cell>
          <cell r="B18406" t="str">
            <v>Đai nhiệt có lỗ giữa Ø 190*160</v>
          </cell>
        </row>
        <row r="18407">
          <cell r="A18407" t="str">
            <v>81.DNCL195200</v>
          </cell>
          <cell r="B18407" t="str">
            <v>Đai nhiệt có lỗ giữa Ø 295*200</v>
          </cell>
        </row>
        <row r="18408">
          <cell r="A18408" t="str">
            <v>81.DNCL200100</v>
          </cell>
          <cell r="B18408" t="str">
            <v>Đai nhiệt có lỗ giữa Ø 200*100</v>
          </cell>
        </row>
        <row r="18409">
          <cell r="A18409" t="str">
            <v>81.DNCL200140</v>
          </cell>
          <cell r="B18409" t="str">
            <v>Đai nhiệt có lỗ giữa phi 200*140/220V-1000W</v>
          </cell>
        </row>
        <row r="18410">
          <cell r="A18410" t="str">
            <v>81.DNCL200200</v>
          </cell>
          <cell r="B18410" t="str">
            <v>Đai nhiệt có lỗ giữa 200 x 200 x 1kW</v>
          </cell>
        </row>
        <row r="18411">
          <cell r="A18411" t="str">
            <v>81.DNCL200220</v>
          </cell>
          <cell r="B18411" t="str">
            <v>Đai nhiệt có lỗ giữa 200 x 220 x 1kW</v>
          </cell>
        </row>
        <row r="18412">
          <cell r="A18412" t="str">
            <v>81.DNCL20070</v>
          </cell>
          <cell r="B18412" t="str">
            <v>Đai nhiệt có lỗ giữa Ø 200*70</v>
          </cell>
        </row>
        <row r="18413">
          <cell r="A18413" t="str">
            <v>81.DNCL20090</v>
          </cell>
          <cell r="B18413" t="str">
            <v>Đai nhiệt có lỗ giữa Ø 200*90</v>
          </cell>
        </row>
        <row r="18414">
          <cell r="A18414" t="str">
            <v>81.DNCL210110</v>
          </cell>
          <cell r="B18414" t="str">
            <v>Đai nhiệt có lỗ giữa phi 210*110/220V-1500W</v>
          </cell>
        </row>
        <row r="18415">
          <cell r="A18415" t="str">
            <v>81.DNCL210120</v>
          </cell>
          <cell r="B18415" t="str">
            <v>Đai nhiệt có lỗ giữa phi 210*120/220V-2000W</v>
          </cell>
        </row>
        <row r="18416">
          <cell r="A18416" t="str">
            <v>81.DNCL210130</v>
          </cell>
          <cell r="B18416" t="str">
            <v>Đai nhiệt có lỗ giữa Trong 210*130</v>
          </cell>
        </row>
        <row r="18417">
          <cell r="A18417" t="str">
            <v>81.DNCL21090</v>
          </cell>
          <cell r="B18417" t="str">
            <v>Đai nhiệt có lỗ giữa Ø 210*90</v>
          </cell>
        </row>
        <row r="18418">
          <cell r="A18418" t="str">
            <v>81.DNCL215200</v>
          </cell>
          <cell r="B18418" t="str">
            <v>Đai nhiệt có lỗ giữa phi 215*200/220V-3000W</v>
          </cell>
        </row>
        <row r="18419">
          <cell r="A18419" t="str">
            <v>81.DNCL220100</v>
          </cell>
          <cell r="B18419" t="str">
            <v>Đai nhiệt có lỗ giữa phi 220*100/220V-2200W</v>
          </cell>
        </row>
        <row r="18420">
          <cell r="A18420" t="str">
            <v>81.DNCL220160</v>
          </cell>
          <cell r="B18420" t="str">
            <v>Đai nhiệt có lỗ giữa Ø 220*160</v>
          </cell>
        </row>
        <row r="18421">
          <cell r="A18421" t="str">
            <v>81.DNCL220200</v>
          </cell>
          <cell r="B18421" t="str">
            <v>Đai nhiệt có lỗ giữa phi 220*200/220V-3000W</v>
          </cell>
        </row>
        <row r="18422">
          <cell r="A18422" t="str">
            <v>81.DNCL2202103.7</v>
          </cell>
          <cell r="B18422" t="str">
            <v>Đai nhiệt ốp ngoài có phích cắm Ø220*210/220V-3.7kW</v>
          </cell>
        </row>
        <row r="18423">
          <cell r="A18423" t="str">
            <v>81.DNCL220260</v>
          </cell>
          <cell r="B18423" t="str">
            <v>Đai nhiệt có lỗ giữa phi 220*260/220V-4000W</v>
          </cell>
        </row>
        <row r="18424">
          <cell r="A18424" t="str">
            <v>81.DNCL22040</v>
          </cell>
          <cell r="B18424" t="str">
            <v>Đai nhiệt có lỗ giữa phi 220*40/220V-900W</v>
          </cell>
        </row>
        <row r="18425">
          <cell r="A18425" t="str">
            <v>81.DNCL22045</v>
          </cell>
          <cell r="B18425" t="str">
            <v>Đai nhiệt có lỗ giữa Ø 220*45</v>
          </cell>
        </row>
        <row r="18426">
          <cell r="A18426" t="str">
            <v>81.DNCL22080</v>
          </cell>
          <cell r="B18426" t="str">
            <v>Đai nhiệt có lỗ giữa Ø 220*80</v>
          </cell>
        </row>
        <row r="18427">
          <cell r="A18427" t="str">
            <v>81.DNCL225130</v>
          </cell>
          <cell r="B18427" t="str">
            <v>Đai nhiệt có lỗ giữa Ø 225*130</v>
          </cell>
        </row>
        <row r="18428">
          <cell r="A18428" t="str">
            <v>81.DNCL230120</v>
          </cell>
          <cell r="B18428" t="str">
            <v>Đai nhiệt có lỗ giữa Ø 230*120/220V-2.5kW</v>
          </cell>
        </row>
        <row r="18429">
          <cell r="A18429" t="str">
            <v>81.DNCL230130</v>
          </cell>
          <cell r="B18429" t="str">
            <v>Đai nhiệt có lỗ giữa Ø 230*130</v>
          </cell>
        </row>
        <row r="18430">
          <cell r="A18430" t="str">
            <v>81.DNCL23065</v>
          </cell>
          <cell r="B18430" t="str">
            <v>Đai nhiệt có lỗ giữa Ø 230*65</v>
          </cell>
        </row>
        <row r="18431">
          <cell r="A18431" t="str">
            <v>81.DNCL23070</v>
          </cell>
          <cell r="B18431" t="str">
            <v>Đai nhiệt có lỗ giữa phi 230*70/220V-1250W</v>
          </cell>
        </row>
        <row r="18432">
          <cell r="A18432" t="str">
            <v>81.DNCL23080</v>
          </cell>
          <cell r="B18432" t="str">
            <v>Đai nhiệt có lỗ giữa phi 230*80/220V-1400W</v>
          </cell>
        </row>
        <row r="18433">
          <cell r="A18433" t="str">
            <v>81.DNCL240110</v>
          </cell>
          <cell r="B18433" t="str">
            <v>Đai nhiệt có lỗ giữa Ø 240*110</v>
          </cell>
        </row>
        <row r="18434">
          <cell r="A18434" t="str">
            <v>81.DNCL240160</v>
          </cell>
          <cell r="B18434" t="str">
            <v>Đai nhiệt có lỗ giữa Ø 240*160</v>
          </cell>
        </row>
        <row r="18435">
          <cell r="A18435" t="str">
            <v>81.DNCL24030</v>
          </cell>
          <cell r="B18435" t="str">
            <v>Đai nhiệt có lỗ giữa Ø 240*30</v>
          </cell>
        </row>
        <row r="18436">
          <cell r="A18436" t="str">
            <v>81.DNCL24095</v>
          </cell>
          <cell r="B18436" t="str">
            <v>Đai nhiệt có lỗ giữa Ø 240*95</v>
          </cell>
        </row>
        <row r="18437">
          <cell r="A18437" t="str">
            <v>81.DNCL24530</v>
          </cell>
          <cell r="B18437" t="str">
            <v>Đai nhiệt có lỗ giữa Ø 245*30</v>
          </cell>
        </row>
        <row r="18438">
          <cell r="A18438" t="str">
            <v>81.DNCL24570</v>
          </cell>
          <cell r="B18438" t="str">
            <v>Đai nhiệt ốp ngoài có phích cắm Ø245*70/220-1.6kW</v>
          </cell>
        </row>
        <row r="18439">
          <cell r="A18439" t="str">
            <v>81.DNCL2501002</v>
          </cell>
          <cell r="B18439" t="str">
            <v>Đai nhiệt có lỗ giữa Ø250*100/220V-2kW</v>
          </cell>
        </row>
        <row r="18440">
          <cell r="A18440" t="str">
            <v>81.DNCL250160</v>
          </cell>
          <cell r="B18440" t="str">
            <v>Đai nhiệt có lỗ giữa Ø 250*160</v>
          </cell>
        </row>
        <row r="18441">
          <cell r="A18441" t="str">
            <v>81.DNCL25040</v>
          </cell>
          <cell r="B18441" t="str">
            <v>Đai nhiệt có lỗ giữa Ø 250*40</v>
          </cell>
        </row>
        <row r="18442">
          <cell r="A18442" t="str">
            <v>81.DNCL25045</v>
          </cell>
          <cell r="B18442" t="str">
            <v>Đai nhiệt có lỗ giữa Ø 250*45</v>
          </cell>
        </row>
        <row r="18443">
          <cell r="A18443" t="str">
            <v>81.DNCL25070</v>
          </cell>
          <cell r="B18443" t="str">
            <v>Đai nhiệt có lỗ giữa Ø 250*70</v>
          </cell>
        </row>
        <row r="18444">
          <cell r="A18444" t="str">
            <v>81.DNCL25090</v>
          </cell>
          <cell r="B18444" t="str">
            <v>Đai nhiệt có lỗ giữa Ø 250*90</v>
          </cell>
        </row>
        <row r="18445">
          <cell r="A18445" t="str">
            <v>81.DNCL254100</v>
          </cell>
          <cell r="B18445" t="str">
            <v>Đai nhiệt có lỗ giữa Ø 254*100</v>
          </cell>
        </row>
        <row r="18446">
          <cell r="A18446" t="str">
            <v>81.DNCL254160</v>
          </cell>
          <cell r="B18446" t="str">
            <v>Đai nhiệt có lỗ giữa Ø 254*160</v>
          </cell>
        </row>
        <row r="18447">
          <cell r="A18447" t="str">
            <v>81.DNCL254180</v>
          </cell>
          <cell r="B18447" t="str">
            <v>Đai nhiệt có lỗ giữa Ø 254*180/220V-3kW</v>
          </cell>
        </row>
        <row r="18448">
          <cell r="A18448" t="str">
            <v>81.DNCL260180</v>
          </cell>
          <cell r="B18448" t="str">
            <v>Đai nhiệt ốp trong Ø260*180/220V-3kW</v>
          </cell>
        </row>
        <row r="18449">
          <cell r="A18449" t="str">
            <v>81.DNCL260240</v>
          </cell>
          <cell r="B18449" t="str">
            <v>Đại nhiệt có lỗ giữa 260*240*35/(380V - 3700W)*2</v>
          </cell>
        </row>
        <row r="18450">
          <cell r="A18450" t="str">
            <v>81.DNCL26090</v>
          </cell>
          <cell r="B18450" t="str">
            <v>Đai nhiệt có lỗ giữa Ø 260*90</v>
          </cell>
        </row>
        <row r="18451">
          <cell r="A18451" t="str">
            <v>81.DNCL264180</v>
          </cell>
          <cell r="B18451" t="str">
            <v>Đai nhiệt có lỗ giữa Ø 264*180</v>
          </cell>
        </row>
        <row r="18452">
          <cell r="A18452" t="str">
            <v>81.DNCL270280</v>
          </cell>
          <cell r="B18452" t="str">
            <v>Đai nhiệt 270*280*25(220V-1.1150WX3)*2</v>
          </cell>
        </row>
        <row r="18453">
          <cell r="A18453" t="str">
            <v>81.DNCL27580</v>
          </cell>
          <cell r="B18453" t="str">
            <v>Đai nhiệt có lỗ giữa Ø 275*80</v>
          </cell>
        </row>
        <row r="18454">
          <cell r="A18454" t="str">
            <v>81.DNCL280120</v>
          </cell>
          <cell r="B18454" t="str">
            <v>Đai nhiệt có lỗ giữa Ø 280*120</v>
          </cell>
        </row>
        <row r="18455">
          <cell r="A18455" t="str">
            <v>81.DNCL280160</v>
          </cell>
          <cell r="B18455" t="str">
            <v>Đai nhiệt có lỗ giữa Ø 280*160</v>
          </cell>
        </row>
        <row r="18456">
          <cell r="A18456" t="str">
            <v>81.DNCL280190</v>
          </cell>
          <cell r="B18456" t="str">
            <v>Đai nhiệt có lỗ giữa Ø 280*190</v>
          </cell>
        </row>
        <row r="18457">
          <cell r="A18457" t="str">
            <v>81.DNCL28030</v>
          </cell>
          <cell r="B18457" t="str">
            <v>Đai nhiệt có lỗ giữa Ø 280*30</v>
          </cell>
        </row>
        <row r="18458">
          <cell r="A18458" t="str">
            <v>81.DNCL28060</v>
          </cell>
          <cell r="B18458" t="str">
            <v>Đai nhiệt có lỗ giữa phi 280*60/220V-1500W</v>
          </cell>
        </row>
        <row r="18459">
          <cell r="A18459" t="str">
            <v>81.DNCL28080</v>
          </cell>
          <cell r="B18459" t="str">
            <v>Đai nhiệt có lỗ giữa Ø 280*80</v>
          </cell>
        </row>
        <row r="18460">
          <cell r="A18460" t="str">
            <v>81.DNCL290200</v>
          </cell>
          <cell r="B18460" t="str">
            <v>Đai nhiệt có lỗ giữa phi 290*200/220V-3000W</v>
          </cell>
        </row>
        <row r="18461">
          <cell r="A18461" t="str">
            <v>81.DNCL29090</v>
          </cell>
          <cell r="B18461" t="str">
            <v>Đai nhiệt có lỗ giữa Ø 290*90</v>
          </cell>
        </row>
        <row r="18462">
          <cell r="A18462" t="str">
            <v>81.DNCL295150</v>
          </cell>
          <cell r="B18462" t="str">
            <v>Đai nhiệt có lỗ giữa Ø 295*150</v>
          </cell>
        </row>
        <row r="18463">
          <cell r="A18463" t="str">
            <v>81.DNCL300100</v>
          </cell>
          <cell r="B18463" t="str">
            <v>Đai nhiệt có lỗ giữa Ø 300*100</v>
          </cell>
        </row>
        <row r="18464">
          <cell r="A18464" t="str">
            <v>81.DNCL300180</v>
          </cell>
          <cell r="B18464" t="str">
            <v>Đai nhiệt có lỗ giữa phi 300*180/220V-2000W</v>
          </cell>
        </row>
        <row r="18465">
          <cell r="A18465" t="str">
            <v>81.DNCL300230</v>
          </cell>
          <cell r="B18465" t="str">
            <v>Đai nhiệt có lỗ giữa Ø 300*230</v>
          </cell>
        </row>
        <row r="18466">
          <cell r="A18466" t="str">
            <v>81.DNCL30040</v>
          </cell>
          <cell r="B18466" t="str">
            <v>Đai nhiệt có lỗ giữa phi 300*40/220V-1000W</v>
          </cell>
        </row>
        <row r="18467">
          <cell r="A18467" t="str">
            <v>81.DNCL30050</v>
          </cell>
          <cell r="B18467" t="str">
            <v>Đai nhiệt có lỗ giữa phi 300*50/220V-1150W</v>
          </cell>
        </row>
        <row r="18468">
          <cell r="A18468" t="str">
            <v>81.DNCL30060</v>
          </cell>
          <cell r="B18468" t="str">
            <v>Đai nhiệt có lỗ giữa phi 300*60/220V-1500W</v>
          </cell>
        </row>
        <row r="18469">
          <cell r="A18469" t="str">
            <v>81.DNCL30080</v>
          </cell>
          <cell r="B18469" t="str">
            <v>Đai nhiệt có lỗ giữa Ø 300*80</v>
          </cell>
        </row>
        <row r="18470">
          <cell r="A18470" t="str">
            <v>81.DNCL30090</v>
          </cell>
          <cell r="B18470" t="str">
            <v>Đai nhiệt có lỗ giữa phi 300*90/220V-3000W</v>
          </cell>
        </row>
        <row r="18471">
          <cell r="A18471" t="str">
            <v>81.DNCL315105</v>
          </cell>
          <cell r="B18471" t="str">
            <v>Đai nhiệt có lỗ giữa phi 315*105/220V-3000W</v>
          </cell>
        </row>
        <row r="18472">
          <cell r="A18472" t="str">
            <v>81.DNCL330100</v>
          </cell>
          <cell r="B18472" t="str">
            <v>Đai nhiệt có lỗ giữa Ø 330*100</v>
          </cell>
        </row>
        <row r="18473">
          <cell r="A18473" t="str">
            <v>81.DNCL330200</v>
          </cell>
          <cell r="B18473" t="str">
            <v>Đai nhiệt có lỗ giữa Ø 330*200</v>
          </cell>
        </row>
        <row r="18474">
          <cell r="A18474" t="str">
            <v>81.DNCL33070</v>
          </cell>
          <cell r="B18474" t="str">
            <v>Đai nhiệt có lỗ giữa phi 330*70/220V-2200W</v>
          </cell>
        </row>
        <row r="18475">
          <cell r="A18475" t="str">
            <v>81.DNCL340200</v>
          </cell>
          <cell r="B18475" t="str">
            <v>Đai nhiệt có lỗ giữa phi 340*200/220V-3000W</v>
          </cell>
        </row>
        <row r="18476">
          <cell r="A18476" t="str">
            <v>81.DNCL34070</v>
          </cell>
          <cell r="B18476" t="str">
            <v>Đai nhiệt ốp ngoài có phích cắm Ø340*70/220V-2.2kW</v>
          </cell>
        </row>
        <row r="18477">
          <cell r="A18477" t="str">
            <v>81.DNCL34090</v>
          </cell>
          <cell r="B18477" t="str">
            <v>Đai nhiệt có lỗ giữa phi 340*90/220V-3100W</v>
          </cell>
        </row>
        <row r="18478">
          <cell r="A18478" t="str">
            <v>81.DNCL34565</v>
          </cell>
          <cell r="B18478" t="str">
            <v>Đai nhiệt có lỗ giữa Ø 345*65</v>
          </cell>
        </row>
        <row r="18479">
          <cell r="A18479" t="str">
            <v>81.DNCL350120</v>
          </cell>
          <cell r="B18479" t="str">
            <v>Đai nhiệt có lỗ giữa Ø 350*120</v>
          </cell>
        </row>
        <row r="18480">
          <cell r="A18480" t="str">
            <v>81.DNCL35050</v>
          </cell>
          <cell r="B18480" t="str">
            <v>Đai nhiệt có lỗ giữa Ø 350*50</v>
          </cell>
        </row>
        <row r="18481">
          <cell r="A18481" t="str">
            <v>81.DNCL35060</v>
          </cell>
          <cell r="B18481" t="str">
            <v>Đai nhiệt có lỗ giữa Ø 350*60</v>
          </cell>
        </row>
        <row r="18482">
          <cell r="A18482" t="str">
            <v>81.DNCL350701.5</v>
          </cell>
          <cell r="B18482" t="str">
            <v>Đai nhiệt có lỗ giữa Ø350*70/220V-1.5kW</v>
          </cell>
        </row>
        <row r="18483">
          <cell r="A18483" t="str">
            <v>81.DNCL35075</v>
          </cell>
          <cell r="B18483" t="str">
            <v>Đai nhiệt có lỗ giữa phi 350*75/220V-2400W</v>
          </cell>
        </row>
        <row r="18484">
          <cell r="A18484" t="str">
            <v>81.DNCL3550</v>
          </cell>
          <cell r="B18484" t="str">
            <v>Đai nhiệt có lỗ giữa Ø 35*50</v>
          </cell>
        </row>
        <row r="18485">
          <cell r="A18485" t="str">
            <v>81.DNCL35590</v>
          </cell>
          <cell r="B18485" t="str">
            <v>Đai nhiệt có lỗ giữa Ø 355*90/220V-3kW</v>
          </cell>
        </row>
        <row r="18486">
          <cell r="A18486" t="str">
            <v>81.DNCL360100</v>
          </cell>
          <cell r="B18486" t="str">
            <v>Đai nhiệt có lỗ giữa Ø 360*100</v>
          </cell>
        </row>
        <row r="18487">
          <cell r="A18487" t="str">
            <v>81.DNCL36090</v>
          </cell>
          <cell r="B18487" t="str">
            <v>Đai nhiệt có lỗ giữa Ø 360*90</v>
          </cell>
        </row>
        <row r="18488">
          <cell r="A18488" t="str">
            <v>81.DNCL37065</v>
          </cell>
          <cell r="B18488" t="str">
            <v>Đai nhiệt ốp ngoài có phích cắm Ø370*65/220V-1.5kW</v>
          </cell>
        </row>
        <row r="18489">
          <cell r="A18489" t="str">
            <v>81.DNCL380100</v>
          </cell>
          <cell r="B18489" t="str">
            <v>Đai nhiệt có lỗ giữa phi 380*100/220V-2500W</v>
          </cell>
        </row>
        <row r="18490">
          <cell r="A18490" t="str">
            <v>81.DNCL380160</v>
          </cell>
          <cell r="B18490" t="str">
            <v>Đai nhiệt có lỗ giữa Ø 380*160</v>
          </cell>
        </row>
        <row r="18491">
          <cell r="A18491" t="str">
            <v>81.DNCL380200</v>
          </cell>
          <cell r="B18491" t="str">
            <v>Đai nhiệt có lỗ giữa phi 380*200/220V-3000W</v>
          </cell>
        </row>
        <row r="18492">
          <cell r="A18492" t="str">
            <v>81.DNCL400170</v>
          </cell>
          <cell r="B18492" t="str">
            <v>Đai nhiệt có lỗ giữa Ø400*170</v>
          </cell>
        </row>
        <row r="18493">
          <cell r="A18493" t="str">
            <v>81.DNCL400602</v>
          </cell>
          <cell r="B18493" t="str">
            <v>Đai nhiệt có lỗ giữa Ø400*60/220V-2kW</v>
          </cell>
        </row>
        <row r="18494">
          <cell r="A18494" t="str">
            <v>81.DNCL40130</v>
          </cell>
          <cell r="B18494" t="str">
            <v>Đai nhiệt có lỗ giữa Ø 40*130</v>
          </cell>
        </row>
        <row r="18495">
          <cell r="A18495" t="str">
            <v>81.DNCL4035</v>
          </cell>
          <cell r="B18495" t="str">
            <v>Đai nhiệt có lỗ giữa Ø 40*35</v>
          </cell>
        </row>
        <row r="18496">
          <cell r="A18496" t="str">
            <v>81.DNCL4040</v>
          </cell>
          <cell r="B18496" t="str">
            <v>Đai nhiệt có lỗ giữa Ø 40*40</v>
          </cell>
        </row>
        <row r="18497">
          <cell r="A18497" t="str">
            <v>81.DNCL4045</v>
          </cell>
          <cell r="B18497" t="str">
            <v>Đai nhiệt có lỗ giữa Ø 40*45</v>
          </cell>
        </row>
        <row r="18498">
          <cell r="A18498" t="str">
            <v>81.DNCL405220</v>
          </cell>
          <cell r="B18498" t="str">
            <v>Đai nhiệt có lỗ giữa phi 405*220/220V-2750W</v>
          </cell>
        </row>
        <row r="18499">
          <cell r="A18499" t="str">
            <v>81.DNCL4062203.5</v>
          </cell>
          <cell r="B18499" t="str">
            <v>Đai nhiệt có lỗ giữa Ø406*220/220V-3.5kW</v>
          </cell>
        </row>
        <row r="18500">
          <cell r="A18500" t="str">
            <v>81.DNCL4075</v>
          </cell>
          <cell r="B18500" t="str">
            <v>Đai nhiệt có lỗ giữa phi 40*75/220V-200W</v>
          </cell>
        </row>
        <row r="18501">
          <cell r="A18501" t="str">
            <v>81.DNCL4080</v>
          </cell>
          <cell r="B18501" t="str">
            <v>Đai nhiệt có lỗ giữa Ø 40*80</v>
          </cell>
        </row>
        <row r="18502">
          <cell r="A18502" t="str">
            <v>81.DNCL450200</v>
          </cell>
          <cell r="B18502" t="str">
            <v>Đai nhiệt có lỗ giữa phi 450*200/220V-3000W</v>
          </cell>
        </row>
        <row r="18503">
          <cell r="A18503" t="str">
            <v>81.DNCL4560</v>
          </cell>
          <cell r="B18503" t="str">
            <v>Đai nhiệt có lỗ giữa phi 45*60/220V-250W</v>
          </cell>
        </row>
        <row r="18504">
          <cell r="A18504" t="str">
            <v>81.DNCL4570</v>
          </cell>
          <cell r="B18504" t="str">
            <v>Đai nhiệt có lỗ giữa Ø 45*70</v>
          </cell>
        </row>
        <row r="18505">
          <cell r="A18505" t="str">
            <v>81.DNCL460110</v>
          </cell>
          <cell r="B18505" t="str">
            <v>Đai nhiệt có lỗ giữa Ø 460*110</v>
          </cell>
        </row>
        <row r="18506">
          <cell r="A18506" t="str">
            <v>81.DNCL460135</v>
          </cell>
          <cell r="B18506" t="str">
            <v>Đai nhiệt có lỗ giữa Ø 460*135</v>
          </cell>
        </row>
        <row r="18507">
          <cell r="A18507" t="str">
            <v>81.DNCL460140</v>
          </cell>
          <cell r="B18507" t="str">
            <v>Đai nhiệt có lỗ giữa phi 460*140/220V-1500W</v>
          </cell>
        </row>
        <row r="18508">
          <cell r="A18508" t="str">
            <v>81.DNCL460160</v>
          </cell>
          <cell r="B18508" t="str">
            <v>Đai nhiệt có lỗ giữa Ø 460*160</v>
          </cell>
        </row>
        <row r="18509">
          <cell r="A18509" t="str">
            <v>81.DNCL460200</v>
          </cell>
          <cell r="B18509" t="str">
            <v>Đai nhiệt có lỗ giữa Ø 460*200</v>
          </cell>
        </row>
        <row r="18510">
          <cell r="A18510" t="str">
            <v>81.DNCL480130</v>
          </cell>
          <cell r="B18510" t="str">
            <v>Đai nhiệt có lỗ giữa Ø 480*130</v>
          </cell>
        </row>
        <row r="18511">
          <cell r="A18511" t="str">
            <v>81.DNCL480160</v>
          </cell>
          <cell r="B18511" t="str">
            <v>Đai nhiệt có lỗ giữa Ø 480*160</v>
          </cell>
        </row>
        <row r="18512">
          <cell r="A18512" t="str">
            <v>81.DNCL485130</v>
          </cell>
          <cell r="B18512" t="str">
            <v>Đai nhiệt có lỗ giữa Ø 485*130</v>
          </cell>
        </row>
        <row r="18513">
          <cell r="A18513" t="str">
            <v>81.DNCL50110</v>
          </cell>
          <cell r="B18513" t="str">
            <v>Đai nhiệt có lỗ giữa Ø 50*110</v>
          </cell>
        </row>
        <row r="18514">
          <cell r="A18514" t="str">
            <v>81.DNCL5045</v>
          </cell>
          <cell r="B18514" t="str">
            <v>Đai nhiệt có lỗ giữa Ø 50*45</v>
          </cell>
        </row>
        <row r="18515">
          <cell r="A18515" t="str">
            <v>81.DNCL530150</v>
          </cell>
          <cell r="B18515" t="str">
            <v>Đai nhiệt có lỗ giữa Ø 530*150</v>
          </cell>
        </row>
        <row r="18516">
          <cell r="A18516" t="str">
            <v>81.DNCL540220</v>
          </cell>
          <cell r="B18516" t="str">
            <v>Đai nhiệt có lỗ giữa Ø 540*220</v>
          </cell>
        </row>
        <row r="18517">
          <cell r="A18517" t="str">
            <v>81.DNCL5525</v>
          </cell>
          <cell r="B18517" t="str">
            <v>Đai nhiệt có lỗ giữa Ø 55*25</v>
          </cell>
        </row>
        <row r="18518">
          <cell r="A18518" t="str">
            <v>81.DNCL580400</v>
          </cell>
          <cell r="B18518" t="str">
            <v>Đai nhiệt có lỗ giữa Ø 580*400</v>
          </cell>
        </row>
        <row r="18519">
          <cell r="A18519" t="str">
            <v>81.DNCL60110</v>
          </cell>
          <cell r="B18519" t="str">
            <v>Đai nhiệt có lỗ giữa Ø 60*110</v>
          </cell>
        </row>
        <row r="18520">
          <cell r="A18520" t="str">
            <v>81.DNCL60150</v>
          </cell>
          <cell r="B18520" t="str">
            <v>Đai nhiệt có lỗ giữa Ø 60*150</v>
          </cell>
        </row>
        <row r="18521">
          <cell r="A18521" t="str">
            <v>81.DNCL6030</v>
          </cell>
          <cell r="B18521" t="str">
            <v>Đai nhiệt có lỗ giữa phi 60*30/220V-200W</v>
          </cell>
        </row>
        <row r="18522">
          <cell r="A18522" t="str">
            <v>81.DNCL6040</v>
          </cell>
          <cell r="B18522" t="str">
            <v>Đai nhiệt có lỗ giữa Ø 60*40</v>
          </cell>
        </row>
        <row r="18523">
          <cell r="A18523" t="str">
            <v>81.DNCL610100</v>
          </cell>
          <cell r="B18523" t="str">
            <v>Đai nhiệt có lỗ giữa Ø 610*100</v>
          </cell>
        </row>
        <row r="18524">
          <cell r="A18524" t="str">
            <v>81.DNCL610120</v>
          </cell>
          <cell r="B18524" t="str">
            <v>Đai nhiệt có lỗ giữa Ø 610*120</v>
          </cell>
        </row>
        <row r="18525">
          <cell r="A18525" t="str">
            <v>81.DNCL630180</v>
          </cell>
          <cell r="B18525" t="str">
            <v>Đai nhiệt có lỗ giữa Ø 630*180</v>
          </cell>
        </row>
        <row r="18526">
          <cell r="A18526" t="str">
            <v>81.DNCL630400</v>
          </cell>
          <cell r="B18526" t="str">
            <v>Đai nhiệt có lỗ giữa Ø 630*400</v>
          </cell>
        </row>
        <row r="18527">
          <cell r="A18527" t="str">
            <v>81.DNCL650180</v>
          </cell>
          <cell r="B18527" t="str">
            <v>Đai nhiệt có lỗ giữa Ø 650*180</v>
          </cell>
        </row>
        <row r="18528">
          <cell r="A18528" t="str">
            <v>81.DNCL6560</v>
          </cell>
          <cell r="B18528" t="str">
            <v>Đai nhiệt ốp ngoài có cầu đấu Ø65*60/220V-400W</v>
          </cell>
        </row>
        <row r="18529">
          <cell r="A18529" t="str">
            <v>81.DNCL6580</v>
          </cell>
          <cell r="B18529" t="str">
            <v>Đai nhiệt có lỗ giữa Ø65*80</v>
          </cell>
        </row>
        <row r="18530">
          <cell r="A18530" t="str">
            <v>81.DNCL660110</v>
          </cell>
          <cell r="B18530" t="str">
            <v>Đai nhiệt có lỗ giữa phi 660*110/220V-2000KW</v>
          </cell>
        </row>
        <row r="18531">
          <cell r="A18531" t="str">
            <v>81.DNCL660125</v>
          </cell>
          <cell r="B18531" t="str">
            <v>Đai nhiệt có lỗ giữa phi 660*125/220V-2.5KW</v>
          </cell>
        </row>
        <row r="18532">
          <cell r="A18532" t="str">
            <v>81.DNCL660160</v>
          </cell>
          <cell r="B18532" t="str">
            <v>Đai nhiệt có lỗ giữa phi 660*160/220V-2500W</v>
          </cell>
        </row>
        <row r="18533">
          <cell r="A18533" t="str">
            <v>81.DNCL690350</v>
          </cell>
          <cell r="B18533" t="str">
            <v>Đai nhiệt có lỗ giữa Ø 690*350</v>
          </cell>
        </row>
        <row r="18534">
          <cell r="A18534" t="str">
            <v>81.DNCL690500</v>
          </cell>
          <cell r="B18534" t="str">
            <v>Đai nhiệt có lỗ giữa Ø 690*500</v>
          </cell>
        </row>
        <row r="18535">
          <cell r="A18535" t="str">
            <v>81.DNCL70100</v>
          </cell>
          <cell r="B18535" t="str">
            <v>Đai nhiệt có lỗ giữa Ø 70*100</v>
          </cell>
        </row>
        <row r="18536">
          <cell r="A18536" t="str">
            <v>81.DNCL7025</v>
          </cell>
          <cell r="B18536" t="str">
            <v>Đai nhiệt có lỗ giữa Ø 70*25</v>
          </cell>
        </row>
        <row r="18537">
          <cell r="A18537" t="str">
            <v>81.DNCL7050</v>
          </cell>
          <cell r="B18537" t="str">
            <v>Đai nhiệt có lỗ giữa Ø 70*50</v>
          </cell>
        </row>
        <row r="18538">
          <cell r="A18538" t="str">
            <v>81.DNCL7075</v>
          </cell>
          <cell r="B18538" t="str">
            <v>Đai nhiệt có lỗ giữa Ø 70*75</v>
          </cell>
        </row>
        <row r="18539">
          <cell r="A18539" t="str">
            <v>81.DNCL7080</v>
          </cell>
          <cell r="B18539" t="str">
            <v>Đai nhiệt có lỗ giữa Ø 70*80</v>
          </cell>
        </row>
        <row r="18540">
          <cell r="A18540" t="str">
            <v>81.DNCL720300</v>
          </cell>
          <cell r="B18540" t="str">
            <v>Đai nhiệt có lỗ giữa Ø 720*300</v>
          </cell>
        </row>
        <row r="18541">
          <cell r="A18541" t="str">
            <v>81.DNCL75130</v>
          </cell>
          <cell r="B18541" t="str">
            <v>Đai nhiệt có lỗ giữa Ø 75*130</v>
          </cell>
        </row>
        <row r="18542">
          <cell r="A18542" t="str">
            <v>81.DNCL7525</v>
          </cell>
          <cell r="B18542" t="str">
            <v>Đại nhiệt có lỗ giữa 75*25/220V-150W</v>
          </cell>
        </row>
        <row r="18543">
          <cell r="A18543" t="str">
            <v>81.DNCL7575</v>
          </cell>
          <cell r="B18543" t="str">
            <v>Đại nhiệt có lỗ giữa 75*75/220V-400W</v>
          </cell>
        </row>
        <row r="18544">
          <cell r="A18544" t="str">
            <v>81.DNCL760360</v>
          </cell>
          <cell r="B18544" t="str">
            <v>Đai nhiệt có lỗ giữa Ø 760*360</v>
          </cell>
        </row>
        <row r="18545">
          <cell r="A18545" t="str">
            <v>81.DNCL760500</v>
          </cell>
          <cell r="B18545" t="str">
            <v>Đai nhiệt có lỗ giữa Ø 760*500</v>
          </cell>
        </row>
        <row r="18546">
          <cell r="A18546" t="str">
            <v>81.DNCL770160</v>
          </cell>
          <cell r="B18546" t="str">
            <v>Đai nhiệt có lỗ giữa Ø770*160</v>
          </cell>
        </row>
        <row r="18547">
          <cell r="A18547" t="str">
            <v>81.DNCL780280</v>
          </cell>
          <cell r="B18547" t="str">
            <v>Đai nhiệt có lỗ giữa Ø 780*280</v>
          </cell>
        </row>
        <row r="18548">
          <cell r="A18548" t="str">
            <v>81.DNCL80140</v>
          </cell>
          <cell r="B18548" t="str">
            <v>Đai nhiệt có lỗ giữa phi 80*140/220V-800W</v>
          </cell>
        </row>
        <row r="18549">
          <cell r="A18549" t="str">
            <v>81.DNCL80220</v>
          </cell>
          <cell r="B18549" t="str">
            <v>Đai nhiệt ốp trong Ø80*220/220V-1.5kW</v>
          </cell>
        </row>
        <row r="18550">
          <cell r="A18550" t="str">
            <v>81.DNCL8050</v>
          </cell>
          <cell r="B18550" t="str">
            <v>Đai nhiệt có lỗ giữa Ø 80*50</v>
          </cell>
        </row>
        <row r="18551">
          <cell r="A18551" t="str">
            <v>81.DNCL8060</v>
          </cell>
          <cell r="B18551" t="str">
            <v>Đai nhiệt có lỗ giữa Ø 80*60</v>
          </cell>
        </row>
        <row r="18552">
          <cell r="A18552" t="str">
            <v>81.DNCL8070</v>
          </cell>
          <cell r="B18552" t="str">
            <v>Đai nhiệt có lỗ giữa Ø 80*70</v>
          </cell>
        </row>
        <row r="18553">
          <cell r="A18553" t="str">
            <v>81.DNCL8090</v>
          </cell>
          <cell r="B18553" t="str">
            <v>Đai nhiệt có lỗ giữa Ø 80*90</v>
          </cell>
        </row>
        <row r="18554">
          <cell r="A18554" t="str">
            <v>81.DNCL830135</v>
          </cell>
          <cell r="B18554" t="str">
            <v>Đai nhiệt có lỗ giữa Ø 830*135</v>
          </cell>
        </row>
        <row r="18555">
          <cell r="A18555" t="str">
            <v>81.DNCL830140</v>
          </cell>
          <cell r="B18555" t="str">
            <v>Đai nhiệt có lỗ giữa Ø 830*140</v>
          </cell>
        </row>
        <row r="18556">
          <cell r="A18556" t="str">
            <v>81.DNCL8380</v>
          </cell>
          <cell r="B18556" t="str">
            <v>Đai nhiệt có lỗ giữa Ø 83*80</v>
          </cell>
        </row>
        <row r="18557">
          <cell r="A18557" t="str">
            <v>81.DNCL900160</v>
          </cell>
          <cell r="B18557" t="str">
            <v>Đai nhiệt có lỗ giữa Ø 900*160</v>
          </cell>
        </row>
        <row r="18558">
          <cell r="A18558" t="str">
            <v>81.DNCL9045</v>
          </cell>
          <cell r="B18558" t="str">
            <v>Đai nhiệt có lỗ giữa Ø 90*45</v>
          </cell>
        </row>
        <row r="18559">
          <cell r="A18559" t="str">
            <v>81.DNCL9070</v>
          </cell>
          <cell r="B18559" t="str">
            <v>Đai nhiệt có lỗ giữa Ø 90*70</v>
          </cell>
        </row>
        <row r="18560">
          <cell r="A18560" t="str">
            <v>81.DNCL9075</v>
          </cell>
          <cell r="B18560" t="str">
            <v>Đại nhiệt có lỗ giữa 90*75/220V-500W</v>
          </cell>
        </row>
        <row r="18561">
          <cell r="A18561" t="str">
            <v>81.DNCL95200</v>
          </cell>
          <cell r="B18561" t="str">
            <v>Đai nhiệt có lỗ giữa phi 95*200/220V-1500W</v>
          </cell>
        </row>
        <row r="18562">
          <cell r="A18562" t="str">
            <v>81.DNCL96095</v>
          </cell>
          <cell r="B18562" t="str">
            <v>Đai nhiệt có lỗ giữa Ø 960*95</v>
          </cell>
        </row>
        <row r="18563">
          <cell r="A18563" t="str">
            <v>81.DNCLG9075</v>
          </cell>
          <cell r="B18563" t="str">
            <v>Đai nhiệt có lỗ giữa Ø 90*75</v>
          </cell>
        </row>
        <row r="18564">
          <cell r="A18564" t="str">
            <v>81.DNCN4601401300</v>
          </cell>
          <cell r="B18564" t="str">
            <v>Đai nhiệt CN 460x140(220V-1300W)</v>
          </cell>
        </row>
        <row r="18565">
          <cell r="A18565" t="str">
            <v>81.DNCN4601401500</v>
          </cell>
          <cell r="B18565" t="str">
            <v>Đai nhiệt bẹt CN 460*140/220V-1500W</v>
          </cell>
        </row>
        <row r="18566">
          <cell r="A18566" t="str">
            <v>81.DNCQ110348</v>
          </cell>
          <cell r="B18566" t="str">
            <v>Đai nhiệt có quạt gió Ø 110*348</v>
          </cell>
        </row>
        <row r="18567">
          <cell r="A18567" t="str">
            <v>81.DNCQ135400</v>
          </cell>
          <cell r="B18567" t="str">
            <v>Đai nhiệt có quạt gió Ø 135*400</v>
          </cell>
        </row>
        <row r="18568">
          <cell r="A18568" t="str">
            <v>81.DNDPL406</v>
          </cell>
          <cell r="B18568" t="str">
            <v>Đầu nối dầu PL-406</v>
          </cell>
        </row>
        <row r="18569">
          <cell r="A18569" t="str">
            <v>81.DNGTL</v>
          </cell>
          <cell r="B18569" t="str">
            <v>Đầu nối góc thủy lực</v>
          </cell>
        </row>
        <row r="18570">
          <cell r="A18570" t="str">
            <v>81.DNI10</v>
          </cell>
          <cell r="B18570" t="str">
            <v>Đầu nối inox Ф 10</v>
          </cell>
        </row>
        <row r="18571">
          <cell r="A18571" t="str">
            <v>81.DNI12</v>
          </cell>
          <cell r="B18571" t="str">
            <v>Đầu nối inox Ф 12</v>
          </cell>
        </row>
        <row r="18572">
          <cell r="A18572" t="str">
            <v>81.DNI8</v>
          </cell>
          <cell r="B18572" t="str">
            <v>Đầu nối inox Ф 8</v>
          </cell>
        </row>
        <row r="18573">
          <cell r="A18573" t="str">
            <v>81.DNK12C</v>
          </cell>
          <cell r="B18573" t="str">
            <v>Đầu nối ống khí Ø12 ( cút )</v>
          </cell>
        </row>
        <row r="18574">
          <cell r="A18574" t="str">
            <v>81.DNK12R12</v>
          </cell>
          <cell r="B18574" t="str">
            <v>Đầu nối ống khí Ø12 ren 1/2</v>
          </cell>
        </row>
        <row r="18575">
          <cell r="A18575" t="str">
            <v>81.DNK12T</v>
          </cell>
          <cell r="B18575" t="str">
            <v>Đầu nối ống khí Ø12 ( Tê )</v>
          </cell>
        </row>
        <row r="18576">
          <cell r="A18576" t="str">
            <v>81.DNM63M</v>
          </cell>
          <cell r="B18576" t="str">
            <v>Dò nhiệt M6*3M</v>
          </cell>
        </row>
        <row r="18577">
          <cell r="A18577" t="str">
            <v>81.DNMNKSWSV205</v>
          </cell>
          <cell r="B18577" t="str">
            <v>Đầu nén máy nén khí SWAN SV-205</v>
          </cell>
        </row>
        <row r="18578">
          <cell r="A18578" t="str">
            <v>81.DNN10</v>
          </cell>
          <cell r="B18578" t="str">
            <v>Đầu nối nhanh Ø10</v>
          </cell>
        </row>
        <row r="18579">
          <cell r="A18579" t="str">
            <v>81.DNN174165800W</v>
          </cell>
          <cell r="B18579" t="str">
            <v>Đai nhiệt nhôm 174*165/220V-800W</v>
          </cell>
        </row>
        <row r="18580">
          <cell r="A18580" t="str">
            <v>81.DNN180230</v>
          </cell>
          <cell r="B18580" t="str">
            <v>Đai nhiệt nhôm + vỏ Ø 180*230</v>
          </cell>
        </row>
        <row r="18581">
          <cell r="A18581" t="str">
            <v>81.DNN190</v>
          </cell>
          <cell r="B18581" t="str">
            <v>Đầu nối nước TTMS2 190 ( ren 1/4)</v>
          </cell>
        </row>
        <row r="18582">
          <cell r="A18582" t="str">
            <v>81.DNN200160800W</v>
          </cell>
          <cell r="B18582" t="str">
            <v>Đai nhiệt nhôm 200*160/220V-800W</v>
          </cell>
        </row>
        <row r="18583">
          <cell r="A18583" t="str">
            <v>81.DNN220110</v>
          </cell>
          <cell r="B18583" t="str">
            <v>Đai nhiệt nhôm + vỏ Ø 220*110</v>
          </cell>
        </row>
        <row r="18584">
          <cell r="A18584" t="str">
            <v>81.DNN220210</v>
          </cell>
          <cell r="B18584" t="str">
            <v>Đai nhiệt nhôm + vỏ Ø 220*210</v>
          </cell>
        </row>
        <row r="18585">
          <cell r="A18585" t="str">
            <v>81.DNN225160</v>
          </cell>
          <cell r="B18585" t="str">
            <v>Đai nhiệt nhôm + vỏ Ø 225*160</v>
          </cell>
        </row>
        <row r="18586">
          <cell r="A18586" t="str">
            <v>81.DNN32032025</v>
          </cell>
          <cell r="B18586" t="str">
            <v>Đai nhiệt nhôm 320x320x25</v>
          </cell>
        </row>
        <row r="18587">
          <cell r="A18587" t="str">
            <v>81.DNN3233991.8KW</v>
          </cell>
          <cell r="B18587" t="str">
            <v>Đai nhiệt nhôm 323*399/220V-1.8kW</v>
          </cell>
        </row>
        <row r="18588">
          <cell r="A18588" t="str">
            <v>81.DNN3751741.5KW</v>
          </cell>
          <cell r="B18588" t="str">
            <v>Đai nhiệt nhôm 375*174/220V-1.5kW</v>
          </cell>
        </row>
        <row r="18589">
          <cell r="A18589" t="str">
            <v>81.DNN390250</v>
          </cell>
          <cell r="B18589" t="str">
            <v>Đai nhiệt nhôm Ø 390*250</v>
          </cell>
        </row>
        <row r="18590">
          <cell r="A18590" t="str">
            <v>81.DNN4601401.3KW</v>
          </cell>
          <cell r="B18590" t="str">
            <v>Đai nhiệt nhôm 460*140/220V-1.3kW</v>
          </cell>
        </row>
        <row r="18591">
          <cell r="A18591" t="str">
            <v>81.DNN480380</v>
          </cell>
          <cell r="B18591" t="str">
            <v>Đĩa nhiệt nhôm Ø480*380</v>
          </cell>
        </row>
        <row r="18592">
          <cell r="A18592" t="str">
            <v>81.DNN8</v>
          </cell>
          <cell r="B18592" t="str">
            <v>Đầu nối nhanh Ø8</v>
          </cell>
        </row>
        <row r="18593">
          <cell r="A18593" t="str">
            <v>81.DNNH</v>
          </cell>
          <cell r="B18593" t="str">
            <v>Đầu nối nhanh</v>
          </cell>
        </row>
        <row r="18594">
          <cell r="A18594" t="str">
            <v>81.DNNMXMP110G</v>
          </cell>
          <cell r="B18594" t="str">
            <v>Đầu nút nhấn màu xanh ABB MP1-10G</v>
          </cell>
        </row>
        <row r="18595">
          <cell r="A18595" t="str">
            <v>81.DNNV2002001</v>
          </cell>
          <cell r="B18595" t="str">
            <v>Đai nhiệt nhôm vuông 200x200x1KW</v>
          </cell>
        </row>
        <row r="18596">
          <cell r="A18596" t="str">
            <v>81.DNON17080</v>
          </cell>
          <cell r="B18596" t="str">
            <v>Đai nhiệt ốp ngoài φ170 x 80/220V-1200W</v>
          </cell>
        </row>
        <row r="18597">
          <cell r="A18597" t="str">
            <v>81.DNON470200</v>
          </cell>
          <cell r="B18597" t="str">
            <v>Đai nhiệt ốp ngoài φ470 x 200/220V-6000W</v>
          </cell>
        </row>
        <row r="18598">
          <cell r="A18598" t="str">
            <v>81.DNON7080</v>
          </cell>
          <cell r="B18598" t="str">
            <v>Đai nhiệt ốp ngoài φ70 x 80/220V-400W</v>
          </cell>
        </row>
        <row r="18599">
          <cell r="A18599" t="str">
            <v>81.DNPL418</v>
          </cell>
          <cell r="B18599" t="str">
            <v>Đầu nối PL418</v>
          </cell>
        </row>
        <row r="18600">
          <cell r="A18600" t="str">
            <v>81.DNS900854.5KW2</v>
          </cell>
          <cell r="B18600" t="str">
            <v>Đai nhiệt sứ 900*85 (220V-380V-4.5kW)*2</v>
          </cell>
        </row>
        <row r="18601">
          <cell r="A18601" t="str">
            <v>81.DNT150MN</v>
          </cell>
          <cell r="B18601" t="str">
            <v>Đầu nong thẳng Ø150 Miền Nam</v>
          </cell>
        </row>
        <row r="18602">
          <cell r="A18602" t="str">
            <v>81.DNT220MN</v>
          </cell>
          <cell r="B18602" t="str">
            <v>Đầu nong thẳng Ø220 Miền Nam</v>
          </cell>
        </row>
        <row r="18603">
          <cell r="A18603" t="str">
            <v>81.DNT60MN</v>
          </cell>
          <cell r="B18603" t="str">
            <v>Đầu nong thẳng Ø60 Miền Nam</v>
          </cell>
        </row>
        <row r="18604">
          <cell r="A18604" t="str">
            <v>81.DNT63MN</v>
          </cell>
          <cell r="B18604" t="str">
            <v>Đầu nong thẳng Ø63 Miền Nam</v>
          </cell>
        </row>
        <row r="18605">
          <cell r="A18605" t="str">
            <v>81.DNT76MN</v>
          </cell>
          <cell r="B18605" t="str">
            <v>Đầu nong thẳng Ø76 Miền Nam</v>
          </cell>
        </row>
        <row r="18606">
          <cell r="A18606" t="str">
            <v>81.DNTL</v>
          </cell>
          <cell r="B18606" t="str">
            <v>Đầu nối thủy lực</v>
          </cell>
        </row>
        <row r="18607">
          <cell r="A18607" t="str">
            <v>81.DNTMN114</v>
          </cell>
          <cell r="B18607" t="str">
            <v>Đầu nong thẳng Ø114 Miền Nam</v>
          </cell>
        </row>
        <row r="18608">
          <cell r="A18608" t="str">
            <v>81.DNTMN130</v>
          </cell>
          <cell r="B18608" t="str">
            <v>Đầu nong thẳng Ø130 Miền Nam</v>
          </cell>
        </row>
        <row r="18609">
          <cell r="A18609" t="str">
            <v>81.DNTMN168</v>
          </cell>
          <cell r="B18609" t="str">
            <v>Đầu nong thẳng Ø168 Miền Nam</v>
          </cell>
        </row>
        <row r="18610">
          <cell r="A18610" t="str">
            <v>81.DNTMN21</v>
          </cell>
          <cell r="B18610" t="str">
            <v>Đầu nong thẳng Ø21 Miền Nam</v>
          </cell>
        </row>
        <row r="18611">
          <cell r="A18611" t="str">
            <v>81.DNTMN34</v>
          </cell>
          <cell r="B18611" t="str">
            <v>Đầu nong thẳng Ø34 Miền Nam</v>
          </cell>
        </row>
        <row r="18612">
          <cell r="A18612" t="str">
            <v>81.DNTMN90</v>
          </cell>
          <cell r="B18612" t="str">
            <v>Đầu nong thẳng Ø90 Miền Nam</v>
          </cell>
        </row>
        <row r="18613">
          <cell r="A18613" t="str">
            <v>81.DNTTW2200</v>
          </cell>
          <cell r="B18613" t="str">
            <v>Đầu nối nước TTW2 200 ( ren 1/4)v</v>
          </cell>
        </row>
        <row r="18614">
          <cell r="A18614" t="str">
            <v>81.DNV174165700</v>
          </cell>
          <cell r="B18614" t="str">
            <v>Đai nhiệt vuông 174x165(220V-700W)</v>
          </cell>
        </row>
        <row r="18615">
          <cell r="A18615" t="str">
            <v>81.DNV200140600</v>
          </cell>
          <cell r="B18615" t="str">
            <v>Đai nhiệt vuông 200x140(220V-600W)</v>
          </cell>
        </row>
        <row r="18616">
          <cell r="A18616" t="str">
            <v>81.DO14</v>
          </cell>
          <cell r="B18616" t="str">
            <v>Đai ốc M14 lắp lò sấy van</v>
          </cell>
        </row>
        <row r="18617">
          <cell r="A18617" t="str">
            <v>81.DO2225</v>
          </cell>
          <cell r="B18617" t="str">
            <v>Đai ốc M22 x 2.5</v>
          </cell>
        </row>
        <row r="18618">
          <cell r="A18618" t="str">
            <v>81.DOBL2025200</v>
          </cell>
          <cell r="B18618" t="str">
            <v>Đai ốc + Bulong M20*2,5*200</v>
          </cell>
        </row>
        <row r="18619">
          <cell r="A18619" t="str">
            <v>81.DOHM20</v>
          </cell>
          <cell r="B18619" t="str">
            <v>Đai ốc hãm M20</v>
          </cell>
        </row>
        <row r="18620">
          <cell r="A18620" t="str">
            <v>81.DOHM25</v>
          </cell>
          <cell r="B18620" t="str">
            <v>Đai ốc hãm M25</v>
          </cell>
        </row>
        <row r="18621">
          <cell r="A18621" t="str">
            <v>81.DOMI8</v>
          </cell>
          <cell r="B18621" t="str">
            <v>Đai ốc mũ Inox M8</v>
          </cell>
        </row>
        <row r="18622">
          <cell r="A18622" t="str">
            <v>81.DOPCTSR60</v>
          </cell>
          <cell r="B18622" t="str">
            <v>Đi ốt phanh cẩu trục SR-60</v>
          </cell>
        </row>
        <row r="18623">
          <cell r="A18623" t="str">
            <v>81.DOTHAU</v>
          </cell>
          <cell r="B18623" t="str">
            <v>Đồng thau (làm Bạc cho máy tiện)</v>
          </cell>
        </row>
        <row r="18624">
          <cell r="A18624" t="str">
            <v>81.DP10R0.5</v>
          </cell>
          <cell r="B18624" t="str">
            <v>Dao phay φ10 R0.5x22x100/10-4F</v>
          </cell>
        </row>
        <row r="18625">
          <cell r="A18625" t="str">
            <v>81.DP12R0.5</v>
          </cell>
          <cell r="B18625" t="str">
            <v>Dao phay φ12 R0.5x26x110/12-4F</v>
          </cell>
        </row>
        <row r="18626">
          <cell r="A18626" t="str">
            <v>81.DP12R1</v>
          </cell>
          <cell r="B18626" t="str">
            <v>Dao phay φ12 R1x26x110/12-4F</v>
          </cell>
        </row>
        <row r="18627">
          <cell r="A18627" t="str">
            <v>81.DPC10L100</v>
          </cell>
          <cell r="B18627" t="str">
            <v>Dao phay cầu 10L100</v>
          </cell>
        </row>
        <row r="18628">
          <cell r="A18628" t="str">
            <v>81.DPC8L100</v>
          </cell>
          <cell r="B18628" t="str">
            <v>Dao phay cầu 8L100</v>
          </cell>
        </row>
        <row r="18629">
          <cell r="A18629" t="str">
            <v>81.DPCAHK10R1100</v>
          </cell>
          <cell r="B18629" t="str">
            <v>Dao phay cầu hợp kim Ø10 x R1 x 100</v>
          </cell>
        </row>
        <row r="18630">
          <cell r="A18630" t="str">
            <v>81.DPCAHK10R5100</v>
          </cell>
          <cell r="B18630" t="str">
            <v>Dao phay cầu hợp kim Ø10 x R5 x 100</v>
          </cell>
        </row>
        <row r="18631">
          <cell r="A18631" t="str">
            <v>81.DPCAHK12R6100</v>
          </cell>
          <cell r="B18631" t="str">
            <v>Dao phay cầu hợp kim Ø12 x R6 x 100</v>
          </cell>
        </row>
        <row r="18632">
          <cell r="A18632" t="str">
            <v>81.DPCHK10R0.5</v>
          </cell>
          <cell r="B18632" t="str">
            <v>Dao phay cầu hợp kim Փ 10 R0.5</v>
          </cell>
        </row>
        <row r="18633">
          <cell r="A18633" t="str">
            <v>81.DPCHK1R0.5</v>
          </cell>
          <cell r="B18633" t="str">
            <v>Dao phay cầu hợp kim Փ 1 R0.5</v>
          </cell>
        </row>
        <row r="18634">
          <cell r="A18634" t="str">
            <v>81.DPCHK2R1.0</v>
          </cell>
          <cell r="B18634" t="str">
            <v>Dao phay cầu hợp kim Փ 2 R1.0</v>
          </cell>
        </row>
        <row r="18635">
          <cell r="A18635" t="str">
            <v>81.DPCHK3R1.5</v>
          </cell>
          <cell r="B18635" t="str">
            <v>Dao phay cầu hợp kim Փ 3 R1.5</v>
          </cell>
        </row>
        <row r="18636">
          <cell r="A18636" t="str">
            <v>81.DPCHK4R2.0</v>
          </cell>
          <cell r="B18636" t="str">
            <v>Dao phay cầu hợp kim Փ 4 R2.0</v>
          </cell>
        </row>
        <row r="18637">
          <cell r="A18637" t="str">
            <v>81.DPCHK8R0.5</v>
          </cell>
          <cell r="B18637" t="str">
            <v>Dao phay cầu hợp kim Փ 8 R0.5</v>
          </cell>
        </row>
        <row r="18638">
          <cell r="A18638" t="str">
            <v>81.DPCHK8R4100</v>
          </cell>
          <cell r="B18638" t="str">
            <v>Dao phay cầu hợp kim Ø8 x R4 x 100</v>
          </cell>
        </row>
        <row r="18639">
          <cell r="A18639" t="str">
            <v>81.DPCHKR360</v>
          </cell>
          <cell r="B18639" t="str">
            <v>Dao phay cầu HKR3 x 60</v>
          </cell>
        </row>
        <row r="18640">
          <cell r="A18640" t="str">
            <v>81.DPCT3012</v>
          </cell>
          <cell r="B18640" t="str">
            <v>Dao phay chữ T - ATTX030-12</v>
          </cell>
        </row>
        <row r="18641">
          <cell r="A18641" t="str">
            <v>81.DPHK 8</v>
          </cell>
          <cell r="B18641" t="str">
            <v>Dao phay trụ hợp kim Փ 8</v>
          </cell>
        </row>
        <row r="18642">
          <cell r="A18642" t="str">
            <v>81.DPHK0.40.6502</v>
          </cell>
          <cell r="B18642" t="str">
            <v>Dao phay hợp kim Ø0.4 x 0.6 x 50L x 2T</v>
          </cell>
        </row>
        <row r="18643">
          <cell r="A18643" t="str">
            <v>81.DPHK0.550265</v>
          </cell>
          <cell r="B18643" t="str">
            <v>Dao phay hợp kim 0.5 x 50L x 2T 65HRC</v>
          </cell>
        </row>
        <row r="18644">
          <cell r="A18644" t="str">
            <v>81.DPHK0.60.8502</v>
          </cell>
          <cell r="B18644" t="str">
            <v>Dao phay hợp kim Ø0.6 x 0.8 x 50L x 2T</v>
          </cell>
        </row>
        <row r="18645">
          <cell r="A18645" t="str">
            <v>81.DPHK0.641.250</v>
          </cell>
          <cell r="B18645" t="str">
            <v>Dao phay hợp kim Ø0.6 x 4 x 1.2 x 50</v>
          </cell>
        </row>
        <row r="18646">
          <cell r="A18646" t="str">
            <v>81.DPHK24550</v>
          </cell>
          <cell r="B18646" t="str">
            <v>Dao phay hợp kim Ø2 x 4 x 5 x 50</v>
          </cell>
        </row>
        <row r="18647">
          <cell r="A18647" t="str">
            <v>81.DPHK441050</v>
          </cell>
          <cell r="B18647" t="str">
            <v>Dao phay hợp kim Ø4 x 4 x 10 x 50</v>
          </cell>
        </row>
        <row r="18648">
          <cell r="A18648" t="str">
            <v>81.DPHK65</v>
          </cell>
          <cell r="B18648" t="str">
            <v>Dao phay hợp kim 65*22*8*16T</v>
          </cell>
        </row>
        <row r="18649">
          <cell r="A18649" t="str">
            <v>81.DPHK75</v>
          </cell>
          <cell r="B18649" t="str">
            <v>Dao phay hợp kim 75*8*14</v>
          </cell>
        </row>
        <row r="18650">
          <cell r="A18650" t="str">
            <v>81.DPHK860</v>
          </cell>
          <cell r="B18650" t="str">
            <v>Dao phay hợp kim phi 8x60</v>
          </cell>
        </row>
        <row r="18651">
          <cell r="A18651" t="str">
            <v>81.DPHNLSH100</v>
          </cell>
          <cell r="B18651" t="str">
            <v>Đầu phun nhôm LSH-100 (4")</v>
          </cell>
        </row>
        <row r="18652">
          <cell r="A18652" t="str">
            <v>81.DPITO</v>
          </cell>
          <cell r="B18652" t="str">
            <v>Đệm Pitton</v>
          </cell>
        </row>
        <row r="18653">
          <cell r="A18653" t="str">
            <v>81.DPL100</v>
          </cell>
          <cell r="B18653" t="str">
            <v>Đèn pha led 100W</v>
          </cell>
        </row>
        <row r="18654">
          <cell r="A18654" t="str">
            <v>81.DPMC</v>
          </cell>
          <cell r="B18654" t="str">
            <v>Đèn pin máy Cam</v>
          </cell>
        </row>
        <row r="18655">
          <cell r="A18655" t="str">
            <v>81.DPNGHD12</v>
          </cell>
          <cell r="B18655" t="str">
            <v>Dao phay ngón HD Ф 12 (dao trục)</v>
          </cell>
        </row>
        <row r="18656">
          <cell r="A18656" t="str">
            <v>81.DPNGHK0.6</v>
          </cell>
          <cell r="B18656" t="str">
            <v>Dao phay ngón hợp kim Փ 0.6</v>
          </cell>
        </row>
        <row r="18657">
          <cell r="A18657" t="str">
            <v>81.DPNGHK0.8</v>
          </cell>
          <cell r="B18657" t="str">
            <v>Dao phay ngón hợp kim Ф 0.8</v>
          </cell>
        </row>
        <row r="18658">
          <cell r="A18658" t="str">
            <v>81.DPNGHK1</v>
          </cell>
          <cell r="B18658" t="str">
            <v>Dao phay ngón hợp kim Ф 1</v>
          </cell>
        </row>
        <row r="18659">
          <cell r="A18659" t="str">
            <v>81.DPNGHK460</v>
          </cell>
          <cell r="B18659" t="str">
            <v>Dao phay ngón hợp kim Ø 4x60</v>
          </cell>
        </row>
        <row r="18660">
          <cell r="A18660" t="str">
            <v>81.DPNGHK675</v>
          </cell>
          <cell r="B18660" t="str">
            <v>Dao phay ngón hợp kim Փ 6 x 75</v>
          </cell>
        </row>
        <row r="18661">
          <cell r="A18661" t="str">
            <v>81.DPNGHK7</v>
          </cell>
          <cell r="B18661" t="str">
            <v>Dao phay ngón hợp kim Ф 7</v>
          </cell>
        </row>
        <row r="18662">
          <cell r="A18662" t="str">
            <v>81.DPNGHK9</v>
          </cell>
          <cell r="B18662" t="str">
            <v>Dao phay ngón hợp kim Ф 9</v>
          </cell>
        </row>
        <row r="18663">
          <cell r="A18663" t="str">
            <v>81.DPNHK0.3</v>
          </cell>
          <cell r="B18663" t="str">
            <v>Dao phay ngón hợp kim Ø0.3</v>
          </cell>
        </row>
        <row r="18664">
          <cell r="A18664" t="str">
            <v>81.DPNHK0.4</v>
          </cell>
          <cell r="B18664" t="str">
            <v>Dao phay ngón hợp kim Ø 0,4</v>
          </cell>
        </row>
        <row r="18665">
          <cell r="A18665" t="str">
            <v>81.DPNHK0.5</v>
          </cell>
          <cell r="B18665" t="str">
            <v>Dao phay ngón hợp kim Ø 0.5</v>
          </cell>
        </row>
        <row r="18666">
          <cell r="A18666" t="str">
            <v>81.DPNHK10100</v>
          </cell>
          <cell r="B18666" t="str">
            <v>Dao phay ngón hợp kim ɸ10 x 100</v>
          </cell>
        </row>
        <row r="18667">
          <cell r="A18667" t="str">
            <v>81.DPNHK10150</v>
          </cell>
          <cell r="B18667" t="str">
            <v>Dao phay ngón hợp kim Ø 10 x 150</v>
          </cell>
        </row>
        <row r="18668">
          <cell r="A18668" t="str">
            <v>81.DPNHK1075</v>
          </cell>
          <cell r="B18668" t="str">
            <v>Dao phay ngón hợp kim Ø 10 x 75</v>
          </cell>
        </row>
        <row r="18669">
          <cell r="A18669" t="str">
            <v>81.DPNHK1080</v>
          </cell>
          <cell r="B18669" t="str">
            <v>Dao phay ngón hợp kim Ф 10*80</v>
          </cell>
        </row>
        <row r="18670">
          <cell r="A18670" t="str">
            <v>81.DPNHK1175</v>
          </cell>
          <cell r="B18670" t="str">
            <v>Dao phay ngón hợp kim ɸ11 x 75</v>
          </cell>
        </row>
        <row r="18671">
          <cell r="A18671" t="str">
            <v>81.DPNHK12100</v>
          </cell>
          <cell r="B18671" t="str">
            <v>Dao phay ngón hợp kim Ø12x100</v>
          </cell>
        </row>
        <row r="18672">
          <cell r="A18672" t="str">
            <v>81.DPNHK12150</v>
          </cell>
          <cell r="B18672" t="str">
            <v>Dao phay ngón hợp kim Ø 12 x 150</v>
          </cell>
        </row>
        <row r="18673">
          <cell r="A18673" t="str">
            <v>81.DPNHK1275</v>
          </cell>
          <cell r="B18673" t="str">
            <v>Dao phay ngón hợp kim Ø 12 x 75</v>
          </cell>
        </row>
        <row r="18674">
          <cell r="A18674" t="str">
            <v>81.DPNHK1280</v>
          </cell>
          <cell r="B18674" t="str">
            <v>Dao phay ngón hợp kim Ф 12*80</v>
          </cell>
        </row>
        <row r="18675">
          <cell r="A18675" t="str">
            <v>81.DPNHK150</v>
          </cell>
          <cell r="B18675" t="str">
            <v>Dao phay ngón hợp kim Ø1x50</v>
          </cell>
        </row>
        <row r="18676">
          <cell r="A18676" t="str">
            <v>81.DPNHK16150</v>
          </cell>
          <cell r="B18676" t="str">
            <v>Dao phay ngón hợp kim Ø16 x 150</v>
          </cell>
        </row>
        <row r="18677">
          <cell r="A18677" t="str">
            <v>81.DPNHK2</v>
          </cell>
          <cell r="B18677" t="str">
            <v>Dao phay ngón hợp kim ɸ2</v>
          </cell>
        </row>
        <row r="18678">
          <cell r="A18678" t="str">
            <v>81.DPNHK3.0</v>
          </cell>
          <cell r="B18678" t="str">
            <v>Dao phay ngón hợp kim Ø3</v>
          </cell>
        </row>
        <row r="18679">
          <cell r="A18679" t="str">
            <v>81.DPNHK350</v>
          </cell>
          <cell r="B18679" t="str">
            <v>Dao phay ngón hợp kim Ф 3*50</v>
          </cell>
        </row>
        <row r="18680">
          <cell r="A18680" t="str">
            <v>81.DPNHK4</v>
          </cell>
          <cell r="B18680" t="str">
            <v>Dao phay ngón hợp kim Ø 4x100</v>
          </cell>
        </row>
        <row r="18681">
          <cell r="A18681" t="str">
            <v>81.DPNHK560</v>
          </cell>
          <cell r="B18681" t="str">
            <v>Dao phay ngón hợp kim Ø5x60</v>
          </cell>
        </row>
        <row r="18682">
          <cell r="A18682" t="str">
            <v>81.DPNHK6100</v>
          </cell>
          <cell r="B18682" t="str">
            <v>Dao phay ngón hợp kim ɸ6 x 100</v>
          </cell>
        </row>
        <row r="18683">
          <cell r="A18683" t="str">
            <v>81.DPNHK650</v>
          </cell>
          <cell r="B18683" t="str">
            <v>Dao phay ngón hợp kim Ø 6 x 50</v>
          </cell>
        </row>
        <row r="18684">
          <cell r="A18684" t="str">
            <v>81.DPNHK660</v>
          </cell>
          <cell r="B18684" t="str">
            <v>Dao phay ngón hợp kim Ø6x60</v>
          </cell>
        </row>
        <row r="18685">
          <cell r="A18685" t="str">
            <v>81.DPNHK8100</v>
          </cell>
          <cell r="B18685" t="str">
            <v>Dao phay ngón hợp kim ɸ8 x 100</v>
          </cell>
        </row>
        <row r="18686">
          <cell r="A18686" t="str">
            <v>81.DPNHK860</v>
          </cell>
          <cell r="B18686" t="str">
            <v>Dao phay ngón hợp kim Ø 8 x 60</v>
          </cell>
        </row>
        <row r="18687">
          <cell r="A18687" t="str">
            <v>81.DPNHKR0.51275</v>
          </cell>
          <cell r="B18687" t="str">
            <v>Dao phay ngón hợp kim ɸ12 x 75 (R0.5)</v>
          </cell>
        </row>
        <row r="18688">
          <cell r="A18688" t="str">
            <v>81.DPNHKR0.5875</v>
          </cell>
          <cell r="B18688" t="str">
            <v>Dao phay ngón hợp kim ɸ8 x 75 (R0.5)</v>
          </cell>
        </row>
        <row r="18689">
          <cell r="A18689" t="str">
            <v>81.DPNHKR11275</v>
          </cell>
          <cell r="B18689" t="str">
            <v>Dao phay ngón hợp kim ɸ12 x 75 (R1)</v>
          </cell>
        </row>
        <row r="18690">
          <cell r="A18690" t="str">
            <v>81.DPNHKR1875</v>
          </cell>
          <cell r="B18690" t="str">
            <v>Dao phay ngón hợp kim ɸ8 x 75 (R1)</v>
          </cell>
        </row>
        <row r="18691">
          <cell r="A18691" t="str">
            <v>81.DPT0.5</v>
          </cell>
          <cell r="B18691" t="str">
            <v>Dao phay trụ Ø 0.5</v>
          </cell>
        </row>
        <row r="18692">
          <cell r="A18692" t="str">
            <v>81.DPT0.6</v>
          </cell>
          <cell r="B18692" t="str">
            <v>Dao phay trụ Ø 0.6</v>
          </cell>
        </row>
        <row r="18693">
          <cell r="A18693" t="str">
            <v>81.DPT0.8</v>
          </cell>
          <cell r="B18693" t="str">
            <v>Dao phay trụ 0,8</v>
          </cell>
        </row>
        <row r="18694">
          <cell r="A18694" t="str">
            <v>81.DPT1</v>
          </cell>
          <cell r="B18694" t="str">
            <v>Dao phay trụ Ø 1</v>
          </cell>
        </row>
        <row r="18695">
          <cell r="A18695" t="str">
            <v>81.DPT2</v>
          </cell>
          <cell r="B18695" t="str">
            <v>Dao phay trụ Ø 2</v>
          </cell>
        </row>
        <row r="18696">
          <cell r="A18696" t="str">
            <v>81.DPTC3</v>
          </cell>
          <cell r="B18696" t="str">
            <v>Đá phá thô côn ɸ3</v>
          </cell>
        </row>
        <row r="18697">
          <cell r="A18697" t="str">
            <v>81.DPTD</v>
          </cell>
          <cell r="B18697" t="str">
            <v>Đèn pin đeo đầu</v>
          </cell>
        </row>
        <row r="18698">
          <cell r="A18698" t="str">
            <v>81.DPTHK0.4</v>
          </cell>
          <cell r="B18698" t="str">
            <v>Dao phay trụ hợp kim Ф 0.4</v>
          </cell>
        </row>
        <row r="18699">
          <cell r="A18699" t="str">
            <v>81.DPTHK0.8</v>
          </cell>
          <cell r="B18699" t="str">
            <v>Dao phay trụ hợp kim Ф 0.8</v>
          </cell>
        </row>
        <row r="18700">
          <cell r="A18700" t="str">
            <v>81.DPTHK10100</v>
          </cell>
          <cell r="B18700" t="str">
            <v>Dao phay trụ hợp kim Ф 10x100</v>
          </cell>
        </row>
        <row r="18701">
          <cell r="A18701" t="str">
            <v>81.DPTHK12100</v>
          </cell>
          <cell r="B18701" t="str">
            <v>Dao phay trụ hợp kim Ф 12x100</v>
          </cell>
        </row>
        <row r="18702">
          <cell r="A18702" t="str">
            <v>81.DPTHK1275</v>
          </cell>
          <cell r="B18702" t="str">
            <v>Dao phay trụ hợp kim Ø12 x 75</v>
          </cell>
        </row>
        <row r="18703">
          <cell r="A18703" t="str">
            <v>81.DPTHK250</v>
          </cell>
          <cell r="B18703" t="str">
            <v>Dao phay trụ hợp kim Ø2 x 50</v>
          </cell>
        </row>
        <row r="18704">
          <cell r="A18704" t="str">
            <v>81.DPTHK450</v>
          </cell>
          <cell r="B18704" t="str">
            <v>Dao phay trụ hợp kim Ø4 x 50</v>
          </cell>
        </row>
        <row r="18705">
          <cell r="A18705" t="str">
            <v>81.DPTHK860</v>
          </cell>
          <cell r="B18705" t="str">
            <v>Dao phay trụ hợp kim Ø8 x 60</v>
          </cell>
        </row>
        <row r="18706">
          <cell r="A18706" t="str">
            <v>81.DPTR0.3</v>
          </cell>
          <cell r="B18706" t="str">
            <v>Dao phay trục Ø 0.3</v>
          </cell>
        </row>
        <row r="18707">
          <cell r="A18707" t="str">
            <v>81.DPTT3</v>
          </cell>
          <cell r="B18707" t="str">
            <v>Đá phá thô trụ ɸ3</v>
          </cell>
        </row>
        <row r="18708">
          <cell r="A18708" t="str">
            <v>81.DQCC</v>
          </cell>
          <cell r="B18708" t="str">
            <v>Đèn quay có còi</v>
          </cell>
        </row>
        <row r="18709">
          <cell r="A18709" t="str">
            <v>81.DR4</v>
          </cell>
          <cell r="B18709" t="str">
            <v>Đinh rút φ4</v>
          </cell>
        </row>
        <row r="18710">
          <cell r="A18710" t="str">
            <v>81.DR5</v>
          </cell>
          <cell r="B18710" t="str">
            <v>Đinh rút φ5</v>
          </cell>
        </row>
        <row r="18711">
          <cell r="A18711" t="str">
            <v>81.DRAW11</v>
          </cell>
          <cell r="B18711" t="str">
            <v>Đài Ren Anh W-11</v>
          </cell>
        </row>
        <row r="18712">
          <cell r="A18712" t="str">
            <v>81.DRAW14</v>
          </cell>
          <cell r="B18712" t="str">
            <v>Đài Ren Anh W-14</v>
          </cell>
        </row>
        <row r="18713">
          <cell r="A18713" t="str">
            <v>81.DRDCKMF</v>
          </cell>
          <cell r="B18713" t="str">
            <v xml:space="preserve">Đường ray di chuyển khuôn máy ép </v>
          </cell>
        </row>
        <row r="18714">
          <cell r="A18714" t="str">
            <v>81.DRI413</v>
          </cell>
          <cell r="B18714" t="str">
            <v>Đinh rút inox 4*13</v>
          </cell>
        </row>
        <row r="18715">
          <cell r="A18715" t="str">
            <v>81.DRLTG8C</v>
          </cell>
          <cell r="B18715" t="str">
            <v>Đế của rơ le trung gian 8 chân</v>
          </cell>
        </row>
        <row r="18716">
          <cell r="A18716" t="str">
            <v>81.DRLTRG14C</v>
          </cell>
          <cell r="B18716" t="str">
            <v>Đế rơ le trung gian 14 chân</v>
          </cell>
        </row>
        <row r="18717">
          <cell r="A18717" t="str">
            <v>81.DRT15K6</v>
          </cell>
          <cell r="B18717" t="str">
            <v>Dao ren T15K6</v>
          </cell>
        </row>
        <row r="18718">
          <cell r="A18718" t="str">
            <v>81.DS10</v>
          </cell>
          <cell r="B18718" t="str">
            <v>Đai siết 10</v>
          </cell>
        </row>
        <row r="18719">
          <cell r="A18719" t="str">
            <v>81.DS12</v>
          </cell>
          <cell r="B18719" t="str">
            <v>Đai siết 12-20</v>
          </cell>
        </row>
        <row r="18720">
          <cell r="A18720" t="str">
            <v>81.DS18</v>
          </cell>
          <cell r="B18720" t="str">
            <v>Đai siết 18-29</v>
          </cell>
        </row>
        <row r="18721">
          <cell r="A18721" t="str">
            <v>81.DS40</v>
          </cell>
          <cell r="B18721" t="str">
            <v>Đệm sóng φ40</v>
          </cell>
        </row>
        <row r="18722">
          <cell r="A18722" t="str">
            <v>81.DS42</v>
          </cell>
          <cell r="B18722" t="str">
            <v>Đệm sóng φ42</v>
          </cell>
        </row>
        <row r="18723">
          <cell r="A18723" t="str">
            <v>81.DS47</v>
          </cell>
          <cell r="B18723" t="str">
            <v>Đệm sóng φ47</v>
          </cell>
        </row>
        <row r="18724">
          <cell r="A18724" t="str">
            <v>81.DS52</v>
          </cell>
          <cell r="B18724" t="str">
            <v>Đệm sóng φ52</v>
          </cell>
        </row>
        <row r="18725">
          <cell r="A18725" t="str">
            <v>81.DS6122</v>
          </cell>
          <cell r="B18725" t="str">
            <v>Đai siết (quai nhê) 6-12 (2 cạnh)</v>
          </cell>
        </row>
        <row r="18726">
          <cell r="A18726" t="str">
            <v>81.DS6124</v>
          </cell>
          <cell r="B18726" t="str">
            <v>Đai siết (quai nhê) 6-12 (4 cạnh)</v>
          </cell>
        </row>
        <row r="18727">
          <cell r="A18727" t="str">
            <v>81.DS62</v>
          </cell>
          <cell r="B18727" t="str">
            <v>Đệm sóng φ62</v>
          </cell>
        </row>
        <row r="18728">
          <cell r="A18728" t="str">
            <v>81.DS63</v>
          </cell>
          <cell r="B18728" t="str">
            <v>Đai siết 63</v>
          </cell>
        </row>
        <row r="18729">
          <cell r="A18729" t="str">
            <v>81.DS72</v>
          </cell>
          <cell r="B18729" t="str">
            <v>Đệm sóng φ72</v>
          </cell>
        </row>
        <row r="18730">
          <cell r="A18730" t="str">
            <v>81.DS90</v>
          </cell>
          <cell r="B18730" t="str">
            <v>Đai siết 90</v>
          </cell>
        </row>
        <row r="18731">
          <cell r="A18731" t="str">
            <v>81.DT14</v>
          </cell>
          <cell r="B18731" t="str">
            <v>Điện trở đun nước φ14</v>
          </cell>
        </row>
        <row r="18732">
          <cell r="A18732" t="str">
            <v>81.DT200</v>
          </cell>
          <cell r="B18732" t="str">
            <v>Điện trở 200 Ὼ</v>
          </cell>
        </row>
        <row r="18733">
          <cell r="A18733" t="str">
            <v>81.DT380</v>
          </cell>
          <cell r="B18733" t="str">
            <v>Điện trở 380v 3kw x 60cm</v>
          </cell>
        </row>
        <row r="18734">
          <cell r="A18734" t="str">
            <v>81.DT50</v>
          </cell>
          <cell r="B18734" t="str">
            <v>Đe thuyền 50 kg</v>
          </cell>
        </row>
        <row r="18735">
          <cell r="A18735" t="str">
            <v>81.DT7033B</v>
          </cell>
          <cell r="B18735" t="str">
            <v>Đế từ 7033B</v>
          </cell>
        </row>
        <row r="18736">
          <cell r="A18736" t="str">
            <v>81.DT9125</v>
          </cell>
          <cell r="B18736" t="str">
            <v>Dao chíp CNMG 120404 TM T9125</v>
          </cell>
        </row>
        <row r="18737">
          <cell r="A18737" t="str">
            <v>81.DTB1</v>
          </cell>
          <cell r="B18737" t="str">
            <v>Dây thép buộc 1mm</v>
          </cell>
        </row>
        <row r="18738">
          <cell r="A18738" t="str">
            <v>81.DTD</v>
          </cell>
          <cell r="B18738" t="str">
            <v>Đèn tích điện</v>
          </cell>
        </row>
        <row r="18739">
          <cell r="A18739" t="str">
            <v>81.DTF295X300</v>
          </cell>
          <cell r="B18739" t="str">
            <v>Điện trở đúc nhôm φ295x300/380V-10kW</v>
          </cell>
        </row>
        <row r="18740">
          <cell r="A18740" t="str">
            <v>81.DTG10.5200</v>
          </cell>
          <cell r="B18740" t="str">
            <v>Dao thép gió 10.5*200</v>
          </cell>
        </row>
        <row r="18741">
          <cell r="A18741" t="str">
            <v>81.DTG10200</v>
          </cell>
          <cell r="B18741" t="str">
            <v>Dao thép gió 10*200</v>
          </cell>
        </row>
        <row r="18742">
          <cell r="A18742" t="str">
            <v>81.DTG11200</v>
          </cell>
          <cell r="B18742" t="str">
            <v>Dao thép gió Ø 11 x 200</v>
          </cell>
        </row>
        <row r="18743">
          <cell r="A18743" t="str">
            <v>81.DTG12.5200</v>
          </cell>
          <cell r="B18743" t="str">
            <v>Dao thép gió 12.5*200</v>
          </cell>
        </row>
        <row r="18744">
          <cell r="A18744" t="str">
            <v>81.DTG12200</v>
          </cell>
          <cell r="B18744" t="str">
            <v>Dao thép gió 12*200</v>
          </cell>
        </row>
        <row r="18745">
          <cell r="A18745" t="str">
            <v>81.DTG6200</v>
          </cell>
          <cell r="B18745" t="str">
            <v>Dao thép gió 6*200</v>
          </cell>
        </row>
        <row r="18746">
          <cell r="A18746" t="str">
            <v>81.DTG65200</v>
          </cell>
          <cell r="B18746" t="str">
            <v>Dao thép gió 6,5 *200</v>
          </cell>
        </row>
        <row r="18747">
          <cell r="A18747" t="str">
            <v>81.DTG7.5200</v>
          </cell>
          <cell r="B18747" t="str">
            <v>Dao thép gió 7.5*200</v>
          </cell>
        </row>
        <row r="18748">
          <cell r="A18748" t="str">
            <v>81.DTG8.5200</v>
          </cell>
          <cell r="B18748" t="str">
            <v>Dao thép gió 8.5*200</v>
          </cell>
        </row>
        <row r="18749">
          <cell r="A18749" t="str">
            <v>81.DTG8200</v>
          </cell>
          <cell r="B18749" t="str">
            <v>Dao thép gió 8*200</v>
          </cell>
        </row>
        <row r="18750">
          <cell r="A18750" t="str">
            <v>81.DTG9.5200</v>
          </cell>
          <cell r="B18750" t="str">
            <v>Dao thép gió 9.5*200</v>
          </cell>
        </row>
        <row r="18751">
          <cell r="A18751" t="str">
            <v>81.DTG9200</v>
          </cell>
          <cell r="B18751" t="str">
            <v>Dao thép gió 9*200</v>
          </cell>
        </row>
        <row r="18752">
          <cell r="A18752" t="str">
            <v>81.DTL.141W0</v>
          </cell>
          <cell r="B18752" t="str">
            <v>Dây thủy lực 1/4*1W</v>
          </cell>
        </row>
        <row r="18753">
          <cell r="A18753" t="str">
            <v>81.DTL.141W22.5</v>
          </cell>
          <cell r="B18753" t="str">
            <v>Dây thủy lực 1/4*1W-22.5</v>
          </cell>
        </row>
        <row r="18754">
          <cell r="A18754" t="str">
            <v>81.DTL11400</v>
          </cell>
          <cell r="B18754" t="str">
            <v>Dây thủy lực 1''x 1400mm</v>
          </cell>
        </row>
        <row r="18755">
          <cell r="A18755" t="str">
            <v>81.DTL14</v>
          </cell>
          <cell r="B18755" t="str">
            <v>Dây dầu thủy lực 1/4</v>
          </cell>
        </row>
        <row r="18756">
          <cell r="A18756" t="str">
            <v>81.DTL341.5</v>
          </cell>
          <cell r="B18756" t="str">
            <v>Dây thủy lực 3/4*1.5mm</v>
          </cell>
        </row>
        <row r="18757">
          <cell r="A18757" t="str">
            <v>81.DTL34800</v>
          </cell>
          <cell r="B18757" t="str">
            <v>Dây thủy lực 3/4*800mm</v>
          </cell>
        </row>
        <row r="18758">
          <cell r="A18758" t="str">
            <v>81.DTL38</v>
          </cell>
          <cell r="B18758" t="str">
            <v>Dây dầu thủy lực 3/8</v>
          </cell>
        </row>
        <row r="18759">
          <cell r="A18759" t="str">
            <v>81.DTLXN</v>
          </cell>
          <cell r="B18759" t="str">
            <v>Dây thủy lực xe nâng</v>
          </cell>
        </row>
        <row r="18760">
          <cell r="A18760" t="str">
            <v>81.DTM4</v>
          </cell>
          <cell r="B18760" t="str">
            <v>Dây thép mạ 4ly</v>
          </cell>
        </row>
        <row r="18761">
          <cell r="A18761" t="str">
            <v>81.DTML40350</v>
          </cell>
          <cell r="B18761" t="str">
            <v>Dao tiện móc lỗ ɸ 40 x 350</v>
          </cell>
        </row>
        <row r="18762">
          <cell r="A18762" t="str">
            <v>81.DTN220</v>
          </cell>
          <cell r="B18762" t="str">
            <v>Điện trở nhiệt khô 220V-1kw</v>
          </cell>
        </row>
        <row r="18763">
          <cell r="A18763" t="str">
            <v>81.DTOXN</v>
          </cell>
          <cell r="B18763" t="str">
            <v>Dây tuy ô ( xe nâng )</v>
          </cell>
        </row>
        <row r="18764">
          <cell r="A18764" t="str">
            <v>81.DTRN16IRAGSMX35</v>
          </cell>
          <cell r="B18764" t="str">
            <v>Dao tiện ren ngoài 16IR AG SMX35</v>
          </cell>
        </row>
        <row r="18765">
          <cell r="A18765" t="str">
            <v>81.DTRT16ERAGSMX35</v>
          </cell>
          <cell r="B18765" t="str">
            <v>Dao tiện ren trong 16ER AG SMX35</v>
          </cell>
        </row>
        <row r="18766">
          <cell r="A18766" t="str">
            <v>81.DTRTP16IRAGSMX3</v>
          </cell>
          <cell r="B18766" t="str">
            <v>Dao tiện ren thang phải 16IR AG SMX35</v>
          </cell>
        </row>
        <row r="18767">
          <cell r="A18767" t="str">
            <v>81.DTRTT16IRAGSMX3</v>
          </cell>
          <cell r="B18767" t="str">
            <v>Dao tiện ren thang trái 16IR AG SMX35</v>
          </cell>
        </row>
        <row r="18768">
          <cell r="A18768" t="str">
            <v>81.DTT2953005</v>
          </cell>
          <cell r="B18768" t="str">
            <v>Đai nhiệt tròn Ø 295*300(380V-5KW)</v>
          </cell>
        </row>
        <row r="18769">
          <cell r="A18769" t="str">
            <v>81.DTTG2020200</v>
          </cell>
          <cell r="B18769" t="str">
            <v>Dao tiện thép gió 20x20x200</v>
          </cell>
        </row>
        <row r="18770">
          <cell r="A18770" t="str">
            <v>81.DTY</v>
          </cell>
          <cell r="B18770" t="str">
            <v>Đèn tuýp</v>
          </cell>
        </row>
        <row r="18771">
          <cell r="A18771" t="str">
            <v>81.DU150110190</v>
          </cell>
          <cell r="B18771" t="str">
            <v>Đúc nhôm ɸ 150 x ɸ 110 x 190</v>
          </cell>
        </row>
        <row r="18772">
          <cell r="A18772" t="str">
            <v>81.DU170125190</v>
          </cell>
          <cell r="B18772" t="str">
            <v>Đúc nhôm ɸ170 x ɸ 125 x 190</v>
          </cell>
        </row>
        <row r="18773">
          <cell r="A18773" t="str">
            <v>81.DU210165190</v>
          </cell>
          <cell r="B18773" t="str">
            <v>Đúc nhôm ɸ 210 x ɸ 165 x 190</v>
          </cell>
        </row>
        <row r="18774">
          <cell r="A18774" t="str">
            <v>81.DU260215190</v>
          </cell>
          <cell r="B18774" t="str">
            <v>Đúc nhôm ɸ 260 x ɸ 215 x 190</v>
          </cell>
        </row>
        <row r="18775">
          <cell r="A18775" t="str">
            <v>81.DU7045110</v>
          </cell>
          <cell r="B18775" t="str">
            <v>Đúc nhôm ɸ 70 x ɸ 45 x 110</v>
          </cell>
        </row>
        <row r="18776">
          <cell r="A18776" t="str">
            <v>81.DUA</v>
          </cell>
          <cell r="B18776" t="str">
            <v>Đũa ăn cơm</v>
          </cell>
        </row>
        <row r="18777">
          <cell r="A18777" t="str">
            <v>81.DUDOR</v>
          </cell>
          <cell r="B18777" t="str">
            <v>Dưỡng đo ren</v>
          </cell>
        </row>
        <row r="18778">
          <cell r="A18778" t="str">
            <v>81.DUILED</v>
          </cell>
          <cell r="B18778" t="str">
            <v>Đui dây Led</v>
          </cell>
        </row>
        <row r="18779">
          <cell r="A18779" t="str">
            <v>81.DV1106520</v>
          </cell>
          <cell r="B18779" t="str">
            <v>Đồng vàng Փ110 x Փ65 x 20</v>
          </cell>
        </row>
        <row r="18780">
          <cell r="A18780" t="str">
            <v>81.DV142</v>
          </cell>
          <cell r="B18780" t="str">
            <v>Đệm vênh M14*2 lắp lò sấy van</v>
          </cell>
        </row>
        <row r="18781">
          <cell r="A18781" t="str">
            <v>81.DV1806760</v>
          </cell>
          <cell r="B18781" t="str">
            <v>Đồng vàng Ø108*67*460</v>
          </cell>
        </row>
        <row r="18782">
          <cell r="A18782" t="str">
            <v>81.DV195160515</v>
          </cell>
          <cell r="B18782" t="str">
            <v>Đồng vàng ɸ195 x 160 x 515</v>
          </cell>
        </row>
        <row r="18783">
          <cell r="A18783" t="str">
            <v>81.DV250210615</v>
          </cell>
          <cell r="B18783" t="str">
            <v>Đồng vàng ɸ250 x 210 x 615</v>
          </cell>
        </row>
        <row r="18784">
          <cell r="A18784" t="str">
            <v>81.DV5037100</v>
          </cell>
          <cell r="B18784" t="str">
            <v>Đồng vàng Փ50 x Փ37 x 100</v>
          </cell>
        </row>
        <row r="18785">
          <cell r="A18785" t="str">
            <v>81.DV80320</v>
          </cell>
          <cell r="B18785" t="str">
            <v>Đồng vàng 80 x 320</v>
          </cell>
        </row>
        <row r="18786">
          <cell r="A18786" t="str">
            <v>81.DVA</v>
          </cell>
          <cell r="B18786" t="str">
            <v>Đồng vàng</v>
          </cell>
        </row>
        <row r="18787">
          <cell r="A18787" t="str">
            <v>81.DVBL</v>
          </cell>
          <cell r="B18787" t="str">
            <v>Đầu vặn bulong các loại</v>
          </cell>
        </row>
        <row r="18788">
          <cell r="A18788" t="str">
            <v>81.DVDA</v>
          </cell>
          <cell r="B18788" t="str">
            <v>Đế van điện áp</v>
          </cell>
        </row>
        <row r="18789">
          <cell r="A18789" t="str">
            <v>81.DVK10</v>
          </cell>
          <cell r="B18789" t="str">
            <v>Đế van khí 10 cổng</v>
          </cell>
        </row>
        <row r="18790">
          <cell r="A18790" t="str">
            <v>81.DVK4C</v>
          </cell>
          <cell r="B18790" t="str">
            <v>Đế van khí 4 cổng</v>
          </cell>
        </row>
        <row r="18791">
          <cell r="A18791" t="str">
            <v>81.DVK6</v>
          </cell>
          <cell r="B18791" t="str">
            <v>Đế van khí 6 cổng</v>
          </cell>
        </row>
        <row r="18792">
          <cell r="A18792" t="str">
            <v>81.DVK8</v>
          </cell>
          <cell r="B18792" t="str">
            <v>Đế van khí 8 cổng</v>
          </cell>
        </row>
        <row r="18793">
          <cell r="A18793" t="str">
            <v>81.DX2063</v>
          </cell>
          <cell r="B18793" t="str">
            <v>Dây xích 20-63</v>
          </cell>
        </row>
        <row r="18794">
          <cell r="A18794" t="str">
            <v>81.DX403</v>
          </cell>
          <cell r="B18794" t="str">
            <v>Dây xích 40 x 3m</v>
          </cell>
        </row>
        <row r="18795">
          <cell r="A18795" t="str">
            <v>81.DXL40</v>
          </cell>
          <cell r="B18795" t="str">
            <v>Đế xylanh Ø40</v>
          </cell>
        </row>
        <row r="18796">
          <cell r="A18796" t="str">
            <v>81.DXL80100</v>
          </cell>
          <cell r="B18796" t="str">
            <v>Đế xylanh 80*100</v>
          </cell>
        </row>
        <row r="18797">
          <cell r="A18797" t="str">
            <v>81.DXNKMS2.5</v>
          </cell>
          <cell r="B18797" t="str">
            <v>Đề xe nâng Komatsu 2.5T</v>
          </cell>
        </row>
        <row r="18798">
          <cell r="A18798" t="str">
            <v>81.DXNNS2.5</v>
          </cell>
          <cell r="B18798" t="str">
            <v>Đề xe nâng Nissan 2.5T</v>
          </cell>
        </row>
        <row r="18799">
          <cell r="A18799" t="str">
            <v>81.DXNVS</v>
          </cell>
          <cell r="B18799" t="str">
            <v>Dây xịt nhà vệ sinh</v>
          </cell>
        </row>
        <row r="18800">
          <cell r="A18800" t="str">
            <v>81.DÐ170</v>
          </cell>
          <cell r="B18800" t="str">
            <v>Dây điện 1*70mm</v>
          </cell>
        </row>
        <row r="18801">
          <cell r="A18801" t="str">
            <v>81.DÐCN16</v>
          </cell>
          <cell r="B18801" t="str">
            <v>Dây điện chịu nhiệt 1*6mm</v>
          </cell>
        </row>
        <row r="18802">
          <cell r="A18802" t="str">
            <v>81.EC201M5</v>
          </cell>
          <cell r="B18802" t="str">
            <v>Ecu inox 201: M5</v>
          </cell>
        </row>
        <row r="18803">
          <cell r="A18803" t="str">
            <v>81.EC201M6</v>
          </cell>
          <cell r="B18803" t="str">
            <v>Ecu inox 201: M6</v>
          </cell>
        </row>
        <row r="18804">
          <cell r="A18804" t="str">
            <v>81.ECD</v>
          </cell>
          <cell r="B18804" t="str">
            <v>Ecorder</v>
          </cell>
        </row>
        <row r="18805">
          <cell r="A18805" t="str">
            <v>81.ECM5</v>
          </cell>
          <cell r="B18805" t="str">
            <v>Êcu M5</v>
          </cell>
        </row>
        <row r="18806">
          <cell r="A18806" t="str">
            <v>81.ECODE40S6</v>
          </cell>
          <cell r="B18806" t="str">
            <v>Ecoder E40S6-1024-3-T-24</v>
          </cell>
        </row>
        <row r="18807">
          <cell r="A18807" t="str">
            <v>81.ECUM27</v>
          </cell>
          <cell r="B18807" t="str">
            <v>Êcu M27</v>
          </cell>
        </row>
        <row r="18808">
          <cell r="A18808" t="str">
            <v>81.ECUVM16</v>
          </cell>
          <cell r="B18808" t="str">
            <v>Ecu tai M16</v>
          </cell>
        </row>
        <row r="18809">
          <cell r="A18809" t="str">
            <v>81.ECUVM202</v>
          </cell>
          <cell r="B18809" t="str">
            <v>Ecu vai M20 x 2</v>
          </cell>
        </row>
        <row r="18810">
          <cell r="A18810" t="str">
            <v>81.EDER50S8</v>
          </cell>
          <cell r="B18810" t="str">
            <v>Ecorder E50S8-600-3-T-24</v>
          </cell>
        </row>
        <row r="18811">
          <cell r="A18811" t="str">
            <v>81.EDL</v>
          </cell>
          <cell r="B18811" t="str">
            <v>Ecorder định lượng kỹ thuật cao</v>
          </cell>
        </row>
        <row r="18812">
          <cell r="A18812" t="str">
            <v>81.ELDM12</v>
          </cell>
          <cell r="B18812" t="str">
            <v>Ecu + long đen M12</v>
          </cell>
        </row>
        <row r="18813">
          <cell r="A18813" t="str">
            <v>81.ELDM14</v>
          </cell>
          <cell r="B18813" t="str">
            <v>Ecu + long đen M14</v>
          </cell>
        </row>
        <row r="18814">
          <cell r="A18814" t="str">
            <v>81.ELDM16</v>
          </cell>
          <cell r="B18814" t="str">
            <v>Ecu + long đen M16</v>
          </cell>
        </row>
        <row r="18815">
          <cell r="A18815" t="str">
            <v>81.ELDM18</v>
          </cell>
          <cell r="B18815" t="str">
            <v>Ecu + long đen M18</v>
          </cell>
        </row>
        <row r="18816">
          <cell r="A18816" t="str">
            <v>81.ELDM20</v>
          </cell>
          <cell r="B18816" t="str">
            <v>Ecu + long đen M20</v>
          </cell>
        </row>
        <row r="18817">
          <cell r="A18817" t="str">
            <v>81.ETO</v>
          </cell>
          <cell r="B18817" t="str">
            <v>E tô</v>
          </cell>
        </row>
        <row r="18818">
          <cell r="A18818" t="str">
            <v>81.EVP16</v>
          </cell>
          <cell r="B18818" t="str">
            <v>E cu+Long đen vênh+Long đen phẳng M16</v>
          </cell>
        </row>
        <row r="18819">
          <cell r="A18819" t="str">
            <v>81.EVP27</v>
          </cell>
          <cell r="B18819" t="str">
            <v>E cu+Long đen vênh+Long đen phẳng M27</v>
          </cell>
        </row>
        <row r="18820">
          <cell r="A18820" t="str">
            <v>81.G11014015</v>
          </cell>
          <cell r="B18820" t="str">
            <v>Gioăng  ɸ110*ɸ140*15mm</v>
          </cell>
        </row>
        <row r="18821">
          <cell r="A18821" t="str">
            <v>81.G12515515</v>
          </cell>
          <cell r="B18821" t="str">
            <v>Gioăng ɸ125*ɸ155*15mm</v>
          </cell>
        </row>
        <row r="18822">
          <cell r="A18822" t="str">
            <v>81.G14017015</v>
          </cell>
          <cell r="B18822" t="str">
            <v>Gioăng ɸ 140*ɸ170*15mm</v>
          </cell>
        </row>
        <row r="18823">
          <cell r="A18823" t="str">
            <v>81.G16019017</v>
          </cell>
          <cell r="B18823" t="str">
            <v>Gioăng ɸ 160*ɸ 190*17mm</v>
          </cell>
        </row>
        <row r="18824">
          <cell r="A18824" t="str">
            <v>81.G18021017</v>
          </cell>
          <cell r="B18824" t="str">
            <v>Gioăng ɸ 180*ɸ 210*17mm</v>
          </cell>
        </row>
        <row r="18825">
          <cell r="A18825" t="str">
            <v>81.G225</v>
          </cell>
          <cell r="B18825" t="str">
            <v>Giũa 2F-25</v>
          </cell>
        </row>
        <row r="18826">
          <cell r="A18826" t="str">
            <v>81.G759411</v>
          </cell>
          <cell r="B18826" t="str">
            <v>Gioăng ɸ 75*ɸ94*11mm</v>
          </cell>
        </row>
        <row r="18827">
          <cell r="A18827" t="str">
            <v>81.G9012015</v>
          </cell>
          <cell r="B18827" t="str">
            <v>Gioăng ɸ 90*ɸ120*15mm</v>
          </cell>
        </row>
        <row r="18828">
          <cell r="A18828" t="str">
            <v>81.GAC</v>
          </cell>
          <cell r="B18828" t="str">
            <v>Gạc</v>
          </cell>
        </row>
        <row r="18829">
          <cell r="A18829" t="str">
            <v>81.GASLR22</v>
          </cell>
          <cell r="B18829" t="str">
            <v>Gas lạnh R22</v>
          </cell>
        </row>
        <row r="18830">
          <cell r="A18830" t="str">
            <v>81.GBD90806</v>
          </cell>
          <cell r="B18830" t="str">
            <v>Gạt ben dầu 90*80*6</v>
          </cell>
        </row>
        <row r="18831">
          <cell r="A18831" t="str">
            <v>81.GBF120</v>
          </cell>
          <cell r="B18831" t="str">
            <v>Gối bi F120</v>
          </cell>
        </row>
        <row r="18832">
          <cell r="A18832" t="str">
            <v>81.GBP204</v>
          </cell>
          <cell r="B18832" t="str">
            <v>Gối bi P204</v>
          </cell>
        </row>
        <row r="18833">
          <cell r="A18833" t="str">
            <v>81.GBP205</v>
          </cell>
          <cell r="B18833" t="str">
            <v>Gối bi P205</v>
          </cell>
        </row>
        <row r="18834">
          <cell r="A18834" t="str">
            <v>81.GBXN</v>
          </cell>
          <cell r="B18834" t="str">
            <v>Gioăng bơm ( Xe nâng )</v>
          </cell>
        </row>
        <row r="18835">
          <cell r="A18835" t="str">
            <v>81.GC16263.5</v>
          </cell>
          <cell r="B18835" t="str">
            <v>Gioăng chỉ phi 14*17*2 mm</v>
          </cell>
        </row>
        <row r="18836">
          <cell r="A18836" t="str">
            <v>81.GCD1801705</v>
          </cell>
          <cell r="B18836" t="str">
            <v>Gioăng chịu dầu 180x170x5</v>
          </cell>
        </row>
        <row r="18837">
          <cell r="A18837" t="str">
            <v>81.GCS1062</v>
          </cell>
          <cell r="B18837" t="str">
            <v>Gioăng cao su 10*6*2</v>
          </cell>
        </row>
        <row r="18838">
          <cell r="A18838" t="str">
            <v>81.GCS11312032</v>
          </cell>
          <cell r="B18838" t="str">
            <v>Gioăng cao su 113.6 x 120 x 3.2</v>
          </cell>
        </row>
        <row r="18839">
          <cell r="A18839" t="str">
            <v>81.GCS1152</v>
          </cell>
          <cell r="B18839" t="str">
            <v>Gioăng cao su chịu dầu 115*2</v>
          </cell>
        </row>
        <row r="18840">
          <cell r="A18840" t="str">
            <v>81.GCS11720</v>
          </cell>
          <cell r="B18840" t="str">
            <v>Gioăng cao su 11*7*2,0</v>
          </cell>
        </row>
        <row r="18841">
          <cell r="A18841" t="str">
            <v>81.GCS119112.63.2</v>
          </cell>
          <cell r="B18841" t="str">
            <v>Gioăng cao su φ119 x φ112.6 x 3.2</v>
          </cell>
        </row>
        <row r="18842">
          <cell r="A18842" t="str">
            <v>81.GCS1217523</v>
          </cell>
          <cell r="B18842" t="str">
            <v>Gioăng cao su 12.1 x 7.5 x 2.3</v>
          </cell>
        </row>
        <row r="18843">
          <cell r="A18843" t="str">
            <v>81.GCS122822</v>
          </cell>
          <cell r="B18843" t="str">
            <v>Gioăng cao su 12.2 x 8.2 x 2</v>
          </cell>
        </row>
        <row r="18844">
          <cell r="A18844" t="str">
            <v>81.GCS12725</v>
          </cell>
          <cell r="B18844" t="str">
            <v>Gioăng cao su 12*7*2,5</v>
          </cell>
        </row>
        <row r="18845">
          <cell r="A18845" t="str">
            <v>81.GCS12820</v>
          </cell>
          <cell r="B18845" t="str">
            <v>Gioăng cao su 12*8*2,0</v>
          </cell>
        </row>
        <row r="18846">
          <cell r="A18846" t="str">
            <v>81.GCS129122.63.2</v>
          </cell>
          <cell r="B18846" t="str">
            <v>Gioăng cao su φ129 x φ122.6 x 3.2</v>
          </cell>
        </row>
        <row r="18847">
          <cell r="A18847" t="str">
            <v>81.GCS133932</v>
          </cell>
          <cell r="B18847" t="str">
            <v>Gioăng cao su 13.3 x 9.3 x 2</v>
          </cell>
        </row>
        <row r="18848">
          <cell r="A18848" t="str">
            <v>81.GCS1401526</v>
          </cell>
          <cell r="B18848" t="str">
            <v>Gioăng cao su Ø140*152*6</v>
          </cell>
        </row>
        <row r="18849">
          <cell r="A18849" t="str">
            <v>81.GCS1401547</v>
          </cell>
          <cell r="B18849" t="str">
            <v>Gioăng cao su Ø140*154*7</v>
          </cell>
        </row>
        <row r="18850">
          <cell r="A18850" t="str">
            <v>81.GCS1403</v>
          </cell>
          <cell r="B18850" t="str">
            <v>Gioăng cao su chịu dầu 140*3</v>
          </cell>
        </row>
        <row r="18851">
          <cell r="A18851" t="str">
            <v>81.GCS14830</v>
          </cell>
          <cell r="B18851" t="str">
            <v>Gioăng cao su 14*8*3,0</v>
          </cell>
        </row>
        <row r="18852">
          <cell r="A18852" t="str">
            <v>81.GCS1491423.2</v>
          </cell>
          <cell r="B18852" t="str">
            <v>Gioăng cao su φ149 x φ142 x 3.2</v>
          </cell>
        </row>
        <row r="18853">
          <cell r="A18853" t="str">
            <v>81.GCS14925</v>
          </cell>
          <cell r="B18853" t="str">
            <v>Gioăng cao su 14*9*2,5</v>
          </cell>
        </row>
        <row r="18854">
          <cell r="A18854" t="str">
            <v>81.GCS151025</v>
          </cell>
          <cell r="B18854" t="str">
            <v>Gioăng cao su 15*10*2,5</v>
          </cell>
        </row>
        <row r="18855">
          <cell r="A18855" t="str">
            <v>81.GCS151120</v>
          </cell>
          <cell r="B18855" t="str">
            <v>Gioăng cao su 15*11*2,0</v>
          </cell>
        </row>
        <row r="18856">
          <cell r="A18856" t="str">
            <v>81.GCS15710725</v>
          </cell>
          <cell r="B18856" t="str">
            <v>Gioăng cao su 15.7 x 10.7 x 2.5</v>
          </cell>
        </row>
        <row r="18857">
          <cell r="A18857" t="str">
            <v>81.GCS161220</v>
          </cell>
          <cell r="B18857" t="str">
            <v>Gioăng cao su 16*12*2,0</v>
          </cell>
        </row>
        <row r="18858">
          <cell r="A18858" t="str">
            <v>81.GCS1612617</v>
          </cell>
          <cell r="B18858" t="str">
            <v>Gioăng cao su 16 x 12.6 x1.7</v>
          </cell>
        </row>
        <row r="18859">
          <cell r="A18859" t="str">
            <v>81.GCS17812825</v>
          </cell>
          <cell r="B18859" t="str">
            <v>Gioăng cao su 17.8 x 12.8 x 2.5</v>
          </cell>
        </row>
        <row r="18860">
          <cell r="A18860" t="str">
            <v>81.GCS1801956</v>
          </cell>
          <cell r="B18860" t="str">
            <v>Gioăng cao su 180 x 195 x 6</v>
          </cell>
        </row>
        <row r="18861">
          <cell r="A18861" t="str">
            <v>81.GCS1813622</v>
          </cell>
          <cell r="B18861" t="str">
            <v>Gioăng cao su 18 x 13.6 x 2.2</v>
          </cell>
        </row>
        <row r="18862">
          <cell r="A18862" t="str">
            <v>81.GCS183225</v>
          </cell>
          <cell r="B18862" t="str">
            <v>Gioăng cao su 18*32*2.5</v>
          </cell>
        </row>
        <row r="18863">
          <cell r="A18863" t="str">
            <v>81.GCS201525</v>
          </cell>
          <cell r="B18863" t="str">
            <v>Gioăng cao su 20*15*2,5</v>
          </cell>
        </row>
        <row r="18864">
          <cell r="A18864" t="str">
            <v>81.GCS202630</v>
          </cell>
          <cell r="B18864" t="str">
            <v>Gioăng cao su 20*26*3</v>
          </cell>
        </row>
        <row r="18865">
          <cell r="A18865" t="str">
            <v>81.GCS202735</v>
          </cell>
          <cell r="B18865" t="str">
            <v>Gioăng cao su 20*27*3,5</v>
          </cell>
        </row>
        <row r="18866">
          <cell r="A18866" t="str">
            <v>81.GCS211530</v>
          </cell>
          <cell r="B18866" t="str">
            <v>Gioăng cao su 21*15*3,0</v>
          </cell>
        </row>
        <row r="18867">
          <cell r="A18867" t="str">
            <v>81.GCS211625</v>
          </cell>
          <cell r="B18867" t="str">
            <v>Gioăng cao su 21*16*2,5</v>
          </cell>
        </row>
        <row r="18868">
          <cell r="A18868" t="str">
            <v>81.GCS2217622</v>
          </cell>
          <cell r="B18868" t="str">
            <v>Gioăng cao su 22 x 17.6 x 2.2</v>
          </cell>
        </row>
        <row r="18869">
          <cell r="A18869" t="str">
            <v>81.GCS2402305</v>
          </cell>
          <cell r="B18869" t="str">
            <v>Gioăng cao su 240*230*5</v>
          </cell>
        </row>
        <row r="18870">
          <cell r="A18870" t="str">
            <v>81.GCS273534</v>
          </cell>
          <cell r="B18870" t="str">
            <v>Gioăng cao su 27 x 3.5 x 34</v>
          </cell>
        </row>
        <row r="18871">
          <cell r="A18871" t="str">
            <v>81.GCS2902843</v>
          </cell>
          <cell r="B18871" t="str">
            <v>Gioăng cao su 290*284*3</v>
          </cell>
        </row>
        <row r="18872">
          <cell r="A18872" t="str">
            <v>81.GCS291930</v>
          </cell>
          <cell r="B18872" t="str">
            <v>Gioăng cao su 29*19*3,0</v>
          </cell>
        </row>
        <row r="18873">
          <cell r="A18873" t="str">
            <v>81.GCS293635</v>
          </cell>
          <cell r="B18873" t="str">
            <v>Gioăng cao su 29 x 36 x 3.5</v>
          </cell>
        </row>
        <row r="18874">
          <cell r="A18874" t="str">
            <v>81.GCS302335</v>
          </cell>
          <cell r="B18874" t="str">
            <v>Gioăng cao su 30*23*3,5</v>
          </cell>
        </row>
        <row r="18875">
          <cell r="A18875" t="str">
            <v>81.GCS302430</v>
          </cell>
          <cell r="B18875" t="str">
            <v>Gioăng cao su 30*24*3</v>
          </cell>
        </row>
        <row r="18876">
          <cell r="A18876" t="str">
            <v>81.GCS322535</v>
          </cell>
          <cell r="B18876" t="str">
            <v>Gioăng cao su 32*25*3,5</v>
          </cell>
        </row>
        <row r="18877">
          <cell r="A18877" t="str">
            <v>81.GCS332625</v>
          </cell>
          <cell r="B18877" t="str">
            <v>Gioăng cao su 33*26*2,5</v>
          </cell>
        </row>
        <row r="18878">
          <cell r="A18878" t="str">
            <v>81.GCS34227832</v>
          </cell>
          <cell r="B18878" t="str">
            <v>Gioăng cao su 34.2 x 27.8 x 3.2</v>
          </cell>
        </row>
        <row r="18879">
          <cell r="A18879" t="str">
            <v>81.GCS3427632</v>
          </cell>
          <cell r="B18879" t="str">
            <v>Gioăng cao su 34 x 27.6 x 3.2</v>
          </cell>
        </row>
        <row r="18880">
          <cell r="A18880" t="str">
            <v>81.GCS34382</v>
          </cell>
          <cell r="B18880" t="str">
            <v>Gioăng cao su 34*38*2</v>
          </cell>
        </row>
        <row r="18881">
          <cell r="A18881" t="str">
            <v>81.GCS352834</v>
          </cell>
          <cell r="B18881" t="str">
            <v>Gioăng cao su 35*28*3,5</v>
          </cell>
        </row>
        <row r="18882">
          <cell r="A18882" t="str">
            <v>81.GCS352930</v>
          </cell>
          <cell r="B18882" t="str">
            <v>Gioăng cao su 35*29*3,0</v>
          </cell>
        </row>
        <row r="18883">
          <cell r="A18883" t="str">
            <v>81.GCS3629432</v>
          </cell>
          <cell r="B18883" t="str">
            <v>Gioăng cao su 36 x 29.4 x 3.2</v>
          </cell>
        </row>
        <row r="18884">
          <cell r="A18884" t="str">
            <v>81.GCS403335</v>
          </cell>
          <cell r="B18884" t="str">
            <v>Gioăng cao su 40*33*3,5</v>
          </cell>
        </row>
        <row r="18885">
          <cell r="A18885" t="str">
            <v>81.GCS404725</v>
          </cell>
          <cell r="B18885" t="str">
            <v>Gioăng cao su 40 x 47 x 2.5</v>
          </cell>
        </row>
        <row r="18886">
          <cell r="A18886" t="str">
            <v>81.GCS40505</v>
          </cell>
          <cell r="B18886" t="str">
            <v>Gioăng cao su 40*50*5</v>
          </cell>
        </row>
        <row r="18887">
          <cell r="A18887" t="str">
            <v>81.GCS42246</v>
          </cell>
          <cell r="B18887" t="str">
            <v>Gioăng cao su 42*2*46</v>
          </cell>
        </row>
        <row r="18888">
          <cell r="A18888" t="str">
            <v>81.GCS433825</v>
          </cell>
          <cell r="B18888" t="str">
            <v>Gioăng cao su 43 x 38 x 2.5</v>
          </cell>
        </row>
        <row r="18889">
          <cell r="A18889" t="str">
            <v>81.GCS443830</v>
          </cell>
          <cell r="B18889" t="str">
            <v>Gioăng cao su 44*38*3,0</v>
          </cell>
        </row>
        <row r="18890">
          <cell r="A18890" t="str">
            <v>81.GCS4639432</v>
          </cell>
          <cell r="B18890" t="str">
            <v>Gioăng cao su 46 x 39.4 x 3.2</v>
          </cell>
        </row>
        <row r="18891">
          <cell r="A18891" t="str">
            <v>81.GCS474035</v>
          </cell>
          <cell r="B18891" t="str">
            <v>Gioăng cao su 47*40*3,5</v>
          </cell>
        </row>
        <row r="18892">
          <cell r="A18892" t="str">
            <v>81.GCS4831632</v>
          </cell>
          <cell r="B18892" t="str">
            <v>Gioăng cao su 48 x 31.6 x 3.2</v>
          </cell>
        </row>
        <row r="18893">
          <cell r="A18893" t="str">
            <v>81.GCS504430</v>
          </cell>
          <cell r="B18893" t="str">
            <v>Gioăng cao su 50*44*3,0</v>
          </cell>
        </row>
        <row r="18894">
          <cell r="A18894" t="str">
            <v>81.GCS50635</v>
          </cell>
          <cell r="B18894" t="str">
            <v>Gioăng cao su 50*63*3,5</v>
          </cell>
        </row>
        <row r="18895">
          <cell r="A18895" t="str">
            <v>81.GCS56260</v>
          </cell>
          <cell r="B18895" t="str">
            <v>Gioăng cao su 56*2*60</v>
          </cell>
        </row>
        <row r="18896">
          <cell r="A18896" t="str">
            <v>81.GCS566335</v>
          </cell>
          <cell r="B18896" t="str">
            <v>Gioăng cao su 56*63*3,5</v>
          </cell>
        </row>
        <row r="18897">
          <cell r="A18897" t="str">
            <v>81.GCS6004</v>
          </cell>
          <cell r="B18897" t="str">
            <v>Gioăng cao su 60x0,4</v>
          </cell>
        </row>
        <row r="18898">
          <cell r="A18898" t="str">
            <v>81.GCS602.5</v>
          </cell>
          <cell r="B18898" t="str">
            <v>Gioăng cao su chịu dầu 60*2.5</v>
          </cell>
        </row>
        <row r="18899">
          <cell r="A18899" t="str">
            <v>81.GCS603</v>
          </cell>
          <cell r="B18899" t="str">
            <v>Gioăng cao su chịu dầu 60*3</v>
          </cell>
        </row>
        <row r="18900">
          <cell r="A18900" t="str">
            <v>81.GCS60543</v>
          </cell>
          <cell r="B18900" t="str">
            <v>Gioăng cao su 60*54*3</v>
          </cell>
        </row>
        <row r="18901">
          <cell r="A18901" t="str">
            <v>81.GCS635635</v>
          </cell>
          <cell r="B18901" t="str">
            <v>Gioăng cao su 63*56*3.5</v>
          </cell>
        </row>
        <row r="18902">
          <cell r="A18902" t="str">
            <v>81.GCS6504</v>
          </cell>
          <cell r="B18902" t="str">
            <v>Gioăng cao su 65x0,4</v>
          </cell>
        </row>
        <row r="18903">
          <cell r="A18903" t="str">
            <v>81.GCS758235</v>
          </cell>
          <cell r="B18903" t="str">
            <v>Gioăng cao su 75*82*3.5</v>
          </cell>
        </row>
        <row r="18904">
          <cell r="A18904" t="str">
            <v>81.GCS766935</v>
          </cell>
          <cell r="B18904" t="str">
            <v>Gioăng cao su 76 x 69 x 3.5</v>
          </cell>
        </row>
        <row r="18905">
          <cell r="A18905" t="str">
            <v>81.GCS8212</v>
          </cell>
          <cell r="B18905" t="str">
            <v>Gioăng cao su 8 x 2 x 12</v>
          </cell>
        </row>
        <row r="18906">
          <cell r="A18906" t="str">
            <v>81.GCS842</v>
          </cell>
          <cell r="B18906" t="str">
            <v>Gioăng cao su 8*4*2</v>
          </cell>
        </row>
        <row r="18907">
          <cell r="A18907" t="str">
            <v>81.GCSCD1152.5</v>
          </cell>
          <cell r="B18907" t="str">
            <v>Gioăng cao su chịu dầu 115*2.5</v>
          </cell>
        </row>
        <row r="18908">
          <cell r="A18908" t="str">
            <v>81.GCSCD1172</v>
          </cell>
          <cell r="B18908" t="str">
            <v>Gioăng cao su chịu dầu 117*2</v>
          </cell>
        </row>
        <row r="18909">
          <cell r="A18909" t="str">
            <v>81.GCSCD1252.5</v>
          </cell>
          <cell r="B18909" t="str">
            <v>Gioăng cao su chịu dầu 125*2.5</v>
          </cell>
        </row>
        <row r="18910">
          <cell r="A18910" t="str">
            <v>81.GCSCD1272</v>
          </cell>
          <cell r="B18910" t="str">
            <v>Gioăng cao su chịu dầu 127*2</v>
          </cell>
        </row>
        <row r="18911">
          <cell r="A18911" t="str">
            <v>81.GCSCD1402.5</v>
          </cell>
          <cell r="B18911" t="str">
            <v>Gioăng cao su chịu dầu 140*2.5</v>
          </cell>
        </row>
        <row r="18912">
          <cell r="A18912" t="str">
            <v>81.GCSCD1431503</v>
          </cell>
          <cell r="B18912" t="str">
            <v>Gioăng cao su chịu dầu 143*150*3</v>
          </cell>
        </row>
        <row r="18913">
          <cell r="A18913" t="str">
            <v>81.GCSCD1503</v>
          </cell>
          <cell r="B18913" t="str">
            <v>Gioăng cao su chịu dầu 150*3</v>
          </cell>
        </row>
        <row r="18914">
          <cell r="A18914" t="str">
            <v>81.GCSCD59663</v>
          </cell>
          <cell r="B18914" t="str">
            <v>Gioăng cao su chịu dầu 59*66*3</v>
          </cell>
        </row>
        <row r="18915">
          <cell r="A18915" t="str">
            <v>81.GD</v>
          </cell>
          <cell r="B18915" t="str">
            <v>Giày mũi sắt bảo hộ lao động</v>
          </cell>
        </row>
        <row r="18916">
          <cell r="A18916" t="str">
            <v>81.GELM16</v>
          </cell>
          <cell r="B18916" t="str">
            <v>Bộ gugiông+êcu+long đen M16</v>
          </cell>
        </row>
        <row r="18917">
          <cell r="A18917" t="str">
            <v>81.GELM20</v>
          </cell>
          <cell r="B18917" t="str">
            <v>Bộ gugiông+êcu+long đen M20</v>
          </cell>
        </row>
        <row r="18918">
          <cell r="A18918" t="str">
            <v>81.GELM24</v>
          </cell>
          <cell r="B18918" t="str">
            <v>Bộ gugiông+êcu+long đen M24</v>
          </cell>
        </row>
        <row r="18919">
          <cell r="A18919" t="str">
            <v>81.GGM</v>
          </cell>
          <cell r="B18919" t="str">
            <v>Gioăng gạt mực</v>
          </cell>
        </row>
        <row r="18920">
          <cell r="A18920" t="str">
            <v>81.GIAN1KG</v>
          </cell>
          <cell r="B18920" t="str">
            <v>Giấy ăn Posy 1kg</v>
          </cell>
        </row>
        <row r="18921">
          <cell r="A18921" t="str">
            <v>81.GIAY VS</v>
          </cell>
          <cell r="B18921" t="str">
            <v>Giấy vệ sinh</v>
          </cell>
        </row>
        <row r="18922">
          <cell r="A18922" t="str">
            <v>81.GIAYDBV</v>
          </cell>
          <cell r="B18922" t="str">
            <v>Giày da bảo vệ</v>
          </cell>
        </row>
        <row r="18923">
          <cell r="A18923" t="str">
            <v>81.GICAS64602</v>
          </cell>
          <cell r="B18923" t="str">
            <v>Gioăng cao su 64 x 60 x 2</v>
          </cell>
        </row>
        <row r="18924">
          <cell r="A18924" t="str">
            <v>81.GICS</v>
          </cell>
          <cell r="B18924" t="str">
            <v>Gioăng cao su</v>
          </cell>
        </row>
        <row r="18925">
          <cell r="A18925" t="str">
            <v>81.GID040460</v>
          </cell>
          <cell r="B18925" t="str">
            <v>Gioăng dầu 0.4x0.4xØ60</v>
          </cell>
        </row>
        <row r="18926">
          <cell r="A18926" t="str">
            <v>81.GIDA39</v>
          </cell>
          <cell r="B18926" t="str">
            <v>Giày da bảo hộ lao động size 39</v>
          </cell>
        </row>
        <row r="18927">
          <cell r="A18927" t="str">
            <v>81.GIDA40</v>
          </cell>
          <cell r="B18927" t="str">
            <v>Giày da bảo hộ lao động size 40</v>
          </cell>
        </row>
        <row r="18928">
          <cell r="A18928" t="str">
            <v>81.GIDA41</v>
          </cell>
          <cell r="B18928" t="str">
            <v>Giày da bảo hộ lao động size 41</v>
          </cell>
        </row>
        <row r="18929">
          <cell r="A18929" t="str">
            <v>81.GIDA42</v>
          </cell>
          <cell r="B18929" t="str">
            <v>Giày da bảo hộ lao động size 42</v>
          </cell>
        </row>
        <row r="18930">
          <cell r="A18930" t="str">
            <v>81.GIDA43</v>
          </cell>
          <cell r="B18930" t="str">
            <v>Giày da bảo hộ lao động size 43</v>
          </cell>
        </row>
        <row r="18931">
          <cell r="A18931" t="str">
            <v>81.GIDNMCX455</v>
          </cell>
          <cell r="B18931" t="str">
            <v>Giá đỡ nhông máy cưa xích 455</v>
          </cell>
        </row>
        <row r="18932">
          <cell r="A18932" t="str">
            <v>81.GIMM</v>
          </cell>
          <cell r="B18932" t="str">
            <v>Gioăng mặt máy</v>
          </cell>
        </row>
        <row r="18933">
          <cell r="A18933" t="str">
            <v>81.GIOXD</v>
          </cell>
          <cell r="B18933" t="str">
            <v>Giỏ xe đạp</v>
          </cell>
        </row>
        <row r="18934">
          <cell r="A18934" t="str">
            <v>81.GIUASAT</v>
          </cell>
          <cell r="B18934" t="str">
            <v>Giũa sắt</v>
          </cell>
        </row>
        <row r="18935">
          <cell r="A18935" t="str">
            <v>81.GIVAI37</v>
          </cell>
          <cell r="B18935" t="str">
            <v>Giày vải bảo hộ lao động (Nam)</v>
          </cell>
        </row>
        <row r="18936">
          <cell r="A18936" t="str">
            <v>81.GIVAI38</v>
          </cell>
          <cell r="B18936" t="str">
            <v>Giày vải bảo hộ lao động size 38</v>
          </cell>
        </row>
        <row r="18937">
          <cell r="A18937" t="str">
            <v>81.GIVAI39</v>
          </cell>
          <cell r="B18937" t="str">
            <v>Giày vải bảo hộ lao động size 39</v>
          </cell>
        </row>
        <row r="18938">
          <cell r="A18938" t="str">
            <v>81.GIVAI40</v>
          </cell>
          <cell r="B18938" t="str">
            <v>Giày vải bảo hộ lao động size 40</v>
          </cell>
        </row>
        <row r="18939">
          <cell r="A18939" t="str">
            <v>81.GIVAI41</v>
          </cell>
          <cell r="B18939" t="str">
            <v>Giày vải bảo hộ lao động size 41</v>
          </cell>
        </row>
        <row r="18940">
          <cell r="A18940" t="str">
            <v>81.GIVAI42</v>
          </cell>
          <cell r="B18940" t="str">
            <v>Giày vải bảo hộ lao động size 42</v>
          </cell>
        </row>
        <row r="18941">
          <cell r="A18941" t="str">
            <v>81.GIVAI43</v>
          </cell>
          <cell r="B18941" t="str">
            <v>Giày vải bảo hộ lao động size 43</v>
          </cell>
        </row>
        <row r="18942">
          <cell r="A18942" t="str">
            <v>81.GIVS</v>
          </cell>
          <cell r="B18942" t="str">
            <v>Giấy vệ sinh</v>
          </cell>
        </row>
        <row r="18943">
          <cell r="A18943" t="str">
            <v>81.GK202855</v>
          </cell>
          <cell r="B18943" t="str">
            <v>Gạt khí 20x28x5,5</v>
          </cell>
        </row>
        <row r="18944">
          <cell r="A18944" t="str">
            <v>81.GKH</v>
          </cell>
          <cell r="B18944" t="str">
            <v>Gạt khí các loại</v>
          </cell>
        </row>
        <row r="18945">
          <cell r="A18945" t="str">
            <v>81.GKL08</v>
          </cell>
          <cell r="B18945" t="str">
            <v>Giũa kim loại Ø 8</v>
          </cell>
        </row>
        <row r="18946">
          <cell r="A18946" t="str">
            <v>81.GKL12</v>
          </cell>
          <cell r="B18946" t="str">
            <v>Giũa kim loại Ø 12</v>
          </cell>
        </row>
        <row r="18947">
          <cell r="A18947" t="str">
            <v>81.GKL130S</v>
          </cell>
          <cell r="B18947" t="str">
            <v>Giũa kim loại TDF -130S</v>
          </cell>
        </row>
        <row r="18948">
          <cell r="A18948" t="str">
            <v>81.GKL150S</v>
          </cell>
          <cell r="B18948" t="str">
            <v>Giũa kim loại RDFC -150S-200</v>
          </cell>
        </row>
        <row r="18949">
          <cell r="A18949" t="str">
            <v>81.GKL170S</v>
          </cell>
          <cell r="B18949" t="str">
            <v>Giũa kim loại TDF -170S</v>
          </cell>
        </row>
        <row r="18950">
          <cell r="A18950" t="str">
            <v>81.GKLTG</v>
          </cell>
          <cell r="B18950" t="str">
            <v>Giũa kim loại tam giác</v>
          </cell>
        </row>
        <row r="18951">
          <cell r="A18951" t="str">
            <v>81.GKLTHD</v>
          </cell>
          <cell r="B18951" t="str">
            <v>Giũa kim loại thô dẹt</v>
          </cell>
        </row>
        <row r="18952">
          <cell r="A18952" t="str">
            <v>81.GM8T</v>
          </cell>
          <cell r="B18952" t="str">
            <v>Gạt mưa</v>
          </cell>
        </row>
        <row r="18953">
          <cell r="A18953" t="str">
            <v>81.GMDMI</v>
          </cell>
          <cell r="B18953" t="str">
            <v>Gioăng modul</v>
          </cell>
        </row>
        <row r="18954">
          <cell r="A18954" t="str">
            <v>81.GMIRA</v>
          </cell>
          <cell r="B18954" t="str">
            <v>Giũa phẳng kim cương MIRACLE</v>
          </cell>
        </row>
        <row r="18955">
          <cell r="A18955" t="str">
            <v>81.GMN</v>
          </cell>
          <cell r="B18955" t="str">
            <v>Guồng máy nghiền</v>
          </cell>
        </row>
        <row r="18956">
          <cell r="A18956" t="str">
            <v>81.GN1560250</v>
          </cell>
          <cell r="B18956" t="str">
            <v>Gia nhiệt U15-60W-250F</v>
          </cell>
        </row>
        <row r="18957">
          <cell r="A18957" t="str">
            <v>81.GNCCTN14200</v>
          </cell>
          <cell r="B18957" t="str">
            <v>Gia nhiệt có cánh tản nhiệt φ14 - 200F</v>
          </cell>
        </row>
        <row r="18958">
          <cell r="A18958" t="str">
            <v>81.GNCCTN14250</v>
          </cell>
          <cell r="B18958" t="str">
            <v>Gia nhiệt có cánh tản nhiệt φ14 - 250F</v>
          </cell>
        </row>
        <row r="18959">
          <cell r="A18959" t="str">
            <v>81.GNCDSM40</v>
          </cell>
          <cell r="B18959" t="str">
            <v>Gối nhựa cách điện SM40</v>
          </cell>
        </row>
        <row r="18960">
          <cell r="A18960" t="str">
            <v>81.GNU10300</v>
          </cell>
          <cell r="B18960" t="str">
            <v>Gia nhiệt U10-300W</v>
          </cell>
        </row>
        <row r="18961">
          <cell r="A18961" t="str">
            <v>81.GNU14100</v>
          </cell>
          <cell r="B18961" t="str">
            <v>Gia nhiệt U14-100W</v>
          </cell>
        </row>
        <row r="18962">
          <cell r="A18962" t="str">
            <v>81.GNU14200</v>
          </cell>
          <cell r="B18962" t="str">
            <v>Gia nhiệt U14-200W</v>
          </cell>
        </row>
        <row r="18963">
          <cell r="A18963" t="str">
            <v>81.GNU14230</v>
          </cell>
          <cell r="B18963" t="str">
            <v>Gia nhiệt U14*230W</v>
          </cell>
        </row>
        <row r="18964">
          <cell r="A18964" t="str">
            <v>81.GNU14250</v>
          </cell>
          <cell r="B18964" t="str">
            <v>Gia nhiệt U14-250W</v>
          </cell>
        </row>
        <row r="18965">
          <cell r="A18965" t="str">
            <v>81.GNU14500220</v>
          </cell>
          <cell r="B18965" t="str">
            <v>Gia nhiệt U14-500W-220V</v>
          </cell>
        </row>
        <row r="18966">
          <cell r="A18966" t="str">
            <v>81.GNU14600220</v>
          </cell>
          <cell r="B18966" t="str">
            <v>Gia nhiệt U14-600W-220V</v>
          </cell>
        </row>
        <row r="18967">
          <cell r="A18967" t="str">
            <v>81.GNU14600W</v>
          </cell>
          <cell r="B18967" t="str">
            <v>Gia nhiệt U14-600W</v>
          </cell>
        </row>
        <row r="18968">
          <cell r="A18968" t="str">
            <v>81.GNU14700</v>
          </cell>
          <cell r="B18968" t="str">
            <v>Gia nhiệt U14-700W</v>
          </cell>
        </row>
        <row r="18969">
          <cell r="A18969" t="str">
            <v>81.GNU230800</v>
          </cell>
          <cell r="B18969" t="str">
            <v>Gia nhiệt U230-800W</v>
          </cell>
        </row>
        <row r="18970">
          <cell r="A18970" t="str">
            <v>81.GNU603000</v>
          </cell>
          <cell r="B18970" t="str">
            <v>Gia nhiệt U60-3000W</v>
          </cell>
        </row>
        <row r="18971">
          <cell r="A18971" t="str">
            <v>81.GNU90800</v>
          </cell>
          <cell r="B18971" t="str">
            <v>Gia nhiệt U90-800W</v>
          </cell>
        </row>
        <row r="18972">
          <cell r="A18972" t="str">
            <v>81.GOHDPE1000</v>
          </cell>
          <cell r="B18972" t="str">
            <v>Gông ống HDPE1000</v>
          </cell>
        </row>
        <row r="18973">
          <cell r="A18973" t="str">
            <v>81.GOPH280140200</v>
          </cell>
          <cell r="B18973" t="str">
            <v>Gỗ phíp 280 x 140 x 200</v>
          </cell>
        </row>
        <row r="18974">
          <cell r="A18974" t="str">
            <v>81.GOTHKEO</v>
          </cell>
          <cell r="B18974" t="str">
            <v>Gỗ thanh keo 1000 x 90 x 29</v>
          </cell>
        </row>
        <row r="18975">
          <cell r="A18975" t="str">
            <v>81.GP</v>
          </cell>
          <cell r="B18975" t="str">
            <v>Gỗ phíp chịu nhiệt của lò đồng</v>
          </cell>
        </row>
        <row r="18976">
          <cell r="A18976" t="str">
            <v>81.GRC</v>
          </cell>
          <cell r="B18976" t="str">
            <v>Giẻ rửa chén</v>
          </cell>
        </row>
        <row r="18977">
          <cell r="A18977" t="str">
            <v>81.GRDB180</v>
          </cell>
          <cell r="B18977" t="str">
            <v>Giấy ráp đánh bóng 180</v>
          </cell>
        </row>
        <row r="18978">
          <cell r="A18978" t="str">
            <v>81.GSLC26522527</v>
          </cell>
          <cell r="B18978" t="str">
            <v>Gioăng silicon 265*225*27</v>
          </cell>
        </row>
        <row r="18979">
          <cell r="A18979" t="str">
            <v>81.GSLC29025026</v>
          </cell>
          <cell r="B18979" t="str">
            <v>Gioăng silicon 290*250*26</v>
          </cell>
        </row>
        <row r="18980">
          <cell r="A18980" t="str">
            <v>81.GSLC34531513</v>
          </cell>
          <cell r="B18980" t="str">
            <v>Gioăng silicon 345*315*13</v>
          </cell>
        </row>
        <row r="18981">
          <cell r="A18981" t="str">
            <v>81.GTD</v>
          </cell>
          <cell r="B18981" t="str">
            <v>Găng tay da dài</v>
          </cell>
        </row>
        <row r="18982">
          <cell r="A18982" t="str">
            <v>81.GTH</v>
          </cell>
          <cell r="B18982" t="str">
            <v>Găng tay hàn</v>
          </cell>
        </row>
        <row r="18983">
          <cell r="A18983" t="str">
            <v>81.GTK130011025</v>
          </cell>
          <cell r="B18983" t="str">
            <v>Gỗ thanh keo 1300x110x25</v>
          </cell>
        </row>
        <row r="18984">
          <cell r="A18984" t="str">
            <v>81.GTL305</v>
          </cell>
          <cell r="B18984" t="str">
            <v>Gạt thủy lực 30*5</v>
          </cell>
        </row>
        <row r="18985">
          <cell r="A18985" t="str">
            <v>81.GTL354356.5</v>
          </cell>
          <cell r="B18985" t="str">
            <v>Gạt thủy lực 35*43*5*6.5</v>
          </cell>
        </row>
        <row r="18986">
          <cell r="A18986" t="str">
            <v>81.GTL6068556.5</v>
          </cell>
          <cell r="B18986" t="str">
            <v>Gạt thủy lực 60*68*55*6.5</v>
          </cell>
        </row>
        <row r="18987">
          <cell r="A18987" t="str">
            <v>81.GV</v>
          </cell>
          <cell r="B18987" t="str">
            <v>Giày vải bảo hộ lao động (Nữ)</v>
          </cell>
        </row>
        <row r="18988">
          <cell r="A18988" t="str">
            <v>81.GX100</v>
          </cell>
          <cell r="B18988" t="str">
            <v>Giáp xếp 100</v>
          </cell>
        </row>
        <row r="18989">
          <cell r="A18989" t="str">
            <v>81.GX620</v>
          </cell>
          <cell r="B18989" t="str">
            <v>Giáp xếp Ø6-20</v>
          </cell>
        </row>
        <row r="18990">
          <cell r="A18990" t="str">
            <v>81.GX630</v>
          </cell>
          <cell r="B18990" t="str">
            <v>Giáp xếp Ø6-30</v>
          </cell>
        </row>
        <row r="18991">
          <cell r="A18991" t="str">
            <v>81.GXCS</v>
          </cell>
          <cell r="B18991" t="str">
            <v>Guốc xích cao su</v>
          </cell>
        </row>
        <row r="18992">
          <cell r="A18992" t="str">
            <v>81.H2L22</v>
          </cell>
          <cell r="B18992" t="str">
            <v>Hộp 2 lỗ Ø22</v>
          </cell>
        </row>
        <row r="18993">
          <cell r="A18993" t="str">
            <v>81.H30420201.2</v>
          </cell>
          <cell r="B18993" t="str">
            <v>Hộp inox 304: 20 x 20 x 1.2</v>
          </cell>
        </row>
        <row r="18994">
          <cell r="A18994" t="str">
            <v>81.H4L</v>
          </cell>
          <cell r="B18994" t="str">
            <v>Hộp 4 lỗ + nút ấn</v>
          </cell>
        </row>
        <row r="18995">
          <cell r="A18995" t="str">
            <v>81.HBAP6</v>
          </cell>
          <cell r="B18995" t="str">
            <v>Hạt bắp phi 6</v>
          </cell>
        </row>
        <row r="18996">
          <cell r="A18996" t="str">
            <v>81.HBPB04</v>
          </cell>
          <cell r="B18996" t="str">
            <v>Hạt bắp PB04</v>
          </cell>
        </row>
        <row r="18997">
          <cell r="A18997" t="str">
            <v>81.HCC4</v>
          </cell>
          <cell r="B18997" t="str">
            <v>Hóa chất Cuso 4</v>
          </cell>
        </row>
        <row r="18998">
          <cell r="A18998" t="str">
            <v>81.HCCL</v>
          </cell>
          <cell r="B18998" t="str">
            <v>Hóa chất Clorin Nhật</v>
          </cell>
        </row>
        <row r="18999">
          <cell r="A18999" t="str">
            <v>81.HDDC380200</v>
          </cell>
          <cell r="B18999" t="str">
            <v>Hộp đựng dụng cụ 380*200*180</v>
          </cell>
        </row>
        <row r="19000">
          <cell r="A19000" t="str">
            <v>81.HETLBTBLB16000</v>
          </cell>
          <cell r="B19000" t="str">
            <v>Hệ thống lọc bụi túi BLB 16000</v>
          </cell>
        </row>
        <row r="19001">
          <cell r="A19001" t="str">
            <v>81.HG4D94E</v>
          </cell>
          <cell r="B19001" t="str">
            <v>Bộ hộp gioăng 5D94E</v>
          </cell>
        </row>
        <row r="19002">
          <cell r="A19002" t="str">
            <v>81.HGT</v>
          </cell>
          <cell r="B19002" t="str">
            <v>Hộp giảm tốc</v>
          </cell>
        </row>
        <row r="19003">
          <cell r="A19003" t="str">
            <v>81.HI30420201.5</v>
          </cell>
          <cell r="B19003" t="str">
            <v>Hộp inox 304: 20 x 20 x 1.5</v>
          </cell>
        </row>
        <row r="19004">
          <cell r="A19004" t="str">
            <v>81.HIN20401.5</v>
          </cell>
          <cell r="B19004" t="str">
            <v>Hộp inox 304: 20 x 40 x 1.5</v>
          </cell>
        </row>
        <row r="19005">
          <cell r="A19005" t="str">
            <v>81.HIN30420401.2</v>
          </cell>
          <cell r="B19005" t="str">
            <v>Hộp inox 304: 20 x 40 x 1.2</v>
          </cell>
        </row>
        <row r="19006">
          <cell r="A19006" t="str">
            <v>81.HKDD</v>
          </cell>
          <cell r="B19006" t="str">
            <v>Hợp kim dẫn điện</v>
          </cell>
        </row>
        <row r="19007">
          <cell r="A19007" t="str">
            <v>81.HML</v>
          </cell>
          <cell r="B19007" t="str">
            <v>Hộp 1 lỗ</v>
          </cell>
        </row>
        <row r="19008">
          <cell r="A19008" t="str">
            <v>81.HN2K</v>
          </cell>
          <cell r="B19008" t="str">
            <v>Hộp nhựa 2kg + thìa</v>
          </cell>
        </row>
        <row r="19009">
          <cell r="A19009" t="str">
            <v>81.HN3L</v>
          </cell>
          <cell r="B19009" t="str">
            <v>Hộp 3 lỗ + nút ấn</v>
          </cell>
        </row>
        <row r="19010">
          <cell r="A19010" t="str">
            <v>81.HOCD</v>
          </cell>
          <cell r="B19010" t="str">
            <v>Hạt ổ cắm điện các loại</v>
          </cell>
        </row>
        <row r="19011">
          <cell r="A19011" t="str">
            <v>81.HOPIN30420402</v>
          </cell>
          <cell r="B19011" t="str">
            <v>Hộp inox 304: 20 x 40 x 2</v>
          </cell>
        </row>
        <row r="19012">
          <cell r="A19012" t="str">
            <v>81.HOT805040</v>
          </cell>
          <cell r="B19012" t="str">
            <v>Hòm tôn 80*50*40 (cm)</v>
          </cell>
        </row>
        <row r="19013">
          <cell r="A19013" t="str">
            <v>81.HR</v>
          </cell>
          <cell r="B19013" t="str">
            <v>Hót rác</v>
          </cell>
        </row>
        <row r="19014">
          <cell r="A19014" t="str">
            <v>81.HS225I112.5</v>
          </cell>
          <cell r="B19014" t="str">
            <v>Hộp số máy tạo hạt PPR 225-I-1/12.5</v>
          </cell>
        </row>
        <row r="19015">
          <cell r="A19015" t="str">
            <v>81.HS5MD6</v>
          </cell>
          <cell r="B19015" t="str">
            <v>Hộp số năm máy đùn 6</v>
          </cell>
        </row>
        <row r="19016">
          <cell r="A19016" t="str">
            <v>81.HSDMD5</v>
          </cell>
          <cell r="B19016" t="str">
            <v>Hộp số đứng máy đùn 5</v>
          </cell>
        </row>
        <row r="19017">
          <cell r="A19017" t="str">
            <v>81.HSGTRV7590B560</v>
          </cell>
          <cell r="B19017" t="str">
            <v>Hộp số giảm tốc RV75-90B5-60</v>
          </cell>
        </row>
        <row r="19018">
          <cell r="A19018" t="str">
            <v>81.HSMB</v>
          </cell>
          <cell r="B19018" t="str">
            <v>Hộp số máy bào (PPR)</v>
          </cell>
        </row>
        <row r="19019">
          <cell r="A19019" t="str">
            <v>81.HT</v>
          </cell>
          <cell r="B19019" t="str">
            <v>Hàn the</v>
          </cell>
        </row>
        <row r="19020">
          <cell r="A19020" t="str">
            <v>81.HV40406</v>
          </cell>
          <cell r="B19020" t="str">
            <v>Hộp vuông mạ kẽm 40*40*6</v>
          </cell>
        </row>
        <row r="19021">
          <cell r="A19021" t="str">
            <v>81.HVC200</v>
          </cell>
          <cell r="B19021" t="str">
            <v>Hộp văng cát 200kg</v>
          </cell>
        </row>
        <row r="19022">
          <cell r="A19022" t="str">
            <v>81.HVC600</v>
          </cell>
          <cell r="B19022" t="str">
            <v>Hộp văng cát 600kg</v>
          </cell>
        </row>
        <row r="19023">
          <cell r="A19023" t="str">
            <v>81.I161.510</v>
          </cell>
          <cell r="B19023" t="str">
            <v>Inox 304 Ø16 x 1,5 x 10</v>
          </cell>
        </row>
        <row r="19024">
          <cell r="A19024" t="str">
            <v>81.I1631.5</v>
          </cell>
          <cell r="B19024" t="str">
            <v>Inox 304 Ø163 x 1,5</v>
          </cell>
        </row>
        <row r="19025">
          <cell r="A19025" t="str">
            <v>81.I251.5</v>
          </cell>
          <cell r="B19025" t="str">
            <v>Inox 304 Ø25 x 1,5</v>
          </cell>
        </row>
        <row r="19026">
          <cell r="A19026" t="str">
            <v>81.I26</v>
          </cell>
          <cell r="B19026" t="str">
            <v>Inox 304 Ø26</v>
          </cell>
        </row>
        <row r="19027">
          <cell r="A19027" t="str">
            <v>81.I8</v>
          </cell>
          <cell r="B19027" t="str">
            <v>Inox 304 φ8 x 800mm</v>
          </cell>
        </row>
        <row r="19028">
          <cell r="A19028" t="str">
            <v>81.IN304122024401.</v>
          </cell>
          <cell r="B19028" t="str">
            <v>Tôn inox 304: 1220 x 2440 x 1.2 (mm)</v>
          </cell>
        </row>
        <row r="19029">
          <cell r="A19029" t="str">
            <v>81.IN304161000</v>
          </cell>
          <cell r="B19029" t="str">
            <v>Inox 304 Ø16 x 1000</v>
          </cell>
        </row>
        <row r="19030">
          <cell r="A19030" t="str">
            <v>81.IN304162</v>
          </cell>
          <cell r="B19030" t="str">
            <v>Inox 304 Ø16 x 2m</v>
          </cell>
        </row>
        <row r="19031">
          <cell r="A19031" t="str">
            <v>81.IN304201</v>
          </cell>
          <cell r="B19031" t="str">
            <v>Inox 304 Ø20 x 1m</v>
          </cell>
        </row>
        <row r="19032">
          <cell r="A19032" t="str">
            <v>81.IN304210300</v>
          </cell>
          <cell r="B19032" t="str">
            <v>Inox 304 Ø210 x 300 x 8ly</v>
          </cell>
        </row>
        <row r="19033">
          <cell r="A19033" t="str">
            <v>81.IN30421055</v>
          </cell>
          <cell r="B19033" t="str">
            <v>Inox 304 Ø210 lỗ 55 x 4c x 8ly</v>
          </cell>
        </row>
        <row r="19034">
          <cell r="A19034" t="str">
            <v>81.IN30460550</v>
          </cell>
          <cell r="B19034" t="str">
            <v>Inox 304: Ø60 x 550</v>
          </cell>
        </row>
        <row r="19035">
          <cell r="A19035" t="str">
            <v>81.INX304121000</v>
          </cell>
          <cell r="B19035" t="str">
            <v>Inox 304 φ12 x 1000</v>
          </cell>
        </row>
        <row r="19036">
          <cell r="A19036" t="str">
            <v>81.INX3044002802</v>
          </cell>
          <cell r="B19036" t="str">
            <v>Inox 304: Ø400 x Ø280 x 2</v>
          </cell>
        </row>
        <row r="19037">
          <cell r="A19037" t="str">
            <v>81.INX30440037015</v>
          </cell>
          <cell r="B19037" t="str">
            <v>Inox 304: Ø400 x 370 x 1.5</v>
          </cell>
        </row>
        <row r="19038">
          <cell r="A19038" t="str">
            <v>81.IT14140</v>
          </cell>
          <cell r="B19038" t="str">
            <v>Inox tròn Ø14*140</v>
          </cell>
        </row>
        <row r="19039">
          <cell r="A19039" t="str">
            <v>81.IT16170</v>
          </cell>
          <cell r="B19039" t="str">
            <v>Inox tròn Ø16*170</v>
          </cell>
        </row>
        <row r="19040">
          <cell r="A19040" t="str">
            <v>81.IT30100</v>
          </cell>
          <cell r="B19040" t="str">
            <v>Inox tròn Ø30*100</v>
          </cell>
        </row>
        <row r="19041">
          <cell r="A19041" t="str">
            <v>81.K262</v>
          </cell>
          <cell r="B19041" t="str">
            <v>Keo 262</v>
          </cell>
        </row>
        <row r="19042">
          <cell r="A19042" t="str">
            <v>81.K2L4403906</v>
          </cell>
          <cell r="B19042" t="str">
            <v>Kính 2 lớp 440 x 390 x 6</v>
          </cell>
        </row>
        <row r="19043">
          <cell r="A19043" t="str">
            <v>81.KBHLD</v>
          </cell>
          <cell r="B19043" t="str">
            <v>Kính bảo hộ lao động</v>
          </cell>
        </row>
        <row r="19044">
          <cell r="A19044" t="str">
            <v>81.KBP</v>
          </cell>
          <cell r="B19044" t="str">
            <v>Keo bọt phồng</v>
          </cell>
        </row>
        <row r="19045">
          <cell r="A19045" t="str">
            <v>81.KC</v>
          </cell>
          <cell r="B19045" t="str">
            <v>Kìm chết</v>
          </cell>
        </row>
        <row r="19046">
          <cell r="A19046" t="str">
            <v>81.KD6</v>
          </cell>
          <cell r="B19046" t="str">
            <v>Kìm điện 6inch</v>
          </cell>
        </row>
        <row r="19047">
          <cell r="A19047" t="str">
            <v>81.KDAY</v>
          </cell>
          <cell r="B19047" t="str">
            <v>Khóa dây</v>
          </cell>
        </row>
        <row r="19048">
          <cell r="A19048" t="str">
            <v>81.KDI</v>
          </cell>
          <cell r="B19048" t="str">
            <v>Kìm điện</v>
          </cell>
        </row>
        <row r="19049">
          <cell r="A19049" t="str">
            <v>81.KDL9060</v>
          </cell>
          <cell r="B19049" t="str">
            <v>Kẹp đầu nong φ90-60</v>
          </cell>
        </row>
        <row r="19050">
          <cell r="A19050" t="str">
            <v>81.KDL9063</v>
          </cell>
          <cell r="B19050" t="str">
            <v>Kẹp đầu long φ90-63</v>
          </cell>
        </row>
        <row r="19051">
          <cell r="A19051" t="str">
            <v>81.KDN150MN</v>
          </cell>
          <cell r="B19051" t="str">
            <v>Kẹp đầu nong Ø150 Miền Nam</v>
          </cell>
        </row>
        <row r="19052">
          <cell r="A19052" t="str">
            <v>81.KDN220MN</v>
          </cell>
          <cell r="B19052" t="str">
            <v>Kẹp đầu nong Ø220 Miền Nam</v>
          </cell>
        </row>
        <row r="19053">
          <cell r="A19053" t="str">
            <v>81.KDN60MN</v>
          </cell>
          <cell r="B19053" t="str">
            <v>Kẹp đầu nong Ø60 Miền Nam</v>
          </cell>
        </row>
        <row r="19054">
          <cell r="A19054" t="str">
            <v>81.KDN63MN</v>
          </cell>
          <cell r="B19054" t="str">
            <v>Kẹp đầu nong Ø63 Miền Nam</v>
          </cell>
        </row>
        <row r="19055">
          <cell r="A19055" t="str">
            <v>81.KDN76MN</v>
          </cell>
          <cell r="B19055" t="str">
            <v>Kẹp đầu nong Ø76 Miền Nam</v>
          </cell>
        </row>
        <row r="19056">
          <cell r="A19056" t="str">
            <v>81.KDNMN114</v>
          </cell>
          <cell r="B19056" t="str">
            <v>Kẹp đầu nong Ø114 Miền Nam</v>
          </cell>
        </row>
        <row r="19057">
          <cell r="A19057" t="str">
            <v>81.KDNMN130</v>
          </cell>
          <cell r="B19057" t="str">
            <v>Kẹp đầu nong Ø130 Miền Nam</v>
          </cell>
        </row>
        <row r="19058">
          <cell r="A19058" t="str">
            <v>81.KDNMN168</v>
          </cell>
          <cell r="B19058" t="str">
            <v>Kẹp đầu nong Ø168 Miền Nam</v>
          </cell>
        </row>
        <row r="19059">
          <cell r="A19059" t="str">
            <v>81.KDR2710</v>
          </cell>
          <cell r="B19059" t="str">
            <v>Khuôn đồng rỗng  ø 27 x 10</v>
          </cell>
        </row>
        <row r="19060">
          <cell r="A19060" t="str">
            <v>81.KDT12A</v>
          </cell>
          <cell r="B19060" t="str">
            <v>Khởi động từ 12A</v>
          </cell>
        </row>
        <row r="19061">
          <cell r="A19061" t="str">
            <v>81.KDT150A</v>
          </cell>
          <cell r="B19061" t="str">
            <v>Khởi động từ 150A</v>
          </cell>
        </row>
        <row r="19062">
          <cell r="A19062" t="str">
            <v>81.KDT200A</v>
          </cell>
          <cell r="B19062" t="str">
            <v>Khởi động từ 200A</v>
          </cell>
        </row>
        <row r="19063">
          <cell r="A19063" t="str">
            <v>81.KDT20A220V</v>
          </cell>
          <cell r="B19063" t="str">
            <v>Khởi động từ 20A-220V</v>
          </cell>
        </row>
        <row r="19064">
          <cell r="A19064" t="str">
            <v>81.KDT225A</v>
          </cell>
          <cell r="B19064" t="str">
            <v>Khởi động từ 225A</v>
          </cell>
        </row>
        <row r="19065">
          <cell r="A19065" t="str">
            <v>81.KDT22A</v>
          </cell>
          <cell r="B19065" t="str">
            <v>Khởi động từ 22A</v>
          </cell>
        </row>
        <row r="19066">
          <cell r="A19066" t="str">
            <v>81.KDT24V22A</v>
          </cell>
          <cell r="B19066" t="str">
            <v>Khởi động từ 22A-24V</v>
          </cell>
        </row>
        <row r="19067">
          <cell r="A19067" t="str">
            <v>81.KDT32110</v>
          </cell>
          <cell r="B19067" t="str">
            <v>Khởi động từ 32A-110V</v>
          </cell>
        </row>
        <row r="19068">
          <cell r="A19068" t="str">
            <v>81.KDT32400</v>
          </cell>
          <cell r="B19068" t="str">
            <v>Khởi động từ 32A-400V</v>
          </cell>
        </row>
        <row r="19069">
          <cell r="A19069" t="str">
            <v>81.KDT32A</v>
          </cell>
          <cell r="B19069" t="str">
            <v>Khởi động từ 32A-220V</v>
          </cell>
        </row>
        <row r="19070">
          <cell r="A19070" t="str">
            <v>81.KDT40</v>
          </cell>
          <cell r="B19070" t="str">
            <v>Khởi động từ 40A</v>
          </cell>
        </row>
        <row r="19071">
          <cell r="A19071" t="str">
            <v>81.KDT410A</v>
          </cell>
          <cell r="B19071" t="str">
            <v>Khởi động từ 410A</v>
          </cell>
        </row>
        <row r="19072">
          <cell r="A19072" t="str">
            <v>81.KDT60A</v>
          </cell>
          <cell r="B19072" t="str">
            <v>Khởi động từ 60A-220V</v>
          </cell>
        </row>
        <row r="19073">
          <cell r="A19073" t="str">
            <v>81.KDT65</v>
          </cell>
          <cell r="B19073" t="str">
            <v>Khởi động từ 65A</v>
          </cell>
        </row>
        <row r="19074">
          <cell r="A19074" t="str">
            <v>81.KDT80</v>
          </cell>
          <cell r="B19074" t="str">
            <v>Khởi động từ 80A-220V</v>
          </cell>
        </row>
        <row r="19075">
          <cell r="A19075" t="str">
            <v>81.KDT85A</v>
          </cell>
          <cell r="B19075" t="str">
            <v>Khởi động từ 85A</v>
          </cell>
        </row>
        <row r="19076">
          <cell r="A19076" t="str">
            <v>81.KDTK</v>
          </cell>
          <cell r="B19076" t="str">
            <v>Khởi động từ kép</v>
          </cell>
        </row>
        <row r="19077">
          <cell r="A19077" t="str">
            <v>81.KDTLC1D50AM7</v>
          </cell>
          <cell r="B19077" t="str">
            <v>Khởi động từ LC1D50AM7</v>
          </cell>
        </row>
        <row r="19078">
          <cell r="A19078" t="str">
            <v>81.KDTLS9A</v>
          </cell>
          <cell r="B19078" t="str">
            <v>Khởi động từ LS-9A-220V</v>
          </cell>
        </row>
        <row r="19079">
          <cell r="A19079" t="str">
            <v>81.KEBCGHDPE20</v>
          </cell>
          <cell r="B19079" t="str">
            <v>Khuôn ép Vòng chặn gioăng HDPE 20</v>
          </cell>
        </row>
        <row r="19080">
          <cell r="A19080" t="str">
            <v>81.KECTHDPE20</v>
          </cell>
          <cell r="B19080" t="str">
            <v>Khuôn ép Cút HDPE 20</v>
          </cell>
        </row>
        <row r="19081">
          <cell r="A19081" t="str">
            <v>81.KECTRNHDPE2012</v>
          </cell>
          <cell r="B19081" t="str">
            <v>Khuôn ép Cút HDPE 20 RN 1/2”</v>
          </cell>
        </row>
        <row r="19082">
          <cell r="A19082" t="str">
            <v>81.KECTRTHDPE2012</v>
          </cell>
          <cell r="B19082" t="str">
            <v>Khuôn ép Cút HDPE 20 RT 1/2”</v>
          </cell>
        </row>
        <row r="19083">
          <cell r="A19083" t="str">
            <v>81.KEMSHDPE20</v>
          </cell>
          <cell r="B19083" t="str">
            <v>Khuôn ép Mang sông HDPE 20</v>
          </cell>
        </row>
        <row r="19084">
          <cell r="A19084" t="str">
            <v>81.KEMSRNHDPE2012</v>
          </cell>
          <cell r="B19084" t="str">
            <v>Khuôn ép Mang sông HDPE 20 RN 1/2”</v>
          </cell>
        </row>
        <row r="19085">
          <cell r="A19085" t="str">
            <v>81.KEMSRTHDPE2012</v>
          </cell>
          <cell r="B19085" t="str">
            <v>Khuôn ép Mang sông HDPE 20 RT 1/2”</v>
          </cell>
        </row>
        <row r="19086">
          <cell r="A19086" t="str">
            <v>81.KENCHDPE20</v>
          </cell>
          <cell r="B19086" t="str">
            <v>Khuôn ép Nắp chụp HDPE 20</v>
          </cell>
        </row>
        <row r="19087">
          <cell r="A19087" t="str">
            <v>81.KEO.</v>
          </cell>
          <cell r="B19087" t="str">
            <v>Kéo cắt</v>
          </cell>
        </row>
        <row r="19088">
          <cell r="A19088" t="str">
            <v>81.KEOCC</v>
          </cell>
          <cell r="B19088" t="str">
            <v>Kéo cắt đậu</v>
          </cell>
        </row>
        <row r="19089">
          <cell r="A19089" t="str">
            <v>81.KEOCO</v>
          </cell>
          <cell r="B19089" t="str">
            <v>Kéo cắt ống</v>
          </cell>
        </row>
        <row r="19090">
          <cell r="A19090" t="str">
            <v>81.KEODG</v>
          </cell>
          <cell r="B19090" t="str">
            <v>Keo dán giấy</v>
          </cell>
        </row>
        <row r="19091">
          <cell r="A19091" t="str">
            <v>81.KEPC</v>
          </cell>
          <cell r="B19091" t="str">
            <v>Kẹp cáp</v>
          </cell>
        </row>
        <row r="19092">
          <cell r="A19092" t="str">
            <v>81.KETHDPE20</v>
          </cell>
          <cell r="B19092" t="str">
            <v>Khuôn ép Tê HDPE 20</v>
          </cell>
        </row>
        <row r="19093">
          <cell r="A19093" t="str">
            <v>81.KETNXN</v>
          </cell>
          <cell r="B19093" t="str">
            <v>Két nước( Xe nâng )</v>
          </cell>
        </row>
        <row r="19094">
          <cell r="A19094" t="str">
            <v>81.KEV</v>
          </cell>
          <cell r="B19094" t="str">
            <v>Ke vuông</v>
          </cell>
        </row>
        <row r="19095">
          <cell r="A19095" t="str">
            <v>81.KG2010</v>
          </cell>
          <cell r="B19095" t="str">
            <v>Ke góc 20*10</v>
          </cell>
        </row>
        <row r="19096">
          <cell r="A19096" t="str">
            <v>81.KG2T</v>
          </cell>
          <cell r="B19096" t="str">
            <v>Kệ góc 2 tầng</v>
          </cell>
        </row>
        <row r="19097">
          <cell r="A19097" t="str">
            <v>81.KGA</v>
          </cell>
          <cell r="B19097" t="str">
            <v>Khò ga</v>
          </cell>
        </row>
        <row r="19098">
          <cell r="A19098" t="str">
            <v>81.KGD</v>
          </cell>
          <cell r="B19098" t="str">
            <v>Kẹp gắp đồng</v>
          </cell>
        </row>
        <row r="19099">
          <cell r="A19099" t="str">
            <v>81.KGOD</v>
          </cell>
          <cell r="B19099" t="str">
            <v>Khò gas ống đồng</v>
          </cell>
        </row>
        <row r="19100">
          <cell r="A19100" t="str">
            <v>81.KGPN</v>
          </cell>
          <cell r="B19100" t="str">
            <v>Kìm gắp phoi ngắn</v>
          </cell>
        </row>
        <row r="19101">
          <cell r="A19101" t="str">
            <v>81.KGPT</v>
          </cell>
          <cell r="B19101" t="str">
            <v>Kìm gắp phoi dài</v>
          </cell>
        </row>
        <row r="19102">
          <cell r="A19102" t="str">
            <v>81.KH10</v>
          </cell>
          <cell r="B19102" t="str">
            <v>Khẩu 10</v>
          </cell>
        </row>
        <row r="19103">
          <cell r="A19103" t="str">
            <v>81.KH17</v>
          </cell>
          <cell r="B19103" t="str">
            <v>Khẩu 17</v>
          </cell>
        </row>
        <row r="19104">
          <cell r="A19104" t="str">
            <v>81.KH24</v>
          </cell>
          <cell r="B19104" t="str">
            <v>Khẩu 24</v>
          </cell>
        </row>
        <row r="19105">
          <cell r="A19105" t="str">
            <v>81.KH621</v>
          </cell>
          <cell r="B19105" t="str">
            <v>Khẩu 6-21</v>
          </cell>
        </row>
        <row r="19106">
          <cell r="A19106" t="str">
            <v>81.KH624</v>
          </cell>
          <cell r="B19106" t="str">
            <v>Khẩu 6-24</v>
          </cell>
        </row>
        <row r="19107">
          <cell r="A19107" t="str">
            <v>81.KH814</v>
          </cell>
          <cell r="B19107" t="str">
            <v>Khẩu 8-14</v>
          </cell>
        </row>
        <row r="19108">
          <cell r="A19108" t="str">
            <v>81.KHAYI</v>
          </cell>
          <cell r="B19108" t="str">
            <v>Khay inox + phễu</v>
          </cell>
        </row>
        <row r="19109">
          <cell r="A19109" t="str">
            <v>81.KHCAP</v>
          </cell>
          <cell r="B19109" t="str">
            <v>Khóa cáp</v>
          </cell>
        </row>
        <row r="19110">
          <cell r="A19110" t="str">
            <v>81.KHCDN</v>
          </cell>
          <cell r="B19110" t="str">
            <v>Khóa cầu đấu nhựa</v>
          </cell>
        </row>
        <row r="19111">
          <cell r="A19111" t="str">
            <v>81.KHCO</v>
          </cell>
          <cell r="B19111" t="str">
            <v>Khay đựng cơm</v>
          </cell>
        </row>
        <row r="19112">
          <cell r="A19112" t="str">
            <v>81.KHCT</v>
          </cell>
          <cell r="B19112" t="str">
            <v>Khóa chống trộm</v>
          </cell>
        </row>
        <row r="19113">
          <cell r="A19113" t="str">
            <v>81.KHDH0232</v>
          </cell>
          <cell r="B19113" t="str">
            <v>Khóa đồng hồ GCT-02-32 (Yuci)</v>
          </cell>
        </row>
        <row r="19114">
          <cell r="A19114" t="str">
            <v>81.KHDT50A</v>
          </cell>
          <cell r="B19114" t="str">
            <v>Khởi động từ 50A</v>
          </cell>
        </row>
        <row r="19115">
          <cell r="A19115" t="str">
            <v>81.KHEVSHDPE20</v>
          </cell>
          <cell r="B19115" t="str">
            <v>Khuôn ép Vòng siết HDPE 20</v>
          </cell>
        </row>
        <row r="19116">
          <cell r="A19116" t="str">
            <v>81.KHGDHNB</v>
          </cell>
          <cell r="B19116" t="str">
            <v>Khung giá để hàng nhà bếp (CĐ làm)</v>
          </cell>
        </row>
        <row r="19117">
          <cell r="A19117" t="str">
            <v>81.KHGDHTP</v>
          </cell>
          <cell r="B19117" t="str">
            <v>Khung giá để hàng kho thành phẩm (CĐ làm)</v>
          </cell>
        </row>
        <row r="19118">
          <cell r="A19118" t="str">
            <v>81.KHINTV</v>
          </cell>
          <cell r="B19118" t="str">
            <v>Khung in tay vòi</v>
          </cell>
        </row>
        <row r="19119">
          <cell r="A19119" t="str">
            <v>81.KHMCTRTK2512</v>
          </cell>
          <cell r="B19119" t="str">
            <v>Khuôn mối Cút RT kép 25x1/2" PPR</v>
          </cell>
        </row>
        <row r="19120">
          <cell r="A19120" t="str">
            <v>81.KHNO3P</v>
          </cell>
          <cell r="B19120" t="str">
            <v>Khớp nối ống KS-3P-B</v>
          </cell>
        </row>
        <row r="19121">
          <cell r="A19121" t="str">
            <v>81.KHNO3S</v>
          </cell>
          <cell r="B19121" t="str">
            <v>Khớp nối ống KS-3S-B</v>
          </cell>
        </row>
        <row r="19122">
          <cell r="A19122" t="str">
            <v>81.KHOA</v>
          </cell>
          <cell r="B19122" t="str">
            <v>Khoá</v>
          </cell>
        </row>
        <row r="19123">
          <cell r="A19123" t="str">
            <v>81.KHOI85</v>
          </cell>
          <cell r="B19123" t="str">
            <v>Khởi 85 - 220V LIS</v>
          </cell>
        </row>
        <row r="19124">
          <cell r="A19124" t="str">
            <v>81.KHOT</v>
          </cell>
          <cell r="B19124" t="str">
            <v>Khóa thùng ô tô</v>
          </cell>
        </row>
        <row r="19125">
          <cell r="A19125" t="str">
            <v>81.KHRN14</v>
          </cell>
          <cell r="B19125" t="str">
            <v>Khóa ren ngoài 1/4</v>
          </cell>
        </row>
        <row r="19126">
          <cell r="A19126" t="str">
            <v>81.KHT</v>
          </cell>
          <cell r="B19126" t="str">
            <v>Kìm hàn tig WT20</v>
          </cell>
        </row>
        <row r="19127">
          <cell r="A19127" t="str">
            <v>81.KIDIEN8</v>
          </cell>
          <cell r="B19127" t="str">
            <v>Kìm điện 8"</v>
          </cell>
        </row>
        <row r="19128">
          <cell r="A19128" t="str">
            <v>81.KIM200</v>
          </cell>
          <cell r="B19128" t="str">
            <v>Anpe kìm 200A</v>
          </cell>
        </row>
        <row r="19129">
          <cell r="A19129" t="str">
            <v>81.KIMCHET10</v>
          </cell>
          <cell r="B19129" t="str">
            <v>Kìm chết 10inch</v>
          </cell>
        </row>
        <row r="19130">
          <cell r="A19130" t="str">
            <v>81.KIMCHET12</v>
          </cell>
          <cell r="B19130" t="str">
            <v>Kìm chết 12inch</v>
          </cell>
        </row>
        <row r="19131">
          <cell r="A19131" t="str">
            <v>81.KIMCHS20</v>
          </cell>
          <cell r="B19131" t="str">
            <v>Kìm cắt khí nén HS-20</v>
          </cell>
        </row>
        <row r="19132">
          <cell r="A19132" t="str">
            <v>81.KIMEP</v>
          </cell>
          <cell r="B19132" t="str">
            <v>Kìm ép cos tay</v>
          </cell>
        </row>
        <row r="19133">
          <cell r="A19133" t="str">
            <v>81.KIMHT2150</v>
          </cell>
          <cell r="B19133" t="str">
            <v>Kim hàn tig Ø2x150mm</v>
          </cell>
        </row>
        <row r="19134">
          <cell r="A19134" t="str">
            <v>81.KINH2100195011.</v>
          </cell>
          <cell r="B19134" t="str">
            <v>Kính cường lực KT: 2100x1950x11.52</v>
          </cell>
        </row>
        <row r="19135">
          <cell r="A19135" t="str">
            <v>81.KKHT</v>
          </cell>
          <cell r="B19135" t="str">
            <v>Kẹp kim hàn tig</v>
          </cell>
        </row>
        <row r="19136">
          <cell r="A19136" t="str">
            <v>81.KLMAH0608</v>
          </cell>
          <cell r="B19136" t="str">
            <v>Két làm mát AH0608LT-AC220V</v>
          </cell>
        </row>
        <row r="19137">
          <cell r="A19137" t="str">
            <v>81.KMA</v>
          </cell>
          <cell r="B19137" t="str">
            <v>Khăn mặt</v>
          </cell>
        </row>
        <row r="19138">
          <cell r="A19138" t="str">
            <v>81.KMN</v>
          </cell>
          <cell r="B19138" t="str">
            <v>Kìm mỏ nhọn</v>
          </cell>
        </row>
        <row r="19139">
          <cell r="A19139" t="str">
            <v>81.KMP</v>
          </cell>
          <cell r="B19139" t="str">
            <v>Kìm mở phanh</v>
          </cell>
        </row>
        <row r="19140">
          <cell r="A19140" t="str">
            <v>81.KMV</v>
          </cell>
          <cell r="B19140" t="str">
            <v>Kìm mỏ vịt</v>
          </cell>
        </row>
        <row r="19141">
          <cell r="A19141" t="str">
            <v>81.KN30AS</v>
          </cell>
          <cell r="B19141" t="str">
            <v>Khớp nối 30AS</v>
          </cell>
        </row>
        <row r="19142">
          <cell r="A19142" t="str">
            <v>81.KNC</v>
          </cell>
          <cell r="B19142" t="str">
            <v>Kìm nước</v>
          </cell>
        </row>
        <row r="19143">
          <cell r="A19143" t="str">
            <v>81.KNGC</v>
          </cell>
          <cell r="B19143" t="str">
            <v>Khớp nối giảm chấn</v>
          </cell>
        </row>
        <row r="19144">
          <cell r="A19144" t="str">
            <v>81.KNHX240155125</v>
          </cell>
          <cell r="B19144" t="str">
            <v>Khay nhựa xanh 240x155x125</v>
          </cell>
        </row>
        <row r="19145">
          <cell r="A19145" t="str">
            <v>81.KNHX354210143</v>
          </cell>
          <cell r="B19145" t="str">
            <v>Khay nhựa xanh 354x210x143</v>
          </cell>
        </row>
        <row r="19146">
          <cell r="A19146" t="str">
            <v>81.KNHX408308178</v>
          </cell>
          <cell r="B19146" t="str">
            <v>Khay nhựa 408x308x178</v>
          </cell>
        </row>
        <row r="19147">
          <cell r="A19147" t="str">
            <v>81.KNMHK</v>
          </cell>
          <cell r="B19147" t="str">
            <v>Khớp nối mềm hoa khế</v>
          </cell>
        </row>
        <row r="19148">
          <cell r="A19148" t="str">
            <v>81.KNMMT7</v>
          </cell>
          <cell r="B19148" t="str">
            <v>Khớp nối mềm MT-7</v>
          </cell>
        </row>
        <row r="19149">
          <cell r="A19149" t="str">
            <v>81.KNNTL38</v>
          </cell>
          <cell r="B19149" t="str">
            <v>Rắc cắm nhanh thủy lực Gemels 3/8"</v>
          </cell>
        </row>
        <row r="19150">
          <cell r="A19150" t="str">
            <v>81.KNX</v>
          </cell>
          <cell r="B19150" t="str">
            <v>Khớp nối xoay khí</v>
          </cell>
        </row>
        <row r="19151">
          <cell r="A19151" t="str">
            <v>81.KP70806</v>
          </cell>
          <cell r="B19151" t="str">
            <v>Phốt piston khí 70x80x6 dùng cho máy nén khí</v>
          </cell>
        </row>
        <row r="19152">
          <cell r="A19152" t="str">
            <v>81.KP901006</v>
          </cell>
          <cell r="B19152" t="str">
            <v>Phốt piston khí 90x100x6 dùng cho máy nén khí</v>
          </cell>
        </row>
        <row r="19153">
          <cell r="A19153" t="str">
            <v>81.KPC16</v>
          </cell>
          <cell r="B19153" t="str">
            <v>Kẹp cáp Ø16</v>
          </cell>
        </row>
        <row r="19154">
          <cell r="A19154" t="str">
            <v>81.KPHXN</v>
          </cell>
          <cell r="B19154" t="str">
            <v>Kim phun ( Xe nâng )</v>
          </cell>
        </row>
        <row r="19155">
          <cell r="A19155" t="str">
            <v>81.KRD38</v>
          </cell>
          <cell r="B19155" t="str">
            <v>Kép ren đồng 3/8</v>
          </cell>
        </row>
        <row r="19156">
          <cell r="A19156" t="str">
            <v>81.KRÐ</v>
          </cell>
          <cell r="B19156" t="str">
            <v>Kìm rút đinh</v>
          </cell>
        </row>
        <row r="19157">
          <cell r="A19157" t="str">
            <v>81.KSHTG5</v>
          </cell>
          <cell r="B19157" t="str">
            <v>Kẹp sứ hàn tig KSHT-5</v>
          </cell>
        </row>
        <row r="19158">
          <cell r="A19158" t="str">
            <v>81.KTKDN</v>
          </cell>
          <cell r="B19158" t="str">
            <v>Kệ treo khăn đa năng</v>
          </cell>
        </row>
        <row r="19159">
          <cell r="A19159" t="str">
            <v>81.KTL50T</v>
          </cell>
          <cell r="B19159" t="str">
            <v>Kích thủy lực 50 tấn</v>
          </cell>
        </row>
        <row r="19160">
          <cell r="A19160" t="str">
            <v>81.KTN8230</v>
          </cell>
          <cell r="B19160" t="str">
            <v>Keo tản nhiệt FN8230</v>
          </cell>
        </row>
        <row r="19161">
          <cell r="A19161" t="str">
            <v>81.KTRC</v>
          </cell>
          <cell r="B19161" t="str">
            <v>Kẹp treo cáp</v>
          </cell>
        </row>
        <row r="19162">
          <cell r="A19162" t="str">
            <v>81.KTRKS</v>
          </cell>
          <cell r="B19162" t="str">
            <v>Khẩu trang đen N95</v>
          </cell>
        </row>
        <row r="19163">
          <cell r="A19163" t="str">
            <v>81.KX35</v>
          </cell>
          <cell r="B19163" t="str">
            <v>Khóa xích 35</v>
          </cell>
        </row>
        <row r="19164">
          <cell r="A19164" t="str">
            <v>81.KX40</v>
          </cell>
          <cell r="B19164" t="str">
            <v>Khóa xích 40</v>
          </cell>
        </row>
        <row r="19165">
          <cell r="A19165" t="str">
            <v>81.KX50</v>
          </cell>
          <cell r="B19165" t="str">
            <v>Khóa xích 50</v>
          </cell>
        </row>
        <row r="19166">
          <cell r="A19166" t="str">
            <v>81.KX60</v>
          </cell>
          <cell r="B19166" t="str">
            <v>Khóa xích 60</v>
          </cell>
        </row>
        <row r="19167">
          <cell r="A19167" t="str">
            <v>81.L0122</v>
          </cell>
          <cell r="B19167" t="str">
            <v>Bộ lục 01 ÷ 22</v>
          </cell>
        </row>
        <row r="19168">
          <cell r="A19168" t="str">
            <v>81.L01525</v>
          </cell>
          <cell r="B19168" t="str">
            <v>Lọc 015-25</v>
          </cell>
        </row>
        <row r="19169">
          <cell r="A19169" t="str">
            <v>81.L0296</v>
          </cell>
          <cell r="B19169" t="str">
            <v>Lò xo Ø2 * Ø9,6</v>
          </cell>
        </row>
        <row r="19170">
          <cell r="A19170" t="str">
            <v>81.L7501616</v>
          </cell>
          <cell r="B19170" t="str">
            <v>Lốp Tiron 750-16/16PR (xe nâng)</v>
          </cell>
        </row>
        <row r="19171">
          <cell r="A19171" t="str">
            <v>81.LACXN27513</v>
          </cell>
          <cell r="B19171" t="str">
            <v>Lá côn xe nâng 275 x 13</v>
          </cell>
        </row>
        <row r="19172">
          <cell r="A19172" t="str">
            <v>81.LACXN27520</v>
          </cell>
          <cell r="B19172" t="str">
            <v xml:space="preserve">Lá côn xe nâng 275 x 20 </v>
          </cell>
        </row>
        <row r="19173">
          <cell r="A19173" t="str">
            <v>81.LBLD</v>
          </cell>
          <cell r="B19173" t="str">
            <v>Lọc bụi lò đồng</v>
          </cell>
        </row>
        <row r="19174">
          <cell r="A19174" t="str">
            <v>81.LBMT</v>
          </cell>
          <cell r="B19174" t="str">
            <v>Lọc bụi máy trộn xưởng PPR</v>
          </cell>
        </row>
        <row r="19175">
          <cell r="A19175" t="str">
            <v>81.LBSTR150</v>
          </cell>
          <cell r="B19175" t="str">
            <v>Lốp BST 1000R20 R150 TL (ô tô)</v>
          </cell>
        </row>
        <row r="19176">
          <cell r="A19176" t="str">
            <v>81.LBTD</v>
          </cell>
          <cell r="B19176" t="str">
            <v>Hệ thống lọc bụi tự động gồm cả tủ điều khiển</v>
          </cell>
        </row>
        <row r="19177">
          <cell r="A19177" t="str">
            <v>81.LC.100</v>
          </cell>
          <cell r="B19177" t="str">
            <v>Lưỡi cưa đồng 100</v>
          </cell>
        </row>
        <row r="19178">
          <cell r="A19178" t="str">
            <v>81.LC1101</v>
          </cell>
          <cell r="B19178" t="str">
            <v>Lưỡi cưa đồng 110*1*27*72T</v>
          </cell>
        </row>
        <row r="19179">
          <cell r="A19179" t="str">
            <v>81.LC1251.2</v>
          </cell>
          <cell r="B19179" t="str">
            <v>Lưỡi cưa đồng 125*1.2*27*72T</v>
          </cell>
        </row>
        <row r="19180">
          <cell r="A19180" t="str">
            <v>81.LC1403220</v>
          </cell>
          <cell r="B19180" t="str">
            <v>Lưỡi cắt 140*32*20</v>
          </cell>
        </row>
        <row r="19181">
          <cell r="A19181" t="str">
            <v>81.LC1501.2</v>
          </cell>
          <cell r="B19181" t="str">
            <v>Lưỡi cưa đồng 150*1.2*27*72T</v>
          </cell>
        </row>
        <row r="19182">
          <cell r="A19182" t="str">
            <v>81.LC1601.5</v>
          </cell>
          <cell r="B19182" t="str">
            <v>Lưỡi cưa đồng 160*1.5*32*72</v>
          </cell>
        </row>
        <row r="19183">
          <cell r="A19183" t="str">
            <v>81.LC1601.8</v>
          </cell>
          <cell r="B19183" t="str">
            <v>Lưỡi cưa đồng 160*1.8*32*60T</v>
          </cell>
        </row>
        <row r="19184">
          <cell r="A19184" t="str">
            <v>81.LC16032</v>
          </cell>
          <cell r="B19184" t="str">
            <v>Lưỡi cưa đồng 160*32*1.8*50</v>
          </cell>
        </row>
        <row r="19185">
          <cell r="A19185" t="str">
            <v>81.LC1663224</v>
          </cell>
          <cell r="B19185" t="str">
            <v>Dao gọt vanh 166*32*24</v>
          </cell>
        </row>
        <row r="19186">
          <cell r="A19186" t="str">
            <v>81.LC1803260</v>
          </cell>
          <cell r="B19186" t="str">
            <v>Lưỡi cắt 180*32*60</v>
          </cell>
        </row>
        <row r="19187">
          <cell r="A19187" t="str">
            <v>81.LC2001.7</v>
          </cell>
          <cell r="B19187" t="str">
            <v>Lưỡi cưa đồng 200*1.7*32*72</v>
          </cell>
        </row>
        <row r="19188">
          <cell r="A19188" t="str">
            <v>81.LC2002</v>
          </cell>
          <cell r="B19188" t="str">
            <v>Lưỡi cưa đồng 200*2*32*72</v>
          </cell>
        </row>
        <row r="19189">
          <cell r="A19189" t="str">
            <v>81.LC20032</v>
          </cell>
          <cell r="B19189" t="str">
            <v>Lưỡi cưa đồng 200*32*2*60</v>
          </cell>
        </row>
        <row r="19190">
          <cell r="A19190" t="str">
            <v>81.LC2352425.440</v>
          </cell>
          <cell r="B19190" t="str">
            <v>Lưỡi cưa 235 x 24 x 25.4 x 40T</v>
          </cell>
        </row>
        <row r="19191">
          <cell r="A19191" t="str">
            <v>81.LC2552.524.4120</v>
          </cell>
          <cell r="B19191" t="str">
            <v>Lưỡi cưa makita 255*2.5*25.4*120</v>
          </cell>
        </row>
        <row r="19192">
          <cell r="A19192" t="str">
            <v>81.LC2552.525.460</v>
          </cell>
          <cell r="B19192" t="str">
            <v>Lưỡi cưa makita 255*2.5*25.4*60</v>
          </cell>
        </row>
        <row r="19193">
          <cell r="A19193" t="str">
            <v>81.LC2552.625.440</v>
          </cell>
          <cell r="B19193" t="str">
            <v>Lưỡi cưa makita 255*2.6*25.4x40</v>
          </cell>
        </row>
        <row r="19194">
          <cell r="A19194" t="str">
            <v>81.LC2553254</v>
          </cell>
          <cell r="B19194" t="str">
            <v>Lưỡi cưa đồng 255*3*25,4</v>
          </cell>
        </row>
        <row r="19195">
          <cell r="A19195" t="str">
            <v>81.LC2603260</v>
          </cell>
          <cell r="B19195" t="str">
            <v>Lưỡi cắt 260*5*32*60</v>
          </cell>
        </row>
        <row r="19196">
          <cell r="A19196" t="str">
            <v>81.LC33032120</v>
          </cell>
          <cell r="B19196" t="str">
            <v>Lưỡi cắt 330*3.5*32*120</v>
          </cell>
        </row>
        <row r="19197">
          <cell r="A19197" t="str">
            <v>81.LC3503225</v>
          </cell>
          <cell r="B19197" t="str">
            <v>Lưỡi cắt 350* 32*2,5</v>
          </cell>
        </row>
        <row r="19198">
          <cell r="A19198" t="str">
            <v>81.LC3585</v>
          </cell>
          <cell r="B19198" t="str">
            <v>Lưỡi cưa vòng 3585</v>
          </cell>
        </row>
        <row r="19199">
          <cell r="A19199" t="str">
            <v>81.LC4003.212030</v>
          </cell>
          <cell r="B19199" t="str">
            <v>Lưỡi cắt 400*3.2*120T*30</v>
          </cell>
        </row>
        <row r="19200">
          <cell r="A19200" t="str">
            <v>81.LC630</v>
          </cell>
          <cell r="B19200" t="str">
            <v>Lưỡi cắt máy 630</v>
          </cell>
        </row>
        <row r="19201">
          <cell r="A19201" t="str">
            <v>81.LC6670</v>
          </cell>
          <cell r="B19201" t="str">
            <v>Lưỡi cưa vòng 6670</v>
          </cell>
        </row>
        <row r="19202">
          <cell r="A19202" t="str">
            <v>81.LC701.4</v>
          </cell>
          <cell r="B19202" t="str">
            <v>Lưỡi cưa đồng 70*1.4*22*72T</v>
          </cell>
        </row>
        <row r="19203">
          <cell r="A19203" t="str">
            <v>81.LC703</v>
          </cell>
          <cell r="B19203" t="str">
            <v>Lưỡi cưa đồng 70*3*22*72T</v>
          </cell>
        </row>
        <row r="19204">
          <cell r="A19204" t="str">
            <v>81.LC803</v>
          </cell>
          <cell r="B19204" t="str">
            <v>Lưỡi cưa đồng 80*3*22*72T</v>
          </cell>
        </row>
        <row r="19205">
          <cell r="A19205" t="str">
            <v>81.LCKNS5</v>
          </cell>
          <cell r="B19205" t="str">
            <v>Lưỡi cắt khí nén S5</v>
          </cell>
        </row>
        <row r="19206">
          <cell r="A19206" t="str">
            <v>81.LCM18520</v>
          </cell>
          <cell r="B19206" t="str">
            <v>Lưỡi cưa Makita 185x20</v>
          </cell>
        </row>
        <row r="19207">
          <cell r="A19207" t="str">
            <v>81.LCM3553012</v>
          </cell>
          <cell r="B19207" t="str">
            <v>Lưỡi cưa makita 355*30*12</v>
          </cell>
        </row>
        <row r="19208">
          <cell r="A19208" t="str">
            <v>81.LCN35530120</v>
          </cell>
          <cell r="B19208" t="str">
            <v>Lưỡi cưa  Nhật 355*30*120</v>
          </cell>
        </row>
        <row r="19209">
          <cell r="A19209" t="str">
            <v>81.LCS</v>
          </cell>
          <cell r="B19209" t="str">
            <v>Lưỡi cưa sắt</v>
          </cell>
        </row>
        <row r="19210">
          <cell r="A19210" t="str">
            <v>81.LCT304</v>
          </cell>
          <cell r="B19210" t="str">
            <v>Lưỡi cắt XDCMT11 T304 HQ-XXA PR930</v>
          </cell>
        </row>
        <row r="19211">
          <cell r="A19211" t="str">
            <v>81.LCXN</v>
          </cell>
          <cell r="B19211" t="str">
            <v>Lá côn ( Xe nâng )</v>
          </cell>
        </row>
        <row r="19212">
          <cell r="A19212" t="str">
            <v>81.LD10602</v>
          </cell>
          <cell r="B19212" t="str">
            <v>Lọc dầu diren 10602</v>
          </cell>
        </row>
        <row r="19213">
          <cell r="A19213" t="str">
            <v>81.LD11IRA</v>
          </cell>
          <cell r="B19213" t="str">
            <v>Lưỡi dao 11IRA55-PR1115</v>
          </cell>
        </row>
        <row r="19214">
          <cell r="A19214" t="str">
            <v>81.LD16356</v>
          </cell>
          <cell r="B19214" t="str">
            <v>Long đen dày D16x35x6</v>
          </cell>
        </row>
        <row r="19215">
          <cell r="A19215" t="str">
            <v>81.LD16IRG</v>
          </cell>
          <cell r="B19215" t="str">
            <v>Lưỡi dao 16IRG55-PR1115</v>
          </cell>
        </row>
        <row r="19216">
          <cell r="A19216" t="str">
            <v>81.LD20406</v>
          </cell>
          <cell r="B19216" t="str">
            <v>Long đen dày D20x40x6</v>
          </cell>
        </row>
        <row r="19217">
          <cell r="A19217" t="str">
            <v>81.LD22IRN</v>
          </cell>
          <cell r="B19217" t="str">
            <v>Lưỡi dao 22IRN55 BMA</v>
          </cell>
        </row>
        <row r="19218">
          <cell r="A19218" t="str">
            <v>81.LD31973</v>
          </cell>
          <cell r="B19218" t="str">
            <v>Lọc dầu 31973</v>
          </cell>
        </row>
        <row r="19219">
          <cell r="A19219" t="str">
            <v>81.LD5575</v>
          </cell>
          <cell r="B19219" t="str">
            <v>Lọc dầu 55/75</v>
          </cell>
        </row>
        <row r="19220">
          <cell r="A19220" t="str">
            <v>81.LD9660117260</v>
          </cell>
          <cell r="B19220" t="str">
            <v>Lọc dầu 966 0117 260A</v>
          </cell>
        </row>
        <row r="19221">
          <cell r="A19221" t="str">
            <v>81.LDAO096212</v>
          </cell>
          <cell r="B19221" t="str">
            <v>Lọc dầu AO096212</v>
          </cell>
        </row>
        <row r="19222">
          <cell r="A19222" t="str">
            <v>81.LDC16ER</v>
          </cell>
          <cell r="B19222" t="str">
            <v>Lưỡi dao chíp 16ER-AG55</v>
          </cell>
        </row>
        <row r="19223">
          <cell r="A19223" t="str">
            <v>81.LDC2503025</v>
          </cell>
          <cell r="B19223" t="str">
            <v>Lưỡi dao cắt phi 250*30*2.5</v>
          </cell>
        </row>
        <row r="19224">
          <cell r="A19224" t="str">
            <v>81.LDCAG55IR</v>
          </cell>
          <cell r="B19224" t="str">
            <v>Lưỡi dao chíp AG55IR</v>
          </cell>
        </row>
        <row r="19225">
          <cell r="A19225" t="str">
            <v>81.LDCB</v>
          </cell>
          <cell r="B19225" t="str">
            <v>Lưỡi dao cạo bavia</v>
          </cell>
        </row>
        <row r="19226">
          <cell r="A19226" t="str">
            <v>81.LDCCCMT</v>
          </cell>
          <cell r="B19226" t="str">
            <v>Lưỡi dao chip CCMT09T304 CCMT 21,51</v>
          </cell>
        </row>
        <row r="19227">
          <cell r="A19227" t="str">
            <v>81.LDCCNMG</v>
          </cell>
          <cell r="B19227" t="str">
            <v>Lưỡi dao chip CNMG 120404 TMT9/25</v>
          </cell>
        </row>
        <row r="19228">
          <cell r="A19228" t="str">
            <v>81.LDCTPMH090204</v>
          </cell>
          <cell r="B19228" t="str">
            <v>Lưỡi dao chíp TPMH 090204 - Nhật</v>
          </cell>
        </row>
        <row r="19229">
          <cell r="A19229" t="str">
            <v>81.LDCTPMH110304</v>
          </cell>
          <cell r="B19229" t="str">
            <v>Lưỡi dao chíp TPMH 110304 - Nhật</v>
          </cell>
        </row>
        <row r="19230">
          <cell r="A19230" t="str">
            <v>81.LDIM10</v>
          </cell>
          <cell r="B19230" t="str">
            <v>Long đen inox M10</v>
          </cell>
        </row>
        <row r="19231">
          <cell r="A19231" t="str">
            <v>81.LDM16</v>
          </cell>
          <cell r="B19231" t="str">
            <v>Long đen M16</v>
          </cell>
        </row>
        <row r="19232">
          <cell r="A19232" t="str">
            <v>81.LDM20</v>
          </cell>
          <cell r="B19232" t="str">
            <v>Long đen M20</v>
          </cell>
        </row>
        <row r="19233">
          <cell r="A19233" t="str">
            <v>81.LDMN</v>
          </cell>
          <cell r="B19233" t="str">
            <v>Lưỡi dao mày nghiền</v>
          </cell>
        </row>
        <row r="19234">
          <cell r="A19234" t="str">
            <v>81.LDP18</v>
          </cell>
          <cell r="B19234" t="str">
            <v>Long đen phẳng M18</v>
          </cell>
        </row>
        <row r="19235">
          <cell r="A19235" t="str">
            <v>81.LDP658</v>
          </cell>
          <cell r="B19235" t="str">
            <v>Lưỡi dao phay trục 65x8</v>
          </cell>
        </row>
        <row r="19236">
          <cell r="A19236" t="str">
            <v>81.LDP7581422</v>
          </cell>
          <cell r="B19236" t="str">
            <v>Lưỡi dao phay trục 75*8*14T*22</v>
          </cell>
        </row>
        <row r="19237">
          <cell r="A19237" t="str">
            <v>81.LDP80422</v>
          </cell>
          <cell r="B19237" t="str">
            <v>Lưỡi dao phay trục 80x4x22</v>
          </cell>
        </row>
        <row r="19238">
          <cell r="A19238" t="str">
            <v>81.LDPMKM10</v>
          </cell>
          <cell r="B19238" t="str">
            <v>Long đen phẳng (mạ kẽm) M10</v>
          </cell>
        </row>
        <row r="19239">
          <cell r="A19239" t="str">
            <v>81.LDPMKM12</v>
          </cell>
          <cell r="B19239" t="str">
            <v>Long đen phẳng (mạ kẽm) M12</v>
          </cell>
        </row>
        <row r="19240">
          <cell r="A19240" t="str">
            <v>81.LDPR1525</v>
          </cell>
          <cell r="B19240" t="str">
            <v>Lưỡi dao SOMT 100420ER-GM-PR1525</v>
          </cell>
        </row>
        <row r="19241">
          <cell r="A19241" t="str">
            <v>81.LDTG80224</v>
          </cell>
          <cell r="B19241" t="str">
            <v>Lưỡi dao thép gió phi 80*22*4</v>
          </cell>
        </row>
        <row r="19242">
          <cell r="A19242" t="str">
            <v>81.LDWD13145</v>
          </cell>
          <cell r="B19242" t="str">
            <v>Lọc dầu WD13145</v>
          </cell>
        </row>
        <row r="19243">
          <cell r="A19243" t="str">
            <v>81.LG1.510</v>
          </cell>
          <cell r="B19243" t="str">
            <v>Lục giác 1,5 ÷ 10</v>
          </cell>
        </row>
        <row r="19244">
          <cell r="A19244" t="str">
            <v>81.LG10</v>
          </cell>
          <cell r="B19244" t="str">
            <v>Lục giác 10</v>
          </cell>
        </row>
        <row r="19245">
          <cell r="A19245" t="str">
            <v>81.LG11638</v>
          </cell>
          <cell r="B19245" t="str">
            <v>Lục giác 1/16 ÷ 3/8</v>
          </cell>
        </row>
        <row r="19246">
          <cell r="A19246" t="str">
            <v>81.LG12</v>
          </cell>
          <cell r="B19246" t="str">
            <v>Lục giác 12</v>
          </cell>
        </row>
        <row r="19247">
          <cell r="A19247" t="str">
            <v>81.LG14</v>
          </cell>
          <cell r="B19247" t="str">
            <v>Lục giác 14</v>
          </cell>
        </row>
        <row r="19248">
          <cell r="A19248" t="str">
            <v>81.LG16</v>
          </cell>
          <cell r="B19248" t="str">
            <v>Lục giác 16</v>
          </cell>
        </row>
        <row r="19249">
          <cell r="A19249" t="str">
            <v>81.LG17</v>
          </cell>
          <cell r="B19249" t="str">
            <v>Lục giác 17</v>
          </cell>
        </row>
        <row r="19250">
          <cell r="A19250" t="str">
            <v>81.LG19</v>
          </cell>
          <cell r="B19250" t="str">
            <v>Lục giác 19</v>
          </cell>
        </row>
        <row r="19251">
          <cell r="A19251" t="str">
            <v>81.LG2.5</v>
          </cell>
          <cell r="B19251" t="str">
            <v>Lục giác 2,5</v>
          </cell>
        </row>
        <row r="19252">
          <cell r="A19252" t="str">
            <v>81.LG20</v>
          </cell>
          <cell r="B19252" t="str">
            <v>Lục giác 20</v>
          </cell>
        </row>
        <row r="19253">
          <cell r="A19253" t="str">
            <v>81.LG3</v>
          </cell>
          <cell r="B19253" t="str">
            <v>Lục giác 3</v>
          </cell>
        </row>
        <row r="19254">
          <cell r="A19254" t="str">
            <v>81.LG4</v>
          </cell>
          <cell r="B19254" t="str">
            <v>Lục giác 4</v>
          </cell>
        </row>
        <row r="19255">
          <cell r="A19255" t="str">
            <v>81.LG5</v>
          </cell>
          <cell r="B19255" t="str">
            <v>Lục giác 5</v>
          </cell>
        </row>
        <row r="19256">
          <cell r="A19256" t="str">
            <v>81.LG6</v>
          </cell>
          <cell r="B19256" t="str">
            <v>Lục giác 6</v>
          </cell>
        </row>
        <row r="19257">
          <cell r="A19257" t="str">
            <v>81.LG8</v>
          </cell>
          <cell r="B19257" t="str">
            <v>Lục giác 8</v>
          </cell>
        </row>
        <row r="19258">
          <cell r="A19258" t="str">
            <v>81.LG9690020365A</v>
          </cell>
          <cell r="B19258" t="str">
            <v>Lọc gió 9690020365A</v>
          </cell>
        </row>
        <row r="19259">
          <cell r="A19259" t="str">
            <v>81.LG9691023356A</v>
          </cell>
          <cell r="B19259" t="str">
            <v>Lọc gió 9691023356A</v>
          </cell>
        </row>
        <row r="19260">
          <cell r="A19260" t="str">
            <v>81.LG9691023470B</v>
          </cell>
          <cell r="B19260" t="str">
            <v>Lọc gió 9691023470B</v>
          </cell>
        </row>
        <row r="19261">
          <cell r="A19261" t="str">
            <v>81.LGYE55</v>
          </cell>
          <cell r="B19261" t="str">
            <v>Lọc gió YED55AK</v>
          </cell>
        </row>
        <row r="19262">
          <cell r="A19262" t="str">
            <v>81.LGYED37</v>
          </cell>
          <cell r="B19262" t="str">
            <v>Lọc gió YED37</v>
          </cell>
        </row>
        <row r="19263">
          <cell r="A19263" t="str">
            <v>81.LI22</v>
          </cell>
          <cell r="B19263" t="str">
            <v>Lưới inox 2*2mm</v>
          </cell>
        </row>
        <row r="19264">
          <cell r="A19264" t="str">
            <v>81.LI304</v>
          </cell>
          <cell r="B19264" t="str">
            <v>Lưới inox 304</v>
          </cell>
        </row>
        <row r="19265">
          <cell r="A19265" t="str">
            <v>81.LI40</v>
          </cell>
          <cell r="B19265" t="str">
            <v>Lưới inox 40 cuộn thẳng/m2</v>
          </cell>
        </row>
        <row r="19266">
          <cell r="A19266" t="str">
            <v>81.LI60</v>
          </cell>
          <cell r="B19266" t="str">
            <v>Lưới inox 60 cuộn thẳng/m2</v>
          </cell>
        </row>
        <row r="19267">
          <cell r="A19267" t="str">
            <v>81.LIEM</v>
          </cell>
          <cell r="B19267" t="str">
            <v>Liềm cắt</v>
          </cell>
        </row>
        <row r="19268">
          <cell r="A19268" t="str">
            <v>81.LIN3040.31.2</v>
          </cell>
          <cell r="B19268" t="str">
            <v>Lưới inox 304: 0.3ly khổ 1.2m</v>
          </cell>
        </row>
        <row r="19269">
          <cell r="A19269" t="str">
            <v>81.LIN3040.7</v>
          </cell>
          <cell r="B19269" t="str">
            <v>Lưới inox 304: 0.7ly đan lỗ 2</v>
          </cell>
        </row>
        <row r="19270">
          <cell r="A19270" t="str">
            <v>81.LIN3040.81.2</v>
          </cell>
          <cell r="B19270" t="str">
            <v>Lưới inox 304: 0.8ly khổ 1.2m</v>
          </cell>
        </row>
        <row r="19271">
          <cell r="A19271" t="str">
            <v>81.LIV129</v>
          </cell>
          <cell r="B19271" t="str">
            <v>Lưới inox mắt vông 1,2mx9m</v>
          </cell>
        </row>
        <row r="19272">
          <cell r="A19272" t="str">
            <v>81.LK125C0PN4</v>
          </cell>
          <cell r="B19272" t="str">
            <v>Lõi khuôn 125 C0 PN4</v>
          </cell>
        </row>
        <row r="19273">
          <cell r="A19273" t="str">
            <v>81.LK125C1PN5</v>
          </cell>
          <cell r="B19273" t="str">
            <v>Lõi khuôn 125 C1 PN5</v>
          </cell>
        </row>
        <row r="19274">
          <cell r="A19274" t="str">
            <v>81.LK125C2PN6</v>
          </cell>
          <cell r="B19274" t="str">
            <v>Lõi khuôn 125 C2 PN6</v>
          </cell>
        </row>
        <row r="19275">
          <cell r="A19275" t="str">
            <v>81.LK125C3PN8</v>
          </cell>
          <cell r="B19275" t="str">
            <v>Lõi khuôn 125 C3 PN8</v>
          </cell>
        </row>
        <row r="19276">
          <cell r="A19276" t="str">
            <v>81.LK125C4PN10</v>
          </cell>
          <cell r="B19276" t="str">
            <v>Lõi khuôn 125 C4 PN10</v>
          </cell>
        </row>
        <row r="19277">
          <cell r="A19277" t="str">
            <v>81.LK125TPN3</v>
          </cell>
          <cell r="B19277" t="str">
            <v>Lõi khuôn 125 thoát PN3</v>
          </cell>
        </row>
        <row r="19278">
          <cell r="A19278" t="str">
            <v>81.LK1405.0MN</v>
          </cell>
          <cell r="B19278" t="str">
            <v>Lõi khuôn Ø140x5.0 Miền Nam</v>
          </cell>
        </row>
        <row r="19279">
          <cell r="A19279" t="str">
            <v>81.LK1688.5MN</v>
          </cell>
          <cell r="B19279" t="str">
            <v>Lõi khuôn Ø168x8.5 Miền Nam</v>
          </cell>
        </row>
        <row r="19280">
          <cell r="A19280" t="str">
            <v>81.LK212.0MN</v>
          </cell>
          <cell r="B19280" t="str">
            <v>Lõi khuôn Ø21x2.0 Miền Nam</v>
          </cell>
        </row>
        <row r="19281">
          <cell r="A19281" t="str">
            <v>81.LK213.0MN</v>
          </cell>
          <cell r="B19281" t="str">
            <v>Lõi khuôn Ø21x3.0 Miền Nam</v>
          </cell>
        </row>
        <row r="19282">
          <cell r="A19282" t="str">
            <v>81.LK631.6MN</v>
          </cell>
          <cell r="B19282" t="str">
            <v>Lõi khuôn Ø63x1.6 Miền Nam</v>
          </cell>
        </row>
        <row r="19283">
          <cell r="A19283" t="str">
            <v>81.LK633.0MN</v>
          </cell>
          <cell r="B19283" t="str">
            <v>Lõi khuôn Ø63x3.0 Miền Nam</v>
          </cell>
        </row>
        <row r="19284">
          <cell r="A19284" t="str">
            <v>81.LK903.5MN</v>
          </cell>
          <cell r="B19284" t="str">
            <v>Lõi khuôn Ø90x3.5 Miền Nam</v>
          </cell>
        </row>
        <row r="19285">
          <cell r="A19285" t="str">
            <v>81.LK905.0MN</v>
          </cell>
          <cell r="B19285" t="str">
            <v>Lõi khuôn Ø90x5.0 Miền Nam</v>
          </cell>
        </row>
        <row r="19286">
          <cell r="A19286" t="str">
            <v>81.LKCP100F</v>
          </cell>
          <cell r="B19286" t="str">
            <v>Lọc khí CP- 100F</v>
          </cell>
        </row>
        <row r="19287">
          <cell r="A19287" t="str">
            <v>81.LKG140H</v>
          </cell>
          <cell r="B19287" t="str">
            <v>Lọc khí G140-H</v>
          </cell>
        </row>
        <row r="19288">
          <cell r="A19288" t="str">
            <v>81.LKG140P</v>
          </cell>
          <cell r="B19288" t="str">
            <v>Lọc khí G140-P</v>
          </cell>
        </row>
        <row r="19289">
          <cell r="A19289" t="str">
            <v>81.LKMDBQ326EA</v>
          </cell>
          <cell r="B19289" t="str">
            <v>Linh kiện máy đánh bóng Q326EA</v>
          </cell>
        </row>
        <row r="19290">
          <cell r="A19290" t="str">
            <v>81.LKMDBQR3210</v>
          </cell>
          <cell r="B19290" t="str">
            <v>Linh kiện máy đánh bóng QR3210</v>
          </cell>
        </row>
        <row r="19291">
          <cell r="A19291" t="str">
            <v>81.LKMN1105.0</v>
          </cell>
          <cell r="B19291" t="str">
            <v>Lõi khuôn Ø110-5.0 Miền Nam</v>
          </cell>
        </row>
        <row r="19292">
          <cell r="A19292" t="str">
            <v>81.LKPMV55AQ</v>
          </cell>
          <cell r="B19292" t="str">
            <v>Lọc khí PMV 55AQ</v>
          </cell>
        </row>
        <row r="19293">
          <cell r="A19293" t="str">
            <v>81.LKTU100F</v>
          </cell>
          <cell r="B19293" t="str">
            <v>Lọc khí TU-100F</v>
          </cell>
        </row>
        <row r="19294">
          <cell r="A19294" t="str">
            <v>81.LKYED55AK</v>
          </cell>
          <cell r="B19294" t="str">
            <v>Lọc khí YED55AK</v>
          </cell>
        </row>
        <row r="19295">
          <cell r="A19295" t="str">
            <v>81.LKYMT55A</v>
          </cell>
          <cell r="B19295" t="str">
            <v>Lọc khí YMT 55A</v>
          </cell>
        </row>
        <row r="19296">
          <cell r="A19296" t="str">
            <v>81.LL3003</v>
          </cell>
          <cell r="B19296" t="str">
            <v>Lập là 30x3</v>
          </cell>
        </row>
        <row r="19297">
          <cell r="A19297" t="str">
            <v>81.LLDF48DC</v>
          </cell>
          <cell r="B19297" t="str">
            <v>Lõi lọc Danfoss 48-DC</v>
          </cell>
        </row>
        <row r="19298">
          <cell r="A19298" t="str">
            <v>81.LLNCRO50</v>
          </cell>
          <cell r="B19298" t="str">
            <v>Lõi lọc nước RO 50 lít</v>
          </cell>
        </row>
        <row r="19299">
          <cell r="A19299" t="str">
            <v>81.LLNRO</v>
          </cell>
          <cell r="B19299" t="str">
            <v>Lõi lọc nước RO 10 lít</v>
          </cell>
        </row>
        <row r="19300">
          <cell r="A19300" t="str">
            <v>81.LN13145</v>
          </cell>
          <cell r="B19300" t="str">
            <v>Lọc nhớt WD13145</v>
          </cell>
        </row>
        <row r="19301">
          <cell r="A19301" t="str">
            <v>81.LNC1011</v>
          </cell>
          <cell r="B19301" t="str">
            <v>Lọc nhớt C1011</v>
          </cell>
        </row>
        <row r="19302">
          <cell r="A19302" t="str">
            <v>81.LNC5704</v>
          </cell>
          <cell r="B19302" t="str">
            <v>Lọc nhớt C5704</v>
          </cell>
        </row>
        <row r="19303">
          <cell r="A19303" t="str">
            <v>81.LNKH125</v>
          </cell>
          <cell r="B19303" t="str">
            <v>Lõi nối khuôn 125</v>
          </cell>
        </row>
        <row r="19304">
          <cell r="A19304" t="str">
            <v>81.LNKNS2.5T</v>
          </cell>
          <cell r="B19304" t="str">
            <v>Lọc nhớt KNS 2.5T</v>
          </cell>
        </row>
        <row r="19305">
          <cell r="A19305" t="str">
            <v>81.LNKNS3.5T</v>
          </cell>
          <cell r="B19305" t="str">
            <v>Lọc nhớt KNS 3.5T</v>
          </cell>
        </row>
        <row r="19306">
          <cell r="A19306" t="str">
            <v>81.LNNS</v>
          </cell>
          <cell r="B19306" t="str">
            <v>Lọc nhớt NISSAN</v>
          </cell>
        </row>
        <row r="19307">
          <cell r="A19307" t="str">
            <v>81.LNT</v>
          </cell>
          <cell r="B19307" t="str">
            <v>Lưới nhựa trắng</v>
          </cell>
        </row>
        <row r="19308">
          <cell r="A19308" t="str">
            <v>81.LNWD13145</v>
          </cell>
          <cell r="B19308" t="str">
            <v>Lọc nhớt WD 13145</v>
          </cell>
        </row>
        <row r="19309">
          <cell r="A19309" t="str">
            <v>81.LNWD962</v>
          </cell>
          <cell r="B19309" t="str">
            <v>Lọc nhớt WD962</v>
          </cell>
        </row>
        <row r="19310">
          <cell r="A19310" t="str">
            <v>81.LNZKE0611141</v>
          </cell>
          <cell r="B19310" t="str">
            <v>Lọc nhớt ZKE 0611141</v>
          </cell>
        </row>
        <row r="19311">
          <cell r="A19311" t="str">
            <v>81.LOCC</v>
          </cell>
          <cell r="B19311" t="str">
            <v>Lọc chính</v>
          </cell>
        </row>
        <row r="19312">
          <cell r="A19312" t="str">
            <v>81.LOCDI</v>
          </cell>
          <cell r="B19312" t="str">
            <v>Lọc đầu in</v>
          </cell>
        </row>
        <row r="19313">
          <cell r="A19313" t="str">
            <v>81.LOCDM</v>
          </cell>
          <cell r="B19313" t="str">
            <v>Lọc dung môi</v>
          </cell>
        </row>
        <row r="19314">
          <cell r="A19314" t="str">
            <v>81.LOCDP</v>
          </cell>
          <cell r="B19314" t="str">
            <v>Lọc Damper</v>
          </cell>
        </row>
        <row r="19315">
          <cell r="A19315" t="str">
            <v>81.LOCTH</v>
          </cell>
          <cell r="B19315" t="str">
            <v>Lọc thu hồi</v>
          </cell>
        </row>
        <row r="19316">
          <cell r="A19316" t="str">
            <v>81.LOLS</v>
          </cell>
          <cell r="B19316" t="str">
            <v>Lô lăn sơn</v>
          </cell>
        </row>
        <row r="19317">
          <cell r="A19317" t="str">
            <v>81.LOX</v>
          </cell>
          <cell r="B19317" t="str">
            <v>Lốp xe bò</v>
          </cell>
        </row>
        <row r="19318">
          <cell r="A19318" t="str">
            <v>81.LRD1214</v>
          </cell>
          <cell r="B19318" t="str">
            <v>Lơ ren đồng 1/2"-1/4"</v>
          </cell>
        </row>
        <row r="19319">
          <cell r="A19319" t="str">
            <v>81.LT2116010105</v>
          </cell>
          <cell r="B19319" t="str">
            <v>Lọc tách 2116010105</v>
          </cell>
        </row>
        <row r="19320">
          <cell r="A19320" t="str">
            <v>81.LT9660021330A</v>
          </cell>
          <cell r="B19320" t="str">
            <v>Lọc tách 9660021330A</v>
          </cell>
        </row>
        <row r="19321">
          <cell r="A19321" t="str">
            <v>81.LTCE430</v>
          </cell>
          <cell r="B19321" t="str">
            <v>Lắc tâm CE-430</v>
          </cell>
        </row>
        <row r="19322">
          <cell r="A19322" t="str">
            <v>81.LTD5575</v>
          </cell>
          <cell r="B19322" t="str">
            <v>Lọc tách dầu 55/75</v>
          </cell>
        </row>
        <row r="19323">
          <cell r="A19323" t="str">
            <v>81.LTDPMV4555AQ</v>
          </cell>
          <cell r="B19323" t="str">
            <v>Lọc tách dầu PMV45/55AQ</v>
          </cell>
        </row>
        <row r="19324">
          <cell r="A19324" t="str">
            <v>81.LTH2L</v>
          </cell>
          <cell r="B19324" t="str">
            <v>Lưới thép: 2ly khổ 1m (25x50)</v>
          </cell>
        </row>
        <row r="19325">
          <cell r="A19325" t="str">
            <v>81.LTYED37</v>
          </cell>
          <cell r="B19325" t="str">
            <v>Lọc tách YED37</v>
          </cell>
        </row>
        <row r="19326">
          <cell r="A19326" t="str">
            <v>81.LUCGIAC1.5</v>
          </cell>
          <cell r="B19326" t="str">
            <v>Lục giác 1.5</v>
          </cell>
        </row>
        <row r="19327">
          <cell r="A19327" t="str">
            <v>81.LUOIDEN</v>
          </cell>
          <cell r="B19327" t="str">
            <v>Lưới đen che nắng</v>
          </cell>
        </row>
        <row r="19328">
          <cell r="A19328" t="str">
            <v>81.LUOILB</v>
          </cell>
          <cell r="B19328" t="str">
            <v>Lưới lọc bụi của máy đánh bóng</v>
          </cell>
        </row>
        <row r="19329">
          <cell r="A19329" t="str">
            <v>81.LUOIQTG</v>
          </cell>
          <cell r="B19329" t="str">
            <v>Lưới quạt thông gió</v>
          </cell>
        </row>
        <row r="19330">
          <cell r="A19330" t="str">
            <v>81.LUOITR</v>
          </cell>
          <cell r="B19330" t="str">
            <v>Lưỡi trộn bột PVC</v>
          </cell>
        </row>
        <row r="19331">
          <cell r="A19331" t="str">
            <v>81.LV</v>
          </cell>
          <cell r="B19331" t="str">
            <v>Livô có nam châm</v>
          </cell>
        </row>
        <row r="19332">
          <cell r="A19332" t="str">
            <v>81.LX1.5</v>
          </cell>
          <cell r="B19332" t="str">
            <v>Lò xo dày 1.5</v>
          </cell>
        </row>
        <row r="19333">
          <cell r="A19333" t="str">
            <v>81.LX101.2300</v>
          </cell>
          <cell r="B19333" t="str">
            <v>Lò xo sợI tròn φ10 x 1.2 x 300</v>
          </cell>
        </row>
        <row r="19334">
          <cell r="A19334" t="str">
            <v>81.LX1614165</v>
          </cell>
          <cell r="B19334" t="str">
            <v>Lò xo φ16 x φ14 x D1 x L65</v>
          </cell>
        </row>
        <row r="19335">
          <cell r="A19335" t="str">
            <v>81.LX2.0</v>
          </cell>
          <cell r="B19335" t="str">
            <v>Lò xo 2.0</v>
          </cell>
        </row>
        <row r="19336">
          <cell r="A19336" t="str">
            <v>81.LX40</v>
          </cell>
          <cell r="B19336" t="str">
            <v>Lò xo 40</v>
          </cell>
        </row>
        <row r="19337">
          <cell r="A19337" t="str">
            <v>81.LX440200</v>
          </cell>
          <cell r="B19337" t="str">
            <v>Lò xo Ø4x40x200</v>
          </cell>
        </row>
        <row r="19338">
          <cell r="A19338" t="str">
            <v>81.LXD</v>
          </cell>
          <cell r="B19338" t="str">
            <v>Lốp xe đạp</v>
          </cell>
        </row>
        <row r="19339">
          <cell r="A19339" t="str">
            <v>81.LXK</v>
          </cell>
          <cell r="B19339" t="str">
            <v>Lò xo khác</v>
          </cell>
        </row>
        <row r="19340">
          <cell r="A19340" t="str">
            <v>81.LXN6009</v>
          </cell>
          <cell r="B19340" t="str">
            <v>Lốp CSMN 600-9 (đặc)</v>
          </cell>
        </row>
        <row r="19341">
          <cell r="A19341" t="str">
            <v>81.LXN60900</v>
          </cell>
          <cell r="B19341" t="str">
            <v>Lốp CSMN 600-900 (đặc)</v>
          </cell>
        </row>
        <row r="19342">
          <cell r="A19342" t="str">
            <v>81.LXN70012</v>
          </cell>
          <cell r="B19342" t="str">
            <v>Lốp CSMN 700-12 (đặc)</v>
          </cell>
        </row>
        <row r="19343">
          <cell r="A19343" t="str">
            <v>81.LXODMTDT</v>
          </cell>
          <cell r="B19343" t="str">
            <v>Lò xo đẩy máy tự động trục</v>
          </cell>
        </row>
        <row r="19344">
          <cell r="A19344" t="str">
            <v>81.LXOKMTDT</v>
          </cell>
          <cell r="B19344" t="str">
            <v>Lò xo kẹp máy tự động trục</v>
          </cell>
        </row>
        <row r="19345">
          <cell r="A19345" t="str">
            <v>81.LXV2050</v>
          </cell>
          <cell r="B19345" t="str">
            <v>Lò xo vàng SWF Ø 20-50</v>
          </cell>
        </row>
        <row r="19346">
          <cell r="A19346" t="str">
            <v>81.LXV2090</v>
          </cell>
          <cell r="B19346" t="str">
            <v>Lò xo vàng SWF Ø 20 x 90</v>
          </cell>
        </row>
        <row r="19347">
          <cell r="A19347" t="str">
            <v>81.LXV30125</v>
          </cell>
          <cell r="B19347" t="str">
            <v>Lò xo vàng SWF Ø 30-125</v>
          </cell>
        </row>
        <row r="19348">
          <cell r="A19348" t="str">
            <v>81.LXV3080</v>
          </cell>
          <cell r="B19348" t="str">
            <v>Lò xo vàng SWF Ø 30-80</v>
          </cell>
        </row>
        <row r="19349">
          <cell r="A19349" t="str">
            <v>81.LXV3580</v>
          </cell>
          <cell r="B19349" t="str">
            <v>Lò xo vàng SWF Ø 35-80</v>
          </cell>
        </row>
        <row r="19350">
          <cell r="A19350" t="str">
            <v>81.LXV40100</v>
          </cell>
          <cell r="B19350" t="str">
            <v>Lò xo vàng SWF 40-100</v>
          </cell>
        </row>
        <row r="19351">
          <cell r="A19351" t="str">
            <v>81.LXV4040</v>
          </cell>
          <cell r="B19351" t="str">
            <v>Lò xo vàng SWF Ø 40-40</v>
          </cell>
        </row>
        <row r="19352">
          <cell r="A19352" t="str">
            <v>81.LXV4050</v>
          </cell>
          <cell r="B19352" t="str">
            <v>Lò xo vàng SWF Ø 40-50</v>
          </cell>
        </row>
        <row r="19353">
          <cell r="A19353" t="str">
            <v>81.LXV4060</v>
          </cell>
          <cell r="B19353" t="str">
            <v>Lò xo vàng SWF Ø 40-60</v>
          </cell>
        </row>
        <row r="19354">
          <cell r="A19354" t="str">
            <v>81.LXV4070</v>
          </cell>
          <cell r="B19354" t="str">
            <v>Lò xo vàng SWF Ø 40-70</v>
          </cell>
        </row>
        <row r="19355">
          <cell r="A19355" t="str">
            <v>81.LXV4080</v>
          </cell>
          <cell r="B19355" t="str">
            <v>Lò xo vàng SWF Ø 40 - 80</v>
          </cell>
        </row>
        <row r="19356">
          <cell r="A19356" t="str">
            <v>81.LXV5050</v>
          </cell>
          <cell r="B19356" t="str">
            <v>Lò xo vàng SWF Ø 50-50</v>
          </cell>
        </row>
        <row r="19357">
          <cell r="A19357" t="str">
            <v>81.LXX3090</v>
          </cell>
          <cell r="B19357" t="str">
            <v>Lò xo xanh lam TL30x90</v>
          </cell>
        </row>
        <row r="19358">
          <cell r="A19358" t="str">
            <v>81.LXX40125</v>
          </cell>
          <cell r="B19358" t="str">
            <v>Lò xo xanh lam TL40x125</v>
          </cell>
        </row>
        <row r="19359">
          <cell r="A19359" t="str">
            <v>81.LXXSWL40100</v>
          </cell>
          <cell r="B19359" t="str">
            <v>Lò xo xanh SWL Ø 40 x 100</v>
          </cell>
        </row>
        <row r="19360">
          <cell r="A19360" t="str">
            <v>81.LÐVPM5</v>
          </cell>
          <cell r="B19360" t="str">
            <v>Long đen vênh + phẳng M5</v>
          </cell>
        </row>
        <row r="19361">
          <cell r="A19361" t="str">
            <v>81.LÐVPM8</v>
          </cell>
          <cell r="B19361" t="str">
            <v>Long đen vênh + phẳng M8</v>
          </cell>
        </row>
        <row r="19362">
          <cell r="A19362" t="str">
            <v>81.MABOPE3.3</v>
          </cell>
          <cell r="B19362" t="str">
            <v>Màng bọc PE 3.3 kg</v>
          </cell>
        </row>
        <row r="19363">
          <cell r="A19363" t="str">
            <v>81.MAC</v>
          </cell>
          <cell r="B19363" t="str">
            <v>Mác cắm rào</v>
          </cell>
        </row>
        <row r="19364">
          <cell r="A19364" t="str">
            <v>81.MADCT</v>
          </cell>
          <cell r="B19364" t="str">
            <v>Máy đuổi côn trùng</v>
          </cell>
        </row>
        <row r="19365">
          <cell r="A19365" t="str">
            <v>81.MADD4D94E</v>
          </cell>
          <cell r="B19365" t="str">
            <v>Mang dích đề 4D94E (xe nâng)</v>
          </cell>
        </row>
        <row r="19366">
          <cell r="A19366" t="str">
            <v>81.MADDTD27</v>
          </cell>
          <cell r="B19366" t="str">
            <v>Mang dích đề TD27 (xe nâng)</v>
          </cell>
        </row>
        <row r="19367">
          <cell r="A19367" t="str">
            <v>81.MAIN</v>
          </cell>
          <cell r="B19367" t="str">
            <v>Máy in nhiệt</v>
          </cell>
        </row>
        <row r="19368">
          <cell r="A19368" t="str">
            <v>81.MANCS</v>
          </cell>
          <cell r="B19368" t="str">
            <v>Mảnh cao su</v>
          </cell>
        </row>
        <row r="19369">
          <cell r="A19369" t="str">
            <v>81.MANNHUA253</v>
          </cell>
          <cell r="B19369" t="str">
            <v>Màn nhựa PVC 2.5 x 3</v>
          </cell>
        </row>
        <row r="19370">
          <cell r="A19370" t="str">
            <v>81.MATRN16ER1215</v>
          </cell>
          <cell r="B19370" t="str">
            <v>Mảnh tiện TNMG 160404PQ/PV710</v>
          </cell>
        </row>
        <row r="19371">
          <cell r="A19371" t="str">
            <v>81.MAYSUC</v>
          </cell>
          <cell r="B19371" t="str">
            <v>Máy sục khí bề mặt</v>
          </cell>
        </row>
        <row r="19372">
          <cell r="A19372" t="str">
            <v>81.MBCG60A</v>
          </cell>
          <cell r="B19372" t="str">
            <v>Máy bơm cánh gạt 4535V60A35 86AA22R P/N:02-137482-1 (Eaton)</v>
          </cell>
        </row>
        <row r="19373">
          <cell r="A19373" t="str">
            <v>81.MBCGK4S1412</v>
          </cell>
          <cell r="B19373" t="str">
            <v>Máy bơm chìm giếng khoan Pentax 4S 14-12</v>
          </cell>
        </row>
        <row r="19374">
          <cell r="A19374" t="str">
            <v>81.MBCK</v>
          </cell>
          <cell r="B19374" t="str">
            <v>Máy bơm chân không Fangly</v>
          </cell>
        </row>
        <row r="19375">
          <cell r="A19375" t="str">
            <v>81.MBCNT300</v>
          </cell>
          <cell r="B19375" t="str">
            <v>Máy bơm chìm nước thải APP BAS-300A</v>
          </cell>
        </row>
        <row r="19376">
          <cell r="A19376" t="str">
            <v>81.MBDDLHT600</v>
          </cell>
          <cell r="B19376" t="str">
            <v>Máy biến dòng đo lường hạ thế 600V</v>
          </cell>
        </row>
        <row r="19377">
          <cell r="A19377" t="str">
            <v>81.MBDETM60</v>
          </cell>
          <cell r="B19377" t="str">
            <v>Máy bơm dầu ETM-60</v>
          </cell>
        </row>
        <row r="19378">
          <cell r="A19378" t="str">
            <v>81.MBDTL</v>
          </cell>
          <cell r="B19378" t="str">
            <v>Máy bơm dầu thủy lực</v>
          </cell>
        </row>
        <row r="19379">
          <cell r="A19379" t="str">
            <v>81.MBHLD</v>
          </cell>
          <cell r="B19379" t="str">
            <v>Mũ bảo hộ lao động</v>
          </cell>
        </row>
        <row r="19380">
          <cell r="A19380" t="str">
            <v>81.MBHLÐ</v>
          </cell>
          <cell r="B19380" t="str">
            <v>Mũ vàng BHLĐ</v>
          </cell>
        </row>
        <row r="19381">
          <cell r="A19381" t="str">
            <v>81.MBLM</v>
          </cell>
          <cell r="B19381" t="str">
            <v>Máy bơm làm mát thay máy CNC</v>
          </cell>
        </row>
        <row r="19382">
          <cell r="A19382" t="str">
            <v>81.MBMKNGZ8</v>
          </cell>
          <cell r="B19382" t="str">
            <v>Máy bơm mỡ khí nén Kocu GZ-8 (12 lít)</v>
          </cell>
        </row>
        <row r="19383">
          <cell r="A19383" t="str">
            <v>81.MBMLNRO24V</v>
          </cell>
          <cell r="B19383" t="str">
            <v>Máy bơm máy lọc nước RO 24V</v>
          </cell>
        </row>
        <row r="19384">
          <cell r="A19384" t="str">
            <v>81.MBN1.5</v>
          </cell>
          <cell r="B19384" t="str">
            <v>Máy bơm nước 1,5KW ( tõm )</v>
          </cell>
        </row>
        <row r="19385">
          <cell r="A19385" t="str">
            <v>81.MBN150</v>
          </cell>
          <cell r="B19385" t="str">
            <v>Máy bơm nước 150Kw</v>
          </cell>
        </row>
        <row r="19386">
          <cell r="A19386" t="str">
            <v>81.MBN1P0.75KW</v>
          </cell>
          <cell r="B19386" t="str">
            <v>Máy bơm nước 1 pha - 0,75Kw</v>
          </cell>
        </row>
        <row r="19387">
          <cell r="A19387" t="str">
            <v>81.MBN22380</v>
          </cell>
          <cell r="B19387" t="str">
            <v>Máy bơm nước 2,2KW-380V</v>
          </cell>
        </row>
        <row r="19388">
          <cell r="A19388" t="str">
            <v>81.MBN250</v>
          </cell>
          <cell r="B19388" t="str">
            <v>Máy bơm nước 250KW</v>
          </cell>
        </row>
        <row r="19389">
          <cell r="A19389" t="str">
            <v>81.MBNCM50</v>
          </cell>
          <cell r="B19389" t="str">
            <v>Máy bơm nước Pentax CM50-200C (9.2kW/12.5Hp/380V)</v>
          </cell>
        </row>
        <row r="19390">
          <cell r="A19390" t="str">
            <v>81.MBNCM65</v>
          </cell>
          <cell r="B19390" t="str">
            <v>Máy bơm nước Pentax CM65-160B (11kW/15Hp/380V)</v>
          </cell>
        </row>
        <row r="19391">
          <cell r="A19391" t="str">
            <v>81.MBNGDN</v>
          </cell>
          <cell r="B19391" t="str">
            <v>Máy chế biến thức ăn chăn nuôi 3A 1,5kW 220v</v>
          </cell>
        </row>
        <row r="19392">
          <cell r="A19392" t="str">
            <v>81.MBOKEC1350N</v>
          </cell>
          <cell r="B19392" t="str">
            <v>Máy bắn ốc khí EC-1350N</v>
          </cell>
        </row>
        <row r="19393">
          <cell r="A19393" t="str">
            <v>81.MBOPE</v>
          </cell>
          <cell r="B19393" t="str">
            <v>Máy bào ống HDPE</v>
          </cell>
        </row>
        <row r="19394">
          <cell r="A19394" t="str">
            <v>81.MBPE23</v>
          </cell>
          <cell r="B19394" t="str">
            <v>Màng bọc PE 2.3 kg</v>
          </cell>
        </row>
        <row r="19395">
          <cell r="A19395" t="str">
            <v>81.MBTLG</v>
          </cell>
          <cell r="B19395" t="str">
            <v>Mũi bắn tôn lục giác</v>
          </cell>
        </row>
        <row r="19396">
          <cell r="A19396" t="str">
            <v>81.MBTXL40</v>
          </cell>
          <cell r="B19396" t="str">
            <v>Mắt bắt trục xylanh Ø40</v>
          </cell>
        </row>
        <row r="19397">
          <cell r="A19397" t="str">
            <v>81.MBV2</v>
          </cell>
          <cell r="B19397" t="str">
            <v>Mũi bắn vít 2 cạnh</v>
          </cell>
        </row>
        <row r="19398">
          <cell r="A19398" t="str">
            <v>81.MBV4</v>
          </cell>
          <cell r="B19398" t="str">
            <v>Mũi bắn vít 4 cạnh</v>
          </cell>
        </row>
        <row r="19399">
          <cell r="A19399" t="str">
            <v>81.MC355</v>
          </cell>
          <cell r="B19399" t="str">
            <v>Máy cắt Makita φ355 - 220V - 3800 vòng/phút</v>
          </cell>
        </row>
        <row r="19400">
          <cell r="A19400" t="str">
            <v>81.MCA3345</v>
          </cell>
          <cell r="B19400" t="str">
            <v>Máng cài 33*45</v>
          </cell>
        </row>
        <row r="19401">
          <cell r="A19401" t="str">
            <v>81.MCA4040</v>
          </cell>
          <cell r="B19401" t="str">
            <v>Máng cài 40*40</v>
          </cell>
        </row>
        <row r="19402">
          <cell r="A19402" t="str">
            <v>81.MCA6565</v>
          </cell>
          <cell r="B19402" t="str">
            <v>Máng cài 65*65</v>
          </cell>
        </row>
        <row r="19403">
          <cell r="A19403" t="str">
            <v>81.MCC</v>
          </cell>
          <cell r="B19403" t="str">
            <v>Máng chữ C</v>
          </cell>
        </row>
        <row r="19404">
          <cell r="A19404" t="str">
            <v>81.MCD317835.3K</v>
          </cell>
          <cell r="B19404" t="str">
            <v>Mẫu chuẩn đồng 31x7835.3 (K)</v>
          </cell>
        </row>
        <row r="19405">
          <cell r="A19405" t="str">
            <v>81.MCDBANS</v>
          </cell>
          <cell r="B19405" t="str">
            <v>Máy cuốn dây biến áp nhảy số</v>
          </cell>
        </row>
        <row r="19406">
          <cell r="A19406" t="str">
            <v>81.MCDHS7010</v>
          </cell>
          <cell r="B19406" t="str">
            <v>Máy cưa đĩa cầm tay makita HS7010 φ185</v>
          </cell>
        </row>
        <row r="19407">
          <cell r="A19407" t="str">
            <v>81.MCDL500</v>
          </cell>
          <cell r="B19407" t="str">
            <v>Máy cân định lượng 500g</v>
          </cell>
        </row>
        <row r="19408">
          <cell r="A19408" t="str">
            <v>81.MCDT</v>
          </cell>
          <cell r="B19408" t="str">
            <v>Mặt cân điện tử</v>
          </cell>
        </row>
        <row r="19409">
          <cell r="A19409" t="str">
            <v>81.MCH</v>
          </cell>
          <cell r="B19409" t="str">
            <v>Mỏ cắt hơi</v>
          </cell>
        </row>
        <row r="19410">
          <cell r="A19410" t="str">
            <v>81.MCM12</v>
          </cell>
          <cell r="B19410" t="str">
            <v>Móc Cẩu M12</v>
          </cell>
        </row>
        <row r="19411">
          <cell r="A19411" t="str">
            <v>81.MCM16</v>
          </cell>
          <cell r="B19411" t="str">
            <v>Móc Cẩu M16</v>
          </cell>
        </row>
        <row r="19412">
          <cell r="A19412" t="str">
            <v>81.MCMAKITA</v>
          </cell>
          <cell r="B19412" t="str">
            <v>Máy cắt Makita</v>
          </cell>
        </row>
        <row r="19413">
          <cell r="A19413" t="str">
            <v>81.MCNHP</v>
          </cell>
          <cell r="B19413" t="str">
            <v>Mỡ chịu nhiệt HPOIL (&gt;3000C/15Kg)</v>
          </cell>
        </row>
        <row r="19414">
          <cell r="A19414" t="str">
            <v>81.MCXD10</v>
          </cell>
          <cell r="B19414" t="str">
            <v>Móc cẩu palang xích điện 2,8T (xích phi 10)</v>
          </cell>
        </row>
        <row r="19415">
          <cell r="A19415" t="str">
            <v>81.MD03</v>
          </cell>
          <cell r="B19415" t="str">
            <v>Mũi doa Ф 3</v>
          </cell>
        </row>
        <row r="19416">
          <cell r="A19416" t="str">
            <v>81.MD04</v>
          </cell>
          <cell r="B19416" t="str">
            <v>Mũi doa Ф 4</v>
          </cell>
        </row>
        <row r="19417">
          <cell r="A19417" t="str">
            <v>81.MD05</v>
          </cell>
          <cell r="B19417" t="str">
            <v>Mũi doa Ф 5</v>
          </cell>
        </row>
        <row r="19418">
          <cell r="A19418" t="str">
            <v>81.MD06</v>
          </cell>
          <cell r="B19418" t="str">
            <v>Mũi doa Ф 6</v>
          </cell>
        </row>
        <row r="19419">
          <cell r="A19419" t="str">
            <v>81.MD08</v>
          </cell>
          <cell r="B19419" t="str">
            <v>Mũi doa Ф 8</v>
          </cell>
        </row>
        <row r="19420">
          <cell r="A19420" t="str">
            <v>81.MD10</v>
          </cell>
          <cell r="B19420" t="str">
            <v>Mũi doa Ф 10</v>
          </cell>
        </row>
        <row r="19421">
          <cell r="A19421" t="str">
            <v>81.MD12</v>
          </cell>
          <cell r="B19421" t="str">
            <v>Mũi doa Ф 12</v>
          </cell>
        </row>
        <row r="19422">
          <cell r="A19422" t="str">
            <v>81.MD16</v>
          </cell>
          <cell r="B19422" t="str">
            <v>Mũi doa Ф 16</v>
          </cell>
        </row>
        <row r="19423">
          <cell r="A19423" t="str">
            <v>81.MD25</v>
          </cell>
          <cell r="B19423" t="str">
            <v>Mũi doa Ф 25</v>
          </cell>
        </row>
        <row r="19424">
          <cell r="A19424" t="str">
            <v>81.MD30</v>
          </cell>
          <cell r="B19424" t="str">
            <v>Mũi doa Ф 30</v>
          </cell>
        </row>
        <row r="19425">
          <cell r="A19425" t="str">
            <v>81.MDAN</v>
          </cell>
          <cell r="B19425" t="str">
            <v>Miếng dán tên đầu máy</v>
          </cell>
        </row>
        <row r="19426">
          <cell r="A19426" t="str">
            <v>81.MDAOD</v>
          </cell>
          <cell r="B19426" t="str">
            <v>Mũi dao doa Փ7 x 100</v>
          </cell>
        </row>
        <row r="19427">
          <cell r="A19427" t="str">
            <v>81.MDAOF10</v>
          </cell>
          <cell r="B19427" t="str">
            <v>Mũi dao doa φ10</v>
          </cell>
        </row>
        <row r="19428">
          <cell r="A19428" t="str">
            <v>81.MDAOF12</v>
          </cell>
          <cell r="B19428" t="str">
            <v>Mũi dao doa φ12</v>
          </cell>
        </row>
        <row r="19429">
          <cell r="A19429" t="str">
            <v>81.MDAOF16</v>
          </cell>
          <cell r="B19429" t="str">
            <v>Mũi dao doa φ16</v>
          </cell>
        </row>
        <row r="19430">
          <cell r="A19430" t="str">
            <v>81.MDAOF3</v>
          </cell>
          <cell r="B19430" t="str">
            <v>Mũi dao doa φ3</v>
          </cell>
        </row>
        <row r="19431">
          <cell r="A19431" t="str">
            <v>81.MDAOF4</v>
          </cell>
          <cell r="B19431" t="str">
            <v>Mũi dao doa φ4</v>
          </cell>
        </row>
        <row r="19432">
          <cell r="A19432" t="str">
            <v>81.MDAOF6</v>
          </cell>
          <cell r="B19432" t="str">
            <v>Mũi dao doa Ø6</v>
          </cell>
        </row>
        <row r="19433">
          <cell r="A19433" t="str">
            <v>81.MDAOF8</v>
          </cell>
          <cell r="B19433" t="str">
            <v>Mũi dao doa φ8</v>
          </cell>
        </row>
        <row r="19434">
          <cell r="A19434" t="str">
            <v>81.MDB3</v>
          </cell>
          <cell r="B19434" t="str">
            <v>Mũi đánh bóng φ3</v>
          </cell>
        </row>
        <row r="19435">
          <cell r="A19435" t="str">
            <v>81.MDC</v>
          </cell>
          <cell r="B19435" t="str">
            <v>Mũi dao chíp</v>
          </cell>
        </row>
        <row r="19436">
          <cell r="A19436" t="str">
            <v>81.MDD</v>
          </cell>
          <cell r="B19436" t="str">
            <v>Máy đóng đai thùng hộp,...</v>
          </cell>
        </row>
        <row r="19437">
          <cell r="A19437" t="str">
            <v>81.MDHSDK</v>
          </cell>
          <cell r="B19437" t="str">
            <v>Máy dập chữ, hạn sử dụng keo</v>
          </cell>
        </row>
        <row r="19438">
          <cell r="A19438" t="str">
            <v>81.MDKL</v>
          </cell>
          <cell r="B19438" t="str">
            <v>Máy dò kim loại</v>
          </cell>
        </row>
        <row r="19439">
          <cell r="A19439" t="str">
            <v>81.MDKW18R</v>
          </cell>
          <cell r="B19439" t="str">
            <v>Mạch điều khiển quạt treo tường W18-R</v>
          </cell>
        </row>
        <row r="19440">
          <cell r="A19440" t="str">
            <v>81.MDP1604</v>
          </cell>
          <cell r="B19440" t="str">
            <v>Mảnh dao phay APMT 1604 PDR SPTIEH</v>
          </cell>
        </row>
        <row r="19441">
          <cell r="A19441" t="str">
            <v>81.MDPH1135</v>
          </cell>
          <cell r="B19441" t="str">
            <v>Mảnh dao phay APMT 1135 PDR SPTIEH</v>
          </cell>
        </row>
        <row r="19442">
          <cell r="A19442" t="str">
            <v>81.MDS7300</v>
          </cell>
          <cell r="B19442" t="str">
            <v>Modul S7-300</v>
          </cell>
        </row>
        <row r="19443">
          <cell r="A19443" t="str">
            <v>81.MDSM6ES7331</v>
          </cell>
          <cell r="B19443" t="str">
            <v>Modul simen 6ES7331-7SF00-0AB0</v>
          </cell>
        </row>
        <row r="19444">
          <cell r="A19444" t="str">
            <v>81.MDT119</v>
          </cell>
          <cell r="B19444" t="str">
            <v>Mạch điện tử _ PA00A119</v>
          </cell>
        </row>
        <row r="19445">
          <cell r="A19445" t="str">
            <v>81.MG4545</v>
          </cell>
          <cell r="B19445" t="str">
            <v>Máng gài dây điện 45*45</v>
          </cell>
        </row>
        <row r="19446">
          <cell r="A19446" t="str">
            <v>81.MGCTC</v>
          </cell>
          <cell r="B19446" t="str">
            <v>Máy gia công thủ công</v>
          </cell>
        </row>
        <row r="19447">
          <cell r="A19447" t="str">
            <v>81.MGD2545</v>
          </cell>
          <cell r="B19447" t="str">
            <v>Máng gài dây điện 25*45</v>
          </cell>
        </row>
        <row r="19448">
          <cell r="A19448" t="str">
            <v>81.MGDD2540</v>
          </cell>
          <cell r="B19448" t="str">
            <v>Máng gài dây điện 25*40</v>
          </cell>
        </row>
        <row r="19449">
          <cell r="A19449" t="str">
            <v>81.MGDD4565</v>
          </cell>
          <cell r="B19449" t="str">
            <v>Máng gài dây điện 45*65</v>
          </cell>
        </row>
        <row r="19450">
          <cell r="A19450" t="str">
            <v>81.MGDD6565</v>
          </cell>
          <cell r="B19450" t="str">
            <v>Máng gài dây điện 65*65</v>
          </cell>
        </row>
        <row r="19451">
          <cell r="A19451" t="str">
            <v>81.MGI</v>
          </cell>
          <cell r="B19451" t="str">
            <v>Móc gió in</v>
          </cell>
        </row>
        <row r="19452">
          <cell r="A19452" t="str">
            <v>81.MHACS</v>
          </cell>
          <cell r="B19452" t="str">
            <v>Màn hình ACS</v>
          </cell>
        </row>
        <row r="19453">
          <cell r="A19453" t="str">
            <v>81.MHBPS09</v>
          </cell>
          <cell r="B19453" t="str">
            <v>Màn hình B&amp;R S09 + Bàn phím (gắn liền)</v>
          </cell>
        </row>
        <row r="19454">
          <cell r="A19454" t="str">
            <v>81.MHBS360</v>
          </cell>
          <cell r="B19454" t="str">
            <v>Máy hút bụi-nước Clepro S3/60</v>
          </cell>
        </row>
        <row r="19455">
          <cell r="A19455" t="str">
            <v>81.MHBT</v>
          </cell>
          <cell r="B19455" t="str">
            <v>Màn hình biến tần + rắc kết nối</v>
          </cell>
        </row>
        <row r="19456">
          <cell r="A19456" t="str">
            <v>81.MHDK</v>
          </cell>
          <cell r="B19456" t="str">
            <v>Màn hình điều khiển</v>
          </cell>
        </row>
        <row r="19457">
          <cell r="A19457" t="str">
            <v>81.MHDO</v>
          </cell>
          <cell r="B19457" t="str">
            <v>Máy hàn dây đai ống HDPE</v>
          </cell>
        </row>
        <row r="19458">
          <cell r="A19458" t="str">
            <v>81.MHH</v>
          </cell>
          <cell r="B19458" t="str">
            <v>Mỏ hàn hơi</v>
          </cell>
        </row>
        <row r="19459">
          <cell r="A19459" t="str">
            <v>81.MHK3.51212</v>
          </cell>
          <cell r="B19459" t="str">
            <v>Mảnh hợp kim 3.5*12*12</v>
          </cell>
        </row>
        <row r="19460">
          <cell r="A19460" t="str">
            <v>81.MHK3.51216</v>
          </cell>
          <cell r="B19460" t="str">
            <v>Mảnh hợp kim 3.5*12*16</v>
          </cell>
        </row>
        <row r="19461">
          <cell r="A19461" t="str">
            <v>81.MHK3410</v>
          </cell>
          <cell r="B19461" t="str">
            <v>Mảnh hợp kim 3*4*10</v>
          </cell>
        </row>
        <row r="19462">
          <cell r="A19462" t="str">
            <v>81.MHK41418</v>
          </cell>
          <cell r="B19462" t="str">
            <v>Mảnh hợp kim 4*14*18</v>
          </cell>
        </row>
        <row r="19463">
          <cell r="A19463" t="str">
            <v>81.MHK41422</v>
          </cell>
          <cell r="B19463" t="str">
            <v>Mảnh hợp kim 4*14*22</v>
          </cell>
        </row>
        <row r="19464">
          <cell r="A19464" t="str">
            <v>81.MHK41424</v>
          </cell>
          <cell r="B19464" t="str">
            <v>Mảnh hợp kim 4*14*24</v>
          </cell>
        </row>
        <row r="19465">
          <cell r="A19465" t="str">
            <v>81.MHK440330</v>
          </cell>
          <cell r="B19465" t="str">
            <v>Thanh hợp kim 4*40*330</v>
          </cell>
        </row>
        <row r="19466">
          <cell r="A19466" t="str">
            <v>81.MHK6312</v>
          </cell>
          <cell r="B19466" t="str">
            <v>Mảnh hợp kim 6*3*12</v>
          </cell>
        </row>
        <row r="19467">
          <cell r="A19467" t="str">
            <v>81.MHK6322</v>
          </cell>
          <cell r="B19467" t="str">
            <v>Mảnh hợp kim 6*3*22</v>
          </cell>
        </row>
        <row r="19468">
          <cell r="A19468" t="str">
            <v>81.MHKCL</v>
          </cell>
          <cell r="B19468" t="str">
            <v>Mảnh hợp kim các loại</v>
          </cell>
        </row>
        <row r="19469">
          <cell r="A19469" t="str">
            <v>81.MHKML3</v>
          </cell>
          <cell r="B19469" t="str">
            <v>Mũi hợp kim mài lỗ Ø3</v>
          </cell>
        </row>
        <row r="19470">
          <cell r="A19470" t="str">
            <v>81.MHKML6</v>
          </cell>
          <cell r="B19470" t="str">
            <v>Mũi hợp kim mài lỗ Ø6</v>
          </cell>
        </row>
        <row r="19471">
          <cell r="A19471" t="str">
            <v>81.MHMD1000</v>
          </cell>
          <cell r="B19471" t="str">
            <v>Bàn phím màn hình máy đùn HDPE 1000</v>
          </cell>
        </row>
        <row r="19472">
          <cell r="A19472" t="str">
            <v>81.MHMIA200</v>
          </cell>
          <cell r="B19472" t="str">
            <v>Màn hình máy in A-200</v>
          </cell>
        </row>
        <row r="19473">
          <cell r="A19473" t="str">
            <v>81.MHTIG</v>
          </cell>
          <cell r="B19473" t="str">
            <v>Máy hàn TIG</v>
          </cell>
        </row>
        <row r="19474">
          <cell r="A19474" t="str">
            <v>81.MHTUI</v>
          </cell>
          <cell r="B19474" t="str">
            <v>Máy hàn miệng túi phụ kiện</v>
          </cell>
        </row>
        <row r="19475">
          <cell r="A19475" t="str">
            <v>81.MI30W</v>
          </cell>
          <cell r="B19475" t="str">
            <v>Máy in laser fiber 30W-RF</v>
          </cell>
        </row>
        <row r="19476">
          <cell r="A19476" t="str">
            <v>81.MICA11</v>
          </cell>
          <cell r="B19476" t="str">
            <v>Tấm mica trắng 1*1</v>
          </cell>
        </row>
        <row r="19477">
          <cell r="A19477" t="str">
            <v>81.MIDI14</v>
          </cell>
          <cell r="B19477" t="str">
            <v>Miếng dính 1x4</v>
          </cell>
        </row>
        <row r="19478">
          <cell r="A19478" t="str">
            <v>81.MIHSD380</v>
          </cell>
          <cell r="B19478" t="str">
            <v>Máy in keo HSD TDY 380</v>
          </cell>
        </row>
        <row r="19479">
          <cell r="A19479" t="str">
            <v>81.MILF3030</v>
          </cell>
          <cell r="B19479" t="str">
            <v>Máy in laser fiber LF-3030</v>
          </cell>
        </row>
        <row r="19480">
          <cell r="A19480" t="str">
            <v>81.MILF3050</v>
          </cell>
          <cell r="B19480" t="str">
            <v>Máy in laser fiber LF-3050</v>
          </cell>
        </row>
        <row r="19481">
          <cell r="A19481" t="str">
            <v>81.MIN201</v>
          </cell>
          <cell r="B19481" t="str">
            <v>Máng inox 201</v>
          </cell>
        </row>
        <row r="19482">
          <cell r="A19482" t="str">
            <v>81.MINVP</v>
          </cell>
          <cell r="B19482" t="str">
            <v>Máy in văn phòng</v>
          </cell>
        </row>
        <row r="19483">
          <cell r="A19483" t="str">
            <v>81.MK.10.2</v>
          </cell>
          <cell r="B19483" t="str">
            <v>Mũi khoan Ф 10.2</v>
          </cell>
        </row>
        <row r="19484">
          <cell r="A19484" t="str">
            <v>81.MK.10.5</v>
          </cell>
          <cell r="B19484" t="str">
            <v>Mũi khoan Ф 10.5</v>
          </cell>
        </row>
        <row r="19485">
          <cell r="A19485" t="str">
            <v>81.MK.12.0</v>
          </cell>
          <cell r="B19485" t="str">
            <v>Mũi khoan Ф 12</v>
          </cell>
        </row>
        <row r="19486">
          <cell r="A19486" t="str">
            <v>81.MK.12.5</v>
          </cell>
          <cell r="B19486" t="str">
            <v>Mũi khoan ɸ 12.5</v>
          </cell>
        </row>
        <row r="19487">
          <cell r="A19487" t="str">
            <v>81.MK.28.0</v>
          </cell>
          <cell r="B19487" t="str">
            <v>Mũi khoan Ф 28</v>
          </cell>
        </row>
        <row r="19488">
          <cell r="A19488" t="str">
            <v>81.MK1.0</v>
          </cell>
          <cell r="B19488" t="str">
            <v>Mũi khoan Փ 1</v>
          </cell>
        </row>
        <row r="19489">
          <cell r="A19489" t="str">
            <v>81.MK1.5</v>
          </cell>
          <cell r="B19489" t="str">
            <v>Mũi khoan Փ 1.5</v>
          </cell>
        </row>
        <row r="19490">
          <cell r="A19490" t="str">
            <v>81.MK10</v>
          </cell>
          <cell r="B19490" t="str">
            <v>Mũi khoan phi 10</v>
          </cell>
        </row>
        <row r="19491">
          <cell r="A19491" t="str">
            <v>81.MK11.0</v>
          </cell>
          <cell r="B19491" t="str">
            <v>Mũi khoan Ф 11</v>
          </cell>
        </row>
        <row r="19492">
          <cell r="A19492" t="str">
            <v>81.MK115250</v>
          </cell>
          <cell r="B19492" t="str">
            <v>Mũi khoan Ф 11,5 x 250</v>
          </cell>
        </row>
        <row r="19493">
          <cell r="A19493" t="str">
            <v>81.MK12</v>
          </cell>
          <cell r="B19493" t="str">
            <v>Mũi khoan Ø 12x300</v>
          </cell>
        </row>
        <row r="19494">
          <cell r="A19494" t="str">
            <v>81.MK13.0</v>
          </cell>
          <cell r="B19494" t="str">
            <v>Mũi khoan Ф 13</v>
          </cell>
        </row>
        <row r="19495">
          <cell r="A19495" t="str">
            <v>81.MK13.5</v>
          </cell>
          <cell r="B19495" t="str">
            <v>Mũi khoan Ф13,5</v>
          </cell>
        </row>
        <row r="19496">
          <cell r="A19496" t="str">
            <v>81.MK14.0</v>
          </cell>
          <cell r="B19496" t="str">
            <v>Mũi khoan Ф 14</v>
          </cell>
        </row>
        <row r="19497">
          <cell r="A19497" t="str">
            <v>81.MK14.5</v>
          </cell>
          <cell r="B19497" t="str">
            <v>Mũi khoan phi 14.5</v>
          </cell>
        </row>
        <row r="19498">
          <cell r="A19498" t="str">
            <v>81.MK15.8NT</v>
          </cell>
          <cell r="B19498" t="str">
            <v>Mũi khoan natri Ø15.8</v>
          </cell>
        </row>
        <row r="19499">
          <cell r="A19499" t="str">
            <v>81.MK16</v>
          </cell>
          <cell r="B19499" t="str">
            <v>Mũi Khoan phi 16</v>
          </cell>
        </row>
        <row r="19500">
          <cell r="A19500" t="str">
            <v>81.MK17</v>
          </cell>
          <cell r="B19500" t="str">
            <v>Mũi Khoan phi 17</v>
          </cell>
        </row>
        <row r="19501">
          <cell r="A19501" t="str">
            <v>81.MK2.0</v>
          </cell>
          <cell r="B19501" t="str">
            <v>Mũi Khoan phi 2</v>
          </cell>
        </row>
        <row r="19502">
          <cell r="A19502" t="str">
            <v>81.MK20.0</v>
          </cell>
          <cell r="B19502" t="str">
            <v>Mũi khoan Ф 20</v>
          </cell>
        </row>
        <row r="19503">
          <cell r="A19503" t="str">
            <v>81.MK22.5</v>
          </cell>
          <cell r="B19503" t="str">
            <v>Mũi khoan Ф 22,5</v>
          </cell>
        </row>
        <row r="19504">
          <cell r="A19504" t="str">
            <v>81.MK24.5</v>
          </cell>
          <cell r="B19504" t="str">
            <v>Mũi khoan Ø 24,5x200</v>
          </cell>
        </row>
        <row r="19505">
          <cell r="A19505" t="str">
            <v>81.MK25.</v>
          </cell>
          <cell r="B19505" t="str">
            <v>Mũi khoan ɸ 25</v>
          </cell>
        </row>
        <row r="19506">
          <cell r="A19506" t="str">
            <v>81.MK28.5</v>
          </cell>
          <cell r="B19506" t="str">
            <v>Mũi khoan Ф 28,5</v>
          </cell>
        </row>
        <row r="19507">
          <cell r="A19507" t="str">
            <v>81.MK29.0</v>
          </cell>
          <cell r="B19507" t="str">
            <v>Mũi khoan phi 29</v>
          </cell>
        </row>
        <row r="19508">
          <cell r="A19508" t="str">
            <v>81.MK3.0</v>
          </cell>
          <cell r="B19508" t="str">
            <v>Mũi khoan Ф 3</v>
          </cell>
        </row>
        <row r="19509">
          <cell r="A19509" t="str">
            <v>81.MK3.4</v>
          </cell>
          <cell r="B19509" t="str">
            <v>Mũi khoan Ф 3,4</v>
          </cell>
        </row>
        <row r="19510">
          <cell r="A19510" t="str">
            <v>81.MK3.5</v>
          </cell>
          <cell r="B19510" t="str">
            <v>Mũi khoan Ø 3.5</v>
          </cell>
        </row>
        <row r="19511">
          <cell r="A19511" t="str">
            <v>81.MK4.0</v>
          </cell>
          <cell r="B19511" t="str">
            <v>Mũi khoan phi 4</v>
          </cell>
        </row>
        <row r="19512">
          <cell r="A19512" t="str">
            <v>81.MK40350</v>
          </cell>
          <cell r="B19512" t="str">
            <v>Mũi khoan φ 40 x 350</v>
          </cell>
        </row>
        <row r="19513">
          <cell r="A19513" t="str">
            <v>81.MK5.0</v>
          </cell>
          <cell r="B19513" t="str">
            <v>Mũi khoan phi 5</v>
          </cell>
        </row>
        <row r="19514">
          <cell r="A19514" t="str">
            <v>81.MK6.0</v>
          </cell>
          <cell r="B19514" t="str">
            <v>Mũi khoan phi 6</v>
          </cell>
        </row>
        <row r="19515">
          <cell r="A19515" t="str">
            <v>81.MK6.5</v>
          </cell>
          <cell r="B19515" t="str">
            <v>Mũi khoan phi 6.5</v>
          </cell>
        </row>
        <row r="19516">
          <cell r="A19516" t="str">
            <v>81.MK7.5I</v>
          </cell>
          <cell r="B19516" t="str">
            <v>Mũi khoan inox Ø7.5</v>
          </cell>
        </row>
        <row r="19517">
          <cell r="A19517" t="str">
            <v>81.MK8.0</v>
          </cell>
          <cell r="B19517" t="str">
            <v>Mũi khoan phi 8</v>
          </cell>
        </row>
        <row r="19518">
          <cell r="A19518" t="str">
            <v>81.MK8.5</v>
          </cell>
          <cell r="B19518" t="str">
            <v>Mũi khoan phi 8.5</v>
          </cell>
        </row>
        <row r="19519">
          <cell r="A19519" t="str">
            <v>81.MK9.2130</v>
          </cell>
          <cell r="B19519" t="str">
            <v>Mũi khoan phi 9.2 x 130</v>
          </cell>
        </row>
        <row r="19520">
          <cell r="A19520" t="str">
            <v>81.MK9.3130</v>
          </cell>
          <cell r="B19520" t="str">
            <v>Mũi khoan phi 9.3 x 130</v>
          </cell>
        </row>
        <row r="19521">
          <cell r="A19521" t="str">
            <v>81.MKB1214</v>
          </cell>
          <cell r="B19521" t="str">
            <v>Máy khoan bàn 1200-1400</v>
          </cell>
        </row>
        <row r="19522">
          <cell r="A19522" t="str">
            <v>81.MKBAO</v>
          </cell>
          <cell r="B19522" t="str">
            <v>Máy khâu bao</v>
          </cell>
        </row>
        <row r="19523">
          <cell r="A19523" t="str">
            <v>81.MKBT10</v>
          </cell>
          <cell r="B19523" t="str">
            <v>Mũi khoan bê tông Ø10</v>
          </cell>
        </row>
        <row r="19524">
          <cell r="A19524" t="str">
            <v>81.MKBT12</v>
          </cell>
          <cell r="B19524" t="str">
            <v>Mũi khoan bê tông Ø12</v>
          </cell>
        </row>
        <row r="19525">
          <cell r="A19525" t="str">
            <v>81.MKBT6</v>
          </cell>
          <cell r="B19525" t="str">
            <v>Mũi khoan bê tông Ø6</v>
          </cell>
        </row>
        <row r="19526">
          <cell r="A19526" t="str">
            <v>81.MKBT8</v>
          </cell>
          <cell r="B19526" t="str">
            <v>Mũi khoan bê tông Ø8</v>
          </cell>
        </row>
        <row r="19527">
          <cell r="A19527" t="str">
            <v>81.MKBTHR2630</v>
          </cell>
          <cell r="B19527" t="str">
            <v>Máy khoan bê tông HR2630</v>
          </cell>
        </row>
        <row r="19528">
          <cell r="A19528" t="str">
            <v>81.MKC3C1</v>
          </cell>
          <cell r="B19528" t="str">
            <v>Mũi kim cương Ф3 cầu 1</v>
          </cell>
        </row>
        <row r="19529">
          <cell r="A19529" t="str">
            <v>81.MKC3C2</v>
          </cell>
          <cell r="B19529" t="str">
            <v>Mũi kim cương Ф3 cầu 2</v>
          </cell>
        </row>
        <row r="19530">
          <cell r="A19530" t="str">
            <v>81.MKC3C3</v>
          </cell>
          <cell r="B19530" t="str">
            <v>Mũi kim cương Ф3 cầu 3</v>
          </cell>
        </row>
        <row r="19531">
          <cell r="A19531" t="str">
            <v>81.MKC3C4</v>
          </cell>
          <cell r="B19531" t="str">
            <v>Mũi kim cương Ф3 cầu 4</v>
          </cell>
        </row>
        <row r="19532">
          <cell r="A19532" t="str">
            <v>81.MKCC15</v>
          </cell>
          <cell r="B19532" t="str">
            <v>Mũi khoan chuôi côn Ф 15</v>
          </cell>
        </row>
        <row r="19533">
          <cell r="A19533" t="str">
            <v>81.MKCC18.5</v>
          </cell>
          <cell r="B19533" t="str">
            <v>Mũi khoan chuôi côn Ф 18,5</v>
          </cell>
        </row>
        <row r="19534">
          <cell r="A19534" t="str">
            <v>81.MKCC21</v>
          </cell>
          <cell r="B19534" t="str">
            <v>Mũi khoan chuôi côn Ф 21</v>
          </cell>
        </row>
        <row r="19535">
          <cell r="A19535" t="str">
            <v>81.MKCC23</v>
          </cell>
          <cell r="B19535" t="str">
            <v>Mũi khoan chuôi côn Ф 23</v>
          </cell>
        </row>
        <row r="19536">
          <cell r="A19536" t="str">
            <v>81.MKCHT15.2</v>
          </cell>
          <cell r="B19536" t="str">
            <v>Mũi khoan chuôi trụ Փ15.2</v>
          </cell>
        </row>
        <row r="19537">
          <cell r="A19537" t="str">
            <v>81.MKCHT19.2</v>
          </cell>
          <cell r="B19537" t="str">
            <v>Mũi khoan chuôi trụ Փ19.2</v>
          </cell>
        </row>
        <row r="19538">
          <cell r="A19538" t="str">
            <v>81.MKCHT29</v>
          </cell>
          <cell r="B19538" t="str">
            <v>Mũi khoan chuôi trụ Փ29</v>
          </cell>
        </row>
        <row r="19539">
          <cell r="A19539" t="str">
            <v>81.MKCN18</v>
          </cell>
          <cell r="B19539" t="str">
            <v>Mũi khoan chuôi côn Ø 18</v>
          </cell>
        </row>
        <row r="19540">
          <cell r="A19540" t="str">
            <v>81.MKCN24</v>
          </cell>
          <cell r="B19540" t="str">
            <v>Mũi khoan chuôi côn Ø 24</v>
          </cell>
        </row>
        <row r="19541">
          <cell r="A19541" t="str">
            <v>81.MKCN27</v>
          </cell>
          <cell r="B19541" t="str">
            <v>Mũi khoan chuôi côn Ø 27</v>
          </cell>
        </row>
        <row r="19542">
          <cell r="A19542" t="str">
            <v>81.MKCT</v>
          </cell>
          <cell r="B19542" t="str">
            <v>Máy khoan cầm tay</v>
          </cell>
        </row>
        <row r="19543">
          <cell r="A19543" t="str">
            <v>81.MKH32</v>
          </cell>
          <cell r="B19543" t="str">
            <v>Mũi khoét φ32</v>
          </cell>
        </row>
        <row r="19544">
          <cell r="A19544" t="str">
            <v>81.MKH40</v>
          </cell>
          <cell r="B19544" t="str">
            <v>Mũi khoét φ40</v>
          </cell>
        </row>
        <row r="19545">
          <cell r="A19545" t="str">
            <v>81.MKH50</v>
          </cell>
          <cell r="B19545" t="str">
            <v>Mũi khoét φ50</v>
          </cell>
        </row>
        <row r="19546">
          <cell r="A19546" t="str">
            <v>81.MKH65</v>
          </cell>
          <cell r="B19546" t="str">
            <v>Mũi khoét φ65</v>
          </cell>
        </row>
        <row r="19547">
          <cell r="A19547" t="str">
            <v>81.MKHA</v>
          </cell>
          <cell r="B19547" t="str">
            <v>Mắt kính hàn</v>
          </cell>
        </row>
        <row r="19548">
          <cell r="A19548" t="str">
            <v>81.MKHBT14250D</v>
          </cell>
          <cell r="B19548" t="str">
            <v>Mũi khoan bê tông Ø14x250 dẹt</v>
          </cell>
        </row>
        <row r="19549">
          <cell r="A19549" t="str">
            <v>81.MKHBT14250N</v>
          </cell>
          <cell r="B19549" t="str">
            <v>Mũi khoan bê tông Ø14x250 nhọn</v>
          </cell>
        </row>
        <row r="19550">
          <cell r="A19550" t="str">
            <v>81.MKHK10.58614</v>
          </cell>
          <cell r="B19550" t="str">
            <v>Mũi khoan hợp kim 10.5*8.6*44*40*14</v>
          </cell>
        </row>
        <row r="19551">
          <cell r="A19551" t="str">
            <v>81.MKHK6.55515</v>
          </cell>
          <cell r="B19551" t="str">
            <v>Mũi khoan hợp kim 6.5*5.5*50*23*15</v>
          </cell>
        </row>
        <row r="19552">
          <cell r="A19552" t="str">
            <v>81.MKHK7.466145</v>
          </cell>
          <cell r="B19552" t="str">
            <v>Mũi khoan hợp kim 7.4*6.6*35*18*14.5</v>
          </cell>
        </row>
        <row r="19553">
          <cell r="A19553" t="str">
            <v>81.MKHK8.476145</v>
          </cell>
          <cell r="B19553" t="str">
            <v>Mũi khoan hợp kim 8.4*7.6*35*18*14.5</v>
          </cell>
        </row>
        <row r="19554">
          <cell r="A19554" t="str">
            <v>81.MKHK8.47620</v>
          </cell>
          <cell r="B19554" t="str">
            <v>Mũi khoan hợp kim 8.4*7.6*40*40*20</v>
          </cell>
        </row>
        <row r="19555">
          <cell r="A19555" t="str">
            <v>81.MKHNC2.5</v>
          </cell>
          <cell r="B19555" t="str">
            <v>Mũi khoan nachi phi 2.5</v>
          </cell>
        </row>
        <row r="19556">
          <cell r="A19556" t="str">
            <v>81.MKHOET16</v>
          </cell>
          <cell r="B19556" t="str">
            <v>Mũi khoét φ16</v>
          </cell>
        </row>
        <row r="19557">
          <cell r="A19557" t="str">
            <v>81.MKHOET22</v>
          </cell>
          <cell r="B19557" t="str">
            <v>Mũi khoét φ22</v>
          </cell>
        </row>
        <row r="19558">
          <cell r="A19558" t="str">
            <v>81.MKI10</v>
          </cell>
          <cell r="B19558" t="str">
            <v>Mũi khoan inox Ø10</v>
          </cell>
        </row>
        <row r="19559">
          <cell r="A19559" t="str">
            <v>81.MKI12</v>
          </cell>
          <cell r="B19559" t="str">
            <v>Mũi khoan inox Ø12</v>
          </cell>
        </row>
        <row r="19560">
          <cell r="A19560" t="str">
            <v>81.MKI5</v>
          </cell>
          <cell r="B19560" t="str">
            <v>Mũi khoan inox Ø5</v>
          </cell>
        </row>
        <row r="19561">
          <cell r="A19561" t="str">
            <v>81.MKI6</v>
          </cell>
          <cell r="B19561" t="str">
            <v>Mũi khoan inox Ø6</v>
          </cell>
        </row>
        <row r="19562">
          <cell r="A19562" t="str">
            <v>81.MKI7</v>
          </cell>
          <cell r="B19562" t="str">
            <v>Mũi khoan inox Ø7</v>
          </cell>
        </row>
        <row r="19563">
          <cell r="A19563" t="str">
            <v>81.MKI8</v>
          </cell>
          <cell r="B19563" t="str">
            <v>Mũi khoan inox Ø8</v>
          </cell>
        </row>
        <row r="19564">
          <cell r="A19564" t="str">
            <v>81.MKIN10.5I</v>
          </cell>
          <cell r="B19564" t="str">
            <v>Mũi khoan inox Ø10.5</v>
          </cell>
        </row>
        <row r="19565">
          <cell r="A19565" t="str">
            <v>81.MKIN6.7</v>
          </cell>
          <cell r="B19565" t="str">
            <v>Mũi khoan inox Ø6.7</v>
          </cell>
        </row>
        <row r="19566">
          <cell r="A19566" t="str">
            <v>81.MKIN8.5</v>
          </cell>
          <cell r="B19566" t="str">
            <v>Mũi khoan inox Ø8.5</v>
          </cell>
        </row>
        <row r="19567">
          <cell r="A19567" t="str">
            <v>81.MKN7.9</v>
          </cell>
          <cell r="B19567" t="str">
            <v>Mũi khoan natri Փ 7.9</v>
          </cell>
        </row>
        <row r="19568">
          <cell r="A19568" t="str">
            <v>81.MKN8.7</v>
          </cell>
          <cell r="B19568" t="str">
            <v>Mũi khoan natri Փ 8.7</v>
          </cell>
        </row>
        <row r="19569">
          <cell r="A19569" t="str">
            <v>81.MKNA12350</v>
          </cell>
          <cell r="B19569" t="str">
            <v>Mũi khoan natri Ø 12x350</v>
          </cell>
        </row>
        <row r="19570">
          <cell r="A19570" t="str">
            <v>81.MKNA2</v>
          </cell>
          <cell r="B19570" t="str">
            <v>Mũi khoan natri ɸ2</v>
          </cell>
        </row>
        <row r="19571">
          <cell r="A19571" t="str">
            <v>81.MKNA5.2</v>
          </cell>
          <cell r="B19571" t="str">
            <v>Mũi khoan nachi ɸ 5.2 x 500</v>
          </cell>
        </row>
        <row r="19572">
          <cell r="A19572" t="str">
            <v>81.MKNA6.8</v>
          </cell>
          <cell r="B19572" t="str">
            <v>Mũi khoan natri ɸ 6.8</v>
          </cell>
        </row>
        <row r="19573">
          <cell r="A19573" t="str">
            <v>81.MKNA8</v>
          </cell>
          <cell r="B19573" t="str">
            <v>Mũi khoan natri ɸ 8</v>
          </cell>
        </row>
        <row r="19574">
          <cell r="A19574" t="str">
            <v>81.MKNA9</v>
          </cell>
          <cell r="B19574" t="str">
            <v>Mũi khoan natri ɸ 9</v>
          </cell>
        </row>
        <row r="19575">
          <cell r="A19575" t="str">
            <v>81.MKNC10.5</v>
          </cell>
          <cell r="B19575" t="str">
            <v>Mũi khoan nachi ɸ 10.5 x 500</v>
          </cell>
        </row>
        <row r="19576">
          <cell r="A19576" t="str">
            <v>81.MKNC14.5</v>
          </cell>
          <cell r="B19576" t="str">
            <v>Mũi khoan nachi ɸ 14.5 x 500</v>
          </cell>
        </row>
        <row r="19577">
          <cell r="A19577" t="str">
            <v>81.MKNC18.5</v>
          </cell>
          <cell r="B19577" t="str">
            <v>Mũi khoan nachi φ18.5</v>
          </cell>
        </row>
        <row r="19578">
          <cell r="A19578" t="str">
            <v>81.MKNC4.2</v>
          </cell>
          <cell r="B19578" t="str">
            <v>Mũi khoan nachi φ4.2</v>
          </cell>
        </row>
        <row r="19579">
          <cell r="A19579" t="str">
            <v>81.MKNC6.5</v>
          </cell>
          <cell r="B19579" t="str">
            <v>Mũi khoan nachi ɸ 6.5 x 500</v>
          </cell>
        </row>
        <row r="19580">
          <cell r="A19580" t="str">
            <v>81.MKNC7.8</v>
          </cell>
          <cell r="B19580" t="str">
            <v>Mũi khoan nachi ɸ 7.8 x 500</v>
          </cell>
        </row>
        <row r="19581">
          <cell r="A19581" t="str">
            <v>81.MKNT10300</v>
          </cell>
          <cell r="B19581" t="str">
            <v>Mũi khoan natri φ10 x 300</v>
          </cell>
        </row>
        <row r="19582">
          <cell r="A19582" t="str">
            <v>81.MKNT11.8</v>
          </cell>
          <cell r="B19582" t="str">
            <v>Mũi khoan natri Ø11.8</v>
          </cell>
        </row>
        <row r="19583">
          <cell r="A19583" t="str">
            <v>81.MKNT12</v>
          </cell>
          <cell r="B19583" t="str">
            <v>Mũi khoan natri φ12</v>
          </cell>
        </row>
        <row r="19584">
          <cell r="A19584" t="str">
            <v>81.MKNT15</v>
          </cell>
          <cell r="B19584" t="str">
            <v>Mũi khoan natri Ø15</v>
          </cell>
        </row>
        <row r="19585">
          <cell r="A19585" t="str">
            <v>81.MKNT2.9</v>
          </cell>
          <cell r="B19585" t="str">
            <v>Mũi khoan natri Ø2.9</v>
          </cell>
        </row>
        <row r="19586">
          <cell r="A19586" t="str">
            <v>81.MKNT3.8</v>
          </cell>
          <cell r="B19586" t="str">
            <v>Mũi khoan natri Ø3.8</v>
          </cell>
        </row>
        <row r="19587">
          <cell r="A19587" t="str">
            <v>81.MKNT3.9</v>
          </cell>
          <cell r="B19587" t="str">
            <v>Mũi khoan natri Ø3.9</v>
          </cell>
        </row>
        <row r="19588">
          <cell r="A19588" t="str">
            <v>81.MKNT3100</v>
          </cell>
          <cell r="B19588" t="str">
            <v>Mũi khoan natri φ3 x 100</v>
          </cell>
        </row>
        <row r="19589">
          <cell r="A19589" t="str">
            <v>81.MKNT6150</v>
          </cell>
          <cell r="B19589" t="str">
            <v>Mũi khoan natri φ6 x 150</v>
          </cell>
        </row>
        <row r="19590">
          <cell r="A19590" t="str">
            <v>81.MKNT7</v>
          </cell>
          <cell r="B19590" t="str">
            <v>Mũi khoan natri φ7</v>
          </cell>
        </row>
        <row r="19591">
          <cell r="A19591" t="str">
            <v>81.MKNT8.4</v>
          </cell>
          <cell r="B19591" t="str">
            <v>Mũi khoan natri φ8.4</v>
          </cell>
        </row>
        <row r="19592">
          <cell r="A19592" t="str">
            <v>81.MKT1060</v>
          </cell>
          <cell r="B19592" t="str">
            <v>Mũi khoan tâm Փ10 x 60⁰</v>
          </cell>
        </row>
        <row r="19593">
          <cell r="A19593" t="str">
            <v>81.MKT16.5</v>
          </cell>
          <cell r="B19593" t="str">
            <v>Mũi khoan trụ Փ16.5</v>
          </cell>
        </row>
        <row r="19594">
          <cell r="A19594" t="str">
            <v>81.MKT16170</v>
          </cell>
          <cell r="B19594" t="str">
            <v>Mũi khoan trụ Ø 16 x 170</v>
          </cell>
        </row>
        <row r="19595">
          <cell r="A19595" t="str">
            <v>81.MKT18185</v>
          </cell>
          <cell r="B19595" t="str">
            <v>Mũi khoan trụ Ø 18 x 185</v>
          </cell>
        </row>
        <row r="19596">
          <cell r="A19596" t="str">
            <v>81.MKT185185</v>
          </cell>
          <cell r="B19596" t="str">
            <v>Mũi khoan trụ Ø 18,5 x 185</v>
          </cell>
        </row>
        <row r="19597">
          <cell r="A19597" t="str">
            <v>81.MKT2560</v>
          </cell>
          <cell r="B19597" t="str">
            <v>Mũi khoan tâm Փ2 x Փ5 x 60⁰</v>
          </cell>
        </row>
        <row r="19598">
          <cell r="A19598" t="str">
            <v>81.MKT41060</v>
          </cell>
          <cell r="B19598" t="str">
            <v>Mũi khoan tâm Փ4 x Փ10 x 60⁰</v>
          </cell>
        </row>
        <row r="19599">
          <cell r="A19599" t="str">
            <v>81.MKT560</v>
          </cell>
          <cell r="B19599" t="str">
            <v>Mũi khoan tâm Փ5 x 60⁰</v>
          </cell>
        </row>
        <row r="19600">
          <cell r="A19600" t="str">
            <v>81.MKTR8125</v>
          </cell>
          <cell r="B19600" t="str">
            <v>Mũi taro M8x1,25</v>
          </cell>
        </row>
        <row r="19601">
          <cell r="A19601" t="str">
            <v>81.MKTRRG12</v>
          </cell>
          <cell r="B19601" t="str">
            <v>Mũi khoan taro ren G1/2</v>
          </cell>
        </row>
        <row r="19602">
          <cell r="A19602" t="str">
            <v>81.MKTRRG14</v>
          </cell>
          <cell r="B19602" t="str">
            <v>Mũi khoan taro ren G1/4</v>
          </cell>
        </row>
        <row r="19603">
          <cell r="A19603" t="str">
            <v>81.MKTRRG18</v>
          </cell>
          <cell r="B19603" t="str">
            <v>Mũi khoan taro ren G1/8</v>
          </cell>
        </row>
        <row r="19604">
          <cell r="A19604" t="str">
            <v>81.MKTRRG34</v>
          </cell>
          <cell r="B19604" t="str">
            <v>Mũi khoan taro ren G3/4</v>
          </cell>
        </row>
        <row r="19605">
          <cell r="A19605" t="str">
            <v>81.MKTRRG38</v>
          </cell>
          <cell r="B19605" t="str">
            <v>Mũi khoan taro ren G3/8</v>
          </cell>
        </row>
        <row r="19606">
          <cell r="A19606" t="str">
            <v>81.MKTRRK12</v>
          </cell>
          <cell r="B19606" t="str">
            <v>Mũi khoan taro ren K1/2</v>
          </cell>
        </row>
        <row r="19607">
          <cell r="A19607" t="str">
            <v>81.MKTRRK14</v>
          </cell>
          <cell r="B19607" t="str">
            <v>Mũi khoan taro ren K1/4</v>
          </cell>
        </row>
        <row r="19608">
          <cell r="A19608" t="str">
            <v>81.MKTRRK18</v>
          </cell>
          <cell r="B19608" t="str">
            <v>Mũi khoan taro ren K1/8</v>
          </cell>
        </row>
        <row r="19609">
          <cell r="A19609" t="str">
            <v>81.MKTRRK34</v>
          </cell>
          <cell r="B19609" t="str">
            <v>Mũi khoan taro ren K3/4</v>
          </cell>
        </row>
        <row r="19610">
          <cell r="A19610" t="str">
            <v>81.MKTRRM101.5</v>
          </cell>
          <cell r="B19610" t="str">
            <v>Mũi khoan taro ren M10*1.5</v>
          </cell>
        </row>
        <row r="19611">
          <cell r="A19611" t="str">
            <v>81.MKTRRM121.75</v>
          </cell>
          <cell r="B19611" t="str">
            <v>Mũi khoan taro ren M12*1.75</v>
          </cell>
        </row>
        <row r="19612">
          <cell r="A19612" t="str">
            <v>81.MKTRRM50.8</v>
          </cell>
          <cell r="B19612" t="str">
            <v>Mũi khoan taro ren M5*0,8</v>
          </cell>
        </row>
        <row r="19613">
          <cell r="A19613" t="str">
            <v>81.MKTRRM61.0</v>
          </cell>
          <cell r="B19613" t="str">
            <v>Mũi khoan taro ren M6*1</v>
          </cell>
        </row>
        <row r="19614">
          <cell r="A19614" t="str">
            <v>81.MKTRRM81.25</v>
          </cell>
          <cell r="B19614" t="str">
            <v>Mũi khoan taro ren M8*1.25</v>
          </cell>
        </row>
        <row r="19615">
          <cell r="A19615" t="str">
            <v>81.MKTRRPT18</v>
          </cell>
          <cell r="B19615" t="str">
            <v>Mũi khoan taro ren PT1/8</v>
          </cell>
        </row>
        <row r="19616">
          <cell r="A19616" t="str">
            <v>81.MKXCC12500</v>
          </cell>
          <cell r="B19616" t="str">
            <v>Mũi khoan xoắn chuôi côn phi 12*500</v>
          </cell>
        </row>
        <row r="19617">
          <cell r="A19617" t="str">
            <v>81.MKXCC65300</v>
          </cell>
          <cell r="B19617" t="str">
            <v>Mũi khoan xoắn chuôi côn phi 65*300</v>
          </cell>
        </row>
        <row r="19618">
          <cell r="A19618" t="str">
            <v>81.ML100</v>
          </cell>
          <cell r="B19618" t="str">
            <v>Mỏ lết 100mm</v>
          </cell>
        </row>
        <row r="19619">
          <cell r="A19619" t="str">
            <v>81.ML12</v>
          </cell>
          <cell r="B19619" t="str">
            <v>Mỏ lết 12</v>
          </cell>
        </row>
        <row r="19620">
          <cell r="A19620" t="str">
            <v>81.ML250</v>
          </cell>
          <cell r="B19620" t="str">
            <v>Mỏ lết 250mm</v>
          </cell>
        </row>
        <row r="19621">
          <cell r="A19621" t="str">
            <v>81.ML300</v>
          </cell>
          <cell r="B19621" t="str">
            <v>Mỏ lết 300</v>
          </cell>
        </row>
        <row r="19622">
          <cell r="A19622" t="str">
            <v>81.ML350</v>
          </cell>
          <cell r="B19622" t="str">
            <v>Mỏ lết 350</v>
          </cell>
        </row>
        <row r="19623">
          <cell r="A19623" t="str">
            <v>81.MLL5</v>
          </cell>
          <cell r="B19623" t="str">
            <v>Máy làm lạnh 5°C</v>
          </cell>
        </row>
        <row r="19624">
          <cell r="A19624" t="str">
            <v>81.MLN50L</v>
          </cell>
          <cell r="B19624" t="str">
            <v>Máy lọc 50 lít + tủ inox 304</v>
          </cell>
        </row>
        <row r="19625">
          <cell r="A19625" t="str">
            <v>81.MM2D380</v>
          </cell>
          <cell r="B19625" t="str">
            <v>Máy mài 2 đầu đài loan 380</v>
          </cell>
        </row>
        <row r="19626">
          <cell r="A19626" t="str">
            <v>81.MM9556</v>
          </cell>
          <cell r="B19626" t="str">
            <v>Máy mài Makita 9556</v>
          </cell>
        </row>
        <row r="19627">
          <cell r="A19627" t="str">
            <v>81.MMA100</v>
          </cell>
          <cell r="B19627" t="str">
            <v>Máy mài Makita 100</v>
          </cell>
        </row>
        <row r="19628">
          <cell r="A19628" t="str">
            <v>81.MMCT9553B</v>
          </cell>
          <cell r="B19628" t="str">
            <v>Máy mài cầm tay Makita 9553B</v>
          </cell>
        </row>
        <row r="19629">
          <cell r="A19629" t="str">
            <v>81.MMDIN</v>
          </cell>
          <cell r="B19629" t="str">
            <v>Muỗng múc đồng bằng Inox nhỏ</v>
          </cell>
        </row>
        <row r="19630">
          <cell r="A19630" t="str">
            <v>81.MMDIT</v>
          </cell>
          <cell r="B19630" t="str">
            <v>Muỗng múc đồng bằng Inox to</v>
          </cell>
        </row>
        <row r="19631">
          <cell r="A19631" t="str">
            <v>81.MMDST</v>
          </cell>
          <cell r="B19631" t="str">
            <v>Muỗng múc đồng bằng sắt to</v>
          </cell>
        </row>
        <row r="19632">
          <cell r="A19632" t="str">
            <v>81.MMHCISH</v>
          </cell>
          <cell r="B19632" t="str">
            <v>Máy mài hơi CISH 10MAG-3B5N</v>
          </cell>
        </row>
        <row r="19633">
          <cell r="A19633" t="str">
            <v>81.MMK0303</v>
          </cell>
          <cell r="B19633" t="str">
            <v>Máy mài khí MIG- 0303</v>
          </cell>
        </row>
        <row r="19634">
          <cell r="A19634" t="str">
            <v>81.MMK120</v>
          </cell>
          <cell r="B19634" t="str">
            <v>Máy mài khí MIA-120</v>
          </cell>
        </row>
        <row r="19635">
          <cell r="A19635" t="str">
            <v>81.MMKAPG700</v>
          </cell>
          <cell r="B19635" t="str">
            <v>Máy mài khí APG-700</v>
          </cell>
        </row>
        <row r="19636">
          <cell r="A19636" t="str">
            <v>81.MMKC03</v>
          </cell>
          <cell r="B19636" t="str">
            <v>Bộ mũi mài kim cương Ф 3</v>
          </cell>
        </row>
        <row r="19637">
          <cell r="A19637" t="str">
            <v>81.MMKMAG121N</v>
          </cell>
          <cell r="B19637" t="str">
            <v>Máy mài khí MAG 121N</v>
          </cell>
        </row>
        <row r="19638">
          <cell r="A19638" t="str">
            <v>81.MMKMAG122N</v>
          </cell>
          <cell r="B19638" t="str">
            <v>Máy mài khí UHT MAG 122N</v>
          </cell>
        </row>
        <row r="19639">
          <cell r="A19639" t="str">
            <v>81.MN114KCO</v>
          </cell>
          <cell r="B19639" t="str">
            <v>Kẹp cắt ống Ø114 Miền Nam</v>
          </cell>
        </row>
        <row r="19640">
          <cell r="A19640" t="str">
            <v>81.MN130KCO</v>
          </cell>
          <cell r="B19640" t="str">
            <v>Kẹp cắt ống Ø130 Miền Nam</v>
          </cell>
        </row>
        <row r="19641">
          <cell r="A19641" t="str">
            <v>81.MN150KCO</v>
          </cell>
          <cell r="B19641" t="str">
            <v>Kẹp cắt ống Ø150 Miền Nam</v>
          </cell>
        </row>
        <row r="19642">
          <cell r="A19642" t="str">
            <v>81.MN168KCO</v>
          </cell>
          <cell r="B19642" t="str">
            <v>Kẹp cắt ống Ø168 Miền Nam</v>
          </cell>
        </row>
        <row r="19643">
          <cell r="A19643" t="str">
            <v>81.MN220KCO</v>
          </cell>
          <cell r="B19643" t="str">
            <v>Kẹp cắt ống Ø220 Miền Nam</v>
          </cell>
        </row>
        <row r="19644">
          <cell r="A19644" t="str">
            <v>81.MN2537</v>
          </cell>
          <cell r="B19644" t="str">
            <v>Màn nhựa PVC 2.5 x 3.7</v>
          </cell>
        </row>
        <row r="19645">
          <cell r="A19645" t="str">
            <v>81.MN8511</v>
          </cell>
          <cell r="B19645" t="str">
            <v>Mặt nạ hàn cảm biến điện tử KWH8511</v>
          </cell>
        </row>
        <row r="19646">
          <cell r="A19646" t="str">
            <v>81.MNCP6</v>
          </cell>
          <cell r="B19646" t="str">
            <v>Má ní chốt phanh ɸ6</v>
          </cell>
        </row>
        <row r="19647">
          <cell r="A19647" t="str">
            <v>81.MNCP8</v>
          </cell>
          <cell r="B19647" t="str">
            <v>Má ní chốt phanh ɸ8</v>
          </cell>
        </row>
        <row r="19648">
          <cell r="A19648" t="str">
            <v>81.MNH</v>
          </cell>
          <cell r="B19648" t="str">
            <v>Mặt nạ hàn</v>
          </cell>
        </row>
        <row r="19649">
          <cell r="A19649" t="str">
            <v>81.MNKY55</v>
          </cell>
          <cell r="B19649" t="str">
            <v>Máy nén khí YMT55A</v>
          </cell>
        </row>
        <row r="19650">
          <cell r="A19650" t="str">
            <v>81.MNM600</v>
          </cell>
          <cell r="B19650" t="str">
            <v>Mâm nghiền máy 600</v>
          </cell>
        </row>
        <row r="19651">
          <cell r="A19651" t="str">
            <v>81.MNPD</v>
          </cell>
          <cell r="B19651" t="str">
            <v>Mặt nạ phòng độc</v>
          </cell>
        </row>
        <row r="19652">
          <cell r="A19652" t="str">
            <v>81.MOAO</v>
          </cell>
          <cell r="B19652" t="str">
            <v>Móc áo</v>
          </cell>
        </row>
        <row r="19653">
          <cell r="A19653" t="str">
            <v>81.MOCD2</v>
          </cell>
          <cell r="B19653" t="str">
            <v>Mặt ổ cắm điện 2 lỗ</v>
          </cell>
        </row>
        <row r="19654">
          <cell r="A19654" t="str">
            <v>81.MOCD3</v>
          </cell>
          <cell r="B19654" t="str">
            <v>Mặt ổ cắm điện 3 lỗ</v>
          </cell>
        </row>
        <row r="19655">
          <cell r="A19655" t="str">
            <v>81.MODULS73006ES0A</v>
          </cell>
          <cell r="B19655" t="str">
            <v>Modul S7-300 : 6ES-OCE01-0AA0</v>
          </cell>
        </row>
        <row r="19656">
          <cell r="A19656" t="str">
            <v>81.MOHA</v>
          </cell>
          <cell r="B19656" t="str">
            <v>Mo hàn</v>
          </cell>
        </row>
        <row r="19657">
          <cell r="A19657" t="str">
            <v>81.MOMA</v>
          </cell>
          <cell r="B19657" t="str">
            <v>Móc màn</v>
          </cell>
        </row>
        <row r="19658">
          <cell r="A19658" t="str">
            <v>81.MON</v>
          </cell>
          <cell r="B19658" t="str">
            <v>Cốc mon</v>
          </cell>
        </row>
        <row r="19659">
          <cell r="A19659" t="str">
            <v>81.MOTOGT0.75</v>
          </cell>
          <cell r="B19659" t="str">
            <v>Mô tơ giảm tốc 0.75kW/380V-70 vòng/phút</v>
          </cell>
        </row>
        <row r="19660">
          <cell r="A19660" t="str">
            <v>81.MOTOGTGH321.5</v>
          </cell>
          <cell r="B19660" t="str">
            <v>Mô tơ giảm tốc GH32-1.5kW15S</v>
          </cell>
        </row>
        <row r="19661">
          <cell r="A19661" t="str">
            <v>81.MP3C</v>
          </cell>
          <cell r="B19661" t="str">
            <v>Mũi phay Ф3 cầu</v>
          </cell>
        </row>
        <row r="19662">
          <cell r="A19662" t="str">
            <v>81.MP3N</v>
          </cell>
          <cell r="B19662" t="str">
            <v>Mũi phay Ф3 nón</v>
          </cell>
        </row>
        <row r="19663">
          <cell r="A19663" t="str">
            <v>81.MP3T</v>
          </cell>
          <cell r="B19663" t="str">
            <v>Mũi phay Ф3 trụ</v>
          </cell>
        </row>
        <row r="19664">
          <cell r="A19664" t="str">
            <v>81.MPC</v>
          </cell>
          <cell r="B19664" t="str">
            <v>Máy phun cát</v>
          </cell>
        </row>
        <row r="19665">
          <cell r="A19665" t="str">
            <v>81.MPHK0150</v>
          </cell>
          <cell r="B19665" t="str">
            <v>Mũi phay hợp kim Ф 1x50</v>
          </cell>
        </row>
        <row r="19666">
          <cell r="A19666" t="str">
            <v>81.MPHK0250</v>
          </cell>
          <cell r="B19666" t="str">
            <v>Mũi phay hợp kim Ф 2x50</v>
          </cell>
        </row>
        <row r="19667">
          <cell r="A19667" t="str">
            <v>81.MPHK1175</v>
          </cell>
          <cell r="B19667" t="str">
            <v>Mũi phay hợp kim Ф 11x75</v>
          </cell>
        </row>
        <row r="19668">
          <cell r="A19668" t="str">
            <v>81.MPPTL5</v>
          </cell>
          <cell r="B19668" t="str">
            <v>Mũi phay phá trụ L5 D6*12*D3*50</v>
          </cell>
        </row>
        <row r="19669">
          <cell r="A19669" t="str">
            <v>81.MPPTND5</v>
          </cell>
          <cell r="B19669" t="str">
            <v>Mũi phay phá trụ nón D5*D3*12*38</v>
          </cell>
        </row>
        <row r="19670">
          <cell r="A19670" t="str">
            <v>81.MPX2.5T</v>
          </cell>
          <cell r="B19670" t="str">
            <v>Má phanh (xe 2.5T)</v>
          </cell>
        </row>
        <row r="19671">
          <cell r="A19671" t="str">
            <v>81.MPXN</v>
          </cell>
          <cell r="B19671" t="str">
            <v>Máy phát (dùng cho xe nâng)</v>
          </cell>
        </row>
        <row r="19672">
          <cell r="A19672" t="str">
            <v>81.MS110PN6TGCD</v>
          </cell>
          <cell r="B19672" t="str">
            <v>Tấm ghép cố định khuôn Mang sông 110 PN6 PVC</v>
          </cell>
        </row>
        <row r="19673">
          <cell r="A19673" t="str">
            <v>81.MS21PN16TGCD</v>
          </cell>
          <cell r="B19673" t="str">
            <v>Tấm ghép cố định khuôn Măng sông 21 PN16 PVC</v>
          </cell>
        </row>
        <row r="19674">
          <cell r="A19674" t="str">
            <v>81.MS21PN16TGDD</v>
          </cell>
          <cell r="B19674" t="str">
            <v>Tấm ghép di động khuôn Măng sông 21 PN16 PVC</v>
          </cell>
        </row>
        <row r="19675">
          <cell r="A19675" t="str">
            <v>81.MS27PN16TGCD</v>
          </cell>
          <cell r="B19675" t="str">
            <v>Tấm ghép cố định khuôn Măng sông 27 PN16 PVC</v>
          </cell>
        </row>
        <row r="19676">
          <cell r="A19676" t="str">
            <v>81.MS27PN16TGDD</v>
          </cell>
          <cell r="B19676" t="str">
            <v>Tấm ghép di động khuôn Măng sông 27 PN16 PVC</v>
          </cell>
        </row>
        <row r="19677">
          <cell r="A19677" t="str">
            <v>81.MS300RTJ</v>
          </cell>
          <cell r="B19677" t="str">
            <v>Máy siết bulong dùng pin Makita DTW300RTJ</v>
          </cell>
        </row>
        <row r="19678">
          <cell r="A19678" t="str">
            <v>81.MS34PN16TGCD</v>
          </cell>
          <cell r="B19678" t="str">
            <v>Tấm ghép cố định khuôn Măng sông 34 PN16 PVC</v>
          </cell>
        </row>
        <row r="19679">
          <cell r="A19679" t="str">
            <v>81.MS34PN16TGDD</v>
          </cell>
          <cell r="B19679" t="str">
            <v>Tấm ghép di động khuôn Măng sông 34 PN16 PVC</v>
          </cell>
        </row>
        <row r="19680">
          <cell r="A19680" t="str">
            <v>81.MS90PN6TGCD</v>
          </cell>
          <cell r="B19680" t="str">
            <v>Tấm ghép cố định khuôn Măng sông 90 PN6 PVC</v>
          </cell>
        </row>
        <row r="19681">
          <cell r="A19681" t="str">
            <v>81.MSKAS100HA</v>
          </cell>
          <cell r="B19681" t="str">
            <v>Máy sấy khí AS-100HA</v>
          </cell>
        </row>
        <row r="19682">
          <cell r="A19682" t="str">
            <v>81.MSKFL</v>
          </cell>
          <cell r="B19682" t="str">
            <v>Mỡ SKF LGEP 2/1</v>
          </cell>
        </row>
        <row r="19683">
          <cell r="A19683" t="str">
            <v>81.MSNO600</v>
          </cell>
          <cell r="B19683" t="str">
            <v>Măng sông nối ống D600 (kẽm)</v>
          </cell>
        </row>
        <row r="19684">
          <cell r="A19684" t="str">
            <v>81.MSTOC</v>
          </cell>
          <cell r="B19684" t="str">
            <v>Máy sấy tóc</v>
          </cell>
        </row>
        <row r="19685">
          <cell r="A19685" t="str">
            <v>81.MT1.5KW</v>
          </cell>
          <cell r="B19685" t="str">
            <v>Mô tơ 1.5 kw</v>
          </cell>
        </row>
        <row r="19686">
          <cell r="A19686" t="str">
            <v>81.MT160408</v>
          </cell>
          <cell r="B19686" t="str">
            <v>Mảnh tiện TNMG 160408 - MA P0808</v>
          </cell>
        </row>
        <row r="19687">
          <cell r="A19687" t="str">
            <v>81.MT3044</v>
          </cell>
          <cell r="B19687" t="str">
            <v>Máng tôn 800 inox 304: 4m</v>
          </cell>
        </row>
        <row r="19688">
          <cell r="A19688" t="str">
            <v>81.MT3KW</v>
          </cell>
          <cell r="B19688" t="str">
            <v>Mô tơ 3 kw</v>
          </cell>
        </row>
        <row r="19689">
          <cell r="A19689" t="str">
            <v>81.MT6000.354000</v>
          </cell>
          <cell r="B19689" t="str">
            <v>Máng tôn 600: 0.35*4000</v>
          </cell>
        </row>
        <row r="19690">
          <cell r="A19690" t="str">
            <v>81.MTARROK14</v>
          </cell>
          <cell r="B19690" t="str">
            <v>Mũi taro K1/4-19</v>
          </cell>
        </row>
        <row r="19691">
          <cell r="A19691" t="str">
            <v>81.MTB</v>
          </cell>
          <cell r="B19691" t="str">
            <v>Máy tính để bàn</v>
          </cell>
        </row>
        <row r="19692">
          <cell r="A19692" t="str">
            <v>81.MTDY3280S4B35</v>
          </cell>
          <cell r="B19692" t="str">
            <v>Mô tơ điện Y3-208S-4-B35</v>
          </cell>
        </row>
        <row r="19693">
          <cell r="A19693" t="str">
            <v>81.MTGT</v>
          </cell>
          <cell r="B19693" t="str">
            <v>Mô tơ giảm tốc</v>
          </cell>
        </row>
        <row r="19694">
          <cell r="A19694" t="str">
            <v>81.MTHN80156</v>
          </cell>
          <cell r="B19694" t="str">
            <v>Máy tạo hạt nhựa 80/156</v>
          </cell>
        </row>
        <row r="19695">
          <cell r="A19695" t="str">
            <v>81.MTK4</v>
          </cell>
          <cell r="B19695" t="str">
            <v>Máy thổi khí Veratti 4KW/380V/50hz</v>
          </cell>
        </row>
        <row r="19696">
          <cell r="A19696" t="str">
            <v>81.MTK55</v>
          </cell>
          <cell r="B19696" t="str">
            <v>Máy thổi khí Verratti 5.5KW</v>
          </cell>
        </row>
        <row r="19697">
          <cell r="A19697" t="str">
            <v>81.MTKGB7500</v>
          </cell>
          <cell r="B19697" t="str">
            <v>Máy thổi khí con sò GB-7500S</v>
          </cell>
        </row>
        <row r="19698">
          <cell r="A19698" t="str">
            <v>81.MTMKB</v>
          </cell>
          <cell r="B19698" t="str">
            <v>Mô tơ máy khâu bao</v>
          </cell>
        </row>
        <row r="19699">
          <cell r="A19699" t="str">
            <v>81.MTR10X</v>
          </cell>
          <cell r="B19699" t="str">
            <v>Mũi taro M10 (mũi xoắn )</v>
          </cell>
        </row>
        <row r="19700">
          <cell r="A19700" t="str">
            <v>81.MTR121.25</v>
          </cell>
          <cell r="B19700" t="str">
            <v>Mũi taro M12*1,25</v>
          </cell>
        </row>
        <row r="19701">
          <cell r="A19701" t="str">
            <v>81.MTR12X</v>
          </cell>
          <cell r="B19701" t="str">
            <v>Mũi taro M12 (mũi xoắn )</v>
          </cell>
        </row>
        <row r="19702">
          <cell r="A19702" t="str">
            <v>81.MTR142</v>
          </cell>
          <cell r="B19702" t="str">
            <v>Mũi taro M14*2 (xoắn)</v>
          </cell>
        </row>
        <row r="19703">
          <cell r="A19703" t="str">
            <v>81.MTR162</v>
          </cell>
          <cell r="B19703" t="str">
            <v>Mũi taro M16*2</v>
          </cell>
        </row>
        <row r="19704">
          <cell r="A19704" t="str">
            <v>81.MTR303.5</v>
          </cell>
          <cell r="B19704" t="str">
            <v>Mũi taro M30*3.5 (xoắn)</v>
          </cell>
        </row>
        <row r="19705">
          <cell r="A19705" t="str">
            <v>81.MTR4X</v>
          </cell>
          <cell r="B19705" t="str">
            <v>Mũi taro M4 (mũi xoắn )</v>
          </cell>
        </row>
        <row r="19706">
          <cell r="A19706" t="str">
            <v>81.MTR5X</v>
          </cell>
          <cell r="B19706" t="str">
            <v>Mũi taro M5 (mũi xoắn )</v>
          </cell>
        </row>
        <row r="19707">
          <cell r="A19707" t="str">
            <v>81.MTR6X</v>
          </cell>
          <cell r="B19707" t="str">
            <v>Mũi taro M6 (mũi xoắn )</v>
          </cell>
        </row>
        <row r="19708">
          <cell r="A19708" t="str">
            <v>81.MTR8X</v>
          </cell>
          <cell r="B19708" t="str">
            <v>Mũi taro M8 (mũi xoắn )</v>
          </cell>
        </row>
        <row r="19709">
          <cell r="A19709" t="str">
            <v>81.MTRC16</v>
          </cell>
          <cell r="B19709" t="str">
            <v>Móc treo cáp Ø16</v>
          </cell>
        </row>
        <row r="19710">
          <cell r="A19710" t="str">
            <v>81.MTRI1015</v>
          </cell>
          <cell r="B19710" t="str">
            <v>Mũi taro inox M10 x 1.5</v>
          </cell>
        </row>
        <row r="19711">
          <cell r="A19711" t="str">
            <v>81.MTRM121.75</v>
          </cell>
          <cell r="B19711" t="str">
            <v>Mũi taro HSS M12x1.75</v>
          </cell>
        </row>
        <row r="19712">
          <cell r="A19712" t="str">
            <v>81.MTRM61</v>
          </cell>
          <cell r="B19712" t="str">
            <v>Mũi taro HSS M6x1</v>
          </cell>
        </row>
        <row r="19713">
          <cell r="A19713" t="str">
            <v>81.MTRN16ER1215</v>
          </cell>
          <cell r="B19713" t="str">
            <v>Mảnh tiện ren ngoài 16ER AG60 - TFPR1215</v>
          </cell>
        </row>
        <row r="19714">
          <cell r="A19714" t="str">
            <v>81.MTRNPV710</v>
          </cell>
          <cell r="B19714" t="str">
            <v>Mảnh tiện ren ngoài TNMG 160404PQ/PV710</v>
          </cell>
        </row>
        <row r="19715">
          <cell r="A19715" t="str">
            <v>81.MTRPT14</v>
          </cell>
          <cell r="B19715" t="str">
            <v>Mũi Taro PT 1/4</v>
          </cell>
        </row>
        <row r="19716">
          <cell r="A19716" t="str">
            <v>81.MTRPT18</v>
          </cell>
          <cell r="B19716" t="str">
            <v>Mũi Taro PT 1/8</v>
          </cell>
        </row>
        <row r="19717">
          <cell r="A19717" t="str">
            <v>81.MTRPT38</v>
          </cell>
          <cell r="B19717" t="str">
            <v>Mũi Taro PT 3/8</v>
          </cell>
        </row>
        <row r="19718">
          <cell r="A19718" t="str">
            <v>81.MTRTLBMR100</v>
          </cell>
          <cell r="B19718" t="str">
            <v>Motor thủy lực BMR - 100</v>
          </cell>
        </row>
        <row r="19719">
          <cell r="A19719" t="str">
            <v>81.MTRTM162</v>
          </cell>
          <cell r="B19719" t="str">
            <v>Mũi taro tay M16x2 (HT P3 5P)</v>
          </cell>
        </row>
        <row r="19720">
          <cell r="A19720" t="str">
            <v>81.MTT</v>
          </cell>
          <cell r="B19720" t="str">
            <v>Máy tính tay</v>
          </cell>
        </row>
        <row r="19721">
          <cell r="A19721" t="str">
            <v>81.MUBV</v>
          </cell>
          <cell r="B19721" t="str">
            <v>Mũ Bảo vệ</v>
          </cell>
        </row>
        <row r="19722">
          <cell r="A19722" t="str">
            <v>81.MUCDAU</v>
          </cell>
          <cell r="B19722" t="str">
            <v>Mực dấu dập</v>
          </cell>
        </row>
        <row r="19723">
          <cell r="A19723" t="str">
            <v>81.MUCOI</v>
          </cell>
          <cell r="B19723" t="str">
            <v>Mũ cối</v>
          </cell>
        </row>
        <row r="19724">
          <cell r="A19724" t="str">
            <v>81.MUIKH110</v>
          </cell>
          <cell r="B19724" t="str">
            <v>Mũi khoét φ110</v>
          </cell>
        </row>
        <row r="19725">
          <cell r="A19725" t="str">
            <v>81.MUITTM101.5</v>
          </cell>
          <cell r="B19725" t="str">
            <v>Mũi taro tay M10 x 1.5 (HT P3  1.5P HSS-E)</v>
          </cell>
        </row>
        <row r="19726">
          <cell r="A19726" t="str">
            <v>81.MUITTM121.75</v>
          </cell>
          <cell r="B19726" t="str">
            <v>Mũi taro tay M12 x 1.75 (HT P3  1.5P HSS-E)</v>
          </cell>
        </row>
        <row r="19727">
          <cell r="A19727" t="str">
            <v>81.MUITTM161.5</v>
          </cell>
          <cell r="B19727" t="str">
            <v>Mũi taro tay M16 x 1.5 (5P)</v>
          </cell>
        </row>
        <row r="19728">
          <cell r="A19728" t="str">
            <v>81.MUITTM181.5</v>
          </cell>
          <cell r="B19728" t="str">
            <v>Mũi taro tay M18 x 1.5 (HT P3 5P)</v>
          </cell>
        </row>
        <row r="19729">
          <cell r="A19729" t="str">
            <v>81.MUITTM201.5</v>
          </cell>
          <cell r="B19729" t="str">
            <v>Mũi taro tay M20 x 1.5 (TP3 5P)</v>
          </cell>
        </row>
        <row r="19730">
          <cell r="A19730" t="str">
            <v>81.MUITTM50.8</v>
          </cell>
          <cell r="B19730" t="str">
            <v>Mũi taro tay M5 x 0.8 (HT P3  1.5P HSS-E)</v>
          </cell>
        </row>
        <row r="19731">
          <cell r="A19731" t="str">
            <v>81.MUITTM61</v>
          </cell>
          <cell r="B19731" t="str">
            <v>Mũi taro tay M6 x 1 (T P2  1.5P HSS-E)</v>
          </cell>
        </row>
        <row r="19732">
          <cell r="A19732" t="str">
            <v>81.MUITTM81.25</v>
          </cell>
          <cell r="B19732" t="str">
            <v>Mũi taro tay M8 x 1.25 (HT P3  1.5P HSS-E)</v>
          </cell>
        </row>
        <row r="19733">
          <cell r="A19733" t="str">
            <v>81.MUKH</v>
          </cell>
          <cell r="B19733" t="str">
            <v>Mũi khoét</v>
          </cell>
        </row>
        <row r="19734">
          <cell r="A19734" t="str">
            <v>81.MV</v>
          </cell>
          <cell r="B19734" t="str">
            <v>Mũ vải bảo hộ lao động</v>
          </cell>
        </row>
        <row r="19735">
          <cell r="A19735" t="str">
            <v>81.MÐK</v>
          </cell>
          <cell r="B19735" t="str">
            <v>Mạch điều khiển</v>
          </cell>
        </row>
        <row r="19736">
          <cell r="A19736" t="str">
            <v>81.N17R</v>
          </cell>
          <cell r="B19736" t="str">
            <v>Nhông đôi 17 răng</v>
          </cell>
        </row>
        <row r="19737">
          <cell r="A19737" t="str">
            <v>81.N24R</v>
          </cell>
          <cell r="B19737" t="str">
            <v>Nhông đôi 24 răng</v>
          </cell>
        </row>
        <row r="19738">
          <cell r="A19738" t="str">
            <v>81.N3540</v>
          </cell>
          <cell r="B19738" t="str">
            <v>Nhông 35*40</v>
          </cell>
        </row>
        <row r="19739">
          <cell r="A19739" t="str">
            <v>81.N3550</v>
          </cell>
          <cell r="B19739" t="str">
            <v>Nhông 35*50</v>
          </cell>
        </row>
        <row r="19740">
          <cell r="A19740" t="str">
            <v>81.N3555</v>
          </cell>
          <cell r="B19740" t="str">
            <v>Nhông 35*55</v>
          </cell>
        </row>
        <row r="19741">
          <cell r="A19741" t="str">
            <v>81.N3560</v>
          </cell>
          <cell r="B19741" t="str">
            <v>Nhông 35*60</v>
          </cell>
        </row>
        <row r="19742">
          <cell r="A19742" t="str">
            <v>81.N3565</v>
          </cell>
          <cell r="B19742" t="str">
            <v>Nhông 35*65</v>
          </cell>
        </row>
        <row r="19743">
          <cell r="A19743" t="str">
            <v>81.N3570</v>
          </cell>
          <cell r="B19743" t="str">
            <v>Nhông 35*70</v>
          </cell>
        </row>
        <row r="19744">
          <cell r="A19744" t="str">
            <v>81.N3590</v>
          </cell>
          <cell r="B19744" t="str">
            <v>Nhông 35*90</v>
          </cell>
        </row>
        <row r="19745">
          <cell r="A19745" t="str">
            <v>81.N40116</v>
          </cell>
          <cell r="B19745" t="str">
            <v>Nhông 40 - 1/16</v>
          </cell>
        </row>
        <row r="19746">
          <cell r="A19746" t="str">
            <v>81.N40142</v>
          </cell>
          <cell r="B19746" t="str">
            <v>Nhông 40 - 1/42</v>
          </cell>
        </row>
        <row r="19747">
          <cell r="A19747" t="str">
            <v>81.N40410</v>
          </cell>
          <cell r="B19747" t="str">
            <v>Nhông 40*410</v>
          </cell>
        </row>
        <row r="19748">
          <cell r="A19748" t="str">
            <v>81.N4055</v>
          </cell>
          <cell r="B19748" t="str">
            <v>Nhông 40*55</v>
          </cell>
        </row>
        <row r="19749">
          <cell r="A19749" t="str">
            <v>81.N5014</v>
          </cell>
          <cell r="B19749" t="str">
            <v>Nhông 50 -14</v>
          </cell>
        </row>
        <row r="19750">
          <cell r="A19750" t="str">
            <v>81.N5018</v>
          </cell>
          <cell r="B19750" t="str">
            <v>Nhông 50 -18</v>
          </cell>
        </row>
        <row r="19751">
          <cell r="A19751" t="str">
            <v>81.N60B30R</v>
          </cell>
          <cell r="B19751" t="str">
            <v>Nhông 60B30-2R</v>
          </cell>
        </row>
        <row r="19752">
          <cell r="A19752" t="str">
            <v>81.NAA64</v>
          </cell>
          <cell r="B19752" t="str">
            <v>Nút ấn A64</v>
          </cell>
        </row>
        <row r="19753">
          <cell r="A19753" t="str">
            <v>81.NADID</v>
          </cell>
          <cell r="B19753" t="str">
            <v>Nút ấn có đèn đỏ phi 22</v>
          </cell>
        </row>
        <row r="19754">
          <cell r="A19754" t="str">
            <v>81.NADX22</v>
          </cell>
          <cell r="B19754" t="str">
            <v>Nút ấn có đèn xanh phi 22</v>
          </cell>
        </row>
        <row r="19755">
          <cell r="A19755" t="str">
            <v>81.NAMCD15010025</v>
          </cell>
          <cell r="B19755" t="str">
            <v>Nam châm đen 150 x 100 x 25</v>
          </cell>
        </row>
        <row r="19756">
          <cell r="A19756" t="str">
            <v>81.NAMCD326015</v>
          </cell>
          <cell r="B19756" t="str">
            <v>Nam châm đen 32 x 60 x 15</v>
          </cell>
        </row>
        <row r="19757">
          <cell r="A19757" t="str">
            <v>81.NATH</v>
          </cell>
          <cell r="B19757" t="str">
            <v>Nút ấn tín hiệu</v>
          </cell>
        </row>
        <row r="19758">
          <cell r="A19758" t="str">
            <v>81.NAXID</v>
          </cell>
          <cell r="B19758" t="str">
            <v>Nút ấn xanh có đèn Idec</v>
          </cell>
        </row>
        <row r="19759">
          <cell r="A19759" t="str">
            <v>81.NBBRR12</v>
          </cell>
          <cell r="B19759" t="str">
            <v>Nút bịt nước ren R1/2 MSWT4</v>
          </cell>
        </row>
        <row r="19760">
          <cell r="A19760" t="str">
            <v>81.NBBRR14</v>
          </cell>
          <cell r="B19760" t="str">
            <v>Nút bịt nước ren R1/4 MSWT2</v>
          </cell>
        </row>
        <row r="19761">
          <cell r="A19761" t="str">
            <v>81.NBBRR18</v>
          </cell>
          <cell r="B19761" t="str">
            <v>Nút bịt nước ren R1/8 MSWT1</v>
          </cell>
        </row>
        <row r="19762">
          <cell r="A19762" t="str">
            <v>81.NBBRR34</v>
          </cell>
          <cell r="B19762" t="str">
            <v>Nút bịt ren R3/4 MSWT6</v>
          </cell>
        </row>
        <row r="19763">
          <cell r="A19763" t="str">
            <v>81.NBBRR38</v>
          </cell>
          <cell r="B19763" t="str">
            <v>Nút bịt nước ren R3/8 MSWT3</v>
          </cell>
        </row>
        <row r="19764">
          <cell r="A19764" t="str">
            <v>81.NBM</v>
          </cell>
          <cell r="B19764" t="str">
            <v>Núm bơm mỡ</v>
          </cell>
        </row>
        <row r="19765">
          <cell r="A19765" t="str">
            <v>81.NBRG14</v>
          </cell>
          <cell r="B19765" t="str">
            <v>Nút bịt ren G1/4</v>
          </cell>
        </row>
        <row r="19766">
          <cell r="A19766" t="str">
            <v>81.NBT3M</v>
          </cell>
          <cell r="B19766" t="str">
            <v>Nút bịt tai 3 M 111</v>
          </cell>
        </row>
        <row r="19767">
          <cell r="A19767" t="str">
            <v>81.NBTC</v>
          </cell>
          <cell r="B19767" t="str">
            <v>Nhựa bọc thanh cài</v>
          </cell>
        </row>
        <row r="19768">
          <cell r="A19768" t="str">
            <v>81.NC10010020</v>
          </cell>
          <cell r="B19768" t="str">
            <v>Nam châm 100*100*20mm</v>
          </cell>
        </row>
        <row r="19769">
          <cell r="A19769" t="str">
            <v>81.NCD</v>
          </cell>
          <cell r="B19769" t="str">
            <v>Nón chụp đồng</v>
          </cell>
        </row>
        <row r="19770">
          <cell r="A19770" t="str">
            <v>81.NCT25190</v>
          </cell>
          <cell r="B19770" t="str">
            <v>Nam châm trục phi 25*190</v>
          </cell>
        </row>
        <row r="19771">
          <cell r="A19771" t="str">
            <v>81.NCT25200</v>
          </cell>
          <cell r="B19771" t="str">
            <v>Nam châm trục phi 25*200</v>
          </cell>
        </row>
        <row r="19772">
          <cell r="A19772" t="str">
            <v>81.NCTG</v>
          </cell>
          <cell r="B19772" t="str">
            <v>Nam châm tay gạt</v>
          </cell>
        </row>
        <row r="19773">
          <cell r="A19773" t="str">
            <v>81.NDB2025</v>
          </cell>
          <cell r="B19773" t="str">
            <v>Nỉ đánh bóng 20*25</v>
          </cell>
        </row>
        <row r="19774">
          <cell r="A19774" t="str">
            <v>81.NDB3025</v>
          </cell>
          <cell r="B19774" t="str">
            <v>Nỉ đánh bóng 30*25</v>
          </cell>
        </row>
        <row r="19775">
          <cell r="A19775" t="str">
            <v>81.NDB4025</v>
          </cell>
          <cell r="B19775" t="str">
            <v>Nỉ đánh bóng 40*25</v>
          </cell>
        </row>
        <row r="19776">
          <cell r="A19776" t="str">
            <v>81.NDB5025</v>
          </cell>
          <cell r="B19776" t="str">
            <v>Nỉ đánh bóng 50*25</v>
          </cell>
        </row>
        <row r="19777">
          <cell r="A19777" t="str">
            <v>81.NDBK0610</v>
          </cell>
          <cell r="B19777" t="str">
            <v>Nỉ đánh bóng khuôn ABF-0610A</v>
          </cell>
        </row>
        <row r="19778">
          <cell r="A19778" t="str">
            <v>81.NDBK0810</v>
          </cell>
          <cell r="B19778" t="str">
            <v>Nỉ đánh bóng khuôn ABF-0810A</v>
          </cell>
        </row>
        <row r="19779">
          <cell r="A19779" t="str">
            <v>81.NDHVC200</v>
          </cell>
          <cell r="B19779" t="str">
            <v>Nắp đậy hộp văng cát 200kg</v>
          </cell>
        </row>
        <row r="19780">
          <cell r="A19780" t="str">
            <v>81.NDHVC600</v>
          </cell>
          <cell r="B19780" t="str">
            <v>Nắp đậy hộp văng cát 600kg</v>
          </cell>
        </row>
        <row r="19781">
          <cell r="A19781" t="str">
            <v>81.NDK22</v>
          </cell>
          <cell r="B19781" t="str">
            <v>Nút dừng khẩn Ø 22</v>
          </cell>
        </row>
        <row r="19782">
          <cell r="A19782" t="str">
            <v>81.NDR12</v>
          </cell>
          <cell r="B19782" t="str">
            <v>Nơ đồng ren 1/2</v>
          </cell>
        </row>
        <row r="19783">
          <cell r="A19783" t="str">
            <v>81.NG</v>
          </cell>
          <cell r="B19783" t="str">
            <v>Nối góc (dùng cho sản xuất)</v>
          </cell>
        </row>
        <row r="19784">
          <cell r="A19784" t="str">
            <v>81.NH290185</v>
          </cell>
          <cell r="B19784" t="str">
            <v>Nhôm Ø290*185</v>
          </cell>
        </row>
        <row r="19785">
          <cell r="A19785" t="str">
            <v>81.NH35B12</v>
          </cell>
          <cell r="B19785" t="str">
            <v>Nhông 35B-12</v>
          </cell>
        </row>
        <row r="19786">
          <cell r="A19786" t="str">
            <v>81.NH35X12TB</v>
          </cell>
          <cell r="B19786" t="str">
            <v>Nhông 35X12TB - Ø41</v>
          </cell>
        </row>
        <row r="19787">
          <cell r="A19787" t="str">
            <v>81.NH35X15TB</v>
          </cell>
          <cell r="B19787" t="str">
            <v>Nhông 35X15TB - Ø51</v>
          </cell>
        </row>
        <row r="19788">
          <cell r="A19788" t="str">
            <v>81.NH50126</v>
          </cell>
          <cell r="B19788" t="str">
            <v>Nhông 50 - 1/26</v>
          </cell>
        </row>
        <row r="19789">
          <cell r="A19789" t="str">
            <v>81.NH50X18TB</v>
          </cell>
          <cell r="B19789" t="str">
            <v>Nhông 50X18TB - Ø100</v>
          </cell>
        </row>
        <row r="19790">
          <cell r="A19790" t="str">
            <v>81.NH60</v>
          </cell>
          <cell r="B19790" t="str">
            <v>Nhông 60 ( đường kính 125 )</v>
          </cell>
        </row>
        <row r="19791">
          <cell r="A19791" t="str">
            <v>81.NH6R</v>
          </cell>
          <cell r="B19791" t="str">
            <v>Nhông 6 răng</v>
          </cell>
        </row>
        <row r="19792">
          <cell r="A19792" t="str">
            <v>81.NHOD</v>
          </cell>
          <cell r="B19792" t="str">
            <v>Nhôm đặc</v>
          </cell>
        </row>
        <row r="19793">
          <cell r="A19793" t="str">
            <v>81.NHOM200</v>
          </cell>
          <cell r="B19793" t="str">
            <v>Tấm nhôm Ø200</v>
          </cell>
        </row>
        <row r="19794">
          <cell r="A19794" t="str">
            <v>81.NHOM500</v>
          </cell>
          <cell r="B19794" t="str">
            <v>Tấm nhôm Ø500</v>
          </cell>
        </row>
        <row r="19795">
          <cell r="A19795" t="str">
            <v>81.NHPA60</v>
          </cell>
          <cell r="B19795" t="str">
            <v>Nhựa PA φ60</v>
          </cell>
        </row>
        <row r="19796">
          <cell r="A19796" t="str">
            <v>81.NIN304M650</v>
          </cell>
          <cell r="B19796" t="str">
            <v>Nở inox 304: M6 x 50</v>
          </cell>
        </row>
        <row r="19797">
          <cell r="A19797" t="str">
            <v>81.NK0806</v>
          </cell>
          <cell r="B19797" t="str">
            <v>Thu khí φ8-6</v>
          </cell>
        </row>
        <row r="19798">
          <cell r="A19798" t="str">
            <v>81.NK0808</v>
          </cell>
          <cell r="B19798" t="str">
            <v>Nối khí φ8-8</v>
          </cell>
        </row>
        <row r="19799">
          <cell r="A19799" t="str">
            <v>81.NK0810</v>
          </cell>
          <cell r="B19799" t="str">
            <v>Thu khí φ10-8</v>
          </cell>
        </row>
        <row r="19800">
          <cell r="A19800" t="str">
            <v>81.NK0814</v>
          </cell>
          <cell r="B19800" t="str">
            <v>Nối khí Ø 8 ren 1/4</v>
          </cell>
        </row>
        <row r="19801">
          <cell r="A19801" t="str">
            <v>81.NK0818</v>
          </cell>
          <cell r="B19801" t="str">
            <v>Nối khí Ø8 ren 1/8</v>
          </cell>
        </row>
        <row r="19802">
          <cell r="A19802" t="str">
            <v>81.NK1010</v>
          </cell>
          <cell r="B19802" t="str">
            <v>Nối khí φ10-10</v>
          </cell>
        </row>
        <row r="19803">
          <cell r="A19803" t="str">
            <v>81.NK1012</v>
          </cell>
          <cell r="B19803" t="str">
            <v>Thu khí φ12-10</v>
          </cell>
        </row>
        <row r="19804">
          <cell r="A19804" t="str">
            <v>81.NK1014</v>
          </cell>
          <cell r="B19804" t="str">
            <v>Nối khí φ10 ren 1/4"</v>
          </cell>
        </row>
        <row r="19805">
          <cell r="A19805" t="str">
            <v>81.NK1038</v>
          </cell>
          <cell r="B19805" t="str">
            <v>Nối khí φ10 ren 3/8"</v>
          </cell>
        </row>
        <row r="19806">
          <cell r="A19806" t="str">
            <v>81.NK10R18</v>
          </cell>
          <cell r="B19806" t="str">
            <v>Nối khí φ10 ren 1/8"</v>
          </cell>
        </row>
        <row r="19807">
          <cell r="A19807" t="str">
            <v>81.NK10RTM12</v>
          </cell>
          <cell r="B19807" t="str">
            <v>Nối khí phi 10 ren thô M12</v>
          </cell>
        </row>
        <row r="19808">
          <cell r="A19808" t="str">
            <v>81.NK1212</v>
          </cell>
          <cell r="B19808" t="str">
            <v>Nối khí φ12-12</v>
          </cell>
        </row>
        <row r="19809">
          <cell r="A19809" t="str">
            <v>81.NK12G</v>
          </cell>
          <cell r="B19809" t="str">
            <v>Đầu nối ống khí Ø12 ( góc )</v>
          </cell>
        </row>
        <row r="19810">
          <cell r="A19810" t="str">
            <v>81.NK20</v>
          </cell>
          <cell r="B19810" t="str">
            <v>Nối khí Ø 20</v>
          </cell>
        </row>
        <row r="19811">
          <cell r="A19811" t="str">
            <v>81.NK618</v>
          </cell>
          <cell r="B19811" t="str">
            <v>Nối khí φ6 ren 1/8"</v>
          </cell>
        </row>
        <row r="19812">
          <cell r="A19812" t="str">
            <v>81.NK814</v>
          </cell>
          <cell r="B19812" t="str">
            <v>Nối khí φ8 ren 1/4"</v>
          </cell>
        </row>
        <row r="19813">
          <cell r="A19813" t="str">
            <v>81.NK818</v>
          </cell>
          <cell r="B19813" t="str">
            <v>Nối khí φ8 ren 1/8"</v>
          </cell>
        </row>
        <row r="19814">
          <cell r="A19814" t="str">
            <v>81.NK8R14</v>
          </cell>
          <cell r="B19814" t="str">
            <v>Nối khí Ø 10 ren 1/4</v>
          </cell>
        </row>
        <row r="19815">
          <cell r="A19815" t="str">
            <v>81.NKN60</v>
          </cell>
          <cell r="B19815" t="str">
            <v>Mũi khoan natri Փ 60</v>
          </cell>
        </row>
        <row r="19816">
          <cell r="A19816" t="str">
            <v>81.NKOD10</v>
          </cell>
          <cell r="B19816" t="str">
            <v>Nối khí ống đồng Ø10</v>
          </cell>
        </row>
        <row r="19817">
          <cell r="A19817" t="str">
            <v>81.NKR1012</v>
          </cell>
          <cell r="B19817" t="str">
            <v>Nối khí φ10 ren 1/2"</v>
          </cell>
        </row>
        <row r="19818">
          <cell r="A19818" t="str">
            <v>81.NKR1214</v>
          </cell>
          <cell r="B19818" t="str">
            <v>Nối khí φ12 ren 1/4"</v>
          </cell>
        </row>
        <row r="19819">
          <cell r="A19819" t="str">
            <v>81.NKRT8</v>
          </cell>
          <cell r="B19819" t="str">
            <v>Nối khí đồng ren trong φ8</v>
          </cell>
        </row>
        <row r="19820">
          <cell r="A19820" t="str">
            <v>81.NKT0808</v>
          </cell>
          <cell r="B19820" t="str">
            <v>Nối khí tê 8x8</v>
          </cell>
        </row>
        <row r="19821">
          <cell r="A19821" t="str">
            <v>81.NKT1010</v>
          </cell>
          <cell r="B19821" t="str">
            <v>Nối khí tê 10*10</v>
          </cell>
        </row>
        <row r="19822">
          <cell r="A19822" t="str">
            <v>81.NKT1212</v>
          </cell>
          <cell r="B19822" t="str">
            <v>Nối khí tê 12x12</v>
          </cell>
        </row>
        <row r="19823">
          <cell r="A19823" t="str">
            <v>81.NKTT108</v>
          </cell>
          <cell r="B19823" t="str">
            <v>Nối khí tê thu 10-8</v>
          </cell>
        </row>
        <row r="19824">
          <cell r="A19824" t="str">
            <v>81.NKTT1210</v>
          </cell>
          <cell r="B19824" t="str">
            <v>Nối khí tê thu 12-10</v>
          </cell>
        </row>
        <row r="19825">
          <cell r="A19825" t="str">
            <v>81.NKY10</v>
          </cell>
          <cell r="B19825" t="str">
            <v>Nối khí Y 10*10</v>
          </cell>
        </row>
        <row r="19826">
          <cell r="A19826" t="str">
            <v>81.NKY66</v>
          </cell>
          <cell r="B19826" t="str">
            <v>Nối khí Y 6*6</v>
          </cell>
        </row>
        <row r="19827">
          <cell r="A19827" t="str">
            <v>81.NKÐ8</v>
          </cell>
          <cell r="B19827" t="str">
            <v>Nối khí đồng φ8</v>
          </cell>
        </row>
        <row r="19828">
          <cell r="A19828" t="str">
            <v>81.NLDV3016</v>
          </cell>
          <cell r="B19828" t="str">
            <v>Nẹp luồn dây điện dạng vuông 30 x 16 (mm)</v>
          </cell>
        </row>
        <row r="19829">
          <cell r="A19829" t="str">
            <v>81.NLK</v>
          </cell>
          <cell r="B19829" t="str">
            <v>Nước lau kính</v>
          </cell>
        </row>
        <row r="19830">
          <cell r="A19830" t="str">
            <v>81.NLS</v>
          </cell>
          <cell r="B19830" t="str">
            <v>Nước lau sàn</v>
          </cell>
        </row>
        <row r="19831">
          <cell r="A19831" t="str">
            <v>81.NMCX455</v>
          </cell>
          <cell r="B19831" t="str">
            <v>Nhông máy cưa xích 455</v>
          </cell>
        </row>
        <row r="19832">
          <cell r="A19832" t="str">
            <v>81.NMTM10</v>
          </cell>
          <cell r="B19832" t="str">
            <v>Nở móc treo M10</v>
          </cell>
        </row>
        <row r="19833">
          <cell r="A19833" t="str">
            <v>81.NPA60</v>
          </cell>
          <cell r="B19833" t="str">
            <v>Nhụa PA Ø60</v>
          </cell>
        </row>
        <row r="19834">
          <cell r="A19834" t="str">
            <v>81.NPA65</v>
          </cell>
          <cell r="B19834" t="str">
            <v>Nhụa PA Ø65</v>
          </cell>
        </row>
        <row r="19835">
          <cell r="A19835" t="str">
            <v>81.NPA70</v>
          </cell>
          <cell r="B19835" t="str">
            <v>Nhựa PA φ70</v>
          </cell>
        </row>
        <row r="19836">
          <cell r="A19836" t="str">
            <v>81.NPA75</v>
          </cell>
          <cell r="B19836" t="str">
            <v>Nhựa PA φ75</v>
          </cell>
        </row>
        <row r="19837">
          <cell r="A19837" t="str">
            <v>81.NPU70</v>
          </cell>
          <cell r="B19837" t="str">
            <v>Nhựa PU φ70</v>
          </cell>
        </row>
        <row r="19838">
          <cell r="A19838" t="str">
            <v>81.NRB</v>
          </cell>
          <cell r="B19838" t="str">
            <v>Nước rửa bát</v>
          </cell>
        </row>
        <row r="19839">
          <cell r="A19839" t="str">
            <v>81.NRNVS</v>
          </cell>
          <cell r="B19839" t="str">
            <v>Nước tẩy rửa nhà vệ sinh</v>
          </cell>
        </row>
        <row r="19840">
          <cell r="A19840" t="str">
            <v>81.NRT</v>
          </cell>
          <cell r="B19840" t="str">
            <v>Nước rửa tay</v>
          </cell>
        </row>
        <row r="19841">
          <cell r="A19841" t="str">
            <v>81.NS20</v>
          </cell>
          <cell r="B19841" t="str">
            <v>Nở sắt 20</v>
          </cell>
        </row>
        <row r="19842">
          <cell r="A19842" t="str">
            <v>81.NS880</v>
          </cell>
          <cell r="B19842" t="str">
            <v>Nở sắt M8*80</v>
          </cell>
        </row>
        <row r="19843">
          <cell r="A19843" t="str">
            <v>81.NSCM1280</v>
          </cell>
          <cell r="B19843" t="str">
            <v>Nở sắt có móc M12 x 80mm</v>
          </cell>
        </row>
        <row r="19844">
          <cell r="A19844" t="str">
            <v>81.NSI650</v>
          </cell>
          <cell r="B19844" t="str">
            <v>Nở sắt inox 304  M6*50</v>
          </cell>
        </row>
        <row r="19845">
          <cell r="A19845" t="str">
            <v>81.NSI680</v>
          </cell>
          <cell r="B19845" t="str">
            <v>Nở sắt inox 304  M6*80</v>
          </cell>
        </row>
        <row r="19846">
          <cell r="A19846" t="str">
            <v>81.NSI880</v>
          </cell>
          <cell r="B19846" t="str">
            <v>Nở sắt inox 304 M8*80</v>
          </cell>
        </row>
        <row r="19847">
          <cell r="A19847" t="str">
            <v>81.NSK16013</v>
          </cell>
          <cell r="B19847" t="str">
            <v>Vòng bi NSK 16013</v>
          </cell>
        </row>
        <row r="19848">
          <cell r="A19848" t="str">
            <v>81.NSM12100</v>
          </cell>
          <cell r="B19848" t="str">
            <v>Nở sắt M12 x 100</v>
          </cell>
        </row>
        <row r="19849">
          <cell r="A19849" t="str">
            <v>81.NSM860</v>
          </cell>
          <cell r="B19849" t="str">
            <v>Nở sắt M8 x 60mm</v>
          </cell>
        </row>
        <row r="19850">
          <cell r="A19850" t="str">
            <v>81.NTNB4</v>
          </cell>
          <cell r="B19850" t="str">
            <v>Nắp thùng nhựa B4</v>
          </cell>
        </row>
        <row r="19851">
          <cell r="A19851" t="str">
            <v>81.NTRN27</v>
          </cell>
          <cell r="B19851" t="str">
            <v>Nút bịt RN27</v>
          </cell>
        </row>
        <row r="19852">
          <cell r="A19852" t="str">
            <v>81.NTV135</v>
          </cell>
          <cell r="B19852" t="str">
            <v>Nòng trục vít 135mm</v>
          </cell>
        </row>
        <row r="19853">
          <cell r="A19853" t="str">
            <v>81.NTV35</v>
          </cell>
          <cell r="B19853" t="str">
            <v>Nòng trục vít 35mm</v>
          </cell>
        </row>
        <row r="19854">
          <cell r="A19854" t="str">
            <v>81.NTV380T</v>
          </cell>
          <cell r="B19854" t="str">
            <v>Nòng và trục vít 380T</v>
          </cell>
        </row>
        <row r="19855">
          <cell r="A19855" t="str">
            <v>81.NTV530T</v>
          </cell>
          <cell r="B19855" t="str">
            <v>Nòng và trục vít 530T</v>
          </cell>
        </row>
        <row r="19856">
          <cell r="A19856" t="str">
            <v>81.NTV65</v>
          </cell>
          <cell r="B19856" t="str">
            <v>Nông trục vít 65mm</v>
          </cell>
        </row>
        <row r="19857">
          <cell r="A19857" t="str">
            <v>81.NTV75</v>
          </cell>
          <cell r="B19857" t="str">
            <v>Nòng trục vít 75mm</v>
          </cell>
        </row>
        <row r="19858">
          <cell r="A19858" t="str">
            <v>81.NTV80156</v>
          </cell>
          <cell r="B19858" t="str">
            <v>Nòng trục vít đôi dạng chui 80/156</v>
          </cell>
        </row>
        <row r="19859">
          <cell r="A19859" t="str">
            <v>81.NTVCT6533</v>
          </cell>
          <cell r="B19859" t="str">
            <v>Nòng và trục vít cao tốc 65/33</v>
          </cell>
        </row>
        <row r="19860">
          <cell r="A19860" t="str">
            <v>81.NUTAN3</v>
          </cell>
          <cell r="B19860" t="str">
            <v>Nút ấn phi 3</v>
          </cell>
        </row>
        <row r="19861">
          <cell r="A19861" t="str">
            <v>81.NV1510</v>
          </cell>
          <cell r="B19861" t="str">
            <v>Nẹp vuông 15*10</v>
          </cell>
        </row>
        <row r="19862">
          <cell r="A19862" t="str">
            <v>81.NV2010</v>
          </cell>
          <cell r="B19862" t="str">
            <v>Nẹp vuông 20*10</v>
          </cell>
        </row>
        <row r="19863">
          <cell r="A19863" t="str">
            <v>81.NV3016</v>
          </cell>
          <cell r="B19863" t="str">
            <v>Nẹp vuông 30*16</v>
          </cell>
        </row>
        <row r="19864">
          <cell r="A19864" t="str">
            <v>81.NX620</v>
          </cell>
          <cell r="B19864" t="str">
            <v>Nỉ xám Ø 6 * 20</v>
          </cell>
        </row>
        <row r="19865">
          <cell r="A19865" t="str">
            <v>81.NX625</v>
          </cell>
          <cell r="B19865" t="str">
            <v>Nỉ xám Ø 6 * 25</v>
          </cell>
        </row>
        <row r="19866">
          <cell r="A19866" t="str">
            <v>81.NX630</v>
          </cell>
          <cell r="B19866" t="str">
            <v>Nỉ xám Ø 6 * 30</v>
          </cell>
        </row>
        <row r="19867">
          <cell r="A19867" t="str">
            <v>81.NX640</v>
          </cell>
          <cell r="B19867" t="str">
            <v>Nỉ xám Ø 6 * 40</v>
          </cell>
        </row>
        <row r="19868">
          <cell r="A19868" t="str">
            <v>81.OCADDN</v>
          </cell>
          <cell r="B19868" t="str">
            <v>Ổ cắm điện đa năng Vinakip</v>
          </cell>
        </row>
        <row r="19869">
          <cell r="A19869" t="str">
            <v>81.OCC410</v>
          </cell>
          <cell r="B19869" t="str">
            <v>Ốc chí chìm M4x10</v>
          </cell>
        </row>
        <row r="19870">
          <cell r="A19870" t="str">
            <v>81.OCC510</v>
          </cell>
          <cell r="B19870" t="str">
            <v>Ốc chí chìm M5x10</v>
          </cell>
        </row>
        <row r="19871">
          <cell r="A19871" t="str">
            <v>81.OCC610</v>
          </cell>
          <cell r="B19871" t="str">
            <v>Ốc chí chìm M6x10</v>
          </cell>
        </row>
        <row r="19872">
          <cell r="A19872" t="str">
            <v>81.OCC810</v>
          </cell>
          <cell r="B19872" t="str">
            <v>Ốc chí chìm M8x10</v>
          </cell>
        </row>
        <row r="19873">
          <cell r="A19873" t="str">
            <v>81.OCD</v>
          </cell>
          <cell r="B19873" t="str">
            <v>Ổ cắm điện các loại</v>
          </cell>
        </row>
        <row r="19874">
          <cell r="A19874" t="str">
            <v>81.OCLA</v>
          </cell>
          <cell r="B19874" t="str">
            <v>Ổ cắm LIOA</v>
          </cell>
        </row>
        <row r="19875">
          <cell r="A19875" t="str">
            <v>81.OCM12</v>
          </cell>
          <cell r="B19875" t="str">
            <v>Ốc đài dao M12</v>
          </cell>
        </row>
        <row r="19876">
          <cell r="A19876" t="str">
            <v>81.OCS25</v>
          </cell>
          <cell r="B19876" t="str">
            <v>Ống cao su Ф 25</v>
          </cell>
        </row>
        <row r="19877">
          <cell r="A19877" t="str">
            <v>81.OCSCDN105130</v>
          </cell>
          <cell r="B19877" t="str">
            <v>Ống cao su chịu dầu + nhiệt φ105 x 130</v>
          </cell>
        </row>
        <row r="19878">
          <cell r="A19878" t="str">
            <v>81.OCTM20</v>
          </cell>
          <cell r="B19878" t="str">
            <v>Ốc tai M20</v>
          </cell>
        </row>
        <row r="19879">
          <cell r="A19879" t="str">
            <v>81.ODMNK</v>
          </cell>
          <cell r="B19879" t="str">
            <v>Ống dầu máy nén khí</v>
          </cell>
        </row>
        <row r="19880">
          <cell r="A19880" t="str">
            <v>81.ODND</v>
          </cell>
          <cell r="B19880" t="str">
            <v>Ống đo nồng độ Domino</v>
          </cell>
        </row>
        <row r="19881">
          <cell r="A19881" t="str">
            <v>81.ODO4</v>
          </cell>
          <cell r="B19881" t="str">
            <v>Ống đồng phi 4</v>
          </cell>
        </row>
        <row r="19882">
          <cell r="A19882" t="str">
            <v>81.ODTP19.051</v>
          </cell>
          <cell r="B19882" t="str">
            <v>Ống đồng Toàn Phát 19.05*1</v>
          </cell>
        </row>
        <row r="19883">
          <cell r="A19883" t="str">
            <v>81.ODTP9.520.6</v>
          </cell>
          <cell r="B19883" t="str">
            <v>Ống đồng Toàn Phát 9.52*0.6</v>
          </cell>
        </row>
        <row r="19884">
          <cell r="A19884" t="str">
            <v>81.OGCN10</v>
          </cell>
          <cell r="B19884" t="str">
            <v>Ống ghen chịu nhiệt Ø 10</v>
          </cell>
        </row>
        <row r="19885">
          <cell r="A19885" t="str">
            <v>81.OGCN4</v>
          </cell>
          <cell r="B19885" t="str">
            <v>Ống ghen chịu nhiệt phi 4</v>
          </cell>
        </row>
        <row r="19886">
          <cell r="A19886" t="str">
            <v>81.OGCN6</v>
          </cell>
          <cell r="B19886" t="str">
            <v>Ống ghen chịu nhiệt phi 6</v>
          </cell>
        </row>
        <row r="19887">
          <cell r="A19887" t="str">
            <v>81.OGCN8</v>
          </cell>
          <cell r="B19887" t="str">
            <v>Ống ghen chịu nhiệt Ø 8</v>
          </cell>
        </row>
        <row r="19888">
          <cell r="A19888" t="str">
            <v>81.OGN2451001.5</v>
          </cell>
          <cell r="B19888" t="str">
            <v>Ốp gia nhiệt 245*100/240V-1.5kW</v>
          </cell>
        </row>
        <row r="19889">
          <cell r="A19889" t="str">
            <v>81.OGTT16</v>
          </cell>
          <cell r="B19889" t="str">
            <v>Ống ghen tròn trắng φ16</v>
          </cell>
        </row>
        <row r="19890">
          <cell r="A19890" t="str">
            <v>81.OGTT20</v>
          </cell>
          <cell r="B19890" t="str">
            <v>Ống ghen tròn trắng φ20</v>
          </cell>
        </row>
        <row r="19891">
          <cell r="A19891" t="str">
            <v>81.OGTT25</v>
          </cell>
          <cell r="B19891" t="str">
            <v>Ống ghen tròn trắng φ25</v>
          </cell>
        </row>
        <row r="19892">
          <cell r="A19892" t="str">
            <v>81.OIN1141.26000</v>
          </cell>
          <cell r="B19892" t="str">
            <v>Ống inox 201: φ114 x 1.2 x 6000</v>
          </cell>
        </row>
        <row r="19893">
          <cell r="A19893" t="str">
            <v>81.OIN2014226000</v>
          </cell>
          <cell r="B19893" t="str">
            <v>Ống inox 201: φ42 x 2 x 6000</v>
          </cell>
        </row>
        <row r="19894">
          <cell r="A19894" t="str">
            <v>81.OIN271.56000</v>
          </cell>
          <cell r="B19894" t="str">
            <v>Ống inox 304: 27 x 1.5 x 6000</v>
          </cell>
        </row>
        <row r="19895">
          <cell r="A19895" t="str">
            <v>81.OIN30411430001.</v>
          </cell>
          <cell r="B19895" t="str">
            <v>Ống inox 304: φ114 x 3000 x 1.5 (mm)</v>
          </cell>
        </row>
        <row r="19896">
          <cell r="A19896" t="str">
            <v>81.OIN30411460001.</v>
          </cell>
          <cell r="B19896" t="str">
            <v>Ống inox 304: φ114 x 6000 x 1.2 (mm)</v>
          </cell>
        </row>
        <row r="19897">
          <cell r="A19897" t="str">
            <v>81.OIN30416820</v>
          </cell>
          <cell r="B19897" t="str">
            <v>Ống inox 304: φ168 x 20</v>
          </cell>
        </row>
        <row r="19898">
          <cell r="A19898" t="str">
            <v>81.OIN30421920</v>
          </cell>
          <cell r="B19898" t="str">
            <v>Ống inox 304: φ219 x 20</v>
          </cell>
        </row>
        <row r="19899">
          <cell r="A19899" t="str">
            <v>81.OIN3044230002</v>
          </cell>
          <cell r="B19899" t="str">
            <v>Ống inox 304: φ42 x 3000 x 2 (mm)</v>
          </cell>
        </row>
        <row r="19900">
          <cell r="A19900" t="str">
            <v>81.OIN3044260002</v>
          </cell>
          <cell r="B19900" t="str">
            <v>Ống inox 304: φ42 x 6000 x 2 (mm)</v>
          </cell>
        </row>
        <row r="19901">
          <cell r="A19901" t="str">
            <v>81.OIN30450</v>
          </cell>
          <cell r="B19901" t="str">
            <v>Ống inox 304: Ø50 x 1000</v>
          </cell>
        </row>
        <row r="19902">
          <cell r="A19902" t="str">
            <v>81.OIN321.56000</v>
          </cell>
          <cell r="B19902" t="str">
            <v>Ống inox 304: 32 x 1.5 x 6000</v>
          </cell>
        </row>
        <row r="19903">
          <cell r="A19903" t="str">
            <v>81.OK10</v>
          </cell>
          <cell r="B19903" t="str">
            <v>Ổ khóa Việt Tiệp φ10</v>
          </cell>
        </row>
        <row r="19904">
          <cell r="A19904" t="str">
            <v>81.OKX86MC</v>
          </cell>
          <cell r="B19904" t="str">
            <v>Ống khí xoắn Ø8 x 6m (màu cam)</v>
          </cell>
        </row>
        <row r="19905">
          <cell r="A19905" t="str">
            <v>81.OKXN</v>
          </cell>
          <cell r="B19905" t="str">
            <v>Ổ khóa xe nâng</v>
          </cell>
        </row>
        <row r="19906">
          <cell r="A19906" t="str">
            <v>81.OMLT100</v>
          </cell>
          <cell r="B19906" t="str">
            <v>Ống mềm lõi thép Ø100</v>
          </cell>
        </row>
        <row r="19907">
          <cell r="A19907" t="str">
            <v>81.OMLT12</v>
          </cell>
          <cell r="B19907" t="str">
            <v>Ống mềm lõi thép Ø12</v>
          </cell>
        </row>
        <row r="19908">
          <cell r="A19908" t="str">
            <v>81.OMLT20</v>
          </cell>
          <cell r="B19908" t="str">
            <v>Ống mềm lõi thép Ø20</v>
          </cell>
        </row>
        <row r="19909">
          <cell r="A19909" t="str">
            <v>81.OMLT32</v>
          </cell>
          <cell r="B19909" t="str">
            <v>Ống mềm lõi thép Ø32</v>
          </cell>
        </row>
        <row r="19910">
          <cell r="A19910" t="str">
            <v>81.OMLT48</v>
          </cell>
          <cell r="B19910" t="str">
            <v>Ống mềm lõi thép Ø48</v>
          </cell>
        </row>
        <row r="19911">
          <cell r="A19911" t="str">
            <v>81.OMLT50</v>
          </cell>
          <cell r="B19911" t="str">
            <v>Ống mềm lõi thép Ø50</v>
          </cell>
        </row>
        <row r="19912">
          <cell r="A19912" t="str">
            <v>81.OMLT60</v>
          </cell>
          <cell r="B19912" t="str">
            <v>Ống mềm lõi thép Ø60</v>
          </cell>
        </row>
        <row r="19913">
          <cell r="A19913" t="str">
            <v>81.OMLT63</v>
          </cell>
          <cell r="B19913" t="str">
            <v>Ống mềm lõi thép Ø63</v>
          </cell>
        </row>
        <row r="19914">
          <cell r="A19914" t="str">
            <v>81.OMLT75</v>
          </cell>
          <cell r="B19914" t="str">
            <v>Ống mềm lõi thép Ø75</v>
          </cell>
        </row>
        <row r="19915">
          <cell r="A19915" t="str">
            <v>81.OMLT90</v>
          </cell>
          <cell r="B19915" t="str">
            <v>Ống mềm lõi thép Ø90</v>
          </cell>
        </row>
        <row r="19916">
          <cell r="A19916" t="str">
            <v>81.ONKS</v>
          </cell>
          <cell r="B19916" t="str">
            <v>Ống nước Komatsu</v>
          </cell>
        </row>
        <row r="19917">
          <cell r="A19917" t="str">
            <v>81.ONM20</v>
          </cell>
          <cell r="B19917" t="str">
            <v>Ống nước mềm Ø 20</v>
          </cell>
        </row>
        <row r="19918">
          <cell r="A19918" t="str">
            <v>81.ONM27</v>
          </cell>
          <cell r="B19918" t="str">
            <v>Ống nước mềm Ø 27</v>
          </cell>
        </row>
        <row r="19919">
          <cell r="A19919" t="str">
            <v>81.ONNS</v>
          </cell>
          <cell r="B19919" t="str">
            <v>Ống nước Nissan</v>
          </cell>
        </row>
        <row r="19920">
          <cell r="A19920" t="str">
            <v>81.ONX90</v>
          </cell>
          <cell r="B19920" t="str">
            <v>Ống nhụa xoắn phi 90</v>
          </cell>
        </row>
        <row r="19921">
          <cell r="A19921" t="str">
            <v>81.OOSP14</v>
          </cell>
          <cell r="B19921" t="str">
            <v>Ống shiphon inox OSP - 1/4"</v>
          </cell>
        </row>
        <row r="19922">
          <cell r="A19922" t="str">
            <v>81.OT80110</v>
          </cell>
          <cell r="B19922" t="str">
            <v>Ống thép phi 80*110</v>
          </cell>
        </row>
        <row r="19923">
          <cell r="A19923" t="str">
            <v>81.OTC1010</v>
          </cell>
          <cell r="B19923" t="str">
            <v>Ốc trí chìm M10 x 10</v>
          </cell>
        </row>
        <row r="19924">
          <cell r="A19924" t="str">
            <v>81.OTC610</v>
          </cell>
          <cell r="B19924" t="str">
            <v>Ốc trí chìm M6 x 10</v>
          </cell>
        </row>
        <row r="19925">
          <cell r="A19925" t="str">
            <v>81.OTC810</v>
          </cell>
          <cell r="B19925" t="str">
            <v>Ốc trí chìm M8 x 10</v>
          </cell>
        </row>
        <row r="19926">
          <cell r="A19926" t="str">
            <v>81.OTC812</v>
          </cell>
          <cell r="B19926" t="str">
            <v>Ốc trí chìm M8*12</v>
          </cell>
        </row>
        <row r="19927">
          <cell r="A19927" t="str">
            <v>81.OTCM68</v>
          </cell>
          <cell r="B19927" t="str">
            <v>Ốc trí chìm M6 x 8</v>
          </cell>
        </row>
        <row r="19928">
          <cell r="A19928" t="str">
            <v>81.OTCN40802.56</v>
          </cell>
          <cell r="B19928" t="str">
            <v>Ống thép CN 40x80x2.5x6</v>
          </cell>
        </row>
        <row r="19929">
          <cell r="A19929" t="str">
            <v>81.OTH5010026</v>
          </cell>
          <cell r="B19929" t="str">
            <v>Ống thép CN 50x100x2.0x6.0</v>
          </cell>
        </row>
        <row r="19930">
          <cell r="A19930" t="str">
            <v>81.OTK10</v>
          </cell>
          <cell r="B19930" t="str">
            <v>ống trắng khí phi 10</v>
          </cell>
        </row>
        <row r="19931">
          <cell r="A19931" t="str">
            <v>81.OTK12</v>
          </cell>
          <cell r="B19931" t="str">
            <v>Ống trắng khí phi 12</v>
          </cell>
        </row>
        <row r="19932">
          <cell r="A19932" t="str">
            <v>81.OTK16</v>
          </cell>
          <cell r="B19932" t="str">
            <v>Ống trắng khí phi 16</v>
          </cell>
        </row>
        <row r="19933">
          <cell r="A19933" t="str">
            <v>81.OTK6</v>
          </cell>
          <cell r="B19933" t="str">
            <v>Ống trắng khí phi 6</v>
          </cell>
        </row>
        <row r="19934">
          <cell r="A19934" t="str">
            <v>81.OTK8</v>
          </cell>
          <cell r="B19934" t="str">
            <v>ống trắng khí phi 8</v>
          </cell>
        </row>
        <row r="19935">
          <cell r="A19935" t="str">
            <v>81.OTV502.53</v>
          </cell>
          <cell r="B19935" t="str">
            <v>Ống thép vuông 50x2.5x6</v>
          </cell>
        </row>
        <row r="19936">
          <cell r="A19936" t="str">
            <v>81.OVBUR182UMCX455</v>
          </cell>
          <cell r="B19936" t="str">
            <v>Ốc vít / BUR 182U/ 455</v>
          </cell>
        </row>
        <row r="19937">
          <cell r="A19937" t="str">
            <v>81.OVDC</v>
          </cell>
          <cell r="B19937" t="str">
            <v>Ốc vặn dao chíp</v>
          </cell>
        </row>
        <row r="19938">
          <cell r="A19938" t="str">
            <v>81.OVMCX455</v>
          </cell>
          <cell r="B19938" t="str">
            <v>Ốc vít máy cưa xích 455</v>
          </cell>
        </row>
        <row r="19939">
          <cell r="A19939" t="str">
            <v>81.OX600</v>
          </cell>
          <cell r="B19939" t="str">
            <v>Ống xoắn D600mm (kẽm)</v>
          </cell>
        </row>
        <row r="19940">
          <cell r="A19940" t="str">
            <v>81.P162610.7</v>
          </cell>
          <cell r="B19940" t="str">
            <v>Phớt cổ trục 16*26*10.7</v>
          </cell>
        </row>
        <row r="19941">
          <cell r="A19941" t="str">
            <v>81.PANME</v>
          </cell>
          <cell r="B19941" t="str">
            <v>Panme đo ngoài cơ khí Mitutoyo 104-141A (200-300mm/0.01mm)</v>
          </cell>
        </row>
        <row r="19942">
          <cell r="A19942" t="str">
            <v>81.PB100</v>
          </cell>
          <cell r="B19942" t="str">
            <v>Phớt ben 100</v>
          </cell>
        </row>
        <row r="19943">
          <cell r="A19943" t="str">
            <v>81.PB1091256</v>
          </cell>
          <cell r="B19943" t="str">
            <v>Phớt ben khí 2 chiều 109*125*6</v>
          </cell>
        </row>
        <row r="19944">
          <cell r="A19944" t="str">
            <v>81.PB1101256</v>
          </cell>
          <cell r="B19944" t="str">
            <v>Phớt ben 110*125*6</v>
          </cell>
        </row>
        <row r="19945">
          <cell r="A19945" t="str">
            <v>81.PB1121259</v>
          </cell>
          <cell r="B19945" t="str">
            <v>Phớt ben dầu 112*125*9</v>
          </cell>
        </row>
        <row r="19946">
          <cell r="A19946" t="str">
            <v>81.PB1251106</v>
          </cell>
          <cell r="B19946" t="str">
            <v>Phớt ben khí 2 chiều 125*110*6</v>
          </cell>
        </row>
        <row r="19947">
          <cell r="A19947" t="str">
            <v>81.PB1451609</v>
          </cell>
          <cell r="B19947" t="str">
            <v>Phớt ben khí 145*160*9</v>
          </cell>
        </row>
        <row r="19948">
          <cell r="A19948" t="str">
            <v>81.PB145609</v>
          </cell>
          <cell r="B19948" t="str">
            <v>Phớt ben 145*60*9</v>
          </cell>
        </row>
        <row r="19949">
          <cell r="A19949" t="str">
            <v>81.PB1500R</v>
          </cell>
          <cell r="B19949" t="str">
            <v>Phớt ben 1500R</v>
          </cell>
        </row>
        <row r="19950">
          <cell r="A19950" t="str">
            <v>81.PB16224</v>
          </cell>
          <cell r="B19950" t="str">
            <v>Phớt ben 16*22*4</v>
          </cell>
        </row>
        <row r="19951">
          <cell r="A19951" t="str">
            <v>81.PB16225</v>
          </cell>
          <cell r="B19951" t="str">
            <v>Phớt ben 16*22*5</v>
          </cell>
        </row>
        <row r="19952">
          <cell r="A19952" t="str">
            <v>81.PB16246</v>
          </cell>
          <cell r="B19952" t="str">
            <v>Phớt ben khí 16*24*6</v>
          </cell>
        </row>
        <row r="19953">
          <cell r="A19953" t="str">
            <v>81.PB16254.8</v>
          </cell>
          <cell r="B19953" t="str">
            <v>Phớt ben 16*25*4.8</v>
          </cell>
        </row>
        <row r="19954">
          <cell r="A19954" t="str">
            <v>81.PB16255</v>
          </cell>
          <cell r="B19954" t="str">
            <v>Phớt ben khí trục 16*25*5</v>
          </cell>
        </row>
        <row r="19955">
          <cell r="A19955" t="str">
            <v>81.PB18265</v>
          </cell>
          <cell r="B19955" t="str">
            <v>Phớt ben 18*26*5</v>
          </cell>
        </row>
        <row r="19956">
          <cell r="A19956" t="str">
            <v>81.PB185</v>
          </cell>
          <cell r="B19956" t="str">
            <v>Phớt ben 185</v>
          </cell>
        </row>
        <row r="19957">
          <cell r="A19957" t="str">
            <v>81.PB20285</v>
          </cell>
          <cell r="B19957" t="str">
            <v>Phớt ben khí 20*28*5</v>
          </cell>
        </row>
        <row r="19958">
          <cell r="A19958" t="str">
            <v>81.PB20286</v>
          </cell>
          <cell r="B19958" t="str">
            <v>Phớt ben 20*28*6</v>
          </cell>
        </row>
        <row r="19959">
          <cell r="A19959" t="str">
            <v>81.PB20422412</v>
          </cell>
          <cell r="B19959" t="str">
            <v>Phớt ben dầu 204*224*12</v>
          </cell>
        </row>
        <row r="19960">
          <cell r="A19960" t="str">
            <v>81.PB22305</v>
          </cell>
          <cell r="B19960" t="str">
            <v>Phớt ben 22*30*5</v>
          </cell>
        </row>
        <row r="19961">
          <cell r="A19961" t="str">
            <v>81.PB24325</v>
          </cell>
          <cell r="B19961" t="str">
            <v>Phớt ben dầu 24*32*5</v>
          </cell>
        </row>
        <row r="19962">
          <cell r="A19962" t="str">
            <v>81.PB25335</v>
          </cell>
          <cell r="B19962" t="str">
            <v>Phớt ben 25*33*5</v>
          </cell>
        </row>
        <row r="19963">
          <cell r="A19963" t="str">
            <v>81.PB28205</v>
          </cell>
          <cell r="B19963" t="str">
            <v>Phớt ben khí 28*20*5</v>
          </cell>
        </row>
        <row r="19964">
          <cell r="A19964" t="str">
            <v>81.PB2C63</v>
          </cell>
          <cell r="B19964" t="str">
            <v>Phớt ben 2 chiều 63</v>
          </cell>
        </row>
        <row r="19965">
          <cell r="A19965" t="str">
            <v>81.PB30406</v>
          </cell>
          <cell r="B19965" t="str">
            <v>Phớt ben dầu 30*40*6</v>
          </cell>
        </row>
        <row r="19966">
          <cell r="A19966" t="str">
            <v>81.PB30408</v>
          </cell>
          <cell r="B19966" t="str">
            <v>Phớt ben dầu 30*40*8</v>
          </cell>
        </row>
        <row r="19967">
          <cell r="A19967" t="str">
            <v>81.PB32179.5</v>
          </cell>
          <cell r="B19967" t="str">
            <v>Phớt ben 32*17*9.5</v>
          </cell>
        </row>
        <row r="19968">
          <cell r="A19968" t="str">
            <v>81.PB32406</v>
          </cell>
          <cell r="B19968" t="str">
            <v>Phớt ben 32*40*6</v>
          </cell>
        </row>
        <row r="19969">
          <cell r="A19969" t="str">
            <v>81.PB35456</v>
          </cell>
          <cell r="B19969" t="str">
            <v>Phớt ben khí 35*45*6</v>
          </cell>
        </row>
        <row r="19970">
          <cell r="A19970" t="str">
            <v>81.PB36466</v>
          </cell>
          <cell r="B19970" t="str">
            <v>Phớt ben dầu 36*46*6</v>
          </cell>
        </row>
        <row r="19971">
          <cell r="A19971" t="str">
            <v>81.PB40506</v>
          </cell>
          <cell r="B19971" t="str">
            <v>Phớt ben khí 40*50*6</v>
          </cell>
        </row>
        <row r="19972">
          <cell r="A19972" t="str">
            <v>81.PB40507</v>
          </cell>
          <cell r="B19972" t="str">
            <v>Phớt ben dầu 40*50*7</v>
          </cell>
        </row>
        <row r="19973">
          <cell r="A19973" t="str">
            <v>81.PB42503.5</v>
          </cell>
          <cell r="B19973" t="str">
            <v>Phớt ben khí 42*50*3,5</v>
          </cell>
        </row>
        <row r="19974">
          <cell r="A19974" t="str">
            <v>81.PB45556</v>
          </cell>
          <cell r="B19974" t="str">
            <v>Phớt ben khí 45*55*6</v>
          </cell>
        </row>
        <row r="19975">
          <cell r="A19975" t="str">
            <v>81.PB45557</v>
          </cell>
          <cell r="B19975" t="str">
            <v>Phớt ben dầu 45*55*7</v>
          </cell>
        </row>
        <row r="19976">
          <cell r="A19976" t="str">
            <v>81.PB506010</v>
          </cell>
          <cell r="B19976" t="str">
            <v>Phớt ben dầu 50*60*10</v>
          </cell>
        </row>
        <row r="19977">
          <cell r="A19977" t="str">
            <v>81.PB516314</v>
          </cell>
          <cell r="B19977" t="str">
            <v>Phớt ben dầu 63*51*14</v>
          </cell>
        </row>
        <row r="19978">
          <cell r="A19978" t="str">
            <v>81.PB53636</v>
          </cell>
          <cell r="B19978" t="str">
            <v>Phớt ben khí 53*63*6</v>
          </cell>
        </row>
        <row r="19979">
          <cell r="A19979" t="str">
            <v>81.PB53637</v>
          </cell>
          <cell r="B19979" t="str">
            <v>Phớt ben dầu 53*63*7</v>
          </cell>
        </row>
        <row r="19980">
          <cell r="A19980" t="str">
            <v>81.PB55635</v>
          </cell>
          <cell r="B19980" t="str">
            <v>Phớt gạt dầu 55*63*5/6.5</v>
          </cell>
        </row>
        <row r="19981">
          <cell r="A19981" t="str">
            <v>81.PB55656</v>
          </cell>
          <cell r="B19981" t="str">
            <v>Phớt ben dầu 55*65*6</v>
          </cell>
        </row>
        <row r="19982">
          <cell r="A19982" t="str">
            <v>81.PB60706</v>
          </cell>
          <cell r="B19982" t="str">
            <v>Phớt ben dầu 60*70*6</v>
          </cell>
        </row>
        <row r="19983">
          <cell r="A19983" t="str">
            <v>81.PB70806</v>
          </cell>
          <cell r="B19983" t="str">
            <v>Phớt ben dầu 70*80*6</v>
          </cell>
        </row>
        <row r="19984">
          <cell r="A19984" t="str">
            <v>81.PB70807</v>
          </cell>
          <cell r="B19984" t="str">
            <v>Phớt ben dầu 70*80*7</v>
          </cell>
        </row>
        <row r="19985">
          <cell r="A19985" t="str">
            <v>81.PB71806</v>
          </cell>
          <cell r="B19985" t="str">
            <v>Phớt ben dầu 71*80*6</v>
          </cell>
        </row>
        <row r="19986">
          <cell r="A19986" t="str">
            <v>81.PB806010</v>
          </cell>
          <cell r="B19986" t="str">
            <v>Phớt ben 80*60*10</v>
          </cell>
        </row>
        <row r="19987">
          <cell r="A19987" t="str">
            <v>81.PB806814</v>
          </cell>
          <cell r="B19987" t="str">
            <v>Phớt ben khí 80*68*14</v>
          </cell>
        </row>
        <row r="19988">
          <cell r="A19988" t="str">
            <v>81.PB80906</v>
          </cell>
          <cell r="B19988" t="str">
            <v>Phớt ben dầu 80*90*6</v>
          </cell>
        </row>
        <row r="19989">
          <cell r="A19989" t="str">
            <v>81.PB8510055</v>
          </cell>
          <cell r="B19989" t="str">
            <v>Phớt ben khí 2 chiều 85*100*5.5</v>
          </cell>
        </row>
        <row r="19990">
          <cell r="A19990" t="str">
            <v>81.PB9010004</v>
          </cell>
          <cell r="B19990" t="str">
            <v>Phớt ben khí 90*100*4</v>
          </cell>
        </row>
        <row r="19991">
          <cell r="A19991" t="str">
            <v>81.PB901059</v>
          </cell>
          <cell r="B19991" t="str">
            <v>Phớt ben dầu 90*105*9</v>
          </cell>
        </row>
        <row r="19992">
          <cell r="A19992" t="str">
            <v>81.PBD20285</v>
          </cell>
          <cell r="B19992" t="str">
            <v>Phớt ben dầu 20*28*5</v>
          </cell>
        </row>
        <row r="19993">
          <cell r="A19993" t="str">
            <v>81.PBD20286</v>
          </cell>
          <cell r="B19993" t="str">
            <v>Phớt ben dầu 20*28*6</v>
          </cell>
        </row>
        <row r="19994">
          <cell r="A19994" t="str">
            <v>81.PBD25355</v>
          </cell>
          <cell r="B19994" t="str">
            <v>Phớt ben dầu 25*35*5</v>
          </cell>
        </row>
        <row r="19995">
          <cell r="A19995" t="str">
            <v>81.PBD35456</v>
          </cell>
          <cell r="B19995" t="str">
            <v>Phớt ben dầu 35*45*6</v>
          </cell>
        </row>
        <row r="19996">
          <cell r="A19996" t="str">
            <v>81.PBD35458</v>
          </cell>
          <cell r="B19996" t="str">
            <v>Phớt ben dầu 35*45*8</v>
          </cell>
        </row>
        <row r="19997">
          <cell r="A19997" t="str">
            <v>81.PBD40506</v>
          </cell>
          <cell r="B19997" t="str">
            <v>Phớt ben dầu 40*50*6</v>
          </cell>
        </row>
        <row r="19998">
          <cell r="A19998" t="str">
            <v>81.PBD53636</v>
          </cell>
          <cell r="B19998" t="str">
            <v>Phớt ben dầu 53*63*6</v>
          </cell>
        </row>
        <row r="19999">
          <cell r="A19999" t="str">
            <v>81.PBD657358.5</v>
          </cell>
          <cell r="B19999" t="str">
            <v>Phớt gạt dầu 65*73*5/8.5</v>
          </cell>
        </row>
        <row r="20000">
          <cell r="A20000" t="str">
            <v>81.PBD65756</v>
          </cell>
          <cell r="B20000" t="str">
            <v>Phớt ben dầu 65*75*6</v>
          </cell>
        </row>
        <row r="20001">
          <cell r="A20001" t="str">
            <v>81.PBD95806</v>
          </cell>
          <cell r="B20001" t="str">
            <v>Phớt ben dầu 95*80*6</v>
          </cell>
        </row>
        <row r="20002">
          <cell r="A20002" t="str">
            <v>81.PBE</v>
          </cell>
          <cell r="B20002" t="str">
            <v>Phớt ben  25*35*5</v>
          </cell>
        </row>
        <row r="20003">
          <cell r="A20003" t="str">
            <v>81.PBHRC1500</v>
          </cell>
          <cell r="B20003" t="str">
            <v>Phớt ben HRC - 1500</v>
          </cell>
        </row>
        <row r="20004">
          <cell r="A20004" t="str">
            <v>81.PBK</v>
          </cell>
          <cell r="B20004" t="str">
            <v>Phớt ben khí các loại</v>
          </cell>
        </row>
        <row r="20005">
          <cell r="A20005" t="str">
            <v>81.PBN14C</v>
          </cell>
          <cell r="B20005" t="str">
            <v>Phớt máy bơm nước Ø 14 (cao)</v>
          </cell>
        </row>
        <row r="20006">
          <cell r="A20006" t="str">
            <v>81.PBN14N</v>
          </cell>
          <cell r="B20006" t="str">
            <v>Phớt máy bơm nước Ø 14 (nhọn)</v>
          </cell>
        </row>
        <row r="20007">
          <cell r="A20007" t="str">
            <v>81.PBN15N</v>
          </cell>
          <cell r="B20007" t="str">
            <v>Phớt máy bơm nước Ø 15 (nhọn)</v>
          </cell>
        </row>
        <row r="20008">
          <cell r="A20008" t="str">
            <v>81.PBN304035</v>
          </cell>
          <cell r="B20008" t="str">
            <v>Phớt ben khí 2 chiều 30*40*3.5</v>
          </cell>
        </row>
        <row r="20009">
          <cell r="A20009" t="str">
            <v>81.PBN304065</v>
          </cell>
          <cell r="B20009" t="str">
            <v>Phớt ben khí 30*40*6.5</v>
          </cell>
        </row>
        <row r="20010">
          <cell r="A20010" t="str">
            <v>81.PBN85100</v>
          </cell>
          <cell r="B20010" t="str">
            <v>Phớt ben 85*100</v>
          </cell>
        </row>
        <row r="20011">
          <cell r="A20011" t="str">
            <v>81.PBP40</v>
          </cell>
          <cell r="B20011" t="str">
            <v>Phớt ben Ø40</v>
          </cell>
        </row>
        <row r="20012">
          <cell r="A20012" t="str">
            <v>81.PBP70</v>
          </cell>
          <cell r="B20012" t="str">
            <v>Phớt ben Ø70</v>
          </cell>
        </row>
        <row r="20013">
          <cell r="A20013" t="str">
            <v>81.PCD</v>
          </cell>
          <cell r="B20013" t="str">
            <v>Phích cắm điện</v>
          </cell>
        </row>
        <row r="20014">
          <cell r="A20014" t="str">
            <v>81.PCH</v>
          </cell>
          <cell r="B20014" t="str">
            <v>Phèn chua</v>
          </cell>
        </row>
        <row r="20015">
          <cell r="A20015" t="str">
            <v>81.PCL</v>
          </cell>
          <cell r="B20015" t="str">
            <v>Phễu chứa NVL PVC</v>
          </cell>
        </row>
        <row r="20016">
          <cell r="A20016" t="str">
            <v>81.PCN23116</v>
          </cell>
          <cell r="B20016" t="str">
            <v>Phích cắm nhiệt 231-16A</v>
          </cell>
        </row>
        <row r="20017">
          <cell r="A20017" t="str">
            <v>81.PCN28132</v>
          </cell>
          <cell r="B20017" t="str">
            <v>Phích cắm nhiệt 281-32A</v>
          </cell>
        </row>
        <row r="20018">
          <cell r="A20018" t="str">
            <v>81.PCT153511</v>
          </cell>
          <cell r="B20018" t="str">
            <v>Phớt cổ trục 15*35*11</v>
          </cell>
        </row>
        <row r="20019">
          <cell r="A20019" t="str">
            <v>81.PCT16245</v>
          </cell>
          <cell r="B20019" t="str">
            <v>Phớt cổ trục 16*24*5</v>
          </cell>
        </row>
        <row r="20020">
          <cell r="A20020" t="str">
            <v>81.PCT2535</v>
          </cell>
          <cell r="B20020" t="str">
            <v>Phớt cổ trục 25*35*11.5</v>
          </cell>
        </row>
        <row r="20021">
          <cell r="A20021" t="str">
            <v>81.PCT40506</v>
          </cell>
          <cell r="B20021" t="str">
            <v>Phớt cổ trục 40*50*6</v>
          </cell>
        </row>
        <row r="20022">
          <cell r="A20022" t="str">
            <v>81.PCTR253511</v>
          </cell>
          <cell r="B20022" t="str">
            <v>Phớt cổ trục 25*35*11</v>
          </cell>
        </row>
        <row r="20023">
          <cell r="A20023" t="str">
            <v>81.PCÐ20407</v>
          </cell>
          <cell r="B20023" t="str">
            <v>Phớt chặn đầu 20x40x7</v>
          </cell>
        </row>
        <row r="20024">
          <cell r="A20024" t="str">
            <v>81.PD12258</v>
          </cell>
          <cell r="B20024" t="str">
            <v>Phớt dầu 12*25*8</v>
          </cell>
        </row>
        <row r="20025">
          <cell r="A20025" t="str">
            <v>81.PDO55</v>
          </cell>
          <cell r="B20025" t="str">
            <v>Phanh đai ốc phi 55</v>
          </cell>
        </row>
        <row r="20026">
          <cell r="A20026" t="str">
            <v>81.PDO75</v>
          </cell>
          <cell r="B20026" t="str">
            <v>Phanh đai ốc phi 75</v>
          </cell>
        </row>
        <row r="20027">
          <cell r="A20027" t="str">
            <v>81.PDTN</v>
          </cell>
          <cell r="B20027" t="str">
            <v>Pin điện tử nhỏ</v>
          </cell>
        </row>
        <row r="20028">
          <cell r="A20028" t="str">
            <v>81.PDTT</v>
          </cell>
          <cell r="B20028" t="str">
            <v>Pin điện tử to</v>
          </cell>
        </row>
        <row r="20029">
          <cell r="A20029" t="str">
            <v>81.PG16224</v>
          </cell>
          <cell r="B20029" t="str">
            <v>Phớt gạt dầu 16*22*4</v>
          </cell>
        </row>
        <row r="20030">
          <cell r="A20030" t="str">
            <v>81.PG16225</v>
          </cell>
          <cell r="B20030" t="str">
            <v>Phớt gạt dầu 16*22*5</v>
          </cell>
        </row>
        <row r="20031">
          <cell r="A20031" t="str">
            <v>81.PG16245</v>
          </cell>
          <cell r="B20031" t="str">
            <v>Phớt gạt khí 16*24*5</v>
          </cell>
        </row>
        <row r="20032">
          <cell r="A20032" t="str">
            <v>81.PG16254.5</v>
          </cell>
          <cell r="B20032" t="str">
            <v>Phớt gạt 16*25*4.5</v>
          </cell>
        </row>
        <row r="20033">
          <cell r="A20033" t="str">
            <v>81.PG20285</v>
          </cell>
          <cell r="B20033" t="str">
            <v>Phớt gạt 20*28*5</v>
          </cell>
        </row>
        <row r="20034">
          <cell r="A20034" t="str">
            <v>81.PG20286</v>
          </cell>
          <cell r="B20034" t="str">
            <v>Phớt gạt 20*28*6</v>
          </cell>
        </row>
        <row r="20035">
          <cell r="A20035" t="str">
            <v>81.PG25325</v>
          </cell>
          <cell r="B20035" t="str">
            <v>Phớt gạt khí 25*32*5</v>
          </cell>
        </row>
        <row r="20036">
          <cell r="A20036" t="str">
            <v>81.PG25335</v>
          </cell>
          <cell r="B20036" t="str">
            <v>Phớt gạt 25*33*5</v>
          </cell>
        </row>
        <row r="20037">
          <cell r="A20037" t="str">
            <v>81.PG28364.56</v>
          </cell>
          <cell r="B20037" t="str">
            <v>Phớt gạt khí 28*36*4.5/6</v>
          </cell>
        </row>
        <row r="20038">
          <cell r="A20038" t="str">
            <v>81.PG30385</v>
          </cell>
          <cell r="B20038" t="str">
            <v>Phớt gạt dầu 30*38*5</v>
          </cell>
        </row>
        <row r="20039">
          <cell r="A20039" t="str">
            <v>81.PG30408</v>
          </cell>
          <cell r="B20039" t="str">
            <v>Phớt gạt 30*40*8</v>
          </cell>
        </row>
        <row r="20040">
          <cell r="A20040" t="str">
            <v>81.PG32426</v>
          </cell>
          <cell r="B20040" t="str">
            <v>Phớt gạt 32*42*6</v>
          </cell>
        </row>
        <row r="20041">
          <cell r="A20041" t="str">
            <v>81.PG35433</v>
          </cell>
          <cell r="B20041" t="str">
            <v>Phớt gạt 35*43*3</v>
          </cell>
        </row>
        <row r="20042">
          <cell r="A20042" t="str">
            <v>81.PG3543565</v>
          </cell>
          <cell r="B20042" t="str">
            <v>Phớt gạt dầu 35*43*5/6.5</v>
          </cell>
        </row>
        <row r="20043">
          <cell r="A20043" t="str">
            <v>81.PG36447</v>
          </cell>
          <cell r="B20043" t="str">
            <v>Phớt gạt khí 36*44*7</v>
          </cell>
        </row>
        <row r="20044">
          <cell r="A20044" t="str">
            <v>81.PG40485</v>
          </cell>
          <cell r="B20044" t="str">
            <v>Phớt gạt dầu 40*48*5/6.5</v>
          </cell>
        </row>
        <row r="20045">
          <cell r="A20045" t="str">
            <v>81.PG40506</v>
          </cell>
          <cell r="B20045" t="str">
            <v>Phớt gạt khí 40*50*6.7</v>
          </cell>
        </row>
        <row r="20046">
          <cell r="A20046" t="str">
            <v>81.PG45535</v>
          </cell>
          <cell r="B20046" t="str">
            <v>Phớt gạt dầu 45*53*5/6.5</v>
          </cell>
        </row>
        <row r="20047">
          <cell r="A20047" t="str">
            <v>81.PG50584</v>
          </cell>
          <cell r="B20047" t="str">
            <v>Phớt gạt 50*58*4</v>
          </cell>
        </row>
        <row r="20048">
          <cell r="A20048" t="str">
            <v>81.PG50585</v>
          </cell>
          <cell r="B20048" t="str">
            <v>Phớt gạt khí 50*58*5</v>
          </cell>
        </row>
        <row r="20049">
          <cell r="A20049" t="str">
            <v>81.PG505865</v>
          </cell>
          <cell r="B20049" t="str">
            <v>Phớt gạt dầu 50*58*5/6.5</v>
          </cell>
        </row>
        <row r="20050">
          <cell r="A20050" t="str">
            <v>81.PG50627</v>
          </cell>
          <cell r="B20050" t="str">
            <v>Phớt gạt 50*62*7</v>
          </cell>
        </row>
        <row r="20051">
          <cell r="A20051" t="str">
            <v>81.PG60685-6.5</v>
          </cell>
          <cell r="B20051" t="str">
            <v>Phớt gạt dầu 60*68*5/6.5</v>
          </cell>
        </row>
        <row r="20052">
          <cell r="A20052" t="str">
            <v>81.PG70807</v>
          </cell>
          <cell r="B20052" t="str">
            <v>Phớt gạt dầu 70*80*6/8</v>
          </cell>
        </row>
        <row r="20053">
          <cell r="A20053" t="str">
            <v>81.PG71806</v>
          </cell>
          <cell r="B20053" t="str">
            <v>Phớt gạt dầu 71*81*6/8</v>
          </cell>
        </row>
        <row r="20054">
          <cell r="A20054" t="str">
            <v>81.PG901006</v>
          </cell>
          <cell r="B20054" t="str">
            <v>Phớt gạt dầu 90*100*6</v>
          </cell>
        </row>
        <row r="20055">
          <cell r="A20055" t="str">
            <v>81.PG901008</v>
          </cell>
          <cell r="B20055" t="str">
            <v>Phớt gạt dầu 90*100*8</v>
          </cell>
        </row>
        <row r="20056">
          <cell r="A20056" t="str">
            <v>81.PGB53636</v>
          </cell>
          <cell r="B20056" t="str">
            <v>Phớt ben dầu 53*63*6</v>
          </cell>
        </row>
        <row r="20057">
          <cell r="A20057" t="str">
            <v>81.PGD20284.56</v>
          </cell>
          <cell r="B20057" t="str">
            <v>Phớt gạt dầu 20*28*4.5/6</v>
          </cell>
        </row>
        <row r="20058">
          <cell r="A20058" t="str">
            <v>81.PGD25325</v>
          </cell>
          <cell r="B20058" t="str">
            <v>Phớt gạt dầu 25*32*5</v>
          </cell>
        </row>
        <row r="20059">
          <cell r="A20059" t="str">
            <v>81.PGD28364.56</v>
          </cell>
          <cell r="B20059" t="str">
            <v>Phớt gạt dầu 28*36*4.5/6</v>
          </cell>
        </row>
        <row r="20060">
          <cell r="A20060" t="str">
            <v>81.PGD60</v>
          </cell>
          <cell r="B20060" t="str">
            <v>Phớt gạt dầu 60</v>
          </cell>
        </row>
        <row r="20061">
          <cell r="A20061" t="str">
            <v>81.PGD809068</v>
          </cell>
          <cell r="B20061" t="str">
            <v>Phớt gạt dầu 80*90*6/8</v>
          </cell>
        </row>
        <row r="20062">
          <cell r="A20062" t="str">
            <v>81.PGK16246</v>
          </cell>
          <cell r="B20062" t="str">
            <v>Phớt gạt khí 16*24*6</v>
          </cell>
        </row>
        <row r="20063">
          <cell r="A20063" t="str">
            <v>81.PGK20265.5</v>
          </cell>
          <cell r="B20063" t="str">
            <v>Phớt gạt khí 20*26*5.5</v>
          </cell>
        </row>
        <row r="20064">
          <cell r="A20064" t="str">
            <v>81.PGK30427</v>
          </cell>
          <cell r="B20064" t="str">
            <v>Phớt gạt khí 30*42*7</v>
          </cell>
        </row>
        <row r="20065">
          <cell r="A20065" t="str">
            <v>81.PGK40503</v>
          </cell>
          <cell r="B20065" t="str">
            <v>Phớt ben khí 40*50*3</v>
          </cell>
        </row>
        <row r="20066">
          <cell r="A20066" t="str">
            <v>81.PGK506010</v>
          </cell>
          <cell r="B20066" t="str">
            <v>Phớt gạt khí 50*60*10</v>
          </cell>
        </row>
        <row r="20067">
          <cell r="A20067" t="str">
            <v>81.PHAOCAN</v>
          </cell>
          <cell r="B20067" t="str">
            <v>Phao điện chống cạn</v>
          </cell>
        </row>
        <row r="20068">
          <cell r="A20068" t="str">
            <v>81.PHBC</v>
          </cell>
          <cell r="B20068" t="str">
            <v>Phao báo cạn</v>
          </cell>
        </row>
        <row r="20069">
          <cell r="A20069" t="str">
            <v>81.PHBD16255</v>
          </cell>
          <cell r="B20069" t="str">
            <v>Phớt ben dầu 16x25x5</v>
          </cell>
        </row>
        <row r="20070">
          <cell r="A20070" t="str">
            <v>81.PHBD25325</v>
          </cell>
          <cell r="B20070" t="str">
            <v>Phớt ben dầu 25x32x5</v>
          </cell>
        </row>
        <row r="20071">
          <cell r="A20071" t="str">
            <v>81.PHBD608010</v>
          </cell>
          <cell r="B20071" t="str">
            <v>Phớt ben dầu 60x80x10</v>
          </cell>
        </row>
        <row r="20072">
          <cell r="A20072" t="str">
            <v>81.PHBD809510</v>
          </cell>
          <cell r="B20072" t="str">
            <v>Phớt ben dầu 80x95x10</v>
          </cell>
        </row>
        <row r="20073">
          <cell r="A20073" t="str">
            <v>81.PHBENK22.4305</v>
          </cell>
          <cell r="B20073" t="str">
            <v>Phớt ben khí 22.4*30*5</v>
          </cell>
        </row>
        <row r="20074">
          <cell r="A20074" t="str">
            <v>81.PHBK20422412</v>
          </cell>
          <cell r="B20074" t="str">
            <v>Phớt ben khí 204x224x12</v>
          </cell>
        </row>
        <row r="20075">
          <cell r="A20075" t="str">
            <v>81.PHBK2C32</v>
          </cell>
          <cell r="B20075" t="str">
            <v>Phớt ben khí 2 chiều φ32</v>
          </cell>
        </row>
        <row r="20076">
          <cell r="A20076" t="str">
            <v>81.PHBKH16245</v>
          </cell>
          <cell r="B20076" t="str">
            <v>Phớt ben khí 16*24*5</v>
          </cell>
        </row>
        <row r="20077">
          <cell r="A20077" t="str">
            <v>81.PHBKH27333232</v>
          </cell>
          <cell r="B20077" t="str">
            <v>Phớt ben khí 27*33/32*3/2</v>
          </cell>
        </row>
        <row r="20078">
          <cell r="A20078" t="str">
            <v>81.PHBKH70806</v>
          </cell>
          <cell r="B20078" t="str">
            <v>Phớt ben khí 70*80*6</v>
          </cell>
        </row>
        <row r="20079">
          <cell r="A20079" t="str">
            <v>81.PHCDCN</v>
          </cell>
          <cell r="B20079" t="str">
            <v>Phíp cách điện chịu nhiệt</v>
          </cell>
        </row>
        <row r="20080">
          <cell r="A20080" t="str">
            <v>81.PHCDTT</v>
          </cell>
          <cell r="B20080" t="str">
            <v>Phíp cách điện thủy tinh</v>
          </cell>
        </row>
        <row r="20081">
          <cell r="A20081" t="str">
            <v>81.PHG18264</v>
          </cell>
          <cell r="B20081" t="str">
            <v>Phớt gạt 18*26*4</v>
          </cell>
        </row>
        <row r="20082">
          <cell r="A20082" t="str">
            <v>81.PHGKH16244.5</v>
          </cell>
          <cell r="B20082" t="str">
            <v>Phớt gạt khí 16*24*4.5</v>
          </cell>
        </row>
        <row r="20083">
          <cell r="A20083" t="str">
            <v>81.PHIMCAU</v>
          </cell>
          <cell r="B20083" t="str">
            <v>Phím cẩu</v>
          </cell>
        </row>
        <row r="20084">
          <cell r="A20084" t="str">
            <v>81.PHIP2020</v>
          </cell>
          <cell r="B20084" t="str">
            <v>Phíp 20 x 20</v>
          </cell>
        </row>
        <row r="20085">
          <cell r="A20085" t="str">
            <v>81.PHLX12015013</v>
          </cell>
          <cell r="B20085" t="str">
            <v>Phớt lò xo 120*150*13</v>
          </cell>
        </row>
        <row r="20086">
          <cell r="A20086" t="str">
            <v>81.PHLX30407</v>
          </cell>
          <cell r="B20086" t="str">
            <v>Phớt lò xo 30x40x7</v>
          </cell>
        </row>
        <row r="20087">
          <cell r="A20087" t="str">
            <v>81.PHLX7510012</v>
          </cell>
          <cell r="B20087" t="str">
            <v>Phớt lò xo 75x100x12</v>
          </cell>
        </row>
        <row r="20088">
          <cell r="A20088" t="str">
            <v>81.PHLX8010512</v>
          </cell>
          <cell r="B20088" t="str">
            <v>Phớt lò xo 80*105*12</v>
          </cell>
        </row>
        <row r="20089">
          <cell r="A20089" t="str">
            <v>81.PHLX9513012</v>
          </cell>
          <cell r="B20089" t="str">
            <v>Phớt lò xo 95 x 130 x 12</v>
          </cell>
        </row>
        <row r="20090">
          <cell r="A20090" t="str">
            <v>81.PHMBN19C</v>
          </cell>
          <cell r="B20090" t="str">
            <v>Phớt máy bơm nước Ø 19 (cao)</v>
          </cell>
        </row>
        <row r="20091">
          <cell r="A20091" t="str">
            <v>81.PHMBN24L</v>
          </cell>
          <cell r="B20091" t="str">
            <v>Phớt máy bơm nước Ø 24 (lùn)</v>
          </cell>
        </row>
        <row r="20092">
          <cell r="A20092" t="str">
            <v>81.PHMBN25N</v>
          </cell>
          <cell r="B20092" t="str">
            <v>Phớt máy bơm nước Ø 25 (nhon)</v>
          </cell>
        </row>
        <row r="20093">
          <cell r="A20093" t="str">
            <v>81.PHMBN28C</v>
          </cell>
          <cell r="B20093" t="str">
            <v>Phớt máy bơm nước Ø 28 (cao)</v>
          </cell>
        </row>
        <row r="20094">
          <cell r="A20094" t="str">
            <v>81.PHNVL</v>
          </cell>
          <cell r="B20094" t="str">
            <v>Phễu hút NVL liệu</v>
          </cell>
        </row>
        <row r="20095">
          <cell r="A20095" t="str">
            <v>81.PHOTBEN185</v>
          </cell>
          <cell r="B20095" t="str">
            <v>Phớt ben 185</v>
          </cell>
        </row>
        <row r="20096">
          <cell r="A20096" t="str">
            <v>81.PHOTBEN28205.58</v>
          </cell>
          <cell r="B20096" t="str">
            <v>Phớt ben 28*20*5.5/8</v>
          </cell>
        </row>
        <row r="20097">
          <cell r="A20097" t="str">
            <v>81.PHOTBENKHI70806</v>
          </cell>
          <cell r="B20097" t="str">
            <v>Phớt ben khí 70*80*6</v>
          </cell>
        </row>
        <row r="20098">
          <cell r="A20098" t="str">
            <v>81.PHUY</v>
          </cell>
          <cell r="B20098" t="str">
            <v>Phuy nhựa (đựng nước tẩy rửa)</v>
          </cell>
        </row>
        <row r="20099">
          <cell r="A20099" t="str">
            <v>81.PIAA</v>
          </cell>
          <cell r="B20099" t="str">
            <v>Pin tiểu AA</v>
          </cell>
        </row>
        <row r="20100">
          <cell r="A20100" t="str">
            <v>81.PIN</v>
          </cell>
          <cell r="B20100" t="str">
            <v>Quả bin</v>
          </cell>
        </row>
        <row r="20101">
          <cell r="A20101" t="str">
            <v>81.PITLZ</v>
          </cell>
          <cell r="B20101" t="str">
            <v>Bitong long zơ ( Xe nâng )</v>
          </cell>
        </row>
        <row r="20102">
          <cell r="A20102" t="str">
            <v>81.PITO</v>
          </cell>
          <cell r="B20102" t="str">
            <v>Pittong</v>
          </cell>
        </row>
        <row r="20103">
          <cell r="A20103" t="str">
            <v>81.PK180A</v>
          </cell>
          <cell r="B20103" t="str">
            <v>Bộ biến đổi parker 591P-53318032 P00 -U4V0/180A/MĐ13</v>
          </cell>
        </row>
        <row r="20104">
          <cell r="A20104" t="str">
            <v>81.PK270A</v>
          </cell>
          <cell r="B20104" t="str">
            <v>Bộ biến đổi parker 591P-53327032 P00 -U4V0/270A/MĐ10</v>
          </cell>
        </row>
        <row r="20105">
          <cell r="A20105" t="str">
            <v>81.PK2C24323</v>
          </cell>
          <cell r="B20105" t="str">
            <v>Phớt khí 2 chiều 24*32*3</v>
          </cell>
        </row>
        <row r="20106">
          <cell r="A20106" t="str">
            <v>81.PK2C40504</v>
          </cell>
          <cell r="B20106" t="str">
            <v>Phớt ben khí 2 chiều 40*50*4</v>
          </cell>
        </row>
        <row r="20107">
          <cell r="A20107" t="str">
            <v>81.PK2C53634</v>
          </cell>
          <cell r="B20107" t="str">
            <v>Phớt khí 2 chiều 53*63*4</v>
          </cell>
        </row>
        <row r="20108">
          <cell r="A20108" t="str">
            <v>81.PK591P</v>
          </cell>
          <cell r="B20108" t="str">
            <v>Bộ biến đổi parker 591P-53311020 P00 -U4V0/MĐ13</v>
          </cell>
        </row>
        <row r="20109">
          <cell r="A20109" t="str">
            <v>81.PK807045</v>
          </cell>
          <cell r="B20109" t="str">
            <v>Phớt ben khí 80*70*4.5</v>
          </cell>
        </row>
        <row r="20110">
          <cell r="A20110" t="str">
            <v>81.PKMDBQ3210ACQ</v>
          </cell>
          <cell r="B20110" t="str">
            <v>Phụ kiện máy đánh bóng QR3210: Áo cánh quạt</v>
          </cell>
        </row>
        <row r="20111">
          <cell r="A20111" t="str">
            <v>81.PKMDBQ326EAACQ</v>
          </cell>
          <cell r="B20111" t="str">
            <v>Phụ kiện máy đánh bóng Q326EA: Áo cánh quạt</v>
          </cell>
        </row>
        <row r="20112">
          <cell r="A20112" t="str">
            <v>81.PKMDBQ326EAGMC</v>
          </cell>
          <cell r="B20112" t="str">
            <v>Phụ kiện máy đánh bóng Q326EA: Gầu múc cát</v>
          </cell>
        </row>
        <row r="20113">
          <cell r="A20113" t="str">
            <v>81.PKMDBQ326EALCQ</v>
          </cell>
          <cell r="B20113" t="str">
            <v>Phụ kiện máy đánh bóng Q326EA : lõi cánh quạt</v>
          </cell>
        </row>
        <row r="20114">
          <cell r="A20114" t="str">
            <v>81.PKMDBQR3210LCQ</v>
          </cell>
          <cell r="B20114" t="str">
            <v>Phụ kiện máy đánh bóng QR3210 : lõi cánh quạt</v>
          </cell>
        </row>
        <row r="20115">
          <cell r="A20115" t="str">
            <v>81.PL20024</v>
          </cell>
          <cell r="B20115" t="str">
            <v>Puly rãnh 2 hàng đặc (Bảng B): φ200xφ24mm</v>
          </cell>
        </row>
        <row r="20116">
          <cell r="A20116" t="str">
            <v>81.PL206</v>
          </cell>
          <cell r="B20116" t="str">
            <v>Puly 206</v>
          </cell>
        </row>
        <row r="20117">
          <cell r="A20117" t="str">
            <v>81.PL210024</v>
          </cell>
          <cell r="B20117" t="str">
            <v>Puly 2 rãnh 100-24</v>
          </cell>
        </row>
        <row r="20118">
          <cell r="A20118" t="str">
            <v>81.PL220024</v>
          </cell>
          <cell r="B20118" t="str">
            <v>Puly 2 rãnh 200-24</v>
          </cell>
        </row>
        <row r="20119">
          <cell r="A20119" t="str">
            <v>81.PL266</v>
          </cell>
          <cell r="B20119" t="str">
            <v>Puly 266</v>
          </cell>
        </row>
        <row r="20120">
          <cell r="A20120" t="str">
            <v>81.PL284</v>
          </cell>
          <cell r="B20120" t="str">
            <v>Puly 284</v>
          </cell>
        </row>
        <row r="20121">
          <cell r="A20121" t="str">
            <v>81.PL57125813.6</v>
          </cell>
          <cell r="B20121" t="str">
            <v>Phớt láp φ57 x 125 x 8 x 13.6</v>
          </cell>
        </row>
        <row r="20122">
          <cell r="A20122" t="str">
            <v>81.PL8024</v>
          </cell>
          <cell r="B20122" t="str">
            <v>Puly rãnh 2 hàng đặc (Bảng B): φ80xφ24mm</v>
          </cell>
        </row>
        <row r="20123">
          <cell r="A20123" t="str">
            <v>81.PLOX11013012</v>
          </cell>
          <cell r="B20123" t="str">
            <v>Phớt lò xo 110*130*12</v>
          </cell>
        </row>
        <row r="20124">
          <cell r="A20124" t="str">
            <v>81.PLOXO11515012</v>
          </cell>
          <cell r="B20124" t="str">
            <v>Phớt có lò xo 115*150*12</v>
          </cell>
        </row>
        <row r="20125">
          <cell r="A20125" t="str">
            <v>81.PLOXO305510</v>
          </cell>
          <cell r="B20125" t="str">
            <v>Phớt lò xo 30*55*10</v>
          </cell>
        </row>
        <row r="20126">
          <cell r="A20126" t="str">
            <v>81.PLX10012012</v>
          </cell>
          <cell r="B20126" t="str">
            <v>Phớt lò xo 100*120*12</v>
          </cell>
        </row>
        <row r="20127">
          <cell r="A20127" t="str">
            <v>81.PLX10012512</v>
          </cell>
          <cell r="B20127" t="str">
            <v>Phớt có lò xo 100*125*12</v>
          </cell>
        </row>
        <row r="20128">
          <cell r="A20128" t="str">
            <v>81.PLX10013012</v>
          </cell>
          <cell r="B20128" t="str">
            <v>Phớt lò xo 100*130*12</v>
          </cell>
        </row>
        <row r="20129">
          <cell r="A20129" t="str">
            <v>81.PLX10015014</v>
          </cell>
          <cell r="B20129" t="str">
            <v>Phớt lò xo 100*150*14</v>
          </cell>
        </row>
        <row r="20130">
          <cell r="A20130" t="str">
            <v>81.PLX1014012</v>
          </cell>
          <cell r="B20130" t="str">
            <v>Phớt lò xo 10*140*12</v>
          </cell>
        </row>
        <row r="20131">
          <cell r="A20131" t="str">
            <v>81.PLX10514014</v>
          </cell>
          <cell r="B20131" t="str">
            <v>Phớt lò xo 105*140*14</v>
          </cell>
        </row>
        <row r="20132">
          <cell r="A20132" t="str">
            <v>81.PLX1054014</v>
          </cell>
          <cell r="B20132" t="str">
            <v>Phớt lò xo 105*40*14</v>
          </cell>
        </row>
        <row r="20133">
          <cell r="A20133" t="str">
            <v>81.PLX11014012</v>
          </cell>
          <cell r="B20133" t="str">
            <v>Phớt có lò xo 110*140*12</v>
          </cell>
        </row>
        <row r="20134">
          <cell r="A20134" t="str">
            <v>81.PLX11015014</v>
          </cell>
          <cell r="B20134" t="str">
            <v>Phớt lò xo 110*150*14</v>
          </cell>
        </row>
        <row r="20135">
          <cell r="A20135" t="str">
            <v>81.PLX11513012</v>
          </cell>
          <cell r="B20135" t="str">
            <v>Phớt lò xo 115*130*12</v>
          </cell>
        </row>
        <row r="20136">
          <cell r="A20136" t="str">
            <v>81.PLX11515012</v>
          </cell>
          <cell r="B20136" t="str">
            <v>Phớt lò xo 115*150*12</v>
          </cell>
        </row>
        <row r="20137">
          <cell r="A20137" t="str">
            <v>81.PLX11515014</v>
          </cell>
          <cell r="B20137" t="str">
            <v>Phớt lò xo 115*150*14</v>
          </cell>
        </row>
        <row r="20138">
          <cell r="A20138" t="str">
            <v>81.PLX12015012</v>
          </cell>
          <cell r="B20138" t="str">
            <v>Phớt lò xo 120*150*12</v>
          </cell>
        </row>
        <row r="20139">
          <cell r="A20139" t="str">
            <v>81.PLX12015014</v>
          </cell>
          <cell r="B20139" t="str">
            <v>Phớt lò xo 120*150*14</v>
          </cell>
        </row>
        <row r="20140">
          <cell r="A20140" t="str">
            <v>81.PLX12016014</v>
          </cell>
          <cell r="B20140" t="str">
            <v>Phớt lò xo 120*160*14</v>
          </cell>
        </row>
        <row r="20141">
          <cell r="A20141" t="str">
            <v>81.PLX12287</v>
          </cell>
          <cell r="B20141" t="str">
            <v>Phớt lò xo 12 x 28 x 7</v>
          </cell>
        </row>
        <row r="20142">
          <cell r="A20142" t="str">
            <v>81.PLX13016012</v>
          </cell>
          <cell r="B20142" t="str">
            <v>Phớt có lò xo 130*160*12</v>
          </cell>
        </row>
        <row r="20143">
          <cell r="A20143" t="str">
            <v>81.PLX14017014</v>
          </cell>
          <cell r="B20143" t="str">
            <v>Phớt có lò xo 140*170*14</v>
          </cell>
        </row>
        <row r="20144">
          <cell r="A20144" t="str">
            <v>81.PLX14017015</v>
          </cell>
          <cell r="B20144" t="str">
            <v>Phớt lò xo 140*170*15</v>
          </cell>
        </row>
        <row r="20145">
          <cell r="A20145" t="str">
            <v>81.PLX14286</v>
          </cell>
          <cell r="B20145" t="str">
            <v>Phớt lò xo 14*28*6</v>
          </cell>
        </row>
        <row r="20146">
          <cell r="A20146" t="str">
            <v>81.PLX14287</v>
          </cell>
          <cell r="B20146" t="str">
            <v>Phớt lò xo 14*28*7</v>
          </cell>
        </row>
        <row r="20147">
          <cell r="A20147" t="str">
            <v>81.PLX15305</v>
          </cell>
          <cell r="B20147" t="str">
            <v>Phớt lò xo 15*30*5</v>
          </cell>
        </row>
        <row r="20148">
          <cell r="A20148" t="str">
            <v>81.PLX15307</v>
          </cell>
          <cell r="B20148" t="str">
            <v>Phớt lò xo 15*30*7</v>
          </cell>
        </row>
        <row r="20149">
          <cell r="A20149" t="str">
            <v>81.PLX15357</v>
          </cell>
          <cell r="B20149" t="str">
            <v>Phớt có lò xo 15*35*7</v>
          </cell>
        </row>
        <row r="20150">
          <cell r="A20150" t="str">
            <v>81.PLX16019015</v>
          </cell>
          <cell r="B20150" t="str">
            <v>Phớt lò xo 160*190*15</v>
          </cell>
        </row>
        <row r="20151">
          <cell r="A20151" t="str">
            <v>81.PLX16357</v>
          </cell>
          <cell r="B20151" t="str">
            <v>Phớt lò xo 16*35*7</v>
          </cell>
        </row>
        <row r="20152">
          <cell r="A20152" t="str">
            <v>81.PLX16377</v>
          </cell>
          <cell r="B20152" t="str">
            <v>Phớt lò xo 16*37*7</v>
          </cell>
        </row>
        <row r="20153">
          <cell r="A20153" t="str">
            <v>81.PLX173010</v>
          </cell>
          <cell r="B20153" t="str">
            <v>Phớt lò xo 17*30*10</v>
          </cell>
        </row>
        <row r="20154">
          <cell r="A20154" t="str">
            <v>81.PLX17307</v>
          </cell>
          <cell r="B20154" t="str">
            <v>Phớt lò xo 17*30*7</v>
          </cell>
        </row>
        <row r="20155">
          <cell r="A20155" t="str">
            <v>81.PLX18357</v>
          </cell>
          <cell r="B20155" t="str">
            <v>Phớt lò xo 18*35*7</v>
          </cell>
        </row>
        <row r="20156">
          <cell r="A20156" t="str">
            <v>81.PLX20357</v>
          </cell>
          <cell r="B20156" t="str">
            <v>Phớt có lò xo 20*35*7</v>
          </cell>
        </row>
        <row r="20157">
          <cell r="A20157" t="str">
            <v>81.PLX204010</v>
          </cell>
          <cell r="B20157" t="str">
            <v>Phớt lò xo 20*40*10</v>
          </cell>
        </row>
        <row r="20158">
          <cell r="A20158" t="str">
            <v>81.PLX20407</v>
          </cell>
          <cell r="B20158" t="str">
            <v>Phớt lò xo 20*40*7</v>
          </cell>
        </row>
        <row r="20159">
          <cell r="A20159" t="str">
            <v>81.PLX20477</v>
          </cell>
          <cell r="B20159" t="str">
            <v>Phớt lò xo 20*47*7</v>
          </cell>
        </row>
        <row r="20160">
          <cell r="A20160" t="str">
            <v>81.PLX22346</v>
          </cell>
          <cell r="B20160" t="str">
            <v>Phớt lò xo 22*34*6</v>
          </cell>
        </row>
        <row r="20161">
          <cell r="A20161" t="str">
            <v>81.PLX22347</v>
          </cell>
          <cell r="B20161" t="str">
            <v>Phớt lò xo 22*34*7</v>
          </cell>
        </row>
        <row r="20162">
          <cell r="A20162" t="str">
            <v>81.PLX224210</v>
          </cell>
          <cell r="B20162" t="str">
            <v>Phớt lò xo 22*42*10</v>
          </cell>
        </row>
        <row r="20163">
          <cell r="A20163" t="str">
            <v>81.PLX25357</v>
          </cell>
          <cell r="B20163" t="str">
            <v>Phớt lò xo 25*35*7</v>
          </cell>
        </row>
        <row r="20164">
          <cell r="A20164" t="str">
            <v>81.PLX254010</v>
          </cell>
          <cell r="B20164" t="str">
            <v>Phớt lò xo 25*40*10</v>
          </cell>
        </row>
        <row r="20165">
          <cell r="A20165" t="str">
            <v>81.PLX25407</v>
          </cell>
          <cell r="B20165" t="str">
            <v>Phớt lò xo 25*40*7</v>
          </cell>
        </row>
        <row r="20166">
          <cell r="A20166" t="str">
            <v>81.PLX254510</v>
          </cell>
          <cell r="B20166" t="str">
            <v>Phớt lò xo 25*45*10</v>
          </cell>
        </row>
        <row r="20167">
          <cell r="A20167" t="str">
            <v>81.PLX25458</v>
          </cell>
          <cell r="B20167" t="str">
            <v>Phớt lò xo 25*45*8</v>
          </cell>
        </row>
        <row r="20168">
          <cell r="A20168" t="str">
            <v>81.PLX285010</v>
          </cell>
          <cell r="B20168" t="str">
            <v>Phớt lò xo 28*50*10</v>
          </cell>
        </row>
        <row r="20169">
          <cell r="A20169" t="str">
            <v>81.PLX285210</v>
          </cell>
          <cell r="B20169" t="str">
            <v>Phớt lò xo 28*52*10</v>
          </cell>
        </row>
        <row r="20170">
          <cell r="A20170" t="str">
            <v>81.PLX28528</v>
          </cell>
          <cell r="B20170" t="str">
            <v>Phớt có lò xo 28*52*8</v>
          </cell>
        </row>
        <row r="20171">
          <cell r="A20171" t="str">
            <v>81.PLX30177</v>
          </cell>
          <cell r="B20171" t="str">
            <v>Phớt lò xo 30*17*7</v>
          </cell>
        </row>
        <row r="20172">
          <cell r="A20172" t="str">
            <v>81.PLX30427</v>
          </cell>
          <cell r="B20172" t="str">
            <v>Phớt có lò xo 30*42*7</v>
          </cell>
        </row>
        <row r="20173">
          <cell r="A20173" t="str">
            <v>81.PLX30477</v>
          </cell>
          <cell r="B20173" t="str">
            <v>Phớt lò xo 30*47*7</v>
          </cell>
        </row>
        <row r="20174">
          <cell r="A20174" t="str">
            <v>81.PLX30478</v>
          </cell>
          <cell r="B20174" t="str">
            <v>Phớt lò xo 30*47*8</v>
          </cell>
        </row>
        <row r="20175">
          <cell r="A20175" t="str">
            <v>81.PLX305010</v>
          </cell>
          <cell r="B20175" t="str">
            <v>Phớt lò xo 30*50*10</v>
          </cell>
        </row>
        <row r="20176">
          <cell r="A20176" t="str">
            <v>81.PLX30508</v>
          </cell>
          <cell r="B20176" t="str">
            <v>Phớt lò xo 30*50*8</v>
          </cell>
        </row>
        <row r="20177">
          <cell r="A20177" t="str">
            <v>81.PLX305210</v>
          </cell>
          <cell r="B20177" t="str">
            <v>Phớt có lò xo 30*52*10</v>
          </cell>
        </row>
        <row r="20178">
          <cell r="A20178" t="str">
            <v>81.PLX305510</v>
          </cell>
          <cell r="B20178" t="str">
            <v>Phớt có lò xo 30*55*10</v>
          </cell>
        </row>
        <row r="20179">
          <cell r="A20179" t="str">
            <v>81.PLX30558</v>
          </cell>
          <cell r="B20179" t="str">
            <v>Phớt lò xo 30*55*8</v>
          </cell>
        </row>
        <row r="20180">
          <cell r="A20180" t="str">
            <v>81.PLX306510</v>
          </cell>
          <cell r="B20180" t="str">
            <v>Phớt lò xo 30*65*10</v>
          </cell>
        </row>
        <row r="20181">
          <cell r="A20181" t="str">
            <v>81.PLX306512</v>
          </cell>
          <cell r="B20181" t="str">
            <v>Phớt có lò xo 30*65*12</v>
          </cell>
        </row>
        <row r="20182">
          <cell r="A20182" t="str">
            <v>81.PLX3065427</v>
          </cell>
          <cell r="B20182" t="str">
            <v>Phớt lò xo 30*6542*7</v>
          </cell>
        </row>
        <row r="20183">
          <cell r="A20183" t="str">
            <v>81.PLX35188</v>
          </cell>
          <cell r="B20183" t="str">
            <v>Phớt lò xo 35*18*8</v>
          </cell>
        </row>
        <row r="20184">
          <cell r="A20184" t="str">
            <v>81.PLX354510</v>
          </cell>
          <cell r="B20184" t="str">
            <v>Phớt lò xo 35*45*10</v>
          </cell>
        </row>
        <row r="20185">
          <cell r="A20185" t="str">
            <v>81.PLX35457</v>
          </cell>
          <cell r="B20185" t="str">
            <v>Phớt lò xo 35*45*7</v>
          </cell>
        </row>
        <row r="20186">
          <cell r="A20186" t="str">
            <v>81.PLX35488</v>
          </cell>
          <cell r="B20186" t="str">
            <v>Phớt có lò xo 35*48*8</v>
          </cell>
        </row>
        <row r="20187">
          <cell r="A20187" t="str">
            <v>81.PLX35508</v>
          </cell>
          <cell r="B20187" t="str">
            <v>Phớt lò xo 35*50*8</v>
          </cell>
        </row>
        <row r="20188">
          <cell r="A20188" t="str">
            <v>81.PLX35528</v>
          </cell>
          <cell r="B20188" t="str">
            <v>Phớt có lò xo 35*52*8</v>
          </cell>
        </row>
        <row r="20189">
          <cell r="A20189" t="str">
            <v>81.PLX355510</v>
          </cell>
          <cell r="B20189" t="str">
            <v>Phớt lò xo 35*55*10</v>
          </cell>
        </row>
        <row r="20190">
          <cell r="A20190" t="str">
            <v>81.PLX35558</v>
          </cell>
          <cell r="B20190" t="str">
            <v>Phớt có lò xo 35*55*8</v>
          </cell>
        </row>
        <row r="20191">
          <cell r="A20191" t="str">
            <v>81.PLX355610</v>
          </cell>
          <cell r="B20191" t="str">
            <v>Phớt lò xo 35*56*10</v>
          </cell>
        </row>
        <row r="20192">
          <cell r="A20192" t="str">
            <v>81.PLX356210</v>
          </cell>
          <cell r="B20192" t="str">
            <v>Phớt có lò xo 35*62*10</v>
          </cell>
        </row>
        <row r="20193">
          <cell r="A20193" t="str">
            <v>81.PLX356512</v>
          </cell>
          <cell r="B20193" t="str">
            <v>Phớt lò xo 35*65*12</v>
          </cell>
        </row>
        <row r="20194">
          <cell r="A20194" t="str">
            <v>81.PLX386210</v>
          </cell>
          <cell r="B20194" t="str">
            <v>Phớt lò xo 38*62*10</v>
          </cell>
        </row>
        <row r="20195">
          <cell r="A20195" t="str">
            <v>81.PLX386212</v>
          </cell>
          <cell r="B20195" t="str">
            <v>Phớt có lò xo 38*62*12</v>
          </cell>
        </row>
        <row r="20196">
          <cell r="A20196" t="str">
            <v>81.PLX401810</v>
          </cell>
          <cell r="B20196" t="str">
            <v>Phớt lò xo 40*18*10</v>
          </cell>
        </row>
        <row r="20197">
          <cell r="A20197" t="str">
            <v>81.PLX40307</v>
          </cell>
          <cell r="B20197" t="str">
            <v>Phớt có lò xo 40*30*7</v>
          </cell>
        </row>
        <row r="20198">
          <cell r="A20198" t="str">
            <v>81.PLX40506</v>
          </cell>
          <cell r="B20198" t="str">
            <v>Phớt lò xo 40*50*6</v>
          </cell>
        </row>
        <row r="20199">
          <cell r="A20199" t="str">
            <v>81.PLX40558</v>
          </cell>
          <cell r="B20199" t="str">
            <v>Phớt có lò xo 40*55*8</v>
          </cell>
        </row>
        <row r="20200">
          <cell r="A20200" t="str">
            <v>81.PLX406010</v>
          </cell>
          <cell r="B20200" t="str">
            <v>Phớt có lò xo 40*60*10</v>
          </cell>
        </row>
        <row r="20201">
          <cell r="A20201" t="str">
            <v>81.PLX406210</v>
          </cell>
          <cell r="B20201" t="str">
            <v>Phớt lò xo 40*62*10</v>
          </cell>
        </row>
        <row r="20202">
          <cell r="A20202" t="str">
            <v>81.PLX406510</v>
          </cell>
          <cell r="B20202" t="str">
            <v>Phớt lò xo 40*65*10</v>
          </cell>
        </row>
        <row r="20203">
          <cell r="A20203" t="str">
            <v>81.PLX407010</v>
          </cell>
          <cell r="B20203" t="str">
            <v>Phớt có lò xo 40*70*10</v>
          </cell>
        </row>
        <row r="20204">
          <cell r="A20204" t="str">
            <v>81.PLX407210</v>
          </cell>
          <cell r="B20204" t="str">
            <v>Phớt lò xo 40*72*10</v>
          </cell>
        </row>
        <row r="20205">
          <cell r="A20205" t="str">
            <v>81.PLX407212</v>
          </cell>
          <cell r="B20205" t="str">
            <v>Phớt có lò xo 40*72*12</v>
          </cell>
        </row>
        <row r="20206">
          <cell r="A20206" t="str">
            <v>81.PLX426210</v>
          </cell>
          <cell r="B20206" t="str">
            <v>Phớt lò xo 42*62*10</v>
          </cell>
        </row>
        <row r="20207">
          <cell r="A20207" t="str">
            <v>81.PLX45556</v>
          </cell>
          <cell r="B20207" t="str">
            <v>Phớt có lò xo 45*55*6</v>
          </cell>
        </row>
        <row r="20208">
          <cell r="A20208" t="str">
            <v>81.PLX45558</v>
          </cell>
          <cell r="B20208" t="str">
            <v>Phớt lò xo 45*55*8</v>
          </cell>
        </row>
        <row r="20209">
          <cell r="A20209" t="str">
            <v>81.PLX45627</v>
          </cell>
          <cell r="B20209" t="str">
            <v>Phớt có lò xo 45*62*7</v>
          </cell>
        </row>
        <row r="20210">
          <cell r="A20210" t="str">
            <v>81.PLX456510</v>
          </cell>
          <cell r="B20210" t="str">
            <v>Phớt có lò xo 45*65*10</v>
          </cell>
        </row>
        <row r="20211">
          <cell r="A20211" t="str">
            <v>81.PLX456512</v>
          </cell>
          <cell r="B20211" t="str">
            <v>Phớt có lò xo 45*65*12</v>
          </cell>
        </row>
        <row r="20212">
          <cell r="A20212" t="str">
            <v>81.PLX456812</v>
          </cell>
          <cell r="B20212" t="str">
            <v>Phớt lò xo 45*68*12</v>
          </cell>
        </row>
        <row r="20213">
          <cell r="A20213" t="str">
            <v>81.PLX507010</v>
          </cell>
          <cell r="B20213" t="str">
            <v>Phớt lò xo 50*70*10</v>
          </cell>
        </row>
        <row r="20214">
          <cell r="A20214" t="str">
            <v>81.PLX507210</v>
          </cell>
          <cell r="B20214" t="str">
            <v>Phớt có lò xo 50*72*10</v>
          </cell>
        </row>
        <row r="20215">
          <cell r="A20215" t="str">
            <v>81.PLX508510</v>
          </cell>
          <cell r="B20215" t="str">
            <v>Phớt có lò xo 50*85*10</v>
          </cell>
        </row>
        <row r="20216">
          <cell r="A20216" t="str">
            <v>81.PLX509010</v>
          </cell>
          <cell r="B20216" t="str">
            <v>Phớt lò xo 50*90*10</v>
          </cell>
        </row>
        <row r="20217">
          <cell r="A20217" t="str">
            <v>81.PLX55728</v>
          </cell>
          <cell r="B20217" t="str">
            <v>Phớt lò xo 55*72*8</v>
          </cell>
        </row>
        <row r="20218">
          <cell r="A20218" t="str">
            <v>81.PLX55729</v>
          </cell>
          <cell r="B20218" t="str">
            <v>Phớt lò xo 55*72*9</v>
          </cell>
        </row>
        <row r="20219">
          <cell r="A20219" t="str">
            <v>81.PLX557510</v>
          </cell>
          <cell r="B20219" t="str">
            <v>Phớt có lò xo 55*75*10</v>
          </cell>
        </row>
        <row r="20220">
          <cell r="A20220" t="str">
            <v>81.PLX558010</v>
          </cell>
          <cell r="B20220" t="str">
            <v>Phớt lò xo 55*80*10</v>
          </cell>
        </row>
        <row r="20221">
          <cell r="A20221" t="str">
            <v>81.PLX558512</v>
          </cell>
          <cell r="B20221" t="str">
            <v>Phớt có lò xo 55*85*12</v>
          </cell>
        </row>
        <row r="20222">
          <cell r="A20222" t="str">
            <v>81.PLX559010</v>
          </cell>
          <cell r="B20222" t="str">
            <v>Phớt lò xo 55*90*10</v>
          </cell>
        </row>
        <row r="20223">
          <cell r="A20223" t="str">
            <v>81.PLX559012</v>
          </cell>
          <cell r="B20223" t="str">
            <v>Phớt lò xo 55*90*12</v>
          </cell>
        </row>
        <row r="20224">
          <cell r="A20224" t="str">
            <v>81.PLX607510</v>
          </cell>
          <cell r="B20224" t="str">
            <v>Phớt lò xo 60*75*10</v>
          </cell>
        </row>
        <row r="20225">
          <cell r="A20225" t="str">
            <v>81.PLX608010</v>
          </cell>
          <cell r="B20225" t="str">
            <v>Phớt lò xo 60*80*10</v>
          </cell>
        </row>
        <row r="20226">
          <cell r="A20226" t="str">
            <v>81.PLX608012</v>
          </cell>
          <cell r="B20226" t="str">
            <v>Phớt có lò xo 60*80*12</v>
          </cell>
        </row>
        <row r="20227">
          <cell r="A20227" t="str">
            <v>81.PLX608512</v>
          </cell>
          <cell r="B20227" t="str">
            <v>Phớt lò xo 60 x 85 x 12</v>
          </cell>
        </row>
        <row r="20228">
          <cell r="A20228" t="str">
            <v>81.PLX609010</v>
          </cell>
          <cell r="B20228" t="str">
            <v>Phớt lò xo 60*90*10</v>
          </cell>
        </row>
        <row r="20229">
          <cell r="A20229" t="str">
            <v>81.PLX609012</v>
          </cell>
          <cell r="B20229" t="str">
            <v>Phớt có lò xo 60*90*12</v>
          </cell>
        </row>
        <row r="20230">
          <cell r="A20230" t="str">
            <v>81.PLX658510</v>
          </cell>
          <cell r="B20230" t="str">
            <v>Phớt lò xo 65*85*10</v>
          </cell>
        </row>
        <row r="20231">
          <cell r="A20231" t="str">
            <v>81.PLX659010</v>
          </cell>
          <cell r="B20231" t="str">
            <v>Phớt lò xo 65*90*10</v>
          </cell>
        </row>
        <row r="20232">
          <cell r="A20232" t="str">
            <v>81.PLX659012</v>
          </cell>
          <cell r="B20232" t="str">
            <v>Phớt lò xo 65*90*12</v>
          </cell>
        </row>
        <row r="20233">
          <cell r="A20233" t="str">
            <v>81.PLX709012</v>
          </cell>
          <cell r="B20233" t="str">
            <v>Phớt có lò xo 70*90*12</v>
          </cell>
        </row>
        <row r="20234">
          <cell r="A20234" t="str">
            <v>81.PLX709510</v>
          </cell>
          <cell r="B20234" t="str">
            <v>Phớt lò xo 70*95*10</v>
          </cell>
        </row>
        <row r="20235">
          <cell r="A20235" t="str">
            <v>81.PLX75100010</v>
          </cell>
          <cell r="B20235" t="str">
            <v>Phớt lò xo 75*100*10</v>
          </cell>
        </row>
        <row r="20236">
          <cell r="A20236" t="str">
            <v>81.PLX7510010</v>
          </cell>
          <cell r="B20236" t="str">
            <v>Phớt lò xo 75*100*10</v>
          </cell>
        </row>
        <row r="20237">
          <cell r="A20237" t="str">
            <v>81.PLX759510</v>
          </cell>
          <cell r="B20237" t="str">
            <v>Phớt có lò xo 75*95*10</v>
          </cell>
        </row>
        <row r="20238">
          <cell r="A20238" t="str">
            <v>81.PLX759512</v>
          </cell>
          <cell r="B20238" t="str">
            <v>Phớt lò xo 75*95*12</v>
          </cell>
        </row>
        <row r="20239">
          <cell r="A20239" t="str">
            <v>81.PLX8010010</v>
          </cell>
          <cell r="B20239" t="str">
            <v>Phớt lò xo 80*100*10</v>
          </cell>
        </row>
        <row r="20240">
          <cell r="A20240" t="str">
            <v>81.PLX8010510</v>
          </cell>
          <cell r="B20240" t="str">
            <v>Phớt lò xo 80*105*10</v>
          </cell>
        </row>
        <row r="20241">
          <cell r="A20241" t="str">
            <v>81.PLX8010513</v>
          </cell>
          <cell r="B20241" t="str">
            <v>Phớt lò xo 80*105*13</v>
          </cell>
        </row>
        <row r="20242">
          <cell r="A20242" t="str">
            <v>81.PLX8011012</v>
          </cell>
          <cell r="B20242" t="str">
            <v>Phớt có lò xo 80*110*12</v>
          </cell>
        </row>
        <row r="20243">
          <cell r="A20243" t="str">
            <v>81.PLX8510012</v>
          </cell>
          <cell r="B20243" t="str">
            <v>Phớt lò xo 85*100*12</v>
          </cell>
        </row>
        <row r="20244">
          <cell r="A20244" t="str">
            <v>81.PLX8511012</v>
          </cell>
          <cell r="B20244" t="str">
            <v>Phớt lò xo 85*110*12</v>
          </cell>
        </row>
        <row r="20245">
          <cell r="A20245" t="str">
            <v>81.PLX8512012</v>
          </cell>
          <cell r="B20245" t="str">
            <v>Phớt có lò xo 85*120*12</v>
          </cell>
        </row>
        <row r="20246">
          <cell r="A20246" t="str">
            <v>81.PLX9012012</v>
          </cell>
          <cell r="B20246" t="str">
            <v>Phớt có lò xo 90*120*12</v>
          </cell>
        </row>
        <row r="20247">
          <cell r="A20247" t="str">
            <v>81.PLX9012512</v>
          </cell>
          <cell r="B20247" t="str">
            <v>Phớt lò xo 90*125*12</v>
          </cell>
        </row>
        <row r="20248">
          <cell r="A20248" t="str">
            <v>81.PLX9511512</v>
          </cell>
          <cell r="B20248" t="str">
            <v>Phớt lò xo Ф95*115*12</v>
          </cell>
        </row>
        <row r="20249">
          <cell r="A20249" t="str">
            <v>81.PLX9512012</v>
          </cell>
          <cell r="B20249" t="str">
            <v>Phớt lò xo 95*120*12</v>
          </cell>
        </row>
        <row r="20250">
          <cell r="A20250" t="str">
            <v>81.PLX9512510</v>
          </cell>
          <cell r="B20250" t="str">
            <v>Phớt lò xo 95*125*10</v>
          </cell>
        </row>
        <row r="20251">
          <cell r="A20251" t="str">
            <v>81.PLX9512512</v>
          </cell>
          <cell r="B20251" t="str">
            <v>Phớt lò xo 95*125*12</v>
          </cell>
        </row>
        <row r="20252">
          <cell r="A20252" t="str">
            <v>81.PLXK1T3M</v>
          </cell>
          <cell r="B20252" t="str">
            <v>Pa lăng xích kéo 1 tấn - 3m</v>
          </cell>
        </row>
        <row r="20253">
          <cell r="A20253" t="str">
            <v>81.PLXO325210</v>
          </cell>
          <cell r="B20253" t="str">
            <v>Phớt lò xo 32*52*10</v>
          </cell>
        </row>
        <row r="20254">
          <cell r="A20254" t="str">
            <v>81.PLXO60758</v>
          </cell>
          <cell r="B20254" t="str">
            <v>Phớt lò xo 60*75*8</v>
          </cell>
        </row>
        <row r="20255">
          <cell r="A20255" t="str">
            <v>81.PMB4035</v>
          </cell>
          <cell r="B20255" t="str">
            <v>Phớt máy bơm 40*30*5</v>
          </cell>
        </row>
        <row r="20256">
          <cell r="A20256" t="str">
            <v>81.PMBN12</v>
          </cell>
          <cell r="B20256" t="str">
            <v>Phớt máy bơm nước Ø 12</v>
          </cell>
        </row>
        <row r="20257">
          <cell r="A20257" t="str">
            <v>81.PMBN14</v>
          </cell>
          <cell r="B20257" t="str">
            <v>Phớt máy bơm nước Ø 14 (lùn)</v>
          </cell>
        </row>
        <row r="20258">
          <cell r="A20258" t="str">
            <v>81.PMBN15</v>
          </cell>
          <cell r="B20258" t="str">
            <v>Phớt máy bơm nước Ø 15 (lùn)</v>
          </cell>
        </row>
        <row r="20259">
          <cell r="A20259" t="str">
            <v>81.PMBN17</v>
          </cell>
          <cell r="B20259" t="str">
            <v>Phớt máy bơm nước Ø 17 (nhọn)</v>
          </cell>
        </row>
        <row r="20260">
          <cell r="A20260" t="str">
            <v>81.PMBN18</v>
          </cell>
          <cell r="B20260" t="str">
            <v>Phớt máy bơm nước Ø 18</v>
          </cell>
        </row>
        <row r="20261">
          <cell r="A20261" t="str">
            <v>81.PMBN19</v>
          </cell>
          <cell r="B20261" t="str">
            <v>Phớt máy bơm nước Ø 19 (lùn)</v>
          </cell>
        </row>
        <row r="20262">
          <cell r="A20262" t="str">
            <v>81.PMBN20</v>
          </cell>
          <cell r="B20262" t="str">
            <v>Phớt máy bơm nước Ø 20 (nhọn)</v>
          </cell>
        </row>
        <row r="20263">
          <cell r="A20263" t="str">
            <v>81.PMBN22</v>
          </cell>
          <cell r="B20263" t="str">
            <v>Phớt máy bơm nước Ø 22 (lùn )</v>
          </cell>
        </row>
        <row r="20264">
          <cell r="A20264" t="str">
            <v>81.PMBN24</v>
          </cell>
          <cell r="B20264" t="str">
            <v>Phớt máy bơm nước Ø 24 (nhọn)</v>
          </cell>
        </row>
        <row r="20265">
          <cell r="A20265" t="str">
            <v>81.PMBN25</v>
          </cell>
          <cell r="B20265" t="str">
            <v>Phớt máy bơm nước Ø 25 (cao)</v>
          </cell>
        </row>
        <row r="20266">
          <cell r="A20266" t="str">
            <v>81.PMBN28</v>
          </cell>
          <cell r="B20266" t="str">
            <v>Phớt máy bơm nước Ø 28</v>
          </cell>
        </row>
        <row r="20267">
          <cell r="A20267" t="str">
            <v>81.PMBN32</v>
          </cell>
          <cell r="B20267" t="str">
            <v>Phớt máy bơm nước Ø 32 (lùn)</v>
          </cell>
        </row>
        <row r="20268">
          <cell r="A20268" t="str">
            <v>81.PMBN38</v>
          </cell>
          <cell r="B20268" t="str">
            <v>Phớt máy bơm nước Ø 38 (cao)</v>
          </cell>
        </row>
        <row r="20269">
          <cell r="A20269" t="str">
            <v>81.PMBN40</v>
          </cell>
          <cell r="B20269" t="str">
            <v>Phớt máy bơm nước Ø 40 (lùn)</v>
          </cell>
        </row>
        <row r="20270">
          <cell r="A20270" t="str">
            <v>81.PMBN9</v>
          </cell>
          <cell r="B20270" t="str">
            <v>Phớt máy bơm nước Ø 9</v>
          </cell>
        </row>
        <row r="20271">
          <cell r="A20271" t="str">
            <v>81.PMBNC25L</v>
          </cell>
          <cell r="B20271" t="str">
            <v>Phớt máy bơm nước φ25 (lùn - đế mỏng)</v>
          </cell>
        </row>
        <row r="20272">
          <cell r="A20272" t="str">
            <v>81.PMBNCK38</v>
          </cell>
          <cell r="B20272" t="str">
            <v>Phớt máy bơm nước chân không Ø 38</v>
          </cell>
        </row>
        <row r="20273">
          <cell r="A20273" t="str">
            <v>81.PMBNL24</v>
          </cell>
          <cell r="B20273" t="str">
            <v>Phớt máy bơm nước φ24 (lùn)</v>
          </cell>
        </row>
        <row r="20274">
          <cell r="A20274" t="str">
            <v>81.PMBNL28</v>
          </cell>
          <cell r="B20274" t="str">
            <v>Phớt máy bơm nước Ø 28 (lùn)</v>
          </cell>
        </row>
        <row r="20275">
          <cell r="A20275" t="str">
            <v>81.PMBNL38</v>
          </cell>
          <cell r="B20275" t="str">
            <v>Phớt máy bơm nước φ38 (lùn)</v>
          </cell>
        </row>
        <row r="20276">
          <cell r="A20276" t="str">
            <v>81.PMBNLDD25</v>
          </cell>
          <cell r="B20276" t="str">
            <v>Phớt máy bơm nước φ25 (lùn - đế dầy)</v>
          </cell>
        </row>
        <row r="20277">
          <cell r="A20277" t="str">
            <v>81.PMBNN18</v>
          </cell>
          <cell r="B20277" t="str">
            <v>Phớt máy bơm nước φ18 (nhọn)</v>
          </cell>
        </row>
        <row r="20278">
          <cell r="A20278" t="str">
            <v>81.PMO9013015</v>
          </cell>
          <cell r="B20278" t="str">
            <v>Phớt may ơ φ90 x φ130 x 15</v>
          </cell>
        </row>
        <row r="20279">
          <cell r="A20279" t="str">
            <v>81.PN100155</v>
          </cell>
          <cell r="B20279" t="str">
            <v>Phôi nhôm Ø100*155</v>
          </cell>
        </row>
        <row r="20280">
          <cell r="A20280" t="str">
            <v>81.PN115155</v>
          </cell>
          <cell r="B20280" t="str">
            <v>Phôi nhôm Ø115*155</v>
          </cell>
        </row>
        <row r="20281">
          <cell r="A20281" t="str">
            <v>81.PN130175</v>
          </cell>
          <cell r="B20281" t="str">
            <v>Phôi nhôm Ø130*175</v>
          </cell>
        </row>
        <row r="20282">
          <cell r="A20282" t="str">
            <v>81.PN150195</v>
          </cell>
          <cell r="B20282" t="str">
            <v>Phôi nhôm Ø150*195</v>
          </cell>
        </row>
        <row r="20283">
          <cell r="A20283" t="str">
            <v>81.PN170215</v>
          </cell>
          <cell r="B20283" t="str">
            <v>Phôi nhôm Ø170*215</v>
          </cell>
        </row>
        <row r="20284">
          <cell r="A20284" t="str">
            <v>81.PN190240</v>
          </cell>
          <cell r="B20284" t="str">
            <v>Phôi nhôm Ø190*240</v>
          </cell>
        </row>
        <row r="20285">
          <cell r="A20285" t="str">
            <v>81.PN215263</v>
          </cell>
          <cell r="B20285" t="str">
            <v>Phôi nhôm Ø215*263</v>
          </cell>
        </row>
        <row r="20286">
          <cell r="A20286" t="str">
            <v>81.PN80125</v>
          </cell>
          <cell r="B20286" t="str">
            <v>Phôi nhôm Ø80*125</v>
          </cell>
        </row>
        <row r="20287">
          <cell r="A20287" t="str">
            <v>81.PNTM</v>
          </cell>
          <cell r="B20287" t="str">
            <v>Phao nước thông minh</v>
          </cell>
        </row>
        <row r="20288">
          <cell r="A20288" t="str">
            <v>81.PNX</v>
          </cell>
          <cell r="B20288" t="str">
            <v>Phớt nỉ xám</v>
          </cell>
        </row>
        <row r="20289">
          <cell r="A20289" t="str">
            <v>81.PS70</v>
          </cell>
          <cell r="B20289" t="str">
            <v>Nhựa PS Ø70</v>
          </cell>
        </row>
        <row r="20290">
          <cell r="A20290" t="str">
            <v>81.PT09</v>
          </cell>
          <cell r="B20290" t="str">
            <v>Phanh trục phi 9</v>
          </cell>
        </row>
        <row r="20291">
          <cell r="A20291" t="str">
            <v>81.PT10</v>
          </cell>
          <cell r="B20291" t="str">
            <v>Phanh trục phi 10</v>
          </cell>
        </row>
        <row r="20292">
          <cell r="A20292" t="str">
            <v>81.PT12</v>
          </cell>
          <cell r="B20292" t="str">
            <v>Phanh trục phi 12</v>
          </cell>
        </row>
        <row r="20293">
          <cell r="A20293" t="str">
            <v>81.PT13</v>
          </cell>
          <cell r="B20293" t="str">
            <v>Phanh trục phi 13</v>
          </cell>
        </row>
        <row r="20294">
          <cell r="A20294" t="str">
            <v>81.PT14</v>
          </cell>
          <cell r="B20294" t="str">
            <v>Phanh trục phi 14</v>
          </cell>
        </row>
        <row r="20295">
          <cell r="A20295" t="str">
            <v>81.PT15</v>
          </cell>
          <cell r="B20295" t="str">
            <v>Phanh trục phi 15</v>
          </cell>
        </row>
        <row r="20296">
          <cell r="A20296" t="str">
            <v>81.PT16</v>
          </cell>
          <cell r="B20296" t="str">
            <v>Phanh trục phi 16</v>
          </cell>
        </row>
        <row r="20297">
          <cell r="A20297" t="str">
            <v>81.PT20</v>
          </cell>
          <cell r="B20297" t="str">
            <v>Phanh trục phi 20</v>
          </cell>
        </row>
        <row r="20298">
          <cell r="A20298" t="str">
            <v>81.PTI1670</v>
          </cell>
          <cell r="B20298" t="str">
            <v>Phôi trục Inox 304 phi 16*70mm</v>
          </cell>
        </row>
        <row r="20299">
          <cell r="A20299" t="str">
            <v>81.PTK631600</v>
          </cell>
          <cell r="B20299" t="str">
            <v>Pitong khí Ø 63*1600</v>
          </cell>
        </row>
        <row r="20300">
          <cell r="A20300" t="str">
            <v>81.PTL10013010</v>
          </cell>
          <cell r="B20300" t="str">
            <v>Phớt thủy lực 100*130*10</v>
          </cell>
        </row>
        <row r="20301">
          <cell r="A20301" t="str">
            <v>81.PTL11067</v>
          </cell>
          <cell r="B20301" t="str">
            <v>Phớt thủy lực 110*6*7</v>
          </cell>
        </row>
        <row r="20302">
          <cell r="A20302" t="str">
            <v>81.PTL22305</v>
          </cell>
          <cell r="B20302" t="str">
            <v>Phớt thủy lực 22*30*5</v>
          </cell>
        </row>
        <row r="20303">
          <cell r="A20303" t="str">
            <v>81.PTL45556</v>
          </cell>
          <cell r="B20303" t="str">
            <v>Phớt thủy lực 45*55*6</v>
          </cell>
        </row>
        <row r="20304">
          <cell r="A20304" t="str">
            <v>81.PTL50606</v>
          </cell>
          <cell r="B20304" t="str">
            <v>Phớt ben dầu 50*60*6</v>
          </cell>
        </row>
        <row r="20305">
          <cell r="A20305" t="str">
            <v>81.PTL50607</v>
          </cell>
          <cell r="B20305" t="str">
            <v>Phớt thủy lực 50*60*7</v>
          </cell>
        </row>
        <row r="20306">
          <cell r="A20306" t="str">
            <v>81.PTL507510</v>
          </cell>
          <cell r="B20306" t="str">
            <v>Phớt thủy lực 50*75*10</v>
          </cell>
        </row>
        <row r="20307">
          <cell r="A20307" t="str">
            <v>81.PTL60706</v>
          </cell>
          <cell r="B20307" t="str">
            <v>Phớt thủy lực 60*70*6</v>
          </cell>
        </row>
        <row r="20308">
          <cell r="A20308" t="str">
            <v>81.PTL7510012</v>
          </cell>
          <cell r="B20308" t="str">
            <v>Phớt thủy lực 75*100*12</v>
          </cell>
        </row>
        <row r="20309">
          <cell r="A20309" t="str">
            <v>81.PTL90120</v>
          </cell>
          <cell r="B20309" t="str">
            <v>Phớt thủy lực 90*120</v>
          </cell>
        </row>
        <row r="20310">
          <cell r="A20310" t="str">
            <v>81.PTLU</v>
          </cell>
          <cell r="B20310" t="str">
            <v>Phớt thủy lực các loại</v>
          </cell>
        </row>
        <row r="20311">
          <cell r="A20311" t="str">
            <v>81.PTN60</v>
          </cell>
          <cell r="B20311" t="str">
            <v>Phôi trục nhựa Ø60</v>
          </cell>
        </row>
        <row r="20312">
          <cell r="A20312" t="str">
            <v>81.PVTHC</v>
          </cell>
          <cell r="B20312" t="str">
            <v>Phễu + Vít tải hóa chất (máy pha chế)</v>
          </cell>
        </row>
        <row r="20313">
          <cell r="A20313" t="str">
            <v>81.PXL40800</v>
          </cell>
          <cell r="B20313" t="str">
            <v>Phớt xylanh 40*800</v>
          </cell>
        </row>
        <row r="20314">
          <cell r="A20314" t="str">
            <v>81.Q326EACQ</v>
          </cell>
          <cell r="B20314" t="str">
            <v>Phụ kiện máy đánh bóng Q326 EA : cánh quạt</v>
          </cell>
        </row>
        <row r="20315">
          <cell r="A20315" t="str">
            <v>81.Q326EADCV</v>
          </cell>
          <cell r="B20315" t="str">
            <v>Phụ kiện máy đánh bóng Q326EA: Đường cát vào</v>
          </cell>
        </row>
        <row r="20316">
          <cell r="A20316" t="str">
            <v>81.Q326EADDC</v>
          </cell>
          <cell r="B20316" t="str">
            <v>Phụ kiện máy đánh bóng Q326EA: Đường dẫn cát</v>
          </cell>
        </row>
        <row r="20317">
          <cell r="A20317" t="str">
            <v>81.Q326EAMQ</v>
          </cell>
          <cell r="B20317" t="str">
            <v>Phụ kiện máy đánh bóng Q326 EA : mâm quay</v>
          </cell>
        </row>
        <row r="20318">
          <cell r="A20318" t="str">
            <v>81.Q326EAND</v>
          </cell>
          <cell r="B20318" t="str">
            <v>Phụ kiện máy đánh bóng Q326 EA : nắp đậy</v>
          </cell>
        </row>
        <row r="20319">
          <cell r="A20319" t="str">
            <v>81.Q326EAVBVMQ</v>
          </cell>
          <cell r="B20319" t="str">
            <v>Phụ kiện máy đánh bóng Q326 EA : Vách bảo vệ mâm quay</v>
          </cell>
        </row>
        <row r="20320">
          <cell r="A20320" t="str">
            <v>81.QABHLD</v>
          </cell>
          <cell r="B20320" t="str">
            <v>Quần áo bảo hộ lao động (Cấp nhân viên)</v>
          </cell>
        </row>
        <row r="20321">
          <cell r="A20321" t="str">
            <v>81.QABV</v>
          </cell>
          <cell r="B20321" t="str">
            <v>Quần áo bảo vệ</v>
          </cell>
        </row>
        <row r="20322">
          <cell r="A20322" t="str">
            <v>81.QAKT4</v>
          </cell>
          <cell r="B20322" t="str">
            <v>Quần áo BHLĐ KCS, Cơ điện, Kỹ thuật</v>
          </cell>
        </row>
        <row r="20323">
          <cell r="A20323" t="str">
            <v>81.QAKT5</v>
          </cell>
          <cell r="B20323" t="str">
            <v>Quần áo BHLĐ KCS, Cơ điện, Kỹ thuật size 5</v>
          </cell>
        </row>
        <row r="20324">
          <cell r="A20324" t="str">
            <v>81.QAKT6</v>
          </cell>
          <cell r="B20324" t="str">
            <v>Quần áo BHLĐ KCS, Cơ điện, Kỹ thuật size 6</v>
          </cell>
        </row>
        <row r="20325">
          <cell r="A20325" t="str">
            <v>81.QAKT7</v>
          </cell>
          <cell r="B20325" t="str">
            <v>Quần áo BHLĐ KCS, Cơ điện, Kỹ thuật size 7</v>
          </cell>
        </row>
        <row r="20326">
          <cell r="A20326" t="str">
            <v>81.QAKT8</v>
          </cell>
          <cell r="B20326" t="str">
            <v>Quần áo BHLĐ KCS, Cơ điện, Kỹ thuật size 8</v>
          </cell>
        </row>
        <row r="20327">
          <cell r="A20327" t="str">
            <v>81.QALX4</v>
          </cell>
          <cell r="B20327" t="str">
            <v>Quần áo BHLĐ lái xe</v>
          </cell>
        </row>
        <row r="20328">
          <cell r="A20328" t="str">
            <v>81.QALX5</v>
          </cell>
          <cell r="B20328" t="str">
            <v>Quần áo BHLĐ lái xe số 5</v>
          </cell>
        </row>
        <row r="20329">
          <cell r="A20329" t="str">
            <v>81.QALX6</v>
          </cell>
          <cell r="B20329" t="str">
            <v>Quần áo BHLĐ lái xe số 6</v>
          </cell>
        </row>
        <row r="20330">
          <cell r="A20330" t="str">
            <v>81.QALX7</v>
          </cell>
          <cell r="B20330" t="str">
            <v>Quần áo BHLĐ lái xe số 7</v>
          </cell>
        </row>
        <row r="20331">
          <cell r="A20331" t="str">
            <v>81.QALX8</v>
          </cell>
          <cell r="B20331" t="str">
            <v>Quần áo BHLĐ lái xe số 8</v>
          </cell>
        </row>
        <row r="20332">
          <cell r="A20332" t="str">
            <v>81.QATT4</v>
          </cell>
          <cell r="B20332" t="str">
            <v>Quần áo BHLĐ cấp tổ trưởng</v>
          </cell>
        </row>
        <row r="20333">
          <cell r="A20333" t="str">
            <v>81.QATT5</v>
          </cell>
          <cell r="B20333" t="str">
            <v>Quần áo BHLĐ cấp tổ trưởng size 5</v>
          </cell>
        </row>
        <row r="20334">
          <cell r="A20334" t="str">
            <v>81.QATT6</v>
          </cell>
          <cell r="B20334" t="str">
            <v>Quần áo BHLĐ cấp tổ trưởng size 6</v>
          </cell>
        </row>
        <row r="20335">
          <cell r="A20335" t="str">
            <v>81.QATT7</v>
          </cell>
          <cell r="B20335" t="str">
            <v>Quần áo BHLĐ cấp tổ trưởng size 7</v>
          </cell>
        </row>
        <row r="20336">
          <cell r="A20336" t="str">
            <v>81.QBH6</v>
          </cell>
          <cell r="B20336" t="str">
            <v>Quần áo bảo hộ lao động size 6</v>
          </cell>
        </row>
        <row r="20337">
          <cell r="A20337" t="str">
            <v>81.QBH7</v>
          </cell>
          <cell r="B20337" t="str">
            <v>Quần áo bảo hộ lao động size 7</v>
          </cell>
        </row>
        <row r="20338">
          <cell r="A20338" t="str">
            <v>81.QBH8</v>
          </cell>
          <cell r="B20338" t="str">
            <v>Quần áo bảo hộ lao động size 8</v>
          </cell>
        </row>
        <row r="20339">
          <cell r="A20339" t="str">
            <v>81.QBHLD5</v>
          </cell>
          <cell r="B20339" t="str">
            <v>Quần áo bảo hộ lao động size 5</v>
          </cell>
        </row>
        <row r="20340">
          <cell r="A20340" t="str">
            <v>81.QBT120120</v>
          </cell>
          <cell r="B20340" t="str">
            <v>Quạt biến tần 120*120*38/24V-1A</v>
          </cell>
        </row>
        <row r="20341">
          <cell r="A20341" t="str">
            <v>81.QCA</v>
          </cell>
          <cell r="B20341" t="str">
            <v>Quả cầu</v>
          </cell>
        </row>
        <row r="20342">
          <cell r="A20342" t="str">
            <v>81.QCN</v>
          </cell>
          <cell r="B20342" t="str">
            <v>Quạt công nghiệp</v>
          </cell>
        </row>
        <row r="20343">
          <cell r="A20343" t="str">
            <v>81.QD450</v>
          </cell>
          <cell r="B20343" t="str">
            <v>Quạt đứng 450</v>
          </cell>
        </row>
        <row r="20344">
          <cell r="A20344" t="str">
            <v>81.QG400</v>
          </cell>
          <cell r="B20344" t="str">
            <v>Quạt thông gió Ø 400</v>
          </cell>
        </row>
        <row r="20345">
          <cell r="A20345" t="str">
            <v>81.QGSFG4G4G</v>
          </cell>
          <cell r="B20345" t="str">
            <v>Quạt thông gió SFG4G-4 (380V)</v>
          </cell>
        </row>
        <row r="20346">
          <cell r="A20346" t="str">
            <v>81.QHCL7018</v>
          </cell>
          <cell r="B20346" t="str">
            <v>Que hàn chịu lực K-7018</v>
          </cell>
        </row>
        <row r="20347">
          <cell r="A20347" t="str">
            <v>81.QHN4</v>
          </cell>
          <cell r="B20347" t="str">
            <v>Quạt hút nhựa 4kW</v>
          </cell>
        </row>
        <row r="20348">
          <cell r="A20348" t="str">
            <v>81.QHS50C1.2</v>
          </cell>
          <cell r="B20348" t="str">
            <v>Que hàn tig S50C: 1.2ly x 1000mm</v>
          </cell>
        </row>
        <row r="20349">
          <cell r="A20349" t="str">
            <v>81.QHS50C2</v>
          </cell>
          <cell r="B20349" t="str">
            <v>Que hàn tig S50C: 2ly x 1000mm</v>
          </cell>
        </row>
        <row r="20350">
          <cell r="A20350" t="str">
            <v>81.QHT1.2</v>
          </cell>
          <cell r="B20350" t="str">
            <v>Que hàn tig SKD61: 1.2ly x 1000</v>
          </cell>
        </row>
        <row r="20351">
          <cell r="A20351" t="str">
            <v>81.QHT2</v>
          </cell>
          <cell r="B20351" t="str">
            <v>Que hàn tig SKD61: 2ly x 1000</v>
          </cell>
        </row>
        <row r="20352">
          <cell r="A20352" t="str">
            <v>81.QHT450</v>
          </cell>
          <cell r="B20352" t="str">
            <v>Quạt hướng trục SFG5G-4 Ø450-380V</v>
          </cell>
        </row>
        <row r="20353">
          <cell r="A20353" t="str">
            <v>81.QLLS</v>
          </cell>
          <cell r="B20353" t="str">
            <v>Quả lô lăn sơn</v>
          </cell>
        </row>
        <row r="20354">
          <cell r="A20354" t="str">
            <v>81.QLMD09A12TU</v>
          </cell>
          <cell r="B20354" t="str">
            <v>Quạt làm mát D09A-12TU</v>
          </cell>
        </row>
        <row r="20355">
          <cell r="A20355" t="str">
            <v>81.QLMN</v>
          </cell>
          <cell r="B20355" t="str">
            <v>Quả lô máy nghiền</v>
          </cell>
        </row>
        <row r="20356">
          <cell r="A20356" t="str">
            <v>81.QLMRS180270</v>
          </cell>
          <cell r="B20356" t="str">
            <v>Quạt làm mát RS180-270-220V</v>
          </cell>
        </row>
        <row r="20357">
          <cell r="A20357" t="str">
            <v>81.QLMTD120</v>
          </cell>
          <cell r="B20357" t="str">
            <v>Quạt làm mát tủ điện Ø120</v>
          </cell>
        </row>
        <row r="20358">
          <cell r="A20358" t="str">
            <v>81.QMSS1.5</v>
          </cell>
          <cell r="B20358" t="str">
            <v>Quạt máy sấy shini 1.5inch</v>
          </cell>
        </row>
        <row r="20359">
          <cell r="A20359" t="str">
            <v>81.QMSS3</v>
          </cell>
          <cell r="B20359" t="str">
            <v>Quạt máy sấy shini 3inch</v>
          </cell>
        </row>
        <row r="20360">
          <cell r="A20360" t="str">
            <v>81.QN.8100</v>
          </cell>
          <cell r="B20360" t="str">
            <v>Que nhiệt Ø8*100</v>
          </cell>
        </row>
        <row r="20361">
          <cell r="A20361" t="str">
            <v>81.QN10.</v>
          </cell>
          <cell r="B20361" t="str">
            <v>Que nhiệt Ø10*150W-220V</v>
          </cell>
        </row>
        <row r="20362">
          <cell r="A20362" t="str">
            <v>81.QN10100</v>
          </cell>
          <cell r="B20362" t="str">
            <v>Que nhiệt Ø10*100</v>
          </cell>
        </row>
        <row r="20363">
          <cell r="A20363" t="str">
            <v>81.QN1040</v>
          </cell>
          <cell r="B20363" t="str">
            <v>Que nhiệt Ø10*40</v>
          </cell>
        </row>
        <row r="20364">
          <cell r="A20364" t="str">
            <v>81.QN1080</v>
          </cell>
          <cell r="B20364" t="str">
            <v>Que nhiệt Ø10*80</v>
          </cell>
        </row>
        <row r="20365">
          <cell r="A20365" t="str">
            <v>81.QN1290</v>
          </cell>
          <cell r="B20365" t="str">
            <v>Que nhiệt Ø12*90</v>
          </cell>
        </row>
        <row r="20366">
          <cell r="A20366" t="str">
            <v>81.QN16100</v>
          </cell>
          <cell r="B20366" t="str">
            <v>Que nhiệt Ø16*100</v>
          </cell>
        </row>
        <row r="20367">
          <cell r="A20367" t="str">
            <v>81.QN16120</v>
          </cell>
          <cell r="B20367" t="str">
            <v>Que nhiệt Ø16*120</v>
          </cell>
        </row>
        <row r="20368">
          <cell r="A20368" t="str">
            <v>81.QN20250</v>
          </cell>
          <cell r="B20368" t="str">
            <v>Que nhiệt Ø20*250</v>
          </cell>
        </row>
        <row r="20369">
          <cell r="A20369" t="str">
            <v>81.QN24280500</v>
          </cell>
          <cell r="B20369" t="str">
            <v>Que nhiệt Ø 24*280*500W</v>
          </cell>
        </row>
        <row r="20370">
          <cell r="A20370" t="str">
            <v>81.QN8</v>
          </cell>
          <cell r="B20370" t="str">
            <v>Que nhiệt Ø8*150W-220V</v>
          </cell>
        </row>
        <row r="20371">
          <cell r="A20371" t="str">
            <v>81.QPI</v>
          </cell>
          <cell r="B20371" t="str">
            <v>Quả phao inox</v>
          </cell>
        </row>
        <row r="20372">
          <cell r="A20372" t="str">
            <v>81.QR3210CQ</v>
          </cell>
          <cell r="B20372" t="str">
            <v>Phụ kiện máy đánh bóng QR3210 : cánh quạt</v>
          </cell>
        </row>
        <row r="20373">
          <cell r="A20373" t="str">
            <v>81.QR3210DCV</v>
          </cell>
          <cell r="B20373" t="str">
            <v>Phụ kiện máy đánh bóng QR3210: Đường cát vào</v>
          </cell>
        </row>
        <row r="20374">
          <cell r="A20374" t="str">
            <v>81.QR3210DDC</v>
          </cell>
          <cell r="B20374" t="str">
            <v>Phụ kiện máy đánh bóng QR3210: Đường dẫn cát</v>
          </cell>
        </row>
        <row r="20375">
          <cell r="A20375" t="str">
            <v>81.QR3210MQ</v>
          </cell>
          <cell r="B20375" t="str">
            <v>Phụ kiện máy đánh bóng QR3210 : mâm quay</v>
          </cell>
        </row>
        <row r="20376">
          <cell r="A20376" t="str">
            <v>81.QR3210ND</v>
          </cell>
          <cell r="B20376" t="str">
            <v>Phụ kiện máy đánh bóng QR3210 : nắp đậy</v>
          </cell>
        </row>
        <row r="20377">
          <cell r="A20377" t="str">
            <v>81.QS0.75KW380V</v>
          </cell>
          <cell r="B20377" t="str">
            <v>Quạt sên 0.75kW-380V</v>
          </cell>
        </row>
        <row r="20378">
          <cell r="A20378" t="str">
            <v>81.QS380V</v>
          </cell>
          <cell r="B20378" t="str">
            <v>Quạt sên 380V</v>
          </cell>
        </row>
        <row r="20379">
          <cell r="A20379" t="str">
            <v>81.QTG</v>
          </cell>
          <cell r="B20379" t="str">
            <v>Quạt thông gió</v>
          </cell>
        </row>
        <row r="20380">
          <cell r="A20380" t="str">
            <v>81.QTH</v>
          </cell>
          <cell r="B20380" t="str">
            <v>Quạt thổi</v>
          </cell>
        </row>
        <row r="20381">
          <cell r="A20381" t="str">
            <v>81.QTN200FZY6S</v>
          </cell>
          <cell r="B20381" t="str">
            <v>Quạt tản nhiệt 200FZY6-S</v>
          </cell>
        </row>
        <row r="20382">
          <cell r="A20382" t="str">
            <v>81.QTRAN</v>
          </cell>
          <cell r="B20382" t="str">
            <v>Quạt trần</v>
          </cell>
        </row>
        <row r="20383">
          <cell r="A20383" t="str">
            <v>81.QTT</v>
          </cell>
          <cell r="B20383" t="str">
            <v>Quạt treo tường</v>
          </cell>
        </row>
        <row r="20384">
          <cell r="A20384" t="str">
            <v>81.QUA10L</v>
          </cell>
          <cell r="B20384" t="str">
            <v>Quả lọc nước 10L (Quả 1+2+3)</v>
          </cell>
        </row>
        <row r="20385">
          <cell r="A20385" t="str">
            <v>81.QUALOC</v>
          </cell>
          <cell r="B20385" t="str">
            <v>Quả lọc nước 50L (Quả 1+2+3)</v>
          </cell>
        </row>
        <row r="20386">
          <cell r="A20386" t="str">
            <v>81.QUATTG200200</v>
          </cell>
          <cell r="B20386" t="str">
            <v>Quạt thông gió 200*200-220V</v>
          </cell>
        </row>
        <row r="20387">
          <cell r="A20387" t="str">
            <v>81.QUATTG24V43W</v>
          </cell>
          <cell r="B20387" t="str">
            <v>Quạt thông gió 24V-43W</v>
          </cell>
        </row>
        <row r="20388">
          <cell r="A20388" t="str">
            <v>81.QUEN840</v>
          </cell>
          <cell r="B20388" t="str">
            <v>Que nhiệt Ø8*40</v>
          </cell>
        </row>
        <row r="20389">
          <cell r="A20389" t="str">
            <v>81.QUOC</v>
          </cell>
          <cell r="B20389" t="str">
            <v>Quốc đất + cán</v>
          </cell>
        </row>
        <row r="20390">
          <cell r="A20390" t="str">
            <v>81.QUTG120120</v>
          </cell>
          <cell r="B20390" t="str">
            <v>Quạt thông gió 120-120W-220V</v>
          </cell>
        </row>
        <row r="20391">
          <cell r="A20391" t="str">
            <v>81.QUTG150150</v>
          </cell>
          <cell r="B20391" t="str">
            <v>Quạt thông gió 150-150W-220V</v>
          </cell>
        </row>
        <row r="20392">
          <cell r="A20392" t="str">
            <v>81.QUTG150170</v>
          </cell>
          <cell r="B20392" t="str">
            <v>Quạt thông gió 150-170W-220V</v>
          </cell>
        </row>
        <row r="20393">
          <cell r="A20393" t="str">
            <v>81.QUTG180180</v>
          </cell>
          <cell r="B20393" t="str">
            <v>Quạt thông gió 180*180</v>
          </cell>
        </row>
        <row r="20394">
          <cell r="A20394" t="str">
            <v>81.QUTG250220</v>
          </cell>
          <cell r="B20394" t="str">
            <v>Quạt thông gió 250-220V</v>
          </cell>
        </row>
        <row r="20395">
          <cell r="A20395" t="str">
            <v>81.QUTG250250</v>
          </cell>
          <cell r="B20395" t="str">
            <v>Quạt thông gió 250*250</v>
          </cell>
        </row>
        <row r="20396">
          <cell r="A20396" t="str">
            <v>81.QUTG300300</v>
          </cell>
          <cell r="B20396" t="str">
            <v>Quạt thông gió 300*300</v>
          </cell>
        </row>
        <row r="20397">
          <cell r="A20397" t="str">
            <v>81.QUTG350100</v>
          </cell>
          <cell r="B20397" t="str">
            <v>Quạt thông gió 350-100W-220V</v>
          </cell>
        </row>
        <row r="20398">
          <cell r="A20398" t="str">
            <v>81.QUTG8585220</v>
          </cell>
          <cell r="B20398" t="str">
            <v>Quạt thông gió 85-85W-220V</v>
          </cell>
        </row>
        <row r="20399">
          <cell r="A20399" t="str">
            <v>81.QUTG900900</v>
          </cell>
          <cell r="B20399" t="str">
            <v>Quạt thông gió 900*900*400mm/380V</v>
          </cell>
        </row>
        <row r="20400">
          <cell r="A20400" t="str">
            <v>81.RACNTLI38</v>
          </cell>
          <cell r="B20400" t="str">
            <v>Rắc cắm nhanh thủy lực Interva 3/8"</v>
          </cell>
        </row>
        <row r="20401">
          <cell r="A20401" t="str">
            <v>81.RACNTLIN14</v>
          </cell>
          <cell r="B20401" t="str">
            <v>Rắc cắm nhanh thủy lực Interva 1/4"</v>
          </cell>
        </row>
        <row r="20402">
          <cell r="A20402" t="str">
            <v>81.RBTA</v>
          </cell>
          <cell r="B20402" t="str">
            <v>Ruột bình tích áp</v>
          </cell>
        </row>
        <row r="20403">
          <cell r="A20403" t="str">
            <v>81.RC25C</v>
          </cell>
          <cell r="B20403" t="str">
            <v>Rắc cắm nhiệt 25 chân</v>
          </cell>
        </row>
        <row r="20404">
          <cell r="A20404" t="str">
            <v>81.RC4C</v>
          </cell>
          <cell r="B20404" t="str">
            <v>Rắc cắm nhiệt 4 chân</v>
          </cell>
        </row>
        <row r="20405">
          <cell r="A20405" t="str">
            <v>81.RC7C</v>
          </cell>
          <cell r="B20405" t="str">
            <v>Rắc cắm nhiệt 7 chân P28K40</v>
          </cell>
        </row>
        <row r="20406">
          <cell r="A20406" t="str">
            <v>81.RCCD16A</v>
          </cell>
          <cell r="B20406" t="str">
            <v>Rắc cắm cố định 16A-6h/250V</v>
          </cell>
        </row>
        <row r="20407">
          <cell r="A20407" t="str">
            <v>81.RCCD32A</v>
          </cell>
          <cell r="B20407" t="str">
            <v>Rắc cắm cố định 32A</v>
          </cell>
        </row>
        <row r="20408">
          <cell r="A20408" t="str">
            <v>81.RCD</v>
          </cell>
          <cell r="B20408" t="str">
            <v>Rắc cắm nhiệt 6 chân</v>
          </cell>
        </row>
        <row r="20409">
          <cell r="A20409" t="str">
            <v>81.RCN</v>
          </cell>
          <cell r="B20409" t="str">
            <v>Giắc cắm nhiệt</v>
          </cell>
        </row>
        <row r="20410">
          <cell r="A20410" t="str">
            <v>81.RCRNM12</v>
          </cell>
          <cell r="B20410" t="str">
            <v>Rắc cắm ren ngoài M12</v>
          </cell>
        </row>
        <row r="20411">
          <cell r="A20411" t="str">
            <v>81.RCSH10</v>
          </cell>
          <cell r="B20411" t="str">
            <v>Rắc cắm súng hơi phi 10</v>
          </cell>
        </row>
        <row r="20412">
          <cell r="A20412" t="str">
            <v>81.RCSH8</v>
          </cell>
          <cell r="B20412" t="str">
            <v>Rắc cắm súng hơi D8</v>
          </cell>
        </row>
        <row r="20413">
          <cell r="A20413" t="str">
            <v>81.RCTH2P</v>
          </cell>
          <cell r="B20413" t="str">
            <v>Rắc cắm tín hiệu nhiệt XS16J2P</v>
          </cell>
        </row>
        <row r="20414">
          <cell r="A20414" t="str">
            <v>81.RCTHWS16</v>
          </cell>
          <cell r="B20414" t="str">
            <v>Rắc cắm tín hiệu nhiệt WS16J2TQ - C</v>
          </cell>
        </row>
        <row r="20415">
          <cell r="A20415" t="str">
            <v>81.RCTNJ3T</v>
          </cell>
          <cell r="B20415" t="str">
            <v>Rắc cắm tín hiệu J3T</v>
          </cell>
        </row>
        <row r="20416">
          <cell r="A20416" t="str">
            <v>81.RDHAS14</v>
          </cell>
          <cell r="B20416" t="str">
            <v>Ren đồng hồ áp suất 1/4"</v>
          </cell>
        </row>
        <row r="20417">
          <cell r="A20417" t="str">
            <v>81.RDXN</v>
          </cell>
          <cell r="B20417" t="str">
            <v>Rích đề (thay cho xe nâng)</v>
          </cell>
        </row>
        <row r="20418">
          <cell r="A20418" t="str">
            <v>81.RIUTO</v>
          </cell>
          <cell r="B20418" t="str">
            <v>Rìu to</v>
          </cell>
        </row>
        <row r="20419">
          <cell r="A20419" t="str">
            <v>81.RL04</v>
          </cell>
          <cell r="B20419" t="str">
            <v>Rơ le áp suất 0-4kg/cm</v>
          </cell>
        </row>
        <row r="20420">
          <cell r="A20420" t="str">
            <v>81.RL1.62.5A</v>
          </cell>
          <cell r="B20420" t="str">
            <v>Rơ le bảo vệ động cơ Schinender 1.6-2.5A</v>
          </cell>
        </row>
        <row r="20421">
          <cell r="A20421" t="str">
            <v>81.RL1620</v>
          </cell>
          <cell r="B20421" t="str">
            <v>Rơ le nhiệt 16-20A</v>
          </cell>
        </row>
        <row r="20422">
          <cell r="A20422" t="str">
            <v>81.RL1681050</v>
          </cell>
          <cell r="B20422" t="str">
            <v>Ru lô phi 168*1050</v>
          </cell>
        </row>
        <row r="20423">
          <cell r="A20423" t="str">
            <v>81.RL1824</v>
          </cell>
          <cell r="B20423" t="str">
            <v>Rơ le nhiệt 18-24V</v>
          </cell>
        </row>
        <row r="20424">
          <cell r="A20424" t="str">
            <v>81.RL2232</v>
          </cell>
          <cell r="B20424" t="str">
            <v>Rơ le nhiệt 22-32A</v>
          </cell>
        </row>
        <row r="20425">
          <cell r="A20425" t="str">
            <v>81.RL4565</v>
          </cell>
          <cell r="B20425" t="str">
            <v>Rơ le nhiệt 45-65A</v>
          </cell>
        </row>
        <row r="20426">
          <cell r="A20426" t="str">
            <v>81.RL46</v>
          </cell>
          <cell r="B20426" t="str">
            <v>Rơ le nhiệt 4-6</v>
          </cell>
        </row>
        <row r="20427">
          <cell r="A20427" t="str">
            <v>81.RL4C12V</v>
          </cell>
          <cell r="B20427" t="str">
            <v>Rơ le 4 chân - 12V</v>
          </cell>
        </row>
        <row r="20428">
          <cell r="A20428" t="str">
            <v>81.RL5C12VXN</v>
          </cell>
          <cell r="B20428" t="str">
            <v>Rơ le 5 chân - 12V (xe nâng)</v>
          </cell>
        </row>
        <row r="20429">
          <cell r="A20429" t="str">
            <v>81.RL814</v>
          </cell>
          <cell r="B20429" t="str">
            <v>Rơ le nhiệt 8-14A</v>
          </cell>
        </row>
        <row r="20430">
          <cell r="A20430" t="str">
            <v>81.RL824</v>
          </cell>
          <cell r="B20430" t="str">
            <v>Rơ le nhiệt 8-24V</v>
          </cell>
        </row>
        <row r="20431">
          <cell r="A20431" t="str">
            <v>81.RLAS</v>
          </cell>
          <cell r="B20431" t="str">
            <v>Rơ le áp suất HS-206</v>
          </cell>
        </row>
        <row r="20432">
          <cell r="A20432" t="str">
            <v>81.RLAT4S2</v>
          </cell>
          <cell r="B20432" t="str">
            <v>Rơ le an toàn APR-4S2</v>
          </cell>
        </row>
        <row r="20433">
          <cell r="A20433" t="str">
            <v>81.RLBV</v>
          </cell>
          <cell r="B20433" t="str">
            <v>Rơ le bảo vệ mất pha</v>
          </cell>
        </row>
        <row r="20434">
          <cell r="A20434" t="str">
            <v>81.RLCV610A</v>
          </cell>
          <cell r="B20434" t="str">
            <v>Rơ le bảo vệ động cơ Schinender 6-10A</v>
          </cell>
        </row>
        <row r="20435">
          <cell r="A20435" t="str">
            <v>81.RLDXN</v>
          </cell>
          <cell r="B20435" t="str">
            <v>Rơ le đề (thay cho xe nâng)</v>
          </cell>
        </row>
        <row r="20436">
          <cell r="A20436" t="str">
            <v>81.RLHSR</v>
          </cell>
          <cell r="B20436" t="str">
            <v>Rơ le HSR - 3D 504Z</v>
          </cell>
        </row>
        <row r="20437">
          <cell r="A20437" t="str">
            <v>81.RLN1318</v>
          </cell>
          <cell r="B20437" t="str">
            <v>Rơ le nhiệt 13-18A</v>
          </cell>
        </row>
        <row r="20438">
          <cell r="A20438" t="str">
            <v>81.RLN1622</v>
          </cell>
          <cell r="B20438" t="str">
            <v>Rơ le nhiệt LS 16-22A MT-32</v>
          </cell>
        </row>
        <row r="20439">
          <cell r="A20439" t="str">
            <v>81.RLN1680</v>
          </cell>
          <cell r="B20439" t="str">
            <v>Rơ le nhiệt 16-80A</v>
          </cell>
        </row>
        <row r="20440">
          <cell r="A20440" t="str">
            <v>81.RLN16A</v>
          </cell>
          <cell r="B20440" t="str">
            <v>Rơ le nhiệt máy hàn HDPE 16A 50~300 độ C</v>
          </cell>
        </row>
        <row r="20441">
          <cell r="A20441" t="str">
            <v>81.RLN1723A</v>
          </cell>
          <cell r="B20441" t="str">
            <v>Rơ le nhiệt 17-23A</v>
          </cell>
        </row>
        <row r="20442">
          <cell r="A20442" t="str">
            <v>81.RLN2.54A</v>
          </cell>
          <cell r="B20442" t="str">
            <v>Rơ le bảo vệ động cơ Schinender 2.5-4A</v>
          </cell>
        </row>
        <row r="20443">
          <cell r="A20443" t="str">
            <v>81.RLN3.55</v>
          </cell>
          <cell r="B20443" t="str">
            <v>Rơ le nhiệt Siemens 3.5-5A</v>
          </cell>
        </row>
        <row r="20444">
          <cell r="A20444" t="str">
            <v>81.RLN3P95130</v>
          </cell>
          <cell r="B20444" t="str">
            <v>Rơ le nhiệt 3 pha 95-130</v>
          </cell>
        </row>
        <row r="20445">
          <cell r="A20445" t="str">
            <v>81.RLNCD</v>
          </cell>
          <cell r="B20445" t="str">
            <v>Rơ le nồi cơm điện công nghiệp</v>
          </cell>
        </row>
        <row r="20446">
          <cell r="A20446" t="str">
            <v>81.RLOMRON</v>
          </cell>
          <cell r="B20446" t="str">
            <v>Rơ le trung gian có đế OMRON</v>
          </cell>
        </row>
        <row r="20447">
          <cell r="A20447" t="str">
            <v>81.RLTG1024</v>
          </cell>
          <cell r="B20447" t="str">
            <v>Rơ le trung gian có đế 10A-24V</v>
          </cell>
        </row>
        <row r="20448">
          <cell r="A20448" t="str">
            <v>81.RLTGCD14C</v>
          </cell>
          <cell r="B20448" t="str">
            <v>Rơ le trung gian 14 chân</v>
          </cell>
        </row>
        <row r="20449">
          <cell r="A20449" t="str">
            <v>81.RLTGCD8C</v>
          </cell>
          <cell r="B20449" t="str">
            <v>Rơ le trung gian 8 chân</v>
          </cell>
        </row>
        <row r="20450">
          <cell r="A20450" t="str">
            <v>81.RLTGG2R</v>
          </cell>
          <cell r="B20450" t="str">
            <v>Rơ le trung gian G2R-1E/24VDC</v>
          </cell>
        </row>
        <row r="20451">
          <cell r="A20451" t="str">
            <v>81.RNTL13</v>
          </cell>
          <cell r="B20451" t="str">
            <v>Ren ngoài thủy lực 13</v>
          </cell>
        </row>
        <row r="20452">
          <cell r="A20452" t="str">
            <v>81.ROLBV914</v>
          </cell>
          <cell r="B20452" t="str">
            <v>Rơ le bảo vệ động cơ Schinender 9-14A</v>
          </cell>
        </row>
        <row r="20453">
          <cell r="A20453" t="str">
            <v>81.ROLEBVDC46.3A</v>
          </cell>
          <cell r="B20453" t="str">
            <v>Rơ le bảo vệ động cơ Schinender 4 - 6.3A</v>
          </cell>
        </row>
        <row r="20454">
          <cell r="A20454" t="str">
            <v>81.ROLEBVMP600</v>
          </cell>
          <cell r="B20454" t="str">
            <v>Rơ le bảo vệ mất pha Selec 600PRS</v>
          </cell>
        </row>
        <row r="20455">
          <cell r="A20455" t="str">
            <v>81.ROLEBVXJ36G</v>
          </cell>
          <cell r="B20455" t="str">
            <v>Rơ le bảo vệ XJ3-6-G/380V</v>
          </cell>
        </row>
        <row r="20456">
          <cell r="A20456" t="str">
            <v>81.RONLOC</v>
          </cell>
          <cell r="B20456" t="str">
            <v>Rốn lọc (thay thế cho xe nâng)</v>
          </cell>
        </row>
        <row r="20457">
          <cell r="A20457" t="str">
            <v>81.ROTOCT</v>
          </cell>
          <cell r="B20457" t="str">
            <v>Rô to máy cầm tay</v>
          </cell>
        </row>
        <row r="20458">
          <cell r="A20458" t="str">
            <v>81.RS1010</v>
          </cell>
          <cell r="B20458" t="str">
            <v>Rổ sắt lỗ vuông 10*10</v>
          </cell>
        </row>
        <row r="20459">
          <cell r="A20459" t="str">
            <v>81.RTLK16</v>
          </cell>
          <cell r="B20459" t="str">
            <v>Rô tuyn lái Komatsu-16</v>
          </cell>
        </row>
        <row r="20460">
          <cell r="A20460" t="str">
            <v>81.RTMC355</v>
          </cell>
          <cell r="B20460" t="str">
            <v>Rô to máy cắt Makita Ø355 LW1401-2200W</v>
          </cell>
        </row>
        <row r="20461">
          <cell r="A20461" t="str">
            <v>81.S1211.7</v>
          </cell>
          <cell r="B20461" t="str">
            <v>Sắt phi 12x11.7m</v>
          </cell>
        </row>
        <row r="20462">
          <cell r="A20462" t="str">
            <v>81.S1411.7</v>
          </cell>
          <cell r="B20462" t="str">
            <v>Sắt phi 14x11.7m</v>
          </cell>
        </row>
        <row r="20463">
          <cell r="A20463" t="str">
            <v>81.SANG</v>
          </cell>
          <cell r="B20463" t="str">
            <v>Sàng</v>
          </cell>
        </row>
        <row r="20464">
          <cell r="A20464" t="str">
            <v>81.SBK</v>
          </cell>
          <cell r="B20464" t="str">
            <v>Súng bắn keo</v>
          </cell>
        </row>
        <row r="20465">
          <cell r="A20465" t="str">
            <v>81.SBM</v>
          </cell>
          <cell r="B20465" t="str">
            <v>Súng bơm mỡ</v>
          </cell>
        </row>
        <row r="20466">
          <cell r="A20466" t="str">
            <v>81.SBOC</v>
          </cell>
          <cell r="B20466" t="str">
            <v>Súng bắn ốc</v>
          </cell>
        </row>
        <row r="20467">
          <cell r="A20467" t="str">
            <v>81.SCD6</v>
          </cell>
          <cell r="B20467" t="str">
            <v>Sứ cách điện</v>
          </cell>
        </row>
        <row r="20468">
          <cell r="A20468" t="str">
            <v>81.SCDT6V500MA</v>
          </cell>
          <cell r="B20468" t="str">
            <v>Sạc cân điện tử 6V-500MA</v>
          </cell>
        </row>
        <row r="20469">
          <cell r="A20469" t="str">
            <v>81.SCHG</v>
          </cell>
          <cell r="B20469" t="str">
            <v>Sơn chống gỉ</v>
          </cell>
        </row>
        <row r="20470">
          <cell r="A20470" t="str">
            <v>81.SENGA11R</v>
          </cell>
          <cell r="B20470" t="str">
            <v>Senga kẹp máy nắp 2 trục HTM 11R 4H 02N</v>
          </cell>
        </row>
        <row r="20471">
          <cell r="A20471" t="str">
            <v>81.SENGA15R</v>
          </cell>
          <cell r="B20471" t="str">
            <v>Senga kẹp máy 2 trục HTM 15R 4H 02N</v>
          </cell>
        </row>
        <row r="20472">
          <cell r="A20472" t="str">
            <v>81.SENSOR</v>
          </cell>
          <cell r="B20472" t="str">
            <v>sensor</v>
          </cell>
        </row>
        <row r="20473">
          <cell r="A20473" t="str">
            <v>81.SG11R03N</v>
          </cell>
          <cell r="B20473" t="str">
            <v>Senga kẹp máy nắp 2 trục HTM 11R 4H 03N</v>
          </cell>
        </row>
        <row r="20474">
          <cell r="A20474" t="str">
            <v>81.SG15R03N</v>
          </cell>
          <cell r="B20474" t="str">
            <v>Senga kẹp máy 2 trục HTM 15R 4H 03N</v>
          </cell>
        </row>
        <row r="20475">
          <cell r="A20475" t="str">
            <v>81.SGER16</v>
          </cell>
          <cell r="B20475" t="str">
            <v>Senga ER 16</v>
          </cell>
        </row>
        <row r="20476">
          <cell r="A20476" t="str">
            <v>81.SHTWP26</v>
          </cell>
          <cell r="B20476" t="str">
            <v>Súng hàn tig WP26 4m 16x1.5</v>
          </cell>
        </row>
        <row r="20477">
          <cell r="A20477" t="str">
            <v>81.SI5754</v>
          </cell>
          <cell r="B20477" t="str">
            <v>Sàng inox phi 575*4</v>
          </cell>
        </row>
        <row r="20478">
          <cell r="A20478" t="str">
            <v>81.SIKA</v>
          </cell>
          <cell r="B20478" t="str">
            <v>Bột Sika</v>
          </cell>
        </row>
        <row r="20479">
          <cell r="A20479" t="str">
            <v>81.SINO3</v>
          </cell>
          <cell r="B20479" t="str">
            <v>Sino (máy nghiền 3)</v>
          </cell>
        </row>
        <row r="20480">
          <cell r="A20480" t="str">
            <v>81.SIT</v>
          </cell>
          <cell r="B20480" t="str">
            <v>Sittato (thay cho xe nâng)</v>
          </cell>
        </row>
        <row r="20481">
          <cell r="A20481" t="str">
            <v>81.SL40A</v>
          </cell>
          <cell r="B20481" t="str">
            <v>Solid 40A+đế tản nhiệt</v>
          </cell>
        </row>
        <row r="20482">
          <cell r="A20482" t="str">
            <v>81.SL50A470</v>
          </cell>
          <cell r="B20482" t="str">
            <v>Solid điều chỉnh điện áp 50A 470KΩ</v>
          </cell>
        </row>
        <row r="20483">
          <cell r="A20483" t="str">
            <v>81.SMB20</v>
          </cell>
          <cell r="B20483" t="str">
            <v>Sàng máy băm Ø20</v>
          </cell>
        </row>
        <row r="20484">
          <cell r="A20484" t="str">
            <v>81.SMB30</v>
          </cell>
          <cell r="B20484" t="str">
            <v>Sàng máy băm Ø30</v>
          </cell>
        </row>
        <row r="20485">
          <cell r="A20485" t="str">
            <v>81.SMXLAM</v>
          </cell>
          <cell r="B20485" t="str">
            <v>Sơn màu xanh lam</v>
          </cell>
        </row>
        <row r="20486">
          <cell r="A20486" t="str">
            <v>81.SNMX715470330</v>
          </cell>
          <cell r="B20486" t="str">
            <v xml:space="preserve">Sọt nhựa màu xanh 715x470x330 </v>
          </cell>
        </row>
        <row r="20487">
          <cell r="A20487" t="str">
            <v>81.SNUG1200</v>
          </cell>
          <cell r="B20487" t="str">
            <v>Cân điện tử SNUG III 1200g</v>
          </cell>
        </row>
        <row r="20488">
          <cell r="A20488" t="str">
            <v>81.SNUG600</v>
          </cell>
          <cell r="B20488" t="str">
            <v>Cân điện tử SNUG III 600g</v>
          </cell>
        </row>
        <row r="20489">
          <cell r="A20489" t="str">
            <v>81.SODCA</v>
          </cell>
          <cell r="B20489" t="str">
            <v>Solid điều chỉnh áp</v>
          </cell>
        </row>
        <row r="20490">
          <cell r="A20490" t="str">
            <v>81.SOI</v>
          </cell>
          <cell r="B20490" t="str">
            <v>Sỏi</v>
          </cell>
        </row>
        <row r="20491">
          <cell r="A20491" t="str">
            <v>81.SONCT</v>
          </cell>
          <cell r="B20491" t="str">
            <v>Sơn chống thấm</v>
          </cell>
        </row>
        <row r="20492">
          <cell r="A20492" t="str">
            <v>81.SONTU</v>
          </cell>
          <cell r="B20492" t="str">
            <v>Sơn tường</v>
          </cell>
        </row>
        <row r="20493">
          <cell r="A20493" t="str">
            <v>81.SONXD</v>
          </cell>
          <cell r="B20493" t="str">
            <v>Sơn xịt đen</v>
          </cell>
        </row>
        <row r="20494">
          <cell r="A20494" t="str">
            <v>81.SONXV</v>
          </cell>
          <cell r="B20494" t="str">
            <v>Sơn xịt vàng</v>
          </cell>
        </row>
        <row r="20495">
          <cell r="A20495" t="str">
            <v>81.SONXX</v>
          </cell>
          <cell r="B20495" t="str">
            <v>Sơn xịt xanh</v>
          </cell>
        </row>
        <row r="20496">
          <cell r="A20496" t="str">
            <v>81.SPCHKD5R2.575</v>
          </cell>
          <cell r="B20496" t="str">
            <v>Dao phay cầu hợp kim D5 x R2.5 x 75</v>
          </cell>
        </row>
        <row r="20497">
          <cell r="A20497" t="str">
            <v>81.SUHT</v>
          </cell>
          <cell r="B20497" t="str">
            <v>Súng hàn tig</v>
          </cell>
        </row>
        <row r="20498">
          <cell r="A20498" t="str">
            <v>81.SUNG59MAX</v>
          </cell>
          <cell r="B20498" t="str">
            <v>Súng bắn nhiệt độ hồng ngoại 59MAX</v>
          </cell>
        </row>
        <row r="20499">
          <cell r="A20499" t="str">
            <v>81.SXB</v>
          </cell>
          <cell r="B20499" t="str">
            <v>Săm xe bò</v>
          </cell>
        </row>
        <row r="20500">
          <cell r="A20500" t="str">
            <v>81.SXD</v>
          </cell>
          <cell r="B20500" t="str">
            <v>Săm xe đạp</v>
          </cell>
        </row>
        <row r="20501">
          <cell r="A20501" t="str">
            <v>81.SXH</v>
          </cell>
          <cell r="B20501" t="str">
            <v>Súng xì hơi</v>
          </cell>
        </row>
        <row r="20502">
          <cell r="A20502" t="str">
            <v>81.SXM</v>
          </cell>
          <cell r="B20502" t="str">
            <v>Săm xe máy</v>
          </cell>
        </row>
        <row r="20503">
          <cell r="A20503" t="str">
            <v>81.SXN</v>
          </cell>
          <cell r="B20503" t="str">
            <v>Săm xe nâng</v>
          </cell>
        </row>
        <row r="20504">
          <cell r="A20504" t="str">
            <v>81.SXXD</v>
          </cell>
          <cell r="B20504" t="str">
            <v>Sơn xịt màu xanh dương</v>
          </cell>
        </row>
        <row r="20505">
          <cell r="A20505" t="str">
            <v>81.T100</v>
          </cell>
          <cell r="B20505" t="str">
            <v>Tụ điện 100MF</v>
          </cell>
        </row>
        <row r="20506">
          <cell r="A20506" t="str">
            <v>81.T15</v>
          </cell>
          <cell r="B20506" t="str">
            <v>Tụ điện 15MF</v>
          </cell>
        </row>
        <row r="20507">
          <cell r="A20507" t="str">
            <v>81.T18</v>
          </cell>
          <cell r="B20507" t="str">
            <v>Tụ điện 18MF</v>
          </cell>
        </row>
        <row r="20508">
          <cell r="A20508" t="str">
            <v>81.T1L0.355900</v>
          </cell>
          <cell r="B20508" t="str">
            <v>Tôn lợp 1 lớp 0.35*5900</v>
          </cell>
        </row>
        <row r="20509">
          <cell r="A20509" t="str">
            <v>81.T2.2</v>
          </cell>
          <cell r="B20509" t="str">
            <v>Tụ điện 2,2MF</v>
          </cell>
        </row>
        <row r="20510">
          <cell r="A20510" t="str">
            <v>81.T20.</v>
          </cell>
          <cell r="B20510" t="str">
            <v>Tụ điện 20MF</v>
          </cell>
        </row>
        <row r="20511">
          <cell r="A20511" t="str">
            <v>81.T200</v>
          </cell>
          <cell r="B20511" t="str">
            <v>Tụ điện 200MF</v>
          </cell>
        </row>
        <row r="20512">
          <cell r="A20512" t="str">
            <v>81.T25</v>
          </cell>
          <cell r="B20512" t="str">
            <v>Tụ điện 25MF</v>
          </cell>
        </row>
        <row r="20513">
          <cell r="A20513" t="str">
            <v>81.T2D12R</v>
          </cell>
          <cell r="B20513" t="str">
            <v>Trục 2 đầu 12 răng</v>
          </cell>
        </row>
        <row r="20514">
          <cell r="A20514" t="str">
            <v>81.T3.</v>
          </cell>
          <cell r="B20514" t="str">
            <v>Tụ điện 3MF</v>
          </cell>
        </row>
        <row r="20515">
          <cell r="A20515" t="str">
            <v>81.T30</v>
          </cell>
          <cell r="B20515" t="str">
            <v>Tụ điện 30MF</v>
          </cell>
        </row>
        <row r="20516">
          <cell r="A20516" t="str">
            <v>81.T5</v>
          </cell>
          <cell r="B20516" t="str">
            <v>Tụ điện 5MF</v>
          </cell>
        </row>
        <row r="20517">
          <cell r="A20517" t="str">
            <v>81.T600600</v>
          </cell>
          <cell r="B20517" t="str">
            <v>Tê 600*600</v>
          </cell>
        </row>
        <row r="20518">
          <cell r="A20518" t="str">
            <v>81.T8</v>
          </cell>
          <cell r="B20518" t="str">
            <v>Tụ 8MF</v>
          </cell>
        </row>
        <row r="20519">
          <cell r="A20519" t="str">
            <v>81.TABN3022.5</v>
          </cell>
          <cell r="B20519" t="str">
            <v>Trục ắc bi nhê Ø30x22.5mm</v>
          </cell>
        </row>
        <row r="20520">
          <cell r="A20520" t="str">
            <v>81.TACXN</v>
          </cell>
          <cell r="B20520" t="str">
            <v>Trục ăc ( Xe nâng )</v>
          </cell>
        </row>
        <row r="20521">
          <cell r="A20521" t="str">
            <v>81.TAIKH</v>
          </cell>
          <cell r="B20521" t="str">
            <v>Tai khóa</v>
          </cell>
        </row>
        <row r="20522">
          <cell r="A20522" t="str">
            <v>81.TALU122022443</v>
          </cell>
          <cell r="B20522" t="str">
            <v>Tấm Alu: 1220 x 2244 x 3 (mm)</v>
          </cell>
        </row>
        <row r="20523">
          <cell r="A20523" t="str">
            <v>81.TAM130012000.5</v>
          </cell>
          <cell r="B20523" t="str">
            <v>Tấm amiang 1300x1200x0.5(mm)</v>
          </cell>
        </row>
        <row r="20524">
          <cell r="A20524" t="str">
            <v>81.TAM130012001</v>
          </cell>
          <cell r="B20524" t="str">
            <v>Tấm amiang 1300x1200x1(mm)</v>
          </cell>
        </row>
        <row r="20525">
          <cell r="A20525" t="str">
            <v>81.TAMIN2011240250</v>
          </cell>
          <cell r="B20525" t="str">
            <v>Tấm inox 201: 1240 x 2500 x 1.2</v>
          </cell>
        </row>
        <row r="20526">
          <cell r="A20526" t="str">
            <v>81.TB3P50</v>
          </cell>
          <cell r="B20526" t="str">
            <v>Tụ bù 50KVA-415V - 3 pha</v>
          </cell>
        </row>
        <row r="20527">
          <cell r="A20527" t="str">
            <v>81.TB40</v>
          </cell>
          <cell r="B20527" t="str">
            <v>Tụ bù 40KVA-415V</v>
          </cell>
        </row>
        <row r="20528">
          <cell r="A20528" t="str">
            <v>81.TBAC</v>
          </cell>
          <cell r="B20528" t="str">
            <v>Trục bạc</v>
          </cell>
        </row>
        <row r="20529">
          <cell r="A20529" t="str">
            <v>81.TBCM</v>
          </cell>
          <cell r="B20529" t="str">
            <v>Thiết bị chuyển mạch Cisco</v>
          </cell>
        </row>
        <row r="20530">
          <cell r="A20530" t="str">
            <v>81.TBDDN3280</v>
          </cell>
          <cell r="B20530" t="str">
            <v>Thiết bị đo điện đa năng Hioki 3280-10F</v>
          </cell>
        </row>
        <row r="20531">
          <cell r="A20531" t="str">
            <v>81.TC150</v>
          </cell>
          <cell r="B20531" t="str">
            <v>Thước cắp 150</v>
          </cell>
        </row>
        <row r="20532">
          <cell r="A20532" t="str">
            <v>81.TC200</v>
          </cell>
          <cell r="B20532" t="str">
            <v>Thước cặp 200</v>
          </cell>
        </row>
        <row r="20533">
          <cell r="A20533" t="str">
            <v>81.TC300</v>
          </cell>
          <cell r="B20533" t="str">
            <v>Thước cặp 300</v>
          </cell>
        </row>
        <row r="20534">
          <cell r="A20534" t="str">
            <v>81.TC600</v>
          </cell>
          <cell r="B20534" t="str">
            <v>Thước cặp 600</v>
          </cell>
        </row>
        <row r="20535">
          <cell r="A20535" t="str">
            <v>81.TCAT</v>
          </cell>
          <cell r="B20535" t="str">
            <v>Thanh cài át</v>
          </cell>
        </row>
        <row r="20536">
          <cell r="A20536" t="str">
            <v>81.TCBN3522.5</v>
          </cell>
          <cell r="B20536" t="str">
            <v>Trục ắc bi nhê Ø35x22.5mm</v>
          </cell>
        </row>
        <row r="20537">
          <cell r="A20537" t="str">
            <v>81.TCCO200</v>
          </cell>
          <cell r="B20537" t="str">
            <v>Thước cặp 200 (cơ)</v>
          </cell>
        </row>
        <row r="20538">
          <cell r="A20538" t="str">
            <v>81.TCCO300</v>
          </cell>
          <cell r="B20538" t="str">
            <v>Thước cặp 300 (cơ)</v>
          </cell>
        </row>
        <row r="20539">
          <cell r="A20539" t="str">
            <v>81.TCDL834</v>
          </cell>
          <cell r="B20539" t="str">
            <v>Tổng côn DL834</v>
          </cell>
        </row>
        <row r="20540">
          <cell r="A20540" t="str">
            <v>81.TCDNS</v>
          </cell>
          <cell r="B20540" t="str">
            <v>Tổng côn dưới NISSAN</v>
          </cell>
        </row>
        <row r="20541">
          <cell r="A20541" t="str">
            <v>81.TCDTU200</v>
          </cell>
          <cell r="B20541" t="str">
            <v>Thước cặp điện tử 200</v>
          </cell>
        </row>
        <row r="20542">
          <cell r="A20542" t="str">
            <v>81.TCMTC4</v>
          </cell>
          <cell r="B20542" t="str">
            <v>Tu chết máy tiện côn số 4</v>
          </cell>
        </row>
        <row r="20543">
          <cell r="A20543" t="str">
            <v>81.TCS125</v>
          </cell>
          <cell r="B20543" t="str">
            <v>Tấm cao su 1m*2,5</v>
          </cell>
        </row>
        <row r="20544">
          <cell r="A20544" t="str">
            <v>81.TCSC150</v>
          </cell>
          <cell r="B20544" t="str">
            <v>Thước đo chiều sâu cơ 150mm</v>
          </cell>
        </row>
        <row r="20545">
          <cell r="A20545" t="str">
            <v>81.TCV1414</v>
          </cell>
          <cell r="B20545" t="str">
            <v>Thanh cavet 14*14</v>
          </cell>
        </row>
        <row r="20546">
          <cell r="A20546" t="str">
            <v>81.TD 10</v>
          </cell>
          <cell r="B20546" t="str">
            <v>Tôn đen 10 ly</v>
          </cell>
        </row>
        <row r="20547">
          <cell r="A20547" t="str">
            <v>81.TD 3</v>
          </cell>
          <cell r="B20547" t="str">
            <v>Tôn đen 3 ly</v>
          </cell>
        </row>
        <row r="20548">
          <cell r="A20548" t="str">
            <v>81.TD08</v>
          </cell>
          <cell r="B20548" t="str">
            <v>Tôn đen 8 ly</v>
          </cell>
        </row>
        <row r="20549">
          <cell r="A20549" t="str">
            <v>81.TD1.5</v>
          </cell>
          <cell r="B20549" t="str">
            <v>Tôn đen 1.5 ly</v>
          </cell>
        </row>
        <row r="20550">
          <cell r="A20550" t="str">
            <v>81.TD10</v>
          </cell>
          <cell r="B20550" t="str">
            <v>Thước dây 10m</v>
          </cell>
        </row>
        <row r="20551">
          <cell r="A20551" t="str">
            <v>81.TD12</v>
          </cell>
          <cell r="B20551" t="str">
            <v>Tôn đen 12 ly</v>
          </cell>
        </row>
        <row r="20552">
          <cell r="A20552" t="str">
            <v>81.TD1500800400</v>
          </cell>
          <cell r="B20552" t="str">
            <v>Tủ điện 1500*800*400</v>
          </cell>
        </row>
        <row r="20553">
          <cell r="A20553" t="str">
            <v>81.TD1600800250</v>
          </cell>
          <cell r="B20553" t="str">
            <v>Tủ điện 1600*800*250</v>
          </cell>
        </row>
        <row r="20554">
          <cell r="A20554" t="str">
            <v>81.TD2.5</v>
          </cell>
          <cell r="B20554" t="str">
            <v>Tụ điện 2.5 MF</v>
          </cell>
        </row>
        <row r="20555">
          <cell r="A20555" t="str">
            <v>81.TD200300.</v>
          </cell>
          <cell r="B20555" t="str">
            <v>Tủ điện 200*300</v>
          </cell>
        </row>
        <row r="20556">
          <cell r="A20556" t="str">
            <v>81.TD200300150</v>
          </cell>
          <cell r="B20556" t="str">
            <v>Tủ điện 200*300*150</v>
          </cell>
        </row>
        <row r="20557">
          <cell r="A20557" t="str">
            <v>81.TD25030015</v>
          </cell>
          <cell r="B20557" t="str">
            <v>Tủ điện 250x300x15</v>
          </cell>
        </row>
        <row r="20558">
          <cell r="A20558" t="str">
            <v>81.TD300400150</v>
          </cell>
          <cell r="B20558" t="str">
            <v>Tủ điện 300*400*150</v>
          </cell>
        </row>
        <row r="20559">
          <cell r="A20559" t="str">
            <v>81.TD300MF</v>
          </cell>
          <cell r="B20559" t="str">
            <v>Tụ điện 300MF</v>
          </cell>
        </row>
        <row r="20560">
          <cell r="A20560" t="str">
            <v>81.TD400300200</v>
          </cell>
          <cell r="B20560" t="str">
            <v>Tủ điện 400*300*200</v>
          </cell>
        </row>
        <row r="20561">
          <cell r="A20561" t="str">
            <v>81.TD400600180</v>
          </cell>
          <cell r="B20561" t="str">
            <v>Tủ điện 400 x 600 x 180</v>
          </cell>
        </row>
        <row r="20562">
          <cell r="A20562" t="str">
            <v>81.TD406025</v>
          </cell>
          <cell r="B20562" t="str">
            <v>Tủ điện 40*60*25</v>
          </cell>
        </row>
        <row r="20563">
          <cell r="A20563" t="str">
            <v>81.TD40MF</v>
          </cell>
          <cell r="B20563" t="str">
            <v>Tụ điện 40MF</v>
          </cell>
        </row>
        <row r="20564">
          <cell r="A20564" t="str">
            <v>81.TD470MF</v>
          </cell>
          <cell r="B20564" t="str">
            <v>Tụ điện 470 MF</v>
          </cell>
        </row>
        <row r="20565">
          <cell r="A20565" t="str">
            <v>81.TD5.0</v>
          </cell>
          <cell r="B20565" t="str">
            <v>Thước dây 5m</v>
          </cell>
        </row>
        <row r="20566">
          <cell r="A20566" t="str">
            <v>81.TD500</v>
          </cell>
          <cell r="B20566" t="str">
            <v>Tời điện 500kg (máy thử áp - KTCN)</v>
          </cell>
        </row>
        <row r="20567">
          <cell r="A20567" t="str">
            <v>81.TD600400250</v>
          </cell>
          <cell r="B20567" t="str">
            <v>Tủ điện 600*400*250</v>
          </cell>
        </row>
        <row r="20568">
          <cell r="A20568" t="str">
            <v>81.TD600800200</v>
          </cell>
          <cell r="B20568" t="str">
            <v>Tủ điện nổi 600*800*200</v>
          </cell>
        </row>
        <row r="20569">
          <cell r="A20569" t="str">
            <v>81.TD600800250</v>
          </cell>
          <cell r="B20569" t="str">
            <v>Tủ điện 600*800*250</v>
          </cell>
        </row>
        <row r="20570">
          <cell r="A20570" t="str">
            <v>81.TD608030</v>
          </cell>
          <cell r="B20570" t="str">
            <v>Tủ điện 60*80*30</v>
          </cell>
        </row>
        <row r="20571">
          <cell r="A20571" t="str">
            <v>81.TD630</v>
          </cell>
          <cell r="B20571" t="str">
            <v>Tủ điện 630</v>
          </cell>
        </row>
        <row r="20572">
          <cell r="A20572" t="str">
            <v>81.TD7.5</v>
          </cell>
          <cell r="B20572" t="str">
            <v>Thước dây 7.5m</v>
          </cell>
        </row>
        <row r="20573">
          <cell r="A20573" t="str">
            <v>81.TDALP36150</v>
          </cell>
          <cell r="B20573" t="str">
            <v>Thanh đá làm phẳng 3 x 6 x 150</v>
          </cell>
        </row>
        <row r="20574">
          <cell r="A20574" t="str">
            <v>81.TDBH</v>
          </cell>
          <cell r="B20574" t="str">
            <v>Tạp dề da chịu lửa</v>
          </cell>
        </row>
        <row r="20575">
          <cell r="A20575" t="str">
            <v>81.TDCL</v>
          </cell>
          <cell r="B20575" t="str">
            <v>Tủ điện các loại</v>
          </cell>
        </row>
        <row r="20576">
          <cell r="A20576" t="str">
            <v>81.TDCS</v>
          </cell>
          <cell r="B20576" t="str">
            <v>Tấm đệm cao su</v>
          </cell>
        </row>
        <row r="20577">
          <cell r="A20577" t="str">
            <v>81.TDCV20300</v>
          </cell>
          <cell r="B20577" t="str">
            <v>Thước đo chu vi vạch Ø20-300mm</v>
          </cell>
        </row>
        <row r="20578">
          <cell r="A20578" t="str">
            <v>81.TDCV300700</v>
          </cell>
          <cell r="B20578" t="str">
            <v>Thước đo chu vi vạch Ø300-700mm</v>
          </cell>
        </row>
        <row r="20579">
          <cell r="A20579" t="str">
            <v>81.TDDB150115</v>
          </cell>
          <cell r="B20579" t="str">
            <v>Thanh đá đánh bóng 150 x 11 x 5</v>
          </cell>
        </row>
        <row r="20580">
          <cell r="A20580" t="str">
            <v>81.TDDC</v>
          </cell>
          <cell r="B20580" t="str">
            <v>Thước đo độ côn Banme</v>
          </cell>
        </row>
        <row r="20581">
          <cell r="A20581" t="str">
            <v>81.TDDD7321</v>
          </cell>
          <cell r="B20581" t="str">
            <v>Thước đo độ dầy Mitutoyo 7321</v>
          </cell>
        </row>
        <row r="20582">
          <cell r="A20582" t="str">
            <v>81.TDDKF10</v>
          </cell>
          <cell r="B20582" t="str">
            <v>Thước đo đường kính 2m KCS F10-20EP</v>
          </cell>
        </row>
        <row r="20583">
          <cell r="A20583" t="str">
            <v>81.TDEN2</v>
          </cell>
          <cell r="B20583" t="str">
            <v>Tôn đen 2ly</v>
          </cell>
        </row>
        <row r="20584">
          <cell r="A20584" t="str">
            <v>81.TDG150</v>
          </cell>
          <cell r="B20584" t="str">
            <v>Thước đo góc 150mm</v>
          </cell>
        </row>
        <row r="20585">
          <cell r="A20585" t="str">
            <v>81.TDHMCX455</v>
          </cell>
          <cell r="B20585" t="str">
            <v>Thanh dẫn hướng máy cưa xích 455</v>
          </cell>
        </row>
        <row r="20586">
          <cell r="A20586" t="str">
            <v>81.TDI1NC</v>
          </cell>
          <cell r="B20586" t="str">
            <v>Tiếp điểm ABB MCB-01 1NC</v>
          </cell>
        </row>
        <row r="20587">
          <cell r="A20587" t="str">
            <v>81.TDKTDCL1</v>
          </cell>
          <cell r="B20587" t="str">
            <v>Tủ điều khiển tự động chiller 1</v>
          </cell>
        </row>
        <row r="20588">
          <cell r="A20588" t="str">
            <v>81.TDKTDCL2</v>
          </cell>
          <cell r="B20588" t="str">
            <v>Tủ điều khiển tự động chiller 2</v>
          </cell>
        </row>
        <row r="20589">
          <cell r="A20589" t="str">
            <v>81.TDKTDCL3</v>
          </cell>
          <cell r="B20589" t="str">
            <v>Tủ điều khiển tự động chiller 3</v>
          </cell>
        </row>
        <row r="20590">
          <cell r="A20590" t="str">
            <v>81.TDKTDCL4</v>
          </cell>
          <cell r="B20590" t="str">
            <v>Tủ điều khiển tự động chiller 4</v>
          </cell>
        </row>
        <row r="20591">
          <cell r="A20591" t="str">
            <v>81.TDKTDCLPPR</v>
          </cell>
          <cell r="B20591" t="str">
            <v>Tủ điều khiển tự động colling PPR</v>
          </cell>
        </row>
        <row r="20592">
          <cell r="A20592" t="str">
            <v>81.TDKTDCLPVC</v>
          </cell>
          <cell r="B20592" t="str">
            <v>Tủ điều khiển tự động colling PVC</v>
          </cell>
        </row>
        <row r="20593">
          <cell r="A20593" t="str">
            <v>81.TDLP</v>
          </cell>
          <cell r="B20593" t="str">
            <v>Thanh đá làm phẳng</v>
          </cell>
        </row>
        <row r="20594">
          <cell r="A20594" t="str">
            <v>81.TDMTCNMG1204</v>
          </cell>
          <cell r="B20594" t="str">
            <v>Tấm đệm mảnh tiện CNMG 1204</v>
          </cell>
        </row>
        <row r="20595">
          <cell r="A20595" t="str">
            <v>81.TDNAABB</v>
          </cell>
          <cell r="B20595" t="str">
            <v>Tiếp điểm nút ấn ABB</v>
          </cell>
        </row>
        <row r="20596">
          <cell r="A20596" t="str">
            <v>81.TDP11</v>
          </cell>
          <cell r="B20596" t="str">
            <v>Tiếp điểm phụ khởi động từ Schnerder LADN 11</v>
          </cell>
        </row>
        <row r="20597">
          <cell r="A20597" t="str">
            <v>81.TDPA500</v>
          </cell>
          <cell r="B20597" t="str">
            <v>Tời điện Kenbo PA500-12m/30m-220V</v>
          </cell>
        </row>
        <row r="20598">
          <cell r="A20598" t="str">
            <v>81.TDPE01</v>
          </cell>
          <cell r="B20598" t="str">
            <v>Tiếp điểm phụ IDEC YW-E01</v>
          </cell>
        </row>
        <row r="20599">
          <cell r="A20599" t="str">
            <v>81.TDPE10</v>
          </cell>
          <cell r="B20599" t="str">
            <v>Tiếp điểm phụ IDEC YW-E10</v>
          </cell>
        </row>
        <row r="20600">
          <cell r="A20600" t="str">
            <v>81.TDPGVAE11</v>
          </cell>
          <cell r="B20600" t="str">
            <v>Tiếp điểm phụ Schneider GVAE11</v>
          </cell>
        </row>
        <row r="20601">
          <cell r="A20601" t="str">
            <v>81.TDR</v>
          </cell>
          <cell r="B20601" t="str">
            <v>Thùng đựng rác</v>
          </cell>
        </row>
        <row r="20602">
          <cell r="A20602" t="str">
            <v>81.TDT</v>
          </cell>
          <cell r="B20602" t="str">
            <v>Thước điện tử</v>
          </cell>
        </row>
        <row r="20603">
          <cell r="A20603" t="str">
            <v>81.TEDTD</v>
          </cell>
          <cell r="B20603" t="str">
            <v>Tem dán tủ điện</v>
          </cell>
        </row>
        <row r="20604">
          <cell r="A20604" t="str">
            <v>81.TEMT1550</v>
          </cell>
          <cell r="B20604" t="str">
            <v>Tem dán tủ 15*50</v>
          </cell>
        </row>
        <row r="20605">
          <cell r="A20605" t="str">
            <v>81.TGCDKHT21PN16</v>
          </cell>
          <cell r="B20605" t="str">
            <v>Tấm ghép cố định khuôn tê PVC 21-PN16</v>
          </cell>
        </row>
        <row r="20606">
          <cell r="A20606" t="str">
            <v>81.TGDD</v>
          </cell>
          <cell r="B20606" t="str">
            <v>Thanh gốm dẫn dây</v>
          </cell>
        </row>
        <row r="20607">
          <cell r="A20607" t="str">
            <v>81.TGDH48S2Z220</v>
          </cell>
          <cell r="B20607" t="str">
            <v>Đồng hồ thời gian DH48S-2Z/220V</v>
          </cell>
        </row>
        <row r="20608">
          <cell r="A20608" t="str">
            <v>81.TGDH48S2Z24</v>
          </cell>
          <cell r="B20608" t="str">
            <v>Đồng hồ thời gian DH48S-2Z/24V</v>
          </cell>
        </row>
        <row r="20609">
          <cell r="A20609" t="str">
            <v>81.TGDH48SS24</v>
          </cell>
          <cell r="B20609" t="str">
            <v>Đồng hồ thời gian DH48S-S/24V</v>
          </cell>
        </row>
        <row r="20610">
          <cell r="A20610" t="str">
            <v>81.TGHCDC21PN16</v>
          </cell>
          <cell r="B20610" t="str">
            <v>Tấm ghép cố định khuôn Cút PVC 21-PN16</v>
          </cell>
        </row>
        <row r="20611">
          <cell r="A20611" t="str">
            <v>81.TGN70RT</v>
          </cell>
          <cell r="B20611" t="str">
            <v>Tháp giải nhiệt LBC-70RT</v>
          </cell>
        </row>
        <row r="20612">
          <cell r="A20612" t="str">
            <v>81.THANHA2.5</v>
          </cell>
          <cell r="B20612" t="str">
            <v>Thang nhôm chữ A 2.5m</v>
          </cell>
        </row>
        <row r="20613">
          <cell r="A20613" t="str">
            <v>81.THANHI20</v>
          </cell>
          <cell r="B20613" t="str">
            <v>Thanh Inox phi 20</v>
          </cell>
        </row>
        <row r="20614">
          <cell r="A20614" t="str">
            <v>81.THCT3</v>
          </cell>
          <cell r="B20614" t="str">
            <v>Thép CT3</v>
          </cell>
        </row>
        <row r="20615">
          <cell r="A20615" t="str">
            <v>81.THDS32</v>
          </cell>
          <cell r="B20615" t="str">
            <v>Thân dao MFH40-S32-10-4T-250</v>
          </cell>
        </row>
        <row r="20616">
          <cell r="A20616" t="str">
            <v>81.THENHO</v>
          </cell>
          <cell r="B20616" t="str">
            <v>Thẻ nhớ chứa chương trình phần mềm chạy máy đùn LSE80/156 (2012090)</v>
          </cell>
        </row>
        <row r="20617">
          <cell r="A20617" t="str">
            <v>81.THEP5</v>
          </cell>
          <cell r="B20617" t="str">
            <v>Tấm thép 5 ly 660*1500</v>
          </cell>
        </row>
        <row r="20618">
          <cell r="A20618" t="str">
            <v>81.THEPLL</v>
          </cell>
          <cell r="B20618" t="str">
            <v>Thép lập là</v>
          </cell>
        </row>
        <row r="20619">
          <cell r="A20619" t="str">
            <v>81.THIEC</v>
          </cell>
          <cell r="B20619" t="str">
            <v>Thiếc hàn TH-900G</v>
          </cell>
        </row>
        <row r="20620">
          <cell r="A20620" t="str">
            <v>81.THK414330</v>
          </cell>
          <cell r="B20620" t="str">
            <v>Thanh hợp kim 4*14*330</v>
          </cell>
        </row>
        <row r="20621">
          <cell r="A20621" t="str">
            <v>81.THK430140</v>
          </cell>
          <cell r="B20621" t="str">
            <v>Thanh hợp kim 4*30*140</v>
          </cell>
        </row>
        <row r="20622">
          <cell r="A20622" t="str">
            <v>81.THK430330</v>
          </cell>
          <cell r="B20622" t="str">
            <v>Thanh hợp kim 4*30*330</v>
          </cell>
        </row>
        <row r="20623">
          <cell r="A20623" t="str">
            <v>81.THK440140</v>
          </cell>
          <cell r="B20623" t="str">
            <v>Thanh hợp kim 4*40*140</v>
          </cell>
        </row>
        <row r="20624">
          <cell r="A20624" t="str">
            <v>81.THK440300</v>
          </cell>
          <cell r="B20624" t="str">
            <v>Thanh hợp kim 4*40*300</v>
          </cell>
        </row>
        <row r="20625">
          <cell r="A20625" t="str">
            <v>81.THKKHT</v>
          </cell>
          <cell r="B20625" t="str">
            <v>Thân kẹp kìm hàn tig</v>
          </cell>
        </row>
        <row r="20626">
          <cell r="A20626" t="str">
            <v>81.THNH</v>
          </cell>
          <cell r="B20626" t="str">
            <v>Thang nhôm</v>
          </cell>
        </row>
        <row r="20627">
          <cell r="A20627" t="str">
            <v>81.THRCLDM14</v>
          </cell>
          <cell r="B20627" t="str">
            <v>Thanh ren chịu lực (đen ) M14</v>
          </cell>
        </row>
        <row r="20628">
          <cell r="A20628" t="str">
            <v>81.THRM6</v>
          </cell>
          <cell r="B20628" t="str">
            <v>Thanh ren inox M6</v>
          </cell>
        </row>
        <row r="20629">
          <cell r="A20629" t="str">
            <v>81.THSDM</v>
          </cell>
          <cell r="B20629" t="str">
            <v>Thanh sửa đá mài</v>
          </cell>
        </row>
        <row r="20630">
          <cell r="A20630" t="str">
            <v>81.THT100010006</v>
          </cell>
          <cell r="B20630" t="str">
            <v>Thép tấm 1000x1000x6</v>
          </cell>
        </row>
        <row r="20631">
          <cell r="A20631" t="str">
            <v>81.THT200010008</v>
          </cell>
          <cell r="B20631" t="str">
            <v>Thép tấm 2000x1000x8</v>
          </cell>
        </row>
        <row r="20632">
          <cell r="A20632" t="str">
            <v>81.THT25025020</v>
          </cell>
          <cell r="B20632" t="str">
            <v>Thép tấm 250x250x20</v>
          </cell>
        </row>
        <row r="20633">
          <cell r="A20633" t="str">
            <v>81.THT27025020</v>
          </cell>
          <cell r="B20633" t="str">
            <v>Thép tấm 270x250x20</v>
          </cell>
        </row>
        <row r="20634">
          <cell r="A20634" t="str">
            <v>81.THTG150</v>
          </cell>
          <cell r="B20634" t="str">
            <v>Thước từ Germanjet 150mm</v>
          </cell>
        </row>
        <row r="20635">
          <cell r="A20635" t="str">
            <v>81.THTMGNR12500</v>
          </cell>
          <cell r="B20635" t="str">
            <v>Thanh trượt MGNR12 x 500mm</v>
          </cell>
        </row>
        <row r="20636">
          <cell r="A20636" t="str">
            <v>81.THTR20</v>
          </cell>
          <cell r="B20636" t="str">
            <v>Thanh trượt có đế Ø20</v>
          </cell>
        </row>
        <row r="20637">
          <cell r="A20637" t="str">
            <v>81.THTR25</v>
          </cell>
          <cell r="B20637" t="str">
            <v>Thanh trượt Ø25</v>
          </cell>
        </row>
        <row r="20638">
          <cell r="A20638" t="str">
            <v>81.THTR35</v>
          </cell>
          <cell r="B20638" t="str">
            <v>Thanh trượt Ø35</v>
          </cell>
        </row>
        <row r="20639">
          <cell r="A20639" t="str">
            <v>81.THTR4</v>
          </cell>
          <cell r="B20639" t="str">
            <v>Thang tre 4m</v>
          </cell>
        </row>
        <row r="20640">
          <cell r="A20640" t="str">
            <v>81.THTR5</v>
          </cell>
          <cell r="B20640" t="str">
            <v>Thang tre 5m</v>
          </cell>
        </row>
        <row r="20641">
          <cell r="A20641" t="str">
            <v>81.THTRHGR20</v>
          </cell>
          <cell r="B20641" t="str">
            <v>Thanh trượt HGR20</v>
          </cell>
        </row>
        <row r="20642">
          <cell r="A20642" t="str">
            <v>81.THTRKD20</v>
          </cell>
          <cell r="B20642" t="str">
            <v>Thanh trượt không đế Ø20</v>
          </cell>
        </row>
        <row r="20643">
          <cell r="A20643" t="str">
            <v>81.TI10005</v>
          </cell>
          <cell r="B20643" t="str">
            <v>Tê I 1000/5</v>
          </cell>
        </row>
        <row r="20644">
          <cell r="A20644" t="str">
            <v>81.TI3005</v>
          </cell>
          <cell r="B20644" t="str">
            <v>Tê I 300/5</v>
          </cell>
        </row>
        <row r="20645">
          <cell r="A20645" t="str">
            <v>81.TI500</v>
          </cell>
          <cell r="B20645" t="str">
            <v>Ti 500/5</v>
          </cell>
        </row>
        <row r="20646">
          <cell r="A20646" t="str">
            <v>81.TI505</v>
          </cell>
          <cell r="B20646" t="str">
            <v>Tê I 50/5</v>
          </cell>
        </row>
        <row r="20647">
          <cell r="A20647" t="str">
            <v>81.TI60005</v>
          </cell>
          <cell r="B20647" t="str">
            <v>Tê I 6000/5</v>
          </cell>
        </row>
        <row r="20648">
          <cell r="A20648" t="str">
            <v>81.TI63005</v>
          </cell>
          <cell r="B20648" t="str">
            <v>Tê I 6300/5</v>
          </cell>
        </row>
        <row r="20649">
          <cell r="A20649" t="str">
            <v>81.TIN201.10750</v>
          </cell>
          <cell r="B20649" t="str">
            <v>Thanh inox 201: φ10 x 750</v>
          </cell>
        </row>
        <row r="20650">
          <cell r="A20650" t="str">
            <v>81.TIN201150110</v>
          </cell>
          <cell r="B20650" t="str">
            <v>Tem inox 201: 150 x 110 (mm)</v>
          </cell>
        </row>
        <row r="20651">
          <cell r="A20651" t="str">
            <v>81.TIN2018555</v>
          </cell>
          <cell r="B20651" t="str">
            <v>Tem inox 201: 85 x 55 (mm)</v>
          </cell>
        </row>
        <row r="20652">
          <cell r="A20652" t="str">
            <v>81.TIN204122022401</v>
          </cell>
          <cell r="B20652" t="str">
            <v>Tấm inox 201: 1220 x 2240 x 1 (mm)</v>
          </cell>
        </row>
        <row r="20653">
          <cell r="A20653" t="str">
            <v>81.TIN213</v>
          </cell>
          <cell r="B20653" t="str">
            <v>Tấm inox 304: 2000 x 1000 x 3</v>
          </cell>
        </row>
        <row r="20654">
          <cell r="A20654" t="str">
            <v>81.TIN30410001000</v>
          </cell>
          <cell r="B20654" t="str">
            <v>Tấm Inox 304: 1000x1000</v>
          </cell>
        </row>
        <row r="20655">
          <cell r="A20655" t="str">
            <v>81.TIN304108501.5</v>
          </cell>
          <cell r="B20655" t="str">
            <v>Tôn inox 304: φ108 x φ50 x 1.5 (mm)</v>
          </cell>
        </row>
        <row r="20656">
          <cell r="A20656" t="str">
            <v>81.TIN304122024401</v>
          </cell>
          <cell r="B20656" t="str">
            <v>Tôn inox 304: 1220 x 2440 x 1.5 (mm)</v>
          </cell>
        </row>
        <row r="20657">
          <cell r="A20657" t="str">
            <v>81.TIN304244012201</v>
          </cell>
          <cell r="B20657" t="str">
            <v>Tấm inox 304: 2440 x 1220 x 1.2</v>
          </cell>
        </row>
        <row r="20658">
          <cell r="A20658" t="str">
            <v>81.TIN30432016010</v>
          </cell>
          <cell r="B20658" t="str">
            <v>Tấm inox 304: 320 x 160 x 10</v>
          </cell>
        </row>
        <row r="20659">
          <cell r="A20659" t="str">
            <v>81.TIN3046004010</v>
          </cell>
          <cell r="B20659" t="str">
            <v>Tấm inox 304: 600 x 40 x 10</v>
          </cell>
        </row>
        <row r="20660">
          <cell r="A20660" t="str">
            <v>81.TIN30460050010</v>
          </cell>
          <cell r="B20660" t="str">
            <v>Tấm inox 304: 600 x 500 x 10</v>
          </cell>
        </row>
        <row r="20661">
          <cell r="A20661" t="str">
            <v>81.TINOX3042.51500</v>
          </cell>
          <cell r="B20661" t="str">
            <v>Tấm inox 304: 2.5 x 1500 x 1500</v>
          </cell>
        </row>
        <row r="20662">
          <cell r="A20662" t="str">
            <v>81.TINX30424401200</v>
          </cell>
          <cell r="B20662" t="str">
            <v>Tấm inox 304: 2440 x 1200 x 1.5</v>
          </cell>
        </row>
        <row r="20663">
          <cell r="A20663" t="str">
            <v>81.TK1.2</v>
          </cell>
          <cell r="B20663" t="str">
            <v>Tôn kẽm 1.2ly</v>
          </cell>
        </row>
        <row r="20664">
          <cell r="A20664" t="str">
            <v>81.TK13</v>
          </cell>
          <cell r="B20664" t="str">
            <v>Tay khấu 13</v>
          </cell>
        </row>
        <row r="20665">
          <cell r="A20665" t="str">
            <v>81.TK470MF</v>
          </cell>
          <cell r="B20665" t="str">
            <v>Tụ kích 470MF</v>
          </cell>
        </row>
        <row r="20666">
          <cell r="A20666" t="str">
            <v>81.TLSHCH408U1</v>
          </cell>
          <cell r="B20666" t="str">
            <v>Tủ lạnh điều nhiệt SH-CH-408U1 (Hàn Quốc)</v>
          </cell>
        </row>
        <row r="20667">
          <cell r="A20667" t="str">
            <v>81.TM20</v>
          </cell>
          <cell r="B20667" t="str">
            <v>Trục mạ Ø20</v>
          </cell>
        </row>
        <row r="20668">
          <cell r="A20668" t="str">
            <v>81.TM30</v>
          </cell>
          <cell r="B20668" t="str">
            <v>Trục mạ Ø30</v>
          </cell>
        </row>
        <row r="20669">
          <cell r="A20669" t="str">
            <v>81.TMCD20</v>
          </cell>
          <cell r="B20669" t="str">
            <v>Trục mạ có đế Ø20</v>
          </cell>
        </row>
        <row r="20670">
          <cell r="A20670" t="str">
            <v>81.TMCR10</v>
          </cell>
          <cell r="B20670" t="str">
            <v>Trục mạ crom phi 10</v>
          </cell>
        </row>
        <row r="20671">
          <cell r="A20671" t="str">
            <v>81.TMCR14</v>
          </cell>
          <cell r="B20671" t="str">
            <v>Trục mạ crom phi 14</v>
          </cell>
        </row>
        <row r="20672">
          <cell r="A20672" t="str">
            <v>81.TMCR161000</v>
          </cell>
          <cell r="B20672" t="str">
            <v>Trục mạ crom phi 16*1000</v>
          </cell>
        </row>
        <row r="20673">
          <cell r="A20673" t="str">
            <v>81.TMCR40</v>
          </cell>
          <cell r="B20673" t="str">
            <v>Trục mạ crom phi 40</v>
          </cell>
        </row>
        <row r="20674">
          <cell r="A20674" t="str">
            <v>81.TMCR60335</v>
          </cell>
          <cell r="B20674" t="str">
            <v>Trục mạ crom phi 60 x 335</v>
          </cell>
        </row>
        <row r="20675">
          <cell r="A20675" t="str">
            <v>81.TMTK</v>
          </cell>
          <cell r="B20675" t="str">
            <v>Tròng mở tay khóa van ren đồng DISMY</v>
          </cell>
        </row>
        <row r="20676">
          <cell r="A20676" t="str">
            <v>81.TN120012003</v>
          </cell>
          <cell r="B20676" t="str">
            <v>Tấm nhựa meka 1200x1200x3</v>
          </cell>
        </row>
        <row r="20677">
          <cell r="A20677" t="str">
            <v>81.TN1290</v>
          </cell>
          <cell r="B20677" t="str">
            <v>Thanh nhiệt Ø12-90 dùng để đo nhiệt độ</v>
          </cell>
        </row>
        <row r="20678">
          <cell r="A20678" t="str">
            <v>81.TN275160</v>
          </cell>
          <cell r="B20678" t="str">
            <v>Tấm nhiệt nhôm Ø275*160</v>
          </cell>
        </row>
        <row r="20679">
          <cell r="A20679" t="str">
            <v>81.TN5104104</v>
          </cell>
          <cell r="B20679" t="str">
            <v>Tấm nhựa meka 510x410x4</v>
          </cell>
        </row>
        <row r="20680">
          <cell r="A20680" t="str">
            <v>81.TN60</v>
          </cell>
          <cell r="B20680" t="str">
            <v>Thùng nhựa có nắp 60 lít</v>
          </cell>
        </row>
        <row r="20681">
          <cell r="A20681" t="str">
            <v>81.TN9KW380V</v>
          </cell>
          <cell r="B20681" t="str">
            <v>Thanh nhiệt 9kW-380V</v>
          </cell>
        </row>
        <row r="20682">
          <cell r="A20682" t="str">
            <v>81.TNB4</v>
          </cell>
          <cell r="B20682" t="str">
            <v>Thùng nhựa B4</v>
          </cell>
        </row>
        <row r="20683">
          <cell r="A20683" t="str">
            <v>81.TNBDBL4000</v>
          </cell>
          <cell r="B20683" t="str">
            <v>Tách nước bù dầu BL4000</v>
          </cell>
        </row>
        <row r="20684">
          <cell r="A20684" t="str">
            <v>81.TNC</v>
          </cell>
          <cell r="B20684" t="str">
            <v>Thanh nối C</v>
          </cell>
        </row>
        <row r="20685">
          <cell r="A20685" t="str">
            <v>81.TNH</v>
          </cell>
          <cell r="B20685" t="str">
            <v>Thanh nhôm</v>
          </cell>
        </row>
        <row r="20686">
          <cell r="A20686" t="str">
            <v>81.TNPCT</v>
          </cell>
          <cell r="B20686" t="str">
            <v>Tấm nhựa PC thường</v>
          </cell>
        </row>
        <row r="20687">
          <cell r="A20687" t="str">
            <v>81.TNPE1000100015</v>
          </cell>
          <cell r="B20687" t="str">
            <v>Tấm nhựa PE trắng 1000x1000x15mm</v>
          </cell>
        </row>
        <row r="20688">
          <cell r="A20688" t="str">
            <v>81.TNSLC5</v>
          </cell>
          <cell r="B20688" t="str">
            <v>Tấm nhựa silicon dày 5mm</v>
          </cell>
        </row>
        <row r="20689">
          <cell r="A20689" t="str">
            <v>81.TNU25</v>
          </cell>
          <cell r="B20689" t="str">
            <v>Thanh nhiệt U2,5kw</v>
          </cell>
        </row>
        <row r="20690">
          <cell r="A20690" t="str">
            <v>81.TO11.45</v>
          </cell>
          <cell r="B20690" t="str">
            <v>Tuy ô 1" - 2 đầu x 1.45m</v>
          </cell>
        </row>
        <row r="20691">
          <cell r="A20691" t="str">
            <v>81.TO1124AT2AED2.5</v>
          </cell>
          <cell r="B20691" t="str">
            <v>Tuy ô 1 1/2" - 4 át + 2 áo + ép đầu x 2.5m</v>
          </cell>
        </row>
        <row r="20692">
          <cell r="A20692" t="str">
            <v>81.TO11422ED1.1</v>
          </cell>
          <cell r="B20692" t="str">
            <v>Tuy ô 1 1/4" + 2 át + 2 áo + ép đầu x 1.1m</v>
          </cell>
        </row>
        <row r="20693">
          <cell r="A20693" t="str">
            <v>81.TO1142AED2.1</v>
          </cell>
          <cell r="B20693" t="str">
            <v>Tuy ô 1 1/4" - 2 áo + ép đầu x 2.1m</v>
          </cell>
        </row>
        <row r="20694">
          <cell r="A20694" t="str">
            <v>81.TO12A1.1</v>
          </cell>
          <cell r="B20694" t="str">
            <v>Tuy ô 1" - 2 áo x 1.1m</v>
          </cell>
        </row>
        <row r="20695">
          <cell r="A20695" t="str">
            <v>81.TO12A2AED1.6</v>
          </cell>
          <cell r="B20695" t="str">
            <v>Tuy ô 1/2" - 2 at + 2 áo + ép đầu x 1.6m</v>
          </cell>
        </row>
        <row r="20696">
          <cell r="A20696" t="str">
            <v>81.TO14222ED0.8</v>
          </cell>
          <cell r="B20696" t="str">
            <v>Tuy ô 1/4" - 2 at + 2 áo + 2 cút + ép đầu x 0.8m</v>
          </cell>
        </row>
        <row r="20697">
          <cell r="A20697" t="str">
            <v>81.TO142AT0.84</v>
          </cell>
          <cell r="B20697" t="str">
            <v>Tuy ô 1/4" - 2 at x 0.84m</v>
          </cell>
        </row>
        <row r="20698">
          <cell r="A20698" t="str">
            <v>81.TO342A2A2CED1.5</v>
          </cell>
          <cell r="B20698" t="str">
            <v>Tuy ô 3/4" - 2 at + 2 áo + 2 cút + ép đầu x 1.5m</v>
          </cell>
        </row>
        <row r="20699">
          <cell r="A20699" t="str">
            <v>81.TO342A2AED1.5</v>
          </cell>
          <cell r="B20699" t="str">
            <v>Tuy ô 3/4" - 2 át + 2 áo + ép đầu x 1.5m</v>
          </cell>
        </row>
        <row r="20700">
          <cell r="A20700" t="str">
            <v>81.TO342A2AED1.7</v>
          </cell>
          <cell r="B20700" t="str">
            <v>Tuy ô 3/4" - 2 at + 2 áo + ép đầu x 1.7m</v>
          </cell>
        </row>
        <row r="20701">
          <cell r="A20701" t="str">
            <v>81.TO382A2A2CED1.2</v>
          </cell>
          <cell r="B20701" t="str">
            <v>Tuy ô 3/8" - 2 at + 2 áo + 2 cút + ép đầu x 1.2m</v>
          </cell>
        </row>
        <row r="20702">
          <cell r="A20702" t="str">
            <v>81.TO382A2AED1.2</v>
          </cell>
          <cell r="B20702" t="str">
            <v>Tuy ô 3/8" - 2 at + 2 áo + ép đầu x 1.2m</v>
          </cell>
        </row>
        <row r="20703">
          <cell r="A20703" t="str">
            <v>81.TO382AT2AED2.5</v>
          </cell>
          <cell r="B20703" t="str">
            <v>Tuy ô 3/8" - 2 at + 2 áo + ép đầu x 2.5m</v>
          </cell>
        </row>
        <row r="20704">
          <cell r="A20704" t="str">
            <v>81.TO38ED6.4</v>
          </cell>
          <cell r="B20704" t="str">
            <v>Tuy ô 3/8" - ép đầu x 6.4m</v>
          </cell>
        </row>
        <row r="20705">
          <cell r="A20705" t="str">
            <v>81.TO582A2CED1.8</v>
          </cell>
          <cell r="B20705" t="str">
            <v>Tuy ô 5/8" - 2 áo + 2 cút + ép đầu x 1.8m</v>
          </cell>
        </row>
        <row r="20706">
          <cell r="A20706" t="str">
            <v>81.TO582AED1.4</v>
          </cell>
          <cell r="B20706" t="str">
            <v>Tuy ô 5/8" - 2 áO + ép đầu x 1.4m</v>
          </cell>
        </row>
        <row r="20707">
          <cell r="A20707" t="str">
            <v>81.TOD6</v>
          </cell>
          <cell r="B20707" t="str">
            <v>Tuy ô đồng đỏ phi 6</v>
          </cell>
        </row>
        <row r="20708">
          <cell r="A20708" t="str">
            <v>81.TONDEN125025002</v>
          </cell>
          <cell r="B20708" t="str">
            <v>Tôn đen 1250x2500x2 ly</v>
          </cell>
        </row>
        <row r="20709">
          <cell r="A20709" t="str">
            <v>81.TONDEN20</v>
          </cell>
          <cell r="B20709" t="str">
            <v>Tôn đen 20 ly</v>
          </cell>
        </row>
        <row r="20710">
          <cell r="A20710" t="str">
            <v>81.TONN</v>
          </cell>
          <cell r="B20710" t="str">
            <v>Tôn nhám</v>
          </cell>
        </row>
        <row r="20711">
          <cell r="A20711" t="str">
            <v>81.TOTA14002550</v>
          </cell>
          <cell r="B20711" t="str">
            <v>Tôn tấm 5ly: 1400x2550</v>
          </cell>
        </row>
        <row r="20712">
          <cell r="A20712" t="str">
            <v>81.TOTHL</v>
          </cell>
          <cell r="B20712" t="str">
            <v>Tuy ô thủy lực</v>
          </cell>
        </row>
        <row r="20713">
          <cell r="A20713" t="str">
            <v>81.TOTL</v>
          </cell>
          <cell r="B20713" t="str">
            <v>Tuy ô thước lái</v>
          </cell>
        </row>
        <row r="20714">
          <cell r="A20714" t="str">
            <v>81.TOVI670</v>
          </cell>
          <cell r="B20714" t="str">
            <v>Tô vít 2 đầu Ø6x70</v>
          </cell>
        </row>
        <row r="20715">
          <cell r="A20715" t="str">
            <v>81.TOVICS6150</v>
          </cell>
          <cell r="B20715" t="str">
            <v>Tô vít cán cao su Ø6x150</v>
          </cell>
        </row>
        <row r="20716">
          <cell r="A20716" t="str">
            <v>81.TPN2DKC</v>
          </cell>
          <cell r="B20716" t="str">
            <v>Tấm phun nước 2 đầu kim cương</v>
          </cell>
        </row>
        <row r="20717">
          <cell r="A20717" t="str">
            <v>81.TPS8</v>
          </cell>
          <cell r="B20717" t="str">
            <v>Tê phun sương rắc căm phi 8</v>
          </cell>
        </row>
        <row r="20718">
          <cell r="A20718" t="str">
            <v>81.TPT10890</v>
          </cell>
          <cell r="B20718" t="str">
            <v>Trục pittong mạ crom phi 10*890</v>
          </cell>
        </row>
        <row r="20719">
          <cell r="A20719" t="str">
            <v>81.TPT160260</v>
          </cell>
          <cell r="B20719" t="str">
            <v>Trục pittong mạ crom phi 160*260</v>
          </cell>
        </row>
        <row r="20720">
          <cell r="A20720" t="str">
            <v>81.TPT301000</v>
          </cell>
          <cell r="B20720" t="str">
            <v>Trục pittong mạ crom phi 30*1000</v>
          </cell>
        </row>
        <row r="20721">
          <cell r="A20721" t="str">
            <v>81.TPT321000</v>
          </cell>
          <cell r="B20721" t="str">
            <v>Trục pittong mạ crom phi 32*1000</v>
          </cell>
        </row>
        <row r="20722">
          <cell r="A20722" t="str">
            <v>81.TPT40600</v>
          </cell>
          <cell r="B20722" t="str">
            <v>Trục pittong mạ crom phi 40*600</v>
          </cell>
        </row>
        <row r="20723">
          <cell r="A20723" t="str">
            <v>81.TPT45500</v>
          </cell>
          <cell r="B20723" t="str">
            <v>Trục pittong mạ crom phi 45*500</v>
          </cell>
        </row>
        <row r="20724">
          <cell r="A20724" t="str">
            <v>81.TPXN</v>
          </cell>
          <cell r="B20724" t="str">
            <v>Tổng phanh ( Xe nâng )</v>
          </cell>
        </row>
        <row r="20725">
          <cell r="A20725" t="str">
            <v>81.TQ2C</v>
          </cell>
          <cell r="B20725" t="str">
            <v>Tay quay 2 chiều</v>
          </cell>
        </row>
        <row r="20726">
          <cell r="A20726" t="str">
            <v>81.TQTR310</v>
          </cell>
          <cell r="B20726" t="str">
            <v>Tay quay taro M3-M10</v>
          </cell>
        </row>
        <row r="20727">
          <cell r="A20727" t="str">
            <v>81.TQTR616</v>
          </cell>
          <cell r="B20727" t="str">
            <v>Tay quay taro 6-16</v>
          </cell>
        </row>
        <row r="20728">
          <cell r="A20728" t="str">
            <v>81.TQTR925</v>
          </cell>
          <cell r="B20728" t="str">
            <v>Tay quay taro 9-25</v>
          </cell>
        </row>
        <row r="20729">
          <cell r="A20729" t="str">
            <v>81.TQTRBR</v>
          </cell>
          <cell r="B20729" t="str">
            <v>Tay quay taro bàn ren</v>
          </cell>
        </row>
        <row r="20730">
          <cell r="A20730" t="str">
            <v>81.TRAN130050</v>
          </cell>
          <cell r="B20730" t="str">
            <v>Tranthirtor P130050</v>
          </cell>
        </row>
        <row r="20731">
          <cell r="A20731" t="str">
            <v>81.TRCLDM10</v>
          </cell>
          <cell r="B20731" t="str">
            <v>Thanh ren chịu lực (đen) M10</v>
          </cell>
        </row>
        <row r="20732">
          <cell r="A20732" t="str">
            <v>81.TRCLDM12</v>
          </cell>
          <cell r="B20732" t="str">
            <v>Thanh ren chịu lực (đen) M12</v>
          </cell>
        </row>
        <row r="20733">
          <cell r="A20733" t="str">
            <v>81.TRCLDM8</v>
          </cell>
          <cell r="B20733" t="str">
            <v>Thanh ren chịu lực (đen) M8</v>
          </cell>
        </row>
        <row r="20734">
          <cell r="A20734" t="str">
            <v>81.TRDH25110</v>
          </cell>
          <cell r="B20734" t="str">
            <v>Trục dẫn hướng 25x110</v>
          </cell>
        </row>
        <row r="20735">
          <cell r="A20735" t="str">
            <v>81.TRDH2550</v>
          </cell>
          <cell r="B20735" t="str">
            <v xml:space="preserve"> Trục dẫn hướng 25x50</v>
          </cell>
        </row>
        <row r="20736">
          <cell r="A20736" t="str">
            <v>81.TRDPC65</v>
          </cell>
          <cell r="B20736" t="str">
            <v>Trục máy đùn PVC LSE65</v>
          </cell>
        </row>
        <row r="20737">
          <cell r="A20737" t="str">
            <v>81.TRDPC80</v>
          </cell>
          <cell r="B20737" t="str">
            <v>Trục máy đùn PVC LSE80</v>
          </cell>
        </row>
        <row r="20738">
          <cell r="A20738" t="str">
            <v>81.TRDPC92</v>
          </cell>
          <cell r="B20738" t="str">
            <v>Trục máy đùn PVC LSE92</v>
          </cell>
        </row>
        <row r="20739">
          <cell r="A20739" t="str">
            <v>81.TRG10</v>
          </cell>
          <cell r="B20739" t="str">
            <v>Taro G1"</v>
          </cell>
        </row>
        <row r="20740">
          <cell r="A20740" t="str">
            <v>81.TRG112</v>
          </cell>
          <cell r="B20740" t="str">
            <v>Taro G1 1/2"</v>
          </cell>
        </row>
        <row r="20741">
          <cell r="A20741" t="str">
            <v>81.TRG12</v>
          </cell>
          <cell r="B20741" t="str">
            <v>Taro G 1/2"</v>
          </cell>
        </row>
        <row r="20742">
          <cell r="A20742" t="str">
            <v>81.TRG14</v>
          </cell>
          <cell r="B20742" t="str">
            <v>Taro G1 1/4"</v>
          </cell>
        </row>
        <row r="20743">
          <cell r="A20743" t="str">
            <v>81.TRG18</v>
          </cell>
          <cell r="B20743" t="str">
            <v>Taro G 1/8</v>
          </cell>
        </row>
        <row r="20744">
          <cell r="A20744" t="str">
            <v>81.TRG20</v>
          </cell>
          <cell r="B20744" t="str">
            <v>Taro G2"</v>
          </cell>
        </row>
        <row r="20745">
          <cell r="A20745" t="str">
            <v>81.TRG34</v>
          </cell>
          <cell r="B20745" t="str">
            <v>Taro G 3/4"</v>
          </cell>
        </row>
        <row r="20746">
          <cell r="A20746" t="str">
            <v>81.TRHKM161.531.7</v>
          </cell>
          <cell r="B20746" t="str">
            <v>Taro M16*1.5 (hợp kim liền chuôi φ31.7)</v>
          </cell>
        </row>
        <row r="20747">
          <cell r="A20747" t="str">
            <v>81.TRI10</v>
          </cell>
          <cell r="B20747" t="str">
            <v>Trục Inox 304 phi 10</v>
          </cell>
        </row>
        <row r="20748">
          <cell r="A20748" t="str">
            <v>81.TRI16</v>
          </cell>
          <cell r="B20748" t="str">
            <v>Trục Inox phi 16*70</v>
          </cell>
        </row>
        <row r="20749">
          <cell r="A20749" t="str">
            <v>81.TRI18</v>
          </cell>
          <cell r="B20749" t="str">
            <v>Bộ Taro inox 1/8 "</v>
          </cell>
        </row>
        <row r="20750">
          <cell r="A20750" t="str">
            <v>81.TRI304M5</v>
          </cell>
          <cell r="B20750" t="str">
            <v>Thanh ren inox 304: M5x1000</v>
          </cell>
        </row>
        <row r="20751">
          <cell r="A20751" t="str">
            <v>81.TRIXM10</v>
          </cell>
          <cell r="B20751" t="str">
            <v>Thanh ren inox M10</v>
          </cell>
        </row>
        <row r="20752">
          <cell r="A20752" t="str">
            <v>81.TRIXM12</v>
          </cell>
          <cell r="B20752" t="str">
            <v>Thanh ren inox M12</v>
          </cell>
        </row>
        <row r="20753">
          <cell r="A20753" t="str">
            <v>81.TRIXM16</v>
          </cell>
          <cell r="B20753" t="str">
            <v>Thanh ren inox M16</v>
          </cell>
        </row>
        <row r="20754">
          <cell r="A20754" t="str">
            <v>81.TRIXM8</v>
          </cell>
          <cell r="B20754" t="str">
            <v>Thanh ren inox M8</v>
          </cell>
        </row>
        <row r="20755">
          <cell r="A20755" t="str">
            <v>81.TRKG14</v>
          </cell>
          <cell r="B20755" t="str">
            <v>Taro G1/4"</v>
          </cell>
        </row>
        <row r="20756">
          <cell r="A20756" t="str">
            <v>81.TRL</v>
          </cell>
          <cell r="B20756" t="str">
            <v>Trợ lắng</v>
          </cell>
        </row>
        <row r="20757">
          <cell r="A20757" t="str">
            <v>81.TRM101.5</v>
          </cell>
          <cell r="B20757" t="str">
            <v>Taro M10*1.5</v>
          </cell>
        </row>
        <row r="20758">
          <cell r="A20758" t="str">
            <v>81.TRM121.25</v>
          </cell>
          <cell r="B20758" t="str">
            <v>Taro M12*1.25</v>
          </cell>
        </row>
        <row r="20759">
          <cell r="A20759" t="str">
            <v>81.TRM121.5</v>
          </cell>
          <cell r="B20759" t="str">
            <v>Taro M12*1.5</v>
          </cell>
        </row>
        <row r="20760">
          <cell r="A20760" t="str">
            <v>81.TRM121.75</v>
          </cell>
          <cell r="B20760" t="str">
            <v>Taro M12*1.75</v>
          </cell>
        </row>
        <row r="20761">
          <cell r="A20761" t="str">
            <v>81.TRM141.25</v>
          </cell>
          <cell r="B20761" t="str">
            <v>Taro M14*1.25</v>
          </cell>
        </row>
        <row r="20762">
          <cell r="A20762" t="str">
            <v>81.TRM141.5</v>
          </cell>
          <cell r="B20762" t="str">
            <v>Taro M14*1.5</v>
          </cell>
        </row>
        <row r="20763">
          <cell r="A20763" t="str">
            <v>81.TRM161.25</v>
          </cell>
          <cell r="B20763" t="str">
            <v>Taro M16*1.25</v>
          </cell>
        </row>
        <row r="20764">
          <cell r="A20764" t="str">
            <v>81.TRM161.5</v>
          </cell>
          <cell r="B20764" t="str">
            <v>Taro M16*1.5</v>
          </cell>
        </row>
        <row r="20765">
          <cell r="A20765" t="str">
            <v>81.TRM162</v>
          </cell>
          <cell r="B20765" t="str">
            <v>Taro M16*2</v>
          </cell>
        </row>
        <row r="20766">
          <cell r="A20766" t="str">
            <v>81.TRM181.25</v>
          </cell>
          <cell r="B20766" t="str">
            <v>Taro M18*1.25</v>
          </cell>
        </row>
        <row r="20767">
          <cell r="A20767" t="str">
            <v>81.TRM181.5</v>
          </cell>
          <cell r="B20767" t="str">
            <v>Taro M18*1.5</v>
          </cell>
        </row>
        <row r="20768">
          <cell r="A20768" t="str">
            <v>81.TRM191.5HK</v>
          </cell>
          <cell r="B20768" t="str">
            <v>Taro M19*1.5 (hợp kim)</v>
          </cell>
        </row>
        <row r="20769">
          <cell r="A20769" t="str">
            <v>81.TRM201.25</v>
          </cell>
          <cell r="B20769" t="str">
            <v>Taro M20*1.25</v>
          </cell>
        </row>
        <row r="20770">
          <cell r="A20770" t="str">
            <v>81.TRM201.5</v>
          </cell>
          <cell r="B20770" t="str">
            <v>Taro M20*1.5</v>
          </cell>
        </row>
        <row r="20771">
          <cell r="A20771" t="str">
            <v>81.TRM221.5</v>
          </cell>
          <cell r="B20771" t="str">
            <v>Taro M22*1.5</v>
          </cell>
        </row>
        <row r="20772">
          <cell r="A20772" t="str">
            <v>81.TRM241.5</v>
          </cell>
          <cell r="B20772" t="str">
            <v>Taro M24*1.5</v>
          </cell>
        </row>
        <row r="20773">
          <cell r="A20773" t="str">
            <v>81.TRM251.5</v>
          </cell>
          <cell r="B20773" t="str">
            <v>Taro M25*1.5</v>
          </cell>
        </row>
        <row r="20774">
          <cell r="A20774" t="str">
            <v>81.TRM261.5</v>
          </cell>
          <cell r="B20774" t="str">
            <v>Taro M26x1,5</v>
          </cell>
        </row>
        <row r="20775">
          <cell r="A20775" t="str">
            <v>81.TRM271.5</v>
          </cell>
          <cell r="B20775" t="str">
            <v>Taro M27*1.5</v>
          </cell>
        </row>
        <row r="20776">
          <cell r="A20776" t="str">
            <v>81.TRM281.5</v>
          </cell>
          <cell r="B20776" t="str">
            <v>Taro M28 x 1.5</v>
          </cell>
        </row>
        <row r="20777">
          <cell r="A20777" t="str">
            <v>81.TRM301.5</v>
          </cell>
          <cell r="B20777" t="str">
            <v>Taro M30*1.5</v>
          </cell>
        </row>
        <row r="20778">
          <cell r="A20778" t="str">
            <v>81.TRM321.5</v>
          </cell>
          <cell r="B20778" t="str">
            <v>Taro M32*1.5</v>
          </cell>
        </row>
        <row r="20779">
          <cell r="A20779" t="str">
            <v>81.TRM341.5</v>
          </cell>
          <cell r="B20779" t="str">
            <v>Taro M34*1.5</v>
          </cell>
        </row>
        <row r="20780">
          <cell r="A20780" t="str">
            <v>81.TRM361.5</v>
          </cell>
          <cell r="B20780" t="str">
            <v>Taro M36*1.5</v>
          </cell>
        </row>
        <row r="20781">
          <cell r="A20781" t="str">
            <v>81.TRM391.5</v>
          </cell>
          <cell r="B20781" t="str">
            <v>Taro M39*1.5</v>
          </cell>
        </row>
        <row r="20782">
          <cell r="A20782" t="str">
            <v>81.TRM40.7</v>
          </cell>
          <cell r="B20782" t="str">
            <v>Taro M4*0,7</v>
          </cell>
        </row>
        <row r="20783">
          <cell r="A20783" t="str">
            <v>81.TRM421.5</v>
          </cell>
          <cell r="B20783" t="str">
            <v>Taro M42*1.5</v>
          </cell>
        </row>
        <row r="20784">
          <cell r="A20784" t="str">
            <v>81.TRM441.5</v>
          </cell>
          <cell r="B20784" t="str">
            <v>Taro M44*1.5</v>
          </cell>
        </row>
        <row r="20785">
          <cell r="A20785" t="str">
            <v>81.TRM451.5</v>
          </cell>
          <cell r="B20785" t="str">
            <v>Taro M45x1,5 ( hợp kim)</v>
          </cell>
        </row>
        <row r="20786">
          <cell r="A20786" t="str">
            <v>81.TRM481.5</v>
          </cell>
          <cell r="B20786" t="str">
            <v>Taro M48*1.5</v>
          </cell>
        </row>
        <row r="20787">
          <cell r="A20787" t="str">
            <v>81.TRM501.5</v>
          </cell>
          <cell r="B20787" t="str">
            <v>Taro M50*1.5</v>
          </cell>
        </row>
        <row r="20788">
          <cell r="A20788" t="str">
            <v>81.TRM521.5</v>
          </cell>
          <cell r="B20788" t="str">
            <v>Taro M52x1,5 ( hợp kim)</v>
          </cell>
        </row>
        <row r="20789">
          <cell r="A20789" t="str">
            <v>81.TRM551.5</v>
          </cell>
          <cell r="B20789" t="str">
            <v>Taro M55x1,5 ( hợp kim)</v>
          </cell>
        </row>
        <row r="20790">
          <cell r="A20790" t="str">
            <v>81.TRM561.5</v>
          </cell>
          <cell r="B20790" t="str">
            <v>Taro M56*1.5</v>
          </cell>
        </row>
        <row r="20791">
          <cell r="A20791" t="str">
            <v>81.TRM581.5</v>
          </cell>
          <cell r="B20791" t="str">
            <v>Taro M58*1.5</v>
          </cell>
        </row>
        <row r="20792">
          <cell r="A20792" t="str">
            <v>81.TRM601.5</v>
          </cell>
          <cell r="B20792" t="str">
            <v>Taro M60*1.5</v>
          </cell>
        </row>
        <row r="20793">
          <cell r="A20793" t="str">
            <v>81.TRM62</v>
          </cell>
          <cell r="B20793" t="str">
            <v>Taro M6*2</v>
          </cell>
        </row>
        <row r="20794">
          <cell r="A20794" t="str">
            <v>81.TRM631.5</v>
          </cell>
          <cell r="B20794" t="str">
            <v>Taro M63x1,5 ( hợp kim)</v>
          </cell>
        </row>
        <row r="20795">
          <cell r="A20795" t="str">
            <v>81.TRM641.5</v>
          </cell>
          <cell r="B20795" t="str">
            <v>Taro M64*1.5</v>
          </cell>
        </row>
        <row r="20796">
          <cell r="A20796" t="str">
            <v>81.TRM761.5</v>
          </cell>
          <cell r="B20796" t="str">
            <v>Taro M76*1.5</v>
          </cell>
        </row>
        <row r="20797">
          <cell r="A20797" t="str">
            <v>81.TRONG1214</v>
          </cell>
          <cell r="B20797" t="str">
            <v>Tròng 12-14</v>
          </cell>
        </row>
        <row r="20798">
          <cell r="A20798" t="str">
            <v>81.TRONG1315</v>
          </cell>
          <cell r="B20798" t="str">
            <v>Tròng 13-15</v>
          </cell>
        </row>
        <row r="20799">
          <cell r="A20799" t="str">
            <v>81.TRONG1719</v>
          </cell>
          <cell r="B20799" t="str">
            <v>Tròng 17-19</v>
          </cell>
        </row>
        <row r="20800">
          <cell r="A20800" t="str">
            <v>81.TRONG2427</v>
          </cell>
          <cell r="B20800" t="str">
            <v>Tròng 24-27</v>
          </cell>
        </row>
        <row r="20801">
          <cell r="A20801" t="str">
            <v>81.TRSCLM301000</v>
          </cell>
          <cell r="B20801" t="str">
            <v>Thanh ren suốt chịu lực M30 x 1000</v>
          </cell>
        </row>
        <row r="20802">
          <cell r="A20802" t="str">
            <v>81.TRT1042</v>
          </cell>
          <cell r="B20802" t="str">
            <v>Taro T10*4/2-L</v>
          </cell>
        </row>
        <row r="20803">
          <cell r="A20803" t="str">
            <v>81.TRT1242</v>
          </cell>
          <cell r="B20803" t="str">
            <v>Taro T12*4/2-L</v>
          </cell>
        </row>
        <row r="20804">
          <cell r="A20804" t="str">
            <v>81.TRT1262</v>
          </cell>
          <cell r="B20804" t="str">
            <v>Taro T12*6/2-L</v>
          </cell>
        </row>
        <row r="20805">
          <cell r="A20805" t="str">
            <v>81.TRT742</v>
          </cell>
          <cell r="B20805" t="str">
            <v>Taro T7*4/2-L</v>
          </cell>
        </row>
        <row r="20806">
          <cell r="A20806" t="str">
            <v>81.TRT842</v>
          </cell>
          <cell r="B20806" t="str">
            <v>Taro T8*4/2-L</v>
          </cell>
        </row>
        <row r="20807">
          <cell r="A20807" t="str">
            <v>81.TRT942</v>
          </cell>
          <cell r="B20807" t="str">
            <v>Taro T9*4/2-L</v>
          </cell>
        </row>
        <row r="20808">
          <cell r="A20808" t="str">
            <v>81.TRVMDPVC65132</v>
          </cell>
          <cell r="B20808" t="str">
            <v>Trục vít máy đùn PVC 65/132</v>
          </cell>
        </row>
        <row r="20809">
          <cell r="A20809" t="str">
            <v>81.TRVMDPVC80156</v>
          </cell>
          <cell r="B20809" t="str">
            <v>Trục vít máy đùn PVC 80/156</v>
          </cell>
        </row>
        <row r="20810">
          <cell r="A20810" t="str">
            <v>81.TRVMDPVC92280</v>
          </cell>
          <cell r="B20810" t="str">
            <v>Trục vít máy đùn PVC 92/188</v>
          </cell>
        </row>
        <row r="20811">
          <cell r="A20811" t="str">
            <v>81.TRY25</v>
          </cell>
          <cell r="B20811" t="str">
            <v>Điều áp TRY 25</v>
          </cell>
        </row>
        <row r="20812">
          <cell r="A20812" t="str">
            <v>81.TSSHDO149</v>
          </cell>
          <cell r="B20812" t="str">
            <v>Tủ sấy SH-DO-149 NGE (Hàn Quốc)</v>
          </cell>
        </row>
        <row r="20813">
          <cell r="A20813" t="str">
            <v>81.TT0600</v>
          </cell>
          <cell r="B20813" t="str">
            <v>Thước từ TLH-0600</v>
          </cell>
        </row>
        <row r="20814">
          <cell r="A20814" t="str">
            <v>81.TT1000100010</v>
          </cell>
          <cell r="B20814" t="str">
            <v>Thép tấm 1000x1000x10mm</v>
          </cell>
        </row>
        <row r="20815">
          <cell r="A20815" t="str">
            <v>81.TT1000100012</v>
          </cell>
          <cell r="B20815" t="str">
            <v>Thép tấm 1000x1000x12mm</v>
          </cell>
        </row>
        <row r="20816">
          <cell r="A20816" t="str">
            <v>81.TT1000100016</v>
          </cell>
          <cell r="B20816" t="str">
            <v>Thép tấm 1000x1000x16mm</v>
          </cell>
        </row>
        <row r="20817">
          <cell r="A20817" t="str">
            <v>81.TT121215</v>
          </cell>
          <cell r="B20817" t="str">
            <v>Thép tấm 1,2 khổ 1320x1520</v>
          </cell>
        </row>
        <row r="20818">
          <cell r="A20818" t="str">
            <v>81.TT121320</v>
          </cell>
          <cell r="B20818" t="str">
            <v>Thép tấm 1,2 khổ 1320x2020</v>
          </cell>
        </row>
        <row r="20819">
          <cell r="A20819" t="str">
            <v>81.TT125025002</v>
          </cell>
          <cell r="B20819" t="str">
            <v>Thép tấm 1250x2500x2mm</v>
          </cell>
        </row>
        <row r="20820">
          <cell r="A20820" t="str">
            <v>81.TT212952500</v>
          </cell>
          <cell r="B20820" t="str">
            <v>Thép tấm 2ly khổ 1295*2500</v>
          </cell>
        </row>
        <row r="20821">
          <cell r="A20821" t="str">
            <v>81.TT2K245245</v>
          </cell>
          <cell r="B20821" t="str">
            <v>Thép tấm 2 ly khổ 245x245</v>
          </cell>
        </row>
        <row r="20822">
          <cell r="A20822" t="str">
            <v>81.TT34034025</v>
          </cell>
          <cell r="B20822" t="str">
            <v>Thép tấm 340*340*25</v>
          </cell>
        </row>
        <row r="20823">
          <cell r="A20823" t="str">
            <v>81.TT34037025</v>
          </cell>
          <cell r="B20823" t="str">
            <v>Thép tấm 340*370*25</v>
          </cell>
        </row>
        <row r="20824">
          <cell r="A20824" t="str">
            <v>81.TTBD</v>
          </cell>
          <cell r="B20824" t="str">
            <v>Tắc te bóng đèn</v>
          </cell>
        </row>
        <row r="20825">
          <cell r="A20825" t="str">
            <v>81.TTG10.5200</v>
          </cell>
          <cell r="B20825" t="str">
            <v>Thanh thép gió 10.5*200</v>
          </cell>
        </row>
        <row r="20826">
          <cell r="A20826" t="str">
            <v>81.TTG10200</v>
          </cell>
          <cell r="B20826" t="str">
            <v>(Bỏ mã) Thanh thép gió 10*200</v>
          </cell>
        </row>
        <row r="20827">
          <cell r="A20827" t="str">
            <v>81.TTG12.5200</v>
          </cell>
          <cell r="B20827" t="str">
            <v>Thanh thép gió 12.5*200</v>
          </cell>
        </row>
        <row r="20828">
          <cell r="A20828" t="str">
            <v>81.TTG310200</v>
          </cell>
          <cell r="B20828" t="str">
            <v>Thanh thép gió 3*10*200</v>
          </cell>
        </row>
        <row r="20829">
          <cell r="A20829" t="str">
            <v>81.TTG312200</v>
          </cell>
          <cell r="B20829" t="str">
            <v>Thanh thép gió 3*12*200</v>
          </cell>
        </row>
        <row r="20830">
          <cell r="A20830" t="str">
            <v>81.TTG314200</v>
          </cell>
          <cell r="B20830" t="str">
            <v>Thanh thép gió 3*14*200</v>
          </cell>
        </row>
        <row r="20831">
          <cell r="A20831" t="str">
            <v>81.TTG316200</v>
          </cell>
          <cell r="B20831" t="str">
            <v>Thanh thép gió 3*16*200</v>
          </cell>
        </row>
        <row r="20832">
          <cell r="A20832" t="str">
            <v>81.TTG318200</v>
          </cell>
          <cell r="B20832" t="str">
            <v>Thanh thép gió 3*18*200</v>
          </cell>
        </row>
        <row r="20833">
          <cell r="A20833" t="str">
            <v>81.TTG66200</v>
          </cell>
          <cell r="B20833" t="str">
            <v>Thanh thép gió 6*6*200</v>
          </cell>
        </row>
        <row r="20834">
          <cell r="A20834" t="str">
            <v>81.TTG8200</v>
          </cell>
          <cell r="B20834" t="str">
            <v>Thanh thép gió 8*8*200</v>
          </cell>
        </row>
        <row r="20835">
          <cell r="A20835" t="str">
            <v>81.TTLD1010</v>
          </cell>
          <cell r="B20835" t="str">
            <v>Thanh thép làm dao 10*10*1000</v>
          </cell>
        </row>
        <row r="20836">
          <cell r="A20836" t="str">
            <v>81.TTLD1014</v>
          </cell>
          <cell r="B20836" t="str">
            <v>Thanh thép làm dao 10*14*1000</v>
          </cell>
        </row>
        <row r="20837">
          <cell r="A20837" t="str">
            <v>81.TTLD1212</v>
          </cell>
          <cell r="B20837" t="str">
            <v>Thanh thép làm dao 12*12*1000</v>
          </cell>
        </row>
        <row r="20838">
          <cell r="A20838" t="str">
            <v>81.TTLD1414</v>
          </cell>
          <cell r="B20838" t="str">
            <v>Thanh thép làm dao 14*14*1000</v>
          </cell>
        </row>
        <row r="20839">
          <cell r="A20839" t="str">
            <v>81.TTLD1420</v>
          </cell>
          <cell r="B20839" t="str">
            <v>Thanh thép làm dao 14*20*1000</v>
          </cell>
        </row>
        <row r="20840">
          <cell r="A20840" t="str">
            <v>81.TTLD1515</v>
          </cell>
          <cell r="B20840" t="str">
            <v>Thanh thép làm dao 15*15*1000</v>
          </cell>
        </row>
        <row r="20841">
          <cell r="A20841" t="str">
            <v>81.TTLD1520</v>
          </cell>
          <cell r="B20841" t="str">
            <v>Thanh thép làm dao 15*20*1000</v>
          </cell>
        </row>
        <row r="20842">
          <cell r="A20842" t="str">
            <v>81.TTLD1525</v>
          </cell>
          <cell r="B20842" t="str">
            <v>Thanh thép làm dao 15*25*1000</v>
          </cell>
        </row>
        <row r="20843">
          <cell r="A20843" t="str">
            <v>81.TTLD1528</v>
          </cell>
          <cell r="B20843" t="str">
            <v>Thanh thép làm dao 15*28*1000</v>
          </cell>
        </row>
        <row r="20844">
          <cell r="A20844" t="str">
            <v>81.TTLD1616</v>
          </cell>
          <cell r="B20844" t="str">
            <v>Thanh thép làm dao 16*16*1000</v>
          </cell>
        </row>
        <row r="20845">
          <cell r="A20845" t="str">
            <v>81.TTLD1620</v>
          </cell>
          <cell r="B20845" t="str">
            <v>Thanh thép làm dao 16*20*1000</v>
          </cell>
        </row>
        <row r="20846">
          <cell r="A20846" t="str">
            <v>81.TTLD2020</v>
          </cell>
          <cell r="B20846" t="str">
            <v>Thanh thép làm dao 20*20*1000</v>
          </cell>
        </row>
        <row r="20847">
          <cell r="A20847" t="str">
            <v>81.TTSFC20</v>
          </cell>
          <cell r="B20847" t="str">
            <v>Thanh trượt SFC20</v>
          </cell>
        </row>
        <row r="20848">
          <cell r="A20848" t="str">
            <v>81.TU10</v>
          </cell>
          <cell r="B20848" t="str">
            <v>Tụ điện 10MF</v>
          </cell>
        </row>
        <row r="20849">
          <cell r="A20849" t="str">
            <v>81.TU8</v>
          </cell>
          <cell r="B20849" t="str">
            <v>Tụ điện 8MF</v>
          </cell>
        </row>
        <row r="20850">
          <cell r="A20850" t="str">
            <v>81.TUD4MF</v>
          </cell>
          <cell r="B20850" t="str">
            <v>Tụ điện 4MF</v>
          </cell>
        </row>
        <row r="20851">
          <cell r="A20851" t="str">
            <v>81.TUDI1000700300</v>
          </cell>
          <cell r="B20851" t="str">
            <v>Tủ điện 1000*700*300</v>
          </cell>
        </row>
        <row r="20852">
          <cell r="A20852" t="str">
            <v>81.TUNOT</v>
          </cell>
          <cell r="B20852" t="str">
            <v>Tai U nốc ô tô</v>
          </cell>
        </row>
        <row r="20853">
          <cell r="A20853" t="str">
            <v>81.TUO14222ED0.8</v>
          </cell>
          <cell r="B20853" t="str">
            <v>chờ thay thế</v>
          </cell>
        </row>
        <row r="20854">
          <cell r="A20854" t="str">
            <v>81.TUY11442ED2</v>
          </cell>
          <cell r="B20854" t="str">
            <v>Tuy ô 1 1/4" - 4 át + 2 áo + ép đầu x 2m</v>
          </cell>
        </row>
        <row r="20855">
          <cell r="A20855" t="str">
            <v>81.TUY1242ED2.1</v>
          </cell>
          <cell r="B20855" t="str">
            <v>Tuy ô 1/2" - 4 át + 2 áo + ép đầu x 2.1m</v>
          </cell>
        </row>
        <row r="20856">
          <cell r="A20856" t="str">
            <v>81.TUY3442ED2.6</v>
          </cell>
          <cell r="B20856" t="str">
            <v>Tuy ô 3/4" - 4 át + 2 áo + ép đầu x 2.6m</v>
          </cell>
        </row>
        <row r="20857">
          <cell r="A20857" t="str">
            <v>81.TUY38222ED1.6</v>
          </cell>
          <cell r="B20857" t="str">
            <v>Tuy ô 3/8"-2 át + 2 cút + 2 áo + ép đầu x 1.6m</v>
          </cell>
        </row>
        <row r="20858">
          <cell r="A20858" t="str">
            <v>81.TUYO1144122.2</v>
          </cell>
          <cell r="B20858" t="str">
            <v>Tuy ô 1 1/4"-4 át+ 1 cút + 2 áo + ép đầu x 2.2m</v>
          </cell>
        </row>
        <row r="20859">
          <cell r="A20859" t="str">
            <v>81.TUYO114422ED2.1</v>
          </cell>
          <cell r="B20859" t="str">
            <v>Tuy ô 1 1/4"-4 át+ 2 cút + 2 áo + ép đầu x 2.1m</v>
          </cell>
        </row>
        <row r="20860">
          <cell r="A20860" t="str">
            <v>81.TUYO12222ED1.5</v>
          </cell>
          <cell r="B20860" t="str">
            <v>Tuy ô 1/2' - 2 át + 2 cút + 2 áo + ép đầu x 1.5m</v>
          </cell>
        </row>
        <row r="20861">
          <cell r="A20861" t="str">
            <v>81.TUYO12ED1.3</v>
          </cell>
          <cell r="B20861" t="str">
            <v>Tuy ô 1" - 2 áo + ép đầu x 1.3m</v>
          </cell>
        </row>
        <row r="20862">
          <cell r="A20862" t="str">
            <v>81.TUYO140.46</v>
          </cell>
          <cell r="B20862" t="str">
            <v>Tuy ô 1/4 - 2 át + 2 cút + 2 áo + ép đầu x 0.46m</v>
          </cell>
        </row>
        <row r="20863">
          <cell r="A20863" t="str">
            <v>81.TUYO141.5</v>
          </cell>
          <cell r="B20863" t="str">
            <v>Tuy ô 1/4 - 2 át x 1.5m</v>
          </cell>
        </row>
        <row r="20864">
          <cell r="A20864" t="str">
            <v>81.TUYO14222ED0.5</v>
          </cell>
          <cell r="B20864" t="str">
            <v>Tuy ô 1/4"-2 át + 2 cút + 2 áo + ép đầu x 0.5m</v>
          </cell>
        </row>
        <row r="20865">
          <cell r="A20865" t="str">
            <v>81.TUYO14222ED1.2</v>
          </cell>
          <cell r="B20865" t="str">
            <v>Tuy ô 1/4"-2 át + 2 cút + 2 áo + ép đầu x 1.2m</v>
          </cell>
        </row>
        <row r="20866">
          <cell r="A20866" t="str">
            <v>81.TUYO14222ED1.7</v>
          </cell>
          <cell r="B20866" t="str">
            <v>Tuy ô 1/4' - 2 át + 2 cút + 2 áo + ép đầu x 1.7m</v>
          </cell>
        </row>
        <row r="20867">
          <cell r="A20867" t="str">
            <v>81.TUYO341.45</v>
          </cell>
          <cell r="B20867" t="str">
            <v>Tuy ô 3/4" - 2 át + 2 áo + ép đầu x 1.45m</v>
          </cell>
        </row>
        <row r="20868">
          <cell r="A20868" t="str">
            <v>81.TUYO34212ED0.95</v>
          </cell>
          <cell r="B20868" t="str">
            <v>Tuy ô 3/4" - 2 át + 1 cút + 2 áo + ép đầu x 0.95m</v>
          </cell>
        </row>
        <row r="20869">
          <cell r="A20869" t="str">
            <v>81.TUYO34222ED0.7</v>
          </cell>
          <cell r="B20869" t="str">
            <v>Tuy ô 3/4' - 2 át + 2 cút + 2 áo + ép đầu x 0.7m</v>
          </cell>
        </row>
        <row r="20870">
          <cell r="A20870" t="str">
            <v>81.TUYO342ED0.4</v>
          </cell>
          <cell r="B20870" t="str">
            <v>Tuy ô 3/4" - 2 áo + ép đầu x 0.4m</v>
          </cell>
        </row>
        <row r="20871">
          <cell r="A20871" t="str">
            <v>81.TUYO382.5</v>
          </cell>
          <cell r="B20871" t="str">
            <v>Tuy ô 3/8 - 2 át x 2.5m</v>
          </cell>
        </row>
        <row r="20872">
          <cell r="A20872" t="str">
            <v>81.TUYO38222ED3.5</v>
          </cell>
          <cell r="B20872" t="str">
            <v>Tuy ô 3/8"-2 át + 2 cút + 2 áo + ép đầu x 3.5m</v>
          </cell>
        </row>
        <row r="20873">
          <cell r="A20873" t="str">
            <v>81.TUYO3822ED3.5</v>
          </cell>
          <cell r="B20873" t="str">
            <v>Tuy ô 3/8" - 2 cút + 2 áo + ép đầu x 3.5m</v>
          </cell>
        </row>
        <row r="20874">
          <cell r="A20874" t="str">
            <v>81.TUYO382ED0.4</v>
          </cell>
          <cell r="B20874" t="str">
            <v>Tuy ô 3/8" - 2 áo + ép đầu x 0.4m</v>
          </cell>
        </row>
        <row r="20875">
          <cell r="A20875" t="str">
            <v>81.TUYO383</v>
          </cell>
          <cell r="B20875" t="str">
            <v>Tuy ô 3/8 - 2 át + 2 cút + 2 áo + ép đầu x 3m</v>
          </cell>
        </row>
        <row r="20876">
          <cell r="A20876" t="str">
            <v>81.TUYO38X3.4</v>
          </cell>
          <cell r="B20876" t="str">
            <v>Tuy ô 3/8 - 2 át + 2 cút + 2 áo + ép đầu x 3.4m</v>
          </cell>
        </row>
        <row r="20877">
          <cell r="A20877" t="str">
            <v>81.TUYO58222ED1.6</v>
          </cell>
          <cell r="B20877" t="str">
            <v>Tuy ô 5/8' - 2 át + 2 cút + 2 áo + ép đầu x 1.6m</v>
          </cell>
        </row>
        <row r="20878">
          <cell r="A20878" t="str">
            <v>81.TUYO5822ED1.5</v>
          </cell>
          <cell r="B20878" t="str">
            <v>Tuy ô 5/8" - 2 áo + 2 cút + ép đầu x 1.5m</v>
          </cell>
        </row>
        <row r="20879">
          <cell r="A20879" t="str">
            <v>81.TUYO582CT1.7</v>
          </cell>
          <cell r="B20879" t="str">
            <v>Tuy ô 5/8" - 2 áo + cút  x 1.7m</v>
          </cell>
        </row>
        <row r="20880">
          <cell r="A20880" t="str">
            <v>81.TUYODHK</v>
          </cell>
          <cell r="B20880" t="str">
            <v>Tuy ô dầu hồi kim (xe nâng)</v>
          </cell>
        </row>
        <row r="20881">
          <cell r="A20881" t="str">
            <v>81.TV2C</v>
          </cell>
          <cell r="B20881" t="str">
            <v>Tô vít 2 cạnh</v>
          </cell>
        </row>
        <row r="20882">
          <cell r="A20882" t="str">
            <v>81.TV2DCB6200</v>
          </cell>
          <cell r="B20882" t="str">
            <v>Tô vít 2 đầu chuôi bóng φ6x200</v>
          </cell>
        </row>
        <row r="20883">
          <cell r="A20883" t="str">
            <v>81.TV4C</v>
          </cell>
          <cell r="B20883" t="str">
            <v>Tô vít 4 cạnh</v>
          </cell>
        </row>
        <row r="20884">
          <cell r="A20884" t="str">
            <v>81.TV5005</v>
          </cell>
          <cell r="B20884" t="str">
            <v>Túi vải φ500 x 5m</v>
          </cell>
        </row>
        <row r="20885">
          <cell r="A20885" t="str">
            <v>81.TV6005</v>
          </cell>
          <cell r="B20885" t="str">
            <v>Túi vải φ600 x 5m</v>
          </cell>
        </row>
        <row r="20886">
          <cell r="A20886" t="str">
            <v>81.TV6008</v>
          </cell>
          <cell r="B20886" t="str">
            <v>Túi vải φ600 x 8m</v>
          </cell>
        </row>
        <row r="20887">
          <cell r="A20887" t="str">
            <v>81.TV63</v>
          </cell>
          <cell r="B20887" t="str">
            <v>Thép V63</v>
          </cell>
        </row>
        <row r="20888">
          <cell r="A20888" t="str">
            <v>81.TV800800</v>
          </cell>
          <cell r="B20888" t="str">
            <v>Túi vải 800*800</v>
          </cell>
        </row>
        <row r="20889">
          <cell r="A20889" t="str">
            <v>81.TVBV</v>
          </cell>
          <cell r="B20889" t="str">
            <v>Trục vít + bánh vít</v>
          </cell>
        </row>
        <row r="20890">
          <cell r="A20890" t="str">
            <v>81.TVC1616</v>
          </cell>
          <cell r="B20890" t="str">
            <v>Thanh cavet 16*16</v>
          </cell>
        </row>
        <row r="20891">
          <cell r="A20891" t="str">
            <v>81.TVFP6006</v>
          </cell>
          <cell r="B20891" t="str">
            <v>Bộ tô vít bé-FP-6006H</v>
          </cell>
        </row>
        <row r="20892">
          <cell r="A20892" t="str">
            <v>81.TX300010800.4</v>
          </cell>
          <cell r="B20892" t="str">
            <v>Tôn xốp 3000 x 1080 x 0.4</v>
          </cell>
        </row>
        <row r="20893">
          <cell r="A20893" t="str">
            <v>81.TXB</v>
          </cell>
          <cell r="B20893" t="str">
            <v>Trục xe bò</v>
          </cell>
        </row>
        <row r="20894">
          <cell r="A20894" t="str">
            <v>81.TÐ1000600250</v>
          </cell>
          <cell r="B20894" t="str">
            <v>Tủ điện 1000*600*250</v>
          </cell>
        </row>
        <row r="20895">
          <cell r="A20895" t="str">
            <v>81.TÐ35MF</v>
          </cell>
          <cell r="B20895" t="str">
            <v>Tụ điện 35MF</v>
          </cell>
        </row>
        <row r="20896">
          <cell r="A20896" t="str">
            <v>81.UBHLD</v>
          </cell>
          <cell r="B20896" t="str">
            <v>Ủng bảo hộ lao động</v>
          </cell>
        </row>
        <row r="20897">
          <cell r="A20897" t="str">
            <v>81.UNGD</v>
          </cell>
          <cell r="B20897" t="str">
            <v>Ủng dài</v>
          </cell>
        </row>
        <row r="20898">
          <cell r="A20898" t="str">
            <v>81.UNGN</v>
          </cell>
          <cell r="B20898" t="str">
            <v>Ủng ngắn</v>
          </cell>
        </row>
        <row r="20899">
          <cell r="A20899" t="str">
            <v>81.V1CCV107</v>
          </cell>
          <cell r="B20899" t="str">
            <v>Van 1 chiều CV-10-7</v>
          </cell>
        </row>
        <row r="20900">
          <cell r="A20900" t="str">
            <v>81.VAM3C250</v>
          </cell>
          <cell r="B20900" t="str">
            <v>Vam 3 càng 250mm</v>
          </cell>
        </row>
        <row r="20901">
          <cell r="A20901" t="str">
            <v>81.VANAN</v>
          </cell>
          <cell r="B20901" t="str">
            <v>Van áp ngược</v>
          </cell>
        </row>
        <row r="20902">
          <cell r="A20902" t="str">
            <v>81.VANDC</v>
          </cell>
          <cell r="B20902" t="str">
            <v>Van đảo chiều (thay cho xe nâng)</v>
          </cell>
        </row>
        <row r="20903">
          <cell r="A20903" t="str">
            <v>81.VANDIENAP</v>
          </cell>
          <cell r="B20903" t="str">
            <v>Van điện áp</v>
          </cell>
        </row>
        <row r="20904">
          <cell r="A20904" t="str">
            <v>81.VANDIEUAP</v>
          </cell>
          <cell r="B20904" t="str">
            <v>Van điều áp</v>
          </cell>
        </row>
        <row r="20905">
          <cell r="A20905" t="str">
            <v>81.VANN</v>
          </cell>
          <cell r="B20905" t="str">
            <v>Van nén nạp</v>
          </cell>
        </row>
        <row r="20906">
          <cell r="A20906" t="str">
            <v>81.VB14</v>
          </cell>
          <cell r="B20906" t="str">
            <v>Van bi 1/4</v>
          </cell>
        </row>
        <row r="20907">
          <cell r="A20907" t="str">
            <v>81.VB16012</v>
          </cell>
          <cell r="B20907" t="str">
            <v>Vòng bi SKF 16012</v>
          </cell>
        </row>
        <row r="20908">
          <cell r="A20908" t="str">
            <v>81.VB16013</v>
          </cell>
          <cell r="B20908" t="str">
            <v>Vòng bi SKF 16013</v>
          </cell>
        </row>
        <row r="20909">
          <cell r="A20909" t="str">
            <v>81.VB207</v>
          </cell>
          <cell r="B20909" t="str">
            <v>Vòng bi 207</v>
          </cell>
        </row>
        <row r="20910">
          <cell r="A20910" t="str">
            <v>81.VB208</v>
          </cell>
          <cell r="B20910" t="str">
            <v>Vòng bi 208</v>
          </cell>
        </row>
        <row r="20911">
          <cell r="A20911" t="str">
            <v>81.VB22213</v>
          </cell>
          <cell r="B20911" t="str">
            <v>Vòng bi 22213</v>
          </cell>
        </row>
        <row r="20912">
          <cell r="A20912" t="str">
            <v>81.VB22214</v>
          </cell>
          <cell r="B20912" t="str">
            <v>Vòng bi 22214</v>
          </cell>
        </row>
        <row r="20913">
          <cell r="A20913" t="str">
            <v>81.VB22215</v>
          </cell>
          <cell r="B20913" t="str">
            <v>Vòng bi SKF 22215-E</v>
          </cell>
        </row>
        <row r="20914">
          <cell r="A20914" t="str">
            <v>81.VB22216</v>
          </cell>
          <cell r="B20914" t="str">
            <v>Vòng bi SKF 22216-E</v>
          </cell>
        </row>
        <row r="20915">
          <cell r="A20915" t="str">
            <v>81.VB22222</v>
          </cell>
          <cell r="B20915" t="str">
            <v>Vòng bi 22222</v>
          </cell>
        </row>
        <row r="20916">
          <cell r="A20916" t="str">
            <v>81.VB22224</v>
          </cell>
          <cell r="B20916" t="str">
            <v>Vòng bi 22224</v>
          </cell>
        </row>
        <row r="20917">
          <cell r="A20917" t="str">
            <v>81.VB22228</v>
          </cell>
          <cell r="B20917" t="str">
            <v>Vòng bi SKF 22228 CC/W33</v>
          </cell>
        </row>
        <row r="20918">
          <cell r="A20918" t="str">
            <v>81.VB22312</v>
          </cell>
          <cell r="B20918" t="str">
            <v>Vòng bi SKF 22312-E</v>
          </cell>
        </row>
        <row r="20919">
          <cell r="A20919" t="str">
            <v>81.VB22313</v>
          </cell>
          <cell r="B20919" t="str">
            <v>Vòng bi 22313</v>
          </cell>
        </row>
        <row r="20920">
          <cell r="A20920" t="str">
            <v>81.VB22314</v>
          </cell>
          <cell r="B20920" t="str">
            <v>Vòng bi 22314</v>
          </cell>
        </row>
        <row r="20921">
          <cell r="A20921" t="str">
            <v>81.VB22315</v>
          </cell>
          <cell r="B20921" t="str">
            <v>Vòng bi 22315</v>
          </cell>
        </row>
        <row r="20922">
          <cell r="A20922" t="str">
            <v>81.VB2522</v>
          </cell>
          <cell r="B20922" t="str">
            <v>Vòng bi NTN HK 25*22</v>
          </cell>
        </row>
        <row r="20923">
          <cell r="A20923" t="str">
            <v>81.VB2530</v>
          </cell>
          <cell r="B20923" t="str">
            <v>Vòng bi NSK HMK 2530</v>
          </cell>
        </row>
        <row r="20924">
          <cell r="A20924" t="str">
            <v>81.VB25BS</v>
          </cell>
          <cell r="B20924" t="str">
            <v>Vòng bi ABB BRS25BS</v>
          </cell>
        </row>
        <row r="20925">
          <cell r="A20925" t="str">
            <v>81.VB283730</v>
          </cell>
          <cell r="B20925" t="str">
            <v>Vòng bi NTN HK 28*37*30</v>
          </cell>
        </row>
        <row r="20926">
          <cell r="A20926" t="str">
            <v>81.VB29417</v>
          </cell>
          <cell r="B20926" t="str">
            <v>Vòng bi 29417</v>
          </cell>
        </row>
        <row r="20927">
          <cell r="A20927" t="str">
            <v>81.VB29418</v>
          </cell>
          <cell r="B20927" t="str">
            <v>Vòng bi 29418</v>
          </cell>
        </row>
        <row r="20928">
          <cell r="A20928" t="str">
            <v>81.VB29422</v>
          </cell>
          <cell r="B20928" t="str">
            <v>Vòng bi 29422</v>
          </cell>
        </row>
        <row r="20929">
          <cell r="A20929" t="str">
            <v>81.VB29426E</v>
          </cell>
          <cell r="B20929" t="str">
            <v>Vòng bi SKF 29426 E</v>
          </cell>
        </row>
        <row r="20930">
          <cell r="A20930" t="str">
            <v>81.VB30204</v>
          </cell>
          <cell r="B20930" t="str">
            <v>Vòng bi 30204</v>
          </cell>
        </row>
        <row r="20931">
          <cell r="A20931" t="str">
            <v>81.VB30207</v>
          </cell>
          <cell r="B20931" t="str">
            <v>Vòng bi 30207</v>
          </cell>
        </row>
        <row r="20932">
          <cell r="A20932" t="str">
            <v>81.VB30208</v>
          </cell>
          <cell r="B20932" t="str">
            <v>Vòng bi 30208</v>
          </cell>
        </row>
        <row r="20933">
          <cell r="A20933" t="str">
            <v>81.VB30307</v>
          </cell>
          <cell r="B20933" t="str">
            <v>Vòng bi 30307</v>
          </cell>
        </row>
        <row r="20934">
          <cell r="A20934" t="str">
            <v>81.VB30308</v>
          </cell>
          <cell r="B20934" t="str">
            <v>Vòng bi 30308</v>
          </cell>
        </row>
        <row r="20935">
          <cell r="A20935" t="str">
            <v>81.VB30312J2Q</v>
          </cell>
          <cell r="B20935" t="str">
            <v>Vòng bi SKF 30312 J2/Q</v>
          </cell>
        </row>
        <row r="20936">
          <cell r="A20936" t="str">
            <v>81.VB3037</v>
          </cell>
          <cell r="B20936" t="str">
            <v>Vòng bi 30*37 ( xe nâng )</v>
          </cell>
        </row>
        <row r="20937">
          <cell r="A20937" t="str">
            <v>81.VB305</v>
          </cell>
          <cell r="B20937" t="str">
            <v>Vòng Bi UCP 305</v>
          </cell>
        </row>
        <row r="20938">
          <cell r="A20938" t="str">
            <v>81.VB310B</v>
          </cell>
          <cell r="B20938" t="str">
            <v>Vòng bi 310B</v>
          </cell>
        </row>
        <row r="20939">
          <cell r="A20939" t="str">
            <v>81.VB312B</v>
          </cell>
          <cell r="B20939" t="str">
            <v>Vòng bi 312B</v>
          </cell>
        </row>
        <row r="20940">
          <cell r="A20940" t="str">
            <v>81.VB32011</v>
          </cell>
          <cell r="B20940" t="str">
            <v>Vòng bi HR 32011 XJ</v>
          </cell>
        </row>
        <row r="20941">
          <cell r="A20941" t="str">
            <v>81.VB32221</v>
          </cell>
          <cell r="B20941" t="str">
            <v>Vòng bi 32221</v>
          </cell>
        </row>
        <row r="20942">
          <cell r="A20942" t="str">
            <v>81.VB32307</v>
          </cell>
          <cell r="B20942" t="str">
            <v>Vòng bi 32307</v>
          </cell>
        </row>
        <row r="20943">
          <cell r="A20943" t="str">
            <v>81.VB32309</v>
          </cell>
          <cell r="B20943" t="str">
            <v>Vòng bi 32309</v>
          </cell>
        </row>
        <row r="20944">
          <cell r="A20944" t="str">
            <v>81.VB32315</v>
          </cell>
          <cell r="B20944" t="str">
            <v>Vòng bi 32315</v>
          </cell>
        </row>
        <row r="20945">
          <cell r="A20945" t="str">
            <v>81.VB32316J2</v>
          </cell>
          <cell r="B20945" t="str">
            <v>Vòng bi SKF 32316 J2</v>
          </cell>
        </row>
        <row r="20946">
          <cell r="A20946" t="str">
            <v>81.VB33109</v>
          </cell>
          <cell r="B20946" t="str">
            <v>Vòng bi 33109</v>
          </cell>
        </row>
        <row r="20947">
          <cell r="A20947" t="str">
            <v>81.VB35TAG806</v>
          </cell>
          <cell r="B20947" t="str">
            <v>Vòng bi 35TAG806 ( Xe nâng )</v>
          </cell>
        </row>
        <row r="20948">
          <cell r="A20948" t="str">
            <v>81.VB38</v>
          </cell>
          <cell r="B20948" t="str">
            <v>Van bi 3/8</v>
          </cell>
        </row>
        <row r="20949">
          <cell r="A20949" t="str">
            <v>81.VB51103</v>
          </cell>
          <cell r="B20949" t="str">
            <v>Vòng bi 51103</v>
          </cell>
        </row>
        <row r="20950">
          <cell r="A20950" t="str">
            <v>81.VB51104</v>
          </cell>
          <cell r="B20950" t="str">
            <v>Vòng bi 51104</v>
          </cell>
        </row>
        <row r="20951">
          <cell r="A20951" t="str">
            <v>81.VB51316</v>
          </cell>
          <cell r="B20951" t="str">
            <v>Vòng bi SKF 51316</v>
          </cell>
        </row>
        <row r="20952">
          <cell r="A20952" t="str">
            <v>81.VB52207</v>
          </cell>
          <cell r="B20952" t="str">
            <v>Vòng bị 52207</v>
          </cell>
        </row>
        <row r="20953">
          <cell r="A20953" t="str">
            <v>81.VB6009</v>
          </cell>
          <cell r="B20953" t="str">
            <v>Vòng bi 6009</v>
          </cell>
        </row>
        <row r="20954">
          <cell r="A20954" t="str">
            <v>81.VB6014</v>
          </cell>
          <cell r="B20954" t="str">
            <v>Vòng bi 6014</v>
          </cell>
        </row>
        <row r="20955">
          <cell r="A20955" t="str">
            <v>81.VB6030</v>
          </cell>
          <cell r="B20955" t="str">
            <v>Vòng bi SKF 6030</v>
          </cell>
        </row>
        <row r="20956">
          <cell r="A20956" t="str">
            <v>81.VB609</v>
          </cell>
          <cell r="B20956" t="str">
            <v>Vòng bi 609</v>
          </cell>
        </row>
        <row r="20957">
          <cell r="A20957" t="str">
            <v>81.VB6188</v>
          </cell>
          <cell r="B20957" t="str">
            <v>Vòng bi 618/8</v>
          </cell>
        </row>
        <row r="20958">
          <cell r="A20958" t="str">
            <v>81.VB61904</v>
          </cell>
          <cell r="B20958" t="str">
            <v>Vòng bi SKF 61904-2RS1</v>
          </cell>
        </row>
        <row r="20959">
          <cell r="A20959" t="str">
            <v>81.VB61905</v>
          </cell>
          <cell r="B20959" t="str">
            <v>Vòng bi  SKF 61905 - 2RS1</v>
          </cell>
        </row>
        <row r="20960">
          <cell r="A20960" t="str">
            <v>81.VB61906</v>
          </cell>
          <cell r="B20960" t="str">
            <v>Vòng bi SKF 61906</v>
          </cell>
        </row>
        <row r="20961">
          <cell r="A20961" t="str">
            <v>81.VB61907</v>
          </cell>
          <cell r="B20961" t="str">
            <v>Vòng bi SKF 61907-2RS1</v>
          </cell>
        </row>
        <row r="20962">
          <cell r="A20962" t="str">
            <v>81.VB61908</v>
          </cell>
          <cell r="B20962" t="str">
            <v>Vòng bi SKF 61908-2RS1</v>
          </cell>
        </row>
        <row r="20963">
          <cell r="A20963" t="str">
            <v>81.VB61915</v>
          </cell>
          <cell r="B20963" t="str">
            <v>Vòng bi SKF 61915</v>
          </cell>
        </row>
        <row r="20964">
          <cell r="A20964" t="str">
            <v>81.VB6200</v>
          </cell>
          <cell r="B20964" t="str">
            <v>Vòng bi 6200</v>
          </cell>
        </row>
        <row r="20965">
          <cell r="A20965" t="str">
            <v>81.VB6209</v>
          </cell>
          <cell r="B20965" t="str">
            <v>Vòng bi 6209</v>
          </cell>
        </row>
        <row r="20966">
          <cell r="A20966" t="str">
            <v>81.VB6216</v>
          </cell>
          <cell r="B20966" t="str">
            <v>Vòng bi 6216</v>
          </cell>
        </row>
        <row r="20967">
          <cell r="A20967" t="str">
            <v>81.VB625Z</v>
          </cell>
          <cell r="B20967" t="str">
            <v>Vòng bi 625Z</v>
          </cell>
        </row>
        <row r="20968">
          <cell r="A20968" t="str">
            <v>81.VB6301</v>
          </cell>
          <cell r="B20968" t="str">
            <v>Vòng bi 6301</v>
          </cell>
        </row>
        <row r="20969">
          <cell r="A20969" t="str">
            <v>81.VB6311</v>
          </cell>
          <cell r="B20969" t="str">
            <v>Vòng bi 6311</v>
          </cell>
        </row>
        <row r="20970">
          <cell r="A20970" t="str">
            <v>81.VB63142Z</v>
          </cell>
          <cell r="B20970" t="str">
            <v>Vòng bi SKF 6314-2Z</v>
          </cell>
        </row>
        <row r="20971">
          <cell r="A20971" t="str">
            <v>81.VB6319</v>
          </cell>
          <cell r="B20971" t="str">
            <v>Vòng bi SKF 6319-2RS1/C3</v>
          </cell>
        </row>
        <row r="20972">
          <cell r="A20972" t="str">
            <v>81.VB6321</v>
          </cell>
          <cell r="B20972" t="str">
            <v>Vòng bi SKF 6321</v>
          </cell>
        </row>
        <row r="20973">
          <cell r="A20973" t="str">
            <v>81.VB6903</v>
          </cell>
          <cell r="B20973" t="str">
            <v>Vòng bi 6903</v>
          </cell>
        </row>
        <row r="20974">
          <cell r="A20974" t="str">
            <v>81.VB6907</v>
          </cell>
          <cell r="B20974" t="str">
            <v>Vòng bi 6907</v>
          </cell>
        </row>
        <row r="20975">
          <cell r="A20975" t="str">
            <v>81.VB6922</v>
          </cell>
          <cell r="B20975" t="str">
            <v>Vòng bi NTN 6922</v>
          </cell>
        </row>
        <row r="20976">
          <cell r="A20976" t="str">
            <v>81.VB695Z</v>
          </cell>
          <cell r="B20976" t="str">
            <v>Vòng bi 695Z</v>
          </cell>
        </row>
        <row r="20977">
          <cell r="A20977" t="str">
            <v>81.VB7006</v>
          </cell>
          <cell r="B20977" t="str">
            <v>Vòng bi NSK 7009C</v>
          </cell>
        </row>
        <row r="20978">
          <cell r="A20978" t="str">
            <v>81.VB986911</v>
          </cell>
          <cell r="B20978" t="str">
            <v>Vòng bi 986911  ( Xe nâng )</v>
          </cell>
        </row>
        <row r="20979">
          <cell r="A20979" t="str">
            <v>81.VBCHN27</v>
          </cell>
          <cell r="B20979" t="str">
            <v>Vòng bi CHN 27</v>
          </cell>
        </row>
        <row r="20980">
          <cell r="A20980" t="str">
            <v>81.VBD114</v>
          </cell>
          <cell r="B20980" t="str">
            <v>Vành bánh đà 114 răng</v>
          </cell>
        </row>
        <row r="20981">
          <cell r="A20981" t="str">
            <v>81.VBD127</v>
          </cell>
          <cell r="B20981" t="str">
            <v>Vành bánh đà 127 răng</v>
          </cell>
        </row>
        <row r="20982">
          <cell r="A20982" t="str">
            <v>81.VBDA</v>
          </cell>
          <cell r="B20982" t="str">
            <v>Vành bánh đà</v>
          </cell>
        </row>
        <row r="20983">
          <cell r="A20983" t="str">
            <v>81.VBETKB307</v>
          </cell>
          <cell r="B20983" t="str">
            <v>Vòng bi ETK-B307</v>
          </cell>
        </row>
        <row r="20984">
          <cell r="A20984" t="str">
            <v>81.VBF206</v>
          </cell>
          <cell r="B20984" t="str">
            <v>Vòng bi F206</v>
          </cell>
        </row>
        <row r="20985">
          <cell r="A20985" t="str">
            <v>81.VBFY50TF</v>
          </cell>
          <cell r="B20985" t="str">
            <v>Vòng bi SKF FY50TF</v>
          </cell>
        </row>
        <row r="20986">
          <cell r="A20986" t="str">
            <v>81.VBFYJ30</v>
          </cell>
          <cell r="B20986" t="str">
            <v>Vòng bi FYJ30</v>
          </cell>
        </row>
        <row r="20987">
          <cell r="A20987" t="str">
            <v>81.VBFYJ50TF</v>
          </cell>
          <cell r="B20987" t="str">
            <v>Vòng bi FYJ50TF</v>
          </cell>
        </row>
        <row r="20988">
          <cell r="A20988" t="str">
            <v>81.VBGDSY30TF</v>
          </cell>
          <cell r="B20988" t="str">
            <v>Vòng bi + gối đỡ SY30TF</v>
          </cell>
        </row>
        <row r="20989">
          <cell r="A20989" t="str">
            <v>81.VBGDUCF205</v>
          </cell>
          <cell r="B20989" t="str">
            <v>Vòng bi + gối đỡ UCF205</v>
          </cell>
        </row>
        <row r="20990">
          <cell r="A20990" t="str">
            <v>81.VBGDUCP208</v>
          </cell>
          <cell r="B20990" t="str">
            <v>Vòng bi + gối đỡ UCP208</v>
          </cell>
        </row>
        <row r="20991">
          <cell r="A20991" t="str">
            <v>81.VBGR22</v>
          </cell>
          <cell r="B20991" t="str">
            <v>Vỏ bình ga R22</v>
          </cell>
        </row>
        <row r="20992">
          <cell r="A20992" t="str">
            <v>81.VBHR320</v>
          </cell>
          <cell r="B20992" t="str">
            <v>Vòng bi SKF HR320</v>
          </cell>
        </row>
        <row r="20993">
          <cell r="A20993" t="str">
            <v>81.VBLM35UU</v>
          </cell>
          <cell r="B20993" t="str">
            <v>Vòng bi LM 35 UU</v>
          </cell>
        </row>
        <row r="20994">
          <cell r="A20994" t="str">
            <v>81.VBLME16U</v>
          </cell>
          <cell r="B20994" t="str">
            <v>Vòng bi tuyến tĩnh LME 16UU</v>
          </cell>
        </row>
        <row r="20995">
          <cell r="A20995" t="str">
            <v>81.VBMM</v>
          </cell>
          <cell r="B20995" t="str">
            <v>Vòi bơm mỡ mềm</v>
          </cell>
        </row>
        <row r="20996">
          <cell r="A20996" t="str">
            <v>81.VBNSK22208</v>
          </cell>
          <cell r="B20996" t="str">
            <v>Vòng bi 32208- NSK</v>
          </cell>
        </row>
        <row r="20997">
          <cell r="A20997" t="str">
            <v>81.VBNSK30316</v>
          </cell>
          <cell r="B20997" t="str">
            <v>Vòng bi NSK-HR30316J</v>
          </cell>
        </row>
        <row r="20998">
          <cell r="A20998" t="str">
            <v>81.VBNSK32014</v>
          </cell>
          <cell r="B20998" t="str">
            <v>Vòng bi NSK 32014</v>
          </cell>
        </row>
        <row r="20999">
          <cell r="A20999" t="str">
            <v>81.VBNSK35TAG12009</v>
          </cell>
          <cell r="B20999" t="str">
            <v>Vòng bi NSK-35TAG12009</v>
          </cell>
        </row>
        <row r="21000">
          <cell r="A21000" t="str">
            <v>81.VBNSK51305</v>
          </cell>
          <cell r="B21000" t="str">
            <v>Vòng bi NSK 51305</v>
          </cell>
        </row>
        <row r="21001">
          <cell r="A21001" t="str">
            <v>81.VBNSK51310</v>
          </cell>
          <cell r="B21001" t="str">
            <v>Vòng bi NSK 51310</v>
          </cell>
        </row>
        <row r="21002">
          <cell r="A21002" t="str">
            <v>81.VBNSK6918</v>
          </cell>
          <cell r="B21002" t="str">
            <v>Vòng bi NSK 6918 DDUCM</v>
          </cell>
        </row>
        <row r="21003">
          <cell r="A21003" t="str">
            <v>81.VBNSK6922</v>
          </cell>
          <cell r="B21003" t="str">
            <v>Vòng bi NSK 6922 DDUCM</v>
          </cell>
        </row>
        <row r="21004">
          <cell r="A21004" t="str">
            <v>81.VBNSK7215B</v>
          </cell>
          <cell r="B21004" t="str">
            <v>Vòng bi NSK-7215B</v>
          </cell>
        </row>
        <row r="21005">
          <cell r="A21005" t="str">
            <v>81.VBNSKNS6914</v>
          </cell>
          <cell r="B21005" t="str">
            <v>Vòng bi NSK-NA6914</v>
          </cell>
        </row>
        <row r="21006">
          <cell r="A21006" t="str">
            <v>81.VBS25B</v>
          </cell>
          <cell r="B21006" t="str">
            <v>Vòng bi ABB BRS25B</v>
          </cell>
        </row>
        <row r="21007">
          <cell r="A21007" t="str">
            <v>81.VBSKF2208</v>
          </cell>
          <cell r="B21007" t="str">
            <v>Vòng bi SKF NUP 2208 ECP</v>
          </cell>
        </row>
        <row r="21008">
          <cell r="A21008" t="str">
            <v>81.VBSKF51207</v>
          </cell>
          <cell r="B21008" t="str">
            <v>Vòng bi SKF 51207</v>
          </cell>
        </row>
        <row r="21009">
          <cell r="A21009" t="str">
            <v>81.VBSKF51209</v>
          </cell>
          <cell r="B21009" t="str">
            <v>Vòng bi SKF 51209</v>
          </cell>
        </row>
        <row r="21010">
          <cell r="A21010" t="str">
            <v>81.VBSKF51310</v>
          </cell>
          <cell r="B21010" t="str">
            <v>Vòng bi SKF 51310</v>
          </cell>
        </row>
        <row r="21011">
          <cell r="A21011" t="str">
            <v>81.VBSKF618-8</v>
          </cell>
          <cell r="B21011" t="str">
            <v>Vòng bi 618.8 -SKF</v>
          </cell>
        </row>
        <row r="21012">
          <cell r="A21012" t="str">
            <v>81.VBSKF61816</v>
          </cell>
          <cell r="B21012" t="str">
            <v>Vòng bi 61816-SKF</v>
          </cell>
        </row>
        <row r="21013">
          <cell r="A21013" t="str">
            <v>81.VBSKF7215</v>
          </cell>
          <cell r="B21013" t="str">
            <v>Vòng bi SKF 7215</v>
          </cell>
        </row>
        <row r="21014">
          <cell r="A21014" t="str">
            <v>81.VBSKFRN206</v>
          </cell>
          <cell r="B21014" t="str">
            <v>Vòng bi RN206-SKF</v>
          </cell>
        </row>
        <row r="21015">
          <cell r="A21015" t="str">
            <v>81.VBT40XN</v>
          </cell>
          <cell r="B21015" t="str">
            <v>Vòng bi tỳ 40</v>
          </cell>
        </row>
        <row r="21016">
          <cell r="A21016" t="str">
            <v>81.VBTEG30</v>
          </cell>
          <cell r="B21016" t="str">
            <v>Vòng bi trượt EG30</v>
          </cell>
        </row>
        <row r="21017">
          <cell r="A21017" t="str">
            <v>81.VBTHG30</v>
          </cell>
          <cell r="B21017" t="str">
            <v>Vòng bi trượt HG30</v>
          </cell>
        </row>
        <row r="21018">
          <cell r="A21018" t="str">
            <v>81.VBTN14</v>
          </cell>
          <cell r="B21018" t="str">
            <v>Van bi tay nơ ren 1/4</v>
          </cell>
        </row>
        <row r="21019">
          <cell r="A21019" t="str">
            <v>81.VBTXN</v>
          </cell>
          <cell r="B21019" t="str">
            <v>Vòng bi tỳ 35 (xe nâng)</v>
          </cell>
        </row>
        <row r="21020">
          <cell r="A21020" t="str">
            <v>81.VBUC210D1</v>
          </cell>
          <cell r="B21020" t="str">
            <v>Vòng bi UC210D1</v>
          </cell>
        </row>
        <row r="21021">
          <cell r="A21021" t="str">
            <v>81.VBUCF213</v>
          </cell>
          <cell r="B21021" t="str">
            <v>Vòng bi UCF 213</v>
          </cell>
        </row>
        <row r="21022">
          <cell r="A21022" t="str">
            <v>81.VBUCP204</v>
          </cell>
          <cell r="B21022" t="str">
            <v>Vòng bi UCP 204</v>
          </cell>
        </row>
        <row r="21023">
          <cell r="A21023" t="str">
            <v>81.VBV39ZZ</v>
          </cell>
          <cell r="B21023" t="str">
            <v>Vòng bi V39 ZZ</v>
          </cell>
        </row>
        <row r="21024">
          <cell r="A21024" t="str">
            <v>81.VBYAR206</v>
          </cell>
          <cell r="B21024" t="str">
            <v>Vòng bi SKF YAR 206 - 2F</v>
          </cell>
        </row>
        <row r="21025">
          <cell r="A21025" t="str">
            <v>81.VCB100</v>
          </cell>
          <cell r="B21025" t="str">
            <v>Van cánh bướm D100</v>
          </cell>
        </row>
        <row r="21026">
          <cell r="A21026" t="str">
            <v>81.VCB65</v>
          </cell>
          <cell r="B21026" t="str">
            <v>Van cánh bướm D65</v>
          </cell>
        </row>
        <row r="21027">
          <cell r="A21027" t="str">
            <v>81.VCB80</v>
          </cell>
          <cell r="B21027" t="str">
            <v>Van cánh bướm D80</v>
          </cell>
        </row>
        <row r="21028">
          <cell r="A21028" t="str">
            <v>81.VCBD10</v>
          </cell>
          <cell r="B21028" t="str">
            <v>Vít cấy bàn dao M10*100</v>
          </cell>
        </row>
        <row r="21029">
          <cell r="A21029" t="str">
            <v>81.VCBD12</v>
          </cell>
          <cell r="B21029" t="str">
            <v>Vít cấy bàn dao M12*100</v>
          </cell>
        </row>
        <row r="21030">
          <cell r="A21030" t="str">
            <v>81.VCBDK</v>
          </cell>
          <cell r="B21030" t="str">
            <v>Van cánh bướm điều khiển (PVC)</v>
          </cell>
        </row>
        <row r="21031">
          <cell r="A21031" t="str">
            <v>81.VCF16400</v>
          </cell>
          <cell r="B21031" t="str">
            <v>Vam chữ F16-400mm</v>
          </cell>
        </row>
        <row r="21032">
          <cell r="A21032" t="str">
            <v>81.VCF200</v>
          </cell>
          <cell r="B21032" t="str">
            <v>Vam chữ F-200mm</v>
          </cell>
        </row>
        <row r="21033">
          <cell r="A21033" t="str">
            <v>81.VCRM</v>
          </cell>
          <cell r="B21033" t="str">
            <v>Vòi chậu rửa mặt</v>
          </cell>
        </row>
        <row r="21034">
          <cell r="A21034" t="str">
            <v>81.VCTQ200</v>
          </cell>
          <cell r="B21034" t="str">
            <v>Van cổng tay quay AUT DN200</v>
          </cell>
        </row>
        <row r="21035">
          <cell r="A21035" t="str">
            <v>81.VD1W91</v>
          </cell>
          <cell r="B21035" t="str">
            <v>Van parker D1VW020BNJW91</v>
          </cell>
        </row>
        <row r="21036">
          <cell r="A21036" t="str">
            <v>81.VD4075</v>
          </cell>
          <cell r="B21036" t="str">
            <v>Vít dao SB-4075TRP</v>
          </cell>
        </row>
        <row r="21037">
          <cell r="A21037" t="str">
            <v>81.VDA2C</v>
          </cell>
          <cell r="B21037" t="str">
            <v>Van điện áp 2 chiều</v>
          </cell>
        </row>
        <row r="21038">
          <cell r="A21038" t="str">
            <v>81.VDABFC400</v>
          </cell>
          <cell r="B21038" t="str">
            <v>Van điều áp BFC-400</v>
          </cell>
        </row>
        <row r="21039">
          <cell r="A21039" t="str">
            <v>81.VDASR200</v>
          </cell>
          <cell r="B21039" t="str">
            <v>Van điều áp SR200-081</v>
          </cell>
        </row>
        <row r="21040">
          <cell r="A21040" t="str">
            <v>81.VDCA</v>
          </cell>
          <cell r="B21040" t="str">
            <v>Van điều chỉnh áp</v>
          </cell>
        </row>
        <row r="21041">
          <cell r="A21041" t="str">
            <v>81.VDI</v>
          </cell>
          <cell r="B21041" t="str">
            <v>Van đầu in</v>
          </cell>
        </row>
        <row r="21042">
          <cell r="A21042" t="str">
            <v>81.VDK</v>
          </cell>
          <cell r="B21042" t="str">
            <v>Van đèn khò</v>
          </cell>
        </row>
        <row r="21043">
          <cell r="A21043" t="str">
            <v>81.VDM</v>
          </cell>
          <cell r="B21043" t="str">
            <v>Van dung môi</v>
          </cell>
        </row>
        <row r="21044">
          <cell r="A21044" t="str">
            <v>81.VDT12</v>
          </cell>
          <cell r="B21044" t="str">
            <v>Van điện từ 1/2</v>
          </cell>
        </row>
        <row r="21045">
          <cell r="A21045" t="str">
            <v>81.VDT40</v>
          </cell>
          <cell r="B21045" t="str">
            <v>Van điện từ JIST 40 S (Van nổ, van giũ bụi)</v>
          </cell>
        </row>
        <row r="21046">
          <cell r="A21046" t="str">
            <v>81.VDTSTNC</v>
          </cell>
          <cell r="B21046" t="str">
            <v>Van điện từ STNC máy NC</v>
          </cell>
        </row>
        <row r="21047">
          <cell r="A21047" t="str">
            <v>81.VG1CTDHDBCDKN15</v>
          </cell>
          <cell r="B21047" t="str">
            <v>Van góc Dismy 15:Bạc  Chày dưới khuôn nắp van góc 1 chiều trước đồng hồ</v>
          </cell>
        </row>
        <row r="21048">
          <cell r="A21048" t="str">
            <v>81.VG1CTDHDMCDKN15</v>
          </cell>
          <cell r="B21048" t="str">
            <v>Van góc Dismy 15: Chày dưới khuôn nắp van góc 1 chiều trước đồng hồ</v>
          </cell>
        </row>
        <row r="21049">
          <cell r="A21049" t="str">
            <v>81.VHVC200</v>
          </cell>
          <cell r="B21049" t="str">
            <v>Vách hộp văng cát 200kg</v>
          </cell>
        </row>
        <row r="21050">
          <cell r="A21050" t="str">
            <v>81.VHVC600</v>
          </cell>
          <cell r="B21050" t="str">
            <v>Vách hộp văng cát 600kg</v>
          </cell>
        </row>
        <row r="21051">
          <cell r="A21051" t="str">
            <v>81.VI304303.06</v>
          </cell>
          <cell r="B21051" t="str">
            <v>V inox 304: 30 x 3.0 x 6</v>
          </cell>
        </row>
        <row r="21052">
          <cell r="A21052" t="str">
            <v>81.VITBT4</v>
          </cell>
          <cell r="B21052" t="str">
            <v>Vít bắn tôn 4cm</v>
          </cell>
        </row>
        <row r="21053">
          <cell r="A21053" t="str">
            <v>81.VK1C</v>
          </cell>
          <cell r="B21053" t="str">
            <v>Van khí 1 chiều</v>
          </cell>
        </row>
        <row r="21054">
          <cell r="A21054" t="str">
            <v>81.VK4110</v>
          </cell>
          <cell r="B21054" t="str">
            <v>Van khí kép 4V110</v>
          </cell>
        </row>
        <row r="21055">
          <cell r="A21055" t="str">
            <v>81.VK4210</v>
          </cell>
          <cell r="B21055" t="str">
            <v>Van khí 4V 210-08</v>
          </cell>
        </row>
        <row r="21056">
          <cell r="A21056" t="str">
            <v>81.VK4230</v>
          </cell>
          <cell r="B21056" t="str">
            <v>Van khí kép 4V230C-24V</v>
          </cell>
        </row>
        <row r="21057">
          <cell r="A21057" t="str">
            <v>81.VK4310</v>
          </cell>
          <cell r="B21057" t="str">
            <v>Van khí kép 4V310</v>
          </cell>
        </row>
        <row r="21058">
          <cell r="A21058" t="str">
            <v>81.VK5120</v>
          </cell>
          <cell r="B21058" t="str">
            <v>Van khí kép SY5120</v>
          </cell>
        </row>
        <row r="21059">
          <cell r="A21059" t="str">
            <v>81.VKCDCTM617</v>
          </cell>
          <cell r="B21059" t="str">
            <v>Vít kẹp chíp dao CTM617</v>
          </cell>
        </row>
        <row r="21060">
          <cell r="A21060" t="str">
            <v>81.VKCT110</v>
          </cell>
          <cell r="B21060" t="str">
            <v>Vỏ khuôn cút PVC 110-PN6</v>
          </cell>
        </row>
        <row r="21061">
          <cell r="A21061" t="str">
            <v>81.VKCT21</v>
          </cell>
          <cell r="B21061" t="str">
            <v>Vỏ khuôn cút PVC 21-PN10</v>
          </cell>
        </row>
        <row r="21062">
          <cell r="A21062" t="str">
            <v>81.VKCT27</v>
          </cell>
          <cell r="B21062" t="str">
            <v>Vỏ khuôn cút PVC 27-PN10</v>
          </cell>
        </row>
        <row r="21063">
          <cell r="A21063" t="str">
            <v>81.VKCT90</v>
          </cell>
          <cell r="B21063" t="str">
            <v>Vỏ khuôn cút PVC 90-PN6</v>
          </cell>
        </row>
        <row r="21064">
          <cell r="A21064" t="str">
            <v>81.VKDC220</v>
          </cell>
          <cell r="B21064" t="str">
            <v>Van khí DC 24V</v>
          </cell>
        </row>
        <row r="21065">
          <cell r="A21065" t="str">
            <v>81.VKH125</v>
          </cell>
          <cell r="B21065" t="str">
            <v>Vỏ khuôn 125</v>
          </cell>
        </row>
        <row r="21066">
          <cell r="A21066" t="str">
            <v>81.VKHV02</v>
          </cell>
          <cell r="B21066" t="str">
            <v>Van khí HV-02</v>
          </cell>
        </row>
        <row r="21067">
          <cell r="A21067" t="str">
            <v>81.VKSTNC2521</v>
          </cell>
          <cell r="B21067" t="str">
            <v>Van khí STNC 2521-08</v>
          </cell>
        </row>
        <row r="21068">
          <cell r="A21068" t="str">
            <v>81.VKT21PN10</v>
          </cell>
          <cell r="B21068" t="str">
            <v>Vỏ khuôn tê PVC 21-PN10</v>
          </cell>
        </row>
        <row r="21069">
          <cell r="A21069" t="str">
            <v>81.VKT27PN10</v>
          </cell>
          <cell r="B21069" t="str">
            <v>Vỏ khuôn tê PVC 27-PN10</v>
          </cell>
        </row>
        <row r="21070">
          <cell r="A21070" t="str">
            <v>81.VMC201M510</v>
          </cell>
          <cell r="B21070" t="str">
            <v>Vít mũ cầu 201: M5 x 10</v>
          </cell>
        </row>
        <row r="21071">
          <cell r="A21071" t="str">
            <v>81.VMC201M530</v>
          </cell>
          <cell r="B21071" t="str">
            <v>Vít mũ cầu 201: M5 x 30</v>
          </cell>
        </row>
        <row r="21072">
          <cell r="A21072" t="str">
            <v>81.VMC201M610</v>
          </cell>
          <cell r="B21072" t="str">
            <v>Vít mũ cầu 201: M6 x 10</v>
          </cell>
        </row>
        <row r="21073">
          <cell r="A21073" t="str">
            <v>81.VMC201M630</v>
          </cell>
          <cell r="B21073" t="str">
            <v>Vít mũ cầu 201: M6 x 30</v>
          </cell>
        </row>
        <row r="21074">
          <cell r="A21074" t="str">
            <v>81.VNMLNRO</v>
          </cell>
          <cell r="B21074" t="str">
            <v>Vòi  nước máy lọc nước RO</v>
          </cell>
        </row>
        <row r="21075">
          <cell r="A21075" t="str">
            <v>81.VNR34</v>
          </cell>
          <cell r="B21075" t="str">
            <v>Vòi nước ren 3/4 x 400</v>
          </cell>
        </row>
        <row r="21076">
          <cell r="A21076" t="str">
            <v>81.VOBINH</v>
          </cell>
          <cell r="B21076" t="str">
            <v>Vỏ bình nước lọc</v>
          </cell>
        </row>
        <row r="21077">
          <cell r="A21077" t="str">
            <v>81.VOCT</v>
          </cell>
          <cell r="B21077" t="str">
            <v>Vỏ chổi than</v>
          </cell>
        </row>
        <row r="21078">
          <cell r="A21078" t="str">
            <v>81.VOINMLN</v>
          </cell>
          <cell r="B21078" t="str">
            <v>Vòi nước inox máy lọc nước</v>
          </cell>
        </row>
        <row r="21079">
          <cell r="A21079" t="str">
            <v>81.VOKHCTRT2712</v>
          </cell>
          <cell r="B21079" t="str">
            <v>Vỏ khuôn Cút RT 27x1/2" PVC</v>
          </cell>
        </row>
        <row r="21080">
          <cell r="A21080" t="str">
            <v>81.VOKHTRT2712</v>
          </cell>
          <cell r="B21080" t="str">
            <v>Vỏ khuôn Tê RT 27x1/2" PVC</v>
          </cell>
        </row>
        <row r="21081">
          <cell r="A21081" t="str">
            <v>81.VONKE</v>
          </cell>
          <cell r="B21081" t="str">
            <v>Vôn kế</v>
          </cell>
        </row>
        <row r="21082">
          <cell r="A21082" t="str">
            <v>81.VPCGD38</v>
          </cell>
          <cell r="B21082" t="str">
            <v>Vòi phun chỉnh góc độ 3/8"</v>
          </cell>
        </row>
        <row r="21083">
          <cell r="A21083" t="str">
            <v>81.VRBB</v>
          </cell>
          <cell r="B21083" t="str">
            <v>Vợt rác bể bơi</v>
          </cell>
        </row>
        <row r="21084">
          <cell r="A21084" t="str">
            <v>81.VS285601.8</v>
          </cell>
          <cell r="B21084" t="str">
            <v>Vòng sứ φ285*60/240V-1.8kW</v>
          </cell>
        </row>
        <row r="21085">
          <cell r="A21085" t="str">
            <v>81.VS315602</v>
          </cell>
          <cell r="B21085" t="str">
            <v>Vòng sứ φ315*60/240V-2kW</v>
          </cell>
        </row>
        <row r="21086">
          <cell r="A21086" t="str">
            <v>81.VS3401354.5</v>
          </cell>
          <cell r="B21086" t="str">
            <v>Vòng sứ φ340*135/240V-4.5kW</v>
          </cell>
        </row>
        <row r="21087">
          <cell r="A21087" t="str">
            <v>81.VS340652.5</v>
          </cell>
          <cell r="B21087" t="str">
            <v>Vòng sứ φ340*65/240V-2.5kW</v>
          </cell>
        </row>
        <row r="21088">
          <cell r="A21088" t="str">
            <v>81.VS7603345KW</v>
          </cell>
          <cell r="B21088" t="str">
            <v>Vòng sứ φ760 x 334 (220V-380V-5kW)*4</v>
          </cell>
        </row>
        <row r="21089">
          <cell r="A21089" t="str">
            <v>81.VS7701605.5KW</v>
          </cell>
          <cell r="B21089" t="str">
            <v>Vòng sứ φ770 x 160 (220V-380V-5.5kW)*2</v>
          </cell>
        </row>
        <row r="21090">
          <cell r="A21090" t="str">
            <v>81.VT10</v>
          </cell>
          <cell r="B21090" t="str">
            <v>Vít trí M10</v>
          </cell>
        </row>
        <row r="21091">
          <cell r="A21091" t="str">
            <v>81.VT6</v>
          </cell>
          <cell r="B21091" t="str">
            <v>Vít trí M6</v>
          </cell>
        </row>
        <row r="21092">
          <cell r="A21092" t="str">
            <v>81.VT8</v>
          </cell>
          <cell r="B21092" t="str">
            <v>Vít trí M8</v>
          </cell>
        </row>
        <row r="21093">
          <cell r="A21093" t="str">
            <v>81.VTDM640</v>
          </cell>
          <cell r="B21093" t="str">
            <v>Vít trí đen M6x40</v>
          </cell>
        </row>
        <row r="21094">
          <cell r="A21094" t="str">
            <v>81.VTDM840</v>
          </cell>
          <cell r="B21094" t="str">
            <v>Vít trí đen M8x40</v>
          </cell>
        </row>
        <row r="21095">
          <cell r="A21095" t="str">
            <v>81.VTKM510</v>
          </cell>
          <cell r="B21095" t="str">
            <v>Vít tự khoan M5 x 10</v>
          </cell>
        </row>
        <row r="21096">
          <cell r="A21096" t="str">
            <v>81.VTKM610</v>
          </cell>
          <cell r="B21096" t="str">
            <v>Vít tự khoan M6 x 10</v>
          </cell>
        </row>
        <row r="21097">
          <cell r="A21097" t="str">
            <v>81.VTL1010</v>
          </cell>
          <cell r="B21097" t="str">
            <v>Van tiết lưu 10*10</v>
          </cell>
        </row>
        <row r="21098">
          <cell r="A21098" t="str">
            <v>81.VTL1212</v>
          </cell>
          <cell r="B21098" t="str">
            <v>Van tiết lưu 12*12</v>
          </cell>
        </row>
        <row r="21099">
          <cell r="A21099" t="str">
            <v>81.VTL24N1</v>
          </cell>
          <cell r="B21099" t="str">
            <v>Van thủy lực DSG-01-3c2-D24N1</v>
          </cell>
        </row>
        <row r="21100">
          <cell r="A21100" t="str">
            <v>81.VTL24V</v>
          </cell>
          <cell r="B21100" t="str">
            <v>Van thủy lực 24V</v>
          </cell>
        </row>
        <row r="21101">
          <cell r="A21101" t="str">
            <v>81.VTL30T</v>
          </cell>
          <cell r="B21101" t="str">
            <v>Vam thủy lực 30 tấn</v>
          </cell>
        </row>
        <row r="21102">
          <cell r="A21102" t="str">
            <v>81.VTL50G24</v>
          </cell>
          <cell r="B21102" t="str">
            <v>Van thủy lực DBETX-1X/50G24-8NZ4M</v>
          </cell>
        </row>
        <row r="21103">
          <cell r="A21103" t="str">
            <v>81.VTL88</v>
          </cell>
          <cell r="B21103" t="str">
            <v>Van tiết lưu 8*8</v>
          </cell>
        </row>
        <row r="21104">
          <cell r="A21104" t="str">
            <v>81.VTLA240</v>
          </cell>
          <cell r="B21104" t="str">
            <v>Van thủy lực DSG-03-3C2-A240-50 (Yuci)</v>
          </cell>
        </row>
        <row r="21105">
          <cell r="A21105" t="str">
            <v>81.VTLK10RN12</v>
          </cell>
          <cell r="B21105" t="str">
            <v>Van tiết lưu khí φ10 ren 1/2"</v>
          </cell>
        </row>
        <row r="21106">
          <cell r="A21106" t="str">
            <v>81.VTLK10RN14</v>
          </cell>
          <cell r="B21106" t="str">
            <v>Van tiết lưu khí 10 RN1/4</v>
          </cell>
        </row>
        <row r="21107">
          <cell r="A21107" t="str">
            <v>81.VTLK10RN38</v>
          </cell>
          <cell r="B21107" t="str">
            <v>Van tiết lưu khí φ10 ren 3/8"</v>
          </cell>
        </row>
        <row r="21108">
          <cell r="A21108" t="str">
            <v>81.VTLK8RN14</v>
          </cell>
          <cell r="B21108" t="str">
            <v>Van tiết lưu khí φ8 ren 1/4"</v>
          </cell>
        </row>
        <row r="21109">
          <cell r="A21109" t="str">
            <v>81.VTLK8RN38</v>
          </cell>
          <cell r="B21109" t="str">
            <v>Van tiết lưu khí φ8 ren 3/8"</v>
          </cell>
        </row>
        <row r="21110">
          <cell r="A21110" t="str">
            <v>81.VTLN9K4</v>
          </cell>
          <cell r="B21110" t="str">
            <v>Van thủy lực 4WE6D62/EG24N6K4</v>
          </cell>
        </row>
        <row r="21111">
          <cell r="A21111" t="str">
            <v>81.VTLSV</v>
          </cell>
          <cell r="B21111" t="str">
            <v>Van tiết lưu dầu SV-G03-T</v>
          </cell>
        </row>
        <row r="21112">
          <cell r="A21112" t="str">
            <v>81.VTLX30</v>
          </cell>
          <cell r="B21112" t="str">
            <v>Van thủy lực MSW-01-X-30 (Yuci)</v>
          </cell>
        </row>
        <row r="21113">
          <cell r="A21113" t="str">
            <v>81.VTNU</v>
          </cell>
          <cell r="B21113" t="str">
            <v>Vòi tưới nhựa úc</v>
          </cell>
        </row>
        <row r="21114">
          <cell r="A21114" t="str">
            <v>81.VTVA3</v>
          </cell>
          <cell r="B21114" t="str">
            <v>Vòi tưới vang 3m</v>
          </cell>
        </row>
        <row r="21115">
          <cell r="A21115" t="str">
            <v>81.VUBM</v>
          </cell>
          <cell r="B21115" t="str">
            <v>Vú bơm mỡ</v>
          </cell>
        </row>
        <row r="21116">
          <cell r="A21116" t="str">
            <v>81.VXNTDC</v>
          </cell>
          <cell r="B21116" t="str">
            <v>Van xả nước tự động bằng cơ</v>
          </cell>
        </row>
        <row r="21117">
          <cell r="A21117" t="str">
            <v>81.X351R</v>
          </cell>
          <cell r="B21117" t="str">
            <v>Xích 35-1R (3m/hộp)</v>
          </cell>
        </row>
        <row r="21118">
          <cell r="A21118" t="str">
            <v>81.X401R</v>
          </cell>
          <cell r="B21118" t="str">
            <v>Xích 40-1R (3m/hộp)</v>
          </cell>
        </row>
        <row r="21119">
          <cell r="A21119" t="str">
            <v>81.X501R</v>
          </cell>
          <cell r="B21119" t="str">
            <v>Xích 50-1R (3m/hộp)</v>
          </cell>
        </row>
        <row r="21120">
          <cell r="A21120" t="str">
            <v>81.XACAY</v>
          </cell>
          <cell r="B21120" t="str">
            <v>Xà cầy</v>
          </cell>
        </row>
        <row r="21121">
          <cell r="A21121" t="str">
            <v>81.XCN10</v>
          </cell>
          <cell r="B21121" t="str">
            <v>Xích chịu nhiệt Ø 10</v>
          </cell>
        </row>
        <row r="21122">
          <cell r="A21122" t="str">
            <v>81.XECM</v>
          </cell>
          <cell r="B21122" t="str">
            <v>Xéc măng</v>
          </cell>
        </row>
        <row r="21123">
          <cell r="A21123" t="str">
            <v>81.XENG</v>
          </cell>
          <cell r="B21123" t="str">
            <v>Xẻng cứng</v>
          </cell>
        </row>
        <row r="21124">
          <cell r="A21124" t="str">
            <v>81.XENT</v>
          </cell>
          <cell r="B21124" t="str">
            <v>Xe nâng tay 550x1150mm</v>
          </cell>
        </row>
        <row r="21125">
          <cell r="A21125" t="str">
            <v>81.XGRIN500</v>
          </cell>
          <cell r="B21125" t="str">
            <v>Xe gom rác inox 500 lít</v>
          </cell>
        </row>
        <row r="21126">
          <cell r="A21126" t="str">
            <v>81.XIC50</v>
          </cell>
          <cell r="B21126" t="str">
            <v>Xích 50</v>
          </cell>
        </row>
        <row r="21127">
          <cell r="A21127" t="str">
            <v>81.XICH35</v>
          </cell>
          <cell r="B21127" t="str">
            <v>Xích 35</v>
          </cell>
        </row>
        <row r="21128">
          <cell r="A21128" t="str">
            <v>81.XICH40</v>
          </cell>
          <cell r="B21128" t="str">
            <v>Xích 40</v>
          </cell>
        </row>
        <row r="21129">
          <cell r="A21129" t="str">
            <v>81.XICH5</v>
          </cell>
          <cell r="B21129" t="str">
            <v>Xích φ5</v>
          </cell>
        </row>
        <row r="21130">
          <cell r="A21130" t="str">
            <v>81.XICH6</v>
          </cell>
          <cell r="B21130" t="str">
            <v>Xích ɸ6</v>
          </cell>
        </row>
        <row r="21131">
          <cell r="A21131" t="str">
            <v>81.XICH8</v>
          </cell>
          <cell r="B21131" t="str">
            <v>Xích ɸ8</v>
          </cell>
        </row>
        <row r="21132">
          <cell r="A21132" t="str">
            <v>81.XICHMA</v>
          </cell>
          <cell r="B21132" t="str">
            <v>Xích Makita 405mm</v>
          </cell>
        </row>
        <row r="21133">
          <cell r="A21133" t="str">
            <v>81.XICHMD1000.450</v>
          </cell>
          <cell r="B21133" t="str">
            <v>Xích Makita 450mm</v>
          </cell>
        </row>
        <row r="21134">
          <cell r="A21134" t="str">
            <v>81.XIMA</v>
          </cell>
          <cell r="B21134" t="str">
            <v>Xi măng</v>
          </cell>
        </row>
        <row r="21135">
          <cell r="A21135" t="str">
            <v>81.XKCT100250</v>
          </cell>
          <cell r="B21135" t="str">
            <v>Xylanh khí có từ Ø 100 x 250</v>
          </cell>
        </row>
        <row r="21136">
          <cell r="A21136" t="str">
            <v>81.XKCT80250</v>
          </cell>
          <cell r="B21136" t="str">
            <v>Xylanh khí có từ Ø 80 x 250</v>
          </cell>
        </row>
        <row r="21137">
          <cell r="A21137" t="str">
            <v>81.XL.K63125</v>
          </cell>
          <cell r="B21137" t="str">
            <v>Xylanh khí Ø 63*125</v>
          </cell>
        </row>
        <row r="21138">
          <cell r="A21138" t="str">
            <v>81.XL.K63150</v>
          </cell>
          <cell r="B21138" t="str">
            <v>Xylanh khí Ø 63*150</v>
          </cell>
        </row>
        <row r="21139">
          <cell r="A21139" t="str">
            <v>81.XL.K63250</v>
          </cell>
          <cell r="B21139" t="str">
            <v>Xylanh khí Ø 63*250</v>
          </cell>
        </row>
        <row r="21140">
          <cell r="A21140" t="str">
            <v>81.XLDV63700</v>
          </cell>
          <cell r="B21140" t="str">
            <v>Xylanh φ63 x 700 (đế vuông)</v>
          </cell>
        </row>
        <row r="21141">
          <cell r="A21141" t="str">
            <v>81.XLH25150</v>
          </cell>
          <cell r="B21141" t="str">
            <v>Xylanh hơi Ø 25 x 150</v>
          </cell>
        </row>
        <row r="21142">
          <cell r="A21142" t="str">
            <v>81.XLK</v>
          </cell>
          <cell r="B21142" t="str">
            <v>Xi lanh khí</v>
          </cell>
        </row>
        <row r="21143">
          <cell r="A21143" t="str">
            <v>81.XLLXN</v>
          </cell>
          <cell r="B21143" t="str">
            <v>Xylanh lái xe nâng</v>
          </cell>
        </row>
        <row r="21144">
          <cell r="A21144" t="str">
            <v>81.XLMDPVC65132</v>
          </cell>
          <cell r="B21144" t="str">
            <v>Xylanh máy đùn PVC 65/132</v>
          </cell>
        </row>
        <row r="21145">
          <cell r="A21145" t="str">
            <v>81.XLMDPVC80156</v>
          </cell>
          <cell r="B21145" t="str">
            <v>Xylanh máy đùn PVC 80/156</v>
          </cell>
        </row>
        <row r="21146">
          <cell r="A21146" t="str">
            <v>81.XLT100250</v>
          </cell>
          <cell r="B21146" t="str">
            <v>Xylanh từ Ø 100*250</v>
          </cell>
        </row>
        <row r="21147">
          <cell r="A21147" t="str">
            <v>81.XLT125350</v>
          </cell>
          <cell r="B21147" t="str">
            <v>Xylanh từ Ø 125*350</v>
          </cell>
        </row>
        <row r="21148">
          <cell r="A21148" t="str">
            <v>81.XLT40650</v>
          </cell>
          <cell r="B21148" t="str">
            <v>Xylanh tròn φ40 x 650</v>
          </cell>
        </row>
        <row r="21149">
          <cell r="A21149" t="str">
            <v>81.XLT63100</v>
          </cell>
          <cell r="B21149" t="str">
            <v>Xylanh từ 63*100</v>
          </cell>
        </row>
        <row r="21150">
          <cell r="A21150" t="str">
            <v>81.XLT63125</v>
          </cell>
          <cell r="B21150" t="str">
            <v>Xylanh từ Ø 63*125</v>
          </cell>
        </row>
        <row r="21151">
          <cell r="A21151" t="str">
            <v>81.XLT63150</v>
          </cell>
          <cell r="B21151" t="str">
            <v>Xylanh từ Ø 63*150</v>
          </cell>
        </row>
        <row r="21152">
          <cell r="A21152" t="str">
            <v>81.XLT63200</v>
          </cell>
          <cell r="B21152" t="str">
            <v>Xylanh từ Ø 63*200</v>
          </cell>
        </row>
        <row r="21153">
          <cell r="A21153" t="str">
            <v>81.XLT63400</v>
          </cell>
          <cell r="B21153" t="str">
            <v>Xylanh từ Ø 63*400</v>
          </cell>
        </row>
        <row r="21154">
          <cell r="A21154" t="str">
            <v>81.XLT6350</v>
          </cell>
          <cell r="B21154" t="str">
            <v>Xylanh từ 63*50</v>
          </cell>
        </row>
        <row r="21155">
          <cell r="A21155" t="str">
            <v>81.XLT80100</v>
          </cell>
          <cell r="B21155" t="str">
            <v>Xylanh từ Ø 80*100</v>
          </cell>
        </row>
        <row r="21156">
          <cell r="A21156" t="str">
            <v>81.XLTL</v>
          </cell>
          <cell r="B21156" t="str">
            <v>Xilanh thủy lực</v>
          </cell>
        </row>
        <row r="21157">
          <cell r="A21157" t="str">
            <v>81.XLTRV65132</v>
          </cell>
          <cell r="B21157" t="str">
            <v>Xylanh + Trục vít 65/132</v>
          </cell>
        </row>
        <row r="21158">
          <cell r="A21158" t="str">
            <v>81.XLTRV80156</v>
          </cell>
          <cell r="B21158" t="str">
            <v>Xylanh + Trục vít 80/156</v>
          </cell>
        </row>
        <row r="21159">
          <cell r="A21159" t="str">
            <v>81.XLTV92188</v>
          </cell>
          <cell r="B21159" t="str">
            <v>Xylanh + trục vít 92/188</v>
          </cell>
        </row>
        <row r="21160">
          <cell r="A21160" t="str">
            <v>81.XMB08B</v>
          </cell>
          <cell r="B21160" t="str">
            <v>Xích máy bào 08-B</v>
          </cell>
        </row>
        <row r="21161">
          <cell r="A21161" t="str">
            <v>81.XN20</v>
          </cell>
          <cell r="B21161" t="str">
            <v>Xô nhựa 20L</v>
          </cell>
        </row>
        <row r="21162">
          <cell r="A21162" t="str">
            <v>81.XNT6851220</v>
          </cell>
          <cell r="B21162" t="str">
            <v>Xe nâng tay 685x1220mm</v>
          </cell>
        </row>
        <row r="21163">
          <cell r="A21163" t="str">
            <v>81.XONHOM</v>
          </cell>
          <cell r="B21163" t="str">
            <v>Xoong nhôm 120L</v>
          </cell>
        </row>
        <row r="21164">
          <cell r="A21164" t="str">
            <v>81.XT2DTN90</v>
          </cell>
          <cell r="B21164" t="str">
            <v>Xích tải 2 dãy có tai ngang 90°</v>
          </cell>
        </row>
        <row r="21165">
          <cell r="A21165" t="str">
            <v>81.XXD</v>
          </cell>
          <cell r="B21165" t="str">
            <v>Xích xe đạp</v>
          </cell>
        </row>
        <row r="21166">
          <cell r="A21166" t="str">
            <v>81.XYDPC65</v>
          </cell>
          <cell r="B21166" t="str">
            <v>Xylanh máy đùn PVC LSE65</v>
          </cell>
        </row>
        <row r="21167">
          <cell r="A21167" t="str">
            <v>81.XYDPC80</v>
          </cell>
          <cell r="B21167" t="str">
            <v>Xylanh máy đùn PVC LSE80</v>
          </cell>
        </row>
        <row r="21168">
          <cell r="A21168" t="str">
            <v>81.XYLAK50300</v>
          </cell>
          <cell r="B21168" t="str">
            <v>Xylanh khí STNC Ø50 x 300</v>
          </cell>
        </row>
        <row r="21169">
          <cell r="A21169" t="str">
            <v>81.XYLAK80350</v>
          </cell>
          <cell r="B21169" t="str">
            <v>Xylanh khí φ80*350</v>
          </cell>
        </row>
        <row r="21170">
          <cell r="A21170" t="str">
            <v>81.XYLK100125</v>
          </cell>
          <cell r="B21170" t="str">
            <v>Xylanh khí 100*125</v>
          </cell>
        </row>
        <row r="21171">
          <cell r="A21171" t="str">
            <v>81.XYLK125300</v>
          </cell>
          <cell r="B21171" t="str">
            <v>Xylanh khí Ø 125*300</v>
          </cell>
        </row>
        <row r="21172">
          <cell r="A21172" t="str">
            <v>81.XYLK40800</v>
          </cell>
          <cell r="B21172" t="str">
            <v>Xylanh khí 40*800</v>
          </cell>
        </row>
        <row r="21173">
          <cell r="A21173" t="str">
            <v>81.XYLK80200</v>
          </cell>
          <cell r="B21173" t="str">
            <v>Xylanh khí 80*200</v>
          </cell>
        </row>
        <row r="21174">
          <cell r="A21174" t="str">
            <v>81.XYTL65100</v>
          </cell>
          <cell r="B21174" t="str">
            <v>Xylanh thủy lực Ø65*100</v>
          </cell>
        </row>
        <row r="21175">
          <cell r="A21175" t="str">
            <v>81.YXN</v>
          </cell>
          <cell r="B21175" t="str">
            <v>Yếm xe nâng</v>
          </cell>
        </row>
        <row r="21176">
          <cell r="A21176" t="str">
            <v>81.ÐBT</v>
          </cell>
          <cell r="B21176" t="str">
            <v>Đinh bê tông</v>
          </cell>
        </row>
        <row r="21177">
          <cell r="A21177" t="str">
            <v>81.ÐBX</v>
          </cell>
          <cell r="B21177" t="str">
            <v>Đèn báo xanh Ø22</v>
          </cell>
        </row>
        <row r="21178">
          <cell r="A21178" t="str">
            <v>81.ÐCBT50450</v>
          </cell>
          <cell r="B21178" t="str">
            <v>Đuôi chuột BT50-450 (Đài Loan)</v>
          </cell>
        </row>
        <row r="21179">
          <cell r="A21179" t="str">
            <v>81.ÐMMMPH</v>
          </cell>
          <cell r="B21179" t="str">
            <v>Đầu đá mài máy mài phẳng</v>
          </cell>
        </row>
        <row r="21180">
          <cell r="A21180" t="str">
            <v>81.ÐNCL7525</v>
          </cell>
          <cell r="B21180" t="str">
            <v>Đai nhiệt có lỗ giữa Ø 75*25</v>
          </cell>
        </row>
        <row r="21181">
          <cell r="A21181" t="str">
            <v>81.ÐP</v>
          </cell>
          <cell r="B21181" t="str">
            <v>Đèn pin</v>
          </cell>
        </row>
        <row r="21182">
          <cell r="A21182" t="str">
            <v>81.ÐTN</v>
          </cell>
          <cell r="B21182" t="str">
            <v>Đế tản nhiệt</v>
          </cell>
        </row>
        <row r="21183">
          <cell r="A21183" t="str">
            <v>81.ÐXL63100</v>
          </cell>
          <cell r="B21183" t="str">
            <v>Đế xylanh 63*100</v>
          </cell>
        </row>
        <row r="21184">
          <cell r="A21184" t="str">
            <v>81.ÐXÐ</v>
          </cell>
          <cell r="B21184" t="str">
            <v>Đế xung điện</v>
          </cell>
        </row>
        <row r="21185">
          <cell r="A21185" t="str">
            <v>82.0115CDKD</v>
          </cell>
          <cell r="B21185" t="str">
            <v>Van cửa CP 15: Chày dưới khuôn đĩa</v>
          </cell>
        </row>
        <row r="21186">
          <cell r="A21186" t="str">
            <v>82.0115CDKN</v>
          </cell>
          <cell r="B21186" t="str">
            <v>Van cửa CP 15: Chày dưới khuôn nắp</v>
          </cell>
        </row>
        <row r="21187">
          <cell r="A21187" t="str">
            <v>82.0115CDKT</v>
          </cell>
          <cell r="B21187" t="str">
            <v>Van cửa CP 15: Chày ngang khuôn thân</v>
          </cell>
        </row>
        <row r="21188">
          <cell r="A21188" t="str">
            <v>82.0115CTKD</v>
          </cell>
          <cell r="B21188" t="str">
            <v>Van cửa CP 15: Chày trên khuôn đĩa</v>
          </cell>
        </row>
        <row r="21189">
          <cell r="A21189" t="str">
            <v>82.0115CTKN</v>
          </cell>
          <cell r="B21189" t="str">
            <v>Van cửa CP 15: Chày trên khuôn nắp</v>
          </cell>
        </row>
        <row r="21190">
          <cell r="A21190" t="str">
            <v>82.0115CTKT</v>
          </cell>
          <cell r="B21190" t="str">
            <v>Van cửa CP 15: Chày trên khuôn thân</v>
          </cell>
        </row>
        <row r="21191">
          <cell r="A21191" t="str">
            <v>82.0115KD</v>
          </cell>
          <cell r="B21191" t="str">
            <v>Van cửa CP 15: Khuôn đĩa</v>
          </cell>
        </row>
        <row r="21192">
          <cell r="A21192" t="str">
            <v>82.0115KT</v>
          </cell>
          <cell r="B21192" t="str">
            <v>Van cửa CP 15: Khuôn thân</v>
          </cell>
        </row>
        <row r="21193">
          <cell r="A21193" t="str">
            <v>82.0115NDKN</v>
          </cell>
          <cell r="B21193" t="str">
            <v>Van cửa CP 15: Nửa dưới khuôn nắp</v>
          </cell>
        </row>
        <row r="21194">
          <cell r="A21194" t="str">
            <v>82.0115NTKN</v>
          </cell>
          <cell r="B21194" t="str">
            <v>Van cửa CP 15: Nửa trên khuôn nắp</v>
          </cell>
        </row>
        <row r="21195">
          <cell r="A21195" t="str">
            <v>82.0120CDKD</v>
          </cell>
          <cell r="B21195" t="str">
            <v>Van cửa CP 20: Chày dưới khuôn đĩa</v>
          </cell>
        </row>
        <row r="21196">
          <cell r="A21196" t="str">
            <v>82.0120CDKN</v>
          </cell>
          <cell r="B21196" t="str">
            <v>Van cửa CP 20: Chày dưới khuôn nắp</v>
          </cell>
        </row>
        <row r="21197">
          <cell r="A21197" t="str">
            <v>82.0120CNKT</v>
          </cell>
          <cell r="B21197" t="str">
            <v>Van cửa CP 20: Chày ngang khuôn thân</v>
          </cell>
        </row>
        <row r="21198">
          <cell r="A21198" t="str">
            <v>82.0120CTKD</v>
          </cell>
          <cell r="B21198" t="str">
            <v>Van cửa CP 20: Chày trên khuôn đĩa</v>
          </cell>
        </row>
        <row r="21199">
          <cell r="A21199" t="str">
            <v>82.0120CTKN</v>
          </cell>
          <cell r="B21199" t="str">
            <v>Van cửa CP 20: Chày trên khuôn nắp</v>
          </cell>
        </row>
        <row r="21200">
          <cell r="A21200" t="str">
            <v>82.0120CTKT</v>
          </cell>
          <cell r="B21200" t="str">
            <v>Van cửa CP 20: Chày trên khuôn thân</v>
          </cell>
        </row>
        <row r="21201">
          <cell r="A21201" t="str">
            <v>82.0120KD</v>
          </cell>
          <cell r="B21201" t="str">
            <v>Van cửa CP 20: Khuôn đĩa</v>
          </cell>
        </row>
        <row r="21202">
          <cell r="A21202" t="str">
            <v>82.0120KT</v>
          </cell>
          <cell r="B21202" t="str">
            <v>Van cửa CP 20: Khuôn thân</v>
          </cell>
        </row>
        <row r="21203">
          <cell r="A21203" t="str">
            <v>82.0120NDKN</v>
          </cell>
          <cell r="B21203" t="str">
            <v>Van cửa CP 20: Nửa dưới khuôn nắp</v>
          </cell>
        </row>
        <row r="21204">
          <cell r="A21204" t="str">
            <v>82.0120NTKN</v>
          </cell>
          <cell r="B21204" t="str">
            <v>Van cửa CP 20: Nửa trên khuôn nắp</v>
          </cell>
        </row>
        <row r="21205">
          <cell r="A21205" t="str">
            <v>82.0125CDKD</v>
          </cell>
          <cell r="B21205" t="str">
            <v>Van cửa CP 25: Chày dưới khuôn đĩa</v>
          </cell>
        </row>
        <row r="21206">
          <cell r="A21206" t="str">
            <v>82.0125CDKN</v>
          </cell>
          <cell r="B21206" t="str">
            <v>Van cửa CP 25: Chày dưới khuôn nắp</v>
          </cell>
        </row>
        <row r="21207">
          <cell r="A21207" t="str">
            <v>82.0125CNKT</v>
          </cell>
          <cell r="B21207" t="str">
            <v>Van cửa CP 25: Chày ngang khuôn thân</v>
          </cell>
        </row>
        <row r="21208">
          <cell r="A21208" t="str">
            <v>82.0125CTKD</v>
          </cell>
          <cell r="B21208" t="str">
            <v>Van cửa CP 25: Chày trên khuôn đĩa</v>
          </cell>
        </row>
        <row r="21209">
          <cell r="A21209" t="str">
            <v>82.0125CTKN</v>
          </cell>
          <cell r="B21209" t="str">
            <v>Van cửa CP 25: Chày trên khuôn nắp</v>
          </cell>
        </row>
        <row r="21210">
          <cell r="A21210" t="str">
            <v>82.0125CTKT</v>
          </cell>
          <cell r="B21210" t="str">
            <v>Van cửa CP 25: Chày trên khuôn thân</v>
          </cell>
        </row>
        <row r="21211">
          <cell r="A21211" t="str">
            <v>82.0125KD</v>
          </cell>
          <cell r="B21211" t="str">
            <v>Van cửa CP 25: Khuôn đĩa</v>
          </cell>
        </row>
        <row r="21212">
          <cell r="A21212" t="str">
            <v>82.0125KT</v>
          </cell>
          <cell r="B21212" t="str">
            <v>Van cửa CP 25: Khuôn thân</v>
          </cell>
        </row>
        <row r="21213">
          <cell r="A21213" t="str">
            <v>82.0125NDKN</v>
          </cell>
          <cell r="B21213" t="str">
            <v>Van cửa CP 25: Nửa dưới khuôn nắp</v>
          </cell>
        </row>
        <row r="21214">
          <cell r="A21214" t="str">
            <v>82.0125NTKN</v>
          </cell>
          <cell r="B21214" t="str">
            <v>Van cửa CP 25: Nửa trên khuôn nắp</v>
          </cell>
        </row>
        <row r="21215">
          <cell r="A21215" t="str">
            <v>82.0132CDKD</v>
          </cell>
          <cell r="B21215" t="str">
            <v>Van cửa CP 32: Chày dưới khuôn đĩa</v>
          </cell>
        </row>
        <row r="21216">
          <cell r="A21216" t="str">
            <v>82.0132CDKN</v>
          </cell>
          <cell r="B21216" t="str">
            <v>Van cửa CP 32: Chày dưới khuôn nắp</v>
          </cell>
        </row>
        <row r="21217">
          <cell r="A21217" t="str">
            <v>82.0132CNKT</v>
          </cell>
          <cell r="B21217" t="str">
            <v>Van cửa CP 32: Chày ngang khuôn thân</v>
          </cell>
        </row>
        <row r="21218">
          <cell r="A21218" t="str">
            <v>82.0132CTKD</v>
          </cell>
          <cell r="B21218" t="str">
            <v>Van cửa CP 32: Chày trên khuôn đĩa</v>
          </cell>
        </row>
        <row r="21219">
          <cell r="A21219" t="str">
            <v>82.0132CTKN</v>
          </cell>
          <cell r="B21219" t="str">
            <v>Van cửa CP 32: Chày trên khuôn nắp</v>
          </cell>
        </row>
        <row r="21220">
          <cell r="A21220" t="str">
            <v>82.0132CTKT</v>
          </cell>
          <cell r="B21220" t="str">
            <v>Van cửa CP 32: Chày trên khuôn thân</v>
          </cell>
        </row>
        <row r="21221">
          <cell r="A21221" t="str">
            <v>82.0132KD</v>
          </cell>
          <cell r="B21221" t="str">
            <v>Van cửa CP 32: Khuôn đĩa</v>
          </cell>
        </row>
        <row r="21222">
          <cell r="A21222" t="str">
            <v>82.0132KT</v>
          </cell>
          <cell r="B21222" t="str">
            <v>Van cửa CP 32: Khuôn thân</v>
          </cell>
        </row>
        <row r="21223">
          <cell r="A21223" t="str">
            <v>82.0132NDKN</v>
          </cell>
          <cell r="B21223" t="str">
            <v>Van cửa CP 32: Nửa dưới khuôn nắp</v>
          </cell>
        </row>
        <row r="21224">
          <cell r="A21224" t="str">
            <v>82.0132NTKN</v>
          </cell>
          <cell r="B21224" t="str">
            <v>Van cửa CP 32: Nửa trên khuôn nắp</v>
          </cell>
        </row>
        <row r="21225">
          <cell r="A21225" t="str">
            <v>82.0140CDKD</v>
          </cell>
          <cell r="B21225" t="str">
            <v>Van cửa CP 40: Chày dưới khuôn đĩa</v>
          </cell>
        </row>
        <row r="21226">
          <cell r="A21226" t="str">
            <v>82.0140CDKN</v>
          </cell>
          <cell r="B21226" t="str">
            <v>Van cửa CP 40: Chày dưới khuôn nắp</v>
          </cell>
        </row>
        <row r="21227">
          <cell r="A21227" t="str">
            <v>82.0140CNKT</v>
          </cell>
          <cell r="B21227" t="str">
            <v>Van cửa CP 40: Chày ngang khuôn thân</v>
          </cell>
        </row>
        <row r="21228">
          <cell r="A21228" t="str">
            <v>82.0140CTKD</v>
          </cell>
          <cell r="B21228" t="str">
            <v>Van cửa CP 40: Chày trên khuôn đĩa</v>
          </cell>
        </row>
        <row r="21229">
          <cell r="A21229" t="str">
            <v>82.0140CTKN</v>
          </cell>
          <cell r="B21229" t="str">
            <v>Van cửa CP 40: Chày trên khuôn nắp</v>
          </cell>
        </row>
        <row r="21230">
          <cell r="A21230" t="str">
            <v>82.0140CTKT</v>
          </cell>
          <cell r="B21230" t="str">
            <v>Van cửa CP 40: Chày trên khuôn thân</v>
          </cell>
        </row>
        <row r="21231">
          <cell r="A21231" t="str">
            <v>82.0140KD</v>
          </cell>
          <cell r="B21231" t="str">
            <v>Van cửa CP 40: Khuôn đĩa</v>
          </cell>
        </row>
        <row r="21232">
          <cell r="A21232" t="str">
            <v>82.0140KT</v>
          </cell>
          <cell r="B21232" t="str">
            <v>Van cửa CP 40: Khuôn thân</v>
          </cell>
        </row>
        <row r="21233">
          <cell r="A21233" t="str">
            <v>82.0140NDKN</v>
          </cell>
          <cell r="B21233" t="str">
            <v>Van cửa CP 40: Nửa dưới khuôn nắp</v>
          </cell>
        </row>
        <row r="21234">
          <cell r="A21234" t="str">
            <v>82.0140NTKN</v>
          </cell>
          <cell r="B21234" t="str">
            <v>Van cửa CP 40: Nửa trên khuôn nắp</v>
          </cell>
        </row>
        <row r="21235">
          <cell r="A21235" t="str">
            <v>82.0150CDKD</v>
          </cell>
          <cell r="B21235" t="str">
            <v>Van cửa CP 50: Chày dưới khuôn đĩa</v>
          </cell>
        </row>
        <row r="21236">
          <cell r="A21236" t="str">
            <v>82.0150CDKN</v>
          </cell>
          <cell r="B21236" t="str">
            <v>Van cửa CP 50: Chày dưới khuôn nắp</v>
          </cell>
        </row>
        <row r="21237">
          <cell r="A21237" t="str">
            <v>82.0150CNKT</v>
          </cell>
          <cell r="B21237" t="str">
            <v>Van cửa CP 50: Chày ngang khuôn thân</v>
          </cell>
        </row>
        <row r="21238">
          <cell r="A21238" t="str">
            <v>82.0150CTKD</v>
          </cell>
          <cell r="B21238" t="str">
            <v>Van cửa CP 50: Chày trên khuôn đĩa</v>
          </cell>
        </row>
        <row r="21239">
          <cell r="A21239" t="str">
            <v>82.0150CTKN</v>
          </cell>
          <cell r="B21239" t="str">
            <v>Van cửa CP 50: Chày trên khuôn nắp</v>
          </cell>
        </row>
        <row r="21240">
          <cell r="A21240" t="str">
            <v>82.0150CTKT</v>
          </cell>
          <cell r="B21240" t="str">
            <v>Van cửa CP 50: Chày trên khuôn thân</v>
          </cell>
        </row>
        <row r="21241">
          <cell r="A21241" t="str">
            <v>82.0150KD</v>
          </cell>
          <cell r="B21241" t="str">
            <v>Van cửa CP 50: Khuôn đĩa</v>
          </cell>
        </row>
        <row r="21242">
          <cell r="A21242" t="str">
            <v>82.0150KT</v>
          </cell>
          <cell r="B21242" t="str">
            <v>Van cửa CP 50: Khuôn thân</v>
          </cell>
        </row>
        <row r="21243">
          <cell r="A21243" t="str">
            <v>82.0150NDKN</v>
          </cell>
          <cell r="B21243" t="str">
            <v>Van cửa CP 50: Nửa dưới khuôn nắp</v>
          </cell>
        </row>
        <row r="21244">
          <cell r="A21244" t="str">
            <v>82.0150NTKN</v>
          </cell>
          <cell r="B21244" t="str">
            <v>Van cửa CP 50: Nửa trên khuôn nắp</v>
          </cell>
        </row>
        <row r="21245">
          <cell r="A21245" t="str">
            <v>82.0215CDKD</v>
          </cell>
          <cell r="B21245" t="str">
            <v>Van cửa Dismy 15: Chày dưới khuôn đĩa</v>
          </cell>
        </row>
        <row r="21246">
          <cell r="A21246" t="str">
            <v>82.0215CDKN</v>
          </cell>
          <cell r="B21246" t="str">
            <v>Van cửa Dismy 15: Chày dưới khuôn nắp</v>
          </cell>
        </row>
        <row r="21247">
          <cell r="A21247" t="str">
            <v>82.0215CNKT</v>
          </cell>
          <cell r="B21247" t="str">
            <v>Van cửa Dismy 15: Chày ngang khuôn thân</v>
          </cell>
        </row>
        <row r="21248">
          <cell r="A21248" t="str">
            <v>82.0215CTKD</v>
          </cell>
          <cell r="B21248" t="str">
            <v>Van cửa Dismy 15: Chày trên khuôn đĩa</v>
          </cell>
        </row>
        <row r="21249">
          <cell r="A21249" t="str">
            <v>82.0215CTKN</v>
          </cell>
          <cell r="B21249" t="str">
            <v>Van cửa Dismy 15: Chày trên khuôn nắp</v>
          </cell>
        </row>
        <row r="21250">
          <cell r="A21250" t="str">
            <v>82.0215CTKT</v>
          </cell>
          <cell r="B21250" t="str">
            <v>Van cửa Dismy 15: Chày trên khuôn thân</v>
          </cell>
        </row>
        <row r="21251">
          <cell r="A21251" t="str">
            <v>82.0215KD</v>
          </cell>
          <cell r="B21251" t="str">
            <v>Van cửa Dismy 15: Khuôn đĩa</v>
          </cell>
        </row>
        <row r="21252">
          <cell r="A21252" t="str">
            <v>82.0215KN</v>
          </cell>
          <cell r="B21252" t="str">
            <v>Van cửa Dismy 15: Khuôn nắp</v>
          </cell>
        </row>
        <row r="21253">
          <cell r="A21253" t="str">
            <v>82.0215KT</v>
          </cell>
          <cell r="B21253" t="str">
            <v>Van cửa Dismy 15: Khuôn thân</v>
          </cell>
        </row>
        <row r="21254">
          <cell r="A21254" t="str">
            <v>82.0220CDKD</v>
          </cell>
          <cell r="B21254" t="str">
            <v>Van cửa Dismy 20: Chày dưới khuôn đĩa</v>
          </cell>
        </row>
        <row r="21255">
          <cell r="A21255" t="str">
            <v>82.0220CDKN</v>
          </cell>
          <cell r="B21255" t="str">
            <v>Van cửa Dismy 20: Chày dưới khuôn nắp</v>
          </cell>
        </row>
        <row r="21256">
          <cell r="A21256" t="str">
            <v>82.0220CNKT</v>
          </cell>
          <cell r="B21256" t="str">
            <v>Van cửa Dismy 20: Chày ngang khuôn thân</v>
          </cell>
        </row>
        <row r="21257">
          <cell r="A21257" t="str">
            <v>82.0220CTKD</v>
          </cell>
          <cell r="B21257" t="str">
            <v>Van cửa Dismy 20: Chày trên khuôn đĩa</v>
          </cell>
        </row>
        <row r="21258">
          <cell r="A21258" t="str">
            <v>82.0220CTKN</v>
          </cell>
          <cell r="B21258" t="str">
            <v>Van cửa Dismy 20: Chày trên khuôn nắp</v>
          </cell>
        </row>
        <row r="21259">
          <cell r="A21259" t="str">
            <v>82.0220CTKT</v>
          </cell>
          <cell r="B21259" t="str">
            <v>Van cửa Dismy 20: Chày trên khuôn thân</v>
          </cell>
        </row>
        <row r="21260">
          <cell r="A21260" t="str">
            <v>82.0220KD</v>
          </cell>
          <cell r="B21260" t="str">
            <v>Van cửa Dismy 20: Khuôn đĩa</v>
          </cell>
        </row>
        <row r="21261">
          <cell r="A21261" t="str">
            <v>82.0220KN</v>
          </cell>
          <cell r="B21261" t="str">
            <v>Van cửa Dismy 20: Khuôn nắp</v>
          </cell>
        </row>
        <row r="21262">
          <cell r="A21262" t="str">
            <v>82.0220KT</v>
          </cell>
          <cell r="B21262" t="str">
            <v>Van cửa Dismy 20: Khuôn thân</v>
          </cell>
        </row>
        <row r="21263">
          <cell r="A21263" t="str">
            <v>82.0225CDKD</v>
          </cell>
          <cell r="B21263" t="str">
            <v>Van cửa Dismy 25: Chày dưới khuôn đĩa</v>
          </cell>
        </row>
        <row r="21264">
          <cell r="A21264" t="str">
            <v>82.0225CDKN</v>
          </cell>
          <cell r="B21264" t="str">
            <v>Van cửa Dismy 25: Chày dưới khuôn nắp</v>
          </cell>
        </row>
        <row r="21265">
          <cell r="A21265" t="str">
            <v>82.0225CNKT</v>
          </cell>
          <cell r="B21265" t="str">
            <v>Van cửa Dismy 25: Chày ngang khuôn thân</v>
          </cell>
        </row>
        <row r="21266">
          <cell r="A21266" t="str">
            <v>82.0225CTKD</v>
          </cell>
          <cell r="B21266" t="str">
            <v>Van cửa Dismy 25: Chày trên khuôn đĩa</v>
          </cell>
        </row>
        <row r="21267">
          <cell r="A21267" t="str">
            <v>82.0225CTKN</v>
          </cell>
          <cell r="B21267" t="str">
            <v>Van cửa Dismy 25: Chày trên khuôn nắp</v>
          </cell>
        </row>
        <row r="21268">
          <cell r="A21268" t="str">
            <v>82.0225CTKT</v>
          </cell>
          <cell r="B21268" t="str">
            <v>Van cửa Dismy 25: Chày trên khuôn thân</v>
          </cell>
        </row>
        <row r="21269">
          <cell r="A21269" t="str">
            <v>82.0225KD</v>
          </cell>
          <cell r="B21269" t="str">
            <v>Van cửa Dismy 25: Khuôn đĩa</v>
          </cell>
        </row>
        <row r="21270">
          <cell r="A21270" t="str">
            <v>82.0225KN</v>
          </cell>
          <cell r="B21270" t="str">
            <v>Van cửa Dismy 25: Khuôn nắp</v>
          </cell>
        </row>
        <row r="21271">
          <cell r="A21271" t="str">
            <v>82.0225KT</v>
          </cell>
          <cell r="B21271" t="str">
            <v>Van cửa Dismy 25: Khuôn thân</v>
          </cell>
        </row>
        <row r="21272">
          <cell r="A21272" t="str">
            <v>82.0232CDKC</v>
          </cell>
          <cell r="B21272" t="str">
            <v>Van cửa Dismy 32: Chày dưới khuôn chồn</v>
          </cell>
        </row>
        <row r="21273">
          <cell r="A21273" t="str">
            <v>82.0232CDKD</v>
          </cell>
          <cell r="B21273" t="str">
            <v>Van cửa Dismy 32: Chày dưới khuôn đĩa</v>
          </cell>
        </row>
        <row r="21274">
          <cell r="A21274" t="str">
            <v>82.0232CDKN</v>
          </cell>
          <cell r="B21274" t="str">
            <v>Van cửa Dismy 32: Chày dưới khuôn nắp</v>
          </cell>
        </row>
        <row r="21275">
          <cell r="A21275" t="str">
            <v>82.0232CNKT</v>
          </cell>
          <cell r="B21275" t="str">
            <v>Van cửa Dismy 32: Chày ngang khuôn thân</v>
          </cell>
        </row>
        <row r="21276">
          <cell r="A21276" t="str">
            <v>82.0232CTKC</v>
          </cell>
          <cell r="B21276" t="str">
            <v>Van cửa Dismy 32: Chày trên khuôn chồn</v>
          </cell>
        </row>
        <row r="21277">
          <cell r="A21277" t="str">
            <v>82.0232CTKD</v>
          </cell>
          <cell r="B21277" t="str">
            <v>Van cửa Dismy 32: Chày trên khuôn đĩa</v>
          </cell>
        </row>
        <row r="21278">
          <cell r="A21278" t="str">
            <v>82.0232CTKN</v>
          </cell>
          <cell r="B21278" t="str">
            <v>Van cửa Dismy 32: Chày trên khuôn nắp</v>
          </cell>
        </row>
        <row r="21279">
          <cell r="A21279" t="str">
            <v>82.0232CTKT</v>
          </cell>
          <cell r="B21279" t="str">
            <v>Van cửa Dismy 32: Chày trên khuôn thân</v>
          </cell>
        </row>
        <row r="21280">
          <cell r="A21280" t="str">
            <v>82.0232KC</v>
          </cell>
          <cell r="B21280" t="str">
            <v>Van cửa Dismy 32: Khuôn chồn</v>
          </cell>
        </row>
        <row r="21281">
          <cell r="A21281" t="str">
            <v>82.0232KD</v>
          </cell>
          <cell r="B21281" t="str">
            <v>Van cửa Dismy 32: Khuôn đĩa</v>
          </cell>
        </row>
        <row r="21282">
          <cell r="A21282" t="str">
            <v>82.0232KN</v>
          </cell>
          <cell r="B21282" t="str">
            <v>Van cửa Dismy 32: Khuôn nắp</v>
          </cell>
        </row>
        <row r="21283">
          <cell r="A21283" t="str">
            <v>82.0232KT</v>
          </cell>
          <cell r="B21283" t="str">
            <v>Van cửa Dismy 32: Khuôn thân</v>
          </cell>
        </row>
        <row r="21284">
          <cell r="A21284" t="str">
            <v>82.0240CDKC</v>
          </cell>
          <cell r="B21284" t="str">
            <v>Van cửa Dismy 40: Chày dưới khuôn chồn</v>
          </cell>
        </row>
        <row r="21285">
          <cell r="A21285" t="str">
            <v>82.0240CDKD</v>
          </cell>
          <cell r="B21285" t="str">
            <v>Van cửa Dismy 40: Chày dưới khuôn đĩa</v>
          </cell>
        </row>
        <row r="21286">
          <cell r="A21286" t="str">
            <v>82.0240CDKN</v>
          </cell>
          <cell r="B21286" t="str">
            <v>Van cửa Dismy 40: Chày dưới khuôn nắp</v>
          </cell>
        </row>
        <row r="21287">
          <cell r="A21287" t="str">
            <v>82.0240CNKT</v>
          </cell>
          <cell r="B21287" t="str">
            <v>Van cửa Dismy 40: Chày ngang khuôn thân</v>
          </cell>
        </row>
        <row r="21288">
          <cell r="A21288" t="str">
            <v>82.0240CTKC</v>
          </cell>
          <cell r="B21288" t="str">
            <v>Van cửa Dismy 40: Chày trên khuôn chồn</v>
          </cell>
        </row>
        <row r="21289">
          <cell r="A21289" t="str">
            <v>82.0240CTKD</v>
          </cell>
          <cell r="B21289" t="str">
            <v>Van cửa Dismy 40: Chày trên khuôn đĩa</v>
          </cell>
        </row>
        <row r="21290">
          <cell r="A21290" t="str">
            <v>82.0240CTKN</v>
          </cell>
          <cell r="B21290" t="str">
            <v>Van cửa Dismy 40: Chày trên khuôn nắp</v>
          </cell>
        </row>
        <row r="21291">
          <cell r="A21291" t="str">
            <v>82.0240CTKT</v>
          </cell>
          <cell r="B21291" t="str">
            <v>Van cửa Dismy 40: Chày trên khuôn thân</v>
          </cell>
        </row>
        <row r="21292">
          <cell r="A21292" t="str">
            <v>82.0240KC</v>
          </cell>
          <cell r="B21292" t="str">
            <v>Van cửa Dismy 40: Khuôn chồn</v>
          </cell>
        </row>
        <row r="21293">
          <cell r="A21293" t="str">
            <v>82.0240KD</v>
          </cell>
          <cell r="B21293" t="str">
            <v>Van cửa Dismy 40: Khuôn đĩa</v>
          </cell>
        </row>
        <row r="21294">
          <cell r="A21294" t="str">
            <v>82.0240KN</v>
          </cell>
          <cell r="B21294" t="str">
            <v>Van cửa Dismy 40: Khuôn nắp</v>
          </cell>
        </row>
        <row r="21295">
          <cell r="A21295" t="str">
            <v>82.0240KT</v>
          </cell>
          <cell r="B21295" t="str">
            <v>Van cửa Dismy 40: Khuôn thân</v>
          </cell>
        </row>
        <row r="21296">
          <cell r="A21296" t="str">
            <v>82.0250CDKC</v>
          </cell>
          <cell r="B21296" t="str">
            <v>Van cửa Dismy 50: Chày dưới khuôn chồn</v>
          </cell>
        </row>
        <row r="21297">
          <cell r="A21297" t="str">
            <v>82.0250CDKD</v>
          </cell>
          <cell r="B21297" t="str">
            <v>Van cửa Dismy 50: Chày dưới khuôn đĩa</v>
          </cell>
        </row>
        <row r="21298">
          <cell r="A21298" t="str">
            <v>82.0250CDKN</v>
          </cell>
          <cell r="B21298" t="str">
            <v>Van cửa Dismy 50: Chày dưới khuôn nắp</v>
          </cell>
        </row>
        <row r="21299">
          <cell r="A21299" t="str">
            <v>82.0250CNKT</v>
          </cell>
          <cell r="B21299" t="str">
            <v>Van cửa Dismy 50: Chày ngang khuôn thân</v>
          </cell>
        </row>
        <row r="21300">
          <cell r="A21300" t="str">
            <v>82.0250CTKC</v>
          </cell>
          <cell r="B21300" t="str">
            <v>Van cửa Dismy 50: Chày trên khuôn chồn</v>
          </cell>
        </row>
        <row r="21301">
          <cell r="A21301" t="str">
            <v>82.0250CTKD</v>
          </cell>
          <cell r="B21301" t="str">
            <v>Van cửa Dismy 50: Chày trên khuôn đĩa</v>
          </cell>
        </row>
        <row r="21302">
          <cell r="A21302" t="str">
            <v>82.0250CTKN</v>
          </cell>
          <cell r="B21302" t="str">
            <v>Van cửa Dismy 50: Chày trên khuôn nắp</v>
          </cell>
        </row>
        <row r="21303">
          <cell r="A21303" t="str">
            <v>82.0250CTKT</v>
          </cell>
          <cell r="B21303" t="str">
            <v>Van cửa Dismy 50: Chày trên khuôn thân</v>
          </cell>
        </row>
        <row r="21304">
          <cell r="A21304" t="str">
            <v>82.0250KC</v>
          </cell>
          <cell r="B21304" t="str">
            <v>Van cửa Dismy 50: Khuôn chồn</v>
          </cell>
        </row>
        <row r="21305">
          <cell r="A21305" t="str">
            <v>82.0250KD</v>
          </cell>
          <cell r="B21305" t="str">
            <v>Van cửa Dismy 50: Khuôn đĩa</v>
          </cell>
        </row>
        <row r="21306">
          <cell r="A21306" t="str">
            <v>82.0250KN</v>
          </cell>
          <cell r="B21306" t="str">
            <v>Van cửa Dismy 50: Khuôn nắp</v>
          </cell>
        </row>
        <row r="21307">
          <cell r="A21307" t="str">
            <v>82.0250KT</v>
          </cell>
          <cell r="B21307" t="str">
            <v>Van cửa Dismy 50: Khuôn thân</v>
          </cell>
        </row>
        <row r="21308">
          <cell r="A21308" t="str">
            <v>82.0315CDKD</v>
          </cell>
          <cell r="B21308" t="str">
            <v>Van cửa ép nhựa 15: Chày dưới khuôn đĩa</v>
          </cell>
        </row>
        <row r="21309">
          <cell r="A21309" t="str">
            <v>82.0315CDKN</v>
          </cell>
          <cell r="B21309" t="str">
            <v>Van cửa ép nhựa 15: Chày dưới khuôn nắp</v>
          </cell>
        </row>
        <row r="21310">
          <cell r="A21310" t="str">
            <v>82.0315CNKT</v>
          </cell>
          <cell r="B21310" t="str">
            <v>Van cửa ép nhựa 15: Chày ngang khuôn thân</v>
          </cell>
        </row>
        <row r="21311">
          <cell r="A21311" t="str">
            <v>82.0315CTKD</v>
          </cell>
          <cell r="B21311" t="str">
            <v>Van cửa ép nhựa 15: Chày trên khuôn đĩa</v>
          </cell>
        </row>
        <row r="21312">
          <cell r="A21312" t="str">
            <v>82.0315CTKN</v>
          </cell>
          <cell r="B21312" t="str">
            <v>Van cửa ép nhựa 15: Chày trên khuôn nắp</v>
          </cell>
        </row>
        <row r="21313">
          <cell r="A21313" t="str">
            <v>82.0315CTKT</v>
          </cell>
          <cell r="B21313" t="str">
            <v>Van cửa ép nhựa 15: Chày trên khuôn thân</v>
          </cell>
        </row>
        <row r="21314">
          <cell r="A21314" t="str">
            <v>82.0315KD</v>
          </cell>
          <cell r="B21314" t="str">
            <v>Van cửa ép nhựa 15: Khuôn đĩa</v>
          </cell>
        </row>
        <row r="21315">
          <cell r="A21315" t="str">
            <v>82.0315KT</v>
          </cell>
          <cell r="B21315" t="str">
            <v>Van cửa ép nhựa 15: Khuôn thân</v>
          </cell>
        </row>
        <row r="21316">
          <cell r="A21316" t="str">
            <v>82.0315NDKD</v>
          </cell>
          <cell r="B21316" t="str">
            <v>Van cửa ép nhựa 15: nửa dưới khuôn đĩa</v>
          </cell>
        </row>
        <row r="21317">
          <cell r="A21317" t="str">
            <v>82.0315NDKN</v>
          </cell>
          <cell r="B21317" t="str">
            <v>Van cửa ép nhựa 15: Nửa dưới khuôn nắp</v>
          </cell>
        </row>
        <row r="21318">
          <cell r="A21318" t="str">
            <v>82.0315NTKD</v>
          </cell>
          <cell r="B21318" t="str">
            <v>Van cửa ép nhựa 15: nửa trên khuôn đĩa</v>
          </cell>
        </row>
        <row r="21319">
          <cell r="A21319" t="str">
            <v>82.0315NTKN</v>
          </cell>
          <cell r="B21319" t="str">
            <v>Van cửa ép nhựa 15: Nửa trên khuôn nắp</v>
          </cell>
        </row>
        <row r="21320">
          <cell r="A21320" t="str">
            <v>82.0320CDKD</v>
          </cell>
          <cell r="B21320" t="str">
            <v>Van cửa ép nhựa 20: Chày dưới khuôn đĩa</v>
          </cell>
        </row>
        <row r="21321">
          <cell r="A21321" t="str">
            <v>82.0320CDKN</v>
          </cell>
          <cell r="B21321" t="str">
            <v>Van cửa ép nhựa 20: Chày dưới khuôn nắp</v>
          </cell>
        </row>
        <row r="21322">
          <cell r="A21322" t="str">
            <v>82.0320CNKT</v>
          </cell>
          <cell r="B21322" t="str">
            <v>Van cửa ép nhựa 20: Chày ngang khuôn thân</v>
          </cell>
        </row>
        <row r="21323">
          <cell r="A21323" t="str">
            <v>82.0320CTKD</v>
          </cell>
          <cell r="B21323" t="str">
            <v>Van cửa ép nhựa 20: Chày trên khuôn đĩa</v>
          </cell>
        </row>
        <row r="21324">
          <cell r="A21324" t="str">
            <v>82.0320CTKN</v>
          </cell>
          <cell r="B21324" t="str">
            <v>Van cửa ép nhựa 20: Chày trên khuôn nắp</v>
          </cell>
        </row>
        <row r="21325">
          <cell r="A21325" t="str">
            <v>82.0320CTKT</v>
          </cell>
          <cell r="B21325" t="str">
            <v>Van cửa ép nhựa 20: Chày trên khuôn thân</v>
          </cell>
        </row>
        <row r="21326">
          <cell r="A21326" t="str">
            <v>82.0320KD</v>
          </cell>
          <cell r="B21326" t="str">
            <v>Van cửa ép nhựa 20: Khuôn đĩa</v>
          </cell>
        </row>
        <row r="21327">
          <cell r="A21327" t="str">
            <v>82.0320KT</v>
          </cell>
          <cell r="B21327" t="str">
            <v>Van cửa ép nhựa 20: Khuôn thân</v>
          </cell>
        </row>
        <row r="21328">
          <cell r="A21328" t="str">
            <v>82.0320NDKN</v>
          </cell>
          <cell r="B21328" t="str">
            <v>Van cửa ép nhựa 20: Nửa dưới khuôn nắp</v>
          </cell>
        </row>
        <row r="21329">
          <cell r="A21329" t="str">
            <v>82.0320NTKN</v>
          </cell>
          <cell r="B21329" t="str">
            <v>Van cửa ép nhựa 20: Nửa trên khuôn nắp</v>
          </cell>
        </row>
        <row r="21330">
          <cell r="A21330" t="str">
            <v>82.0325CDKD</v>
          </cell>
          <cell r="B21330" t="str">
            <v>Van cửa ép nhựa 25: Chày dưới khuôn đĩa</v>
          </cell>
        </row>
        <row r="21331">
          <cell r="A21331" t="str">
            <v>82.0325CDKN</v>
          </cell>
          <cell r="B21331" t="str">
            <v>Van cửa ép nhựa 25: Chày dưới khuôn nắp</v>
          </cell>
        </row>
        <row r="21332">
          <cell r="A21332" t="str">
            <v>82.0325CNKT</v>
          </cell>
          <cell r="B21332" t="str">
            <v>Van cửa ép nhựa 25: Chày ngang khuôn thân</v>
          </cell>
        </row>
        <row r="21333">
          <cell r="A21333" t="str">
            <v>82.0325CTKD</v>
          </cell>
          <cell r="B21333" t="str">
            <v>Van cửa ép nhựa 25: Chày trên khuôn đĩa</v>
          </cell>
        </row>
        <row r="21334">
          <cell r="A21334" t="str">
            <v>82.0325CTKN</v>
          </cell>
          <cell r="B21334" t="str">
            <v>Van cửa ép nhựa 25: Chày trên khuôn nắp</v>
          </cell>
        </row>
        <row r="21335">
          <cell r="A21335" t="str">
            <v>82.0325CTKT</v>
          </cell>
          <cell r="B21335" t="str">
            <v>Van cửa ép nhựa 25: Chày trên khuôn thân</v>
          </cell>
        </row>
        <row r="21336">
          <cell r="A21336" t="str">
            <v>82.0325KD</v>
          </cell>
          <cell r="B21336" t="str">
            <v>Van cửa ép nhựa 25: Khuôn đĩa</v>
          </cell>
        </row>
        <row r="21337">
          <cell r="A21337" t="str">
            <v>82.0325KT</v>
          </cell>
          <cell r="B21337" t="str">
            <v>Van cửa ép nhựa 25: Khuôn thân</v>
          </cell>
        </row>
        <row r="21338">
          <cell r="A21338" t="str">
            <v>82.0325NDKN</v>
          </cell>
          <cell r="B21338" t="str">
            <v>Van cửa ép nhựa 25: Nửa dưới khuôn nắp</v>
          </cell>
        </row>
        <row r="21339">
          <cell r="A21339" t="str">
            <v>82.0325NTKN</v>
          </cell>
          <cell r="B21339" t="str">
            <v>Van cửa ép nhựa 25: Nửa trên khuôn nắp</v>
          </cell>
        </row>
        <row r="21340">
          <cell r="A21340" t="str">
            <v>82.0332CDKC</v>
          </cell>
          <cell r="B21340" t="str">
            <v>Van cửa ép nhựa 32: Chày dưới khuôn chồn</v>
          </cell>
        </row>
        <row r="21341">
          <cell r="A21341" t="str">
            <v>82.0332CDKD</v>
          </cell>
          <cell r="B21341" t="str">
            <v>Van cửa ép nhựa 32: Chày dưới khuôn đĩa</v>
          </cell>
        </row>
        <row r="21342">
          <cell r="A21342" t="str">
            <v>82.0332CDKN</v>
          </cell>
          <cell r="B21342" t="str">
            <v>Van cửa ép nhựa 32: Chày dưới khuôn nắp</v>
          </cell>
        </row>
        <row r="21343">
          <cell r="A21343" t="str">
            <v>82.0332CNKT</v>
          </cell>
          <cell r="B21343" t="str">
            <v>Van cửa ép nhựa 32: Chày ngang khuôn thân</v>
          </cell>
        </row>
        <row r="21344">
          <cell r="A21344" t="str">
            <v>82.0332CTKC</v>
          </cell>
          <cell r="B21344" t="str">
            <v>Van cửa ép nhựa 32: Chày trên khuôn chồn</v>
          </cell>
        </row>
        <row r="21345">
          <cell r="A21345" t="str">
            <v>82.0332CTKD</v>
          </cell>
          <cell r="B21345" t="str">
            <v>Van cửa ép nhựa 32: Chày trên khuôn đĩa</v>
          </cell>
        </row>
        <row r="21346">
          <cell r="A21346" t="str">
            <v>82.0332CTKN</v>
          </cell>
          <cell r="B21346" t="str">
            <v>Van cửa ép nhựa 32: Chày trên khuôn nắp</v>
          </cell>
        </row>
        <row r="21347">
          <cell r="A21347" t="str">
            <v>82.0332CTKT</v>
          </cell>
          <cell r="B21347" t="str">
            <v>Van cửa ép nhựa 32: Chày trên khuôn thân</v>
          </cell>
        </row>
        <row r="21348">
          <cell r="A21348" t="str">
            <v>82.0332KC</v>
          </cell>
          <cell r="B21348" t="str">
            <v>Van cửa ép nhựa 32: Khuôn chồn</v>
          </cell>
        </row>
        <row r="21349">
          <cell r="A21349" t="str">
            <v>82.0332KD</v>
          </cell>
          <cell r="B21349" t="str">
            <v>Van cửa ép nhựa 32: Khuôn đĩa</v>
          </cell>
        </row>
        <row r="21350">
          <cell r="A21350" t="str">
            <v>82.0332KT</v>
          </cell>
          <cell r="B21350" t="str">
            <v>Van cửa ép nhựa 32: Khuôn thân</v>
          </cell>
        </row>
        <row r="21351">
          <cell r="A21351" t="str">
            <v>82.0332NDKN</v>
          </cell>
          <cell r="B21351" t="str">
            <v>Van cửa ép nhựa 32: Nửa dưới khuôn nắp</v>
          </cell>
        </row>
        <row r="21352">
          <cell r="A21352" t="str">
            <v>82.0332NTKN</v>
          </cell>
          <cell r="B21352" t="str">
            <v>Van cửa ép nhựa 32: Nửa trên khuôn nắp</v>
          </cell>
        </row>
        <row r="21353">
          <cell r="A21353" t="str">
            <v>82.0340CDKC</v>
          </cell>
          <cell r="B21353" t="str">
            <v>Van cửa ép nhựa 40: Chày dưới khuôn chồn</v>
          </cell>
        </row>
        <row r="21354">
          <cell r="A21354" t="str">
            <v>82.0340CDKD</v>
          </cell>
          <cell r="B21354" t="str">
            <v>Van cửa ép nhựa 40: Chày dưới khuôn đĩa</v>
          </cell>
        </row>
        <row r="21355">
          <cell r="A21355" t="str">
            <v>82.0340CDKN</v>
          </cell>
          <cell r="B21355" t="str">
            <v>Van cửa ép nhựa 40: Chày dưới khuôn nắp</v>
          </cell>
        </row>
        <row r="21356">
          <cell r="A21356" t="str">
            <v>82.0340CNKT</v>
          </cell>
          <cell r="B21356" t="str">
            <v>Van cửa ép nhựa 40: Chày ngang khuôn thân</v>
          </cell>
        </row>
        <row r="21357">
          <cell r="A21357" t="str">
            <v>82.0340CTKC</v>
          </cell>
          <cell r="B21357" t="str">
            <v>Van cửa ép nhựa 40: Chày trên khuôn chồn</v>
          </cell>
        </row>
        <row r="21358">
          <cell r="A21358" t="str">
            <v>82.0340CTKD</v>
          </cell>
          <cell r="B21358" t="str">
            <v>Van cửa ép nhựa 40: Chày trên khuôn đĩa</v>
          </cell>
        </row>
        <row r="21359">
          <cell r="A21359" t="str">
            <v>82.0340CTKN</v>
          </cell>
          <cell r="B21359" t="str">
            <v>Van cửa ép nhựa 40: Chày trên khuôn nắp</v>
          </cell>
        </row>
        <row r="21360">
          <cell r="A21360" t="str">
            <v>82.0340CTKT</v>
          </cell>
          <cell r="B21360" t="str">
            <v>Van cửa ép nhựa 40: Chày trên khuôn thân</v>
          </cell>
        </row>
        <row r="21361">
          <cell r="A21361" t="str">
            <v>82.0340KC</v>
          </cell>
          <cell r="B21361" t="str">
            <v>Van cửa ép nhựa 40: Khuôn chồn</v>
          </cell>
        </row>
        <row r="21362">
          <cell r="A21362" t="str">
            <v>82.0340KD</v>
          </cell>
          <cell r="B21362" t="str">
            <v>Van cửa ép nhựa 40: Khuôn đĩa</v>
          </cell>
        </row>
        <row r="21363">
          <cell r="A21363" t="str">
            <v>82.0340KT</v>
          </cell>
          <cell r="B21363" t="str">
            <v>Van cửa ép nhựa 40: Khuôn thân</v>
          </cell>
        </row>
        <row r="21364">
          <cell r="A21364" t="str">
            <v>82.0340NDKN</v>
          </cell>
          <cell r="B21364" t="str">
            <v>Van cửa ép nhựa 40: Nửa dưới khuôn nắp</v>
          </cell>
        </row>
        <row r="21365">
          <cell r="A21365" t="str">
            <v>82.0340NTKN</v>
          </cell>
          <cell r="B21365" t="str">
            <v>Van cửa ép nhựa 40: Nửa trên khuôn nắp</v>
          </cell>
        </row>
        <row r="21366">
          <cell r="A21366" t="str">
            <v>82.0350CDKC</v>
          </cell>
          <cell r="B21366" t="str">
            <v>Van cửa ép nhựa 50: Chày dưới khuôn chồn</v>
          </cell>
        </row>
        <row r="21367">
          <cell r="A21367" t="str">
            <v>82.0350CDKD</v>
          </cell>
          <cell r="B21367" t="str">
            <v>Van cửa ép nhựa 50: Chày dưới khuôn đĩa</v>
          </cell>
        </row>
        <row r="21368">
          <cell r="A21368" t="str">
            <v>82.0350CDKN</v>
          </cell>
          <cell r="B21368" t="str">
            <v>Van cửa ép nhựa 50: Chày dưới khuôn nắp</v>
          </cell>
        </row>
        <row r="21369">
          <cell r="A21369" t="str">
            <v>82.0350CNKT</v>
          </cell>
          <cell r="B21369" t="str">
            <v>Van cửa ép nhựa 50: Chày ngang khuôn thân</v>
          </cell>
        </row>
        <row r="21370">
          <cell r="A21370" t="str">
            <v>82.0350CTKC</v>
          </cell>
          <cell r="B21370" t="str">
            <v>Van cửa ép nhựa 50:Chày trên khuôn chồn</v>
          </cell>
        </row>
        <row r="21371">
          <cell r="A21371" t="str">
            <v>82.0350CTKD</v>
          </cell>
          <cell r="B21371" t="str">
            <v>Van cửa ép nhựa 50: Chày trên khuôn đĩa</v>
          </cell>
        </row>
        <row r="21372">
          <cell r="A21372" t="str">
            <v>82.0350CTKN</v>
          </cell>
          <cell r="B21372" t="str">
            <v>Van cửa ép nhựa 50: Chày trên khuôn nắp</v>
          </cell>
        </row>
        <row r="21373">
          <cell r="A21373" t="str">
            <v>82.0350CTKT</v>
          </cell>
          <cell r="B21373" t="str">
            <v>Van cửa ép nhựa 50: Chày trên khuôn thân</v>
          </cell>
        </row>
        <row r="21374">
          <cell r="A21374" t="str">
            <v>82.0350KC</v>
          </cell>
          <cell r="B21374" t="str">
            <v>Van cửa ép nhựa 50: Khuôn chồn</v>
          </cell>
        </row>
        <row r="21375">
          <cell r="A21375" t="str">
            <v>82.0350KD</v>
          </cell>
          <cell r="B21375" t="str">
            <v>Van cửa ép nhựa 50: Khuôn đĩa</v>
          </cell>
        </row>
        <row r="21376">
          <cell r="A21376" t="str">
            <v>82.0350KT</v>
          </cell>
          <cell r="B21376" t="str">
            <v>Van cửa ép nhựa 50: Khuôn thân</v>
          </cell>
        </row>
        <row r="21377">
          <cell r="A21377" t="str">
            <v>82.0350NDKN</v>
          </cell>
          <cell r="B21377" t="str">
            <v>Van cửa ép nhựa 50: Nửa dưới khuôn nắp</v>
          </cell>
        </row>
        <row r="21378">
          <cell r="A21378" t="str">
            <v>82.0350NTKN</v>
          </cell>
          <cell r="B21378" t="str">
            <v>Van cửa ép nhựa 50: Nửa trên khuôn nắp</v>
          </cell>
        </row>
        <row r="21379">
          <cell r="A21379" t="str">
            <v>82.0615CDKN</v>
          </cell>
          <cell r="B21379" t="str">
            <v>Van cầu ép nhựa 15:Chày dưới khuôn nắp</v>
          </cell>
        </row>
        <row r="21380">
          <cell r="A21380" t="str">
            <v>82.0615CTKD</v>
          </cell>
          <cell r="B21380" t="str">
            <v>Van cầu EN: Chày trên khuôn đĩa 15</v>
          </cell>
        </row>
        <row r="21381">
          <cell r="A21381" t="str">
            <v>82.0615CTKN</v>
          </cell>
          <cell r="B21381" t="str">
            <v>Van cầu ép nhựa 15: Chày trên khuôn nắp</v>
          </cell>
        </row>
        <row r="21382">
          <cell r="A21382" t="str">
            <v>82.0615NDKN</v>
          </cell>
          <cell r="B21382" t="str">
            <v>Van cầu ép nhựa 15: Nửa dưới khuôn nắp</v>
          </cell>
        </row>
        <row r="21383">
          <cell r="A21383" t="str">
            <v>82.0615NTKN</v>
          </cell>
          <cell r="B21383" t="str">
            <v>Van cầu ép nhựa 15: Nửa trên khuôn nắp</v>
          </cell>
        </row>
        <row r="21384">
          <cell r="A21384" t="str">
            <v>82.0620CDKN</v>
          </cell>
          <cell r="B21384" t="str">
            <v>Van cầu ép nhựa 20: Chày dưới khuôn nắp</v>
          </cell>
        </row>
        <row r="21385">
          <cell r="A21385" t="str">
            <v>82.0620CTKN</v>
          </cell>
          <cell r="B21385" t="str">
            <v>Van cầu ép nhựa 20: Chày trên khuôn nắp</v>
          </cell>
        </row>
        <row r="21386">
          <cell r="A21386" t="str">
            <v>82.0620KN</v>
          </cell>
          <cell r="B21386" t="str">
            <v>Van cầu ép nhựa 20: Khuôn nắp</v>
          </cell>
        </row>
        <row r="21387">
          <cell r="A21387" t="str">
            <v>82.0625CDKN</v>
          </cell>
          <cell r="B21387" t="str">
            <v>Van cầu ép nhựa 25: Chày dưới khuôn nắp</v>
          </cell>
        </row>
        <row r="21388">
          <cell r="A21388" t="str">
            <v>82.0625CTKN</v>
          </cell>
          <cell r="B21388" t="str">
            <v>Van cầu ép nhựa 25: Chày trên khuôn nắp</v>
          </cell>
        </row>
        <row r="21389">
          <cell r="A21389" t="str">
            <v>82.0625NDKN</v>
          </cell>
          <cell r="B21389" t="str">
            <v>Van cầu ép nhựa 25: Nửa dưới khuôn nắp</v>
          </cell>
        </row>
        <row r="21390">
          <cell r="A21390" t="str">
            <v>82.0625NTKN</v>
          </cell>
          <cell r="B21390" t="str">
            <v>Van cầu ép nhựa 25: Nửa trên khuôn nắp</v>
          </cell>
        </row>
        <row r="21391">
          <cell r="A21391" t="str">
            <v>82.0632CDKN</v>
          </cell>
          <cell r="B21391" t="str">
            <v>Van cầu ép nhựa 32: Chày dưới khuôn nắp</v>
          </cell>
        </row>
        <row r="21392">
          <cell r="A21392" t="str">
            <v>82.0632CTKN</v>
          </cell>
          <cell r="B21392" t="str">
            <v>Van cầu ép nhựa 32: Chày trên khuôn nắp</v>
          </cell>
        </row>
        <row r="21393">
          <cell r="A21393" t="str">
            <v>82.0632NDKN</v>
          </cell>
          <cell r="B21393" t="str">
            <v>Van cầu ép nhựa 32: Nửa dưới khuôn nắp</v>
          </cell>
        </row>
        <row r="21394">
          <cell r="A21394" t="str">
            <v>82.0632NTKN</v>
          </cell>
          <cell r="B21394" t="str">
            <v>Van cầu ép nhựa 32: Nửa trên khuôn nắp</v>
          </cell>
        </row>
        <row r="21395">
          <cell r="A21395" t="str">
            <v>82.0640CDKN</v>
          </cell>
          <cell r="B21395" t="str">
            <v>Van cầu ép nhựa 40: Chày dưới khuôn nắp</v>
          </cell>
        </row>
        <row r="21396">
          <cell r="A21396" t="str">
            <v>82.0640CTKN</v>
          </cell>
          <cell r="B21396" t="str">
            <v>Van cầu ép nhựa 40: Chày trên khuôn nắp</v>
          </cell>
        </row>
        <row r="21397">
          <cell r="A21397" t="str">
            <v>82.0640NDKN</v>
          </cell>
          <cell r="B21397" t="str">
            <v>Van cầu ép nhựa 40: Nửa dưới khuôn nắp</v>
          </cell>
        </row>
        <row r="21398">
          <cell r="A21398" t="str">
            <v>82.0640NTKN</v>
          </cell>
          <cell r="B21398" t="str">
            <v>Van cầu ép nhựa 40: Nửa trên khuôn nắp</v>
          </cell>
        </row>
        <row r="21399">
          <cell r="A21399" t="str">
            <v>82.160215BCTKN</v>
          </cell>
          <cell r="B21399" t="str">
            <v>Van cửa Dismy 15 PN16: Bạc chày trên khuôn nắp</v>
          </cell>
        </row>
        <row r="21400">
          <cell r="A21400" t="str">
            <v>82.160215CDKD</v>
          </cell>
          <cell r="B21400" t="str">
            <v>Van cửa Dismy 15 PN16: Chày dưới khuôn đĩa</v>
          </cell>
        </row>
        <row r="21401">
          <cell r="A21401" t="str">
            <v>82.160215CDKN</v>
          </cell>
          <cell r="B21401" t="str">
            <v>Van cửa Dismy 15 PN16: Chày dưới khuôn nắp</v>
          </cell>
        </row>
        <row r="21402">
          <cell r="A21402" t="str">
            <v>82.160215CNKT</v>
          </cell>
          <cell r="B21402" t="str">
            <v>Van cửa Dismy 15 PN16: Chày ngang khuôn thân</v>
          </cell>
        </row>
        <row r="21403">
          <cell r="A21403" t="str">
            <v>82.160215CTKD</v>
          </cell>
          <cell r="B21403" t="str">
            <v>Van cửa Dismy 15 PN16: Chày trên khuôn đĩa</v>
          </cell>
        </row>
        <row r="21404">
          <cell r="A21404" t="str">
            <v>82.160215CTKN</v>
          </cell>
          <cell r="B21404" t="str">
            <v>Van cửa Dismy 15 PN16: Chày trên khuôn nắp</v>
          </cell>
        </row>
        <row r="21405">
          <cell r="A21405" t="str">
            <v>82.160215CTKT</v>
          </cell>
          <cell r="B21405" t="str">
            <v>Van cửa Dismy 15 PN16: Chày trên khuôn thân</v>
          </cell>
        </row>
        <row r="21406">
          <cell r="A21406" t="str">
            <v>82.160215KD</v>
          </cell>
          <cell r="B21406" t="str">
            <v>Van cửa Dismy 15 PN16: Khuôn đĩa</v>
          </cell>
        </row>
        <row r="21407">
          <cell r="A21407" t="str">
            <v>82.160215KT</v>
          </cell>
          <cell r="B21407" t="str">
            <v>Van cửa Dismy 15 PN16: Khuôn thân</v>
          </cell>
        </row>
        <row r="21408">
          <cell r="A21408" t="str">
            <v>82.160215NDKN</v>
          </cell>
          <cell r="B21408" t="str">
            <v>Van cửa Dismy 15 PN16: Nửa dưới khuôn nắp</v>
          </cell>
        </row>
        <row r="21409">
          <cell r="A21409" t="str">
            <v>82.160215NTKN</v>
          </cell>
          <cell r="B21409" t="str">
            <v>Van cửa Dismy 15 PN16: Nửa trên khuôn nắp</v>
          </cell>
        </row>
        <row r="21410">
          <cell r="A21410" t="str">
            <v>82.160220CDKD</v>
          </cell>
          <cell r="B21410" t="str">
            <v>Van cửa Dismy 20 PN16: Chày dưới khuôn đĩa</v>
          </cell>
        </row>
        <row r="21411">
          <cell r="A21411" t="str">
            <v>82.160220CDKN</v>
          </cell>
          <cell r="B21411" t="str">
            <v>Van cửa Dismy 20 PN16: Chày dưới khuôn nắp</v>
          </cell>
        </row>
        <row r="21412">
          <cell r="A21412" t="str">
            <v>82.160220CNKT</v>
          </cell>
          <cell r="B21412" t="str">
            <v>Van cửa Dismy 20 PN16: Chày ngang khuôn thân</v>
          </cell>
        </row>
        <row r="21413">
          <cell r="A21413" t="str">
            <v>82.160220CTKD</v>
          </cell>
          <cell r="B21413" t="str">
            <v>Van cửa Dismy 20 PN16: Chày trên khuôn đĩa</v>
          </cell>
        </row>
        <row r="21414">
          <cell r="A21414" t="str">
            <v>82.160220CTKN</v>
          </cell>
          <cell r="B21414" t="str">
            <v>Van cửa Dismy 20 PN16: Chày trên khuôn nắp</v>
          </cell>
        </row>
        <row r="21415">
          <cell r="A21415" t="str">
            <v>82.160220CTKT</v>
          </cell>
          <cell r="B21415" t="str">
            <v>Van cửa Dismy 20 PN16: Chày trên khuôn thân</v>
          </cell>
        </row>
        <row r="21416">
          <cell r="A21416" t="str">
            <v>82.160220KD</v>
          </cell>
          <cell r="B21416" t="str">
            <v>Van cửa Dismy 20 PN16: Khuôn đĩa</v>
          </cell>
        </row>
        <row r="21417">
          <cell r="A21417" t="str">
            <v>82.160220KT</v>
          </cell>
          <cell r="B21417" t="str">
            <v>Van cửa Dismy 20 PN16: Khuôn thân</v>
          </cell>
        </row>
        <row r="21418">
          <cell r="A21418" t="str">
            <v>82.160220NDKN</v>
          </cell>
          <cell r="B21418" t="str">
            <v>Van cửa Dismy 20 PN16: Nửa dưới khuôn nắp</v>
          </cell>
        </row>
        <row r="21419">
          <cell r="A21419" t="str">
            <v>82.160220NTKN</v>
          </cell>
          <cell r="B21419" t="str">
            <v>Van cửa Dismy 20 PN16: Nửa trên khuôn nắp</v>
          </cell>
        </row>
        <row r="21420">
          <cell r="A21420" t="str">
            <v>82.160225CDKD</v>
          </cell>
          <cell r="B21420" t="str">
            <v>Van cửa Dismy 25 PN16: Chày dưới khuôn đĩa</v>
          </cell>
        </row>
        <row r="21421">
          <cell r="A21421" t="str">
            <v>82.160225CDKN</v>
          </cell>
          <cell r="B21421" t="str">
            <v>Van cửa Dismy 25 PN16: Chày dưới khuôn nắp</v>
          </cell>
        </row>
        <row r="21422">
          <cell r="A21422" t="str">
            <v>82.160225CNKT</v>
          </cell>
          <cell r="B21422" t="str">
            <v>Van cửa Dismy 25 PN16: Chày ngang khuôn thân</v>
          </cell>
        </row>
        <row r="21423">
          <cell r="A21423" t="str">
            <v>82.160225CTKD</v>
          </cell>
          <cell r="B21423" t="str">
            <v>Van cửa Dismy 25 PN16: Chày trên khuôn đĩa</v>
          </cell>
        </row>
        <row r="21424">
          <cell r="A21424" t="str">
            <v>82.160225CTKN</v>
          </cell>
          <cell r="B21424" t="str">
            <v>Van cửa Dismy 25 PN16: Chày trên khuôn nắp</v>
          </cell>
        </row>
        <row r="21425">
          <cell r="A21425" t="str">
            <v>82.160225CTKT</v>
          </cell>
          <cell r="B21425" t="str">
            <v>Van cửa Dismy 25 PN16: Chày trên khuôn thân</v>
          </cell>
        </row>
        <row r="21426">
          <cell r="A21426" t="str">
            <v>82.160225KD</v>
          </cell>
          <cell r="B21426" t="str">
            <v>Van cửa Dismy 25 PN16: Khuôn đĩa</v>
          </cell>
        </row>
        <row r="21427">
          <cell r="A21427" t="str">
            <v>82.160225KT</v>
          </cell>
          <cell r="B21427" t="str">
            <v>Van cửa Dismy 25 PN16: Khuôn thân</v>
          </cell>
        </row>
        <row r="21428">
          <cell r="A21428" t="str">
            <v>82.160225NDKN</v>
          </cell>
          <cell r="B21428" t="str">
            <v>Van cửa Dismy 25 PN16: Nửa dưới khuôn nắp</v>
          </cell>
        </row>
        <row r="21429">
          <cell r="A21429" t="str">
            <v>82.160225NTKN</v>
          </cell>
          <cell r="B21429" t="str">
            <v>Van cửa Dismy 25 PN16: Nửa trên khuôn nắp</v>
          </cell>
        </row>
        <row r="21430">
          <cell r="A21430" t="str">
            <v>82.160232CDKC</v>
          </cell>
          <cell r="B21430" t="str">
            <v>Van cửa Dismy 32 PN16: Chày dưới khuôn chồn</v>
          </cell>
        </row>
        <row r="21431">
          <cell r="A21431" t="str">
            <v>82.160232CDKD</v>
          </cell>
          <cell r="B21431" t="str">
            <v>Van cửa Dismy 32 PN16: Chày dưới khuôn đĩa</v>
          </cell>
        </row>
        <row r="21432">
          <cell r="A21432" t="str">
            <v>82.160232CDKN</v>
          </cell>
          <cell r="B21432" t="str">
            <v>Van cửa Dismy 32 PN16: Chày dưới khuôn nắp</v>
          </cell>
        </row>
        <row r="21433">
          <cell r="A21433" t="str">
            <v>82.160232CNKT</v>
          </cell>
          <cell r="B21433" t="str">
            <v>Van cửa Dismy 32 PN16: Chày ngang khuôn thân</v>
          </cell>
        </row>
        <row r="21434">
          <cell r="A21434" t="str">
            <v>82.160232CTKC</v>
          </cell>
          <cell r="B21434" t="str">
            <v>Van cửa Dismy 32 PN16: Chày trên khuôn chồn</v>
          </cell>
        </row>
        <row r="21435">
          <cell r="A21435" t="str">
            <v>82.160232CTKD</v>
          </cell>
          <cell r="B21435" t="str">
            <v>Van cửa Dismy 32 PN16: Chày trên khuôn đĩa</v>
          </cell>
        </row>
        <row r="21436">
          <cell r="A21436" t="str">
            <v>82.160232CTKN</v>
          </cell>
          <cell r="B21436" t="str">
            <v>Van cửa Dismy 32 PN16: Chày trên khuôn nắp</v>
          </cell>
        </row>
        <row r="21437">
          <cell r="A21437" t="str">
            <v>82.160232CTKT</v>
          </cell>
          <cell r="B21437" t="str">
            <v>Van cửa Dismy 32 PN16: Chày trên khuôn thân</v>
          </cell>
        </row>
        <row r="21438">
          <cell r="A21438" t="str">
            <v>82.160232KC</v>
          </cell>
          <cell r="B21438" t="str">
            <v>Van cửa Dismy 32 PN16: Khuôn chồn</v>
          </cell>
        </row>
        <row r="21439">
          <cell r="A21439" t="str">
            <v>82.160232KD</v>
          </cell>
          <cell r="B21439" t="str">
            <v>Van cửa Dismy 32 PN16: Khuôn đĩa</v>
          </cell>
        </row>
        <row r="21440">
          <cell r="A21440" t="str">
            <v>82.160232KT</v>
          </cell>
          <cell r="B21440" t="str">
            <v>Van cửa Dismy 32 PN16: Khuôn thân</v>
          </cell>
        </row>
        <row r="21441">
          <cell r="A21441" t="str">
            <v>82.160232NDKN</v>
          </cell>
          <cell r="B21441" t="str">
            <v>Van cửa Dismy 32 PN16: Nửa dưới khuôn nắp</v>
          </cell>
        </row>
        <row r="21442">
          <cell r="A21442" t="str">
            <v>82.160232NTKN</v>
          </cell>
          <cell r="B21442" t="str">
            <v>Van cửa Dismy 32 PN16: Nửa trên khuôn nắp</v>
          </cell>
        </row>
        <row r="21443">
          <cell r="A21443" t="str">
            <v>82.160240CDKC</v>
          </cell>
          <cell r="B21443" t="str">
            <v>Van cửa Dismy 40 PN16: Chày dưới khuôn chồn</v>
          </cell>
        </row>
        <row r="21444">
          <cell r="A21444" t="str">
            <v>82.160240CDKD</v>
          </cell>
          <cell r="B21444" t="str">
            <v>Van cửa Dismy 40 PN16: Chày dưới khuôn đĩa</v>
          </cell>
        </row>
        <row r="21445">
          <cell r="A21445" t="str">
            <v>82.160240CDKN</v>
          </cell>
          <cell r="B21445" t="str">
            <v>Van cửa Dismy 40 PN16: Chày dưới khuôn nắp</v>
          </cell>
        </row>
        <row r="21446">
          <cell r="A21446" t="str">
            <v>82.160240CNKT</v>
          </cell>
          <cell r="B21446" t="str">
            <v>Van cửa Dismy 40 PN16: Chày ngang khuôn thân</v>
          </cell>
        </row>
        <row r="21447">
          <cell r="A21447" t="str">
            <v>82.160240CTKC</v>
          </cell>
          <cell r="B21447" t="str">
            <v>Van cửa Dismy 40 PN16: Chày trên khuôn chồn</v>
          </cell>
        </row>
        <row r="21448">
          <cell r="A21448" t="str">
            <v>82.160240CTKD</v>
          </cell>
          <cell r="B21448" t="str">
            <v>Van cửa Dismy 40 PN16: Chày trên khuôn đĩa</v>
          </cell>
        </row>
        <row r="21449">
          <cell r="A21449" t="str">
            <v>82.160240CTKN</v>
          </cell>
          <cell r="B21449" t="str">
            <v>Van cửa Dismy 40 PN16: Chày trên khuôn nắp</v>
          </cell>
        </row>
        <row r="21450">
          <cell r="A21450" t="str">
            <v>82.160240CTKT</v>
          </cell>
          <cell r="B21450" t="str">
            <v>Van cửa Dismy 40 PN16: Chày trên khuôn thân</v>
          </cell>
        </row>
        <row r="21451">
          <cell r="A21451" t="str">
            <v>82.160240KC</v>
          </cell>
          <cell r="B21451" t="str">
            <v>Van cửa Dismy 40 PN16: Khuôn chồn</v>
          </cell>
        </row>
        <row r="21452">
          <cell r="A21452" t="str">
            <v>82.160240KD</v>
          </cell>
          <cell r="B21452" t="str">
            <v>Van cửa Dismy 40 PN16: Khuôn đĩa</v>
          </cell>
        </row>
        <row r="21453">
          <cell r="A21453" t="str">
            <v>82.160240KT</v>
          </cell>
          <cell r="B21453" t="str">
            <v>Van cửa Dismy 40 PN16: Khuôn thân</v>
          </cell>
        </row>
        <row r="21454">
          <cell r="A21454" t="str">
            <v>82.160240NDKN</v>
          </cell>
          <cell r="B21454" t="str">
            <v>Van cửa Dismy 40 PN16: Nửa dưới khuôn nắp</v>
          </cell>
        </row>
        <row r="21455">
          <cell r="A21455" t="str">
            <v>82.160240NTKN</v>
          </cell>
          <cell r="B21455" t="str">
            <v>Van cửa Dismy 40 PN16: Nửa trên khuôn nắp</v>
          </cell>
        </row>
        <row r="21456">
          <cell r="A21456" t="str">
            <v>82.160250CDKC</v>
          </cell>
          <cell r="B21456" t="str">
            <v>Van cửa Dismy 50 PN16: Chày dưới khuôn chồn</v>
          </cell>
        </row>
        <row r="21457">
          <cell r="A21457" t="str">
            <v>82.160250CDKD</v>
          </cell>
          <cell r="B21457" t="str">
            <v>Van cửa Dismy 50 PN16: Chày dưới khuôn đĩa</v>
          </cell>
        </row>
        <row r="21458">
          <cell r="A21458" t="str">
            <v>82.160250CDKN</v>
          </cell>
          <cell r="B21458" t="str">
            <v>Van cửa Dismy 50 PN16: Chày dưới khuôn nắp</v>
          </cell>
        </row>
        <row r="21459">
          <cell r="A21459" t="str">
            <v>82.160250CNKT</v>
          </cell>
          <cell r="B21459" t="str">
            <v>Van cửa Dismy 50 PN16: Chày ngang khuôn thân</v>
          </cell>
        </row>
        <row r="21460">
          <cell r="A21460" t="str">
            <v>82.160250CTKC</v>
          </cell>
          <cell r="B21460" t="str">
            <v>Van cửa Dismy 50 PN16: Chày trên khuôn chồn</v>
          </cell>
        </row>
        <row r="21461">
          <cell r="A21461" t="str">
            <v>82.160250CTKD</v>
          </cell>
          <cell r="B21461" t="str">
            <v>Van cửa Dismy 50 PN16: Chày trên khuôn đĩa</v>
          </cell>
        </row>
        <row r="21462">
          <cell r="A21462" t="str">
            <v>82.160250CTKN</v>
          </cell>
          <cell r="B21462" t="str">
            <v>Van cửa Dismy 50 PN16: Chày trên khuôn nắp</v>
          </cell>
        </row>
        <row r="21463">
          <cell r="A21463" t="str">
            <v>82.160250CTKT</v>
          </cell>
          <cell r="B21463" t="str">
            <v>Van cửa Dismy 50 PN16: Chày trên khuôn thân</v>
          </cell>
        </row>
        <row r="21464">
          <cell r="A21464" t="str">
            <v>82.160250KC</v>
          </cell>
          <cell r="B21464" t="str">
            <v>Van cửa Dismy 50 PN16: Khuôn chồn</v>
          </cell>
        </row>
        <row r="21465">
          <cell r="A21465" t="str">
            <v>82.160250KD</v>
          </cell>
          <cell r="B21465" t="str">
            <v>Van cửa Dismy 50 PN16: Khuôn đĩa</v>
          </cell>
        </row>
        <row r="21466">
          <cell r="A21466" t="str">
            <v>82.160250KT</v>
          </cell>
          <cell r="B21466" t="str">
            <v>Van cửa Dismy 50 PN16: Khuôn thân</v>
          </cell>
        </row>
        <row r="21467">
          <cell r="A21467" t="str">
            <v>82.160250NDKN</v>
          </cell>
          <cell r="B21467" t="str">
            <v>Van cửa Dismy 50 PN16: Nửa dưới khuôn nắp</v>
          </cell>
        </row>
        <row r="21468">
          <cell r="A21468" t="str">
            <v>82.160250NTKN</v>
          </cell>
          <cell r="B21468" t="str">
            <v>Van cửa Dismy 50 PN16: Nửa trên khuôn nắp</v>
          </cell>
        </row>
        <row r="21469">
          <cell r="A21469" t="str">
            <v>82.3315CDKN</v>
          </cell>
          <cell r="B21469" t="str">
            <v>Vòi DM 15 PN10: Chày dưới khuôn nắp</v>
          </cell>
        </row>
        <row r="21470">
          <cell r="A21470" t="str">
            <v>82.3315CTKN</v>
          </cell>
          <cell r="B21470" t="str">
            <v>Vòi DM 15 PN10: Chày trên khuôn nắp</v>
          </cell>
        </row>
        <row r="21471">
          <cell r="A21471" t="str">
            <v>82.3315CTKT</v>
          </cell>
          <cell r="B21471" t="str">
            <v>Vòi DM 15 PN10: Chày trên khuôn thân</v>
          </cell>
        </row>
        <row r="21472">
          <cell r="A21472" t="str">
            <v>82.3315KN</v>
          </cell>
          <cell r="B21472" t="str">
            <v>Vòi DM 15 PN10: Khuôn nắp</v>
          </cell>
        </row>
        <row r="21473">
          <cell r="A21473" t="str">
            <v>82.3315KT</v>
          </cell>
          <cell r="B21473" t="str">
            <v>Vòi DM 15 PN10: Khuôn thân</v>
          </cell>
        </row>
        <row r="21474">
          <cell r="A21474" t="str">
            <v>82.3320CDKN</v>
          </cell>
          <cell r="B21474" t="str">
            <v>Vòi DM 20 PN10: Chày dưới khuôn nắp</v>
          </cell>
        </row>
        <row r="21475">
          <cell r="A21475" t="str">
            <v>82.3320CTKN</v>
          </cell>
          <cell r="B21475" t="str">
            <v>Vòi DM 20 PN10: Chày trên khuôn nắp</v>
          </cell>
        </row>
        <row r="21476">
          <cell r="A21476" t="str">
            <v>82.3320CTKT</v>
          </cell>
          <cell r="B21476" t="str">
            <v>Vòi DM 20 PN10: Chày trên khuôn thân</v>
          </cell>
        </row>
        <row r="21477">
          <cell r="A21477" t="str">
            <v>82.3320KN</v>
          </cell>
          <cell r="B21477" t="str">
            <v>Vòi DM 20 PN10: Khuôn nắp</v>
          </cell>
        </row>
        <row r="21478">
          <cell r="A21478" t="str">
            <v>82.3320KT</v>
          </cell>
          <cell r="B21478" t="str">
            <v>Vòi DM 20 PN10: Khuôn thân</v>
          </cell>
        </row>
        <row r="21479">
          <cell r="A21479" t="str">
            <v>82.3415CDKN</v>
          </cell>
          <cell r="B21479" t="str">
            <v>Vòi DM 15 PN16: Chày dưới khuôn nắp</v>
          </cell>
        </row>
        <row r="21480">
          <cell r="A21480" t="str">
            <v>82.3415CTKN</v>
          </cell>
          <cell r="B21480" t="str">
            <v>Vòi DM 15 PN16: Chày trên khuôn nắp</v>
          </cell>
        </row>
        <row r="21481">
          <cell r="A21481" t="str">
            <v>82.3415CTKT</v>
          </cell>
          <cell r="B21481" t="str">
            <v>Vòi DM 15 PN16: Chày trên khuôn thân</v>
          </cell>
        </row>
        <row r="21482">
          <cell r="A21482" t="str">
            <v>82.3415KN</v>
          </cell>
          <cell r="B21482" t="str">
            <v>Vòi DM 15 PN16: Khuôn nắp</v>
          </cell>
        </row>
        <row r="21483">
          <cell r="A21483" t="str">
            <v>82.3415KT</v>
          </cell>
          <cell r="B21483" t="str">
            <v>Vòi DM 15 PN16: Khuôn thân</v>
          </cell>
        </row>
        <row r="21484">
          <cell r="A21484" t="str">
            <v>82.3420CDKN</v>
          </cell>
          <cell r="B21484" t="str">
            <v>Vòi DM 20 PN16: Chày dưới khuôn nắp</v>
          </cell>
        </row>
        <row r="21485">
          <cell r="A21485" t="str">
            <v>82.3420CTKN</v>
          </cell>
          <cell r="B21485" t="str">
            <v>Vòi DM 20 PN16: Chày trên khuôn nắp</v>
          </cell>
        </row>
        <row r="21486">
          <cell r="A21486" t="str">
            <v>82.3420CTKT</v>
          </cell>
          <cell r="B21486" t="str">
            <v>Vòi DM 20 PN16: Chày trên khuôn thân</v>
          </cell>
        </row>
        <row r="21487">
          <cell r="A21487" t="str">
            <v>82.3420KN</v>
          </cell>
          <cell r="B21487" t="str">
            <v>Vòi DM 20 PN16: Khuôn nắp</v>
          </cell>
        </row>
        <row r="21488">
          <cell r="A21488" t="str">
            <v>82.3420KT</v>
          </cell>
          <cell r="B21488" t="str">
            <v>Vòi DM 20 PN16: Khuôn thân</v>
          </cell>
        </row>
        <row r="21489">
          <cell r="A21489" t="str">
            <v>82.CHIUNHIET</v>
          </cell>
          <cell r="B21489" t="str">
            <v>Khuôn chịu nhiệt</v>
          </cell>
        </row>
        <row r="21490">
          <cell r="A21490" t="str">
            <v>82.CHU</v>
          </cell>
          <cell r="B21490" t="str">
            <v>Khuôn chữ</v>
          </cell>
        </row>
        <row r="21491">
          <cell r="A21491" t="str">
            <v>82.DCDN21</v>
          </cell>
          <cell r="B21491" t="str">
            <v>Dao chuốt đồng nhám Ф 21</v>
          </cell>
        </row>
        <row r="21492">
          <cell r="A21492" t="str">
            <v>82.DCDT21.5</v>
          </cell>
          <cell r="B21492" t="str">
            <v>Dao chuốt đồng tròn Ф 21,5</v>
          </cell>
        </row>
        <row r="21493">
          <cell r="A21493" t="str">
            <v>82.DCDT22</v>
          </cell>
          <cell r="B21493" t="str">
            <v>Dao chuốt đồng tròn Ф 22</v>
          </cell>
        </row>
        <row r="21494">
          <cell r="A21494" t="str">
            <v>82.DCDT47</v>
          </cell>
          <cell r="B21494" t="str">
            <v>Dao chuốt đồng tròn Ф 47</v>
          </cell>
        </row>
        <row r="21495">
          <cell r="A21495" t="str">
            <v>82.DCDT48</v>
          </cell>
          <cell r="B21495" t="str">
            <v>Dao chuốt đồng tròn Ф 48</v>
          </cell>
        </row>
        <row r="21496">
          <cell r="A21496" t="str">
            <v>82.DCDT49</v>
          </cell>
          <cell r="B21496" t="str">
            <v>Dao chuốt đồng tròn Ф 49</v>
          </cell>
        </row>
        <row r="21497">
          <cell r="A21497" t="str">
            <v>82.DCDT56</v>
          </cell>
          <cell r="B21497" t="str">
            <v>Dao chuốt đồng tròn Ф 56</v>
          </cell>
        </row>
        <row r="21498">
          <cell r="A21498" t="str">
            <v>82.DCDT57</v>
          </cell>
          <cell r="B21498" t="str">
            <v>Dao chuốt đồng tròn Ф 57</v>
          </cell>
        </row>
        <row r="21499">
          <cell r="A21499" t="str">
            <v>82.DCDT58.5</v>
          </cell>
          <cell r="B21499" t="str">
            <v>Dao chuốt đồng tròn Ф 58,5</v>
          </cell>
        </row>
        <row r="21500">
          <cell r="A21500" t="str">
            <v>82.DNDHL37CDK</v>
          </cell>
          <cell r="B21500" t="str">
            <v>Khuôn đầu nối đông hồ L37 : Chày dưới khuôn</v>
          </cell>
        </row>
        <row r="21501">
          <cell r="A21501" t="str">
            <v>82.DNDHL37CTK</v>
          </cell>
          <cell r="B21501" t="str">
            <v>Khuôn đầu nối đông hồ L37 : Chày trên khuôn</v>
          </cell>
        </row>
        <row r="21502">
          <cell r="A21502" t="str">
            <v>82.DNDHL37KH</v>
          </cell>
          <cell r="B21502" t="str">
            <v>Khuôn đầu nối đông hồ L37 : Khuôn</v>
          </cell>
        </row>
        <row r="21503">
          <cell r="A21503" t="str">
            <v>82.DNDHL42CTK</v>
          </cell>
          <cell r="B21503" t="str">
            <v>Khuôn đầu nối đông hồ L42 : Chày trên khuôn</v>
          </cell>
        </row>
        <row r="21504">
          <cell r="A21504" t="str">
            <v>82.DNDHL42KH</v>
          </cell>
          <cell r="B21504" t="str">
            <v>Khuôn đầu nối đông hồ L42 : Khuôn</v>
          </cell>
        </row>
        <row r="21505">
          <cell r="A21505" t="str">
            <v>82.DORCRTRN15CD</v>
          </cell>
          <cell r="B21505" t="str">
            <v>Đai ốc rắc co ren trong + ren ngoài 15: Chày dưới</v>
          </cell>
        </row>
        <row r="21506">
          <cell r="A21506" t="str">
            <v>82.DORCRTRN15CT</v>
          </cell>
          <cell r="B21506" t="str">
            <v>Đai ốc rắc co ren trong + ren ngoài 15: Chày trên</v>
          </cell>
        </row>
        <row r="21507">
          <cell r="A21507" t="str">
            <v>82.DORCRTRN15KH</v>
          </cell>
          <cell r="B21507" t="str">
            <v>Đai ốc rắc co ren trong + ren ngoài 15: Khuôn</v>
          </cell>
        </row>
        <row r="21508">
          <cell r="A21508" t="str">
            <v>82.DORCRTRN20CD</v>
          </cell>
          <cell r="B21508" t="str">
            <v>Đai ốc rắc co ren trong + ren ngoài 20: Chày dưới</v>
          </cell>
        </row>
        <row r="21509">
          <cell r="A21509" t="str">
            <v>82.DORCRTRN20CT</v>
          </cell>
          <cell r="B21509" t="str">
            <v>Đai ốc rắc co ren trong + ren ngoài 20: Chày trên</v>
          </cell>
        </row>
        <row r="21510">
          <cell r="A21510" t="str">
            <v>82.DORCRTRN20KH</v>
          </cell>
          <cell r="B21510" t="str">
            <v>Đai ốc rắc co ren trong + ren ngoài 20: Khuôn</v>
          </cell>
        </row>
        <row r="21511">
          <cell r="A21511" t="str">
            <v>82.DORCRTRN25CD</v>
          </cell>
          <cell r="B21511" t="str">
            <v>Đai ốc rắc co ren trong + ren ngoài 25: Chày dưới</v>
          </cell>
        </row>
        <row r="21512">
          <cell r="A21512" t="str">
            <v>82.DORCRTRN25CT</v>
          </cell>
          <cell r="B21512" t="str">
            <v>Đai ốc rắc co ren trong + ren ngoài 25: Chày trên</v>
          </cell>
        </row>
        <row r="21513">
          <cell r="A21513" t="str">
            <v>82.DORCRTRN25KH</v>
          </cell>
          <cell r="B21513" t="str">
            <v>Đai ốc rắc co ren trong + ren ngoài 25: Khuôn</v>
          </cell>
        </row>
        <row r="21514">
          <cell r="A21514" t="str">
            <v>82.DORCRTRN32CD</v>
          </cell>
          <cell r="B21514" t="str">
            <v>Đai ốc rắc co ren trong + ren ngoài 32: Chày dưới</v>
          </cell>
        </row>
        <row r="21515">
          <cell r="A21515" t="str">
            <v>82.DORCRTRN32CT</v>
          </cell>
          <cell r="B21515" t="str">
            <v>Đai ốc rắc co ren trong + ren ngoài 32: Chày trên</v>
          </cell>
        </row>
        <row r="21516">
          <cell r="A21516" t="str">
            <v>82.DORCRTRN32KH</v>
          </cell>
          <cell r="B21516" t="str">
            <v>Đai ốc rắc co ren trong + ren ngoài 32: Khuôn</v>
          </cell>
        </row>
        <row r="21517">
          <cell r="A21517" t="str">
            <v>82.DORCRTRN40CD</v>
          </cell>
          <cell r="B21517" t="str">
            <v>Đai ốc rắc co ren trong + ren ngoài 40: Chày dưới</v>
          </cell>
        </row>
        <row r="21518">
          <cell r="A21518" t="str">
            <v>82.DORCRTRN40CT</v>
          </cell>
          <cell r="B21518" t="str">
            <v>Đai ốc rắc co ren trong + ren ngoài 40: Chày trên</v>
          </cell>
        </row>
        <row r="21519">
          <cell r="A21519" t="str">
            <v>82.DORCRTRN40KH</v>
          </cell>
          <cell r="B21519" t="str">
            <v>Đai ốc rắc co ren trong + ren ngoài 40: Khuôn</v>
          </cell>
        </row>
        <row r="21520">
          <cell r="A21520" t="str">
            <v>82.DORCRTRN50CD</v>
          </cell>
          <cell r="B21520" t="str">
            <v>Đai ốc rắc co ren trong + ren ngoài 50: Chày dưới</v>
          </cell>
        </row>
        <row r="21521">
          <cell r="A21521" t="str">
            <v>82.DORCRTRN50CT</v>
          </cell>
          <cell r="B21521" t="str">
            <v>Đai ốc rắc co ren trong + ren ngoài 50: Chày trên</v>
          </cell>
        </row>
        <row r="21522">
          <cell r="A21522" t="str">
            <v>82.DORCRTRN50KH</v>
          </cell>
          <cell r="B21522" t="str">
            <v>Đai ốc rắc co ren trong + ren ngoài 50: Khuôn</v>
          </cell>
        </row>
        <row r="21523">
          <cell r="A21523" t="str">
            <v>82.DR2410</v>
          </cell>
          <cell r="B21523" t="str">
            <v>Khuôn đồng rỗng  ø 24 x 10</v>
          </cell>
        </row>
        <row r="21524">
          <cell r="A21524" t="str">
            <v>82.DR2414</v>
          </cell>
          <cell r="B21524" t="str">
            <v>Khuôn đồng rỗng  ø 24 x 14</v>
          </cell>
        </row>
        <row r="21525">
          <cell r="A21525" t="str">
            <v>82.DR25516</v>
          </cell>
          <cell r="B21525" t="str">
            <v>Khuôn đồng rỗng Ø25,5 x 16</v>
          </cell>
        </row>
        <row r="21526">
          <cell r="A21526" t="str">
            <v>82.DR2618</v>
          </cell>
          <cell r="B21526" t="str">
            <v>Khuôn đồng rỗng ø 26*18</v>
          </cell>
        </row>
        <row r="21527">
          <cell r="A21527" t="str">
            <v>82.DR2711.5</v>
          </cell>
          <cell r="B21527" t="str">
            <v>Khuôn đồng rỗng ø 27 x 11.5</v>
          </cell>
        </row>
        <row r="21528">
          <cell r="A21528" t="str">
            <v>82.DR2716</v>
          </cell>
          <cell r="B21528" t="str">
            <v>Khuôn đồng rỗng  ø 27 x 16</v>
          </cell>
        </row>
        <row r="21529">
          <cell r="A21529" t="str">
            <v>82.DR2914</v>
          </cell>
          <cell r="B21529" t="str">
            <v>Khuôn đồng rỗng  ø 29 x 14</v>
          </cell>
        </row>
        <row r="21530">
          <cell r="A21530" t="str">
            <v>82.DR2917</v>
          </cell>
          <cell r="B21530" t="str">
            <v>Khuôn đồng rỗng ø 29*17</v>
          </cell>
        </row>
        <row r="21531">
          <cell r="A21531" t="str">
            <v>82.DR3012</v>
          </cell>
          <cell r="B21531" t="str">
            <v>Khuôn đồng rỗng ø 30*12</v>
          </cell>
        </row>
        <row r="21532">
          <cell r="A21532" t="str">
            <v>82.DR3018</v>
          </cell>
          <cell r="B21532" t="str">
            <v>Khuôn đồng rỗng ø 30*18</v>
          </cell>
        </row>
        <row r="21533">
          <cell r="A21533" t="str">
            <v>82.DR3023</v>
          </cell>
          <cell r="B21533" t="str">
            <v>Khuôn đồng rỗng ø 30*23</v>
          </cell>
        </row>
        <row r="21534">
          <cell r="A21534" t="str">
            <v>82.DR33215</v>
          </cell>
          <cell r="B21534" t="str">
            <v>Khuôn đồng rỗng Ø33 x 21,5</v>
          </cell>
        </row>
        <row r="21535">
          <cell r="A21535" t="str">
            <v>82.DR3323</v>
          </cell>
          <cell r="B21535" t="str">
            <v>Khuôn đồng rỗng  ø 33 x 23</v>
          </cell>
        </row>
        <row r="21536">
          <cell r="A21536" t="str">
            <v>82.DR3417</v>
          </cell>
          <cell r="B21536" t="str">
            <v>Khuôn đồng rỗng  ø 34 x 17</v>
          </cell>
        </row>
        <row r="21537">
          <cell r="A21537" t="str">
            <v>82.DR3418</v>
          </cell>
          <cell r="B21537" t="str">
            <v>Khuôn đồng rỗng  ø 34 x 18</v>
          </cell>
        </row>
        <row r="21538">
          <cell r="A21538" t="str">
            <v>82.DR34215</v>
          </cell>
          <cell r="B21538" t="str">
            <v>Khuôn đồng rỗng  ø 34 x 21.5</v>
          </cell>
        </row>
        <row r="21539">
          <cell r="A21539" t="str">
            <v>82.DR4022</v>
          </cell>
          <cell r="B21539" t="str">
            <v>Khuôn đồng rỗng  ø 40 x 22</v>
          </cell>
        </row>
        <row r="21540">
          <cell r="A21540" t="str">
            <v>82.DR4028</v>
          </cell>
          <cell r="B21540" t="str">
            <v>Khuôn đồng rỗng  ø 40 x 28</v>
          </cell>
        </row>
        <row r="21541">
          <cell r="A21541" t="str">
            <v>82.DR5037</v>
          </cell>
          <cell r="B21541" t="str">
            <v>Khuôn đồng rỗng  ø 50 x 37</v>
          </cell>
        </row>
        <row r="21542">
          <cell r="A21542" t="str">
            <v>82.DSW126C</v>
          </cell>
          <cell r="B21542" t="str">
            <v>Khuôn đồng SW12- 6 cạnh</v>
          </cell>
        </row>
        <row r="21543">
          <cell r="A21543" t="str">
            <v>82.DSW146C</v>
          </cell>
          <cell r="B21543" t="str">
            <v>Khuôn đồng SW14- 6 cạnh</v>
          </cell>
        </row>
        <row r="21544">
          <cell r="A21544" t="str">
            <v>82.DSW166C</v>
          </cell>
          <cell r="B21544" t="str">
            <v>Khuôn đồng SW16- 6 cạnh</v>
          </cell>
        </row>
        <row r="21545">
          <cell r="A21545" t="str">
            <v>82.DSW186C</v>
          </cell>
          <cell r="B21545" t="str">
            <v>Khuôn đồng SW18- 6 cạnh</v>
          </cell>
        </row>
        <row r="21546">
          <cell r="A21546" t="str">
            <v>82.DSW206C</v>
          </cell>
          <cell r="B21546" t="str">
            <v>Khuôn đồng SW20- 6 cạnh</v>
          </cell>
        </row>
        <row r="21547">
          <cell r="A21547" t="str">
            <v>82.DSW246C</v>
          </cell>
          <cell r="B21547" t="str">
            <v>Khuôn đồng SW24- 6 cạnh</v>
          </cell>
        </row>
        <row r="21548">
          <cell r="A21548" t="str">
            <v>82.DT10.2</v>
          </cell>
          <cell r="B21548" t="str">
            <v>Khuôn đồng tròn ø 10.2</v>
          </cell>
        </row>
        <row r="21549">
          <cell r="A21549" t="str">
            <v>82.DT10.5</v>
          </cell>
          <cell r="B21549" t="str">
            <v>Khuôn đồng tròn ø 10.5</v>
          </cell>
        </row>
        <row r="21550">
          <cell r="A21550" t="str">
            <v>82.DT11</v>
          </cell>
          <cell r="B21550" t="str">
            <v>Khuôn đồng tròn ø 11</v>
          </cell>
        </row>
        <row r="21551">
          <cell r="A21551" t="str">
            <v>82.DT12</v>
          </cell>
          <cell r="B21551" t="str">
            <v>Khuôn đồng tròn ø 12</v>
          </cell>
        </row>
        <row r="21552">
          <cell r="A21552" t="str">
            <v>82.DT13</v>
          </cell>
          <cell r="B21552" t="str">
            <v>Khuôn đồng tròn ø 13</v>
          </cell>
        </row>
        <row r="21553">
          <cell r="A21553" t="str">
            <v>82.DT14</v>
          </cell>
          <cell r="B21553" t="str">
            <v>Khuôn đồng tròn ø 14</v>
          </cell>
        </row>
        <row r="21554">
          <cell r="A21554" t="str">
            <v>82.DT15</v>
          </cell>
          <cell r="B21554" t="str">
            <v>Khuôn đồng tròn ø 15</v>
          </cell>
        </row>
        <row r="21555">
          <cell r="A21555" t="str">
            <v>82.DT16</v>
          </cell>
          <cell r="B21555" t="str">
            <v>Khuôn đồng tròn ø 16</v>
          </cell>
        </row>
        <row r="21556">
          <cell r="A21556" t="str">
            <v>82.DT18</v>
          </cell>
          <cell r="B21556" t="str">
            <v>Khuôn đồng tròn ø 18</v>
          </cell>
        </row>
        <row r="21557">
          <cell r="A21557" t="str">
            <v>82.DT19</v>
          </cell>
          <cell r="B21557" t="str">
            <v>Khuôn đồng tròn ø 19</v>
          </cell>
        </row>
        <row r="21558">
          <cell r="A21558" t="str">
            <v>82.DT20</v>
          </cell>
          <cell r="B21558" t="str">
            <v>Khuôn đồng tròn ø 20</v>
          </cell>
        </row>
        <row r="21559">
          <cell r="A21559" t="str">
            <v>82.DT22</v>
          </cell>
          <cell r="B21559" t="str">
            <v>Khuôn đồng tròn ø 22</v>
          </cell>
        </row>
        <row r="21560">
          <cell r="A21560" t="str">
            <v>82.DT24</v>
          </cell>
          <cell r="B21560" t="str">
            <v>Khuôn đồng tròn ø 24</v>
          </cell>
        </row>
        <row r="21561">
          <cell r="A21561" t="str">
            <v>82.DT25</v>
          </cell>
          <cell r="B21561" t="str">
            <v>Khuôn đồng tròn ø 25</v>
          </cell>
        </row>
        <row r="21562">
          <cell r="A21562" t="str">
            <v>82.DT27</v>
          </cell>
          <cell r="B21562" t="str">
            <v>Khuôn đồng tròn ø 27</v>
          </cell>
        </row>
        <row r="21563">
          <cell r="A21563" t="str">
            <v>82.DT28</v>
          </cell>
          <cell r="B21563" t="str">
            <v>Khuôn đồng tròn ø 28</v>
          </cell>
        </row>
        <row r="21564">
          <cell r="A21564" t="str">
            <v>82.DT30</v>
          </cell>
          <cell r="B21564" t="str">
            <v>Khuôn đồng tròn ø 30</v>
          </cell>
        </row>
        <row r="21565">
          <cell r="A21565" t="str">
            <v>82.DT33</v>
          </cell>
          <cell r="B21565" t="str">
            <v>Khuôn đồng tròn ø 33</v>
          </cell>
        </row>
        <row r="21566">
          <cell r="A21566" t="str">
            <v>82.DT36</v>
          </cell>
          <cell r="B21566" t="str">
            <v>Khuôn đồng tròn ø 36</v>
          </cell>
        </row>
        <row r="21567">
          <cell r="A21567" t="str">
            <v>82.DT40</v>
          </cell>
          <cell r="B21567" t="str">
            <v>Khuôn đồng tròn ø 40</v>
          </cell>
        </row>
        <row r="21568">
          <cell r="A21568" t="str">
            <v>82.DT44</v>
          </cell>
          <cell r="B21568" t="str">
            <v>Khuôn đồng tròn ø 44</v>
          </cell>
        </row>
        <row r="21569">
          <cell r="A21569" t="str">
            <v>82.DT50</v>
          </cell>
          <cell r="B21569" t="str">
            <v>Khuôn đồng tròn ø 50</v>
          </cell>
        </row>
        <row r="21570">
          <cell r="A21570" t="str">
            <v>82.DT60</v>
          </cell>
          <cell r="B21570" t="str">
            <v>Khuôn đồng tròn ø 60</v>
          </cell>
        </row>
        <row r="21571">
          <cell r="A21571" t="str">
            <v>82.DT70</v>
          </cell>
          <cell r="B21571" t="str">
            <v>Khuôn đồng tròn ø 70</v>
          </cell>
        </row>
        <row r="21572">
          <cell r="A21572" t="str">
            <v>82.DT9.</v>
          </cell>
          <cell r="B21572" t="str">
            <v>Khuôn đồng tròn ø 9</v>
          </cell>
        </row>
        <row r="21573">
          <cell r="A21573" t="str">
            <v>82.DT95</v>
          </cell>
          <cell r="B21573" t="str">
            <v>Khuôn đồng tròn ø 9.5</v>
          </cell>
        </row>
        <row r="21574">
          <cell r="A21574" t="str">
            <v>82.GRAPHIT</v>
          </cell>
          <cell r="B21574" t="str">
            <v>Khuôn Graphit</v>
          </cell>
        </row>
        <row r="21575">
          <cell r="A21575" t="str">
            <v>82.ITVBCP1520</v>
          </cell>
          <cell r="B21575" t="str">
            <v>Khuôn in tay van bi CP 15+20</v>
          </cell>
        </row>
        <row r="21576">
          <cell r="A21576" t="str">
            <v>82.ITVBCP25</v>
          </cell>
          <cell r="B21576" t="str">
            <v>Khuôn in tay van bi CP 25</v>
          </cell>
        </row>
        <row r="21577">
          <cell r="A21577" t="str">
            <v>82.ITVBCP3240</v>
          </cell>
          <cell r="B21577" t="str">
            <v>Khuôn in tay van bi CP 32+40</v>
          </cell>
        </row>
        <row r="21578">
          <cell r="A21578" t="str">
            <v>82.ITVBCP50</v>
          </cell>
          <cell r="B21578" t="str">
            <v>Khuôn in tay van bi CP 50</v>
          </cell>
        </row>
        <row r="21579">
          <cell r="A21579" t="str">
            <v>82.ITVBDM1520</v>
          </cell>
          <cell r="B21579" t="str">
            <v>Khuôn in tay van bi DM 15+20</v>
          </cell>
        </row>
        <row r="21580">
          <cell r="A21580" t="str">
            <v>82.ITVBDM25</v>
          </cell>
          <cell r="B21580" t="str">
            <v>Khuôn in tay van bi DM 25</v>
          </cell>
        </row>
        <row r="21581">
          <cell r="A21581" t="str">
            <v>82.ITVBDM3240</v>
          </cell>
          <cell r="B21581" t="str">
            <v>Khuôn in tay van bi DM 32+40</v>
          </cell>
        </row>
        <row r="21582">
          <cell r="A21582" t="str">
            <v>82.ITVBDM50</v>
          </cell>
          <cell r="B21582" t="str">
            <v>Khuôn in tay van bi DM 50</v>
          </cell>
        </row>
        <row r="21583">
          <cell r="A21583" t="str">
            <v>82.KGSLC2534</v>
          </cell>
          <cell r="B21583" t="str">
            <v>Khuôn ép gioăng silicon 25 x 3/4"</v>
          </cell>
        </row>
        <row r="21584">
          <cell r="A21584" t="str">
            <v>82.KHDCSVLDM15</v>
          </cell>
          <cell r="B21584" t="str">
            <v>Khuôn đệm cao su V1CL DM 15</v>
          </cell>
        </row>
        <row r="21585">
          <cell r="A21585" t="str">
            <v>82.KHDCSVLDM20</v>
          </cell>
          <cell r="B21585" t="str">
            <v>Khuôn đệm cao su V1CL DM 20</v>
          </cell>
        </row>
        <row r="21586">
          <cell r="A21586" t="str">
            <v>82.KHDCSVLDM25</v>
          </cell>
          <cell r="B21586" t="str">
            <v>Khuôn đệm cao su V1CL DM 25</v>
          </cell>
        </row>
        <row r="21587">
          <cell r="A21587" t="str">
            <v>82.KHDCSVLDM32</v>
          </cell>
          <cell r="B21587" t="str">
            <v>Khuôn đệm cao su V1CL DM 32</v>
          </cell>
        </row>
        <row r="21588">
          <cell r="A21588" t="str">
            <v>82.KHDCSVLDM40</v>
          </cell>
          <cell r="B21588" t="str">
            <v>Khuôn đệm cao su V1CL DM 40</v>
          </cell>
        </row>
        <row r="21589">
          <cell r="A21589" t="str">
            <v>82.KHDCSVLDM50</v>
          </cell>
          <cell r="B21589" t="str">
            <v>Khuôn đệm cao su V1CL DM 50</v>
          </cell>
        </row>
        <row r="21590">
          <cell r="A21590" t="str">
            <v>82.KHGN20CP</v>
          </cell>
          <cell r="B21590" t="str">
            <v>Khuôn gioăng nắp 20 VCCP</v>
          </cell>
        </row>
        <row r="21591">
          <cell r="A21591" t="str">
            <v>82.KHGN20EN</v>
          </cell>
          <cell r="B21591" t="str">
            <v>Khuôn gioăng nắp 20 VCEN</v>
          </cell>
        </row>
        <row r="21592">
          <cell r="A21592" t="str">
            <v>82.KHGN25VC</v>
          </cell>
          <cell r="B21592" t="str">
            <v>Khuôn gioăng nắp 25 VCCP,DM,EN</v>
          </cell>
        </row>
        <row r="21593">
          <cell r="A21593" t="str">
            <v>82.KHGNEN324050DM4</v>
          </cell>
          <cell r="B21593" t="str">
            <v>Khuôn gioăng nắp EN 32+40+50; DM 40</v>
          </cell>
        </row>
        <row r="21594">
          <cell r="A21594" t="str">
            <v>82.KHGT2127</v>
          </cell>
          <cell r="B21594" t="str">
            <v>Khuôn gioăng trục 21+27</v>
          </cell>
        </row>
        <row r="21595">
          <cell r="A21595" t="str">
            <v>82.KHGT34</v>
          </cell>
          <cell r="B21595" t="str">
            <v>Khuôn gioăng trục 34</v>
          </cell>
        </row>
        <row r="21596">
          <cell r="A21596" t="str">
            <v>82.KHGT42</v>
          </cell>
          <cell r="B21596" t="str">
            <v>Khuôn gioăng trục 42</v>
          </cell>
        </row>
        <row r="21597">
          <cell r="A21597" t="str">
            <v>82.KHGT48</v>
          </cell>
          <cell r="B21597" t="str">
            <v>Khuôn gioăng trục 48</v>
          </cell>
        </row>
        <row r="21598">
          <cell r="A21598" t="str">
            <v>82.PKDBQ326EATTD</v>
          </cell>
          <cell r="B21598" t="str">
            <v>Phụ kiện máy đánh bóng Q326 EA : thanh trượt cát dọc</v>
          </cell>
        </row>
        <row r="21599">
          <cell r="A21599" t="str">
            <v>82.PKDBQR3210TTD</v>
          </cell>
          <cell r="B21599" t="str">
            <v>Phụ kiện máy đánh bóng QR3210 : thanh trượt cát dọc</v>
          </cell>
        </row>
        <row r="21600">
          <cell r="A21600" t="str">
            <v>82.PKMDBQ326EABT</v>
          </cell>
          <cell r="B21600" t="str">
            <v>Phụ kiện máy đánh bóng Q326 EA: băng tải</v>
          </cell>
        </row>
        <row r="21601">
          <cell r="A21601" t="str">
            <v>82.PKMDBQ326EATTC</v>
          </cell>
          <cell r="B21601" t="str">
            <v>Phụ kiện máy đánh bóng Q326 EA : thanh trượt cát ngang</v>
          </cell>
        </row>
        <row r="21602">
          <cell r="A21602" t="str">
            <v>82.PKMDBQR3210BT</v>
          </cell>
          <cell r="B21602" t="str">
            <v>Phụ kiện máy đánh bóng QR3210 : băng tải</v>
          </cell>
        </row>
        <row r="21603">
          <cell r="A21603" t="str">
            <v>82.PKMDBQR3210GMC</v>
          </cell>
          <cell r="B21603" t="str">
            <v>Phụ kiện máy đánh bóng QR3210: Gầu múc cát</v>
          </cell>
        </row>
        <row r="21604">
          <cell r="A21604" t="str">
            <v>82.PKMDBQR3210TTC</v>
          </cell>
          <cell r="B21604" t="str">
            <v>Phụ kiện máy đánh bóng QR3210 : thanh trượt cát ngang</v>
          </cell>
        </row>
        <row r="21605">
          <cell r="A21605" t="str">
            <v>82.RCRN15CD</v>
          </cell>
          <cell r="B21605" t="str">
            <v>Rắc co ren noài 15: Chày dưới</v>
          </cell>
        </row>
        <row r="21606">
          <cell r="A21606" t="str">
            <v>82.RCRN15CT</v>
          </cell>
          <cell r="B21606" t="str">
            <v>Rắc co ren noài 15: Chày trên</v>
          </cell>
        </row>
        <row r="21607">
          <cell r="A21607" t="str">
            <v>82.RCRN15KH</v>
          </cell>
          <cell r="B21607" t="str">
            <v>Rắc co ren noài 15: Khuôn</v>
          </cell>
        </row>
        <row r="21608">
          <cell r="A21608" t="str">
            <v>82.RCRN20CD</v>
          </cell>
          <cell r="B21608" t="str">
            <v>Rắc co ren ngoài 20: Chày dưới</v>
          </cell>
        </row>
        <row r="21609">
          <cell r="A21609" t="str">
            <v>82.RCRN20CT</v>
          </cell>
          <cell r="B21609" t="str">
            <v>Rắc co ren ngoài 20: Chày trên</v>
          </cell>
        </row>
        <row r="21610">
          <cell r="A21610" t="str">
            <v>82.RCRN20KH</v>
          </cell>
          <cell r="B21610" t="str">
            <v>Rắc co ren ngoài 20: Khuôn</v>
          </cell>
        </row>
        <row r="21611">
          <cell r="A21611" t="str">
            <v>82.RCRN25BCD</v>
          </cell>
          <cell r="B21611" t="str">
            <v>Rắc co ren ngoài 25: Bạc chày dưới</v>
          </cell>
        </row>
        <row r="21612">
          <cell r="A21612" t="str">
            <v>82.RCRN25CD</v>
          </cell>
          <cell r="B21612" t="str">
            <v>Rắc co ren ngoài 25: Chày dưới</v>
          </cell>
        </row>
        <row r="21613">
          <cell r="A21613" t="str">
            <v>82.RCRN25CT</v>
          </cell>
          <cell r="B21613" t="str">
            <v>Rắc co ren ngoài 25: Chày trên</v>
          </cell>
        </row>
        <row r="21614">
          <cell r="A21614" t="str">
            <v>82.RCRN25KH</v>
          </cell>
          <cell r="B21614" t="str">
            <v>Rắc co ren ngoài 25: Khuôn</v>
          </cell>
        </row>
        <row r="21615">
          <cell r="A21615" t="str">
            <v>82.RCRN32BCD</v>
          </cell>
          <cell r="B21615" t="str">
            <v>Rắc co ren ngoài 32: Bạc chày dưới</v>
          </cell>
        </row>
        <row r="21616">
          <cell r="A21616" t="str">
            <v>82.RCRN32CD</v>
          </cell>
          <cell r="B21616" t="str">
            <v>Rắc co ren ngoài 32: Chày dưới</v>
          </cell>
        </row>
        <row r="21617">
          <cell r="A21617" t="str">
            <v>82.RCRN32CT</v>
          </cell>
          <cell r="B21617" t="str">
            <v>Rắc co ren ngoài 32: Chày trên</v>
          </cell>
        </row>
        <row r="21618">
          <cell r="A21618" t="str">
            <v>82.RCRN32KH</v>
          </cell>
          <cell r="B21618" t="str">
            <v>Rắc co ren ngoài 32: khuôn</v>
          </cell>
        </row>
        <row r="21619">
          <cell r="A21619" t="str">
            <v>82.RCRN40BCD</v>
          </cell>
          <cell r="B21619" t="str">
            <v>Rắc co ren ngoài 40: Bạc chày dưới</v>
          </cell>
        </row>
        <row r="21620">
          <cell r="A21620" t="str">
            <v>82.RCRN40CD</v>
          </cell>
          <cell r="B21620" t="str">
            <v>Rắc co ren ngoài 40: Chày dưới</v>
          </cell>
        </row>
        <row r="21621">
          <cell r="A21621" t="str">
            <v>82.RCRN40CT</v>
          </cell>
          <cell r="B21621" t="str">
            <v>Rắc co ren ngoài 40: Chày trên</v>
          </cell>
        </row>
        <row r="21622">
          <cell r="A21622" t="str">
            <v>82.RCRN40KH</v>
          </cell>
          <cell r="B21622" t="str">
            <v>Rắc co ren ngoài 40: Khuôn</v>
          </cell>
        </row>
        <row r="21623">
          <cell r="A21623" t="str">
            <v>82.RCRN50BCD</v>
          </cell>
          <cell r="B21623" t="str">
            <v>Rắc co ren ngoài 50: Bạc chày dưới</v>
          </cell>
        </row>
        <row r="21624">
          <cell r="A21624" t="str">
            <v>82.RCRN50CD</v>
          </cell>
          <cell r="B21624" t="str">
            <v>Rắc co ren ngoài 50: Chày dưới</v>
          </cell>
        </row>
        <row r="21625">
          <cell r="A21625" t="str">
            <v>82.RCRN50CT</v>
          </cell>
          <cell r="B21625" t="str">
            <v>Rắc co ren ngoài 50: Chày trên</v>
          </cell>
        </row>
        <row r="21626">
          <cell r="A21626" t="str">
            <v>82.RCRN50KH</v>
          </cell>
          <cell r="B21626" t="str">
            <v>Rắc co ren ngoài 50: Khuôn</v>
          </cell>
        </row>
        <row r="21627">
          <cell r="A21627" t="str">
            <v>82.RCRT15BCD</v>
          </cell>
          <cell r="B21627" t="str">
            <v>Rắc co ren trong 15: Bạc chày dưới</v>
          </cell>
        </row>
        <row r="21628">
          <cell r="A21628" t="str">
            <v>82.RCRT15CD</v>
          </cell>
          <cell r="B21628" t="str">
            <v>Rắc co ren trong 15: Chày dưới</v>
          </cell>
        </row>
        <row r="21629">
          <cell r="A21629" t="str">
            <v>82.RCRT15CT</v>
          </cell>
          <cell r="B21629" t="str">
            <v>Rắc co ren trong 15: Chày trên</v>
          </cell>
        </row>
        <row r="21630">
          <cell r="A21630" t="str">
            <v>82.RCRT15KH</v>
          </cell>
          <cell r="B21630" t="str">
            <v>Rắc co ren trong 15: Khuôn</v>
          </cell>
        </row>
        <row r="21631">
          <cell r="A21631" t="str">
            <v>82.RCRT20CD</v>
          </cell>
          <cell r="B21631" t="str">
            <v>Rắc co ren trong 20: Chày dưới</v>
          </cell>
        </row>
        <row r="21632">
          <cell r="A21632" t="str">
            <v>82.RCRT20CT</v>
          </cell>
          <cell r="B21632" t="str">
            <v>Rắc co ren trong 20: Chày trên</v>
          </cell>
        </row>
        <row r="21633">
          <cell r="A21633" t="str">
            <v>82.RCRT20KH</v>
          </cell>
          <cell r="B21633" t="str">
            <v>Rắc co ren trong 20: Khuôn</v>
          </cell>
        </row>
        <row r="21634">
          <cell r="A21634" t="str">
            <v>82.RCRT25CD</v>
          </cell>
          <cell r="B21634" t="str">
            <v>Rắc co ren trong 25: Chày dưới</v>
          </cell>
        </row>
        <row r="21635">
          <cell r="A21635" t="str">
            <v>82.RCRT25CT</v>
          </cell>
          <cell r="B21635" t="str">
            <v>Rắc co ren trong 25: Chày trên</v>
          </cell>
        </row>
        <row r="21636">
          <cell r="A21636" t="str">
            <v>82.RCRT25KH</v>
          </cell>
          <cell r="B21636" t="str">
            <v>Rắc co ren trong 25: Khuôn</v>
          </cell>
        </row>
        <row r="21637">
          <cell r="A21637" t="str">
            <v>82.RCRT32CD</v>
          </cell>
          <cell r="B21637" t="str">
            <v>Rắc co ren trong 32: Chày dưới</v>
          </cell>
        </row>
        <row r="21638">
          <cell r="A21638" t="str">
            <v>82.RCRT32CT</v>
          </cell>
          <cell r="B21638" t="str">
            <v>Rắc co ren trong 32: Chày trên</v>
          </cell>
        </row>
        <row r="21639">
          <cell r="A21639" t="str">
            <v>82.RCRT32KH</v>
          </cell>
          <cell r="B21639" t="str">
            <v>Rắc co ren trong 32: Khuôn</v>
          </cell>
        </row>
        <row r="21640">
          <cell r="A21640" t="str">
            <v>82.RCRT40CD</v>
          </cell>
          <cell r="B21640" t="str">
            <v>Rắc co ren trong 40: Chày dưới</v>
          </cell>
        </row>
        <row r="21641">
          <cell r="A21641" t="str">
            <v>82.RCRT40CT</v>
          </cell>
          <cell r="B21641" t="str">
            <v>Rắc co ren trong 40: Chày trên</v>
          </cell>
        </row>
        <row r="21642">
          <cell r="A21642" t="str">
            <v>82.RCRT40KH</v>
          </cell>
          <cell r="B21642" t="str">
            <v>Rắc co ren trong 40: Khuôn</v>
          </cell>
        </row>
        <row r="21643">
          <cell r="A21643" t="str">
            <v>82.RCRT50CD</v>
          </cell>
          <cell r="B21643" t="str">
            <v>Rắc co ren trong 50: Chày dưới</v>
          </cell>
        </row>
        <row r="21644">
          <cell r="A21644" t="str">
            <v>82.RCRT50CT</v>
          </cell>
          <cell r="B21644" t="str">
            <v>Rắc co ren trong 50: Chày trên</v>
          </cell>
        </row>
        <row r="21645">
          <cell r="A21645" t="str">
            <v>82.RCRT50KH</v>
          </cell>
          <cell r="B21645" t="str">
            <v>Rắc co ren trong 50: Khuôn</v>
          </cell>
        </row>
        <row r="21646">
          <cell r="A21646" t="str">
            <v>82.RDDM20CDKN</v>
          </cell>
          <cell r="B21646" t="str">
            <v>Rọ đồng Dismy 20: Chày dưới khuôn nắp</v>
          </cell>
        </row>
        <row r="21647">
          <cell r="A21647" t="str">
            <v>82.RDDM20CTKN</v>
          </cell>
          <cell r="B21647" t="str">
            <v>Rọ đồng Dismy 20: Chày trên khuôn nắp</v>
          </cell>
        </row>
        <row r="21648">
          <cell r="A21648" t="str">
            <v>82.RDDM20KN</v>
          </cell>
          <cell r="B21648" t="str">
            <v>Rọ đồng Dismy 20: Khuôn nắp</v>
          </cell>
        </row>
        <row r="21649">
          <cell r="A21649" t="str">
            <v>82.RDDM50CDKN</v>
          </cell>
          <cell r="B21649" t="str">
            <v>Rọ đồng Dismy 50: Chày dưới khuôn nắp</v>
          </cell>
        </row>
        <row r="21650">
          <cell r="A21650" t="str">
            <v>82.RDDM50CTKN</v>
          </cell>
          <cell r="B21650" t="str">
            <v>Rọ đồng Dismy 50: Chày trên khuôn nắp</v>
          </cell>
        </row>
        <row r="21651">
          <cell r="A21651" t="str">
            <v>82.RDDM50KN</v>
          </cell>
          <cell r="B21651" t="str">
            <v>Rọ đồng Dismy 50: Khuôn nắp</v>
          </cell>
        </row>
        <row r="21652">
          <cell r="A21652" t="str">
            <v>82.RN15BCD</v>
          </cell>
          <cell r="B21652" t="str">
            <v>Ren ngoài 15: Bạc chày dưới</v>
          </cell>
        </row>
        <row r="21653">
          <cell r="A21653" t="str">
            <v>82.RN15CD</v>
          </cell>
          <cell r="B21653" t="str">
            <v>Ren ngoài 15: Chày dưới</v>
          </cell>
        </row>
        <row r="21654">
          <cell r="A21654" t="str">
            <v>82.RN15CT</v>
          </cell>
          <cell r="B21654" t="str">
            <v>Ren ngoài 15: Chày trên</v>
          </cell>
        </row>
        <row r="21655">
          <cell r="A21655" t="str">
            <v>82.RN15KH</v>
          </cell>
          <cell r="B21655" t="str">
            <v>Ren ngoài 15: Khuôn</v>
          </cell>
        </row>
        <row r="21656">
          <cell r="A21656" t="str">
            <v>82.RN20BCD</v>
          </cell>
          <cell r="B21656" t="str">
            <v>Ren ngoài 20: Bạc chày dưới</v>
          </cell>
        </row>
        <row r="21657">
          <cell r="A21657" t="str">
            <v>82.RN20CD</v>
          </cell>
          <cell r="B21657" t="str">
            <v>Ren ngoài 20: Chày dưới</v>
          </cell>
        </row>
        <row r="21658">
          <cell r="A21658" t="str">
            <v>82.RN20CT</v>
          </cell>
          <cell r="B21658" t="str">
            <v>Ren ngoài 20: Chày trên</v>
          </cell>
        </row>
        <row r="21659">
          <cell r="A21659" t="str">
            <v>82.RN20KH</v>
          </cell>
          <cell r="B21659" t="str">
            <v>Ren ngoài 20: Khuôn</v>
          </cell>
        </row>
        <row r="21660">
          <cell r="A21660" t="str">
            <v>82.RN32BCD</v>
          </cell>
          <cell r="B21660" t="str">
            <v>Ren ngoài 32: Bạc chày dưới</v>
          </cell>
        </row>
        <row r="21661">
          <cell r="A21661" t="str">
            <v>82.RN32CD</v>
          </cell>
          <cell r="B21661" t="str">
            <v>Ren ngoài 32: Chày dưới</v>
          </cell>
        </row>
        <row r="21662">
          <cell r="A21662" t="str">
            <v>82.RN32CT</v>
          </cell>
          <cell r="B21662" t="str">
            <v>Ren ngoài 32: Chày trên</v>
          </cell>
        </row>
        <row r="21663">
          <cell r="A21663" t="str">
            <v>82.RN32KH</v>
          </cell>
          <cell r="B21663" t="str">
            <v>Ren ngoài 32: Khuôn</v>
          </cell>
        </row>
        <row r="21664">
          <cell r="A21664" t="str">
            <v>82.RN40BCD</v>
          </cell>
          <cell r="B21664" t="str">
            <v>Ren ngoài 40:Bạc chày dưới</v>
          </cell>
        </row>
        <row r="21665">
          <cell r="A21665" t="str">
            <v>82.RN40CD</v>
          </cell>
          <cell r="B21665" t="str">
            <v>Ren ngoài 40: Chày dưới</v>
          </cell>
        </row>
        <row r="21666">
          <cell r="A21666" t="str">
            <v>82.RN40CT</v>
          </cell>
          <cell r="B21666" t="str">
            <v>Ren ngoài 40: Chày trên</v>
          </cell>
        </row>
        <row r="21667">
          <cell r="A21667" t="str">
            <v>82.RN40KH</v>
          </cell>
          <cell r="B21667" t="str">
            <v>Ren ngoài 40: Khuôn</v>
          </cell>
        </row>
        <row r="21668">
          <cell r="A21668" t="str">
            <v>82.RN50CD</v>
          </cell>
          <cell r="B21668" t="str">
            <v>Ren ngoài 50: Chày dưới</v>
          </cell>
        </row>
        <row r="21669">
          <cell r="A21669" t="str">
            <v>82.RN50CT</v>
          </cell>
          <cell r="B21669" t="str">
            <v>Ren ngoài 50: Chày trên</v>
          </cell>
        </row>
        <row r="21670">
          <cell r="A21670" t="str">
            <v>82.RN50KH</v>
          </cell>
          <cell r="B21670" t="str">
            <v>Ren ngoài 50: Khuôn</v>
          </cell>
        </row>
        <row r="21671">
          <cell r="A21671" t="str">
            <v>82.RN65CD</v>
          </cell>
          <cell r="B21671" t="str">
            <v>Ren ngoài 65: Chày dưới</v>
          </cell>
        </row>
        <row r="21672">
          <cell r="A21672" t="str">
            <v>82.RN65CT</v>
          </cell>
          <cell r="B21672" t="str">
            <v>Ren ngoài 65: Chày trên</v>
          </cell>
        </row>
        <row r="21673">
          <cell r="A21673" t="str">
            <v>82.RN65KH</v>
          </cell>
          <cell r="B21673" t="str">
            <v>Ren ngoài 65: Khuôn</v>
          </cell>
        </row>
        <row r="21674">
          <cell r="A21674" t="str">
            <v>82.RN90KH</v>
          </cell>
          <cell r="B21674" t="str">
            <v>Ren ngoài 90 (3"): Khuôn</v>
          </cell>
        </row>
        <row r="21675">
          <cell r="A21675" t="str">
            <v>82.RODM15BCDKT</v>
          </cell>
          <cell r="B21675" t="str">
            <v>Khuôn rọ DM15 : Bạc chày dưới khuôn thân</v>
          </cell>
        </row>
        <row r="21676">
          <cell r="A21676" t="str">
            <v>82.RODM15CDKD</v>
          </cell>
          <cell r="B21676" t="str">
            <v>Khuôn rọ DM15 : Chày dưới khuôn đĩa</v>
          </cell>
        </row>
        <row r="21677">
          <cell r="A21677" t="str">
            <v>82.RODM15CDKN</v>
          </cell>
          <cell r="B21677" t="str">
            <v>Khuôn rọ DM15 : Chày dưới khuôn nắp</v>
          </cell>
        </row>
        <row r="21678">
          <cell r="A21678" t="str">
            <v>82.RODM15CDKT</v>
          </cell>
          <cell r="B21678" t="str">
            <v>Khuôn rọ DM15 : Chày dưới khuôn thân</v>
          </cell>
        </row>
        <row r="21679">
          <cell r="A21679" t="str">
            <v>82.RODM15CTKD</v>
          </cell>
          <cell r="B21679" t="str">
            <v>Khuôn rọ DM15 : Chày trên khuôn đĩa</v>
          </cell>
        </row>
        <row r="21680">
          <cell r="A21680" t="str">
            <v>82.RODM15CTKN</v>
          </cell>
          <cell r="B21680" t="str">
            <v>Khuôn rọ DM15 : Chày trên khuôn nắp</v>
          </cell>
        </row>
        <row r="21681">
          <cell r="A21681" t="str">
            <v>82.RODM15CTKT</v>
          </cell>
          <cell r="B21681" t="str">
            <v>Khuôn rọ DM15 : Chày trên khuôn thân</v>
          </cell>
        </row>
        <row r="21682">
          <cell r="A21682" t="str">
            <v>82.RODM15KD</v>
          </cell>
          <cell r="B21682" t="str">
            <v>Khuôn rọ DM15 : Khuôn đĩa</v>
          </cell>
        </row>
        <row r="21683">
          <cell r="A21683" t="str">
            <v>82.RODM15KN</v>
          </cell>
          <cell r="B21683" t="str">
            <v>Khuôn rọ DM15 : Khuôn nắp</v>
          </cell>
        </row>
        <row r="21684">
          <cell r="A21684" t="str">
            <v>82.RODM15KT</v>
          </cell>
          <cell r="B21684" t="str">
            <v>Khuôn rọ DM15 : Khuôn thân</v>
          </cell>
        </row>
        <row r="21685">
          <cell r="A21685" t="str">
            <v>82.RODM20BCDKT</v>
          </cell>
          <cell r="B21685" t="str">
            <v>Khuôn rọ DM20 : Bạc chày dưới khuôn thân</v>
          </cell>
        </row>
        <row r="21686">
          <cell r="A21686" t="str">
            <v>82.RODM20CDKD</v>
          </cell>
          <cell r="B21686" t="str">
            <v>Khuôn rọ DM20 : Chày dưới khuôn đĩa</v>
          </cell>
        </row>
        <row r="21687">
          <cell r="A21687" t="str">
            <v>82.RODM20CDKT</v>
          </cell>
          <cell r="B21687" t="str">
            <v>Khuôn rọ DM20 : Chày dưới khuôn thân</v>
          </cell>
        </row>
        <row r="21688">
          <cell r="A21688" t="str">
            <v>82.RODM20CTKD</v>
          </cell>
          <cell r="B21688" t="str">
            <v>Khuôn rọ DM20 : Chày trên khuôn đĩa</v>
          </cell>
        </row>
        <row r="21689">
          <cell r="A21689" t="str">
            <v>82.RODM20CTKT</v>
          </cell>
          <cell r="B21689" t="str">
            <v>Khuôn rọ DM20 : Chày trên khuôn thân</v>
          </cell>
        </row>
        <row r="21690">
          <cell r="A21690" t="str">
            <v>82.RODM20KD</v>
          </cell>
          <cell r="B21690" t="str">
            <v>Khuôn rọ DM20 : Khuôn đĩa</v>
          </cell>
        </row>
        <row r="21691">
          <cell r="A21691" t="str">
            <v>82.RODM20KT</v>
          </cell>
          <cell r="B21691" t="str">
            <v>Khuôn rọ DM20 : Khuôn thân</v>
          </cell>
        </row>
        <row r="21692">
          <cell r="A21692" t="str">
            <v>82.RODM25BCDKT</v>
          </cell>
          <cell r="B21692" t="str">
            <v>Khuôn rọ DM25 : Bạc chày dưới khuôn thân</v>
          </cell>
        </row>
        <row r="21693">
          <cell r="A21693" t="str">
            <v>82.RODM25CDKD</v>
          </cell>
          <cell r="B21693" t="str">
            <v>Khuôn rọ DM25 : Chày dưới khuôn đĩa</v>
          </cell>
        </row>
        <row r="21694">
          <cell r="A21694" t="str">
            <v>82.RODM25CDKN</v>
          </cell>
          <cell r="B21694" t="str">
            <v>Khuôn rọ DM25 : Chày dưới khuôn nắp</v>
          </cell>
        </row>
        <row r="21695">
          <cell r="A21695" t="str">
            <v>82.RODM25CDKT</v>
          </cell>
          <cell r="B21695" t="str">
            <v>Khuôn rọ DM25 : Chày dưới khuôn thân</v>
          </cell>
        </row>
        <row r="21696">
          <cell r="A21696" t="str">
            <v>82.RODM25CTKD</v>
          </cell>
          <cell r="B21696" t="str">
            <v>Khuôn rọ DM25 : Chày trên khuôn đĩa</v>
          </cell>
        </row>
        <row r="21697">
          <cell r="A21697" t="str">
            <v>82.RODM25CTKN</v>
          </cell>
          <cell r="B21697" t="str">
            <v>Khuôn rọ DM25 : Chày trên khuôn nắp</v>
          </cell>
        </row>
        <row r="21698">
          <cell r="A21698" t="str">
            <v>82.RODM25CTKT</v>
          </cell>
          <cell r="B21698" t="str">
            <v>Khuôn rọ DM25 : Chày trên khuôn thân</v>
          </cell>
        </row>
        <row r="21699">
          <cell r="A21699" t="str">
            <v>82.RODM25KD</v>
          </cell>
          <cell r="B21699" t="str">
            <v>Khuôn rọ DM25 : Khuôn đĩa</v>
          </cell>
        </row>
        <row r="21700">
          <cell r="A21700" t="str">
            <v>82.RODM25KN</v>
          </cell>
          <cell r="B21700" t="str">
            <v>Khuôn rọ DM25 : Khuôn nắp</v>
          </cell>
        </row>
        <row r="21701">
          <cell r="A21701" t="str">
            <v>82.RODM25KT</v>
          </cell>
          <cell r="B21701" t="str">
            <v>Khuôn rọ DM25 : Khuôn thân</v>
          </cell>
        </row>
        <row r="21702">
          <cell r="A21702" t="str">
            <v>82.RODM32BCDKT</v>
          </cell>
          <cell r="B21702" t="str">
            <v>Khuôn rọ DM32 : Bạc chày dưới khuôn thân</v>
          </cell>
        </row>
        <row r="21703">
          <cell r="A21703" t="str">
            <v>82.RODM32CDKD</v>
          </cell>
          <cell r="B21703" t="str">
            <v>Khuôn rọ DM32 : Chày dưới khuôn đĩa</v>
          </cell>
        </row>
        <row r="21704">
          <cell r="A21704" t="str">
            <v>82.RODM32CDKN</v>
          </cell>
          <cell r="B21704" t="str">
            <v>Khuôn rọ DM32 : Chày dưới khuôn nắp</v>
          </cell>
        </row>
        <row r="21705">
          <cell r="A21705" t="str">
            <v>82.RODM32CDKT</v>
          </cell>
          <cell r="B21705" t="str">
            <v>Khuôn rọ DM32 : Chày dưới khuôn thân</v>
          </cell>
        </row>
        <row r="21706">
          <cell r="A21706" t="str">
            <v>82.RODM32CTKD</v>
          </cell>
          <cell r="B21706" t="str">
            <v>Khuôn rọ DM32 : Chày trên khuôn đĩa</v>
          </cell>
        </row>
        <row r="21707">
          <cell r="A21707" t="str">
            <v>82.RODM32CTKN</v>
          </cell>
          <cell r="B21707" t="str">
            <v>Khuôn rọ DM32 : Chày trên khuôn nắp</v>
          </cell>
        </row>
        <row r="21708">
          <cell r="A21708" t="str">
            <v>82.RODM32CTKT</v>
          </cell>
          <cell r="B21708" t="str">
            <v>Khuôn rọ DM32 : Chày trên khuôn thân</v>
          </cell>
        </row>
        <row r="21709">
          <cell r="A21709" t="str">
            <v>82.RODM32KD</v>
          </cell>
          <cell r="B21709" t="str">
            <v>Khuôn rọ DM32 : Khuôn đĩa</v>
          </cell>
        </row>
        <row r="21710">
          <cell r="A21710" t="str">
            <v>82.RODM32KN</v>
          </cell>
          <cell r="B21710" t="str">
            <v>Khuôn rọ DM32 : Khuôn nắp</v>
          </cell>
        </row>
        <row r="21711">
          <cell r="A21711" t="str">
            <v>82.RODM32KT</v>
          </cell>
          <cell r="B21711" t="str">
            <v>Khuôn rọ DM32 : Khuôn thân</v>
          </cell>
        </row>
        <row r="21712">
          <cell r="A21712" t="str">
            <v>82.RODM40BCDKT</v>
          </cell>
          <cell r="B21712" t="str">
            <v>Khuôn rọ DM40 : Bạc chày dưới khuôn thân</v>
          </cell>
        </row>
        <row r="21713">
          <cell r="A21713" t="str">
            <v>82.RODM40CDKD</v>
          </cell>
          <cell r="B21713" t="str">
            <v>Khuôn rọ DM40 : Chày dưới khuôn đĩa</v>
          </cell>
        </row>
        <row r="21714">
          <cell r="A21714" t="str">
            <v>82.RODM40CDKN</v>
          </cell>
          <cell r="B21714" t="str">
            <v>Khuôn rọ DM40 : Chày dưới khuôn nắp</v>
          </cell>
        </row>
        <row r="21715">
          <cell r="A21715" t="str">
            <v>82.RODM40CDKT</v>
          </cell>
          <cell r="B21715" t="str">
            <v>Khuôn rọ DM40 : Chày dưới khuôn thân</v>
          </cell>
        </row>
        <row r="21716">
          <cell r="A21716" t="str">
            <v>82.RODM40CTKD</v>
          </cell>
          <cell r="B21716" t="str">
            <v>Khuôn rọ DM40 : Chày trên khuôn đĩa</v>
          </cell>
        </row>
        <row r="21717">
          <cell r="A21717" t="str">
            <v>82.RODM40CTKN</v>
          </cell>
          <cell r="B21717" t="str">
            <v>Khuôn rọ DM40 : Chày trên khuôn nắp</v>
          </cell>
        </row>
        <row r="21718">
          <cell r="A21718" t="str">
            <v>82.RODM40CTKT</v>
          </cell>
          <cell r="B21718" t="str">
            <v>Khuôn rọ DM40 : Chày trên khuôn thân</v>
          </cell>
        </row>
        <row r="21719">
          <cell r="A21719" t="str">
            <v>82.RODM40KD</v>
          </cell>
          <cell r="B21719" t="str">
            <v>Khuôn rọ DM40 : Khuôn đĩa</v>
          </cell>
        </row>
        <row r="21720">
          <cell r="A21720" t="str">
            <v>82.RODM40KN</v>
          </cell>
          <cell r="B21720" t="str">
            <v>Khuôn rọ DM40 : Khuôn nắp</v>
          </cell>
        </row>
        <row r="21721">
          <cell r="A21721" t="str">
            <v>82.RODM40KT</v>
          </cell>
          <cell r="B21721" t="str">
            <v>Khuôn rọ DM40 : Khuôn thân</v>
          </cell>
        </row>
        <row r="21722">
          <cell r="A21722" t="str">
            <v>82.RODM50BCDKT</v>
          </cell>
          <cell r="B21722" t="str">
            <v>Khuôn rọ DM50 : Bạc chày dưới khuôn thân</v>
          </cell>
        </row>
        <row r="21723">
          <cell r="A21723" t="str">
            <v>82.RODM50CDKD</v>
          </cell>
          <cell r="B21723" t="str">
            <v>Khuôn rọ DM50 : Chày dưới khuôn đĩa</v>
          </cell>
        </row>
        <row r="21724">
          <cell r="A21724" t="str">
            <v>82.RODM50CDKT</v>
          </cell>
          <cell r="B21724" t="str">
            <v>Khuôn rọ DM50 : Chày dưới khuôn thân</v>
          </cell>
        </row>
        <row r="21725">
          <cell r="A21725" t="str">
            <v>82.RODM50CTKD</v>
          </cell>
          <cell r="B21725" t="str">
            <v>Khuôn rọ DM50 : Chày trên khuôn đĩa</v>
          </cell>
        </row>
        <row r="21726">
          <cell r="A21726" t="str">
            <v>82.RODM50CTKT</v>
          </cell>
          <cell r="B21726" t="str">
            <v>Khuôn rọ DM50 : Chày trên khuôn thân</v>
          </cell>
        </row>
        <row r="21727">
          <cell r="A21727" t="str">
            <v>82.RODM50KD</v>
          </cell>
          <cell r="B21727" t="str">
            <v>Khuôn rọ DM50 : Khuôn đĩa</v>
          </cell>
        </row>
        <row r="21728">
          <cell r="A21728" t="str">
            <v>82.RODM50KT</v>
          </cell>
          <cell r="B21728" t="str">
            <v>Khuôn rọ DM50 : Khuôn thân</v>
          </cell>
        </row>
        <row r="21729">
          <cell r="A21729" t="str">
            <v>82.RT15CD</v>
          </cell>
          <cell r="B21729" t="str">
            <v>Ren trong 15: Chày dưới</v>
          </cell>
        </row>
        <row r="21730">
          <cell r="A21730" t="str">
            <v>82.RT15CT</v>
          </cell>
          <cell r="B21730" t="str">
            <v>Ren trong 15: Chày trên</v>
          </cell>
        </row>
        <row r="21731">
          <cell r="A21731" t="str">
            <v>82.RT15KH</v>
          </cell>
          <cell r="B21731" t="str">
            <v>Ren trong 15: Khuôn</v>
          </cell>
        </row>
        <row r="21732">
          <cell r="A21732" t="str">
            <v>82.RT20CD</v>
          </cell>
          <cell r="B21732" t="str">
            <v>Ren trong 20: Chày dưới</v>
          </cell>
        </row>
        <row r="21733">
          <cell r="A21733" t="str">
            <v>82.RT20CT</v>
          </cell>
          <cell r="B21733" t="str">
            <v>Ren trong 20: Chày trên</v>
          </cell>
        </row>
        <row r="21734">
          <cell r="A21734" t="str">
            <v>82.RT20KH</v>
          </cell>
          <cell r="B21734" t="str">
            <v>Ren trong 20: Khuôn</v>
          </cell>
        </row>
        <row r="21735">
          <cell r="A21735" t="str">
            <v>82.RT25CD</v>
          </cell>
          <cell r="B21735" t="str">
            <v>Ren trong 25: Chày dưới</v>
          </cell>
        </row>
        <row r="21736">
          <cell r="A21736" t="str">
            <v>82.RT25CT</v>
          </cell>
          <cell r="B21736" t="str">
            <v>Ren trong 25: Chày trên</v>
          </cell>
        </row>
        <row r="21737">
          <cell r="A21737" t="str">
            <v>82.RT25KH</v>
          </cell>
          <cell r="B21737" t="str">
            <v>Ren trong 25: Khuôn</v>
          </cell>
        </row>
        <row r="21738">
          <cell r="A21738" t="str">
            <v>82.RT32CD</v>
          </cell>
          <cell r="B21738" t="str">
            <v>Ren trong 32: Chày dưới</v>
          </cell>
        </row>
        <row r="21739">
          <cell r="A21739" t="str">
            <v>82.RT32CT</v>
          </cell>
          <cell r="B21739" t="str">
            <v>Ren trong 32: Chày trên</v>
          </cell>
        </row>
        <row r="21740">
          <cell r="A21740" t="str">
            <v>82.RT32KH</v>
          </cell>
          <cell r="B21740" t="str">
            <v>Ren trong 32: Khuôn</v>
          </cell>
        </row>
        <row r="21741">
          <cell r="A21741" t="str">
            <v>82.RT40BCD</v>
          </cell>
          <cell r="B21741" t="str">
            <v>Ren trong 40: Bạc chày dưới</v>
          </cell>
        </row>
        <row r="21742">
          <cell r="A21742" t="str">
            <v>82.RT40CD</v>
          </cell>
          <cell r="B21742" t="str">
            <v>Ren trong 40: Chày dưới</v>
          </cell>
        </row>
        <row r="21743">
          <cell r="A21743" t="str">
            <v>82.RT40CT</v>
          </cell>
          <cell r="B21743" t="str">
            <v>Ren trong 40: Chày trên</v>
          </cell>
        </row>
        <row r="21744">
          <cell r="A21744" t="str">
            <v>82.RT40KH</v>
          </cell>
          <cell r="B21744" t="str">
            <v>Ren trong 40: Khuôn</v>
          </cell>
        </row>
        <row r="21745">
          <cell r="A21745" t="str">
            <v>82.RT50BCD</v>
          </cell>
          <cell r="B21745" t="str">
            <v>Ren trong 50: Bạc chày dưới</v>
          </cell>
        </row>
        <row r="21746">
          <cell r="A21746" t="str">
            <v>82.RT50CD</v>
          </cell>
          <cell r="B21746" t="str">
            <v>Ren trong 50: Chày dưới</v>
          </cell>
        </row>
        <row r="21747">
          <cell r="A21747" t="str">
            <v>82.RT50CT</v>
          </cell>
          <cell r="B21747" t="str">
            <v>Ren trong 50: Chày trên</v>
          </cell>
        </row>
        <row r="21748">
          <cell r="A21748" t="str">
            <v>82.RT50KH</v>
          </cell>
          <cell r="B21748" t="str">
            <v>Ren trong 50: Khuôn</v>
          </cell>
        </row>
        <row r="21749">
          <cell r="A21749" t="str">
            <v>82.V1CLDM15BCDKN</v>
          </cell>
          <cell r="B21749" t="str">
            <v>Van 1 chiều lá DM15:Bạc chày dưới khuôn nắp</v>
          </cell>
        </row>
        <row r="21750">
          <cell r="A21750" t="str">
            <v>82.V1CLDM15CDKD</v>
          </cell>
          <cell r="B21750" t="str">
            <v>Van 1 chiều lá DM15: Chày dưới khuôn đĩa</v>
          </cell>
        </row>
        <row r="21751">
          <cell r="A21751" t="str">
            <v>82.V1CLDM15CDKN</v>
          </cell>
          <cell r="B21751" t="str">
            <v>Van 1 chiều lá DM15: Chày dưới khuôn nắp</v>
          </cell>
        </row>
        <row r="21752">
          <cell r="A21752" t="str">
            <v>82.V1CLDM15CNKT</v>
          </cell>
          <cell r="B21752" t="str">
            <v>Van 1 chiều lá DM15: Chày ngang khuôn thân</v>
          </cell>
        </row>
        <row r="21753">
          <cell r="A21753" t="str">
            <v>82.V1CLDM15CTKD</v>
          </cell>
          <cell r="B21753" t="str">
            <v>Van 1 chiều lá DM15: Chày trên khuôn đĩa</v>
          </cell>
        </row>
        <row r="21754">
          <cell r="A21754" t="str">
            <v>82.V1CLDM15CTKT</v>
          </cell>
          <cell r="B21754" t="str">
            <v>Van 1 chiều lá DM15:Chày trên khuôn thân</v>
          </cell>
        </row>
        <row r="21755">
          <cell r="A21755" t="str">
            <v>82.V1CLDM15KD</v>
          </cell>
          <cell r="B21755" t="str">
            <v>Van 1 chiều lá DM15:Khuôn đĩa</v>
          </cell>
        </row>
        <row r="21756">
          <cell r="A21756" t="str">
            <v>82.V1CLDM15KT</v>
          </cell>
          <cell r="B21756" t="str">
            <v>Van 1 chiều lá DM15 :Khuôn thân</v>
          </cell>
        </row>
        <row r="21757">
          <cell r="A21757" t="str">
            <v>82.V1CLDM15NDKN</v>
          </cell>
          <cell r="B21757" t="str">
            <v>Van 1 chiều lá DM15:Nửa dưới khuôn nắp</v>
          </cell>
        </row>
        <row r="21758">
          <cell r="A21758" t="str">
            <v>82.V1CLDM15NTKN</v>
          </cell>
          <cell r="B21758" t="str">
            <v>Van 1 chiều lá DM15:Nửa trên khuôn nắp</v>
          </cell>
        </row>
        <row r="21759">
          <cell r="A21759" t="str">
            <v>82.V1CLDM20BCDKN</v>
          </cell>
          <cell r="B21759" t="str">
            <v>Van 1 chiều lá DM20 : Bạc chày dưới khuôn nắp</v>
          </cell>
        </row>
        <row r="21760">
          <cell r="A21760" t="str">
            <v>82.V1CLDM20CDKD</v>
          </cell>
          <cell r="B21760" t="str">
            <v>Van 1 chiều lá DM20 :Chày dưới khuôn đĩa</v>
          </cell>
        </row>
        <row r="21761">
          <cell r="A21761" t="str">
            <v>82.V1CLDM20CDKN</v>
          </cell>
          <cell r="B21761" t="str">
            <v>Van 1 chiều lá DM20 :Chày dưới khuôn nắp</v>
          </cell>
        </row>
        <row r="21762">
          <cell r="A21762" t="str">
            <v>82.V1CLDM20CNKT</v>
          </cell>
          <cell r="B21762" t="str">
            <v>Van 1 chiều lá DM20 :Chày ngang khuôn thân</v>
          </cell>
        </row>
        <row r="21763">
          <cell r="A21763" t="str">
            <v>82.V1CLDM20CTKD</v>
          </cell>
          <cell r="B21763" t="str">
            <v>Van 1 chiều lá DM20 :Chày trên khuôn đĩa</v>
          </cell>
        </row>
        <row r="21764">
          <cell r="A21764" t="str">
            <v>82.V1CLDM20CTKT</v>
          </cell>
          <cell r="B21764" t="str">
            <v>Van 1 chiều lá DM20 :Chày trên khuôn thân</v>
          </cell>
        </row>
        <row r="21765">
          <cell r="A21765" t="str">
            <v>82.V1CLDM20KD</v>
          </cell>
          <cell r="B21765" t="str">
            <v>Van 1 chiều lá DM20 :Khuôn đĩa</v>
          </cell>
        </row>
        <row r="21766">
          <cell r="A21766" t="str">
            <v>82.V1CLDM20KT</v>
          </cell>
          <cell r="B21766" t="str">
            <v>Van 1 chiều lá DM20 :Khuôn thân</v>
          </cell>
        </row>
        <row r="21767">
          <cell r="A21767" t="str">
            <v>82.V1CLDM20NDKN</v>
          </cell>
          <cell r="B21767" t="str">
            <v>Van 1 chiều lá DM20 :Nửa dưới khuôn nắp</v>
          </cell>
        </row>
        <row r="21768">
          <cell r="A21768" t="str">
            <v>82.V1CLDM20NTKN</v>
          </cell>
          <cell r="B21768" t="str">
            <v>Van 1 chiều lá DM20 :Nửa trên khuôn nắp</v>
          </cell>
        </row>
        <row r="21769">
          <cell r="A21769" t="str">
            <v>82.V1CLDM25BCDKN</v>
          </cell>
          <cell r="B21769" t="str">
            <v>Van 1 chiều lá DM25 :Bạc chày dưới khuôn nắp</v>
          </cell>
        </row>
        <row r="21770">
          <cell r="A21770" t="str">
            <v>82.V1CLDM25CDKD</v>
          </cell>
          <cell r="B21770" t="str">
            <v>Van 1 chiều lá DM25 : Chày dưới khuôn đĩa</v>
          </cell>
        </row>
        <row r="21771">
          <cell r="A21771" t="str">
            <v>82.V1CLDM25CDKN</v>
          </cell>
          <cell r="B21771" t="str">
            <v>Van 1 chiều lá DM25 :Chày dưới khuôn nắp</v>
          </cell>
        </row>
        <row r="21772">
          <cell r="A21772" t="str">
            <v>82.V1CLDM25CNKT</v>
          </cell>
          <cell r="B21772" t="str">
            <v>Van 1 chiều lá DM25 :Chày ngang khuôn thân</v>
          </cell>
        </row>
        <row r="21773">
          <cell r="A21773" t="str">
            <v>82.V1CLDM25CTKD</v>
          </cell>
          <cell r="B21773" t="str">
            <v>Van 1 chiều lá DM25 :Chày trên khuôn đĩa</v>
          </cell>
        </row>
        <row r="21774">
          <cell r="A21774" t="str">
            <v>82.V1CLDM25CTKN</v>
          </cell>
          <cell r="B21774" t="str">
            <v>Van 1 chiều lá DM25 : Chày trên khuôn nắp</v>
          </cell>
        </row>
        <row r="21775">
          <cell r="A21775" t="str">
            <v>82.V1CLDM25CTKT</v>
          </cell>
          <cell r="B21775" t="str">
            <v>Van 1 chiều lá DM25 :Chày trên khuôn thân</v>
          </cell>
        </row>
        <row r="21776">
          <cell r="A21776" t="str">
            <v>82.V1CLDM25KD</v>
          </cell>
          <cell r="B21776" t="str">
            <v>Van 1 chiều lá DM25 : Khuôn đĩa</v>
          </cell>
        </row>
        <row r="21777">
          <cell r="A21777" t="str">
            <v>82.V1CLDM25KT</v>
          </cell>
          <cell r="B21777" t="str">
            <v>Van 1 chiều lá DM25 :Khuôn thân</v>
          </cell>
        </row>
        <row r="21778">
          <cell r="A21778" t="str">
            <v>82.V1CLDM25NDKN</v>
          </cell>
          <cell r="B21778" t="str">
            <v>Van 1 chiều lá DM25 : Nửa dưới khuôn nắp</v>
          </cell>
        </row>
        <row r="21779">
          <cell r="A21779" t="str">
            <v>82.V1CLDM25NTKN</v>
          </cell>
          <cell r="B21779" t="str">
            <v>Van 1 chiều lá DM25 : Nửa trên khuôn nắp</v>
          </cell>
        </row>
        <row r="21780">
          <cell r="A21780" t="str">
            <v>82.V1CLDM32BCDKN</v>
          </cell>
          <cell r="B21780" t="str">
            <v>Van 1 chiều lá DM32 : Bạc chày dưới khuôn nắp</v>
          </cell>
        </row>
        <row r="21781">
          <cell r="A21781" t="str">
            <v>82.V1CLDM32CDKD</v>
          </cell>
          <cell r="B21781" t="str">
            <v>Van 1 chiều lá DM32 :Chày dưới khuôn đĩa</v>
          </cell>
        </row>
        <row r="21782">
          <cell r="A21782" t="str">
            <v>82.V1CLDM32CDKN</v>
          </cell>
          <cell r="B21782" t="str">
            <v>Van 1 chiều lá DM32 :Chày dưới khuôn nắp</v>
          </cell>
        </row>
        <row r="21783">
          <cell r="A21783" t="str">
            <v>82.V1CLDM32CNKT</v>
          </cell>
          <cell r="B21783" t="str">
            <v>Van 1 chiều lá DM32 :Chày ngang khuôn thân</v>
          </cell>
        </row>
        <row r="21784">
          <cell r="A21784" t="str">
            <v>82.V1CLDM32CTKD</v>
          </cell>
          <cell r="B21784" t="str">
            <v>Van 1 chiều lá DM32 :Chày trên khuôn đĩa</v>
          </cell>
        </row>
        <row r="21785">
          <cell r="A21785" t="str">
            <v>82.V1CLDM32CTKT</v>
          </cell>
          <cell r="B21785" t="str">
            <v>Van 1 chiều lá DM32 :Chày trên khuôn thân</v>
          </cell>
        </row>
        <row r="21786">
          <cell r="A21786" t="str">
            <v>82.V1CLDM32KD</v>
          </cell>
          <cell r="B21786" t="str">
            <v>Van 1 chiều lá DM32 : Khuôn đĩa</v>
          </cell>
        </row>
        <row r="21787">
          <cell r="A21787" t="str">
            <v>82.V1CLDM32KT</v>
          </cell>
          <cell r="B21787" t="str">
            <v>Van 1 chiều lá DM32 :Khuôn thân</v>
          </cell>
        </row>
        <row r="21788">
          <cell r="A21788" t="str">
            <v>82.V1CLDM32NDKN</v>
          </cell>
          <cell r="B21788" t="str">
            <v>Van 1 chiều lá DM32 :Nửa dưới khuôn nắp</v>
          </cell>
        </row>
        <row r="21789">
          <cell r="A21789" t="str">
            <v>82.V1CLDM32NTKN</v>
          </cell>
          <cell r="B21789" t="str">
            <v>Van 1 chiều lá DM32 : Nửa trên khuôn nắp</v>
          </cell>
        </row>
        <row r="21790">
          <cell r="A21790" t="str">
            <v>82.V1CLDM40BCDKN</v>
          </cell>
          <cell r="B21790" t="str">
            <v>Van 1 chiều lá DM40 :Bạc chày dưới khuôn nắp</v>
          </cell>
        </row>
        <row r="21791">
          <cell r="A21791" t="str">
            <v>82.V1CLDM40CDKD</v>
          </cell>
          <cell r="B21791" t="str">
            <v>Van 1 chiều lá DM40 :Chày dưới khuôn đĩa</v>
          </cell>
        </row>
        <row r="21792">
          <cell r="A21792" t="str">
            <v>82.V1CLDM40CDKN</v>
          </cell>
          <cell r="B21792" t="str">
            <v>Van 1 chiều lá DM40 :Chày dưới khuôn nắp</v>
          </cell>
        </row>
        <row r="21793">
          <cell r="A21793" t="str">
            <v>82.V1CLDM40CNKT</v>
          </cell>
          <cell r="B21793" t="str">
            <v>Van 1 chiều lá DM40 :Chày ngang khuôn thân</v>
          </cell>
        </row>
        <row r="21794">
          <cell r="A21794" t="str">
            <v>82.V1CLDM40CTKD</v>
          </cell>
          <cell r="B21794" t="str">
            <v>Van 1 chiều lá DM40 : Chày trên khuôn đĩa</v>
          </cell>
        </row>
        <row r="21795">
          <cell r="A21795" t="str">
            <v>82.V1CLDM40CTKT</v>
          </cell>
          <cell r="B21795" t="str">
            <v>Van 1 chiều lá DM40 :Chày trên khuôn thân</v>
          </cell>
        </row>
        <row r="21796">
          <cell r="A21796" t="str">
            <v>82.V1CLDM40KD</v>
          </cell>
          <cell r="B21796" t="str">
            <v>Van 1 chiều lá DM40 : Khuôn đĩa</v>
          </cell>
        </row>
        <row r="21797">
          <cell r="A21797" t="str">
            <v>82.V1CLDM40KT</v>
          </cell>
          <cell r="B21797" t="str">
            <v>Van 1 chiều lá DM40 : Khuôn thân</v>
          </cell>
        </row>
        <row r="21798">
          <cell r="A21798" t="str">
            <v>82.V1CLDM40NDKN</v>
          </cell>
          <cell r="B21798" t="str">
            <v>Van 1 chiều lá DM40 :Nửa dưới khuôn nắp</v>
          </cell>
        </row>
        <row r="21799">
          <cell r="A21799" t="str">
            <v>82.V1CLDM40NTKN</v>
          </cell>
          <cell r="B21799" t="str">
            <v>Van 1 chiều lá DM40 :Nửa trên khuôn nắp</v>
          </cell>
        </row>
        <row r="21800">
          <cell r="A21800" t="str">
            <v>82.V1CLDM50BCDKN</v>
          </cell>
          <cell r="B21800" t="str">
            <v>Van 1 chiều lá DM50 :Bạc chày dưới khuôn nắp</v>
          </cell>
        </row>
        <row r="21801">
          <cell r="A21801" t="str">
            <v>82.V1CLDM50CDKD</v>
          </cell>
          <cell r="B21801" t="str">
            <v>Van 1 chiều lá DM50 : Chày dưới khuôn đĩa</v>
          </cell>
        </row>
        <row r="21802">
          <cell r="A21802" t="str">
            <v>82.V1CLDM50CDKN</v>
          </cell>
          <cell r="B21802" t="str">
            <v>Van 1 chiều lá DM50 : Chày dưới khuôn nắp</v>
          </cell>
        </row>
        <row r="21803">
          <cell r="A21803" t="str">
            <v>82.V1CLDM50CNKT</v>
          </cell>
          <cell r="B21803" t="str">
            <v>Van 1 chiều lá DM50 : Chày ngang khuôn thân</v>
          </cell>
        </row>
        <row r="21804">
          <cell r="A21804" t="str">
            <v>82.V1CLDM50CTKD</v>
          </cell>
          <cell r="B21804" t="str">
            <v>Van 1 chiều lá DM50 :Chày trên khuôn đĩa</v>
          </cell>
        </row>
        <row r="21805">
          <cell r="A21805" t="str">
            <v>82.V1CLDM50CTKT</v>
          </cell>
          <cell r="B21805" t="str">
            <v>Van 1 chiều lá DM50 :Chày trên khuôn thân</v>
          </cell>
        </row>
        <row r="21806">
          <cell r="A21806" t="str">
            <v>82.V1CLDM50KD</v>
          </cell>
          <cell r="B21806" t="str">
            <v>Van 1 chiều lá DM50 :Khuôn đĩa</v>
          </cell>
        </row>
        <row r="21807">
          <cell r="A21807" t="str">
            <v>82.V1CLDM50KT</v>
          </cell>
          <cell r="B21807" t="str">
            <v>Van 1 chiều lá DM50 :Khuôn thân</v>
          </cell>
        </row>
        <row r="21808">
          <cell r="A21808" t="str">
            <v>82.V1CLDM50NDKN</v>
          </cell>
          <cell r="B21808" t="str">
            <v>Van 1 chiều lá DM50 :Nửa dưới khuôn nắp</v>
          </cell>
        </row>
        <row r="21809">
          <cell r="A21809" t="str">
            <v>82.V1CLDM50NTKN</v>
          </cell>
          <cell r="B21809" t="str">
            <v>Van 1 chiều lá DM50 :Nửa trên khuôn nắp</v>
          </cell>
        </row>
        <row r="21810">
          <cell r="A21810" t="str">
            <v>82.V1CLXCP15BCDKN</v>
          </cell>
          <cell r="B21810" t="str">
            <v>Van 1 chiều lò xo CP 15: Bạc chày dưới khuôn nắp</v>
          </cell>
        </row>
        <row r="21811">
          <cell r="A21811" t="str">
            <v>82.V1CLXCP15BCDKT</v>
          </cell>
          <cell r="B21811" t="str">
            <v>Van 1 chiều lò xo CP 15: Bạc chày dưới khuôn thân</v>
          </cell>
        </row>
        <row r="21812">
          <cell r="A21812" t="str">
            <v>82.V1CLXCP15BCTKN</v>
          </cell>
          <cell r="B21812" t="str">
            <v>Van 1 chiều lò xo CP 15: Bạc chày trên khuôn nắp</v>
          </cell>
        </row>
        <row r="21813">
          <cell r="A21813" t="str">
            <v>82.V1CLXCP15CDKN</v>
          </cell>
          <cell r="B21813" t="str">
            <v>Van 1 chiều lò xo CP 15: Chày dưới khuôn nắp</v>
          </cell>
        </row>
        <row r="21814">
          <cell r="A21814" t="str">
            <v>82.V1CLXCP15CDKT</v>
          </cell>
          <cell r="B21814" t="str">
            <v>Van 1 chiều lò xo CP 15: Chày dưới khuôn thân</v>
          </cell>
        </row>
        <row r="21815">
          <cell r="A21815" t="str">
            <v>82.V1CLXCP15CTKN</v>
          </cell>
          <cell r="B21815" t="str">
            <v>Van 1 chiều lò xo CP 15: Chày trên khuôn nắp</v>
          </cell>
        </row>
        <row r="21816">
          <cell r="A21816" t="str">
            <v>82.V1CLXCP15CTKT</v>
          </cell>
          <cell r="B21816" t="str">
            <v>Van 1 chiều lò xo CP 15: Chày trên khuôn thân</v>
          </cell>
        </row>
        <row r="21817">
          <cell r="A21817" t="str">
            <v>82.V1CLXCP15KT</v>
          </cell>
          <cell r="B21817" t="str">
            <v>Van 1 chiều lò xo CP 15: Khuôn thân</v>
          </cell>
        </row>
        <row r="21818">
          <cell r="A21818" t="str">
            <v>82.V1CLXCP15NDKN</v>
          </cell>
          <cell r="B21818" t="str">
            <v>Van 1 chiều lò xo CP 15: nửa dưới khuôn nắp</v>
          </cell>
        </row>
        <row r="21819">
          <cell r="A21819" t="str">
            <v>82.V1CLXCP15NTKN</v>
          </cell>
          <cell r="B21819" t="str">
            <v>Van 1 chiều lò xo CP 15: nửa trên khuôn nắp</v>
          </cell>
        </row>
        <row r="21820">
          <cell r="A21820" t="str">
            <v>82.V1CLXCP20BCDKN</v>
          </cell>
          <cell r="B21820" t="str">
            <v>Van 1 chiều lò xo CP 20: Bạc chày dưới khuôn nắp</v>
          </cell>
        </row>
        <row r="21821">
          <cell r="A21821" t="str">
            <v>82.V1CLXCP20BCDKT</v>
          </cell>
          <cell r="B21821" t="str">
            <v>Van 1 chiều lò xo CP 20: Bạc chày dưới khuôn thân</v>
          </cell>
        </row>
        <row r="21822">
          <cell r="A21822" t="str">
            <v>82.V1CLXCP20CDKN</v>
          </cell>
          <cell r="B21822" t="str">
            <v>Van 1 chiều lò xo CP 20: Chày dưới khuôn nắp</v>
          </cell>
        </row>
        <row r="21823">
          <cell r="A21823" t="str">
            <v>82.V1CLXCP20CDKT</v>
          </cell>
          <cell r="B21823" t="str">
            <v>Van 1 chiều lò xo CP 20: Chày dưới khuôn thân</v>
          </cell>
        </row>
        <row r="21824">
          <cell r="A21824" t="str">
            <v>82.V1CLXCP20CTKN</v>
          </cell>
          <cell r="B21824" t="str">
            <v>Van 1 chiều lò xo CP 20: Chày trên khuôn nắp</v>
          </cell>
        </row>
        <row r="21825">
          <cell r="A21825" t="str">
            <v>82.V1CLXCP20CTKT</v>
          </cell>
          <cell r="B21825" t="str">
            <v>Van 1 chiều lò xo CP 20: Chày trên khuôn thân</v>
          </cell>
        </row>
        <row r="21826">
          <cell r="A21826" t="str">
            <v>82.V1CLXCP20KT</v>
          </cell>
          <cell r="B21826" t="str">
            <v>Van 1 chiều lò xo CP 20: Khuôn thân</v>
          </cell>
        </row>
        <row r="21827">
          <cell r="A21827" t="str">
            <v>82.V1CLXCP20NDKN</v>
          </cell>
          <cell r="B21827" t="str">
            <v>Van 1 chiều lò xo CP 20: nửa dưới khuôn nắp</v>
          </cell>
        </row>
        <row r="21828">
          <cell r="A21828" t="str">
            <v>82.V1CLXCP20NTKN</v>
          </cell>
          <cell r="B21828" t="str">
            <v>Van 1 chiều lò xo CP 20: nửa trên khuôn nắp</v>
          </cell>
        </row>
        <row r="21829">
          <cell r="A21829" t="str">
            <v>82.V1CLXCP25BCDKN</v>
          </cell>
          <cell r="B21829" t="str">
            <v>Van 1 chiều lò xo CP 25: Bạc chày dưới khuôn nắp</v>
          </cell>
        </row>
        <row r="21830">
          <cell r="A21830" t="str">
            <v>82.V1CLXCP25BCDKT</v>
          </cell>
          <cell r="B21830" t="str">
            <v>Van 1 chiều lò xo CP 25: Bạc chày dưới khuôn thân</v>
          </cell>
        </row>
        <row r="21831">
          <cell r="A21831" t="str">
            <v>82.V1CLXCP25CDKN</v>
          </cell>
          <cell r="B21831" t="str">
            <v>Van 1 chiều lò xo CP 25: Chày dưới khuôn nắp</v>
          </cell>
        </row>
        <row r="21832">
          <cell r="A21832" t="str">
            <v>82.V1CLXCP25CDKT</v>
          </cell>
          <cell r="B21832" t="str">
            <v>Van 1 chiều lò xo CP 25: Chày dưới khuôn thân</v>
          </cell>
        </row>
        <row r="21833">
          <cell r="A21833" t="str">
            <v>82.V1CLXCP25CTKN</v>
          </cell>
          <cell r="B21833" t="str">
            <v>Van 1 chiều lò xo CP 25: Chày trên khuôn nắp</v>
          </cell>
        </row>
        <row r="21834">
          <cell r="A21834" t="str">
            <v>82.V1CLXCP25CTKT</v>
          </cell>
          <cell r="B21834" t="str">
            <v>Van 1 chiều lò xo CP 25: Chày trên khuôn thân</v>
          </cell>
        </row>
        <row r="21835">
          <cell r="A21835" t="str">
            <v>82.V1CLXCP25KN</v>
          </cell>
          <cell r="B21835" t="str">
            <v>Van 1 chiều lò xo CP 25: Khuôn nắp</v>
          </cell>
        </row>
        <row r="21836">
          <cell r="A21836" t="str">
            <v>82.V1CLXCP25KT</v>
          </cell>
          <cell r="B21836" t="str">
            <v>Van 1 chiều lò xo CP 25: Khuôn thân</v>
          </cell>
        </row>
        <row r="21837">
          <cell r="A21837" t="str">
            <v>82.V1CLXCP32BCDKN</v>
          </cell>
          <cell r="B21837" t="str">
            <v>Van 1 chiều lò xo CP 32: Bạc chày dưới khuôn nắp</v>
          </cell>
        </row>
        <row r="21838">
          <cell r="A21838" t="str">
            <v>82.V1CLXCP32BCDKT</v>
          </cell>
          <cell r="B21838" t="str">
            <v>Van 1 chiều lò xo CP 32: Bạc chày dưới khuôn thân</v>
          </cell>
        </row>
        <row r="21839">
          <cell r="A21839" t="str">
            <v>82.V1CLXCP32CDKN</v>
          </cell>
          <cell r="B21839" t="str">
            <v>Van 1 chiều lò xo CP 32: Chày dưới khuôn nắp</v>
          </cell>
        </row>
        <row r="21840">
          <cell r="A21840" t="str">
            <v>82.V1CLXCP32CDKT</v>
          </cell>
          <cell r="B21840" t="str">
            <v>Van 1 chiều lò xo CP 32: Chày dưới khuôn thân</v>
          </cell>
        </row>
        <row r="21841">
          <cell r="A21841" t="str">
            <v>82.V1CLXCP32CTKN</v>
          </cell>
          <cell r="B21841" t="str">
            <v>Van 1 chiều lò xo CP 32: Chày trên khuôn nắp</v>
          </cell>
        </row>
        <row r="21842">
          <cell r="A21842" t="str">
            <v>82.V1CLXCP32CTKT</v>
          </cell>
          <cell r="B21842" t="str">
            <v>Van 1 chiều lò xo CP 32: Chày trên khuôn thân</v>
          </cell>
        </row>
        <row r="21843">
          <cell r="A21843" t="str">
            <v>82.V1CLXCP32KN</v>
          </cell>
          <cell r="B21843" t="str">
            <v>Van 1 chiều lò xo CP 32: Khuôn nắp</v>
          </cell>
        </row>
        <row r="21844">
          <cell r="A21844" t="str">
            <v>82.V1CLXCP32KT</v>
          </cell>
          <cell r="B21844" t="str">
            <v>Van 1 chiều lò xo CP 32: Khuôn thân</v>
          </cell>
        </row>
        <row r="21845">
          <cell r="A21845" t="str">
            <v>82.V1CLXCP40BCDKN</v>
          </cell>
          <cell r="B21845" t="str">
            <v>Van 1 chiều lò xo CP 40: Bạc chày dưới khuôn nắp</v>
          </cell>
        </row>
        <row r="21846">
          <cell r="A21846" t="str">
            <v>82.V1CLXCP40BCDKT</v>
          </cell>
          <cell r="B21846" t="str">
            <v>Van 1 chiều lò xo CP 40: Bạc chày dưới khuôn thân</v>
          </cell>
        </row>
        <row r="21847">
          <cell r="A21847" t="str">
            <v>82.V1CLXCP40CDKN</v>
          </cell>
          <cell r="B21847" t="str">
            <v>Van 1 chiều lò xo CP 40: Chày dưới khuôn nắp</v>
          </cell>
        </row>
        <row r="21848">
          <cell r="A21848" t="str">
            <v>82.V1CLXCP40CDKT</v>
          </cell>
          <cell r="B21848" t="str">
            <v>Van 1 chiều lò xo CP 40: Chày dưới khuôn thân</v>
          </cell>
        </row>
        <row r="21849">
          <cell r="A21849" t="str">
            <v>82.V1CLXCP40CTKN</v>
          </cell>
          <cell r="B21849" t="str">
            <v>Van 1 chiều lò xo CP 40: Chày trên khuôn nắp</v>
          </cell>
        </row>
        <row r="21850">
          <cell r="A21850" t="str">
            <v>82.V1CLXCP40CTKT</v>
          </cell>
          <cell r="B21850" t="str">
            <v>Van 1 chiều lò xo CP 40: Chày trên khuôn thân</v>
          </cell>
        </row>
        <row r="21851">
          <cell r="A21851" t="str">
            <v>82.V1CLXCP40KN</v>
          </cell>
          <cell r="B21851" t="str">
            <v>Van 1 chiều lò xo CP 40: Khuôn nắp</v>
          </cell>
        </row>
        <row r="21852">
          <cell r="A21852" t="str">
            <v>82.V1CLXCP40KT</v>
          </cell>
          <cell r="B21852" t="str">
            <v>Van 1 chiều lò xo CP 40: Khuôn thân</v>
          </cell>
        </row>
        <row r="21853">
          <cell r="A21853" t="str">
            <v>82.V1CLXCP50BCDKN</v>
          </cell>
          <cell r="B21853" t="str">
            <v>Van 1 chiều lò xo CP 50: Bạc chày dưới khuôn nắp</v>
          </cell>
        </row>
        <row r="21854">
          <cell r="A21854" t="str">
            <v>82.V1CLXCP50BCDKT</v>
          </cell>
          <cell r="B21854" t="str">
            <v>Van 1 chiều lò xo CP 50: Bạc chày dưới khuôn thân</v>
          </cell>
        </row>
        <row r="21855">
          <cell r="A21855" t="str">
            <v>82.V1CLXCP50CDKN</v>
          </cell>
          <cell r="B21855" t="str">
            <v>Van 1 chiều lò xo CP 50: Chày dưới khuôn nắp</v>
          </cell>
        </row>
        <row r="21856">
          <cell r="A21856" t="str">
            <v>82.V1CLXCP50CDKT</v>
          </cell>
          <cell r="B21856" t="str">
            <v>Van 1 chiều lò xo CP 50: Chày dưới khuôn thân</v>
          </cell>
        </row>
        <row r="21857">
          <cell r="A21857" t="str">
            <v>82.V1CLXCP50CTKN</v>
          </cell>
          <cell r="B21857" t="str">
            <v>Van 1 chiều lò xo CP 50: Chày trên khuôn nắp</v>
          </cell>
        </row>
        <row r="21858">
          <cell r="A21858" t="str">
            <v>82.V1CLXCP50CTKT</v>
          </cell>
          <cell r="B21858" t="str">
            <v>Van 1 chiều lò xo CP 50: Chày trên khuôn thân</v>
          </cell>
        </row>
        <row r="21859">
          <cell r="A21859" t="str">
            <v>82.V1CLXCP50KN</v>
          </cell>
          <cell r="B21859" t="str">
            <v>Van 1 chiều lò xo CP 50: Khuôn nắp</v>
          </cell>
        </row>
        <row r="21860">
          <cell r="A21860" t="str">
            <v>82.V1CLXCP50KT</v>
          </cell>
          <cell r="B21860" t="str">
            <v>Van 1 chiều lò xo CP 50: Khuôn thân</v>
          </cell>
        </row>
        <row r="21861">
          <cell r="A21861" t="str">
            <v>82.V1CLXDM15BCDKN</v>
          </cell>
          <cell r="B21861" t="str">
            <v>Van 1 chiều lò xo DM 15: Bạc chày dưới khuôn nắp</v>
          </cell>
        </row>
        <row r="21862">
          <cell r="A21862" t="str">
            <v>82.V1CLXDM15BCDKT</v>
          </cell>
          <cell r="B21862" t="str">
            <v>Van 1 chiều lò xo DM 15: Bạc chày dưới khuôn thân</v>
          </cell>
        </row>
        <row r="21863">
          <cell r="A21863" t="str">
            <v>82.V1CLXDM15BCTKN</v>
          </cell>
          <cell r="B21863" t="str">
            <v>Van 1 chiều lò xo DM 15: Bạc chày trên khuôn nắp</v>
          </cell>
        </row>
        <row r="21864">
          <cell r="A21864" t="str">
            <v>82.V1CLXDM15CDKN</v>
          </cell>
          <cell r="B21864" t="str">
            <v>Van 1 chiều lò xo DM 15: Chày dưới khuôn nắp</v>
          </cell>
        </row>
        <row r="21865">
          <cell r="A21865" t="str">
            <v>82.V1CLXDM15CDKT</v>
          </cell>
          <cell r="B21865" t="str">
            <v>Van 1 chiều lò xo DM 15: Chày dưới khuôn thân</v>
          </cell>
        </row>
        <row r="21866">
          <cell r="A21866" t="str">
            <v>82.V1CLXDM15CTKN</v>
          </cell>
          <cell r="B21866" t="str">
            <v>Van 1 chiều lò xo DM 15: Chày trên khuôn nắp</v>
          </cell>
        </row>
        <row r="21867">
          <cell r="A21867" t="str">
            <v>82.V1CLXDM15CTKT</v>
          </cell>
          <cell r="B21867" t="str">
            <v>Van 1 chiều lò xo DM 15: Chày trên khuôn thân</v>
          </cell>
        </row>
        <row r="21868">
          <cell r="A21868" t="str">
            <v>82.V1CLXDM15KT</v>
          </cell>
          <cell r="B21868" t="str">
            <v>Van 1 chiều lò xo DM 15: Khuôn thân</v>
          </cell>
        </row>
        <row r="21869">
          <cell r="A21869" t="str">
            <v>82.V1CLXDM15NDKN</v>
          </cell>
          <cell r="B21869" t="str">
            <v>Van 1 chiều lò xo DM 15: nửa dưới khuôn nắp</v>
          </cell>
        </row>
        <row r="21870">
          <cell r="A21870" t="str">
            <v>82.V1CLXDM15NTKN</v>
          </cell>
          <cell r="B21870" t="str">
            <v>Van 1 chiều lò xo DM 15: nửa trên khuôn nắp</v>
          </cell>
        </row>
        <row r="21871">
          <cell r="A21871" t="str">
            <v>82.V1CLXDM20BCDKN</v>
          </cell>
          <cell r="B21871" t="str">
            <v>Van 1 chiều lò xo DM 20: Bạc chày dưới khuôn nắp</v>
          </cell>
        </row>
        <row r="21872">
          <cell r="A21872" t="str">
            <v>82.V1CLXDM20BCDKT</v>
          </cell>
          <cell r="B21872" t="str">
            <v>Van 1 chiều lò xo DM 20: Bạc chày dưới khuôn thân</v>
          </cell>
        </row>
        <row r="21873">
          <cell r="A21873" t="str">
            <v>82.V1CLXDM20BCTKN</v>
          </cell>
          <cell r="B21873" t="str">
            <v>Van 1 chiều lò xo DM 20: Bạc chày trên khuôn nắp</v>
          </cell>
        </row>
        <row r="21874">
          <cell r="A21874" t="str">
            <v>82.V1CLXDM20CDKN</v>
          </cell>
          <cell r="B21874" t="str">
            <v>Van 1 chiều lò xo DM 20: Chày dưới khuôn nắp</v>
          </cell>
        </row>
        <row r="21875">
          <cell r="A21875" t="str">
            <v>82.V1CLXDM20CDKT</v>
          </cell>
          <cell r="B21875" t="str">
            <v>Van 1 chiều lò xo DM 20: Chày dưới khuôn thân</v>
          </cell>
        </row>
        <row r="21876">
          <cell r="A21876" t="str">
            <v>82.V1CLXDM20CTKN</v>
          </cell>
          <cell r="B21876" t="str">
            <v>Van 1 chiều lò xo DM 20: Chày trên khuôn nắp</v>
          </cell>
        </row>
        <row r="21877">
          <cell r="A21877" t="str">
            <v>82.V1CLXDM20CTKT</v>
          </cell>
          <cell r="B21877" t="str">
            <v>Van 1 chiều lò xo DM 20: Chày trên khuôn thân</v>
          </cell>
        </row>
        <row r="21878">
          <cell r="A21878" t="str">
            <v>82.V1CLXDM20KT</v>
          </cell>
          <cell r="B21878" t="str">
            <v>Van 1 chiều lò xo DM 20: Khuôn thân</v>
          </cell>
        </row>
        <row r="21879">
          <cell r="A21879" t="str">
            <v>82.V1CLXDM20NDKN</v>
          </cell>
          <cell r="B21879" t="str">
            <v>Van 1 chiều lò xo DM 20: nửa dưới khuôn nắp</v>
          </cell>
        </row>
        <row r="21880">
          <cell r="A21880" t="str">
            <v>82.V1CLXDM20NTKN</v>
          </cell>
          <cell r="B21880" t="str">
            <v>Van 1 chiều lò xo DM 20: nửa trên khuôn nắp</v>
          </cell>
        </row>
        <row r="21881">
          <cell r="A21881" t="str">
            <v>82.V1CLXDM25BCDKN</v>
          </cell>
          <cell r="B21881" t="str">
            <v>Van 1 chiều lò xo DM 25: Bạc chày dưới khuôn nắp</v>
          </cell>
        </row>
        <row r="21882">
          <cell r="A21882" t="str">
            <v>82.V1CLXDM25BCDKT</v>
          </cell>
          <cell r="B21882" t="str">
            <v>Van 1 chiều lò xo DM 25: Bạc chày dưới khuôn thân</v>
          </cell>
        </row>
        <row r="21883">
          <cell r="A21883" t="str">
            <v>82.V1CLXDM25CDKN</v>
          </cell>
          <cell r="B21883" t="str">
            <v>Van 1 chiều lò xo DM 25: Chày dưới khuôn nắp</v>
          </cell>
        </row>
        <row r="21884">
          <cell r="A21884" t="str">
            <v>82.V1CLXDM25CDKT</v>
          </cell>
          <cell r="B21884" t="str">
            <v>Van 1 chiều lò xo DM 25: Chày dưới khuôn thân</v>
          </cell>
        </row>
        <row r="21885">
          <cell r="A21885" t="str">
            <v>82.V1CLXDM25CTKN</v>
          </cell>
          <cell r="B21885" t="str">
            <v>Van 1 chiều lò xo DM 25: Chày trên khuôn nắp</v>
          </cell>
        </row>
        <row r="21886">
          <cell r="A21886" t="str">
            <v>82.V1CLXDM25CTKT</v>
          </cell>
          <cell r="B21886" t="str">
            <v>Van 1 chiều lò xo DM 25: Chày trên khuôn thân</v>
          </cell>
        </row>
        <row r="21887">
          <cell r="A21887" t="str">
            <v>82.V1CLXDM25KT</v>
          </cell>
          <cell r="B21887" t="str">
            <v>Van 1 chiều lò xo DM 25: Khuôn thân</v>
          </cell>
        </row>
        <row r="21888">
          <cell r="A21888" t="str">
            <v>82.V1CLXDM32BCDKN</v>
          </cell>
          <cell r="B21888" t="str">
            <v>Van 1 chiều lò xo DM 32: Bạc chày dưới khuôn nắp</v>
          </cell>
        </row>
        <row r="21889">
          <cell r="A21889" t="str">
            <v>82.V1CLXDM32BCDKT</v>
          </cell>
          <cell r="B21889" t="str">
            <v>Van 1 chiều lò xo DM 32: Bạc chày dưới khuôn thân</v>
          </cell>
        </row>
        <row r="21890">
          <cell r="A21890" t="str">
            <v>82.V1CLXDM32CDKN</v>
          </cell>
          <cell r="B21890" t="str">
            <v>Van 1 chiều lò xo DM 32: Chày dưới khuôn nắp</v>
          </cell>
        </row>
        <row r="21891">
          <cell r="A21891" t="str">
            <v>82.V1CLXDM32CDKT</v>
          </cell>
          <cell r="B21891" t="str">
            <v>Van 1 chiều lò xo DM 32: Chày dưới khuôn thân</v>
          </cell>
        </row>
        <row r="21892">
          <cell r="A21892" t="str">
            <v>82.V1CLXDM32CTKN</v>
          </cell>
          <cell r="B21892" t="str">
            <v>Van 1 chiều lò xo DM 32: Chày trên khuôn nắp</v>
          </cell>
        </row>
        <row r="21893">
          <cell r="A21893" t="str">
            <v>82.V1CLXDM32CTKT</v>
          </cell>
          <cell r="B21893" t="str">
            <v>Van 1 chiều lò xo DM 32: Chày trên khuôn thân</v>
          </cell>
        </row>
        <row r="21894">
          <cell r="A21894" t="str">
            <v>82.V1CLXDM32KT</v>
          </cell>
          <cell r="B21894" t="str">
            <v>Van 1 chiều lò xo DM 32: Khuôn thân</v>
          </cell>
        </row>
        <row r="21895">
          <cell r="A21895" t="str">
            <v>82.V1CLXDM40BCDKN</v>
          </cell>
          <cell r="B21895" t="str">
            <v>Van 1 chiều lò xo DM 40: Bạc chày dưới khuôn nắp</v>
          </cell>
        </row>
        <row r="21896">
          <cell r="A21896" t="str">
            <v>82.V1CLXDM40BCDKT</v>
          </cell>
          <cell r="B21896" t="str">
            <v>Van 1 chiều lò xo DM 40: Bạc chày dưới khuôn thân</v>
          </cell>
        </row>
        <row r="21897">
          <cell r="A21897" t="str">
            <v>82.V1CLXDM40CDKN</v>
          </cell>
          <cell r="B21897" t="str">
            <v>Van 1 chiều lò xo DM 40: Chày dưới khuôn nắp</v>
          </cell>
        </row>
        <row r="21898">
          <cell r="A21898" t="str">
            <v>82.V1CLXDM40CDKT</v>
          </cell>
          <cell r="B21898" t="str">
            <v>Van 1 chiều lò xo DM 40: Chày dưới khuôn thân</v>
          </cell>
        </row>
        <row r="21899">
          <cell r="A21899" t="str">
            <v>82.V1CLXDM40CTKN</v>
          </cell>
          <cell r="B21899" t="str">
            <v>Van 1 chiều lò xo DM 40: Chày trên khuôn nắp</v>
          </cell>
        </row>
        <row r="21900">
          <cell r="A21900" t="str">
            <v>82.V1CLXDM40CTKT</v>
          </cell>
          <cell r="B21900" t="str">
            <v>Van 1 chiều lò xo DM 40: Chày trên khuôn thân</v>
          </cell>
        </row>
        <row r="21901">
          <cell r="A21901" t="str">
            <v>82.V1CLXDM40KT</v>
          </cell>
          <cell r="B21901" t="str">
            <v>Van 1 chiều lò xo DM 40: Khuôn thân</v>
          </cell>
        </row>
        <row r="21902">
          <cell r="A21902" t="str">
            <v>82.V1CLXDM50BCDKN</v>
          </cell>
          <cell r="B21902" t="str">
            <v>Van 1 chiều lò xo DM 50: Bạc chày dưới khuôn nắp</v>
          </cell>
        </row>
        <row r="21903">
          <cell r="A21903" t="str">
            <v>82.V1CLXDM50BCDKT</v>
          </cell>
          <cell r="B21903" t="str">
            <v>Van 1 chiều lò xo DM 50: Bạc chày dưới khuôn thân</v>
          </cell>
        </row>
        <row r="21904">
          <cell r="A21904" t="str">
            <v>82.V1CLXDM50CDKN</v>
          </cell>
          <cell r="B21904" t="str">
            <v>Van 1 chiều lò xo DM 50: Chày dưới khuôn nắp</v>
          </cell>
        </row>
        <row r="21905">
          <cell r="A21905" t="str">
            <v>82.V1CLXDM50CDKT</v>
          </cell>
          <cell r="B21905" t="str">
            <v>Van 1 chiều lò xo DM 50: Chày dưới khuôn thân</v>
          </cell>
        </row>
        <row r="21906">
          <cell r="A21906" t="str">
            <v>82.V1CLXDM50CTKN</v>
          </cell>
          <cell r="B21906" t="str">
            <v>Van 1 chiều lò xo DM 50: Chày trên khuôn nắp</v>
          </cell>
        </row>
        <row r="21907">
          <cell r="A21907" t="str">
            <v>82.V1CLXDM50CTKT</v>
          </cell>
          <cell r="B21907" t="str">
            <v>Van 1 chiều lò xo DM 50: Chày trên khuôn thân</v>
          </cell>
        </row>
        <row r="21908">
          <cell r="A21908" t="str">
            <v>82.V1CLXDM50KT</v>
          </cell>
          <cell r="B21908" t="str">
            <v>Van 1 chiều lò xo DM 50: Khuôn thân</v>
          </cell>
        </row>
        <row r="21909">
          <cell r="A21909" t="str">
            <v>82.VBCP25BCDKN</v>
          </cell>
          <cell r="B21909" t="str">
            <v>Van bi CP 25: Bạc chày dưới khuôn nắp</v>
          </cell>
        </row>
        <row r="21910">
          <cell r="A21910" t="str">
            <v>82.VBCP25BCDKT</v>
          </cell>
          <cell r="B21910" t="str">
            <v>Van bi CP 25: Bạc chày dưới khuôn thân</v>
          </cell>
        </row>
        <row r="21911">
          <cell r="A21911" t="str">
            <v>82.VBCP25CDKN</v>
          </cell>
          <cell r="B21911" t="str">
            <v>Van bi CP 25: Chày dưới khuôn nắp</v>
          </cell>
        </row>
        <row r="21912">
          <cell r="A21912" t="str">
            <v>82.VBCP25CDKT</v>
          </cell>
          <cell r="B21912" t="str">
            <v>Van bi CP 25: Chày dưới khuôn thân</v>
          </cell>
        </row>
        <row r="21913">
          <cell r="A21913" t="str">
            <v>82.VBCP25CTKN</v>
          </cell>
          <cell r="B21913" t="str">
            <v>Van bi CP 25: Chày trên khuôn nắp</v>
          </cell>
        </row>
        <row r="21914">
          <cell r="A21914" t="str">
            <v>82.VBCP25CTKT</v>
          </cell>
          <cell r="B21914" t="str">
            <v>Van bi CP 25: Chày trên khuôn thân</v>
          </cell>
        </row>
        <row r="21915">
          <cell r="A21915" t="str">
            <v>82.VBCP25KT</v>
          </cell>
          <cell r="B21915" t="str">
            <v>Van bi CP 25: Khuôn thân</v>
          </cell>
        </row>
        <row r="21916">
          <cell r="A21916" t="str">
            <v>82.VBCP25NDKN</v>
          </cell>
          <cell r="B21916" t="str">
            <v>Van bi CP 25: Nửa dưới khuôn nắp</v>
          </cell>
        </row>
        <row r="21917">
          <cell r="A21917" t="str">
            <v>82.VBCP25NTKN</v>
          </cell>
          <cell r="B21917" t="str">
            <v>Van bi CP 25: Nửa trên khuôn nắp</v>
          </cell>
        </row>
        <row r="21918">
          <cell r="A21918" t="str">
            <v>82.VBCP32BCDKN</v>
          </cell>
          <cell r="B21918" t="str">
            <v>Van bi CP 32: Bạc chày dưới khuôn nắp</v>
          </cell>
        </row>
        <row r="21919">
          <cell r="A21919" t="str">
            <v>82.VBCP32BCDKT</v>
          </cell>
          <cell r="B21919" t="str">
            <v>Van bi CP 32: Bạc chày dưới khuôn thân</v>
          </cell>
        </row>
        <row r="21920">
          <cell r="A21920" t="str">
            <v>82.VBCP32CDKN</v>
          </cell>
          <cell r="B21920" t="str">
            <v>Van bi CP 32: Chày dưới khuôn nắp</v>
          </cell>
        </row>
        <row r="21921">
          <cell r="A21921" t="str">
            <v>82.VBCP32CDKT</v>
          </cell>
          <cell r="B21921" t="str">
            <v>Van bi CP 32: Chày dưới khuôn thân</v>
          </cell>
        </row>
        <row r="21922">
          <cell r="A21922" t="str">
            <v>82.VBCP32CTKN</v>
          </cell>
          <cell r="B21922" t="str">
            <v>Van bi CP 32: Chày trên khuôn nắp</v>
          </cell>
        </row>
        <row r="21923">
          <cell r="A21923" t="str">
            <v>82.VBCP32CTKT</v>
          </cell>
          <cell r="B21923" t="str">
            <v>Van bi CP 32: Chày trên khuôn thân</v>
          </cell>
        </row>
        <row r="21924">
          <cell r="A21924" t="str">
            <v>82.VBCP32KT</v>
          </cell>
          <cell r="B21924" t="str">
            <v>Van bi CP 32: Khuôn thân</v>
          </cell>
        </row>
        <row r="21925">
          <cell r="A21925" t="str">
            <v>82.VBCP32NDKN</v>
          </cell>
          <cell r="B21925" t="str">
            <v>Van bi CP 32: Nửa dưới khuôn nắp</v>
          </cell>
        </row>
        <row r="21926">
          <cell r="A21926" t="str">
            <v>82.VBCP32NTKN</v>
          </cell>
          <cell r="B21926" t="str">
            <v>Van bi CP 32: Nửa trên khuôn nắp</v>
          </cell>
        </row>
        <row r="21927">
          <cell r="A21927" t="str">
            <v>82.VBCP40BCDKN</v>
          </cell>
          <cell r="B21927" t="str">
            <v>Van bi CP 40: Bạc chày dưới khuôn nắp</v>
          </cell>
        </row>
        <row r="21928">
          <cell r="A21928" t="str">
            <v>82.VBCP40BCDKT</v>
          </cell>
          <cell r="B21928" t="str">
            <v>Van bi CP 40: Bạc chày dưới khuôn thân</v>
          </cell>
        </row>
        <row r="21929">
          <cell r="A21929" t="str">
            <v>82.VBCP40BNDKN</v>
          </cell>
          <cell r="B21929" t="str">
            <v>Van bi CP 40: Nửa dưới khuôn nắp</v>
          </cell>
        </row>
        <row r="21930">
          <cell r="A21930" t="str">
            <v>82.VBCP40BNTKN</v>
          </cell>
          <cell r="B21930" t="str">
            <v>Van bi CP 40: Nửa trên khuôn nắp</v>
          </cell>
        </row>
        <row r="21931">
          <cell r="A21931" t="str">
            <v>82.VBCP40CDKN</v>
          </cell>
          <cell r="B21931" t="str">
            <v>Van bi CP 40: Chày dưới khuôn nắp</v>
          </cell>
        </row>
        <row r="21932">
          <cell r="A21932" t="str">
            <v>82.VBCP40CDKT</v>
          </cell>
          <cell r="B21932" t="str">
            <v>Van bi CP 40: Chày dưới khuôn thân</v>
          </cell>
        </row>
        <row r="21933">
          <cell r="A21933" t="str">
            <v>82.VBCP40CTKN</v>
          </cell>
          <cell r="B21933" t="str">
            <v>Van bi CP 40: Chày trên khuôn nắp</v>
          </cell>
        </row>
        <row r="21934">
          <cell r="A21934" t="str">
            <v>82.VBCP40CTKT</v>
          </cell>
          <cell r="B21934" t="str">
            <v>Van bi CP 40: Chày trên khuôn thân</v>
          </cell>
        </row>
        <row r="21935">
          <cell r="A21935" t="str">
            <v>82.VBCP40KT</v>
          </cell>
          <cell r="B21935" t="str">
            <v>Van bi CP 40: Khuôn thân</v>
          </cell>
        </row>
        <row r="21936">
          <cell r="A21936" t="str">
            <v>82.VBCP40NDKN</v>
          </cell>
          <cell r="B21936" t="str">
            <v>Van bi CP 40 : Nửa dưới khuôn nắp</v>
          </cell>
        </row>
        <row r="21937">
          <cell r="A21937" t="str">
            <v>82.VBCP40NTKN</v>
          </cell>
          <cell r="B21937" t="str">
            <v>Van bi CP 40 : Nửa trên khuôn nắp</v>
          </cell>
        </row>
        <row r="21938">
          <cell r="A21938" t="str">
            <v>82.VBCP50BCDKN</v>
          </cell>
          <cell r="B21938" t="str">
            <v>Van bi CP 50: Bạc chày dưới khuôn nắp</v>
          </cell>
        </row>
        <row r="21939">
          <cell r="A21939" t="str">
            <v>82.VBCP50BCDKT</v>
          </cell>
          <cell r="B21939" t="str">
            <v>Van bi CP 50: Bạc chày dưới khuôn thân</v>
          </cell>
        </row>
        <row r="21940">
          <cell r="A21940" t="str">
            <v>82.VBCP50CDKN</v>
          </cell>
          <cell r="B21940" t="str">
            <v>Van bi CP 50: Chày dưới khuôn nắp</v>
          </cell>
        </row>
        <row r="21941">
          <cell r="A21941" t="str">
            <v>82.VBCP50CDKT</v>
          </cell>
          <cell r="B21941" t="str">
            <v>Van bi CP 50: Chày dưới khuôn thân</v>
          </cell>
        </row>
        <row r="21942">
          <cell r="A21942" t="str">
            <v>82.VBCP50CTKN</v>
          </cell>
          <cell r="B21942" t="str">
            <v>Van bi CP 50: Chày trên khuôn nắp</v>
          </cell>
        </row>
        <row r="21943">
          <cell r="A21943" t="str">
            <v>82.VBCP50CTKT</v>
          </cell>
          <cell r="B21943" t="str">
            <v>Van bi CP 50: Chày trên khuôn thân</v>
          </cell>
        </row>
        <row r="21944">
          <cell r="A21944" t="str">
            <v>82.VBCP50KT</v>
          </cell>
          <cell r="B21944" t="str">
            <v>Van bi CP 50: Khuôn thân</v>
          </cell>
        </row>
        <row r="21945">
          <cell r="A21945" t="str">
            <v>82.VBCP50NDKN</v>
          </cell>
          <cell r="B21945" t="str">
            <v>Van bi CP 50: Nửa dưới khuôn nắp</v>
          </cell>
        </row>
        <row r="21946">
          <cell r="A21946" t="str">
            <v>82.VBCP50NTKN</v>
          </cell>
          <cell r="B21946" t="str">
            <v>Van bi CP 50: Nửa trên khuôn nắp</v>
          </cell>
        </row>
        <row r="21947">
          <cell r="A21947" t="str">
            <v>82.VBDM15BCDKN</v>
          </cell>
          <cell r="B21947" t="str">
            <v>Van bi Dismy 15: Bạc chày dưới khuôn nắp</v>
          </cell>
        </row>
        <row r="21948">
          <cell r="A21948" t="str">
            <v>82.VBDM15BCDKT</v>
          </cell>
          <cell r="B21948" t="str">
            <v>Van bi Dismy 15: Bạc chày dưới khuôn thân</v>
          </cell>
        </row>
        <row r="21949">
          <cell r="A21949" t="str">
            <v>82.VBDM15BCTKN</v>
          </cell>
          <cell r="B21949" t="str">
            <v>Van bi DM 15: Bạc chày trên khuôn nắp</v>
          </cell>
        </row>
        <row r="21950">
          <cell r="A21950" t="str">
            <v>82.VBDM15CDKN</v>
          </cell>
          <cell r="B21950" t="str">
            <v>Van bi Dismy 15: Chày dưới khuôn nắp</v>
          </cell>
        </row>
        <row r="21951">
          <cell r="A21951" t="str">
            <v>82.VBDM15CDKT</v>
          </cell>
          <cell r="B21951" t="str">
            <v>Van bi Dismy 15: Chày dưới khuôn thân</v>
          </cell>
        </row>
        <row r="21952">
          <cell r="A21952" t="str">
            <v>82.VBDM15CTKN</v>
          </cell>
          <cell r="B21952" t="str">
            <v>Van bi Dismy 15: Chày trên khuôn nắp</v>
          </cell>
        </row>
        <row r="21953">
          <cell r="A21953" t="str">
            <v>82.VBDM15CTKT</v>
          </cell>
          <cell r="B21953" t="str">
            <v>Van bi Dismy 15: Chày trên khuôn thân</v>
          </cell>
        </row>
        <row r="21954">
          <cell r="A21954" t="str">
            <v>82.VBDM15KT</v>
          </cell>
          <cell r="B21954" t="str">
            <v>Van bi Dismy 15: Khuôn thân</v>
          </cell>
        </row>
        <row r="21955">
          <cell r="A21955" t="str">
            <v>82.VBDM15NDKN</v>
          </cell>
          <cell r="B21955" t="str">
            <v>Van bi Dismy 15: Nửa dưới khuôn nắp</v>
          </cell>
        </row>
        <row r="21956">
          <cell r="A21956" t="str">
            <v>82.VBDM15NTKN</v>
          </cell>
          <cell r="B21956" t="str">
            <v>Van bi Dismy 15: Nửa trên khuôn nắp</v>
          </cell>
        </row>
        <row r="21957">
          <cell r="A21957" t="str">
            <v>82.VBDM15PN16BCDKN</v>
          </cell>
          <cell r="B21957" t="str">
            <v>Van bi Dismy 15 PN16 : Bạc chày dưới khuôn nắp</v>
          </cell>
        </row>
        <row r="21958">
          <cell r="A21958" t="str">
            <v>82.VBDM15PN16BCDKT</v>
          </cell>
          <cell r="B21958" t="str">
            <v>Van bi Dismy 15 PN16 : Bạc chày dưới khuôn thân</v>
          </cell>
        </row>
        <row r="21959">
          <cell r="A21959" t="str">
            <v>82.VBDM15PN16CDKN</v>
          </cell>
          <cell r="B21959" t="str">
            <v>Van bi Dismy 15 PN16 : Chày dưới khuôn nắp</v>
          </cell>
        </row>
        <row r="21960">
          <cell r="A21960" t="str">
            <v>82.VBDM15PN16CDKT</v>
          </cell>
          <cell r="B21960" t="str">
            <v>Van bi Dismy 15 PN16 : Chày dưới khuôn thân</v>
          </cell>
        </row>
        <row r="21961">
          <cell r="A21961" t="str">
            <v>82.VBDM15PN16CTKN</v>
          </cell>
          <cell r="B21961" t="str">
            <v>Van bi Dismy 15 PN16 : Chày trên khuôn nắp</v>
          </cell>
        </row>
        <row r="21962">
          <cell r="A21962" t="str">
            <v>82.VBDM15PN16CTKT</v>
          </cell>
          <cell r="B21962" t="str">
            <v>Van bi Dismy 15 PN16 : Chày trên khuôn thân</v>
          </cell>
        </row>
        <row r="21963">
          <cell r="A21963" t="str">
            <v>82.VBDM15PN16KT</v>
          </cell>
          <cell r="B21963" t="str">
            <v>Van bi Dismy 15 PN16 : Khuôn thân</v>
          </cell>
        </row>
        <row r="21964">
          <cell r="A21964" t="str">
            <v>82.VBDM15PN16NDKN</v>
          </cell>
          <cell r="B21964" t="str">
            <v>Van bi Dismy 15 PN16 : Nửa dưới khuôn nắp</v>
          </cell>
        </row>
        <row r="21965">
          <cell r="A21965" t="str">
            <v>82.VBDM15PN16NTKN</v>
          </cell>
          <cell r="B21965" t="str">
            <v>Van bi Dismy 15 PN16 : Nửa trên khuôn nắp</v>
          </cell>
        </row>
        <row r="21966">
          <cell r="A21966" t="str">
            <v>82.VBDM20BCDKN</v>
          </cell>
          <cell r="B21966" t="str">
            <v>Van bi Dismy 20: Bạc chày dưới khuôn nắp</v>
          </cell>
        </row>
        <row r="21967">
          <cell r="A21967" t="str">
            <v>82.VBDM20BCDKT</v>
          </cell>
          <cell r="B21967" t="str">
            <v>Van bi Dismy 20: Bạc chày dưới khuôn thân</v>
          </cell>
        </row>
        <row r="21968">
          <cell r="A21968" t="str">
            <v>82.VBDM20BCTKN</v>
          </cell>
          <cell r="B21968" t="str">
            <v>Van bi DM 20: Bạc chày trên khuôn nắp</v>
          </cell>
        </row>
        <row r="21969">
          <cell r="A21969" t="str">
            <v>82.VBDM20CDKN</v>
          </cell>
          <cell r="B21969" t="str">
            <v>Van bi Dismy 20: Chày dưới khuôn nắp</v>
          </cell>
        </row>
        <row r="21970">
          <cell r="A21970" t="str">
            <v>82.VBDM20CDKT</v>
          </cell>
          <cell r="B21970" t="str">
            <v>Van bi Dismy 20: Chày dưới khuôn thân</v>
          </cell>
        </row>
        <row r="21971">
          <cell r="A21971" t="str">
            <v>82.VBDM20CTKN</v>
          </cell>
          <cell r="B21971" t="str">
            <v>Van bi Dismy 20: Chày trên khuôn nắp</v>
          </cell>
        </row>
        <row r="21972">
          <cell r="A21972" t="str">
            <v>82.VBDM20CTKT</v>
          </cell>
          <cell r="B21972" t="str">
            <v>Van bi Dismy 20: Chày trên khuôn thân</v>
          </cell>
        </row>
        <row r="21973">
          <cell r="A21973" t="str">
            <v>82.VBDM20KT</v>
          </cell>
          <cell r="B21973" t="str">
            <v>Van bi Dismy 20: Khuôn thân</v>
          </cell>
        </row>
        <row r="21974">
          <cell r="A21974" t="str">
            <v>82.VBDM20NDKN</v>
          </cell>
          <cell r="B21974" t="str">
            <v>Van bi Dismy 20: Nửa dưới khuôn nắp</v>
          </cell>
        </row>
        <row r="21975">
          <cell r="A21975" t="str">
            <v>82.VBDM20NTKN</v>
          </cell>
          <cell r="B21975" t="str">
            <v>Van bi Dismy 20: Nửa trên khuôn nắp</v>
          </cell>
        </row>
        <row r="21976">
          <cell r="A21976" t="str">
            <v>82.VBDM20PN16BCDKN</v>
          </cell>
          <cell r="B21976" t="str">
            <v>Van bi Dismy 20 PN16 : Bạc chày dưới khuôn nắp</v>
          </cell>
        </row>
        <row r="21977">
          <cell r="A21977" t="str">
            <v>82.VBDM20PN16BCDKT</v>
          </cell>
          <cell r="B21977" t="str">
            <v>Van bi Dismy 20 PN16 : Bạc chày dưới khuôn thân</v>
          </cell>
        </row>
        <row r="21978">
          <cell r="A21978" t="str">
            <v>82.VBDM20PN16CDKN</v>
          </cell>
          <cell r="B21978" t="str">
            <v>Van bi Dismy 20 PN16 : Chày dưới khuôn nắp</v>
          </cell>
        </row>
        <row r="21979">
          <cell r="A21979" t="str">
            <v>82.VBDM20PN16CDKT</v>
          </cell>
          <cell r="B21979" t="str">
            <v>Van bi Dismy 20 PN16 : Chày dưới khuôn thân</v>
          </cell>
        </row>
        <row r="21980">
          <cell r="A21980" t="str">
            <v>82.VBDM20PN16CTKN</v>
          </cell>
          <cell r="B21980" t="str">
            <v>Van bi Dismy 20 PN16 : Chày trên khuôn nắp</v>
          </cell>
        </row>
        <row r="21981">
          <cell r="A21981" t="str">
            <v>82.VBDM20PN16CTKT</v>
          </cell>
          <cell r="B21981" t="str">
            <v>Van bi Dismy 20 PN16 : Chày trên khuôn thân</v>
          </cell>
        </row>
        <row r="21982">
          <cell r="A21982" t="str">
            <v>82.VBDM20PN16KT</v>
          </cell>
          <cell r="B21982" t="str">
            <v>Van bi Dismy 20 PN16 : Khuôn thân</v>
          </cell>
        </row>
        <row r="21983">
          <cell r="A21983" t="str">
            <v>82.VBDM20PN16NDKN</v>
          </cell>
          <cell r="B21983" t="str">
            <v>Van bi Dismy 20 PN16 : Nửa dưới khuôn nắp</v>
          </cell>
        </row>
        <row r="21984">
          <cell r="A21984" t="str">
            <v>82.VBDM20PN16NTKN</v>
          </cell>
          <cell r="B21984" t="str">
            <v>Van bi Dismy 20 PN16 : Nửa trên khuôn nắp</v>
          </cell>
        </row>
        <row r="21985">
          <cell r="A21985" t="str">
            <v>82.VBDM2516CDKT</v>
          </cell>
          <cell r="B21985" t="str">
            <v>Van bi Dismy 25 PN16 : Chày dưới khuôn thân</v>
          </cell>
        </row>
        <row r="21986">
          <cell r="A21986" t="str">
            <v>82.VBDM2516NTKN</v>
          </cell>
          <cell r="B21986" t="str">
            <v>Van bi Dismy 25 PN16 : Nửa trên khuôn nắp</v>
          </cell>
        </row>
        <row r="21987">
          <cell r="A21987" t="str">
            <v>82.VBDM25BCDKN</v>
          </cell>
          <cell r="B21987" t="str">
            <v>Van bi Dismy 25: Bạc chày dưới khuôn nắp</v>
          </cell>
        </row>
        <row r="21988">
          <cell r="A21988" t="str">
            <v>82.VBDM25BCDKT</v>
          </cell>
          <cell r="B21988" t="str">
            <v>Van bi Dismy 25: Bạc chày dưới khuôn thân</v>
          </cell>
        </row>
        <row r="21989">
          <cell r="A21989" t="str">
            <v>82.VBDM25CDKN</v>
          </cell>
          <cell r="B21989" t="str">
            <v>Van bi Dismy 25: Chày dưới khuôn nắp</v>
          </cell>
        </row>
        <row r="21990">
          <cell r="A21990" t="str">
            <v>82.VBDM25CDKT</v>
          </cell>
          <cell r="B21990" t="str">
            <v>Van bi Dismy 25: Chày dưới khuôn thân</v>
          </cell>
        </row>
        <row r="21991">
          <cell r="A21991" t="str">
            <v>82.VBDM25CTKN</v>
          </cell>
          <cell r="B21991" t="str">
            <v>Van bi Dismy 25: Chày trên khuôn nắp</v>
          </cell>
        </row>
        <row r="21992">
          <cell r="A21992" t="str">
            <v>82.VBDM25CTKT</v>
          </cell>
          <cell r="B21992" t="str">
            <v>Van bi Dismy 25: Chày trên khuôn thân</v>
          </cell>
        </row>
        <row r="21993">
          <cell r="A21993" t="str">
            <v>82.VBDM25KT</v>
          </cell>
          <cell r="B21993" t="str">
            <v>Van bi Dismy 25: Khuôn thân</v>
          </cell>
        </row>
        <row r="21994">
          <cell r="A21994" t="str">
            <v>82.VBDM25NDKN</v>
          </cell>
          <cell r="B21994" t="str">
            <v>Van bi Dismy 25: Nửa dưới khuôn nắp</v>
          </cell>
        </row>
        <row r="21995">
          <cell r="A21995" t="str">
            <v>82.VBDM25NTKN</v>
          </cell>
          <cell r="B21995" t="str">
            <v>Van bi Dismy 25: Nửa trên khuôn nắp</v>
          </cell>
        </row>
        <row r="21996">
          <cell r="A21996" t="str">
            <v>82.VBDM25PN16BCDKN</v>
          </cell>
          <cell r="B21996" t="str">
            <v>Van bi Dismy 25 PN16 : Bạc chày dưới khuôn nắp</v>
          </cell>
        </row>
        <row r="21997">
          <cell r="A21997" t="str">
            <v>82.VBDM25PN16BCDKT</v>
          </cell>
          <cell r="B21997" t="str">
            <v>Van bi Dismy 25 PN16 : Bạc chày dưới khuôn thân</v>
          </cell>
        </row>
        <row r="21998">
          <cell r="A21998" t="str">
            <v>82.VBDM25PN16CDKN</v>
          </cell>
          <cell r="B21998" t="str">
            <v>Van bi Dismy 25 PN16 : Chày dưới khuôn nắp</v>
          </cell>
        </row>
        <row r="21999">
          <cell r="A21999" t="str">
            <v>82.VBDM25PN16CTKN</v>
          </cell>
          <cell r="B21999" t="str">
            <v>Van bi Dismy 25 PN16 : Chày trên khuôn nắp</v>
          </cell>
        </row>
        <row r="22000">
          <cell r="A22000" t="str">
            <v>82.VBDM25PN16CTKT</v>
          </cell>
          <cell r="B22000" t="str">
            <v>Van bi Dismy 25 PN16 : Chày trên khuôn thân</v>
          </cell>
        </row>
        <row r="22001">
          <cell r="A22001" t="str">
            <v>82.VBDM25PN16KT</v>
          </cell>
          <cell r="B22001" t="str">
            <v>Van bi Dismy 25 PN16 : Khuôn thân</v>
          </cell>
        </row>
        <row r="22002">
          <cell r="A22002" t="str">
            <v>82.VBDM25PN16NDKN</v>
          </cell>
          <cell r="B22002" t="str">
            <v>Van bi Dismy 25 PN16 : Nửa dưới khuôn nắp</v>
          </cell>
        </row>
        <row r="22003">
          <cell r="A22003" t="str">
            <v>82.VBDM32BCDKN</v>
          </cell>
          <cell r="B22003" t="str">
            <v>Van bi Dismy 32: Bạc chày dưới khuôn nắp</v>
          </cell>
        </row>
        <row r="22004">
          <cell r="A22004" t="str">
            <v>82.VBDM32BCDKT</v>
          </cell>
          <cell r="B22004" t="str">
            <v>Van bi Dismy 32: Bạc chày dưới khuôn thân</v>
          </cell>
        </row>
        <row r="22005">
          <cell r="A22005" t="str">
            <v>82.VBDM32CDKN</v>
          </cell>
          <cell r="B22005" t="str">
            <v>Van bi Dismy 32: Chày dưới khuôn nắp</v>
          </cell>
        </row>
        <row r="22006">
          <cell r="A22006" t="str">
            <v>82.VBDM32CDKT</v>
          </cell>
          <cell r="B22006" t="str">
            <v>Van bi Dismy 32: Chày dưới khuôn thân</v>
          </cell>
        </row>
        <row r="22007">
          <cell r="A22007" t="str">
            <v>82.VBDM32CTKN</v>
          </cell>
          <cell r="B22007" t="str">
            <v>Van bi Dismy 32: Chày trên khuôn nắp</v>
          </cell>
        </row>
        <row r="22008">
          <cell r="A22008" t="str">
            <v>82.VBDM32CTKT</v>
          </cell>
          <cell r="B22008" t="str">
            <v>Van bi Dismy 32: Chày trên khuôn thân</v>
          </cell>
        </row>
        <row r="22009">
          <cell r="A22009" t="str">
            <v>82.VBDM32KT</v>
          </cell>
          <cell r="B22009" t="str">
            <v>Van bi Dismy 32: Khuôn thân</v>
          </cell>
        </row>
        <row r="22010">
          <cell r="A22010" t="str">
            <v>82.VBDM32NDKN</v>
          </cell>
          <cell r="B22010" t="str">
            <v>Van bi Dismy 32: Nửa dưới khuôn nắp</v>
          </cell>
        </row>
        <row r="22011">
          <cell r="A22011" t="str">
            <v>82.VBDM32NTKN</v>
          </cell>
          <cell r="B22011" t="str">
            <v>Van bi Dismy 32: Nửa trên khuôn nắp</v>
          </cell>
        </row>
        <row r="22012">
          <cell r="A22012" t="str">
            <v>82.VBDM32PN16BCDKN</v>
          </cell>
          <cell r="B22012" t="str">
            <v>Van bi Dismy 32 PN16 : Bạc chày dưới khuôn nắp</v>
          </cell>
        </row>
        <row r="22013">
          <cell r="A22013" t="str">
            <v>82.VBDM32PN16BCDKT</v>
          </cell>
          <cell r="B22013" t="str">
            <v>Van bi Dismy 32 PN16 : Bạc chày dưới khuôn thân</v>
          </cell>
        </row>
        <row r="22014">
          <cell r="A22014" t="str">
            <v>82.VBDM32PN16CDKN</v>
          </cell>
          <cell r="B22014" t="str">
            <v>Van bi Dismy 32 PN16 : Chày dưới khuôn nắp</v>
          </cell>
        </row>
        <row r="22015">
          <cell r="A22015" t="str">
            <v>82.VBDM32PN16CDKT</v>
          </cell>
          <cell r="B22015" t="str">
            <v>Van bi Dismy 32 PN16 : Chày dưới khuôn thân</v>
          </cell>
        </row>
        <row r="22016">
          <cell r="A22016" t="str">
            <v>82.VBDM32PN16CTKN</v>
          </cell>
          <cell r="B22016" t="str">
            <v>Van bi Dismy 32 PN16 : Chày trên khuôn nắp</v>
          </cell>
        </row>
        <row r="22017">
          <cell r="A22017" t="str">
            <v>82.VBDM32PN16CTKT</v>
          </cell>
          <cell r="B22017" t="str">
            <v>Van bi Dismy 32 PN16 : Chày trên khuôn thân</v>
          </cell>
        </row>
        <row r="22018">
          <cell r="A22018" t="str">
            <v>82.VBDM32PN16KT</v>
          </cell>
          <cell r="B22018" t="str">
            <v>Van bi Dismy 32 PN16 : Khuôn thân</v>
          </cell>
        </row>
        <row r="22019">
          <cell r="A22019" t="str">
            <v>82.VBDM32PN16NDKN</v>
          </cell>
          <cell r="B22019" t="str">
            <v>Van bi Dismy 32 PN16 : Nửa dưới khuôn nắp</v>
          </cell>
        </row>
        <row r="22020">
          <cell r="A22020" t="str">
            <v>82.VBDM32PN16NTKN</v>
          </cell>
          <cell r="B22020" t="str">
            <v>Van bi Dismy 32 PN16 : Nửa trên khuôn nắp</v>
          </cell>
        </row>
        <row r="22021">
          <cell r="A22021" t="str">
            <v>82.VBDM40BCDKN</v>
          </cell>
          <cell r="B22021" t="str">
            <v>Van bi Dismy 40: Bạc chày dưới khuôn nắp</v>
          </cell>
        </row>
        <row r="22022">
          <cell r="A22022" t="str">
            <v>82.VBDM40BCDKT</v>
          </cell>
          <cell r="B22022" t="str">
            <v>Van bi Dismy 40: Bạc chày dưới khuôn thân</v>
          </cell>
        </row>
        <row r="22023">
          <cell r="A22023" t="str">
            <v>82.VBDM40CDKN</v>
          </cell>
          <cell r="B22023" t="str">
            <v>Van bi Dismy 40: Chày dưới khuôn nắp</v>
          </cell>
        </row>
        <row r="22024">
          <cell r="A22024" t="str">
            <v>82.VBDM40CDKT</v>
          </cell>
          <cell r="B22024" t="str">
            <v>Van bi Dismy 40: Chày dưới khuôn thân</v>
          </cell>
        </row>
        <row r="22025">
          <cell r="A22025" t="str">
            <v>82.VBDM40CTKN</v>
          </cell>
          <cell r="B22025" t="str">
            <v>Van bi Dismy 40: Chày trên khuôn nắp</v>
          </cell>
        </row>
        <row r="22026">
          <cell r="A22026" t="str">
            <v>82.VBDM40CTKT</v>
          </cell>
          <cell r="B22026" t="str">
            <v>Van bi Dismy 40: Chày trên khuôn thân</v>
          </cell>
        </row>
        <row r="22027">
          <cell r="A22027" t="str">
            <v>82.VBDM40KT</v>
          </cell>
          <cell r="B22027" t="str">
            <v>Van bi Dismy 40: Khuôn thân</v>
          </cell>
        </row>
        <row r="22028">
          <cell r="A22028" t="str">
            <v>82.VBDM40NDKN</v>
          </cell>
          <cell r="B22028" t="str">
            <v>Van bi Dismy 40: Nửa dưới khuôn nắp</v>
          </cell>
        </row>
        <row r="22029">
          <cell r="A22029" t="str">
            <v>82.VBDM40NTKN</v>
          </cell>
          <cell r="B22029" t="str">
            <v>Van bi Dismy 40: Nửa trên khuôn nắp</v>
          </cell>
        </row>
        <row r="22030">
          <cell r="A22030" t="str">
            <v>82.VBDM40PN16BCDKN</v>
          </cell>
          <cell r="B22030" t="str">
            <v>Van bi Dismy 40 PN16 : Bạc chày dưới khuôn nắp</v>
          </cell>
        </row>
        <row r="22031">
          <cell r="A22031" t="str">
            <v>82.VBDM40PN16BCDKT</v>
          </cell>
          <cell r="B22031" t="str">
            <v>Van bi Dismy 40 PN16 : Bạc chày dưới khuôn thân</v>
          </cell>
        </row>
        <row r="22032">
          <cell r="A22032" t="str">
            <v>82.VBDM40PN16CDKN</v>
          </cell>
          <cell r="B22032" t="str">
            <v>Van bi Dismy 40 PN16 : Chày dưới khuôn nắp</v>
          </cell>
        </row>
        <row r="22033">
          <cell r="A22033" t="str">
            <v>82.VBDM40PN16CDKT</v>
          </cell>
          <cell r="B22033" t="str">
            <v>Van bi Dismy 40 PN16 : Chày dưới khuôn thân</v>
          </cell>
        </row>
        <row r="22034">
          <cell r="A22034" t="str">
            <v>82.VBDM40PN16CTKN</v>
          </cell>
          <cell r="B22034" t="str">
            <v>Van bi Dismy 40 PN16 : Chày trên khuôn nắp</v>
          </cell>
        </row>
        <row r="22035">
          <cell r="A22035" t="str">
            <v>82.VBDM40PN16CTKT</v>
          </cell>
          <cell r="B22035" t="str">
            <v>Van bi Dismy 40 PN16 : Chày trên khuôn thân</v>
          </cell>
        </row>
        <row r="22036">
          <cell r="A22036" t="str">
            <v>82.VBDM40PN16KT</v>
          </cell>
          <cell r="B22036" t="str">
            <v>Van bi Dismy 40 PN16 : Khuôn thân</v>
          </cell>
        </row>
        <row r="22037">
          <cell r="A22037" t="str">
            <v>82.VBDM40PN16NDKN</v>
          </cell>
          <cell r="B22037" t="str">
            <v>Van bi Dismy 40 PN16 : Nửa dưới khuôn nắp</v>
          </cell>
        </row>
        <row r="22038">
          <cell r="A22038" t="str">
            <v>82.VBDM40PN16NTKN</v>
          </cell>
          <cell r="B22038" t="str">
            <v>Van bi Dismy 40 PN16 : Nửa trên khuôn nắp</v>
          </cell>
        </row>
        <row r="22039">
          <cell r="A22039" t="str">
            <v>82.VBDM50BCDKN</v>
          </cell>
          <cell r="B22039" t="str">
            <v>Van bi Dismy 50: Bạc chày dưới khuôn nắp</v>
          </cell>
        </row>
        <row r="22040">
          <cell r="A22040" t="str">
            <v>82.VBDM50BCDKT</v>
          </cell>
          <cell r="B22040" t="str">
            <v>Van bi Dismy 50: Bạc chày dưới khuôn thân</v>
          </cell>
        </row>
        <row r="22041">
          <cell r="A22041" t="str">
            <v>82.VBDM50CDKN</v>
          </cell>
          <cell r="B22041" t="str">
            <v>Van bi Dismy 50: Chày dưới khuôn nắp</v>
          </cell>
        </row>
        <row r="22042">
          <cell r="A22042" t="str">
            <v>82.VBDM50CDKT</v>
          </cell>
          <cell r="B22042" t="str">
            <v>Van bi Dismy 50: Chày dưới khuôn thân</v>
          </cell>
        </row>
        <row r="22043">
          <cell r="A22043" t="str">
            <v>82.VBDM50CTKN</v>
          </cell>
          <cell r="B22043" t="str">
            <v>Van bi Dismy 50: Chày trên khuôn nắp</v>
          </cell>
        </row>
        <row r="22044">
          <cell r="A22044" t="str">
            <v>82.VBDM50CTKT</v>
          </cell>
          <cell r="B22044" t="str">
            <v>Van bi Dismy 50: Chày trên khuôn thân</v>
          </cell>
        </row>
        <row r="22045">
          <cell r="A22045" t="str">
            <v>82.VBDM50KT</v>
          </cell>
          <cell r="B22045" t="str">
            <v>Van bi Dismy 50: Khuôn thân</v>
          </cell>
        </row>
        <row r="22046">
          <cell r="A22046" t="str">
            <v>82.VBDM50NDKN</v>
          </cell>
          <cell r="B22046" t="str">
            <v>Van bi Dismy 50: Nửa dưới khuôn nắp</v>
          </cell>
        </row>
        <row r="22047">
          <cell r="A22047" t="str">
            <v>82.VBDM50NTKN</v>
          </cell>
          <cell r="B22047" t="str">
            <v>Van bi Dismy 50: Nửa trên khuôn nắp</v>
          </cell>
        </row>
        <row r="22048">
          <cell r="A22048" t="str">
            <v>82.VBDM50PN16BCDKN</v>
          </cell>
          <cell r="B22048" t="str">
            <v>Van bi Dismy 50 PN16 : Bạc chày dưới khuôn nắp</v>
          </cell>
        </row>
        <row r="22049">
          <cell r="A22049" t="str">
            <v>82.VBDM50PN16BCDKT</v>
          </cell>
          <cell r="B22049" t="str">
            <v>Van bi Dismy 50 PN16 : Bạc chày dưới khuôn thân</v>
          </cell>
        </row>
        <row r="22050">
          <cell r="A22050" t="str">
            <v>82.VBDM50PN16CDKN</v>
          </cell>
          <cell r="B22050" t="str">
            <v>Van bi Dismy 50 PN16 : Chày dưới khuôn nắp</v>
          </cell>
        </row>
        <row r="22051">
          <cell r="A22051" t="str">
            <v>82.VBDM50PN16CDKT</v>
          </cell>
          <cell r="B22051" t="str">
            <v>Van bi Dismy 50 PN16 : Chày dưới khuôn thân</v>
          </cell>
        </row>
        <row r="22052">
          <cell r="A22052" t="str">
            <v>82.VBDM50PN16CTKN</v>
          </cell>
          <cell r="B22052" t="str">
            <v>Van bi Dismy 50 PN16 : Chày trên khuôn nắp</v>
          </cell>
        </row>
        <row r="22053">
          <cell r="A22053" t="str">
            <v>82.VBDM50PN16CTKT</v>
          </cell>
          <cell r="B22053" t="str">
            <v>Van bi Dismy 50 PN16 : Chày trên khuôn thân</v>
          </cell>
        </row>
        <row r="22054">
          <cell r="A22054" t="str">
            <v>82.VBDM50PN16KT</v>
          </cell>
          <cell r="B22054" t="str">
            <v>Van bi Dismy 50 PN16 : Khuôn thân</v>
          </cell>
        </row>
        <row r="22055">
          <cell r="A22055" t="str">
            <v>82.VBDM50PN16NDKN</v>
          </cell>
          <cell r="B22055" t="str">
            <v>Van bi Dismy 50 PN16 : Nửa dưới khuôn nắp</v>
          </cell>
        </row>
        <row r="22056">
          <cell r="A22056" t="str">
            <v>82.VBDM50PN16NTKN</v>
          </cell>
          <cell r="B22056" t="str">
            <v>Van bi Dismy 50 PN16 : Nửa trên khuôn nắp</v>
          </cell>
        </row>
        <row r="22057">
          <cell r="A22057" t="str">
            <v>82.VBTDCP152TKT</v>
          </cell>
          <cell r="B22057" t="str">
            <v>Van bi tay dài CP 15 (2 tai): Khuôn thân</v>
          </cell>
        </row>
        <row r="22058">
          <cell r="A22058" t="str">
            <v>82.VBTDCP15BCDKN</v>
          </cell>
          <cell r="B22058" t="str">
            <v>Van bi tay dài CP 15: Bạc chày dưới khuôn nắp</v>
          </cell>
        </row>
        <row r="22059">
          <cell r="A22059" t="str">
            <v>82.VBTDCP15BCDKT</v>
          </cell>
          <cell r="B22059" t="str">
            <v>Van bi tay dài CP 15: Bạc chày dưới khuôn thân</v>
          </cell>
        </row>
        <row r="22060">
          <cell r="A22060" t="str">
            <v>82.VBTDCP15BCTKN</v>
          </cell>
          <cell r="B22060" t="str">
            <v>Van bi tay dài CP 15: Bạc chày trên khuôn nắp</v>
          </cell>
        </row>
        <row r="22061">
          <cell r="A22061" t="str">
            <v>82.VBTDCP15CDKN</v>
          </cell>
          <cell r="B22061" t="str">
            <v>Van bi tay dài CP 15: Chày dưới khuôn nắp</v>
          </cell>
        </row>
        <row r="22062">
          <cell r="A22062" t="str">
            <v>82.VBTDCP15CDKT</v>
          </cell>
          <cell r="B22062" t="str">
            <v>Van bi tay dài CP 15: Chày dưới khuôn thân</v>
          </cell>
        </row>
        <row r="22063">
          <cell r="A22063" t="str">
            <v>82.VBTDCP15CTKN</v>
          </cell>
          <cell r="B22063" t="str">
            <v>Van bi tay dài CP 15: Chày trên khuôn nắp</v>
          </cell>
        </row>
        <row r="22064">
          <cell r="A22064" t="str">
            <v>82.VBTDCP15CTKT</v>
          </cell>
          <cell r="B22064" t="str">
            <v>Van bi tay dài CP 15: Chày trên khuôn thân</v>
          </cell>
        </row>
        <row r="22065">
          <cell r="A22065" t="str">
            <v>82.VBTDCP15KT</v>
          </cell>
          <cell r="B22065" t="str">
            <v>Van bi tay dài CP 15: Khuôn thân</v>
          </cell>
        </row>
        <row r="22066">
          <cell r="A22066" t="str">
            <v>82.VBTDCP15NDKN</v>
          </cell>
          <cell r="B22066" t="str">
            <v>Van bi tay dài CP 15: Nửa dưới khuôn nắp</v>
          </cell>
        </row>
        <row r="22067">
          <cell r="A22067" t="str">
            <v>82.VBTDCP15NTKN</v>
          </cell>
          <cell r="B22067" t="str">
            <v>Van bi tay dài CP 15: Nửa trên khuôn nắp</v>
          </cell>
        </row>
        <row r="22068">
          <cell r="A22068" t="str">
            <v>82.VBTDCP202TKT</v>
          </cell>
          <cell r="B22068" t="str">
            <v>Van bi tay dài CP 20 (2 tai ): Khuôn thân</v>
          </cell>
        </row>
        <row r="22069">
          <cell r="A22069" t="str">
            <v>82.VBTDCP20BCDKN</v>
          </cell>
          <cell r="B22069" t="str">
            <v>Van bi tay dài CP 20: Bạc chày dưới khuôn nắp</v>
          </cell>
        </row>
        <row r="22070">
          <cell r="A22070" t="str">
            <v>82.VBTDCP20BCDKT</v>
          </cell>
          <cell r="B22070" t="str">
            <v>Van bi tay dài CP 20: Bạc chày dưới khuôn thân</v>
          </cell>
        </row>
        <row r="22071">
          <cell r="A22071" t="str">
            <v>82.VBTDCP20CDKN</v>
          </cell>
          <cell r="B22071" t="str">
            <v>Van bi tay dài CP 20: Chày dưới khuôn nắp</v>
          </cell>
        </row>
        <row r="22072">
          <cell r="A22072" t="str">
            <v>82.VBTDCP20CDKT</v>
          </cell>
          <cell r="B22072" t="str">
            <v>Van bi tay dài CP 20: Chày dưới khuôn thân</v>
          </cell>
        </row>
        <row r="22073">
          <cell r="A22073" t="str">
            <v>82.VBTDCP20CTKN</v>
          </cell>
          <cell r="B22073" t="str">
            <v>Van bi tay dài CP 20: Chày trên khuôn nắp</v>
          </cell>
        </row>
        <row r="22074">
          <cell r="A22074" t="str">
            <v>82.VBTDCP20CTKT</v>
          </cell>
          <cell r="B22074" t="str">
            <v>Van bi tay dài CP 20: Chày trên khuôn thân</v>
          </cell>
        </row>
        <row r="22075">
          <cell r="A22075" t="str">
            <v>82.VBTDCP20KT</v>
          </cell>
          <cell r="B22075" t="str">
            <v>Van bi tay dài CP 20: Khuôn thân</v>
          </cell>
        </row>
        <row r="22076">
          <cell r="A22076" t="str">
            <v>82.VBTDCP20NDKN</v>
          </cell>
          <cell r="B22076" t="str">
            <v>Van bi tay dài CP 20: Nửa dưới khuôn nắp</v>
          </cell>
        </row>
        <row r="22077">
          <cell r="A22077" t="str">
            <v>82.VBTDCP20NTKN</v>
          </cell>
          <cell r="B22077" t="str">
            <v>Van bi tay dài CP 20: Nửa trên khuôn nắp</v>
          </cell>
        </row>
        <row r="22078">
          <cell r="A22078" t="str">
            <v>82.VBTNCP15BCDKN</v>
          </cell>
          <cell r="B22078" t="str">
            <v>Van bi tay nơ CP 15: Bạc chày dưới khuôn nắp</v>
          </cell>
        </row>
        <row r="22079">
          <cell r="A22079" t="str">
            <v>82.VBTNCP15BCDKT</v>
          </cell>
          <cell r="B22079" t="str">
            <v>Van bi tay nơ CP 15: Bạc chày dưới khuôn thân</v>
          </cell>
        </row>
        <row r="22080">
          <cell r="A22080" t="str">
            <v>82.VBTNCP15CDKN</v>
          </cell>
          <cell r="B22080" t="str">
            <v>Van bi tay nơ CP 15: Chày dưới khuôn nắp</v>
          </cell>
        </row>
        <row r="22081">
          <cell r="A22081" t="str">
            <v>82.VBTNCP15CDKT</v>
          </cell>
          <cell r="B22081" t="str">
            <v>Van bi tay nơ CP 15: Chay dưới khuôn thân</v>
          </cell>
        </row>
        <row r="22082">
          <cell r="A22082" t="str">
            <v>82.VBTNCP15CTKN</v>
          </cell>
          <cell r="B22082" t="str">
            <v>Van bi tay nơ CP 15: Chày trên khuôn nắp</v>
          </cell>
        </row>
        <row r="22083">
          <cell r="A22083" t="str">
            <v>82.VBTNCP15CTKT</v>
          </cell>
          <cell r="B22083" t="str">
            <v>Van bi tay nơ CP 15: Chày trên khuôn thân</v>
          </cell>
        </row>
        <row r="22084">
          <cell r="A22084" t="str">
            <v>82.VBTNCP15KN</v>
          </cell>
          <cell r="B22084" t="str">
            <v>Van bi tay nơ CP 15: Khuôn nắp</v>
          </cell>
        </row>
        <row r="22085">
          <cell r="A22085" t="str">
            <v>82.VBTNCP15KT</v>
          </cell>
          <cell r="B22085" t="str">
            <v>Van bi tay nơ CP 15: Khuôn thân</v>
          </cell>
        </row>
        <row r="22086">
          <cell r="A22086" t="str">
            <v>82.VBTNCP15NDKN</v>
          </cell>
          <cell r="B22086" t="str">
            <v>Van bi tay nơ CP 15: Nửa dưới khuôn nắp</v>
          </cell>
        </row>
        <row r="22087">
          <cell r="A22087" t="str">
            <v>82.VBTNCP15NTKN</v>
          </cell>
          <cell r="B22087" t="str">
            <v>Van bi tay nơ CP 15: Nửa trên khuôn nắp</v>
          </cell>
        </row>
        <row r="22088">
          <cell r="A22088" t="str">
            <v>82.VBTNCP20BCDKN</v>
          </cell>
          <cell r="B22088" t="str">
            <v>Van bi tay nơ CP 20: Bạc chày dưới khuôn nắp</v>
          </cell>
        </row>
        <row r="22089">
          <cell r="A22089" t="str">
            <v>82.VBTNCP20BCDKT</v>
          </cell>
          <cell r="B22089" t="str">
            <v>Van bi tay nơ CP 20: Bạc chày dưới khuôn thân</v>
          </cell>
        </row>
        <row r="22090">
          <cell r="A22090" t="str">
            <v>82.VBTNCP20CDKN</v>
          </cell>
          <cell r="B22090" t="str">
            <v>Van bi tay nơ CP 20: Chày dưới khuôn nắp</v>
          </cell>
        </row>
        <row r="22091">
          <cell r="A22091" t="str">
            <v>82.VBTNCP20CDKT</v>
          </cell>
          <cell r="B22091" t="str">
            <v>Van bi tay nơ CP 20: Chày dưới khuôn thân</v>
          </cell>
        </row>
        <row r="22092">
          <cell r="A22092" t="str">
            <v>82.VBTNCP20CTKN</v>
          </cell>
          <cell r="B22092" t="str">
            <v>Van bi tay nơ CP 20: Chày trên khuôn nắp</v>
          </cell>
        </row>
        <row r="22093">
          <cell r="A22093" t="str">
            <v>82.VBTNCP20CTKT</v>
          </cell>
          <cell r="B22093" t="str">
            <v>Van bi tay nơ CP 20: Chày trên khuôn thân</v>
          </cell>
        </row>
        <row r="22094">
          <cell r="A22094" t="str">
            <v>82.VBTNCP20KN</v>
          </cell>
          <cell r="B22094" t="str">
            <v>Van bi tay nơ CP 20: Khuôn nắp</v>
          </cell>
        </row>
        <row r="22095">
          <cell r="A22095" t="str">
            <v>82.VBTNCP20KT</v>
          </cell>
          <cell r="B22095" t="str">
            <v>Van bi tay nơ CP 20: Khuôn thân</v>
          </cell>
        </row>
        <row r="22096">
          <cell r="A22096" t="str">
            <v>82.VGDM15BCDKN1C</v>
          </cell>
          <cell r="B22096" t="str">
            <v>Van góc Dismy 15: Bạc chày dưới khuôn nắp 1 chiều</v>
          </cell>
        </row>
        <row r="22097">
          <cell r="A22097" t="str">
            <v>82.VGDM15BCDKNK1C</v>
          </cell>
          <cell r="B22097" t="str">
            <v>Van góc Dismy 15: Bạc chày dưới khuôn nắp không 1 chiều</v>
          </cell>
        </row>
        <row r="22098">
          <cell r="A22098" t="str">
            <v>82.VGDM15CDKDO</v>
          </cell>
          <cell r="B22098" t="str">
            <v>Van góc Dismy 15: Chày dưới khuôn đai ốc</v>
          </cell>
        </row>
        <row r="22099">
          <cell r="A22099" t="str">
            <v>82.VGDM15CDKN1C</v>
          </cell>
          <cell r="B22099" t="str">
            <v>Van góc Dismy 15: Chày dưới khuôn nắp 1 chiều</v>
          </cell>
        </row>
        <row r="22100">
          <cell r="A22100" t="str">
            <v>82.VGDM15CDKNK1C</v>
          </cell>
          <cell r="B22100" t="str">
            <v>Van góc Dismy 15: Chày dưới khuôn nắp không 1 chiều</v>
          </cell>
        </row>
        <row r="22101">
          <cell r="A22101" t="str">
            <v>82.VGDM15CNKT</v>
          </cell>
          <cell r="B22101" t="str">
            <v>Van góc Dismy 15: Chày ngang khuôn thân</v>
          </cell>
        </row>
        <row r="22102">
          <cell r="A22102" t="str">
            <v>82.VGDM15CTKDO</v>
          </cell>
          <cell r="B22102" t="str">
            <v>Van góc Dismy 15: Chày trên khuôn đai ốc</v>
          </cell>
        </row>
        <row r="22103">
          <cell r="A22103" t="str">
            <v>82.VGDM15CTKN1C</v>
          </cell>
          <cell r="B22103" t="str">
            <v>Van góc Dismy 15: Chày trên khuôn nắp 1 chiều</v>
          </cell>
        </row>
        <row r="22104">
          <cell r="A22104" t="str">
            <v>82.VGDM15CTKNK1CCT</v>
          </cell>
          <cell r="B22104" t="str">
            <v>Van góc Dismy 15: Chày trên khuôn nắp không 1 chiều cải tiến</v>
          </cell>
        </row>
        <row r="22105">
          <cell r="A22105" t="str">
            <v>82.VGDM15CTKNK1CTH</v>
          </cell>
          <cell r="B22105" t="str">
            <v>Van góc Dismy 15: Chày trên khuôn nắp không 1 chiều</v>
          </cell>
        </row>
        <row r="22106">
          <cell r="A22106" t="str">
            <v>82.VGDM15CTKT</v>
          </cell>
          <cell r="B22106" t="str">
            <v>Van góc Dismy 15: Chày trên khuôn thân</v>
          </cell>
        </row>
        <row r="22107">
          <cell r="A22107" t="str">
            <v>82.VGDM15KDO</v>
          </cell>
          <cell r="B22107" t="str">
            <v>Van góc Dismy 15: Khuôn đai ốc</v>
          </cell>
        </row>
        <row r="22108">
          <cell r="A22108" t="str">
            <v>82.VGDM15KN1C</v>
          </cell>
          <cell r="B22108" t="str">
            <v>Van góc Dismy 15: Khuôn nắp 1 chiều</v>
          </cell>
        </row>
        <row r="22109">
          <cell r="A22109" t="str">
            <v>82.VGDM15KNK1CCT</v>
          </cell>
          <cell r="B22109" t="str">
            <v>Van góc Dismy 15: Khuôn nắp không 1 chiều cải tiến</v>
          </cell>
        </row>
        <row r="22110">
          <cell r="A22110" t="str">
            <v>82.VGDM15KNK1CTH</v>
          </cell>
          <cell r="B22110" t="str">
            <v>Van góc Dismy 15: Khuôn nắp không 1 chiều</v>
          </cell>
        </row>
        <row r="22111">
          <cell r="A22111" t="str">
            <v>82.VGDM15KT</v>
          </cell>
          <cell r="B22111" t="str">
            <v>Van góc Dismy 15: Khuôn thân</v>
          </cell>
        </row>
        <row r="22112">
          <cell r="A22112" t="str">
            <v>82.VGDM20CNKT</v>
          </cell>
          <cell r="B22112" t="str">
            <v>Van góc Dismy 20: Chày ngang khuôn thân</v>
          </cell>
        </row>
        <row r="22113">
          <cell r="A22113" t="str">
            <v>82.VGDM25CNKT</v>
          </cell>
          <cell r="B22113" t="str">
            <v>Van góc Dismy 25: Chày ngang khuôn thân</v>
          </cell>
        </row>
        <row r="22114">
          <cell r="A22114" t="str">
            <v>82.VGDM32CNKT</v>
          </cell>
          <cell r="B22114" t="str">
            <v>Van góc Dismy 32: Chày ngang khuôn thân</v>
          </cell>
        </row>
        <row r="22115">
          <cell r="A22115" t="str">
            <v>82.VGDM40CNKT</v>
          </cell>
          <cell r="B22115" t="str">
            <v>Van góc Dismy 40: Chày ngang khuôn thân</v>
          </cell>
        </row>
        <row r="22116">
          <cell r="A22116" t="str">
            <v>82.VGDM50CNKT</v>
          </cell>
          <cell r="B22116" t="str">
            <v>Van góc Dismy 50: Chày ngang khuôn thân</v>
          </cell>
        </row>
        <row r="22117">
          <cell r="A22117" t="str">
            <v>82.VOCP15CDDV</v>
          </cell>
          <cell r="B22117" t="str">
            <v>Vòi DM 15-20 PN10+16: Chày dưới khuôn đầu vòi</v>
          </cell>
        </row>
        <row r="22118">
          <cell r="A22118" t="str">
            <v>82.VOCP15CDKN</v>
          </cell>
          <cell r="B22118" t="str">
            <v>Vòi CP 15: Chày dưới khuôn nắp</v>
          </cell>
        </row>
        <row r="22119">
          <cell r="A22119" t="str">
            <v>82.VOCP15CTDV</v>
          </cell>
          <cell r="B22119" t="str">
            <v>Vòi DM 15-20 PN10+16: Chày trên khuôn đầu vòi</v>
          </cell>
        </row>
        <row r="22120">
          <cell r="A22120" t="str">
            <v>82.VOCP15CTKN</v>
          </cell>
          <cell r="B22120" t="str">
            <v>Vòi CP 15: Chày trên khuôn nắp</v>
          </cell>
        </row>
        <row r="22121">
          <cell r="A22121" t="str">
            <v>82.VOCP15CTKT</v>
          </cell>
          <cell r="B22121" t="str">
            <v>Vòi CP 15: Chày trên khuôn thân</v>
          </cell>
        </row>
        <row r="22122">
          <cell r="A22122" t="str">
            <v>82.VOCP15KDV</v>
          </cell>
          <cell r="B22122" t="str">
            <v>Vòi DM 15-20 PN10+16: Khuôn đầu vòi</v>
          </cell>
        </row>
        <row r="22123">
          <cell r="A22123" t="str">
            <v>82.VOCP15KN</v>
          </cell>
          <cell r="B22123" t="str">
            <v>Vòi CP 15: Khuôn nắp</v>
          </cell>
        </row>
        <row r="22124">
          <cell r="A22124" t="str">
            <v>82.VOCP15KT</v>
          </cell>
          <cell r="B22124" t="str">
            <v>Vòi CP 15: Khuôn thân</v>
          </cell>
        </row>
        <row r="22125">
          <cell r="A22125" t="str">
            <v>82.VOCP20CDDV</v>
          </cell>
          <cell r="B22125" t="str">
            <v>Vòi CP 20: Chày dưới đầu vòi</v>
          </cell>
        </row>
        <row r="22126">
          <cell r="A22126" t="str">
            <v>82.VOCP20CDKN</v>
          </cell>
          <cell r="B22126" t="str">
            <v>Vòi CP 20: Chày dưới khuôn nắp</v>
          </cell>
        </row>
        <row r="22127">
          <cell r="A22127" t="str">
            <v>82.VOCP20CTDV</v>
          </cell>
          <cell r="B22127" t="str">
            <v>Vòi CP 20: Chày trên đầu vòi</v>
          </cell>
        </row>
        <row r="22128">
          <cell r="A22128" t="str">
            <v>82.VOCP20CTKN</v>
          </cell>
          <cell r="B22128" t="str">
            <v>Vòi CP 20: Chày trên khuôn nắp</v>
          </cell>
        </row>
        <row r="22129">
          <cell r="A22129" t="str">
            <v>82.VOCP20CTKT</v>
          </cell>
          <cell r="B22129" t="str">
            <v>Vòi CP 20: Chày trên khuôn thân</v>
          </cell>
        </row>
        <row r="22130">
          <cell r="A22130" t="str">
            <v>82.VOCP20KDV</v>
          </cell>
          <cell r="B22130" t="str">
            <v>Vòi CP 20: Khuôn đầu vòi</v>
          </cell>
        </row>
        <row r="22131">
          <cell r="A22131" t="str">
            <v>82.VOCP20KN</v>
          </cell>
          <cell r="B22131" t="str">
            <v>Vòi CP 20: Khuôn nắp</v>
          </cell>
        </row>
        <row r="22132">
          <cell r="A22132" t="str">
            <v>82.VOCP20KT</v>
          </cell>
          <cell r="B22132" t="str">
            <v>Vòi CP 20: Khuôn thân</v>
          </cell>
        </row>
        <row r="22133">
          <cell r="A22133" t="str">
            <v>82.VODM15CTKT</v>
          </cell>
          <cell r="B22133" t="str">
            <v>Vòi Dismy 15: Chày trên khuôn thân</v>
          </cell>
        </row>
        <row r="22134">
          <cell r="A22134" t="str">
            <v>82.VODM15KT</v>
          </cell>
          <cell r="B22134" t="str">
            <v>Vòi Dismy 15: Khuôn thân</v>
          </cell>
        </row>
        <row r="22135">
          <cell r="A22135" t="str">
            <v>82.VODM20CTKT</v>
          </cell>
          <cell r="B22135" t="str">
            <v>Vòi Dismy 20: Chày trên khuôn thân</v>
          </cell>
        </row>
        <row r="22136">
          <cell r="A22136" t="str">
            <v>82.VODM20KT</v>
          </cell>
          <cell r="B22136" t="str">
            <v>Vòi Dismy 20: Khuôn thân</v>
          </cell>
        </row>
        <row r="22137">
          <cell r="A22137" t="str">
            <v>82.XALO</v>
          </cell>
          <cell r="B22137" t="str">
            <v>Khuôn xả lò</v>
          </cell>
        </row>
        <row r="22138">
          <cell r="A22138" t="str">
            <v>83.BDSB</v>
          </cell>
          <cell r="B22138" t="str">
            <v>Bóng đèn soi biển số ô tô</v>
          </cell>
        </row>
        <row r="22139">
          <cell r="A22139" t="str">
            <v>83.BDXN</v>
          </cell>
          <cell r="B22139" t="str">
            <v>Báo dầu ( xe nâng )</v>
          </cell>
        </row>
        <row r="22140">
          <cell r="A22140" t="str">
            <v>83.BGP</v>
          </cell>
          <cell r="B22140" t="str">
            <v>Bộ gioăng phớt ( Xe nâng )</v>
          </cell>
        </row>
        <row r="22141">
          <cell r="A22141" t="str">
            <v>83.BH3</v>
          </cell>
          <cell r="B22141" t="str">
            <v>Bóng H3</v>
          </cell>
        </row>
        <row r="22142">
          <cell r="A22142" t="str">
            <v>83.BTR2570</v>
          </cell>
          <cell r="B22142" t="str">
            <v>Bi trục 25*70 ( xe nâng )</v>
          </cell>
        </row>
        <row r="22143">
          <cell r="A22143" t="str">
            <v>83.CBCN34</v>
          </cell>
          <cell r="B22143" t="str">
            <v>Cúp ben côn 3/4 ( Xe nâng )</v>
          </cell>
        </row>
        <row r="22144">
          <cell r="A22144" t="str">
            <v>83.CTCDXN</v>
          </cell>
          <cell r="B22144" t="str">
            <v>Côn trên + côn dưới ( xe nâng )</v>
          </cell>
        </row>
        <row r="22145">
          <cell r="A22145" t="str">
            <v>83.DCRPK1630</v>
          </cell>
          <cell r="B22145" t="str">
            <v>Dây curoa PK1630 ( xe nâng )</v>
          </cell>
        </row>
        <row r="22146">
          <cell r="A22146" t="str">
            <v>83.KH3422</v>
          </cell>
          <cell r="B22146" t="str">
            <v>Khẩu 3/4 -22 (dùng cho xe nâng)</v>
          </cell>
        </row>
        <row r="22147">
          <cell r="A22147" t="str">
            <v>83.KH3424</v>
          </cell>
          <cell r="B22147" t="str">
            <v>Khẩu 3/4 -24 (dùng cho xe nâng)</v>
          </cell>
        </row>
        <row r="22148">
          <cell r="A22148" t="str">
            <v>83.KH3427</v>
          </cell>
          <cell r="B22148" t="str">
            <v>Khẩu 3/4 -27 (dùng cho xe nâng)</v>
          </cell>
        </row>
        <row r="22149">
          <cell r="A22149" t="str">
            <v>83.KH3430</v>
          </cell>
          <cell r="B22149" t="str">
            <v>Khẩu 3/4 -30 (dùng cho xe nâng)</v>
          </cell>
        </row>
        <row r="22150">
          <cell r="A22150" t="str">
            <v>83.KH3432</v>
          </cell>
          <cell r="B22150" t="str">
            <v>Khẩu 3/4 -32 (dùng cho xe nâng)</v>
          </cell>
        </row>
        <row r="22151">
          <cell r="A22151" t="str">
            <v>83.KH3436</v>
          </cell>
          <cell r="B22151" t="str">
            <v>Khẩu 3/4 -36 (dùng cho xe nâng)</v>
          </cell>
        </row>
        <row r="22152">
          <cell r="A22152" t="str">
            <v>83.KH3441</v>
          </cell>
          <cell r="B22152" t="str">
            <v>Khẩu 3/4 -41 (dùng cho xe nâng)</v>
          </cell>
        </row>
        <row r="22153">
          <cell r="A22153" t="str">
            <v>83.LD41510</v>
          </cell>
          <cell r="B22153" t="str">
            <v>Lọc dầu 3EB - 15 - 41510</v>
          </cell>
        </row>
        <row r="22154">
          <cell r="A22154" t="str">
            <v>83.LD80N30</v>
          </cell>
          <cell r="B22154" t="str">
            <v>Lọc dầu CSP - 80N30</v>
          </cell>
        </row>
        <row r="22155">
          <cell r="A22155" t="str">
            <v>83.LDCD</v>
          </cell>
          <cell r="B22155" t="str">
            <v>Lọc dầu + Đế lọc ( xe nâng )</v>
          </cell>
        </row>
        <row r="22156">
          <cell r="A22156" t="str">
            <v>83.LDCX6L</v>
          </cell>
          <cell r="B22156" t="str">
            <v>Lọc dầu CX006L</v>
          </cell>
        </row>
        <row r="22157">
          <cell r="A22157" t="str">
            <v>83.LDXN</v>
          </cell>
          <cell r="B22157" t="str">
            <v>Lốp đặc xe nâng</v>
          </cell>
        </row>
        <row r="22158">
          <cell r="A22158" t="str">
            <v>83.LG130230</v>
          </cell>
          <cell r="B22158" t="str">
            <v>Lọc gió 130*230</v>
          </cell>
        </row>
        <row r="22159">
          <cell r="A22159" t="str">
            <v>83.LG130300</v>
          </cell>
          <cell r="B22159" t="str">
            <v>Lọc gió 130*300</v>
          </cell>
        </row>
        <row r="22160">
          <cell r="A22160" t="str">
            <v>83.LG150320</v>
          </cell>
          <cell r="B22160" t="str">
            <v>Lọc gió 150*320</v>
          </cell>
        </row>
        <row r="22161">
          <cell r="A22161" t="str">
            <v>83.LN001</v>
          </cell>
          <cell r="B22161" t="str">
            <v>Lọc nhớt FE01-001</v>
          </cell>
        </row>
        <row r="22162">
          <cell r="A22162" t="str">
            <v>83.LRBL</v>
          </cell>
          <cell r="B22162" t="str">
            <v>La răng bánh lái</v>
          </cell>
        </row>
        <row r="22163">
          <cell r="A22163" t="str">
            <v>83.MOBL</v>
          </cell>
          <cell r="B22163" t="str">
            <v>May ơ bánh lái</v>
          </cell>
        </row>
        <row r="22164">
          <cell r="A22164" t="str">
            <v>83.NG</v>
          </cell>
          <cell r="B22164" t="str">
            <v>Nối góc</v>
          </cell>
        </row>
        <row r="22165">
          <cell r="A22165" t="str">
            <v>83.OBD</v>
          </cell>
          <cell r="B22165" t="str">
            <v>Ốc bánh đà</v>
          </cell>
        </row>
        <row r="22166">
          <cell r="A22166" t="str">
            <v>83.OCBDML</v>
          </cell>
          <cell r="B22166" t="str">
            <v>Ốc bắt dao móc lỗ</v>
          </cell>
        </row>
        <row r="22167">
          <cell r="A22167" t="str">
            <v>83.OLXN</v>
          </cell>
          <cell r="B22167" t="str">
            <v>Ốc lốp ( Xe nâng )</v>
          </cell>
        </row>
        <row r="22168">
          <cell r="A22168" t="str">
            <v>83.OTD</v>
          </cell>
          <cell r="B22168" t="str">
            <v>Ống tuy ô dầu</v>
          </cell>
        </row>
        <row r="22169">
          <cell r="A22169" t="str">
            <v>83.PTC8610010</v>
          </cell>
          <cell r="B22169" t="str">
            <v>Phớt trục cơ 86*100*10</v>
          </cell>
        </row>
        <row r="22170">
          <cell r="A22170" t="str">
            <v>83.RCPCOS</v>
          </cell>
          <cell r="B22170" t="str">
            <v>Rắc cắm pha cos (thay cho xe ô tô)</v>
          </cell>
        </row>
        <row r="22171">
          <cell r="A22171" t="str">
            <v>83.ROTULA</v>
          </cell>
          <cell r="B22171" t="str">
            <v>Rô tuyn lái ( xe nâng )</v>
          </cell>
        </row>
        <row r="22172">
          <cell r="A22172" t="str">
            <v>83.SXN</v>
          </cell>
          <cell r="B22172" t="str">
            <v>Săm xe nâng</v>
          </cell>
        </row>
        <row r="22173">
          <cell r="A22173" t="str">
            <v>83.TVL</v>
          </cell>
          <cell r="B22173" t="str">
            <v>Tay vặn L</v>
          </cell>
        </row>
        <row r="22174">
          <cell r="A22174" t="str">
            <v>83.VBT688911</v>
          </cell>
          <cell r="B22174" t="str">
            <v>Vòng bi tê 688911</v>
          </cell>
        </row>
        <row r="22175">
          <cell r="A22175" t="str">
            <v>83.VN8C</v>
          </cell>
          <cell r="B22175" t="str">
            <v>Công tắc tiến lùi ( xe nâng )</v>
          </cell>
        </row>
        <row r="22176">
          <cell r="A22176" t="str">
            <v>83.YXN</v>
          </cell>
          <cell r="B22176" t="str">
            <v>Yếm xe nâng</v>
          </cell>
        </row>
        <row r="22177">
          <cell r="A22177" t="str">
            <v>84.DNH</v>
          </cell>
          <cell r="B22177" t="str">
            <v>Đai nhiệt hỏng</v>
          </cell>
        </row>
        <row r="22178">
          <cell r="A22178" t="str">
            <v>84.PDK</v>
          </cell>
          <cell r="B22178" t="str">
            <v>Phi dầu không</v>
          </cell>
        </row>
        <row r="22179">
          <cell r="A22179" t="str">
            <v>84.PHEBAN</v>
          </cell>
          <cell r="B22179" t="str">
            <v>Phế bẩn chờ xử lý</v>
          </cell>
        </row>
        <row r="22180">
          <cell r="A22180" t="str">
            <v>84.PHEBBD</v>
          </cell>
          <cell r="B22180" t="str">
            <v>Phế bao bột đá</v>
          </cell>
        </row>
        <row r="22181">
          <cell r="A22181" t="str">
            <v>84.PHEBD</v>
          </cell>
          <cell r="B22181" t="str">
            <v>Phế bao dứa</v>
          </cell>
        </row>
        <row r="22182">
          <cell r="A22182" t="str">
            <v>84.PHEBG</v>
          </cell>
          <cell r="B22182" t="str">
            <v>Phế bao giấy</v>
          </cell>
        </row>
        <row r="22183">
          <cell r="A22183" t="str">
            <v>84.PHEDT</v>
          </cell>
          <cell r="B22183" t="str">
            <v>Phế dầu thải</v>
          </cell>
        </row>
        <row r="22184">
          <cell r="A22184" t="str">
            <v>84.PHEGO</v>
          </cell>
          <cell r="B22184" t="str">
            <v>Phế gỗ</v>
          </cell>
        </row>
        <row r="22185">
          <cell r="A22185" t="str">
            <v>84.PHENHUA</v>
          </cell>
          <cell r="B22185" t="str">
            <v>Phế nhựa</v>
          </cell>
        </row>
        <row r="22186">
          <cell r="A22186" t="str">
            <v>84.PHENL</v>
          </cell>
          <cell r="B22186" t="str">
            <v>Phế nilong</v>
          </cell>
        </row>
        <row r="22187">
          <cell r="A22187" t="str">
            <v>84.PHESAT</v>
          </cell>
          <cell r="B22187" t="str">
            <v>Phế sắt</v>
          </cell>
        </row>
        <row r="22188">
          <cell r="A22188" t="str">
            <v>91O0110</v>
          </cell>
          <cell r="B22188" t="str">
            <v>Ống u.PVC CP C0 PN5 D110</v>
          </cell>
        </row>
        <row r="22189">
          <cell r="A22189" t="str">
            <v>91O0125</v>
          </cell>
          <cell r="B22189" t="str">
            <v>Ống u.PVC CP C0 PN5 D125</v>
          </cell>
        </row>
        <row r="22190">
          <cell r="A22190" t="str">
            <v>91O0140</v>
          </cell>
          <cell r="B22190" t="str">
            <v>Ống u.PVC CP C0 PN5 D140</v>
          </cell>
        </row>
        <row r="22191">
          <cell r="A22191" t="str">
            <v>91O0160</v>
          </cell>
          <cell r="B22191" t="str">
            <v>Ống u.PVC CP C0 PN5 D160</v>
          </cell>
        </row>
        <row r="22192">
          <cell r="A22192" t="str">
            <v>91O0180</v>
          </cell>
          <cell r="B22192" t="str">
            <v>Ống u.PVC CP C0 PN5 D180</v>
          </cell>
        </row>
        <row r="22193">
          <cell r="A22193" t="str">
            <v>91O0200</v>
          </cell>
          <cell r="B22193" t="str">
            <v>Ống u.PVC CP C0 PN5 D200</v>
          </cell>
        </row>
        <row r="22194">
          <cell r="A22194" t="str">
            <v>91O021</v>
          </cell>
          <cell r="B22194" t="str">
            <v>Ống u.PVC CP C0 PN10 D21</v>
          </cell>
        </row>
        <row r="22195">
          <cell r="A22195" t="str">
            <v>91O0225</v>
          </cell>
          <cell r="B22195" t="str">
            <v>Ống u.PVC CP C0 PN5 D225</v>
          </cell>
        </row>
        <row r="22196">
          <cell r="A22196" t="str">
            <v>91O0250</v>
          </cell>
          <cell r="B22196" t="str">
            <v>Ống u.PVC CP C0 PN5 D250</v>
          </cell>
        </row>
        <row r="22197">
          <cell r="A22197" t="str">
            <v>91O027</v>
          </cell>
          <cell r="B22197" t="str">
            <v>Ống u.PVC CP C0 PN10 D27</v>
          </cell>
        </row>
        <row r="22198">
          <cell r="A22198" t="str">
            <v>91O0280</v>
          </cell>
          <cell r="B22198" t="str">
            <v>Ống u.PVC CP C0 PN5 D280</v>
          </cell>
        </row>
        <row r="22199">
          <cell r="A22199" t="str">
            <v>91O0315</v>
          </cell>
          <cell r="B22199" t="str">
            <v>Ống u.PVC CP C0 PN5 D315</v>
          </cell>
        </row>
        <row r="22200">
          <cell r="A22200" t="str">
            <v>91O034</v>
          </cell>
          <cell r="B22200" t="str">
            <v>Ống u.PVC CP C0 PN8 D34</v>
          </cell>
        </row>
        <row r="22201">
          <cell r="A22201" t="str">
            <v>91O0355</v>
          </cell>
          <cell r="B22201" t="str">
            <v>Ống u.PVC CP C0 PN5 D355</v>
          </cell>
        </row>
        <row r="22202">
          <cell r="A22202" t="str">
            <v>91O0400</v>
          </cell>
          <cell r="B22202" t="str">
            <v>Ống u.PVC CP C0 PN5 D400</v>
          </cell>
        </row>
        <row r="22203">
          <cell r="A22203" t="str">
            <v>91O042</v>
          </cell>
          <cell r="B22203" t="str">
            <v>Ống u.PVC CP C0 PN6 D42</v>
          </cell>
        </row>
        <row r="22204">
          <cell r="A22204" t="str">
            <v>91O0450</v>
          </cell>
          <cell r="B22204" t="str">
            <v>Ống u.PVC CP C0 PN5 D450</v>
          </cell>
        </row>
        <row r="22205">
          <cell r="A22205" t="str">
            <v>91O048</v>
          </cell>
          <cell r="B22205" t="str">
            <v>Ống u.PVC CP C0 PN6 D48</v>
          </cell>
        </row>
        <row r="22206">
          <cell r="A22206" t="str">
            <v>91O060</v>
          </cell>
          <cell r="B22206" t="str">
            <v>Ống u.PVC CP C0 PN5 D60</v>
          </cell>
        </row>
        <row r="22207">
          <cell r="A22207" t="str">
            <v>91O075</v>
          </cell>
          <cell r="B22207" t="str">
            <v>Ống u.PVC CP C0 PN5 D75</v>
          </cell>
        </row>
        <row r="22208">
          <cell r="A22208" t="str">
            <v>91O090</v>
          </cell>
          <cell r="B22208" t="str">
            <v>Ống u.PVC CP C0 PN4 D90</v>
          </cell>
        </row>
        <row r="22209">
          <cell r="A22209" t="str">
            <v>91O1110</v>
          </cell>
          <cell r="B22209" t="str">
            <v>Ống u.PVC CP C1 PN6 D110</v>
          </cell>
        </row>
        <row r="22210">
          <cell r="A22210" t="str">
            <v>91O1125</v>
          </cell>
          <cell r="B22210" t="str">
            <v>Ống u.PVC CP C1 PN6 D125</v>
          </cell>
        </row>
        <row r="22211">
          <cell r="A22211" t="str">
            <v>91O1140</v>
          </cell>
          <cell r="B22211" t="str">
            <v>Ống u.PVC CP C1 PN6 D140</v>
          </cell>
        </row>
        <row r="22212">
          <cell r="A22212" t="str">
            <v>91O1160</v>
          </cell>
          <cell r="B22212" t="str">
            <v>Ống u.PVC CP C1 PN6 D160</v>
          </cell>
        </row>
        <row r="22213">
          <cell r="A22213" t="str">
            <v>91O1180</v>
          </cell>
          <cell r="B22213" t="str">
            <v>Ống u.PVC CP C1 PN6 D180</v>
          </cell>
        </row>
        <row r="22214">
          <cell r="A22214" t="str">
            <v>91O1200</v>
          </cell>
          <cell r="B22214" t="str">
            <v>Ống u.PVC CP C1 PN6 D200</v>
          </cell>
        </row>
        <row r="22215">
          <cell r="A22215" t="str">
            <v>91O121</v>
          </cell>
          <cell r="B22215" t="str">
            <v>Ống u.PVC CP C1 PN12,5 D21</v>
          </cell>
        </row>
        <row r="22216">
          <cell r="A22216" t="str">
            <v>91O1225</v>
          </cell>
          <cell r="B22216" t="str">
            <v>Ống u.PVC CP C1 PN6 D225</v>
          </cell>
        </row>
        <row r="22217">
          <cell r="A22217" t="str">
            <v>91O1250</v>
          </cell>
          <cell r="B22217" t="str">
            <v>Ống u.PVC CP C1 PN6 D250</v>
          </cell>
        </row>
        <row r="22218">
          <cell r="A22218" t="str">
            <v>91O127</v>
          </cell>
          <cell r="B22218" t="str">
            <v>Ống u.PVC CP C1 PN12,5 D27</v>
          </cell>
        </row>
        <row r="22219">
          <cell r="A22219" t="str">
            <v>91O1280</v>
          </cell>
          <cell r="B22219" t="str">
            <v>Ống u.PVC CP C1 PN6 D280</v>
          </cell>
        </row>
        <row r="22220">
          <cell r="A22220" t="str">
            <v>91O1315</v>
          </cell>
          <cell r="B22220" t="str">
            <v>Ống u.PVC CP C1 PN6 D315</v>
          </cell>
        </row>
        <row r="22221">
          <cell r="A22221" t="str">
            <v>91O134</v>
          </cell>
          <cell r="B22221" t="str">
            <v>Ống u.PVC CP C1 PN10 D34</v>
          </cell>
        </row>
        <row r="22222">
          <cell r="A22222" t="str">
            <v>91O1355</v>
          </cell>
          <cell r="B22222" t="str">
            <v>Ống u.PVC CP C1 PN6 D355</v>
          </cell>
        </row>
        <row r="22223">
          <cell r="A22223" t="str">
            <v>91O1400</v>
          </cell>
          <cell r="B22223" t="str">
            <v>Ống u.PVC CP C1 PN6 D400</v>
          </cell>
        </row>
        <row r="22224">
          <cell r="A22224" t="str">
            <v>91O142</v>
          </cell>
          <cell r="B22224" t="str">
            <v>Ống u.PVC CP C1 PN8 D42</v>
          </cell>
        </row>
        <row r="22225">
          <cell r="A22225" t="str">
            <v>91O1450</v>
          </cell>
          <cell r="B22225" t="str">
            <v>Ống u.PVC CP C1 PN6 D450</v>
          </cell>
        </row>
        <row r="22226">
          <cell r="A22226" t="str">
            <v>91O148</v>
          </cell>
          <cell r="B22226" t="str">
            <v>Ống u.PVC CP C1 PN8 D48</v>
          </cell>
        </row>
        <row r="22227">
          <cell r="A22227" t="str">
            <v>91O160</v>
          </cell>
          <cell r="B22227" t="str">
            <v>Ống u.PVC CP C1 PN6 D60</v>
          </cell>
        </row>
        <row r="22228">
          <cell r="A22228" t="str">
            <v>91O175</v>
          </cell>
          <cell r="B22228" t="str">
            <v>Ống u.PVC CP C1 PN6 D75</v>
          </cell>
        </row>
        <row r="22229">
          <cell r="A22229" t="str">
            <v>91O190</v>
          </cell>
          <cell r="B22229" t="str">
            <v>Ống u.PVC CP C1 PN5 D90</v>
          </cell>
        </row>
        <row r="22230">
          <cell r="A22230" t="str">
            <v>91O2110</v>
          </cell>
          <cell r="B22230" t="str">
            <v>Ống u.PVC CP C2 PN7.5 D110</v>
          </cell>
        </row>
        <row r="22231">
          <cell r="A22231" t="str">
            <v>91O2125</v>
          </cell>
          <cell r="B22231" t="str">
            <v>Ống u.PVC CP C2 PN7.5 D125</v>
          </cell>
        </row>
        <row r="22232">
          <cell r="A22232" t="str">
            <v>91O2140</v>
          </cell>
          <cell r="B22232" t="str">
            <v>Ống u.PVC CP C2 PN7.5 D140</v>
          </cell>
        </row>
        <row r="22233">
          <cell r="A22233" t="str">
            <v>91O2160</v>
          </cell>
          <cell r="B22233" t="str">
            <v>Ống u.PVC CP C2 PN7.5 D160</v>
          </cell>
        </row>
        <row r="22234">
          <cell r="A22234" t="str">
            <v>91O2180</v>
          </cell>
          <cell r="B22234" t="str">
            <v>Ống u.PVC CP C2 PN7.5 D180</v>
          </cell>
        </row>
        <row r="22235">
          <cell r="A22235" t="str">
            <v>91O2200</v>
          </cell>
          <cell r="B22235" t="str">
            <v>Ống u.PVC CP C2 PN7.5 D200</v>
          </cell>
        </row>
        <row r="22236">
          <cell r="A22236" t="str">
            <v>91O221</v>
          </cell>
          <cell r="B22236" t="str">
            <v>Ống u.PVC CP C2 PN16 D21</v>
          </cell>
        </row>
        <row r="22237">
          <cell r="A22237" t="str">
            <v>91O2225</v>
          </cell>
          <cell r="B22237" t="str">
            <v>Ống u.PVC CP C2 PN7.5 D225</v>
          </cell>
        </row>
        <row r="22238">
          <cell r="A22238" t="str">
            <v>91O2250</v>
          </cell>
          <cell r="B22238" t="str">
            <v>Ống u.PVC CP C2 PN7.5 D250</v>
          </cell>
        </row>
        <row r="22239">
          <cell r="A22239" t="str">
            <v>91O227</v>
          </cell>
          <cell r="B22239" t="str">
            <v>Ống u.PVC CP C2 PN16 D27</v>
          </cell>
        </row>
        <row r="22240">
          <cell r="A22240" t="str">
            <v>91O2280</v>
          </cell>
          <cell r="B22240" t="str">
            <v>Ống u.PVC CP C2 PN7.5 D280</v>
          </cell>
        </row>
        <row r="22241">
          <cell r="A22241" t="str">
            <v>91O2315</v>
          </cell>
          <cell r="B22241" t="str">
            <v>Ống u.PVC CP C2 PN7.5 D315</v>
          </cell>
        </row>
        <row r="22242">
          <cell r="A22242" t="str">
            <v>91O234</v>
          </cell>
          <cell r="B22242" t="str">
            <v>Ống u.PVC CP C2 PN12,5 D34</v>
          </cell>
        </row>
        <row r="22243">
          <cell r="A22243" t="str">
            <v>91O2355</v>
          </cell>
          <cell r="B22243" t="str">
            <v>Ống u.PVC CP C2 PN7.5 D355</v>
          </cell>
        </row>
        <row r="22244">
          <cell r="A22244" t="str">
            <v>91O2400</v>
          </cell>
          <cell r="B22244" t="str">
            <v>Ống u.PVC CP C2 PN7.5 D400</v>
          </cell>
        </row>
        <row r="22245">
          <cell r="A22245" t="str">
            <v>91O242</v>
          </cell>
          <cell r="B22245" t="str">
            <v>Ống u.PVC CP C2 PN10 D42</v>
          </cell>
        </row>
        <row r="22246">
          <cell r="A22246" t="str">
            <v>91O2450</v>
          </cell>
          <cell r="B22246" t="str">
            <v>Ống u.PVC CP C2 PN7.5 D450</v>
          </cell>
        </row>
        <row r="22247">
          <cell r="A22247" t="str">
            <v>91O248</v>
          </cell>
          <cell r="B22247" t="str">
            <v>Ống u.PVC CP C2 PN10 D48</v>
          </cell>
        </row>
        <row r="22248">
          <cell r="A22248" t="str">
            <v>91O2500</v>
          </cell>
          <cell r="B22248" t="str">
            <v>Ống u PVC CP C2 PN7.5 D500</v>
          </cell>
        </row>
        <row r="22249">
          <cell r="A22249" t="str">
            <v>91O260</v>
          </cell>
          <cell r="B22249" t="str">
            <v>Ống u.PVC CP C2 PN8 D60</v>
          </cell>
        </row>
        <row r="22250">
          <cell r="A22250" t="str">
            <v>91O275</v>
          </cell>
          <cell r="B22250" t="str">
            <v>Ống u.PVC CP C2 PN8 D75</v>
          </cell>
        </row>
        <row r="22251">
          <cell r="A22251" t="str">
            <v>91O290</v>
          </cell>
          <cell r="B22251" t="str">
            <v>Ống u.PVC CP C2 PN6 D90</v>
          </cell>
        </row>
        <row r="22252">
          <cell r="A22252" t="str">
            <v>91O3110</v>
          </cell>
          <cell r="B22252" t="str">
            <v>Ống u.PVC CP C3 PN10 D110</v>
          </cell>
        </row>
        <row r="22253">
          <cell r="A22253" t="str">
            <v>91O3125</v>
          </cell>
          <cell r="B22253" t="str">
            <v>Ống u.PVC CP C3 PN10 D125</v>
          </cell>
        </row>
        <row r="22254">
          <cell r="A22254" t="str">
            <v>91O3140</v>
          </cell>
          <cell r="B22254" t="str">
            <v>Ống u.PVC CP C3 PN10 D140</v>
          </cell>
        </row>
        <row r="22255">
          <cell r="A22255" t="str">
            <v>91O3160</v>
          </cell>
          <cell r="B22255" t="str">
            <v>Ống u.PVC CP C3 PN10 D160</v>
          </cell>
        </row>
        <row r="22256">
          <cell r="A22256" t="str">
            <v>91O3180</v>
          </cell>
          <cell r="B22256" t="str">
            <v>Ống u.PVC CP C3 PN10 D180</v>
          </cell>
        </row>
        <row r="22257">
          <cell r="A22257" t="str">
            <v>91O3200</v>
          </cell>
          <cell r="B22257" t="str">
            <v>Ống u.PVC CP C3 PN10 D200</v>
          </cell>
        </row>
        <row r="22258">
          <cell r="A22258" t="str">
            <v>91O321</v>
          </cell>
          <cell r="B22258" t="str">
            <v>Ống u.PVC CP C3 PN25 D21</v>
          </cell>
        </row>
        <row r="22259">
          <cell r="A22259" t="str">
            <v>91O3225</v>
          </cell>
          <cell r="B22259" t="str">
            <v>Ống u.PVC CP C3 PN10 D225</v>
          </cell>
        </row>
        <row r="22260">
          <cell r="A22260" t="str">
            <v>91O3250</v>
          </cell>
          <cell r="B22260" t="str">
            <v>Ống u.PVC CP C3 PN10 D250</v>
          </cell>
        </row>
        <row r="22261">
          <cell r="A22261" t="str">
            <v>91O327</v>
          </cell>
          <cell r="B22261" t="str">
            <v>Ống u.PVC CP C3 PN25 D27</v>
          </cell>
        </row>
        <row r="22262">
          <cell r="A22262" t="str">
            <v>91O3280</v>
          </cell>
          <cell r="B22262" t="str">
            <v>Ống u.PVC CP C3 PN10 D280</v>
          </cell>
        </row>
        <row r="22263">
          <cell r="A22263" t="str">
            <v>91O3315</v>
          </cell>
          <cell r="B22263" t="str">
            <v>Ống u.PVC CP C3 PN10 D315</v>
          </cell>
        </row>
        <row r="22264">
          <cell r="A22264" t="str">
            <v>91O334</v>
          </cell>
          <cell r="B22264" t="str">
            <v>Ống u.PVC CP C3 PN16 D34</v>
          </cell>
        </row>
        <row r="22265">
          <cell r="A22265" t="str">
            <v>91O3355</v>
          </cell>
          <cell r="B22265" t="str">
            <v>Ống u.PVC CP C3 PN10 D355</v>
          </cell>
        </row>
        <row r="22266">
          <cell r="A22266" t="str">
            <v>91O3400</v>
          </cell>
          <cell r="B22266" t="str">
            <v>Ống u.PVC CP C3 PN10 D400</v>
          </cell>
        </row>
        <row r="22267">
          <cell r="A22267" t="str">
            <v>91O342</v>
          </cell>
          <cell r="B22267" t="str">
            <v>Ống u.PVC CP C3 PN12,5 D42</v>
          </cell>
        </row>
        <row r="22268">
          <cell r="A22268" t="str">
            <v>91O3450</v>
          </cell>
          <cell r="B22268" t="str">
            <v>Ống u.PVC CP C3 PN10 D450</v>
          </cell>
        </row>
        <row r="22269">
          <cell r="A22269" t="str">
            <v>91O348</v>
          </cell>
          <cell r="B22269" t="str">
            <v>Ống u.PVC CP C3 PN12,5 D48</v>
          </cell>
        </row>
        <row r="22270">
          <cell r="A22270" t="str">
            <v>91O360</v>
          </cell>
          <cell r="B22270" t="str">
            <v>Ống u.PVC CP C3 PN10 D60</v>
          </cell>
        </row>
        <row r="22271">
          <cell r="A22271" t="str">
            <v>91O3630</v>
          </cell>
          <cell r="B22271" t="str">
            <v>Ống u.PVC CP C3 PN10 D630</v>
          </cell>
        </row>
        <row r="22272">
          <cell r="A22272" t="str">
            <v>91O375</v>
          </cell>
          <cell r="B22272" t="str">
            <v>Ống u.PVC CP C3 PN10 D75</v>
          </cell>
        </row>
        <row r="22273">
          <cell r="A22273" t="str">
            <v>91O390</v>
          </cell>
          <cell r="B22273" t="str">
            <v>Ống u.PVC CP C3 PN8 D90</v>
          </cell>
        </row>
        <row r="22274">
          <cell r="A22274" t="str">
            <v>91O4110</v>
          </cell>
          <cell r="B22274" t="str">
            <v>Ống u.PVC CP C4 PN12.5 D110</v>
          </cell>
        </row>
        <row r="22275">
          <cell r="A22275" t="str">
            <v>91O4125</v>
          </cell>
          <cell r="B22275" t="str">
            <v>Ống u.PVC CP C4 PN12.5 D125</v>
          </cell>
        </row>
        <row r="22276">
          <cell r="A22276" t="str">
            <v>91O4140</v>
          </cell>
          <cell r="B22276" t="str">
            <v>Ống u.PVC CP C4 PN12.5 D140</v>
          </cell>
        </row>
        <row r="22277">
          <cell r="A22277" t="str">
            <v>91O4160</v>
          </cell>
          <cell r="B22277" t="str">
            <v>Ống u.PVC CP C4 PN12.5 D160</v>
          </cell>
        </row>
        <row r="22278">
          <cell r="A22278" t="str">
            <v>91O4180</v>
          </cell>
          <cell r="B22278" t="str">
            <v>Ống u.PVC CP C4 PN12.5 D180</v>
          </cell>
        </row>
        <row r="22279">
          <cell r="A22279" t="str">
            <v>91O4200</v>
          </cell>
          <cell r="B22279" t="str">
            <v>Ống u.PVC CP C4 PN12.5 D200</v>
          </cell>
        </row>
        <row r="22280">
          <cell r="A22280" t="str">
            <v>91O4225</v>
          </cell>
          <cell r="B22280" t="str">
            <v>Ống u.PVC CP C4 PN12.5 D225</v>
          </cell>
        </row>
        <row r="22281">
          <cell r="A22281" t="str">
            <v>91O4250</v>
          </cell>
          <cell r="B22281" t="str">
            <v>Ống u.PVC CP C4 PN12.5 D250</v>
          </cell>
        </row>
        <row r="22282">
          <cell r="A22282" t="str">
            <v>91O4280</v>
          </cell>
          <cell r="B22282" t="str">
            <v>Ống u.PVC CP C4 PN12.5 D280</v>
          </cell>
        </row>
        <row r="22283">
          <cell r="A22283" t="str">
            <v>91O4315</v>
          </cell>
          <cell r="B22283" t="str">
            <v>Ống u.PVC CP C4 PN12.5 D315</v>
          </cell>
        </row>
        <row r="22284">
          <cell r="A22284" t="str">
            <v>91O434</v>
          </cell>
          <cell r="B22284" t="str">
            <v>Ống u.PVC CP C4 PN25 D34</v>
          </cell>
        </row>
        <row r="22285">
          <cell r="A22285" t="str">
            <v>91O4355</v>
          </cell>
          <cell r="B22285" t="str">
            <v>Ống u.PVC CP C4 PN12.5 D355</v>
          </cell>
        </row>
        <row r="22286">
          <cell r="A22286" t="str">
            <v>91O4400</v>
          </cell>
          <cell r="B22286" t="str">
            <v>Ống u.PVC CP C4 PN12.5 D400</v>
          </cell>
        </row>
        <row r="22287">
          <cell r="A22287" t="str">
            <v>91O442</v>
          </cell>
          <cell r="B22287" t="str">
            <v>Ống u.PVC CP C4 PN16 D42</v>
          </cell>
        </row>
        <row r="22288">
          <cell r="A22288" t="str">
            <v>91O4450</v>
          </cell>
          <cell r="B22288" t="str">
            <v>Ống u.PVC CP C4 PN12.5 D450</v>
          </cell>
        </row>
        <row r="22289">
          <cell r="A22289" t="str">
            <v>91O448</v>
          </cell>
          <cell r="B22289" t="str">
            <v>Ống u.PVC CP C4 PN16 D48</v>
          </cell>
        </row>
        <row r="22290">
          <cell r="A22290" t="str">
            <v>91O460</v>
          </cell>
          <cell r="B22290" t="str">
            <v>Ống u.PVC CP C4 PN12,5 D60</v>
          </cell>
        </row>
        <row r="22291">
          <cell r="A22291" t="str">
            <v>91O475</v>
          </cell>
          <cell r="B22291" t="str">
            <v>Ống u.PVC CP C4 PN12,5 D75</v>
          </cell>
        </row>
        <row r="22292">
          <cell r="A22292" t="str">
            <v>91O490</v>
          </cell>
          <cell r="B22292" t="str">
            <v>Ống u.PVC CP C4 PN10 D90</v>
          </cell>
        </row>
        <row r="22293">
          <cell r="A22293" t="str">
            <v>91O5200</v>
          </cell>
          <cell r="B22293" t="str">
            <v>Ống u.PVC CP C5  D200</v>
          </cell>
        </row>
        <row r="22294">
          <cell r="A22294" t="str">
            <v>91O5250</v>
          </cell>
          <cell r="B22294" t="str">
            <v>Ống u.PVC CP C5  D250</v>
          </cell>
        </row>
        <row r="22295">
          <cell r="A22295" t="str">
            <v>91O5315</v>
          </cell>
          <cell r="B22295" t="str">
            <v>Ống u.PVC CP C5  D315</v>
          </cell>
        </row>
        <row r="22296">
          <cell r="A22296" t="str">
            <v>91O6110</v>
          </cell>
          <cell r="B22296" t="str">
            <v>Ống u.PVC CP C6  D110</v>
          </cell>
        </row>
        <row r="22297">
          <cell r="A22297" t="str">
            <v>91O6140</v>
          </cell>
          <cell r="B22297" t="str">
            <v>Ống u.PVC CP C6  D140</v>
          </cell>
        </row>
        <row r="22298">
          <cell r="A22298" t="str">
            <v>91O6160</v>
          </cell>
          <cell r="B22298" t="str">
            <v>Ống u.PVC CP C6  D160</v>
          </cell>
        </row>
        <row r="22299">
          <cell r="A22299" t="str">
            <v>91O6200</v>
          </cell>
          <cell r="B22299" t="str">
            <v>Ống u.PVC CP C6  D200</v>
          </cell>
        </row>
        <row r="22300">
          <cell r="A22300" t="str">
            <v>91OPN8110</v>
          </cell>
          <cell r="B22300" t="str">
            <v>Ống u.PVC CP PN8 D110</v>
          </cell>
        </row>
        <row r="22301">
          <cell r="A22301" t="str">
            <v>91OPN8125</v>
          </cell>
          <cell r="B22301" t="str">
            <v>Ống u.PVC CP PN8 D125</v>
          </cell>
        </row>
        <row r="22302">
          <cell r="A22302" t="str">
            <v>91OPN8140</v>
          </cell>
          <cell r="B22302" t="str">
            <v>Ống u.PVC CP PN8 D140</v>
          </cell>
        </row>
        <row r="22303">
          <cell r="A22303" t="str">
            <v>91OPN8160</v>
          </cell>
          <cell r="B22303" t="str">
            <v>Ống u.PVC CP PN8 D160</v>
          </cell>
        </row>
        <row r="22304">
          <cell r="A22304" t="str">
            <v>91OPN8180</v>
          </cell>
          <cell r="B22304" t="str">
            <v>Ống u.PVC CP PN8 D180</v>
          </cell>
        </row>
        <row r="22305">
          <cell r="A22305" t="str">
            <v>91OPN8200</v>
          </cell>
          <cell r="B22305" t="str">
            <v>Ống u.PVC CP PN8 D200</v>
          </cell>
        </row>
        <row r="22306">
          <cell r="A22306" t="str">
            <v>91OPN8225</v>
          </cell>
          <cell r="B22306" t="str">
            <v>Ống u.PVC CP PN8 D225</v>
          </cell>
        </row>
        <row r="22307">
          <cell r="A22307" t="str">
            <v>91OPN8250</v>
          </cell>
          <cell r="B22307" t="str">
            <v>Ống u.PVC CP PN8 D250</v>
          </cell>
        </row>
        <row r="22308">
          <cell r="A22308" t="str">
            <v>91OPN8280</v>
          </cell>
          <cell r="B22308" t="str">
            <v>Ống u.PVC CP PN8 D280</v>
          </cell>
        </row>
        <row r="22309">
          <cell r="A22309" t="str">
            <v>91OPN8315</v>
          </cell>
          <cell r="B22309" t="str">
            <v>Ống u.PVC CP PN8 D315</v>
          </cell>
        </row>
        <row r="22310">
          <cell r="A22310" t="str">
            <v>91OPN8355</v>
          </cell>
          <cell r="B22310" t="str">
            <v>Ống u.PVC CP PN8 D355</v>
          </cell>
        </row>
        <row r="22311">
          <cell r="A22311" t="str">
            <v>91OPN8400</v>
          </cell>
          <cell r="B22311" t="str">
            <v>Ống u.PVC CP PN8 D400</v>
          </cell>
        </row>
        <row r="22312">
          <cell r="A22312" t="str">
            <v>91OPN8450</v>
          </cell>
          <cell r="B22312" t="str">
            <v>Ống u.PVC CP PN8 D450</v>
          </cell>
        </row>
        <row r="22313">
          <cell r="A22313" t="str">
            <v>91OT110</v>
          </cell>
          <cell r="B22313" t="str">
            <v>Ống u.PVC CP Thoát PN4 D110</v>
          </cell>
        </row>
        <row r="22314">
          <cell r="A22314" t="str">
            <v>91OT125</v>
          </cell>
          <cell r="B22314" t="str">
            <v>Ống u.PVC CP Thoát PN4 D125</v>
          </cell>
        </row>
        <row r="22315">
          <cell r="A22315" t="str">
            <v>91OT140</v>
          </cell>
          <cell r="B22315" t="str">
            <v>Ống u.PVC CP Thoát PN4 D140</v>
          </cell>
        </row>
        <row r="22316">
          <cell r="A22316" t="str">
            <v>91OT160</v>
          </cell>
          <cell r="B22316" t="str">
            <v>Ống u.PVC CP Thoát PN4 D160</v>
          </cell>
        </row>
        <row r="22317">
          <cell r="A22317" t="str">
            <v>91OT180</v>
          </cell>
          <cell r="B22317" t="str">
            <v>Ống u.PVC CP Thoát PN4 D180</v>
          </cell>
        </row>
        <row r="22318">
          <cell r="A22318" t="str">
            <v>91OT200</v>
          </cell>
          <cell r="B22318" t="str">
            <v>Ống u.PVC CP Thoát PN4 D200</v>
          </cell>
        </row>
        <row r="22319">
          <cell r="A22319" t="str">
            <v>91OT21</v>
          </cell>
          <cell r="B22319" t="str">
            <v>Ống u.PVC CP Thoát PN4 D21</v>
          </cell>
        </row>
        <row r="22320">
          <cell r="A22320" t="str">
            <v>91OT225</v>
          </cell>
          <cell r="B22320" t="str">
            <v>Ống u.PVC CP Thoát PN4 D225</v>
          </cell>
        </row>
        <row r="22321">
          <cell r="A22321" t="str">
            <v>91OT250</v>
          </cell>
          <cell r="B22321" t="str">
            <v>Ống u.PVC CP Thoát PN4 D250</v>
          </cell>
        </row>
        <row r="22322">
          <cell r="A22322" t="str">
            <v>91OT27</v>
          </cell>
          <cell r="B22322" t="str">
            <v>Ống u.PVC CP Thoát PN4 D27</v>
          </cell>
        </row>
        <row r="22323">
          <cell r="A22323" t="str">
            <v>91OT280</v>
          </cell>
          <cell r="B22323" t="str">
            <v>Ống u.PVC CP thoát PN4 D250</v>
          </cell>
        </row>
        <row r="22324">
          <cell r="A22324" t="str">
            <v>91OT34</v>
          </cell>
          <cell r="B22324" t="str">
            <v>Ống u.PVC CP Thoát PN4 D34</v>
          </cell>
        </row>
        <row r="22325">
          <cell r="A22325" t="str">
            <v>91OT355</v>
          </cell>
          <cell r="B22325" t="str">
            <v>Ống u.PVC CP thoát PN4 D355</v>
          </cell>
        </row>
        <row r="22326">
          <cell r="A22326" t="str">
            <v>91OT400</v>
          </cell>
          <cell r="B22326" t="str">
            <v>Ống u.PVC CP thoát PN4 D400</v>
          </cell>
        </row>
        <row r="22327">
          <cell r="A22327" t="str">
            <v>91OT42</v>
          </cell>
          <cell r="B22327" t="str">
            <v>Ống u.PVC CP Thoát PN4 D42</v>
          </cell>
        </row>
        <row r="22328">
          <cell r="A22328" t="str">
            <v>91OT450</v>
          </cell>
          <cell r="B22328" t="str">
            <v>Ống u.PVC CP thoát PN4 D450</v>
          </cell>
        </row>
        <row r="22329">
          <cell r="A22329" t="str">
            <v>91OT48</v>
          </cell>
          <cell r="B22329" t="str">
            <v>Ống u.PVC CP Thoát PN5 D48</v>
          </cell>
        </row>
        <row r="22330">
          <cell r="A22330" t="str">
            <v>91OT60</v>
          </cell>
          <cell r="B22330" t="str">
            <v>Ống u.PVC CP Thoát PN4 D60</v>
          </cell>
        </row>
        <row r="22331">
          <cell r="A22331" t="str">
            <v>91OT75</v>
          </cell>
          <cell r="B22331" t="str">
            <v>Ống u.PVC CP Thoát PN4 D75</v>
          </cell>
        </row>
        <row r="22332">
          <cell r="A22332" t="str">
            <v>91OT90</v>
          </cell>
          <cell r="B22332" t="str">
            <v>Ống u.PVC CP Thoát PN3 D90</v>
          </cell>
        </row>
        <row r="22333">
          <cell r="A22333" t="str">
            <v>91OZ2110</v>
          </cell>
          <cell r="B22333" t="str">
            <v>ống nong zoăng PVC CP C2 D110</v>
          </cell>
        </row>
        <row r="22334">
          <cell r="A22334" t="str">
            <v>91OZ2160</v>
          </cell>
          <cell r="B22334" t="str">
            <v>Ống nong zoăng u.PVC CP C2 PN7.5 D160</v>
          </cell>
        </row>
        <row r="22335">
          <cell r="A22335" t="str">
            <v>91OZ2250</v>
          </cell>
          <cell r="B22335" t="str">
            <v>Ống nong zoăng u.PVC CP C2 PN7.5 D250</v>
          </cell>
        </row>
        <row r="22336">
          <cell r="A22336" t="str">
            <v>91OZ2315</v>
          </cell>
          <cell r="B22336" t="str">
            <v>Ống nong zoăng u.PVC CP C2 PN7.5 D315</v>
          </cell>
        </row>
        <row r="22337">
          <cell r="A22337" t="str">
            <v>95O11027</v>
          </cell>
          <cell r="B22337" t="str">
            <v>Ống u.PVC Dismy D110x2.7mm</v>
          </cell>
        </row>
        <row r="22338">
          <cell r="A22338" t="str">
            <v>95O11032</v>
          </cell>
          <cell r="B22338" t="str">
            <v>Ống u.PVC Dismy D110x3.2mm</v>
          </cell>
        </row>
        <row r="22339">
          <cell r="A22339" t="str">
            <v>95O11042</v>
          </cell>
          <cell r="B22339" t="str">
            <v>Ống u.PVC Dismy D110x4.2mm</v>
          </cell>
        </row>
        <row r="22340">
          <cell r="A22340" t="str">
            <v>95O11053</v>
          </cell>
          <cell r="B22340" t="str">
            <v>Ống u.PVC Dismy D110x5.3mm</v>
          </cell>
        </row>
        <row r="22341">
          <cell r="A22341" t="str">
            <v>95O11420</v>
          </cell>
          <cell r="B22341" t="str">
            <v>Ống u.PVC Dismy D114x2.0mm</v>
          </cell>
        </row>
        <row r="22342">
          <cell r="A22342" t="str">
            <v>95O11426</v>
          </cell>
          <cell r="B22342" t="str">
            <v>Ống u.PVC Dismy D114x2.6mm</v>
          </cell>
        </row>
        <row r="22343">
          <cell r="A22343" t="str">
            <v>95O11429</v>
          </cell>
          <cell r="B22343" t="str">
            <v>Ống u.PVC Dismy D114x2.9mm</v>
          </cell>
        </row>
        <row r="22344">
          <cell r="A22344" t="str">
            <v>95O11432</v>
          </cell>
          <cell r="B22344" t="str">
            <v>Ống u.PVC Dismy D114x3.2mm</v>
          </cell>
        </row>
        <row r="22345">
          <cell r="A22345" t="str">
            <v>95O11435</v>
          </cell>
          <cell r="B22345" t="str">
            <v>Ống u.PVC Dismy D114x3.5mm</v>
          </cell>
        </row>
        <row r="22346">
          <cell r="A22346" t="str">
            <v>95O11440</v>
          </cell>
          <cell r="B22346" t="str">
            <v>Ống u.PVC Dismy D114x4.0mm</v>
          </cell>
        </row>
        <row r="22347">
          <cell r="A22347" t="str">
            <v>95O11450</v>
          </cell>
          <cell r="B22347" t="str">
            <v>Ống u.PVC Dismy D114x5.0mm</v>
          </cell>
        </row>
        <row r="22348">
          <cell r="A22348" t="str">
            <v>95O12535</v>
          </cell>
          <cell r="B22348" t="str">
            <v>Ống u.PVC Dismy D125x3.5mm</v>
          </cell>
        </row>
        <row r="22349">
          <cell r="A22349" t="str">
            <v>95O12548</v>
          </cell>
          <cell r="B22349" t="str">
            <v>Ống u.PVC Dismy D125x4.8mm</v>
          </cell>
        </row>
        <row r="22350">
          <cell r="A22350" t="str">
            <v>95O12560</v>
          </cell>
          <cell r="B22350" t="str">
            <v>Ống u.PVC Dismy D125x6.0mm</v>
          </cell>
        </row>
        <row r="22351">
          <cell r="A22351" t="str">
            <v>95O13035</v>
          </cell>
          <cell r="B22351" t="str">
            <v>Ống u.PVC Dismy D130x3.5mm</v>
          </cell>
        </row>
        <row r="22352">
          <cell r="A22352" t="str">
            <v>95O13040</v>
          </cell>
          <cell r="B22352" t="str">
            <v>Ống u.PVC Dismy D130x4.0mm</v>
          </cell>
        </row>
        <row r="22353">
          <cell r="A22353" t="str">
            <v>95O13050</v>
          </cell>
          <cell r="B22353" t="str">
            <v>Ống u.PVC Dismy D130x5.0mm</v>
          </cell>
        </row>
        <row r="22354">
          <cell r="A22354" t="str">
            <v>95O14035</v>
          </cell>
          <cell r="B22354" t="str">
            <v>Ống u.PVC Dismy D140x3.5mm</v>
          </cell>
        </row>
        <row r="22355">
          <cell r="A22355" t="str">
            <v>95O14040</v>
          </cell>
          <cell r="B22355" t="str">
            <v>Ống u.PVC Dismy D140x4.0mm</v>
          </cell>
        </row>
        <row r="22356">
          <cell r="A22356" t="str">
            <v>95O14050</v>
          </cell>
          <cell r="B22356" t="str">
            <v>Ống u.PVC Dismy D140x5.0mm</v>
          </cell>
        </row>
        <row r="22357">
          <cell r="A22357" t="str">
            <v>95O14054</v>
          </cell>
          <cell r="B22357" t="str">
            <v>Ống u.PVC Dismy D140x5.4mm</v>
          </cell>
        </row>
        <row r="22358">
          <cell r="A22358" t="str">
            <v>95O14067</v>
          </cell>
          <cell r="B22358" t="str">
            <v>Ống u.PVC Dismy D140x6.7mm</v>
          </cell>
        </row>
        <row r="22359">
          <cell r="A22359" t="str">
            <v>95O15035</v>
          </cell>
          <cell r="B22359" t="str">
            <v>Ống u.PVC Dismy D150x3.5mm</v>
          </cell>
        </row>
        <row r="22360">
          <cell r="A22360" t="str">
            <v>95O15040</v>
          </cell>
          <cell r="B22360" t="str">
            <v>Ống u.PVC Dismy D150x4.0mm</v>
          </cell>
        </row>
        <row r="22361">
          <cell r="A22361" t="str">
            <v>95O15050</v>
          </cell>
          <cell r="B22361" t="str">
            <v>Ống u.PVC Dismy D150x5.0mm</v>
          </cell>
        </row>
        <row r="22362">
          <cell r="A22362" t="str">
            <v>95O16040</v>
          </cell>
          <cell r="B22362" t="str">
            <v>Ống u.PVC Dismy D160x4.0mm</v>
          </cell>
        </row>
        <row r="22363">
          <cell r="A22363" t="str">
            <v>95O16047</v>
          </cell>
          <cell r="B22363" t="str">
            <v>Ống u.PVC Dismy D160x4.7mm</v>
          </cell>
        </row>
        <row r="22364">
          <cell r="A22364" t="str">
            <v>95O16062</v>
          </cell>
          <cell r="B22364" t="str">
            <v>Ống u.PVC Dismy D160x6.2mm</v>
          </cell>
        </row>
        <row r="22365">
          <cell r="A22365" t="str">
            <v>95O16077</v>
          </cell>
          <cell r="B22365" t="str">
            <v>Ống u.PVC Dismy D160x7.7mm</v>
          </cell>
        </row>
        <row r="22366">
          <cell r="A22366" t="str">
            <v>95O16835</v>
          </cell>
          <cell r="B22366" t="str">
            <v>Ống u.PVC Dismy D168x3.5mm</v>
          </cell>
        </row>
        <row r="22367">
          <cell r="A22367" t="str">
            <v>95O16843</v>
          </cell>
          <cell r="B22367" t="str">
            <v>Ống u.PVC Dismy D168x4.3mm</v>
          </cell>
        </row>
        <row r="22368">
          <cell r="A22368" t="str">
            <v>95O16845</v>
          </cell>
          <cell r="B22368" t="str">
            <v>Ống u.PVC Dismy D168x4.5mm</v>
          </cell>
        </row>
        <row r="22369">
          <cell r="A22369" t="str">
            <v>95O16850</v>
          </cell>
          <cell r="B22369" t="str">
            <v>Ống u.PVC Dismy D168x5.0mm</v>
          </cell>
        </row>
        <row r="22370">
          <cell r="A22370" t="str">
            <v>95O16870</v>
          </cell>
          <cell r="B22370" t="str">
            <v>Ống u.PVC Dismy D168x7.0mm</v>
          </cell>
        </row>
        <row r="22371">
          <cell r="A22371" t="str">
            <v>95O16873</v>
          </cell>
          <cell r="B22371" t="str">
            <v>Ống u.PVC Dismy D168x7.3mm</v>
          </cell>
        </row>
        <row r="22372">
          <cell r="A22372" t="str">
            <v>95O16890</v>
          </cell>
          <cell r="B22372" t="str">
            <v>Ống u.PVC Dismy D168x9.0mm</v>
          </cell>
        </row>
        <row r="22373">
          <cell r="A22373" t="str">
            <v>95O20035</v>
          </cell>
          <cell r="B22373" t="str">
            <v>Ống u.PVC Dismy D200x3.5mm</v>
          </cell>
        </row>
        <row r="22374">
          <cell r="A22374" t="str">
            <v>95O20050</v>
          </cell>
          <cell r="B22374" t="str">
            <v>Ống u.PVC Dismy D200x5.0mm</v>
          </cell>
        </row>
        <row r="22375">
          <cell r="A22375" t="str">
            <v>95O20059</v>
          </cell>
          <cell r="B22375" t="str">
            <v>Ống u.PVC Dismy D200x5.9mm</v>
          </cell>
        </row>
        <row r="22376">
          <cell r="A22376" t="str">
            <v>95O20077</v>
          </cell>
          <cell r="B22376" t="str">
            <v>Ống u.PVC Dismy D200x7.7mm</v>
          </cell>
        </row>
        <row r="22377">
          <cell r="A22377" t="str">
            <v>95O20096</v>
          </cell>
          <cell r="B22377" t="str">
            <v>Ống u.PVC Dismy D200x9.6mm</v>
          </cell>
        </row>
        <row r="22378">
          <cell r="A22378" t="str">
            <v>95O2112</v>
          </cell>
          <cell r="B22378" t="str">
            <v>Ống u.PVC Dismy D21x1.2mm</v>
          </cell>
        </row>
        <row r="22379">
          <cell r="A22379" t="str">
            <v>95O2114</v>
          </cell>
          <cell r="B22379" t="str">
            <v>Ống u.PVC Dismy D21x1.4mm</v>
          </cell>
        </row>
        <row r="22380">
          <cell r="A22380" t="str">
            <v>95O2116</v>
          </cell>
          <cell r="B22380" t="str">
            <v>Ống u.PVC Dismy D21x1.6mm</v>
          </cell>
        </row>
        <row r="22381">
          <cell r="A22381" t="str">
            <v>95O2120</v>
          </cell>
          <cell r="B22381" t="str">
            <v>Ống u.PVC Dismy D21x2.0mm</v>
          </cell>
        </row>
        <row r="22382">
          <cell r="A22382" t="str">
            <v>95O2130</v>
          </cell>
          <cell r="B22382" t="str">
            <v>Ống u.PVC Dismy D21x3.0mm</v>
          </cell>
        </row>
        <row r="22383">
          <cell r="A22383" t="str">
            <v>95O22051</v>
          </cell>
          <cell r="B22383" t="str">
            <v>Ống u.PVC Dismy D220x5.1mm</v>
          </cell>
        </row>
        <row r="22384">
          <cell r="A22384" t="str">
            <v>95O22066</v>
          </cell>
          <cell r="B22384" t="str">
            <v>Ống u.PVC Dismy D220x6.6mm</v>
          </cell>
        </row>
        <row r="22385">
          <cell r="A22385" t="str">
            <v>95O22087</v>
          </cell>
          <cell r="B22385" t="str">
            <v>Ống u.PVC Dismy D220x8.7mm</v>
          </cell>
        </row>
        <row r="22386">
          <cell r="A22386" t="str">
            <v>95O250119</v>
          </cell>
          <cell r="B22386" t="str">
            <v>Ống u.PVC Dismy D250x11.9mm</v>
          </cell>
        </row>
        <row r="22387">
          <cell r="A22387" t="str">
            <v>95O25062</v>
          </cell>
          <cell r="B22387" t="str">
            <v>Ống u.PVC Dismy D250x6.2mm</v>
          </cell>
        </row>
        <row r="22388">
          <cell r="A22388" t="str">
            <v>95O25073</v>
          </cell>
          <cell r="B22388" t="str">
            <v>Ống u.PVC Dismy D250x7.3mm</v>
          </cell>
        </row>
        <row r="22389">
          <cell r="A22389" t="str">
            <v>95O25077</v>
          </cell>
          <cell r="B22389" t="str">
            <v>Ống u.PVC Dismy D250x7.7mm</v>
          </cell>
        </row>
        <row r="22390">
          <cell r="A22390" t="str">
            <v>95O25096</v>
          </cell>
          <cell r="B22390" t="str">
            <v>Ống u.PVC Dismy D250x9.6mm</v>
          </cell>
        </row>
        <row r="22391">
          <cell r="A22391" t="str">
            <v>95O2713</v>
          </cell>
          <cell r="B22391" t="str">
            <v>Ống u.PVC Dismy D27x1.3mm</v>
          </cell>
        </row>
        <row r="22392">
          <cell r="A22392" t="str">
            <v>95O2716</v>
          </cell>
          <cell r="B22392" t="str">
            <v>Ống u.PVC Dismy D27x1.6mm</v>
          </cell>
        </row>
        <row r="22393">
          <cell r="A22393" t="str">
            <v>95O2718</v>
          </cell>
          <cell r="B22393" t="str">
            <v>Ống u.PVC Dismy D27x1.8mm</v>
          </cell>
        </row>
        <row r="22394">
          <cell r="A22394" t="str">
            <v>95O2720</v>
          </cell>
          <cell r="B22394" t="str">
            <v>Ống u.PVC Dismy D27x2.0mm</v>
          </cell>
        </row>
        <row r="22395">
          <cell r="A22395" t="str">
            <v>95O2730</v>
          </cell>
          <cell r="B22395" t="str">
            <v>Ống u.PVC Dismy D27x3.0mm</v>
          </cell>
        </row>
        <row r="22396">
          <cell r="A22396" t="str">
            <v>95O280107</v>
          </cell>
          <cell r="B22396" t="str">
            <v>Ống u.PVC Dismy D280x10.7mm</v>
          </cell>
        </row>
        <row r="22397">
          <cell r="A22397" t="str">
            <v>95O280134</v>
          </cell>
          <cell r="B22397" t="str">
            <v>Ống u.PVC Dismy D280x13.4mm</v>
          </cell>
        </row>
        <row r="22398">
          <cell r="A22398" t="str">
            <v>95O28069</v>
          </cell>
          <cell r="B22398" t="str">
            <v>Ống u.PVC Dismy D280x6.9mm</v>
          </cell>
        </row>
        <row r="22399">
          <cell r="A22399" t="str">
            <v>95O28082</v>
          </cell>
          <cell r="B22399" t="str">
            <v>Ống u.PVC Dismy D280x8.2mm</v>
          </cell>
        </row>
        <row r="22400">
          <cell r="A22400" t="str">
            <v>95O28086</v>
          </cell>
          <cell r="B22400" t="str">
            <v>Ống u.PVC Dismy D280x8.6mm</v>
          </cell>
        </row>
        <row r="22401">
          <cell r="A22401" t="str">
            <v>95O315121</v>
          </cell>
          <cell r="B22401" t="str">
            <v>Ống u.PVC Dismy D315x12.1mm</v>
          </cell>
        </row>
        <row r="22402">
          <cell r="A22402" t="str">
            <v>95O315150</v>
          </cell>
          <cell r="B22402" t="str">
            <v>Ống u.PVC Dismy D315x15.0mm</v>
          </cell>
        </row>
        <row r="22403">
          <cell r="A22403" t="str">
            <v>95O31562</v>
          </cell>
          <cell r="B22403" t="str">
            <v>Ống u.PVC Dismy D315x6.2mm</v>
          </cell>
        </row>
        <row r="22404">
          <cell r="A22404" t="str">
            <v>95O31577</v>
          </cell>
          <cell r="B22404" t="str">
            <v>Ống u.PVC Dismy D315x7.7mm</v>
          </cell>
        </row>
        <row r="22405">
          <cell r="A22405" t="str">
            <v>95O31592</v>
          </cell>
          <cell r="B22405" t="str">
            <v>Ống u.PVC Dismy D315x9.2mm</v>
          </cell>
        </row>
        <row r="22406">
          <cell r="A22406" t="str">
            <v>95O3414</v>
          </cell>
          <cell r="B22406" t="str">
            <v>Ống u.PVC Dismy D34x1.4mm</v>
          </cell>
        </row>
        <row r="22407">
          <cell r="A22407" t="str">
            <v>95O3416</v>
          </cell>
          <cell r="B22407" t="str">
            <v>Ống u.PVC Dismy D34x1.6mm</v>
          </cell>
        </row>
        <row r="22408">
          <cell r="A22408" t="str">
            <v>95O3418</v>
          </cell>
          <cell r="B22408" t="str">
            <v>Ống u.PVC Dismy D34x1.8mm</v>
          </cell>
        </row>
        <row r="22409">
          <cell r="A22409" t="str">
            <v>95O3420</v>
          </cell>
          <cell r="B22409" t="str">
            <v>Ống u.PVC Dismy D34x2.0mm</v>
          </cell>
        </row>
        <row r="22410">
          <cell r="A22410" t="str">
            <v>95O3430</v>
          </cell>
          <cell r="B22410" t="str">
            <v>Ống u.PVC Dismy D34x3.0mm</v>
          </cell>
        </row>
        <row r="22411">
          <cell r="A22411" t="str">
            <v>95O4214</v>
          </cell>
          <cell r="B22411" t="str">
            <v>Ống u.PVC Dismy D42x1.4mm</v>
          </cell>
        </row>
        <row r="22412">
          <cell r="A22412" t="str">
            <v>95O4218</v>
          </cell>
          <cell r="B22412" t="str">
            <v>Ống u.PVC Dismy D42x1.8mm</v>
          </cell>
        </row>
        <row r="22413">
          <cell r="A22413" t="str">
            <v>95O4221</v>
          </cell>
          <cell r="B22413" t="str">
            <v>Ống u.PVC Dismy D42x2.1mm</v>
          </cell>
        </row>
        <row r="22414">
          <cell r="A22414" t="str">
            <v>95O4230</v>
          </cell>
          <cell r="B22414" t="str">
            <v>Ống u.PVC Dismy D42x3.0mm</v>
          </cell>
        </row>
        <row r="22415">
          <cell r="A22415" t="str">
            <v>95O4915</v>
          </cell>
          <cell r="B22415" t="str">
            <v>Ống u.PVC Dismy D49x1.5mm</v>
          </cell>
        </row>
        <row r="22416">
          <cell r="A22416" t="str">
            <v>95O4918</v>
          </cell>
          <cell r="B22416" t="str">
            <v>Ống u.PVC Dismy D49x1.8mm</v>
          </cell>
        </row>
        <row r="22417">
          <cell r="A22417" t="str">
            <v>95O4920</v>
          </cell>
          <cell r="B22417" t="str">
            <v>Ống u.PVC Dismy D49x2.0mm</v>
          </cell>
        </row>
        <row r="22418">
          <cell r="A22418" t="str">
            <v>95O4924</v>
          </cell>
          <cell r="B22418" t="str">
            <v>Ống u.PVC Dismy D49x2.4mm</v>
          </cell>
        </row>
        <row r="22419">
          <cell r="A22419" t="str">
            <v>95O4930</v>
          </cell>
          <cell r="B22419" t="str">
            <v>Ống u.PVC Dismy D49x3.0mm</v>
          </cell>
        </row>
        <row r="22420">
          <cell r="A22420" t="str">
            <v>95O6015</v>
          </cell>
          <cell r="B22420" t="str">
            <v>Ống u.PVC Dismy D60x1.5mm</v>
          </cell>
        </row>
        <row r="22421">
          <cell r="A22421" t="str">
            <v>95O6016</v>
          </cell>
          <cell r="B22421" t="str">
            <v>Ống u.PVC Dismy D60x1.6mm</v>
          </cell>
        </row>
        <row r="22422">
          <cell r="A22422" t="str">
            <v>95O6018</v>
          </cell>
          <cell r="B22422" t="str">
            <v>Ống u.PVC Dismy D60x1.8mm</v>
          </cell>
        </row>
        <row r="22423">
          <cell r="A22423" t="str">
            <v>95O6020</v>
          </cell>
          <cell r="B22423" t="str">
            <v>Ống u.PVC Dismy D60x2.0mm</v>
          </cell>
        </row>
        <row r="22424">
          <cell r="A22424" t="str">
            <v>95O6023</v>
          </cell>
          <cell r="B22424" t="str">
            <v>Ống u.PVC Dismy D60x2.3mm</v>
          </cell>
        </row>
        <row r="22425">
          <cell r="A22425" t="str">
            <v>95O6025</v>
          </cell>
          <cell r="B22425" t="str">
            <v>Ống u.PVC Dismy D60x2.5mm</v>
          </cell>
        </row>
        <row r="22426">
          <cell r="A22426" t="str">
            <v>95O6028</v>
          </cell>
          <cell r="B22426" t="str">
            <v>Ống u.PVC Dismy D60x2.8mm</v>
          </cell>
        </row>
        <row r="22427">
          <cell r="A22427" t="str">
            <v>95O6030</v>
          </cell>
          <cell r="B22427" t="str">
            <v>Ống u.PVC Dismy D60x3.0mm</v>
          </cell>
        </row>
        <row r="22428">
          <cell r="A22428" t="str">
            <v>95O6035</v>
          </cell>
          <cell r="B22428" t="str">
            <v>Ống u.PVC Dismy D60x3.5mm</v>
          </cell>
        </row>
        <row r="22429">
          <cell r="A22429" t="str">
            <v>95O6040</v>
          </cell>
          <cell r="B22429" t="str">
            <v>Ống u.PVC Dismy D60x4.0mm</v>
          </cell>
        </row>
        <row r="22430">
          <cell r="A22430" t="str">
            <v>95O6316</v>
          </cell>
          <cell r="B22430" t="str">
            <v>Ống u.PVC Dismy D63x1.6mm</v>
          </cell>
        </row>
        <row r="22431">
          <cell r="A22431" t="str">
            <v>95O6330</v>
          </cell>
          <cell r="B22431" t="str">
            <v>Ống u.PVC Dismy D63x3.0mm</v>
          </cell>
        </row>
        <row r="22432">
          <cell r="A22432" t="str">
            <v>95O7522</v>
          </cell>
          <cell r="B22432" t="str">
            <v>Ống u.PVC Dismy D75x2.2mm</v>
          </cell>
        </row>
        <row r="22433">
          <cell r="A22433" t="str">
            <v>95O7529</v>
          </cell>
          <cell r="B22433" t="str">
            <v>Ống u.PVC Dismy D75x2.9mm</v>
          </cell>
        </row>
        <row r="22434">
          <cell r="A22434" t="str">
            <v>95O7536</v>
          </cell>
          <cell r="B22434" t="str">
            <v>Ống u.PVC Dismy D75x3.6mm</v>
          </cell>
        </row>
        <row r="22435">
          <cell r="A22435" t="str">
            <v>95O7618</v>
          </cell>
          <cell r="B22435" t="str">
            <v>Ống u.PVC Dismy D76x1.8mm</v>
          </cell>
        </row>
        <row r="22436">
          <cell r="A22436" t="str">
            <v>95O7622</v>
          </cell>
          <cell r="B22436" t="str">
            <v>Ống u.PVC Dismy D76x2.2mm</v>
          </cell>
        </row>
        <row r="22437">
          <cell r="A22437" t="str">
            <v>95O7625</v>
          </cell>
          <cell r="B22437" t="str">
            <v>Ống u.PVC Dismy D76x2.5mm</v>
          </cell>
        </row>
        <row r="22438">
          <cell r="A22438" t="str">
            <v>95O7630</v>
          </cell>
          <cell r="B22438" t="str">
            <v>Ống u.PVC Dismy D76x3.0mm</v>
          </cell>
        </row>
        <row r="22439">
          <cell r="A22439" t="str">
            <v>95O7637</v>
          </cell>
          <cell r="B22439" t="str">
            <v>Ống u.PVC Dismy D76x3.7mm</v>
          </cell>
        </row>
        <row r="22440">
          <cell r="A22440" t="str">
            <v>95O9017</v>
          </cell>
          <cell r="B22440" t="str">
            <v>Ống u.PVC Dismy D90x1.7mm</v>
          </cell>
        </row>
        <row r="22441">
          <cell r="A22441" t="str">
            <v>95O9020</v>
          </cell>
          <cell r="B22441" t="str">
            <v>Ống u.PVC Dismy D90x2.0mm</v>
          </cell>
        </row>
        <row r="22442">
          <cell r="A22442" t="str">
            <v>95O9026</v>
          </cell>
          <cell r="B22442" t="str">
            <v>Ống u.PVC Dismy D90x2.6mm</v>
          </cell>
        </row>
        <row r="22443">
          <cell r="A22443" t="str">
            <v>95O9029</v>
          </cell>
          <cell r="B22443" t="str">
            <v>Ống u.PVC Dismy D90x2.9mm</v>
          </cell>
        </row>
        <row r="22444">
          <cell r="A22444" t="str">
            <v>95O9035</v>
          </cell>
          <cell r="B22444" t="str">
            <v>Ống u.PVC Dismy D90x3.5mm</v>
          </cell>
        </row>
        <row r="22445">
          <cell r="A22445" t="str">
            <v>95O9038</v>
          </cell>
          <cell r="B22445" t="str">
            <v>Ống u.PVC Dismy D90x3.8mm</v>
          </cell>
        </row>
        <row r="22446">
          <cell r="A22446" t="str">
            <v>95O9050</v>
          </cell>
          <cell r="B22446" t="str">
            <v>Ống u.PVC Dismy D90x5.0mm</v>
          </cell>
        </row>
        <row r="22447">
          <cell r="A22447" t="str">
            <v>96OLD1612</v>
          </cell>
          <cell r="B22447" t="str">
            <v>Ống luồn dây điện D16x1.2mm</v>
          </cell>
        </row>
        <row r="22448">
          <cell r="A22448" t="str">
            <v>96OLD1614</v>
          </cell>
          <cell r="B22448" t="str">
            <v>Ống luồn dây điện D16x1.4mm</v>
          </cell>
        </row>
        <row r="22449">
          <cell r="A22449" t="str">
            <v>96OLD1617</v>
          </cell>
          <cell r="B22449" t="str">
            <v>Ống luồn dây điện D16x1.7mm</v>
          </cell>
        </row>
        <row r="22450">
          <cell r="A22450" t="str">
            <v>96OLD2014</v>
          </cell>
          <cell r="B22450" t="str">
            <v>Ống luồn dây điện D20x1.4mm</v>
          </cell>
        </row>
        <row r="22451">
          <cell r="A22451" t="str">
            <v>96OLD2016</v>
          </cell>
          <cell r="B22451" t="str">
            <v>Ống luồn dây điện D20x1.6mm</v>
          </cell>
        </row>
        <row r="22452">
          <cell r="A22452" t="str">
            <v>96OLD2020</v>
          </cell>
          <cell r="B22452" t="str">
            <v>Ống luồn dây điện D20x2.0mm</v>
          </cell>
        </row>
        <row r="22453">
          <cell r="A22453" t="str">
            <v>96OLD2515</v>
          </cell>
          <cell r="B22453" t="str">
            <v>Ống luồn dây điện D25x1.5mm</v>
          </cell>
        </row>
        <row r="22454">
          <cell r="A22454" t="str">
            <v>96OLD2518</v>
          </cell>
          <cell r="B22454" t="str">
            <v>Ống luồn dây điện D25x1.8mm</v>
          </cell>
        </row>
        <row r="22455">
          <cell r="A22455" t="str">
            <v>96OLD2520</v>
          </cell>
          <cell r="B22455" t="str">
            <v>Ống luồn dây điện D25x2.0mm</v>
          </cell>
        </row>
        <row r="22456">
          <cell r="A22456" t="str">
            <v>96OLD3218</v>
          </cell>
          <cell r="B22456" t="str">
            <v>Ống luồn dây điện D32x1.8mm</v>
          </cell>
        </row>
        <row r="22457">
          <cell r="A22457" t="str">
            <v>96OLD3221</v>
          </cell>
          <cell r="B22457" t="str">
            <v>Ống luồn dây điện D32x2.1mm</v>
          </cell>
        </row>
        <row r="22458">
          <cell r="A22458" t="str">
            <v>96OLD3225</v>
          </cell>
          <cell r="B22458" t="str">
            <v>Ống luồn dây điện D32x2.5mm</v>
          </cell>
        </row>
        <row r="22459">
          <cell r="A22459" t="str">
            <v>96OLD4023</v>
          </cell>
          <cell r="B22459" t="str">
            <v>Ống luồn dây điện D40x2.3mm</v>
          </cell>
        </row>
        <row r="22460">
          <cell r="A22460" t="str">
            <v>96OLD4026</v>
          </cell>
          <cell r="B22460" t="str">
            <v>Ống luồn dây điện D40x2.6mm</v>
          </cell>
        </row>
        <row r="22461">
          <cell r="A22461" t="str">
            <v>96OLD5028</v>
          </cell>
          <cell r="B22461" t="str">
            <v>Ống luồn dây điện D50x2.8mm</v>
          </cell>
        </row>
        <row r="22462">
          <cell r="A22462" t="str">
            <v>96OLD5032</v>
          </cell>
          <cell r="B22462" t="str">
            <v>Ống luồn dây điện D50x3.2mm</v>
          </cell>
        </row>
        <row r="22463">
          <cell r="A22463" t="str">
            <v>96OLD6330</v>
          </cell>
          <cell r="B22463" t="str">
            <v>Ống luồn dây điện D63x3.0mm</v>
          </cell>
        </row>
        <row r="22464">
          <cell r="A22464" t="str">
            <v>AAATEST</v>
          </cell>
          <cell r="B22464" t="str">
            <v>test</v>
          </cell>
        </row>
        <row r="22465">
          <cell r="A22465" t="str">
            <v>BO 2</v>
          </cell>
          <cell r="B22465" t="str">
            <v>can bo ma</v>
          </cell>
        </row>
        <row r="22466">
          <cell r="A22466" t="str">
            <v>BO 3</v>
          </cell>
          <cell r="B22466" t="str">
            <v>can xoa ma</v>
          </cell>
        </row>
        <row r="22467">
          <cell r="A22467" t="str">
            <v>CAN XOA</v>
          </cell>
          <cell r="B22467" t="str">
            <v>can xoa</v>
          </cell>
        </row>
        <row r="22468">
          <cell r="A22468" t="str">
            <v>CNTQDD560500</v>
          </cell>
          <cell r="B22468" t="str">
            <v>(Bỏ mã) Côn HDPE TQ hàn đối đầu phi 560/500</v>
          </cell>
        </row>
        <row r="22469">
          <cell r="A22469" t="str">
            <v>TI8005</v>
          </cell>
          <cell r="B22469" t="str">
            <v>Tê Inox 800/5</v>
          </cell>
        </row>
        <row r="22470">
          <cell r="A22470" t="str">
            <v>VD</v>
          </cell>
          <cell r="B22470" t="str">
            <v>Mã vật tư dùng khi Hủy hóa đơn</v>
          </cell>
        </row>
        <row r="22471">
          <cell r="A22471" t="str">
            <v xml:space="preserve">X </v>
          </cell>
          <cell r="B22471" t="str">
            <v>Van lò xo DM: Gioăng cao su 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4A696-2395-42C9-8E43-102BACF35C02}">
  <sheetPr codeName="Sheet9"/>
  <dimension ref="A1:D11"/>
  <sheetViews>
    <sheetView workbookViewId="0">
      <selection activeCell="C2" sqref="C2"/>
    </sheetView>
  </sheetViews>
  <sheetFormatPr defaultRowHeight="15" x14ac:dyDescent="0.25"/>
  <cols>
    <col min="1" max="1" width="16.42578125" bestFit="1" customWidth="1"/>
    <col min="2" max="2" width="15.28515625" style="1" bestFit="1" customWidth="1"/>
    <col min="3" max="3" width="15.140625" style="1" bestFit="1" customWidth="1"/>
    <col min="4" max="4" width="11.5703125" bestFit="1" customWidth="1"/>
  </cols>
  <sheetData>
    <row r="1" spans="1:4" x14ac:dyDescent="0.25">
      <c r="A1" t="str" cm="1">
        <f t="array" ref="A1:A11">_xlfn.UNIQUE('Bảng giá gộp'!A:A)</f>
        <v>Sheet</v>
      </c>
    </row>
    <row r="2" spans="1:4" x14ac:dyDescent="0.25">
      <c r="A2" t="str">
        <v>Ống HDPE</v>
      </c>
      <c r="B2" s="1">
        <f ca="1">SUMIF('Bảng giá gộp'!A:A,'Bảng giá'!A2,'Bảng giá gộp'!H:H)</f>
        <v>623958901</v>
      </c>
      <c r="C2" s="1">
        <f ca="1">SUM(INDIRECT("'"&amp;A2&amp;"'!B:B"))</f>
        <v>623958901</v>
      </c>
      <c r="D2" s="4">
        <f ca="1">+C2-B2</f>
        <v>0</v>
      </c>
    </row>
    <row r="3" spans="1:4" x14ac:dyDescent="0.25">
      <c r="A3" t="str">
        <v>Ống PPR</v>
      </c>
      <c r="B3" s="1">
        <f ca="1">SUMIF('Bảng giá gộp'!A:A,'Bảng giá'!A3,'Bảng giá gộp'!H:H)</f>
        <v>26187818</v>
      </c>
      <c r="C3" s="1">
        <f t="shared" ref="C3:C10" ca="1" si="0">SUM(INDIRECT("'"&amp;A3&amp;"'!B:B"))</f>
        <v>26187818</v>
      </c>
      <c r="D3" s="4">
        <f t="shared" ref="D3:D11" ca="1" si="1">+C3-B3</f>
        <v>0</v>
      </c>
    </row>
    <row r="4" spans="1:4" x14ac:dyDescent="0.25">
      <c r="A4" t="str">
        <v>Phụ kiện PPR</v>
      </c>
      <c r="B4" s="1">
        <f ca="1">SUMIF('Bảng giá gộp'!A:A,'Bảng giá'!A4,'Bảng giá gộp'!H:H)</f>
        <v>135310905</v>
      </c>
      <c r="C4" s="1">
        <f t="shared" ca="1" si="0"/>
        <v>135310905</v>
      </c>
      <c r="D4" s="4">
        <f t="shared" ca="1" si="1"/>
        <v>0</v>
      </c>
    </row>
    <row r="5" spans="1:4" x14ac:dyDescent="0.25">
      <c r="A5" t="str">
        <v>PK HDPE</v>
      </c>
      <c r="B5" s="1">
        <f ca="1">SUMIF('Bảng giá gộp'!A:A,'Bảng giá'!A5,'Bảng giá gộp'!H:H)</f>
        <v>95728</v>
      </c>
      <c r="C5" s="1">
        <f t="shared" ca="1" si="0"/>
        <v>95728</v>
      </c>
      <c r="D5" s="4">
        <f t="shared" ca="1" si="1"/>
        <v>0</v>
      </c>
    </row>
    <row r="6" spans="1:4" x14ac:dyDescent="0.25">
      <c r="A6" t="str">
        <v>Ống Miền Nam</v>
      </c>
      <c r="B6" s="1">
        <f ca="1">SUMIF('Bảng giá gộp'!A:A,'Bảng giá'!A6,'Bảng giá gộp'!H:H)</f>
        <v>22602159.592592593</v>
      </c>
      <c r="C6" s="1">
        <f t="shared" ca="1" si="0"/>
        <v>22602159.592592593</v>
      </c>
      <c r="D6" s="4">
        <f t="shared" ca="1" si="1"/>
        <v>0</v>
      </c>
    </row>
    <row r="7" spans="1:4" x14ac:dyDescent="0.25">
      <c r="A7" t="str">
        <v>Ống luồn dây điện</v>
      </c>
      <c r="B7" s="1">
        <f ca="1">SUMIF('Bảng giá gộp'!A:A,'Bảng giá'!A7,'Bảng giá gộp'!H:H)</f>
        <v>1388900</v>
      </c>
      <c r="C7" s="1">
        <f t="shared" ca="1" si="0"/>
        <v>1388900</v>
      </c>
      <c r="D7" s="4">
        <f t="shared" ca="1" si="1"/>
        <v>0</v>
      </c>
    </row>
    <row r="8" spans="1:4" x14ac:dyDescent="0.25">
      <c r="A8" t="str">
        <v>Ống Dismy</v>
      </c>
      <c r="B8" s="1">
        <f ca="1">SUMIF('Bảng giá gộp'!A:A,'Bảng giá'!A8,'Bảng giá gộp'!H:H)</f>
        <v>118434690</v>
      </c>
      <c r="C8" s="1">
        <f t="shared" ca="1" si="0"/>
        <v>118434690</v>
      </c>
      <c r="D8" s="4">
        <f t="shared" ca="1" si="1"/>
        <v>0</v>
      </c>
    </row>
    <row r="9" spans="1:4" x14ac:dyDescent="0.25">
      <c r="A9" t="str">
        <v>CP</v>
      </c>
      <c r="B9" s="1">
        <f ca="1">SUMIF('Bảng giá gộp'!A:A,'Bảng giá'!A9,'Bảng giá gộp'!H:H)</f>
        <v>46202700</v>
      </c>
      <c r="C9" s="1">
        <f t="shared" ca="1" si="0"/>
        <v>46202700</v>
      </c>
      <c r="D9" s="4">
        <f t="shared" ca="1" si="1"/>
        <v>0</v>
      </c>
    </row>
    <row r="10" spans="1:4" x14ac:dyDescent="0.25">
      <c r="A10" t="str">
        <v>Phụ kiện PVC</v>
      </c>
      <c r="B10" s="1">
        <f ca="1">SUMIF('Bảng giá gộp'!A:A,'Bảng giá'!A10,'Bảng giá gộp'!H:H)</f>
        <v>17162071.829999998</v>
      </c>
      <c r="C10" s="1">
        <f t="shared" ca="1" si="0"/>
        <v>17162071.829999998</v>
      </c>
      <c r="D10" s="4">
        <f t="shared" ca="1" si="1"/>
        <v>0</v>
      </c>
    </row>
    <row r="11" spans="1:4" x14ac:dyDescent="0.25">
      <c r="A11">
        <v>0</v>
      </c>
      <c r="D11" s="4">
        <f t="shared" si="1"/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6019B-1A27-485E-A4C3-6C0580914211}">
  <sheetPr codeName="Sheet4">
    <pageSetUpPr fitToPage="1"/>
  </sheetPr>
  <dimension ref="A2:V188"/>
  <sheetViews>
    <sheetView showGridLines="0" zoomScaleNormal="100" workbookViewId="0">
      <pane ySplit="6" topLeftCell="A171" activePane="bottomLeft" state="frozen"/>
      <selection activeCell="K8" sqref="K8:L275"/>
      <selection pane="bottomLeft" activeCell="B7" sqref="B7:B177"/>
    </sheetView>
  </sheetViews>
  <sheetFormatPr defaultColWidth="7.28515625" defaultRowHeight="15.75" outlineLevelCol="1" x14ac:dyDescent="0.25"/>
  <cols>
    <col min="1" max="2" width="14.7109375" style="57" customWidth="1" outlineLevel="1"/>
    <col min="3" max="3" width="6.42578125" style="60" customWidth="1"/>
    <col min="4" max="4" width="41.42578125" style="57" customWidth="1"/>
    <col min="5" max="5" width="6.42578125" style="57" customWidth="1"/>
    <col min="6" max="7" width="10.28515625" style="60" hidden="1" customWidth="1" outlineLevel="1"/>
    <col min="8" max="8" width="11.5703125" style="60" customWidth="1" collapsed="1"/>
    <col min="9" max="9" width="13" style="57" hidden="1" customWidth="1" outlineLevel="1"/>
    <col min="10" max="10" width="12.42578125" style="60" customWidth="1" collapsed="1"/>
    <col min="11" max="11" width="7.85546875" style="57" customWidth="1"/>
    <col min="12" max="12" width="12.5703125" style="57" customWidth="1"/>
    <col min="13" max="13" width="14.85546875" style="57" customWidth="1"/>
    <col min="14" max="14" width="12.42578125" style="60" customWidth="1"/>
    <col min="15" max="15" width="12.42578125" style="59" customWidth="1"/>
    <col min="16" max="16" width="10.42578125" style="57" customWidth="1"/>
    <col min="17" max="17" width="14" style="57" bestFit="1" customWidth="1"/>
    <col min="18" max="19" width="13.42578125" style="58" customWidth="1" outlineLevel="1"/>
    <col min="20" max="20" width="14.7109375" style="57" customWidth="1" outlineLevel="1"/>
    <col min="21" max="21" width="16" style="57" customWidth="1"/>
    <col min="22" max="22" width="21.42578125" style="57" customWidth="1"/>
    <col min="23" max="16384" width="7.28515625" style="57"/>
  </cols>
  <sheetData>
    <row r="2" spans="1:22" ht="35.25" x14ac:dyDescent="0.25">
      <c r="C2" s="349" t="s">
        <v>5581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57"/>
      <c r="O2" s="110"/>
      <c r="P2" s="112"/>
      <c r="Q2" s="112"/>
      <c r="R2" s="111"/>
      <c r="S2" s="111"/>
    </row>
    <row r="3" spans="1:22" ht="21.6" customHeight="1" x14ac:dyDescent="0.25">
      <c r="C3" s="350" t="s">
        <v>3265</v>
      </c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57"/>
      <c r="O3" s="110"/>
      <c r="P3" s="60"/>
      <c r="Q3" s="60"/>
      <c r="R3" s="109"/>
      <c r="S3" s="109"/>
    </row>
    <row r="4" spans="1:22" s="63" customFormat="1" ht="20.25" customHeight="1" x14ac:dyDescent="0.25">
      <c r="A4" s="108"/>
      <c r="B4" s="108"/>
      <c r="C4" s="279" t="s">
        <v>5566</v>
      </c>
      <c r="F4" s="62"/>
      <c r="G4" s="62"/>
      <c r="H4" s="62"/>
      <c r="I4" s="62"/>
      <c r="J4" s="62"/>
      <c r="M4" s="62"/>
      <c r="N4" s="62"/>
      <c r="O4" s="61"/>
      <c r="P4" s="62"/>
      <c r="Q4" s="62"/>
      <c r="R4" s="106"/>
      <c r="S4" s="106"/>
      <c r="T4" s="108"/>
    </row>
    <row r="5" spans="1:22" s="335" customFormat="1" ht="20.25" customHeight="1" x14ac:dyDescent="0.25">
      <c r="C5" s="336" t="s">
        <v>5300</v>
      </c>
      <c r="F5" s="337"/>
      <c r="G5" s="337"/>
      <c r="H5" s="337"/>
      <c r="I5" s="337"/>
      <c r="J5" s="337"/>
      <c r="M5" s="337"/>
      <c r="N5" s="337"/>
      <c r="O5" s="338"/>
      <c r="P5" s="337"/>
      <c r="Q5" s="337"/>
      <c r="R5" s="339"/>
      <c r="S5" s="339"/>
    </row>
    <row r="6" spans="1:22" s="63" customFormat="1" ht="42.75" x14ac:dyDescent="0.25">
      <c r="A6" s="104" t="s">
        <v>3904</v>
      </c>
      <c r="B6" s="104" t="s">
        <v>5583</v>
      </c>
      <c r="C6" s="102" t="s">
        <v>3206</v>
      </c>
      <c r="D6" s="102" t="s">
        <v>5</v>
      </c>
      <c r="E6" s="102" t="s">
        <v>3205</v>
      </c>
      <c r="F6" s="102" t="s">
        <v>3903</v>
      </c>
      <c r="G6" s="102" t="s">
        <v>3204</v>
      </c>
      <c r="H6" s="102" t="s">
        <v>3203</v>
      </c>
      <c r="I6" s="102" t="s">
        <v>3202</v>
      </c>
      <c r="J6" s="102" t="s">
        <v>3201</v>
      </c>
      <c r="K6" s="102" t="s">
        <v>3200</v>
      </c>
      <c r="L6" s="102" t="s">
        <v>3199</v>
      </c>
      <c r="M6" s="102" t="s">
        <v>3198</v>
      </c>
      <c r="N6" s="102" t="s">
        <v>3902</v>
      </c>
      <c r="O6" s="103" t="s">
        <v>3901</v>
      </c>
      <c r="P6" s="102" t="s">
        <v>3900</v>
      </c>
      <c r="Q6" s="102" t="s">
        <v>3899</v>
      </c>
      <c r="R6" s="102"/>
      <c r="S6" s="102"/>
      <c r="T6" s="105" t="s">
        <v>3207</v>
      </c>
      <c r="U6" s="102" t="s">
        <v>5</v>
      </c>
      <c r="V6" s="102"/>
    </row>
    <row r="7" spans="1:22" s="63" customFormat="1" ht="21" customHeight="1" x14ac:dyDescent="0.25">
      <c r="A7" s="101"/>
      <c r="B7" s="101">
        <f>+M7</f>
        <v>0</v>
      </c>
      <c r="C7" s="98"/>
      <c r="D7" s="100" t="s">
        <v>3897</v>
      </c>
      <c r="E7" s="98"/>
      <c r="F7" s="98"/>
      <c r="G7" s="98"/>
      <c r="H7" s="98"/>
      <c r="I7" s="98"/>
      <c r="J7" s="98"/>
      <c r="K7" s="98"/>
      <c r="L7" s="98"/>
      <c r="M7" s="98"/>
      <c r="N7" s="98"/>
      <c r="O7" s="99"/>
      <c r="P7" s="98"/>
      <c r="Q7" s="98"/>
      <c r="R7" s="98"/>
      <c r="S7" s="98"/>
      <c r="T7" s="101"/>
      <c r="U7" s="203" t="s">
        <v>3897</v>
      </c>
      <c r="V7" s="203" t="s">
        <v>3898</v>
      </c>
    </row>
    <row r="8" spans="1:22" s="63" customFormat="1" ht="25.5" customHeight="1" x14ac:dyDescent="0.25">
      <c r="A8" s="63" t="str">
        <f t="shared" ref="A8:A39" si="0">+T8</f>
        <v>21OT21</v>
      </c>
      <c r="B8" s="101">
        <f t="shared" ref="B8:B71" si="1">+M8</f>
        <v>6930</v>
      </c>
      <c r="C8" s="95">
        <f>+SUBTOTAL(3,E$8:E8)</f>
        <v>1</v>
      </c>
      <c r="D8" s="97" t="s">
        <v>1135</v>
      </c>
      <c r="E8" s="95" t="s">
        <v>2921</v>
      </c>
      <c r="F8" s="95" t="s">
        <v>3494</v>
      </c>
      <c r="G8" s="95">
        <v>4</v>
      </c>
      <c r="H8" s="96">
        <v>1</v>
      </c>
      <c r="I8" s="95">
        <v>21</v>
      </c>
      <c r="J8" s="93">
        <v>6300</v>
      </c>
      <c r="K8" s="94">
        <v>0.1</v>
      </c>
      <c r="L8" s="91">
        <f>ROUND(J8*K8,0)</f>
        <v>630</v>
      </c>
      <c r="M8" s="91">
        <f t="shared" ref="M8" si="2">+J8+L8</f>
        <v>6930</v>
      </c>
      <c r="N8" s="93">
        <v>6600</v>
      </c>
      <c r="O8" s="92">
        <f t="shared" ref="O8:O39" si="3">+J8/N8-1</f>
        <v>-4.5454545454545414E-2</v>
      </c>
      <c r="P8" s="91" t="s">
        <v>3895</v>
      </c>
      <c r="Q8" s="91">
        <f t="shared" ref="Q8:Q39" si="4">+P8-J8</f>
        <v>-6293.7</v>
      </c>
      <c r="R8" s="91" t="s">
        <v>3894</v>
      </c>
      <c r="S8" s="91"/>
      <c r="T8" s="63" t="s">
        <v>1134</v>
      </c>
      <c r="U8" s="203" t="s">
        <v>3896</v>
      </c>
      <c r="V8" s="203">
        <v>11121120007021</v>
      </c>
    </row>
    <row r="9" spans="1:22" s="63" customFormat="1" ht="25.5" customHeight="1" x14ac:dyDescent="0.25">
      <c r="A9" s="63" t="str">
        <f t="shared" si="0"/>
        <v>21O021</v>
      </c>
      <c r="B9" s="101">
        <f t="shared" si="1"/>
        <v>8470</v>
      </c>
      <c r="C9" s="77">
        <f>+SUBTOTAL(3,E$8:E9)</f>
        <v>2</v>
      </c>
      <c r="D9" s="79" t="s">
        <v>1059</v>
      </c>
      <c r="E9" s="77" t="s">
        <v>2921</v>
      </c>
      <c r="F9" s="77" t="s">
        <v>3297</v>
      </c>
      <c r="G9" s="77">
        <v>10</v>
      </c>
      <c r="H9" s="78">
        <v>1.2</v>
      </c>
      <c r="I9" s="77">
        <v>21</v>
      </c>
      <c r="J9" s="75">
        <v>7700</v>
      </c>
      <c r="K9" s="76">
        <v>0.1</v>
      </c>
      <c r="L9" s="65">
        <f t="shared" ref="L9:L58" si="5">ROUND(J9*K9,0)</f>
        <v>770</v>
      </c>
      <c r="M9" s="65">
        <f t="shared" ref="M9:M58" si="6">+J9+L9</f>
        <v>8470</v>
      </c>
      <c r="N9" s="75">
        <v>8100</v>
      </c>
      <c r="O9" s="74">
        <f t="shared" si="3"/>
        <v>-4.9382716049382713E-2</v>
      </c>
      <c r="P9" s="65" t="s">
        <v>3892</v>
      </c>
      <c r="Q9" s="65">
        <f t="shared" si="4"/>
        <v>-7692.3</v>
      </c>
      <c r="R9" s="65" t="s">
        <v>3887</v>
      </c>
      <c r="S9" s="65" t="s">
        <v>3297</v>
      </c>
      <c r="T9" s="63" t="s">
        <v>1058</v>
      </c>
      <c r="U9" s="203" t="s">
        <v>3893</v>
      </c>
      <c r="V9" s="203">
        <v>11121120000021</v>
      </c>
    </row>
    <row r="10" spans="1:22" s="63" customFormat="1" ht="25.5" customHeight="1" x14ac:dyDescent="0.25">
      <c r="A10" s="63" t="str">
        <f t="shared" si="0"/>
        <v>21O121</v>
      </c>
      <c r="B10" s="101">
        <f t="shared" si="1"/>
        <v>9240</v>
      </c>
      <c r="C10" s="77">
        <f>+SUBTOTAL(3,E$8:E10)</f>
        <v>3</v>
      </c>
      <c r="D10" s="79" t="s">
        <v>1075</v>
      </c>
      <c r="E10" s="77" t="s">
        <v>2921</v>
      </c>
      <c r="F10" s="77" t="s">
        <v>3292</v>
      </c>
      <c r="G10" s="77">
        <v>12.5</v>
      </c>
      <c r="H10" s="78">
        <v>1.5</v>
      </c>
      <c r="I10" s="77">
        <v>21</v>
      </c>
      <c r="J10" s="75">
        <v>8400</v>
      </c>
      <c r="K10" s="76">
        <v>0.1</v>
      </c>
      <c r="L10" s="65">
        <f t="shared" si="5"/>
        <v>840</v>
      </c>
      <c r="M10" s="65">
        <f t="shared" si="6"/>
        <v>9240</v>
      </c>
      <c r="N10" s="75">
        <v>8800</v>
      </c>
      <c r="O10" s="74">
        <f t="shared" si="3"/>
        <v>-4.5454545454545414E-2</v>
      </c>
      <c r="P10" s="65" t="s">
        <v>3890</v>
      </c>
      <c r="Q10" s="65">
        <f t="shared" si="4"/>
        <v>-8391.6</v>
      </c>
      <c r="R10" s="65" t="s">
        <v>3887</v>
      </c>
      <c r="S10" s="65" t="s">
        <v>3292</v>
      </c>
      <c r="T10" s="63" t="s">
        <v>1074</v>
      </c>
      <c r="U10" s="203" t="s">
        <v>3891</v>
      </c>
      <c r="V10" s="203">
        <v>11121120001021</v>
      </c>
    </row>
    <row r="11" spans="1:22" s="63" customFormat="1" ht="25.5" customHeight="1" x14ac:dyDescent="0.25">
      <c r="A11" s="63" t="str">
        <f t="shared" si="0"/>
        <v>21O221</v>
      </c>
      <c r="B11" s="101">
        <f t="shared" si="1"/>
        <v>11000</v>
      </c>
      <c r="C11" s="77">
        <f>+SUBTOTAL(3,E$8:E11)</f>
        <v>4</v>
      </c>
      <c r="D11" s="79" t="s">
        <v>1091</v>
      </c>
      <c r="E11" s="77" t="s">
        <v>2921</v>
      </c>
      <c r="F11" s="77" t="s">
        <v>3287</v>
      </c>
      <c r="G11" s="77">
        <v>16</v>
      </c>
      <c r="H11" s="78">
        <v>1.6</v>
      </c>
      <c r="I11" s="77">
        <v>21</v>
      </c>
      <c r="J11" s="75">
        <v>10000</v>
      </c>
      <c r="K11" s="76">
        <v>0.1</v>
      </c>
      <c r="L11" s="65">
        <f t="shared" si="5"/>
        <v>1000</v>
      </c>
      <c r="M11" s="65">
        <f t="shared" si="6"/>
        <v>11000</v>
      </c>
      <c r="N11" s="75">
        <v>10500</v>
      </c>
      <c r="O11" s="74">
        <f t="shared" si="3"/>
        <v>-4.7619047619047672E-2</v>
      </c>
      <c r="P11" s="65" t="s">
        <v>3873</v>
      </c>
      <c r="Q11" s="65">
        <f t="shared" si="4"/>
        <v>-9989.9</v>
      </c>
      <c r="R11" s="65" t="s">
        <v>3887</v>
      </c>
      <c r="S11" s="65" t="s">
        <v>3287</v>
      </c>
      <c r="T11" s="63" t="s">
        <v>1090</v>
      </c>
      <c r="U11" s="203" t="s">
        <v>3889</v>
      </c>
      <c r="V11" s="203">
        <v>11121120002021</v>
      </c>
    </row>
    <row r="12" spans="1:22" s="63" customFormat="1" ht="25.5" customHeight="1" x14ac:dyDescent="0.25">
      <c r="A12" s="63" t="str">
        <f t="shared" si="0"/>
        <v>21O321</v>
      </c>
      <c r="B12" s="101">
        <f t="shared" si="1"/>
        <v>12980</v>
      </c>
      <c r="C12" s="77">
        <f>+SUBTOTAL(3,E$8:E12)</f>
        <v>5</v>
      </c>
      <c r="D12" s="79" t="s">
        <v>1107</v>
      </c>
      <c r="E12" s="77" t="s">
        <v>2921</v>
      </c>
      <c r="F12" s="77" t="s">
        <v>3277</v>
      </c>
      <c r="G12" s="77">
        <v>25</v>
      </c>
      <c r="H12" s="78">
        <v>2.4</v>
      </c>
      <c r="I12" s="77">
        <v>21</v>
      </c>
      <c r="J12" s="75">
        <v>11800</v>
      </c>
      <c r="K12" s="76">
        <v>0.1</v>
      </c>
      <c r="L12" s="65">
        <f t="shared" si="5"/>
        <v>1180</v>
      </c>
      <c r="M12" s="65">
        <f t="shared" si="6"/>
        <v>12980</v>
      </c>
      <c r="N12" s="75">
        <v>12400</v>
      </c>
      <c r="O12" s="74">
        <f t="shared" si="3"/>
        <v>-4.8387096774193505E-2</v>
      </c>
      <c r="P12" s="65" t="s">
        <v>3870</v>
      </c>
      <c r="Q12" s="65">
        <f t="shared" si="4"/>
        <v>-11788.2</v>
      </c>
      <c r="R12" s="65" t="s">
        <v>3887</v>
      </c>
      <c r="S12" s="65" t="s">
        <v>3277</v>
      </c>
      <c r="T12" s="63" t="s">
        <v>1106</v>
      </c>
      <c r="U12" s="203" t="s">
        <v>3888</v>
      </c>
      <c r="V12" s="203">
        <v>11121120003021</v>
      </c>
    </row>
    <row r="13" spans="1:22" s="63" customFormat="1" ht="25.5" customHeight="1" x14ac:dyDescent="0.25">
      <c r="A13" s="63" t="str">
        <f t="shared" si="0"/>
        <v>21OT27</v>
      </c>
      <c r="B13" s="101">
        <f t="shared" si="1"/>
        <v>8580</v>
      </c>
      <c r="C13" s="77">
        <f>+SUBTOTAL(3,E$8:E13)</f>
        <v>6</v>
      </c>
      <c r="D13" s="79" t="s">
        <v>1137</v>
      </c>
      <c r="E13" s="77" t="s">
        <v>2921</v>
      </c>
      <c r="F13" s="77" t="s">
        <v>3494</v>
      </c>
      <c r="G13" s="77">
        <v>4</v>
      </c>
      <c r="H13" s="78">
        <v>1</v>
      </c>
      <c r="I13" s="77">
        <v>27</v>
      </c>
      <c r="J13" s="75">
        <v>7800</v>
      </c>
      <c r="K13" s="76">
        <v>0.1</v>
      </c>
      <c r="L13" s="65">
        <f t="shared" si="5"/>
        <v>780</v>
      </c>
      <c r="M13" s="65">
        <f t="shared" si="6"/>
        <v>8580</v>
      </c>
      <c r="N13" s="75">
        <v>8200</v>
      </c>
      <c r="O13" s="74">
        <f t="shared" si="3"/>
        <v>-4.8780487804878092E-2</v>
      </c>
      <c r="P13" s="65" t="s">
        <v>3885</v>
      </c>
      <c r="Q13" s="65">
        <f t="shared" si="4"/>
        <v>-7792.2</v>
      </c>
      <c r="R13" s="65" t="s">
        <v>3884</v>
      </c>
      <c r="S13" s="65"/>
      <c r="T13" s="63" t="s">
        <v>1136</v>
      </c>
      <c r="U13" s="203" t="s">
        <v>3886</v>
      </c>
      <c r="V13" s="203">
        <v>11121120007027</v>
      </c>
    </row>
    <row r="14" spans="1:22" s="63" customFormat="1" ht="25.5" customHeight="1" x14ac:dyDescent="0.25">
      <c r="A14" s="63" t="str">
        <f t="shared" si="0"/>
        <v>21O027</v>
      </c>
      <c r="B14" s="101">
        <f t="shared" si="1"/>
        <v>10780</v>
      </c>
      <c r="C14" s="77">
        <f>+SUBTOTAL(3,E$8:E14)</f>
        <v>7</v>
      </c>
      <c r="D14" s="79" t="s">
        <v>1061</v>
      </c>
      <c r="E14" s="77" t="s">
        <v>2921</v>
      </c>
      <c r="F14" s="77" t="s">
        <v>3297</v>
      </c>
      <c r="G14" s="77">
        <v>10</v>
      </c>
      <c r="H14" s="78">
        <v>1.3</v>
      </c>
      <c r="I14" s="77">
        <v>27</v>
      </c>
      <c r="J14" s="75">
        <v>9800</v>
      </c>
      <c r="K14" s="76">
        <v>0.1</v>
      </c>
      <c r="L14" s="65">
        <f t="shared" si="5"/>
        <v>980</v>
      </c>
      <c r="M14" s="65">
        <f t="shared" si="6"/>
        <v>10780</v>
      </c>
      <c r="N14" s="75">
        <v>10300</v>
      </c>
      <c r="O14" s="74">
        <f t="shared" si="3"/>
        <v>-4.8543689320388328E-2</v>
      </c>
      <c r="P14" s="65" t="s">
        <v>3882</v>
      </c>
      <c r="Q14" s="65">
        <f t="shared" si="4"/>
        <v>-9790.2000000000007</v>
      </c>
      <c r="R14" s="65" t="s">
        <v>3875</v>
      </c>
      <c r="S14" s="65" t="s">
        <v>3297</v>
      </c>
      <c r="T14" s="63" t="s">
        <v>1060</v>
      </c>
      <c r="U14" s="203" t="s">
        <v>3883</v>
      </c>
      <c r="V14" s="203">
        <v>11121120000027</v>
      </c>
    </row>
    <row r="15" spans="1:22" s="63" customFormat="1" ht="25.5" customHeight="1" x14ac:dyDescent="0.25">
      <c r="A15" s="63" t="str">
        <f t="shared" si="0"/>
        <v>21O127</v>
      </c>
      <c r="B15" s="101">
        <f t="shared" si="1"/>
        <v>12540</v>
      </c>
      <c r="C15" s="77">
        <f>+SUBTOTAL(3,E$8:E15)</f>
        <v>8</v>
      </c>
      <c r="D15" s="79" t="s">
        <v>1077</v>
      </c>
      <c r="E15" s="77" t="s">
        <v>2921</v>
      </c>
      <c r="F15" s="77" t="s">
        <v>3292</v>
      </c>
      <c r="G15" s="77">
        <v>12.5</v>
      </c>
      <c r="H15" s="78">
        <v>1.6</v>
      </c>
      <c r="I15" s="77">
        <v>27</v>
      </c>
      <c r="J15" s="75">
        <v>11400</v>
      </c>
      <c r="K15" s="76">
        <v>0.1</v>
      </c>
      <c r="L15" s="65">
        <f t="shared" si="5"/>
        <v>1140</v>
      </c>
      <c r="M15" s="65">
        <f t="shared" si="6"/>
        <v>12540</v>
      </c>
      <c r="N15" s="75">
        <v>12000</v>
      </c>
      <c r="O15" s="74">
        <f t="shared" si="3"/>
        <v>-5.0000000000000044E-2</v>
      </c>
      <c r="P15" s="65" t="s">
        <v>3880</v>
      </c>
      <c r="Q15" s="65">
        <f t="shared" si="4"/>
        <v>-11388.5</v>
      </c>
      <c r="R15" s="65" t="s">
        <v>3875</v>
      </c>
      <c r="S15" s="65" t="s">
        <v>3292</v>
      </c>
      <c r="T15" s="63" t="s">
        <v>1076</v>
      </c>
      <c r="U15" s="203" t="s">
        <v>3881</v>
      </c>
      <c r="V15" s="203">
        <v>11121120001027</v>
      </c>
    </row>
    <row r="16" spans="1:22" s="63" customFormat="1" ht="25.5" customHeight="1" x14ac:dyDescent="0.25">
      <c r="A16" s="63" t="str">
        <f t="shared" si="0"/>
        <v>21O227</v>
      </c>
      <c r="B16" s="101">
        <f t="shared" si="1"/>
        <v>14080</v>
      </c>
      <c r="C16" s="77">
        <f>+SUBTOTAL(3,E$8:E16)</f>
        <v>9</v>
      </c>
      <c r="D16" s="79" t="s">
        <v>1093</v>
      </c>
      <c r="E16" s="77" t="s">
        <v>2921</v>
      </c>
      <c r="F16" s="77" t="s">
        <v>3287</v>
      </c>
      <c r="G16" s="77">
        <v>16</v>
      </c>
      <c r="H16" s="78">
        <v>2</v>
      </c>
      <c r="I16" s="77">
        <v>27</v>
      </c>
      <c r="J16" s="75">
        <v>12800</v>
      </c>
      <c r="K16" s="76">
        <v>0.1</v>
      </c>
      <c r="L16" s="65">
        <f t="shared" si="5"/>
        <v>1280</v>
      </c>
      <c r="M16" s="65">
        <f t="shared" si="6"/>
        <v>14080</v>
      </c>
      <c r="N16" s="75">
        <v>13500</v>
      </c>
      <c r="O16" s="74">
        <f t="shared" si="3"/>
        <v>-5.1851851851851816E-2</v>
      </c>
      <c r="P16" s="65" t="s">
        <v>3878</v>
      </c>
      <c r="Q16" s="65">
        <f t="shared" si="4"/>
        <v>-12787.2</v>
      </c>
      <c r="R16" s="65" t="s">
        <v>3875</v>
      </c>
      <c r="S16" s="65" t="s">
        <v>3287</v>
      </c>
      <c r="T16" s="90" t="s">
        <v>1092</v>
      </c>
      <c r="U16" s="203" t="s">
        <v>3879</v>
      </c>
      <c r="V16" s="203">
        <v>11121120002027</v>
      </c>
    </row>
    <row r="17" spans="1:22" s="90" customFormat="1" ht="25.5" customHeight="1" x14ac:dyDescent="0.25">
      <c r="A17" s="63" t="str">
        <f t="shared" si="0"/>
        <v>21O327</v>
      </c>
      <c r="B17" s="101">
        <f t="shared" si="1"/>
        <v>19910</v>
      </c>
      <c r="C17" s="77">
        <f>+SUBTOTAL(3,E$8:E17)</f>
        <v>10</v>
      </c>
      <c r="D17" s="79" t="s">
        <v>1109</v>
      </c>
      <c r="E17" s="77" t="s">
        <v>2921</v>
      </c>
      <c r="F17" s="77" t="s">
        <v>3277</v>
      </c>
      <c r="G17" s="77">
        <v>25</v>
      </c>
      <c r="H17" s="78">
        <v>3</v>
      </c>
      <c r="I17" s="77">
        <v>27</v>
      </c>
      <c r="J17" s="75">
        <v>18100</v>
      </c>
      <c r="K17" s="76">
        <v>0.1</v>
      </c>
      <c r="L17" s="65">
        <f t="shared" si="5"/>
        <v>1810</v>
      </c>
      <c r="M17" s="65">
        <f t="shared" si="6"/>
        <v>19910</v>
      </c>
      <c r="N17" s="75">
        <v>19100</v>
      </c>
      <c r="O17" s="74">
        <f t="shared" si="3"/>
        <v>-5.2356020942408432E-2</v>
      </c>
      <c r="P17" s="65" t="s">
        <v>3876</v>
      </c>
      <c r="Q17" s="65">
        <f t="shared" si="4"/>
        <v>-18081.900000000001</v>
      </c>
      <c r="R17" s="65" t="s">
        <v>3875</v>
      </c>
      <c r="S17" s="65" t="s">
        <v>3277</v>
      </c>
      <c r="T17" s="63" t="s">
        <v>1108</v>
      </c>
      <c r="U17" s="203" t="s">
        <v>3877</v>
      </c>
      <c r="V17" s="203">
        <v>11121120003027</v>
      </c>
    </row>
    <row r="18" spans="1:22" s="63" customFormat="1" ht="25.5" customHeight="1" x14ac:dyDescent="0.25">
      <c r="A18" s="63" t="str">
        <f t="shared" si="0"/>
        <v>21OT34</v>
      </c>
      <c r="B18" s="101">
        <f t="shared" si="1"/>
        <v>11110</v>
      </c>
      <c r="C18" s="77">
        <f>+SUBTOTAL(3,E$8:E18)</f>
        <v>11</v>
      </c>
      <c r="D18" s="79" t="s">
        <v>1139</v>
      </c>
      <c r="E18" s="77" t="s">
        <v>2921</v>
      </c>
      <c r="F18" s="77" t="s">
        <v>3494</v>
      </c>
      <c r="G18" s="77">
        <v>4</v>
      </c>
      <c r="H18" s="78">
        <v>1</v>
      </c>
      <c r="I18" s="77">
        <v>34</v>
      </c>
      <c r="J18" s="75">
        <v>10100</v>
      </c>
      <c r="K18" s="76">
        <v>0.1</v>
      </c>
      <c r="L18" s="65">
        <f t="shared" si="5"/>
        <v>1010</v>
      </c>
      <c r="M18" s="65">
        <f t="shared" si="6"/>
        <v>11110</v>
      </c>
      <c r="N18" s="75">
        <v>10600</v>
      </c>
      <c r="O18" s="74">
        <f t="shared" si="3"/>
        <v>-4.7169811320754707E-2</v>
      </c>
      <c r="P18" s="65" t="s">
        <v>3873</v>
      </c>
      <c r="Q18" s="65">
        <f t="shared" si="4"/>
        <v>-10089.9</v>
      </c>
      <c r="R18" s="65" t="s">
        <v>3872</v>
      </c>
      <c r="S18" s="65"/>
      <c r="T18" s="90" t="s">
        <v>1138</v>
      </c>
      <c r="U18" s="203" t="s">
        <v>3874</v>
      </c>
      <c r="V18" s="203">
        <v>11121120007034</v>
      </c>
    </row>
    <row r="19" spans="1:22" s="90" customFormat="1" ht="25.5" customHeight="1" x14ac:dyDescent="0.25">
      <c r="A19" s="63" t="str">
        <f t="shared" si="0"/>
        <v>21O034</v>
      </c>
      <c r="B19" s="101">
        <f t="shared" si="1"/>
        <v>12980</v>
      </c>
      <c r="C19" s="77">
        <f>+SUBTOTAL(3,E$8:E19)</f>
        <v>12</v>
      </c>
      <c r="D19" s="79" t="s">
        <v>1063</v>
      </c>
      <c r="E19" s="77" t="s">
        <v>2921</v>
      </c>
      <c r="F19" s="77" t="s">
        <v>3297</v>
      </c>
      <c r="G19" s="77">
        <v>8</v>
      </c>
      <c r="H19" s="78">
        <v>1.4</v>
      </c>
      <c r="I19" s="77">
        <v>34</v>
      </c>
      <c r="J19" s="75">
        <v>11800</v>
      </c>
      <c r="K19" s="76">
        <v>0.1</v>
      </c>
      <c r="L19" s="65">
        <f t="shared" si="5"/>
        <v>1180</v>
      </c>
      <c r="M19" s="65">
        <f t="shared" si="6"/>
        <v>12980</v>
      </c>
      <c r="N19" s="75">
        <v>12400</v>
      </c>
      <c r="O19" s="74">
        <f t="shared" si="3"/>
        <v>-4.8387096774193505E-2</v>
      </c>
      <c r="P19" s="65" t="s">
        <v>3870</v>
      </c>
      <c r="Q19" s="65">
        <f t="shared" si="4"/>
        <v>-11788.2</v>
      </c>
      <c r="R19" s="65" t="s">
        <v>3860</v>
      </c>
      <c r="S19" s="65" t="s">
        <v>3297</v>
      </c>
      <c r="T19" s="63" t="s">
        <v>1062</v>
      </c>
      <c r="U19" s="203" t="s">
        <v>3871</v>
      </c>
      <c r="V19" s="203">
        <v>11121120000034</v>
      </c>
    </row>
    <row r="20" spans="1:22" s="63" customFormat="1" ht="25.5" customHeight="1" x14ac:dyDescent="0.25">
      <c r="A20" s="63" t="str">
        <f t="shared" si="0"/>
        <v>21O134</v>
      </c>
      <c r="B20" s="101">
        <f t="shared" si="1"/>
        <v>15950</v>
      </c>
      <c r="C20" s="77">
        <f>+SUBTOTAL(3,E$8:E20)</f>
        <v>13</v>
      </c>
      <c r="D20" s="79" t="s">
        <v>1079</v>
      </c>
      <c r="E20" s="77" t="s">
        <v>2921</v>
      </c>
      <c r="F20" s="77" t="s">
        <v>3292</v>
      </c>
      <c r="G20" s="77">
        <v>10</v>
      </c>
      <c r="H20" s="78">
        <v>1.7</v>
      </c>
      <c r="I20" s="77">
        <v>34</v>
      </c>
      <c r="J20" s="75">
        <v>14500</v>
      </c>
      <c r="K20" s="76">
        <v>0.1</v>
      </c>
      <c r="L20" s="65">
        <f t="shared" si="5"/>
        <v>1450</v>
      </c>
      <c r="M20" s="65">
        <f t="shared" si="6"/>
        <v>15950</v>
      </c>
      <c r="N20" s="75">
        <v>15300</v>
      </c>
      <c r="O20" s="74">
        <f t="shared" si="3"/>
        <v>-5.2287581699346442E-2</v>
      </c>
      <c r="P20" s="65" t="s">
        <v>3868</v>
      </c>
      <c r="Q20" s="65">
        <f t="shared" si="4"/>
        <v>-14485.5</v>
      </c>
      <c r="R20" s="65" t="s">
        <v>3860</v>
      </c>
      <c r="S20" s="65" t="s">
        <v>3292</v>
      </c>
      <c r="T20" s="63" t="s">
        <v>1078</v>
      </c>
      <c r="U20" s="203" t="s">
        <v>3869</v>
      </c>
      <c r="V20" s="203">
        <v>11121120001034</v>
      </c>
    </row>
    <row r="21" spans="1:22" s="63" customFormat="1" ht="25.5" customHeight="1" x14ac:dyDescent="0.25">
      <c r="A21" s="63" t="str">
        <f t="shared" si="0"/>
        <v>21O234</v>
      </c>
      <c r="B21" s="101">
        <f t="shared" si="1"/>
        <v>19470</v>
      </c>
      <c r="C21" s="77">
        <f>+SUBTOTAL(3,E$8:E21)</f>
        <v>14</v>
      </c>
      <c r="D21" s="79" t="s">
        <v>1095</v>
      </c>
      <c r="E21" s="77" t="s">
        <v>2921</v>
      </c>
      <c r="F21" s="77" t="s">
        <v>3287</v>
      </c>
      <c r="G21" s="77">
        <v>12.5</v>
      </c>
      <c r="H21" s="78">
        <v>2</v>
      </c>
      <c r="I21" s="77">
        <v>34</v>
      </c>
      <c r="J21" s="75">
        <v>17700</v>
      </c>
      <c r="K21" s="76">
        <v>0.1</v>
      </c>
      <c r="L21" s="65">
        <f t="shared" si="5"/>
        <v>1770</v>
      </c>
      <c r="M21" s="65">
        <f t="shared" si="6"/>
        <v>19470</v>
      </c>
      <c r="N21" s="75">
        <v>18600</v>
      </c>
      <c r="O21" s="74">
        <f t="shared" si="3"/>
        <v>-4.8387096774193505E-2</v>
      </c>
      <c r="P21" s="65" t="s">
        <v>3838</v>
      </c>
      <c r="Q21" s="65">
        <f t="shared" si="4"/>
        <v>-17682.3</v>
      </c>
      <c r="R21" s="65" t="s">
        <v>3860</v>
      </c>
      <c r="S21" s="65" t="s">
        <v>3287</v>
      </c>
      <c r="T21" s="63" t="s">
        <v>1094</v>
      </c>
      <c r="U21" s="203" t="s">
        <v>3867</v>
      </c>
      <c r="V21" s="203">
        <v>11121120002034</v>
      </c>
    </row>
    <row r="22" spans="1:22" s="63" customFormat="1" ht="25.5" customHeight="1" x14ac:dyDescent="0.25">
      <c r="A22" s="63" t="str">
        <f t="shared" si="0"/>
        <v>21O334</v>
      </c>
      <c r="B22" s="101">
        <f t="shared" si="1"/>
        <v>22110</v>
      </c>
      <c r="C22" s="77">
        <f>+SUBTOTAL(3,E$8:E22)</f>
        <v>15</v>
      </c>
      <c r="D22" s="79" t="s">
        <v>1111</v>
      </c>
      <c r="E22" s="77" t="s">
        <v>2921</v>
      </c>
      <c r="F22" s="77" t="s">
        <v>3277</v>
      </c>
      <c r="G22" s="77">
        <v>16</v>
      </c>
      <c r="H22" s="78">
        <v>2.6</v>
      </c>
      <c r="I22" s="77">
        <v>34</v>
      </c>
      <c r="J22" s="75">
        <v>20100</v>
      </c>
      <c r="K22" s="76">
        <v>0.1</v>
      </c>
      <c r="L22" s="65">
        <f t="shared" si="5"/>
        <v>2010</v>
      </c>
      <c r="M22" s="65">
        <f t="shared" si="6"/>
        <v>22110</v>
      </c>
      <c r="N22" s="75">
        <v>21200</v>
      </c>
      <c r="O22" s="74">
        <f t="shared" si="3"/>
        <v>-5.1886792452830233E-2</v>
      </c>
      <c r="P22" s="65" t="s">
        <v>3865</v>
      </c>
      <c r="Q22" s="65">
        <f t="shared" si="4"/>
        <v>-20079.900000000001</v>
      </c>
      <c r="R22" s="65" t="s">
        <v>3860</v>
      </c>
      <c r="S22" s="65" t="s">
        <v>3277</v>
      </c>
      <c r="T22" s="63" t="s">
        <v>1110</v>
      </c>
      <c r="U22" s="203" t="s">
        <v>3866</v>
      </c>
      <c r="V22" s="203">
        <v>11121120003034</v>
      </c>
    </row>
    <row r="23" spans="1:22" s="63" customFormat="1" ht="25.5" customHeight="1" x14ac:dyDescent="0.25">
      <c r="A23" s="63" t="str">
        <f t="shared" si="0"/>
        <v>21O434</v>
      </c>
      <c r="B23" s="101">
        <f t="shared" si="1"/>
        <v>32670</v>
      </c>
      <c r="C23" s="77">
        <f>+SUBTOTAL(3,E$8:E23)</f>
        <v>16</v>
      </c>
      <c r="D23" s="79" t="s">
        <v>3862</v>
      </c>
      <c r="E23" s="77" t="s">
        <v>2921</v>
      </c>
      <c r="F23" s="77" t="s">
        <v>3270</v>
      </c>
      <c r="G23" s="77">
        <v>25</v>
      </c>
      <c r="H23" s="78">
        <v>3.8</v>
      </c>
      <c r="I23" s="77">
        <v>34</v>
      </c>
      <c r="J23" s="75">
        <v>29700</v>
      </c>
      <c r="K23" s="76">
        <v>0.1</v>
      </c>
      <c r="L23" s="65">
        <f t="shared" si="5"/>
        <v>2970</v>
      </c>
      <c r="M23" s="65">
        <f t="shared" si="6"/>
        <v>32670</v>
      </c>
      <c r="N23" s="75">
        <v>31300</v>
      </c>
      <c r="O23" s="74">
        <f t="shared" si="3"/>
        <v>-5.1118210862619806E-2</v>
      </c>
      <c r="P23" s="65" t="s">
        <v>3861</v>
      </c>
      <c r="Q23" s="65">
        <f t="shared" si="4"/>
        <v>-29670.2</v>
      </c>
      <c r="R23" s="65" t="s">
        <v>3860</v>
      </c>
      <c r="S23" s="65" t="s">
        <v>3270</v>
      </c>
      <c r="T23" s="63" t="s">
        <v>3864</v>
      </c>
      <c r="U23" s="203" t="s">
        <v>3863</v>
      </c>
      <c r="V23" s="203">
        <v>11121120004034</v>
      </c>
    </row>
    <row r="24" spans="1:22" s="63" customFormat="1" ht="25.5" customHeight="1" x14ac:dyDescent="0.25">
      <c r="A24" s="63" t="str">
        <f t="shared" si="0"/>
        <v>21OT42</v>
      </c>
      <c r="B24" s="101">
        <f t="shared" si="1"/>
        <v>16610</v>
      </c>
      <c r="C24" s="77">
        <f>+SUBTOTAL(3,E$8:E24)</f>
        <v>17</v>
      </c>
      <c r="D24" s="79" t="s">
        <v>1141</v>
      </c>
      <c r="E24" s="77" t="s">
        <v>2921</v>
      </c>
      <c r="F24" s="77" t="s">
        <v>3494</v>
      </c>
      <c r="G24" s="77">
        <v>4</v>
      </c>
      <c r="H24" s="78">
        <v>1.2</v>
      </c>
      <c r="I24" s="77">
        <v>42</v>
      </c>
      <c r="J24" s="75">
        <v>15100</v>
      </c>
      <c r="K24" s="76">
        <v>0.1</v>
      </c>
      <c r="L24" s="65">
        <f t="shared" si="5"/>
        <v>1510</v>
      </c>
      <c r="M24" s="65">
        <f t="shared" si="6"/>
        <v>16610</v>
      </c>
      <c r="N24" s="75">
        <v>15900</v>
      </c>
      <c r="O24" s="74">
        <f t="shared" si="3"/>
        <v>-5.031446540880502E-2</v>
      </c>
      <c r="P24" s="65" t="s">
        <v>3858</v>
      </c>
      <c r="Q24" s="65">
        <f t="shared" si="4"/>
        <v>-15084.9</v>
      </c>
      <c r="R24" s="65" t="s">
        <v>3857</v>
      </c>
      <c r="S24" s="65"/>
      <c r="T24" s="63" t="s">
        <v>1140</v>
      </c>
      <c r="U24" s="203" t="s">
        <v>3859</v>
      </c>
      <c r="V24" s="203">
        <v>11121120007042</v>
      </c>
    </row>
    <row r="25" spans="1:22" s="63" customFormat="1" ht="25.5" customHeight="1" x14ac:dyDescent="0.25">
      <c r="A25" s="63" t="str">
        <f t="shared" si="0"/>
        <v>21O042</v>
      </c>
      <c r="B25" s="101">
        <f t="shared" si="1"/>
        <v>18480</v>
      </c>
      <c r="C25" s="77">
        <f>+SUBTOTAL(3,E$8:E25)</f>
        <v>18</v>
      </c>
      <c r="D25" s="79" t="s">
        <v>1065</v>
      </c>
      <c r="E25" s="77" t="s">
        <v>2921</v>
      </c>
      <c r="F25" s="77" t="s">
        <v>3297</v>
      </c>
      <c r="G25" s="77">
        <v>6</v>
      </c>
      <c r="H25" s="78">
        <v>1.5</v>
      </c>
      <c r="I25" s="77">
        <v>42</v>
      </c>
      <c r="J25" s="75">
        <v>16800</v>
      </c>
      <c r="K25" s="76">
        <v>0.1</v>
      </c>
      <c r="L25" s="65">
        <f t="shared" si="5"/>
        <v>1680</v>
      </c>
      <c r="M25" s="65">
        <f t="shared" si="6"/>
        <v>18480</v>
      </c>
      <c r="N25" s="75">
        <v>17700</v>
      </c>
      <c r="O25" s="74">
        <f t="shared" si="3"/>
        <v>-5.084745762711862E-2</v>
      </c>
      <c r="P25" s="65" t="s">
        <v>3855</v>
      </c>
      <c r="Q25" s="65">
        <f t="shared" si="4"/>
        <v>-16783.099999999999</v>
      </c>
      <c r="R25" s="65" t="s">
        <v>3840</v>
      </c>
      <c r="S25" s="65" t="s">
        <v>3297</v>
      </c>
      <c r="T25" s="63" t="s">
        <v>1064</v>
      </c>
      <c r="U25" s="203" t="s">
        <v>3856</v>
      </c>
      <c r="V25" s="203">
        <v>11121120000042</v>
      </c>
    </row>
    <row r="26" spans="1:22" s="63" customFormat="1" ht="25.5" customHeight="1" x14ac:dyDescent="0.25">
      <c r="A26" s="63" t="str">
        <f t="shared" si="0"/>
        <v>21O142</v>
      </c>
      <c r="B26" s="101">
        <f t="shared" si="1"/>
        <v>21780</v>
      </c>
      <c r="C26" s="77">
        <f>+SUBTOTAL(3,E$8:E26)</f>
        <v>19</v>
      </c>
      <c r="D26" s="79" t="s">
        <v>1081</v>
      </c>
      <c r="E26" s="77" t="s">
        <v>2921</v>
      </c>
      <c r="F26" s="77" t="s">
        <v>3292</v>
      </c>
      <c r="G26" s="77">
        <v>8</v>
      </c>
      <c r="H26" s="78">
        <v>1.7</v>
      </c>
      <c r="I26" s="77">
        <v>42</v>
      </c>
      <c r="J26" s="75">
        <v>19800</v>
      </c>
      <c r="K26" s="76">
        <v>0.1</v>
      </c>
      <c r="L26" s="65">
        <f t="shared" si="5"/>
        <v>1980</v>
      </c>
      <c r="M26" s="65">
        <f t="shared" si="6"/>
        <v>21780</v>
      </c>
      <c r="N26" s="75">
        <v>20800</v>
      </c>
      <c r="O26" s="74">
        <f t="shared" si="3"/>
        <v>-4.8076923076923128E-2</v>
      </c>
      <c r="P26" s="65" t="s">
        <v>3853</v>
      </c>
      <c r="Q26" s="65">
        <f t="shared" si="4"/>
        <v>-19780.099999999999</v>
      </c>
      <c r="R26" s="65" t="s">
        <v>3840</v>
      </c>
      <c r="S26" s="65" t="s">
        <v>3292</v>
      </c>
      <c r="T26" s="63" t="s">
        <v>1080</v>
      </c>
      <c r="U26" s="203" t="s">
        <v>3854</v>
      </c>
      <c r="V26" s="203">
        <v>11121120001042</v>
      </c>
    </row>
    <row r="27" spans="1:22" s="63" customFormat="1" ht="25.5" customHeight="1" x14ac:dyDescent="0.25">
      <c r="A27" s="63" t="str">
        <f t="shared" si="0"/>
        <v>21O242</v>
      </c>
      <c r="B27" s="101">
        <f t="shared" si="1"/>
        <v>24860</v>
      </c>
      <c r="C27" s="77">
        <f>+SUBTOTAL(3,E$8:E27)</f>
        <v>20</v>
      </c>
      <c r="D27" s="79" t="s">
        <v>1097</v>
      </c>
      <c r="E27" s="77" t="s">
        <v>2921</v>
      </c>
      <c r="F27" s="77" t="s">
        <v>3287</v>
      </c>
      <c r="G27" s="77">
        <v>10</v>
      </c>
      <c r="H27" s="78">
        <v>2</v>
      </c>
      <c r="I27" s="77">
        <v>42</v>
      </c>
      <c r="J27" s="75">
        <v>22600</v>
      </c>
      <c r="K27" s="76">
        <v>0.1</v>
      </c>
      <c r="L27" s="65">
        <f t="shared" si="5"/>
        <v>2260</v>
      </c>
      <c r="M27" s="65">
        <f t="shared" si="6"/>
        <v>24860</v>
      </c>
      <c r="N27" s="75">
        <v>23800</v>
      </c>
      <c r="O27" s="74">
        <f t="shared" si="3"/>
        <v>-5.0420168067226934E-2</v>
      </c>
      <c r="P27" s="65" t="s">
        <v>3851</v>
      </c>
      <c r="Q27" s="65">
        <f t="shared" si="4"/>
        <v>-22577.4</v>
      </c>
      <c r="R27" s="65" t="s">
        <v>3840</v>
      </c>
      <c r="S27" s="65" t="s">
        <v>3287</v>
      </c>
      <c r="T27" s="63" t="s">
        <v>1096</v>
      </c>
      <c r="U27" s="203" t="s">
        <v>3852</v>
      </c>
      <c r="V27" s="203">
        <v>11121120002042</v>
      </c>
    </row>
    <row r="28" spans="1:22" s="63" customFormat="1" ht="25.5" customHeight="1" x14ac:dyDescent="0.25">
      <c r="A28" s="63" t="str">
        <f t="shared" si="0"/>
        <v>21O342</v>
      </c>
      <c r="B28" s="101">
        <f t="shared" si="1"/>
        <v>29260</v>
      </c>
      <c r="C28" s="77">
        <f>+SUBTOTAL(3,E$8:E28)</f>
        <v>21</v>
      </c>
      <c r="D28" s="79" t="s">
        <v>1113</v>
      </c>
      <c r="E28" s="77" t="s">
        <v>2921</v>
      </c>
      <c r="F28" s="77" t="s">
        <v>3277</v>
      </c>
      <c r="G28" s="77">
        <v>12.5</v>
      </c>
      <c r="H28" s="78">
        <v>2.5</v>
      </c>
      <c r="I28" s="77">
        <v>42</v>
      </c>
      <c r="J28" s="75">
        <v>26600</v>
      </c>
      <c r="K28" s="76">
        <v>0.1</v>
      </c>
      <c r="L28" s="65">
        <f t="shared" si="5"/>
        <v>2660</v>
      </c>
      <c r="M28" s="65">
        <f t="shared" si="6"/>
        <v>29260</v>
      </c>
      <c r="N28" s="75">
        <v>28000</v>
      </c>
      <c r="O28" s="74">
        <f t="shared" si="3"/>
        <v>-5.0000000000000044E-2</v>
      </c>
      <c r="P28" s="65" t="s">
        <v>3849</v>
      </c>
      <c r="Q28" s="65">
        <f t="shared" si="4"/>
        <v>-26573.4</v>
      </c>
      <c r="R28" s="65" t="s">
        <v>3840</v>
      </c>
      <c r="S28" s="65" t="s">
        <v>3277</v>
      </c>
      <c r="T28" s="63" t="s">
        <v>1112</v>
      </c>
      <c r="U28" s="203" t="s">
        <v>3850</v>
      </c>
      <c r="V28" s="203">
        <v>11121120003042</v>
      </c>
    </row>
    <row r="29" spans="1:22" s="63" customFormat="1" ht="25.5" customHeight="1" x14ac:dyDescent="0.25">
      <c r="A29" s="63" t="str">
        <f t="shared" si="0"/>
        <v>21O442</v>
      </c>
      <c r="B29" s="101">
        <f t="shared" si="1"/>
        <v>36080</v>
      </c>
      <c r="C29" s="77">
        <f>+SUBTOTAL(3,E$8:E29)</f>
        <v>22</v>
      </c>
      <c r="D29" s="79" t="s">
        <v>3846</v>
      </c>
      <c r="E29" s="77" t="s">
        <v>2921</v>
      </c>
      <c r="F29" s="77" t="s">
        <v>3270</v>
      </c>
      <c r="G29" s="77">
        <v>16</v>
      </c>
      <c r="H29" s="78">
        <v>3.2</v>
      </c>
      <c r="I29" s="77">
        <v>42</v>
      </c>
      <c r="J29" s="75">
        <v>32800</v>
      </c>
      <c r="K29" s="76">
        <v>0.1</v>
      </c>
      <c r="L29" s="65">
        <f t="shared" si="5"/>
        <v>3280</v>
      </c>
      <c r="M29" s="65">
        <f t="shared" si="6"/>
        <v>36080</v>
      </c>
      <c r="N29" s="75">
        <v>34500</v>
      </c>
      <c r="O29" s="74">
        <f t="shared" si="3"/>
        <v>-4.9275362318840554E-2</v>
      </c>
      <c r="P29" s="65" t="s">
        <v>3845</v>
      </c>
      <c r="Q29" s="65">
        <f t="shared" si="4"/>
        <v>-32767.1</v>
      </c>
      <c r="R29" s="65" t="s">
        <v>3840</v>
      </c>
      <c r="S29" s="65" t="s">
        <v>3270</v>
      </c>
      <c r="T29" s="63" t="s">
        <v>3848</v>
      </c>
      <c r="U29" s="203" t="s">
        <v>3847</v>
      </c>
      <c r="V29" s="203">
        <v>11121120004042</v>
      </c>
    </row>
    <row r="30" spans="1:22" s="63" customFormat="1" ht="25.5" customHeight="1" x14ac:dyDescent="0.25">
      <c r="A30" s="63" t="str">
        <f t="shared" si="0"/>
        <v>21O542</v>
      </c>
      <c r="B30" s="101">
        <f t="shared" si="1"/>
        <v>48730</v>
      </c>
      <c r="C30" s="77">
        <f>+SUBTOTAL(3,E$8:E30)</f>
        <v>23</v>
      </c>
      <c r="D30" s="79" t="s">
        <v>3842</v>
      </c>
      <c r="E30" s="77" t="s">
        <v>2921</v>
      </c>
      <c r="F30" s="77" t="s">
        <v>3334</v>
      </c>
      <c r="G30" s="77">
        <v>25</v>
      </c>
      <c r="H30" s="78">
        <v>4.7</v>
      </c>
      <c r="I30" s="77">
        <v>42</v>
      </c>
      <c r="J30" s="75">
        <v>44300</v>
      </c>
      <c r="K30" s="76">
        <v>0.1</v>
      </c>
      <c r="L30" s="65">
        <f t="shared" si="5"/>
        <v>4430</v>
      </c>
      <c r="M30" s="65">
        <f t="shared" si="6"/>
        <v>48730</v>
      </c>
      <c r="N30" s="75">
        <v>46600</v>
      </c>
      <c r="O30" s="74">
        <f t="shared" si="3"/>
        <v>-4.9356223175965663E-2</v>
      </c>
      <c r="P30" s="65" t="s">
        <v>3841</v>
      </c>
      <c r="Q30" s="65">
        <f t="shared" si="4"/>
        <v>-44255.7</v>
      </c>
      <c r="R30" s="65" t="s">
        <v>3840</v>
      </c>
      <c r="S30" s="65" t="s">
        <v>3334</v>
      </c>
      <c r="T30" s="63" t="s">
        <v>3844</v>
      </c>
      <c r="U30" s="203" t="s">
        <v>3843</v>
      </c>
      <c r="V30" s="203">
        <v>11121120005042</v>
      </c>
    </row>
    <row r="31" spans="1:22" s="63" customFormat="1" ht="25.5" customHeight="1" x14ac:dyDescent="0.25">
      <c r="A31" s="63" t="str">
        <f t="shared" si="0"/>
        <v>21OT48</v>
      </c>
      <c r="B31" s="101">
        <f t="shared" si="1"/>
        <v>19470</v>
      </c>
      <c r="C31" s="77">
        <f>+SUBTOTAL(3,E$8:E31)</f>
        <v>24</v>
      </c>
      <c r="D31" s="79" t="s">
        <v>1143</v>
      </c>
      <c r="E31" s="77" t="s">
        <v>2921</v>
      </c>
      <c r="F31" s="77" t="s">
        <v>3494</v>
      </c>
      <c r="G31" s="77">
        <v>4</v>
      </c>
      <c r="H31" s="78">
        <v>1.4</v>
      </c>
      <c r="I31" s="77">
        <v>48</v>
      </c>
      <c r="J31" s="75">
        <v>17700</v>
      </c>
      <c r="K31" s="76">
        <v>0.1</v>
      </c>
      <c r="L31" s="65">
        <f t="shared" si="5"/>
        <v>1770</v>
      </c>
      <c r="M31" s="65">
        <f t="shared" si="6"/>
        <v>19470</v>
      </c>
      <c r="N31" s="75">
        <v>18600</v>
      </c>
      <c r="O31" s="74">
        <f t="shared" si="3"/>
        <v>-4.8387096774193505E-2</v>
      </c>
      <c r="P31" s="65" t="s">
        <v>3838</v>
      </c>
      <c r="Q31" s="65">
        <f t="shared" si="4"/>
        <v>-17682.3</v>
      </c>
      <c r="R31" s="65" t="s">
        <v>3837</v>
      </c>
      <c r="S31" s="65"/>
      <c r="T31" s="63" t="s">
        <v>1142</v>
      </c>
      <c r="U31" s="203" t="s">
        <v>3839</v>
      </c>
      <c r="V31" s="203">
        <v>11121120007048</v>
      </c>
    </row>
    <row r="32" spans="1:22" s="90" customFormat="1" ht="25.5" customHeight="1" x14ac:dyDescent="0.25">
      <c r="A32" s="63" t="str">
        <f t="shared" si="0"/>
        <v>21O048</v>
      </c>
      <c r="B32" s="101">
        <f t="shared" si="1"/>
        <v>22660</v>
      </c>
      <c r="C32" s="77">
        <f>+SUBTOTAL(3,E$8:E32)</f>
        <v>25</v>
      </c>
      <c r="D32" s="79" t="s">
        <v>1067</v>
      </c>
      <c r="E32" s="77" t="s">
        <v>2921</v>
      </c>
      <c r="F32" s="77" t="s">
        <v>3297</v>
      </c>
      <c r="G32" s="77">
        <v>6</v>
      </c>
      <c r="H32" s="78">
        <v>1.6</v>
      </c>
      <c r="I32" s="77">
        <v>48</v>
      </c>
      <c r="J32" s="75">
        <v>20600</v>
      </c>
      <c r="K32" s="76">
        <v>0.1</v>
      </c>
      <c r="L32" s="65">
        <f t="shared" si="5"/>
        <v>2060</v>
      </c>
      <c r="M32" s="65">
        <f t="shared" si="6"/>
        <v>22660</v>
      </c>
      <c r="N32" s="75">
        <v>21700</v>
      </c>
      <c r="O32" s="74">
        <f t="shared" si="3"/>
        <v>-5.0691244239631339E-2</v>
      </c>
      <c r="P32" s="65" t="s">
        <v>3835</v>
      </c>
      <c r="Q32" s="65">
        <f t="shared" si="4"/>
        <v>-20579.3</v>
      </c>
      <c r="R32" s="65" t="s">
        <v>3823</v>
      </c>
      <c r="S32" s="65" t="s">
        <v>3297</v>
      </c>
      <c r="T32" s="90" t="s">
        <v>1066</v>
      </c>
      <c r="U32" s="203" t="s">
        <v>3836</v>
      </c>
      <c r="V32" s="203">
        <v>11121120000048</v>
      </c>
    </row>
    <row r="33" spans="1:22" s="63" customFormat="1" ht="25.5" customHeight="1" x14ac:dyDescent="0.25">
      <c r="A33" s="63" t="str">
        <f t="shared" si="0"/>
        <v>21O148</v>
      </c>
      <c r="B33" s="101">
        <f t="shared" si="1"/>
        <v>25960</v>
      </c>
      <c r="C33" s="77">
        <f>+SUBTOTAL(3,E$8:E33)</f>
        <v>26</v>
      </c>
      <c r="D33" s="79" t="s">
        <v>1083</v>
      </c>
      <c r="E33" s="77" t="s">
        <v>2921</v>
      </c>
      <c r="F33" s="77" t="s">
        <v>3292</v>
      </c>
      <c r="G33" s="77">
        <v>8</v>
      </c>
      <c r="H33" s="78">
        <v>1.9</v>
      </c>
      <c r="I33" s="77">
        <v>48</v>
      </c>
      <c r="J33" s="75">
        <v>23600</v>
      </c>
      <c r="K33" s="76">
        <v>0.1</v>
      </c>
      <c r="L33" s="65">
        <f t="shared" si="5"/>
        <v>2360</v>
      </c>
      <c r="M33" s="65">
        <f t="shared" si="6"/>
        <v>25960</v>
      </c>
      <c r="N33" s="75">
        <v>24800</v>
      </c>
      <c r="O33" s="74">
        <f t="shared" si="3"/>
        <v>-4.8387096774193505E-2</v>
      </c>
      <c r="P33" s="65" t="s">
        <v>3833</v>
      </c>
      <c r="Q33" s="65">
        <f t="shared" si="4"/>
        <v>-23576.3</v>
      </c>
      <c r="R33" s="65" t="s">
        <v>3823</v>
      </c>
      <c r="S33" s="65" t="s">
        <v>3292</v>
      </c>
      <c r="T33" s="63" t="s">
        <v>1082</v>
      </c>
      <c r="U33" s="203" t="s">
        <v>3834</v>
      </c>
      <c r="V33" s="203">
        <v>11121120001048</v>
      </c>
    </row>
    <row r="34" spans="1:22" s="63" customFormat="1" ht="25.5" customHeight="1" x14ac:dyDescent="0.25">
      <c r="A34" s="63" t="str">
        <f t="shared" si="0"/>
        <v>21O248</v>
      </c>
      <c r="B34" s="101">
        <f t="shared" si="1"/>
        <v>30030</v>
      </c>
      <c r="C34" s="77">
        <f>+SUBTOTAL(3,E$8:E34)</f>
        <v>27</v>
      </c>
      <c r="D34" s="79" t="s">
        <v>1099</v>
      </c>
      <c r="E34" s="77" t="s">
        <v>2921</v>
      </c>
      <c r="F34" s="77" t="s">
        <v>3287</v>
      </c>
      <c r="G34" s="77">
        <v>10</v>
      </c>
      <c r="H34" s="78">
        <v>2.2999999999999998</v>
      </c>
      <c r="I34" s="77">
        <v>48</v>
      </c>
      <c r="J34" s="75">
        <v>27300</v>
      </c>
      <c r="K34" s="76">
        <v>0.1</v>
      </c>
      <c r="L34" s="65">
        <f t="shared" si="5"/>
        <v>2730</v>
      </c>
      <c r="M34" s="65">
        <f t="shared" si="6"/>
        <v>30030</v>
      </c>
      <c r="N34" s="75">
        <v>28700</v>
      </c>
      <c r="O34" s="74">
        <f t="shared" si="3"/>
        <v>-4.8780487804878092E-2</v>
      </c>
      <c r="P34" s="65" t="s">
        <v>3831</v>
      </c>
      <c r="Q34" s="65">
        <f t="shared" si="4"/>
        <v>-27272.7</v>
      </c>
      <c r="R34" s="65" t="s">
        <v>3823</v>
      </c>
      <c r="S34" s="65" t="s">
        <v>3287</v>
      </c>
      <c r="T34" s="63" t="s">
        <v>1098</v>
      </c>
      <c r="U34" s="203" t="s">
        <v>3832</v>
      </c>
      <c r="V34" s="203">
        <v>11121120002048</v>
      </c>
    </row>
    <row r="35" spans="1:22" s="63" customFormat="1" ht="25.5" customHeight="1" x14ac:dyDescent="0.25">
      <c r="A35" s="63" t="str">
        <f t="shared" si="0"/>
        <v>21O348</v>
      </c>
      <c r="B35" s="101">
        <f t="shared" si="1"/>
        <v>36300</v>
      </c>
      <c r="C35" s="77">
        <f>+SUBTOTAL(3,E$8:E35)</f>
        <v>28</v>
      </c>
      <c r="D35" s="79" t="s">
        <v>1115</v>
      </c>
      <c r="E35" s="77" t="s">
        <v>2921</v>
      </c>
      <c r="F35" s="77" t="s">
        <v>3277</v>
      </c>
      <c r="G35" s="77">
        <v>12.5</v>
      </c>
      <c r="H35" s="78">
        <v>2.9</v>
      </c>
      <c r="I35" s="77">
        <v>48</v>
      </c>
      <c r="J35" s="75">
        <v>33000</v>
      </c>
      <c r="K35" s="76">
        <v>0.1</v>
      </c>
      <c r="L35" s="65">
        <f t="shared" si="5"/>
        <v>3300</v>
      </c>
      <c r="M35" s="65">
        <f t="shared" si="6"/>
        <v>36300</v>
      </c>
      <c r="N35" s="75">
        <v>34700</v>
      </c>
      <c r="O35" s="74">
        <f t="shared" si="3"/>
        <v>-4.8991354466858761E-2</v>
      </c>
      <c r="P35" s="65" t="s">
        <v>3829</v>
      </c>
      <c r="Q35" s="65">
        <f t="shared" si="4"/>
        <v>-32967</v>
      </c>
      <c r="R35" s="65" t="s">
        <v>3823</v>
      </c>
      <c r="S35" s="65" t="s">
        <v>3277</v>
      </c>
      <c r="T35" s="63" t="s">
        <v>1114</v>
      </c>
      <c r="U35" s="203" t="s">
        <v>3830</v>
      </c>
      <c r="V35" s="203">
        <v>11121120003048</v>
      </c>
    </row>
    <row r="36" spans="1:22" s="63" customFormat="1" ht="25.5" customHeight="1" x14ac:dyDescent="0.25">
      <c r="A36" s="63" t="str">
        <f t="shared" si="0"/>
        <v>21O448</v>
      </c>
      <c r="B36" s="101">
        <f t="shared" si="1"/>
        <v>45540</v>
      </c>
      <c r="C36" s="77">
        <f>+SUBTOTAL(3,E$8:E36)</f>
        <v>29</v>
      </c>
      <c r="D36" s="79" t="s">
        <v>1123</v>
      </c>
      <c r="E36" s="77" t="s">
        <v>2921</v>
      </c>
      <c r="F36" s="77" t="s">
        <v>3270</v>
      </c>
      <c r="G36" s="77">
        <v>16</v>
      </c>
      <c r="H36" s="78">
        <v>3.6</v>
      </c>
      <c r="I36" s="77">
        <v>48</v>
      </c>
      <c r="J36" s="75">
        <v>41400</v>
      </c>
      <c r="K36" s="76">
        <v>0.1</v>
      </c>
      <c r="L36" s="65">
        <f t="shared" si="5"/>
        <v>4140</v>
      </c>
      <c r="M36" s="65">
        <f t="shared" si="6"/>
        <v>45540</v>
      </c>
      <c r="N36" s="75">
        <v>43600</v>
      </c>
      <c r="O36" s="74">
        <f t="shared" si="3"/>
        <v>-5.0458715596330306E-2</v>
      </c>
      <c r="P36" s="65" t="s">
        <v>3827</v>
      </c>
      <c r="Q36" s="65">
        <f t="shared" si="4"/>
        <v>-41358.6</v>
      </c>
      <c r="R36" s="65" t="s">
        <v>3823</v>
      </c>
      <c r="S36" s="65" t="s">
        <v>3270</v>
      </c>
      <c r="T36" s="63" t="s">
        <v>1122</v>
      </c>
      <c r="U36" s="203" t="s">
        <v>3828</v>
      </c>
      <c r="V36" s="203">
        <v>11121120004048</v>
      </c>
    </row>
    <row r="37" spans="1:22" s="63" customFormat="1" ht="25.5" customHeight="1" x14ac:dyDescent="0.25">
      <c r="A37" s="63" t="str">
        <f t="shared" si="0"/>
        <v>21O548</v>
      </c>
      <c r="B37" s="101">
        <f t="shared" si="1"/>
        <v>65340</v>
      </c>
      <c r="C37" s="77">
        <f>+SUBTOTAL(3,E$8:E37)</f>
        <v>30</v>
      </c>
      <c r="D37" s="79" t="s">
        <v>3824</v>
      </c>
      <c r="E37" s="77" t="s">
        <v>2921</v>
      </c>
      <c r="F37" s="77" t="s">
        <v>3334</v>
      </c>
      <c r="G37" s="77">
        <v>25</v>
      </c>
      <c r="H37" s="78">
        <v>5.4</v>
      </c>
      <c r="I37" s="77">
        <v>48</v>
      </c>
      <c r="J37" s="75">
        <v>59400</v>
      </c>
      <c r="K37" s="76">
        <v>0.1</v>
      </c>
      <c r="L37" s="65">
        <f t="shared" si="5"/>
        <v>5940</v>
      </c>
      <c r="M37" s="65">
        <f t="shared" si="6"/>
        <v>65340</v>
      </c>
      <c r="N37" s="75">
        <v>62500</v>
      </c>
      <c r="O37" s="74">
        <f t="shared" si="3"/>
        <v>-4.9599999999999977E-2</v>
      </c>
      <c r="P37" s="65" t="s">
        <v>3765</v>
      </c>
      <c r="Q37" s="65">
        <f t="shared" si="4"/>
        <v>-59340.6</v>
      </c>
      <c r="R37" s="65" t="s">
        <v>3823</v>
      </c>
      <c r="S37" s="65" t="s">
        <v>3334</v>
      </c>
      <c r="T37" s="63" t="s">
        <v>3826</v>
      </c>
      <c r="U37" s="203" t="s">
        <v>3825</v>
      </c>
      <c r="V37" s="203">
        <v>11121120005048</v>
      </c>
    </row>
    <row r="38" spans="1:22" s="63" customFormat="1" ht="25.5" customHeight="1" x14ac:dyDescent="0.25">
      <c r="A38" s="63" t="str">
        <f t="shared" si="0"/>
        <v>21OT60</v>
      </c>
      <c r="B38" s="101">
        <f t="shared" si="1"/>
        <v>25300</v>
      </c>
      <c r="C38" s="77">
        <f>+SUBTOTAL(3,E$8:E38)</f>
        <v>31</v>
      </c>
      <c r="D38" s="79" t="s">
        <v>1145</v>
      </c>
      <c r="E38" s="77" t="s">
        <v>2921</v>
      </c>
      <c r="F38" s="77" t="s">
        <v>3494</v>
      </c>
      <c r="G38" s="77">
        <v>4</v>
      </c>
      <c r="H38" s="78">
        <v>1.4</v>
      </c>
      <c r="I38" s="77">
        <v>60</v>
      </c>
      <c r="J38" s="75">
        <v>23000</v>
      </c>
      <c r="K38" s="76">
        <v>0.1</v>
      </c>
      <c r="L38" s="65">
        <f t="shared" si="5"/>
        <v>2300</v>
      </c>
      <c r="M38" s="65">
        <f t="shared" si="6"/>
        <v>25300</v>
      </c>
      <c r="N38" s="75">
        <v>24200</v>
      </c>
      <c r="O38" s="74">
        <f t="shared" si="3"/>
        <v>-4.9586776859504078E-2</v>
      </c>
      <c r="P38" s="65" t="s">
        <v>3821</v>
      </c>
      <c r="Q38" s="65">
        <f t="shared" si="4"/>
        <v>-22977</v>
      </c>
      <c r="R38" s="65" t="s">
        <v>3820</v>
      </c>
      <c r="S38" s="65"/>
      <c r="T38" s="63" t="s">
        <v>1144</v>
      </c>
      <c r="U38" s="203" t="s">
        <v>3822</v>
      </c>
      <c r="V38" s="203">
        <v>11121120007060</v>
      </c>
    </row>
    <row r="39" spans="1:22" s="63" customFormat="1" ht="25.5" customHeight="1" x14ac:dyDescent="0.25">
      <c r="A39" s="63" t="str">
        <f t="shared" si="0"/>
        <v>21O060</v>
      </c>
      <c r="B39" s="101">
        <f t="shared" si="1"/>
        <v>30250</v>
      </c>
      <c r="C39" s="77">
        <f>+SUBTOTAL(3,E$8:E39)</f>
        <v>32</v>
      </c>
      <c r="D39" s="79" t="s">
        <v>1069</v>
      </c>
      <c r="E39" s="77" t="s">
        <v>2921</v>
      </c>
      <c r="F39" s="77" t="s">
        <v>3297</v>
      </c>
      <c r="G39" s="77">
        <v>5</v>
      </c>
      <c r="H39" s="78">
        <v>1.5</v>
      </c>
      <c r="I39" s="77">
        <v>60</v>
      </c>
      <c r="J39" s="75">
        <v>27500</v>
      </c>
      <c r="K39" s="76">
        <v>0.1</v>
      </c>
      <c r="L39" s="65">
        <f t="shared" si="5"/>
        <v>2750</v>
      </c>
      <c r="M39" s="65">
        <f t="shared" si="6"/>
        <v>30250</v>
      </c>
      <c r="N39" s="75">
        <v>28900</v>
      </c>
      <c r="O39" s="74">
        <f t="shared" si="3"/>
        <v>-4.8442906574394429E-2</v>
      </c>
      <c r="P39" s="65" t="s">
        <v>3818</v>
      </c>
      <c r="Q39" s="65">
        <f t="shared" si="4"/>
        <v>-27472.5</v>
      </c>
      <c r="R39" s="65" t="s">
        <v>3805</v>
      </c>
      <c r="S39" s="65" t="s">
        <v>3297</v>
      </c>
      <c r="T39" s="63" t="s">
        <v>1068</v>
      </c>
      <c r="U39" s="203" t="s">
        <v>3819</v>
      </c>
      <c r="V39" s="203">
        <v>11121120000060</v>
      </c>
    </row>
    <row r="40" spans="1:22" s="90" customFormat="1" ht="25.5" customHeight="1" x14ac:dyDescent="0.25">
      <c r="A40" s="63" t="str">
        <f t="shared" ref="A40:A58" si="7">+T40</f>
        <v>21O160</v>
      </c>
      <c r="B40" s="101">
        <f t="shared" si="1"/>
        <v>36740</v>
      </c>
      <c r="C40" s="77">
        <f>+SUBTOTAL(3,E$8:E40)</f>
        <v>33</v>
      </c>
      <c r="D40" s="79" t="s">
        <v>1085</v>
      </c>
      <c r="E40" s="77" t="s">
        <v>2921</v>
      </c>
      <c r="F40" s="77" t="s">
        <v>3292</v>
      </c>
      <c r="G40" s="77">
        <v>6</v>
      </c>
      <c r="H40" s="78">
        <v>1.8</v>
      </c>
      <c r="I40" s="77">
        <v>60</v>
      </c>
      <c r="J40" s="75">
        <v>33400</v>
      </c>
      <c r="K40" s="76">
        <v>0.1</v>
      </c>
      <c r="L40" s="65">
        <f t="shared" si="5"/>
        <v>3340</v>
      </c>
      <c r="M40" s="65">
        <f t="shared" si="6"/>
        <v>36740</v>
      </c>
      <c r="N40" s="75">
        <v>35200</v>
      </c>
      <c r="O40" s="74">
        <f t="shared" ref="O40:O58" si="8">+J40/N40-1</f>
        <v>-5.1136363636363646E-2</v>
      </c>
      <c r="P40" s="65" t="s">
        <v>3816</v>
      </c>
      <c r="Q40" s="65">
        <f t="shared" ref="Q40:Q58" si="9">+P40-J40</f>
        <v>-33366.5</v>
      </c>
      <c r="R40" s="65" t="s">
        <v>3805</v>
      </c>
      <c r="S40" s="65" t="s">
        <v>3292</v>
      </c>
      <c r="T40" s="90" t="s">
        <v>1084</v>
      </c>
      <c r="U40" s="203" t="s">
        <v>3817</v>
      </c>
      <c r="V40" s="203">
        <v>11121120001060</v>
      </c>
    </row>
    <row r="41" spans="1:22" s="63" customFormat="1" ht="25.5" customHeight="1" x14ac:dyDescent="0.25">
      <c r="A41" s="63" t="str">
        <f t="shared" si="7"/>
        <v>21O260</v>
      </c>
      <c r="B41" s="101">
        <f t="shared" si="1"/>
        <v>42900</v>
      </c>
      <c r="C41" s="77">
        <f>+SUBTOTAL(3,E$8:E41)</f>
        <v>34</v>
      </c>
      <c r="D41" s="79" t="s">
        <v>1101</v>
      </c>
      <c r="E41" s="77" t="s">
        <v>2921</v>
      </c>
      <c r="F41" s="77" t="s">
        <v>3287</v>
      </c>
      <c r="G41" s="77">
        <v>8</v>
      </c>
      <c r="H41" s="78">
        <v>2.4</v>
      </c>
      <c r="I41" s="77">
        <v>60</v>
      </c>
      <c r="J41" s="75">
        <v>39000</v>
      </c>
      <c r="K41" s="76">
        <v>0.1</v>
      </c>
      <c r="L41" s="65">
        <f t="shared" si="5"/>
        <v>3900</v>
      </c>
      <c r="M41" s="65">
        <f t="shared" si="6"/>
        <v>42900</v>
      </c>
      <c r="N41" s="75">
        <v>41100</v>
      </c>
      <c r="O41" s="74">
        <f t="shared" si="8"/>
        <v>-5.1094890510948954E-2</v>
      </c>
      <c r="P41" s="65" t="s">
        <v>3814</v>
      </c>
      <c r="Q41" s="65">
        <f t="shared" si="9"/>
        <v>-38961</v>
      </c>
      <c r="R41" s="65" t="s">
        <v>3805</v>
      </c>
      <c r="S41" s="65" t="s">
        <v>3287</v>
      </c>
      <c r="T41" s="63" t="s">
        <v>1100</v>
      </c>
      <c r="U41" s="203" t="s">
        <v>3815</v>
      </c>
      <c r="V41" s="203">
        <v>11121120002060</v>
      </c>
    </row>
    <row r="42" spans="1:22" s="63" customFormat="1" ht="25.5" customHeight="1" x14ac:dyDescent="0.25">
      <c r="A42" s="63" t="str">
        <f t="shared" si="7"/>
        <v>21O360</v>
      </c>
      <c r="B42" s="101">
        <f t="shared" si="1"/>
        <v>51920</v>
      </c>
      <c r="C42" s="77">
        <f>+SUBTOTAL(3,E$8:E42)</f>
        <v>35</v>
      </c>
      <c r="D42" s="79" t="s">
        <v>1117</v>
      </c>
      <c r="E42" s="77" t="s">
        <v>2921</v>
      </c>
      <c r="F42" s="77" t="s">
        <v>3277</v>
      </c>
      <c r="G42" s="77">
        <v>10</v>
      </c>
      <c r="H42" s="78">
        <v>2.9</v>
      </c>
      <c r="I42" s="77">
        <v>60</v>
      </c>
      <c r="J42" s="75">
        <v>47200</v>
      </c>
      <c r="K42" s="76">
        <v>0.1</v>
      </c>
      <c r="L42" s="65">
        <f t="shared" si="5"/>
        <v>4720</v>
      </c>
      <c r="M42" s="65">
        <f t="shared" si="6"/>
        <v>51920</v>
      </c>
      <c r="N42" s="75">
        <v>49700</v>
      </c>
      <c r="O42" s="74">
        <f t="shared" si="8"/>
        <v>-5.0301810865191143E-2</v>
      </c>
      <c r="P42" s="65" t="s">
        <v>3812</v>
      </c>
      <c r="Q42" s="65">
        <f t="shared" si="9"/>
        <v>-47152.800000000003</v>
      </c>
      <c r="R42" s="65" t="s">
        <v>3805</v>
      </c>
      <c r="S42" s="65" t="s">
        <v>3277</v>
      </c>
      <c r="T42" s="63" t="s">
        <v>1116</v>
      </c>
      <c r="U42" s="203" t="s">
        <v>3813</v>
      </c>
      <c r="V42" s="203">
        <v>11121120003060</v>
      </c>
    </row>
    <row r="43" spans="1:22" s="63" customFormat="1" ht="25.5" customHeight="1" x14ac:dyDescent="0.25">
      <c r="A43" s="63" t="str">
        <f t="shared" si="7"/>
        <v>21O460</v>
      </c>
      <c r="B43" s="101">
        <f t="shared" si="1"/>
        <v>65010</v>
      </c>
      <c r="C43" s="77">
        <f>+SUBTOTAL(3,E$8:E43)</f>
        <v>36</v>
      </c>
      <c r="D43" s="79" t="s">
        <v>3809</v>
      </c>
      <c r="E43" s="77" t="s">
        <v>2921</v>
      </c>
      <c r="F43" s="77" t="s">
        <v>3270</v>
      </c>
      <c r="G43" s="77">
        <v>12.5</v>
      </c>
      <c r="H43" s="78">
        <v>3.6</v>
      </c>
      <c r="I43" s="77">
        <v>60</v>
      </c>
      <c r="J43" s="75">
        <v>59100</v>
      </c>
      <c r="K43" s="76">
        <v>0.1</v>
      </c>
      <c r="L43" s="65">
        <f t="shared" si="5"/>
        <v>5910</v>
      </c>
      <c r="M43" s="65">
        <f t="shared" si="6"/>
        <v>65010</v>
      </c>
      <c r="N43" s="75">
        <v>62200</v>
      </c>
      <c r="O43" s="74">
        <f t="shared" si="8"/>
        <v>-4.9839228295819882E-2</v>
      </c>
      <c r="P43" s="65" t="s">
        <v>3808</v>
      </c>
      <c r="Q43" s="65">
        <f t="shared" si="9"/>
        <v>-59040.800000000003</v>
      </c>
      <c r="R43" s="65" t="s">
        <v>3805</v>
      </c>
      <c r="S43" s="65" t="s">
        <v>3270</v>
      </c>
      <c r="T43" s="63" t="s">
        <v>3811</v>
      </c>
      <c r="U43" s="203" t="s">
        <v>3810</v>
      </c>
      <c r="V43" s="203">
        <v>11121120004060</v>
      </c>
    </row>
    <row r="44" spans="1:22" s="63" customFormat="1" ht="25.5" customHeight="1" x14ac:dyDescent="0.25">
      <c r="A44" s="63" t="str">
        <f t="shared" si="7"/>
        <v>21O560</v>
      </c>
      <c r="B44" s="101">
        <f t="shared" si="1"/>
        <v>78210</v>
      </c>
      <c r="C44" s="77">
        <f>+SUBTOTAL(3,E$8:E44)</f>
        <v>37</v>
      </c>
      <c r="D44" s="79" t="s">
        <v>1129</v>
      </c>
      <c r="E44" s="77" t="s">
        <v>2921</v>
      </c>
      <c r="F44" s="77" t="s">
        <v>3334</v>
      </c>
      <c r="G44" s="77">
        <v>16</v>
      </c>
      <c r="H44" s="78">
        <v>4.5</v>
      </c>
      <c r="I44" s="77">
        <v>60</v>
      </c>
      <c r="J44" s="75">
        <v>71100</v>
      </c>
      <c r="K44" s="76">
        <v>0.1</v>
      </c>
      <c r="L44" s="65">
        <f t="shared" si="5"/>
        <v>7110</v>
      </c>
      <c r="M44" s="65">
        <f t="shared" si="6"/>
        <v>78210</v>
      </c>
      <c r="N44" s="75">
        <v>74800</v>
      </c>
      <c r="O44" s="74">
        <f t="shared" si="8"/>
        <v>-4.9465240641711206E-2</v>
      </c>
      <c r="P44" s="65" t="s">
        <v>3806</v>
      </c>
      <c r="Q44" s="65">
        <f t="shared" si="9"/>
        <v>-71028.899999999994</v>
      </c>
      <c r="R44" s="65" t="s">
        <v>3805</v>
      </c>
      <c r="S44" s="65" t="s">
        <v>3334</v>
      </c>
      <c r="T44" s="63" t="s">
        <v>1128</v>
      </c>
      <c r="U44" s="203" t="s">
        <v>3807</v>
      </c>
      <c r="V44" s="203">
        <v>11121120005060</v>
      </c>
    </row>
    <row r="45" spans="1:22" s="63" customFormat="1" ht="25.5" customHeight="1" x14ac:dyDescent="0.25">
      <c r="A45" s="63" t="str">
        <f t="shared" si="7"/>
        <v>21OT75</v>
      </c>
      <c r="B45" s="101">
        <f t="shared" si="1"/>
        <v>35310</v>
      </c>
      <c r="C45" s="77">
        <f>+SUBTOTAL(3,E$8:E45)</f>
        <v>38</v>
      </c>
      <c r="D45" s="79" t="s">
        <v>1147</v>
      </c>
      <c r="E45" s="77" t="s">
        <v>2921</v>
      </c>
      <c r="F45" s="77" t="s">
        <v>3494</v>
      </c>
      <c r="G45" s="77">
        <v>4</v>
      </c>
      <c r="H45" s="78">
        <v>1.5</v>
      </c>
      <c r="I45" s="77">
        <v>75</v>
      </c>
      <c r="J45" s="75">
        <v>32100</v>
      </c>
      <c r="K45" s="76">
        <v>0.1</v>
      </c>
      <c r="L45" s="65">
        <f t="shared" si="5"/>
        <v>3210</v>
      </c>
      <c r="M45" s="65">
        <f t="shared" si="6"/>
        <v>35310</v>
      </c>
      <c r="N45" s="75">
        <v>33800</v>
      </c>
      <c r="O45" s="74">
        <f t="shared" si="8"/>
        <v>-5.0295857988165715E-2</v>
      </c>
      <c r="P45" s="65" t="s">
        <v>3803</v>
      </c>
      <c r="Q45" s="65">
        <f t="shared" si="9"/>
        <v>-32067.8</v>
      </c>
      <c r="R45" s="65" t="s">
        <v>3802</v>
      </c>
      <c r="S45" s="65"/>
      <c r="T45" s="63" t="s">
        <v>1146</v>
      </c>
      <c r="U45" s="203" t="s">
        <v>3804</v>
      </c>
      <c r="V45" s="203">
        <v>11121120007075</v>
      </c>
    </row>
    <row r="46" spans="1:22" s="63" customFormat="1" ht="25.5" customHeight="1" x14ac:dyDescent="0.25">
      <c r="A46" s="63" t="str">
        <f t="shared" si="7"/>
        <v>21O075</v>
      </c>
      <c r="B46" s="101">
        <f t="shared" si="1"/>
        <v>41360</v>
      </c>
      <c r="C46" s="77">
        <f>+SUBTOTAL(3,E$8:E46)</f>
        <v>39</v>
      </c>
      <c r="D46" s="79" t="s">
        <v>1071</v>
      </c>
      <c r="E46" s="77" t="s">
        <v>2921</v>
      </c>
      <c r="F46" s="77" t="s">
        <v>3297</v>
      </c>
      <c r="G46" s="77">
        <v>5</v>
      </c>
      <c r="H46" s="78">
        <v>1.9</v>
      </c>
      <c r="I46" s="77">
        <v>75</v>
      </c>
      <c r="J46" s="75">
        <v>37600</v>
      </c>
      <c r="K46" s="76">
        <v>0.1</v>
      </c>
      <c r="L46" s="65">
        <f t="shared" si="5"/>
        <v>3760</v>
      </c>
      <c r="M46" s="65">
        <f t="shared" si="6"/>
        <v>41360</v>
      </c>
      <c r="N46" s="75">
        <v>39600</v>
      </c>
      <c r="O46" s="74">
        <f t="shared" si="8"/>
        <v>-5.0505050505050497E-2</v>
      </c>
      <c r="P46" s="65" t="s">
        <v>3800</v>
      </c>
      <c r="Q46" s="65">
        <f t="shared" si="9"/>
        <v>-37562.400000000001</v>
      </c>
      <c r="R46" s="65" t="s">
        <v>3785</v>
      </c>
      <c r="S46" s="65" t="s">
        <v>3364</v>
      </c>
      <c r="T46" s="63" t="s">
        <v>1070</v>
      </c>
      <c r="U46" s="203" t="s">
        <v>3801</v>
      </c>
      <c r="V46" s="203">
        <v>11121120000075</v>
      </c>
    </row>
    <row r="47" spans="1:22" s="63" customFormat="1" ht="25.5" customHeight="1" x14ac:dyDescent="0.25">
      <c r="A47" s="63" t="str">
        <f t="shared" si="7"/>
        <v>21O175</v>
      </c>
      <c r="B47" s="101">
        <f t="shared" si="1"/>
        <v>46860</v>
      </c>
      <c r="C47" s="77">
        <f>+SUBTOTAL(3,E$8:E47)</f>
        <v>40</v>
      </c>
      <c r="D47" s="79" t="s">
        <v>1087</v>
      </c>
      <c r="E47" s="77" t="s">
        <v>2921</v>
      </c>
      <c r="F47" s="77" t="s">
        <v>3292</v>
      </c>
      <c r="G47" s="77">
        <v>6</v>
      </c>
      <c r="H47" s="78">
        <v>2.2999999999999998</v>
      </c>
      <c r="I47" s="77">
        <v>75</v>
      </c>
      <c r="J47" s="75">
        <v>42600</v>
      </c>
      <c r="K47" s="76">
        <v>0.1</v>
      </c>
      <c r="L47" s="65">
        <f t="shared" si="5"/>
        <v>4260</v>
      </c>
      <c r="M47" s="65">
        <f t="shared" si="6"/>
        <v>46860</v>
      </c>
      <c r="N47" s="75">
        <v>44800</v>
      </c>
      <c r="O47" s="74">
        <f t="shared" si="8"/>
        <v>-4.9107142857142905E-2</v>
      </c>
      <c r="P47" s="65" t="s">
        <v>3798</v>
      </c>
      <c r="Q47" s="65">
        <f t="shared" si="9"/>
        <v>-42557.4</v>
      </c>
      <c r="R47" s="65" t="s">
        <v>3785</v>
      </c>
      <c r="S47" s="65" t="s">
        <v>3358</v>
      </c>
      <c r="T47" s="63" t="s">
        <v>1086</v>
      </c>
      <c r="U47" s="203" t="s">
        <v>3799</v>
      </c>
      <c r="V47" s="203">
        <v>11121120001075</v>
      </c>
    </row>
    <row r="48" spans="1:22" s="63" customFormat="1" ht="25.5" customHeight="1" x14ac:dyDescent="0.25">
      <c r="A48" s="63" t="str">
        <f t="shared" si="7"/>
        <v>21O275</v>
      </c>
      <c r="B48" s="101">
        <f t="shared" si="1"/>
        <v>61050</v>
      </c>
      <c r="C48" s="77">
        <f>+SUBTOTAL(3,E$8:E48)</f>
        <v>41</v>
      </c>
      <c r="D48" s="79" t="s">
        <v>1103</v>
      </c>
      <c r="E48" s="77" t="s">
        <v>2921</v>
      </c>
      <c r="F48" s="77" t="s">
        <v>3287</v>
      </c>
      <c r="G48" s="77">
        <v>8</v>
      </c>
      <c r="H48" s="78">
        <v>2.9</v>
      </c>
      <c r="I48" s="77">
        <v>75</v>
      </c>
      <c r="J48" s="75">
        <v>55500</v>
      </c>
      <c r="K48" s="76">
        <v>0.1</v>
      </c>
      <c r="L48" s="65">
        <f t="shared" si="5"/>
        <v>5550</v>
      </c>
      <c r="M48" s="65">
        <f t="shared" si="6"/>
        <v>61050</v>
      </c>
      <c r="N48" s="75">
        <v>58400</v>
      </c>
      <c r="O48" s="74">
        <f t="shared" si="8"/>
        <v>-4.9657534246575374E-2</v>
      </c>
      <c r="P48" s="65" t="s">
        <v>3796</v>
      </c>
      <c r="Q48" s="65">
        <f t="shared" si="9"/>
        <v>-55444.5</v>
      </c>
      <c r="R48" s="65" t="s">
        <v>3785</v>
      </c>
      <c r="S48" s="65" t="s">
        <v>3387</v>
      </c>
      <c r="T48" s="63" t="s">
        <v>1102</v>
      </c>
      <c r="U48" s="203" t="s">
        <v>3797</v>
      </c>
      <c r="V48" s="203">
        <v>11121120002075</v>
      </c>
    </row>
    <row r="49" spans="1:22" s="63" customFormat="1" ht="25.5" customHeight="1" x14ac:dyDescent="0.25">
      <c r="A49" s="63" t="str">
        <f t="shared" si="7"/>
        <v>21O375</v>
      </c>
      <c r="B49" s="101">
        <f t="shared" si="1"/>
        <v>75680</v>
      </c>
      <c r="C49" s="77">
        <f>+SUBTOTAL(3,E$8:E49)</f>
        <v>42</v>
      </c>
      <c r="D49" s="79" t="s">
        <v>1119</v>
      </c>
      <c r="E49" s="77" t="s">
        <v>2921</v>
      </c>
      <c r="F49" s="77" t="s">
        <v>3277</v>
      </c>
      <c r="G49" s="77">
        <v>10</v>
      </c>
      <c r="H49" s="78">
        <v>3.6</v>
      </c>
      <c r="I49" s="77">
        <v>75</v>
      </c>
      <c r="J49" s="75">
        <v>68800</v>
      </c>
      <c r="K49" s="76">
        <v>0.1</v>
      </c>
      <c r="L49" s="65">
        <f t="shared" si="5"/>
        <v>6880</v>
      </c>
      <c r="M49" s="65">
        <f t="shared" si="6"/>
        <v>75680</v>
      </c>
      <c r="N49" s="75">
        <v>72400</v>
      </c>
      <c r="O49" s="74">
        <f t="shared" si="8"/>
        <v>-4.9723756906077332E-2</v>
      </c>
      <c r="P49" s="65" t="s">
        <v>3794</v>
      </c>
      <c r="Q49" s="65">
        <f t="shared" si="9"/>
        <v>-68731.199999999997</v>
      </c>
      <c r="R49" s="65" t="s">
        <v>3785</v>
      </c>
      <c r="S49" s="65" t="s">
        <v>3377</v>
      </c>
      <c r="T49" s="63" t="s">
        <v>1118</v>
      </c>
      <c r="U49" s="203" t="s">
        <v>3795</v>
      </c>
      <c r="V49" s="203">
        <v>11121120003075</v>
      </c>
    </row>
    <row r="50" spans="1:22" s="63" customFormat="1" ht="25.5" customHeight="1" x14ac:dyDescent="0.25">
      <c r="A50" s="63" t="str">
        <f t="shared" si="7"/>
        <v>21O475</v>
      </c>
      <c r="B50" s="101">
        <f t="shared" si="1"/>
        <v>95150</v>
      </c>
      <c r="C50" s="77">
        <f>+SUBTOTAL(3,E$8:E50)</f>
        <v>43</v>
      </c>
      <c r="D50" s="79" t="s">
        <v>3791</v>
      </c>
      <c r="E50" s="77" t="s">
        <v>2921</v>
      </c>
      <c r="F50" s="77" t="s">
        <v>3270</v>
      </c>
      <c r="G50" s="77">
        <v>12.5</v>
      </c>
      <c r="H50" s="78">
        <v>4.5</v>
      </c>
      <c r="I50" s="77">
        <v>75</v>
      </c>
      <c r="J50" s="75">
        <v>86500</v>
      </c>
      <c r="K50" s="76">
        <v>0.1</v>
      </c>
      <c r="L50" s="65">
        <f t="shared" si="5"/>
        <v>8650</v>
      </c>
      <c r="M50" s="65">
        <f t="shared" si="6"/>
        <v>95150</v>
      </c>
      <c r="N50" s="75">
        <v>91000</v>
      </c>
      <c r="O50" s="74">
        <f t="shared" si="8"/>
        <v>-4.9450549450549497E-2</v>
      </c>
      <c r="P50" s="65" t="s">
        <v>3790</v>
      </c>
      <c r="Q50" s="65">
        <f t="shared" si="9"/>
        <v>-86413.5</v>
      </c>
      <c r="R50" s="65" t="s">
        <v>3785</v>
      </c>
      <c r="S50" s="65" t="s">
        <v>3370</v>
      </c>
      <c r="T50" s="63" t="s">
        <v>3793</v>
      </c>
      <c r="U50" s="203" t="s">
        <v>3792</v>
      </c>
      <c r="V50" s="203">
        <v>11121120004075</v>
      </c>
    </row>
    <row r="51" spans="1:22" s="63" customFormat="1" ht="25.5" customHeight="1" x14ac:dyDescent="0.25">
      <c r="A51" s="63" t="str">
        <f t="shared" si="7"/>
        <v>21O575</v>
      </c>
      <c r="B51" s="101">
        <f t="shared" si="1"/>
        <v>114840</v>
      </c>
      <c r="C51" s="77">
        <f>+SUBTOTAL(3,E$8:E51)</f>
        <v>44</v>
      </c>
      <c r="D51" s="79" t="s">
        <v>3787</v>
      </c>
      <c r="E51" s="77" t="s">
        <v>2921</v>
      </c>
      <c r="F51" s="77" t="s">
        <v>3334</v>
      </c>
      <c r="G51" s="77">
        <v>16</v>
      </c>
      <c r="H51" s="78">
        <v>5.6</v>
      </c>
      <c r="I51" s="77">
        <v>75</v>
      </c>
      <c r="J51" s="75">
        <v>104400</v>
      </c>
      <c r="K51" s="76">
        <v>0.1</v>
      </c>
      <c r="L51" s="65">
        <f t="shared" si="5"/>
        <v>10440</v>
      </c>
      <c r="M51" s="65">
        <f t="shared" si="6"/>
        <v>114840</v>
      </c>
      <c r="N51" s="75">
        <v>109900</v>
      </c>
      <c r="O51" s="74">
        <f t="shared" si="8"/>
        <v>-5.0045495905368553E-2</v>
      </c>
      <c r="P51" s="65" t="s">
        <v>3786</v>
      </c>
      <c r="Q51" s="65">
        <f t="shared" si="9"/>
        <v>-104295.6</v>
      </c>
      <c r="R51" s="65" t="s">
        <v>3785</v>
      </c>
      <c r="S51" s="65" t="s">
        <v>3401</v>
      </c>
      <c r="T51" s="63" t="s">
        <v>3789</v>
      </c>
      <c r="U51" s="203" t="s">
        <v>3788</v>
      </c>
      <c r="V51" s="203">
        <v>11121120005075</v>
      </c>
    </row>
    <row r="52" spans="1:22" s="63" customFormat="1" ht="25.5" customHeight="1" x14ac:dyDescent="0.25">
      <c r="A52" s="63" t="str">
        <f t="shared" si="7"/>
        <v>21OT90</v>
      </c>
      <c r="B52" s="101">
        <f t="shared" si="1"/>
        <v>43230</v>
      </c>
      <c r="C52" s="77">
        <f>+SUBTOTAL(3,E$8:E52)</f>
        <v>45</v>
      </c>
      <c r="D52" s="79" t="s">
        <v>1149</v>
      </c>
      <c r="E52" s="77" t="s">
        <v>2921</v>
      </c>
      <c r="F52" s="77" t="s">
        <v>3494</v>
      </c>
      <c r="G52" s="77">
        <v>3</v>
      </c>
      <c r="H52" s="78">
        <v>1.5</v>
      </c>
      <c r="I52" s="77">
        <v>90</v>
      </c>
      <c r="J52" s="75">
        <v>39300</v>
      </c>
      <c r="K52" s="76">
        <v>0.1</v>
      </c>
      <c r="L52" s="65">
        <f t="shared" si="5"/>
        <v>3930</v>
      </c>
      <c r="M52" s="65">
        <f t="shared" si="6"/>
        <v>43230</v>
      </c>
      <c r="N52" s="75">
        <v>41400</v>
      </c>
      <c r="O52" s="74">
        <f t="shared" si="8"/>
        <v>-5.0724637681159424E-2</v>
      </c>
      <c r="P52" s="65" t="s">
        <v>3783</v>
      </c>
      <c r="Q52" s="65">
        <f t="shared" si="9"/>
        <v>-39260.699999999997</v>
      </c>
      <c r="R52" s="65" t="s">
        <v>3782</v>
      </c>
      <c r="S52" s="65"/>
      <c r="T52" s="63" t="s">
        <v>1148</v>
      </c>
      <c r="U52" s="203" t="s">
        <v>3784</v>
      </c>
      <c r="V52" s="203">
        <v>11121120007090</v>
      </c>
    </row>
    <row r="53" spans="1:22" s="63" customFormat="1" ht="25.5" customHeight="1" x14ac:dyDescent="0.25">
      <c r="A53" s="63" t="str">
        <f t="shared" si="7"/>
        <v>21O090</v>
      </c>
      <c r="B53" s="101">
        <f t="shared" si="1"/>
        <v>49390</v>
      </c>
      <c r="C53" s="77">
        <f>+SUBTOTAL(3,E$8:E53)</f>
        <v>46</v>
      </c>
      <c r="D53" s="79" t="s">
        <v>1073</v>
      </c>
      <c r="E53" s="77" t="s">
        <v>2921</v>
      </c>
      <c r="F53" s="77" t="s">
        <v>3297</v>
      </c>
      <c r="G53" s="77">
        <v>4</v>
      </c>
      <c r="H53" s="78">
        <v>1.8</v>
      </c>
      <c r="I53" s="77">
        <v>90</v>
      </c>
      <c r="J53" s="75">
        <v>44900</v>
      </c>
      <c r="K53" s="76">
        <v>0.1</v>
      </c>
      <c r="L53" s="65">
        <f t="shared" si="5"/>
        <v>4490</v>
      </c>
      <c r="M53" s="65">
        <f t="shared" si="6"/>
        <v>49390</v>
      </c>
      <c r="N53" s="75">
        <v>47300</v>
      </c>
      <c r="O53" s="74">
        <f t="shared" si="8"/>
        <v>-5.0739957716701922E-2</v>
      </c>
      <c r="P53" s="65" t="s">
        <v>3780</v>
      </c>
      <c r="Q53" s="65">
        <f t="shared" si="9"/>
        <v>-44855.1</v>
      </c>
      <c r="R53" s="65" t="s">
        <v>3769</v>
      </c>
      <c r="S53" s="65" t="s">
        <v>3364</v>
      </c>
      <c r="T53" s="63" t="s">
        <v>1072</v>
      </c>
      <c r="U53" s="203" t="s">
        <v>3781</v>
      </c>
      <c r="V53" s="203">
        <v>11121120000090</v>
      </c>
    </row>
    <row r="54" spans="1:22" s="63" customFormat="1" ht="25.5" customHeight="1" x14ac:dyDescent="0.25">
      <c r="A54" s="63" t="str">
        <f t="shared" si="7"/>
        <v>21O190</v>
      </c>
      <c r="B54" s="101">
        <f t="shared" si="1"/>
        <v>57860</v>
      </c>
      <c r="C54" s="77">
        <f>+SUBTOTAL(3,E$8:E54)</f>
        <v>47</v>
      </c>
      <c r="D54" s="79" t="s">
        <v>1089</v>
      </c>
      <c r="E54" s="77" t="s">
        <v>2921</v>
      </c>
      <c r="F54" s="77" t="s">
        <v>3292</v>
      </c>
      <c r="G54" s="77">
        <v>5</v>
      </c>
      <c r="H54" s="78">
        <v>2.2000000000000002</v>
      </c>
      <c r="I54" s="77">
        <v>90</v>
      </c>
      <c r="J54" s="75">
        <v>52600</v>
      </c>
      <c r="K54" s="76">
        <v>0.1</v>
      </c>
      <c r="L54" s="65">
        <f t="shared" si="5"/>
        <v>5260</v>
      </c>
      <c r="M54" s="65">
        <f t="shared" si="6"/>
        <v>57860</v>
      </c>
      <c r="N54" s="75">
        <v>55400</v>
      </c>
      <c r="O54" s="74">
        <f t="shared" si="8"/>
        <v>-5.0541516245487417E-2</v>
      </c>
      <c r="P54" s="65" t="s">
        <v>3778</v>
      </c>
      <c r="Q54" s="65">
        <f t="shared" si="9"/>
        <v>-52547.4</v>
      </c>
      <c r="R54" s="65" t="s">
        <v>3769</v>
      </c>
      <c r="S54" s="65" t="s">
        <v>3358</v>
      </c>
      <c r="T54" s="63" t="s">
        <v>1088</v>
      </c>
      <c r="U54" s="203" t="s">
        <v>3779</v>
      </c>
      <c r="V54" s="203">
        <v>11121120001090</v>
      </c>
    </row>
    <row r="55" spans="1:22" s="63" customFormat="1" ht="25.5" customHeight="1" x14ac:dyDescent="0.25">
      <c r="A55" s="63" t="str">
        <f t="shared" si="7"/>
        <v>21O290</v>
      </c>
      <c r="B55" s="101">
        <f t="shared" si="1"/>
        <v>66880</v>
      </c>
      <c r="C55" s="77">
        <f>+SUBTOTAL(3,E$8:E55)</f>
        <v>48</v>
      </c>
      <c r="D55" s="79" t="s">
        <v>1105</v>
      </c>
      <c r="E55" s="77" t="s">
        <v>2921</v>
      </c>
      <c r="F55" s="77" t="s">
        <v>3287</v>
      </c>
      <c r="G55" s="77">
        <v>6</v>
      </c>
      <c r="H55" s="78">
        <v>2.8</v>
      </c>
      <c r="I55" s="77">
        <v>90</v>
      </c>
      <c r="J55" s="75">
        <v>60800</v>
      </c>
      <c r="K55" s="76">
        <v>0.1</v>
      </c>
      <c r="L55" s="65">
        <f t="shared" si="5"/>
        <v>6080</v>
      </c>
      <c r="M55" s="65">
        <f t="shared" si="6"/>
        <v>66880</v>
      </c>
      <c r="N55" s="75">
        <v>64000</v>
      </c>
      <c r="O55" s="74">
        <f t="shared" si="8"/>
        <v>-5.0000000000000044E-2</v>
      </c>
      <c r="P55" s="65" t="s">
        <v>3776</v>
      </c>
      <c r="Q55" s="65">
        <f t="shared" si="9"/>
        <v>-60739.199999999997</v>
      </c>
      <c r="R55" s="65" t="s">
        <v>3769</v>
      </c>
      <c r="S55" s="65" t="s">
        <v>3387</v>
      </c>
      <c r="T55" s="63" t="s">
        <v>1104</v>
      </c>
      <c r="U55" s="203" t="s">
        <v>3777</v>
      </c>
      <c r="V55" s="203">
        <v>11121120002090</v>
      </c>
    </row>
    <row r="56" spans="1:22" s="63" customFormat="1" ht="25.5" customHeight="1" x14ac:dyDescent="0.25">
      <c r="A56" s="63" t="str">
        <f t="shared" si="7"/>
        <v>21O390</v>
      </c>
      <c r="B56" s="101">
        <f t="shared" si="1"/>
        <v>87670</v>
      </c>
      <c r="C56" s="77">
        <f>+SUBTOTAL(3,E$8:E56)</f>
        <v>49</v>
      </c>
      <c r="D56" s="79" t="s">
        <v>1121</v>
      </c>
      <c r="E56" s="77" t="s">
        <v>2921</v>
      </c>
      <c r="F56" s="77" t="s">
        <v>3277</v>
      </c>
      <c r="G56" s="77">
        <v>8</v>
      </c>
      <c r="H56" s="78">
        <v>3.5</v>
      </c>
      <c r="I56" s="77">
        <v>90</v>
      </c>
      <c r="J56" s="75">
        <v>79700</v>
      </c>
      <c r="K56" s="76">
        <v>0.1</v>
      </c>
      <c r="L56" s="65">
        <f t="shared" si="5"/>
        <v>7970</v>
      </c>
      <c r="M56" s="65">
        <f t="shared" si="6"/>
        <v>87670</v>
      </c>
      <c r="N56" s="75">
        <v>83900</v>
      </c>
      <c r="O56" s="74">
        <f t="shared" si="8"/>
        <v>-5.0059594755661463E-2</v>
      </c>
      <c r="P56" s="65" t="s">
        <v>3774</v>
      </c>
      <c r="Q56" s="65">
        <f t="shared" si="9"/>
        <v>-79620.3</v>
      </c>
      <c r="R56" s="65" t="s">
        <v>3769</v>
      </c>
      <c r="S56" s="65" t="s">
        <v>3377</v>
      </c>
      <c r="T56" s="63" t="s">
        <v>1120</v>
      </c>
      <c r="U56" s="203" t="s">
        <v>3775</v>
      </c>
      <c r="V56" s="203">
        <v>11121120003090</v>
      </c>
    </row>
    <row r="57" spans="1:22" s="63" customFormat="1" ht="25.5" customHeight="1" x14ac:dyDescent="0.25">
      <c r="A57" s="63" t="str">
        <f t="shared" si="7"/>
        <v>21O490</v>
      </c>
      <c r="B57" s="101">
        <f t="shared" si="1"/>
        <v>108900</v>
      </c>
      <c r="C57" s="77">
        <f>+SUBTOTAL(3,E$8:E57)</f>
        <v>50</v>
      </c>
      <c r="D57" s="79" t="s">
        <v>1125</v>
      </c>
      <c r="E57" s="77" t="s">
        <v>2921</v>
      </c>
      <c r="F57" s="77" t="s">
        <v>3270</v>
      </c>
      <c r="G57" s="77">
        <v>10</v>
      </c>
      <c r="H57" s="78">
        <v>4.3</v>
      </c>
      <c r="I57" s="77">
        <v>90</v>
      </c>
      <c r="J57" s="75">
        <v>99000</v>
      </c>
      <c r="K57" s="76">
        <v>0.1</v>
      </c>
      <c r="L57" s="65">
        <f t="shared" si="5"/>
        <v>9900</v>
      </c>
      <c r="M57" s="65">
        <f t="shared" si="6"/>
        <v>108900</v>
      </c>
      <c r="N57" s="75">
        <v>104200</v>
      </c>
      <c r="O57" s="74">
        <f t="shared" si="8"/>
        <v>-4.9904030710172798E-2</v>
      </c>
      <c r="P57" s="65" t="s">
        <v>3772</v>
      </c>
      <c r="Q57" s="65">
        <f t="shared" si="9"/>
        <v>-98901</v>
      </c>
      <c r="R57" s="65" t="s">
        <v>3769</v>
      </c>
      <c r="S57" s="65" t="s">
        <v>3370</v>
      </c>
      <c r="T57" s="63" t="s">
        <v>1124</v>
      </c>
      <c r="U57" s="203" t="s">
        <v>3773</v>
      </c>
      <c r="V57" s="203">
        <v>11121120004090</v>
      </c>
    </row>
    <row r="58" spans="1:22" s="63" customFormat="1" ht="25.5" customHeight="1" x14ac:dyDescent="0.25">
      <c r="A58" s="63" t="str">
        <f t="shared" si="7"/>
        <v>21O590</v>
      </c>
      <c r="B58" s="101">
        <f t="shared" si="1"/>
        <v>135300</v>
      </c>
      <c r="C58" s="77">
        <f>+SUBTOTAL(3,E$8:E58)</f>
        <v>51</v>
      </c>
      <c r="D58" s="79" t="s">
        <v>1131</v>
      </c>
      <c r="E58" s="77" t="s">
        <v>2921</v>
      </c>
      <c r="F58" s="77" t="s">
        <v>3334</v>
      </c>
      <c r="G58" s="77">
        <v>12.5</v>
      </c>
      <c r="H58" s="78">
        <v>5.4</v>
      </c>
      <c r="I58" s="77">
        <v>90</v>
      </c>
      <c r="J58" s="75">
        <v>123000</v>
      </c>
      <c r="K58" s="76">
        <v>0.1</v>
      </c>
      <c r="L58" s="65">
        <f t="shared" si="5"/>
        <v>12300</v>
      </c>
      <c r="M58" s="65">
        <f t="shared" si="6"/>
        <v>135300</v>
      </c>
      <c r="N58" s="75">
        <v>129500</v>
      </c>
      <c r="O58" s="74">
        <f t="shared" si="8"/>
        <v>-5.0193050193050204E-2</v>
      </c>
      <c r="P58" s="65" t="s">
        <v>3770</v>
      </c>
      <c r="Q58" s="65">
        <f t="shared" si="9"/>
        <v>-122877</v>
      </c>
      <c r="R58" s="65" t="s">
        <v>3769</v>
      </c>
      <c r="S58" s="65" t="s">
        <v>3401</v>
      </c>
      <c r="T58" s="63" t="s">
        <v>1130</v>
      </c>
      <c r="U58" s="203" t="s">
        <v>3771</v>
      </c>
      <c r="V58" s="203">
        <v>11121120005090</v>
      </c>
    </row>
    <row r="59" spans="1:22" s="63" customFormat="1" ht="25.5" customHeight="1" x14ac:dyDescent="0.25">
      <c r="B59" s="101">
        <f t="shared" si="1"/>
        <v>0</v>
      </c>
      <c r="C59" s="89"/>
      <c r="D59" s="88" t="s">
        <v>3768</v>
      </c>
      <c r="E59" s="77"/>
      <c r="F59" s="77"/>
      <c r="G59" s="77"/>
      <c r="H59" s="78"/>
      <c r="I59" s="77"/>
      <c r="J59" s="75">
        <v>0</v>
      </c>
      <c r="K59" s="76">
        <v>0.1</v>
      </c>
      <c r="L59" s="65">
        <f t="shared" ref="L59" si="10">ROUND(J59*K59,0)</f>
        <v>0</v>
      </c>
      <c r="M59" s="65">
        <f t="shared" ref="M59:M60" si="11">+J59+L59</f>
        <v>0</v>
      </c>
      <c r="N59" s="75">
        <v>0</v>
      </c>
      <c r="O59" s="74"/>
      <c r="P59" s="65">
        <v>0</v>
      </c>
      <c r="Q59" s="65"/>
      <c r="R59" s="65"/>
      <c r="S59" s="65"/>
      <c r="U59" s="203">
        <v>0</v>
      </c>
      <c r="V59" s="203">
        <v>0</v>
      </c>
    </row>
    <row r="60" spans="1:22" s="63" customFormat="1" ht="25.5" customHeight="1" x14ac:dyDescent="0.25">
      <c r="A60" s="63" t="s">
        <v>1045</v>
      </c>
      <c r="B60" s="101">
        <f t="shared" si="1"/>
        <v>65340</v>
      </c>
      <c r="C60" s="77">
        <f>+SUBTOTAL(3,E$8:E60)</f>
        <v>52</v>
      </c>
      <c r="D60" s="79" t="s">
        <v>1046</v>
      </c>
      <c r="E60" s="77" t="s">
        <v>2921</v>
      </c>
      <c r="F60" s="77" t="s">
        <v>3494</v>
      </c>
      <c r="G60" s="77">
        <v>4</v>
      </c>
      <c r="H60" s="78">
        <v>1.8</v>
      </c>
      <c r="I60" s="77">
        <v>110</v>
      </c>
      <c r="J60" s="75">
        <v>59400</v>
      </c>
      <c r="K60" s="76">
        <v>0.1</v>
      </c>
      <c r="L60" s="65">
        <f>ROUND(J60*K60,0)</f>
        <v>5940</v>
      </c>
      <c r="M60" s="65">
        <f t="shared" si="11"/>
        <v>65340</v>
      </c>
      <c r="N60" s="75">
        <v>62500</v>
      </c>
      <c r="O60" s="74">
        <f t="shared" ref="O60:O91" si="12">+J60/N60-1</f>
        <v>-4.9599999999999977E-2</v>
      </c>
      <c r="P60" s="65" t="s">
        <v>3765</v>
      </c>
      <c r="Q60" s="65">
        <f t="shared" ref="Q60:Q91" si="13">+P60-J60</f>
        <v>-59340.6</v>
      </c>
      <c r="R60" s="65" t="s">
        <v>3764</v>
      </c>
      <c r="S60" s="65"/>
      <c r="T60" s="63" t="s">
        <v>3767</v>
      </c>
      <c r="U60" s="203" t="s">
        <v>3766</v>
      </c>
      <c r="V60" s="203">
        <v>11121110110018</v>
      </c>
    </row>
    <row r="61" spans="1:22" s="63" customFormat="1" ht="25.5" customHeight="1" x14ac:dyDescent="0.25">
      <c r="A61" s="63" t="s">
        <v>951</v>
      </c>
      <c r="B61" s="101">
        <f t="shared" si="1"/>
        <v>73810</v>
      </c>
      <c r="C61" s="77">
        <f>+SUBTOTAL(3,E$8:E61)</f>
        <v>53</v>
      </c>
      <c r="D61" s="79" t="s">
        <v>952</v>
      </c>
      <c r="E61" s="77" t="s">
        <v>2921</v>
      </c>
      <c r="F61" s="77" t="s">
        <v>3297</v>
      </c>
      <c r="G61" s="77">
        <v>5</v>
      </c>
      <c r="H61" s="78">
        <v>2.2000000000000002</v>
      </c>
      <c r="I61" s="77">
        <v>110</v>
      </c>
      <c r="J61" s="75">
        <v>67100</v>
      </c>
      <c r="K61" s="76">
        <v>0.1</v>
      </c>
      <c r="L61" s="65">
        <f t="shared" ref="L61:L124" si="14">ROUND(J61*K61,0)</f>
        <v>6710</v>
      </c>
      <c r="M61" s="65">
        <f t="shared" ref="M61:M124" si="15">+J61+L61</f>
        <v>73810</v>
      </c>
      <c r="N61" s="75">
        <v>70600</v>
      </c>
      <c r="O61" s="74">
        <f t="shared" si="12"/>
        <v>-4.9575070821529788E-2</v>
      </c>
      <c r="P61" s="65" t="s">
        <v>3761</v>
      </c>
      <c r="Q61" s="65">
        <f t="shared" si="13"/>
        <v>-67032.800000000003</v>
      </c>
      <c r="R61" s="65" t="s">
        <v>3741</v>
      </c>
      <c r="S61" s="65" t="s">
        <v>3364</v>
      </c>
      <c r="T61" s="63" t="s">
        <v>3763</v>
      </c>
      <c r="U61" s="203" t="s">
        <v>3762</v>
      </c>
      <c r="V61" s="203">
        <v>11121110110022</v>
      </c>
    </row>
    <row r="62" spans="1:22" s="63" customFormat="1" ht="25.5" customHeight="1" x14ac:dyDescent="0.25">
      <c r="A62" s="63" t="s">
        <v>971</v>
      </c>
      <c r="B62" s="101">
        <f t="shared" si="1"/>
        <v>86130</v>
      </c>
      <c r="C62" s="77">
        <f>+SUBTOTAL(3,E$8:E62)</f>
        <v>54</v>
      </c>
      <c r="D62" s="79" t="s">
        <v>972</v>
      </c>
      <c r="E62" s="77" t="s">
        <v>2921</v>
      </c>
      <c r="F62" s="77" t="s">
        <v>3292</v>
      </c>
      <c r="G62" s="77">
        <v>6</v>
      </c>
      <c r="H62" s="78">
        <v>2.7</v>
      </c>
      <c r="I62" s="77">
        <v>110</v>
      </c>
      <c r="J62" s="75">
        <v>78300</v>
      </c>
      <c r="K62" s="76">
        <v>0.1</v>
      </c>
      <c r="L62" s="65">
        <f t="shared" si="14"/>
        <v>7830</v>
      </c>
      <c r="M62" s="65">
        <f t="shared" si="15"/>
        <v>86130</v>
      </c>
      <c r="N62" s="75">
        <v>82400</v>
      </c>
      <c r="O62" s="74">
        <f t="shared" si="12"/>
        <v>-4.9757281553398092E-2</v>
      </c>
      <c r="P62" s="65" t="s">
        <v>3758</v>
      </c>
      <c r="Q62" s="65">
        <f t="shared" si="13"/>
        <v>-78221.7</v>
      </c>
      <c r="R62" s="65" t="s">
        <v>3741</v>
      </c>
      <c r="S62" s="65" t="s">
        <v>3358</v>
      </c>
      <c r="T62" s="63" t="s">
        <v>3760</v>
      </c>
      <c r="U62" s="203" t="s">
        <v>3759</v>
      </c>
      <c r="V62" s="203">
        <v>11121110110027</v>
      </c>
    </row>
    <row r="63" spans="1:22" s="63" customFormat="1" ht="25.5" customHeight="1" x14ac:dyDescent="0.25">
      <c r="A63" s="63" t="s">
        <v>987</v>
      </c>
      <c r="B63" s="101">
        <f t="shared" si="1"/>
        <v>98010</v>
      </c>
      <c r="C63" s="77">
        <f>+SUBTOTAL(3,E$8:E63)</f>
        <v>55</v>
      </c>
      <c r="D63" s="79" t="s">
        <v>988</v>
      </c>
      <c r="E63" s="77" t="s">
        <v>2921</v>
      </c>
      <c r="F63" s="77" t="s">
        <v>3287</v>
      </c>
      <c r="G63" s="77">
        <v>7.5</v>
      </c>
      <c r="H63" s="78">
        <v>3.2</v>
      </c>
      <c r="I63" s="77">
        <v>110</v>
      </c>
      <c r="J63" s="75">
        <v>89100</v>
      </c>
      <c r="K63" s="76">
        <v>0.1</v>
      </c>
      <c r="L63" s="65">
        <f t="shared" si="14"/>
        <v>8910</v>
      </c>
      <c r="M63" s="65">
        <f t="shared" si="15"/>
        <v>98010</v>
      </c>
      <c r="N63" s="75">
        <v>93800</v>
      </c>
      <c r="O63" s="74">
        <f t="shared" si="12"/>
        <v>-5.0106609808102331E-2</v>
      </c>
      <c r="P63" s="65" t="s">
        <v>3755</v>
      </c>
      <c r="Q63" s="65">
        <f t="shared" si="13"/>
        <v>-89010.9</v>
      </c>
      <c r="R63" s="65" t="s">
        <v>3741</v>
      </c>
      <c r="S63" s="65" t="s">
        <v>3387</v>
      </c>
      <c r="T63" s="63" t="s">
        <v>3757</v>
      </c>
      <c r="U63" s="203" t="s">
        <v>3756</v>
      </c>
      <c r="V63" s="203">
        <v>11121110110032</v>
      </c>
    </row>
    <row r="64" spans="1:22" s="63" customFormat="1" ht="25.5" customHeight="1" x14ac:dyDescent="0.25">
      <c r="A64" s="63" t="s">
        <v>1031</v>
      </c>
      <c r="B64" s="101">
        <f t="shared" si="1"/>
        <v>106040</v>
      </c>
      <c r="C64" s="77">
        <f>+SUBTOTAL(3,E$8:E64)</f>
        <v>56</v>
      </c>
      <c r="D64" s="86" t="s">
        <v>1032</v>
      </c>
      <c r="E64" s="84" t="s">
        <v>2921</v>
      </c>
      <c r="F64" s="84" t="s">
        <v>3280</v>
      </c>
      <c r="G64" s="84">
        <v>8</v>
      </c>
      <c r="H64" s="85">
        <v>3.4</v>
      </c>
      <c r="I64" s="84">
        <v>110</v>
      </c>
      <c r="J64" s="82">
        <f>++ROUND((O63+1)*N64,-2)</f>
        <v>96400</v>
      </c>
      <c r="K64" s="83">
        <v>0.1</v>
      </c>
      <c r="L64" s="80">
        <f t="shared" si="14"/>
        <v>9640</v>
      </c>
      <c r="M64" s="80">
        <f t="shared" si="15"/>
        <v>106040</v>
      </c>
      <c r="N64" s="82">
        <v>101500</v>
      </c>
      <c r="O64" s="81">
        <f t="shared" si="12"/>
        <v>-5.0246305418719217E-2</v>
      </c>
      <c r="P64" s="80">
        <v>0</v>
      </c>
      <c r="Q64" s="80">
        <f t="shared" si="13"/>
        <v>-96400</v>
      </c>
      <c r="R64" s="80"/>
      <c r="S64" s="80"/>
      <c r="T64" s="63" t="s">
        <v>3754</v>
      </c>
      <c r="U64" s="203" t="s">
        <v>3753</v>
      </c>
      <c r="V64" s="203">
        <v>11121110110034</v>
      </c>
    </row>
    <row r="65" spans="1:22" s="63" customFormat="1" ht="25.5" customHeight="1" x14ac:dyDescent="0.25">
      <c r="A65" s="63" t="s">
        <v>1005</v>
      </c>
      <c r="B65" s="101">
        <f t="shared" si="1"/>
        <v>137280</v>
      </c>
      <c r="C65" s="77">
        <f>+SUBTOTAL(3,E$8:E65)</f>
        <v>57</v>
      </c>
      <c r="D65" s="79" t="s">
        <v>1006</v>
      </c>
      <c r="E65" s="77" t="s">
        <v>2921</v>
      </c>
      <c r="F65" s="77" t="s">
        <v>3277</v>
      </c>
      <c r="G65" s="77">
        <v>10</v>
      </c>
      <c r="H65" s="78">
        <v>4.2</v>
      </c>
      <c r="I65" s="77">
        <v>110</v>
      </c>
      <c r="J65" s="75">
        <v>124800</v>
      </c>
      <c r="K65" s="76">
        <v>0.1</v>
      </c>
      <c r="L65" s="65">
        <f t="shared" si="14"/>
        <v>12480</v>
      </c>
      <c r="M65" s="65">
        <f t="shared" si="15"/>
        <v>137280</v>
      </c>
      <c r="N65" s="75">
        <v>131400</v>
      </c>
      <c r="O65" s="74">
        <f t="shared" si="12"/>
        <v>-5.0228310502283158E-2</v>
      </c>
      <c r="P65" s="65" t="s">
        <v>3750</v>
      </c>
      <c r="Q65" s="65">
        <f t="shared" si="13"/>
        <v>-124675.2</v>
      </c>
      <c r="R65" s="65" t="s">
        <v>3741</v>
      </c>
      <c r="S65" s="65" t="s">
        <v>3377</v>
      </c>
      <c r="T65" s="63" t="s">
        <v>3752</v>
      </c>
      <c r="U65" s="203" t="s">
        <v>3751</v>
      </c>
      <c r="V65" s="203">
        <v>11121110110042</v>
      </c>
    </row>
    <row r="66" spans="1:22" s="63" customFormat="1" ht="25.5" customHeight="1" x14ac:dyDescent="0.25">
      <c r="A66" s="63" t="s">
        <v>1019</v>
      </c>
      <c r="B66" s="101">
        <f t="shared" si="1"/>
        <v>164340</v>
      </c>
      <c r="C66" s="77">
        <f>+SUBTOTAL(3,E$8:E66)</f>
        <v>58</v>
      </c>
      <c r="D66" s="79" t="s">
        <v>1020</v>
      </c>
      <c r="E66" s="77" t="s">
        <v>2921</v>
      </c>
      <c r="F66" s="77" t="s">
        <v>3270</v>
      </c>
      <c r="G66" s="77">
        <v>12.5</v>
      </c>
      <c r="H66" s="78">
        <v>5.3</v>
      </c>
      <c r="I66" s="77">
        <v>110</v>
      </c>
      <c r="J66" s="75">
        <v>149400</v>
      </c>
      <c r="K66" s="76">
        <v>0.1</v>
      </c>
      <c r="L66" s="65">
        <f t="shared" si="14"/>
        <v>14940</v>
      </c>
      <c r="M66" s="65">
        <f t="shared" si="15"/>
        <v>164340</v>
      </c>
      <c r="N66" s="75">
        <v>157300</v>
      </c>
      <c r="O66" s="74">
        <f t="shared" si="12"/>
        <v>-5.0222504767959308E-2</v>
      </c>
      <c r="P66" s="65" t="s">
        <v>3747</v>
      </c>
      <c r="Q66" s="65">
        <f t="shared" si="13"/>
        <v>-149250.6</v>
      </c>
      <c r="R66" s="65" t="s">
        <v>3741</v>
      </c>
      <c r="S66" s="65" t="s">
        <v>3370</v>
      </c>
      <c r="T66" s="63" t="s">
        <v>3749</v>
      </c>
      <c r="U66" s="203" t="s">
        <v>3748</v>
      </c>
      <c r="V66" s="203">
        <v>11121110110053</v>
      </c>
    </row>
    <row r="67" spans="1:22" s="63" customFormat="1" ht="25.5" customHeight="1" x14ac:dyDescent="0.25">
      <c r="A67" s="63" t="s">
        <v>3745</v>
      </c>
      <c r="B67" s="101">
        <f t="shared" si="1"/>
        <v>202840</v>
      </c>
      <c r="C67" s="77">
        <f>+SUBTOTAL(3,E$8:E67)</f>
        <v>59</v>
      </c>
      <c r="D67" s="79" t="s">
        <v>3743</v>
      </c>
      <c r="E67" s="77" t="s">
        <v>2921</v>
      </c>
      <c r="F67" s="77" t="s">
        <v>3334</v>
      </c>
      <c r="G67" s="77">
        <v>16</v>
      </c>
      <c r="H67" s="78">
        <v>6.6</v>
      </c>
      <c r="I67" s="77">
        <v>110</v>
      </c>
      <c r="J67" s="75">
        <v>184400</v>
      </c>
      <c r="K67" s="76">
        <v>0.1</v>
      </c>
      <c r="L67" s="65">
        <f t="shared" si="14"/>
        <v>18440</v>
      </c>
      <c r="M67" s="65">
        <f t="shared" si="15"/>
        <v>202840</v>
      </c>
      <c r="N67" s="75">
        <v>194100</v>
      </c>
      <c r="O67" s="74">
        <f t="shared" si="12"/>
        <v>-4.9974240082431787E-2</v>
      </c>
      <c r="P67" s="65" t="s">
        <v>3742</v>
      </c>
      <c r="Q67" s="65">
        <f t="shared" si="13"/>
        <v>-184215.6</v>
      </c>
      <c r="R67" s="65" t="s">
        <v>3741</v>
      </c>
      <c r="S67" s="65" t="s">
        <v>3401</v>
      </c>
      <c r="T67" s="63" t="s">
        <v>3746</v>
      </c>
      <c r="U67" s="203" t="s">
        <v>3744</v>
      </c>
      <c r="V67" s="203">
        <v>11121110110066</v>
      </c>
    </row>
    <row r="68" spans="1:22" s="63" customFormat="1" ht="25.5" customHeight="1" x14ac:dyDescent="0.25">
      <c r="A68" s="63" t="s">
        <v>1047</v>
      </c>
      <c r="B68" s="101">
        <f t="shared" si="1"/>
        <v>72160</v>
      </c>
      <c r="C68" s="77">
        <f>+SUBTOTAL(3,E$8:E68)</f>
        <v>60</v>
      </c>
      <c r="D68" s="79" t="s">
        <v>1048</v>
      </c>
      <c r="E68" s="77" t="s">
        <v>2921</v>
      </c>
      <c r="F68" s="77" t="s">
        <v>3494</v>
      </c>
      <c r="G68" s="77">
        <v>4</v>
      </c>
      <c r="H68" s="78">
        <v>2</v>
      </c>
      <c r="I68" s="77">
        <v>125</v>
      </c>
      <c r="J68" s="75">
        <v>65600</v>
      </c>
      <c r="K68" s="76">
        <v>0.1</v>
      </c>
      <c r="L68" s="65">
        <f t="shared" si="14"/>
        <v>6560</v>
      </c>
      <c r="M68" s="65">
        <f t="shared" si="15"/>
        <v>72160</v>
      </c>
      <c r="N68" s="75">
        <v>69000</v>
      </c>
      <c r="O68" s="74">
        <f t="shared" si="12"/>
        <v>-4.9275362318840554E-2</v>
      </c>
      <c r="P68" s="65" t="s">
        <v>3738</v>
      </c>
      <c r="Q68" s="65">
        <f t="shared" si="13"/>
        <v>-65534.400000000001</v>
      </c>
      <c r="R68" s="65" t="s">
        <v>3737</v>
      </c>
      <c r="S68" s="65"/>
      <c r="T68" s="63" t="s">
        <v>3740</v>
      </c>
      <c r="U68" s="203" t="s">
        <v>3739</v>
      </c>
      <c r="V68" s="203">
        <v>11121110125020</v>
      </c>
    </row>
    <row r="69" spans="1:22" s="63" customFormat="1" ht="25.5" customHeight="1" x14ac:dyDescent="0.25">
      <c r="A69" s="63" t="s">
        <v>953</v>
      </c>
      <c r="B69" s="101">
        <f t="shared" si="1"/>
        <v>90970</v>
      </c>
      <c r="C69" s="77">
        <f>+SUBTOTAL(3,E$8:E69)</f>
        <v>61</v>
      </c>
      <c r="D69" s="79" t="s">
        <v>954</v>
      </c>
      <c r="E69" s="77" t="s">
        <v>2921</v>
      </c>
      <c r="F69" s="77" t="s">
        <v>3297</v>
      </c>
      <c r="G69" s="77">
        <v>5</v>
      </c>
      <c r="H69" s="78">
        <v>2.5</v>
      </c>
      <c r="I69" s="77">
        <v>125</v>
      </c>
      <c r="J69" s="75">
        <v>82700</v>
      </c>
      <c r="K69" s="76">
        <v>0.1</v>
      </c>
      <c r="L69" s="65">
        <f t="shared" si="14"/>
        <v>8270</v>
      </c>
      <c r="M69" s="65">
        <f t="shared" si="15"/>
        <v>90970</v>
      </c>
      <c r="N69" s="75">
        <v>87000</v>
      </c>
      <c r="O69" s="74">
        <f t="shared" si="12"/>
        <v>-4.942528735632179E-2</v>
      </c>
      <c r="P69" s="65" t="s">
        <v>3734</v>
      </c>
      <c r="Q69" s="65">
        <f t="shared" si="13"/>
        <v>-82617.3</v>
      </c>
      <c r="R69" s="65" t="s">
        <v>3712</v>
      </c>
      <c r="S69" s="65"/>
      <c r="T69" s="63" t="s">
        <v>3736</v>
      </c>
      <c r="U69" s="203" t="s">
        <v>3735</v>
      </c>
      <c r="V69" s="203">
        <v>11121110125025</v>
      </c>
    </row>
    <row r="70" spans="1:22" s="63" customFormat="1" ht="25.5" customHeight="1" x14ac:dyDescent="0.25">
      <c r="A70" s="63" t="s">
        <v>973</v>
      </c>
      <c r="B70" s="101">
        <f t="shared" si="1"/>
        <v>106480</v>
      </c>
      <c r="C70" s="77">
        <f>+SUBTOTAL(3,E$8:E70)</f>
        <v>62</v>
      </c>
      <c r="D70" s="79" t="s">
        <v>974</v>
      </c>
      <c r="E70" s="77" t="s">
        <v>2921</v>
      </c>
      <c r="F70" s="77" t="s">
        <v>3292</v>
      </c>
      <c r="G70" s="77">
        <v>6</v>
      </c>
      <c r="H70" s="78">
        <v>3.1</v>
      </c>
      <c r="I70" s="77">
        <v>125</v>
      </c>
      <c r="J70" s="75">
        <v>96800</v>
      </c>
      <c r="K70" s="76">
        <v>0.1</v>
      </c>
      <c r="L70" s="65">
        <f t="shared" si="14"/>
        <v>9680</v>
      </c>
      <c r="M70" s="65">
        <f t="shared" si="15"/>
        <v>106480</v>
      </c>
      <c r="N70" s="75">
        <v>101900</v>
      </c>
      <c r="O70" s="74">
        <f t="shared" si="12"/>
        <v>-5.0049067713444528E-2</v>
      </c>
      <c r="P70" s="65" t="s">
        <v>3731</v>
      </c>
      <c r="Q70" s="65">
        <f t="shared" si="13"/>
        <v>-96703.2</v>
      </c>
      <c r="R70" s="65" t="s">
        <v>3712</v>
      </c>
      <c r="S70" s="65" t="s">
        <v>3358</v>
      </c>
      <c r="T70" s="63" t="s">
        <v>3733</v>
      </c>
      <c r="U70" s="203" t="s">
        <v>3732</v>
      </c>
      <c r="V70" s="203">
        <v>11121110125031</v>
      </c>
    </row>
    <row r="71" spans="1:22" s="63" customFormat="1" ht="25.5" customHeight="1" x14ac:dyDescent="0.25">
      <c r="A71" s="63" t="s">
        <v>989</v>
      </c>
      <c r="B71" s="101">
        <f t="shared" si="1"/>
        <v>126170</v>
      </c>
      <c r="C71" s="77">
        <f>+SUBTOTAL(3,E$8:E71)</f>
        <v>63</v>
      </c>
      <c r="D71" s="79" t="s">
        <v>990</v>
      </c>
      <c r="E71" s="77" t="s">
        <v>2921</v>
      </c>
      <c r="F71" s="77" t="s">
        <v>3287</v>
      </c>
      <c r="G71" s="77">
        <v>7.5</v>
      </c>
      <c r="H71" s="78">
        <v>3.7</v>
      </c>
      <c r="I71" s="77">
        <v>125</v>
      </c>
      <c r="J71" s="75">
        <v>114700</v>
      </c>
      <c r="K71" s="76">
        <v>0.1</v>
      </c>
      <c r="L71" s="65">
        <f t="shared" si="14"/>
        <v>11470</v>
      </c>
      <c r="M71" s="65">
        <f t="shared" si="15"/>
        <v>126170</v>
      </c>
      <c r="N71" s="75">
        <v>120700</v>
      </c>
      <c r="O71" s="74">
        <f t="shared" si="12"/>
        <v>-4.9710024855012414E-2</v>
      </c>
      <c r="P71" s="65" t="s">
        <v>3728</v>
      </c>
      <c r="Q71" s="65">
        <f t="shared" si="13"/>
        <v>-114585.3</v>
      </c>
      <c r="R71" s="65" t="s">
        <v>3712</v>
      </c>
      <c r="S71" s="65" t="s">
        <v>3387</v>
      </c>
      <c r="T71" s="63" t="s">
        <v>3730</v>
      </c>
      <c r="U71" s="203" t="s">
        <v>3729</v>
      </c>
      <c r="V71" s="203">
        <v>11121110125037</v>
      </c>
    </row>
    <row r="72" spans="1:22" s="63" customFormat="1" ht="25.5" customHeight="1" x14ac:dyDescent="0.25">
      <c r="A72" s="63" t="s">
        <v>1033</v>
      </c>
      <c r="B72" s="101">
        <f t="shared" ref="B72:B135" si="16">+M72</f>
        <v>138600</v>
      </c>
      <c r="C72" s="77">
        <f>+SUBTOTAL(3,E$8:E72)</f>
        <v>64</v>
      </c>
      <c r="D72" s="86" t="s">
        <v>1034</v>
      </c>
      <c r="E72" s="84" t="s">
        <v>2921</v>
      </c>
      <c r="F72" s="84" t="s">
        <v>3280</v>
      </c>
      <c r="G72" s="84">
        <v>8</v>
      </c>
      <c r="H72" s="85">
        <v>3.9</v>
      </c>
      <c r="I72" s="84">
        <v>125</v>
      </c>
      <c r="J72" s="82">
        <f>++ROUND((O71+1)*N72,-2)</f>
        <v>126000</v>
      </c>
      <c r="K72" s="83">
        <v>0.1</v>
      </c>
      <c r="L72" s="80">
        <f t="shared" si="14"/>
        <v>12600</v>
      </c>
      <c r="M72" s="80">
        <f t="shared" si="15"/>
        <v>138600</v>
      </c>
      <c r="N72" s="82">
        <v>132600</v>
      </c>
      <c r="O72" s="81">
        <f t="shared" si="12"/>
        <v>-4.9773755656108642E-2</v>
      </c>
      <c r="P72" s="80">
        <v>0</v>
      </c>
      <c r="Q72" s="80">
        <f t="shared" si="13"/>
        <v>-126000</v>
      </c>
      <c r="R72" s="80"/>
      <c r="S72" s="80"/>
      <c r="T72" s="63" t="s">
        <v>3727</v>
      </c>
      <c r="U72" s="203" t="s">
        <v>3726</v>
      </c>
      <c r="V72" s="203">
        <v>11121110125039</v>
      </c>
    </row>
    <row r="73" spans="1:22" s="63" customFormat="1" ht="25.5" customHeight="1" x14ac:dyDescent="0.25">
      <c r="A73" s="63" t="s">
        <v>1007</v>
      </c>
      <c r="B73" s="101">
        <f t="shared" si="16"/>
        <v>160050</v>
      </c>
      <c r="C73" s="77">
        <f>+SUBTOTAL(3,E$8:E73)</f>
        <v>65</v>
      </c>
      <c r="D73" s="79" t="s">
        <v>1008</v>
      </c>
      <c r="E73" s="77" t="s">
        <v>2921</v>
      </c>
      <c r="F73" s="77" t="s">
        <v>3277</v>
      </c>
      <c r="G73" s="77">
        <v>10</v>
      </c>
      <c r="H73" s="78">
        <v>4.8</v>
      </c>
      <c r="I73" s="77">
        <v>125</v>
      </c>
      <c r="J73" s="75">
        <v>145500</v>
      </c>
      <c r="K73" s="76">
        <v>0.1</v>
      </c>
      <c r="L73" s="65">
        <f t="shared" si="14"/>
        <v>14550</v>
      </c>
      <c r="M73" s="65">
        <f t="shared" si="15"/>
        <v>160050</v>
      </c>
      <c r="N73" s="75">
        <v>153200</v>
      </c>
      <c r="O73" s="74">
        <f t="shared" si="12"/>
        <v>-5.0261096605744071E-2</v>
      </c>
      <c r="P73" s="65" t="s">
        <v>3723</v>
      </c>
      <c r="Q73" s="65">
        <f t="shared" si="13"/>
        <v>-145354.5</v>
      </c>
      <c r="R73" s="65" t="s">
        <v>3712</v>
      </c>
      <c r="S73" s="65" t="s">
        <v>3377</v>
      </c>
      <c r="T73" s="63" t="s">
        <v>3725</v>
      </c>
      <c r="U73" s="203" t="s">
        <v>3724</v>
      </c>
      <c r="V73" s="203">
        <v>11121110125048</v>
      </c>
    </row>
    <row r="74" spans="1:22" s="63" customFormat="1" ht="25.5" customHeight="1" x14ac:dyDescent="0.25">
      <c r="A74" s="63" t="s">
        <v>3721</v>
      </c>
      <c r="B74" s="101">
        <f t="shared" si="16"/>
        <v>201630</v>
      </c>
      <c r="C74" s="77">
        <f>+SUBTOTAL(3,E$8:E74)</f>
        <v>66</v>
      </c>
      <c r="D74" s="79" t="s">
        <v>3719</v>
      </c>
      <c r="E74" s="77" t="s">
        <v>2921</v>
      </c>
      <c r="F74" s="77" t="s">
        <v>3270</v>
      </c>
      <c r="G74" s="77">
        <v>12.5</v>
      </c>
      <c r="H74" s="78">
        <v>6</v>
      </c>
      <c r="I74" s="77">
        <v>125</v>
      </c>
      <c r="J74" s="75">
        <v>183300</v>
      </c>
      <c r="K74" s="76">
        <v>0.1</v>
      </c>
      <c r="L74" s="65">
        <f t="shared" si="14"/>
        <v>18330</v>
      </c>
      <c r="M74" s="65">
        <f t="shared" si="15"/>
        <v>201630</v>
      </c>
      <c r="N74" s="75">
        <v>192900</v>
      </c>
      <c r="O74" s="74">
        <f t="shared" si="12"/>
        <v>-4.9766718506998431E-2</v>
      </c>
      <c r="P74" s="65" t="s">
        <v>3718</v>
      </c>
      <c r="Q74" s="65">
        <f t="shared" si="13"/>
        <v>-183116.7</v>
      </c>
      <c r="R74" s="65" t="s">
        <v>3712</v>
      </c>
      <c r="S74" s="65" t="s">
        <v>3370</v>
      </c>
      <c r="T74" s="63" t="s">
        <v>3722</v>
      </c>
      <c r="U74" s="203" t="s">
        <v>3720</v>
      </c>
      <c r="V74" s="203">
        <v>11121110125060</v>
      </c>
    </row>
    <row r="75" spans="1:22" s="63" customFormat="1" ht="25.5" customHeight="1" x14ac:dyDescent="0.25">
      <c r="A75" s="63" t="s">
        <v>3716</v>
      </c>
      <c r="B75" s="101">
        <f t="shared" si="16"/>
        <v>247060</v>
      </c>
      <c r="C75" s="77">
        <f>+SUBTOTAL(3,E$8:E75)</f>
        <v>67</v>
      </c>
      <c r="D75" s="79" t="s">
        <v>3714</v>
      </c>
      <c r="E75" s="77" t="s">
        <v>2921</v>
      </c>
      <c r="F75" s="77" t="s">
        <v>3334</v>
      </c>
      <c r="G75" s="77">
        <v>16</v>
      </c>
      <c r="H75" s="78">
        <v>7.4</v>
      </c>
      <c r="I75" s="77">
        <v>125</v>
      </c>
      <c r="J75" s="75">
        <v>224600</v>
      </c>
      <c r="K75" s="76">
        <v>0.1</v>
      </c>
      <c r="L75" s="65">
        <f t="shared" si="14"/>
        <v>22460</v>
      </c>
      <c r="M75" s="65">
        <f t="shared" si="15"/>
        <v>247060</v>
      </c>
      <c r="N75" s="75">
        <v>236400</v>
      </c>
      <c r="O75" s="74">
        <f t="shared" si="12"/>
        <v>-4.9915397631133618E-2</v>
      </c>
      <c r="P75" s="65" t="s">
        <v>3713</v>
      </c>
      <c r="Q75" s="65">
        <f t="shared" si="13"/>
        <v>-224375.3</v>
      </c>
      <c r="R75" s="65" t="s">
        <v>3712</v>
      </c>
      <c r="S75" s="65" t="s">
        <v>3401</v>
      </c>
      <c r="T75" s="63" t="s">
        <v>3717</v>
      </c>
      <c r="U75" s="203" t="s">
        <v>3715</v>
      </c>
      <c r="V75" s="203">
        <v>11121110125074</v>
      </c>
    </row>
    <row r="76" spans="1:22" s="63" customFormat="1" ht="25.5" customHeight="1" x14ac:dyDescent="0.25">
      <c r="A76" s="63" t="s">
        <v>1049</v>
      </c>
      <c r="B76" s="101">
        <f t="shared" si="16"/>
        <v>88880</v>
      </c>
      <c r="C76" s="77">
        <f>+SUBTOTAL(3,E$8:E76)</f>
        <v>68</v>
      </c>
      <c r="D76" s="79" t="s">
        <v>1050</v>
      </c>
      <c r="E76" s="77" t="s">
        <v>2921</v>
      </c>
      <c r="F76" s="77" t="s">
        <v>3494</v>
      </c>
      <c r="G76" s="77">
        <v>4</v>
      </c>
      <c r="H76" s="78">
        <v>2.2999999999999998</v>
      </c>
      <c r="I76" s="77">
        <v>140</v>
      </c>
      <c r="J76" s="75">
        <v>80800</v>
      </c>
      <c r="K76" s="76">
        <v>0.1</v>
      </c>
      <c r="L76" s="65">
        <f t="shared" si="14"/>
        <v>8080</v>
      </c>
      <c r="M76" s="65">
        <f t="shared" si="15"/>
        <v>88880</v>
      </c>
      <c r="N76" s="75">
        <v>85000</v>
      </c>
      <c r="O76" s="74">
        <f t="shared" si="12"/>
        <v>-4.9411764705882377E-2</v>
      </c>
      <c r="P76" s="65" t="s">
        <v>3709</v>
      </c>
      <c r="Q76" s="65">
        <f t="shared" si="13"/>
        <v>-80719.199999999997</v>
      </c>
      <c r="R76" s="65" t="s">
        <v>3708</v>
      </c>
      <c r="S76" s="65"/>
      <c r="T76" s="63" t="s">
        <v>3711</v>
      </c>
      <c r="U76" s="203" t="s">
        <v>3710</v>
      </c>
      <c r="V76" s="203">
        <v>11121110140023</v>
      </c>
    </row>
    <row r="77" spans="1:22" s="63" customFormat="1" ht="25.5" customHeight="1" x14ac:dyDescent="0.25">
      <c r="A77" s="63" t="s">
        <v>955</v>
      </c>
      <c r="B77" s="101">
        <f t="shared" si="16"/>
        <v>113080</v>
      </c>
      <c r="C77" s="77">
        <f>+SUBTOTAL(3,E$8:E77)</f>
        <v>69</v>
      </c>
      <c r="D77" s="79" t="s">
        <v>956</v>
      </c>
      <c r="E77" s="77" t="s">
        <v>2921</v>
      </c>
      <c r="F77" s="77" t="s">
        <v>3297</v>
      </c>
      <c r="G77" s="77">
        <v>5</v>
      </c>
      <c r="H77" s="78">
        <v>2.8</v>
      </c>
      <c r="I77" s="77">
        <v>140</v>
      </c>
      <c r="J77" s="75">
        <v>102800</v>
      </c>
      <c r="K77" s="76">
        <v>0.1</v>
      </c>
      <c r="L77" s="65">
        <f t="shared" si="14"/>
        <v>10280</v>
      </c>
      <c r="M77" s="65">
        <f t="shared" si="15"/>
        <v>113080</v>
      </c>
      <c r="N77" s="75">
        <v>108200</v>
      </c>
      <c r="O77" s="74">
        <f t="shared" si="12"/>
        <v>-4.9907578558225474E-2</v>
      </c>
      <c r="P77" s="65" t="s">
        <v>3705</v>
      </c>
      <c r="Q77" s="65">
        <f t="shared" si="13"/>
        <v>-102697.2</v>
      </c>
      <c r="R77" s="65" t="s">
        <v>3685</v>
      </c>
      <c r="S77" s="65"/>
      <c r="T77" s="63" t="s">
        <v>3707</v>
      </c>
      <c r="U77" s="203" t="s">
        <v>3706</v>
      </c>
      <c r="V77" s="203">
        <v>11121110140028</v>
      </c>
    </row>
    <row r="78" spans="1:22" s="63" customFormat="1" ht="25.5" customHeight="1" x14ac:dyDescent="0.25">
      <c r="A78" s="63" t="s">
        <v>975</v>
      </c>
      <c r="B78" s="101">
        <f t="shared" si="16"/>
        <v>132990</v>
      </c>
      <c r="C78" s="77">
        <f>+SUBTOTAL(3,E$8:E78)</f>
        <v>70</v>
      </c>
      <c r="D78" s="79" t="s">
        <v>976</v>
      </c>
      <c r="E78" s="77" t="s">
        <v>2921</v>
      </c>
      <c r="F78" s="77" t="s">
        <v>3292</v>
      </c>
      <c r="G78" s="77">
        <v>6</v>
      </c>
      <c r="H78" s="78">
        <v>3.5</v>
      </c>
      <c r="I78" s="77">
        <v>140</v>
      </c>
      <c r="J78" s="75">
        <v>120900</v>
      </c>
      <c r="K78" s="76">
        <v>0.1</v>
      </c>
      <c r="L78" s="65">
        <f t="shared" si="14"/>
        <v>12090</v>
      </c>
      <c r="M78" s="65">
        <f t="shared" si="15"/>
        <v>132990</v>
      </c>
      <c r="N78" s="75">
        <v>127300</v>
      </c>
      <c r="O78" s="74">
        <f t="shared" si="12"/>
        <v>-5.0274941084053393E-2</v>
      </c>
      <c r="P78" s="65" t="s">
        <v>3702</v>
      </c>
      <c r="Q78" s="65">
        <f t="shared" si="13"/>
        <v>-120779</v>
      </c>
      <c r="R78" s="65" t="s">
        <v>3685</v>
      </c>
      <c r="S78" s="65" t="s">
        <v>3358</v>
      </c>
      <c r="T78" s="63" t="s">
        <v>3704</v>
      </c>
      <c r="U78" s="203" t="s">
        <v>3703</v>
      </c>
      <c r="V78" s="203">
        <v>11121110140035</v>
      </c>
    </row>
    <row r="79" spans="1:22" s="63" customFormat="1" ht="25.5" customHeight="1" x14ac:dyDescent="0.25">
      <c r="A79" s="63" t="s">
        <v>991</v>
      </c>
      <c r="B79" s="101">
        <f t="shared" si="16"/>
        <v>156860</v>
      </c>
      <c r="C79" s="77">
        <f>+SUBTOTAL(3,E$8:E79)</f>
        <v>71</v>
      </c>
      <c r="D79" s="79" t="s">
        <v>992</v>
      </c>
      <c r="E79" s="77" t="s">
        <v>2921</v>
      </c>
      <c r="F79" s="77" t="s">
        <v>3287</v>
      </c>
      <c r="G79" s="77">
        <v>7.5</v>
      </c>
      <c r="H79" s="78">
        <v>4.0999999999999996</v>
      </c>
      <c r="I79" s="77">
        <v>140</v>
      </c>
      <c r="J79" s="75">
        <v>142600</v>
      </c>
      <c r="K79" s="76">
        <v>0.1</v>
      </c>
      <c r="L79" s="65">
        <f t="shared" si="14"/>
        <v>14260</v>
      </c>
      <c r="M79" s="65">
        <f t="shared" si="15"/>
        <v>156860</v>
      </c>
      <c r="N79" s="75">
        <v>150100</v>
      </c>
      <c r="O79" s="74">
        <f t="shared" si="12"/>
        <v>-4.9966688874083953E-2</v>
      </c>
      <c r="P79" s="65" t="s">
        <v>3699</v>
      </c>
      <c r="Q79" s="65">
        <f t="shared" si="13"/>
        <v>-142457.4</v>
      </c>
      <c r="R79" s="65" t="s">
        <v>3685</v>
      </c>
      <c r="S79" s="65" t="s">
        <v>3387</v>
      </c>
      <c r="T79" s="63" t="s">
        <v>3701</v>
      </c>
      <c r="U79" s="203" t="s">
        <v>3700</v>
      </c>
      <c r="V79" s="203">
        <v>11121110140041</v>
      </c>
    </row>
    <row r="80" spans="1:22" s="63" customFormat="1" ht="25.5" customHeight="1" x14ac:dyDescent="0.25">
      <c r="A80" s="63" t="s">
        <v>1035</v>
      </c>
      <c r="B80" s="101">
        <f t="shared" si="16"/>
        <v>170170</v>
      </c>
      <c r="C80" s="77">
        <f>+SUBTOTAL(3,E$8:E80)</f>
        <v>72</v>
      </c>
      <c r="D80" s="86" t="s">
        <v>1036</v>
      </c>
      <c r="E80" s="84" t="s">
        <v>2921</v>
      </c>
      <c r="F80" s="84" t="s">
        <v>3280</v>
      </c>
      <c r="G80" s="84">
        <v>8</v>
      </c>
      <c r="H80" s="85">
        <v>4.3</v>
      </c>
      <c r="I80" s="84">
        <v>140</v>
      </c>
      <c r="J80" s="82">
        <f>++ROUND((O79+1)*N80,-2)</f>
        <v>154700</v>
      </c>
      <c r="K80" s="83">
        <v>0.1</v>
      </c>
      <c r="L80" s="80">
        <f t="shared" si="14"/>
        <v>15470</v>
      </c>
      <c r="M80" s="80">
        <f t="shared" si="15"/>
        <v>170170</v>
      </c>
      <c r="N80" s="82">
        <v>162800</v>
      </c>
      <c r="O80" s="81">
        <f t="shared" si="12"/>
        <v>-4.9754299754299791E-2</v>
      </c>
      <c r="P80" s="80">
        <v>0</v>
      </c>
      <c r="Q80" s="80">
        <f t="shared" si="13"/>
        <v>-154700</v>
      </c>
      <c r="R80" s="80"/>
      <c r="S80" s="80"/>
      <c r="T80" s="63" t="s">
        <v>3698</v>
      </c>
      <c r="U80" s="203" t="s">
        <v>3697</v>
      </c>
      <c r="V80" s="203">
        <v>11121110140043</v>
      </c>
    </row>
    <row r="81" spans="1:22" s="63" customFormat="1" ht="25.5" customHeight="1" x14ac:dyDescent="0.25">
      <c r="A81" s="63" t="s">
        <v>1009</v>
      </c>
      <c r="B81" s="101">
        <f t="shared" si="16"/>
        <v>209880</v>
      </c>
      <c r="C81" s="77">
        <f>+SUBTOTAL(3,E$8:E81)</f>
        <v>73</v>
      </c>
      <c r="D81" s="79" t="s">
        <v>1010</v>
      </c>
      <c r="E81" s="77" t="s">
        <v>2921</v>
      </c>
      <c r="F81" s="77" t="s">
        <v>3277</v>
      </c>
      <c r="G81" s="77">
        <v>10</v>
      </c>
      <c r="H81" s="78">
        <v>5.4</v>
      </c>
      <c r="I81" s="77">
        <v>140</v>
      </c>
      <c r="J81" s="75">
        <v>190800</v>
      </c>
      <c r="K81" s="76">
        <v>0.1</v>
      </c>
      <c r="L81" s="65">
        <f t="shared" si="14"/>
        <v>19080</v>
      </c>
      <c r="M81" s="65">
        <f t="shared" si="15"/>
        <v>209880</v>
      </c>
      <c r="N81" s="75">
        <v>200800</v>
      </c>
      <c r="O81" s="74">
        <f t="shared" si="12"/>
        <v>-4.980079681274896E-2</v>
      </c>
      <c r="P81" s="65" t="s">
        <v>3694</v>
      </c>
      <c r="Q81" s="65">
        <f t="shared" si="13"/>
        <v>-190609.2</v>
      </c>
      <c r="R81" s="65" t="s">
        <v>3685</v>
      </c>
      <c r="S81" s="65" t="s">
        <v>3377</v>
      </c>
      <c r="T81" s="63" t="s">
        <v>3696</v>
      </c>
      <c r="U81" s="203" t="s">
        <v>3695</v>
      </c>
      <c r="V81" s="203">
        <v>11121110140054</v>
      </c>
    </row>
    <row r="82" spans="1:22" s="63" customFormat="1" ht="25.5" customHeight="1" x14ac:dyDescent="0.25">
      <c r="A82" s="63" t="s">
        <v>1021</v>
      </c>
      <c r="B82" s="101">
        <f t="shared" si="16"/>
        <v>256850</v>
      </c>
      <c r="C82" s="77">
        <f>+SUBTOTAL(3,E$8:E82)</f>
        <v>74</v>
      </c>
      <c r="D82" s="79" t="s">
        <v>1022</v>
      </c>
      <c r="E82" s="77" t="s">
        <v>2921</v>
      </c>
      <c r="F82" s="77" t="s">
        <v>3270</v>
      </c>
      <c r="G82" s="77">
        <v>12.5</v>
      </c>
      <c r="H82" s="78">
        <v>6.7</v>
      </c>
      <c r="I82" s="77">
        <v>140</v>
      </c>
      <c r="J82" s="75">
        <v>233500</v>
      </c>
      <c r="K82" s="76">
        <v>0.1</v>
      </c>
      <c r="L82" s="65">
        <f t="shared" si="14"/>
        <v>23350</v>
      </c>
      <c r="M82" s="65">
        <f t="shared" si="15"/>
        <v>256850</v>
      </c>
      <c r="N82" s="75">
        <v>245800</v>
      </c>
      <c r="O82" s="74">
        <f t="shared" si="12"/>
        <v>-5.0040683482506121E-2</v>
      </c>
      <c r="P82" s="65" t="s">
        <v>3691</v>
      </c>
      <c r="Q82" s="65">
        <f t="shared" si="13"/>
        <v>-233266.5</v>
      </c>
      <c r="R82" s="65" t="s">
        <v>3685</v>
      </c>
      <c r="S82" s="65" t="s">
        <v>3370</v>
      </c>
      <c r="T82" s="63" t="s">
        <v>3693</v>
      </c>
      <c r="U82" s="203" t="s">
        <v>3692</v>
      </c>
      <c r="V82" s="203">
        <v>11121110140067</v>
      </c>
    </row>
    <row r="83" spans="1:22" s="63" customFormat="1" ht="25.5" customHeight="1" x14ac:dyDescent="0.25">
      <c r="A83" s="63" t="s">
        <v>3689</v>
      </c>
      <c r="B83" s="101">
        <f t="shared" si="16"/>
        <v>315920</v>
      </c>
      <c r="C83" s="77">
        <f>+SUBTOTAL(3,E$8:E83)</f>
        <v>75</v>
      </c>
      <c r="D83" s="79" t="s">
        <v>3687</v>
      </c>
      <c r="E83" s="77" t="s">
        <v>2921</v>
      </c>
      <c r="F83" s="77" t="s">
        <v>3334</v>
      </c>
      <c r="G83" s="77">
        <v>16</v>
      </c>
      <c r="H83" s="78">
        <v>8.3000000000000007</v>
      </c>
      <c r="I83" s="77">
        <v>140</v>
      </c>
      <c r="J83" s="75">
        <v>287200</v>
      </c>
      <c r="K83" s="76">
        <v>0.1</v>
      </c>
      <c r="L83" s="65">
        <f t="shared" si="14"/>
        <v>28720</v>
      </c>
      <c r="M83" s="65">
        <f t="shared" si="15"/>
        <v>315920</v>
      </c>
      <c r="N83" s="75">
        <v>302300</v>
      </c>
      <c r="O83" s="74">
        <f t="shared" si="12"/>
        <v>-4.9950380416804552E-2</v>
      </c>
      <c r="P83" s="65" t="s">
        <v>3686</v>
      </c>
      <c r="Q83" s="65">
        <f t="shared" si="13"/>
        <v>-286912.8</v>
      </c>
      <c r="R83" s="65" t="s">
        <v>3685</v>
      </c>
      <c r="S83" s="65" t="s">
        <v>3401</v>
      </c>
      <c r="T83" s="63" t="s">
        <v>3690</v>
      </c>
      <c r="U83" s="203" t="s">
        <v>3688</v>
      </c>
      <c r="V83" s="203">
        <v>11121110140083</v>
      </c>
    </row>
    <row r="84" spans="1:22" s="63" customFormat="1" ht="25.5" customHeight="1" x14ac:dyDescent="0.25">
      <c r="A84" s="63" t="s">
        <v>1051</v>
      </c>
      <c r="B84" s="101">
        <f t="shared" si="16"/>
        <v>115390</v>
      </c>
      <c r="C84" s="77">
        <f>+SUBTOTAL(3,E$8:E84)</f>
        <v>76</v>
      </c>
      <c r="D84" s="79" t="s">
        <v>1052</v>
      </c>
      <c r="E84" s="77" t="s">
        <v>2921</v>
      </c>
      <c r="F84" s="77" t="s">
        <v>3494</v>
      </c>
      <c r="G84" s="77">
        <v>4</v>
      </c>
      <c r="H84" s="78">
        <v>2.6</v>
      </c>
      <c r="I84" s="77">
        <v>160</v>
      </c>
      <c r="J84" s="75">
        <v>104900</v>
      </c>
      <c r="K84" s="76">
        <v>0.1</v>
      </c>
      <c r="L84" s="65">
        <f t="shared" si="14"/>
        <v>10490</v>
      </c>
      <c r="M84" s="65">
        <f t="shared" si="15"/>
        <v>115390</v>
      </c>
      <c r="N84" s="75">
        <v>110400</v>
      </c>
      <c r="O84" s="74">
        <f t="shared" si="12"/>
        <v>-4.98188405797102E-2</v>
      </c>
      <c r="P84" s="65" t="s">
        <v>3682</v>
      </c>
      <c r="Q84" s="65">
        <f t="shared" si="13"/>
        <v>-104795.1</v>
      </c>
      <c r="R84" s="65" t="s">
        <v>3681</v>
      </c>
      <c r="S84" s="65"/>
      <c r="T84" s="63" t="s">
        <v>3684</v>
      </c>
      <c r="U84" s="203" t="s">
        <v>3683</v>
      </c>
      <c r="V84" s="203">
        <v>11121110160026</v>
      </c>
    </row>
    <row r="85" spans="1:22" s="63" customFormat="1" ht="25.5" customHeight="1" x14ac:dyDescent="0.25">
      <c r="A85" s="63" t="s">
        <v>957</v>
      </c>
      <c r="B85" s="101">
        <f t="shared" si="16"/>
        <v>151030</v>
      </c>
      <c r="C85" s="77">
        <f>+SUBTOTAL(3,E$8:E85)</f>
        <v>77</v>
      </c>
      <c r="D85" s="79" t="s">
        <v>958</v>
      </c>
      <c r="E85" s="77" t="s">
        <v>2921</v>
      </c>
      <c r="F85" s="77" t="s">
        <v>3297</v>
      </c>
      <c r="G85" s="77">
        <v>5</v>
      </c>
      <c r="H85" s="78">
        <v>3.2</v>
      </c>
      <c r="I85" s="77">
        <v>160</v>
      </c>
      <c r="J85" s="75">
        <v>137300</v>
      </c>
      <c r="K85" s="76">
        <v>0.1</v>
      </c>
      <c r="L85" s="65">
        <f t="shared" si="14"/>
        <v>13730</v>
      </c>
      <c r="M85" s="65">
        <f t="shared" si="15"/>
        <v>151030</v>
      </c>
      <c r="N85" s="75">
        <v>144500</v>
      </c>
      <c r="O85" s="74">
        <f t="shared" si="12"/>
        <v>-4.9826989619377149E-2</v>
      </c>
      <c r="P85" s="65" t="s">
        <v>3678</v>
      </c>
      <c r="Q85" s="65">
        <f t="shared" si="13"/>
        <v>-137162.70000000001</v>
      </c>
      <c r="R85" s="65" t="s">
        <v>3658</v>
      </c>
      <c r="S85" s="65"/>
      <c r="T85" s="63" t="s">
        <v>3680</v>
      </c>
      <c r="U85" s="203" t="s">
        <v>3679</v>
      </c>
      <c r="V85" s="203">
        <v>11121110160032</v>
      </c>
    </row>
    <row r="86" spans="1:22" s="63" customFormat="1" ht="25.5" customHeight="1" x14ac:dyDescent="0.25">
      <c r="A86" s="63" t="s">
        <v>977</v>
      </c>
      <c r="B86" s="101">
        <f t="shared" si="16"/>
        <v>176000</v>
      </c>
      <c r="C86" s="77">
        <f>+SUBTOTAL(3,E$8:E86)</f>
        <v>78</v>
      </c>
      <c r="D86" s="79" t="s">
        <v>978</v>
      </c>
      <c r="E86" s="77" t="s">
        <v>2921</v>
      </c>
      <c r="F86" s="77" t="s">
        <v>3292</v>
      </c>
      <c r="G86" s="77">
        <v>6</v>
      </c>
      <c r="H86" s="78">
        <v>4</v>
      </c>
      <c r="I86" s="77">
        <v>160</v>
      </c>
      <c r="J86" s="75">
        <v>160000</v>
      </c>
      <c r="K86" s="76">
        <v>0.1</v>
      </c>
      <c r="L86" s="65">
        <f t="shared" si="14"/>
        <v>16000</v>
      </c>
      <c r="M86" s="65">
        <f t="shared" si="15"/>
        <v>176000</v>
      </c>
      <c r="N86" s="75">
        <v>168400</v>
      </c>
      <c r="O86" s="74">
        <f t="shared" si="12"/>
        <v>-4.9881235154394354E-2</v>
      </c>
      <c r="P86" s="65" t="s">
        <v>3675</v>
      </c>
      <c r="Q86" s="65">
        <f t="shared" si="13"/>
        <v>-159840</v>
      </c>
      <c r="R86" s="65" t="s">
        <v>3658</v>
      </c>
      <c r="S86" s="65" t="s">
        <v>3358</v>
      </c>
      <c r="T86" s="63" t="s">
        <v>3677</v>
      </c>
      <c r="U86" s="203" t="s">
        <v>3676</v>
      </c>
      <c r="V86" s="203">
        <v>11121110160160</v>
      </c>
    </row>
    <row r="87" spans="1:22" s="63" customFormat="1" ht="25.5" customHeight="1" x14ac:dyDescent="0.25">
      <c r="A87" s="63" t="s">
        <v>993</v>
      </c>
      <c r="B87" s="101">
        <f t="shared" si="16"/>
        <v>203170</v>
      </c>
      <c r="C87" s="77">
        <f>+SUBTOTAL(3,E$8:E87)</f>
        <v>79</v>
      </c>
      <c r="D87" s="79" t="s">
        <v>994</v>
      </c>
      <c r="E87" s="77" t="s">
        <v>2921</v>
      </c>
      <c r="F87" s="77" t="s">
        <v>3287</v>
      </c>
      <c r="G87" s="77">
        <v>7.5</v>
      </c>
      <c r="H87" s="78">
        <v>4.7</v>
      </c>
      <c r="I87" s="77">
        <v>160</v>
      </c>
      <c r="J87" s="75">
        <v>184700</v>
      </c>
      <c r="K87" s="76">
        <v>0.1</v>
      </c>
      <c r="L87" s="65">
        <f t="shared" si="14"/>
        <v>18470</v>
      </c>
      <c r="M87" s="65">
        <f t="shared" si="15"/>
        <v>203170</v>
      </c>
      <c r="N87" s="75">
        <v>194400</v>
      </c>
      <c r="O87" s="74">
        <f t="shared" si="12"/>
        <v>-4.9897119341563823E-2</v>
      </c>
      <c r="P87" s="65" t="s">
        <v>3672</v>
      </c>
      <c r="Q87" s="65">
        <f t="shared" si="13"/>
        <v>-184515.3</v>
      </c>
      <c r="R87" s="65" t="s">
        <v>3658</v>
      </c>
      <c r="S87" s="65" t="s">
        <v>3387</v>
      </c>
      <c r="T87" s="63" t="s">
        <v>3674</v>
      </c>
      <c r="U87" s="203" t="s">
        <v>3673</v>
      </c>
      <c r="V87" s="203">
        <v>11121110160047</v>
      </c>
    </row>
    <row r="88" spans="1:22" s="63" customFormat="1" ht="25.5" customHeight="1" x14ac:dyDescent="0.25">
      <c r="A88" s="63" t="s">
        <v>1037</v>
      </c>
      <c r="B88" s="101">
        <f t="shared" si="16"/>
        <v>221870</v>
      </c>
      <c r="C88" s="77">
        <f>+SUBTOTAL(3,E$8:E88)</f>
        <v>80</v>
      </c>
      <c r="D88" s="86" t="s">
        <v>1038</v>
      </c>
      <c r="E88" s="84" t="s">
        <v>2921</v>
      </c>
      <c r="F88" s="84" t="s">
        <v>3280</v>
      </c>
      <c r="G88" s="84">
        <v>8</v>
      </c>
      <c r="H88" s="85">
        <v>4.9000000000000004</v>
      </c>
      <c r="I88" s="84">
        <v>160</v>
      </c>
      <c r="J88" s="82">
        <f>++ROUND((O87+1)*N88,-2)</f>
        <v>201700</v>
      </c>
      <c r="K88" s="83">
        <v>0.1</v>
      </c>
      <c r="L88" s="80">
        <f t="shared" si="14"/>
        <v>20170</v>
      </c>
      <c r="M88" s="80">
        <f t="shared" si="15"/>
        <v>221870</v>
      </c>
      <c r="N88" s="82">
        <v>212300</v>
      </c>
      <c r="O88" s="81">
        <f t="shared" si="12"/>
        <v>-4.9929345266132796E-2</v>
      </c>
      <c r="P88" s="80">
        <v>0</v>
      </c>
      <c r="Q88" s="80">
        <f t="shared" si="13"/>
        <v>-201700</v>
      </c>
      <c r="R88" s="80"/>
      <c r="S88" s="80"/>
      <c r="T88" s="63" t="s">
        <v>3671</v>
      </c>
      <c r="U88" s="203" t="s">
        <v>3670</v>
      </c>
      <c r="V88" s="203">
        <v>11121110160049</v>
      </c>
    </row>
    <row r="89" spans="1:22" s="63" customFormat="1" ht="25.5" customHeight="1" x14ac:dyDescent="0.25">
      <c r="A89" s="63" t="s">
        <v>1011</v>
      </c>
      <c r="B89" s="101">
        <f t="shared" si="16"/>
        <v>262790</v>
      </c>
      <c r="C89" s="77">
        <f>+SUBTOTAL(3,E$8:E89)</f>
        <v>81</v>
      </c>
      <c r="D89" s="79" t="s">
        <v>1012</v>
      </c>
      <c r="E89" s="77" t="s">
        <v>2921</v>
      </c>
      <c r="F89" s="77" t="s">
        <v>3277</v>
      </c>
      <c r="G89" s="77">
        <v>10</v>
      </c>
      <c r="H89" s="78">
        <v>6.2</v>
      </c>
      <c r="I89" s="77">
        <v>160</v>
      </c>
      <c r="J89" s="75">
        <v>238900</v>
      </c>
      <c r="K89" s="76">
        <v>0.1</v>
      </c>
      <c r="L89" s="65">
        <f t="shared" si="14"/>
        <v>23890</v>
      </c>
      <c r="M89" s="65">
        <f t="shared" si="15"/>
        <v>262790</v>
      </c>
      <c r="N89" s="75">
        <v>251500</v>
      </c>
      <c r="O89" s="74">
        <f t="shared" si="12"/>
        <v>-5.0099403578528823E-2</v>
      </c>
      <c r="P89" s="65" t="s">
        <v>3667</v>
      </c>
      <c r="Q89" s="65">
        <f t="shared" si="13"/>
        <v>-238661.1</v>
      </c>
      <c r="R89" s="65" t="s">
        <v>3658</v>
      </c>
      <c r="S89" s="65" t="s">
        <v>3377</v>
      </c>
      <c r="T89" s="63" t="s">
        <v>3669</v>
      </c>
      <c r="U89" s="203" t="s">
        <v>3668</v>
      </c>
      <c r="V89" s="203">
        <v>11121110160062</v>
      </c>
    </row>
    <row r="90" spans="1:22" s="63" customFormat="1" ht="25.5" customHeight="1" x14ac:dyDescent="0.25">
      <c r="A90" s="63" t="s">
        <v>1023</v>
      </c>
      <c r="B90" s="101">
        <f t="shared" si="16"/>
        <v>333300</v>
      </c>
      <c r="C90" s="77">
        <f>+SUBTOTAL(3,E$8:E90)</f>
        <v>82</v>
      </c>
      <c r="D90" s="79" t="s">
        <v>1024</v>
      </c>
      <c r="E90" s="77" t="s">
        <v>2921</v>
      </c>
      <c r="F90" s="77" t="s">
        <v>3270</v>
      </c>
      <c r="G90" s="77">
        <v>12.5</v>
      </c>
      <c r="H90" s="78">
        <v>7.7</v>
      </c>
      <c r="I90" s="77">
        <v>160</v>
      </c>
      <c r="J90" s="75">
        <v>303000</v>
      </c>
      <c r="K90" s="76">
        <v>0.1</v>
      </c>
      <c r="L90" s="65">
        <f t="shared" si="14"/>
        <v>30300</v>
      </c>
      <c r="M90" s="65">
        <f t="shared" si="15"/>
        <v>333300</v>
      </c>
      <c r="N90" s="75">
        <v>319000</v>
      </c>
      <c r="O90" s="74">
        <f t="shared" si="12"/>
        <v>-5.0156739811912265E-2</v>
      </c>
      <c r="P90" s="65" t="s">
        <v>3664</v>
      </c>
      <c r="Q90" s="65">
        <f t="shared" si="13"/>
        <v>-302696.90000000002</v>
      </c>
      <c r="R90" s="65" t="s">
        <v>3658</v>
      </c>
      <c r="S90" s="65" t="s">
        <v>3370</v>
      </c>
      <c r="T90" s="63" t="s">
        <v>3666</v>
      </c>
      <c r="U90" s="203" t="s">
        <v>3665</v>
      </c>
      <c r="V90" s="203">
        <v>11121110160077</v>
      </c>
    </row>
    <row r="91" spans="1:22" s="63" customFormat="1" ht="25.5" customHeight="1" x14ac:dyDescent="0.25">
      <c r="A91" s="63" t="s">
        <v>3662</v>
      </c>
      <c r="B91" s="101">
        <f t="shared" si="16"/>
        <v>409310</v>
      </c>
      <c r="C91" s="77">
        <f>+SUBTOTAL(3,E$8:E91)</f>
        <v>83</v>
      </c>
      <c r="D91" s="79" t="s">
        <v>3660</v>
      </c>
      <c r="E91" s="77" t="s">
        <v>2921</v>
      </c>
      <c r="F91" s="77" t="s">
        <v>3334</v>
      </c>
      <c r="G91" s="77">
        <v>16</v>
      </c>
      <c r="H91" s="78">
        <v>9.5</v>
      </c>
      <c r="I91" s="77">
        <v>160</v>
      </c>
      <c r="J91" s="75">
        <v>372100</v>
      </c>
      <c r="K91" s="76">
        <v>0.1</v>
      </c>
      <c r="L91" s="65">
        <f t="shared" si="14"/>
        <v>37210</v>
      </c>
      <c r="M91" s="65">
        <f t="shared" si="15"/>
        <v>409310</v>
      </c>
      <c r="N91" s="75">
        <v>391700</v>
      </c>
      <c r="O91" s="74">
        <f t="shared" si="12"/>
        <v>-5.0038294613224399E-2</v>
      </c>
      <c r="P91" s="65" t="s">
        <v>3659</v>
      </c>
      <c r="Q91" s="65">
        <f t="shared" si="13"/>
        <v>-371727.9</v>
      </c>
      <c r="R91" s="65" t="s">
        <v>3658</v>
      </c>
      <c r="S91" s="65" t="s">
        <v>3401</v>
      </c>
      <c r="T91" s="63" t="s">
        <v>3663</v>
      </c>
      <c r="U91" s="203" t="s">
        <v>3661</v>
      </c>
      <c r="V91" s="203">
        <v>11121110160095</v>
      </c>
    </row>
    <row r="92" spans="1:22" s="63" customFormat="1" ht="25.5" customHeight="1" x14ac:dyDescent="0.25">
      <c r="A92" s="63" t="s">
        <v>3656</v>
      </c>
      <c r="B92" s="101">
        <f t="shared" si="16"/>
        <v>144980</v>
      </c>
      <c r="C92" s="77">
        <f>+SUBTOTAL(3,E$8:E92)</f>
        <v>84</v>
      </c>
      <c r="D92" s="79" t="s">
        <v>3654</v>
      </c>
      <c r="E92" s="77" t="s">
        <v>2921</v>
      </c>
      <c r="F92" s="77" t="s">
        <v>3494</v>
      </c>
      <c r="G92" s="77">
        <v>4</v>
      </c>
      <c r="H92" s="78">
        <v>2.9</v>
      </c>
      <c r="I92" s="77">
        <v>180</v>
      </c>
      <c r="J92" s="75">
        <v>131800</v>
      </c>
      <c r="K92" s="76">
        <v>0.1</v>
      </c>
      <c r="L92" s="65">
        <f t="shared" si="14"/>
        <v>13180</v>
      </c>
      <c r="M92" s="65">
        <f t="shared" si="15"/>
        <v>144980</v>
      </c>
      <c r="N92" s="75">
        <v>138700</v>
      </c>
      <c r="O92" s="74">
        <f t="shared" ref="O92:O123" si="17">+J92/N92-1</f>
        <v>-4.9747656813266095E-2</v>
      </c>
      <c r="P92" s="65" t="s">
        <v>3653</v>
      </c>
      <c r="Q92" s="65">
        <f t="shared" ref="Q92:Q123" si="18">+P92-J92</f>
        <v>-131668.20000000001</v>
      </c>
      <c r="R92" s="65" t="s">
        <v>3652</v>
      </c>
      <c r="S92" s="65"/>
      <c r="T92" s="63" t="s">
        <v>3657</v>
      </c>
      <c r="U92" s="203" t="s">
        <v>3655</v>
      </c>
      <c r="V92" s="203">
        <v>11121110180029</v>
      </c>
    </row>
    <row r="93" spans="1:22" s="63" customFormat="1" ht="25.5" customHeight="1" x14ac:dyDescent="0.25">
      <c r="A93" s="63" t="s">
        <v>2497</v>
      </c>
      <c r="B93" s="101">
        <f t="shared" si="16"/>
        <v>185900</v>
      </c>
      <c r="C93" s="77">
        <f>+SUBTOTAL(3,E$8:E93)</f>
        <v>85</v>
      </c>
      <c r="D93" s="79" t="s">
        <v>2498</v>
      </c>
      <c r="E93" s="77" t="s">
        <v>2921</v>
      </c>
      <c r="F93" s="77" t="s">
        <v>3297</v>
      </c>
      <c r="G93" s="77">
        <v>5</v>
      </c>
      <c r="H93" s="78">
        <v>3.6</v>
      </c>
      <c r="I93" s="77">
        <v>180</v>
      </c>
      <c r="J93" s="75">
        <v>169000</v>
      </c>
      <c r="K93" s="76">
        <v>0.1</v>
      </c>
      <c r="L93" s="65">
        <f t="shared" si="14"/>
        <v>16900</v>
      </c>
      <c r="M93" s="65">
        <f t="shared" si="15"/>
        <v>185900</v>
      </c>
      <c r="N93" s="75">
        <v>177900</v>
      </c>
      <c r="O93" s="74">
        <f t="shared" si="17"/>
        <v>-5.0028105677346835E-2</v>
      </c>
      <c r="P93" s="65" t="s">
        <v>3649</v>
      </c>
      <c r="Q93" s="65">
        <f t="shared" si="18"/>
        <v>-168831</v>
      </c>
      <c r="R93" s="65" t="s">
        <v>3620</v>
      </c>
      <c r="S93" s="65"/>
      <c r="T93" s="63" t="s">
        <v>3651</v>
      </c>
      <c r="U93" s="203" t="s">
        <v>3650</v>
      </c>
      <c r="V93" s="203">
        <v>11121110180036</v>
      </c>
    </row>
    <row r="94" spans="1:22" s="63" customFormat="1" ht="25.5" customHeight="1" x14ac:dyDescent="0.25">
      <c r="A94" s="63" t="s">
        <v>3647</v>
      </c>
      <c r="B94" s="101">
        <f t="shared" si="16"/>
        <v>215710</v>
      </c>
      <c r="C94" s="77">
        <f>+SUBTOTAL(3,E$8:E94)</f>
        <v>86</v>
      </c>
      <c r="D94" s="79" t="s">
        <v>3645</v>
      </c>
      <c r="E94" s="77" t="s">
        <v>2921</v>
      </c>
      <c r="F94" s="77" t="s">
        <v>3292</v>
      </c>
      <c r="G94" s="77">
        <v>6</v>
      </c>
      <c r="H94" s="78">
        <v>4.4000000000000004</v>
      </c>
      <c r="I94" s="77">
        <v>180</v>
      </c>
      <c r="J94" s="75">
        <v>196100</v>
      </c>
      <c r="K94" s="76">
        <v>0.1</v>
      </c>
      <c r="L94" s="65">
        <f t="shared" si="14"/>
        <v>19610</v>
      </c>
      <c r="M94" s="65">
        <f t="shared" si="15"/>
        <v>215710</v>
      </c>
      <c r="N94" s="75">
        <v>206400</v>
      </c>
      <c r="O94" s="74">
        <f t="shared" si="17"/>
        <v>-4.9903100775193776E-2</v>
      </c>
      <c r="P94" s="65" t="s">
        <v>3644</v>
      </c>
      <c r="Q94" s="65">
        <f t="shared" si="18"/>
        <v>-195903.9</v>
      </c>
      <c r="R94" s="65" t="s">
        <v>3620</v>
      </c>
      <c r="S94" s="65" t="s">
        <v>3358</v>
      </c>
      <c r="T94" s="63" t="s">
        <v>3648</v>
      </c>
      <c r="U94" s="203" t="s">
        <v>3646</v>
      </c>
      <c r="V94" s="203">
        <v>11121110180044</v>
      </c>
    </row>
    <row r="95" spans="1:22" s="63" customFormat="1" ht="25.5" customHeight="1" x14ac:dyDescent="0.25">
      <c r="A95" s="63" t="s">
        <v>3642</v>
      </c>
      <c r="B95" s="101">
        <f t="shared" si="16"/>
        <v>256520</v>
      </c>
      <c r="C95" s="77">
        <f>+SUBTOTAL(3,E$8:E95)</f>
        <v>87</v>
      </c>
      <c r="D95" s="79" t="s">
        <v>3640</v>
      </c>
      <c r="E95" s="77" t="s">
        <v>2921</v>
      </c>
      <c r="F95" s="77" t="s">
        <v>3287</v>
      </c>
      <c r="G95" s="77">
        <v>7.5</v>
      </c>
      <c r="H95" s="78">
        <v>5.3</v>
      </c>
      <c r="I95" s="77">
        <v>180</v>
      </c>
      <c r="J95" s="75">
        <v>233200</v>
      </c>
      <c r="K95" s="76">
        <v>0.1</v>
      </c>
      <c r="L95" s="65">
        <f t="shared" si="14"/>
        <v>23320</v>
      </c>
      <c r="M95" s="65">
        <f t="shared" si="15"/>
        <v>256520</v>
      </c>
      <c r="N95" s="75">
        <v>245700</v>
      </c>
      <c r="O95" s="74">
        <f t="shared" si="17"/>
        <v>-5.0875050875050842E-2</v>
      </c>
      <c r="P95" s="65">
        <v>233400</v>
      </c>
      <c r="Q95" s="65">
        <f t="shared" si="18"/>
        <v>200</v>
      </c>
      <c r="R95" s="65" t="s">
        <v>3620</v>
      </c>
      <c r="S95" s="65" t="s">
        <v>3387</v>
      </c>
      <c r="T95" s="63" t="s">
        <v>3643</v>
      </c>
      <c r="U95" s="203" t="s">
        <v>3641</v>
      </c>
      <c r="V95" s="203">
        <v>11121110180053</v>
      </c>
    </row>
    <row r="96" spans="1:22" s="63" customFormat="1" ht="25.5" customHeight="1" x14ac:dyDescent="0.25">
      <c r="A96" s="63" t="s">
        <v>3638</v>
      </c>
      <c r="B96" s="101">
        <f t="shared" si="16"/>
        <v>281710</v>
      </c>
      <c r="C96" s="77">
        <f>+SUBTOTAL(3,E$8:E96)</f>
        <v>88</v>
      </c>
      <c r="D96" s="86" t="s">
        <v>3636</v>
      </c>
      <c r="E96" s="84" t="s">
        <v>2921</v>
      </c>
      <c r="F96" s="84" t="s">
        <v>3280</v>
      </c>
      <c r="G96" s="84">
        <v>8</v>
      </c>
      <c r="H96" s="85">
        <v>5.5</v>
      </c>
      <c r="I96" s="84">
        <v>180</v>
      </c>
      <c r="J96" s="82">
        <f>++ROUND((O95+1)*N96,-2)</f>
        <v>256100</v>
      </c>
      <c r="K96" s="83">
        <v>0.1</v>
      </c>
      <c r="L96" s="80">
        <f t="shared" si="14"/>
        <v>25610</v>
      </c>
      <c r="M96" s="80">
        <f t="shared" si="15"/>
        <v>281710</v>
      </c>
      <c r="N96" s="82">
        <v>269800</v>
      </c>
      <c r="O96" s="81">
        <f t="shared" si="17"/>
        <v>-5.0778354336545539E-2</v>
      </c>
      <c r="P96" s="80">
        <v>0</v>
      </c>
      <c r="Q96" s="80">
        <f t="shared" si="18"/>
        <v>-256100</v>
      </c>
      <c r="R96" s="80"/>
      <c r="S96" s="80"/>
      <c r="T96" s="63" t="s">
        <v>3639</v>
      </c>
      <c r="U96" s="203" t="s">
        <v>3637</v>
      </c>
      <c r="V96" s="203">
        <v>11121110180055</v>
      </c>
    </row>
    <row r="97" spans="1:22" s="63" customFormat="1" ht="25.5" customHeight="1" x14ac:dyDescent="0.25">
      <c r="A97" s="63" t="s">
        <v>3634</v>
      </c>
      <c r="B97" s="101">
        <f t="shared" si="16"/>
        <v>327910</v>
      </c>
      <c r="C97" s="77">
        <f>+SUBTOTAL(3,E$8:E97)</f>
        <v>89</v>
      </c>
      <c r="D97" s="79" t="s">
        <v>3632</v>
      </c>
      <c r="E97" s="77" t="s">
        <v>2921</v>
      </c>
      <c r="F97" s="77" t="s">
        <v>3277</v>
      </c>
      <c r="G97" s="77">
        <v>10</v>
      </c>
      <c r="H97" s="78">
        <v>6.9</v>
      </c>
      <c r="I97" s="77">
        <v>180</v>
      </c>
      <c r="J97" s="75">
        <v>298100</v>
      </c>
      <c r="K97" s="76">
        <v>0.1</v>
      </c>
      <c r="L97" s="65">
        <f t="shared" si="14"/>
        <v>29810</v>
      </c>
      <c r="M97" s="65">
        <f t="shared" si="15"/>
        <v>327910</v>
      </c>
      <c r="N97" s="75">
        <v>313800</v>
      </c>
      <c r="O97" s="74">
        <f t="shared" si="17"/>
        <v>-5.0031867431485022E-2</v>
      </c>
      <c r="P97" s="65" t="s">
        <v>3631</v>
      </c>
      <c r="Q97" s="65">
        <f t="shared" si="18"/>
        <v>-297801.90000000002</v>
      </c>
      <c r="R97" s="65" t="s">
        <v>3620</v>
      </c>
      <c r="S97" s="65" t="s">
        <v>3377</v>
      </c>
      <c r="T97" s="63" t="s">
        <v>3635</v>
      </c>
      <c r="U97" s="203" t="s">
        <v>3633</v>
      </c>
      <c r="V97" s="203">
        <v>11121110180069</v>
      </c>
    </row>
    <row r="98" spans="1:22" s="63" customFormat="1" ht="25.5" customHeight="1" x14ac:dyDescent="0.25">
      <c r="A98" s="63" t="s">
        <v>3629</v>
      </c>
      <c r="B98" s="101">
        <f t="shared" si="16"/>
        <v>419540</v>
      </c>
      <c r="C98" s="77">
        <f>+SUBTOTAL(3,E$8:E98)</f>
        <v>90</v>
      </c>
      <c r="D98" s="79" t="s">
        <v>3627</v>
      </c>
      <c r="E98" s="77" t="s">
        <v>2921</v>
      </c>
      <c r="F98" s="77" t="s">
        <v>3270</v>
      </c>
      <c r="G98" s="77">
        <v>12.5</v>
      </c>
      <c r="H98" s="78">
        <v>8.6</v>
      </c>
      <c r="I98" s="77">
        <v>180</v>
      </c>
      <c r="J98" s="75">
        <v>381400</v>
      </c>
      <c r="K98" s="76">
        <v>0.1</v>
      </c>
      <c r="L98" s="65">
        <f t="shared" si="14"/>
        <v>38140</v>
      </c>
      <c r="M98" s="65">
        <f t="shared" si="15"/>
        <v>419540</v>
      </c>
      <c r="N98" s="75">
        <v>401500</v>
      </c>
      <c r="O98" s="74">
        <f t="shared" si="17"/>
        <v>-5.0062266500622621E-2</v>
      </c>
      <c r="P98" s="65" t="s">
        <v>3626</v>
      </c>
      <c r="Q98" s="65">
        <f t="shared" si="18"/>
        <v>-381018.5</v>
      </c>
      <c r="R98" s="65" t="s">
        <v>3620</v>
      </c>
      <c r="S98" s="65" t="s">
        <v>3370</v>
      </c>
      <c r="T98" s="63" t="s">
        <v>3630</v>
      </c>
      <c r="U98" s="203" t="s">
        <v>3628</v>
      </c>
      <c r="V98" s="203">
        <v>11121110180086</v>
      </c>
    </row>
    <row r="99" spans="1:22" s="63" customFormat="1" ht="25.5" customHeight="1" x14ac:dyDescent="0.25">
      <c r="A99" s="63" t="s">
        <v>3624</v>
      </c>
      <c r="B99" s="101">
        <f t="shared" si="16"/>
        <v>519860</v>
      </c>
      <c r="C99" s="77">
        <f>+SUBTOTAL(3,E$8:E99)</f>
        <v>91</v>
      </c>
      <c r="D99" s="79" t="s">
        <v>3622</v>
      </c>
      <c r="E99" s="77" t="s">
        <v>2921</v>
      </c>
      <c r="F99" s="77" t="s">
        <v>3334</v>
      </c>
      <c r="G99" s="77">
        <v>16</v>
      </c>
      <c r="H99" s="78">
        <v>10.7</v>
      </c>
      <c r="I99" s="77">
        <v>180</v>
      </c>
      <c r="J99" s="75">
        <v>472600</v>
      </c>
      <c r="K99" s="76">
        <v>0.1</v>
      </c>
      <c r="L99" s="65">
        <f t="shared" si="14"/>
        <v>47260</v>
      </c>
      <c r="M99" s="65">
        <f t="shared" si="15"/>
        <v>519860</v>
      </c>
      <c r="N99" s="75">
        <v>497500</v>
      </c>
      <c r="O99" s="74">
        <f t="shared" si="17"/>
        <v>-5.0050251256281375E-2</v>
      </c>
      <c r="P99" s="65" t="s">
        <v>3621</v>
      </c>
      <c r="Q99" s="65">
        <f t="shared" si="18"/>
        <v>-472127.4</v>
      </c>
      <c r="R99" s="65" t="s">
        <v>3620</v>
      </c>
      <c r="S99" s="65" t="s">
        <v>3401</v>
      </c>
      <c r="T99" s="63" t="s">
        <v>3625</v>
      </c>
      <c r="U99" s="203" t="s">
        <v>3623</v>
      </c>
      <c r="V99" s="203">
        <v>11121110180107</v>
      </c>
    </row>
    <row r="100" spans="1:22" s="63" customFormat="1" ht="25.5" customHeight="1" x14ac:dyDescent="0.25">
      <c r="A100" s="63" t="s">
        <v>1053</v>
      </c>
      <c r="B100" s="101">
        <f t="shared" si="16"/>
        <v>216370</v>
      </c>
      <c r="C100" s="77">
        <f>+SUBTOTAL(3,E$8:E100)</f>
        <v>92</v>
      </c>
      <c r="D100" s="79" t="s">
        <v>1054</v>
      </c>
      <c r="E100" s="77" t="s">
        <v>2921</v>
      </c>
      <c r="F100" s="77" t="s">
        <v>3494</v>
      </c>
      <c r="G100" s="77">
        <v>4</v>
      </c>
      <c r="H100" s="78">
        <v>3.2</v>
      </c>
      <c r="I100" s="77">
        <v>200</v>
      </c>
      <c r="J100" s="75">
        <v>196700</v>
      </c>
      <c r="K100" s="76">
        <v>0.1</v>
      </c>
      <c r="L100" s="65">
        <f t="shared" si="14"/>
        <v>19670</v>
      </c>
      <c r="M100" s="65">
        <f t="shared" si="15"/>
        <v>216370</v>
      </c>
      <c r="N100" s="75">
        <v>207000</v>
      </c>
      <c r="O100" s="74">
        <f t="shared" si="17"/>
        <v>-4.9758454106280214E-2</v>
      </c>
      <c r="P100" s="65" t="s">
        <v>3617</v>
      </c>
      <c r="Q100" s="65">
        <f t="shared" si="18"/>
        <v>-196503.3</v>
      </c>
      <c r="R100" s="65" t="s">
        <v>3616</v>
      </c>
      <c r="S100" s="65"/>
      <c r="T100" s="63" t="s">
        <v>3619</v>
      </c>
      <c r="U100" s="203" t="s">
        <v>3618</v>
      </c>
      <c r="V100" s="203">
        <v>11121110200032</v>
      </c>
    </row>
    <row r="101" spans="1:22" s="63" customFormat="1" ht="25.5" customHeight="1" x14ac:dyDescent="0.25">
      <c r="A101" s="63" t="s">
        <v>959</v>
      </c>
      <c r="B101" s="101">
        <f t="shared" si="16"/>
        <v>226820</v>
      </c>
      <c r="C101" s="77">
        <f>+SUBTOTAL(3,E$8:E101)</f>
        <v>93</v>
      </c>
      <c r="D101" s="79" t="s">
        <v>960</v>
      </c>
      <c r="E101" s="77" t="s">
        <v>2921</v>
      </c>
      <c r="F101" s="77" t="s">
        <v>3297</v>
      </c>
      <c r="G101" s="77">
        <v>5</v>
      </c>
      <c r="H101" s="78">
        <v>4</v>
      </c>
      <c r="I101" s="77">
        <v>200</v>
      </c>
      <c r="J101" s="75">
        <v>206200</v>
      </c>
      <c r="K101" s="76">
        <v>0.1</v>
      </c>
      <c r="L101" s="65">
        <f t="shared" si="14"/>
        <v>20620</v>
      </c>
      <c r="M101" s="65">
        <f t="shared" si="15"/>
        <v>226820</v>
      </c>
      <c r="N101" s="75">
        <v>217100</v>
      </c>
      <c r="O101" s="74">
        <f t="shared" si="17"/>
        <v>-5.0207277752187918E-2</v>
      </c>
      <c r="P101" s="65" t="s">
        <v>3613</v>
      </c>
      <c r="Q101" s="65">
        <f t="shared" si="18"/>
        <v>-205993.8</v>
      </c>
      <c r="R101" s="65" t="s">
        <v>3593</v>
      </c>
      <c r="S101" s="65"/>
      <c r="T101" s="63" t="s">
        <v>3615</v>
      </c>
      <c r="U101" s="203" t="s">
        <v>3614</v>
      </c>
      <c r="V101" s="203">
        <v>11121110200040</v>
      </c>
    </row>
    <row r="102" spans="1:22" s="63" customFormat="1" ht="25.5" customHeight="1" x14ac:dyDescent="0.25">
      <c r="A102" s="63" t="s">
        <v>979</v>
      </c>
      <c r="B102" s="101">
        <f t="shared" si="16"/>
        <v>274120</v>
      </c>
      <c r="C102" s="77">
        <f>+SUBTOTAL(3,E$8:E102)</f>
        <v>94</v>
      </c>
      <c r="D102" s="79" t="s">
        <v>980</v>
      </c>
      <c r="E102" s="77" t="s">
        <v>2921</v>
      </c>
      <c r="F102" s="77" t="s">
        <v>3292</v>
      </c>
      <c r="G102" s="77">
        <v>6</v>
      </c>
      <c r="H102" s="78">
        <v>4.9000000000000004</v>
      </c>
      <c r="I102" s="77">
        <v>200</v>
      </c>
      <c r="J102" s="75">
        <v>249200</v>
      </c>
      <c r="K102" s="76">
        <v>0.1</v>
      </c>
      <c r="L102" s="65">
        <f t="shared" si="14"/>
        <v>24920</v>
      </c>
      <c r="M102" s="65">
        <f t="shared" si="15"/>
        <v>274120</v>
      </c>
      <c r="N102" s="75">
        <v>262300</v>
      </c>
      <c r="O102" s="74">
        <f t="shared" si="17"/>
        <v>-4.9942813572245504E-2</v>
      </c>
      <c r="P102" s="65" t="s">
        <v>3610</v>
      </c>
      <c r="Q102" s="65">
        <f t="shared" si="18"/>
        <v>-248950.8</v>
      </c>
      <c r="R102" s="65" t="s">
        <v>3593</v>
      </c>
      <c r="S102" s="65" t="s">
        <v>3358</v>
      </c>
      <c r="T102" s="63" t="s">
        <v>3612</v>
      </c>
      <c r="U102" s="203" t="s">
        <v>3611</v>
      </c>
      <c r="V102" s="203">
        <v>11121110200049</v>
      </c>
    </row>
    <row r="103" spans="1:22" s="63" customFormat="1" ht="25.5" customHeight="1" x14ac:dyDescent="0.25">
      <c r="A103" s="63" t="s">
        <v>995</v>
      </c>
      <c r="B103" s="101">
        <f t="shared" si="16"/>
        <v>318780</v>
      </c>
      <c r="C103" s="77">
        <f>+SUBTOTAL(3,E$8:E103)</f>
        <v>95</v>
      </c>
      <c r="D103" s="79" t="s">
        <v>996</v>
      </c>
      <c r="E103" s="77" t="s">
        <v>2921</v>
      </c>
      <c r="F103" s="77" t="s">
        <v>3287</v>
      </c>
      <c r="G103" s="77">
        <v>7.5</v>
      </c>
      <c r="H103" s="78">
        <v>5.9</v>
      </c>
      <c r="I103" s="77">
        <v>200</v>
      </c>
      <c r="J103" s="75">
        <v>289800</v>
      </c>
      <c r="K103" s="76">
        <v>0.1</v>
      </c>
      <c r="L103" s="65">
        <f t="shared" si="14"/>
        <v>28980</v>
      </c>
      <c r="M103" s="65">
        <f t="shared" si="15"/>
        <v>318780</v>
      </c>
      <c r="N103" s="75">
        <v>305000</v>
      </c>
      <c r="O103" s="74">
        <f t="shared" si="17"/>
        <v>-4.9836065573770516E-2</v>
      </c>
      <c r="P103" s="65" t="s">
        <v>3607</v>
      </c>
      <c r="Q103" s="65">
        <f t="shared" si="18"/>
        <v>-289510.2</v>
      </c>
      <c r="R103" s="65" t="s">
        <v>3593</v>
      </c>
      <c r="S103" s="65" t="s">
        <v>3387</v>
      </c>
      <c r="T103" s="63" t="s">
        <v>3609</v>
      </c>
      <c r="U103" s="203" t="s">
        <v>3608</v>
      </c>
      <c r="V103" s="203">
        <v>11121110200059</v>
      </c>
    </row>
    <row r="104" spans="1:22" s="63" customFormat="1" ht="25.5" customHeight="1" x14ac:dyDescent="0.25">
      <c r="A104" s="63" t="s">
        <v>1039</v>
      </c>
      <c r="B104" s="101">
        <f t="shared" si="16"/>
        <v>353760</v>
      </c>
      <c r="C104" s="77">
        <f>+SUBTOTAL(3,E$8:E104)</f>
        <v>96</v>
      </c>
      <c r="D104" s="86" t="s">
        <v>1040</v>
      </c>
      <c r="E104" s="84" t="s">
        <v>2921</v>
      </c>
      <c r="F104" s="84" t="s">
        <v>3280</v>
      </c>
      <c r="G104" s="84">
        <v>8</v>
      </c>
      <c r="H104" s="85">
        <v>6.2</v>
      </c>
      <c r="I104" s="84">
        <v>200</v>
      </c>
      <c r="J104" s="82">
        <f>++ROUND((O103+1)*N104,-2)</f>
        <v>321600</v>
      </c>
      <c r="K104" s="83">
        <v>0.1</v>
      </c>
      <c r="L104" s="80">
        <f t="shared" si="14"/>
        <v>32160</v>
      </c>
      <c r="M104" s="80">
        <f t="shared" si="15"/>
        <v>353760</v>
      </c>
      <c r="N104" s="82">
        <v>338500</v>
      </c>
      <c r="O104" s="81">
        <f t="shared" si="17"/>
        <v>-4.9926144756277657E-2</v>
      </c>
      <c r="P104" s="80">
        <v>0</v>
      </c>
      <c r="Q104" s="80">
        <f t="shared" si="18"/>
        <v>-321600</v>
      </c>
      <c r="R104" s="80"/>
      <c r="S104" s="80"/>
      <c r="T104" s="63" t="s">
        <v>3606</v>
      </c>
      <c r="U104" s="203" t="s">
        <v>3605</v>
      </c>
      <c r="V104" s="203">
        <v>11121110200062</v>
      </c>
    </row>
    <row r="105" spans="1:22" s="63" customFormat="1" ht="25.5" customHeight="1" x14ac:dyDescent="0.25">
      <c r="A105" s="63" t="s">
        <v>1013</v>
      </c>
      <c r="B105" s="101">
        <f t="shared" si="16"/>
        <v>406670</v>
      </c>
      <c r="C105" s="77">
        <f>+SUBTOTAL(3,E$8:E105)</f>
        <v>97</v>
      </c>
      <c r="D105" s="79" t="s">
        <v>1014</v>
      </c>
      <c r="E105" s="77" t="s">
        <v>2921</v>
      </c>
      <c r="F105" s="77" t="s">
        <v>3277</v>
      </c>
      <c r="G105" s="77">
        <v>10</v>
      </c>
      <c r="H105" s="78">
        <v>7.7</v>
      </c>
      <c r="I105" s="77">
        <v>200</v>
      </c>
      <c r="J105" s="75">
        <v>369700</v>
      </c>
      <c r="K105" s="76">
        <v>0.1</v>
      </c>
      <c r="L105" s="65">
        <f t="shared" si="14"/>
        <v>36970</v>
      </c>
      <c r="M105" s="65">
        <f t="shared" si="15"/>
        <v>406670</v>
      </c>
      <c r="N105" s="75">
        <v>389200</v>
      </c>
      <c r="O105" s="74">
        <f t="shared" si="17"/>
        <v>-5.0102774922918814E-2</v>
      </c>
      <c r="P105" s="65" t="s">
        <v>3602</v>
      </c>
      <c r="Q105" s="65">
        <f t="shared" si="18"/>
        <v>-369330.2</v>
      </c>
      <c r="R105" s="65" t="s">
        <v>3593</v>
      </c>
      <c r="S105" s="65" t="s">
        <v>3377</v>
      </c>
      <c r="T105" s="63" t="s">
        <v>3604</v>
      </c>
      <c r="U105" s="203" t="s">
        <v>3603</v>
      </c>
      <c r="V105" s="203">
        <v>11121110200077</v>
      </c>
    </row>
    <row r="106" spans="1:22" s="63" customFormat="1" ht="25.5" customHeight="1" x14ac:dyDescent="0.25">
      <c r="A106" s="63" t="s">
        <v>1025</v>
      </c>
      <c r="B106" s="101">
        <f t="shared" si="16"/>
        <v>521290</v>
      </c>
      <c r="C106" s="77">
        <f>+SUBTOTAL(3,E$8:E106)</f>
        <v>98</v>
      </c>
      <c r="D106" s="79" t="s">
        <v>1026</v>
      </c>
      <c r="E106" s="77" t="s">
        <v>2921</v>
      </c>
      <c r="F106" s="77" t="s">
        <v>3270</v>
      </c>
      <c r="G106" s="77">
        <v>12.5</v>
      </c>
      <c r="H106" s="78">
        <v>9.6</v>
      </c>
      <c r="I106" s="77">
        <v>200</v>
      </c>
      <c r="J106" s="75">
        <v>473900</v>
      </c>
      <c r="K106" s="76">
        <v>0.1</v>
      </c>
      <c r="L106" s="65">
        <f t="shared" si="14"/>
        <v>47390</v>
      </c>
      <c r="M106" s="65">
        <f t="shared" si="15"/>
        <v>521290</v>
      </c>
      <c r="N106" s="75">
        <v>498800</v>
      </c>
      <c r="O106" s="74">
        <f t="shared" si="17"/>
        <v>-4.9919807538091443E-2</v>
      </c>
      <c r="P106" s="65" t="s">
        <v>3599</v>
      </c>
      <c r="Q106" s="65">
        <f t="shared" si="18"/>
        <v>-473426.1</v>
      </c>
      <c r="R106" s="65" t="s">
        <v>3593</v>
      </c>
      <c r="S106" s="65" t="s">
        <v>3370</v>
      </c>
      <c r="T106" s="63" t="s">
        <v>3601</v>
      </c>
      <c r="U106" s="203" t="s">
        <v>3600</v>
      </c>
      <c r="V106" s="203">
        <v>11121110200096</v>
      </c>
    </row>
    <row r="107" spans="1:22" s="63" customFormat="1" ht="25.5" customHeight="1" x14ac:dyDescent="0.25">
      <c r="A107" s="63" t="s">
        <v>3597</v>
      </c>
      <c r="B107" s="101">
        <f t="shared" si="16"/>
        <v>642510</v>
      </c>
      <c r="C107" s="77">
        <f>+SUBTOTAL(3,E$8:E107)</f>
        <v>99</v>
      </c>
      <c r="D107" s="79" t="s">
        <v>3595</v>
      </c>
      <c r="E107" s="77" t="s">
        <v>2921</v>
      </c>
      <c r="F107" s="77" t="s">
        <v>3334</v>
      </c>
      <c r="G107" s="77">
        <v>16</v>
      </c>
      <c r="H107" s="78">
        <v>11.9</v>
      </c>
      <c r="I107" s="77">
        <v>200</v>
      </c>
      <c r="J107" s="75">
        <v>584100</v>
      </c>
      <c r="K107" s="76">
        <v>0.1</v>
      </c>
      <c r="L107" s="65">
        <f t="shared" si="14"/>
        <v>58410</v>
      </c>
      <c r="M107" s="65">
        <f t="shared" si="15"/>
        <v>642510</v>
      </c>
      <c r="N107" s="75">
        <v>614800</v>
      </c>
      <c r="O107" s="74">
        <f t="shared" si="17"/>
        <v>-4.9934938191281697E-2</v>
      </c>
      <c r="P107" s="65" t="s">
        <v>3594</v>
      </c>
      <c r="Q107" s="65">
        <f t="shared" si="18"/>
        <v>-583515.9</v>
      </c>
      <c r="R107" s="65" t="s">
        <v>3593</v>
      </c>
      <c r="S107" s="65" t="s">
        <v>3401</v>
      </c>
      <c r="T107" s="63" t="s">
        <v>3598</v>
      </c>
      <c r="U107" s="203" t="s">
        <v>3596</v>
      </c>
      <c r="V107" s="203">
        <v>11121110200119</v>
      </c>
    </row>
    <row r="108" spans="1:22" s="63" customFormat="1" ht="25.5" customHeight="1" x14ac:dyDescent="0.25">
      <c r="A108" s="63" t="s">
        <v>1055</v>
      </c>
      <c r="B108" s="101">
        <f t="shared" si="16"/>
        <v>224730</v>
      </c>
      <c r="C108" s="77">
        <f>+SUBTOTAL(3,E$8:E108)</f>
        <v>100</v>
      </c>
      <c r="D108" s="79" t="s">
        <v>1056</v>
      </c>
      <c r="E108" s="77" t="s">
        <v>2921</v>
      </c>
      <c r="F108" s="77" t="s">
        <v>3494</v>
      </c>
      <c r="G108" s="77">
        <v>4</v>
      </c>
      <c r="H108" s="78">
        <v>3.6</v>
      </c>
      <c r="I108" s="77">
        <v>225</v>
      </c>
      <c r="J108" s="75">
        <v>204300</v>
      </c>
      <c r="K108" s="76">
        <v>0.1</v>
      </c>
      <c r="L108" s="65">
        <f t="shared" si="14"/>
        <v>20430</v>
      </c>
      <c r="M108" s="65">
        <f t="shared" si="15"/>
        <v>224730</v>
      </c>
      <c r="N108" s="75">
        <v>215000</v>
      </c>
      <c r="O108" s="74">
        <f t="shared" si="17"/>
        <v>-4.9767441860465111E-2</v>
      </c>
      <c r="P108" s="65" t="s">
        <v>3590</v>
      </c>
      <c r="Q108" s="65">
        <f t="shared" si="18"/>
        <v>-204095.7</v>
      </c>
      <c r="R108" s="65" t="s">
        <v>3589</v>
      </c>
      <c r="S108" s="65"/>
      <c r="T108" s="63" t="s">
        <v>3592</v>
      </c>
      <c r="U108" s="203" t="s">
        <v>3591</v>
      </c>
      <c r="V108" s="203">
        <v>11121110225036</v>
      </c>
    </row>
    <row r="109" spans="1:22" s="63" customFormat="1" ht="25.5" customHeight="1" x14ac:dyDescent="0.25">
      <c r="A109" s="63" t="s">
        <v>961</v>
      </c>
      <c r="B109" s="101">
        <f t="shared" si="16"/>
        <v>278080</v>
      </c>
      <c r="C109" s="77">
        <f>+SUBTOTAL(3,E$8:E109)</f>
        <v>101</v>
      </c>
      <c r="D109" s="79" t="s">
        <v>962</v>
      </c>
      <c r="E109" s="77" t="s">
        <v>2921</v>
      </c>
      <c r="F109" s="77" t="s">
        <v>3297</v>
      </c>
      <c r="G109" s="77">
        <v>5</v>
      </c>
      <c r="H109" s="78">
        <v>4.5</v>
      </c>
      <c r="I109" s="77">
        <v>225</v>
      </c>
      <c r="J109" s="75">
        <v>252800</v>
      </c>
      <c r="K109" s="76">
        <v>0.1</v>
      </c>
      <c r="L109" s="65">
        <f t="shared" si="14"/>
        <v>25280</v>
      </c>
      <c r="M109" s="65">
        <f t="shared" si="15"/>
        <v>278080</v>
      </c>
      <c r="N109" s="75">
        <v>266100</v>
      </c>
      <c r="O109" s="74">
        <f t="shared" si="17"/>
        <v>-4.9981210071401772E-2</v>
      </c>
      <c r="P109" s="65" t="s">
        <v>3586</v>
      </c>
      <c r="Q109" s="65">
        <f t="shared" si="18"/>
        <v>-252547.20000000001</v>
      </c>
      <c r="R109" s="65" t="s">
        <v>3560</v>
      </c>
      <c r="S109" s="65"/>
      <c r="T109" s="63" t="s">
        <v>3588</v>
      </c>
      <c r="U109" s="203" t="s">
        <v>3587</v>
      </c>
      <c r="V109" s="203">
        <v>11121110225045</v>
      </c>
    </row>
    <row r="110" spans="1:22" s="63" customFormat="1" ht="25.5" customHeight="1" x14ac:dyDescent="0.25">
      <c r="A110" s="63" t="s">
        <v>3584</v>
      </c>
      <c r="B110" s="101">
        <f t="shared" si="16"/>
        <v>334180</v>
      </c>
      <c r="C110" s="77">
        <f>+SUBTOTAL(3,E$8:E110)</f>
        <v>102</v>
      </c>
      <c r="D110" s="79" t="s">
        <v>3582</v>
      </c>
      <c r="E110" s="77" t="s">
        <v>2921</v>
      </c>
      <c r="F110" s="77" t="s">
        <v>3292</v>
      </c>
      <c r="G110" s="77">
        <v>6</v>
      </c>
      <c r="H110" s="78">
        <v>5.5</v>
      </c>
      <c r="I110" s="77">
        <v>225</v>
      </c>
      <c r="J110" s="75">
        <v>303800</v>
      </c>
      <c r="K110" s="76">
        <v>0.1</v>
      </c>
      <c r="L110" s="65">
        <f t="shared" si="14"/>
        <v>30380</v>
      </c>
      <c r="M110" s="65">
        <f t="shared" si="15"/>
        <v>334180</v>
      </c>
      <c r="N110" s="75">
        <v>319800</v>
      </c>
      <c r="O110" s="74">
        <f t="shared" si="17"/>
        <v>-5.0031269543464707E-2</v>
      </c>
      <c r="P110" s="65" t="s">
        <v>3581</v>
      </c>
      <c r="Q110" s="65">
        <f t="shared" si="18"/>
        <v>-303496.2</v>
      </c>
      <c r="R110" s="65" t="s">
        <v>3560</v>
      </c>
      <c r="S110" s="65" t="s">
        <v>3358</v>
      </c>
      <c r="T110" s="63" t="s">
        <v>3585</v>
      </c>
      <c r="U110" s="203" t="s">
        <v>3583</v>
      </c>
      <c r="V110" s="203">
        <v>11121110225055</v>
      </c>
    </row>
    <row r="111" spans="1:22" s="63" customFormat="1" ht="25.5" customHeight="1" x14ac:dyDescent="0.25">
      <c r="A111" s="63" t="s">
        <v>3579</v>
      </c>
      <c r="B111" s="101">
        <f t="shared" si="16"/>
        <v>396110</v>
      </c>
      <c r="C111" s="77">
        <f>+SUBTOTAL(3,E$8:E111)</f>
        <v>103</v>
      </c>
      <c r="D111" s="79" t="s">
        <v>3577</v>
      </c>
      <c r="E111" s="77" t="s">
        <v>2921</v>
      </c>
      <c r="F111" s="77" t="s">
        <v>3287</v>
      </c>
      <c r="G111" s="77">
        <v>7.5</v>
      </c>
      <c r="H111" s="78">
        <v>6.6</v>
      </c>
      <c r="I111" s="77">
        <v>225</v>
      </c>
      <c r="J111" s="75">
        <v>360100</v>
      </c>
      <c r="K111" s="76">
        <v>0.1</v>
      </c>
      <c r="L111" s="65">
        <f t="shared" si="14"/>
        <v>36010</v>
      </c>
      <c r="M111" s="65">
        <f t="shared" si="15"/>
        <v>396110</v>
      </c>
      <c r="N111" s="75">
        <v>379100</v>
      </c>
      <c r="O111" s="74">
        <f t="shared" si="17"/>
        <v>-5.0118702189395958E-2</v>
      </c>
      <c r="P111" s="65" t="s">
        <v>3576</v>
      </c>
      <c r="Q111" s="65">
        <f t="shared" si="18"/>
        <v>-359739.9</v>
      </c>
      <c r="R111" s="65" t="s">
        <v>3560</v>
      </c>
      <c r="S111" s="65" t="s">
        <v>3387</v>
      </c>
      <c r="T111" s="63" t="s">
        <v>3580</v>
      </c>
      <c r="U111" s="203" t="s">
        <v>3578</v>
      </c>
      <c r="V111" s="203">
        <v>11121110225066</v>
      </c>
    </row>
    <row r="112" spans="1:22" s="63" customFormat="1" ht="25.5" customHeight="1" x14ac:dyDescent="0.25">
      <c r="A112" s="63" t="s">
        <v>1041</v>
      </c>
      <c r="B112" s="101">
        <f t="shared" si="16"/>
        <v>436810</v>
      </c>
      <c r="C112" s="77">
        <f>+SUBTOTAL(3,E$8:E112)</f>
        <v>104</v>
      </c>
      <c r="D112" s="86" t="s">
        <v>1042</v>
      </c>
      <c r="E112" s="84" t="s">
        <v>2921</v>
      </c>
      <c r="F112" s="84" t="s">
        <v>3280</v>
      </c>
      <c r="G112" s="84">
        <v>8</v>
      </c>
      <c r="H112" s="85">
        <v>6.9</v>
      </c>
      <c r="I112" s="84">
        <v>225</v>
      </c>
      <c r="J112" s="82">
        <f>++ROUND((O111+1)*N112,-2)</f>
        <v>397100</v>
      </c>
      <c r="K112" s="83">
        <v>0.1</v>
      </c>
      <c r="L112" s="80">
        <f t="shared" si="14"/>
        <v>39710</v>
      </c>
      <c r="M112" s="80">
        <f t="shared" si="15"/>
        <v>436810</v>
      </c>
      <c r="N112" s="82">
        <v>418000</v>
      </c>
      <c r="O112" s="81">
        <f t="shared" si="17"/>
        <v>-5.0000000000000044E-2</v>
      </c>
      <c r="P112" s="80">
        <v>0</v>
      </c>
      <c r="Q112" s="80">
        <f t="shared" si="18"/>
        <v>-397100</v>
      </c>
      <c r="R112" s="80"/>
      <c r="S112" s="80"/>
      <c r="T112" s="63" t="s">
        <v>3575</v>
      </c>
      <c r="U112" s="203" t="s">
        <v>3574</v>
      </c>
      <c r="V112" s="203">
        <v>11121110225069</v>
      </c>
    </row>
    <row r="113" spans="1:22" s="63" customFormat="1" ht="25.5" customHeight="1" x14ac:dyDescent="0.25">
      <c r="A113" s="63" t="s">
        <v>2499</v>
      </c>
      <c r="B113" s="101">
        <f t="shared" si="16"/>
        <v>514470</v>
      </c>
      <c r="C113" s="77">
        <f>+SUBTOTAL(3,E$8:E113)</f>
        <v>105</v>
      </c>
      <c r="D113" s="79" t="s">
        <v>2500</v>
      </c>
      <c r="E113" s="77" t="s">
        <v>2921</v>
      </c>
      <c r="F113" s="77" t="s">
        <v>3277</v>
      </c>
      <c r="G113" s="77">
        <v>10</v>
      </c>
      <c r="H113" s="78">
        <v>8.6</v>
      </c>
      <c r="I113" s="77">
        <v>225</v>
      </c>
      <c r="J113" s="75">
        <v>467700</v>
      </c>
      <c r="K113" s="76">
        <v>0.1</v>
      </c>
      <c r="L113" s="65">
        <f t="shared" si="14"/>
        <v>46770</v>
      </c>
      <c r="M113" s="65">
        <f t="shared" si="15"/>
        <v>514470</v>
      </c>
      <c r="N113" s="75">
        <v>492300</v>
      </c>
      <c r="O113" s="74">
        <f t="shared" si="17"/>
        <v>-4.9969530773918303E-2</v>
      </c>
      <c r="P113" s="65" t="s">
        <v>3571</v>
      </c>
      <c r="Q113" s="65">
        <f t="shared" si="18"/>
        <v>-467232.3</v>
      </c>
      <c r="R113" s="65" t="s">
        <v>3560</v>
      </c>
      <c r="S113" s="65" t="s">
        <v>3377</v>
      </c>
      <c r="T113" s="63" t="s">
        <v>3573</v>
      </c>
      <c r="U113" s="203" t="s">
        <v>3572</v>
      </c>
      <c r="V113" s="203">
        <v>11121110225086</v>
      </c>
    </row>
    <row r="114" spans="1:22" s="63" customFormat="1" ht="25.5" customHeight="1" x14ac:dyDescent="0.25">
      <c r="A114" s="63" t="s">
        <v>3569</v>
      </c>
      <c r="B114" s="101">
        <f t="shared" si="16"/>
        <v>659780</v>
      </c>
      <c r="C114" s="77">
        <f>+SUBTOTAL(3,E$8:E114)</f>
        <v>106</v>
      </c>
      <c r="D114" s="79" t="s">
        <v>3567</v>
      </c>
      <c r="E114" s="77" t="s">
        <v>2921</v>
      </c>
      <c r="F114" s="77" t="s">
        <v>3270</v>
      </c>
      <c r="G114" s="77">
        <v>12.5</v>
      </c>
      <c r="H114" s="78">
        <v>10.8</v>
      </c>
      <c r="I114" s="77">
        <v>225</v>
      </c>
      <c r="J114" s="75">
        <v>599800</v>
      </c>
      <c r="K114" s="76">
        <v>0.1</v>
      </c>
      <c r="L114" s="65">
        <f t="shared" si="14"/>
        <v>59980</v>
      </c>
      <c r="M114" s="65">
        <f t="shared" si="15"/>
        <v>659780</v>
      </c>
      <c r="N114" s="75">
        <v>631400</v>
      </c>
      <c r="O114" s="74">
        <f t="shared" si="17"/>
        <v>-5.0047513462147641E-2</v>
      </c>
      <c r="P114" s="65" t="s">
        <v>3566</v>
      </c>
      <c r="Q114" s="65">
        <f t="shared" si="18"/>
        <v>-599200.19999999995</v>
      </c>
      <c r="R114" s="65" t="s">
        <v>3560</v>
      </c>
      <c r="S114" s="65" t="s">
        <v>3370</v>
      </c>
      <c r="T114" s="63" t="s">
        <v>3570</v>
      </c>
      <c r="U114" s="203" t="s">
        <v>3568</v>
      </c>
      <c r="V114" s="203">
        <v>11121110225108</v>
      </c>
    </row>
    <row r="115" spans="1:22" s="63" customFormat="1" ht="25.5" customHeight="1" x14ac:dyDescent="0.25">
      <c r="A115" s="63" t="s">
        <v>3564</v>
      </c>
      <c r="B115" s="101">
        <f t="shared" si="16"/>
        <v>815540</v>
      </c>
      <c r="C115" s="77">
        <f>+SUBTOTAL(3,E$8:E115)</f>
        <v>107</v>
      </c>
      <c r="D115" s="79" t="s">
        <v>3562</v>
      </c>
      <c r="E115" s="77" t="s">
        <v>2921</v>
      </c>
      <c r="F115" s="77" t="s">
        <v>3334</v>
      </c>
      <c r="G115" s="77">
        <v>16</v>
      </c>
      <c r="H115" s="78">
        <v>13.4</v>
      </c>
      <c r="I115" s="77">
        <v>225</v>
      </c>
      <c r="J115" s="75">
        <v>741400</v>
      </c>
      <c r="K115" s="76">
        <v>0.1</v>
      </c>
      <c r="L115" s="65">
        <f t="shared" si="14"/>
        <v>74140</v>
      </c>
      <c r="M115" s="65">
        <f t="shared" si="15"/>
        <v>815540</v>
      </c>
      <c r="N115" s="75">
        <v>780400</v>
      </c>
      <c r="O115" s="74">
        <f t="shared" si="17"/>
        <v>-4.9974372116863175E-2</v>
      </c>
      <c r="P115" s="65" t="s">
        <v>3561</v>
      </c>
      <c r="Q115" s="65">
        <f t="shared" si="18"/>
        <v>-740658.6</v>
      </c>
      <c r="R115" s="65" t="s">
        <v>3560</v>
      </c>
      <c r="S115" s="65" t="s">
        <v>3401</v>
      </c>
      <c r="T115" s="63" t="s">
        <v>3565</v>
      </c>
      <c r="U115" s="203" t="s">
        <v>3563</v>
      </c>
      <c r="V115" s="203">
        <v>11121110225134</v>
      </c>
    </row>
    <row r="116" spans="1:22" s="63" customFormat="1" ht="25.5" customHeight="1" x14ac:dyDescent="0.25">
      <c r="A116" s="63" t="s">
        <v>1057</v>
      </c>
      <c r="B116" s="101">
        <f t="shared" si="16"/>
        <v>292380</v>
      </c>
      <c r="C116" s="77">
        <f>+SUBTOTAL(3,E$8:E116)</f>
        <v>108</v>
      </c>
      <c r="D116" s="79" t="s">
        <v>3557</v>
      </c>
      <c r="E116" s="77" t="s">
        <v>2921</v>
      </c>
      <c r="F116" s="77" t="s">
        <v>3494</v>
      </c>
      <c r="G116" s="77">
        <v>4</v>
      </c>
      <c r="H116" s="78">
        <v>4</v>
      </c>
      <c r="I116" s="77">
        <v>250</v>
      </c>
      <c r="J116" s="75">
        <v>265800</v>
      </c>
      <c r="K116" s="76">
        <v>0.1</v>
      </c>
      <c r="L116" s="65">
        <f t="shared" si="14"/>
        <v>26580</v>
      </c>
      <c r="M116" s="65">
        <f t="shared" si="15"/>
        <v>292380</v>
      </c>
      <c r="N116" s="75">
        <v>279800</v>
      </c>
      <c r="O116" s="74">
        <f t="shared" si="17"/>
        <v>-5.0035739814152991E-2</v>
      </c>
      <c r="P116" s="65" t="s">
        <v>3556</v>
      </c>
      <c r="Q116" s="65">
        <f t="shared" si="18"/>
        <v>-265534.2</v>
      </c>
      <c r="R116" s="65" t="s">
        <v>3555</v>
      </c>
      <c r="S116" s="65"/>
      <c r="T116" s="63" t="s">
        <v>3559</v>
      </c>
      <c r="U116" s="203" t="s">
        <v>3558</v>
      </c>
      <c r="V116" s="203">
        <v>11121110250040</v>
      </c>
    </row>
    <row r="117" spans="1:22" s="63" customFormat="1" ht="25.5" customHeight="1" x14ac:dyDescent="0.25">
      <c r="A117" s="63" t="s">
        <v>963</v>
      </c>
      <c r="B117" s="101">
        <f t="shared" si="16"/>
        <v>364540</v>
      </c>
      <c r="C117" s="77">
        <f>+SUBTOTAL(3,E$8:E117)</f>
        <v>109</v>
      </c>
      <c r="D117" s="79" t="s">
        <v>964</v>
      </c>
      <c r="E117" s="77" t="s">
        <v>2921</v>
      </c>
      <c r="F117" s="77" t="s">
        <v>3297</v>
      </c>
      <c r="G117" s="77">
        <v>5</v>
      </c>
      <c r="H117" s="78">
        <v>5</v>
      </c>
      <c r="I117" s="77">
        <v>250</v>
      </c>
      <c r="J117" s="75">
        <v>331400</v>
      </c>
      <c r="K117" s="76">
        <v>0.1</v>
      </c>
      <c r="L117" s="65">
        <f t="shared" si="14"/>
        <v>33140</v>
      </c>
      <c r="M117" s="65">
        <f t="shared" si="15"/>
        <v>364540</v>
      </c>
      <c r="N117" s="75">
        <v>348800</v>
      </c>
      <c r="O117" s="74">
        <f t="shared" si="17"/>
        <v>-4.9885321100917479E-2</v>
      </c>
      <c r="P117" s="65" t="s">
        <v>3552</v>
      </c>
      <c r="Q117" s="65">
        <f t="shared" si="18"/>
        <v>-331068.59999999998</v>
      </c>
      <c r="R117" s="65" t="s">
        <v>3530</v>
      </c>
      <c r="S117" s="65"/>
      <c r="T117" s="63" t="s">
        <v>3554</v>
      </c>
      <c r="U117" s="203" t="s">
        <v>3553</v>
      </c>
      <c r="V117" s="203">
        <v>11121110250050</v>
      </c>
    </row>
    <row r="118" spans="1:22" s="63" customFormat="1" ht="25.5" customHeight="1" x14ac:dyDescent="0.25">
      <c r="A118" s="63" t="s">
        <v>981</v>
      </c>
      <c r="B118" s="101">
        <f t="shared" si="16"/>
        <v>439560</v>
      </c>
      <c r="C118" s="77">
        <f>+SUBTOTAL(3,E$8:E118)</f>
        <v>110</v>
      </c>
      <c r="D118" s="79" t="s">
        <v>982</v>
      </c>
      <c r="E118" s="77" t="s">
        <v>2921</v>
      </c>
      <c r="F118" s="77" t="s">
        <v>3292</v>
      </c>
      <c r="G118" s="77">
        <v>6</v>
      </c>
      <c r="H118" s="78">
        <v>6.2</v>
      </c>
      <c r="I118" s="77">
        <v>250</v>
      </c>
      <c r="J118" s="75">
        <v>399600</v>
      </c>
      <c r="K118" s="76">
        <v>0.1</v>
      </c>
      <c r="L118" s="65">
        <f t="shared" si="14"/>
        <v>39960</v>
      </c>
      <c r="M118" s="65">
        <f t="shared" si="15"/>
        <v>439560</v>
      </c>
      <c r="N118" s="75">
        <v>420600</v>
      </c>
      <c r="O118" s="74">
        <f t="shared" si="17"/>
        <v>-4.9928673323823114E-2</v>
      </c>
      <c r="P118" s="65" t="s">
        <v>3549</v>
      </c>
      <c r="Q118" s="65">
        <f t="shared" si="18"/>
        <v>-399200.4</v>
      </c>
      <c r="R118" s="65" t="s">
        <v>3530</v>
      </c>
      <c r="S118" s="65" t="s">
        <v>3358</v>
      </c>
      <c r="T118" s="63" t="s">
        <v>3551</v>
      </c>
      <c r="U118" s="203" t="s">
        <v>3550</v>
      </c>
      <c r="V118" s="203">
        <v>11121110250062</v>
      </c>
    </row>
    <row r="119" spans="1:22" s="63" customFormat="1" ht="25.5" customHeight="1" x14ac:dyDescent="0.25">
      <c r="A119" s="63" t="s">
        <v>997</v>
      </c>
      <c r="B119" s="101">
        <f t="shared" si="16"/>
        <v>512930</v>
      </c>
      <c r="C119" s="77">
        <f>+SUBTOTAL(3,E$8:E119)</f>
        <v>111</v>
      </c>
      <c r="D119" s="79" t="s">
        <v>998</v>
      </c>
      <c r="E119" s="77" t="s">
        <v>2921</v>
      </c>
      <c r="F119" s="77" t="s">
        <v>3287</v>
      </c>
      <c r="G119" s="77">
        <v>7.5</v>
      </c>
      <c r="H119" s="78">
        <v>7.3</v>
      </c>
      <c r="I119" s="77">
        <v>250</v>
      </c>
      <c r="J119" s="75">
        <v>466300</v>
      </c>
      <c r="K119" s="76">
        <v>0.1</v>
      </c>
      <c r="L119" s="65">
        <f t="shared" si="14"/>
        <v>46630</v>
      </c>
      <c r="M119" s="65">
        <f t="shared" si="15"/>
        <v>512930</v>
      </c>
      <c r="N119" s="75">
        <v>490800</v>
      </c>
      <c r="O119" s="74">
        <f t="shared" si="17"/>
        <v>-4.9918500407498012E-2</v>
      </c>
      <c r="P119" s="65" t="s">
        <v>3546</v>
      </c>
      <c r="Q119" s="65">
        <f t="shared" si="18"/>
        <v>-465833.7</v>
      </c>
      <c r="R119" s="65" t="s">
        <v>3530</v>
      </c>
      <c r="S119" s="65" t="s">
        <v>3545</v>
      </c>
      <c r="T119" s="63" t="s">
        <v>3548</v>
      </c>
      <c r="U119" s="203" t="s">
        <v>3547</v>
      </c>
      <c r="V119" s="203">
        <v>11121110250073</v>
      </c>
    </row>
    <row r="120" spans="1:22" s="63" customFormat="1" ht="25.5" customHeight="1" x14ac:dyDescent="0.25">
      <c r="A120" s="63" t="s">
        <v>3543</v>
      </c>
      <c r="B120" s="101">
        <f t="shared" si="16"/>
        <v>541310</v>
      </c>
      <c r="C120" s="77">
        <f>+SUBTOTAL(3,E$8:E120)</f>
        <v>112</v>
      </c>
      <c r="D120" s="86" t="s">
        <v>3541</v>
      </c>
      <c r="E120" s="84" t="s">
        <v>2921</v>
      </c>
      <c r="F120" s="84" t="s">
        <v>3280</v>
      </c>
      <c r="G120" s="84">
        <v>8</v>
      </c>
      <c r="H120" s="85">
        <v>7.7</v>
      </c>
      <c r="I120" s="84">
        <v>250</v>
      </c>
      <c r="J120" s="82">
        <f>++ROUND((O119+1)*N120,-2)</f>
        <v>492100</v>
      </c>
      <c r="K120" s="83">
        <v>0.1</v>
      </c>
      <c r="L120" s="80">
        <f t="shared" si="14"/>
        <v>49210</v>
      </c>
      <c r="M120" s="80">
        <f t="shared" si="15"/>
        <v>541310</v>
      </c>
      <c r="N120" s="82">
        <v>518000</v>
      </c>
      <c r="O120" s="81">
        <f t="shared" si="17"/>
        <v>-5.0000000000000044E-2</v>
      </c>
      <c r="P120" s="80">
        <v>0</v>
      </c>
      <c r="Q120" s="80">
        <f t="shared" si="18"/>
        <v>-492100</v>
      </c>
      <c r="R120" s="80"/>
      <c r="S120" s="80"/>
      <c r="T120" s="63" t="s">
        <v>3544</v>
      </c>
      <c r="U120" s="203" t="s">
        <v>3542</v>
      </c>
      <c r="V120" s="203">
        <v>11121110250077</v>
      </c>
    </row>
    <row r="121" spans="1:22" s="63" customFormat="1" ht="25.5" customHeight="1" x14ac:dyDescent="0.25">
      <c r="A121" s="63" t="s">
        <v>1015</v>
      </c>
      <c r="B121" s="101">
        <f t="shared" si="16"/>
        <v>662970</v>
      </c>
      <c r="C121" s="77">
        <f>+SUBTOTAL(3,E$8:E121)</f>
        <v>113</v>
      </c>
      <c r="D121" s="79" t="s">
        <v>1016</v>
      </c>
      <c r="E121" s="77" t="s">
        <v>2921</v>
      </c>
      <c r="F121" s="77" t="s">
        <v>3277</v>
      </c>
      <c r="G121" s="77">
        <v>10</v>
      </c>
      <c r="H121" s="78">
        <v>9.6</v>
      </c>
      <c r="I121" s="77">
        <v>250</v>
      </c>
      <c r="J121" s="75">
        <v>602700</v>
      </c>
      <c r="K121" s="76">
        <v>0.1</v>
      </c>
      <c r="L121" s="65">
        <f t="shared" si="14"/>
        <v>60270</v>
      </c>
      <c r="M121" s="65">
        <f t="shared" si="15"/>
        <v>662970</v>
      </c>
      <c r="N121" s="75">
        <v>634400</v>
      </c>
      <c r="O121" s="74">
        <f t="shared" si="17"/>
        <v>-4.9968474148802011E-2</v>
      </c>
      <c r="P121" s="65" t="s">
        <v>3539</v>
      </c>
      <c r="Q121" s="65">
        <f t="shared" si="18"/>
        <v>-602097.30000000005</v>
      </c>
      <c r="R121" s="65" t="s">
        <v>3530</v>
      </c>
      <c r="S121" s="65" t="s">
        <v>3377</v>
      </c>
      <c r="T121" s="63" t="s">
        <v>2505</v>
      </c>
      <c r="U121" s="203" t="s">
        <v>3540</v>
      </c>
      <c r="V121" s="203">
        <v>11121110250096</v>
      </c>
    </row>
    <row r="122" spans="1:22" s="63" customFormat="1" ht="25.5" customHeight="1" x14ac:dyDescent="0.25">
      <c r="A122" s="63" t="s">
        <v>1027</v>
      </c>
      <c r="B122" s="101">
        <f t="shared" si="16"/>
        <v>838090</v>
      </c>
      <c r="C122" s="77">
        <f>+SUBTOTAL(3,E$8:E122)</f>
        <v>114</v>
      </c>
      <c r="D122" s="79" t="s">
        <v>1028</v>
      </c>
      <c r="E122" s="77" t="s">
        <v>2921</v>
      </c>
      <c r="F122" s="77" t="s">
        <v>3270</v>
      </c>
      <c r="G122" s="77">
        <v>12.5</v>
      </c>
      <c r="H122" s="78">
        <v>11.9</v>
      </c>
      <c r="I122" s="77">
        <v>250</v>
      </c>
      <c r="J122" s="75">
        <v>761900</v>
      </c>
      <c r="K122" s="76">
        <v>0.1</v>
      </c>
      <c r="L122" s="65">
        <f t="shared" si="14"/>
        <v>76190</v>
      </c>
      <c r="M122" s="65">
        <f t="shared" si="15"/>
        <v>838090</v>
      </c>
      <c r="N122" s="75">
        <v>802000</v>
      </c>
      <c r="O122" s="74">
        <f t="shared" si="17"/>
        <v>-5.0000000000000044E-2</v>
      </c>
      <c r="P122" s="65" t="s">
        <v>3536</v>
      </c>
      <c r="Q122" s="65">
        <f t="shared" si="18"/>
        <v>-761138.1</v>
      </c>
      <c r="R122" s="65" t="s">
        <v>3530</v>
      </c>
      <c r="S122" s="65" t="s">
        <v>3370</v>
      </c>
      <c r="T122" s="63" t="s">
        <v>3538</v>
      </c>
      <c r="U122" s="203" t="s">
        <v>3537</v>
      </c>
      <c r="V122" s="203">
        <v>11121110250119</v>
      </c>
    </row>
    <row r="123" spans="1:22" s="63" customFormat="1" ht="25.5" customHeight="1" x14ac:dyDescent="0.25">
      <c r="A123" s="63" t="s">
        <v>3534</v>
      </c>
      <c r="B123" s="101">
        <f t="shared" si="16"/>
        <v>1037960</v>
      </c>
      <c r="C123" s="77">
        <f>+SUBTOTAL(3,E$8:E123)</f>
        <v>115</v>
      </c>
      <c r="D123" s="79" t="s">
        <v>3532</v>
      </c>
      <c r="E123" s="77" t="s">
        <v>2921</v>
      </c>
      <c r="F123" s="77" t="s">
        <v>3334</v>
      </c>
      <c r="G123" s="77">
        <v>16</v>
      </c>
      <c r="H123" s="78">
        <v>14.8</v>
      </c>
      <c r="I123" s="77">
        <v>250</v>
      </c>
      <c r="J123" s="75">
        <v>943600</v>
      </c>
      <c r="K123" s="76">
        <v>0.1</v>
      </c>
      <c r="L123" s="65">
        <f t="shared" si="14"/>
        <v>94360</v>
      </c>
      <c r="M123" s="65">
        <f t="shared" si="15"/>
        <v>1037960</v>
      </c>
      <c r="N123" s="75">
        <v>993300</v>
      </c>
      <c r="O123" s="74">
        <f t="shared" si="17"/>
        <v>-5.0035236081747758E-2</v>
      </c>
      <c r="P123" s="65" t="s">
        <v>3531</v>
      </c>
      <c r="Q123" s="65">
        <f t="shared" si="18"/>
        <v>-942656.4</v>
      </c>
      <c r="R123" s="65" t="s">
        <v>3530</v>
      </c>
      <c r="S123" s="65" t="s">
        <v>3401</v>
      </c>
      <c r="T123" s="63" t="s">
        <v>3535</v>
      </c>
      <c r="U123" s="203" t="s">
        <v>3533</v>
      </c>
      <c r="V123" s="203">
        <v>11121110250148</v>
      </c>
    </row>
    <row r="124" spans="1:22" s="63" customFormat="1" ht="25.5" customHeight="1" x14ac:dyDescent="0.25">
      <c r="A124" s="63" t="s">
        <v>3528</v>
      </c>
      <c r="B124" s="101">
        <f t="shared" si="16"/>
        <v>437140</v>
      </c>
      <c r="C124" s="77">
        <f>+SUBTOTAL(3,E$8:E124)</f>
        <v>116</v>
      </c>
      <c r="D124" s="79" t="s">
        <v>3526</v>
      </c>
      <c r="E124" s="77" t="s">
        <v>2921</v>
      </c>
      <c r="F124" s="77" t="s">
        <v>3297</v>
      </c>
      <c r="G124" s="77">
        <v>5</v>
      </c>
      <c r="H124" s="78">
        <v>5.5</v>
      </c>
      <c r="I124" s="77">
        <v>280</v>
      </c>
      <c r="J124" s="75">
        <v>397400</v>
      </c>
      <c r="K124" s="76">
        <v>0.1</v>
      </c>
      <c r="L124" s="65">
        <f t="shared" si="14"/>
        <v>39740</v>
      </c>
      <c r="M124" s="65">
        <f t="shared" si="15"/>
        <v>437140</v>
      </c>
      <c r="N124" s="75">
        <v>418300</v>
      </c>
      <c r="O124" s="74">
        <f t="shared" ref="O124:O155" si="19">+J124/N124-1</f>
        <v>-4.9964140568969584E-2</v>
      </c>
      <c r="P124" s="65" t="s">
        <v>3525</v>
      </c>
      <c r="Q124" s="65">
        <f t="shared" ref="Q124:Q155" si="20">+P124-J124</f>
        <v>-397002.6</v>
      </c>
      <c r="R124" s="65" t="s">
        <v>3499</v>
      </c>
      <c r="S124" s="65"/>
      <c r="T124" s="63" t="s">
        <v>3529</v>
      </c>
      <c r="U124" s="203" t="s">
        <v>3527</v>
      </c>
      <c r="V124" s="203">
        <v>11121110280055</v>
      </c>
    </row>
    <row r="125" spans="1:22" s="63" customFormat="1" ht="25.5" customHeight="1" x14ac:dyDescent="0.25">
      <c r="A125" s="63" t="s">
        <v>3523</v>
      </c>
      <c r="B125" s="101">
        <f t="shared" si="16"/>
        <v>522720</v>
      </c>
      <c r="C125" s="77">
        <f>+SUBTOTAL(3,E$8:E125)</f>
        <v>117</v>
      </c>
      <c r="D125" s="79" t="s">
        <v>3521</v>
      </c>
      <c r="E125" s="77" t="s">
        <v>2921</v>
      </c>
      <c r="F125" s="77" t="s">
        <v>3292</v>
      </c>
      <c r="G125" s="77">
        <v>6</v>
      </c>
      <c r="H125" s="78">
        <v>6.9</v>
      </c>
      <c r="I125" s="77">
        <v>280</v>
      </c>
      <c r="J125" s="75">
        <v>475200</v>
      </c>
      <c r="K125" s="76">
        <v>0.1</v>
      </c>
      <c r="L125" s="65">
        <f t="shared" ref="L125:L177" si="21">ROUND(J125*K125,0)</f>
        <v>47520</v>
      </c>
      <c r="M125" s="65">
        <f t="shared" ref="M125:M177" si="22">+J125+L125</f>
        <v>522720</v>
      </c>
      <c r="N125" s="75">
        <v>500200</v>
      </c>
      <c r="O125" s="74">
        <f t="shared" si="19"/>
        <v>-4.9980007996801246E-2</v>
      </c>
      <c r="P125" s="65" t="s">
        <v>3520</v>
      </c>
      <c r="Q125" s="65">
        <f t="shared" si="20"/>
        <v>-474724.8</v>
      </c>
      <c r="R125" s="65" t="s">
        <v>3499</v>
      </c>
      <c r="S125" s="65" t="s">
        <v>3358</v>
      </c>
      <c r="T125" s="63" t="s">
        <v>3524</v>
      </c>
      <c r="U125" s="203" t="s">
        <v>3522</v>
      </c>
      <c r="V125" s="203">
        <v>11121110280069</v>
      </c>
    </row>
    <row r="126" spans="1:22" s="63" customFormat="1" ht="25.5" customHeight="1" x14ac:dyDescent="0.25">
      <c r="A126" s="63" t="s">
        <v>999</v>
      </c>
      <c r="B126" s="101">
        <f t="shared" si="16"/>
        <v>615780</v>
      </c>
      <c r="C126" s="77">
        <f>+SUBTOTAL(3,E$8:E126)</f>
        <v>118</v>
      </c>
      <c r="D126" s="79" t="s">
        <v>1000</v>
      </c>
      <c r="E126" s="77" t="s">
        <v>2921</v>
      </c>
      <c r="F126" s="77" t="s">
        <v>3287</v>
      </c>
      <c r="G126" s="77">
        <v>7.5</v>
      </c>
      <c r="H126" s="78">
        <v>8.1999999999999993</v>
      </c>
      <c r="I126" s="77">
        <v>280</v>
      </c>
      <c r="J126" s="75">
        <v>559800</v>
      </c>
      <c r="K126" s="76">
        <v>0.1</v>
      </c>
      <c r="L126" s="65">
        <f t="shared" si="21"/>
        <v>55980</v>
      </c>
      <c r="M126" s="65">
        <f t="shared" si="22"/>
        <v>615780</v>
      </c>
      <c r="N126" s="75">
        <v>589300</v>
      </c>
      <c r="O126" s="74">
        <f t="shared" si="19"/>
        <v>-5.0059392499575806E-2</v>
      </c>
      <c r="P126" s="65" t="s">
        <v>3517</v>
      </c>
      <c r="Q126" s="65">
        <f t="shared" si="20"/>
        <v>-559240.19999999995</v>
      </c>
      <c r="R126" s="65" t="s">
        <v>3499</v>
      </c>
      <c r="S126" s="65" t="s">
        <v>3387</v>
      </c>
      <c r="T126" s="63" t="s">
        <v>3519</v>
      </c>
      <c r="U126" s="203" t="s">
        <v>3518</v>
      </c>
      <c r="V126" s="203">
        <v>11121110280082</v>
      </c>
    </row>
    <row r="127" spans="1:22" s="63" customFormat="1" ht="25.5" customHeight="1" x14ac:dyDescent="0.25">
      <c r="A127" s="63" t="s">
        <v>3515</v>
      </c>
      <c r="B127" s="101">
        <f t="shared" si="16"/>
        <v>674520</v>
      </c>
      <c r="C127" s="77">
        <f>+SUBTOTAL(3,E$8:E127)</f>
        <v>119</v>
      </c>
      <c r="D127" s="86" t="s">
        <v>3513</v>
      </c>
      <c r="E127" s="84" t="s">
        <v>2921</v>
      </c>
      <c r="F127" s="84" t="s">
        <v>3280</v>
      </c>
      <c r="G127" s="84">
        <v>8</v>
      </c>
      <c r="H127" s="85">
        <v>8.6</v>
      </c>
      <c r="I127" s="84">
        <v>280</v>
      </c>
      <c r="J127" s="82">
        <f>++ROUND((O126+1)*N127,-2)</f>
        <v>613200</v>
      </c>
      <c r="K127" s="83">
        <v>0.1</v>
      </c>
      <c r="L127" s="80">
        <f t="shared" si="21"/>
        <v>61320</v>
      </c>
      <c r="M127" s="80">
        <f t="shared" si="22"/>
        <v>674520</v>
      </c>
      <c r="N127" s="82">
        <v>645500</v>
      </c>
      <c r="O127" s="81">
        <f t="shared" si="19"/>
        <v>-5.0038729666924908E-2</v>
      </c>
      <c r="P127" s="80">
        <v>0</v>
      </c>
      <c r="Q127" s="80">
        <f t="shared" si="20"/>
        <v>-613200</v>
      </c>
      <c r="R127" s="80"/>
      <c r="S127" s="80"/>
      <c r="T127" s="63" t="s">
        <v>3516</v>
      </c>
      <c r="U127" s="203" t="s">
        <v>3514</v>
      </c>
      <c r="V127" s="203">
        <v>11121110280086</v>
      </c>
    </row>
    <row r="128" spans="1:22" s="63" customFormat="1" ht="25.5" customHeight="1" x14ac:dyDescent="0.25">
      <c r="A128" s="63" t="s">
        <v>2501</v>
      </c>
      <c r="B128" s="101">
        <f t="shared" si="16"/>
        <v>791010</v>
      </c>
      <c r="C128" s="77">
        <f>+SUBTOTAL(3,E$8:E128)</f>
        <v>120</v>
      </c>
      <c r="D128" s="79" t="s">
        <v>2502</v>
      </c>
      <c r="E128" s="77" t="s">
        <v>2921</v>
      </c>
      <c r="F128" s="77" t="s">
        <v>3277</v>
      </c>
      <c r="G128" s="77">
        <v>10</v>
      </c>
      <c r="H128" s="78">
        <v>10.7</v>
      </c>
      <c r="I128" s="77">
        <v>280</v>
      </c>
      <c r="J128" s="75">
        <v>719100</v>
      </c>
      <c r="K128" s="76">
        <v>0.1</v>
      </c>
      <c r="L128" s="65">
        <f t="shared" si="21"/>
        <v>71910</v>
      </c>
      <c r="M128" s="65">
        <f t="shared" si="22"/>
        <v>791010</v>
      </c>
      <c r="N128" s="75">
        <v>757000</v>
      </c>
      <c r="O128" s="74">
        <f t="shared" si="19"/>
        <v>-5.006605019815058E-2</v>
      </c>
      <c r="P128" s="65" t="s">
        <v>3510</v>
      </c>
      <c r="Q128" s="65">
        <f t="shared" si="20"/>
        <v>-718380.8</v>
      </c>
      <c r="R128" s="65" t="s">
        <v>3499</v>
      </c>
      <c r="S128" s="65" t="s">
        <v>3377</v>
      </c>
      <c r="T128" s="63" t="s">
        <v>3512</v>
      </c>
      <c r="U128" s="203" t="s">
        <v>3511</v>
      </c>
      <c r="V128" s="203">
        <v>11121110280280</v>
      </c>
    </row>
    <row r="129" spans="1:22" s="63" customFormat="1" ht="25.5" customHeight="1" x14ac:dyDescent="0.25">
      <c r="A129" s="63" t="s">
        <v>3508</v>
      </c>
      <c r="B129" s="101">
        <f t="shared" si="16"/>
        <v>1085040</v>
      </c>
      <c r="C129" s="77">
        <f>+SUBTOTAL(3,E$8:E129)</f>
        <v>121</v>
      </c>
      <c r="D129" s="79" t="s">
        <v>3506</v>
      </c>
      <c r="E129" s="77" t="s">
        <v>2921</v>
      </c>
      <c r="F129" s="77" t="s">
        <v>3270</v>
      </c>
      <c r="G129" s="77">
        <v>12.5</v>
      </c>
      <c r="H129" s="78">
        <v>13.4</v>
      </c>
      <c r="I129" s="77">
        <v>280</v>
      </c>
      <c r="J129" s="75">
        <v>986400</v>
      </c>
      <c r="K129" s="76">
        <v>0.1</v>
      </c>
      <c r="L129" s="65">
        <f t="shared" si="21"/>
        <v>98640</v>
      </c>
      <c r="M129" s="65">
        <f t="shared" si="22"/>
        <v>1085040</v>
      </c>
      <c r="N129" s="75">
        <v>1038300</v>
      </c>
      <c r="O129" s="74">
        <f t="shared" si="19"/>
        <v>-4.9985553308292352E-2</v>
      </c>
      <c r="P129" s="65" t="s">
        <v>3505</v>
      </c>
      <c r="Q129" s="65">
        <f t="shared" si="20"/>
        <v>-985413.6</v>
      </c>
      <c r="R129" s="65" t="s">
        <v>3499</v>
      </c>
      <c r="S129" s="65" t="s">
        <v>3370</v>
      </c>
      <c r="T129" s="63" t="s">
        <v>3509</v>
      </c>
      <c r="U129" s="203" t="s">
        <v>3507</v>
      </c>
      <c r="V129" s="203">
        <v>11121110280134</v>
      </c>
    </row>
    <row r="130" spans="1:22" s="63" customFormat="1" ht="25.5" customHeight="1" x14ac:dyDescent="0.25">
      <c r="A130" s="63" t="s">
        <v>3503</v>
      </c>
      <c r="B130" s="101">
        <f t="shared" si="16"/>
        <v>1245530</v>
      </c>
      <c r="C130" s="77">
        <f>+SUBTOTAL(3,E$8:E130)</f>
        <v>122</v>
      </c>
      <c r="D130" s="79" t="s">
        <v>3501</v>
      </c>
      <c r="E130" s="77" t="s">
        <v>2921</v>
      </c>
      <c r="F130" s="77" t="s">
        <v>3334</v>
      </c>
      <c r="G130" s="77">
        <v>16</v>
      </c>
      <c r="H130" s="78">
        <v>16.600000000000001</v>
      </c>
      <c r="I130" s="77">
        <v>280</v>
      </c>
      <c r="J130" s="75">
        <v>1132300</v>
      </c>
      <c r="K130" s="76">
        <v>0.1</v>
      </c>
      <c r="L130" s="65">
        <f t="shared" si="21"/>
        <v>113230</v>
      </c>
      <c r="M130" s="65">
        <f t="shared" si="22"/>
        <v>1245530</v>
      </c>
      <c r="N130" s="75">
        <v>1191900</v>
      </c>
      <c r="O130" s="74">
        <f t="shared" si="19"/>
        <v>-5.000419498280062E-2</v>
      </c>
      <c r="P130" s="65" t="s">
        <v>3500</v>
      </c>
      <c r="Q130" s="65" t="e">
        <f t="shared" si="20"/>
        <v>#VALUE!</v>
      </c>
      <c r="R130" s="65" t="s">
        <v>3499</v>
      </c>
      <c r="S130" s="65" t="s">
        <v>3401</v>
      </c>
      <c r="T130" s="63" t="s">
        <v>3504</v>
      </c>
      <c r="U130" s="203" t="s">
        <v>3502</v>
      </c>
      <c r="V130" s="203">
        <v>11121110280166</v>
      </c>
    </row>
    <row r="131" spans="1:22" s="63" customFormat="1" ht="25.5" customHeight="1" x14ac:dyDescent="0.25">
      <c r="A131" s="63" t="s">
        <v>3497</v>
      </c>
      <c r="B131" s="101">
        <f t="shared" si="16"/>
        <v>480150</v>
      </c>
      <c r="C131" s="77">
        <f>+SUBTOTAL(3,E$8:E131)</f>
        <v>123</v>
      </c>
      <c r="D131" s="86" t="s">
        <v>3495</v>
      </c>
      <c r="E131" s="84" t="s">
        <v>2921</v>
      </c>
      <c r="F131" s="84" t="s">
        <v>3494</v>
      </c>
      <c r="G131" s="84">
        <v>4</v>
      </c>
      <c r="H131" s="85">
        <v>5</v>
      </c>
      <c r="I131" s="84">
        <v>315</v>
      </c>
      <c r="J131" s="82">
        <f>++ROUND((O130+1)*N131,-2)</f>
        <v>436500</v>
      </c>
      <c r="K131" s="83">
        <v>0.1</v>
      </c>
      <c r="L131" s="80">
        <f t="shared" si="21"/>
        <v>43650</v>
      </c>
      <c r="M131" s="80">
        <f t="shared" si="22"/>
        <v>480150</v>
      </c>
      <c r="N131" s="82">
        <v>459500</v>
      </c>
      <c r="O131" s="81">
        <f t="shared" si="19"/>
        <v>-5.0054406964091358E-2</v>
      </c>
      <c r="P131" s="80">
        <v>0</v>
      </c>
      <c r="Q131" s="80">
        <f t="shared" si="20"/>
        <v>-436500</v>
      </c>
      <c r="R131" s="80"/>
      <c r="S131" s="80"/>
      <c r="T131" s="63" t="s">
        <v>3498</v>
      </c>
      <c r="U131" s="203" t="s">
        <v>3496</v>
      </c>
      <c r="V131" s="203">
        <v>11121110315050</v>
      </c>
    </row>
    <row r="132" spans="1:22" s="63" customFormat="1" ht="25.5" customHeight="1" x14ac:dyDescent="0.25">
      <c r="A132" s="63" t="s">
        <v>965</v>
      </c>
      <c r="B132" s="101">
        <f t="shared" si="16"/>
        <v>552530</v>
      </c>
      <c r="C132" s="77">
        <f>+SUBTOTAL(3,E$8:E132)</f>
        <v>124</v>
      </c>
      <c r="D132" s="79" t="s">
        <v>966</v>
      </c>
      <c r="E132" s="77" t="s">
        <v>2921</v>
      </c>
      <c r="F132" s="77" t="s">
        <v>3297</v>
      </c>
      <c r="G132" s="77">
        <v>5</v>
      </c>
      <c r="H132" s="78">
        <v>6.2</v>
      </c>
      <c r="I132" s="77">
        <v>315</v>
      </c>
      <c r="J132" s="75">
        <v>502300</v>
      </c>
      <c r="K132" s="76">
        <v>0.1</v>
      </c>
      <c r="L132" s="65">
        <f t="shared" si="21"/>
        <v>50230</v>
      </c>
      <c r="M132" s="65">
        <f t="shared" si="22"/>
        <v>552530</v>
      </c>
      <c r="N132" s="75">
        <v>528700</v>
      </c>
      <c r="O132" s="74">
        <f t="shared" si="19"/>
        <v>-4.9933799886514141E-2</v>
      </c>
      <c r="P132" s="65" t="s">
        <v>3491</v>
      </c>
      <c r="Q132" s="65">
        <f t="shared" si="20"/>
        <v>-501797.7</v>
      </c>
      <c r="R132" s="65" t="s">
        <v>3470</v>
      </c>
      <c r="S132" s="65"/>
      <c r="T132" s="63" t="s">
        <v>3493</v>
      </c>
      <c r="U132" s="203" t="s">
        <v>3492</v>
      </c>
      <c r="V132" s="203">
        <v>11121110315062</v>
      </c>
    </row>
    <row r="133" spans="1:22" s="63" customFormat="1" ht="25.5" customHeight="1" x14ac:dyDescent="0.25">
      <c r="A133" s="63" t="s">
        <v>983</v>
      </c>
      <c r="B133" s="101">
        <f t="shared" si="16"/>
        <v>655930</v>
      </c>
      <c r="C133" s="77">
        <f>+SUBTOTAL(3,E$8:E133)</f>
        <v>125</v>
      </c>
      <c r="D133" s="79" t="s">
        <v>3488</v>
      </c>
      <c r="E133" s="77" t="s">
        <v>2921</v>
      </c>
      <c r="F133" s="77" t="s">
        <v>3292</v>
      </c>
      <c r="G133" s="77">
        <v>6</v>
      </c>
      <c r="H133" s="78">
        <v>7.7</v>
      </c>
      <c r="I133" s="77">
        <v>315</v>
      </c>
      <c r="J133" s="75">
        <v>596300</v>
      </c>
      <c r="K133" s="76">
        <v>0.1</v>
      </c>
      <c r="L133" s="65">
        <f t="shared" si="21"/>
        <v>59630</v>
      </c>
      <c r="M133" s="65">
        <f t="shared" si="22"/>
        <v>655930</v>
      </c>
      <c r="N133" s="75">
        <v>627700</v>
      </c>
      <c r="O133" s="74">
        <f t="shared" si="19"/>
        <v>-5.0023896765970965E-2</v>
      </c>
      <c r="P133" s="65" t="s">
        <v>3487</v>
      </c>
      <c r="Q133" s="65">
        <f t="shared" si="20"/>
        <v>-595703.69999999995</v>
      </c>
      <c r="R133" s="65" t="s">
        <v>3470</v>
      </c>
      <c r="S133" s="65" t="s">
        <v>3358</v>
      </c>
      <c r="T133" s="63" t="s">
        <v>3490</v>
      </c>
      <c r="U133" s="203" t="s">
        <v>3489</v>
      </c>
      <c r="V133" s="203">
        <v>11121110315077</v>
      </c>
    </row>
    <row r="134" spans="1:22" s="63" customFormat="1" ht="25.5" customHeight="1" x14ac:dyDescent="0.25">
      <c r="A134" s="63" t="s">
        <v>1001</v>
      </c>
      <c r="B134" s="101">
        <f t="shared" si="16"/>
        <v>786940</v>
      </c>
      <c r="C134" s="77">
        <f>+SUBTOTAL(3,E$8:E134)</f>
        <v>126</v>
      </c>
      <c r="D134" s="79" t="s">
        <v>1002</v>
      </c>
      <c r="E134" s="77" t="s">
        <v>2921</v>
      </c>
      <c r="F134" s="77" t="s">
        <v>3287</v>
      </c>
      <c r="G134" s="77">
        <v>7.5</v>
      </c>
      <c r="H134" s="78">
        <v>9.1999999999999993</v>
      </c>
      <c r="I134" s="77">
        <v>315</v>
      </c>
      <c r="J134" s="75">
        <v>715400</v>
      </c>
      <c r="K134" s="76">
        <v>0.1</v>
      </c>
      <c r="L134" s="65">
        <f t="shared" si="21"/>
        <v>71540</v>
      </c>
      <c r="M134" s="65">
        <f t="shared" si="22"/>
        <v>786940</v>
      </c>
      <c r="N134" s="75">
        <v>753100</v>
      </c>
      <c r="O134" s="74">
        <f t="shared" si="19"/>
        <v>-5.0059753020847197E-2</v>
      </c>
      <c r="P134" s="65" t="s">
        <v>3484</v>
      </c>
      <c r="Q134" s="65">
        <f t="shared" si="20"/>
        <v>-714684.6</v>
      </c>
      <c r="R134" s="65" t="s">
        <v>3470</v>
      </c>
      <c r="S134" s="65" t="s">
        <v>3387</v>
      </c>
      <c r="T134" s="63" t="s">
        <v>3486</v>
      </c>
      <c r="U134" s="203" t="s">
        <v>3485</v>
      </c>
      <c r="V134" s="203">
        <v>11121110315092</v>
      </c>
    </row>
    <row r="135" spans="1:22" s="63" customFormat="1" ht="25.5" customHeight="1" x14ac:dyDescent="0.25">
      <c r="A135" s="63" t="s">
        <v>1043</v>
      </c>
      <c r="B135" s="101">
        <f t="shared" si="16"/>
        <v>854260</v>
      </c>
      <c r="C135" s="77">
        <f>+SUBTOTAL(3,E$8:E135)</f>
        <v>127</v>
      </c>
      <c r="D135" s="86" t="s">
        <v>1044</v>
      </c>
      <c r="E135" s="84" t="s">
        <v>2921</v>
      </c>
      <c r="F135" s="84" t="s">
        <v>3280</v>
      </c>
      <c r="G135" s="84">
        <v>8</v>
      </c>
      <c r="H135" s="85">
        <v>9.6999999999999993</v>
      </c>
      <c r="I135" s="84">
        <v>315</v>
      </c>
      <c r="J135" s="82">
        <f>++ROUND((O134+1)*N135,-2)</f>
        <v>776600</v>
      </c>
      <c r="K135" s="83">
        <v>0.1</v>
      </c>
      <c r="L135" s="80">
        <f t="shared" si="21"/>
        <v>77660</v>
      </c>
      <c r="M135" s="80">
        <f t="shared" si="22"/>
        <v>854260</v>
      </c>
      <c r="N135" s="82">
        <v>817500</v>
      </c>
      <c r="O135" s="81">
        <f t="shared" si="19"/>
        <v>-5.0030581039755329E-2</v>
      </c>
      <c r="P135" s="80">
        <v>0</v>
      </c>
      <c r="Q135" s="80">
        <f t="shared" si="20"/>
        <v>-776600</v>
      </c>
      <c r="R135" s="80"/>
      <c r="S135" s="80"/>
      <c r="T135" s="63" t="s">
        <v>3483</v>
      </c>
      <c r="U135" s="203" t="s">
        <v>3482</v>
      </c>
      <c r="V135" s="203">
        <v>11121110315097</v>
      </c>
    </row>
    <row r="136" spans="1:22" s="63" customFormat="1" ht="25.5" customHeight="1" x14ac:dyDescent="0.25">
      <c r="A136" s="63" t="s">
        <v>1017</v>
      </c>
      <c r="B136" s="101">
        <f t="shared" ref="B136:B177" si="23">+M136</f>
        <v>988790</v>
      </c>
      <c r="C136" s="77">
        <f>+SUBTOTAL(3,E$8:E136)</f>
        <v>128</v>
      </c>
      <c r="D136" s="79" t="s">
        <v>1018</v>
      </c>
      <c r="E136" s="77" t="s">
        <v>2921</v>
      </c>
      <c r="F136" s="77" t="s">
        <v>3277</v>
      </c>
      <c r="G136" s="77">
        <v>10</v>
      </c>
      <c r="H136" s="78">
        <v>12.1</v>
      </c>
      <c r="I136" s="77">
        <v>315</v>
      </c>
      <c r="J136" s="75">
        <v>898900</v>
      </c>
      <c r="K136" s="76">
        <v>0.1</v>
      </c>
      <c r="L136" s="65">
        <f t="shared" si="21"/>
        <v>89890</v>
      </c>
      <c r="M136" s="65">
        <f t="shared" si="22"/>
        <v>988790</v>
      </c>
      <c r="N136" s="75">
        <v>946200</v>
      </c>
      <c r="O136" s="74">
        <f t="shared" si="19"/>
        <v>-4.9989431409849905E-2</v>
      </c>
      <c r="P136" s="65" t="s">
        <v>3479</v>
      </c>
      <c r="Q136" s="65">
        <f t="shared" si="20"/>
        <v>-898001.1</v>
      </c>
      <c r="R136" s="65" t="s">
        <v>3470</v>
      </c>
      <c r="S136" s="65" t="s">
        <v>3377</v>
      </c>
      <c r="T136" s="63" t="s">
        <v>3481</v>
      </c>
      <c r="U136" s="203" t="s">
        <v>3480</v>
      </c>
      <c r="V136" s="203">
        <v>11121110315121</v>
      </c>
    </row>
    <row r="137" spans="1:22" s="63" customFormat="1" ht="25.5" customHeight="1" x14ac:dyDescent="0.25">
      <c r="A137" s="63" t="s">
        <v>1029</v>
      </c>
      <c r="B137" s="101">
        <f t="shared" si="23"/>
        <v>1368950</v>
      </c>
      <c r="C137" s="77">
        <f>+SUBTOTAL(3,E$8:E137)</f>
        <v>129</v>
      </c>
      <c r="D137" s="79" t="s">
        <v>1030</v>
      </c>
      <c r="E137" s="77" t="s">
        <v>2921</v>
      </c>
      <c r="F137" s="77" t="s">
        <v>3270</v>
      </c>
      <c r="G137" s="77">
        <v>12.5</v>
      </c>
      <c r="H137" s="78">
        <v>15</v>
      </c>
      <c r="I137" s="77">
        <v>315</v>
      </c>
      <c r="J137" s="75">
        <v>1244500</v>
      </c>
      <c r="K137" s="76">
        <v>0.1</v>
      </c>
      <c r="L137" s="65">
        <f t="shared" si="21"/>
        <v>124450</v>
      </c>
      <c r="M137" s="65">
        <f t="shared" si="22"/>
        <v>1368950</v>
      </c>
      <c r="N137" s="75">
        <v>1310000</v>
      </c>
      <c r="O137" s="74">
        <f t="shared" si="19"/>
        <v>-5.0000000000000044E-2</v>
      </c>
      <c r="P137" s="65" t="s">
        <v>3476</v>
      </c>
      <c r="Q137" s="65" t="e">
        <f t="shared" si="20"/>
        <v>#VALUE!</v>
      </c>
      <c r="R137" s="65" t="s">
        <v>3470</v>
      </c>
      <c r="S137" s="65" t="s">
        <v>3370</v>
      </c>
      <c r="T137" s="63" t="s">
        <v>3478</v>
      </c>
      <c r="U137" s="203" t="s">
        <v>3477</v>
      </c>
      <c r="V137" s="203">
        <v>11121110315015</v>
      </c>
    </row>
    <row r="138" spans="1:22" s="63" customFormat="1" ht="25.5" customHeight="1" x14ac:dyDescent="0.25">
      <c r="A138" s="63" t="s">
        <v>3474</v>
      </c>
      <c r="B138" s="101">
        <f t="shared" si="23"/>
        <v>1577400</v>
      </c>
      <c r="C138" s="77">
        <f>+SUBTOTAL(3,E$8:E138)</f>
        <v>130</v>
      </c>
      <c r="D138" s="79" t="s">
        <v>3472</v>
      </c>
      <c r="E138" s="77" t="s">
        <v>2921</v>
      </c>
      <c r="F138" s="77" t="s">
        <v>3334</v>
      </c>
      <c r="G138" s="77">
        <v>16</v>
      </c>
      <c r="H138" s="78">
        <v>18.7</v>
      </c>
      <c r="I138" s="77">
        <v>315</v>
      </c>
      <c r="J138" s="75">
        <v>1434000</v>
      </c>
      <c r="K138" s="76">
        <v>0.1</v>
      </c>
      <c r="L138" s="65">
        <f t="shared" si="21"/>
        <v>143400</v>
      </c>
      <c r="M138" s="65">
        <f t="shared" si="22"/>
        <v>1577400</v>
      </c>
      <c r="N138" s="75">
        <v>1509500</v>
      </c>
      <c r="O138" s="74">
        <f t="shared" si="19"/>
        <v>-5.0016561775422352E-2</v>
      </c>
      <c r="P138" s="65" t="s">
        <v>3471</v>
      </c>
      <c r="Q138" s="65" t="e">
        <f t="shared" si="20"/>
        <v>#VALUE!</v>
      </c>
      <c r="R138" s="65" t="s">
        <v>3470</v>
      </c>
      <c r="S138" s="65" t="s">
        <v>3401</v>
      </c>
      <c r="T138" s="63" t="s">
        <v>3475</v>
      </c>
      <c r="U138" s="203" t="s">
        <v>3473</v>
      </c>
      <c r="V138" s="203">
        <v>11121110315187</v>
      </c>
    </row>
    <row r="139" spans="1:22" s="63" customFormat="1" ht="25.5" customHeight="1" x14ac:dyDescent="0.25">
      <c r="A139" s="63" t="s">
        <v>3468</v>
      </c>
      <c r="B139" s="101">
        <f t="shared" si="23"/>
        <v>697950</v>
      </c>
      <c r="C139" s="77">
        <f>+SUBTOTAL(3,E$8:E139)</f>
        <v>131</v>
      </c>
      <c r="D139" s="79" t="s">
        <v>3466</v>
      </c>
      <c r="E139" s="77" t="s">
        <v>2921</v>
      </c>
      <c r="F139" s="77" t="s">
        <v>3297</v>
      </c>
      <c r="G139" s="77">
        <v>5</v>
      </c>
      <c r="H139" s="78">
        <v>7</v>
      </c>
      <c r="I139" s="77">
        <v>355</v>
      </c>
      <c r="J139" s="75">
        <v>634500</v>
      </c>
      <c r="K139" s="76">
        <v>0.1</v>
      </c>
      <c r="L139" s="65">
        <f t="shared" si="21"/>
        <v>63450</v>
      </c>
      <c r="M139" s="65">
        <f t="shared" si="22"/>
        <v>697950</v>
      </c>
      <c r="N139" s="75">
        <v>667900</v>
      </c>
      <c r="O139" s="74">
        <f t="shared" si="19"/>
        <v>-5.0007486150621339E-2</v>
      </c>
      <c r="P139" s="65" t="s">
        <v>3465</v>
      </c>
      <c r="Q139" s="65">
        <f t="shared" si="20"/>
        <v>-633865.5</v>
      </c>
      <c r="R139" s="65" t="s">
        <v>3435</v>
      </c>
      <c r="S139" s="65"/>
      <c r="T139" s="63" t="s">
        <v>3469</v>
      </c>
      <c r="U139" s="203" t="s">
        <v>3467</v>
      </c>
      <c r="V139" s="203">
        <v>11121110355070</v>
      </c>
    </row>
    <row r="140" spans="1:22" s="63" customFormat="1" ht="25.5" customHeight="1" x14ac:dyDescent="0.25">
      <c r="A140" s="63" t="s">
        <v>3463</v>
      </c>
      <c r="B140" s="101">
        <f t="shared" si="23"/>
        <v>857010</v>
      </c>
      <c r="C140" s="77">
        <f>+SUBTOTAL(3,E$8:E140)</f>
        <v>132</v>
      </c>
      <c r="D140" s="79" t="s">
        <v>3461</v>
      </c>
      <c r="E140" s="77" t="s">
        <v>2921</v>
      </c>
      <c r="F140" s="77" t="s">
        <v>3292</v>
      </c>
      <c r="G140" s="77">
        <v>6</v>
      </c>
      <c r="H140" s="78">
        <v>8.6999999999999993</v>
      </c>
      <c r="I140" s="77">
        <v>355</v>
      </c>
      <c r="J140" s="75">
        <v>779100</v>
      </c>
      <c r="K140" s="76">
        <v>0.1</v>
      </c>
      <c r="L140" s="65">
        <f t="shared" si="21"/>
        <v>77910</v>
      </c>
      <c r="M140" s="65">
        <f t="shared" si="22"/>
        <v>857010</v>
      </c>
      <c r="N140" s="75">
        <v>820100</v>
      </c>
      <c r="O140" s="74">
        <f t="shared" si="19"/>
        <v>-4.9993903182538713E-2</v>
      </c>
      <c r="P140" s="65" t="s">
        <v>3460</v>
      </c>
      <c r="Q140" s="65">
        <f t="shared" si="20"/>
        <v>-778320.9</v>
      </c>
      <c r="R140" s="65" t="s">
        <v>3435</v>
      </c>
      <c r="S140" s="65" t="s">
        <v>3358</v>
      </c>
      <c r="T140" s="63" t="s">
        <v>3464</v>
      </c>
      <c r="U140" s="203" t="s">
        <v>3462</v>
      </c>
      <c r="V140" s="203">
        <v>11121110355087</v>
      </c>
    </row>
    <row r="141" spans="1:22" s="63" customFormat="1" ht="25.5" customHeight="1" x14ac:dyDescent="0.25">
      <c r="A141" s="63" t="s">
        <v>3458</v>
      </c>
      <c r="B141" s="101">
        <f t="shared" si="23"/>
        <v>1019590</v>
      </c>
      <c r="C141" s="77">
        <f>+SUBTOTAL(3,E$8:E141)</f>
        <v>133</v>
      </c>
      <c r="D141" s="79" t="s">
        <v>3456</v>
      </c>
      <c r="E141" s="77" t="s">
        <v>2921</v>
      </c>
      <c r="F141" s="77" t="s">
        <v>3287</v>
      </c>
      <c r="G141" s="77">
        <v>7.5</v>
      </c>
      <c r="H141" s="78">
        <v>10.4</v>
      </c>
      <c r="I141" s="77">
        <v>355</v>
      </c>
      <c r="J141" s="75">
        <v>926900</v>
      </c>
      <c r="K141" s="76">
        <v>0.1</v>
      </c>
      <c r="L141" s="65">
        <f t="shared" si="21"/>
        <v>92690</v>
      </c>
      <c r="M141" s="65">
        <f t="shared" si="22"/>
        <v>1019590</v>
      </c>
      <c r="N141" s="75">
        <v>975700</v>
      </c>
      <c r="O141" s="74">
        <f t="shared" si="19"/>
        <v>-5.0015373577944056E-2</v>
      </c>
      <c r="P141" s="65" t="s">
        <v>3455</v>
      </c>
      <c r="Q141" s="65">
        <f t="shared" si="20"/>
        <v>-925973.1</v>
      </c>
      <c r="R141" s="65" t="s">
        <v>3435</v>
      </c>
      <c r="S141" s="65" t="s">
        <v>3387</v>
      </c>
      <c r="T141" s="63" t="s">
        <v>3459</v>
      </c>
      <c r="U141" s="203" t="s">
        <v>3457</v>
      </c>
      <c r="V141" s="203">
        <v>11121110355104</v>
      </c>
    </row>
    <row r="142" spans="1:22" s="63" customFormat="1" ht="25.5" customHeight="1" x14ac:dyDescent="0.25">
      <c r="A142" s="63" t="s">
        <v>3453</v>
      </c>
      <c r="B142" s="101">
        <f t="shared" si="23"/>
        <v>1079760</v>
      </c>
      <c r="C142" s="77">
        <f>+SUBTOTAL(3,E$8:E142)</f>
        <v>134</v>
      </c>
      <c r="D142" s="86" t="s">
        <v>3451</v>
      </c>
      <c r="E142" s="84" t="s">
        <v>2921</v>
      </c>
      <c r="F142" s="84" t="s">
        <v>3280</v>
      </c>
      <c r="G142" s="84">
        <v>8</v>
      </c>
      <c r="H142" s="85">
        <v>10.9</v>
      </c>
      <c r="I142" s="84">
        <v>355</v>
      </c>
      <c r="J142" s="82">
        <f>++ROUND((O141+1)*N142,-2)</f>
        <v>981600</v>
      </c>
      <c r="K142" s="83">
        <v>0.1</v>
      </c>
      <c r="L142" s="80">
        <f t="shared" si="21"/>
        <v>98160</v>
      </c>
      <c r="M142" s="80">
        <f t="shared" si="22"/>
        <v>1079760</v>
      </c>
      <c r="N142" s="82">
        <v>1033300</v>
      </c>
      <c r="O142" s="81">
        <f t="shared" si="19"/>
        <v>-5.0033872060389006E-2</v>
      </c>
      <c r="P142" s="80">
        <v>0</v>
      </c>
      <c r="Q142" s="80">
        <f t="shared" si="20"/>
        <v>-981600</v>
      </c>
      <c r="R142" s="80"/>
      <c r="S142" s="80"/>
      <c r="T142" s="63" t="s">
        <v>3454</v>
      </c>
      <c r="U142" s="203" t="s">
        <v>3452</v>
      </c>
      <c r="V142" s="203">
        <v>11121110355109</v>
      </c>
    </row>
    <row r="143" spans="1:22" s="63" customFormat="1" ht="25.5" customHeight="1" x14ac:dyDescent="0.25">
      <c r="A143" s="63" t="s">
        <v>3449</v>
      </c>
      <c r="B143" s="101">
        <f t="shared" si="23"/>
        <v>1322970</v>
      </c>
      <c r="C143" s="77">
        <f>+SUBTOTAL(3,E$8:E143)</f>
        <v>135</v>
      </c>
      <c r="D143" s="79" t="s">
        <v>3447</v>
      </c>
      <c r="E143" s="77" t="s">
        <v>2921</v>
      </c>
      <c r="F143" s="77" t="s">
        <v>3277</v>
      </c>
      <c r="G143" s="77">
        <v>10</v>
      </c>
      <c r="H143" s="78">
        <v>13.6</v>
      </c>
      <c r="I143" s="77">
        <v>355</v>
      </c>
      <c r="J143" s="75">
        <v>1202700</v>
      </c>
      <c r="K143" s="76">
        <v>0.1</v>
      </c>
      <c r="L143" s="65">
        <f t="shared" si="21"/>
        <v>120270</v>
      </c>
      <c r="M143" s="65">
        <f t="shared" si="22"/>
        <v>1322970</v>
      </c>
      <c r="N143" s="75">
        <v>1266000</v>
      </c>
      <c r="O143" s="74">
        <f t="shared" si="19"/>
        <v>-5.0000000000000044E-2</v>
      </c>
      <c r="P143" s="65" t="s">
        <v>3446</v>
      </c>
      <c r="Q143" s="65" t="e">
        <f t="shared" si="20"/>
        <v>#VALUE!</v>
      </c>
      <c r="R143" s="65" t="s">
        <v>3435</v>
      </c>
      <c r="S143" s="65" t="s">
        <v>3377</v>
      </c>
      <c r="T143" s="63" t="s">
        <v>3450</v>
      </c>
      <c r="U143" s="203" t="s">
        <v>3448</v>
      </c>
      <c r="V143" s="203">
        <v>11121110355136</v>
      </c>
    </row>
    <row r="144" spans="1:22" s="63" customFormat="1" ht="25.5" customHeight="1" x14ac:dyDescent="0.25">
      <c r="A144" s="63" t="s">
        <v>3444</v>
      </c>
      <c r="B144" s="101">
        <f t="shared" si="23"/>
        <v>1626900</v>
      </c>
      <c r="C144" s="77">
        <f>+SUBTOTAL(3,E$8:E144)</f>
        <v>136</v>
      </c>
      <c r="D144" s="79" t="s">
        <v>3442</v>
      </c>
      <c r="E144" s="77" t="s">
        <v>2921</v>
      </c>
      <c r="F144" s="77" t="s">
        <v>3270</v>
      </c>
      <c r="G144" s="77">
        <v>12.5</v>
      </c>
      <c r="H144" s="78">
        <v>16.899999999999999</v>
      </c>
      <c r="I144" s="77">
        <v>355</v>
      </c>
      <c r="J144" s="75">
        <v>1479000</v>
      </c>
      <c r="K144" s="76">
        <v>0.1</v>
      </c>
      <c r="L144" s="65">
        <f t="shared" si="21"/>
        <v>147900</v>
      </c>
      <c r="M144" s="65">
        <f t="shared" si="22"/>
        <v>1626900</v>
      </c>
      <c r="N144" s="75">
        <v>1556800</v>
      </c>
      <c r="O144" s="74">
        <f t="shared" si="19"/>
        <v>-4.9974306269270352E-2</v>
      </c>
      <c r="P144" s="65" t="s">
        <v>3441</v>
      </c>
      <c r="Q144" s="65" t="e">
        <f t="shared" si="20"/>
        <v>#VALUE!</v>
      </c>
      <c r="R144" s="65" t="s">
        <v>3435</v>
      </c>
      <c r="S144" s="65" t="s">
        <v>3370</v>
      </c>
      <c r="T144" s="63" t="s">
        <v>3445</v>
      </c>
      <c r="U144" s="203" t="s">
        <v>3443</v>
      </c>
      <c r="V144" s="203">
        <v>11121110355169</v>
      </c>
    </row>
    <row r="145" spans="1:22" s="63" customFormat="1" ht="25.5" customHeight="1" x14ac:dyDescent="0.25">
      <c r="A145" s="63" t="s">
        <v>3439</v>
      </c>
      <c r="B145" s="101">
        <f t="shared" si="23"/>
        <v>2007720</v>
      </c>
      <c r="C145" s="77">
        <f>+SUBTOTAL(3,E$8:E145)</f>
        <v>137</v>
      </c>
      <c r="D145" s="79" t="s">
        <v>3437</v>
      </c>
      <c r="E145" s="77" t="s">
        <v>2921</v>
      </c>
      <c r="F145" s="77" t="s">
        <v>3334</v>
      </c>
      <c r="G145" s="77">
        <v>16</v>
      </c>
      <c r="H145" s="78">
        <v>21.1</v>
      </c>
      <c r="I145" s="77">
        <v>355</v>
      </c>
      <c r="J145" s="75">
        <v>1825200</v>
      </c>
      <c r="K145" s="76">
        <v>0.1</v>
      </c>
      <c r="L145" s="65">
        <f t="shared" si="21"/>
        <v>182520</v>
      </c>
      <c r="M145" s="65">
        <f t="shared" si="22"/>
        <v>2007720</v>
      </c>
      <c r="N145" s="75">
        <v>1921300</v>
      </c>
      <c r="O145" s="74">
        <f t="shared" si="19"/>
        <v>-5.001821683235308E-2</v>
      </c>
      <c r="P145" s="65" t="s">
        <v>3436</v>
      </c>
      <c r="Q145" s="65" t="e">
        <f t="shared" si="20"/>
        <v>#VALUE!</v>
      </c>
      <c r="R145" s="65" t="s">
        <v>3435</v>
      </c>
      <c r="S145" s="65" t="s">
        <v>3401</v>
      </c>
      <c r="T145" s="63" t="s">
        <v>3440</v>
      </c>
      <c r="U145" s="203" t="s">
        <v>3438</v>
      </c>
      <c r="V145" s="203">
        <v>11121110355211</v>
      </c>
    </row>
    <row r="146" spans="1:22" s="63" customFormat="1" ht="25.5" customHeight="1" x14ac:dyDescent="0.25">
      <c r="A146" s="63" t="s">
        <v>967</v>
      </c>
      <c r="B146" s="101">
        <f t="shared" si="23"/>
        <v>875930</v>
      </c>
      <c r="C146" s="77">
        <f>+SUBTOTAL(3,E$8:E146)</f>
        <v>138</v>
      </c>
      <c r="D146" s="79" t="s">
        <v>968</v>
      </c>
      <c r="E146" s="77" t="s">
        <v>2921</v>
      </c>
      <c r="F146" s="77" t="s">
        <v>3297</v>
      </c>
      <c r="G146" s="77">
        <v>5</v>
      </c>
      <c r="H146" s="78">
        <v>7.9</v>
      </c>
      <c r="I146" s="77">
        <v>400</v>
      </c>
      <c r="J146" s="75">
        <v>796300</v>
      </c>
      <c r="K146" s="76">
        <v>0.1</v>
      </c>
      <c r="L146" s="65">
        <f t="shared" si="21"/>
        <v>79630</v>
      </c>
      <c r="M146" s="65">
        <f t="shared" si="22"/>
        <v>875930</v>
      </c>
      <c r="N146" s="75">
        <v>838200</v>
      </c>
      <c r="O146" s="74">
        <f t="shared" si="19"/>
        <v>-4.9988069673109092E-2</v>
      </c>
      <c r="P146" s="65" t="s">
        <v>3432</v>
      </c>
      <c r="Q146" s="65">
        <f t="shared" si="20"/>
        <v>-795503.7</v>
      </c>
      <c r="R146" s="65" t="s">
        <v>3402</v>
      </c>
      <c r="S146" s="65"/>
      <c r="T146" s="63" t="s">
        <v>3434</v>
      </c>
      <c r="U146" s="203" t="s">
        <v>3433</v>
      </c>
      <c r="V146" s="203">
        <v>11121010400078</v>
      </c>
    </row>
    <row r="147" spans="1:22" s="63" customFormat="1" ht="25.5" customHeight="1" x14ac:dyDescent="0.25">
      <c r="A147" s="63" t="s">
        <v>3430</v>
      </c>
      <c r="B147" s="101">
        <f t="shared" si="23"/>
        <v>1089110</v>
      </c>
      <c r="C147" s="77">
        <f>+SUBTOTAL(3,E$8:E147)</f>
        <v>139</v>
      </c>
      <c r="D147" s="79" t="s">
        <v>3428</v>
      </c>
      <c r="E147" s="77" t="s">
        <v>2921</v>
      </c>
      <c r="F147" s="77" t="s">
        <v>3292</v>
      </c>
      <c r="G147" s="77">
        <v>6</v>
      </c>
      <c r="H147" s="78">
        <v>9.8000000000000007</v>
      </c>
      <c r="I147" s="77">
        <v>400</v>
      </c>
      <c r="J147" s="75">
        <v>990100</v>
      </c>
      <c r="K147" s="76">
        <v>0.1</v>
      </c>
      <c r="L147" s="65">
        <f t="shared" si="21"/>
        <v>99010</v>
      </c>
      <c r="M147" s="65">
        <f t="shared" si="22"/>
        <v>1089110</v>
      </c>
      <c r="N147" s="75">
        <v>1042200</v>
      </c>
      <c r="O147" s="74">
        <f t="shared" si="19"/>
        <v>-4.9990404912684694E-2</v>
      </c>
      <c r="P147" s="65" t="s">
        <v>3427</v>
      </c>
      <c r="Q147" s="65">
        <f t="shared" si="20"/>
        <v>-989109.9</v>
      </c>
      <c r="R147" s="65" t="s">
        <v>3402</v>
      </c>
      <c r="S147" s="65" t="s">
        <v>3358</v>
      </c>
      <c r="T147" s="63" t="s">
        <v>3431</v>
      </c>
      <c r="U147" s="203" t="s">
        <v>3429</v>
      </c>
      <c r="V147" s="203">
        <v>11121110400098</v>
      </c>
    </row>
    <row r="148" spans="1:22" s="63" customFormat="1" ht="25.5" customHeight="1" x14ac:dyDescent="0.25">
      <c r="A148" s="63" t="s">
        <v>3425</v>
      </c>
      <c r="B148" s="101">
        <f t="shared" si="23"/>
        <v>1295140</v>
      </c>
      <c r="C148" s="77">
        <f>+SUBTOTAL(3,E$8:E148)</f>
        <v>140</v>
      </c>
      <c r="D148" s="79" t="s">
        <v>3423</v>
      </c>
      <c r="E148" s="77" t="s">
        <v>2921</v>
      </c>
      <c r="F148" s="77" t="s">
        <v>3287</v>
      </c>
      <c r="G148" s="77">
        <v>7.5</v>
      </c>
      <c r="H148" s="78">
        <v>11.7</v>
      </c>
      <c r="I148" s="77">
        <v>400</v>
      </c>
      <c r="J148" s="75">
        <v>1177400</v>
      </c>
      <c r="K148" s="76">
        <v>0.1</v>
      </c>
      <c r="L148" s="65">
        <f t="shared" si="21"/>
        <v>117740</v>
      </c>
      <c r="M148" s="65">
        <f t="shared" si="22"/>
        <v>1295140</v>
      </c>
      <c r="N148" s="75">
        <v>1239400</v>
      </c>
      <c r="O148" s="74">
        <f t="shared" si="19"/>
        <v>-5.0024205260610022E-2</v>
      </c>
      <c r="P148" s="65" t="s">
        <v>3422</v>
      </c>
      <c r="Q148" s="65" t="e">
        <f t="shared" si="20"/>
        <v>#VALUE!</v>
      </c>
      <c r="R148" s="65" t="s">
        <v>3402</v>
      </c>
      <c r="S148" s="65" t="s">
        <v>3387</v>
      </c>
      <c r="T148" s="63" t="s">
        <v>3426</v>
      </c>
      <c r="U148" s="203" t="s">
        <v>3424</v>
      </c>
      <c r="V148" s="203">
        <v>11121110400117</v>
      </c>
    </row>
    <row r="149" spans="1:22" s="63" customFormat="1" ht="25.5" customHeight="1" x14ac:dyDescent="0.25">
      <c r="A149" s="87" t="s">
        <v>3420</v>
      </c>
      <c r="B149" s="101">
        <f t="shared" si="23"/>
        <v>1374340</v>
      </c>
      <c r="C149" s="84">
        <f>+SUBTOTAL(3,E$8:E149)</f>
        <v>141</v>
      </c>
      <c r="D149" s="86" t="s">
        <v>3418</v>
      </c>
      <c r="E149" s="84" t="s">
        <v>2921</v>
      </c>
      <c r="F149" s="84" t="s">
        <v>3280</v>
      </c>
      <c r="G149" s="84">
        <v>8</v>
      </c>
      <c r="H149" s="85">
        <v>12.3</v>
      </c>
      <c r="I149" s="84">
        <v>400</v>
      </c>
      <c r="J149" s="82">
        <f>++ROUND((O148+1)*N149,-2)</f>
        <v>1249400</v>
      </c>
      <c r="K149" s="83">
        <v>0.1</v>
      </c>
      <c r="L149" s="80">
        <f t="shared" si="21"/>
        <v>124940</v>
      </c>
      <c r="M149" s="80">
        <f t="shared" si="22"/>
        <v>1374340</v>
      </c>
      <c r="N149" s="82">
        <v>1315200</v>
      </c>
      <c r="O149" s="81">
        <f t="shared" si="19"/>
        <v>-5.0030413625304138E-2</v>
      </c>
      <c r="P149" s="80">
        <v>0</v>
      </c>
      <c r="Q149" s="80">
        <f t="shared" si="20"/>
        <v>-1249400</v>
      </c>
      <c r="R149" s="80"/>
      <c r="S149" s="80"/>
      <c r="T149" s="87" t="s">
        <v>3421</v>
      </c>
      <c r="U149" s="203" t="s">
        <v>3419</v>
      </c>
      <c r="V149" s="203">
        <v>11121110400123</v>
      </c>
    </row>
    <row r="150" spans="1:22" s="63" customFormat="1" ht="25.5" customHeight="1" x14ac:dyDescent="0.25">
      <c r="A150" s="63" t="s">
        <v>3416</v>
      </c>
      <c r="B150" s="101">
        <f t="shared" si="23"/>
        <v>1676840</v>
      </c>
      <c r="C150" s="77">
        <f>+SUBTOTAL(3,E$8:E150)</f>
        <v>142</v>
      </c>
      <c r="D150" s="79" t="s">
        <v>3414</v>
      </c>
      <c r="E150" s="77" t="s">
        <v>2921</v>
      </c>
      <c r="F150" s="77" t="s">
        <v>3277</v>
      </c>
      <c r="G150" s="77">
        <v>10</v>
      </c>
      <c r="H150" s="78">
        <v>15.3</v>
      </c>
      <c r="I150" s="77">
        <v>400</v>
      </c>
      <c r="J150" s="75">
        <v>1524400</v>
      </c>
      <c r="K150" s="76">
        <v>0.1</v>
      </c>
      <c r="L150" s="65">
        <f t="shared" si="21"/>
        <v>152440</v>
      </c>
      <c r="M150" s="65">
        <f t="shared" si="22"/>
        <v>1676840</v>
      </c>
      <c r="N150" s="75">
        <v>1604600</v>
      </c>
      <c r="O150" s="74">
        <f t="shared" si="19"/>
        <v>-4.9981303751713835E-2</v>
      </c>
      <c r="P150" s="65" t="s">
        <v>3413</v>
      </c>
      <c r="Q150" s="65" t="e">
        <f t="shared" si="20"/>
        <v>#VALUE!</v>
      </c>
      <c r="R150" s="65" t="s">
        <v>3402</v>
      </c>
      <c r="S150" s="65" t="s">
        <v>3377</v>
      </c>
      <c r="T150" s="63" t="s">
        <v>3417</v>
      </c>
      <c r="U150" s="203" t="s">
        <v>3415</v>
      </c>
      <c r="V150" s="203">
        <v>11121110400153</v>
      </c>
    </row>
    <row r="151" spans="1:22" s="63" customFormat="1" ht="25.5" customHeight="1" x14ac:dyDescent="0.25">
      <c r="A151" s="63" t="s">
        <v>3411</v>
      </c>
      <c r="B151" s="101">
        <f t="shared" si="23"/>
        <v>2071410</v>
      </c>
      <c r="C151" s="77">
        <f>+SUBTOTAL(3,E$8:E151)</f>
        <v>143</v>
      </c>
      <c r="D151" s="79" t="s">
        <v>3409</v>
      </c>
      <c r="E151" s="77" t="s">
        <v>2921</v>
      </c>
      <c r="F151" s="77" t="s">
        <v>3270</v>
      </c>
      <c r="G151" s="77">
        <v>12.5</v>
      </c>
      <c r="H151" s="78">
        <v>19.100000000000001</v>
      </c>
      <c r="I151" s="77">
        <v>400</v>
      </c>
      <c r="J151" s="75">
        <v>1883100</v>
      </c>
      <c r="K151" s="76">
        <v>0.1</v>
      </c>
      <c r="L151" s="65">
        <f t="shared" si="21"/>
        <v>188310</v>
      </c>
      <c r="M151" s="65">
        <f t="shared" si="22"/>
        <v>2071410</v>
      </c>
      <c r="N151" s="75">
        <v>1982200</v>
      </c>
      <c r="O151" s="74">
        <f t="shared" si="19"/>
        <v>-4.9994955100393534E-2</v>
      </c>
      <c r="P151" s="65" t="s">
        <v>3408</v>
      </c>
      <c r="Q151" s="65" t="e">
        <f t="shared" si="20"/>
        <v>#VALUE!</v>
      </c>
      <c r="R151" s="65" t="s">
        <v>3402</v>
      </c>
      <c r="S151" s="65" t="s">
        <v>3370</v>
      </c>
      <c r="T151" s="63" t="s">
        <v>3412</v>
      </c>
      <c r="U151" s="203" t="s">
        <v>3410</v>
      </c>
      <c r="V151" s="203">
        <v>11121110400191</v>
      </c>
    </row>
    <row r="152" spans="1:22" s="63" customFormat="1" ht="25.5" customHeight="1" x14ac:dyDescent="0.25">
      <c r="A152" s="63" t="s">
        <v>3406</v>
      </c>
      <c r="B152" s="101">
        <f t="shared" si="23"/>
        <v>2539680</v>
      </c>
      <c r="C152" s="77">
        <f>+SUBTOTAL(3,E$8:E152)</f>
        <v>144</v>
      </c>
      <c r="D152" s="79" t="s">
        <v>3404</v>
      </c>
      <c r="E152" s="77" t="s">
        <v>2921</v>
      </c>
      <c r="F152" s="77" t="s">
        <v>3334</v>
      </c>
      <c r="G152" s="77">
        <v>16</v>
      </c>
      <c r="H152" s="78">
        <v>23.7</v>
      </c>
      <c r="I152" s="77">
        <v>400</v>
      </c>
      <c r="J152" s="75">
        <v>2308800</v>
      </c>
      <c r="K152" s="76">
        <v>0.1</v>
      </c>
      <c r="L152" s="65">
        <f t="shared" si="21"/>
        <v>230880</v>
      </c>
      <c r="M152" s="65">
        <f t="shared" si="22"/>
        <v>2539680</v>
      </c>
      <c r="N152" s="75">
        <v>2430300</v>
      </c>
      <c r="O152" s="74">
        <f t="shared" si="19"/>
        <v>-4.9993827922478751E-2</v>
      </c>
      <c r="P152" s="65" t="s">
        <v>3403</v>
      </c>
      <c r="Q152" s="65" t="e">
        <f t="shared" si="20"/>
        <v>#VALUE!</v>
      </c>
      <c r="R152" s="65" t="s">
        <v>3402</v>
      </c>
      <c r="S152" s="65" t="s">
        <v>3401</v>
      </c>
      <c r="T152" s="63" t="s">
        <v>3407</v>
      </c>
      <c r="U152" s="203" t="s">
        <v>3405</v>
      </c>
      <c r="V152" s="203">
        <v>11121110400237</v>
      </c>
    </row>
    <row r="153" spans="1:22" s="63" customFormat="1" ht="25.5" customHeight="1" x14ac:dyDescent="0.25">
      <c r="A153" s="63" t="s">
        <v>969</v>
      </c>
      <c r="B153" s="101">
        <f t="shared" si="23"/>
        <v>1111550</v>
      </c>
      <c r="C153" s="77">
        <f>+SUBTOTAL(3,E$8:E153)</f>
        <v>145</v>
      </c>
      <c r="D153" s="79" t="s">
        <v>970</v>
      </c>
      <c r="E153" s="77" t="s">
        <v>2921</v>
      </c>
      <c r="F153" s="77" t="s">
        <v>3297</v>
      </c>
      <c r="G153" s="77">
        <v>5</v>
      </c>
      <c r="H153" s="78">
        <v>8.9</v>
      </c>
      <c r="I153" s="77">
        <v>450</v>
      </c>
      <c r="J153" s="75">
        <v>1010500</v>
      </c>
      <c r="K153" s="76">
        <v>0.1</v>
      </c>
      <c r="L153" s="65">
        <f t="shared" si="21"/>
        <v>101050</v>
      </c>
      <c r="M153" s="65">
        <f t="shared" si="22"/>
        <v>1111550</v>
      </c>
      <c r="N153" s="75">
        <v>1063700</v>
      </c>
      <c r="O153" s="74">
        <f t="shared" si="19"/>
        <v>-5.0014101720409876E-2</v>
      </c>
      <c r="P153" s="65" t="s">
        <v>3398</v>
      </c>
      <c r="Q153" s="65" t="e">
        <f t="shared" si="20"/>
        <v>#VALUE!</v>
      </c>
      <c r="R153" s="65" t="s">
        <v>3371</v>
      </c>
      <c r="S153" s="65"/>
      <c r="T153" s="63" t="s">
        <v>3400</v>
      </c>
      <c r="U153" s="203" t="s">
        <v>3399</v>
      </c>
      <c r="V153" s="203">
        <v>11121110450089</v>
      </c>
    </row>
    <row r="154" spans="1:22" s="63" customFormat="1" ht="25.5" customHeight="1" x14ac:dyDescent="0.25">
      <c r="A154" s="63" t="s">
        <v>3396</v>
      </c>
      <c r="B154" s="101">
        <f t="shared" si="23"/>
        <v>1376540</v>
      </c>
      <c r="C154" s="77">
        <f>+SUBTOTAL(3,E$8:E154)</f>
        <v>146</v>
      </c>
      <c r="D154" s="79" t="s">
        <v>3394</v>
      </c>
      <c r="E154" s="77" t="s">
        <v>2921</v>
      </c>
      <c r="F154" s="77" t="s">
        <v>3292</v>
      </c>
      <c r="G154" s="77">
        <v>6</v>
      </c>
      <c r="H154" s="78">
        <v>11</v>
      </c>
      <c r="I154" s="77">
        <v>450</v>
      </c>
      <c r="J154" s="75">
        <v>1251400</v>
      </c>
      <c r="K154" s="76">
        <v>0.1</v>
      </c>
      <c r="L154" s="65">
        <f t="shared" si="21"/>
        <v>125140</v>
      </c>
      <c r="M154" s="65">
        <f t="shared" si="22"/>
        <v>1376540</v>
      </c>
      <c r="N154" s="75">
        <v>1317300</v>
      </c>
      <c r="O154" s="74">
        <f t="shared" si="19"/>
        <v>-5.0026569498216045E-2</v>
      </c>
      <c r="P154" s="65" t="s">
        <v>3393</v>
      </c>
      <c r="Q154" s="65" t="e">
        <f t="shared" si="20"/>
        <v>#VALUE!</v>
      </c>
      <c r="R154" s="65" t="s">
        <v>3371</v>
      </c>
      <c r="S154" s="65" t="s">
        <v>3358</v>
      </c>
      <c r="T154" s="63" t="s">
        <v>3397</v>
      </c>
      <c r="U154" s="203" t="s">
        <v>3395</v>
      </c>
      <c r="V154" s="203">
        <v>11121110450011</v>
      </c>
    </row>
    <row r="155" spans="1:22" s="63" customFormat="1" ht="25.5" customHeight="1" x14ac:dyDescent="0.25">
      <c r="A155" s="63" t="s">
        <v>3391</v>
      </c>
      <c r="B155" s="101">
        <f t="shared" si="23"/>
        <v>1642410</v>
      </c>
      <c r="C155" s="77">
        <f>+SUBTOTAL(3,E$8:E155)</f>
        <v>147</v>
      </c>
      <c r="D155" s="79" t="s">
        <v>3389</v>
      </c>
      <c r="E155" s="77" t="s">
        <v>2921</v>
      </c>
      <c r="F155" s="77" t="s">
        <v>3287</v>
      </c>
      <c r="G155" s="77">
        <v>7.5</v>
      </c>
      <c r="H155" s="78">
        <v>13.2</v>
      </c>
      <c r="I155" s="77">
        <v>450</v>
      </c>
      <c r="J155" s="75">
        <v>1493100</v>
      </c>
      <c r="K155" s="76">
        <v>0.1</v>
      </c>
      <c r="L155" s="65">
        <f t="shared" si="21"/>
        <v>149310</v>
      </c>
      <c r="M155" s="65">
        <f t="shared" si="22"/>
        <v>1642410</v>
      </c>
      <c r="N155" s="75">
        <v>1571700</v>
      </c>
      <c r="O155" s="74">
        <f t="shared" si="19"/>
        <v>-5.0009543806069812E-2</v>
      </c>
      <c r="P155" s="65" t="s">
        <v>3388</v>
      </c>
      <c r="Q155" s="65" t="e">
        <f t="shared" si="20"/>
        <v>#VALUE!</v>
      </c>
      <c r="R155" s="65" t="s">
        <v>3371</v>
      </c>
      <c r="S155" s="65" t="s">
        <v>3387</v>
      </c>
      <c r="T155" s="63" t="s">
        <v>3392</v>
      </c>
      <c r="U155" s="203" t="s">
        <v>3390</v>
      </c>
      <c r="V155" s="203">
        <v>11121110450132</v>
      </c>
    </row>
    <row r="156" spans="1:22" s="63" customFormat="1" ht="25.5" customHeight="1" x14ac:dyDescent="0.25">
      <c r="A156" s="87" t="s">
        <v>3385</v>
      </c>
      <c r="B156" s="101">
        <f t="shared" si="23"/>
        <v>1730190</v>
      </c>
      <c r="C156" s="84">
        <f>+SUBTOTAL(3,E$8:E156)</f>
        <v>148</v>
      </c>
      <c r="D156" s="86" t="s">
        <v>3383</v>
      </c>
      <c r="E156" s="84" t="s">
        <v>2921</v>
      </c>
      <c r="F156" s="84" t="s">
        <v>3280</v>
      </c>
      <c r="G156" s="84">
        <v>8</v>
      </c>
      <c r="H156" s="85">
        <v>13.8</v>
      </c>
      <c r="I156" s="84">
        <v>450</v>
      </c>
      <c r="J156" s="82">
        <f>++ROUND((O155+1)*N156,-2)</f>
        <v>1572900</v>
      </c>
      <c r="K156" s="83">
        <v>0.1</v>
      </c>
      <c r="L156" s="80">
        <f t="shared" si="21"/>
        <v>157290</v>
      </c>
      <c r="M156" s="80">
        <f t="shared" si="22"/>
        <v>1730190</v>
      </c>
      <c r="N156" s="82">
        <v>1655700</v>
      </c>
      <c r="O156" s="81">
        <f t="shared" ref="O156:O177" si="24">+J156/N156-1</f>
        <v>-5.0009059612248552E-2</v>
      </c>
      <c r="P156" s="80">
        <v>0</v>
      </c>
      <c r="Q156" s="80">
        <f t="shared" ref="Q156:Q177" si="25">+P156-J156</f>
        <v>-1572900</v>
      </c>
      <c r="R156" s="80"/>
      <c r="S156" s="80"/>
      <c r="T156" s="87" t="s">
        <v>3386</v>
      </c>
      <c r="U156" s="203" t="s">
        <v>3384</v>
      </c>
      <c r="V156" s="203">
        <v>11121110450138</v>
      </c>
    </row>
    <row r="157" spans="1:22" s="63" customFormat="1" ht="25.5" customHeight="1" x14ac:dyDescent="0.25">
      <c r="A157" s="63" t="s">
        <v>3381</v>
      </c>
      <c r="B157" s="101">
        <f t="shared" si="23"/>
        <v>2120800</v>
      </c>
      <c r="C157" s="77">
        <f>+SUBTOTAL(3,E$8:E157)</f>
        <v>149</v>
      </c>
      <c r="D157" s="79" t="s">
        <v>3379</v>
      </c>
      <c r="E157" s="77" t="s">
        <v>2921</v>
      </c>
      <c r="F157" s="77" t="s">
        <v>3277</v>
      </c>
      <c r="G157" s="77">
        <v>10</v>
      </c>
      <c r="H157" s="78">
        <v>17.2</v>
      </c>
      <c r="I157" s="77">
        <v>450</v>
      </c>
      <c r="J157" s="75">
        <v>1928000</v>
      </c>
      <c r="K157" s="76">
        <v>0.1</v>
      </c>
      <c r="L157" s="65">
        <f t="shared" si="21"/>
        <v>192800</v>
      </c>
      <c r="M157" s="65">
        <f t="shared" si="22"/>
        <v>2120800</v>
      </c>
      <c r="N157" s="75">
        <v>2029500</v>
      </c>
      <c r="O157" s="74">
        <f t="shared" si="24"/>
        <v>-5.0012318305001191E-2</v>
      </c>
      <c r="P157" s="65" t="s">
        <v>3378</v>
      </c>
      <c r="Q157" s="65" t="e">
        <f t="shared" si="25"/>
        <v>#VALUE!</v>
      </c>
      <c r="R157" s="65" t="s">
        <v>3371</v>
      </c>
      <c r="S157" s="65" t="s">
        <v>3377</v>
      </c>
      <c r="T157" s="63" t="s">
        <v>3382</v>
      </c>
      <c r="U157" s="203" t="s">
        <v>3380</v>
      </c>
      <c r="V157" s="203">
        <v>11121110450172</v>
      </c>
    </row>
    <row r="158" spans="1:22" s="63" customFormat="1" ht="25.5" customHeight="1" x14ac:dyDescent="0.25">
      <c r="A158" s="63" t="s">
        <v>3375</v>
      </c>
      <c r="B158" s="101">
        <f t="shared" si="23"/>
        <v>2627240</v>
      </c>
      <c r="C158" s="77">
        <f>+SUBTOTAL(3,E$8:E158)</f>
        <v>150</v>
      </c>
      <c r="D158" s="79" t="s">
        <v>3373</v>
      </c>
      <c r="E158" s="77" t="s">
        <v>2921</v>
      </c>
      <c r="F158" s="77" t="s">
        <v>3270</v>
      </c>
      <c r="G158" s="77">
        <v>12.5</v>
      </c>
      <c r="H158" s="78">
        <v>21.5</v>
      </c>
      <c r="I158" s="77">
        <v>450</v>
      </c>
      <c r="J158" s="75">
        <v>2388400</v>
      </c>
      <c r="K158" s="76">
        <v>0.1</v>
      </c>
      <c r="L158" s="65">
        <f t="shared" si="21"/>
        <v>238840</v>
      </c>
      <c r="M158" s="65">
        <f t="shared" si="22"/>
        <v>2627240</v>
      </c>
      <c r="N158" s="75">
        <v>2514100</v>
      </c>
      <c r="O158" s="74">
        <f t="shared" si="24"/>
        <v>-4.9998011216737637E-2</v>
      </c>
      <c r="P158" s="65" t="s">
        <v>3372</v>
      </c>
      <c r="Q158" s="65" t="e">
        <f t="shared" si="25"/>
        <v>#VALUE!</v>
      </c>
      <c r="R158" s="65" t="s">
        <v>3371</v>
      </c>
      <c r="S158" s="65" t="s">
        <v>3370</v>
      </c>
      <c r="T158" s="63" t="s">
        <v>3376</v>
      </c>
      <c r="U158" s="203" t="s">
        <v>3374</v>
      </c>
      <c r="V158" s="203">
        <v>11121110450215</v>
      </c>
    </row>
    <row r="159" spans="1:22" s="63" customFormat="1" ht="25.5" customHeight="1" x14ac:dyDescent="0.25">
      <c r="A159" s="87" t="s">
        <v>3368</v>
      </c>
      <c r="B159" s="101">
        <f t="shared" si="23"/>
        <v>1457720</v>
      </c>
      <c r="C159" s="84">
        <f>+SUBTOTAL(3,E$8:E159)</f>
        <v>151</v>
      </c>
      <c r="D159" s="86" t="s">
        <v>3366</v>
      </c>
      <c r="E159" s="84" t="s">
        <v>2921</v>
      </c>
      <c r="F159" s="84" t="s">
        <v>3297</v>
      </c>
      <c r="G159" s="84">
        <v>5</v>
      </c>
      <c r="H159" s="85">
        <v>9.9</v>
      </c>
      <c r="I159" s="84">
        <v>500</v>
      </c>
      <c r="J159" s="82">
        <v>1325200</v>
      </c>
      <c r="K159" s="83">
        <v>0.1</v>
      </c>
      <c r="L159" s="80">
        <f t="shared" si="21"/>
        <v>132520</v>
      </c>
      <c r="M159" s="80">
        <f t="shared" si="22"/>
        <v>1457720</v>
      </c>
      <c r="N159" s="82">
        <v>1395000</v>
      </c>
      <c r="O159" s="81">
        <f t="shared" si="24"/>
        <v>-5.0035842293906785E-2</v>
      </c>
      <c r="P159" s="80" t="s">
        <v>3365</v>
      </c>
      <c r="Q159" s="80" t="e">
        <f t="shared" si="25"/>
        <v>#VALUE!</v>
      </c>
      <c r="R159" s="80" t="s">
        <v>3332</v>
      </c>
      <c r="S159" s="80" t="s">
        <v>3364</v>
      </c>
      <c r="T159" s="87" t="s">
        <v>3369</v>
      </c>
      <c r="U159" s="203" t="s">
        <v>3367</v>
      </c>
      <c r="V159" s="203">
        <v>11121110500099</v>
      </c>
    </row>
    <row r="160" spans="1:22" s="63" customFormat="1" ht="25.5" customHeight="1" x14ac:dyDescent="0.25">
      <c r="A160" s="63" t="s">
        <v>3362</v>
      </c>
      <c r="B160" s="101">
        <f t="shared" si="23"/>
        <v>1738330</v>
      </c>
      <c r="C160" s="77">
        <f>+SUBTOTAL(3,E$8:E160)</f>
        <v>152</v>
      </c>
      <c r="D160" s="79" t="s">
        <v>3360</v>
      </c>
      <c r="E160" s="77" t="s">
        <v>2921</v>
      </c>
      <c r="F160" s="77" t="s">
        <v>3292</v>
      </c>
      <c r="G160" s="77">
        <v>6</v>
      </c>
      <c r="H160" s="78">
        <v>12.3</v>
      </c>
      <c r="I160" s="77">
        <v>500</v>
      </c>
      <c r="J160" s="75">
        <v>1580300</v>
      </c>
      <c r="K160" s="76">
        <v>0.1</v>
      </c>
      <c r="L160" s="65">
        <f t="shared" si="21"/>
        <v>158030</v>
      </c>
      <c r="M160" s="65">
        <f t="shared" si="22"/>
        <v>1738330</v>
      </c>
      <c r="N160" s="75">
        <v>1663500</v>
      </c>
      <c r="O160" s="74">
        <f t="shared" si="24"/>
        <v>-5.0015028554253105E-2</v>
      </c>
      <c r="P160" s="65" t="s">
        <v>3359</v>
      </c>
      <c r="Q160" s="65" t="e">
        <f t="shared" si="25"/>
        <v>#VALUE!</v>
      </c>
      <c r="R160" s="65" t="s">
        <v>3332</v>
      </c>
      <c r="S160" s="65" t="s">
        <v>3358</v>
      </c>
      <c r="T160" s="63" t="s">
        <v>3363</v>
      </c>
      <c r="U160" s="203" t="s">
        <v>3361</v>
      </c>
      <c r="V160" s="203">
        <v>11121110500123</v>
      </c>
    </row>
    <row r="161" spans="1:22" s="63" customFormat="1" ht="25.5" customHeight="1" x14ac:dyDescent="0.25">
      <c r="A161" s="63" t="s">
        <v>3356</v>
      </c>
      <c r="B161" s="101">
        <f t="shared" si="23"/>
        <v>2011460</v>
      </c>
      <c r="C161" s="77">
        <f>+SUBTOTAL(3,E$8:E161)</f>
        <v>153</v>
      </c>
      <c r="D161" s="79" t="s">
        <v>3354</v>
      </c>
      <c r="E161" s="77" t="s">
        <v>2921</v>
      </c>
      <c r="F161" s="77" t="s">
        <v>3287</v>
      </c>
      <c r="G161" s="77">
        <v>7.5</v>
      </c>
      <c r="H161" s="78">
        <v>14.6</v>
      </c>
      <c r="I161" s="77">
        <v>500</v>
      </c>
      <c r="J161" s="75">
        <v>1828600</v>
      </c>
      <c r="K161" s="76">
        <v>0.1</v>
      </c>
      <c r="L161" s="65">
        <f t="shared" si="21"/>
        <v>182860</v>
      </c>
      <c r="M161" s="65">
        <f t="shared" si="22"/>
        <v>2011460</v>
      </c>
      <c r="N161" s="75">
        <v>1924800</v>
      </c>
      <c r="O161" s="74">
        <f t="shared" si="24"/>
        <v>-4.9979218620116339E-2</v>
      </c>
      <c r="P161" s="65" t="s">
        <v>3353</v>
      </c>
      <c r="Q161" s="65" t="e">
        <f t="shared" si="25"/>
        <v>#VALUE!</v>
      </c>
      <c r="R161" s="65" t="s">
        <v>3332</v>
      </c>
      <c r="S161" s="65" t="s">
        <v>3285</v>
      </c>
      <c r="T161" s="63" t="s">
        <v>3357</v>
      </c>
      <c r="U161" s="203" t="s">
        <v>3355</v>
      </c>
      <c r="V161" s="203">
        <v>11121110500138</v>
      </c>
    </row>
    <row r="162" spans="1:22" s="63" customFormat="1" ht="25.5" customHeight="1" x14ac:dyDescent="0.25">
      <c r="A162" s="87" t="s">
        <v>3351</v>
      </c>
      <c r="B162" s="101">
        <f t="shared" si="23"/>
        <v>2016850</v>
      </c>
      <c r="C162" s="84">
        <f>+SUBTOTAL(3,E$8:E162)</f>
        <v>154</v>
      </c>
      <c r="D162" s="86" t="s">
        <v>3349</v>
      </c>
      <c r="E162" s="84" t="s">
        <v>2921</v>
      </c>
      <c r="F162" s="84" t="s">
        <v>3280</v>
      </c>
      <c r="G162" s="84">
        <v>8</v>
      </c>
      <c r="H162" s="85">
        <v>15.3</v>
      </c>
      <c r="I162" s="84">
        <v>500</v>
      </c>
      <c r="J162" s="82">
        <f>++ROUND((O161+1)*N162,-2)</f>
        <v>1833500</v>
      </c>
      <c r="K162" s="83">
        <v>0.1</v>
      </c>
      <c r="L162" s="80">
        <f t="shared" si="21"/>
        <v>183350</v>
      </c>
      <c r="M162" s="80">
        <f t="shared" si="22"/>
        <v>2016850</v>
      </c>
      <c r="N162" s="82">
        <v>1930000</v>
      </c>
      <c r="O162" s="81">
        <f t="shared" si="24"/>
        <v>-5.0000000000000044E-2</v>
      </c>
      <c r="P162" s="65">
        <v>0</v>
      </c>
      <c r="Q162" s="65">
        <f t="shared" si="25"/>
        <v>-1833500</v>
      </c>
      <c r="R162" s="80"/>
      <c r="S162" s="80"/>
      <c r="T162" s="87" t="s">
        <v>3352</v>
      </c>
      <c r="U162" s="203" t="s">
        <v>3350</v>
      </c>
      <c r="V162" s="203">
        <v>11121110500153</v>
      </c>
    </row>
    <row r="163" spans="1:22" s="63" customFormat="1" ht="25.5" customHeight="1" x14ac:dyDescent="0.25">
      <c r="A163" s="63" t="s">
        <v>3347</v>
      </c>
      <c r="B163" s="101">
        <f t="shared" si="23"/>
        <v>2600620</v>
      </c>
      <c r="C163" s="77">
        <f>+SUBTOTAL(3,E$8:E163)</f>
        <v>155</v>
      </c>
      <c r="D163" s="79" t="s">
        <v>3345</v>
      </c>
      <c r="E163" s="77" t="s">
        <v>2921</v>
      </c>
      <c r="F163" s="77" t="s">
        <v>3277</v>
      </c>
      <c r="G163" s="77">
        <v>10</v>
      </c>
      <c r="H163" s="78">
        <v>19.100000000000001</v>
      </c>
      <c r="I163" s="77">
        <v>500</v>
      </c>
      <c r="J163" s="75">
        <v>2364200</v>
      </c>
      <c r="K163" s="76">
        <v>0.1</v>
      </c>
      <c r="L163" s="65">
        <f t="shared" si="21"/>
        <v>236420</v>
      </c>
      <c r="M163" s="65">
        <f t="shared" si="22"/>
        <v>2600620</v>
      </c>
      <c r="N163" s="75">
        <v>2488600</v>
      </c>
      <c r="O163" s="74">
        <f t="shared" si="24"/>
        <v>-4.9987945029333791E-2</v>
      </c>
      <c r="P163" s="65" t="s">
        <v>3344</v>
      </c>
      <c r="Q163" s="65" t="e">
        <f t="shared" si="25"/>
        <v>#VALUE!</v>
      </c>
      <c r="R163" s="65" t="s">
        <v>3332</v>
      </c>
      <c r="S163" s="65" t="s">
        <v>3275</v>
      </c>
      <c r="T163" s="63" t="s">
        <v>3348</v>
      </c>
      <c r="U163" s="203" t="s">
        <v>3346</v>
      </c>
      <c r="V163" s="203">
        <v>11121110500191</v>
      </c>
    </row>
    <row r="164" spans="1:22" s="63" customFormat="1" ht="25.5" customHeight="1" x14ac:dyDescent="0.25">
      <c r="A164" s="63" t="s">
        <v>3342</v>
      </c>
      <c r="B164" s="101">
        <f t="shared" si="23"/>
        <v>3082420</v>
      </c>
      <c r="C164" s="77">
        <f>+SUBTOTAL(3,E$8:E164)</f>
        <v>156</v>
      </c>
      <c r="D164" s="79" t="s">
        <v>3340</v>
      </c>
      <c r="E164" s="77" t="s">
        <v>2921</v>
      </c>
      <c r="F164" s="77" t="s">
        <v>3270</v>
      </c>
      <c r="G164" s="77">
        <v>12.5</v>
      </c>
      <c r="H164" s="78">
        <v>23.9</v>
      </c>
      <c r="I164" s="77">
        <v>500</v>
      </c>
      <c r="J164" s="75">
        <v>2802200</v>
      </c>
      <c r="K164" s="76">
        <v>0.1</v>
      </c>
      <c r="L164" s="65">
        <f t="shared" si="21"/>
        <v>280220</v>
      </c>
      <c r="M164" s="65">
        <f t="shared" si="22"/>
        <v>3082420</v>
      </c>
      <c r="N164" s="75">
        <v>2949700</v>
      </c>
      <c r="O164" s="74">
        <f t="shared" si="24"/>
        <v>-5.0005085262908144E-2</v>
      </c>
      <c r="P164" s="65" t="s">
        <v>3339</v>
      </c>
      <c r="Q164" s="65" t="e">
        <f t="shared" si="25"/>
        <v>#VALUE!</v>
      </c>
      <c r="R164" s="65" t="s">
        <v>3332</v>
      </c>
      <c r="S164" s="65" t="s">
        <v>3267</v>
      </c>
      <c r="T164" s="63" t="s">
        <v>3343</v>
      </c>
      <c r="U164" s="203" t="s">
        <v>3341</v>
      </c>
      <c r="V164" s="203">
        <v>11121110500239</v>
      </c>
    </row>
    <row r="165" spans="1:22" s="63" customFormat="1" ht="25.5" customHeight="1" x14ac:dyDescent="0.25">
      <c r="A165" s="63" t="s">
        <v>3337</v>
      </c>
      <c r="B165" s="101">
        <f t="shared" si="23"/>
        <v>3945480</v>
      </c>
      <c r="C165" s="77">
        <f>+SUBTOTAL(3,E$8:E165)</f>
        <v>157</v>
      </c>
      <c r="D165" s="79" t="s">
        <v>3335</v>
      </c>
      <c r="E165" s="77" t="s">
        <v>2921</v>
      </c>
      <c r="F165" s="77" t="s">
        <v>3334</v>
      </c>
      <c r="G165" s="77">
        <v>16</v>
      </c>
      <c r="H165" s="78">
        <v>29.7</v>
      </c>
      <c r="I165" s="77">
        <v>500</v>
      </c>
      <c r="J165" s="75">
        <v>3586800</v>
      </c>
      <c r="K165" s="76">
        <v>0.1</v>
      </c>
      <c r="L165" s="65">
        <f t="shared" si="21"/>
        <v>358680</v>
      </c>
      <c r="M165" s="65">
        <f t="shared" si="22"/>
        <v>3945480</v>
      </c>
      <c r="N165" s="75">
        <v>3775600</v>
      </c>
      <c r="O165" s="74">
        <f t="shared" si="24"/>
        <v>-5.0005297171310525E-2</v>
      </c>
      <c r="P165" s="65" t="s">
        <v>3333</v>
      </c>
      <c r="Q165" s="65" t="e">
        <f t="shared" si="25"/>
        <v>#VALUE!</v>
      </c>
      <c r="R165" s="65" t="s">
        <v>3332</v>
      </c>
      <c r="S165" s="65" t="s">
        <v>3331</v>
      </c>
      <c r="T165" s="63" t="s">
        <v>3338</v>
      </c>
      <c r="U165" s="203" t="s">
        <v>3336</v>
      </c>
      <c r="V165" s="203" t="e">
        <v>#N/A</v>
      </c>
    </row>
    <row r="166" spans="1:22" s="63" customFormat="1" ht="25.5" customHeight="1" x14ac:dyDescent="0.25">
      <c r="A166" s="87" t="s">
        <v>3329</v>
      </c>
      <c r="B166" s="101">
        <f t="shared" si="23"/>
        <v>1936330</v>
      </c>
      <c r="C166" s="84">
        <f>+SUBTOTAL(3,E$8:E166)</f>
        <v>158</v>
      </c>
      <c r="D166" s="86" t="s">
        <v>3327</v>
      </c>
      <c r="E166" s="84" t="s">
        <v>2921</v>
      </c>
      <c r="F166" s="84" t="s">
        <v>3297</v>
      </c>
      <c r="G166" s="84">
        <v>5</v>
      </c>
      <c r="H166" s="85">
        <v>11</v>
      </c>
      <c r="I166" s="84">
        <v>560</v>
      </c>
      <c r="J166" s="82">
        <f>++ROUND((O165+1)*N166,-2)</f>
        <v>1760300</v>
      </c>
      <c r="K166" s="83">
        <v>0.1</v>
      </c>
      <c r="L166" s="80">
        <f t="shared" si="21"/>
        <v>176030</v>
      </c>
      <c r="M166" s="80">
        <f t="shared" si="22"/>
        <v>1936330</v>
      </c>
      <c r="N166" s="82">
        <v>1853000</v>
      </c>
      <c r="O166" s="81">
        <f t="shared" si="24"/>
        <v>-5.002698327037236E-2</v>
      </c>
      <c r="P166" s="65">
        <v>0</v>
      </c>
      <c r="Q166" s="65">
        <f t="shared" si="25"/>
        <v>-1760300</v>
      </c>
      <c r="R166" s="80"/>
      <c r="S166" s="80"/>
      <c r="T166" s="87" t="s">
        <v>3330</v>
      </c>
      <c r="U166" s="203" t="s">
        <v>3328</v>
      </c>
      <c r="V166" s="203">
        <v>11121110560011</v>
      </c>
    </row>
    <row r="167" spans="1:22" s="63" customFormat="1" ht="25.5" customHeight="1" x14ac:dyDescent="0.25">
      <c r="A167" s="63" t="s">
        <v>3325</v>
      </c>
      <c r="B167" s="101">
        <f t="shared" si="23"/>
        <v>2110350</v>
      </c>
      <c r="C167" s="77">
        <f>+SUBTOTAL(3,E$8:E167)</f>
        <v>159</v>
      </c>
      <c r="D167" s="79" t="s">
        <v>3323</v>
      </c>
      <c r="E167" s="77" t="s">
        <v>2921</v>
      </c>
      <c r="F167" s="77" t="s">
        <v>3292</v>
      </c>
      <c r="G167" s="77">
        <v>6</v>
      </c>
      <c r="H167" s="78">
        <v>13.7</v>
      </c>
      <c r="I167" s="77">
        <v>560</v>
      </c>
      <c r="J167" s="75">
        <v>1918500</v>
      </c>
      <c r="K167" s="76">
        <v>0.1</v>
      </c>
      <c r="L167" s="65">
        <f t="shared" si="21"/>
        <v>191850</v>
      </c>
      <c r="M167" s="65">
        <f t="shared" si="22"/>
        <v>2110350</v>
      </c>
      <c r="N167" s="75">
        <v>2019500</v>
      </c>
      <c r="O167" s="74">
        <f t="shared" si="24"/>
        <v>-5.0012379301807353E-2</v>
      </c>
      <c r="P167" s="65" t="s">
        <v>3322</v>
      </c>
      <c r="Q167" s="65" t="e">
        <f t="shared" si="25"/>
        <v>#VALUE!</v>
      </c>
      <c r="R167" s="65" t="s">
        <v>3302</v>
      </c>
      <c r="S167" s="65" t="s">
        <v>3290</v>
      </c>
      <c r="T167" s="63" t="s">
        <v>3326</v>
      </c>
      <c r="U167" s="203" t="s">
        <v>3324</v>
      </c>
      <c r="V167" s="203">
        <v>11121110560137</v>
      </c>
    </row>
    <row r="168" spans="1:22" s="63" customFormat="1" ht="25.5" customHeight="1" x14ac:dyDescent="0.25">
      <c r="A168" s="63" t="s">
        <v>3320</v>
      </c>
      <c r="B168" s="101">
        <f t="shared" si="23"/>
        <v>2532530</v>
      </c>
      <c r="C168" s="77">
        <f>+SUBTOTAL(3,E$8:E168)</f>
        <v>160</v>
      </c>
      <c r="D168" s="79" t="s">
        <v>3318</v>
      </c>
      <c r="E168" s="77" t="s">
        <v>2921</v>
      </c>
      <c r="F168" s="77" t="s">
        <v>3287</v>
      </c>
      <c r="G168" s="77">
        <v>7.5</v>
      </c>
      <c r="H168" s="78">
        <v>16.399999999999999</v>
      </c>
      <c r="I168" s="77">
        <v>560</v>
      </c>
      <c r="J168" s="75">
        <v>2302300</v>
      </c>
      <c r="K168" s="76">
        <v>0.1</v>
      </c>
      <c r="L168" s="65">
        <f t="shared" si="21"/>
        <v>230230</v>
      </c>
      <c r="M168" s="65">
        <f t="shared" si="22"/>
        <v>2532530</v>
      </c>
      <c r="N168" s="75">
        <v>2423500</v>
      </c>
      <c r="O168" s="74">
        <f t="shared" si="24"/>
        <v>-5.0010315659170579E-2</v>
      </c>
      <c r="P168" s="65" t="s">
        <v>3317</v>
      </c>
      <c r="Q168" s="65" t="e">
        <f t="shared" si="25"/>
        <v>#VALUE!</v>
      </c>
      <c r="R168" s="65" t="s">
        <v>3302</v>
      </c>
      <c r="S168" s="65" t="s">
        <v>3285</v>
      </c>
      <c r="T168" s="63" t="s">
        <v>3321</v>
      </c>
      <c r="U168" s="203" t="s">
        <v>3319</v>
      </c>
      <c r="V168" s="203">
        <v>11121110560164</v>
      </c>
    </row>
    <row r="169" spans="1:22" s="63" customFormat="1" ht="25.5" customHeight="1" x14ac:dyDescent="0.25">
      <c r="A169" s="87" t="s">
        <v>3315</v>
      </c>
      <c r="B169" s="101">
        <f t="shared" si="23"/>
        <v>2936450</v>
      </c>
      <c r="C169" s="84">
        <f>+SUBTOTAL(3,E$8:E169)</f>
        <v>161</v>
      </c>
      <c r="D169" s="86" t="s">
        <v>3313</v>
      </c>
      <c r="E169" s="84" t="s">
        <v>2921</v>
      </c>
      <c r="F169" s="84" t="s">
        <v>3280</v>
      </c>
      <c r="G169" s="84">
        <v>8</v>
      </c>
      <c r="H169" s="85">
        <v>17.2</v>
      </c>
      <c r="I169" s="84">
        <v>560</v>
      </c>
      <c r="J169" s="82">
        <f>++ROUND((O168+1)*N169,-2)</f>
        <v>2669500</v>
      </c>
      <c r="K169" s="83">
        <v>0.1</v>
      </c>
      <c r="L169" s="80">
        <f t="shared" si="21"/>
        <v>266950</v>
      </c>
      <c r="M169" s="80">
        <f t="shared" si="22"/>
        <v>2936450</v>
      </c>
      <c r="N169" s="82">
        <v>2810000</v>
      </c>
      <c r="O169" s="81">
        <f t="shared" si="24"/>
        <v>-5.0000000000000044E-2</v>
      </c>
      <c r="P169" s="65">
        <v>0</v>
      </c>
      <c r="Q169" s="65">
        <f t="shared" si="25"/>
        <v>-2669500</v>
      </c>
      <c r="R169" s="80"/>
      <c r="S169" s="80"/>
      <c r="T169" s="87" t="s">
        <v>3316</v>
      </c>
      <c r="U169" s="203" t="s">
        <v>3314</v>
      </c>
      <c r="V169" s="203">
        <v>11121110560172</v>
      </c>
    </row>
    <row r="170" spans="1:22" s="63" customFormat="1" ht="25.5" customHeight="1" x14ac:dyDescent="0.25">
      <c r="A170" s="63" t="s">
        <v>3311</v>
      </c>
      <c r="B170" s="101">
        <f t="shared" si="23"/>
        <v>3242030</v>
      </c>
      <c r="C170" s="77">
        <f>+SUBTOTAL(3,E$8:E170)</f>
        <v>162</v>
      </c>
      <c r="D170" s="79" t="s">
        <v>3309</v>
      </c>
      <c r="E170" s="77" t="s">
        <v>2921</v>
      </c>
      <c r="F170" s="77" t="s">
        <v>3277</v>
      </c>
      <c r="G170" s="77">
        <v>10</v>
      </c>
      <c r="H170" s="78">
        <v>21.4</v>
      </c>
      <c r="I170" s="77">
        <v>560</v>
      </c>
      <c r="J170" s="75">
        <v>2947300</v>
      </c>
      <c r="K170" s="76">
        <v>0.1</v>
      </c>
      <c r="L170" s="65">
        <f t="shared" si="21"/>
        <v>294730</v>
      </c>
      <c r="M170" s="65">
        <f t="shared" si="22"/>
        <v>3242030</v>
      </c>
      <c r="N170" s="75">
        <v>3102400</v>
      </c>
      <c r="O170" s="74">
        <f t="shared" si="24"/>
        <v>-4.9993553378029909E-2</v>
      </c>
      <c r="P170" s="65" t="s">
        <v>3308</v>
      </c>
      <c r="Q170" s="65" t="e">
        <f t="shared" si="25"/>
        <v>#VALUE!</v>
      </c>
      <c r="R170" s="65" t="s">
        <v>3302</v>
      </c>
      <c r="S170" s="65" t="s">
        <v>3275</v>
      </c>
      <c r="T170" s="63" t="s">
        <v>3312</v>
      </c>
      <c r="U170" s="203" t="s">
        <v>3310</v>
      </c>
      <c r="V170" s="203">
        <v>11121110560214</v>
      </c>
    </row>
    <row r="171" spans="1:22" s="63" customFormat="1" ht="25.5" customHeight="1" x14ac:dyDescent="0.25">
      <c r="A171" s="63" t="s">
        <v>3306</v>
      </c>
      <c r="B171" s="101">
        <f t="shared" si="23"/>
        <v>3869140</v>
      </c>
      <c r="C171" s="77">
        <f>+SUBTOTAL(3,E$8:E171)</f>
        <v>163</v>
      </c>
      <c r="D171" s="79" t="s">
        <v>3304</v>
      </c>
      <c r="E171" s="77" t="s">
        <v>2921</v>
      </c>
      <c r="F171" s="77" t="s">
        <v>3270</v>
      </c>
      <c r="G171" s="77">
        <v>12.5</v>
      </c>
      <c r="H171" s="78">
        <v>26.7</v>
      </c>
      <c r="I171" s="77">
        <v>560</v>
      </c>
      <c r="J171" s="75">
        <v>3517400</v>
      </c>
      <c r="K171" s="76">
        <v>0.1</v>
      </c>
      <c r="L171" s="65">
        <f t="shared" si="21"/>
        <v>351740</v>
      </c>
      <c r="M171" s="65">
        <f t="shared" si="22"/>
        <v>3869140</v>
      </c>
      <c r="N171" s="75">
        <v>3702500</v>
      </c>
      <c r="O171" s="74">
        <f t="shared" si="24"/>
        <v>-4.9993247805536822E-2</v>
      </c>
      <c r="P171" s="65" t="s">
        <v>3303</v>
      </c>
      <c r="Q171" s="65" t="e">
        <f t="shared" si="25"/>
        <v>#VALUE!</v>
      </c>
      <c r="R171" s="65" t="s">
        <v>3302</v>
      </c>
      <c r="S171" s="65" t="s">
        <v>3267</v>
      </c>
      <c r="T171" s="63" t="s">
        <v>3307</v>
      </c>
      <c r="U171" s="203" t="s">
        <v>3305</v>
      </c>
      <c r="V171" s="203">
        <v>11121110560267</v>
      </c>
    </row>
    <row r="172" spans="1:22" s="63" customFormat="1" ht="25.5" customHeight="1" x14ac:dyDescent="0.25">
      <c r="A172" s="87" t="s">
        <v>3300</v>
      </c>
      <c r="B172" s="101">
        <f t="shared" si="23"/>
        <v>2448490</v>
      </c>
      <c r="C172" s="84">
        <f>+SUBTOTAL(3,E$8:E172)</f>
        <v>164</v>
      </c>
      <c r="D172" s="86" t="s">
        <v>3298</v>
      </c>
      <c r="E172" s="84" t="s">
        <v>2921</v>
      </c>
      <c r="F172" s="84" t="s">
        <v>3297</v>
      </c>
      <c r="G172" s="84">
        <v>5</v>
      </c>
      <c r="H172" s="85">
        <v>12.4</v>
      </c>
      <c r="I172" s="84">
        <v>630</v>
      </c>
      <c r="J172" s="82">
        <f>++ROUND((O171+1)*N172,-2)</f>
        <v>2225900</v>
      </c>
      <c r="K172" s="83">
        <v>0.1</v>
      </c>
      <c r="L172" s="80">
        <f t="shared" si="21"/>
        <v>222590</v>
      </c>
      <c r="M172" s="80">
        <f t="shared" si="22"/>
        <v>2448490</v>
      </c>
      <c r="N172" s="82">
        <v>2343000</v>
      </c>
      <c r="O172" s="81">
        <f t="shared" si="24"/>
        <v>-4.9978659837814798E-2</v>
      </c>
      <c r="P172" s="65">
        <v>0</v>
      </c>
      <c r="Q172" s="65">
        <f t="shared" si="25"/>
        <v>-2225900</v>
      </c>
      <c r="R172" s="80"/>
      <c r="S172" s="80"/>
      <c r="T172" s="87" t="s">
        <v>3301</v>
      </c>
      <c r="U172" s="203" t="s">
        <v>3299</v>
      </c>
      <c r="V172" s="203">
        <v>11121110630124</v>
      </c>
    </row>
    <row r="173" spans="1:22" s="63" customFormat="1" ht="25.5" customHeight="1" x14ac:dyDescent="0.25">
      <c r="A173" s="63" t="s">
        <v>3295</v>
      </c>
      <c r="B173" s="101">
        <f t="shared" si="23"/>
        <v>2670250</v>
      </c>
      <c r="C173" s="77">
        <f>+SUBTOTAL(3,E$8:E173)</f>
        <v>165</v>
      </c>
      <c r="D173" s="79" t="s">
        <v>3293</v>
      </c>
      <c r="E173" s="77" t="s">
        <v>2921</v>
      </c>
      <c r="F173" s="77" t="s">
        <v>3292</v>
      </c>
      <c r="G173" s="77">
        <v>6</v>
      </c>
      <c r="H173" s="78">
        <v>15.4</v>
      </c>
      <c r="I173" s="77">
        <v>630</v>
      </c>
      <c r="J173" s="75">
        <v>2427500</v>
      </c>
      <c r="K173" s="76">
        <v>0.1</v>
      </c>
      <c r="L173" s="65">
        <f t="shared" si="21"/>
        <v>242750</v>
      </c>
      <c r="M173" s="65">
        <f t="shared" si="22"/>
        <v>2670250</v>
      </c>
      <c r="N173" s="75">
        <v>2555300</v>
      </c>
      <c r="O173" s="74">
        <f t="shared" si="24"/>
        <v>-5.001369702187608E-2</v>
      </c>
      <c r="P173" s="65" t="s">
        <v>3291</v>
      </c>
      <c r="Q173" s="65" t="e">
        <f t="shared" si="25"/>
        <v>#VALUE!</v>
      </c>
      <c r="R173" s="65" t="s">
        <v>3268</v>
      </c>
      <c r="S173" s="65" t="s">
        <v>3290</v>
      </c>
      <c r="T173" s="63" t="s">
        <v>3296</v>
      </c>
      <c r="U173" s="203" t="s">
        <v>3294</v>
      </c>
      <c r="V173" s="203">
        <v>11121110630154</v>
      </c>
    </row>
    <row r="174" spans="1:22" s="63" customFormat="1" ht="25.5" customHeight="1" x14ac:dyDescent="0.25">
      <c r="A174" s="63" t="s">
        <v>1003</v>
      </c>
      <c r="B174" s="101">
        <f t="shared" si="23"/>
        <v>3200890</v>
      </c>
      <c r="C174" s="77">
        <f>+SUBTOTAL(3,E$8:E174)</f>
        <v>166</v>
      </c>
      <c r="D174" s="79" t="s">
        <v>1004</v>
      </c>
      <c r="E174" s="77" t="s">
        <v>2921</v>
      </c>
      <c r="F174" s="77" t="s">
        <v>3287</v>
      </c>
      <c r="G174" s="77">
        <v>7.5</v>
      </c>
      <c r="H174" s="78">
        <v>18.399999999999999</v>
      </c>
      <c r="I174" s="77">
        <v>630</v>
      </c>
      <c r="J174" s="75">
        <v>2909900</v>
      </c>
      <c r="K174" s="76">
        <v>0.1</v>
      </c>
      <c r="L174" s="65">
        <f t="shared" si="21"/>
        <v>290990</v>
      </c>
      <c r="M174" s="65">
        <f t="shared" si="22"/>
        <v>3200890</v>
      </c>
      <c r="N174" s="75">
        <v>3063000</v>
      </c>
      <c r="O174" s="74">
        <f t="shared" si="24"/>
        <v>-4.9983676134508603E-2</v>
      </c>
      <c r="P174" s="65" t="s">
        <v>3286</v>
      </c>
      <c r="Q174" s="65" t="e">
        <f t="shared" si="25"/>
        <v>#VALUE!</v>
      </c>
      <c r="R174" s="65" t="s">
        <v>3268</v>
      </c>
      <c r="S174" s="65" t="s">
        <v>3285</v>
      </c>
      <c r="T174" s="63" t="s">
        <v>3289</v>
      </c>
      <c r="U174" s="203" t="s">
        <v>3288</v>
      </c>
      <c r="V174" s="203">
        <v>11121110630184</v>
      </c>
    </row>
    <row r="175" spans="1:22" s="63" customFormat="1" ht="25.5" customHeight="1" x14ac:dyDescent="0.25">
      <c r="A175" s="87" t="s">
        <v>3283</v>
      </c>
      <c r="B175" s="101">
        <f t="shared" si="23"/>
        <v>3795550</v>
      </c>
      <c r="C175" s="84">
        <f>+SUBTOTAL(3,E$8:E175)</f>
        <v>167</v>
      </c>
      <c r="D175" s="86" t="s">
        <v>3281</v>
      </c>
      <c r="E175" s="84" t="s">
        <v>2921</v>
      </c>
      <c r="F175" s="84" t="s">
        <v>3280</v>
      </c>
      <c r="G175" s="84">
        <v>8</v>
      </c>
      <c r="H175" s="85">
        <v>19.3</v>
      </c>
      <c r="I175" s="84">
        <v>630</v>
      </c>
      <c r="J175" s="82">
        <f>++ROUND((O174+1)*N175,-2)</f>
        <v>3450500</v>
      </c>
      <c r="K175" s="83">
        <v>0.1</v>
      </c>
      <c r="L175" s="80">
        <f t="shared" si="21"/>
        <v>345050</v>
      </c>
      <c r="M175" s="80">
        <f t="shared" si="22"/>
        <v>3795550</v>
      </c>
      <c r="N175" s="82">
        <v>3632000</v>
      </c>
      <c r="O175" s="81">
        <f t="shared" si="24"/>
        <v>-4.9972466960352402E-2</v>
      </c>
      <c r="P175" s="65">
        <v>0</v>
      </c>
      <c r="Q175" s="65">
        <f t="shared" si="25"/>
        <v>-3450500</v>
      </c>
      <c r="R175" s="80"/>
      <c r="S175" s="80"/>
      <c r="T175" s="87" t="s">
        <v>3284</v>
      </c>
      <c r="U175" s="203" t="s">
        <v>3282</v>
      </c>
      <c r="V175" s="203">
        <v>11121110630193</v>
      </c>
    </row>
    <row r="176" spans="1:22" s="63" customFormat="1" ht="25.5" customHeight="1" x14ac:dyDescent="0.25">
      <c r="A176" s="63" t="s">
        <v>2503</v>
      </c>
      <c r="B176" s="101">
        <f t="shared" si="23"/>
        <v>4106630</v>
      </c>
      <c r="C176" s="77">
        <f>+SUBTOTAL(3,E$8:E176)</f>
        <v>168</v>
      </c>
      <c r="D176" s="79" t="s">
        <v>2504</v>
      </c>
      <c r="E176" s="77" t="s">
        <v>2921</v>
      </c>
      <c r="F176" s="77" t="s">
        <v>3277</v>
      </c>
      <c r="G176" s="77">
        <v>10</v>
      </c>
      <c r="H176" s="78">
        <v>24.1</v>
      </c>
      <c r="I176" s="77">
        <v>630</v>
      </c>
      <c r="J176" s="75">
        <v>3733300</v>
      </c>
      <c r="K176" s="76">
        <v>0.1</v>
      </c>
      <c r="L176" s="65">
        <f t="shared" si="21"/>
        <v>373330</v>
      </c>
      <c r="M176" s="65">
        <f t="shared" si="22"/>
        <v>4106630</v>
      </c>
      <c r="N176" s="75">
        <v>3929800</v>
      </c>
      <c r="O176" s="74">
        <f t="shared" si="24"/>
        <v>-5.0002544658761305E-2</v>
      </c>
      <c r="P176" s="65" t="s">
        <v>3276</v>
      </c>
      <c r="Q176" s="65" t="e">
        <f t="shared" si="25"/>
        <v>#VALUE!</v>
      </c>
      <c r="R176" s="65" t="s">
        <v>3268</v>
      </c>
      <c r="S176" s="65" t="s">
        <v>3275</v>
      </c>
      <c r="T176" s="63" t="s">
        <v>3279</v>
      </c>
      <c r="U176" s="203" t="s">
        <v>3278</v>
      </c>
      <c r="V176" s="203">
        <v>11121110630241</v>
      </c>
    </row>
    <row r="177" spans="1:22" s="63" customFormat="1" ht="25.5" customHeight="1" x14ac:dyDescent="0.25">
      <c r="A177" s="73" t="s">
        <v>3273</v>
      </c>
      <c r="B177" s="101">
        <f t="shared" si="23"/>
        <v>4877400</v>
      </c>
      <c r="C177" s="70">
        <f>+SUBTOTAL(3,E$8:E177)</f>
        <v>169</v>
      </c>
      <c r="D177" s="72" t="s">
        <v>3271</v>
      </c>
      <c r="E177" s="70" t="s">
        <v>2921</v>
      </c>
      <c r="F177" s="70" t="s">
        <v>3270</v>
      </c>
      <c r="G177" s="70">
        <v>12.5</v>
      </c>
      <c r="H177" s="71">
        <v>30</v>
      </c>
      <c r="I177" s="70">
        <v>630</v>
      </c>
      <c r="J177" s="67">
        <v>4434000</v>
      </c>
      <c r="K177" s="69">
        <v>0.1</v>
      </c>
      <c r="L177" s="68">
        <f t="shared" si="21"/>
        <v>443400</v>
      </c>
      <c r="M177" s="68">
        <f t="shared" si="22"/>
        <v>4877400</v>
      </c>
      <c r="N177" s="67">
        <v>4667400</v>
      </c>
      <c r="O177" s="66">
        <f t="shared" si="24"/>
        <v>-5.0006427561383182E-2</v>
      </c>
      <c r="P177" s="65" t="s">
        <v>3269</v>
      </c>
      <c r="Q177" s="65" t="e">
        <f t="shared" si="25"/>
        <v>#VALUE!</v>
      </c>
      <c r="R177" s="65" t="s">
        <v>3268</v>
      </c>
      <c r="S177" s="65" t="s">
        <v>3267</v>
      </c>
      <c r="T177" s="63" t="s">
        <v>3274</v>
      </c>
      <c r="U177" s="203" t="s">
        <v>3272</v>
      </c>
      <c r="V177" s="203">
        <v>11121110630030</v>
      </c>
    </row>
    <row r="180" spans="1:22" x14ac:dyDescent="0.25">
      <c r="J180" s="62"/>
      <c r="K180" s="63"/>
      <c r="L180" s="63"/>
      <c r="M180" s="63"/>
      <c r="N180" s="62"/>
      <c r="O180" s="61"/>
    </row>
    <row r="181" spans="1:22" x14ac:dyDescent="0.25">
      <c r="J181" s="62"/>
      <c r="K181" s="63"/>
      <c r="L181" s="64" t="s">
        <v>2919</v>
      </c>
      <c r="M181" s="63"/>
      <c r="N181" s="62"/>
      <c r="O181" s="61"/>
    </row>
    <row r="182" spans="1:22" x14ac:dyDescent="0.25">
      <c r="J182" s="62"/>
      <c r="K182" s="63"/>
      <c r="L182" s="64" t="s">
        <v>2918</v>
      </c>
      <c r="M182" s="63"/>
      <c r="N182" s="62"/>
      <c r="O182" s="61"/>
    </row>
    <row r="183" spans="1:22" x14ac:dyDescent="0.25">
      <c r="J183" s="62"/>
      <c r="K183" s="63"/>
      <c r="L183" s="64"/>
      <c r="M183" s="63"/>
      <c r="N183" s="62"/>
      <c r="O183" s="61"/>
    </row>
    <row r="184" spans="1:22" x14ac:dyDescent="0.25">
      <c r="J184" s="62"/>
      <c r="K184" s="63"/>
      <c r="L184" s="64"/>
      <c r="M184" s="63"/>
      <c r="N184" s="62"/>
      <c r="O184" s="61"/>
    </row>
    <row r="185" spans="1:22" x14ac:dyDescent="0.25">
      <c r="J185" s="62"/>
      <c r="K185" s="63"/>
      <c r="L185" s="64"/>
      <c r="M185" s="63"/>
      <c r="N185" s="62"/>
      <c r="O185" s="61"/>
    </row>
    <row r="186" spans="1:22" x14ac:dyDescent="0.25">
      <c r="J186" s="62"/>
      <c r="K186" s="63"/>
      <c r="L186" s="64"/>
      <c r="M186" s="63"/>
      <c r="N186" s="62"/>
      <c r="O186" s="61"/>
    </row>
    <row r="187" spans="1:22" x14ac:dyDescent="0.25">
      <c r="J187" s="62"/>
      <c r="K187" s="63"/>
      <c r="L187" s="64"/>
      <c r="M187" s="63"/>
      <c r="N187" s="62"/>
      <c r="O187" s="61"/>
    </row>
    <row r="188" spans="1:22" x14ac:dyDescent="0.25">
      <c r="J188" s="62"/>
      <c r="K188" s="63"/>
      <c r="L188" s="64" t="s">
        <v>2917</v>
      </c>
      <c r="M188" s="63"/>
      <c r="N188" s="62"/>
      <c r="O188" s="61"/>
    </row>
  </sheetData>
  <autoFilter ref="A6:S177" xr:uid="{031C0EA6-2B75-4DB5-BBA0-DAED660A6F3E}"/>
  <mergeCells count="2">
    <mergeCell ref="C2:M2"/>
    <mergeCell ref="C3:M3"/>
  </mergeCells>
  <conditionalFormatting sqref="D7:T7">
    <cfRule type="expression" dxfId="34" priority="21" stopIfTrue="1">
      <formula>$I7&lt;&gt;$I59</formula>
    </cfRule>
  </conditionalFormatting>
  <conditionalFormatting sqref="D8 F8:L8 F10:L10 F9:I9 C11:E59 C62:E176 F11:M15 M8:M10 M16:M176 R8:T176 N62:Q177 N11:Q59 N8:Q8 F163:L176 F162:J162 F16:L161 N9:O176">
    <cfRule type="expression" dxfId="33" priority="20" stopIfTrue="1">
      <formula>$I8&lt;&gt;$I9</formula>
    </cfRule>
  </conditionalFormatting>
  <conditionalFormatting sqref="D9:D10">
    <cfRule type="expression" dxfId="32" priority="18" stopIfTrue="1">
      <formula>$I9&lt;&gt;$I10</formula>
    </cfRule>
  </conditionalFormatting>
  <conditionalFormatting sqref="D60:D61">
    <cfRule type="expression" dxfId="31" priority="19" stopIfTrue="1">
      <formula>$I60&lt;&gt;$I61</formula>
    </cfRule>
  </conditionalFormatting>
  <conditionalFormatting sqref="C177:M177 R177:T177">
    <cfRule type="expression" dxfId="30" priority="22" stopIfTrue="1">
      <formula>$I177&lt;&gt;#REF!</formula>
    </cfRule>
  </conditionalFormatting>
  <conditionalFormatting sqref="E8">
    <cfRule type="expression" dxfId="29" priority="17" stopIfTrue="1">
      <formula>$I8&lt;&gt;$I9</formula>
    </cfRule>
  </conditionalFormatting>
  <conditionalFormatting sqref="E9:E10">
    <cfRule type="expression" dxfId="28" priority="15" stopIfTrue="1">
      <formula>$I9&lt;&gt;$I10</formula>
    </cfRule>
  </conditionalFormatting>
  <conditionalFormatting sqref="E60:E61">
    <cfRule type="expression" dxfId="27" priority="16" stopIfTrue="1">
      <formula>$I60&lt;&gt;$I61</formula>
    </cfRule>
  </conditionalFormatting>
  <conditionalFormatting sqref="J9:L12">
    <cfRule type="expression" dxfId="26" priority="14" stopIfTrue="1">
      <formula>$I9&lt;&gt;$I10</formula>
    </cfRule>
  </conditionalFormatting>
  <conditionalFormatting sqref="K162:L162">
    <cfRule type="expression" dxfId="25" priority="13" stopIfTrue="1">
      <formula>$I162&lt;&gt;$I163</formula>
    </cfRule>
  </conditionalFormatting>
  <conditionalFormatting sqref="C8">
    <cfRule type="expression" dxfId="24" priority="12" stopIfTrue="1">
      <formula>$I8&lt;&gt;$I9</formula>
    </cfRule>
  </conditionalFormatting>
  <conditionalFormatting sqref="C9:C10">
    <cfRule type="expression" dxfId="23" priority="10" stopIfTrue="1">
      <formula>$I9&lt;&gt;$I10</formula>
    </cfRule>
  </conditionalFormatting>
  <conditionalFormatting sqref="C60:C61">
    <cfRule type="expression" dxfId="22" priority="11" stopIfTrue="1">
      <formula>$I60&lt;&gt;$I61</formula>
    </cfRule>
  </conditionalFormatting>
  <conditionalFormatting sqref="P9:P10">
    <cfRule type="expression" dxfId="21" priority="8" stopIfTrue="1">
      <formula>$I9&lt;&gt;$I10</formula>
    </cfRule>
  </conditionalFormatting>
  <conditionalFormatting sqref="P60:P61">
    <cfRule type="expression" dxfId="20" priority="9" stopIfTrue="1">
      <formula>$I60&lt;&gt;$I61</formula>
    </cfRule>
  </conditionalFormatting>
  <conditionalFormatting sqref="N7:O7">
    <cfRule type="expression" dxfId="19" priority="6" stopIfTrue="1">
      <formula>$I7&lt;&gt;$I59</formula>
    </cfRule>
  </conditionalFormatting>
  <conditionalFormatting sqref="N8:O8">
    <cfRule type="expression" dxfId="18" priority="5" stopIfTrue="1">
      <formula>$I8&lt;&gt;$I9</formula>
    </cfRule>
  </conditionalFormatting>
  <conditionalFormatting sqref="N177:O177">
    <cfRule type="expression" dxfId="17" priority="7" stopIfTrue="1">
      <formula>$I177&lt;&gt;#REF!</formula>
    </cfRule>
  </conditionalFormatting>
  <conditionalFormatting sqref="N9:O12">
    <cfRule type="expression" dxfId="16" priority="4" stopIfTrue="1">
      <formula>$I9&lt;&gt;$I10</formula>
    </cfRule>
  </conditionalFormatting>
  <conditionalFormatting sqref="Q9:Q10">
    <cfRule type="expression" dxfId="15" priority="2" stopIfTrue="1">
      <formula>$I9&lt;&gt;$I10</formula>
    </cfRule>
  </conditionalFormatting>
  <conditionalFormatting sqref="Q60:Q61">
    <cfRule type="expression" dxfId="14" priority="3" stopIfTrue="1">
      <formula>$I60&lt;&gt;$I61</formula>
    </cfRule>
  </conditionalFormatting>
  <conditionalFormatting sqref="Q8:Q177">
    <cfRule type="cellIs" dxfId="13" priority="1" stopIfTrue="1" operator="greaterThan">
      <formula>0</formula>
    </cfRule>
  </conditionalFormatting>
  <pageMargins left="0.47244094488188981" right="0.43307086614173229" top="1.0629921259842521" bottom="0.55000000000000004" header="0" footer="0.19685039370078741"/>
  <pageSetup paperSize="9" scale="84" fitToHeight="10" orientation="portrait" blackAndWhite="1" r:id="rId1"/>
  <headerFooter>
    <oddHeader>&amp;L&amp;G</oddHeader>
    <oddFooter>&amp;LBẢNG GIÁ ỐNG NHỰA u.PVC DISMY&amp;RTrang &amp;P/&amp;N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E082-8A4B-4855-9ED8-16710D7F4562}">
  <sheetPr codeName="Sheet6">
    <pageSetUpPr fitToPage="1"/>
  </sheetPr>
  <dimension ref="A2:P150"/>
  <sheetViews>
    <sheetView showGridLines="0" zoomScaleNormal="100" workbookViewId="0">
      <pane xSplit="4" ySplit="7" topLeftCell="E8" activePane="bottomRight" state="frozen"/>
      <selection activeCell="K8" sqref="K8:L275"/>
      <selection pane="topRight" activeCell="K8" sqref="K8:L275"/>
      <selection pane="bottomLeft" activeCell="K8" sqref="K8:L275"/>
      <selection pane="bottomRight" activeCell="B10" sqref="B10"/>
    </sheetView>
  </sheetViews>
  <sheetFormatPr defaultColWidth="4" defaultRowHeight="15.75" outlineLevelCol="2" x14ac:dyDescent="0.25"/>
  <cols>
    <col min="1" max="2" width="14.7109375" style="57" customWidth="1" outlineLevel="2"/>
    <col min="3" max="3" width="5" style="57" customWidth="1"/>
    <col min="4" max="4" width="36.28515625" style="217" customWidth="1"/>
    <col min="5" max="5" width="8.28515625" style="57" customWidth="1"/>
    <col min="6" max="7" width="10.42578125" style="60" hidden="1" customWidth="1"/>
    <col min="8" max="8" width="9.28515625" style="199" customWidth="1"/>
    <col min="9" max="9" width="10.42578125" style="57" hidden="1" customWidth="1"/>
    <col min="10" max="10" width="11.85546875" style="58" customWidth="1"/>
    <col min="11" max="11" width="9.140625" style="58" customWidth="1"/>
    <col min="12" max="12" width="11.140625" style="309" customWidth="1"/>
    <col min="13" max="13" width="13.7109375" style="57" customWidth="1"/>
    <col min="14" max="14" width="10.28515625" style="57" customWidth="1" outlineLevel="1"/>
    <col min="15" max="15" width="30.85546875" style="217" customWidth="1" outlineLevel="1"/>
    <col min="16" max="16" width="20.7109375" style="57" customWidth="1" outlineLevel="1"/>
    <col min="17" max="16384" width="4" style="57"/>
  </cols>
  <sheetData>
    <row r="2" spans="1:16" ht="30.75" x14ac:dyDescent="0.25">
      <c r="A2" s="342"/>
      <c r="B2" s="342"/>
      <c r="C2" s="349" t="s">
        <v>4870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2"/>
      <c r="O2" s="342"/>
      <c r="P2" s="342"/>
    </row>
    <row r="3" spans="1:16" ht="26.25" x14ac:dyDescent="0.25">
      <c r="C3" s="350" t="s">
        <v>3265</v>
      </c>
      <c r="D3" s="350"/>
      <c r="E3" s="350"/>
      <c r="F3" s="350"/>
      <c r="G3" s="350"/>
      <c r="H3" s="350"/>
      <c r="I3" s="350"/>
      <c r="J3" s="350"/>
      <c r="K3" s="350"/>
      <c r="L3" s="350"/>
      <c r="M3" s="350"/>
    </row>
    <row r="4" spans="1:16" ht="19.5" customHeight="1" x14ac:dyDescent="0.25">
      <c r="C4" s="279" t="s">
        <v>5567</v>
      </c>
      <c r="I4" s="60"/>
      <c r="M4" s="60"/>
      <c r="P4" s="60"/>
    </row>
    <row r="5" spans="1:16" ht="19.5" customHeight="1" x14ac:dyDescent="0.25">
      <c r="C5" s="218" t="s">
        <v>5300</v>
      </c>
      <c r="I5" s="60"/>
      <c r="M5" s="60"/>
      <c r="P5" s="60"/>
    </row>
    <row r="7" spans="1:16" ht="47.25" x14ac:dyDescent="0.25">
      <c r="A7" s="186" t="s">
        <v>3207</v>
      </c>
      <c r="B7" s="186" t="s">
        <v>5582</v>
      </c>
      <c r="C7" s="310" t="s">
        <v>3206</v>
      </c>
      <c r="D7" s="186" t="s">
        <v>5</v>
      </c>
      <c r="E7" s="186" t="s">
        <v>3205</v>
      </c>
      <c r="F7" s="186" t="s">
        <v>3903</v>
      </c>
      <c r="G7" s="186" t="s">
        <v>3204</v>
      </c>
      <c r="H7" s="186" t="s">
        <v>3203</v>
      </c>
      <c r="I7" s="186" t="s">
        <v>3202</v>
      </c>
      <c r="J7" s="186" t="s">
        <v>3201</v>
      </c>
      <c r="K7" s="186" t="s">
        <v>3200</v>
      </c>
      <c r="L7" s="311" t="s">
        <v>3199</v>
      </c>
      <c r="M7" s="186" t="s">
        <v>3198</v>
      </c>
      <c r="N7" s="186" t="s">
        <v>3206</v>
      </c>
      <c r="O7" s="188" t="s">
        <v>5</v>
      </c>
      <c r="P7" s="186" t="s">
        <v>3898</v>
      </c>
    </row>
    <row r="8" spans="1:16" ht="23.25" customHeight="1" x14ac:dyDescent="0.25">
      <c r="A8" s="189"/>
      <c r="B8" s="189">
        <f>+J8</f>
        <v>0</v>
      </c>
      <c r="C8" s="312"/>
      <c r="D8" s="313" t="s">
        <v>4869</v>
      </c>
      <c r="E8" s="197"/>
      <c r="F8" s="197"/>
      <c r="G8" s="197"/>
      <c r="H8" s="197"/>
      <c r="I8" s="197"/>
      <c r="J8" s="197"/>
      <c r="K8" s="197"/>
      <c r="L8" s="314"/>
      <c r="M8" s="197"/>
      <c r="N8" s="189"/>
      <c r="O8" s="192"/>
      <c r="P8" s="189"/>
    </row>
    <row r="9" spans="1:16" ht="25.5" customHeight="1" x14ac:dyDescent="0.25">
      <c r="A9" s="315" t="s">
        <v>2216</v>
      </c>
      <c r="B9" s="189">
        <f t="shared" ref="B9:B72" si="0">+J9</f>
        <v>6000</v>
      </c>
      <c r="C9" s="318">
        <v>1</v>
      </c>
      <c r="D9" s="317" t="s">
        <v>2217</v>
      </c>
      <c r="E9" s="315" t="s">
        <v>2921</v>
      </c>
      <c r="F9" s="315" t="s">
        <v>3494</v>
      </c>
      <c r="G9" s="319">
        <v>4</v>
      </c>
      <c r="H9" s="320">
        <v>1</v>
      </c>
      <c r="I9" s="315">
        <v>21</v>
      </c>
      <c r="J9" s="315">
        <v>6000</v>
      </c>
      <c r="K9" s="321">
        <v>0.1</v>
      </c>
      <c r="L9" s="315">
        <f>ROUND(J9*K9,0)</f>
        <v>600</v>
      </c>
      <c r="M9" s="315">
        <f>+J9+L9</f>
        <v>6600</v>
      </c>
      <c r="N9" s="316" t="s">
        <v>1134</v>
      </c>
      <c r="O9" s="317" t="s">
        <v>4868</v>
      </c>
      <c r="P9" s="315">
        <v>11123110007021</v>
      </c>
    </row>
    <row r="10" spans="1:16" ht="25.5" customHeight="1" x14ac:dyDescent="0.25">
      <c r="A10" s="316" t="s">
        <v>2088</v>
      </c>
      <c r="B10" s="189">
        <f t="shared" si="0"/>
        <v>7600</v>
      </c>
      <c r="C10" s="318">
        <v>2</v>
      </c>
      <c r="D10" s="317" t="s">
        <v>2089</v>
      </c>
      <c r="E10" s="315" t="s">
        <v>2921</v>
      </c>
      <c r="F10" s="315" t="s">
        <v>3297</v>
      </c>
      <c r="G10" s="319">
        <v>10</v>
      </c>
      <c r="H10" s="320">
        <v>1.2</v>
      </c>
      <c r="I10" s="315">
        <v>21</v>
      </c>
      <c r="J10" s="315">
        <v>7600</v>
      </c>
      <c r="K10" s="321">
        <v>0.1</v>
      </c>
      <c r="L10" s="315">
        <f t="shared" ref="L10:L73" si="1">ROUND(J10*K10,0)</f>
        <v>760</v>
      </c>
      <c r="M10" s="315">
        <f t="shared" ref="M10:M73" si="2">+J10+L10</f>
        <v>8360</v>
      </c>
      <c r="N10" s="316" t="s">
        <v>1058</v>
      </c>
      <c r="O10" s="322" t="s">
        <v>4867</v>
      </c>
      <c r="P10" s="316">
        <v>11123110000021</v>
      </c>
    </row>
    <row r="11" spans="1:16" ht="25.5" customHeight="1" x14ac:dyDescent="0.25">
      <c r="A11" s="315" t="s">
        <v>2122</v>
      </c>
      <c r="B11" s="189">
        <f t="shared" si="0"/>
        <v>7900</v>
      </c>
      <c r="C11" s="318">
        <v>3</v>
      </c>
      <c r="D11" s="317" t="s">
        <v>2123</v>
      </c>
      <c r="E11" s="315" t="s">
        <v>2921</v>
      </c>
      <c r="F11" s="315" t="s">
        <v>3292</v>
      </c>
      <c r="G11" s="319">
        <v>12.5</v>
      </c>
      <c r="H11" s="320">
        <v>1.5</v>
      </c>
      <c r="I11" s="315">
        <v>21</v>
      </c>
      <c r="J11" s="315">
        <v>7900</v>
      </c>
      <c r="K11" s="321">
        <v>0.1</v>
      </c>
      <c r="L11" s="315">
        <f t="shared" si="1"/>
        <v>790</v>
      </c>
      <c r="M11" s="315">
        <f t="shared" si="2"/>
        <v>8690</v>
      </c>
      <c r="N11" s="316" t="s">
        <v>1074</v>
      </c>
      <c r="O11" s="317" t="s">
        <v>4866</v>
      </c>
      <c r="P11" s="315">
        <v>11123110001021</v>
      </c>
    </row>
    <row r="12" spans="1:16" ht="25.5" customHeight="1" x14ac:dyDescent="0.25">
      <c r="A12" s="315" t="s">
        <v>2154</v>
      </c>
      <c r="B12" s="189">
        <f t="shared" si="0"/>
        <v>9900</v>
      </c>
      <c r="C12" s="318">
        <v>4</v>
      </c>
      <c r="D12" s="317" t="s">
        <v>2155</v>
      </c>
      <c r="E12" s="315" t="s">
        <v>2921</v>
      </c>
      <c r="F12" s="315" t="s">
        <v>3287</v>
      </c>
      <c r="G12" s="319">
        <v>16</v>
      </c>
      <c r="H12" s="320">
        <v>1.6</v>
      </c>
      <c r="I12" s="315">
        <v>21</v>
      </c>
      <c r="J12" s="315">
        <v>9900</v>
      </c>
      <c r="K12" s="321">
        <v>0.1</v>
      </c>
      <c r="L12" s="315">
        <f t="shared" si="1"/>
        <v>990</v>
      </c>
      <c r="M12" s="315">
        <f t="shared" si="2"/>
        <v>10890</v>
      </c>
      <c r="N12" s="316" t="s">
        <v>1090</v>
      </c>
      <c r="O12" s="317" t="s">
        <v>4865</v>
      </c>
      <c r="P12" s="315">
        <v>11123110002021</v>
      </c>
    </row>
    <row r="13" spans="1:16" ht="25.5" customHeight="1" x14ac:dyDescent="0.25">
      <c r="A13" s="315" t="s">
        <v>2190</v>
      </c>
      <c r="B13" s="189">
        <f t="shared" si="0"/>
        <v>11700</v>
      </c>
      <c r="C13" s="318">
        <v>5</v>
      </c>
      <c r="D13" s="317" t="s">
        <v>2191</v>
      </c>
      <c r="E13" s="315" t="s">
        <v>2921</v>
      </c>
      <c r="F13" s="315" t="s">
        <v>3277</v>
      </c>
      <c r="G13" s="319">
        <v>25</v>
      </c>
      <c r="H13" s="320">
        <v>2.4</v>
      </c>
      <c r="I13" s="315">
        <v>21</v>
      </c>
      <c r="J13" s="315">
        <v>11700</v>
      </c>
      <c r="K13" s="321">
        <v>0.1</v>
      </c>
      <c r="L13" s="315">
        <f t="shared" si="1"/>
        <v>1170</v>
      </c>
      <c r="M13" s="315">
        <f t="shared" si="2"/>
        <v>12870</v>
      </c>
      <c r="N13" s="316" t="s">
        <v>1106</v>
      </c>
      <c r="O13" s="317" t="s">
        <v>4864</v>
      </c>
      <c r="P13" s="315">
        <v>11123110003021</v>
      </c>
    </row>
    <row r="14" spans="1:16" ht="25.5" customHeight="1" x14ac:dyDescent="0.25">
      <c r="A14" s="315" t="s">
        <v>2220</v>
      </c>
      <c r="B14" s="189">
        <f t="shared" si="0"/>
        <v>7800</v>
      </c>
      <c r="C14" s="318">
        <v>6</v>
      </c>
      <c r="D14" s="317" t="s">
        <v>2221</v>
      </c>
      <c r="E14" s="315" t="s">
        <v>2921</v>
      </c>
      <c r="F14" s="315" t="s">
        <v>3494</v>
      </c>
      <c r="G14" s="319">
        <v>4</v>
      </c>
      <c r="H14" s="320">
        <v>1</v>
      </c>
      <c r="I14" s="315">
        <v>27</v>
      </c>
      <c r="J14" s="315">
        <v>7800</v>
      </c>
      <c r="K14" s="321">
        <v>0.1</v>
      </c>
      <c r="L14" s="315">
        <f t="shared" si="1"/>
        <v>780</v>
      </c>
      <c r="M14" s="315">
        <f t="shared" si="2"/>
        <v>8580</v>
      </c>
      <c r="N14" s="316" t="s">
        <v>1136</v>
      </c>
      <c r="O14" s="317" t="s">
        <v>4863</v>
      </c>
      <c r="P14" s="315">
        <v>11123110007027</v>
      </c>
    </row>
    <row r="15" spans="1:16" ht="25.5" customHeight="1" x14ac:dyDescent="0.25">
      <c r="A15" s="315" t="s">
        <v>2092</v>
      </c>
      <c r="B15" s="189">
        <f t="shared" si="0"/>
        <v>9800</v>
      </c>
      <c r="C15" s="318">
        <v>7</v>
      </c>
      <c r="D15" s="317" t="s">
        <v>2093</v>
      </c>
      <c r="E15" s="315" t="s">
        <v>2921</v>
      </c>
      <c r="F15" s="315" t="s">
        <v>3297</v>
      </c>
      <c r="G15" s="319">
        <v>10</v>
      </c>
      <c r="H15" s="320">
        <v>1.3</v>
      </c>
      <c r="I15" s="315">
        <v>27</v>
      </c>
      <c r="J15" s="315">
        <v>9800</v>
      </c>
      <c r="K15" s="321">
        <v>0.1</v>
      </c>
      <c r="L15" s="315">
        <f t="shared" si="1"/>
        <v>980</v>
      </c>
      <c r="M15" s="315">
        <f t="shared" si="2"/>
        <v>10780</v>
      </c>
      <c r="N15" s="316" t="s">
        <v>1060</v>
      </c>
      <c r="O15" s="317" t="s">
        <v>4862</v>
      </c>
      <c r="P15" s="315">
        <v>11123110000027</v>
      </c>
    </row>
    <row r="16" spans="1:16" ht="25.5" customHeight="1" x14ac:dyDescent="0.25">
      <c r="A16" s="315" t="s">
        <v>2126</v>
      </c>
      <c r="B16" s="189">
        <f t="shared" si="0"/>
        <v>11100</v>
      </c>
      <c r="C16" s="318">
        <v>8</v>
      </c>
      <c r="D16" s="317" t="s">
        <v>2127</v>
      </c>
      <c r="E16" s="315" t="s">
        <v>2921</v>
      </c>
      <c r="F16" s="315" t="s">
        <v>3292</v>
      </c>
      <c r="G16" s="319">
        <v>12.5</v>
      </c>
      <c r="H16" s="320">
        <v>1.6</v>
      </c>
      <c r="I16" s="315">
        <v>27</v>
      </c>
      <c r="J16" s="315">
        <v>11100</v>
      </c>
      <c r="K16" s="321">
        <v>0.1</v>
      </c>
      <c r="L16" s="315">
        <f t="shared" si="1"/>
        <v>1110</v>
      </c>
      <c r="M16" s="315">
        <f t="shared" si="2"/>
        <v>12210</v>
      </c>
      <c r="N16" s="316" t="s">
        <v>1076</v>
      </c>
      <c r="O16" s="317" t="s">
        <v>4861</v>
      </c>
      <c r="P16" s="315">
        <v>11123110001027</v>
      </c>
    </row>
    <row r="17" spans="1:16" ht="25.5" customHeight="1" x14ac:dyDescent="0.25">
      <c r="A17" s="315" t="s">
        <v>2160</v>
      </c>
      <c r="B17" s="189">
        <f t="shared" si="0"/>
        <v>12700</v>
      </c>
      <c r="C17" s="318">
        <v>9</v>
      </c>
      <c r="D17" s="317" t="s">
        <v>2161</v>
      </c>
      <c r="E17" s="315" t="s">
        <v>2921</v>
      </c>
      <c r="F17" s="315" t="s">
        <v>3287</v>
      </c>
      <c r="G17" s="319">
        <v>16</v>
      </c>
      <c r="H17" s="320">
        <v>2</v>
      </c>
      <c r="I17" s="315">
        <v>27</v>
      </c>
      <c r="J17" s="315">
        <v>12700</v>
      </c>
      <c r="K17" s="321">
        <v>0.1</v>
      </c>
      <c r="L17" s="315">
        <f t="shared" si="1"/>
        <v>1270</v>
      </c>
      <c r="M17" s="315">
        <f t="shared" si="2"/>
        <v>13970</v>
      </c>
      <c r="N17" s="316" t="s">
        <v>1092</v>
      </c>
      <c r="O17" s="317" t="s">
        <v>4860</v>
      </c>
      <c r="P17" s="315">
        <v>11123110002027</v>
      </c>
    </row>
    <row r="18" spans="1:16" ht="25.5" customHeight="1" x14ac:dyDescent="0.25">
      <c r="A18" s="315" t="s">
        <v>2192</v>
      </c>
      <c r="B18" s="189">
        <f t="shared" si="0"/>
        <v>17800</v>
      </c>
      <c r="C18" s="318">
        <v>10</v>
      </c>
      <c r="D18" s="317" t="s">
        <v>2193</v>
      </c>
      <c r="E18" s="315" t="s">
        <v>2921</v>
      </c>
      <c r="F18" s="315" t="s">
        <v>3277</v>
      </c>
      <c r="G18" s="319">
        <v>25</v>
      </c>
      <c r="H18" s="320">
        <v>3</v>
      </c>
      <c r="I18" s="315">
        <v>27</v>
      </c>
      <c r="J18" s="315">
        <v>17800</v>
      </c>
      <c r="K18" s="321">
        <v>0.1</v>
      </c>
      <c r="L18" s="315">
        <f t="shared" si="1"/>
        <v>1780</v>
      </c>
      <c r="M18" s="315">
        <f t="shared" si="2"/>
        <v>19580</v>
      </c>
      <c r="N18" s="316" t="s">
        <v>1108</v>
      </c>
      <c r="O18" s="317" t="s">
        <v>4859</v>
      </c>
      <c r="P18" s="315">
        <v>11123110003027</v>
      </c>
    </row>
    <row r="19" spans="1:16" ht="25.5" customHeight="1" x14ac:dyDescent="0.25">
      <c r="A19" s="315" t="s">
        <v>2222</v>
      </c>
      <c r="B19" s="189">
        <f t="shared" si="0"/>
        <v>9900</v>
      </c>
      <c r="C19" s="318">
        <v>11</v>
      </c>
      <c r="D19" s="317" t="s">
        <v>2223</v>
      </c>
      <c r="E19" s="315" t="s">
        <v>2921</v>
      </c>
      <c r="F19" s="315" t="s">
        <v>3494</v>
      </c>
      <c r="G19" s="319">
        <v>4</v>
      </c>
      <c r="H19" s="320">
        <v>1</v>
      </c>
      <c r="I19" s="315">
        <v>34</v>
      </c>
      <c r="J19" s="315">
        <v>9900</v>
      </c>
      <c r="K19" s="321">
        <v>0.1</v>
      </c>
      <c r="L19" s="315">
        <f t="shared" si="1"/>
        <v>990</v>
      </c>
      <c r="M19" s="315">
        <f t="shared" si="2"/>
        <v>10890</v>
      </c>
      <c r="N19" s="316" t="s">
        <v>1138</v>
      </c>
      <c r="O19" s="317" t="s">
        <v>4858</v>
      </c>
      <c r="P19" s="315">
        <v>11123110007034</v>
      </c>
    </row>
    <row r="20" spans="1:16" ht="25.5" customHeight="1" x14ac:dyDescent="0.25">
      <c r="A20" s="315" t="s">
        <v>2098</v>
      </c>
      <c r="B20" s="189">
        <f t="shared" si="0"/>
        <v>11600</v>
      </c>
      <c r="C20" s="318">
        <v>12</v>
      </c>
      <c r="D20" s="317" t="s">
        <v>2099</v>
      </c>
      <c r="E20" s="315" t="s">
        <v>2921</v>
      </c>
      <c r="F20" s="315" t="s">
        <v>3297</v>
      </c>
      <c r="G20" s="319">
        <v>8</v>
      </c>
      <c r="H20" s="320">
        <v>1.4</v>
      </c>
      <c r="I20" s="315">
        <v>34</v>
      </c>
      <c r="J20" s="315">
        <v>11600</v>
      </c>
      <c r="K20" s="321">
        <v>0.1</v>
      </c>
      <c r="L20" s="315">
        <f t="shared" si="1"/>
        <v>1160</v>
      </c>
      <c r="M20" s="315">
        <f t="shared" si="2"/>
        <v>12760</v>
      </c>
      <c r="N20" s="316" t="s">
        <v>1062</v>
      </c>
      <c r="O20" s="317" t="s">
        <v>4857</v>
      </c>
      <c r="P20" s="315">
        <v>11123110000034</v>
      </c>
    </row>
    <row r="21" spans="1:16" ht="25.5" customHeight="1" x14ac:dyDescent="0.25">
      <c r="A21" s="315" t="s">
        <v>2130</v>
      </c>
      <c r="B21" s="189">
        <f t="shared" si="0"/>
        <v>14500</v>
      </c>
      <c r="C21" s="318">
        <v>13</v>
      </c>
      <c r="D21" s="317" t="s">
        <v>2131</v>
      </c>
      <c r="E21" s="315" t="s">
        <v>2921</v>
      </c>
      <c r="F21" s="315" t="s">
        <v>3292</v>
      </c>
      <c r="G21" s="319">
        <v>10</v>
      </c>
      <c r="H21" s="320">
        <v>1.7</v>
      </c>
      <c r="I21" s="315">
        <v>34</v>
      </c>
      <c r="J21" s="315">
        <v>14500</v>
      </c>
      <c r="K21" s="321">
        <v>0.1</v>
      </c>
      <c r="L21" s="315">
        <f t="shared" si="1"/>
        <v>1450</v>
      </c>
      <c r="M21" s="315">
        <f t="shared" si="2"/>
        <v>15950</v>
      </c>
      <c r="N21" s="316" t="s">
        <v>1078</v>
      </c>
      <c r="O21" s="317" t="s">
        <v>4856</v>
      </c>
      <c r="P21" s="315">
        <v>11123110001034</v>
      </c>
    </row>
    <row r="22" spans="1:16" ht="25.5" customHeight="1" x14ac:dyDescent="0.25">
      <c r="A22" s="315" t="s">
        <v>2166</v>
      </c>
      <c r="B22" s="189">
        <f t="shared" si="0"/>
        <v>17500</v>
      </c>
      <c r="C22" s="318">
        <v>14</v>
      </c>
      <c r="D22" s="317" t="s">
        <v>2167</v>
      </c>
      <c r="E22" s="315" t="s">
        <v>2921</v>
      </c>
      <c r="F22" s="315" t="s">
        <v>3287</v>
      </c>
      <c r="G22" s="319">
        <v>12.5</v>
      </c>
      <c r="H22" s="320">
        <v>2</v>
      </c>
      <c r="I22" s="315">
        <v>34</v>
      </c>
      <c r="J22" s="315">
        <v>17500</v>
      </c>
      <c r="K22" s="321">
        <v>0.1</v>
      </c>
      <c r="L22" s="315">
        <f t="shared" si="1"/>
        <v>1750</v>
      </c>
      <c r="M22" s="315">
        <f t="shared" si="2"/>
        <v>19250</v>
      </c>
      <c r="N22" s="316" t="s">
        <v>1094</v>
      </c>
      <c r="O22" s="317" t="s">
        <v>4855</v>
      </c>
      <c r="P22" s="315">
        <v>11123110002034</v>
      </c>
    </row>
    <row r="23" spans="1:16" ht="25.5" customHeight="1" x14ac:dyDescent="0.25">
      <c r="A23" s="315" t="s">
        <v>2194</v>
      </c>
      <c r="B23" s="189">
        <f t="shared" si="0"/>
        <v>20000</v>
      </c>
      <c r="C23" s="318">
        <v>15</v>
      </c>
      <c r="D23" s="317" t="s">
        <v>2195</v>
      </c>
      <c r="E23" s="315" t="s">
        <v>2921</v>
      </c>
      <c r="F23" s="315" t="s">
        <v>3277</v>
      </c>
      <c r="G23" s="319">
        <v>16</v>
      </c>
      <c r="H23" s="320">
        <v>2.6</v>
      </c>
      <c r="I23" s="315">
        <v>34</v>
      </c>
      <c r="J23" s="315">
        <v>20000</v>
      </c>
      <c r="K23" s="321">
        <v>0.1</v>
      </c>
      <c r="L23" s="315">
        <f t="shared" si="1"/>
        <v>2000</v>
      </c>
      <c r="M23" s="315">
        <f t="shared" si="2"/>
        <v>22000</v>
      </c>
      <c r="N23" s="316" t="s">
        <v>1110</v>
      </c>
      <c r="O23" s="317" t="s">
        <v>4854</v>
      </c>
      <c r="P23" s="315">
        <v>11123110003034</v>
      </c>
    </row>
    <row r="24" spans="1:16" ht="25.5" customHeight="1" x14ac:dyDescent="0.25">
      <c r="A24" s="315" t="s">
        <v>4853</v>
      </c>
      <c r="B24" s="189">
        <f t="shared" si="0"/>
        <v>29600</v>
      </c>
      <c r="C24" s="318">
        <v>16</v>
      </c>
      <c r="D24" s="317" t="s">
        <v>4851</v>
      </c>
      <c r="E24" s="315" t="s">
        <v>2921</v>
      </c>
      <c r="F24" s="315" t="s">
        <v>3270</v>
      </c>
      <c r="G24" s="319">
        <v>25</v>
      </c>
      <c r="H24" s="320">
        <v>3.8</v>
      </c>
      <c r="I24" s="315">
        <v>34</v>
      </c>
      <c r="J24" s="315">
        <v>29600</v>
      </c>
      <c r="K24" s="321">
        <v>0.1</v>
      </c>
      <c r="L24" s="315">
        <f t="shared" si="1"/>
        <v>2960</v>
      </c>
      <c r="M24" s="315">
        <f t="shared" si="2"/>
        <v>32560</v>
      </c>
      <c r="N24" s="316" t="s">
        <v>3864</v>
      </c>
      <c r="O24" s="317" t="s">
        <v>4852</v>
      </c>
      <c r="P24" s="315">
        <v>11123110004034</v>
      </c>
    </row>
    <row r="25" spans="1:16" ht="25.5" customHeight="1" x14ac:dyDescent="0.25">
      <c r="A25" s="315" t="s">
        <v>2224</v>
      </c>
      <c r="B25" s="189">
        <f t="shared" si="0"/>
        <v>15000</v>
      </c>
      <c r="C25" s="318">
        <v>17</v>
      </c>
      <c r="D25" s="317" t="s">
        <v>2225</v>
      </c>
      <c r="E25" s="315" t="s">
        <v>2921</v>
      </c>
      <c r="F25" s="315" t="s">
        <v>3494</v>
      </c>
      <c r="G25" s="319">
        <v>4</v>
      </c>
      <c r="H25" s="320">
        <v>1.2</v>
      </c>
      <c r="I25" s="315">
        <v>42</v>
      </c>
      <c r="J25" s="315">
        <v>15000</v>
      </c>
      <c r="K25" s="321">
        <v>0.1</v>
      </c>
      <c r="L25" s="315">
        <f t="shared" si="1"/>
        <v>1500</v>
      </c>
      <c r="M25" s="315">
        <f t="shared" si="2"/>
        <v>16500</v>
      </c>
      <c r="N25" s="316" t="s">
        <v>1140</v>
      </c>
      <c r="O25" s="317" t="s">
        <v>4850</v>
      </c>
      <c r="P25" s="315">
        <v>11123110007042</v>
      </c>
    </row>
    <row r="26" spans="1:16" ht="25.5" customHeight="1" x14ac:dyDescent="0.25">
      <c r="A26" s="315" t="s">
        <v>2100</v>
      </c>
      <c r="B26" s="189">
        <f t="shared" si="0"/>
        <v>16800</v>
      </c>
      <c r="C26" s="318">
        <v>18</v>
      </c>
      <c r="D26" s="317" t="s">
        <v>2101</v>
      </c>
      <c r="E26" s="315" t="s">
        <v>2921</v>
      </c>
      <c r="F26" s="315" t="s">
        <v>3297</v>
      </c>
      <c r="G26" s="319">
        <v>6</v>
      </c>
      <c r="H26" s="320">
        <v>1.5</v>
      </c>
      <c r="I26" s="315">
        <v>42</v>
      </c>
      <c r="J26" s="315">
        <v>16800</v>
      </c>
      <c r="K26" s="321">
        <v>0.1</v>
      </c>
      <c r="L26" s="315">
        <f t="shared" si="1"/>
        <v>1680</v>
      </c>
      <c r="M26" s="315">
        <f t="shared" si="2"/>
        <v>18480</v>
      </c>
      <c r="N26" s="316" t="s">
        <v>1064</v>
      </c>
      <c r="O26" s="317" t="s">
        <v>4849</v>
      </c>
      <c r="P26" s="315">
        <v>11123110000042</v>
      </c>
    </row>
    <row r="27" spans="1:16" ht="25.5" customHeight="1" x14ac:dyDescent="0.25">
      <c r="A27" s="315" t="s">
        <v>2134</v>
      </c>
      <c r="B27" s="189">
        <f t="shared" si="0"/>
        <v>19800</v>
      </c>
      <c r="C27" s="318">
        <v>19</v>
      </c>
      <c r="D27" s="317" t="s">
        <v>2135</v>
      </c>
      <c r="E27" s="315" t="s">
        <v>2921</v>
      </c>
      <c r="F27" s="315" t="s">
        <v>3292</v>
      </c>
      <c r="G27" s="319">
        <v>8</v>
      </c>
      <c r="H27" s="320">
        <v>1.7</v>
      </c>
      <c r="I27" s="315">
        <v>42</v>
      </c>
      <c r="J27" s="315">
        <v>19800</v>
      </c>
      <c r="K27" s="321">
        <v>0.1</v>
      </c>
      <c r="L27" s="315">
        <f t="shared" si="1"/>
        <v>1980</v>
      </c>
      <c r="M27" s="315">
        <f t="shared" si="2"/>
        <v>21780</v>
      </c>
      <c r="N27" s="316" t="s">
        <v>1080</v>
      </c>
      <c r="O27" s="317" t="s">
        <v>4848</v>
      </c>
      <c r="P27" s="315">
        <v>11123110001042</v>
      </c>
    </row>
    <row r="28" spans="1:16" ht="25.5" customHeight="1" x14ac:dyDescent="0.25">
      <c r="A28" s="315" t="s">
        <v>2172</v>
      </c>
      <c r="B28" s="189">
        <f t="shared" si="0"/>
        <v>22400</v>
      </c>
      <c r="C28" s="318">
        <v>20</v>
      </c>
      <c r="D28" s="317" t="s">
        <v>2173</v>
      </c>
      <c r="E28" s="315" t="s">
        <v>2921</v>
      </c>
      <c r="F28" s="315" t="s">
        <v>3287</v>
      </c>
      <c r="G28" s="319">
        <v>10</v>
      </c>
      <c r="H28" s="320">
        <v>2</v>
      </c>
      <c r="I28" s="315">
        <v>42</v>
      </c>
      <c r="J28" s="315">
        <v>22400</v>
      </c>
      <c r="K28" s="321">
        <v>0.1</v>
      </c>
      <c r="L28" s="315">
        <f t="shared" si="1"/>
        <v>2240</v>
      </c>
      <c r="M28" s="315">
        <f t="shared" si="2"/>
        <v>24640</v>
      </c>
      <c r="N28" s="316" t="s">
        <v>1096</v>
      </c>
      <c r="O28" s="317" t="s">
        <v>4847</v>
      </c>
      <c r="P28" s="315">
        <v>11123110002042</v>
      </c>
    </row>
    <row r="29" spans="1:16" ht="25.5" customHeight="1" x14ac:dyDescent="0.25">
      <c r="A29" s="315" t="s">
        <v>2196</v>
      </c>
      <c r="B29" s="189">
        <f t="shared" si="0"/>
        <v>26200</v>
      </c>
      <c r="C29" s="318">
        <v>21</v>
      </c>
      <c r="D29" s="317" t="s">
        <v>2197</v>
      </c>
      <c r="E29" s="315" t="s">
        <v>2921</v>
      </c>
      <c r="F29" s="315" t="s">
        <v>3277</v>
      </c>
      <c r="G29" s="319">
        <v>12.5</v>
      </c>
      <c r="H29" s="320">
        <v>2.5</v>
      </c>
      <c r="I29" s="315">
        <v>42</v>
      </c>
      <c r="J29" s="315">
        <v>26200</v>
      </c>
      <c r="K29" s="321">
        <v>0.1</v>
      </c>
      <c r="L29" s="315">
        <f t="shared" si="1"/>
        <v>2620</v>
      </c>
      <c r="M29" s="315">
        <f t="shared" si="2"/>
        <v>28820</v>
      </c>
      <c r="N29" s="316" t="s">
        <v>1112</v>
      </c>
      <c r="O29" s="317" t="s">
        <v>4846</v>
      </c>
      <c r="P29" s="315">
        <v>11123110003042</v>
      </c>
    </row>
    <row r="30" spans="1:16" ht="25.5" customHeight="1" x14ac:dyDescent="0.25">
      <c r="A30" s="315" t="s">
        <v>4845</v>
      </c>
      <c r="B30" s="189">
        <f t="shared" si="0"/>
        <v>32700</v>
      </c>
      <c r="C30" s="318">
        <v>22</v>
      </c>
      <c r="D30" s="317" t="s">
        <v>4843</v>
      </c>
      <c r="E30" s="315" t="s">
        <v>2921</v>
      </c>
      <c r="F30" s="315" t="s">
        <v>3270</v>
      </c>
      <c r="G30" s="319">
        <v>16</v>
      </c>
      <c r="H30" s="320">
        <v>3.2</v>
      </c>
      <c r="I30" s="315">
        <v>42</v>
      </c>
      <c r="J30" s="315">
        <v>32700</v>
      </c>
      <c r="K30" s="321">
        <v>0.1</v>
      </c>
      <c r="L30" s="315">
        <f t="shared" si="1"/>
        <v>3270</v>
      </c>
      <c r="M30" s="315">
        <f t="shared" si="2"/>
        <v>35970</v>
      </c>
      <c r="N30" s="316" t="s">
        <v>3848</v>
      </c>
      <c r="O30" s="317" t="s">
        <v>4844</v>
      </c>
      <c r="P30" s="315">
        <v>11123110004042</v>
      </c>
    </row>
    <row r="31" spans="1:16" ht="25.5" customHeight="1" x14ac:dyDescent="0.25">
      <c r="A31" s="315" t="s">
        <v>2226</v>
      </c>
      <c r="B31" s="189">
        <f t="shared" si="0"/>
        <v>17400</v>
      </c>
      <c r="C31" s="318">
        <v>23</v>
      </c>
      <c r="D31" s="317" t="s">
        <v>2227</v>
      </c>
      <c r="E31" s="315" t="s">
        <v>2921</v>
      </c>
      <c r="F31" s="315" t="s">
        <v>3494</v>
      </c>
      <c r="G31" s="319">
        <v>4</v>
      </c>
      <c r="H31" s="320">
        <v>1.4</v>
      </c>
      <c r="I31" s="315">
        <v>48</v>
      </c>
      <c r="J31" s="315">
        <v>17400</v>
      </c>
      <c r="K31" s="321">
        <v>0.1</v>
      </c>
      <c r="L31" s="315">
        <f t="shared" si="1"/>
        <v>1740</v>
      </c>
      <c r="M31" s="315">
        <f t="shared" si="2"/>
        <v>19140</v>
      </c>
      <c r="N31" s="316" t="s">
        <v>1142</v>
      </c>
      <c r="O31" s="317" t="s">
        <v>4842</v>
      </c>
      <c r="P31" s="315">
        <v>11123110007048</v>
      </c>
    </row>
    <row r="32" spans="1:16" ht="25.5" customHeight="1" x14ac:dyDescent="0.25">
      <c r="A32" s="315" t="s">
        <v>2104</v>
      </c>
      <c r="B32" s="189">
        <f t="shared" si="0"/>
        <v>20400</v>
      </c>
      <c r="C32" s="318">
        <v>24</v>
      </c>
      <c r="D32" s="317" t="s">
        <v>2105</v>
      </c>
      <c r="E32" s="315" t="s">
        <v>2921</v>
      </c>
      <c r="F32" s="315" t="s">
        <v>3297</v>
      </c>
      <c r="G32" s="319">
        <v>6</v>
      </c>
      <c r="H32" s="320">
        <v>1.6</v>
      </c>
      <c r="I32" s="315">
        <v>48</v>
      </c>
      <c r="J32" s="315">
        <v>20400</v>
      </c>
      <c r="K32" s="321">
        <v>0.1</v>
      </c>
      <c r="L32" s="315">
        <f t="shared" si="1"/>
        <v>2040</v>
      </c>
      <c r="M32" s="315">
        <f t="shared" si="2"/>
        <v>22440</v>
      </c>
      <c r="N32" s="316" t="s">
        <v>1066</v>
      </c>
      <c r="O32" s="317" t="s">
        <v>4841</v>
      </c>
      <c r="P32" s="315">
        <v>11123110000048</v>
      </c>
    </row>
    <row r="33" spans="1:16" ht="25.5" customHeight="1" x14ac:dyDescent="0.25">
      <c r="A33" s="315" t="s">
        <v>2136</v>
      </c>
      <c r="B33" s="189">
        <f t="shared" si="0"/>
        <v>23500</v>
      </c>
      <c r="C33" s="318">
        <v>25</v>
      </c>
      <c r="D33" s="317" t="s">
        <v>2137</v>
      </c>
      <c r="E33" s="315" t="s">
        <v>2921</v>
      </c>
      <c r="F33" s="315" t="s">
        <v>3292</v>
      </c>
      <c r="G33" s="319">
        <v>8</v>
      </c>
      <c r="H33" s="320">
        <v>1.9</v>
      </c>
      <c r="I33" s="315">
        <v>48</v>
      </c>
      <c r="J33" s="315">
        <v>23500</v>
      </c>
      <c r="K33" s="321">
        <v>0.1</v>
      </c>
      <c r="L33" s="315">
        <f t="shared" si="1"/>
        <v>2350</v>
      </c>
      <c r="M33" s="315">
        <f t="shared" si="2"/>
        <v>25850</v>
      </c>
      <c r="N33" s="316" t="s">
        <v>1082</v>
      </c>
      <c r="O33" s="317" t="s">
        <v>4840</v>
      </c>
      <c r="P33" s="315">
        <v>11123110001048</v>
      </c>
    </row>
    <row r="34" spans="1:16" ht="25.5" customHeight="1" x14ac:dyDescent="0.25">
      <c r="A34" s="315" t="s">
        <v>2174</v>
      </c>
      <c r="B34" s="189">
        <f t="shared" si="0"/>
        <v>26800</v>
      </c>
      <c r="C34" s="318">
        <v>26</v>
      </c>
      <c r="D34" s="317" t="s">
        <v>2175</v>
      </c>
      <c r="E34" s="315" t="s">
        <v>2921</v>
      </c>
      <c r="F34" s="315" t="s">
        <v>3287</v>
      </c>
      <c r="G34" s="319">
        <v>10</v>
      </c>
      <c r="H34" s="320">
        <v>2.2999999999999998</v>
      </c>
      <c r="I34" s="315">
        <v>48</v>
      </c>
      <c r="J34" s="315">
        <v>26800</v>
      </c>
      <c r="K34" s="321">
        <v>0.1</v>
      </c>
      <c r="L34" s="315">
        <f t="shared" si="1"/>
        <v>2680</v>
      </c>
      <c r="M34" s="315">
        <f t="shared" si="2"/>
        <v>29480</v>
      </c>
      <c r="N34" s="316" t="s">
        <v>1098</v>
      </c>
      <c r="O34" s="317" t="s">
        <v>4839</v>
      </c>
      <c r="P34" s="315">
        <v>11123110002048</v>
      </c>
    </row>
    <row r="35" spans="1:16" ht="25.5" customHeight="1" x14ac:dyDescent="0.25">
      <c r="A35" s="315" t="s">
        <v>2198</v>
      </c>
      <c r="B35" s="189">
        <f t="shared" si="0"/>
        <v>32800</v>
      </c>
      <c r="C35" s="318">
        <v>27</v>
      </c>
      <c r="D35" s="317" t="s">
        <v>2199</v>
      </c>
      <c r="E35" s="315" t="s">
        <v>2921</v>
      </c>
      <c r="F35" s="315" t="s">
        <v>3277</v>
      </c>
      <c r="G35" s="319">
        <v>12.5</v>
      </c>
      <c r="H35" s="320">
        <v>2.9</v>
      </c>
      <c r="I35" s="315">
        <v>48</v>
      </c>
      <c r="J35" s="315">
        <v>32800</v>
      </c>
      <c r="K35" s="321">
        <v>0.1</v>
      </c>
      <c r="L35" s="315">
        <f t="shared" si="1"/>
        <v>3280</v>
      </c>
      <c r="M35" s="315">
        <f t="shared" si="2"/>
        <v>36080</v>
      </c>
      <c r="N35" s="316" t="s">
        <v>1114</v>
      </c>
      <c r="O35" s="317" t="s">
        <v>4838</v>
      </c>
      <c r="P35" s="315">
        <v>11123110003048</v>
      </c>
    </row>
    <row r="36" spans="1:16" ht="25.5" customHeight="1" x14ac:dyDescent="0.25">
      <c r="A36" s="315" t="s">
        <v>4837</v>
      </c>
      <c r="B36" s="189">
        <f t="shared" si="0"/>
        <v>41000</v>
      </c>
      <c r="C36" s="318">
        <v>28</v>
      </c>
      <c r="D36" s="317" t="s">
        <v>4835</v>
      </c>
      <c r="E36" s="315" t="s">
        <v>2921</v>
      </c>
      <c r="F36" s="315" t="s">
        <v>3270</v>
      </c>
      <c r="G36" s="319">
        <v>16</v>
      </c>
      <c r="H36" s="320">
        <v>3.6</v>
      </c>
      <c r="I36" s="315">
        <v>48</v>
      </c>
      <c r="J36" s="315">
        <v>41000</v>
      </c>
      <c r="K36" s="321">
        <v>0.1</v>
      </c>
      <c r="L36" s="315">
        <f t="shared" si="1"/>
        <v>4100</v>
      </c>
      <c r="M36" s="315">
        <f t="shared" si="2"/>
        <v>45100</v>
      </c>
      <c r="N36" s="316" t="s">
        <v>1122</v>
      </c>
      <c r="O36" s="317" t="s">
        <v>4836</v>
      </c>
      <c r="P36" s="315">
        <v>11123110004048</v>
      </c>
    </row>
    <row r="37" spans="1:16" ht="25.5" customHeight="1" x14ac:dyDescent="0.25">
      <c r="A37" s="315" t="s">
        <v>2228</v>
      </c>
      <c r="B37" s="189">
        <f t="shared" si="0"/>
        <v>22900</v>
      </c>
      <c r="C37" s="318">
        <v>29</v>
      </c>
      <c r="D37" s="317" t="s">
        <v>2229</v>
      </c>
      <c r="E37" s="315" t="s">
        <v>2921</v>
      </c>
      <c r="F37" s="315" t="s">
        <v>3494</v>
      </c>
      <c r="G37" s="319">
        <v>4</v>
      </c>
      <c r="H37" s="320">
        <v>1.4</v>
      </c>
      <c r="I37" s="315">
        <v>60</v>
      </c>
      <c r="J37" s="315">
        <v>22900</v>
      </c>
      <c r="K37" s="321">
        <v>0.1</v>
      </c>
      <c r="L37" s="315">
        <f t="shared" si="1"/>
        <v>2290</v>
      </c>
      <c r="M37" s="315">
        <f t="shared" si="2"/>
        <v>25190</v>
      </c>
      <c r="N37" s="316" t="s">
        <v>1144</v>
      </c>
      <c r="O37" s="317" t="s">
        <v>4834</v>
      </c>
      <c r="P37" s="315">
        <v>11123110007060</v>
      </c>
    </row>
    <row r="38" spans="1:16" ht="25.5" customHeight="1" x14ac:dyDescent="0.25">
      <c r="A38" s="315" t="s">
        <v>2106</v>
      </c>
      <c r="B38" s="189">
        <f t="shared" si="0"/>
        <v>27200</v>
      </c>
      <c r="C38" s="318">
        <v>30</v>
      </c>
      <c r="D38" s="317" t="s">
        <v>2107</v>
      </c>
      <c r="E38" s="315" t="s">
        <v>2921</v>
      </c>
      <c r="F38" s="315" t="s">
        <v>3297</v>
      </c>
      <c r="G38" s="319">
        <v>5</v>
      </c>
      <c r="H38" s="320">
        <v>1.5</v>
      </c>
      <c r="I38" s="315">
        <v>60</v>
      </c>
      <c r="J38" s="315">
        <v>27200</v>
      </c>
      <c r="K38" s="321">
        <v>0.1</v>
      </c>
      <c r="L38" s="315">
        <f t="shared" si="1"/>
        <v>2720</v>
      </c>
      <c r="M38" s="315">
        <f t="shared" si="2"/>
        <v>29920</v>
      </c>
      <c r="N38" s="316" t="s">
        <v>1068</v>
      </c>
      <c r="O38" s="317" t="s">
        <v>4833</v>
      </c>
      <c r="P38" s="315">
        <v>11123110000060</v>
      </c>
    </row>
    <row r="39" spans="1:16" ht="25.5" customHeight="1" x14ac:dyDescent="0.25">
      <c r="A39" s="315" t="s">
        <v>2138</v>
      </c>
      <c r="B39" s="189">
        <f t="shared" si="0"/>
        <v>33400</v>
      </c>
      <c r="C39" s="318">
        <v>31</v>
      </c>
      <c r="D39" s="317" t="s">
        <v>2139</v>
      </c>
      <c r="E39" s="315" t="s">
        <v>2921</v>
      </c>
      <c r="F39" s="315" t="s">
        <v>3292</v>
      </c>
      <c r="G39" s="319">
        <v>6</v>
      </c>
      <c r="H39" s="320">
        <v>1.8</v>
      </c>
      <c r="I39" s="315">
        <v>60</v>
      </c>
      <c r="J39" s="315">
        <v>33400</v>
      </c>
      <c r="K39" s="321">
        <v>0.1</v>
      </c>
      <c r="L39" s="315">
        <f t="shared" si="1"/>
        <v>3340</v>
      </c>
      <c r="M39" s="315">
        <f t="shared" si="2"/>
        <v>36740</v>
      </c>
      <c r="N39" s="316" t="s">
        <v>1084</v>
      </c>
      <c r="O39" s="317" t="s">
        <v>4832</v>
      </c>
      <c r="P39" s="315">
        <v>11123110001060</v>
      </c>
    </row>
    <row r="40" spans="1:16" ht="25.5" customHeight="1" x14ac:dyDescent="0.25">
      <c r="A40" s="315" t="s">
        <v>2176</v>
      </c>
      <c r="B40" s="189">
        <f t="shared" si="0"/>
        <v>38800</v>
      </c>
      <c r="C40" s="318">
        <v>32</v>
      </c>
      <c r="D40" s="317" t="s">
        <v>2177</v>
      </c>
      <c r="E40" s="315" t="s">
        <v>2921</v>
      </c>
      <c r="F40" s="315" t="s">
        <v>3287</v>
      </c>
      <c r="G40" s="319">
        <v>8</v>
      </c>
      <c r="H40" s="320">
        <v>2.4</v>
      </c>
      <c r="I40" s="315">
        <v>60</v>
      </c>
      <c r="J40" s="315">
        <v>38800</v>
      </c>
      <c r="K40" s="321">
        <v>0.1</v>
      </c>
      <c r="L40" s="315">
        <f t="shared" si="1"/>
        <v>3880</v>
      </c>
      <c r="M40" s="315">
        <f t="shared" si="2"/>
        <v>42680</v>
      </c>
      <c r="N40" s="316" t="s">
        <v>1100</v>
      </c>
      <c r="O40" s="317" t="s">
        <v>4831</v>
      </c>
      <c r="P40" s="315">
        <v>11123110002060</v>
      </c>
    </row>
    <row r="41" spans="1:16" ht="25.5" customHeight="1" x14ac:dyDescent="0.25">
      <c r="A41" s="315" t="s">
        <v>2200</v>
      </c>
      <c r="B41" s="189">
        <f t="shared" si="0"/>
        <v>46500</v>
      </c>
      <c r="C41" s="318">
        <v>33</v>
      </c>
      <c r="D41" s="317" t="s">
        <v>2201</v>
      </c>
      <c r="E41" s="315" t="s">
        <v>2921</v>
      </c>
      <c r="F41" s="315" t="s">
        <v>3277</v>
      </c>
      <c r="G41" s="319">
        <v>10</v>
      </c>
      <c r="H41" s="320">
        <v>2.9</v>
      </c>
      <c r="I41" s="315">
        <v>60</v>
      </c>
      <c r="J41" s="315">
        <v>46500</v>
      </c>
      <c r="K41" s="321">
        <v>0.1</v>
      </c>
      <c r="L41" s="315">
        <f t="shared" si="1"/>
        <v>4650</v>
      </c>
      <c r="M41" s="315">
        <f t="shared" si="2"/>
        <v>51150</v>
      </c>
      <c r="N41" s="316" t="s">
        <v>1116</v>
      </c>
      <c r="O41" s="317" t="s">
        <v>4830</v>
      </c>
      <c r="P41" s="315">
        <v>11123110003060</v>
      </c>
    </row>
    <row r="42" spans="1:16" ht="25.5" customHeight="1" x14ac:dyDescent="0.25">
      <c r="A42" s="315" t="s">
        <v>4829</v>
      </c>
      <c r="B42" s="189">
        <f t="shared" si="0"/>
        <v>58500</v>
      </c>
      <c r="C42" s="318">
        <v>34</v>
      </c>
      <c r="D42" s="317" t="s">
        <v>4827</v>
      </c>
      <c r="E42" s="315" t="s">
        <v>2921</v>
      </c>
      <c r="F42" s="315" t="s">
        <v>3270</v>
      </c>
      <c r="G42" s="319">
        <v>12.5</v>
      </c>
      <c r="H42" s="320">
        <v>3.6</v>
      </c>
      <c r="I42" s="315">
        <v>60</v>
      </c>
      <c r="J42" s="315">
        <v>58500</v>
      </c>
      <c r="K42" s="321">
        <v>0.1</v>
      </c>
      <c r="L42" s="315">
        <f t="shared" si="1"/>
        <v>5850</v>
      </c>
      <c r="M42" s="315">
        <f t="shared" si="2"/>
        <v>64350</v>
      </c>
      <c r="N42" s="316" t="s">
        <v>3811</v>
      </c>
      <c r="O42" s="317" t="s">
        <v>4828</v>
      </c>
      <c r="P42" s="315">
        <v>11123110004060</v>
      </c>
    </row>
    <row r="43" spans="1:16" ht="25.5" customHeight="1" x14ac:dyDescent="0.25">
      <c r="A43" s="315" t="s">
        <v>2230</v>
      </c>
      <c r="B43" s="189">
        <f t="shared" si="0"/>
        <v>32000</v>
      </c>
      <c r="C43" s="318">
        <v>35</v>
      </c>
      <c r="D43" s="317" t="s">
        <v>2231</v>
      </c>
      <c r="E43" s="315" t="s">
        <v>2921</v>
      </c>
      <c r="F43" s="315" t="s">
        <v>3494</v>
      </c>
      <c r="G43" s="319">
        <v>4</v>
      </c>
      <c r="H43" s="320">
        <v>1.5</v>
      </c>
      <c r="I43" s="315">
        <v>75</v>
      </c>
      <c r="J43" s="315">
        <v>32000</v>
      </c>
      <c r="K43" s="321">
        <v>0.1</v>
      </c>
      <c r="L43" s="315">
        <f t="shared" si="1"/>
        <v>3200</v>
      </c>
      <c r="M43" s="315">
        <f t="shared" si="2"/>
        <v>35200</v>
      </c>
      <c r="N43" s="316" t="s">
        <v>1146</v>
      </c>
      <c r="O43" s="317" t="s">
        <v>4826</v>
      </c>
      <c r="P43" s="315">
        <v>11123110007075</v>
      </c>
    </row>
    <row r="44" spans="1:16" ht="25.5" customHeight="1" x14ac:dyDescent="0.25">
      <c r="A44" s="315" t="s">
        <v>2108</v>
      </c>
      <c r="B44" s="189">
        <f t="shared" si="0"/>
        <v>37100</v>
      </c>
      <c r="C44" s="318">
        <v>36</v>
      </c>
      <c r="D44" s="317" t="s">
        <v>2109</v>
      </c>
      <c r="E44" s="315" t="s">
        <v>2921</v>
      </c>
      <c r="F44" s="315" t="s">
        <v>3297</v>
      </c>
      <c r="G44" s="319">
        <v>5</v>
      </c>
      <c r="H44" s="320">
        <v>1.9</v>
      </c>
      <c r="I44" s="315">
        <v>75</v>
      </c>
      <c r="J44" s="315">
        <v>37100</v>
      </c>
      <c r="K44" s="321">
        <v>0.1</v>
      </c>
      <c r="L44" s="315">
        <f t="shared" si="1"/>
        <v>3710</v>
      </c>
      <c r="M44" s="315">
        <f t="shared" si="2"/>
        <v>40810</v>
      </c>
      <c r="N44" s="316" t="s">
        <v>1070</v>
      </c>
      <c r="O44" s="317" t="s">
        <v>4825</v>
      </c>
      <c r="P44" s="315">
        <v>11123110000075</v>
      </c>
    </row>
    <row r="45" spans="1:16" ht="25.5" customHeight="1" x14ac:dyDescent="0.25">
      <c r="A45" s="315" t="s">
        <v>2140</v>
      </c>
      <c r="B45" s="189">
        <f t="shared" si="0"/>
        <v>42300</v>
      </c>
      <c r="C45" s="318">
        <v>37</v>
      </c>
      <c r="D45" s="317" t="s">
        <v>2141</v>
      </c>
      <c r="E45" s="315" t="s">
        <v>2921</v>
      </c>
      <c r="F45" s="315" t="s">
        <v>3292</v>
      </c>
      <c r="G45" s="319">
        <v>6</v>
      </c>
      <c r="H45" s="320">
        <v>2.2999999999999998</v>
      </c>
      <c r="I45" s="315">
        <v>75</v>
      </c>
      <c r="J45" s="315">
        <v>42300</v>
      </c>
      <c r="K45" s="321">
        <v>0.1</v>
      </c>
      <c r="L45" s="315">
        <f t="shared" si="1"/>
        <v>4230</v>
      </c>
      <c r="M45" s="315">
        <f t="shared" si="2"/>
        <v>46530</v>
      </c>
      <c r="N45" s="316" t="s">
        <v>1086</v>
      </c>
      <c r="O45" s="317" t="s">
        <v>4824</v>
      </c>
      <c r="P45" s="315">
        <v>11123110001075</v>
      </c>
    </row>
    <row r="46" spans="1:16" ht="25.5" customHeight="1" x14ac:dyDescent="0.25">
      <c r="A46" s="315" t="s">
        <v>2178</v>
      </c>
      <c r="B46" s="189">
        <f t="shared" si="0"/>
        <v>55100</v>
      </c>
      <c r="C46" s="318">
        <v>38</v>
      </c>
      <c r="D46" s="317" t="s">
        <v>2179</v>
      </c>
      <c r="E46" s="315" t="s">
        <v>2921</v>
      </c>
      <c r="F46" s="315" t="s">
        <v>3287</v>
      </c>
      <c r="G46" s="319">
        <v>8</v>
      </c>
      <c r="H46" s="320">
        <v>2.9</v>
      </c>
      <c r="I46" s="315">
        <v>75</v>
      </c>
      <c r="J46" s="315">
        <v>55100</v>
      </c>
      <c r="K46" s="321">
        <v>0.1</v>
      </c>
      <c r="L46" s="315">
        <f t="shared" si="1"/>
        <v>5510</v>
      </c>
      <c r="M46" s="315">
        <f t="shared" si="2"/>
        <v>60610</v>
      </c>
      <c r="N46" s="316" t="s">
        <v>1102</v>
      </c>
      <c r="O46" s="317" t="s">
        <v>4823</v>
      </c>
      <c r="P46" s="315">
        <v>11123110002075</v>
      </c>
    </row>
    <row r="47" spans="1:16" ht="25.5" customHeight="1" x14ac:dyDescent="0.25">
      <c r="A47" s="315" t="s">
        <v>2202</v>
      </c>
      <c r="B47" s="189">
        <f t="shared" si="0"/>
        <v>68100</v>
      </c>
      <c r="C47" s="318">
        <v>39</v>
      </c>
      <c r="D47" s="317" t="s">
        <v>2203</v>
      </c>
      <c r="E47" s="315" t="s">
        <v>2921</v>
      </c>
      <c r="F47" s="315" t="s">
        <v>3277</v>
      </c>
      <c r="G47" s="319">
        <v>10</v>
      </c>
      <c r="H47" s="320">
        <v>3.6</v>
      </c>
      <c r="I47" s="315">
        <v>75</v>
      </c>
      <c r="J47" s="315">
        <v>68100</v>
      </c>
      <c r="K47" s="321">
        <v>0.1</v>
      </c>
      <c r="L47" s="315">
        <f t="shared" si="1"/>
        <v>6810</v>
      </c>
      <c r="M47" s="315">
        <f t="shared" si="2"/>
        <v>74910</v>
      </c>
      <c r="N47" s="316" t="s">
        <v>1118</v>
      </c>
      <c r="O47" s="317" t="s">
        <v>4822</v>
      </c>
      <c r="P47" s="315">
        <v>11123110003075</v>
      </c>
    </row>
    <row r="48" spans="1:16" ht="25.5" customHeight="1" x14ac:dyDescent="0.25">
      <c r="A48" s="315" t="s">
        <v>4821</v>
      </c>
      <c r="B48" s="189">
        <f t="shared" si="0"/>
        <v>85600</v>
      </c>
      <c r="C48" s="318">
        <v>40</v>
      </c>
      <c r="D48" s="317" t="s">
        <v>4819</v>
      </c>
      <c r="E48" s="315" t="s">
        <v>2921</v>
      </c>
      <c r="F48" s="315" t="s">
        <v>3270</v>
      </c>
      <c r="G48" s="319">
        <v>12.5</v>
      </c>
      <c r="H48" s="320">
        <v>4.5</v>
      </c>
      <c r="I48" s="315">
        <v>75</v>
      </c>
      <c r="J48" s="315">
        <v>85600</v>
      </c>
      <c r="K48" s="321">
        <v>0.1</v>
      </c>
      <c r="L48" s="315">
        <f t="shared" si="1"/>
        <v>8560</v>
      </c>
      <c r="M48" s="315">
        <f t="shared" si="2"/>
        <v>94160</v>
      </c>
      <c r="N48" s="316" t="s">
        <v>3793</v>
      </c>
      <c r="O48" s="317" t="s">
        <v>4820</v>
      </c>
      <c r="P48" s="315">
        <v>11123110004075</v>
      </c>
    </row>
    <row r="49" spans="1:16" ht="25.5" customHeight="1" x14ac:dyDescent="0.25">
      <c r="A49" s="315" t="s">
        <v>2232</v>
      </c>
      <c r="B49" s="189">
        <f t="shared" si="0"/>
        <v>39000</v>
      </c>
      <c r="C49" s="318">
        <v>41</v>
      </c>
      <c r="D49" s="317" t="s">
        <v>2233</v>
      </c>
      <c r="E49" s="315" t="s">
        <v>2921</v>
      </c>
      <c r="F49" s="315" t="s">
        <v>3494</v>
      </c>
      <c r="G49" s="319">
        <v>3</v>
      </c>
      <c r="H49" s="320">
        <v>1.5</v>
      </c>
      <c r="I49" s="315">
        <v>90</v>
      </c>
      <c r="J49" s="315">
        <v>39000</v>
      </c>
      <c r="K49" s="321">
        <v>0.1</v>
      </c>
      <c r="L49" s="315">
        <f t="shared" si="1"/>
        <v>3900</v>
      </c>
      <c r="M49" s="315">
        <f t="shared" si="2"/>
        <v>42900</v>
      </c>
      <c r="N49" s="316" t="s">
        <v>1148</v>
      </c>
      <c r="O49" s="317" t="s">
        <v>4818</v>
      </c>
      <c r="P49" s="315">
        <v>11123110007090</v>
      </c>
    </row>
    <row r="50" spans="1:16" ht="25.5" customHeight="1" x14ac:dyDescent="0.25">
      <c r="A50" s="315" t="s">
        <v>2110</v>
      </c>
      <c r="B50" s="189">
        <f t="shared" si="0"/>
        <v>44500</v>
      </c>
      <c r="C50" s="318">
        <v>42</v>
      </c>
      <c r="D50" s="317" t="s">
        <v>2111</v>
      </c>
      <c r="E50" s="315" t="s">
        <v>2921</v>
      </c>
      <c r="F50" s="315" t="s">
        <v>3297</v>
      </c>
      <c r="G50" s="319">
        <v>4</v>
      </c>
      <c r="H50" s="320">
        <v>1.8</v>
      </c>
      <c r="I50" s="315">
        <v>90</v>
      </c>
      <c r="J50" s="315">
        <v>44500</v>
      </c>
      <c r="K50" s="321">
        <v>0.1</v>
      </c>
      <c r="L50" s="315">
        <f t="shared" si="1"/>
        <v>4450</v>
      </c>
      <c r="M50" s="315">
        <f t="shared" si="2"/>
        <v>48950</v>
      </c>
      <c r="N50" s="316" t="s">
        <v>1072</v>
      </c>
      <c r="O50" s="317" t="s">
        <v>4817</v>
      </c>
      <c r="P50" s="315">
        <v>11123110000090</v>
      </c>
    </row>
    <row r="51" spans="1:16" ht="25.5" customHeight="1" x14ac:dyDescent="0.25">
      <c r="A51" s="315" t="s">
        <v>2142</v>
      </c>
      <c r="B51" s="189">
        <f t="shared" si="0"/>
        <v>52000</v>
      </c>
      <c r="C51" s="318">
        <v>43</v>
      </c>
      <c r="D51" s="317" t="s">
        <v>2143</v>
      </c>
      <c r="E51" s="315" t="s">
        <v>2921</v>
      </c>
      <c r="F51" s="315" t="s">
        <v>3292</v>
      </c>
      <c r="G51" s="319">
        <v>5</v>
      </c>
      <c r="H51" s="320">
        <v>2.2000000000000002</v>
      </c>
      <c r="I51" s="315">
        <v>90</v>
      </c>
      <c r="J51" s="315">
        <v>52000</v>
      </c>
      <c r="K51" s="321">
        <v>0.1</v>
      </c>
      <c r="L51" s="315">
        <f t="shared" si="1"/>
        <v>5200</v>
      </c>
      <c r="M51" s="315">
        <f t="shared" si="2"/>
        <v>57200</v>
      </c>
      <c r="N51" s="316" t="s">
        <v>1088</v>
      </c>
      <c r="O51" s="317" t="s">
        <v>4816</v>
      </c>
      <c r="P51" s="315">
        <v>11123110001090</v>
      </c>
    </row>
    <row r="52" spans="1:16" ht="25.5" customHeight="1" x14ac:dyDescent="0.25">
      <c r="A52" s="315" t="s">
        <v>2180</v>
      </c>
      <c r="B52" s="189">
        <f t="shared" si="0"/>
        <v>60000</v>
      </c>
      <c r="C52" s="318">
        <v>44</v>
      </c>
      <c r="D52" s="317" t="s">
        <v>2181</v>
      </c>
      <c r="E52" s="315" t="s">
        <v>2921</v>
      </c>
      <c r="F52" s="315" t="s">
        <v>3287</v>
      </c>
      <c r="G52" s="319">
        <v>6</v>
      </c>
      <c r="H52" s="320">
        <v>2.8</v>
      </c>
      <c r="I52" s="315">
        <v>90</v>
      </c>
      <c r="J52" s="315">
        <v>60000</v>
      </c>
      <c r="K52" s="321">
        <v>0.1</v>
      </c>
      <c r="L52" s="315">
        <f t="shared" si="1"/>
        <v>6000</v>
      </c>
      <c r="M52" s="315">
        <f t="shared" si="2"/>
        <v>66000</v>
      </c>
      <c r="N52" s="316" t="s">
        <v>1104</v>
      </c>
      <c r="O52" s="317" t="s">
        <v>4815</v>
      </c>
      <c r="P52" s="315">
        <v>11123110002090</v>
      </c>
    </row>
    <row r="53" spans="1:16" ht="25.5" customHeight="1" x14ac:dyDescent="0.25">
      <c r="A53" s="315" t="s">
        <v>2204</v>
      </c>
      <c r="B53" s="189">
        <f t="shared" si="0"/>
        <v>78800</v>
      </c>
      <c r="C53" s="318">
        <v>45</v>
      </c>
      <c r="D53" s="317" t="s">
        <v>2205</v>
      </c>
      <c r="E53" s="315" t="s">
        <v>2921</v>
      </c>
      <c r="F53" s="315" t="s">
        <v>3277</v>
      </c>
      <c r="G53" s="319">
        <v>8</v>
      </c>
      <c r="H53" s="320">
        <v>3.5</v>
      </c>
      <c r="I53" s="315">
        <v>90</v>
      </c>
      <c r="J53" s="315">
        <v>78800</v>
      </c>
      <c r="K53" s="321">
        <v>0.1</v>
      </c>
      <c r="L53" s="315">
        <f t="shared" si="1"/>
        <v>7880</v>
      </c>
      <c r="M53" s="315">
        <f t="shared" si="2"/>
        <v>86680</v>
      </c>
      <c r="N53" s="316" t="s">
        <v>1120</v>
      </c>
      <c r="O53" s="317" t="s">
        <v>4814</v>
      </c>
      <c r="P53" s="315">
        <v>11123110003090</v>
      </c>
    </row>
    <row r="54" spans="1:16" ht="25.5" customHeight="1" x14ac:dyDescent="0.25">
      <c r="A54" s="315" t="s">
        <v>4813</v>
      </c>
      <c r="B54" s="189">
        <f t="shared" si="0"/>
        <v>98000</v>
      </c>
      <c r="C54" s="318">
        <v>46</v>
      </c>
      <c r="D54" s="317" t="s">
        <v>4811</v>
      </c>
      <c r="E54" s="315" t="s">
        <v>2921</v>
      </c>
      <c r="F54" s="315" t="s">
        <v>3270</v>
      </c>
      <c r="G54" s="319">
        <v>10</v>
      </c>
      <c r="H54" s="320">
        <v>4.3</v>
      </c>
      <c r="I54" s="315">
        <v>90</v>
      </c>
      <c r="J54" s="315">
        <v>98000</v>
      </c>
      <c r="K54" s="321">
        <v>0.1</v>
      </c>
      <c r="L54" s="315">
        <f t="shared" si="1"/>
        <v>9800</v>
      </c>
      <c r="M54" s="315">
        <f t="shared" si="2"/>
        <v>107800</v>
      </c>
      <c r="N54" s="316" t="s">
        <v>1124</v>
      </c>
      <c r="O54" s="317" t="s">
        <v>4812</v>
      </c>
      <c r="P54" s="315">
        <v>11123110004090</v>
      </c>
    </row>
    <row r="55" spans="1:16" x14ac:dyDescent="0.25">
      <c r="A55" s="189"/>
      <c r="B55" s="189">
        <f t="shared" si="0"/>
        <v>0</v>
      </c>
      <c r="C55" s="318"/>
      <c r="D55" s="323" t="s">
        <v>4809</v>
      </c>
      <c r="E55" s="324"/>
      <c r="F55" s="324"/>
      <c r="G55" s="325"/>
      <c r="H55" s="320"/>
      <c r="I55" s="324"/>
      <c r="J55" s="324">
        <v>0</v>
      </c>
      <c r="K55" s="321"/>
      <c r="L55" s="324">
        <f t="shared" si="1"/>
        <v>0</v>
      </c>
      <c r="M55" s="324">
        <f t="shared" si="2"/>
        <v>0</v>
      </c>
      <c r="N55" s="316" t="s">
        <v>4810</v>
      </c>
      <c r="O55" s="192"/>
      <c r="P55" s="189"/>
    </row>
    <row r="56" spans="1:16" ht="25.5" customHeight="1" x14ac:dyDescent="0.25">
      <c r="A56" s="315" t="s">
        <v>2206</v>
      </c>
      <c r="B56" s="189">
        <f t="shared" si="0"/>
        <v>58700</v>
      </c>
      <c r="C56" s="318">
        <v>47</v>
      </c>
      <c r="D56" s="317" t="s">
        <v>2207</v>
      </c>
      <c r="E56" s="315" t="s">
        <v>2921</v>
      </c>
      <c r="F56" s="315" t="s">
        <v>3494</v>
      </c>
      <c r="G56" s="319">
        <v>4</v>
      </c>
      <c r="H56" s="320">
        <v>1.8</v>
      </c>
      <c r="I56" s="315">
        <v>110</v>
      </c>
      <c r="J56" s="315">
        <v>58700</v>
      </c>
      <c r="K56" s="321">
        <v>0.1</v>
      </c>
      <c r="L56" s="315">
        <f t="shared" si="1"/>
        <v>5870</v>
      </c>
      <c r="M56" s="315">
        <f t="shared" si="2"/>
        <v>64570</v>
      </c>
      <c r="N56" s="316" t="s">
        <v>3767</v>
      </c>
      <c r="O56" s="317" t="s">
        <v>4808</v>
      </c>
      <c r="P56" s="315">
        <v>11123110007110</v>
      </c>
    </row>
    <row r="57" spans="1:16" ht="25.5" customHeight="1" x14ac:dyDescent="0.25">
      <c r="A57" s="315" t="s">
        <v>2080</v>
      </c>
      <c r="B57" s="189">
        <f t="shared" si="0"/>
        <v>66800</v>
      </c>
      <c r="C57" s="318">
        <v>48</v>
      </c>
      <c r="D57" s="317" t="s">
        <v>2081</v>
      </c>
      <c r="E57" s="315" t="s">
        <v>2921</v>
      </c>
      <c r="F57" s="315" t="s">
        <v>3297</v>
      </c>
      <c r="G57" s="319">
        <v>5</v>
      </c>
      <c r="H57" s="320">
        <v>2.2000000000000002</v>
      </c>
      <c r="I57" s="315">
        <v>110</v>
      </c>
      <c r="J57" s="315">
        <v>66800</v>
      </c>
      <c r="K57" s="321">
        <v>0.1</v>
      </c>
      <c r="L57" s="315">
        <f t="shared" si="1"/>
        <v>6680</v>
      </c>
      <c r="M57" s="315">
        <f t="shared" si="2"/>
        <v>73480</v>
      </c>
      <c r="N57" s="316" t="s">
        <v>3763</v>
      </c>
      <c r="O57" s="317" t="s">
        <v>4807</v>
      </c>
      <c r="P57" s="315">
        <v>11123110000110</v>
      </c>
    </row>
    <row r="58" spans="1:16" ht="25.5" customHeight="1" x14ac:dyDescent="0.25">
      <c r="A58" s="315" t="s">
        <v>2112</v>
      </c>
      <c r="B58" s="189">
        <f t="shared" si="0"/>
        <v>77800</v>
      </c>
      <c r="C58" s="318">
        <v>49</v>
      </c>
      <c r="D58" s="317" t="s">
        <v>2113</v>
      </c>
      <c r="E58" s="315" t="s">
        <v>2921</v>
      </c>
      <c r="F58" s="315" t="s">
        <v>3292</v>
      </c>
      <c r="G58" s="319">
        <v>6</v>
      </c>
      <c r="H58" s="320">
        <v>2.7</v>
      </c>
      <c r="I58" s="315">
        <v>110</v>
      </c>
      <c r="J58" s="315">
        <v>77800</v>
      </c>
      <c r="K58" s="321">
        <v>0.1</v>
      </c>
      <c r="L58" s="315">
        <f t="shared" si="1"/>
        <v>7780</v>
      </c>
      <c r="M58" s="315">
        <f t="shared" si="2"/>
        <v>85580</v>
      </c>
      <c r="N58" s="316" t="s">
        <v>3760</v>
      </c>
      <c r="O58" s="317" t="s">
        <v>4806</v>
      </c>
      <c r="P58" s="315">
        <v>11123110001110</v>
      </c>
    </row>
    <row r="59" spans="1:16" ht="25.5" customHeight="1" x14ac:dyDescent="0.25">
      <c r="A59" s="315" t="s">
        <v>2144</v>
      </c>
      <c r="B59" s="189">
        <f t="shared" si="0"/>
        <v>88500</v>
      </c>
      <c r="C59" s="318">
        <v>50</v>
      </c>
      <c r="D59" s="317" t="s">
        <v>2145</v>
      </c>
      <c r="E59" s="315" t="s">
        <v>2921</v>
      </c>
      <c r="F59" s="315" t="s">
        <v>3287</v>
      </c>
      <c r="G59" s="319">
        <v>7.5</v>
      </c>
      <c r="H59" s="320">
        <v>3.2</v>
      </c>
      <c r="I59" s="315">
        <v>110</v>
      </c>
      <c r="J59" s="315">
        <v>88500</v>
      </c>
      <c r="K59" s="321">
        <v>0.1</v>
      </c>
      <c r="L59" s="315">
        <f t="shared" si="1"/>
        <v>8850</v>
      </c>
      <c r="M59" s="315">
        <f t="shared" si="2"/>
        <v>97350</v>
      </c>
      <c r="N59" s="316" t="s">
        <v>3757</v>
      </c>
      <c r="O59" s="317" t="s">
        <v>4805</v>
      </c>
      <c r="P59" s="315">
        <v>11123110002110</v>
      </c>
    </row>
    <row r="60" spans="1:16" ht="25.5" customHeight="1" x14ac:dyDescent="0.25">
      <c r="A60" s="315" t="s">
        <v>4804</v>
      </c>
      <c r="B60" s="189">
        <f t="shared" si="0"/>
        <v>95000</v>
      </c>
      <c r="C60" s="318">
        <v>51</v>
      </c>
      <c r="D60" s="317" t="s">
        <v>4802</v>
      </c>
      <c r="E60" s="315" t="s">
        <v>2921</v>
      </c>
      <c r="F60" s="315" t="s">
        <v>3280</v>
      </c>
      <c r="G60" s="319">
        <v>8</v>
      </c>
      <c r="H60" s="320">
        <v>3.4</v>
      </c>
      <c r="I60" s="315">
        <v>110</v>
      </c>
      <c r="J60" s="315">
        <v>95000</v>
      </c>
      <c r="K60" s="321">
        <v>0.1</v>
      </c>
      <c r="L60" s="315">
        <f t="shared" si="1"/>
        <v>9500</v>
      </c>
      <c r="M60" s="315">
        <f t="shared" si="2"/>
        <v>104500</v>
      </c>
      <c r="N60" s="316" t="s">
        <v>3754</v>
      </c>
      <c r="O60" s="317" t="s">
        <v>4803</v>
      </c>
      <c r="P60" s="315" t="e">
        <v>#N/A</v>
      </c>
    </row>
    <row r="61" spans="1:16" ht="25.5" customHeight="1" x14ac:dyDescent="0.25">
      <c r="A61" s="315" t="s">
        <v>2182</v>
      </c>
      <c r="B61" s="189">
        <f t="shared" si="0"/>
        <v>123500</v>
      </c>
      <c r="C61" s="318">
        <v>52</v>
      </c>
      <c r="D61" s="317" t="s">
        <v>2183</v>
      </c>
      <c r="E61" s="315" t="s">
        <v>2921</v>
      </c>
      <c r="F61" s="315" t="s">
        <v>3277</v>
      </c>
      <c r="G61" s="319">
        <v>10</v>
      </c>
      <c r="H61" s="320">
        <v>4.2</v>
      </c>
      <c r="I61" s="315">
        <v>110</v>
      </c>
      <c r="J61" s="315">
        <v>123500</v>
      </c>
      <c r="K61" s="321">
        <v>0.1</v>
      </c>
      <c r="L61" s="315">
        <f t="shared" si="1"/>
        <v>12350</v>
      </c>
      <c r="M61" s="315">
        <f t="shared" si="2"/>
        <v>135850</v>
      </c>
      <c r="N61" s="316" t="s">
        <v>3752</v>
      </c>
      <c r="O61" s="317" t="s">
        <v>4801</v>
      </c>
      <c r="P61" s="315">
        <v>11123110003110</v>
      </c>
    </row>
    <row r="62" spans="1:16" ht="25.5" customHeight="1" x14ac:dyDescent="0.25">
      <c r="A62" s="315" t="s">
        <v>4800</v>
      </c>
      <c r="B62" s="189">
        <f t="shared" si="0"/>
        <v>147900</v>
      </c>
      <c r="C62" s="318">
        <v>53</v>
      </c>
      <c r="D62" s="317" t="s">
        <v>4798</v>
      </c>
      <c r="E62" s="315" t="s">
        <v>2921</v>
      </c>
      <c r="F62" s="315" t="s">
        <v>3270</v>
      </c>
      <c r="G62" s="319">
        <v>12.5</v>
      </c>
      <c r="H62" s="320">
        <v>5.3</v>
      </c>
      <c r="I62" s="315">
        <v>110</v>
      </c>
      <c r="J62" s="315">
        <v>147900</v>
      </c>
      <c r="K62" s="321">
        <v>0.1</v>
      </c>
      <c r="L62" s="315">
        <f t="shared" si="1"/>
        <v>14790</v>
      </c>
      <c r="M62" s="315">
        <f t="shared" si="2"/>
        <v>162690</v>
      </c>
      <c r="N62" s="316" t="s">
        <v>3749</v>
      </c>
      <c r="O62" s="317" t="s">
        <v>4799</v>
      </c>
      <c r="P62" s="315">
        <v>11123110004110</v>
      </c>
    </row>
    <row r="63" spans="1:16" ht="25.5" customHeight="1" x14ac:dyDescent="0.25">
      <c r="A63" s="315" t="s">
        <v>2208</v>
      </c>
      <c r="B63" s="189">
        <f t="shared" si="0"/>
        <v>65200</v>
      </c>
      <c r="C63" s="318">
        <v>54</v>
      </c>
      <c r="D63" s="317" t="s">
        <v>2209</v>
      </c>
      <c r="E63" s="315" t="s">
        <v>2921</v>
      </c>
      <c r="F63" s="315" t="s">
        <v>3494</v>
      </c>
      <c r="G63" s="319">
        <v>4</v>
      </c>
      <c r="H63" s="320">
        <v>2</v>
      </c>
      <c r="I63" s="315">
        <v>125</v>
      </c>
      <c r="J63" s="315">
        <v>65200</v>
      </c>
      <c r="K63" s="321">
        <v>0.1</v>
      </c>
      <c r="L63" s="315">
        <f t="shared" si="1"/>
        <v>6520</v>
      </c>
      <c r="M63" s="315">
        <f t="shared" si="2"/>
        <v>71720</v>
      </c>
      <c r="N63" s="316" t="s">
        <v>3740</v>
      </c>
      <c r="O63" s="317" t="s">
        <v>4797</v>
      </c>
      <c r="P63" s="315">
        <v>11123110007125</v>
      </c>
    </row>
    <row r="64" spans="1:16" ht="25.5" customHeight="1" x14ac:dyDescent="0.25">
      <c r="A64" s="315" t="s">
        <v>2888</v>
      </c>
      <c r="B64" s="189">
        <f t="shared" si="0"/>
        <v>81800</v>
      </c>
      <c r="C64" s="318">
        <v>55</v>
      </c>
      <c r="D64" s="317" t="s">
        <v>2889</v>
      </c>
      <c r="E64" s="315" t="s">
        <v>2921</v>
      </c>
      <c r="F64" s="315" t="s">
        <v>3297</v>
      </c>
      <c r="G64" s="319">
        <v>5</v>
      </c>
      <c r="H64" s="320">
        <v>2.5</v>
      </c>
      <c r="I64" s="315">
        <v>125</v>
      </c>
      <c r="J64" s="315">
        <v>81800</v>
      </c>
      <c r="K64" s="321">
        <v>0.1</v>
      </c>
      <c r="L64" s="315">
        <f t="shared" si="1"/>
        <v>8180</v>
      </c>
      <c r="M64" s="315">
        <f t="shared" si="2"/>
        <v>89980</v>
      </c>
      <c r="N64" s="316" t="s">
        <v>3736</v>
      </c>
      <c r="O64" s="317" t="s">
        <v>4796</v>
      </c>
      <c r="P64" s="315">
        <v>11123110000125</v>
      </c>
    </row>
    <row r="65" spans="1:16" ht="25.5" customHeight="1" x14ac:dyDescent="0.25">
      <c r="A65" s="315" t="s">
        <v>2114</v>
      </c>
      <c r="B65" s="189">
        <f t="shared" si="0"/>
        <v>95800</v>
      </c>
      <c r="C65" s="318">
        <v>56</v>
      </c>
      <c r="D65" s="317" t="s">
        <v>2115</v>
      </c>
      <c r="E65" s="315" t="s">
        <v>2921</v>
      </c>
      <c r="F65" s="315" t="s">
        <v>3292</v>
      </c>
      <c r="G65" s="319">
        <v>6</v>
      </c>
      <c r="H65" s="320">
        <v>3.1</v>
      </c>
      <c r="I65" s="315">
        <v>125</v>
      </c>
      <c r="J65" s="315">
        <v>95800</v>
      </c>
      <c r="K65" s="321">
        <v>0.1</v>
      </c>
      <c r="L65" s="315">
        <f t="shared" si="1"/>
        <v>9580</v>
      </c>
      <c r="M65" s="315">
        <f t="shared" si="2"/>
        <v>105380</v>
      </c>
      <c r="N65" s="316" t="s">
        <v>3733</v>
      </c>
      <c r="O65" s="317" t="s">
        <v>4795</v>
      </c>
      <c r="P65" s="315">
        <v>11123110001125</v>
      </c>
    </row>
    <row r="66" spans="1:16" ht="25.5" customHeight="1" x14ac:dyDescent="0.25">
      <c r="A66" s="315" t="s">
        <v>2146</v>
      </c>
      <c r="B66" s="189">
        <f t="shared" si="0"/>
        <v>113700</v>
      </c>
      <c r="C66" s="318">
        <v>57</v>
      </c>
      <c r="D66" s="317" t="s">
        <v>2147</v>
      </c>
      <c r="E66" s="315" t="s">
        <v>2921</v>
      </c>
      <c r="F66" s="315" t="s">
        <v>3287</v>
      </c>
      <c r="G66" s="319">
        <v>7.5</v>
      </c>
      <c r="H66" s="320">
        <v>3.7</v>
      </c>
      <c r="I66" s="315">
        <v>125</v>
      </c>
      <c r="J66" s="315">
        <v>113700</v>
      </c>
      <c r="K66" s="321">
        <v>0.1</v>
      </c>
      <c r="L66" s="315">
        <f t="shared" si="1"/>
        <v>11370</v>
      </c>
      <c r="M66" s="315">
        <f t="shared" si="2"/>
        <v>125070</v>
      </c>
      <c r="N66" s="316" t="s">
        <v>3730</v>
      </c>
      <c r="O66" s="317" t="s">
        <v>4794</v>
      </c>
      <c r="P66" s="315">
        <v>11123110002125</v>
      </c>
    </row>
    <row r="67" spans="1:16" ht="25.5" customHeight="1" x14ac:dyDescent="0.25">
      <c r="A67" s="315" t="s">
        <v>4793</v>
      </c>
      <c r="B67" s="189">
        <f t="shared" si="0"/>
        <v>124500</v>
      </c>
      <c r="C67" s="318">
        <v>58</v>
      </c>
      <c r="D67" s="317" t="s">
        <v>4791</v>
      </c>
      <c r="E67" s="315" t="s">
        <v>2921</v>
      </c>
      <c r="F67" s="315" t="s">
        <v>3280</v>
      </c>
      <c r="G67" s="319">
        <v>8</v>
      </c>
      <c r="H67" s="320">
        <v>3.9</v>
      </c>
      <c r="I67" s="315">
        <v>125</v>
      </c>
      <c r="J67" s="315">
        <v>124500</v>
      </c>
      <c r="K67" s="321">
        <v>0.1</v>
      </c>
      <c r="L67" s="315">
        <f t="shared" si="1"/>
        <v>12450</v>
      </c>
      <c r="M67" s="315">
        <f t="shared" si="2"/>
        <v>136950</v>
      </c>
      <c r="N67" s="316" t="s">
        <v>3727</v>
      </c>
      <c r="O67" s="317" t="s">
        <v>4792</v>
      </c>
      <c r="P67" s="315" t="e">
        <v>#N/A</v>
      </c>
    </row>
    <row r="68" spans="1:16" ht="25.5" customHeight="1" x14ac:dyDescent="0.25">
      <c r="A68" s="315" t="s">
        <v>2184</v>
      </c>
      <c r="B68" s="189">
        <f t="shared" si="0"/>
        <v>146000</v>
      </c>
      <c r="C68" s="318">
        <v>59</v>
      </c>
      <c r="D68" s="317" t="s">
        <v>2185</v>
      </c>
      <c r="E68" s="315" t="s">
        <v>2921</v>
      </c>
      <c r="F68" s="315" t="s">
        <v>3277</v>
      </c>
      <c r="G68" s="319">
        <v>10</v>
      </c>
      <c r="H68" s="320">
        <v>4.8</v>
      </c>
      <c r="I68" s="315">
        <v>125</v>
      </c>
      <c r="J68" s="315">
        <v>146000</v>
      </c>
      <c r="K68" s="321">
        <v>0.1</v>
      </c>
      <c r="L68" s="315">
        <f t="shared" si="1"/>
        <v>14600</v>
      </c>
      <c r="M68" s="315">
        <f t="shared" si="2"/>
        <v>160600</v>
      </c>
      <c r="N68" s="316" t="s">
        <v>3725</v>
      </c>
      <c r="O68" s="317" t="s">
        <v>4790</v>
      </c>
      <c r="P68" s="315">
        <v>11123110003125</v>
      </c>
    </row>
    <row r="69" spans="1:16" ht="25.5" customHeight="1" x14ac:dyDescent="0.25">
      <c r="A69" s="315" t="s">
        <v>4789</v>
      </c>
      <c r="B69" s="189">
        <f t="shared" si="0"/>
        <v>181000</v>
      </c>
      <c r="C69" s="318">
        <v>60</v>
      </c>
      <c r="D69" s="317" t="s">
        <v>4787</v>
      </c>
      <c r="E69" s="315" t="s">
        <v>2921</v>
      </c>
      <c r="F69" s="315" t="s">
        <v>3270</v>
      </c>
      <c r="G69" s="319">
        <v>12.5</v>
      </c>
      <c r="H69" s="320">
        <v>6</v>
      </c>
      <c r="I69" s="315">
        <v>125</v>
      </c>
      <c r="J69" s="315">
        <v>181000</v>
      </c>
      <c r="K69" s="321">
        <v>0.1</v>
      </c>
      <c r="L69" s="315">
        <f t="shared" si="1"/>
        <v>18100</v>
      </c>
      <c r="M69" s="315">
        <f t="shared" si="2"/>
        <v>199100</v>
      </c>
      <c r="N69" s="316" t="s">
        <v>3722</v>
      </c>
      <c r="O69" s="317" t="s">
        <v>4788</v>
      </c>
      <c r="P69" s="315">
        <v>11123110004125</v>
      </c>
    </row>
    <row r="70" spans="1:16" ht="25.5" customHeight="1" x14ac:dyDescent="0.25">
      <c r="A70" s="315" t="s">
        <v>2210</v>
      </c>
      <c r="B70" s="189">
        <f t="shared" si="0"/>
        <v>80000</v>
      </c>
      <c r="C70" s="318">
        <v>61</v>
      </c>
      <c r="D70" s="317" t="s">
        <v>2211</v>
      </c>
      <c r="E70" s="315" t="s">
        <v>2921</v>
      </c>
      <c r="F70" s="315" t="s">
        <v>3494</v>
      </c>
      <c r="G70" s="319">
        <v>4</v>
      </c>
      <c r="H70" s="320">
        <v>2.2999999999999998</v>
      </c>
      <c r="I70" s="315">
        <v>140</v>
      </c>
      <c r="J70" s="315">
        <v>80000</v>
      </c>
      <c r="K70" s="321">
        <v>0.1</v>
      </c>
      <c r="L70" s="315">
        <f t="shared" si="1"/>
        <v>8000</v>
      </c>
      <c r="M70" s="315">
        <f t="shared" si="2"/>
        <v>88000</v>
      </c>
      <c r="N70" s="316" t="s">
        <v>3711</v>
      </c>
      <c r="O70" s="317" t="s">
        <v>4786</v>
      </c>
      <c r="P70" s="315">
        <v>11123110007140</v>
      </c>
    </row>
    <row r="71" spans="1:16" ht="25.5" customHeight="1" x14ac:dyDescent="0.25">
      <c r="A71" s="315" t="s">
        <v>2082</v>
      </c>
      <c r="B71" s="189">
        <f t="shared" si="0"/>
        <v>102000</v>
      </c>
      <c r="C71" s="318">
        <v>62</v>
      </c>
      <c r="D71" s="317" t="s">
        <v>2083</v>
      </c>
      <c r="E71" s="315" t="s">
        <v>2921</v>
      </c>
      <c r="F71" s="315" t="s">
        <v>3297</v>
      </c>
      <c r="G71" s="319">
        <v>5</v>
      </c>
      <c r="H71" s="320">
        <v>2.8</v>
      </c>
      <c r="I71" s="315">
        <v>140</v>
      </c>
      <c r="J71" s="315">
        <v>102000</v>
      </c>
      <c r="K71" s="321">
        <v>0.1</v>
      </c>
      <c r="L71" s="315">
        <f t="shared" si="1"/>
        <v>10200</v>
      </c>
      <c r="M71" s="315">
        <f t="shared" si="2"/>
        <v>112200</v>
      </c>
      <c r="N71" s="316" t="s">
        <v>3707</v>
      </c>
      <c r="O71" s="317" t="s">
        <v>4785</v>
      </c>
      <c r="P71" s="315">
        <v>11123110000140</v>
      </c>
    </row>
    <row r="72" spans="1:16" ht="25.5" customHeight="1" x14ac:dyDescent="0.25">
      <c r="A72" s="315" t="s">
        <v>2116</v>
      </c>
      <c r="B72" s="189">
        <f t="shared" si="0"/>
        <v>119700</v>
      </c>
      <c r="C72" s="318">
        <v>63</v>
      </c>
      <c r="D72" s="317" t="s">
        <v>2117</v>
      </c>
      <c r="E72" s="315" t="s">
        <v>2921</v>
      </c>
      <c r="F72" s="315" t="s">
        <v>3292</v>
      </c>
      <c r="G72" s="319">
        <v>6</v>
      </c>
      <c r="H72" s="320">
        <v>3.5</v>
      </c>
      <c r="I72" s="315">
        <v>140</v>
      </c>
      <c r="J72" s="315">
        <v>119700</v>
      </c>
      <c r="K72" s="321">
        <v>0.1</v>
      </c>
      <c r="L72" s="315">
        <f t="shared" si="1"/>
        <v>11970</v>
      </c>
      <c r="M72" s="315">
        <f t="shared" si="2"/>
        <v>131670</v>
      </c>
      <c r="N72" s="316" t="s">
        <v>3704</v>
      </c>
      <c r="O72" s="317" t="s">
        <v>4784</v>
      </c>
      <c r="P72" s="315">
        <v>11123110001140</v>
      </c>
    </row>
    <row r="73" spans="1:16" ht="25.5" customHeight="1" x14ac:dyDescent="0.25">
      <c r="A73" s="315" t="s">
        <v>2148</v>
      </c>
      <c r="B73" s="189">
        <f t="shared" ref="B73:B136" si="3">+J73</f>
        <v>141000</v>
      </c>
      <c r="C73" s="318">
        <v>64</v>
      </c>
      <c r="D73" s="317" t="s">
        <v>2149</v>
      </c>
      <c r="E73" s="315" t="s">
        <v>2921</v>
      </c>
      <c r="F73" s="315" t="s">
        <v>3287</v>
      </c>
      <c r="G73" s="319">
        <v>7.5</v>
      </c>
      <c r="H73" s="320">
        <v>4.0999999999999996</v>
      </c>
      <c r="I73" s="315">
        <v>140</v>
      </c>
      <c r="J73" s="315">
        <v>141000</v>
      </c>
      <c r="K73" s="321">
        <v>0.1</v>
      </c>
      <c r="L73" s="315">
        <f t="shared" si="1"/>
        <v>14100</v>
      </c>
      <c r="M73" s="315">
        <f t="shared" si="2"/>
        <v>155100</v>
      </c>
      <c r="N73" s="316" t="s">
        <v>3701</v>
      </c>
      <c r="O73" s="317" t="s">
        <v>4783</v>
      </c>
      <c r="P73" s="315">
        <v>11123110002140</v>
      </c>
    </row>
    <row r="74" spans="1:16" ht="25.5" customHeight="1" x14ac:dyDescent="0.25">
      <c r="A74" s="315" t="s">
        <v>4782</v>
      </c>
      <c r="B74" s="189">
        <f t="shared" si="3"/>
        <v>153000</v>
      </c>
      <c r="C74" s="318">
        <v>65</v>
      </c>
      <c r="D74" s="317" t="s">
        <v>4780</v>
      </c>
      <c r="E74" s="315" t="s">
        <v>2921</v>
      </c>
      <c r="F74" s="315" t="s">
        <v>3280</v>
      </c>
      <c r="G74" s="319">
        <v>8</v>
      </c>
      <c r="H74" s="320">
        <v>4.3</v>
      </c>
      <c r="I74" s="315">
        <v>140</v>
      </c>
      <c r="J74" s="315">
        <v>153000</v>
      </c>
      <c r="K74" s="321">
        <v>0.1</v>
      </c>
      <c r="L74" s="315">
        <f t="shared" ref="L74:L137" si="4">ROUND(J74*K74,0)</f>
        <v>15300</v>
      </c>
      <c r="M74" s="315">
        <f t="shared" ref="M74:M137" si="5">+J74+L74</f>
        <v>168300</v>
      </c>
      <c r="N74" s="316" t="s">
        <v>3698</v>
      </c>
      <c r="O74" s="317" t="s">
        <v>4781</v>
      </c>
      <c r="P74" s="315" t="e">
        <v>#N/A</v>
      </c>
    </row>
    <row r="75" spans="1:16" ht="25.5" customHeight="1" x14ac:dyDescent="0.25">
      <c r="A75" s="315" t="s">
        <v>2894</v>
      </c>
      <c r="B75" s="189">
        <f t="shared" si="3"/>
        <v>190000</v>
      </c>
      <c r="C75" s="318">
        <v>66</v>
      </c>
      <c r="D75" s="317" t="s">
        <v>2895</v>
      </c>
      <c r="E75" s="315" t="s">
        <v>2921</v>
      </c>
      <c r="F75" s="315" t="s">
        <v>3277</v>
      </c>
      <c r="G75" s="319">
        <v>10</v>
      </c>
      <c r="H75" s="320">
        <v>5.4</v>
      </c>
      <c r="I75" s="315">
        <v>140</v>
      </c>
      <c r="J75" s="315">
        <v>190000</v>
      </c>
      <c r="K75" s="321">
        <v>0.1</v>
      </c>
      <c r="L75" s="315">
        <f t="shared" si="4"/>
        <v>19000</v>
      </c>
      <c r="M75" s="315">
        <f t="shared" si="5"/>
        <v>209000</v>
      </c>
      <c r="N75" s="316" t="s">
        <v>3696</v>
      </c>
      <c r="O75" s="317" t="s">
        <v>4779</v>
      </c>
      <c r="P75" s="315">
        <v>11123110003140</v>
      </c>
    </row>
    <row r="76" spans="1:16" ht="25.5" customHeight="1" x14ac:dyDescent="0.25">
      <c r="A76" s="315" t="s">
        <v>4778</v>
      </c>
      <c r="B76" s="189">
        <f t="shared" si="3"/>
        <v>231000</v>
      </c>
      <c r="C76" s="318">
        <v>67</v>
      </c>
      <c r="D76" s="317" t="s">
        <v>4776</v>
      </c>
      <c r="E76" s="315" t="s">
        <v>2921</v>
      </c>
      <c r="F76" s="315" t="s">
        <v>3270</v>
      </c>
      <c r="G76" s="319">
        <v>12.5</v>
      </c>
      <c r="H76" s="320">
        <v>6.7</v>
      </c>
      <c r="I76" s="315">
        <v>140</v>
      </c>
      <c r="J76" s="315">
        <v>231000</v>
      </c>
      <c r="K76" s="321">
        <v>0.1</v>
      </c>
      <c r="L76" s="315">
        <f t="shared" si="4"/>
        <v>23100</v>
      </c>
      <c r="M76" s="315">
        <f t="shared" si="5"/>
        <v>254100</v>
      </c>
      <c r="N76" s="316" t="s">
        <v>3693</v>
      </c>
      <c r="O76" s="317" t="s">
        <v>4777</v>
      </c>
      <c r="P76" s="315">
        <v>11123110004140</v>
      </c>
    </row>
    <row r="77" spans="1:16" ht="25.5" customHeight="1" x14ac:dyDescent="0.25">
      <c r="A77" s="315" t="s">
        <v>2212</v>
      </c>
      <c r="B77" s="189">
        <f t="shared" si="3"/>
        <v>104000</v>
      </c>
      <c r="C77" s="318">
        <v>68</v>
      </c>
      <c r="D77" s="317" t="s">
        <v>2213</v>
      </c>
      <c r="E77" s="315" t="s">
        <v>2921</v>
      </c>
      <c r="F77" s="315" t="s">
        <v>3494</v>
      </c>
      <c r="G77" s="319">
        <v>4</v>
      </c>
      <c r="H77" s="320">
        <v>2.6</v>
      </c>
      <c r="I77" s="315">
        <v>160</v>
      </c>
      <c r="J77" s="315">
        <v>104000</v>
      </c>
      <c r="K77" s="321">
        <v>0.1</v>
      </c>
      <c r="L77" s="315">
        <f t="shared" si="4"/>
        <v>10400</v>
      </c>
      <c r="M77" s="315">
        <f t="shared" si="5"/>
        <v>114400</v>
      </c>
      <c r="N77" s="316" t="s">
        <v>3684</v>
      </c>
      <c r="O77" s="317" t="s">
        <v>4775</v>
      </c>
      <c r="P77" s="315">
        <v>11123110007160</v>
      </c>
    </row>
    <row r="78" spans="1:16" ht="25.5" customHeight="1" x14ac:dyDescent="0.25">
      <c r="A78" s="315" t="s">
        <v>2084</v>
      </c>
      <c r="B78" s="189">
        <f t="shared" si="3"/>
        <v>135800</v>
      </c>
      <c r="C78" s="318">
        <v>69</v>
      </c>
      <c r="D78" s="317" t="s">
        <v>2085</v>
      </c>
      <c r="E78" s="315" t="s">
        <v>2921</v>
      </c>
      <c r="F78" s="315" t="s">
        <v>3297</v>
      </c>
      <c r="G78" s="319">
        <v>5</v>
      </c>
      <c r="H78" s="320">
        <v>3.2</v>
      </c>
      <c r="I78" s="315">
        <v>160</v>
      </c>
      <c r="J78" s="315">
        <v>135800</v>
      </c>
      <c r="K78" s="321">
        <v>0.1</v>
      </c>
      <c r="L78" s="315">
        <f t="shared" si="4"/>
        <v>13580</v>
      </c>
      <c r="M78" s="315">
        <f t="shared" si="5"/>
        <v>149380</v>
      </c>
      <c r="N78" s="316" t="s">
        <v>3680</v>
      </c>
      <c r="O78" s="317" t="s">
        <v>4774</v>
      </c>
      <c r="P78" s="315">
        <v>11123110000160</v>
      </c>
    </row>
    <row r="79" spans="1:16" ht="25.5" customHeight="1" x14ac:dyDescent="0.25">
      <c r="A79" s="315" t="s">
        <v>2118</v>
      </c>
      <c r="B79" s="189">
        <f t="shared" si="3"/>
        <v>158500</v>
      </c>
      <c r="C79" s="318">
        <v>70</v>
      </c>
      <c r="D79" s="317" t="s">
        <v>2119</v>
      </c>
      <c r="E79" s="315" t="s">
        <v>2921</v>
      </c>
      <c r="F79" s="315" t="s">
        <v>3292</v>
      </c>
      <c r="G79" s="319">
        <v>6</v>
      </c>
      <c r="H79" s="320">
        <v>4</v>
      </c>
      <c r="I79" s="315">
        <v>160</v>
      </c>
      <c r="J79" s="315">
        <v>158500</v>
      </c>
      <c r="K79" s="321">
        <v>0.1</v>
      </c>
      <c r="L79" s="315">
        <f t="shared" si="4"/>
        <v>15850</v>
      </c>
      <c r="M79" s="315">
        <f t="shared" si="5"/>
        <v>174350</v>
      </c>
      <c r="N79" s="316" t="s">
        <v>3677</v>
      </c>
      <c r="O79" s="317" t="s">
        <v>4773</v>
      </c>
      <c r="P79" s="315">
        <v>11123110001160</v>
      </c>
    </row>
    <row r="80" spans="1:16" ht="25.5" customHeight="1" x14ac:dyDescent="0.25">
      <c r="A80" s="315" t="s">
        <v>2150</v>
      </c>
      <c r="B80" s="189">
        <f t="shared" si="3"/>
        <v>182500</v>
      </c>
      <c r="C80" s="318">
        <v>71</v>
      </c>
      <c r="D80" s="317" t="s">
        <v>2151</v>
      </c>
      <c r="E80" s="315" t="s">
        <v>2921</v>
      </c>
      <c r="F80" s="315" t="s">
        <v>3287</v>
      </c>
      <c r="G80" s="319">
        <v>7.5</v>
      </c>
      <c r="H80" s="320">
        <v>4.7</v>
      </c>
      <c r="I80" s="315">
        <v>160</v>
      </c>
      <c r="J80" s="315">
        <v>182500</v>
      </c>
      <c r="K80" s="321">
        <v>0.1</v>
      </c>
      <c r="L80" s="315">
        <f t="shared" si="4"/>
        <v>18250</v>
      </c>
      <c r="M80" s="315">
        <f t="shared" si="5"/>
        <v>200750</v>
      </c>
      <c r="N80" s="316" t="s">
        <v>3674</v>
      </c>
      <c r="O80" s="317" t="s">
        <v>4772</v>
      </c>
      <c r="P80" s="315">
        <v>11123110002160</v>
      </c>
    </row>
    <row r="81" spans="1:16" ht="25.5" customHeight="1" x14ac:dyDescent="0.25">
      <c r="A81" s="315" t="s">
        <v>4771</v>
      </c>
      <c r="B81" s="189">
        <f t="shared" si="3"/>
        <v>199000</v>
      </c>
      <c r="C81" s="318">
        <v>72</v>
      </c>
      <c r="D81" s="317" t="s">
        <v>4769</v>
      </c>
      <c r="E81" s="315" t="s">
        <v>2921</v>
      </c>
      <c r="F81" s="315" t="s">
        <v>3280</v>
      </c>
      <c r="G81" s="319">
        <v>8</v>
      </c>
      <c r="H81" s="320">
        <v>4.9000000000000004</v>
      </c>
      <c r="I81" s="315">
        <v>160</v>
      </c>
      <c r="J81" s="315">
        <v>199000</v>
      </c>
      <c r="K81" s="321">
        <v>0.1</v>
      </c>
      <c r="L81" s="315">
        <f t="shared" si="4"/>
        <v>19900</v>
      </c>
      <c r="M81" s="315">
        <f t="shared" si="5"/>
        <v>218900</v>
      </c>
      <c r="N81" s="316" t="s">
        <v>3671</v>
      </c>
      <c r="O81" s="317" t="s">
        <v>4770</v>
      </c>
      <c r="P81" s="315" t="e">
        <v>#N/A</v>
      </c>
    </row>
    <row r="82" spans="1:16" ht="25.5" customHeight="1" x14ac:dyDescent="0.25">
      <c r="A82" s="315" t="s">
        <v>2186</v>
      </c>
      <c r="B82" s="189">
        <f t="shared" si="3"/>
        <v>236000</v>
      </c>
      <c r="C82" s="318">
        <v>73</v>
      </c>
      <c r="D82" s="317" t="s">
        <v>2187</v>
      </c>
      <c r="E82" s="315" t="s">
        <v>2921</v>
      </c>
      <c r="F82" s="315" t="s">
        <v>3277</v>
      </c>
      <c r="G82" s="319">
        <v>10</v>
      </c>
      <c r="H82" s="320">
        <v>6.2</v>
      </c>
      <c r="I82" s="315">
        <v>160</v>
      </c>
      <c r="J82" s="315">
        <v>236000</v>
      </c>
      <c r="K82" s="321">
        <v>0.1</v>
      </c>
      <c r="L82" s="315">
        <f t="shared" si="4"/>
        <v>23600</v>
      </c>
      <c r="M82" s="315">
        <f t="shared" si="5"/>
        <v>259600</v>
      </c>
      <c r="N82" s="316" t="s">
        <v>3669</v>
      </c>
      <c r="O82" s="317" t="s">
        <v>4768</v>
      </c>
      <c r="P82" s="315">
        <v>11123110003160</v>
      </c>
    </row>
    <row r="83" spans="1:16" ht="25.5" customHeight="1" x14ac:dyDescent="0.25">
      <c r="A83" s="315" t="s">
        <v>2900</v>
      </c>
      <c r="B83" s="189">
        <f t="shared" si="3"/>
        <v>300000</v>
      </c>
      <c r="C83" s="318">
        <v>74</v>
      </c>
      <c r="D83" s="317" t="s">
        <v>2901</v>
      </c>
      <c r="E83" s="315" t="s">
        <v>2921</v>
      </c>
      <c r="F83" s="315" t="s">
        <v>3270</v>
      </c>
      <c r="G83" s="319">
        <v>12.5</v>
      </c>
      <c r="H83" s="320">
        <v>7.7</v>
      </c>
      <c r="I83" s="315">
        <v>160</v>
      </c>
      <c r="J83" s="315">
        <v>300000</v>
      </c>
      <c r="K83" s="321">
        <v>0.1</v>
      </c>
      <c r="L83" s="315">
        <f t="shared" si="4"/>
        <v>30000</v>
      </c>
      <c r="M83" s="315">
        <f t="shared" si="5"/>
        <v>330000</v>
      </c>
      <c r="N83" s="316" t="s">
        <v>3666</v>
      </c>
      <c r="O83" s="317" t="s">
        <v>4767</v>
      </c>
      <c r="P83" s="315">
        <v>11123110004160</v>
      </c>
    </row>
    <row r="84" spans="1:16" ht="25.5" customHeight="1" x14ac:dyDescent="0.25">
      <c r="A84" s="315" t="s">
        <v>4766</v>
      </c>
      <c r="B84" s="189">
        <f t="shared" si="3"/>
        <v>130500</v>
      </c>
      <c r="C84" s="318">
        <v>75</v>
      </c>
      <c r="D84" s="317" t="s">
        <v>4764</v>
      </c>
      <c r="E84" s="315" t="s">
        <v>2921</v>
      </c>
      <c r="F84" s="315" t="s">
        <v>3494</v>
      </c>
      <c r="G84" s="319">
        <v>4</v>
      </c>
      <c r="H84" s="320">
        <v>2.9</v>
      </c>
      <c r="I84" s="315">
        <v>180</v>
      </c>
      <c r="J84" s="315">
        <v>130500</v>
      </c>
      <c r="K84" s="321">
        <v>0.1</v>
      </c>
      <c r="L84" s="315">
        <f t="shared" si="4"/>
        <v>13050</v>
      </c>
      <c r="M84" s="315">
        <f t="shared" si="5"/>
        <v>143550</v>
      </c>
      <c r="N84" s="316" t="s">
        <v>3657</v>
      </c>
      <c r="O84" s="317" t="s">
        <v>4765</v>
      </c>
      <c r="P84" s="315">
        <v>11123110007180</v>
      </c>
    </row>
    <row r="85" spans="1:16" ht="25.5" customHeight="1" x14ac:dyDescent="0.25">
      <c r="A85" s="315" t="s">
        <v>4763</v>
      </c>
      <c r="B85" s="189">
        <f t="shared" si="3"/>
        <v>167000</v>
      </c>
      <c r="C85" s="318">
        <v>76</v>
      </c>
      <c r="D85" s="317" t="s">
        <v>4761</v>
      </c>
      <c r="E85" s="315" t="s">
        <v>2921</v>
      </c>
      <c r="F85" s="315" t="s">
        <v>3297</v>
      </c>
      <c r="G85" s="319">
        <v>5</v>
      </c>
      <c r="H85" s="320">
        <v>3.6</v>
      </c>
      <c r="I85" s="315">
        <v>180</v>
      </c>
      <c r="J85" s="315">
        <v>167000</v>
      </c>
      <c r="K85" s="321">
        <v>0.1</v>
      </c>
      <c r="L85" s="315">
        <f t="shared" si="4"/>
        <v>16700</v>
      </c>
      <c r="M85" s="315">
        <f t="shared" si="5"/>
        <v>183700</v>
      </c>
      <c r="N85" s="316" t="s">
        <v>3651</v>
      </c>
      <c r="O85" s="317" t="s">
        <v>4762</v>
      </c>
      <c r="P85" s="315">
        <v>11123110000180</v>
      </c>
    </row>
    <row r="86" spans="1:16" ht="25.5" customHeight="1" x14ac:dyDescent="0.25">
      <c r="A86" s="315" t="s">
        <v>2892</v>
      </c>
      <c r="B86" s="189">
        <f t="shared" si="3"/>
        <v>194000</v>
      </c>
      <c r="C86" s="318">
        <v>77</v>
      </c>
      <c r="D86" s="317" t="s">
        <v>2893</v>
      </c>
      <c r="E86" s="315" t="s">
        <v>2921</v>
      </c>
      <c r="F86" s="315" t="s">
        <v>3292</v>
      </c>
      <c r="G86" s="319">
        <v>6</v>
      </c>
      <c r="H86" s="320">
        <v>4.4000000000000004</v>
      </c>
      <c r="I86" s="315">
        <v>180</v>
      </c>
      <c r="J86" s="315">
        <v>194000</v>
      </c>
      <c r="K86" s="321">
        <v>0.1</v>
      </c>
      <c r="L86" s="315">
        <f t="shared" si="4"/>
        <v>19400</v>
      </c>
      <c r="M86" s="315">
        <f t="shared" si="5"/>
        <v>213400</v>
      </c>
      <c r="N86" s="316" t="s">
        <v>3648</v>
      </c>
      <c r="O86" s="317" t="s">
        <v>4760</v>
      </c>
      <c r="P86" s="315">
        <v>11123110001180</v>
      </c>
    </row>
    <row r="87" spans="1:16" ht="25.5" customHeight="1" x14ac:dyDescent="0.25">
      <c r="A87" s="315" t="s">
        <v>4759</v>
      </c>
      <c r="B87" s="189">
        <f t="shared" si="3"/>
        <v>231000</v>
      </c>
      <c r="C87" s="318">
        <v>78</v>
      </c>
      <c r="D87" s="317" t="s">
        <v>4757</v>
      </c>
      <c r="E87" s="315" t="s">
        <v>2921</v>
      </c>
      <c r="F87" s="315" t="s">
        <v>3287</v>
      </c>
      <c r="G87" s="319">
        <v>7.5</v>
      </c>
      <c r="H87" s="320">
        <v>5.3</v>
      </c>
      <c r="I87" s="315">
        <v>180</v>
      </c>
      <c r="J87" s="315">
        <v>231000</v>
      </c>
      <c r="K87" s="321">
        <v>0.1</v>
      </c>
      <c r="L87" s="315">
        <f t="shared" si="4"/>
        <v>23100</v>
      </c>
      <c r="M87" s="315">
        <f t="shared" si="5"/>
        <v>254100</v>
      </c>
      <c r="N87" s="316" t="s">
        <v>3643</v>
      </c>
      <c r="O87" s="317" t="s">
        <v>4758</v>
      </c>
      <c r="P87" s="315">
        <v>11123110002180</v>
      </c>
    </row>
    <row r="88" spans="1:16" ht="25.5" customHeight="1" x14ac:dyDescent="0.25">
      <c r="A88" s="315" t="s">
        <v>4756</v>
      </c>
      <c r="B88" s="189">
        <f t="shared" si="3"/>
        <v>253000</v>
      </c>
      <c r="C88" s="318">
        <v>79</v>
      </c>
      <c r="D88" s="317" t="s">
        <v>4754</v>
      </c>
      <c r="E88" s="315" t="s">
        <v>2921</v>
      </c>
      <c r="F88" s="315" t="s">
        <v>3280</v>
      </c>
      <c r="G88" s="319">
        <v>8</v>
      </c>
      <c r="H88" s="320">
        <v>5.5</v>
      </c>
      <c r="I88" s="315">
        <v>180</v>
      </c>
      <c r="J88" s="315">
        <v>253000</v>
      </c>
      <c r="K88" s="321">
        <v>0.1</v>
      </c>
      <c r="L88" s="315">
        <f t="shared" si="4"/>
        <v>25300</v>
      </c>
      <c r="M88" s="315">
        <f t="shared" si="5"/>
        <v>278300</v>
      </c>
      <c r="N88" s="316" t="s">
        <v>3639</v>
      </c>
      <c r="O88" s="317" t="s">
        <v>4755</v>
      </c>
      <c r="P88" s="315" t="e">
        <v>#N/A</v>
      </c>
    </row>
    <row r="89" spans="1:16" ht="25.5" customHeight="1" x14ac:dyDescent="0.25">
      <c r="A89" s="315" t="s">
        <v>4753</v>
      </c>
      <c r="B89" s="189">
        <f t="shared" si="3"/>
        <v>295000</v>
      </c>
      <c r="C89" s="318">
        <v>80</v>
      </c>
      <c r="D89" s="317" t="s">
        <v>4751</v>
      </c>
      <c r="E89" s="315" t="s">
        <v>2921</v>
      </c>
      <c r="F89" s="315" t="s">
        <v>3277</v>
      </c>
      <c r="G89" s="319">
        <v>10</v>
      </c>
      <c r="H89" s="320">
        <v>6.9</v>
      </c>
      <c r="I89" s="315">
        <v>180</v>
      </c>
      <c r="J89" s="315">
        <v>295000</v>
      </c>
      <c r="K89" s="321">
        <v>0.1</v>
      </c>
      <c r="L89" s="315">
        <f t="shared" si="4"/>
        <v>29500</v>
      </c>
      <c r="M89" s="315">
        <f t="shared" si="5"/>
        <v>324500</v>
      </c>
      <c r="N89" s="316" t="s">
        <v>3635</v>
      </c>
      <c r="O89" s="317" t="s">
        <v>4752</v>
      </c>
      <c r="P89" s="315">
        <v>11123110003180</v>
      </c>
    </row>
    <row r="90" spans="1:16" ht="25.5" customHeight="1" x14ac:dyDescent="0.25">
      <c r="A90" s="315" t="s">
        <v>4750</v>
      </c>
      <c r="B90" s="189">
        <f t="shared" si="3"/>
        <v>378000</v>
      </c>
      <c r="C90" s="318">
        <v>81</v>
      </c>
      <c r="D90" s="317" t="s">
        <v>4748</v>
      </c>
      <c r="E90" s="315" t="s">
        <v>2921</v>
      </c>
      <c r="F90" s="315" t="s">
        <v>3270</v>
      </c>
      <c r="G90" s="319">
        <v>12.5</v>
      </c>
      <c r="H90" s="320">
        <v>8.6</v>
      </c>
      <c r="I90" s="315">
        <v>180</v>
      </c>
      <c r="J90" s="315">
        <v>378000</v>
      </c>
      <c r="K90" s="321">
        <v>0.1</v>
      </c>
      <c r="L90" s="315">
        <f t="shared" si="4"/>
        <v>37800</v>
      </c>
      <c r="M90" s="315">
        <f t="shared" si="5"/>
        <v>415800</v>
      </c>
      <c r="N90" s="316" t="s">
        <v>3630</v>
      </c>
      <c r="O90" s="317" t="s">
        <v>4749</v>
      </c>
      <c r="P90" s="315">
        <v>11123110004180</v>
      </c>
    </row>
    <row r="91" spans="1:16" s="183" customFormat="1" ht="25.5" customHeight="1" x14ac:dyDescent="0.25">
      <c r="A91" s="286" t="s">
        <v>2214</v>
      </c>
      <c r="B91" s="189">
        <f t="shared" si="3"/>
        <v>194000</v>
      </c>
      <c r="C91" s="318">
        <v>82</v>
      </c>
      <c r="D91" s="317" t="s">
        <v>2215</v>
      </c>
      <c r="E91" s="315" t="s">
        <v>2921</v>
      </c>
      <c r="F91" s="211" t="s">
        <v>3494</v>
      </c>
      <c r="G91" s="320">
        <v>4</v>
      </c>
      <c r="H91" s="320">
        <v>3.2</v>
      </c>
      <c r="I91" s="211">
        <v>200</v>
      </c>
      <c r="J91" s="315">
        <v>194000</v>
      </c>
      <c r="K91" s="321">
        <v>0.1</v>
      </c>
      <c r="L91" s="315">
        <f t="shared" si="4"/>
        <v>19400</v>
      </c>
      <c r="M91" s="315">
        <f t="shared" si="5"/>
        <v>213400</v>
      </c>
      <c r="N91" s="316" t="s">
        <v>3619</v>
      </c>
      <c r="O91" s="212" t="s">
        <v>4747</v>
      </c>
      <c r="P91" s="315">
        <v>11123110007200</v>
      </c>
    </row>
    <row r="92" spans="1:16" ht="25.5" customHeight="1" x14ac:dyDescent="0.25">
      <c r="A92" s="315" t="s">
        <v>2086</v>
      </c>
      <c r="B92" s="189">
        <f t="shared" si="3"/>
        <v>204000</v>
      </c>
      <c r="C92" s="318">
        <v>83</v>
      </c>
      <c r="D92" s="317" t="s">
        <v>2087</v>
      </c>
      <c r="E92" s="315" t="s">
        <v>2921</v>
      </c>
      <c r="F92" s="315" t="s">
        <v>3297</v>
      </c>
      <c r="G92" s="319">
        <v>5</v>
      </c>
      <c r="H92" s="320">
        <v>4</v>
      </c>
      <c r="I92" s="315">
        <v>200</v>
      </c>
      <c r="J92" s="315">
        <v>204000</v>
      </c>
      <c r="K92" s="321">
        <v>0.1</v>
      </c>
      <c r="L92" s="315">
        <f t="shared" si="4"/>
        <v>20400</v>
      </c>
      <c r="M92" s="315">
        <f t="shared" si="5"/>
        <v>224400</v>
      </c>
      <c r="N92" s="316" t="s">
        <v>3615</v>
      </c>
      <c r="O92" s="317" t="s">
        <v>4746</v>
      </c>
      <c r="P92" s="315">
        <v>11123110000200</v>
      </c>
    </row>
    <row r="93" spans="1:16" ht="25.5" customHeight="1" x14ac:dyDescent="0.25">
      <c r="A93" s="315" t="s">
        <v>2120</v>
      </c>
      <c r="B93" s="189">
        <f t="shared" si="3"/>
        <v>246500</v>
      </c>
      <c r="C93" s="318">
        <v>84</v>
      </c>
      <c r="D93" s="317" t="s">
        <v>2121</v>
      </c>
      <c r="E93" s="315" t="s">
        <v>2921</v>
      </c>
      <c r="F93" s="315" t="s">
        <v>3292</v>
      </c>
      <c r="G93" s="319">
        <v>6</v>
      </c>
      <c r="H93" s="320">
        <v>4.9000000000000004</v>
      </c>
      <c r="I93" s="315">
        <v>200</v>
      </c>
      <c r="J93" s="315">
        <v>246500</v>
      </c>
      <c r="K93" s="321">
        <v>0.1</v>
      </c>
      <c r="L93" s="315">
        <f t="shared" si="4"/>
        <v>24650</v>
      </c>
      <c r="M93" s="315">
        <f t="shared" si="5"/>
        <v>271150</v>
      </c>
      <c r="N93" s="316" t="s">
        <v>3612</v>
      </c>
      <c r="O93" s="317" t="s">
        <v>4745</v>
      </c>
      <c r="P93" s="315">
        <v>11123110001200</v>
      </c>
    </row>
    <row r="94" spans="1:16" ht="25.5" customHeight="1" x14ac:dyDescent="0.25">
      <c r="A94" s="315" t="s">
        <v>2152</v>
      </c>
      <c r="B94" s="189">
        <f t="shared" si="3"/>
        <v>286500</v>
      </c>
      <c r="C94" s="318">
        <v>85</v>
      </c>
      <c r="D94" s="317" t="s">
        <v>2153</v>
      </c>
      <c r="E94" s="315" t="s">
        <v>2921</v>
      </c>
      <c r="F94" s="315" t="s">
        <v>3287</v>
      </c>
      <c r="G94" s="319">
        <v>7.5</v>
      </c>
      <c r="H94" s="320">
        <v>5.9</v>
      </c>
      <c r="I94" s="315">
        <v>200</v>
      </c>
      <c r="J94" s="315">
        <v>286500</v>
      </c>
      <c r="K94" s="321">
        <v>0.1</v>
      </c>
      <c r="L94" s="315">
        <f t="shared" si="4"/>
        <v>28650</v>
      </c>
      <c r="M94" s="315">
        <f t="shared" si="5"/>
        <v>315150</v>
      </c>
      <c r="N94" s="316" t="s">
        <v>3609</v>
      </c>
      <c r="O94" s="317" t="s">
        <v>4744</v>
      </c>
      <c r="P94" s="315">
        <v>11123110002200</v>
      </c>
    </row>
    <row r="95" spans="1:16" s="183" customFormat="1" ht="25.5" customHeight="1" x14ac:dyDescent="0.25">
      <c r="A95" s="286" t="s">
        <v>4743</v>
      </c>
      <c r="B95" s="189">
        <f t="shared" si="3"/>
        <v>317200</v>
      </c>
      <c r="C95" s="318">
        <v>86</v>
      </c>
      <c r="D95" s="317" t="s">
        <v>4741</v>
      </c>
      <c r="E95" s="315" t="s">
        <v>2921</v>
      </c>
      <c r="F95" s="211" t="s">
        <v>3280</v>
      </c>
      <c r="G95" s="320">
        <v>8</v>
      </c>
      <c r="H95" s="320">
        <v>6.2</v>
      </c>
      <c r="I95" s="211">
        <v>200</v>
      </c>
      <c r="J95" s="315">
        <v>317200</v>
      </c>
      <c r="K95" s="321">
        <v>0.1</v>
      </c>
      <c r="L95" s="315">
        <f t="shared" si="4"/>
        <v>31720</v>
      </c>
      <c r="M95" s="315">
        <f t="shared" si="5"/>
        <v>348920</v>
      </c>
      <c r="N95" s="316" t="s">
        <v>3606</v>
      </c>
      <c r="O95" s="212" t="s">
        <v>4742</v>
      </c>
      <c r="P95" s="315" t="e">
        <v>#N/A</v>
      </c>
    </row>
    <row r="96" spans="1:16" s="183" customFormat="1" ht="25.5" customHeight="1" x14ac:dyDescent="0.25">
      <c r="A96" s="286" t="s">
        <v>2188</v>
      </c>
      <c r="B96" s="189">
        <f t="shared" si="3"/>
        <v>366000</v>
      </c>
      <c r="C96" s="318">
        <v>87</v>
      </c>
      <c r="D96" s="317" t="s">
        <v>2189</v>
      </c>
      <c r="E96" s="315" t="s">
        <v>2921</v>
      </c>
      <c r="F96" s="211" t="s">
        <v>3277</v>
      </c>
      <c r="G96" s="320">
        <v>10</v>
      </c>
      <c r="H96" s="320">
        <v>7.7</v>
      </c>
      <c r="I96" s="211">
        <v>200</v>
      </c>
      <c r="J96" s="315">
        <v>366000</v>
      </c>
      <c r="K96" s="321">
        <v>0.1</v>
      </c>
      <c r="L96" s="315">
        <f t="shared" si="4"/>
        <v>36600</v>
      </c>
      <c r="M96" s="315">
        <f t="shared" si="5"/>
        <v>402600</v>
      </c>
      <c r="N96" s="316" t="s">
        <v>3604</v>
      </c>
      <c r="O96" s="212" t="s">
        <v>4740</v>
      </c>
      <c r="P96" s="315">
        <v>11123110003200</v>
      </c>
    </row>
    <row r="97" spans="1:16" s="183" customFormat="1" ht="25.5" customHeight="1" x14ac:dyDescent="0.25">
      <c r="A97" s="286" t="s">
        <v>2902</v>
      </c>
      <c r="B97" s="189">
        <f t="shared" si="3"/>
        <v>468800</v>
      </c>
      <c r="C97" s="318">
        <v>88</v>
      </c>
      <c r="D97" s="317" t="s">
        <v>2903</v>
      </c>
      <c r="E97" s="315" t="s">
        <v>2921</v>
      </c>
      <c r="F97" s="211" t="s">
        <v>3270</v>
      </c>
      <c r="G97" s="320">
        <v>12.5</v>
      </c>
      <c r="H97" s="320">
        <v>9.6</v>
      </c>
      <c r="I97" s="211">
        <v>200</v>
      </c>
      <c r="J97" s="315">
        <v>468800</v>
      </c>
      <c r="K97" s="321">
        <v>0.1</v>
      </c>
      <c r="L97" s="315">
        <f t="shared" si="4"/>
        <v>46880</v>
      </c>
      <c r="M97" s="315">
        <f t="shared" si="5"/>
        <v>515680</v>
      </c>
      <c r="N97" s="316" t="s">
        <v>3601</v>
      </c>
      <c r="O97" s="212" t="s">
        <v>4739</v>
      </c>
      <c r="P97" s="315">
        <v>11123110004200</v>
      </c>
    </row>
    <row r="98" spans="1:16" s="183" customFormat="1" ht="25.5" customHeight="1" x14ac:dyDescent="0.25">
      <c r="A98" s="286" t="s">
        <v>4738</v>
      </c>
      <c r="B98" s="189">
        <f t="shared" si="3"/>
        <v>202000</v>
      </c>
      <c r="C98" s="318">
        <v>89</v>
      </c>
      <c r="D98" s="317" t="s">
        <v>4736</v>
      </c>
      <c r="E98" s="315" t="s">
        <v>2921</v>
      </c>
      <c r="F98" s="211" t="s">
        <v>3494</v>
      </c>
      <c r="G98" s="320">
        <v>4</v>
      </c>
      <c r="H98" s="320">
        <v>3.6</v>
      </c>
      <c r="I98" s="211">
        <v>225</v>
      </c>
      <c r="J98" s="315">
        <v>202000</v>
      </c>
      <c r="K98" s="321">
        <v>0.1</v>
      </c>
      <c r="L98" s="315">
        <f t="shared" si="4"/>
        <v>20200</v>
      </c>
      <c r="M98" s="315">
        <f t="shared" si="5"/>
        <v>222200</v>
      </c>
      <c r="N98" s="316" t="s">
        <v>3592</v>
      </c>
      <c r="O98" s="212" t="s">
        <v>4737</v>
      </c>
      <c r="P98" s="315">
        <v>11123110007225</v>
      </c>
    </row>
    <row r="99" spans="1:16" s="183" customFormat="1" ht="25.5" customHeight="1" x14ac:dyDescent="0.25">
      <c r="A99" s="286" t="s">
        <v>2890</v>
      </c>
      <c r="B99" s="189">
        <f t="shared" si="3"/>
        <v>250000</v>
      </c>
      <c r="C99" s="318">
        <v>90</v>
      </c>
      <c r="D99" s="317" t="s">
        <v>2891</v>
      </c>
      <c r="E99" s="315" t="s">
        <v>2921</v>
      </c>
      <c r="F99" s="211" t="s">
        <v>3297</v>
      </c>
      <c r="G99" s="320">
        <v>5</v>
      </c>
      <c r="H99" s="320">
        <v>4.5</v>
      </c>
      <c r="I99" s="211">
        <v>225</v>
      </c>
      <c r="J99" s="315">
        <v>250000</v>
      </c>
      <c r="K99" s="321">
        <v>0.1</v>
      </c>
      <c r="L99" s="315">
        <f t="shared" si="4"/>
        <v>25000</v>
      </c>
      <c r="M99" s="315">
        <f t="shared" si="5"/>
        <v>275000</v>
      </c>
      <c r="N99" s="316" t="s">
        <v>3588</v>
      </c>
      <c r="O99" s="212" t="s">
        <v>4735</v>
      </c>
      <c r="P99" s="315">
        <v>11123110000225</v>
      </c>
    </row>
    <row r="100" spans="1:16" s="183" customFormat="1" ht="25.5" customHeight="1" x14ac:dyDescent="0.25">
      <c r="A100" s="286" t="s">
        <v>4734</v>
      </c>
      <c r="B100" s="189">
        <f t="shared" si="3"/>
        <v>300500</v>
      </c>
      <c r="C100" s="318">
        <v>91</v>
      </c>
      <c r="D100" s="317" t="s">
        <v>4732</v>
      </c>
      <c r="E100" s="315" t="s">
        <v>2921</v>
      </c>
      <c r="F100" s="211" t="s">
        <v>3292</v>
      </c>
      <c r="G100" s="320">
        <v>6</v>
      </c>
      <c r="H100" s="320">
        <v>5.5</v>
      </c>
      <c r="I100" s="211">
        <v>225</v>
      </c>
      <c r="J100" s="315">
        <v>300500</v>
      </c>
      <c r="K100" s="321">
        <v>0.1</v>
      </c>
      <c r="L100" s="315">
        <f t="shared" si="4"/>
        <v>30050</v>
      </c>
      <c r="M100" s="315">
        <f t="shared" si="5"/>
        <v>330550</v>
      </c>
      <c r="N100" s="316" t="s">
        <v>3585</v>
      </c>
      <c r="O100" s="212" t="s">
        <v>4733</v>
      </c>
      <c r="P100" s="315">
        <v>11123110001225</v>
      </c>
    </row>
    <row r="101" spans="1:16" s="183" customFormat="1" ht="25.5" customHeight="1" x14ac:dyDescent="0.25">
      <c r="A101" s="286" t="s">
        <v>2156</v>
      </c>
      <c r="B101" s="189">
        <f t="shared" si="3"/>
        <v>356500</v>
      </c>
      <c r="C101" s="318">
        <v>92</v>
      </c>
      <c r="D101" s="317" t="s">
        <v>2157</v>
      </c>
      <c r="E101" s="315" t="s">
        <v>2921</v>
      </c>
      <c r="F101" s="211" t="s">
        <v>3287</v>
      </c>
      <c r="G101" s="320">
        <v>7.5</v>
      </c>
      <c r="H101" s="320">
        <v>6.6</v>
      </c>
      <c r="I101" s="211">
        <v>225</v>
      </c>
      <c r="J101" s="315">
        <v>356500</v>
      </c>
      <c r="K101" s="321">
        <v>0.1</v>
      </c>
      <c r="L101" s="315">
        <f t="shared" si="4"/>
        <v>35650</v>
      </c>
      <c r="M101" s="315">
        <f t="shared" si="5"/>
        <v>392150</v>
      </c>
      <c r="N101" s="316" t="s">
        <v>3580</v>
      </c>
      <c r="O101" s="212" t="s">
        <v>4731</v>
      </c>
      <c r="P101" s="315">
        <v>11123110002225</v>
      </c>
    </row>
    <row r="102" spans="1:16" s="183" customFormat="1" ht="25.5" customHeight="1" x14ac:dyDescent="0.25">
      <c r="A102" s="286" t="s">
        <v>4730</v>
      </c>
      <c r="B102" s="189">
        <f t="shared" si="3"/>
        <v>392000</v>
      </c>
      <c r="C102" s="318">
        <v>93</v>
      </c>
      <c r="D102" s="317" t="s">
        <v>4728</v>
      </c>
      <c r="E102" s="315" t="s">
        <v>2921</v>
      </c>
      <c r="F102" s="211" t="s">
        <v>3280</v>
      </c>
      <c r="G102" s="320">
        <v>8</v>
      </c>
      <c r="H102" s="320">
        <v>6.9</v>
      </c>
      <c r="I102" s="211">
        <v>225</v>
      </c>
      <c r="J102" s="315">
        <v>392000</v>
      </c>
      <c r="K102" s="321">
        <v>0.1</v>
      </c>
      <c r="L102" s="315">
        <f t="shared" si="4"/>
        <v>39200</v>
      </c>
      <c r="M102" s="315">
        <f t="shared" si="5"/>
        <v>431200</v>
      </c>
      <c r="N102" s="316" t="s">
        <v>3575</v>
      </c>
      <c r="O102" s="212" t="s">
        <v>4729</v>
      </c>
      <c r="P102" s="315" t="e">
        <v>#N/A</v>
      </c>
    </row>
    <row r="103" spans="1:16" s="183" customFormat="1" ht="25.5" customHeight="1" x14ac:dyDescent="0.25">
      <c r="A103" s="286" t="s">
        <v>4727</v>
      </c>
      <c r="B103" s="189">
        <f t="shared" si="3"/>
        <v>462700</v>
      </c>
      <c r="C103" s="318">
        <v>94</v>
      </c>
      <c r="D103" s="317" t="s">
        <v>4725</v>
      </c>
      <c r="E103" s="315" t="s">
        <v>2921</v>
      </c>
      <c r="F103" s="211" t="s">
        <v>3277</v>
      </c>
      <c r="G103" s="320">
        <v>10</v>
      </c>
      <c r="H103" s="320">
        <v>8.6</v>
      </c>
      <c r="I103" s="211">
        <v>225</v>
      </c>
      <c r="J103" s="315">
        <v>462700</v>
      </c>
      <c r="K103" s="321">
        <v>0.1</v>
      </c>
      <c r="L103" s="315">
        <f t="shared" si="4"/>
        <v>46270</v>
      </c>
      <c r="M103" s="315">
        <f t="shared" si="5"/>
        <v>508970</v>
      </c>
      <c r="N103" s="316" t="s">
        <v>3573</v>
      </c>
      <c r="O103" s="212" t="s">
        <v>4726</v>
      </c>
      <c r="P103" s="315">
        <v>11123110003225</v>
      </c>
    </row>
    <row r="104" spans="1:16" s="183" customFormat="1" ht="25.5" customHeight="1" x14ac:dyDescent="0.25">
      <c r="A104" s="286" t="s">
        <v>4724</v>
      </c>
      <c r="B104" s="189">
        <f t="shared" si="3"/>
        <v>593500</v>
      </c>
      <c r="C104" s="318">
        <v>95</v>
      </c>
      <c r="D104" s="317" t="s">
        <v>4722</v>
      </c>
      <c r="E104" s="315" t="s">
        <v>2921</v>
      </c>
      <c r="F104" s="211" t="s">
        <v>3270</v>
      </c>
      <c r="G104" s="320">
        <v>12.5</v>
      </c>
      <c r="H104" s="320">
        <v>10.8</v>
      </c>
      <c r="I104" s="211">
        <v>225</v>
      </c>
      <c r="J104" s="315">
        <v>593500</v>
      </c>
      <c r="K104" s="321">
        <v>0.1</v>
      </c>
      <c r="L104" s="315">
        <f t="shared" si="4"/>
        <v>59350</v>
      </c>
      <c r="M104" s="315">
        <f t="shared" si="5"/>
        <v>652850</v>
      </c>
      <c r="N104" s="316" t="s">
        <v>3570</v>
      </c>
      <c r="O104" s="212" t="s">
        <v>4723</v>
      </c>
      <c r="P104" s="315">
        <v>11123110004225</v>
      </c>
    </row>
    <row r="105" spans="1:16" s="183" customFormat="1" ht="25.5" customHeight="1" x14ac:dyDescent="0.25">
      <c r="A105" s="286" t="s">
        <v>2218</v>
      </c>
      <c r="B105" s="189">
        <f t="shared" si="3"/>
        <v>265000</v>
      </c>
      <c r="C105" s="318">
        <v>96</v>
      </c>
      <c r="D105" s="317" t="s">
        <v>2219</v>
      </c>
      <c r="E105" s="315" t="s">
        <v>2921</v>
      </c>
      <c r="F105" s="211" t="s">
        <v>3494</v>
      </c>
      <c r="G105" s="320">
        <v>4</v>
      </c>
      <c r="H105" s="320">
        <v>4</v>
      </c>
      <c r="I105" s="211">
        <v>250</v>
      </c>
      <c r="J105" s="315">
        <v>265000</v>
      </c>
      <c r="K105" s="321">
        <v>0.1</v>
      </c>
      <c r="L105" s="315">
        <f t="shared" si="4"/>
        <v>26500</v>
      </c>
      <c r="M105" s="315">
        <f t="shared" si="5"/>
        <v>291500</v>
      </c>
      <c r="N105" s="316" t="s">
        <v>3559</v>
      </c>
      <c r="O105" s="212" t="s">
        <v>4721</v>
      </c>
      <c r="P105" s="315">
        <v>11123110007250</v>
      </c>
    </row>
    <row r="106" spans="1:16" s="183" customFormat="1" ht="25.5" customHeight="1" x14ac:dyDescent="0.25">
      <c r="A106" s="286" t="s">
        <v>2090</v>
      </c>
      <c r="B106" s="189">
        <f t="shared" si="3"/>
        <v>328200</v>
      </c>
      <c r="C106" s="318">
        <v>97</v>
      </c>
      <c r="D106" s="317" t="s">
        <v>2091</v>
      </c>
      <c r="E106" s="315" t="s">
        <v>2921</v>
      </c>
      <c r="F106" s="211" t="s">
        <v>3297</v>
      </c>
      <c r="G106" s="320">
        <v>5</v>
      </c>
      <c r="H106" s="320">
        <v>5</v>
      </c>
      <c r="I106" s="211">
        <v>250</v>
      </c>
      <c r="J106" s="315">
        <v>328200</v>
      </c>
      <c r="K106" s="321">
        <v>0.1</v>
      </c>
      <c r="L106" s="315">
        <f t="shared" si="4"/>
        <v>32820</v>
      </c>
      <c r="M106" s="315">
        <f t="shared" si="5"/>
        <v>361020</v>
      </c>
      <c r="N106" s="316" t="s">
        <v>3554</v>
      </c>
      <c r="O106" s="212" t="s">
        <v>4720</v>
      </c>
      <c r="P106" s="315">
        <v>11123110000250</v>
      </c>
    </row>
    <row r="107" spans="1:16" s="183" customFormat="1" ht="25.5" customHeight="1" x14ac:dyDescent="0.25">
      <c r="A107" s="286" t="s">
        <v>2124</v>
      </c>
      <c r="B107" s="189">
        <f t="shared" si="3"/>
        <v>395300</v>
      </c>
      <c r="C107" s="318">
        <v>98</v>
      </c>
      <c r="D107" s="317" t="s">
        <v>2125</v>
      </c>
      <c r="E107" s="315" t="s">
        <v>2921</v>
      </c>
      <c r="F107" s="211" t="s">
        <v>3292</v>
      </c>
      <c r="G107" s="320">
        <v>6</v>
      </c>
      <c r="H107" s="320">
        <v>6.2</v>
      </c>
      <c r="I107" s="211">
        <v>250</v>
      </c>
      <c r="J107" s="315">
        <v>395300</v>
      </c>
      <c r="K107" s="321">
        <v>0.1</v>
      </c>
      <c r="L107" s="315">
        <f t="shared" si="4"/>
        <v>39530</v>
      </c>
      <c r="M107" s="315">
        <f t="shared" si="5"/>
        <v>434830</v>
      </c>
      <c r="N107" s="316" t="s">
        <v>3551</v>
      </c>
      <c r="O107" s="212" t="s">
        <v>4719</v>
      </c>
      <c r="P107" s="315">
        <v>11123110001250</v>
      </c>
    </row>
    <row r="108" spans="1:16" s="183" customFormat="1" ht="25.5" customHeight="1" x14ac:dyDescent="0.25">
      <c r="A108" s="286" t="s">
        <v>2158</v>
      </c>
      <c r="B108" s="189">
        <f t="shared" si="3"/>
        <v>461500</v>
      </c>
      <c r="C108" s="318">
        <v>99</v>
      </c>
      <c r="D108" s="317" t="s">
        <v>2159</v>
      </c>
      <c r="E108" s="315" t="s">
        <v>2921</v>
      </c>
      <c r="F108" s="211" t="s">
        <v>3287</v>
      </c>
      <c r="G108" s="320">
        <v>7.5</v>
      </c>
      <c r="H108" s="320">
        <v>7.3</v>
      </c>
      <c r="I108" s="211">
        <v>250</v>
      </c>
      <c r="J108" s="315">
        <v>461500</v>
      </c>
      <c r="K108" s="321">
        <v>0.1</v>
      </c>
      <c r="L108" s="315">
        <f t="shared" si="4"/>
        <v>46150</v>
      </c>
      <c r="M108" s="315">
        <f t="shared" si="5"/>
        <v>507650</v>
      </c>
      <c r="N108" s="316" t="s">
        <v>3548</v>
      </c>
      <c r="O108" s="212" t="s">
        <v>4718</v>
      </c>
      <c r="P108" s="315">
        <v>11123110002250</v>
      </c>
    </row>
    <row r="109" spans="1:16" s="183" customFormat="1" ht="25.5" customHeight="1" x14ac:dyDescent="0.25">
      <c r="A109" s="286" t="s">
        <v>4717</v>
      </c>
      <c r="B109" s="189">
        <f t="shared" si="3"/>
        <v>485500</v>
      </c>
      <c r="C109" s="318">
        <v>100</v>
      </c>
      <c r="D109" s="317" t="s">
        <v>4715</v>
      </c>
      <c r="E109" s="315" t="s">
        <v>2921</v>
      </c>
      <c r="F109" s="211" t="s">
        <v>3280</v>
      </c>
      <c r="G109" s="320">
        <v>8</v>
      </c>
      <c r="H109" s="320">
        <v>7.7</v>
      </c>
      <c r="I109" s="211">
        <v>250</v>
      </c>
      <c r="J109" s="315">
        <v>485500</v>
      </c>
      <c r="K109" s="321">
        <v>0.1</v>
      </c>
      <c r="L109" s="315">
        <f t="shared" si="4"/>
        <v>48550</v>
      </c>
      <c r="M109" s="315">
        <f t="shared" si="5"/>
        <v>534050</v>
      </c>
      <c r="N109" s="316" t="s">
        <v>3544</v>
      </c>
      <c r="O109" s="212" t="s">
        <v>4716</v>
      </c>
      <c r="P109" s="315" t="e">
        <v>#N/A</v>
      </c>
    </row>
    <row r="110" spans="1:16" s="183" customFormat="1" ht="25.5" customHeight="1" x14ac:dyDescent="0.25">
      <c r="A110" s="286" t="s">
        <v>2896</v>
      </c>
      <c r="B110" s="189">
        <f t="shared" si="3"/>
        <v>596500</v>
      </c>
      <c r="C110" s="318">
        <v>101</v>
      </c>
      <c r="D110" s="317" t="s">
        <v>2897</v>
      </c>
      <c r="E110" s="315" t="s">
        <v>2921</v>
      </c>
      <c r="F110" s="211" t="s">
        <v>3277</v>
      </c>
      <c r="G110" s="320">
        <v>10</v>
      </c>
      <c r="H110" s="320">
        <v>9.6</v>
      </c>
      <c r="I110" s="211">
        <v>250</v>
      </c>
      <c r="J110" s="315">
        <v>596500</v>
      </c>
      <c r="K110" s="321">
        <v>0.1</v>
      </c>
      <c r="L110" s="315">
        <f t="shared" si="4"/>
        <v>59650</v>
      </c>
      <c r="M110" s="315">
        <f t="shared" si="5"/>
        <v>656150</v>
      </c>
      <c r="N110" s="316" t="s">
        <v>2505</v>
      </c>
      <c r="O110" s="212" t="s">
        <v>4714</v>
      </c>
      <c r="P110" s="315">
        <v>11123110003250</v>
      </c>
    </row>
    <row r="111" spans="1:16" s="183" customFormat="1" ht="25.5" customHeight="1" x14ac:dyDescent="0.25">
      <c r="A111" s="286" t="s">
        <v>4713</v>
      </c>
      <c r="B111" s="189">
        <f t="shared" si="3"/>
        <v>754000</v>
      </c>
      <c r="C111" s="318">
        <v>102</v>
      </c>
      <c r="D111" s="317" t="s">
        <v>4711</v>
      </c>
      <c r="E111" s="315" t="s">
        <v>2921</v>
      </c>
      <c r="F111" s="211" t="s">
        <v>3270</v>
      </c>
      <c r="G111" s="320">
        <v>12.5</v>
      </c>
      <c r="H111" s="320">
        <v>11.9</v>
      </c>
      <c r="I111" s="211">
        <v>250</v>
      </c>
      <c r="J111" s="315">
        <v>754000</v>
      </c>
      <c r="K111" s="321">
        <v>0.1</v>
      </c>
      <c r="L111" s="315">
        <f t="shared" si="4"/>
        <v>75400</v>
      </c>
      <c r="M111" s="315">
        <f t="shared" si="5"/>
        <v>829400</v>
      </c>
      <c r="N111" s="316" t="s">
        <v>3538</v>
      </c>
      <c r="O111" s="212" t="s">
        <v>4712</v>
      </c>
      <c r="P111" s="315">
        <v>11123110004250</v>
      </c>
    </row>
    <row r="112" spans="1:16" s="183" customFormat="1" ht="25.5" customHeight="1" x14ac:dyDescent="0.25">
      <c r="A112" s="286" t="s">
        <v>2094</v>
      </c>
      <c r="B112" s="189">
        <f t="shared" si="3"/>
        <v>393500</v>
      </c>
      <c r="C112" s="318">
        <v>103</v>
      </c>
      <c r="D112" s="317" t="s">
        <v>2095</v>
      </c>
      <c r="E112" s="315" t="s">
        <v>2921</v>
      </c>
      <c r="F112" s="211" t="s">
        <v>3297</v>
      </c>
      <c r="G112" s="320">
        <v>5</v>
      </c>
      <c r="H112" s="320">
        <v>5.5</v>
      </c>
      <c r="I112" s="211">
        <v>280</v>
      </c>
      <c r="J112" s="315">
        <v>393500</v>
      </c>
      <c r="K112" s="321">
        <v>0.1</v>
      </c>
      <c r="L112" s="315">
        <f t="shared" si="4"/>
        <v>39350</v>
      </c>
      <c r="M112" s="315">
        <f t="shared" si="5"/>
        <v>432850</v>
      </c>
      <c r="N112" s="316" t="s">
        <v>3529</v>
      </c>
      <c r="O112" s="212" t="s">
        <v>4710</v>
      </c>
      <c r="P112" s="315">
        <v>11123110000280</v>
      </c>
    </row>
    <row r="113" spans="1:16" s="183" customFormat="1" ht="25.5" customHeight="1" x14ac:dyDescent="0.25">
      <c r="A113" s="286" t="s">
        <v>4709</v>
      </c>
      <c r="B113" s="189">
        <f t="shared" si="3"/>
        <v>470000</v>
      </c>
      <c r="C113" s="318">
        <v>104</v>
      </c>
      <c r="D113" s="317" t="s">
        <v>4707</v>
      </c>
      <c r="E113" s="315" t="s">
        <v>2921</v>
      </c>
      <c r="F113" s="211" t="s">
        <v>3292</v>
      </c>
      <c r="G113" s="320">
        <v>6</v>
      </c>
      <c r="H113" s="320">
        <v>6.9</v>
      </c>
      <c r="I113" s="211">
        <v>280</v>
      </c>
      <c r="J113" s="315">
        <v>470000</v>
      </c>
      <c r="K113" s="321">
        <v>0.1</v>
      </c>
      <c r="L113" s="315">
        <f t="shared" si="4"/>
        <v>47000</v>
      </c>
      <c r="M113" s="315">
        <f t="shared" si="5"/>
        <v>517000</v>
      </c>
      <c r="N113" s="316" t="s">
        <v>3524</v>
      </c>
      <c r="O113" s="212" t="s">
        <v>4708</v>
      </c>
      <c r="P113" s="315">
        <v>11123110001280</v>
      </c>
    </row>
    <row r="114" spans="1:16" s="183" customFormat="1" ht="25.5" customHeight="1" x14ac:dyDescent="0.25">
      <c r="A114" s="286" t="s">
        <v>2162</v>
      </c>
      <c r="B114" s="189">
        <f t="shared" si="3"/>
        <v>553800</v>
      </c>
      <c r="C114" s="318">
        <v>105</v>
      </c>
      <c r="D114" s="317" t="s">
        <v>2163</v>
      </c>
      <c r="E114" s="315" t="s">
        <v>2921</v>
      </c>
      <c r="F114" s="211" t="s">
        <v>3287</v>
      </c>
      <c r="G114" s="320">
        <v>7.5</v>
      </c>
      <c r="H114" s="320">
        <v>8.1999999999999993</v>
      </c>
      <c r="I114" s="211">
        <v>280</v>
      </c>
      <c r="J114" s="315">
        <v>553800</v>
      </c>
      <c r="K114" s="321">
        <v>0.1</v>
      </c>
      <c r="L114" s="315">
        <f t="shared" si="4"/>
        <v>55380</v>
      </c>
      <c r="M114" s="315">
        <f t="shared" si="5"/>
        <v>609180</v>
      </c>
      <c r="N114" s="316" t="s">
        <v>3519</v>
      </c>
      <c r="O114" s="212" t="s">
        <v>4706</v>
      </c>
      <c r="P114" s="315">
        <v>11123110002280</v>
      </c>
    </row>
    <row r="115" spans="1:16" s="183" customFormat="1" ht="25.5" customHeight="1" x14ac:dyDescent="0.25">
      <c r="A115" s="286" t="s">
        <v>4705</v>
      </c>
      <c r="B115" s="189">
        <f t="shared" si="3"/>
        <v>605300</v>
      </c>
      <c r="C115" s="318">
        <v>106</v>
      </c>
      <c r="D115" s="317" t="s">
        <v>4703</v>
      </c>
      <c r="E115" s="315" t="s">
        <v>2921</v>
      </c>
      <c r="F115" s="211" t="s">
        <v>3280</v>
      </c>
      <c r="G115" s="320">
        <v>8</v>
      </c>
      <c r="H115" s="320">
        <v>8.6</v>
      </c>
      <c r="I115" s="211">
        <v>280</v>
      </c>
      <c r="J115" s="315">
        <v>605300</v>
      </c>
      <c r="K115" s="321">
        <v>0.1</v>
      </c>
      <c r="L115" s="315">
        <f t="shared" si="4"/>
        <v>60530</v>
      </c>
      <c r="M115" s="315">
        <f t="shared" si="5"/>
        <v>665830</v>
      </c>
      <c r="N115" s="316" t="s">
        <v>3516</v>
      </c>
      <c r="O115" s="212" t="s">
        <v>4704</v>
      </c>
      <c r="P115" s="315" t="e">
        <v>#N/A</v>
      </c>
    </row>
    <row r="116" spans="1:16" s="183" customFormat="1" ht="25.5" customHeight="1" x14ac:dyDescent="0.25">
      <c r="A116" s="286" t="s">
        <v>4702</v>
      </c>
      <c r="B116" s="189">
        <f t="shared" si="3"/>
        <v>711800</v>
      </c>
      <c r="C116" s="318">
        <v>107</v>
      </c>
      <c r="D116" s="317" t="s">
        <v>4700</v>
      </c>
      <c r="E116" s="315" t="s">
        <v>2921</v>
      </c>
      <c r="F116" s="211" t="s">
        <v>3277</v>
      </c>
      <c r="G116" s="320">
        <v>10</v>
      </c>
      <c r="H116" s="320">
        <v>10.7</v>
      </c>
      <c r="I116" s="211">
        <v>280</v>
      </c>
      <c r="J116" s="315">
        <v>711800</v>
      </c>
      <c r="K116" s="321">
        <v>0.1</v>
      </c>
      <c r="L116" s="315">
        <f t="shared" si="4"/>
        <v>71180</v>
      </c>
      <c r="M116" s="315">
        <f t="shared" si="5"/>
        <v>782980</v>
      </c>
      <c r="N116" s="316" t="s">
        <v>3512</v>
      </c>
      <c r="O116" s="212" t="s">
        <v>4701</v>
      </c>
      <c r="P116" s="315">
        <v>11123110003280</v>
      </c>
    </row>
    <row r="117" spans="1:16" s="183" customFormat="1" ht="25.5" customHeight="1" x14ac:dyDescent="0.25">
      <c r="A117" s="286" t="s">
        <v>4699</v>
      </c>
      <c r="B117" s="189">
        <f t="shared" si="3"/>
        <v>976000</v>
      </c>
      <c r="C117" s="318">
        <v>108</v>
      </c>
      <c r="D117" s="317" t="s">
        <v>4697</v>
      </c>
      <c r="E117" s="315" t="s">
        <v>2921</v>
      </c>
      <c r="F117" s="211" t="s">
        <v>3270</v>
      </c>
      <c r="G117" s="320">
        <v>12.5</v>
      </c>
      <c r="H117" s="320">
        <v>13.4</v>
      </c>
      <c r="I117" s="211">
        <v>280</v>
      </c>
      <c r="J117" s="315">
        <v>976000</v>
      </c>
      <c r="K117" s="321">
        <v>0.1</v>
      </c>
      <c r="L117" s="315">
        <f t="shared" si="4"/>
        <v>97600</v>
      </c>
      <c r="M117" s="315">
        <f t="shared" si="5"/>
        <v>1073600</v>
      </c>
      <c r="N117" s="316" t="s">
        <v>3509</v>
      </c>
      <c r="O117" s="212" t="s">
        <v>4698</v>
      </c>
      <c r="P117" s="315">
        <v>11123110004280</v>
      </c>
    </row>
    <row r="118" spans="1:16" s="183" customFormat="1" ht="25.5" customHeight="1" x14ac:dyDescent="0.25">
      <c r="A118" s="286" t="s">
        <v>2096</v>
      </c>
      <c r="B118" s="189">
        <f t="shared" si="3"/>
        <v>496900</v>
      </c>
      <c r="C118" s="318">
        <v>109</v>
      </c>
      <c r="D118" s="317" t="s">
        <v>2097</v>
      </c>
      <c r="E118" s="315" t="s">
        <v>2921</v>
      </c>
      <c r="F118" s="211" t="s">
        <v>3297</v>
      </c>
      <c r="G118" s="320">
        <v>5</v>
      </c>
      <c r="H118" s="320">
        <v>6.2</v>
      </c>
      <c r="I118" s="211">
        <v>315</v>
      </c>
      <c r="J118" s="315">
        <v>496900</v>
      </c>
      <c r="K118" s="321">
        <v>0.1</v>
      </c>
      <c r="L118" s="315">
        <f t="shared" si="4"/>
        <v>49690</v>
      </c>
      <c r="M118" s="315">
        <f t="shared" si="5"/>
        <v>546590</v>
      </c>
      <c r="N118" s="316" t="s">
        <v>3493</v>
      </c>
      <c r="O118" s="212" t="s">
        <v>4696</v>
      </c>
      <c r="P118" s="315">
        <v>11123110000315</v>
      </c>
    </row>
    <row r="119" spans="1:16" s="183" customFormat="1" ht="25.5" customHeight="1" x14ac:dyDescent="0.25">
      <c r="A119" s="286" t="s">
        <v>2128</v>
      </c>
      <c r="B119" s="189">
        <f t="shared" si="3"/>
        <v>590300</v>
      </c>
      <c r="C119" s="318">
        <v>110</v>
      </c>
      <c r="D119" s="317" t="s">
        <v>2129</v>
      </c>
      <c r="E119" s="315" t="s">
        <v>2921</v>
      </c>
      <c r="F119" s="211" t="s">
        <v>3292</v>
      </c>
      <c r="G119" s="320">
        <v>6</v>
      </c>
      <c r="H119" s="320">
        <v>7.7</v>
      </c>
      <c r="I119" s="211">
        <v>315</v>
      </c>
      <c r="J119" s="315">
        <v>590300</v>
      </c>
      <c r="K119" s="321">
        <v>0.1</v>
      </c>
      <c r="L119" s="315">
        <f t="shared" si="4"/>
        <v>59030</v>
      </c>
      <c r="M119" s="315">
        <f t="shared" si="5"/>
        <v>649330</v>
      </c>
      <c r="N119" s="316" t="s">
        <v>3490</v>
      </c>
      <c r="O119" s="212" t="s">
        <v>4695</v>
      </c>
      <c r="P119" s="315">
        <v>11123110001315</v>
      </c>
    </row>
    <row r="120" spans="1:16" s="183" customFormat="1" ht="25.5" customHeight="1" x14ac:dyDescent="0.25">
      <c r="A120" s="286" t="s">
        <v>2164</v>
      </c>
      <c r="B120" s="189">
        <f t="shared" si="3"/>
        <v>708000</v>
      </c>
      <c r="C120" s="318">
        <v>111</v>
      </c>
      <c r="D120" s="317" t="s">
        <v>2165</v>
      </c>
      <c r="E120" s="315" t="s">
        <v>2921</v>
      </c>
      <c r="F120" s="211" t="s">
        <v>3287</v>
      </c>
      <c r="G120" s="320">
        <v>7.5</v>
      </c>
      <c r="H120" s="320">
        <v>9.1999999999999993</v>
      </c>
      <c r="I120" s="211">
        <v>315</v>
      </c>
      <c r="J120" s="315">
        <v>708000</v>
      </c>
      <c r="K120" s="321">
        <v>0.1</v>
      </c>
      <c r="L120" s="315">
        <f t="shared" si="4"/>
        <v>70800</v>
      </c>
      <c r="M120" s="315">
        <f t="shared" si="5"/>
        <v>778800</v>
      </c>
      <c r="N120" s="316" t="s">
        <v>3486</v>
      </c>
      <c r="O120" s="212" t="s">
        <v>4694</v>
      </c>
      <c r="P120" s="315">
        <v>11123110002315</v>
      </c>
    </row>
    <row r="121" spans="1:16" s="183" customFormat="1" ht="25.5" customHeight="1" x14ac:dyDescent="0.25">
      <c r="A121" s="286" t="s">
        <v>4693</v>
      </c>
      <c r="B121" s="189">
        <f t="shared" si="3"/>
        <v>766500</v>
      </c>
      <c r="C121" s="318">
        <v>112</v>
      </c>
      <c r="D121" s="317" t="s">
        <v>4691</v>
      </c>
      <c r="E121" s="315" t="s">
        <v>2921</v>
      </c>
      <c r="F121" s="211" t="s">
        <v>3280</v>
      </c>
      <c r="G121" s="320">
        <v>8</v>
      </c>
      <c r="H121" s="320">
        <v>9.6999999999999993</v>
      </c>
      <c r="I121" s="211">
        <v>315</v>
      </c>
      <c r="J121" s="315">
        <v>766500</v>
      </c>
      <c r="K121" s="321">
        <v>0.1</v>
      </c>
      <c r="L121" s="315">
        <f t="shared" si="4"/>
        <v>76650</v>
      </c>
      <c r="M121" s="315">
        <f t="shared" si="5"/>
        <v>843150</v>
      </c>
      <c r="N121" s="316" t="s">
        <v>3483</v>
      </c>
      <c r="O121" s="212" t="s">
        <v>4692</v>
      </c>
      <c r="P121" s="315" t="e">
        <v>#N/A</v>
      </c>
    </row>
    <row r="122" spans="1:16" s="183" customFormat="1" ht="25.5" customHeight="1" x14ac:dyDescent="0.25">
      <c r="A122" s="286" t="s">
        <v>4690</v>
      </c>
      <c r="B122" s="189">
        <f t="shared" si="3"/>
        <v>889300</v>
      </c>
      <c r="C122" s="318">
        <v>113</v>
      </c>
      <c r="D122" s="317" t="s">
        <v>4688</v>
      </c>
      <c r="E122" s="315" t="s">
        <v>2921</v>
      </c>
      <c r="F122" s="211" t="s">
        <v>3277</v>
      </c>
      <c r="G122" s="320">
        <v>10</v>
      </c>
      <c r="H122" s="320">
        <v>12.1</v>
      </c>
      <c r="I122" s="211">
        <v>315</v>
      </c>
      <c r="J122" s="315">
        <v>889300</v>
      </c>
      <c r="K122" s="321">
        <v>0.1</v>
      </c>
      <c r="L122" s="315">
        <f t="shared" si="4"/>
        <v>88930</v>
      </c>
      <c r="M122" s="315">
        <f t="shared" si="5"/>
        <v>978230</v>
      </c>
      <c r="N122" s="316" t="s">
        <v>3481</v>
      </c>
      <c r="O122" s="212" t="s">
        <v>4689</v>
      </c>
      <c r="P122" s="315">
        <v>11123110003315</v>
      </c>
    </row>
    <row r="123" spans="1:16" s="183" customFormat="1" ht="25.5" customHeight="1" x14ac:dyDescent="0.25">
      <c r="A123" s="286" t="s">
        <v>4687</v>
      </c>
      <c r="B123" s="189">
        <f t="shared" si="3"/>
        <v>1231500</v>
      </c>
      <c r="C123" s="318">
        <v>114</v>
      </c>
      <c r="D123" s="317" t="s">
        <v>4685</v>
      </c>
      <c r="E123" s="315" t="s">
        <v>2921</v>
      </c>
      <c r="F123" s="211" t="s">
        <v>3270</v>
      </c>
      <c r="G123" s="320">
        <v>12.5</v>
      </c>
      <c r="H123" s="320">
        <v>15</v>
      </c>
      <c r="I123" s="211">
        <v>315</v>
      </c>
      <c r="J123" s="315">
        <v>1231500</v>
      </c>
      <c r="K123" s="321">
        <v>0.1</v>
      </c>
      <c r="L123" s="315">
        <f t="shared" si="4"/>
        <v>123150</v>
      </c>
      <c r="M123" s="315">
        <f t="shared" si="5"/>
        <v>1354650</v>
      </c>
      <c r="N123" s="316" t="s">
        <v>3478</v>
      </c>
      <c r="O123" s="212" t="s">
        <v>4686</v>
      </c>
      <c r="P123" s="315">
        <v>11123110004315</v>
      </c>
    </row>
    <row r="124" spans="1:16" s="183" customFormat="1" ht="25.5" customHeight="1" x14ac:dyDescent="0.25">
      <c r="A124" s="286" t="s">
        <v>4684</v>
      </c>
      <c r="B124" s="189">
        <f t="shared" si="3"/>
        <v>627800</v>
      </c>
      <c r="C124" s="318">
        <v>115</v>
      </c>
      <c r="D124" s="317" t="s">
        <v>4682</v>
      </c>
      <c r="E124" s="315" t="s">
        <v>2921</v>
      </c>
      <c r="F124" s="211" t="s">
        <v>3297</v>
      </c>
      <c r="G124" s="320">
        <v>5</v>
      </c>
      <c r="H124" s="320">
        <v>7</v>
      </c>
      <c r="I124" s="211">
        <v>355</v>
      </c>
      <c r="J124" s="315">
        <v>627800</v>
      </c>
      <c r="K124" s="321">
        <v>0.1</v>
      </c>
      <c r="L124" s="315">
        <f t="shared" si="4"/>
        <v>62780</v>
      </c>
      <c r="M124" s="315">
        <f t="shared" si="5"/>
        <v>690580</v>
      </c>
      <c r="N124" s="316" t="s">
        <v>3469</v>
      </c>
      <c r="O124" s="212" t="s">
        <v>4683</v>
      </c>
      <c r="P124" s="315">
        <v>11123110000355</v>
      </c>
    </row>
    <row r="125" spans="1:16" s="183" customFormat="1" ht="25.5" customHeight="1" x14ac:dyDescent="0.25">
      <c r="A125" s="286" t="s">
        <v>4681</v>
      </c>
      <c r="B125" s="189">
        <f t="shared" si="3"/>
        <v>770900</v>
      </c>
      <c r="C125" s="318">
        <v>116</v>
      </c>
      <c r="D125" s="317" t="s">
        <v>4679</v>
      </c>
      <c r="E125" s="315" t="s">
        <v>2921</v>
      </c>
      <c r="F125" s="211" t="s">
        <v>3292</v>
      </c>
      <c r="G125" s="320">
        <v>6</v>
      </c>
      <c r="H125" s="320">
        <v>8.6999999999999993</v>
      </c>
      <c r="I125" s="211">
        <v>355</v>
      </c>
      <c r="J125" s="315">
        <v>770900</v>
      </c>
      <c r="K125" s="321">
        <v>0.1</v>
      </c>
      <c r="L125" s="315">
        <f t="shared" si="4"/>
        <v>77090</v>
      </c>
      <c r="M125" s="315">
        <f t="shared" si="5"/>
        <v>847990</v>
      </c>
      <c r="N125" s="316" t="s">
        <v>3464</v>
      </c>
      <c r="O125" s="212" t="s">
        <v>4680</v>
      </c>
      <c r="P125" s="315">
        <v>11123110001355</v>
      </c>
    </row>
    <row r="126" spans="1:16" s="183" customFormat="1" ht="25.5" customHeight="1" x14ac:dyDescent="0.25">
      <c r="A126" s="286" t="s">
        <v>2168</v>
      </c>
      <c r="B126" s="189">
        <f t="shared" si="3"/>
        <v>917200</v>
      </c>
      <c r="C126" s="318">
        <v>117</v>
      </c>
      <c r="D126" s="317" t="s">
        <v>2169</v>
      </c>
      <c r="E126" s="315" t="s">
        <v>2921</v>
      </c>
      <c r="F126" s="211" t="s">
        <v>3287</v>
      </c>
      <c r="G126" s="320">
        <v>7.5</v>
      </c>
      <c r="H126" s="320">
        <v>10.4</v>
      </c>
      <c r="I126" s="211">
        <v>355</v>
      </c>
      <c r="J126" s="315">
        <v>917200</v>
      </c>
      <c r="K126" s="321">
        <v>0.1</v>
      </c>
      <c r="L126" s="315">
        <f t="shared" si="4"/>
        <v>91720</v>
      </c>
      <c r="M126" s="315">
        <f t="shared" si="5"/>
        <v>1008920</v>
      </c>
      <c r="N126" s="316" t="s">
        <v>3459</v>
      </c>
      <c r="O126" s="212" t="s">
        <v>4678</v>
      </c>
      <c r="P126" s="315">
        <v>11123110002355</v>
      </c>
    </row>
    <row r="127" spans="1:16" s="183" customFormat="1" ht="25.5" customHeight="1" x14ac:dyDescent="0.25">
      <c r="A127" s="286" t="s">
        <v>4677</v>
      </c>
      <c r="B127" s="189">
        <f t="shared" si="3"/>
        <v>968800</v>
      </c>
      <c r="C127" s="318">
        <v>118</v>
      </c>
      <c r="D127" s="317" t="s">
        <v>4675</v>
      </c>
      <c r="E127" s="315" t="s">
        <v>2921</v>
      </c>
      <c r="F127" s="211" t="s">
        <v>3280</v>
      </c>
      <c r="G127" s="320">
        <v>8</v>
      </c>
      <c r="H127" s="320">
        <v>10.9</v>
      </c>
      <c r="I127" s="211">
        <v>355</v>
      </c>
      <c r="J127" s="315">
        <v>968800</v>
      </c>
      <c r="K127" s="321">
        <v>0.1</v>
      </c>
      <c r="L127" s="315">
        <f t="shared" si="4"/>
        <v>96880</v>
      </c>
      <c r="M127" s="315">
        <f t="shared" si="5"/>
        <v>1065680</v>
      </c>
      <c r="N127" s="316" t="s">
        <v>3454</v>
      </c>
      <c r="O127" s="212" t="s">
        <v>4676</v>
      </c>
      <c r="P127" s="315" t="e">
        <v>#N/A</v>
      </c>
    </row>
    <row r="128" spans="1:16" s="183" customFormat="1" ht="25.5" customHeight="1" x14ac:dyDescent="0.25">
      <c r="A128" s="286" t="s">
        <v>4674</v>
      </c>
      <c r="B128" s="189">
        <f t="shared" si="3"/>
        <v>1190000</v>
      </c>
      <c r="C128" s="318">
        <v>119</v>
      </c>
      <c r="D128" s="317" t="s">
        <v>4672</v>
      </c>
      <c r="E128" s="315" t="s">
        <v>2921</v>
      </c>
      <c r="F128" s="211" t="s">
        <v>3277</v>
      </c>
      <c r="G128" s="320">
        <v>10</v>
      </c>
      <c r="H128" s="320">
        <v>13.6</v>
      </c>
      <c r="I128" s="211">
        <v>355</v>
      </c>
      <c r="J128" s="315">
        <v>1190000</v>
      </c>
      <c r="K128" s="321">
        <v>0.1</v>
      </c>
      <c r="L128" s="315">
        <f t="shared" si="4"/>
        <v>119000</v>
      </c>
      <c r="M128" s="315">
        <f t="shared" si="5"/>
        <v>1309000</v>
      </c>
      <c r="N128" s="316" t="s">
        <v>3450</v>
      </c>
      <c r="O128" s="212" t="s">
        <v>4673</v>
      </c>
      <c r="P128" s="315">
        <v>11123110003355</v>
      </c>
    </row>
    <row r="129" spans="1:16" s="183" customFormat="1" ht="25.5" customHeight="1" x14ac:dyDescent="0.25">
      <c r="A129" s="286" t="s">
        <v>4671</v>
      </c>
      <c r="B129" s="189">
        <f t="shared" si="3"/>
        <v>1463500</v>
      </c>
      <c r="C129" s="318">
        <v>120</v>
      </c>
      <c r="D129" s="317" t="s">
        <v>4669</v>
      </c>
      <c r="E129" s="315" t="s">
        <v>2921</v>
      </c>
      <c r="F129" s="211" t="s">
        <v>3270</v>
      </c>
      <c r="G129" s="320">
        <v>12.5</v>
      </c>
      <c r="H129" s="320">
        <v>16.899999999999999</v>
      </c>
      <c r="I129" s="211">
        <v>355</v>
      </c>
      <c r="J129" s="315">
        <v>1463500</v>
      </c>
      <c r="K129" s="321">
        <v>0.1</v>
      </c>
      <c r="L129" s="315">
        <f t="shared" si="4"/>
        <v>146350</v>
      </c>
      <c r="M129" s="315">
        <f t="shared" si="5"/>
        <v>1609850</v>
      </c>
      <c r="N129" s="316" t="s">
        <v>3445</v>
      </c>
      <c r="O129" s="212" t="s">
        <v>4670</v>
      </c>
      <c r="P129" s="315">
        <v>11123110004355</v>
      </c>
    </row>
    <row r="130" spans="1:16" s="183" customFormat="1" ht="25.5" customHeight="1" x14ac:dyDescent="0.25">
      <c r="A130" s="286" t="s">
        <v>4668</v>
      </c>
      <c r="B130" s="189">
        <f t="shared" si="3"/>
        <v>787800</v>
      </c>
      <c r="C130" s="318">
        <v>121</v>
      </c>
      <c r="D130" s="317" t="s">
        <v>4666</v>
      </c>
      <c r="E130" s="315" t="s">
        <v>2921</v>
      </c>
      <c r="F130" s="211" t="s">
        <v>3297</v>
      </c>
      <c r="G130" s="320">
        <v>5</v>
      </c>
      <c r="H130" s="320">
        <v>7.9</v>
      </c>
      <c r="I130" s="211">
        <v>400</v>
      </c>
      <c r="J130" s="315">
        <v>787800</v>
      </c>
      <c r="K130" s="321">
        <v>0.1</v>
      </c>
      <c r="L130" s="315">
        <f t="shared" si="4"/>
        <v>78780</v>
      </c>
      <c r="M130" s="315">
        <f t="shared" si="5"/>
        <v>866580</v>
      </c>
      <c r="N130" s="316" t="s">
        <v>3434</v>
      </c>
      <c r="O130" s="212" t="s">
        <v>4667</v>
      </c>
      <c r="P130" s="315">
        <v>11123110000400</v>
      </c>
    </row>
    <row r="131" spans="1:16" s="183" customFormat="1" ht="25.5" customHeight="1" x14ac:dyDescent="0.25">
      <c r="A131" s="286" t="s">
        <v>2132</v>
      </c>
      <c r="B131" s="189">
        <f t="shared" si="3"/>
        <v>979600</v>
      </c>
      <c r="C131" s="318">
        <v>122</v>
      </c>
      <c r="D131" s="317" t="s">
        <v>2133</v>
      </c>
      <c r="E131" s="315" t="s">
        <v>2921</v>
      </c>
      <c r="F131" s="211" t="s">
        <v>3292</v>
      </c>
      <c r="G131" s="320">
        <v>6</v>
      </c>
      <c r="H131" s="320">
        <v>9.8000000000000007</v>
      </c>
      <c r="I131" s="211">
        <v>400</v>
      </c>
      <c r="J131" s="315">
        <v>979600</v>
      </c>
      <c r="K131" s="321">
        <v>0.1</v>
      </c>
      <c r="L131" s="315">
        <f t="shared" si="4"/>
        <v>97960</v>
      </c>
      <c r="M131" s="315">
        <f t="shared" si="5"/>
        <v>1077560</v>
      </c>
      <c r="N131" s="316" t="s">
        <v>3431</v>
      </c>
      <c r="O131" s="212" t="s">
        <v>4665</v>
      </c>
      <c r="P131" s="315">
        <v>11123110001400</v>
      </c>
    </row>
    <row r="132" spans="1:16" s="183" customFormat="1" ht="25.5" customHeight="1" x14ac:dyDescent="0.25">
      <c r="A132" s="286" t="s">
        <v>2170</v>
      </c>
      <c r="B132" s="189">
        <f t="shared" si="3"/>
        <v>1165000</v>
      </c>
      <c r="C132" s="318">
        <v>123</v>
      </c>
      <c r="D132" s="317" t="s">
        <v>2171</v>
      </c>
      <c r="E132" s="315" t="s">
        <v>2921</v>
      </c>
      <c r="F132" s="211" t="s">
        <v>3287</v>
      </c>
      <c r="G132" s="320">
        <v>7.5</v>
      </c>
      <c r="H132" s="320">
        <v>11.7</v>
      </c>
      <c r="I132" s="211">
        <v>400</v>
      </c>
      <c r="J132" s="315">
        <v>1165000</v>
      </c>
      <c r="K132" s="321">
        <v>0.1</v>
      </c>
      <c r="L132" s="315">
        <f t="shared" si="4"/>
        <v>116500</v>
      </c>
      <c r="M132" s="315">
        <f t="shared" si="5"/>
        <v>1281500</v>
      </c>
      <c r="N132" s="316" t="s">
        <v>3426</v>
      </c>
      <c r="O132" s="212" t="s">
        <v>4664</v>
      </c>
      <c r="P132" s="315">
        <v>11123110002400</v>
      </c>
    </row>
    <row r="133" spans="1:16" s="183" customFormat="1" ht="25.5" customHeight="1" x14ac:dyDescent="0.25">
      <c r="A133" s="286" t="s">
        <v>4663</v>
      </c>
      <c r="B133" s="189">
        <f t="shared" si="3"/>
        <v>1233100</v>
      </c>
      <c r="C133" s="318">
        <v>124</v>
      </c>
      <c r="D133" s="317" t="s">
        <v>4661</v>
      </c>
      <c r="E133" s="315" t="s">
        <v>2921</v>
      </c>
      <c r="F133" s="211" t="s">
        <v>3280</v>
      </c>
      <c r="G133" s="320">
        <v>8</v>
      </c>
      <c r="H133" s="320">
        <v>12.3</v>
      </c>
      <c r="I133" s="211">
        <v>400</v>
      </c>
      <c r="J133" s="315">
        <v>1233100</v>
      </c>
      <c r="K133" s="321">
        <v>0.1</v>
      </c>
      <c r="L133" s="315">
        <f t="shared" si="4"/>
        <v>123310</v>
      </c>
      <c r="M133" s="315">
        <f t="shared" si="5"/>
        <v>1356410</v>
      </c>
      <c r="N133" s="316" t="s">
        <v>3421</v>
      </c>
      <c r="O133" s="212" t="s">
        <v>4662</v>
      </c>
      <c r="P133" s="315" t="e">
        <v>#N/A</v>
      </c>
    </row>
    <row r="134" spans="1:16" s="183" customFormat="1" ht="25.5" customHeight="1" x14ac:dyDescent="0.25">
      <c r="A134" s="286" t="s">
        <v>2898</v>
      </c>
      <c r="B134" s="189">
        <f t="shared" si="3"/>
        <v>1508000</v>
      </c>
      <c r="C134" s="318">
        <v>125</v>
      </c>
      <c r="D134" s="317" t="s">
        <v>2899</v>
      </c>
      <c r="E134" s="315" t="s">
        <v>2921</v>
      </c>
      <c r="F134" s="211" t="s">
        <v>3277</v>
      </c>
      <c r="G134" s="320">
        <v>10</v>
      </c>
      <c r="H134" s="320">
        <v>15.3</v>
      </c>
      <c r="I134" s="211">
        <v>400</v>
      </c>
      <c r="J134" s="315">
        <v>1508000</v>
      </c>
      <c r="K134" s="321">
        <v>0.1</v>
      </c>
      <c r="L134" s="315">
        <f t="shared" si="4"/>
        <v>150800</v>
      </c>
      <c r="M134" s="315">
        <f t="shared" si="5"/>
        <v>1658800</v>
      </c>
      <c r="N134" s="316" t="s">
        <v>3417</v>
      </c>
      <c r="O134" s="212" t="s">
        <v>4660</v>
      </c>
      <c r="P134" s="315">
        <v>11123110003400</v>
      </c>
    </row>
    <row r="135" spans="1:16" s="183" customFormat="1" ht="25.5" customHeight="1" x14ac:dyDescent="0.25">
      <c r="A135" s="286" t="s">
        <v>4659</v>
      </c>
      <c r="B135" s="189">
        <f t="shared" si="3"/>
        <v>1863800</v>
      </c>
      <c r="C135" s="318">
        <v>126</v>
      </c>
      <c r="D135" s="317" t="s">
        <v>4657</v>
      </c>
      <c r="E135" s="315" t="s">
        <v>2921</v>
      </c>
      <c r="F135" s="211" t="s">
        <v>3270</v>
      </c>
      <c r="G135" s="320">
        <v>12.5</v>
      </c>
      <c r="H135" s="320">
        <v>19.100000000000001</v>
      </c>
      <c r="I135" s="211">
        <v>400</v>
      </c>
      <c r="J135" s="315">
        <v>1863800</v>
      </c>
      <c r="K135" s="321">
        <v>0.1</v>
      </c>
      <c r="L135" s="315">
        <f t="shared" si="4"/>
        <v>186380</v>
      </c>
      <c r="M135" s="315">
        <f t="shared" si="5"/>
        <v>2050180</v>
      </c>
      <c r="N135" s="316" t="s">
        <v>3412</v>
      </c>
      <c r="O135" s="212" t="s">
        <v>4658</v>
      </c>
      <c r="P135" s="315">
        <v>11123110004400</v>
      </c>
    </row>
    <row r="136" spans="1:16" s="183" customFormat="1" ht="25.5" customHeight="1" x14ac:dyDescent="0.25">
      <c r="A136" s="286" t="s">
        <v>2102</v>
      </c>
      <c r="B136" s="189">
        <f t="shared" si="3"/>
        <v>1000000</v>
      </c>
      <c r="C136" s="318">
        <v>127</v>
      </c>
      <c r="D136" s="317" t="s">
        <v>2103</v>
      </c>
      <c r="E136" s="315" t="s">
        <v>2921</v>
      </c>
      <c r="F136" s="211" t="s">
        <v>3297</v>
      </c>
      <c r="G136" s="320">
        <v>5</v>
      </c>
      <c r="H136" s="320">
        <v>8.9</v>
      </c>
      <c r="I136" s="211">
        <v>450</v>
      </c>
      <c r="J136" s="315">
        <v>1000000</v>
      </c>
      <c r="K136" s="321">
        <v>0.1</v>
      </c>
      <c r="L136" s="315">
        <f t="shared" si="4"/>
        <v>100000</v>
      </c>
      <c r="M136" s="315">
        <f t="shared" si="5"/>
        <v>1100000</v>
      </c>
      <c r="N136" s="316" t="s">
        <v>3400</v>
      </c>
      <c r="O136" s="212" t="s">
        <v>4656</v>
      </c>
      <c r="P136" s="315">
        <v>11123110000450</v>
      </c>
    </row>
    <row r="137" spans="1:16" s="183" customFormat="1" ht="25.5" customHeight="1" x14ac:dyDescent="0.25">
      <c r="A137" s="286" t="s">
        <v>4655</v>
      </c>
      <c r="B137" s="189">
        <f t="shared" ref="B137:B141" si="6">+J137</f>
        <v>1238000</v>
      </c>
      <c r="C137" s="318">
        <v>128</v>
      </c>
      <c r="D137" s="317" t="s">
        <v>4653</v>
      </c>
      <c r="E137" s="315" t="s">
        <v>2921</v>
      </c>
      <c r="F137" s="211" t="s">
        <v>3292</v>
      </c>
      <c r="G137" s="320">
        <v>6</v>
      </c>
      <c r="H137" s="320">
        <v>11</v>
      </c>
      <c r="I137" s="211">
        <v>450</v>
      </c>
      <c r="J137" s="315">
        <v>1238000</v>
      </c>
      <c r="K137" s="321">
        <v>0.1</v>
      </c>
      <c r="L137" s="315">
        <f t="shared" si="4"/>
        <v>123800</v>
      </c>
      <c r="M137" s="315">
        <f t="shared" si="5"/>
        <v>1361800</v>
      </c>
      <c r="N137" s="316" t="s">
        <v>3397</v>
      </c>
      <c r="O137" s="212" t="s">
        <v>4654</v>
      </c>
      <c r="P137" s="315">
        <v>11123110001450</v>
      </c>
    </row>
    <row r="138" spans="1:16" s="183" customFormat="1" ht="25.5" customHeight="1" x14ac:dyDescent="0.25">
      <c r="A138" s="286" t="s">
        <v>4652</v>
      </c>
      <c r="B138" s="189">
        <f t="shared" si="6"/>
        <v>1477800</v>
      </c>
      <c r="C138" s="318">
        <v>129</v>
      </c>
      <c r="D138" s="317" t="s">
        <v>4650</v>
      </c>
      <c r="E138" s="315" t="s">
        <v>2921</v>
      </c>
      <c r="F138" s="211" t="s">
        <v>3287</v>
      </c>
      <c r="G138" s="320">
        <v>7.5</v>
      </c>
      <c r="H138" s="320">
        <v>13.2</v>
      </c>
      <c r="I138" s="211">
        <v>450</v>
      </c>
      <c r="J138" s="315">
        <v>1477800</v>
      </c>
      <c r="K138" s="321">
        <v>0.1</v>
      </c>
      <c r="L138" s="315">
        <f t="shared" ref="L138:L141" si="7">ROUND(J138*K138,0)</f>
        <v>147780</v>
      </c>
      <c r="M138" s="315">
        <f t="shared" ref="M138:M141" si="8">+J138+L138</f>
        <v>1625580</v>
      </c>
      <c r="N138" s="316" t="s">
        <v>3392</v>
      </c>
      <c r="O138" s="212" t="s">
        <v>4651</v>
      </c>
      <c r="P138" s="315">
        <v>11123110002450</v>
      </c>
    </row>
    <row r="139" spans="1:16" s="183" customFormat="1" ht="25.5" customHeight="1" x14ac:dyDescent="0.25">
      <c r="A139" s="286" t="s">
        <v>4649</v>
      </c>
      <c r="B139" s="189">
        <f t="shared" si="6"/>
        <v>1552500</v>
      </c>
      <c r="C139" s="318">
        <v>130</v>
      </c>
      <c r="D139" s="317" t="s">
        <v>4647</v>
      </c>
      <c r="E139" s="315" t="s">
        <v>2921</v>
      </c>
      <c r="F139" s="211" t="s">
        <v>3280</v>
      </c>
      <c r="G139" s="320">
        <v>8</v>
      </c>
      <c r="H139" s="320">
        <v>13.8</v>
      </c>
      <c r="I139" s="211">
        <v>450</v>
      </c>
      <c r="J139" s="315">
        <v>1552500</v>
      </c>
      <c r="K139" s="321">
        <v>0.1</v>
      </c>
      <c r="L139" s="315">
        <f t="shared" si="7"/>
        <v>155250</v>
      </c>
      <c r="M139" s="315">
        <f t="shared" si="8"/>
        <v>1707750</v>
      </c>
      <c r="N139" s="316" t="s">
        <v>3386</v>
      </c>
      <c r="O139" s="212" t="s">
        <v>4648</v>
      </c>
      <c r="P139" s="315" t="e">
        <v>#N/A</v>
      </c>
    </row>
    <row r="140" spans="1:16" s="183" customFormat="1" ht="25.5" customHeight="1" x14ac:dyDescent="0.25">
      <c r="A140" s="286" t="s">
        <v>4646</v>
      </c>
      <c r="B140" s="189">
        <f t="shared" si="6"/>
        <v>1907600</v>
      </c>
      <c r="C140" s="318">
        <v>131</v>
      </c>
      <c r="D140" s="317" t="s">
        <v>4644</v>
      </c>
      <c r="E140" s="315" t="s">
        <v>2921</v>
      </c>
      <c r="F140" s="211" t="s">
        <v>3277</v>
      </c>
      <c r="G140" s="320">
        <v>10</v>
      </c>
      <c r="H140" s="320">
        <v>17.2</v>
      </c>
      <c r="I140" s="211">
        <v>450</v>
      </c>
      <c r="J140" s="315">
        <v>1907600</v>
      </c>
      <c r="K140" s="321">
        <v>0.1</v>
      </c>
      <c r="L140" s="315">
        <f t="shared" si="7"/>
        <v>190760</v>
      </c>
      <c r="M140" s="315">
        <f t="shared" si="8"/>
        <v>2098360</v>
      </c>
      <c r="N140" s="316" t="s">
        <v>3382</v>
      </c>
      <c r="O140" s="212" t="s">
        <v>4645</v>
      </c>
      <c r="P140" s="315">
        <v>11123110003450</v>
      </c>
    </row>
    <row r="141" spans="1:16" s="183" customFormat="1" ht="25.5" customHeight="1" x14ac:dyDescent="0.25">
      <c r="A141" s="326" t="s">
        <v>4643</v>
      </c>
      <c r="B141" s="189">
        <f t="shared" si="6"/>
        <v>2365000</v>
      </c>
      <c r="C141" s="328">
        <v>132</v>
      </c>
      <c r="D141" s="329" t="s">
        <v>4641</v>
      </c>
      <c r="E141" s="327" t="s">
        <v>2921</v>
      </c>
      <c r="F141" s="206" t="s">
        <v>3270</v>
      </c>
      <c r="G141" s="330">
        <v>12.5</v>
      </c>
      <c r="H141" s="330">
        <v>21.5</v>
      </c>
      <c r="I141" s="206">
        <v>450</v>
      </c>
      <c r="J141" s="327">
        <v>2365000</v>
      </c>
      <c r="K141" s="331">
        <v>0.1</v>
      </c>
      <c r="L141" s="315">
        <f t="shared" si="7"/>
        <v>236500</v>
      </c>
      <c r="M141" s="315">
        <f t="shared" si="8"/>
        <v>2601500</v>
      </c>
      <c r="N141" s="327" t="s">
        <v>3376</v>
      </c>
      <c r="O141" s="207" t="s">
        <v>4642</v>
      </c>
      <c r="P141" s="327">
        <v>11123110004450</v>
      </c>
    </row>
    <row r="143" spans="1:16" x14ac:dyDescent="0.25">
      <c r="J143" s="111"/>
      <c r="K143" s="111"/>
      <c r="L143" s="332" t="s">
        <v>2919</v>
      </c>
    </row>
    <row r="144" spans="1:16" x14ac:dyDescent="0.25">
      <c r="J144" s="111"/>
      <c r="K144" s="111"/>
      <c r="L144" s="332" t="s">
        <v>2918</v>
      </c>
    </row>
    <row r="145" spans="10:12" x14ac:dyDescent="0.25">
      <c r="J145" s="111"/>
      <c r="K145" s="111"/>
      <c r="L145" s="332"/>
    </row>
    <row r="146" spans="10:12" x14ac:dyDescent="0.25">
      <c r="J146" s="111"/>
      <c r="K146" s="111"/>
      <c r="L146" s="332"/>
    </row>
    <row r="147" spans="10:12" x14ac:dyDescent="0.25">
      <c r="J147" s="111"/>
      <c r="K147" s="111"/>
      <c r="L147" s="332"/>
    </row>
    <row r="148" spans="10:12" x14ac:dyDescent="0.25">
      <c r="J148" s="111"/>
      <c r="K148" s="111"/>
      <c r="L148" s="332"/>
    </row>
    <row r="149" spans="10:12" x14ac:dyDescent="0.25">
      <c r="J149" s="111"/>
      <c r="K149" s="111"/>
      <c r="L149" s="332"/>
    </row>
    <row r="150" spans="10:12" x14ac:dyDescent="0.25">
      <c r="J150" s="111"/>
      <c r="K150" s="111"/>
      <c r="L150" s="332" t="s">
        <v>2917</v>
      </c>
    </row>
  </sheetData>
  <autoFilter ref="A7:M141" xr:uid="{3E627C3F-AD67-4877-806F-87DD70506D85}"/>
  <mergeCells count="2">
    <mergeCell ref="C3:M3"/>
    <mergeCell ref="C2:M2"/>
  </mergeCells>
  <conditionalFormatting sqref="K8:P141 C8:J140">
    <cfRule type="expression" dxfId="12" priority="1" stopIfTrue="1">
      <formula>$I9&lt;&gt;$I8</formula>
    </cfRule>
  </conditionalFormatting>
  <conditionalFormatting sqref="C141:K141">
    <cfRule type="expression" dxfId="11" priority="2" stopIfTrue="1">
      <formula>#REF!&lt;&gt;$I141</formula>
    </cfRule>
  </conditionalFormatting>
  <pageMargins left="0.47244094488188981" right="0.35433070866141736" top="1.19" bottom="0.59055118110236227" header="0.31496062992125984" footer="0.31496062992125984"/>
  <pageSetup paperSize="9" scale="49" fitToHeight="10" orientation="portrait" r:id="rId1"/>
  <headerFooter>
    <oddHeader>&amp;L&amp;G</oddHeader>
    <oddFooter>&amp;LBẢNG GIÁ ỐNG NHỰA u.PVC CP&amp;RTrang &amp;P/&amp;N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FAF84-8F5F-4F94-B609-B19BF499F674}">
  <sheetPr codeName="Sheet5">
    <pageSetUpPr fitToPage="1"/>
  </sheetPr>
  <dimension ref="A1:AN475"/>
  <sheetViews>
    <sheetView showGridLines="0" zoomScale="85" zoomScaleNormal="85" workbookViewId="0">
      <pane xSplit="4" ySplit="5" topLeftCell="E6" activePane="bottomRight" state="frozen"/>
      <selection activeCell="K8" sqref="K8:L275"/>
      <selection pane="topRight" activeCell="K8" sqref="K8:L275"/>
      <selection pane="bottomLeft" activeCell="K8" sqref="K8:L275"/>
      <selection pane="bottomRight" activeCell="B12" sqref="B12"/>
    </sheetView>
  </sheetViews>
  <sheetFormatPr defaultColWidth="7.28515625" defaultRowHeight="15.75" outlineLevelCol="2" x14ac:dyDescent="0.25"/>
  <cols>
    <col min="1" max="2" width="14.7109375" style="57" customWidth="1" outlineLevel="2"/>
    <col min="3" max="3" width="6.7109375" style="109" customWidth="1"/>
    <col min="4" max="4" width="48" style="57" customWidth="1"/>
    <col min="5" max="5" width="10.140625" style="60" customWidth="1"/>
    <col min="6" max="6" width="8.5703125" style="60" customWidth="1"/>
    <col min="7" max="7" width="8.5703125" style="60" hidden="1" customWidth="1"/>
    <col min="8" max="8" width="8.5703125" style="60" customWidth="1"/>
    <col min="9" max="9" width="14" style="109" customWidth="1"/>
    <col min="10" max="10" width="10.42578125" style="109" customWidth="1"/>
    <col min="11" max="11" width="13" style="109" customWidth="1"/>
    <col min="12" max="12" width="14" style="109" customWidth="1"/>
    <col min="13" max="13" width="17.5703125" style="109" hidden="1" customWidth="1" outlineLevel="2"/>
    <col min="14" max="14" width="11" style="58" hidden="1" customWidth="1" outlineLevel="2"/>
    <col min="15" max="15" width="8.85546875" style="58" hidden="1" customWidth="1" outlineLevel="2"/>
    <col min="16" max="17" width="11" style="58" hidden="1" customWidth="1" outlineLevel="2"/>
    <col min="18" max="18" width="9.7109375" style="58" hidden="1" customWidth="1" outlineLevel="2"/>
    <col min="19" max="20" width="11" style="58" hidden="1" customWidth="1" outlineLevel="2"/>
    <col min="21" max="21" width="6.42578125" style="58" hidden="1" customWidth="1" outlineLevel="2"/>
    <col min="22" max="22" width="11.140625" style="296" hidden="1" customWidth="1" outlineLevel="1"/>
    <col min="23" max="23" width="9" style="110" hidden="1" customWidth="1" outlineLevel="1"/>
    <col min="24" max="24" width="10.7109375" style="110" hidden="1" customWidth="1" outlineLevel="1"/>
    <col min="25" max="25" width="11.140625" style="58" hidden="1" customWidth="1" outlineLevel="1"/>
    <col min="26" max="26" width="27.85546875" style="57" hidden="1" customWidth="1" outlineLevel="1"/>
    <col min="27" max="27" width="33.85546875" style="299" hidden="1" customWidth="1" outlineLevel="1"/>
    <col min="28" max="29" width="14" style="109" hidden="1" customWidth="1" outlineLevel="1"/>
    <col min="30" max="30" width="22.5703125" style="109" hidden="1" customWidth="1" outlineLevel="1"/>
    <col min="31" max="31" width="14" style="109" hidden="1" customWidth="1" outlineLevel="1"/>
    <col min="32" max="32" width="0" style="57" hidden="1" customWidth="1" outlineLevel="1"/>
    <col min="33" max="33" width="13" style="57" hidden="1" customWidth="1" outlineLevel="1"/>
    <col min="34" max="34" width="14.85546875" style="126" hidden="1" customWidth="1" outlineLevel="1"/>
    <col min="35" max="35" width="20.85546875" style="126" hidden="1" customWidth="1" outlineLevel="1"/>
    <col min="36" max="36" width="30" style="57" hidden="1" customWidth="1" outlineLevel="2"/>
    <col min="37" max="37" width="21.7109375" style="58" hidden="1" customWidth="1" outlineLevel="2"/>
    <col min="38" max="39" width="0" style="57" hidden="1" customWidth="1" outlineLevel="1"/>
    <col min="40" max="40" width="7.28515625" style="57" collapsed="1"/>
    <col min="41" max="16384" width="7.28515625" style="57"/>
  </cols>
  <sheetData>
    <row r="1" spans="1:37" ht="51.75" customHeight="1" x14ac:dyDescent="0.25">
      <c r="C1" s="349" t="s">
        <v>5584</v>
      </c>
      <c r="D1" s="349"/>
      <c r="E1" s="349"/>
      <c r="F1" s="349"/>
      <c r="G1" s="349"/>
      <c r="H1" s="349"/>
      <c r="I1" s="349"/>
      <c r="J1" s="349"/>
      <c r="K1" s="349"/>
      <c r="L1" s="349"/>
      <c r="M1" s="112"/>
      <c r="N1" s="289"/>
      <c r="O1" s="289"/>
      <c r="P1" s="289"/>
      <c r="Q1" s="289"/>
      <c r="R1" s="289"/>
      <c r="S1" s="289"/>
      <c r="T1" s="289"/>
      <c r="U1" s="289"/>
      <c r="AA1" s="297"/>
      <c r="AB1" s="112"/>
      <c r="AC1" s="112"/>
      <c r="AD1" s="112"/>
      <c r="AE1" s="112"/>
      <c r="AJ1" s="342"/>
      <c r="AK1" s="342"/>
    </row>
    <row r="2" spans="1:37" ht="24.75" customHeight="1" x14ac:dyDescent="0.25">
      <c r="C2" s="350" t="s">
        <v>4640</v>
      </c>
      <c r="D2" s="350"/>
      <c r="E2" s="350"/>
      <c r="F2" s="350"/>
      <c r="G2" s="350"/>
      <c r="H2" s="350"/>
      <c r="I2" s="350"/>
      <c r="J2" s="350"/>
      <c r="K2" s="350"/>
      <c r="L2" s="350"/>
      <c r="M2" s="112"/>
      <c r="N2" s="289"/>
      <c r="O2" s="289"/>
      <c r="P2" s="289"/>
      <c r="Q2" s="289"/>
      <c r="R2" s="289"/>
      <c r="S2" s="289"/>
      <c r="T2" s="289"/>
      <c r="U2" s="289"/>
      <c r="AA2" s="297"/>
      <c r="AB2" s="112"/>
      <c r="AC2" s="112"/>
      <c r="AD2" s="112"/>
      <c r="AE2" s="112"/>
      <c r="AJ2" s="112"/>
      <c r="AK2" s="343"/>
    </row>
    <row r="3" spans="1:37" ht="24.75" customHeight="1" x14ac:dyDescent="0.25">
      <c r="A3" s="297"/>
      <c r="B3" s="297"/>
      <c r="C3" s="279" t="s">
        <v>5568</v>
      </c>
      <c r="D3" s="217"/>
      <c r="N3" s="109"/>
      <c r="O3" s="109"/>
      <c r="P3" s="109"/>
      <c r="Q3" s="109"/>
      <c r="R3" s="109"/>
      <c r="S3" s="109"/>
      <c r="T3" s="109"/>
      <c r="U3" s="109"/>
      <c r="AG3" s="217"/>
      <c r="AH3" s="298"/>
      <c r="AI3" s="298"/>
      <c r="AJ3" s="217"/>
      <c r="AK3" s="299"/>
    </row>
    <row r="4" spans="1:37" ht="24.75" customHeight="1" x14ac:dyDescent="0.25">
      <c r="A4" s="217"/>
      <c r="B4" s="217"/>
      <c r="C4" s="218" t="s">
        <v>5300</v>
      </c>
      <c r="D4" s="217"/>
      <c r="N4" s="109"/>
      <c r="O4" s="109"/>
      <c r="P4" s="109"/>
      <c r="Q4" s="109"/>
      <c r="R4" s="109"/>
      <c r="S4" s="109"/>
      <c r="T4" s="109"/>
      <c r="U4" s="109"/>
      <c r="AA4" s="299" t="s">
        <v>4639</v>
      </c>
      <c r="AG4" s="217"/>
      <c r="AH4" s="298"/>
      <c r="AI4" s="298"/>
      <c r="AJ4" s="217"/>
      <c r="AK4" s="299"/>
    </row>
    <row r="5" spans="1:37" ht="63" customHeight="1" x14ac:dyDescent="0.25">
      <c r="A5" s="197" t="s">
        <v>3207</v>
      </c>
      <c r="B5" s="197" t="s">
        <v>5582</v>
      </c>
      <c r="C5" s="186" t="s">
        <v>3206</v>
      </c>
      <c r="D5" s="186" t="s">
        <v>5</v>
      </c>
      <c r="E5" s="186" t="s">
        <v>3205</v>
      </c>
      <c r="F5" s="186" t="s">
        <v>3204</v>
      </c>
      <c r="G5" s="186" t="s">
        <v>4637</v>
      </c>
      <c r="H5" s="186" t="s">
        <v>3202</v>
      </c>
      <c r="I5" s="196" t="s">
        <v>4636</v>
      </c>
      <c r="J5" s="186" t="s">
        <v>3200</v>
      </c>
      <c r="K5" s="186" t="s">
        <v>4635</v>
      </c>
      <c r="L5" s="186" t="s">
        <v>4634</v>
      </c>
      <c r="M5" s="186" t="s">
        <v>4628</v>
      </c>
      <c r="N5" s="186" t="s">
        <v>3988</v>
      </c>
      <c r="O5" s="186" t="s">
        <v>4135</v>
      </c>
      <c r="P5" s="186" t="s">
        <v>4004</v>
      </c>
      <c r="Q5" s="186" t="s">
        <v>4524</v>
      </c>
      <c r="R5" s="186" t="s">
        <v>4150</v>
      </c>
      <c r="S5" s="186" t="s">
        <v>3910</v>
      </c>
      <c r="T5" s="186" t="s">
        <v>3930</v>
      </c>
      <c r="U5" s="186" t="s">
        <v>4055</v>
      </c>
      <c r="V5" s="196" t="s">
        <v>4633</v>
      </c>
      <c r="W5" s="195" t="s">
        <v>4632</v>
      </c>
      <c r="X5" s="195" t="s">
        <v>4631</v>
      </c>
      <c r="Y5" s="186" t="s">
        <v>4630</v>
      </c>
      <c r="AA5" s="188" t="s">
        <v>4629</v>
      </c>
      <c r="AB5" s="186" t="s">
        <v>4628</v>
      </c>
      <c r="AC5" s="186" t="s">
        <v>4627</v>
      </c>
      <c r="AD5" s="194"/>
      <c r="AE5" s="186" t="s">
        <v>4626</v>
      </c>
      <c r="AH5" s="300"/>
      <c r="AI5" s="301"/>
      <c r="AJ5" s="197" t="s">
        <v>4638</v>
      </c>
      <c r="AK5" s="197"/>
    </row>
    <row r="6" spans="1:37" ht="27" customHeight="1" x14ac:dyDescent="0.25">
      <c r="A6" s="189"/>
      <c r="B6" s="189">
        <f>+I6</f>
        <v>0</v>
      </c>
      <c r="C6" s="189"/>
      <c r="D6" s="192" t="s">
        <v>4625</v>
      </c>
      <c r="E6" s="189"/>
      <c r="F6" s="189"/>
      <c r="G6" s="189"/>
      <c r="H6" s="189"/>
      <c r="I6" s="191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91"/>
      <c r="W6" s="190"/>
      <c r="X6" s="190"/>
      <c r="Y6" s="189"/>
      <c r="AA6" s="188"/>
      <c r="AB6" s="186"/>
      <c r="AC6" s="186"/>
      <c r="AD6" s="187"/>
      <c r="AE6" s="186"/>
      <c r="AH6" s="193"/>
      <c r="AI6" s="193"/>
      <c r="AJ6" s="189"/>
      <c r="AK6" s="189"/>
    </row>
    <row r="7" spans="1:37" ht="27" customHeight="1" x14ac:dyDescent="0.25">
      <c r="A7" s="135" t="s">
        <v>1202</v>
      </c>
      <c r="B7" s="189">
        <f t="shared" ref="B7:B70" si="0">+I7</f>
        <v>1300</v>
      </c>
      <c r="C7" s="142">
        <f>+SUBTOTAL(3,$E$7:E7)</f>
        <v>1</v>
      </c>
      <c r="D7" s="135" t="s">
        <v>1203</v>
      </c>
      <c r="E7" s="142" t="s">
        <v>4203</v>
      </c>
      <c r="F7" s="142">
        <v>10</v>
      </c>
      <c r="G7" s="142">
        <f t="shared" ref="G7:G13" si="1">+F7</f>
        <v>10</v>
      </c>
      <c r="H7" s="142" t="s">
        <v>4185</v>
      </c>
      <c r="I7" s="132">
        <v>1300</v>
      </c>
      <c r="J7" s="145">
        <v>0.1</v>
      </c>
      <c r="K7" s="130">
        <f>ROUND(I7*0.1,0)</f>
        <v>130</v>
      </c>
      <c r="L7" s="130">
        <f>+I7+K7</f>
        <v>1430</v>
      </c>
      <c r="M7" s="130" t="s">
        <v>4559</v>
      </c>
      <c r="N7" s="138">
        <f t="shared" ref="N7:U16" si="2">+SUMIFS($AE$1:$AE$65536,$AA$1:$AA$65536,$M7,$AC$1:$AC$65536,N$5,$AB$1:$AB$65536,$H7)</f>
        <v>0</v>
      </c>
      <c r="O7" s="138">
        <f t="shared" si="2"/>
        <v>0</v>
      </c>
      <c r="P7" s="146">
        <f t="shared" si="2"/>
        <v>0</v>
      </c>
      <c r="Q7" s="138">
        <f t="shared" si="2"/>
        <v>0</v>
      </c>
      <c r="R7" s="138">
        <f t="shared" si="2"/>
        <v>0</v>
      </c>
      <c r="S7" s="138">
        <f t="shared" si="2"/>
        <v>0</v>
      </c>
      <c r="T7" s="138">
        <f t="shared" si="2"/>
        <v>0</v>
      </c>
      <c r="U7" s="138">
        <f t="shared" si="2"/>
        <v>0</v>
      </c>
      <c r="V7" s="132">
        <f>VLOOKUP(A7,[2]DG!$C$2:$E$11900,3,0)</f>
        <v>1300</v>
      </c>
      <c r="W7" s="139">
        <f t="shared" ref="W7:W38" si="3">+I7/V7-1</f>
        <v>0</v>
      </c>
      <c r="X7" s="138">
        <f t="shared" ref="X7:X70" si="4">+SUMIFS(AE$1:AE$65536,AC$1:AC$65536,G7,AB$1:AB$65536,H7,AA$1:AA$65536,M7)</f>
        <v>0</v>
      </c>
      <c r="Y7" s="138">
        <f t="shared" ref="Y7:Y38" si="5">+X7-I7</f>
        <v>-1300</v>
      </c>
      <c r="Z7" s="334">
        <f>-I7</f>
        <v>-1300</v>
      </c>
      <c r="AA7" s="116" t="s">
        <v>4559</v>
      </c>
      <c r="AB7" s="115" t="s">
        <v>4185</v>
      </c>
      <c r="AC7" s="115" t="s">
        <v>4004</v>
      </c>
      <c r="AD7" s="118" t="s">
        <v>4394</v>
      </c>
      <c r="AE7" s="115" t="str">
        <f>SUBSTITUTE(AD7,",","")</f>
        <v>1300</v>
      </c>
      <c r="AG7" s="57" t="str">
        <f t="shared" ref="AG7:AG47" si="6">+LEFT(AJ7,SEARCH("PVC",AJ7,1)+3)</f>
        <v xml:space="preserve">Chếch PVC </v>
      </c>
      <c r="AH7" s="161" t="str">
        <f t="shared" ref="AH7:AH47" si="7">+LEFT(D7,SEARCH("DISMY",D7,1)+5)</f>
        <v xml:space="preserve">Nối góc 45° u.PVC DISMY </v>
      </c>
      <c r="AI7" s="161" t="str">
        <f t="shared" ref="AI7:AI39" si="8">+LEFT(A7,4)</f>
        <v>22CH</v>
      </c>
      <c r="AJ7" s="135" t="s">
        <v>4624</v>
      </c>
      <c r="AK7" s="138">
        <v>11122020021021</v>
      </c>
    </row>
    <row r="8" spans="1:37" ht="27" customHeight="1" x14ac:dyDescent="0.25">
      <c r="A8" s="135" t="s">
        <v>1206</v>
      </c>
      <c r="B8" s="189">
        <f t="shared" si="0"/>
        <v>1700</v>
      </c>
      <c r="C8" s="142">
        <f>+SUBTOTAL(3,$E$7:E8)</f>
        <v>2</v>
      </c>
      <c r="D8" s="135" t="s">
        <v>1207</v>
      </c>
      <c r="E8" s="142" t="s">
        <v>4203</v>
      </c>
      <c r="F8" s="142">
        <v>10</v>
      </c>
      <c r="G8" s="142">
        <f t="shared" si="1"/>
        <v>10</v>
      </c>
      <c r="H8" s="142" t="s">
        <v>4117</v>
      </c>
      <c r="I8" s="132">
        <v>1700</v>
      </c>
      <c r="J8" s="145">
        <v>0.1</v>
      </c>
      <c r="K8" s="130">
        <f t="shared" ref="K8:K71" si="9">ROUND(I8*0.1,0)</f>
        <v>170</v>
      </c>
      <c r="L8" s="130">
        <f t="shared" ref="L8:L71" si="10">+I8+K8</f>
        <v>1870</v>
      </c>
      <c r="M8" s="130" t="s">
        <v>4559</v>
      </c>
      <c r="N8" s="138">
        <f t="shared" si="2"/>
        <v>0</v>
      </c>
      <c r="O8" s="138">
        <f t="shared" si="2"/>
        <v>0</v>
      </c>
      <c r="P8" s="146">
        <f t="shared" si="2"/>
        <v>0</v>
      </c>
      <c r="Q8" s="138">
        <f t="shared" si="2"/>
        <v>0</v>
      </c>
      <c r="R8" s="138">
        <f t="shared" si="2"/>
        <v>0</v>
      </c>
      <c r="S8" s="138">
        <f t="shared" si="2"/>
        <v>0</v>
      </c>
      <c r="T8" s="138">
        <f t="shared" si="2"/>
        <v>0</v>
      </c>
      <c r="U8" s="138">
        <f t="shared" si="2"/>
        <v>0</v>
      </c>
      <c r="V8" s="132">
        <f>VLOOKUP(A8,[2]DG!$C$2:$E$11900,3,0)</f>
        <v>1700</v>
      </c>
      <c r="W8" s="139">
        <f t="shared" si="3"/>
        <v>0</v>
      </c>
      <c r="X8" s="138">
        <f t="shared" si="4"/>
        <v>0</v>
      </c>
      <c r="Y8" s="138">
        <f t="shared" si="5"/>
        <v>-1700</v>
      </c>
      <c r="Z8" s="334">
        <f>VLOOKUP(A8,[2]DG!$C$2:$E$11900,3,0)-I8</f>
        <v>0</v>
      </c>
      <c r="AA8" s="116" t="s">
        <v>4559</v>
      </c>
      <c r="AB8" s="115" t="s">
        <v>4117</v>
      </c>
      <c r="AC8" s="115" t="s">
        <v>4004</v>
      </c>
      <c r="AD8" s="118" t="s">
        <v>4323</v>
      </c>
      <c r="AE8" s="115" t="str">
        <f t="shared" ref="AE8:AE71" si="11">SUBSTITUTE(AD8,",","")</f>
        <v>1700</v>
      </c>
      <c r="AG8" s="57" t="str">
        <f t="shared" si="6"/>
        <v xml:space="preserve">Chếch PVC </v>
      </c>
      <c r="AH8" s="135" t="str">
        <f t="shared" si="7"/>
        <v xml:space="preserve">Nối góc 45° u.PVC DISMY </v>
      </c>
      <c r="AI8" s="161" t="str">
        <f t="shared" si="8"/>
        <v>22CH</v>
      </c>
      <c r="AJ8" s="135" t="s">
        <v>4623</v>
      </c>
      <c r="AK8" s="138">
        <v>11122020027027</v>
      </c>
    </row>
    <row r="9" spans="1:37" ht="27" customHeight="1" x14ac:dyDescent="0.25">
      <c r="A9" s="135" t="s">
        <v>1208</v>
      </c>
      <c r="B9" s="189">
        <f t="shared" si="0"/>
        <v>2600</v>
      </c>
      <c r="C9" s="142">
        <f>+SUBTOTAL(3,$E$7:E9)</f>
        <v>3</v>
      </c>
      <c r="D9" s="135" t="s">
        <v>1209</v>
      </c>
      <c r="E9" s="142" t="s">
        <v>4203</v>
      </c>
      <c r="F9" s="142">
        <v>10</v>
      </c>
      <c r="G9" s="142">
        <f t="shared" si="1"/>
        <v>10</v>
      </c>
      <c r="H9" s="142" t="s">
        <v>4115</v>
      </c>
      <c r="I9" s="132">
        <v>2600</v>
      </c>
      <c r="J9" s="145">
        <v>0.1</v>
      </c>
      <c r="K9" s="130">
        <f t="shared" si="9"/>
        <v>260</v>
      </c>
      <c r="L9" s="130">
        <f t="shared" si="10"/>
        <v>2860</v>
      </c>
      <c r="M9" s="130" t="s">
        <v>4559</v>
      </c>
      <c r="N9" s="138">
        <f t="shared" si="2"/>
        <v>0</v>
      </c>
      <c r="O9" s="138">
        <f t="shared" si="2"/>
        <v>0</v>
      </c>
      <c r="P9" s="146">
        <f t="shared" si="2"/>
        <v>0</v>
      </c>
      <c r="Q9" s="138">
        <f t="shared" si="2"/>
        <v>0</v>
      </c>
      <c r="R9" s="138">
        <f t="shared" si="2"/>
        <v>0</v>
      </c>
      <c r="S9" s="138">
        <f t="shared" si="2"/>
        <v>0</v>
      </c>
      <c r="T9" s="138">
        <f t="shared" si="2"/>
        <v>0</v>
      </c>
      <c r="U9" s="138">
        <f t="shared" si="2"/>
        <v>0</v>
      </c>
      <c r="V9" s="132">
        <f>VLOOKUP(A9,[2]DG!$C$2:$E$11900,3,0)</f>
        <v>2600</v>
      </c>
      <c r="W9" s="139">
        <f t="shared" si="3"/>
        <v>0</v>
      </c>
      <c r="X9" s="138">
        <f t="shared" si="4"/>
        <v>0</v>
      </c>
      <c r="Y9" s="138">
        <f t="shared" si="5"/>
        <v>-2600</v>
      </c>
      <c r="Z9" s="334">
        <f>VLOOKUP(A9,[2]DG!$C$2:$E$11900,3,0)-I9</f>
        <v>0</v>
      </c>
      <c r="AA9" s="116" t="s">
        <v>4559</v>
      </c>
      <c r="AB9" s="115" t="s">
        <v>4115</v>
      </c>
      <c r="AC9" s="115" t="s">
        <v>4004</v>
      </c>
      <c r="AD9" s="118" t="s">
        <v>4318</v>
      </c>
      <c r="AE9" s="115" t="str">
        <f t="shared" si="11"/>
        <v>2600</v>
      </c>
      <c r="AG9" s="57" t="str">
        <f t="shared" si="6"/>
        <v xml:space="preserve">Chếch PVC </v>
      </c>
      <c r="AH9" s="135" t="str">
        <f t="shared" si="7"/>
        <v xml:space="preserve">Nối góc 45° u.PVC DISMY </v>
      </c>
      <c r="AI9" s="161" t="str">
        <f t="shared" si="8"/>
        <v>22CH</v>
      </c>
      <c r="AJ9" s="135" t="s">
        <v>4622</v>
      </c>
      <c r="AK9" s="138">
        <v>11122020034034</v>
      </c>
    </row>
    <row r="10" spans="1:37" ht="27" customHeight="1" x14ac:dyDescent="0.25">
      <c r="A10" s="135" t="s">
        <v>1210</v>
      </c>
      <c r="B10" s="189">
        <f t="shared" si="0"/>
        <v>3900</v>
      </c>
      <c r="C10" s="142">
        <f>+SUBTOTAL(3,$E$7:E10)</f>
        <v>4</v>
      </c>
      <c r="D10" s="135" t="s">
        <v>1211</v>
      </c>
      <c r="E10" s="142" t="s">
        <v>4203</v>
      </c>
      <c r="F10" s="142">
        <v>10</v>
      </c>
      <c r="G10" s="142">
        <f t="shared" si="1"/>
        <v>10</v>
      </c>
      <c r="H10" s="142" t="s">
        <v>4113</v>
      </c>
      <c r="I10" s="132">
        <v>3900</v>
      </c>
      <c r="J10" s="145">
        <v>0.1</v>
      </c>
      <c r="K10" s="130">
        <f t="shared" si="9"/>
        <v>390</v>
      </c>
      <c r="L10" s="130">
        <f t="shared" si="10"/>
        <v>4290</v>
      </c>
      <c r="M10" s="130" t="s">
        <v>4559</v>
      </c>
      <c r="N10" s="138">
        <f t="shared" si="2"/>
        <v>0</v>
      </c>
      <c r="O10" s="138">
        <f t="shared" si="2"/>
        <v>0</v>
      </c>
      <c r="P10" s="146">
        <f t="shared" si="2"/>
        <v>0</v>
      </c>
      <c r="Q10" s="138">
        <f t="shared" si="2"/>
        <v>0</v>
      </c>
      <c r="R10" s="138">
        <f t="shared" si="2"/>
        <v>0</v>
      </c>
      <c r="S10" s="138">
        <f t="shared" si="2"/>
        <v>0</v>
      </c>
      <c r="T10" s="138">
        <f t="shared" si="2"/>
        <v>0</v>
      </c>
      <c r="U10" s="138">
        <f t="shared" si="2"/>
        <v>0</v>
      </c>
      <c r="V10" s="132">
        <f>VLOOKUP(A10,[2]DG!$C$2:$E$11900,3,0)</f>
        <v>3900</v>
      </c>
      <c r="W10" s="139">
        <f t="shared" si="3"/>
        <v>0</v>
      </c>
      <c r="X10" s="138">
        <f t="shared" si="4"/>
        <v>0</v>
      </c>
      <c r="Y10" s="138">
        <f t="shared" si="5"/>
        <v>-3900</v>
      </c>
      <c r="Z10" s="334">
        <f>VLOOKUP(A10,[2]DG!$C$2:$E$11900,3,0)-I10</f>
        <v>0</v>
      </c>
      <c r="AA10" s="116" t="s">
        <v>4559</v>
      </c>
      <c r="AB10" s="115" t="s">
        <v>4115</v>
      </c>
      <c r="AC10" s="115" t="s">
        <v>4150</v>
      </c>
      <c r="AD10" s="118" t="s">
        <v>4116</v>
      </c>
      <c r="AE10" s="115" t="str">
        <f t="shared" si="11"/>
        <v>5400</v>
      </c>
      <c r="AG10" s="57" t="str">
        <f t="shared" si="6"/>
        <v xml:space="preserve">Chếch PVC </v>
      </c>
      <c r="AH10" s="135" t="str">
        <f t="shared" si="7"/>
        <v xml:space="preserve">Nối góc 45° u.PVC DISMY </v>
      </c>
      <c r="AI10" s="161" t="str">
        <f t="shared" si="8"/>
        <v>22CH</v>
      </c>
      <c r="AJ10" s="135" t="s">
        <v>4621</v>
      </c>
      <c r="AK10" s="138">
        <v>11122020042042</v>
      </c>
    </row>
    <row r="11" spans="1:37" ht="27" customHeight="1" x14ac:dyDescent="0.25">
      <c r="A11" s="135" t="s">
        <v>1212</v>
      </c>
      <c r="B11" s="189">
        <f t="shared" si="0"/>
        <v>6200</v>
      </c>
      <c r="C11" s="142">
        <f>+SUBTOTAL(3,$E$7:E11)</f>
        <v>5</v>
      </c>
      <c r="D11" s="135" t="s">
        <v>1213</v>
      </c>
      <c r="E11" s="142" t="s">
        <v>4203</v>
      </c>
      <c r="F11" s="142">
        <v>10</v>
      </c>
      <c r="G11" s="142">
        <f t="shared" si="1"/>
        <v>10</v>
      </c>
      <c r="H11" s="142" t="s">
        <v>4111</v>
      </c>
      <c r="I11" s="132">
        <v>6200</v>
      </c>
      <c r="J11" s="145">
        <v>0.1</v>
      </c>
      <c r="K11" s="130">
        <f t="shared" si="9"/>
        <v>620</v>
      </c>
      <c r="L11" s="130">
        <f t="shared" si="10"/>
        <v>6820</v>
      </c>
      <c r="M11" s="130" t="s">
        <v>4559</v>
      </c>
      <c r="N11" s="138">
        <f t="shared" si="2"/>
        <v>0</v>
      </c>
      <c r="O11" s="138">
        <f t="shared" si="2"/>
        <v>0</v>
      </c>
      <c r="P11" s="146">
        <f t="shared" si="2"/>
        <v>0</v>
      </c>
      <c r="Q11" s="138">
        <f t="shared" si="2"/>
        <v>0</v>
      </c>
      <c r="R11" s="138">
        <f t="shared" si="2"/>
        <v>0</v>
      </c>
      <c r="S11" s="138">
        <f t="shared" si="2"/>
        <v>0</v>
      </c>
      <c r="T11" s="138">
        <f t="shared" si="2"/>
        <v>0</v>
      </c>
      <c r="U11" s="138">
        <f t="shared" si="2"/>
        <v>0</v>
      </c>
      <c r="V11" s="132">
        <f>VLOOKUP(A11,[2]DG!$C$2:$E$11900,3,0)</f>
        <v>6200</v>
      </c>
      <c r="W11" s="139">
        <f t="shared" si="3"/>
        <v>0</v>
      </c>
      <c r="X11" s="138">
        <f t="shared" si="4"/>
        <v>0</v>
      </c>
      <c r="Y11" s="138">
        <f t="shared" si="5"/>
        <v>-6200</v>
      </c>
      <c r="Z11" s="334">
        <f>VLOOKUP(A11,[2]DG!$C$2:$E$11900,3,0)-I11</f>
        <v>0</v>
      </c>
      <c r="AA11" s="116" t="s">
        <v>4559</v>
      </c>
      <c r="AB11" s="115" t="s">
        <v>4113</v>
      </c>
      <c r="AC11" s="115" t="s">
        <v>4004</v>
      </c>
      <c r="AD11" s="118" t="s">
        <v>4308</v>
      </c>
      <c r="AE11" s="115" t="str">
        <f t="shared" si="11"/>
        <v>3900</v>
      </c>
      <c r="AG11" s="57" t="str">
        <f t="shared" si="6"/>
        <v xml:space="preserve">Chếch PVC </v>
      </c>
      <c r="AH11" s="135" t="str">
        <f t="shared" si="7"/>
        <v xml:space="preserve">Nối góc 45° u.PVC DISMY </v>
      </c>
      <c r="AI11" s="161" t="str">
        <f t="shared" si="8"/>
        <v>22CH</v>
      </c>
      <c r="AJ11" s="135" t="s">
        <v>4620</v>
      </c>
      <c r="AK11" s="138">
        <v>11122020048048</v>
      </c>
    </row>
    <row r="12" spans="1:37" ht="27" customHeight="1" x14ac:dyDescent="0.25">
      <c r="A12" s="135" t="s">
        <v>1214</v>
      </c>
      <c r="B12" s="189">
        <f t="shared" si="0"/>
        <v>10100</v>
      </c>
      <c r="C12" s="142">
        <f>+SUBTOTAL(3,$E$7:E12)</f>
        <v>6</v>
      </c>
      <c r="D12" s="135" t="s">
        <v>1215</v>
      </c>
      <c r="E12" s="142" t="s">
        <v>4203</v>
      </c>
      <c r="F12" s="142">
        <v>8</v>
      </c>
      <c r="G12" s="142">
        <f t="shared" si="1"/>
        <v>8</v>
      </c>
      <c r="H12" s="142" t="s">
        <v>4079</v>
      </c>
      <c r="I12" s="132">
        <v>10100</v>
      </c>
      <c r="J12" s="145">
        <v>0.1</v>
      </c>
      <c r="K12" s="130">
        <f t="shared" si="9"/>
        <v>1010</v>
      </c>
      <c r="L12" s="130">
        <f t="shared" si="10"/>
        <v>11110</v>
      </c>
      <c r="M12" s="130" t="s">
        <v>4559</v>
      </c>
      <c r="N12" s="138">
        <f t="shared" si="2"/>
        <v>0</v>
      </c>
      <c r="O12" s="175">
        <f t="shared" si="2"/>
        <v>0</v>
      </c>
      <c r="P12" s="138">
        <f t="shared" si="2"/>
        <v>0</v>
      </c>
      <c r="Q12" s="138">
        <f t="shared" si="2"/>
        <v>0</v>
      </c>
      <c r="R12" s="138">
        <f t="shared" si="2"/>
        <v>0</v>
      </c>
      <c r="S12" s="138">
        <f t="shared" si="2"/>
        <v>0</v>
      </c>
      <c r="T12" s="138">
        <f t="shared" si="2"/>
        <v>0</v>
      </c>
      <c r="U12" s="138">
        <f t="shared" si="2"/>
        <v>0</v>
      </c>
      <c r="V12" s="132">
        <f>VLOOKUP(A12,[2]DG!$C$2:$E$11900,3,0)</f>
        <v>10100</v>
      </c>
      <c r="W12" s="139">
        <f t="shared" si="3"/>
        <v>0</v>
      </c>
      <c r="X12" s="138">
        <f t="shared" si="4"/>
        <v>0</v>
      </c>
      <c r="Y12" s="138">
        <f t="shared" si="5"/>
        <v>-10100</v>
      </c>
      <c r="Z12" s="334">
        <f>VLOOKUP(A12,[2]DG!$C$2:$E$11900,3,0)-I12</f>
        <v>0</v>
      </c>
      <c r="AA12" s="116" t="s">
        <v>4559</v>
      </c>
      <c r="AB12" s="115" t="s">
        <v>4113</v>
      </c>
      <c r="AC12" s="115" t="s">
        <v>4150</v>
      </c>
      <c r="AD12" s="118" t="s">
        <v>4175</v>
      </c>
      <c r="AE12" s="115" t="str">
        <f t="shared" si="11"/>
        <v>9400</v>
      </c>
      <c r="AG12" s="57" t="str">
        <f t="shared" si="6"/>
        <v xml:space="preserve">Chếch PVC </v>
      </c>
      <c r="AH12" s="135" t="str">
        <f t="shared" si="7"/>
        <v xml:space="preserve">Nối góc 45° u.PVC DISMY </v>
      </c>
      <c r="AI12" s="161" t="str">
        <f t="shared" si="8"/>
        <v>22CH</v>
      </c>
      <c r="AJ12" s="135" t="s">
        <v>4619</v>
      </c>
      <c r="AK12" s="138">
        <v>11122020060060</v>
      </c>
    </row>
    <row r="13" spans="1:37" ht="27" customHeight="1" x14ac:dyDescent="0.25">
      <c r="A13" s="135" t="s">
        <v>1216</v>
      </c>
      <c r="B13" s="189">
        <f t="shared" si="0"/>
        <v>17500</v>
      </c>
      <c r="C13" s="142">
        <f>+SUBTOTAL(3,$E$7:E13)</f>
        <v>7</v>
      </c>
      <c r="D13" s="135" t="s">
        <v>1217</v>
      </c>
      <c r="E13" s="142" t="s">
        <v>4203</v>
      </c>
      <c r="F13" s="142">
        <v>8</v>
      </c>
      <c r="G13" s="142">
        <f t="shared" si="1"/>
        <v>8</v>
      </c>
      <c r="H13" s="142" t="s">
        <v>4077</v>
      </c>
      <c r="I13" s="132">
        <v>17500</v>
      </c>
      <c r="J13" s="145">
        <v>0.1</v>
      </c>
      <c r="K13" s="130">
        <f t="shared" si="9"/>
        <v>1750</v>
      </c>
      <c r="L13" s="130">
        <f t="shared" si="10"/>
        <v>19250</v>
      </c>
      <c r="M13" s="130" t="s">
        <v>4559</v>
      </c>
      <c r="N13" s="138">
        <f t="shared" si="2"/>
        <v>0</v>
      </c>
      <c r="O13" s="175">
        <f t="shared" si="2"/>
        <v>0</v>
      </c>
      <c r="P13" s="138">
        <f t="shared" si="2"/>
        <v>0</v>
      </c>
      <c r="Q13" s="138">
        <f t="shared" si="2"/>
        <v>0</v>
      </c>
      <c r="R13" s="138">
        <f t="shared" si="2"/>
        <v>0</v>
      </c>
      <c r="S13" s="138">
        <f t="shared" si="2"/>
        <v>0</v>
      </c>
      <c r="T13" s="138">
        <f t="shared" si="2"/>
        <v>0</v>
      </c>
      <c r="U13" s="138">
        <f t="shared" si="2"/>
        <v>0</v>
      </c>
      <c r="V13" s="132">
        <f>VLOOKUP(A13,[2]DG!$C$2:$E$11900,3,0)</f>
        <v>17500</v>
      </c>
      <c r="W13" s="139">
        <f t="shared" si="3"/>
        <v>0</v>
      </c>
      <c r="X13" s="138">
        <f t="shared" si="4"/>
        <v>0</v>
      </c>
      <c r="Y13" s="138">
        <f t="shared" si="5"/>
        <v>-17500</v>
      </c>
      <c r="Z13" s="334">
        <f>VLOOKUP(A13,[2]DG!$C$2:$E$11900,3,0)-I13</f>
        <v>0</v>
      </c>
      <c r="AA13" s="116" t="s">
        <v>4559</v>
      </c>
      <c r="AB13" s="115" t="s">
        <v>4111</v>
      </c>
      <c r="AC13" s="115" t="s">
        <v>4004</v>
      </c>
      <c r="AD13" s="118" t="s">
        <v>4298</v>
      </c>
      <c r="AE13" s="115" t="str">
        <f t="shared" si="11"/>
        <v>6200</v>
      </c>
      <c r="AG13" s="57" t="str">
        <f t="shared" si="6"/>
        <v xml:space="preserve">Chếch PVC </v>
      </c>
      <c r="AH13" s="135" t="str">
        <f t="shared" si="7"/>
        <v xml:space="preserve">Nối góc 45° u.PVC DISMY </v>
      </c>
      <c r="AI13" s="161" t="str">
        <f t="shared" si="8"/>
        <v>22CH</v>
      </c>
      <c r="AJ13" s="135" t="s">
        <v>4618</v>
      </c>
      <c r="AK13" s="138">
        <v>11122020075075</v>
      </c>
    </row>
    <row r="14" spans="1:37" ht="27" customHeight="1" x14ac:dyDescent="0.25">
      <c r="A14" s="135" t="s">
        <v>1218</v>
      </c>
      <c r="B14" s="189">
        <f t="shared" si="0"/>
        <v>22900</v>
      </c>
      <c r="C14" s="142">
        <f>+SUBTOTAL(3,$E$7:E14)</f>
        <v>8</v>
      </c>
      <c r="D14" s="135" t="s">
        <v>1219</v>
      </c>
      <c r="E14" s="142" t="s">
        <v>4203</v>
      </c>
      <c r="F14" s="142">
        <v>10</v>
      </c>
      <c r="G14" s="142">
        <v>6</v>
      </c>
      <c r="H14" s="142" t="s">
        <v>4075</v>
      </c>
      <c r="I14" s="132">
        <v>22900</v>
      </c>
      <c r="J14" s="145">
        <v>0.1</v>
      </c>
      <c r="K14" s="130">
        <f t="shared" si="9"/>
        <v>2290</v>
      </c>
      <c r="L14" s="130">
        <f t="shared" si="10"/>
        <v>25190</v>
      </c>
      <c r="M14" s="130" t="s">
        <v>4559</v>
      </c>
      <c r="N14" s="146">
        <f t="shared" si="2"/>
        <v>0</v>
      </c>
      <c r="O14" s="138">
        <f t="shared" si="2"/>
        <v>0</v>
      </c>
      <c r="P14" s="138">
        <f t="shared" si="2"/>
        <v>0</v>
      </c>
      <c r="Q14" s="138">
        <f t="shared" si="2"/>
        <v>0</v>
      </c>
      <c r="R14" s="138">
        <f t="shared" si="2"/>
        <v>0</v>
      </c>
      <c r="S14" s="138">
        <f t="shared" si="2"/>
        <v>0</v>
      </c>
      <c r="T14" s="138">
        <f t="shared" si="2"/>
        <v>0</v>
      </c>
      <c r="U14" s="138">
        <f t="shared" si="2"/>
        <v>0</v>
      </c>
      <c r="V14" s="132">
        <f>VLOOKUP(A14,[2]DG!$C$2:$E$11900,3,0)</f>
        <v>22900</v>
      </c>
      <c r="W14" s="139">
        <f t="shared" si="3"/>
        <v>0</v>
      </c>
      <c r="X14" s="138">
        <f t="shared" si="4"/>
        <v>0</v>
      </c>
      <c r="Y14" s="138">
        <f t="shared" si="5"/>
        <v>-22900</v>
      </c>
      <c r="Z14" s="334">
        <f>VLOOKUP(A14,[2]DG!$C$2:$E$11900,3,0)-I14</f>
        <v>0</v>
      </c>
      <c r="AA14" s="116" t="s">
        <v>4559</v>
      </c>
      <c r="AB14" s="115" t="s">
        <v>4111</v>
      </c>
      <c r="AC14" s="115" t="s">
        <v>4150</v>
      </c>
      <c r="AD14" s="118" t="s">
        <v>4269</v>
      </c>
      <c r="AE14" s="115" t="str">
        <f t="shared" si="11"/>
        <v>13100</v>
      </c>
      <c r="AG14" s="57" t="str">
        <f t="shared" si="6"/>
        <v xml:space="preserve">Chếch PVC </v>
      </c>
      <c r="AH14" s="135" t="str">
        <f t="shared" si="7"/>
        <v xml:space="preserve">Nối góc 45° u.PVC DISMY </v>
      </c>
      <c r="AI14" s="161" t="str">
        <f t="shared" si="8"/>
        <v>22CH</v>
      </c>
      <c r="AJ14" s="135" t="s">
        <v>4617</v>
      </c>
      <c r="AK14" s="138">
        <v>11122020090090</v>
      </c>
    </row>
    <row r="15" spans="1:37" ht="27" customHeight="1" x14ac:dyDescent="0.25">
      <c r="A15" s="135" t="s">
        <v>1192</v>
      </c>
      <c r="B15" s="189">
        <f t="shared" si="0"/>
        <v>35000</v>
      </c>
      <c r="C15" s="142">
        <f>+SUBTOTAL(3,$E$7:E15)</f>
        <v>9</v>
      </c>
      <c r="D15" s="135" t="s">
        <v>1193</v>
      </c>
      <c r="E15" s="142" t="s">
        <v>4203</v>
      </c>
      <c r="F15" s="142">
        <v>10</v>
      </c>
      <c r="G15" s="142">
        <v>6</v>
      </c>
      <c r="H15" s="142" t="s">
        <v>4073</v>
      </c>
      <c r="I15" s="132">
        <v>35000</v>
      </c>
      <c r="J15" s="145">
        <v>0.1</v>
      </c>
      <c r="K15" s="130">
        <f t="shared" si="9"/>
        <v>3500</v>
      </c>
      <c r="L15" s="130">
        <f t="shared" si="10"/>
        <v>38500</v>
      </c>
      <c r="M15" s="130" t="s">
        <v>4559</v>
      </c>
      <c r="N15" s="146">
        <f t="shared" si="2"/>
        <v>0</v>
      </c>
      <c r="O15" s="138">
        <f t="shared" si="2"/>
        <v>0</v>
      </c>
      <c r="P15" s="138">
        <f t="shared" si="2"/>
        <v>0</v>
      </c>
      <c r="Q15" s="138">
        <f t="shared" si="2"/>
        <v>0</v>
      </c>
      <c r="R15" s="138">
        <f t="shared" si="2"/>
        <v>0</v>
      </c>
      <c r="S15" s="138">
        <f t="shared" si="2"/>
        <v>0</v>
      </c>
      <c r="T15" s="138">
        <f t="shared" si="2"/>
        <v>0</v>
      </c>
      <c r="U15" s="138">
        <f t="shared" si="2"/>
        <v>0</v>
      </c>
      <c r="V15" s="132">
        <f>VLOOKUP(A15,[2]DG!$C$2:$E$11900,3,0)</f>
        <v>35000</v>
      </c>
      <c r="W15" s="139">
        <f t="shared" si="3"/>
        <v>0</v>
      </c>
      <c r="X15" s="138">
        <f t="shared" si="4"/>
        <v>0</v>
      </c>
      <c r="Y15" s="138">
        <f t="shared" si="5"/>
        <v>-35000</v>
      </c>
      <c r="Z15" s="334">
        <f>VLOOKUP(A15,[2]DG!$C$2:$E$11900,3,0)-I15</f>
        <v>0</v>
      </c>
      <c r="AA15" s="116" t="s">
        <v>4559</v>
      </c>
      <c r="AB15" s="115" t="s">
        <v>4079</v>
      </c>
      <c r="AC15" s="115" t="s">
        <v>3988</v>
      </c>
      <c r="AD15" s="118" t="s">
        <v>4038</v>
      </c>
      <c r="AE15" s="115" t="str">
        <f t="shared" si="11"/>
        <v>9700</v>
      </c>
      <c r="AG15" s="57" t="str">
        <f t="shared" si="6"/>
        <v xml:space="preserve">Chếch PVC </v>
      </c>
      <c r="AH15" s="135" t="str">
        <f t="shared" si="7"/>
        <v xml:space="preserve">Nối góc 45° u.PVC DISMY </v>
      </c>
      <c r="AI15" s="161" t="str">
        <f t="shared" si="8"/>
        <v>22CH</v>
      </c>
      <c r="AJ15" s="135" t="s">
        <v>4616</v>
      </c>
      <c r="AK15" s="138">
        <v>11122020110110</v>
      </c>
    </row>
    <row r="16" spans="1:37" s="183" customFormat="1" ht="27" customHeight="1" x14ac:dyDescent="0.25">
      <c r="A16" s="135" t="s">
        <v>1194</v>
      </c>
      <c r="B16" s="189">
        <f t="shared" si="0"/>
        <v>61800</v>
      </c>
      <c r="C16" s="142">
        <f>+SUBTOTAL(3,$E$7:E16)</f>
        <v>10</v>
      </c>
      <c r="D16" s="135" t="s">
        <v>1195</v>
      </c>
      <c r="E16" s="142" t="s">
        <v>4203</v>
      </c>
      <c r="F16" s="142">
        <v>10</v>
      </c>
      <c r="G16" s="142">
        <v>6</v>
      </c>
      <c r="H16" s="142" t="s">
        <v>4072</v>
      </c>
      <c r="I16" s="132">
        <v>61800</v>
      </c>
      <c r="J16" s="145">
        <v>0.1</v>
      </c>
      <c r="K16" s="130">
        <f t="shared" si="9"/>
        <v>6180</v>
      </c>
      <c r="L16" s="130">
        <f t="shared" si="10"/>
        <v>67980</v>
      </c>
      <c r="M16" s="130" t="s">
        <v>4559</v>
      </c>
      <c r="N16" s="146">
        <f t="shared" si="2"/>
        <v>0</v>
      </c>
      <c r="O16" s="138">
        <f t="shared" si="2"/>
        <v>0</v>
      </c>
      <c r="P16" s="138">
        <f t="shared" si="2"/>
        <v>0</v>
      </c>
      <c r="Q16" s="138">
        <f t="shared" si="2"/>
        <v>0</v>
      </c>
      <c r="R16" s="138">
        <f t="shared" si="2"/>
        <v>0</v>
      </c>
      <c r="S16" s="138">
        <f t="shared" si="2"/>
        <v>0</v>
      </c>
      <c r="T16" s="138">
        <f t="shared" si="2"/>
        <v>0</v>
      </c>
      <c r="U16" s="138">
        <f t="shared" si="2"/>
        <v>0</v>
      </c>
      <c r="V16" s="132">
        <f>VLOOKUP(A16,[2]DG!$C$2:$E$11900,3,0)</f>
        <v>61800</v>
      </c>
      <c r="W16" s="139">
        <f t="shared" si="3"/>
        <v>0</v>
      </c>
      <c r="X16" s="138">
        <f t="shared" si="4"/>
        <v>0</v>
      </c>
      <c r="Y16" s="138">
        <f t="shared" si="5"/>
        <v>-61800</v>
      </c>
      <c r="Z16" s="334">
        <f>VLOOKUP(A16,[2]DG!$C$2:$E$11900,3,0)-I16</f>
        <v>0</v>
      </c>
      <c r="AA16" s="116" t="s">
        <v>4559</v>
      </c>
      <c r="AB16" s="115" t="s">
        <v>4079</v>
      </c>
      <c r="AC16" s="115" t="s">
        <v>4135</v>
      </c>
      <c r="AD16" s="118" t="s">
        <v>3873</v>
      </c>
      <c r="AE16" s="115" t="str">
        <f t="shared" si="11"/>
        <v>10100</v>
      </c>
      <c r="AG16" s="57" t="str">
        <f t="shared" si="6"/>
        <v xml:space="preserve">Chếch PVC </v>
      </c>
      <c r="AH16" s="135" t="str">
        <f t="shared" si="7"/>
        <v xml:space="preserve">Nối góc 45° u.PVC DISMY </v>
      </c>
      <c r="AI16" s="161" t="str">
        <f t="shared" si="8"/>
        <v>22CH</v>
      </c>
      <c r="AJ16" s="135" t="s">
        <v>4615</v>
      </c>
      <c r="AK16" s="138">
        <v>11122020125125</v>
      </c>
    </row>
    <row r="17" spans="1:37" ht="27" customHeight="1" x14ac:dyDescent="0.25">
      <c r="A17" s="135" t="s">
        <v>1196</v>
      </c>
      <c r="B17" s="189">
        <f t="shared" si="0"/>
        <v>76800</v>
      </c>
      <c r="C17" s="142">
        <f>+SUBTOTAL(3,$E$7:E17)</f>
        <v>11</v>
      </c>
      <c r="D17" s="135" t="s">
        <v>1197</v>
      </c>
      <c r="E17" s="142" t="s">
        <v>4203</v>
      </c>
      <c r="F17" s="142">
        <v>10</v>
      </c>
      <c r="G17" s="142">
        <v>8</v>
      </c>
      <c r="H17" s="142" t="s">
        <v>4070</v>
      </c>
      <c r="I17" s="132">
        <v>76800</v>
      </c>
      <c r="J17" s="145">
        <v>0.1</v>
      </c>
      <c r="K17" s="130">
        <f t="shared" si="9"/>
        <v>7680</v>
      </c>
      <c r="L17" s="130">
        <f t="shared" si="10"/>
        <v>84480</v>
      </c>
      <c r="M17" s="130" t="s">
        <v>4559</v>
      </c>
      <c r="N17" s="138">
        <f t="shared" ref="N17:U26" si="12">+SUMIFS($AE$1:$AE$65536,$AA$1:$AA$65536,$M17,$AC$1:$AC$65536,N$5,$AB$1:$AB$65536,$H17)</f>
        <v>0</v>
      </c>
      <c r="O17" s="146">
        <f t="shared" si="12"/>
        <v>0</v>
      </c>
      <c r="P17" s="138">
        <f t="shared" si="12"/>
        <v>0</v>
      </c>
      <c r="Q17" s="138">
        <f t="shared" si="12"/>
        <v>0</v>
      </c>
      <c r="R17" s="138">
        <f t="shared" si="12"/>
        <v>0</v>
      </c>
      <c r="S17" s="138">
        <f t="shared" si="12"/>
        <v>0</v>
      </c>
      <c r="T17" s="138">
        <f t="shared" si="12"/>
        <v>0</v>
      </c>
      <c r="U17" s="138">
        <f t="shared" si="12"/>
        <v>0</v>
      </c>
      <c r="V17" s="132">
        <f>VLOOKUP(A17,[2]DG!$C$2:$E$11900,3,0)</f>
        <v>76800</v>
      </c>
      <c r="W17" s="139">
        <f t="shared" si="3"/>
        <v>0</v>
      </c>
      <c r="X17" s="138">
        <f t="shared" si="4"/>
        <v>0</v>
      </c>
      <c r="Y17" s="138">
        <f t="shared" si="5"/>
        <v>-76800</v>
      </c>
      <c r="Z17" s="334">
        <f>VLOOKUP(A17,[2]DG!$C$2:$E$11900,3,0)-I17</f>
        <v>0</v>
      </c>
      <c r="AA17" s="116" t="s">
        <v>4559</v>
      </c>
      <c r="AB17" s="115" t="s">
        <v>4079</v>
      </c>
      <c r="AC17" s="115" t="s">
        <v>4004</v>
      </c>
      <c r="AD17" s="118" t="s">
        <v>4286</v>
      </c>
      <c r="AE17" s="115" t="str">
        <f t="shared" si="11"/>
        <v>14200</v>
      </c>
      <c r="AG17" s="57" t="str">
        <f t="shared" si="6"/>
        <v xml:space="preserve">Chếch PVC </v>
      </c>
      <c r="AH17" s="135" t="str">
        <f t="shared" si="7"/>
        <v xml:space="preserve">Nối góc 45° u.PVC DISMY </v>
      </c>
      <c r="AI17" s="161" t="str">
        <f t="shared" si="8"/>
        <v>22CH</v>
      </c>
      <c r="AJ17" s="135" t="s">
        <v>4614</v>
      </c>
      <c r="AK17" s="138">
        <v>11122020140140</v>
      </c>
    </row>
    <row r="18" spans="1:37" s="183" customFormat="1" ht="27" customHeight="1" x14ac:dyDescent="0.25">
      <c r="A18" s="135" t="s">
        <v>1198</v>
      </c>
      <c r="B18" s="189">
        <f t="shared" si="0"/>
        <v>117200</v>
      </c>
      <c r="C18" s="142">
        <f>+SUBTOTAL(3,$E$7:E18)</f>
        <v>12</v>
      </c>
      <c r="D18" s="135" t="s">
        <v>1199</v>
      </c>
      <c r="E18" s="142" t="s">
        <v>4203</v>
      </c>
      <c r="F18" s="142">
        <v>10</v>
      </c>
      <c r="G18" s="142">
        <v>8</v>
      </c>
      <c r="H18" s="142" t="s">
        <v>4068</v>
      </c>
      <c r="I18" s="132">
        <v>117200</v>
      </c>
      <c r="J18" s="145">
        <v>0.1</v>
      </c>
      <c r="K18" s="130">
        <f t="shared" si="9"/>
        <v>11720</v>
      </c>
      <c r="L18" s="130">
        <f t="shared" si="10"/>
        <v>128920</v>
      </c>
      <c r="M18" s="130" t="s">
        <v>4559</v>
      </c>
      <c r="N18" s="138">
        <f t="shared" si="12"/>
        <v>0</v>
      </c>
      <c r="O18" s="146">
        <f t="shared" si="12"/>
        <v>0</v>
      </c>
      <c r="P18" s="138">
        <f t="shared" si="12"/>
        <v>0</v>
      </c>
      <c r="Q18" s="138">
        <f t="shared" si="12"/>
        <v>0</v>
      </c>
      <c r="R18" s="138">
        <f t="shared" si="12"/>
        <v>0</v>
      </c>
      <c r="S18" s="138">
        <f t="shared" si="12"/>
        <v>0</v>
      </c>
      <c r="T18" s="138">
        <f t="shared" si="12"/>
        <v>0</v>
      </c>
      <c r="U18" s="138">
        <f t="shared" si="12"/>
        <v>0</v>
      </c>
      <c r="V18" s="132">
        <f>VLOOKUP(A18,[2]DG!$C$2:$E$11900,3,0)</f>
        <v>117200</v>
      </c>
      <c r="W18" s="139">
        <f t="shared" si="3"/>
        <v>0</v>
      </c>
      <c r="X18" s="138">
        <f t="shared" si="4"/>
        <v>0</v>
      </c>
      <c r="Y18" s="138">
        <f t="shared" si="5"/>
        <v>-117200</v>
      </c>
      <c r="Z18" s="334">
        <f>VLOOKUP(A18,[2]DG!$C$2:$E$11900,3,0)-I18</f>
        <v>0</v>
      </c>
      <c r="AA18" s="116" t="s">
        <v>4559</v>
      </c>
      <c r="AB18" s="115" t="s">
        <v>4079</v>
      </c>
      <c r="AC18" s="115" t="s">
        <v>4150</v>
      </c>
      <c r="AD18" s="118" t="s">
        <v>4388</v>
      </c>
      <c r="AE18" s="115" t="str">
        <f t="shared" si="11"/>
        <v>18700</v>
      </c>
      <c r="AG18" s="57" t="str">
        <f t="shared" si="6"/>
        <v xml:space="preserve">Chếch PVC </v>
      </c>
      <c r="AH18" s="135" t="str">
        <f t="shared" si="7"/>
        <v xml:space="preserve">Nối góc 45° u.PVC DISMY </v>
      </c>
      <c r="AI18" s="161" t="str">
        <f t="shared" si="8"/>
        <v>22CH</v>
      </c>
      <c r="AJ18" s="135" t="s">
        <v>4613</v>
      </c>
      <c r="AK18" s="138">
        <v>11122020160160</v>
      </c>
    </row>
    <row r="19" spans="1:37" ht="27" customHeight="1" x14ac:dyDescent="0.25">
      <c r="A19" s="135" t="s">
        <v>1200</v>
      </c>
      <c r="B19" s="189">
        <f t="shared" si="0"/>
        <v>282500</v>
      </c>
      <c r="C19" s="142">
        <f>+SUBTOTAL(3,$E$7:E19)</f>
        <v>13</v>
      </c>
      <c r="D19" s="135" t="s">
        <v>1201</v>
      </c>
      <c r="E19" s="142" t="s">
        <v>4203</v>
      </c>
      <c r="F19" s="142">
        <v>10</v>
      </c>
      <c r="G19" s="142">
        <f>+F19</f>
        <v>10</v>
      </c>
      <c r="H19" s="142" t="s">
        <v>4064</v>
      </c>
      <c r="I19" s="132">
        <v>282500</v>
      </c>
      <c r="J19" s="145">
        <v>0.1</v>
      </c>
      <c r="K19" s="130">
        <f t="shared" si="9"/>
        <v>28250</v>
      </c>
      <c r="L19" s="130">
        <f t="shared" si="10"/>
        <v>310750</v>
      </c>
      <c r="M19" s="130" t="s">
        <v>4559</v>
      </c>
      <c r="N19" s="138">
        <f t="shared" si="12"/>
        <v>0</v>
      </c>
      <c r="O19" s="138">
        <f t="shared" si="12"/>
        <v>0</v>
      </c>
      <c r="P19" s="146">
        <f t="shared" si="12"/>
        <v>0</v>
      </c>
      <c r="Q19" s="138">
        <f t="shared" si="12"/>
        <v>0</v>
      </c>
      <c r="R19" s="138">
        <f t="shared" si="12"/>
        <v>0</v>
      </c>
      <c r="S19" s="138">
        <f t="shared" si="12"/>
        <v>0</v>
      </c>
      <c r="T19" s="138">
        <f t="shared" si="12"/>
        <v>0</v>
      </c>
      <c r="U19" s="138">
        <f t="shared" si="12"/>
        <v>0</v>
      </c>
      <c r="V19" s="132">
        <f>VLOOKUP(A19,[2]DG!$C$2:$E$11900,3,0)</f>
        <v>282500</v>
      </c>
      <c r="W19" s="139">
        <f t="shared" si="3"/>
        <v>0</v>
      </c>
      <c r="X19" s="138">
        <f t="shared" si="4"/>
        <v>0</v>
      </c>
      <c r="Y19" s="138">
        <f t="shared" si="5"/>
        <v>-282500</v>
      </c>
      <c r="Z19" s="334">
        <f>VLOOKUP(A19,[2]DG!$C$2:$E$11900,3,0)-I19</f>
        <v>0</v>
      </c>
      <c r="AA19" s="116" t="s">
        <v>4559</v>
      </c>
      <c r="AB19" s="115" t="s">
        <v>4077</v>
      </c>
      <c r="AC19" s="115" t="s">
        <v>3988</v>
      </c>
      <c r="AD19" s="118" t="s">
        <v>4611</v>
      </c>
      <c r="AE19" s="115" t="str">
        <f t="shared" si="11"/>
        <v>16600</v>
      </c>
      <c r="AG19" s="57" t="str">
        <f t="shared" si="6"/>
        <v xml:space="preserve">Chếch PVC </v>
      </c>
      <c r="AH19" s="135" t="str">
        <f t="shared" si="7"/>
        <v xml:space="preserve">Nối góc 45° u.PVC DISMY </v>
      </c>
      <c r="AI19" s="161" t="str">
        <f t="shared" si="8"/>
        <v>22CH</v>
      </c>
      <c r="AJ19" s="135" t="s">
        <v>4612</v>
      </c>
      <c r="AK19" s="138">
        <v>11122020200200</v>
      </c>
    </row>
    <row r="20" spans="1:37" ht="27" customHeight="1" x14ac:dyDescent="0.25">
      <c r="A20" s="135" t="s">
        <v>1204</v>
      </c>
      <c r="B20" s="189">
        <f t="shared" si="0"/>
        <v>453000</v>
      </c>
      <c r="C20" s="142">
        <f>+SUBTOTAL(3,$E$7:E20)</f>
        <v>14</v>
      </c>
      <c r="D20" s="135" t="s">
        <v>1205</v>
      </c>
      <c r="E20" s="142" t="s">
        <v>4203</v>
      </c>
      <c r="F20" s="142">
        <v>10</v>
      </c>
      <c r="G20" s="142">
        <v>6</v>
      </c>
      <c r="H20" s="142" t="s">
        <v>4061</v>
      </c>
      <c r="I20" s="132">
        <v>453000</v>
      </c>
      <c r="J20" s="145">
        <v>0.1</v>
      </c>
      <c r="K20" s="130">
        <f t="shared" si="9"/>
        <v>45300</v>
      </c>
      <c r="L20" s="130">
        <f t="shared" si="10"/>
        <v>498300</v>
      </c>
      <c r="M20" s="130" t="s">
        <v>4559</v>
      </c>
      <c r="N20" s="146">
        <f t="shared" si="12"/>
        <v>0</v>
      </c>
      <c r="O20" s="138">
        <f t="shared" si="12"/>
        <v>0</v>
      </c>
      <c r="P20" s="138">
        <f t="shared" si="12"/>
        <v>0</v>
      </c>
      <c r="Q20" s="138">
        <f t="shared" si="12"/>
        <v>0</v>
      </c>
      <c r="R20" s="138">
        <f t="shared" si="12"/>
        <v>0</v>
      </c>
      <c r="S20" s="138">
        <f t="shared" si="12"/>
        <v>0</v>
      </c>
      <c r="T20" s="138">
        <f t="shared" si="12"/>
        <v>0</v>
      </c>
      <c r="U20" s="138">
        <f t="shared" si="12"/>
        <v>0</v>
      </c>
      <c r="V20" s="132">
        <f>VLOOKUP(A20,[2]DG!$C$2:$E$11900,3,0)</f>
        <v>453000</v>
      </c>
      <c r="W20" s="139">
        <f t="shared" si="3"/>
        <v>0</v>
      </c>
      <c r="X20" s="138">
        <f t="shared" si="4"/>
        <v>0</v>
      </c>
      <c r="Y20" s="138">
        <f t="shared" si="5"/>
        <v>-453000</v>
      </c>
      <c r="Z20" s="334">
        <f>VLOOKUP(A20,[2]DG!$C$2:$E$11900,3,0)-I20</f>
        <v>0</v>
      </c>
      <c r="AA20" s="116" t="s">
        <v>4559</v>
      </c>
      <c r="AB20" s="115" t="s">
        <v>4077</v>
      </c>
      <c r="AC20" s="115" t="s">
        <v>4135</v>
      </c>
      <c r="AD20" s="118" t="s">
        <v>4390</v>
      </c>
      <c r="AE20" s="115" t="str">
        <f t="shared" si="11"/>
        <v>17500</v>
      </c>
      <c r="AG20" s="57" t="str">
        <f t="shared" si="6"/>
        <v xml:space="preserve">Chếch PVC </v>
      </c>
      <c r="AH20" s="135" t="str">
        <f t="shared" si="7"/>
        <v xml:space="preserve">Nối góc 45° u.PVC DISMY </v>
      </c>
      <c r="AI20" s="161" t="str">
        <f t="shared" si="8"/>
        <v>22CH</v>
      </c>
      <c r="AJ20" s="135" t="s">
        <v>4610</v>
      </c>
      <c r="AK20" s="138">
        <v>11122020250250</v>
      </c>
    </row>
    <row r="21" spans="1:37" ht="27" customHeight="1" x14ac:dyDescent="0.25">
      <c r="A21" s="135" t="s">
        <v>1298</v>
      </c>
      <c r="B21" s="189">
        <f t="shared" si="0"/>
        <v>1300</v>
      </c>
      <c r="C21" s="142">
        <f>+SUBTOTAL(3,$E$7:E21)</f>
        <v>15</v>
      </c>
      <c r="D21" s="135" t="s">
        <v>1299</v>
      </c>
      <c r="E21" s="142" t="s">
        <v>4203</v>
      </c>
      <c r="F21" s="142">
        <v>10</v>
      </c>
      <c r="G21" s="142">
        <f t="shared" ref="G21:G31" si="13">+F21</f>
        <v>10</v>
      </c>
      <c r="H21" s="142" t="s">
        <v>4185</v>
      </c>
      <c r="I21" s="132">
        <v>1300</v>
      </c>
      <c r="J21" s="145">
        <v>0.1</v>
      </c>
      <c r="K21" s="130">
        <f t="shared" si="9"/>
        <v>130</v>
      </c>
      <c r="L21" s="130">
        <f t="shared" si="10"/>
        <v>1430</v>
      </c>
      <c r="M21" s="130" t="s">
        <v>4504</v>
      </c>
      <c r="N21" s="138">
        <f t="shared" si="12"/>
        <v>0</v>
      </c>
      <c r="O21" s="138">
        <f t="shared" si="12"/>
        <v>0</v>
      </c>
      <c r="P21" s="146">
        <f t="shared" si="12"/>
        <v>0</v>
      </c>
      <c r="Q21" s="138">
        <f t="shared" si="12"/>
        <v>0</v>
      </c>
      <c r="R21" s="138">
        <f t="shared" si="12"/>
        <v>0</v>
      </c>
      <c r="S21" s="138">
        <f t="shared" si="12"/>
        <v>0</v>
      </c>
      <c r="T21" s="138">
        <f t="shared" si="12"/>
        <v>0</v>
      </c>
      <c r="U21" s="138">
        <f t="shared" si="12"/>
        <v>0</v>
      </c>
      <c r="V21" s="132">
        <f>VLOOKUP(A21,[2]DG!$C$2:$E$11900,3,0)</f>
        <v>1300</v>
      </c>
      <c r="W21" s="139">
        <f t="shared" si="3"/>
        <v>0</v>
      </c>
      <c r="X21" s="138">
        <f t="shared" si="4"/>
        <v>0</v>
      </c>
      <c r="Y21" s="138">
        <f t="shared" si="5"/>
        <v>-1300</v>
      </c>
      <c r="Z21" s="334">
        <f>VLOOKUP(A21,[2]DG!$C$2:$E$11900,3,0)-I21</f>
        <v>0</v>
      </c>
      <c r="AA21" s="116" t="s">
        <v>4559</v>
      </c>
      <c r="AB21" s="115" t="s">
        <v>4077</v>
      </c>
      <c r="AC21" s="115" t="s">
        <v>4004</v>
      </c>
      <c r="AD21" s="118" t="s">
        <v>4608</v>
      </c>
      <c r="AE21" s="115" t="str">
        <f t="shared" si="11"/>
        <v>23200</v>
      </c>
      <c r="AG21" s="57" t="str">
        <f t="shared" si="6"/>
        <v xml:space="preserve">Cút PVC </v>
      </c>
      <c r="AH21" s="135" t="str">
        <f t="shared" si="7"/>
        <v xml:space="preserve">Nối góc 90° u.PVC DISMY </v>
      </c>
      <c r="AI21" s="161" t="str">
        <f t="shared" si="8"/>
        <v>22CT</v>
      </c>
      <c r="AJ21" s="135" t="s">
        <v>4609</v>
      </c>
      <c r="AK21" s="138">
        <v>11122030021021</v>
      </c>
    </row>
    <row r="22" spans="1:37" ht="27" customHeight="1" x14ac:dyDescent="0.25">
      <c r="A22" s="135" t="s">
        <v>1302</v>
      </c>
      <c r="B22" s="189">
        <f t="shared" si="0"/>
        <v>2100</v>
      </c>
      <c r="C22" s="142">
        <f>+SUBTOTAL(3,$E$7:E22)</f>
        <v>16</v>
      </c>
      <c r="D22" s="135" t="s">
        <v>1303</v>
      </c>
      <c r="E22" s="142" t="s">
        <v>4203</v>
      </c>
      <c r="F22" s="142">
        <v>10</v>
      </c>
      <c r="G22" s="142">
        <f t="shared" si="13"/>
        <v>10</v>
      </c>
      <c r="H22" s="142" t="s">
        <v>4117</v>
      </c>
      <c r="I22" s="132">
        <v>2100</v>
      </c>
      <c r="J22" s="145">
        <v>0.1</v>
      </c>
      <c r="K22" s="130">
        <f t="shared" si="9"/>
        <v>210</v>
      </c>
      <c r="L22" s="130">
        <f t="shared" si="10"/>
        <v>2310</v>
      </c>
      <c r="M22" s="130" t="s">
        <v>4504</v>
      </c>
      <c r="N22" s="138">
        <f t="shared" si="12"/>
        <v>0</v>
      </c>
      <c r="O22" s="138">
        <f t="shared" si="12"/>
        <v>0</v>
      </c>
      <c r="P22" s="146">
        <f t="shared" si="12"/>
        <v>0</v>
      </c>
      <c r="Q22" s="138">
        <f t="shared" si="12"/>
        <v>0</v>
      </c>
      <c r="R22" s="138">
        <f t="shared" si="12"/>
        <v>0</v>
      </c>
      <c r="S22" s="138">
        <f t="shared" si="12"/>
        <v>0</v>
      </c>
      <c r="T22" s="138">
        <f t="shared" si="12"/>
        <v>0</v>
      </c>
      <c r="U22" s="138">
        <f t="shared" si="12"/>
        <v>0</v>
      </c>
      <c r="V22" s="132">
        <f>VLOOKUP(A22,[2]DG!$C$2:$E$11900,3,0)</f>
        <v>2100</v>
      </c>
      <c r="W22" s="139">
        <f t="shared" si="3"/>
        <v>0</v>
      </c>
      <c r="X22" s="138">
        <f t="shared" si="4"/>
        <v>0</v>
      </c>
      <c r="Y22" s="138">
        <f t="shared" si="5"/>
        <v>-2100</v>
      </c>
      <c r="Z22" s="334">
        <f>VLOOKUP(A22,[2]DG!$C$2:$E$11900,3,0)-I22</f>
        <v>0</v>
      </c>
      <c r="AA22" s="116" t="s">
        <v>4559</v>
      </c>
      <c r="AB22" s="115" t="s">
        <v>4077</v>
      </c>
      <c r="AC22" s="115" t="s">
        <v>4524</v>
      </c>
      <c r="AD22" s="118" t="s">
        <v>4468</v>
      </c>
      <c r="AE22" s="115" t="str">
        <f t="shared" si="11"/>
        <v>26900</v>
      </c>
      <c r="AG22" s="57" t="str">
        <f t="shared" si="6"/>
        <v xml:space="preserve">Cút PVC </v>
      </c>
      <c r="AH22" s="135" t="str">
        <f t="shared" si="7"/>
        <v xml:space="preserve">Nối góc 90° u.PVC DISMY </v>
      </c>
      <c r="AI22" s="161" t="str">
        <f t="shared" si="8"/>
        <v>22CT</v>
      </c>
      <c r="AJ22" s="135" t="s">
        <v>4607</v>
      </c>
      <c r="AK22" s="138">
        <v>11122030027027</v>
      </c>
    </row>
    <row r="23" spans="1:37" ht="27" customHeight="1" x14ac:dyDescent="0.25">
      <c r="A23" s="135" t="s">
        <v>1304</v>
      </c>
      <c r="B23" s="189">
        <f t="shared" si="0"/>
        <v>3100</v>
      </c>
      <c r="C23" s="142">
        <f>+SUBTOTAL(3,$E$7:E23)</f>
        <v>17</v>
      </c>
      <c r="D23" s="135" t="s">
        <v>1305</v>
      </c>
      <c r="E23" s="142" t="s">
        <v>4203</v>
      </c>
      <c r="F23" s="142">
        <v>10</v>
      </c>
      <c r="G23" s="142">
        <f t="shared" si="13"/>
        <v>10</v>
      </c>
      <c r="H23" s="142" t="s">
        <v>4115</v>
      </c>
      <c r="I23" s="132">
        <v>3100</v>
      </c>
      <c r="J23" s="145">
        <v>0.1</v>
      </c>
      <c r="K23" s="130">
        <f t="shared" si="9"/>
        <v>310</v>
      </c>
      <c r="L23" s="130">
        <f t="shared" si="10"/>
        <v>3410</v>
      </c>
      <c r="M23" s="130" t="s">
        <v>4504</v>
      </c>
      <c r="N23" s="138">
        <f t="shared" si="12"/>
        <v>0</v>
      </c>
      <c r="O23" s="138">
        <f t="shared" si="12"/>
        <v>0</v>
      </c>
      <c r="P23" s="146">
        <f t="shared" si="12"/>
        <v>0</v>
      </c>
      <c r="Q23" s="138">
        <f t="shared" si="12"/>
        <v>0</v>
      </c>
      <c r="R23" s="138">
        <f t="shared" si="12"/>
        <v>0</v>
      </c>
      <c r="S23" s="138">
        <f t="shared" si="12"/>
        <v>0</v>
      </c>
      <c r="T23" s="138">
        <f t="shared" si="12"/>
        <v>0</v>
      </c>
      <c r="U23" s="138">
        <f t="shared" si="12"/>
        <v>0</v>
      </c>
      <c r="V23" s="132">
        <f>VLOOKUP(A23,[2]DG!$C$2:$E$11900,3,0)</f>
        <v>3100</v>
      </c>
      <c r="W23" s="139">
        <f t="shared" si="3"/>
        <v>0</v>
      </c>
      <c r="X23" s="138">
        <f t="shared" si="4"/>
        <v>0</v>
      </c>
      <c r="Y23" s="138">
        <f t="shared" si="5"/>
        <v>-3100</v>
      </c>
      <c r="Z23" s="334">
        <f>VLOOKUP(A23,[2]DG!$C$2:$E$11900,3,0)-I23</f>
        <v>0</v>
      </c>
      <c r="AA23" s="116" t="s">
        <v>4559</v>
      </c>
      <c r="AB23" s="115" t="s">
        <v>4075</v>
      </c>
      <c r="AC23" s="115" t="s">
        <v>3988</v>
      </c>
      <c r="AD23" s="118" t="s">
        <v>4605</v>
      </c>
      <c r="AE23" s="115" t="str">
        <f t="shared" si="11"/>
        <v>22900</v>
      </c>
      <c r="AG23" s="57" t="str">
        <f t="shared" si="6"/>
        <v xml:space="preserve">Cút PVC </v>
      </c>
      <c r="AH23" s="135" t="str">
        <f t="shared" si="7"/>
        <v xml:space="preserve">Nối góc 90° u.PVC DISMY </v>
      </c>
      <c r="AI23" s="161" t="str">
        <f t="shared" si="8"/>
        <v>22CT</v>
      </c>
      <c r="AJ23" s="135" t="s">
        <v>4606</v>
      </c>
      <c r="AK23" s="138">
        <v>11122030034034</v>
      </c>
    </row>
    <row r="24" spans="1:37" ht="27" customHeight="1" x14ac:dyDescent="0.25">
      <c r="A24" s="135" t="s">
        <v>1306</v>
      </c>
      <c r="B24" s="189">
        <f t="shared" si="0"/>
        <v>5100</v>
      </c>
      <c r="C24" s="142">
        <f>+SUBTOTAL(3,$E$7:E24)</f>
        <v>18</v>
      </c>
      <c r="D24" s="135" t="s">
        <v>1307</v>
      </c>
      <c r="E24" s="142" t="s">
        <v>4203</v>
      </c>
      <c r="F24" s="142">
        <v>10</v>
      </c>
      <c r="G24" s="142">
        <f t="shared" si="13"/>
        <v>10</v>
      </c>
      <c r="H24" s="142" t="s">
        <v>4113</v>
      </c>
      <c r="I24" s="132">
        <v>5100</v>
      </c>
      <c r="J24" s="145">
        <v>0.1</v>
      </c>
      <c r="K24" s="130">
        <f t="shared" si="9"/>
        <v>510</v>
      </c>
      <c r="L24" s="130">
        <f t="shared" si="10"/>
        <v>5610</v>
      </c>
      <c r="M24" s="130" t="s">
        <v>4504</v>
      </c>
      <c r="N24" s="138">
        <f t="shared" si="12"/>
        <v>0</v>
      </c>
      <c r="O24" s="138">
        <f t="shared" si="12"/>
        <v>0</v>
      </c>
      <c r="P24" s="146">
        <f t="shared" si="12"/>
        <v>0</v>
      </c>
      <c r="Q24" s="138">
        <f t="shared" si="12"/>
        <v>0</v>
      </c>
      <c r="R24" s="138">
        <f t="shared" si="12"/>
        <v>0</v>
      </c>
      <c r="S24" s="138">
        <f t="shared" si="12"/>
        <v>0</v>
      </c>
      <c r="T24" s="138">
        <f t="shared" si="12"/>
        <v>0</v>
      </c>
      <c r="U24" s="138">
        <f t="shared" si="12"/>
        <v>0</v>
      </c>
      <c r="V24" s="132">
        <f>VLOOKUP(A24,[2]DG!$C$2:$E$11900,3,0)</f>
        <v>5100</v>
      </c>
      <c r="W24" s="139">
        <f t="shared" si="3"/>
        <v>0</v>
      </c>
      <c r="X24" s="138">
        <f t="shared" si="4"/>
        <v>0</v>
      </c>
      <c r="Y24" s="138">
        <f t="shared" si="5"/>
        <v>-5100</v>
      </c>
      <c r="Z24" s="334">
        <f>VLOOKUP(A24,[2]DG!$C$2:$E$11900,3,0)-I24</f>
        <v>0</v>
      </c>
      <c r="AA24" s="116" t="s">
        <v>4559</v>
      </c>
      <c r="AB24" s="115" t="s">
        <v>4075</v>
      </c>
      <c r="AC24" s="115" t="s">
        <v>4004</v>
      </c>
      <c r="AD24" s="118" t="s">
        <v>4023</v>
      </c>
      <c r="AE24" s="115" t="str">
        <f t="shared" si="11"/>
        <v>31800</v>
      </c>
      <c r="AG24" s="57" t="str">
        <f t="shared" si="6"/>
        <v xml:space="preserve">Cút PVC </v>
      </c>
      <c r="AH24" s="135" t="str">
        <f t="shared" si="7"/>
        <v xml:space="preserve">Nối góc 90° u.PVC DISMY </v>
      </c>
      <c r="AI24" s="161" t="str">
        <f t="shared" si="8"/>
        <v>22CT</v>
      </c>
      <c r="AJ24" s="135" t="s">
        <v>4604</v>
      </c>
      <c r="AK24" s="138">
        <v>11122030042042</v>
      </c>
    </row>
    <row r="25" spans="1:37" ht="27" customHeight="1" x14ac:dyDescent="0.25">
      <c r="A25" s="135" t="s">
        <v>1308</v>
      </c>
      <c r="B25" s="189">
        <f t="shared" si="0"/>
        <v>8000</v>
      </c>
      <c r="C25" s="142">
        <f>+SUBTOTAL(3,$E$7:E25)</f>
        <v>19</v>
      </c>
      <c r="D25" s="135" t="s">
        <v>1309</v>
      </c>
      <c r="E25" s="142" t="s">
        <v>4203</v>
      </c>
      <c r="F25" s="142">
        <v>10</v>
      </c>
      <c r="G25" s="142">
        <f t="shared" si="13"/>
        <v>10</v>
      </c>
      <c r="H25" s="142" t="s">
        <v>4111</v>
      </c>
      <c r="I25" s="132">
        <v>8000</v>
      </c>
      <c r="J25" s="145">
        <v>0.1</v>
      </c>
      <c r="K25" s="130">
        <f t="shared" si="9"/>
        <v>800</v>
      </c>
      <c r="L25" s="130">
        <f t="shared" si="10"/>
        <v>8800</v>
      </c>
      <c r="M25" s="130" t="s">
        <v>4504</v>
      </c>
      <c r="N25" s="138">
        <f t="shared" si="12"/>
        <v>0</v>
      </c>
      <c r="O25" s="138">
        <f t="shared" si="12"/>
        <v>0</v>
      </c>
      <c r="P25" s="146">
        <f t="shared" si="12"/>
        <v>0</v>
      </c>
      <c r="Q25" s="138">
        <f t="shared" si="12"/>
        <v>0</v>
      </c>
      <c r="R25" s="138">
        <f t="shared" si="12"/>
        <v>0</v>
      </c>
      <c r="S25" s="138">
        <f t="shared" si="12"/>
        <v>0</v>
      </c>
      <c r="T25" s="138">
        <f t="shared" si="12"/>
        <v>0</v>
      </c>
      <c r="U25" s="138">
        <f t="shared" si="12"/>
        <v>0</v>
      </c>
      <c r="V25" s="132">
        <f>VLOOKUP(A25,[2]DG!$C$2:$E$11900,3,0)</f>
        <v>8000</v>
      </c>
      <c r="W25" s="139">
        <f t="shared" si="3"/>
        <v>0</v>
      </c>
      <c r="X25" s="138">
        <f t="shared" si="4"/>
        <v>0</v>
      </c>
      <c r="Y25" s="138">
        <f t="shared" si="5"/>
        <v>-8000</v>
      </c>
      <c r="Z25" s="334">
        <f>VLOOKUP(A25,[2]DG!$C$2:$E$11900,3,0)-I25</f>
        <v>0</v>
      </c>
      <c r="AA25" s="116" t="s">
        <v>4559</v>
      </c>
      <c r="AB25" s="115" t="s">
        <v>4075</v>
      </c>
      <c r="AC25" s="115" t="s">
        <v>4524</v>
      </c>
      <c r="AD25" s="118" t="s">
        <v>4602</v>
      </c>
      <c r="AE25" s="115" t="str">
        <f t="shared" si="11"/>
        <v>34100</v>
      </c>
      <c r="AG25" s="57" t="str">
        <f t="shared" si="6"/>
        <v xml:space="preserve">Cút PVC </v>
      </c>
      <c r="AH25" s="135" t="str">
        <f t="shared" si="7"/>
        <v xml:space="preserve">Nối góc 90° u.PVC DISMY </v>
      </c>
      <c r="AI25" s="161" t="str">
        <f t="shared" si="8"/>
        <v>22CT</v>
      </c>
      <c r="AJ25" s="135" t="s">
        <v>4603</v>
      </c>
      <c r="AK25" s="138">
        <v>11122030048048</v>
      </c>
    </row>
    <row r="26" spans="1:37" ht="27" customHeight="1" x14ac:dyDescent="0.25">
      <c r="A26" s="135" t="s">
        <v>1310</v>
      </c>
      <c r="B26" s="189">
        <f t="shared" si="0"/>
        <v>11800</v>
      </c>
      <c r="C26" s="142">
        <f>+SUBTOTAL(3,$E$7:E26)</f>
        <v>20</v>
      </c>
      <c r="D26" s="135" t="s">
        <v>1311</v>
      </c>
      <c r="E26" s="142" t="s">
        <v>4203</v>
      </c>
      <c r="F26" s="142">
        <v>8</v>
      </c>
      <c r="G26" s="142">
        <f t="shared" si="13"/>
        <v>8</v>
      </c>
      <c r="H26" s="142" t="s">
        <v>4079</v>
      </c>
      <c r="I26" s="132">
        <v>11800</v>
      </c>
      <c r="J26" s="145">
        <v>0.1</v>
      </c>
      <c r="K26" s="130">
        <f t="shared" si="9"/>
        <v>1180</v>
      </c>
      <c r="L26" s="130">
        <f t="shared" si="10"/>
        <v>12980</v>
      </c>
      <c r="M26" s="130" t="s">
        <v>4504</v>
      </c>
      <c r="N26" s="138">
        <f t="shared" si="12"/>
        <v>0</v>
      </c>
      <c r="O26" s="146">
        <f t="shared" si="12"/>
        <v>0</v>
      </c>
      <c r="P26" s="138">
        <f t="shared" si="12"/>
        <v>0</v>
      </c>
      <c r="Q26" s="138">
        <f t="shared" si="12"/>
        <v>0</v>
      </c>
      <c r="R26" s="138">
        <f t="shared" si="12"/>
        <v>0</v>
      </c>
      <c r="S26" s="138">
        <f t="shared" si="12"/>
        <v>0</v>
      </c>
      <c r="T26" s="138">
        <f t="shared" si="12"/>
        <v>0</v>
      </c>
      <c r="U26" s="138">
        <f t="shared" si="12"/>
        <v>0</v>
      </c>
      <c r="V26" s="132">
        <f>VLOOKUP(A26,[2]DG!$C$2:$E$11900,3,0)</f>
        <v>11800</v>
      </c>
      <c r="W26" s="139">
        <f t="shared" si="3"/>
        <v>0</v>
      </c>
      <c r="X26" s="138">
        <f t="shared" si="4"/>
        <v>0</v>
      </c>
      <c r="Y26" s="138">
        <f t="shared" si="5"/>
        <v>-11800</v>
      </c>
      <c r="Z26" s="334">
        <f>VLOOKUP(A26,[2]DG!$C$2:$E$11900,3,0)-I26</f>
        <v>0</v>
      </c>
      <c r="AA26" s="116" t="s">
        <v>4559</v>
      </c>
      <c r="AB26" s="115" t="s">
        <v>4073</v>
      </c>
      <c r="AC26" s="115" t="s">
        <v>3988</v>
      </c>
      <c r="AD26" s="118" t="s">
        <v>4600</v>
      </c>
      <c r="AE26" s="115" t="str">
        <f t="shared" si="11"/>
        <v>35000</v>
      </c>
      <c r="AG26" s="57" t="str">
        <f t="shared" si="6"/>
        <v xml:space="preserve">Cút PVC </v>
      </c>
      <c r="AH26" s="135" t="str">
        <f t="shared" si="7"/>
        <v xml:space="preserve">Nối góc 90° u.PVC DISMY </v>
      </c>
      <c r="AI26" s="161" t="str">
        <f t="shared" si="8"/>
        <v>22CT</v>
      </c>
      <c r="AJ26" s="135" t="s">
        <v>4601</v>
      </c>
      <c r="AK26" s="138">
        <v>11122030060060</v>
      </c>
    </row>
    <row r="27" spans="1:37" ht="27" customHeight="1" x14ac:dyDescent="0.25">
      <c r="A27" s="135" t="s">
        <v>1316</v>
      </c>
      <c r="B27" s="189">
        <f t="shared" si="0"/>
        <v>21200</v>
      </c>
      <c r="C27" s="142">
        <f>+SUBTOTAL(3,$E$7:E27)</f>
        <v>21</v>
      </c>
      <c r="D27" s="135" t="s">
        <v>1317</v>
      </c>
      <c r="E27" s="142" t="s">
        <v>4203</v>
      </c>
      <c r="F27" s="142">
        <v>8</v>
      </c>
      <c r="G27" s="142">
        <f t="shared" si="13"/>
        <v>8</v>
      </c>
      <c r="H27" s="142" t="s">
        <v>4077</v>
      </c>
      <c r="I27" s="132">
        <v>21200</v>
      </c>
      <c r="J27" s="145">
        <v>0.1</v>
      </c>
      <c r="K27" s="130">
        <f t="shared" si="9"/>
        <v>2120</v>
      </c>
      <c r="L27" s="130">
        <f t="shared" si="10"/>
        <v>23320</v>
      </c>
      <c r="M27" s="130" t="s">
        <v>4504</v>
      </c>
      <c r="N27" s="138">
        <f t="shared" ref="N27:U36" si="14">+SUMIFS($AE$1:$AE$65536,$AA$1:$AA$65536,$M27,$AC$1:$AC$65536,N$5,$AB$1:$AB$65536,$H27)</f>
        <v>0</v>
      </c>
      <c r="O27" s="146">
        <f t="shared" si="14"/>
        <v>0</v>
      </c>
      <c r="P27" s="138">
        <f t="shared" si="14"/>
        <v>0</v>
      </c>
      <c r="Q27" s="138">
        <f t="shared" si="14"/>
        <v>0</v>
      </c>
      <c r="R27" s="138">
        <f t="shared" si="14"/>
        <v>0</v>
      </c>
      <c r="S27" s="138">
        <f t="shared" si="14"/>
        <v>0</v>
      </c>
      <c r="T27" s="138">
        <f t="shared" si="14"/>
        <v>0</v>
      </c>
      <c r="U27" s="138">
        <f t="shared" si="14"/>
        <v>0</v>
      </c>
      <c r="V27" s="132">
        <f>VLOOKUP(A27,[2]DG!$C$2:$E$11900,3,0)</f>
        <v>21200</v>
      </c>
      <c r="W27" s="139">
        <f t="shared" si="3"/>
        <v>0</v>
      </c>
      <c r="X27" s="138">
        <f t="shared" si="4"/>
        <v>0</v>
      </c>
      <c r="Y27" s="138">
        <f t="shared" si="5"/>
        <v>-21200</v>
      </c>
      <c r="Z27" s="334">
        <f>VLOOKUP(A27,[2]DG!$C$2:$E$11900,3,0)-I27</f>
        <v>0</v>
      </c>
      <c r="AA27" s="116" t="s">
        <v>4559</v>
      </c>
      <c r="AB27" s="115" t="s">
        <v>4073</v>
      </c>
      <c r="AC27" s="115" t="s">
        <v>4004</v>
      </c>
      <c r="AD27" s="118" t="s">
        <v>4598</v>
      </c>
      <c r="AE27" s="115" t="str">
        <f t="shared" si="11"/>
        <v>59800</v>
      </c>
      <c r="AG27" s="57" t="str">
        <f t="shared" si="6"/>
        <v xml:space="preserve">Cút PVC </v>
      </c>
      <c r="AH27" s="135" t="str">
        <f t="shared" si="7"/>
        <v xml:space="preserve">Nối góc 90° u.PVC DISMY </v>
      </c>
      <c r="AI27" s="161" t="str">
        <f t="shared" si="8"/>
        <v>22CT</v>
      </c>
      <c r="AJ27" s="135" t="s">
        <v>4599</v>
      </c>
      <c r="AK27" s="138">
        <v>11122030075075</v>
      </c>
    </row>
    <row r="28" spans="1:37" ht="27" customHeight="1" x14ac:dyDescent="0.25">
      <c r="A28" s="135" t="s">
        <v>1287</v>
      </c>
      <c r="B28" s="189">
        <f t="shared" si="0"/>
        <v>44700</v>
      </c>
      <c r="C28" s="142">
        <f>+SUBTOTAL(3,$E$7:E28)</f>
        <v>22</v>
      </c>
      <c r="D28" s="135" t="s">
        <v>1288</v>
      </c>
      <c r="E28" s="130" t="s">
        <v>4203</v>
      </c>
      <c r="F28" s="130">
        <v>10</v>
      </c>
      <c r="G28" s="142">
        <f t="shared" si="13"/>
        <v>10</v>
      </c>
      <c r="H28" s="130">
        <v>90</v>
      </c>
      <c r="I28" s="132">
        <v>44700</v>
      </c>
      <c r="J28" s="145">
        <v>0.1</v>
      </c>
      <c r="K28" s="130">
        <f t="shared" si="9"/>
        <v>4470</v>
      </c>
      <c r="L28" s="130">
        <f t="shared" si="10"/>
        <v>49170</v>
      </c>
      <c r="M28" s="130" t="s">
        <v>4504</v>
      </c>
      <c r="N28" s="138">
        <f t="shared" si="14"/>
        <v>0</v>
      </c>
      <c r="O28" s="138">
        <f t="shared" si="14"/>
        <v>0</v>
      </c>
      <c r="P28" s="146">
        <f t="shared" si="14"/>
        <v>0</v>
      </c>
      <c r="Q28" s="138">
        <f t="shared" si="14"/>
        <v>0</v>
      </c>
      <c r="R28" s="138">
        <f t="shared" si="14"/>
        <v>0</v>
      </c>
      <c r="S28" s="138">
        <f t="shared" si="14"/>
        <v>0</v>
      </c>
      <c r="T28" s="138">
        <f t="shared" si="14"/>
        <v>0</v>
      </c>
      <c r="U28" s="138">
        <f t="shared" si="14"/>
        <v>0</v>
      </c>
      <c r="V28" s="132">
        <f>VLOOKUP(A28,[2]DG!$C$2:$E$11900,3,0)</f>
        <v>44700</v>
      </c>
      <c r="W28" s="139">
        <f t="shared" si="3"/>
        <v>0</v>
      </c>
      <c r="X28" s="138">
        <f t="shared" si="4"/>
        <v>0</v>
      </c>
      <c r="Y28" s="138">
        <f t="shared" si="5"/>
        <v>-44700</v>
      </c>
      <c r="Z28" s="334">
        <f>VLOOKUP(A28,[2]DG!$C$2:$E$11900,3,0)-I28</f>
        <v>0</v>
      </c>
      <c r="AA28" s="116" t="s">
        <v>4559</v>
      </c>
      <c r="AB28" s="115" t="s">
        <v>4073</v>
      </c>
      <c r="AC28" s="115" t="s">
        <v>4524</v>
      </c>
      <c r="AD28" s="118" t="s">
        <v>4462</v>
      </c>
      <c r="AE28" s="115" t="str">
        <f t="shared" si="11"/>
        <v>64000</v>
      </c>
      <c r="AG28" s="57" t="str">
        <f t="shared" si="6"/>
        <v xml:space="preserve">Cút PVC </v>
      </c>
      <c r="AH28" s="161" t="str">
        <f t="shared" si="7"/>
        <v xml:space="preserve">Nối góc 90° u.PVC DISMY </v>
      </c>
      <c r="AI28" s="161" t="str">
        <f t="shared" si="8"/>
        <v>22CT</v>
      </c>
      <c r="AJ28" s="135" t="s">
        <v>4597</v>
      </c>
      <c r="AK28" s="138"/>
    </row>
    <row r="29" spans="1:37" ht="27" customHeight="1" x14ac:dyDescent="0.25">
      <c r="A29" s="135" t="s">
        <v>1314</v>
      </c>
      <c r="B29" s="189">
        <f t="shared" si="0"/>
        <v>27800</v>
      </c>
      <c r="C29" s="142">
        <f>+SUBTOTAL(3,$E$7:E29)</f>
        <v>23</v>
      </c>
      <c r="D29" s="135" t="s">
        <v>1315</v>
      </c>
      <c r="E29" s="130" t="s">
        <v>4203</v>
      </c>
      <c r="F29" s="130">
        <v>6</v>
      </c>
      <c r="G29" s="142">
        <f t="shared" si="13"/>
        <v>6</v>
      </c>
      <c r="H29" s="130">
        <v>90</v>
      </c>
      <c r="I29" s="132">
        <v>27800</v>
      </c>
      <c r="J29" s="145">
        <v>0.1</v>
      </c>
      <c r="K29" s="130">
        <f t="shared" si="9"/>
        <v>2780</v>
      </c>
      <c r="L29" s="130">
        <f t="shared" si="10"/>
        <v>30580</v>
      </c>
      <c r="M29" s="130" t="s">
        <v>4504</v>
      </c>
      <c r="N29" s="146">
        <f t="shared" si="14"/>
        <v>0</v>
      </c>
      <c r="O29" s="138">
        <f t="shared" si="14"/>
        <v>0</v>
      </c>
      <c r="P29" s="138">
        <f t="shared" si="14"/>
        <v>0</v>
      </c>
      <c r="Q29" s="138">
        <f t="shared" si="14"/>
        <v>0</v>
      </c>
      <c r="R29" s="138">
        <f t="shared" si="14"/>
        <v>0</v>
      </c>
      <c r="S29" s="138">
        <f t="shared" si="14"/>
        <v>0</v>
      </c>
      <c r="T29" s="138">
        <f t="shared" si="14"/>
        <v>0</v>
      </c>
      <c r="U29" s="138">
        <f t="shared" si="14"/>
        <v>0</v>
      </c>
      <c r="V29" s="132">
        <f>VLOOKUP(A29,[2]DG!$C$2:$E$11900,3,0)</f>
        <v>27800</v>
      </c>
      <c r="W29" s="139">
        <f t="shared" si="3"/>
        <v>0</v>
      </c>
      <c r="X29" s="138">
        <f t="shared" si="4"/>
        <v>0</v>
      </c>
      <c r="Y29" s="138">
        <f t="shared" si="5"/>
        <v>-27800</v>
      </c>
      <c r="Z29" s="334">
        <f>VLOOKUP(A29,[2]DG!$C$2:$E$11900,3,0)-I29</f>
        <v>0</v>
      </c>
      <c r="AA29" s="116" t="s">
        <v>4559</v>
      </c>
      <c r="AB29" s="115" t="s">
        <v>4072</v>
      </c>
      <c r="AC29" s="115" t="s">
        <v>3988</v>
      </c>
      <c r="AD29" s="118" t="s">
        <v>3968</v>
      </c>
      <c r="AE29" s="115" t="str">
        <f t="shared" si="11"/>
        <v>61800</v>
      </c>
      <c r="AG29" s="57" t="str">
        <f t="shared" si="6"/>
        <v xml:space="preserve">Cút PVC </v>
      </c>
      <c r="AH29" s="161" t="str">
        <f t="shared" si="7"/>
        <v xml:space="preserve">Nối góc 90° u.PVC DISMY </v>
      </c>
      <c r="AI29" s="161" t="str">
        <f t="shared" si="8"/>
        <v>22CT</v>
      </c>
      <c r="AJ29" s="135" t="s">
        <v>4596</v>
      </c>
      <c r="AK29" s="138"/>
    </row>
    <row r="30" spans="1:37" ht="27" customHeight="1" x14ac:dyDescent="0.25">
      <c r="A30" s="135" t="s">
        <v>5301</v>
      </c>
      <c r="B30" s="189">
        <f t="shared" si="0"/>
        <v>69300</v>
      </c>
      <c r="C30" s="142">
        <f>+SUBTOTAL(3,$E$7:E30)</f>
        <v>24</v>
      </c>
      <c r="D30" s="135" t="s">
        <v>1289</v>
      </c>
      <c r="E30" s="130" t="s">
        <v>4203</v>
      </c>
      <c r="F30" s="130">
        <v>10</v>
      </c>
      <c r="G30" s="142">
        <f t="shared" si="13"/>
        <v>10</v>
      </c>
      <c r="H30" s="130" t="s">
        <v>4073</v>
      </c>
      <c r="I30" s="132">
        <v>69300</v>
      </c>
      <c r="J30" s="145">
        <v>0.1</v>
      </c>
      <c r="K30" s="130">
        <f t="shared" si="9"/>
        <v>6930</v>
      </c>
      <c r="L30" s="130">
        <f t="shared" si="10"/>
        <v>76230</v>
      </c>
      <c r="M30" s="130" t="s">
        <v>4504</v>
      </c>
      <c r="N30" s="138">
        <f t="shared" si="14"/>
        <v>0</v>
      </c>
      <c r="O30" s="138">
        <f t="shared" si="14"/>
        <v>0</v>
      </c>
      <c r="P30" s="146">
        <f t="shared" si="14"/>
        <v>0</v>
      </c>
      <c r="Q30" s="138">
        <f t="shared" si="14"/>
        <v>0</v>
      </c>
      <c r="R30" s="138">
        <f t="shared" si="14"/>
        <v>0</v>
      </c>
      <c r="S30" s="138">
        <f t="shared" si="14"/>
        <v>0</v>
      </c>
      <c r="T30" s="138">
        <f t="shared" si="14"/>
        <v>0</v>
      </c>
      <c r="U30" s="138">
        <f t="shared" si="14"/>
        <v>0</v>
      </c>
      <c r="V30" s="132" t="e">
        <f>VLOOKUP(A30,[2]DG!$C$2:$E$11900,3,0)</f>
        <v>#N/A</v>
      </c>
      <c r="W30" s="139" t="e">
        <f t="shared" si="3"/>
        <v>#N/A</v>
      </c>
      <c r="X30" s="138">
        <f t="shared" si="4"/>
        <v>0</v>
      </c>
      <c r="Y30" s="138">
        <f t="shared" si="5"/>
        <v>-69300</v>
      </c>
      <c r="Z30" s="334" t="e">
        <f>VLOOKUP(A30,[2]DG!$C$2:$E$11900,3,0)-I30</f>
        <v>#N/A</v>
      </c>
      <c r="AA30" s="116" t="s">
        <v>4559</v>
      </c>
      <c r="AB30" s="115" t="s">
        <v>4072</v>
      </c>
      <c r="AC30" s="115" t="s">
        <v>4524</v>
      </c>
      <c r="AD30" s="118" t="s">
        <v>4594</v>
      </c>
      <c r="AE30" s="115" t="str">
        <f t="shared" si="11"/>
        <v>83200</v>
      </c>
      <c r="AG30" s="57" t="str">
        <f t="shared" si="6"/>
        <v xml:space="preserve">Cút PVC </v>
      </c>
      <c r="AH30" s="161" t="str">
        <f t="shared" si="7"/>
        <v xml:space="preserve">Nối góc 90° u.PVC DISMY </v>
      </c>
      <c r="AI30" s="161" t="str">
        <f t="shared" si="8"/>
        <v>22CT</v>
      </c>
      <c r="AJ30" s="135" t="s">
        <v>4595</v>
      </c>
      <c r="AK30" s="138"/>
    </row>
    <row r="31" spans="1:37" ht="27" customHeight="1" x14ac:dyDescent="0.25">
      <c r="A31" s="135" t="s">
        <v>1312</v>
      </c>
      <c r="B31" s="189">
        <f t="shared" si="0"/>
        <v>44500</v>
      </c>
      <c r="C31" s="142">
        <f>+SUBTOTAL(3,$E$7:E31)</f>
        <v>25</v>
      </c>
      <c r="D31" s="135" t="s">
        <v>4592</v>
      </c>
      <c r="E31" s="130" t="s">
        <v>4203</v>
      </c>
      <c r="F31" s="130">
        <v>6</v>
      </c>
      <c r="G31" s="142">
        <f t="shared" si="13"/>
        <v>6</v>
      </c>
      <c r="H31" s="130" t="s">
        <v>4073</v>
      </c>
      <c r="I31" s="132">
        <v>44500</v>
      </c>
      <c r="J31" s="145">
        <v>0.1</v>
      </c>
      <c r="K31" s="130">
        <f t="shared" si="9"/>
        <v>4450</v>
      </c>
      <c r="L31" s="130">
        <f t="shared" si="10"/>
        <v>48950</v>
      </c>
      <c r="M31" s="130" t="s">
        <v>4504</v>
      </c>
      <c r="N31" s="146">
        <f t="shared" si="14"/>
        <v>0</v>
      </c>
      <c r="O31" s="138">
        <f t="shared" si="14"/>
        <v>0</v>
      </c>
      <c r="P31" s="138">
        <f t="shared" si="14"/>
        <v>0</v>
      </c>
      <c r="Q31" s="138">
        <f t="shared" si="14"/>
        <v>0</v>
      </c>
      <c r="R31" s="138">
        <f t="shared" si="14"/>
        <v>0</v>
      </c>
      <c r="S31" s="138">
        <f t="shared" si="14"/>
        <v>0</v>
      </c>
      <c r="T31" s="138">
        <f t="shared" si="14"/>
        <v>0</v>
      </c>
      <c r="U31" s="138">
        <f t="shared" si="14"/>
        <v>0</v>
      </c>
      <c r="V31" s="132">
        <f>VLOOKUP(A31,[2]DG!$C$2:$E$11900,3,0)</f>
        <v>44500</v>
      </c>
      <c r="W31" s="139">
        <f t="shared" si="3"/>
        <v>0</v>
      </c>
      <c r="X31" s="138">
        <f t="shared" si="4"/>
        <v>0</v>
      </c>
      <c r="Y31" s="138">
        <f t="shared" si="5"/>
        <v>-44500</v>
      </c>
      <c r="Z31" s="334">
        <f>VLOOKUP(A31,[2]DG!$C$2:$E$11900,3,0)-I31</f>
        <v>0</v>
      </c>
      <c r="AA31" s="116" t="s">
        <v>4559</v>
      </c>
      <c r="AB31" s="115" t="s">
        <v>4070</v>
      </c>
      <c r="AC31" s="115" t="s">
        <v>3988</v>
      </c>
      <c r="AD31" s="118" t="s">
        <v>4591</v>
      </c>
      <c r="AE31" s="115" t="str">
        <f t="shared" si="11"/>
        <v>67400</v>
      </c>
      <c r="AG31" s="57" t="str">
        <f t="shared" si="6"/>
        <v xml:space="preserve">Cút PVC </v>
      </c>
      <c r="AH31" s="161" t="str">
        <f t="shared" si="7"/>
        <v xml:space="preserve">Nối góc 90° u.PVC DISMY </v>
      </c>
      <c r="AI31" s="161" t="str">
        <f t="shared" si="8"/>
        <v>22CT</v>
      </c>
      <c r="AJ31" s="135" t="s">
        <v>4593</v>
      </c>
      <c r="AK31" s="138"/>
    </row>
    <row r="32" spans="1:37" ht="27" customHeight="1" x14ac:dyDescent="0.25">
      <c r="A32" s="135" t="s">
        <v>1290</v>
      </c>
      <c r="B32" s="189">
        <f t="shared" si="0"/>
        <v>82100</v>
      </c>
      <c r="C32" s="142">
        <f>+SUBTOTAL(3,$E$7:E32)</f>
        <v>26</v>
      </c>
      <c r="D32" s="135" t="s">
        <v>1291</v>
      </c>
      <c r="E32" s="142" t="s">
        <v>4203</v>
      </c>
      <c r="F32" s="142">
        <v>10</v>
      </c>
      <c r="G32" s="142">
        <v>8</v>
      </c>
      <c r="H32" s="142" t="s">
        <v>4072</v>
      </c>
      <c r="I32" s="132">
        <v>82100</v>
      </c>
      <c r="J32" s="145">
        <v>0.1</v>
      </c>
      <c r="K32" s="130">
        <f t="shared" si="9"/>
        <v>8210</v>
      </c>
      <c r="L32" s="130">
        <f t="shared" si="10"/>
        <v>90310</v>
      </c>
      <c r="M32" s="130" t="s">
        <v>4504</v>
      </c>
      <c r="N32" s="138">
        <f t="shared" si="14"/>
        <v>0</v>
      </c>
      <c r="O32" s="146">
        <f t="shared" si="14"/>
        <v>0</v>
      </c>
      <c r="P32" s="138">
        <f t="shared" si="14"/>
        <v>0</v>
      </c>
      <c r="Q32" s="138">
        <f t="shared" si="14"/>
        <v>0</v>
      </c>
      <c r="R32" s="138">
        <f t="shared" si="14"/>
        <v>0</v>
      </c>
      <c r="S32" s="138">
        <f t="shared" si="14"/>
        <v>0</v>
      </c>
      <c r="T32" s="138">
        <f t="shared" si="14"/>
        <v>0</v>
      </c>
      <c r="U32" s="138">
        <f t="shared" si="14"/>
        <v>0</v>
      </c>
      <c r="V32" s="132">
        <f>VLOOKUP(A32,[2]DG!$C$2:$E$11900,3,0)</f>
        <v>82100</v>
      </c>
      <c r="W32" s="139">
        <f t="shared" si="3"/>
        <v>0</v>
      </c>
      <c r="X32" s="138">
        <f t="shared" si="4"/>
        <v>0</v>
      </c>
      <c r="Y32" s="138">
        <f t="shared" si="5"/>
        <v>-82100</v>
      </c>
      <c r="Z32" s="334">
        <f>VLOOKUP(A32,[2]DG!$C$2:$E$11900,3,0)-I32</f>
        <v>0</v>
      </c>
      <c r="AA32" s="116" t="s">
        <v>4559</v>
      </c>
      <c r="AB32" s="115" t="s">
        <v>4070</v>
      </c>
      <c r="AC32" s="115" t="s">
        <v>4135</v>
      </c>
      <c r="AD32" s="118" t="s">
        <v>4589</v>
      </c>
      <c r="AE32" s="115" t="str">
        <f t="shared" si="11"/>
        <v>76800</v>
      </c>
      <c r="AG32" s="57" t="str">
        <f t="shared" si="6"/>
        <v xml:space="preserve">Cút PVC </v>
      </c>
      <c r="AH32" s="135" t="str">
        <f t="shared" si="7"/>
        <v xml:space="preserve">Nối góc 90° u.PVC DISMY </v>
      </c>
      <c r="AI32" s="161" t="str">
        <f t="shared" si="8"/>
        <v>22CT</v>
      </c>
      <c r="AJ32" s="135" t="s">
        <v>4590</v>
      </c>
      <c r="AK32" s="138">
        <v>11122030125125</v>
      </c>
    </row>
    <row r="33" spans="1:37" s="183" customFormat="1" ht="27" customHeight="1" x14ac:dyDescent="0.25">
      <c r="A33" s="135" t="s">
        <v>1292</v>
      </c>
      <c r="B33" s="189">
        <f t="shared" si="0"/>
        <v>113100</v>
      </c>
      <c r="C33" s="142">
        <f>+SUBTOTAL(3,$E$7:E33)</f>
        <v>27</v>
      </c>
      <c r="D33" s="135" t="s">
        <v>1293</v>
      </c>
      <c r="E33" s="142" t="s">
        <v>4203</v>
      </c>
      <c r="F33" s="142">
        <v>10</v>
      </c>
      <c r="G33" s="142">
        <v>6</v>
      </c>
      <c r="H33" s="142" t="s">
        <v>4070</v>
      </c>
      <c r="I33" s="132">
        <v>113100</v>
      </c>
      <c r="J33" s="145">
        <v>0.1</v>
      </c>
      <c r="K33" s="130">
        <f t="shared" si="9"/>
        <v>11310</v>
      </c>
      <c r="L33" s="130">
        <f t="shared" si="10"/>
        <v>124410</v>
      </c>
      <c r="M33" s="130" t="s">
        <v>4504</v>
      </c>
      <c r="N33" s="146">
        <f t="shared" si="14"/>
        <v>0</v>
      </c>
      <c r="O33" s="138">
        <f t="shared" si="14"/>
        <v>0</v>
      </c>
      <c r="P33" s="138">
        <f t="shared" si="14"/>
        <v>0</v>
      </c>
      <c r="Q33" s="138">
        <f t="shared" si="14"/>
        <v>0</v>
      </c>
      <c r="R33" s="138">
        <f t="shared" si="14"/>
        <v>0</v>
      </c>
      <c r="S33" s="138">
        <f t="shared" si="14"/>
        <v>0</v>
      </c>
      <c r="T33" s="138">
        <f t="shared" si="14"/>
        <v>0</v>
      </c>
      <c r="U33" s="138">
        <f t="shared" si="14"/>
        <v>0</v>
      </c>
      <c r="V33" s="132">
        <f>VLOOKUP(A33,[2]DG!$C$2:$E$11900,3,0)</f>
        <v>113100</v>
      </c>
      <c r="W33" s="139">
        <f t="shared" si="3"/>
        <v>0</v>
      </c>
      <c r="X33" s="138">
        <f t="shared" si="4"/>
        <v>0</v>
      </c>
      <c r="Y33" s="138">
        <f t="shared" si="5"/>
        <v>-113100</v>
      </c>
      <c r="Z33" s="334">
        <f>VLOOKUP(A33,[2]DG!$C$2:$E$11900,3,0)-I33</f>
        <v>0</v>
      </c>
      <c r="AA33" s="116" t="s">
        <v>4559</v>
      </c>
      <c r="AB33" s="115" t="s">
        <v>4070</v>
      </c>
      <c r="AC33" s="115" t="s">
        <v>4004</v>
      </c>
      <c r="AD33" s="118" t="s">
        <v>4587</v>
      </c>
      <c r="AE33" s="115" t="str">
        <f t="shared" si="11"/>
        <v>95900</v>
      </c>
      <c r="AG33" s="57" t="str">
        <f t="shared" si="6"/>
        <v xml:space="preserve">Cút PVC </v>
      </c>
      <c r="AH33" s="135" t="str">
        <f t="shared" si="7"/>
        <v xml:space="preserve">Nối góc 90° u.PVC DISMY </v>
      </c>
      <c r="AI33" s="161" t="str">
        <f t="shared" si="8"/>
        <v>22CT</v>
      </c>
      <c r="AJ33" s="135" t="s">
        <v>4588</v>
      </c>
      <c r="AK33" s="138">
        <v>11122030140140</v>
      </c>
    </row>
    <row r="34" spans="1:37" ht="27" customHeight="1" x14ac:dyDescent="0.25">
      <c r="A34" s="135" t="s">
        <v>1294</v>
      </c>
      <c r="B34" s="189">
        <f t="shared" si="0"/>
        <v>136400</v>
      </c>
      <c r="C34" s="142">
        <f>+SUBTOTAL(3,$E$7:E34)</f>
        <v>28</v>
      </c>
      <c r="D34" s="135" t="s">
        <v>1295</v>
      </c>
      <c r="E34" s="142" t="s">
        <v>4203</v>
      </c>
      <c r="F34" s="142">
        <v>10</v>
      </c>
      <c r="G34" s="142">
        <v>6</v>
      </c>
      <c r="H34" s="142" t="s">
        <v>4068</v>
      </c>
      <c r="I34" s="132">
        <v>136400</v>
      </c>
      <c r="J34" s="145">
        <v>0.1</v>
      </c>
      <c r="K34" s="130">
        <f t="shared" si="9"/>
        <v>13640</v>
      </c>
      <c r="L34" s="130">
        <f t="shared" si="10"/>
        <v>150040</v>
      </c>
      <c r="M34" s="130" t="s">
        <v>4504</v>
      </c>
      <c r="N34" s="146">
        <f t="shared" si="14"/>
        <v>0</v>
      </c>
      <c r="O34" s="138">
        <f t="shared" si="14"/>
        <v>0</v>
      </c>
      <c r="P34" s="138">
        <f t="shared" si="14"/>
        <v>0</v>
      </c>
      <c r="Q34" s="138">
        <f t="shared" si="14"/>
        <v>0</v>
      </c>
      <c r="R34" s="138">
        <f t="shared" si="14"/>
        <v>0</v>
      </c>
      <c r="S34" s="138">
        <f t="shared" si="14"/>
        <v>0</v>
      </c>
      <c r="T34" s="138">
        <f t="shared" si="14"/>
        <v>0</v>
      </c>
      <c r="U34" s="138">
        <f t="shared" si="14"/>
        <v>0</v>
      </c>
      <c r="V34" s="132">
        <f>VLOOKUP(A34,[2]DG!$C$2:$E$11900,3,0)</f>
        <v>136400</v>
      </c>
      <c r="W34" s="139">
        <f t="shared" si="3"/>
        <v>0</v>
      </c>
      <c r="X34" s="138">
        <f t="shared" si="4"/>
        <v>0</v>
      </c>
      <c r="Y34" s="138">
        <f t="shared" si="5"/>
        <v>-136400</v>
      </c>
      <c r="Z34" s="334">
        <f>VLOOKUP(A34,[2]DG!$C$2:$E$11900,3,0)-I34</f>
        <v>0</v>
      </c>
      <c r="AA34" s="116" t="s">
        <v>4559</v>
      </c>
      <c r="AB34" s="115" t="s">
        <v>4070</v>
      </c>
      <c r="AC34" s="115" t="s">
        <v>4524</v>
      </c>
      <c r="AD34" s="118" t="s">
        <v>3955</v>
      </c>
      <c r="AE34" s="115" t="str">
        <f t="shared" si="11"/>
        <v>102400</v>
      </c>
      <c r="AG34" s="57" t="str">
        <f t="shared" si="6"/>
        <v xml:space="preserve">Cút PVC </v>
      </c>
      <c r="AH34" s="135" t="str">
        <f t="shared" si="7"/>
        <v xml:space="preserve">Nối góc 90° u.PVC DISMY </v>
      </c>
      <c r="AI34" s="161" t="str">
        <f t="shared" si="8"/>
        <v>22CT</v>
      </c>
      <c r="AJ34" s="135" t="s">
        <v>4586</v>
      </c>
      <c r="AK34" s="138">
        <v>11122030160160</v>
      </c>
    </row>
    <row r="35" spans="1:37" ht="27" customHeight="1" x14ac:dyDescent="0.25">
      <c r="A35" s="135" t="s">
        <v>1296</v>
      </c>
      <c r="B35" s="189">
        <f t="shared" si="0"/>
        <v>375000</v>
      </c>
      <c r="C35" s="142">
        <f>+SUBTOTAL(3,$E$7:E35)</f>
        <v>29</v>
      </c>
      <c r="D35" s="135" t="s">
        <v>1297</v>
      </c>
      <c r="E35" s="142" t="s">
        <v>4203</v>
      </c>
      <c r="F35" s="142">
        <v>10</v>
      </c>
      <c r="G35" s="142">
        <v>10</v>
      </c>
      <c r="H35" s="142" t="s">
        <v>4064</v>
      </c>
      <c r="I35" s="132">
        <v>375000</v>
      </c>
      <c r="J35" s="145">
        <v>0.1</v>
      </c>
      <c r="K35" s="130">
        <f t="shared" si="9"/>
        <v>37500</v>
      </c>
      <c r="L35" s="130">
        <f t="shared" si="10"/>
        <v>412500</v>
      </c>
      <c r="M35" s="130" t="s">
        <v>4504</v>
      </c>
      <c r="N35" s="138">
        <f t="shared" si="14"/>
        <v>0</v>
      </c>
      <c r="O35" s="138">
        <f t="shared" si="14"/>
        <v>0</v>
      </c>
      <c r="P35" s="146">
        <f t="shared" si="14"/>
        <v>0</v>
      </c>
      <c r="Q35" s="138">
        <f t="shared" si="14"/>
        <v>0</v>
      </c>
      <c r="R35" s="138">
        <f t="shared" si="14"/>
        <v>0</v>
      </c>
      <c r="S35" s="138">
        <f t="shared" si="14"/>
        <v>0</v>
      </c>
      <c r="T35" s="138">
        <f t="shared" si="14"/>
        <v>0</v>
      </c>
      <c r="U35" s="138">
        <f t="shared" si="14"/>
        <v>0</v>
      </c>
      <c r="V35" s="132">
        <f>VLOOKUP(A35,[2]DG!$C$2:$E$11900,3,0)</f>
        <v>375000</v>
      </c>
      <c r="W35" s="139">
        <f t="shared" si="3"/>
        <v>0</v>
      </c>
      <c r="X35" s="138">
        <f t="shared" si="4"/>
        <v>0</v>
      </c>
      <c r="Y35" s="138">
        <f t="shared" si="5"/>
        <v>-375000</v>
      </c>
      <c r="Z35" s="334">
        <f>VLOOKUP(A35,[2]DG!$C$2:$E$11900,3,0)-I35</f>
        <v>0</v>
      </c>
      <c r="AA35" s="116" t="s">
        <v>4559</v>
      </c>
      <c r="AB35" s="115" t="s">
        <v>4068</v>
      </c>
      <c r="AC35" s="115" t="s">
        <v>3988</v>
      </c>
      <c r="AD35" s="118" t="s">
        <v>4584</v>
      </c>
      <c r="AE35" s="115" t="str">
        <f t="shared" si="11"/>
        <v>102000</v>
      </c>
      <c r="AG35" s="57" t="str">
        <f t="shared" si="6"/>
        <v xml:space="preserve">Cút PVC </v>
      </c>
      <c r="AH35" s="135" t="str">
        <f t="shared" si="7"/>
        <v xml:space="preserve">Nối góc 90° u.PVC DISMY </v>
      </c>
      <c r="AI35" s="161" t="str">
        <f t="shared" si="8"/>
        <v>22CT</v>
      </c>
      <c r="AJ35" s="135" t="s">
        <v>4585</v>
      </c>
      <c r="AK35" s="138">
        <v>11122030200200</v>
      </c>
    </row>
    <row r="36" spans="1:37" ht="27" customHeight="1" x14ac:dyDescent="0.25">
      <c r="A36" s="135" t="s">
        <v>1300</v>
      </c>
      <c r="B36" s="189">
        <f t="shared" si="0"/>
        <v>639500</v>
      </c>
      <c r="C36" s="142">
        <f>+SUBTOTAL(3,$E$7:E36)</f>
        <v>30</v>
      </c>
      <c r="D36" s="135" t="s">
        <v>1301</v>
      </c>
      <c r="E36" s="142" t="s">
        <v>4203</v>
      </c>
      <c r="F36" s="142">
        <v>10</v>
      </c>
      <c r="G36" s="142">
        <v>6</v>
      </c>
      <c r="H36" s="142" t="s">
        <v>4061</v>
      </c>
      <c r="I36" s="132">
        <v>639500</v>
      </c>
      <c r="J36" s="145">
        <v>0.1</v>
      </c>
      <c r="K36" s="130">
        <f t="shared" si="9"/>
        <v>63950</v>
      </c>
      <c r="L36" s="130">
        <f t="shared" si="10"/>
        <v>703450</v>
      </c>
      <c r="M36" s="130" t="s">
        <v>4504</v>
      </c>
      <c r="N36" s="146">
        <f t="shared" si="14"/>
        <v>0</v>
      </c>
      <c r="O36" s="138">
        <f t="shared" si="14"/>
        <v>0</v>
      </c>
      <c r="P36" s="138">
        <f t="shared" si="14"/>
        <v>0</v>
      </c>
      <c r="Q36" s="138">
        <f t="shared" si="14"/>
        <v>0</v>
      </c>
      <c r="R36" s="138">
        <f t="shared" si="14"/>
        <v>0</v>
      </c>
      <c r="S36" s="138">
        <f t="shared" si="14"/>
        <v>0</v>
      </c>
      <c r="T36" s="138">
        <f t="shared" si="14"/>
        <v>0</v>
      </c>
      <c r="U36" s="138">
        <f t="shared" si="14"/>
        <v>0</v>
      </c>
      <c r="V36" s="132">
        <f>VLOOKUP(A36,[2]DG!$C$2:$E$11900,3,0)</f>
        <v>639500</v>
      </c>
      <c r="W36" s="139">
        <f t="shared" si="3"/>
        <v>0</v>
      </c>
      <c r="X36" s="138">
        <f t="shared" si="4"/>
        <v>0</v>
      </c>
      <c r="Y36" s="138">
        <f t="shared" si="5"/>
        <v>-639500</v>
      </c>
      <c r="Z36" s="334">
        <f>VLOOKUP(A36,[2]DG!$C$2:$E$11900,3,0)-I36</f>
        <v>0</v>
      </c>
      <c r="AA36" s="116" t="s">
        <v>4559</v>
      </c>
      <c r="AB36" s="115" t="s">
        <v>4068</v>
      </c>
      <c r="AC36" s="115" t="s">
        <v>4135</v>
      </c>
      <c r="AD36" s="118" t="s">
        <v>4009</v>
      </c>
      <c r="AE36" s="115" t="str">
        <f t="shared" si="11"/>
        <v>117200</v>
      </c>
      <c r="AG36" s="57" t="str">
        <f t="shared" si="6"/>
        <v xml:space="preserve">Cút PVC </v>
      </c>
      <c r="AH36" s="135" t="str">
        <f t="shared" si="7"/>
        <v xml:space="preserve">Nối góc 90° u.PVC DISMY </v>
      </c>
      <c r="AI36" s="161" t="str">
        <f t="shared" si="8"/>
        <v>22CT</v>
      </c>
      <c r="AJ36" s="135" t="s">
        <v>4583</v>
      </c>
      <c r="AK36" s="138">
        <v>11122030250250</v>
      </c>
    </row>
    <row r="37" spans="1:37" ht="27" customHeight="1" x14ac:dyDescent="0.25">
      <c r="A37" s="135" t="s">
        <v>1320</v>
      </c>
      <c r="B37" s="189">
        <f t="shared" si="0"/>
        <v>11400</v>
      </c>
      <c r="C37" s="142">
        <f>+SUBTOTAL(3,$E$7:E37)</f>
        <v>31</v>
      </c>
      <c r="D37" s="135" t="s">
        <v>1321</v>
      </c>
      <c r="E37" s="142" t="s">
        <v>4203</v>
      </c>
      <c r="F37" s="142">
        <v>10</v>
      </c>
      <c r="G37" s="142">
        <v>16</v>
      </c>
      <c r="H37" s="142" t="s">
        <v>4147</v>
      </c>
      <c r="I37" s="132">
        <v>11400</v>
      </c>
      <c r="J37" s="145">
        <v>0.1</v>
      </c>
      <c r="K37" s="130">
        <f t="shared" si="9"/>
        <v>1140</v>
      </c>
      <c r="L37" s="130">
        <f t="shared" si="10"/>
        <v>12540</v>
      </c>
      <c r="M37" s="130" t="s">
        <v>4490</v>
      </c>
      <c r="N37" s="138">
        <f t="shared" ref="N37:U46" si="15">+SUMIFS($AE$1:$AE$65536,$AA$1:$AA$65536,$M37,$AC$1:$AC$65536,N$5,$AB$1:$AB$65536,$H37)</f>
        <v>0</v>
      </c>
      <c r="O37" s="138">
        <f t="shared" si="15"/>
        <v>0</v>
      </c>
      <c r="P37" s="138">
        <f t="shared" si="15"/>
        <v>0</v>
      </c>
      <c r="Q37" s="138">
        <f t="shared" si="15"/>
        <v>0</v>
      </c>
      <c r="R37" s="146">
        <f t="shared" si="15"/>
        <v>0</v>
      </c>
      <c r="S37" s="138">
        <f t="shared" si="15"/>
        <v>0</v>
      </c>
      <c r="T37" s="138">
        <f t="shared" si="15"/>
        <v>0</v>
      </c>
      <c r="U37" s="138">
        <f t="shared" si="15"/>
        <v>0</v>
      </c>
      <c r="V37" s="132">
        <f>VLOOKUP(A37,[2]DG!$C$2:$E$11900,3,0)</f>
        <v>11400</v>
      </c>
      <c r="W37" s="139">
        <f t="shared" si="3"/>
        <v>0</v>
      </c>
      <c r="X37" s="138">
        <f t="shared" si="4"/>
        <v>0</v>
      </c>
      <c r="Y37" s="138">
        <f t="shared" si="5"/>
        <v>-11400</v>
      </c>
      <c r="Z37" s="334">
        <f>VLOOKUP(A37,[2]DG!$C$2:$E$11900,3,0)-I37</f>
        <v>0</v>
      </c>
      <c r="AA37" s="116" t="s">
        <v>4559</v>
      </c>
      <c r="AB37" s="115" t="s">
        <v>4068</v>
      </c>
      <c r="AC37" s="115" t="s">
        <v>4524</v>
      </c>
      <c r="AD37" s="118" t="s">
        <v>4581</v>
      </c>
      <c r="AE37" s="115" t="str">
        <f t="shared" si="11"/>
        <v>153400</v>
      </c>
      <c r="AG37" s="57" t="str">
        <f t="shared" si="6"/>
        <v xml:space="preserve">Cút RT PVC </v>
      </c>
      <c r="AH37" s="135" t="str">
        <f t="shared" si="7"/>
        <v xml:space="preserve">Nối góc 90° ren trong đồng u.PVC DISMY </v>
      </c>
      <c r="AI37" s="161" t="str">
        <f t="shared" si="8"/>
        <v>22CT</v>
      </c>
      <c r="AJ37" s="135" t="s">
        <v>4582</v>
      </c>
      <c r="AK37" s="138">
        <v>11122050021012</v>
      </c>
    </row>
    <row r="38" spans="1:37" ht="27" customHeight="1" x14ac:dyDescent="0.25">
      <c r="A38" s="135" t="s">
        <v>1322</v>
      </c>
      <c r="B38" s="189">
        <f t="shared" si="0"/>
        <v>13300</v>
      </c>
      <c r="C38" s="142">
        <f>+SUBTOTAL(3,$E$7:E38)</f>
        <v>32</v>
      </c>
      <c r="D38" s="135" t="s">
        <v>1323</v>
      </c>
      <c r="E38" s="142" t="s">
        <v>4203</v>
      </c>
      <c r="F38" s="142">
        <v>10</v>
      </c>
      <c r="G38" s="142">
        <v>16</v>
      </c>
      <c r="H38" s="142" t="s">
        <v>4331</v>
      </c>
      <c r="I38" s="185">
        <v>13300</v>
      </c>
      <c r="J38" s="145">
        <v>0.1</v>
      </c>
      <c r="K38" s="130">
        <f t="shared" si="9"/>
        <v>1330</v>
      </c>
      <c r="L38" s="130">
        <f t="shared" si="10"/>
        <v>14630</v>
      </c>
      <c r="M38" s="130" t="s">
        <v>4490</v>
      </c>
      <c r="N38" s="138">
        <f t="shared" si="15"/>
        <v>0</v>
      </c>
      <c r="O38" s="138">
        <f t="shared" si="15"/>
        <v>0</v>
      </c>
      <c r="P38" s="138">
        <f t="shared" si="15"/>
        <v>0</v>
      </c>
      <c r="Q38" s="138">
        <f t="shared" si="15"/>
        <v>0</v>
      </c>
      <c r="R38" s="146">
        <f t="shared" si="15"/>
        <v>0</v>
      </c>
      <c r="S38" s="138">
        <f t="shared" si="15"/>
        <v>0</v>
      </c>
      <c r="T38" s="138">
        <f t="shared" si="15"/>
        <v>0</v>
      </c>
      <c r="U38" s="138">
        <f t="shared" si="15"/>
        <v>0</v>
      </c>
      <c r="V38" s="132">
        <f>VLOOKUP(A38,[2]DG!$C$2:$E$11900,3,0)</f>
        <v>13300</v>
      </c>
      <c r="W38" s="139">
        <f t="shared" si="3"/>
        <v>0</v>
      </c>
      <c r="X38" s="138">
        <f t="shared" si="4"/>
        <v>0</v>
      </c>
      <c r="Y38" s="138">
        <f t="shared" si="5"/>
        <v>-13300</v>
      </c>
      <c r="Z38" s="57" t="s">
        <v>4396</v>
      </c>
      <c r="AA38" s="116" t="s">
        <v>4559</v>
      </c>
      <c r="AB38" s="115" t="s">
        <v>4066</v>
      </c>
      <c r="AC38" s="115" t="s">
        <v>3988</v>
      </c>
      <c r="AD38" s="118" t="s">
        <v>3959</v>
      </c>
      <c r="AE38" s="115" t="str">
        <f t="shared" si="11"/>
        <v>181300</v>
      </c>
      <c r="AG38" s="57" t="str">
        <f t="shared" si="6"/>
        <v xml:space="preserve">Cút RT PVC </v>
      </c>
      <c r="AH38" s="135" t="str">
        <f t="shared" si="7"/>
        <v xml:space="preserve">Nối góc 90° ren trong đồng u.PVC DISMY </v>
      </c>
      <c r="AI38" s="161" t="str">
        <f t="shared" si="8"/>
        <v>22CT</v>
      </c>
      <c r="AJ38" s="135" t="s">
        <v>4580</v>
      </c>
      <c r="AK38" s="138">
        <v>11122050027012</v>
      </c>
    </row>
    <row r="39" spans="1:37" ht="27" customHeight="1" x14ac:dyDescent="0.25">
      <c r="A39" s="135" t="s">
        <v>1324</v>
      </c>
      <c r="B39" s="189">
        <f t="shared" si="0"/>
        <v>13700</v>
      </c>
      <c r="C39" s="142">
        <f>+SUBTOTAL(3,$E$7:E39)</f>
        <v>33</v>
      </c>
      <c r="D39" s="135" t="s">
        <v>1325</v>
      </c>
      <c r="E39" s="142" t="s">
        <v>4203</v>
      </c>
      <c r="F39" s="142">
        <v>10</v>
      </c>
      <c r="G39" s="142">
        <v>16</v>
      </c>
      <c r="H39" s="142" t="s">
        <v>4145</v>
      </c>
      <c r="I39" s="185">
        <v>13700</v>
      </c>
      <c r="J39" s="145">
        <v>0.1</v>
      </c>
      <c r="K39" s="130">
        <f t="shared" si="9"/>
        <v>1370</v>
      </c>
      <c r="L39" s="130">
        <f t="shared" si="10"/>
        <v>15070</v>
      </c>
      <c r="M39" s="130" t="s">
        <v>4490</v>
      </c>
      <c r="N39" s="138">
        <f t="shared" si="15"/>
        <v>0</v>
      </c>
      <c r="O39" s="138">
        <f t="shared" si="15"/>
        <v>0</v>
      </c>
      <c r="P39" s="182">
        <f t="shared" si="15"/>
        <v>0</v>
      </c>
      <c r="Q39" s="138">
        <f t="shared" si="15"/>
        <v>0</v>
      </c>
      <c r="R39" s="146">
        <f t="shared" si="15"/>
        <v>0</v>
      </c>
      <c r="S39" s="138">
        <f t="shared" si="15"/>
        <v>0</v>
      </c>
      <c r="T39" s="138">
        <f t="shared" si="15"/>
        <v>0</v>
      </c>
      <c r="U39" s="138">
        <f t="shared" si="15"/>
        <v>0</v>
      </c>
      <c r="V39" s="132">
        <f>VLOOKUP(A39,[2]DG!$C$2:$E$11900,3,0)</f>
        <v>13700</v>
      </c>
      <c r="W39" s="139">
        <f t="shared" ref="W39:W70" si="16">+I39/V39-1</f>
        <v>0</v>
      </c>
      <c r="X39" s="138">
        <f t="shared" si="4"/>
        <v>0</v>
      </c>
      <c r="Y39" s="138">
        <f t="shared" ref="Y39:Y70" si="17">+X39-I39</f>
        <v>-13700</v>
      </c>
      <c r="Z39" s="57" t="s">
        <v>4396</v>
      </c>
      <c r="AA39" s="116" t="s">
        <v>4559</v>
      </c>
      <c r="AB39" s="115" t="s">
        <v>4064</v>
      </c>
      <c r="AC39" s="115" t="s">
        <v>3988</v>
      </c>
      <c r="AD39" s="118" t="s">
        <v>4578</v>
      </c>
      <c r="AE39" s="115" t="str">
        <f t="shared" si="11"/>
        <v>195500</v>
      </c>
      <c r="AG39" s="57" t="str">
        <f t="shared" si="6"/>
        <v xml:space="preserve">Cút RT PVC </v>
      </c>
      <c r="AH39" s="135" t="str">
        <f t="shared" si="7"/>
        <v xml:space="preserve">Nối góc 90° ren trong đồng u.PVC DISMY </v>
      </c>
      <c r="AI39" s="161" t="str">
        <f t="shared" si="8"/>
        <v>22CT</v>
      </c>
      <c r="AJ39" s="135" t="s">
        <v>4579</v>
      </c>
      <c r="AK39" s="138">
        <v>11122050027034</v>
      </c>
    </row>
    <row r="40" spans="1:37" ht="27" customHeight="1" x14ac:dyDescent="0.25">
      <c r="A40" s="135" t="s">
        <v>1404</v>
      </c>
      <c r="B40" s="189">
        <f t="shared" si="0"/>
        <v>2100</v>
      </c>
      <c r="C40" s="142">
        <f>+SUBTOTAL(3,$E$7:E40)</f>
        <v>34</v>
      </c>
      <c r="D40" s="135" t="s">
        <v>1405</v>
      </c>
      <c r="E40" s="142" t="s">
        <v>4203</v>
      </c>
      <c r="F40" s="142">
        <v>10</v>
      </c>
      <c r="G40" s="142">
        <f t="shared" ref="G40:G46" si="18">+F40</f>
        <v>10</v>
      </c>
      <c r="H40" s="142" t="s">
        <v>4185</v>
      </c>
      <c r="I40" s="132">
        <v>2100</v>
      </c>
      <c r="J40" s="145">
        <v>0.1</v>
      </c>
      <c r="K40" s="130">
        <f t="shared" si="9"/>
        <v>210</v>
      </c>
      <c r="L40" s="130">
        <f t="shared" si="10"/>
        <v>2310</v>
      </c>
      <c r="M40" s="130" t="s">
        <v>4422</v>
      </c>
      <c r="N40" s="138">
        <f t="shared" si="15"/>
        <v>0</v>
      </c>
      <c r="O40" s="138">
        <f t="shared" si="15"/>
        <v>0</v>
      </c>
      <c r="P40" s="146">
        <f t="shared" si="15"/>
        <v>0</v>
      </c>
      <c r="Q40" s="138">
        <f t="shared" si="15"/>
        <v>0</v>
      </c>
      <c r="R40" s="138">
        <f t="shared" si="15"/>
        <v>0</v>
      </c>
      <c r="S40" s="138">
        <f t="shared" si="15"/>
        <v>0</v>
      </c>
      <c r="T40" s="138">
        <f t="shared" si="15"/>
        <v>0</v>
      </c>
      <c r="U40" s="138">
        <f t="shared" si="15"/>
        <v>0</v>
      </c>
      <c r="V40" s="132">
        <f>VLOOKUP(A40,[2]DG!$C$2:$E$11900,3,0)</f>
        <v>2100</v>
      </c>
      <c r="W40" s="139">
        <f t="shared" si="16"/>
        <v>0</v>
      </c>
      <c r="X40" s="138">
        <f t="shared" si="4"/>
        <v>0</v>
      </c>
      <c r="Y40" s="138">
        <f t="shared" si="17"/>
        <v>-2100</v>
      </c>
      <c r="Z40" s="184"/>
      <c r="AA40" s="116" t="s">
        <v>4559</v>
      </c>
      <c r="AB40" s="115" t="s">
        <v>4064</v>
      </c>
      <c r="AC40" s="115" t="s">
        <v>4004</v>
      </c>
      <c r="AD40" s="118" t="s">
        <v>4576</v>
      </c>
      <c r="AE40" s="115" t="str">
        <f t="shared" si="11"/>
        <v>282500</v>
      </c>
      <c r="AG40" s="57" t="str">
        <f t="shared" si="6"/>
        <v xml:space="preserve">Tê PVC </v>
      </c>
      <c r="AH40" s="135" t="str">
        <f t="shared" si="7"/>
        <v xml:space="preserve">Ba chạc 90° u.PVC DISMY </v>
      </c>
      <c r="AI40" s="161" t="str">
        <f t="shared" ref="AI40:AI47" si="19">+LEFT(A40,3)</f>
        <v>22T</v>
      </c>
      <c r="AJ40" s="135" t="s">
        <v>4577</v>
      </c>
      <c r="AK40" s="138">
        <v>11122070021021</v>
      </c>
    </row>
    <row r="41" spans="1:37" s="183" customFormat="1" ht="27" customHeight="1" x14ac:dyDescent="0.25">
      <c r="A41" s="135" t="s">
        <v>1406</v>
      </c>
      <c r="B41" s="189">
        <f t="shared" si="0"/>
        <v>3500</v>
      </c>
      <c r="C41" s="142">
        <f>+SUBTOTAL(3,$E$7:E41)</f>
        <v>35</v>
      </c>
      <c r="D41" s="135" t="s">
        <v>1407</v>
      </c>
      <c r="E41" s="142" t="s">
        <v>4203</v>
      </c>
      <c r="F41" s="142">
        <v>10</v>
      </c>
      <c r="G41" s="142">
        <f t="shared" si="18"/>
        <v>10</v>
      </c>
      <c r="H41" s="142" t="s">
        <v>4117</v>
      </c>
      <c r="I41" s="132">
        <v>3500</v>
      </c>
      <c r="J41" s="145">
        <v>0.1</v>
      </c>
      <c r="K41" s="130">
        <f t="shared" si="9"/>
        <v>350</v>
      </c>
      <c r="L41" s="130">
        <f t="shared" si="10"/>
        <v>3850</v>
      </c>
      <c r="M41" s="130" t="s">
        <v>4422</v>
      </c>
      <c r="N41" s="138">
        <f t="shared" si="15"/>
        <v>0</v>
      </c>
      <c r="O41" s="138">
        <f t="shared" si="15"/>
        <v>0</v>
      </c>
      <c r="P41" s="146">
        <f t="shared" si="15"/>
        <v>0</v>
      </c>
      <c r="Q41" s="138">
        <f t="shared" si="15"/>
        <v>0</v>
      </c>
      <c r="R41" s="138">
        <f t="shared" si="15"/>
        <v>0</v>
      </c>
      <c r="S41" s="138">
        <f t="shared" si="15"/>
        <v>0</v>
      </c>
      <c r="T41" s="138">
        <f t="shared" si="15"/>
        <v>0</v>
      </c>
      <c r="U41" s="138">
        <f t="shared" si="15"/>
        <v>0</v>
      </c>
      <c r="V41" s="132">
        <f>VLOOKUP(A41,[2]DG!$C$2:$E$11900,3,0)</f>
        <v>3500</v>
      </c>
      <c r="W41" s="139">
        <f t="shared" si="16"/>
        <v>0</v>
      </c>
      <c r="X41" s="138">
        <f t="shared" si="4"/>
        <v>0</v>
      </c>
      <c r="Y41" s="138">
        <f t="shared" si="17"/>
        <v>-3500</v>
      </c>
      <c r="AA41" s="116" t="s">
        <v>4559</v>
      </c>
      <c r="AB41" s="115" t="s">
        <v>4064</v>
      </c>
      <c r="AC41" s="115" t="s">
        <v>4524</v>
      </c>
      <c r="AD41" s="118" t="s">
        <v>4574</v>
      </c>
      <c r="AE41" s="115" t="str">
        <f t="shared" si="11"/>
        <v>392300</v>
      </c>
      <c r="AG41" s="57" t="str">
        <f t="shared" si="6"/>
        <v xml:space="preserve">Tê PVC </v>
      </c>
      <c r="AH41" s="135" t="str">
        <f t="shared" si="7"/>
        <v xml:space="preserve">Ba chạc 90° u.PVC DISMY </v>
      </c>
      <c r="AI41" s="161" t="str">
        <f t="shared" si="19"/>
        <v>22T</v>
      </c>
      <c r="AJ41" s="135" t="s">
        <v>4575</v>
      </c>
      <c r="AK41" s="138">
        <v>11122070027027</v>
      </c>
    </row>
    <row r="42" spans="1:37" ht="27" customHeight="1" x14ac:dyDescent="0.25">
      <c r="A42" s="135" t="s">
        <v>1408</v>
      </c>
      <c r="B42" s="189">
        <f t="shared" si="0"/>
        <v>4700</v>
      </c>
      <c r="C42" s="142">
        <f>+SUBTOTAL(3,$E$7:E42)</f>
        <v>36</v>
      </c>
      <c r="D42" s="135" t="s">
        <v>1409</v>
      </c>
      <c r="E42" s="142" t="s">
        <v>4203</v>
      </c>
      <c r="F42" s="142">
        <v>10</v>
      </c>
      <c r="G42" s="142">
        <f t="shared" si="18"/>
        <v>10</v>
      </c>
      <c r="H42" s="142" t="s">
        <v>4115</v>
      </c>
      <c r="I42" s="132">
        <v>4700</v>
      </c>
      <c r="J42" s="145">
        <v>0.1</v>
      </c>
      <c r="K42" s="130">
        <f t="shared" si="9"/>
        <v>470</v>
      </c>
      <c r="L42" s="130">
        <f t="shared" si="10"/>
        <v>5170</v>
      </c>
      <c r="M42" s="130" t="s">
        <v>4422</v>
      </c>
      <c r="N42" s="138">
        <f t="shared" si="15"/>
        <v>0</v>
      </c>
      <c r="O42" s="138">
        <f t="shared" si="15"/>
        <v>0</v>
      </c>
      <c r="P42" s="146">
        <f t="shared" si="15"/>
        <v>0</v>
      </c>
      <c r="Q42" s="138">
        <f t="shared" si="15"/>
        <v>0</v>
      </c>
      <c r="R42" s="138">
        <f t="shared" si="15"/>
        <v>0</v>
      </c>
      <c r="S42" s="138">
        <f t="shared" si="15"/>
        <v>0</v>
      </c>
      <c r="T42" s="138">
        <f t="shared" si="15"/>
        <v>0</v>
      </c>
      <c r="U42" s="138">
        <f t="shared" si="15"/>
        <v>0</v>
      </c>
      <c r="V42" s="132">
        <f>VLOOKUP(A42,[2]DG!$C$2:$E$11900,3,0)</f>
        <v>4700</v>
      </c>
      <c r="W42" s="139">
        <f t="shared" si="16"/>
        <v>0</v>
      </c>
      <c r="X42" s="138">
        <f t="shared" si="4"/>
        <v>0</v>
      </c>
      <c r="Y42" s="138">
        <f t="shared" si="17"/>
        <v>-4700</v>
      </c>
      <c r="AA42" s="116" t="s">
        <v>4559</v>
      </c>
      <c r="AB42" s="115" t="s">
        <v>4063</v>
      </c>
      <c r="AC42" s="115" t="s">
        <v>3988</v>
      </c>
      <c r="AD42" s="118" t="s">
        <v>4572</v>
      </c>
      <c r="AE42" s="115" t="str">
        <f t="shared" si="11"/>
        <v>277100</v>
      </c>
      <c r="AG42" s="57" t="str">
        <f t="shared" si="6"/>
        <v xml:space="preserve">Tê PVC </v>
      </c>
      <c r="AH42" s="135" t="str">
        <f t="shared" si="7"/>
        <v xml:space="preserve">Ba chạc 90° u.PVC DISMY </v>
      </c>
      <c r="AI42" s="161" t="str">
        <f t="shared" si="19"/>
        <v>22T</v>
      </c>
      <c r="AJ42" s="135" t="s">
        <v>4573</v>
      </c>
      <c r="AK42" s="138">
        <v>11122070034034</v>
      </c>
    </row>
    <row r="43" spans="1:37" ht="27" customHeight="1" x14ac:dyDescent="0.25">
      <c r="A43" s="135" t="s">
        <v>1410</v>
      </c>
      <c r="B43" s="189">
        <f t="shared" si="0"/>
        <v>6700</v>
      </c>
      <c r="C43" s="142">
        <f>+SUBTOTAL(3,$E$7:E43)</f>
        <v>37</v>
      </c>
      <c r="D43" s="135" t="s">
        <v>1411</v>
      </c>
      <c r="E43" s="142" t="s">
        <v>4203</v>
      </c>
      <c r="F43" s="142">
        <v>10</v>
      </c>
      <c r="G43" s="142">
        <f t="shared" si="18"/>
        <v>10</v>
      </c>
      <c r="H43" s="142" t="s">
        <v>4113</v>
      </c>
      <c r="I43" s="132">
        <v>6700</v>
      </c>
      <c r="J43" s="145">
        <v>0.1</v>
      </c>
      <c r="K43" s="130">
        <f t="shared" si="9"/>
        <v>670</v>
      </c>
      <c r="L43" s="130">
        <f t="shared" si="10"/>
        <v>7370</v>
      </c>
      <c r="M43" s="130" t="s">
        <v>4422</v>
      </c>
      <c r="N43" s="138">
        <f t="shared" si="15"/>
        <v>0</v>
      </c>
      <c r="O43" s="138">
        <f t="shared" si="15"/>
        <v>0</v>
      </c>
      <c r="P43" s="146">
        <f t="shared" si="15"/>
        <v>0</v>
      </c>
      <c r="Q43" s="138">
        <f t="shared" si="15"/>
        <v>0</v>
      </c>
      <c r="R43" s="138">
        <f t="shared" si="15"/>
        <v>0</v>
      </c>
      <c r="S43" s="138">
        <f t="shared" si="15"/>
        <v>0</v>
      </c>
      <c r="T43" s="138">
        <f t="shared" si="15"/>
        <v>0</v>
      </c>
      <c r="U43" s="138">
        <f t="shared" si="15"/>
        <v>0</v>
      </c>
      <c r="V43" s="132">
        <f>VLOOKUP(A43,[2]DG!$C$2:$E$11900,3,0)</f>
        <v>6700</v>
      </c>
      <c r="W43" s="139">
        <f t="shared" si="16"/>
        <v>0</v>
      </c>
      <c r="X43" s="138">
        <f t="shared" si="4"/>
        <v>0</v>
      </c>
      <c r="Y43" s="138">
        <f t="shared" si="17"/>
        <v>-6700</v>
      </c>
      <c r="AA43" s="116" t="s">
        <v>4559</v>
      </c>
      <c r="AB43" s="115" t="s">
        <v>4063</v>
      </c>
      <c r="AC43" s="115" t="s">
        <v>4004</v>
      </c>
      <c r="AD43" s="118" t="s">
        <v>3993</v>
      </c>
      <c r="AE43" s="115" t="str">
        <f t="shared" si="11"/>
        <v>437100</v>
      </c>
      <c r="AG43" s="57" t="str">
        <f t="shared" si="6"/>
        <v xml:space="preserve">Tê PVC </v>
      </c>
      <c r="AH43" s="135" t="str">
        <f t="shared" si="7"/>
        <v xml:space="preserve">Ba chạc 90° u.PVC DISMY </v>
      </c>
      <c r="AI43" s="161" t="str">
        <f t="shared" si="19"/>
        <v>22T</v>
      </c>
      <c r="AJ43" s="135" t="s">
        <v>4571</v>
      </c>
      <c r="AK43" s="138">
        <v>11122070042042</v>
      </c>
    </row>
    <row r="44" spans="1:37" ht="27" customHeight="1" x14ac:dyDescent="0.25">
      <c r="A44" s="135" t="s">
        <v>1412</v>
      </c>
      <c r="B44" s="189">
        <f t="shared" si="0"/>
        <v>10000</v>
      </c>
      <c r="C44" s="142">
        <f>+SUBTOTAL(3,$E$7:E44)</f>
        <v>38</v>
      </c>
      <c r="D44" s="135" t="s">
        <v>1413</v>
      </c>
      <c r="E44" s="142" t="s">
        <v>4203</v>
      </c>
      <c r="F44" s="142">
        <v>10</v>
      </c>
      <c r="G44" s="142">
        <f t="shared" si="18"/>
        <v>10</v>
      </c>
      <c r="H44" s="142" t="s">
        <v>4111</v>
      </c>
      <c r="I44" s="132">
        <v>10000</v>
      </c>
      <c r="J44" s="145">
        <v>0.1</v>
      </c>
      <c r="K44" s="130">
        <f t="shared" si="9"/>
        <v>1000</v>
      </c>
      <c r="L44" s="130">
        <f t="shared" si="10"/>
        <v>11000</v>
      </c>
      <c r="M44" s="130" t="s">
        <v>4422</v>
      </c>
      <c r="N44" s="138">
        <f t="shared" si="15"/>
        <v>0</v>
      </c>
      <c r="O44" s="138">
        <f t="shared" si="15"/>
        <v>0</v>
      </c>
      <c r="P44" s="146">
        <f t="shared" si="15"/>
        <v>0</v>
      </c>
      <c r="Q44" s="138">
        <f t="shared" si="15"/>
        <v>0</v>
      </c>
      <c r="R44" s="138">
        <f t="shared" si="15"/>
        <v>0</v>
      </c>
      <c r="S44" s="138">
        <f t="shared" si="15"/>
        <v>0</v>
      </c>
      <c r="T44" s="138">
        <f t="shared" si="15"/>
        <v>0</v>
      </c>
      <c r="U44" s="138">
        <f t="shared" si="15"/>
        <v>0</v>
      </c>
      <c r="V44" s="132">
        <f>VLOOKUP(A44,[2]DG!$C$2:$E$11900,3,0)</f>
        <v>10000</v>
      </c>
      <c r="W44" s="139">
        <f t="shared" si="16"/>
        <v>0</v>
      </c>
      <c r="X44" s="138">
        <f t="shared" si="4"/>
        <v>0</v>
      </c>
      <c r="Y44" s="138">
        <f t="shared" si="17"/>
        <v>-10000</v>
      </c>
      <c r="AA44" s="116" t="s">
        <v>4559</v>
      </c>
      <c r="AB44" s="115" t="s">
        <v>4061</v>
      </c>
      <c r="AC44" s="115" t="s">
        <v>3988</v>
      </c>
      <c r="AD44" s="118" t="s">
        <v>4569</v>
      </c>
      <c r="AE44" s="115" t="str">
        <f t="shared" si="11"/>
        <v>453200</v>
      </c>
      <c r="AG44" s="57" t="str">
        <f t="shared" si="6"/>
        <v xml:space="preserve">Tê PVC </v>
      </c>
      <c r="AH44" s="135" t="str">
        <f t="shared" si="7"/>
        <v xml:space="preserve">Ba chạc 90° u.PVC DISMY </v>
      </c>
      <c r="AI44" s="161" t="str">
        <f t="shared" si="19"/>
        <v>22T</v>
      </c>
      <c r="AJ44" s="135" t="s">
        <v>4570</v>
      </c>
      <c r="AK44" s="138">
        <v>11122070048048</v>
      </c>
    </row>
    <row r="45" spans="1:37" ht="27" customHeight="1" x14ac:dyDescent="0.25">
      <c r="A45" s="135" t="s">
        <v>1414</v>
      </c>
      <c r="B45" s="189">
        <f t="shared" si="0"/>
        <v>15700</v>
      </c>
      <c r="C45" s="142">
        <f>+SUBTOTAL(3,$E$7:E45)</f>
        <v>39</v>
      </c>
      <c r="D45" s="135" t="s">
        <v>1415</v>
      </c>
      <c r="E45" s="142" t="s">
        <v>4203</v>
      </c>
      <c r="F45" s="142">
        <v>8</v>
      </c>
      <c r="G45" s="142">
        <f t="shared" si="18"/>
        <v>8</v>
      </c>
      <c r="H45" s="142" t="s">
        <v>4079</v>
      </c>
      <c r="I45" s="132">
        <v>15700</v>
      </c>
      <c r="J45" s="145">
        <v>0.1</v>
      </c>
      <c r="K45" s="130">
        <f t="shared" si="9"/>
        <v>1570</v>
      </c>
      <c r="L45" s="130">
        <f t="shared" si="10"/>
        <v>17270</v>
      </c>
      <c r="M45" s="130" t="s">
        <v>4422</v>
      </c>
      <c r="N45" s="138">
        <f t="shared" si="15"/>
        <v>0</v>
      </c>
      <c r="O45" s="146">
        <f t="shared" si="15"/>
        <v>0</v>
      </c>
      <c r="P45" s="138">
        <f t="shared" si="15"/>
        <v>0</v>
      </c>
      <c r="Q45" s="138">
        <f t="shared" si="15"/>
        <v>0</v>
      </c>
      <c r="R45" s="138">
        <f t="shared" si="15"/>
        <v>0</v>
      </c>
      <c r="S45" s="138">
        <f t="shared" si="15"/>
        <v>0</v>
      </c>
      <c r="T45" s="138">
        <f t="shared" si="15"/>
        <v>0</v>
      </c>
      <c r="U45" s="138">
        <f t="shared" si="15"/>
        <v>0</v>
      </c>
      <c r="V45" s="132">
        <f>VLOOKUP(A45,[2]DG!$C$2:$E$11900,3,0)</f>
        <v>15700</v>
      </c>
      <c r="W45" s="139">
        <f t="shared" si="16"/>
        <v>0</v>
      </c>
      <c r="X45" s="138">
        <f t="shared" si="4"/>
        <v>0</v>
      </c>
      <c r="Y45" s="138">
        <f t="shared" si="17"/>
        <v>-15700</v>
      </c>
      <c r="AA45" s="116" t="s">
        <v>4559</v>
      </c>
      <c r="AB45" s="115" t="s">
        <v>4061</v>
      </c>
      <c r="AC45" s="115" t="s">
        <v>4004</v>
      </c>
      <c r="AD45" s="118" t="s">
        <v>4567</v>
      </c>
      <c r="AE45" s="115" t="str">
        <f t="shared" si="11"/>
        <v>626800</v>
      </c>
      <c r="AG45" s="57" t="str">
        <f t="shared" si="6"/>
        <v xml:space="preserve">Tê PVC </v>
      </c>
      <c r="AH45" s="135" t="str">
        <f t="shared" si="7"/>
        <v xml:space="preserve">Ba chạc 90° u.PVC DISMY </v>
      </c>
      <c r="AI45" s="161" t="str">
        <f t="shared" si="19"/>
        <v>22T</v>
      </c>
      <c r="AJ45" s="135" t="s">
        <v>4568</v>
      </c>
      <c r="AK45" s="138">
        <v>11122070060060</v>
      </c>
    </row>
    <row r="46" spans="1:37" ht="27" customHeight="1" x14ac:dyDescent="0.25">
      <c r="A46" s="135" t="s">
        <v>1420</v>
      </c>
      <c r="B46" s="189">
        <f t="shared" si="0"/>
        <v>26800</v>
      </c>
      <c r="C46" s="142">
        <f>+SUBTOTAL(3,$E$7:E46)</f>
        <v>40</v>
      </c>
      <c r="D46" s="135" t="s">
        <v>1421</v>
      </c>
      <c r="E46" s="142" t="s">
        <v>4203</v>
      </c>
      <c r="F46" s="142">
        <v>8</v>
      </c>
      <c r="G46" s="142">
        <f t="shared" si="18"/>
        <v>8</v>
      </c>
      <c r="H46" s="142" t="s">
        <v>4077</v>
      </c>
      <c r="I46" s="132">
        <v>26800</v>
      </c>
      <c r="J46" s="145">
        <v>0.1</v>
      </c>
      <c r="K46" s="130">
        <f t="shared" si="9"/>
        <v>2680</v>
      </c>
      <c r="L46" s="130">
        <f t="shared" si="10"/>
        <v>29480</v>
      </c>
      <c r="M46" s="130" t="s">
        <v>4422</v>
      </c>
      <c r="N46" s="138">
        <f t="shared" si="15"/>
        <v>0</v>
      </c>
      <c r="O46" s="146">
        <f t="shared" si="15"/>
        <v>0</v>
      </c>
      <c r="P46" s="138">
        <f t="shared" si="15"/>
        <v>0</v>
      </c>
      <c r="Q46" s="138">
        <f t="shared" si="15"/>
        <v>0</v>
      </c>
      <c r="R46" s="138">
        <f t="shared" si="15"/>
        <v>0</v>
      </c>
      <c r="S46" s="138">
        <f t="shared" si="15"/>
        <v>0</v>
      </c>
      <c r="T46" s="138">
        <f t="shared" si="15"/>
        <v>0</v>
      </c>
      <c r="U46" s="138">
        <f t="shared" si="15"/>
        <v>0</v>
      </c>
      <c r="V46" s="132">
        <f>VLOOKUP(A46,[2]DG!$C$2:$E$11900,3,0)</f>
        <v>26800</v>
      </c>
      <c r="W46" s="139">
        <f t="shared" si="16"/>
        <v>0</v>
      </c>
      <c r="X46" s="138">
        <f t="shared" si="4"/>
        <v>0</v>
      </c>
      <c r="Y46" s="138">
        <f t="shared" si="17"/>
        <v>-26800</v>
      </c>
      <c r="AA46" s="116" t="s">
        <v>4559</v>
      </c>
      <c r="AB46" s="115" t="s">
        <v>4059</v>
      </c>
      <c r="AC46" s="115" t="s">
        <v>3988</v>
      </c>
      <c r="AD46" s="118" t="s">
        <v>4565</v>
      </c>
      <c r="AE46" s="115" t="str">
        <f t="shared" si="11"/>
        <v>628900</v>
      </c>
      <c r="AG46" s="57" t="str">
        <f t="shared" si="6"/>
        <v xml:space="preserve">Tê PVC </v>
      </c>
      <c r="AH46" s="135" t="str">
        <f t="shared" si="7"/>
        <v xml:space="preserve">Ba chạc 90° u.PVC DISMY </v>
      </c>
      <c r="AI46" s="161" t="str">
        <f t="shared" si="19"/>
        <v>22T</v>
      </c>
      <c r="AJ46" s="135" t="s">
        <v>4566</v>
      </c>
      <c r="AK46" s="138">
        <v>11122070075075</v>
      </c>
    </row>
    <row r="47" spans="1:37" ht="27" customHeight="1" x14ac:dyDescent="0.25">
      <c r="A47" s="135" t="s">
        <v>1418</v>
      </c>
      <c r="B47" s="189">
        <f t="shared" si="0"/>
        <v>37100</v>
      </c>
      <c r="C47" s="142">
        <f>+SUBTOTAL(3,$E$7:E47)</f>
        <v>41</v>
      </c>
      <c r="D47" s="135" t="s">
        <v>1419</v>
      </c>
      <c r="E47" s="142" t="s">
        <v>4203</v>
      </c>
      <c r="F47" s="142">
        <v>6</v>
      </c>
      <c r="G47" s="142">
        <v>6</v>
      </c>
      <c r="H47" s="142" t="s">
        <v>4075</v>
      </c>
      <c r="I47" s="132">
        <v>37100</v>
      </c>
      <c r="J47" s="145">
        <v>0.1</v>
      </c>
      <c r="K47" s="130">
        <f t="shared" si="9"/>
        <v>3710</v>
      </c>
      <c r="L47" s="130">
        <f t="shared" si="10"/>
        <v>40810</v>
      </c>
      <c r="M47" s="130" t="s">
        <v>4422</v>
      </c>
      <c r="N47" s="146">
        <f t="shared" ref="N47:U56" si="20">+SUMIFS($AE$1:$AE$65536,$AA$1:$AA$65536,$M47,$AC$1:$AC$65536,N$5,$AB$1:$AB$65536,$H47)</f>
        <v>0</v>
      </c>
      <c r="O47" s="138">
        <f t="shared" si="20"/>
        <v>0</v>
      </c>
      <c r="P47" s="138">
        <f t="shared" si="20"/>
        <v>0</v>
      </c>
      <c r="Q47" s="138">
        <f t="shared" si="20"/>
        <v>0</v>
      </c>
      <c r="R47" s="138">
        <f t="shared" si="20"/>
        <v>0</v>
      </c>
      <c r="S47" s="138">
        <f t="shared" si="20"/>
        <v>0</v>
      </c>
      <c r="T47" s="138">
        <f t="shared" si="20"/>
        <v>0</v>
      </c>
      <c r="U47" s="138">
        <f t="shared" si="20"/>
        <v>0</v>
      </c>
      <c r="V47" s="132" t="e">
        <f>VLOOKUP(A47,[2]DG!$C$2:$E$11900,3,0)</f>
        <v>#N/A</v>
      </c>
      <c r="W47" s="139" t="e">
        <f t="shared" si="16"/>
        <v>#N/A</v>
      </c>
      <c r="X47" s="138">
        <f t="shared" si="4"/>
        <v>0</v>
      </c>
      <c r="Y47" s="138">
        <f t="shared" si="17"/>
        <v>-37100</v>
      </c>
      <c r="AA47" s="116" t="s">
        <v>4559</v>
      </c>
      <c r="AB47" s="115" t="s">
        <v>4056</v>
      </c>
      <c r="AC47" s="115" t="s">
        <v>3988</v>
      </c>
      <c r="AD47" s="118" t="s">
        <v>4563</v>
      </c>
      <c r="AE47" s="115" t="str">
        <f t="shared" si="11"/>
        <v>920900</v>
      </c>
      <c r="AG47" s="57" t="str">
        <f t="shared" si="6"/>
        <v xml:space="preserve">Tê PVC </v>
      </c>
      <c r="AH47" s="135" t="str">
        <f t="shared" si="7"/>
        <v xml:space="preserve">Ba chạc 90° u.PVC DISMY </v>
      </c>
      <c r="AI47" s="161" t="str">
        <f t="shared" si="19"/>
        <v>22T</v>
      </c>
      <c r="AJ47" s="135" t="s">
        <v>4564</v>
      </c>
      <c r="AK47" s="138">
        <v>11122070090090</v>
      </c>
    </row>
    <row r="48" spans="1:37" ht="27" customHeight="1" x14ac:dyDescent="0.25">
      <c r="A48" s="135" t="s">
        <v>4562</v>
      </c>
      <c r="B48" s="189">
        <f t="shared" si="0"/>
        <v>64000</v>
      </c>
      <c r="C48" s="142">
        <f>+SUBTOTAL(3,$E$7:E48)</f>
        <v>42</v>
      </c>
      <c r="D48" s="135" t="s">
        <v>4560</v>
      </c>
      <c r="E48" s="142" t="s">
        <v>4203</v>
      </c>
      <c r="F48" s="142">
        <v>10</v>
      </c>
      <c r="G48" s="142">
        <v>10</v>
      </c>
      <c r="H48" s="142" t="s">
        <v>4075</v>
      </c>
      <c r="I48" s="132">
        <v>64000</v>
      </c>
      <c r="J48" s="145">
        <v>0.1</v>
      </c>
      <c r="K48" s="130">
        <f t="shared" si="9"/>
        <v>6400</v>
      </c>
      <c r="L48" s="130">
        <f t="shared" si="10"/>
        <v>70400</v>
      </c>
      <c r="M48" s="130" t="s">
        <v>4422</v>
      </c>
      <c r="N48" s="146">
        <f t="shared" si="20"/>
        <v>0</v>
      </c>
      <c r="O48" s="138">
        <f t="shared" si="20"/>
        <v>0</v>
      </c>
      <c r="P48" s="138">
        <f t="shared" si="20"/>
        <v>0</v>
      </c>
      <c r="Q48" s="138">
        <f t="shared" si="20"/>
        <v>0</v>
      </c>
      <c r="R48" s="138">
        <f t="shared" si="20"/>
        <v>0</v>
      </c>
      <c r="S48" s="138">
        <f t="shared" si="20"/>
        <v>0</v>
      </c>
      <c r="T48" s="138">
        <f t="shared" si="20"/>
        <v>0</v>
      </c>
      <c r="U48" s="138">
        <f t="shared" si="20"/>
        <v>0</v>
      </c>
      <c r="V48" s="132" t="e">
        <f>VLOOKUP(A48,[2]DG!$C$2:$E$11900,3,0)</f>
        <v>#N/A</v>
      </c>
      <c r="W48" s="139" t="e">
        <f t="shared" si="16"/>
        <v>#N/A</v>
      </c>
      <c r="X48" s="138">
        <f t="shared" si="4"/>
        <v>0</v>
      </c>
      <c r="Y48" s="138">
        <f t="shared" si="17"/>
        <v>-64000</v>
      </c>
      <c r="AA48" s="116" t="s">
        <v>4559</v>
      </c>
      <c r="AB48" s="115" t="s">
        <v>4056</v>
      </c>
      <c r="AC48" s="115" t="s">
        <v>3988</v>
      </c>
      <c r="AD48" s="118"/>
      <c r="AE48" s="115" t="str">
        <f t="shared" si="11"/>
        <v/>
      </c>
      <c r="AH48" s="135"/>
      <c r="AI48" s="161"/>
      <c r="AJ48" s="135" t="s">
        <v>4561</v>
      </c>
      <c r="AK48" s="138"/>
    </row>
    <row r="49" spans="1:37" ht="27" customHeight="1" x14ac:dyDescent="0.25">
      <c r="A49" s="135" t="s">
        <v>1416</v>
      </c>
      <c r="B49" s="189">
        <f t="shared" si="0"/>
        <v>62900</v>
      </c>
      <c r="C49" s="142">
        <f>+SUBTOTAL(3,$E$7:E49)</f>
        <v>43</v>
      </c>
      <c r="D49" s="135" t="s">
        <v>1417</v>
      </c>
      <c r="E49" s="142" t="s">
        <v>4203</v>
      </c>
      <c r="F49" s="142">
        <v>6</v>
      </c>
      <c r="G49" s="142">
        <v>6</v>
      </c>
      <c r="H49" s="142" t="s">
        <v>4073</v>
      </c>
      <c r="I49" s="132">
        <v>62900</v>
      </c>
      <c r="J49" s="145">
        <v>0.1</v>
      </c>
      <c r="K49" s="130">
        <f t="shared" si="9"/>
        <v>6290</v>
      </c>
      <c r="L49" s="130">
        <f t="shared" si="10"/>
        <v>69190</v>
      </c>
      <c r="M49" s="130" t="s">
        <v>4422</v>
      </c>
      <c r="N49" s="146">
        <f t="shared" si="20"/>
        <v>0</v>
      </c>
      <c r="O49" s="138">
        <f t="shared" si="20"/>
        <v>0</v>
      </c>
      <c r="P49" s="138">
        <f t="shared" si="20"/>
        <v>0</v>
      </c>
      <c r="Q49" s="138">
        <f t="shared" si="20"/>
        <v>0</v>
      </c>
      <c r="R49" s="138">
        <f t="shared" si="20"/>
        <v>0</v>
      </c>
      <c r="S49" s="138">
        <f t="shared" si="20"/>
        <v>0</v>
      </c>
      <c r="T49" s="138">
        <f t="shared" si="20"/>
        <v>0</v>
      </c>
      <c r="U49" s="138">
        <f t="shared" si="20"/>
        <v>0</v>
      </c>
      <c r="V49" s="132" t="e">
        <f>VLOOKUP(A49,[2]DG!$C$2:$E$11900,3,0)</f>
        <v>#N/A</v>
      </c>
      <c r="W49" s="139" t="e">
        <f t="shared" si="16"/>
        <v>#N/A</v>
      </c>
      <c r="X49" s="138">
        <f t="shared" si="4"/>
        <v>0</v>
      </c>
      <c r="Y49" s="138">
        <f t="shared" si="17"/>
        <v>-62900</v>
      </c>
      <c r="AA49" s="116" t="s">
        <v>4504</v>
      </c>
      <c r="AB49" s="115" t="s">
        <v>4185</v>
      </c>
      <c r="AC49" s="115" t="s">
        <v>4004</v>
      </c>
      <c r="AD49" s="118" t="s">
        <v>4394</v>
      </c>
      <c r="AE49" s="115" t="str">
        <f t="shared" si="11"/>
        <v>1300</v>
      </c>
      <c r="AG49" s="57" t="str">
        <f>+LEFT(AJ49,SEARCH("PVC",AJ49,1)+3)</f>
        <v xml:space="preserve">Tê PVC </v>
      </c>
      <c r="AH49" s="135" t="str">
        <f>+LEFT(D49,SEARCH("DISMY",D49,1)+5)</f>
        <v xml:space="preserve">Ba chạc 90° u.PVC DISMY </v>
      </c>
      <c r="AI49" s="161" t="str">
        <f>+LEFT(A49,3)</f>
        <v>22T</v>
      </c>
      <c r="AJ49" s="135" t="s">
        <v>4558</v>
      </c>
      <c r="AK49" s="138">
        <v>11122070110110</v>
      </c>
    </row>
    <row r="50" spans="1:37" ht="27" customHeight="1" x14ac:dyDescent="0.25">
      <c r="A50" s="135" t="s">
        <v>4557</v>
      </c>
      <c r="B50" s="189">
        <f t="shared" si="0"/>
        <v>87400</v>
      </c>
      <c r="C50" s="142">
        <f>+SUBTOTAL(3,$E$7:E50)</f>
        <v>44</v>
      </c>
      <c r="D50" s="135" t="s">
        <v>4555</v>
      </c>
      <c r="E50" s="142" t="s">
        <v>4203</v>
      </c>
      <c r="F50" s="142">
        <v>10</v>
      </c>
      <c r="G50" s="142">
        <v>10</v>
      </c>
      <c r="H50" s="142" t="s">
        <v>4073</v>
      </c>
      <c r="I50" s="132">
        <v>87400</v>
      </c>
      <c r="J50" s="145">
        <v>0.1</v>
      </c>
      <c r="K50" s="130">
        <f t="shared" si="9"/>
        <v>8740</v>
      </c>
      <c r="L50" s="130">
        <f t="shared" si="10"/>
        <v>96140</v>
      </c>
      <c r="M50" s="130" t="s">
        <v>4422</v>
      </c>
      <c r="N50" s="146">
        <f t="shared" si="20"/>
        <v>0</v>
      </c>
      <c r="O50" s="138">
        <f t="shared" si="20"/>
        <v>0</v>
      </c>
      <c r="P50" s="138">
        <f t="shared" si="20"/>
        <v>0</v>
      </c>
      <c r="Q50" s="138">
        <f t="shared" si="20"/>
        <v>0</v>
      </c>
      <c r="R50" s="138">
        <f t="shared" si="20"/>
        <v>0</v>
      </c>
      <c r="S50" s="138">
        <f t="shared" si="20"/>
        <v>0</v>
      </c>
      <c r="T50" s="138">
        <f t="shared" si="20"/>
        <v>0</v>
      </c>
      <c r="U50" s="138">
        <f t="shared" si="20"/>
        <v>0</v>
      </c>
      <c r="V50" s="132" t="e">
        <f>VLOOKUP(A50,[2]DG!$C$2:$E$11900,3,0)</f>
        <v>#N/A</v>
      </c>
      <c r="W50" s="139" t="e">
        <f t="shared" si="16"/>
        <v>#N/A</v>
      </c>
      <c r="X50" s="138">
        <f t="shared" si="4"/>
        <v>0</v>
      </c>
      <c r="Y50" s="138">
        <f t="shared" si="17"/>
        <v>-87400</v>
      </c>
      <c r="AA50" s="116" t="s">
        <v>4504</v>
      </c>
      <c r="AB50" s="115" t="s">
        <v>4185</v>
      </c>
      <c r="AC50" s="115" t="s">
        <v>4004</v>
      </c>
      <c r="AD50" s="118"/>
      <c r="AE50" s="115" t="str">
        <f t="shared" si="11"/>
        <v/>
      </c>
      <c r="AH50" s="135"/>
      <c r="AI50" s="161"/>
      <c r="AJ50" s="135" t="s">
        <v>4556</v>
      </c>
      <c r="AK50" s="138"/>
    </row>
    <row r="51" spans="1:37" ht="27" customHeight="1" x14ac:dyDescent="0.25">
      <c r="A51" s="135" t="s">
        <v>1396</v>
      </c>
      <c r="B51" s="189">
        <f t="shared" si="0"/>
        <v>131100</v>
      </c>
      <c r="C51" s="142">
        <f>+SUBTOTAL(3,$E$7:E51)</f>
        <v>45</v>
      </c>
      <c r="D51" s="135" t="s">
        <v>1397</v>
      </c>
      <c r="E51" s="142" t="s">
        <v>4203</v>
      </c>
      <c r="F51" s="142">
        <v>10</v>
      </c>
      <c r="G51" s="142">
        <f>+F51</f>
        <v>10</v>
      </c>
      <c r="H51" s="142" t="s">
        <v>4072</v>
      </c>
      <c r="I51" s="132">
        <v>131100</v>
      </c>
      <c r="J51" s="145">
        <v>0.1</v>
      </c>
      <c r="K51" s="130">
        <f t="shared" si="9"/>
        <v>13110</v>
      </c>
      <c r="L51" s="130">
        <f t="shared" si="10"/>
        <v>144210</v>
      </c>
      <c r="M51" s="130" t="s">
        <v>4422</v>
      </c>
      <c r="N51" s="138">
        <f t="shared" si="20"/>
        <v>0</v>
      </c>
      <c r="O51" s="138">
        <f t="shared" si="20"/>
        <v>0</v>
      </c>
      <c r="P51" s="146">
        <f t="shared" si="20"/>
        <v>0</v>
      </c>
      <c r="Q51" s="138">
        <f t="shared" si="20"/>
        <v>0</v>
      </c>
      <c r="R51" s="138">
        <f t="shared" si="20"/>
        <v>0</v>
      </c>
      <c r="S51" s="138">
        <f t="shared" si="20"/>
        <v>0</v>
      </c>
      <c r="T51" s="138">
        <f t="shared" si="20"/>
        <v>0</v>
      </c>
      <c r="U51" s="138">
        <f t="shared" si="20"/>
        <v>0</v>
      </c>
      <c r="V51" s="132">
        <f>VLOOKUP(A51,[2]DG!$C$2:$E$11900,3,0)</f>
        <v>131100</v>
      </c>
      <c r="W51" s="139">
        <f t="shared" si="16"/>
        <v>0</v>
      </c>
      <c r="X51" s="138">
        <f t="shared" si="4"/>
        <v>0</v>
      </c>
      <c r="Y51" s="138">
        <f t="shared" si="17"/>
        <v>-131100</v>
      </c>
      <c r="AA51" s="116" t="s">
        <v>4504</v>
      </c>
      <c r="AB51" s="115" t="s">
        <v>4185</v>
      </c>
      <c r="AC51" s="115" t="s">
        <v>4150</v>
      </c>
      <c r="AD51" s="118" t="s">
        <v>4315</v>
      </c>
      <c r="AE51" s="115" t="str">
        <f t="shared" si="11"/>
        <v>2900</v>
      </c>
      <c r="AG51" s="57" t="str">
        <f t="shared" ref="AG51:AG82" si="21">+LEFT(AJ51,SEARCH("PVC",AJ51,1)+3)</f>
        <v xml:space="preserve">Tê PVC </v>
      </c>
      <c r="AH51" s="135" t="str">
        <f t="shared" ref="AH51:AH82" si="22">+LEFT(D51,SEARCH("DISMY",D51,1)+5)</f>
        <v xml:space="preserve">Ba chạc 90° u.PVC DISMY </v>
      </c>
      <c r="AI51" s="161" t="str">
        <f>+LEFT(A51,3)</f>
        <v>22T</v>
      </c>
      <c r="AJ51" s="135" t="s">
        <v>4554</v>
      </c>
      <c r="AK51" s="138">
        <v>11122070125125</v>
      </c>
    </row>
    <row r="52" spans="1:37" ht="27" customHeight="1" x14ac:dyDescent="0.25">
      <c r="A52" s="135" t="s">
        <v>1398</v>
      </c>
      <c r="B52" s="189">
        <f t="shared" si="0"/>
        <v>168400</v>
      </c>
      <c r="C52" s="142">
        <f>+SUBTOTAL(3,$E$7:E52)</f>
        <v>46</v>
      </c>
      <c r="D52" s="135" t="s">
        <v>1399</v>
      </c>
      <c r="E52" s="142" t="s">
        <v>4203</v>
      </c>
      <c r="F52" s="142">
        <v>10</v>
      </c>
      <c r="G52" s="142">
        <v>6</v>
      </c>
      <c r="H52" s="142" t="s">
        <v>4070</v>
      </c>
      <c r="I52" s="132">
        <v>168400</v>
      </c>
      <c r="J52" s="145">
        <v>0.1</v>
      </c>
      <c r="K52" s="130">
        <f t="shared" si="9"/>
        <v>16840</v>
      </c>
      <c r="L52" s="130">
        <f t="shared" si="10"/>
        <v>185240</v>
      </c>
      <c r="M52" s="130" t="s">
        <v>4422</v>
      </c>
      <c r="N52" s="146">
        <f t="shared" si="20"/>
        <v>0</v>
      </c>
      <c r="O52" s="138">
        <f t="shared" si="20"/>
        <v>0</v>
      </c>
      <c r="P52" s="138">
        <f t="shared" si="20"/>
        <v>0</v>
      </c>
      <c r="Q52" s="138">
        <f t="shared" si="20"/>
        <v>0</v>
      </c>
      <c r="R52" s="138">
        <f t="shared" si="20"/>
        <v>0</v>
      </c>
      <c r="S52" s="138">
        <f t="shared" si="20"/>
        <v>0</v>
      </c>
      <c r="T52" s="138">
        <f t="shared" si="20"/>
        <v>0</v>
      </c>
      <c r="U52" s="138">
        <f t="shared" si="20"/>
        <v>0</v>
      </c>
      <c r="V52" s="132">
        <f>VLOOKUP(A52,[2]DG!$C$2:$E$11900,3,0)</f>
        <v>168400</v>
      </c>
      <c r="W52" s="139">
        <f t="shared" si="16"/>
        <v>0</v>
      </c>
      <c r="X52" s="138">
        <f t="shared" si="4"/>
        <v>0</v>
      </c>
      <c r="Y52" s="138">
        <f t="shared" si="17"/>
        <v>-168400</v>
      </c>
      <c r="AA52" s="116" t="s">
        <v>4504</v>
      </c>
      <c r="AB52" s="115" t="s">
        <v>4117</v>
      </c>
      <c r="AC52" s="115" t="s">
        <v>4004</v>
      </c>
      <c r="AD52" s="118" t="s">
        <v>4436</v>
      </c>
      <c r="AE52" s="115" t="str">
        <f t="shared" si="11"/>
        <v>2100</v>
      </c>
      <c r="AG52" s="57" t="str">
        <f t="shared" si="21"/>
        <v xml:space="preserve">Tê PVC </v>
      </c>
      <c r="AH52" s="135" t="str">
        <f t="shared" si="22"/>
        <v xml:space="preserve">Ba chạc 90° u.PVC DISMY </v>
      </c>
      <c r="AI52" s="161" t="str">
        <f>+LEFT(A52,3)</f>
        <v>22T</v>
      </c>
      <c r="AJ52" s="135" t="s">
        <v>4553</v>
      </c>
      <c r="AK52" s="138">
        <v>11122070140140</v>
      </c>
    </row>
    <row r="53" spans="1:37" ht="27" customHeight="1" x14ac:dyDescent="0.25">
      <c r="A53" s="135" t="s">
        <v>1400</v>
      </c>
      <c r="B53" s="189">
        <f t="shared" si="0"/>
        <v>179100</v>
      </c>
      <c r="C53" s="142">
        <f>+SUBTOTAL(3,$E$7:E53)</f>
        <v>47</v>
      </c>
      <c r="D53" s="135" t="s">
        <v>1401</v>
      </c>
      <c r="E53" s="142" t="s">
        <v>4203</v>
      </c>
      <c r="F53" s="142">
        <v>10</v>
      </c>
      <c r="G53" s="142">
        <v>6</v>
      </c>
      <c r="H53" s="142" t="s">
        <v>4068</v>
      </c>
      <c r="I53" s="132">
        <v>179100</v>
      </c>
      <c r="J53" s="145">
        <v>0.1</v>
      </c>
      <c r="K53" s="130">
        <f t="shared" si="9"/>
        <v>17910</v>
      </c>
      <c r="L53" s="130">
        <f t="shared" si="10"/>
        <v>197010</v>
      </c>
      <c r="M53" s="130" t="s">
        <v>4422</v>
      </c>
      <c r="N53" s="146">
        <f t="shared" si="20"/>
        <v>0</v>
      </c>
      <c r="O53" s="138">
        <f t="shared" si="20"/>
        <v>0</v>
      </c>
      <c r="P53" s="138">
        <f t="shared" si="20"/>
        <v>0</v>
      </c>
      <c r="Q53" s="138">
        <f t="shared" si="20"/>
        <v>0</v>
      </c>
      <c r="R53" s="138">
        <f t="shared" si="20"/>
        <v>0</v>
      </c>
      <c r="S53" s="138">
        <f t="shared" si="20"/>
        <v>0</v>
      </c>
      <c r="T53" s="138">
        <f t="shared" si="20"/>
        <v>0</v>
      </c>
      <c r="U53" s="138">
        <f t="shared" si="20"/>
        <v>0</v>
      </c>
      <c r="V53" s="132">
        <f>VLOOKUP(A53,[2]DG!$C$2:$E$11900,3,0)</f>
        <v>179100</v>
      </c>
      <c r="W53" s="139">
        <f t="shared" si="16"/>
        <v>0</v>
      </c>
      <c r="X53" s="138">
        <f t="shared" si="4"/>
        <v>0</v>
      </c>
      <c r="Y53" s="138">
        <f t="shared" si="17"/>
        <v>-179100</v>
      </c>
      <c r="AA53" s="116" t="s">
        <v>4504</v>
      </c>
      <c r="AB53" s="115" t="s">
        <v>4117</v>
      </c>
      <c r="AC53" s="115" t="s">
        <v>4150</v>
      </c>
      <c r="AD53" s="118" t="s">
        <v>4051</v>
      </c>
      <c r="AE53" s="115" t="str">
        <f t="shared" si="11"/>
        <v>3600</v>
      </c>
      <c r="AG53" s="57" t="str">
        <f t="shared" si="21"/>
        <v xml:space="preserve">Tê PVC </v>
      </c>
      <c r="AH53" s="135" t="str">
        <f t="shared" si="22"/>
        <v xml:space="preserve">Ba chạc 90° u.PVC DISMY </v>
      </c>
      <c r="AI53" s="161" t="str">
        <f>+LEFT(A53,3)</f>
        <v>22T</v>
      </c>
      <c r="AJ53" s="135" t="s">
        <v>4552</v>
      </c>
      <c r="AK53" s="138">
        <v>11122070160160</v>
      </c>
    </row>
    <row r="54" spans="1:37" ht="27" customHeight="1" x14ac:dyDescent="0.25">
      <c r="A54" s="135" t="s">
        <v>1402</v>
      </c>
      <c r="B54" s="189">
        <f t="shared" si="0"/>
        <v>478600</v>
      </c>
      <c r="C54" s="142">
        <f>+SUBTOTAL(3,$E$7:E54)</f>
        <v>48</v>
      </c>
      <c r="D54" s="135" t="s">
        <v>1403</v>
      </c>
      <c r="E54" s="142" t="s">
        <v>4203</v>
      </c>
      <c r="F54" s="142">
        <v>10</v>
      </c>
      <c r="G54" s="142">
        <v>8</v>
      </c>
      <c r="H54" s="142" t="s">
        <v>4064</v>
      </c>
      <c r="I54" s="132">
        <v>478600</v>
      </c>
      <c r="J54" s="145">
        <v>0.1</v>
      </c>
      <c r="K54" s="130">
        <f t="shared" si="9"/>
        <v>47860</v>
      </c>
      <c r="L54" s="130">
        <f t="shared" si="10"/>
        <v>526460</v>
      </c>
      <c r="M54" s="130" t="s">
        <v>4422</v>
      </c>
      <c r="N54" s="138">
        <f t="shared" si="20"/>
        <v>0</v>
      </c>
      <c r="O54" s="146">
        <f t="shared" si="20"/>
        <v>0</v>
      </c>
      <c r="P54" s="138">
        <f t="shared" si="20"/>
        <v>0</v>
      </c>
      <c r="Q54" s="138">
        <f t="shared" si="20"/>
        <v>0</v>
      </c>
      <c r="R54" s="138">
        <f t="shared" si="20"/>
        <v>0</v>
      </c>
      <c r="S54" s="138">
        <f t="shared" si="20"/>
        <v>0</v>
      </c>
      <c r="T54" s="138">
        <f t="shared" si="20"/>
        <v>0</v>
      </c>
      <c r="U54" s="138">
        <f t="shared" si="20"/>
        <v>0</v>
      </c>
      <c r="V54" s="132">
        <f>VLOOKUP(A54,[2]DG!$C$2:$E$11900,3,0)</f>
        <v>478600</v>
      </c>
      <c r="W54" s="139">
        <f t="shared" si="16"/>
        <v>0</v>
      </c>
      <c r="X54" s="138">
        <f t="shared" si="4"/>
        <v>0</v>
      </c>
      <c r="Y54" s="138">
        <f t="shared" si="17"/>
        <v>-478600</v>
      </c>
      <c r="AA54" s="116" t="s">
        <v>4504</v>
      </c>
      <c r="AB54" s="115" t="s">
        <v>4115</v>
      </c>
      <c r="AC54" s="115" t="s">
        <v>4004</v>
      </c>
      <c r="AD54" s="118" t="s">
        <v>4180</v>
      </c>
      <c r="AE54" s="115" t="str">
        <f t="shared" si="11"/>
        <v>3100</v>
      </c>
      <c r="AG54" s="57" t="str">
        <f t="shared" si="21"/>
        <v xml:space="preserve">Tê PVC </v>
      </c>
      <c r="AH54" s="135" t="str">
        <f t="shared" si="22"/>
        <v xml:space="preserve">Ba chạc 90° u.PVC DISMY </v>
      </c>
      <c r="AI54" s="161" t="str">
        <f>+LEFT(A54,3)</f>
        <v>22T</v>
      </c>
      <c r="AJ54" s="135" t="s">
        <v>4551</v>
      </c>
      <c r="AK54" s="138">
        <v>11122070200200</v>
      </c>
    </row>
    <row r="55" spans="1:37" ht="27" customHeight="1" x14ac:dyDescent="0.25">
      <c r="A55" s="135" t="s">
        <v>1444</v>
      </c>
      <c r="B55" s="189">
        <f t="shared" si="0"/>
        <v>2700</v>
      </c>
      <c r="C55" s="142">
        <f>+SUBTOTAL(3,$E$7:E55)</f>
        <v>49</v>
      </c>
      <c r="D55" s="135" t="s">
        <v>1445</v>
      </c>
      <c r="E55" s="142" t="s">
        <v>4203</v>
      </c>
      <c r="F55" s="142">
        <v>10</v>
      </c>
      <c r="G55" s="142">
        <f t="shared" ref="G55:G72" si="23">+F55</f>
        <v>10</v>
      </c>
      <c r="H55" s="142" t="s">
        <v>4327</v>
      </c>
      <c r="I55" s="132">
        <v>2700</v>
      </c>
      <c r="J55" s="145">
        <v>0.1</v>
      </c>
      <c r="K55" s="130">
        <f t="shared" si="9"/>
        <v>270</v>
      </c>
      <c r="L55" s="130">
        <f t="shared" si="10"/>
        <v>2970</v>
      </c>
      <c r="M55" s="130" t="s">
        <v>4336</v>
      </c>
      <c r="N55" s="138">
        <f t="shared" si="20"/>
        <v>0</v>
      </c>
      <c r="O55" s="138">
        <f t="shared" si="20"/>
        <v>0</v>
      </c>
      <c r="P55" s="146">
        <f t="shared" si="20"/>
        <v>0</v>
      </c>
      <c r="Q55" s="138">
        <f t="shared" si="20"/>
        <v>0</v>
      </c>
      <c r="R55" s="138">
        <f t="shared" si="20"/>
        <v>0</v>
      </c>
      <c r="S55" s="138">
        <f t="shared" si="20"/>
        <v>0</v>
      </c>
      <c r="T55" s="138">
        <f t="shared" si="20"/>
        <v>0</v>
      </c>
      <c r="U55" s="138">
        <f t="shared" si="20"/>
        <v>0</v>
      </c>
      <c r="V55" s="132">
        <f>VLOOKUP(A55,[2]DG!$C$2:$E$11900,3,0)</f>
        <v>2700</v>
      </c>
      <c r="W55" s="139">
        <f t="shared" si="16"/>
        <v>0</v>
      </c>
      <c r="X55" s="138">
        <f t="shared" si="4"/>
        <v>0</v>
      </c>
      <c r="Y55" s="138">
        <f t="shared" si="17"/>
        <v>-2700</v>
      </c>
      <c r="AA55" s="116" t="s">
        <v>4504</v>
      </c>
      <c r="AB55" s="115" t="s">
        <v>4115</v>
      </c>
      <c r="AC55" s="115" t="s">
        <v>4150</v>
      </c>
      <c r="AD55" s="118" t="s">
        <v>4177</v>
      </c>
      <c r="AE55" s="115" t="str">
        <f t="shared" si="11"/>
        <v>6900</v>
      </c>
      <c r="AG55" s="57" t="str">
        <f t="shared" si="21"/>
        <v xml:space="preserve">Tê thu PVC </v>
      </c>
      <c r="AH55" s="135" t="str">
        <f t="shared" si="22"/>
        <v xml:space="preserve">Ba chạc 90°chuyển bậc u.PVC DISMY </v>
      </c>
      <c r="AI55" s="161" t="str">
        <f t="shared" ref="AI55:AI86" si="24">+LEFT(A55,4)</f>
        <v>22TT</v>
      </c>
      <c r="AJ55" s="135" t="s">
        <v>4550</v>
      </c>
      <c r="AK55" s="138">
        <v>11122080027021</v>
      </c>
    </row>
    <row r="56" spans="1:37" ht="27" customHeight="1" x14ac:dyDescent="0.25">
      <c r="A56" s="135" t="s">
        <v>1446</v>
      </c>
      <c r="B56" s="189">
        <f t="shared" si="0"/>
        <v>3500</v>
      </c>
      <c r="C56" s="142">
        <f>+SUBTOTAL(3,$E$7:E56)</f>
        <v>50</v>
      </c>
      <c r="D56" s="135" t="s">
        <v>1447</v>
      </c>
      <c r="E56" s="142" t="s">
        <v>4203</v>
      </c>
      <c r="F56" s="142">
        <v>10</v>
      </c>
      <c r="G56" s="142">
        <f t="shared" si="23"/>
        <v>10</v>
      </c>
      <c r="H56" s="142" t="s">
        <v>4324</v>
      </c>
      <c r="I56" s="132">
        <v>3500</v>
      </c>
      <c r="J56" s="145">
        <v>0.1</v>
      </c>
      <c r="K56" s="130">
        <f t="shared" si="9"/>
        <v>350</v>
      </c>
      <c r="L56" s="130">
        <f t="shared" si="10"/>
        <v>3850</v>
      </c>
      <c r="M56" s="130" t="s">
        <v>4336</v>
      </c>
      <c r="N56" s="138">
        <f t="shared" si="20"/>
        <v>0</v>
      </c>
      <c r="O56" s="138">
        <f t="shared" si="20"/>
        <v>0</v>
      </c>
      <c r="P56" s="146">
        <f t="shared" si="20"/>
        <v>0</v>
      </c>
      <c r="Q56" s="138">
        <f t="shared" si="20"/>
        <v>0</v>
      </c>
      <c r="R56" s="138">
        <f t="shared" si="20"/>
        <v>0</v>
      </c>
      <c r="S56" s="138">
        <f t="shared" si="20"/>
        <v>0</v>
      </c>
      <c r="T56" s="138">
        <f t="shared" si="20"/>
        <v>0</v>
      </c>
      <c r="U56" s="138">
        <f t="shared" si="20"/>
        <v>0</v>
      </c>
      <c r="V56" s="132">
        <f>VLOOKUP(A56,[2]DG!$C$2:$E$11900,3,0)</f>
        <v>3500</v>
      </c>
      <c r="W56" s="139">
        <f t="shared" si="16"/>
        <v>0</v>
      </c>
      <c r="X56" s="138">
        <f t="shared" si="4"/>
        <v>0</v>
      </c>
      <c r="Y56" s="138">
        <f t="shared" si="17"/>
        <v>-3500</v>
      </c>
      <c r="AA56" s="116" t="s">
        <v>4504</v>
      </c>
      <c r="AB56" s="115" t="s">
        <v>4113</v>
      </c>
      <c r="AC56" s="115" t="s">
        <v>4004</v>
      </c>
      <c r="AD56" s="118" t="s">
        <v>4046</v>
      </c>
      <c r="AE56" s="115" t="str">
        <f t="shared" si="11"/>
        <v>5100</v>
      </c>
      <c r="AG56" s="57" t="str">
        <f t="shared" si="21"/>
        <v xml:space="preserve">Tê thu PVC </v>
      </c>
      <c r="AH56" s="135" t="str">
        <f t="shared" si="22"/>
        <v xml:space="preserve">Ba chạc 90°chuyển bậc u.PVC DISMY </v>
      </c>
      <c r="AI56" s="161" t="str">
        <f t="shared" si="24"/>
        <v>22TT</v>
      </c>
      <c r="AJ56" s="135" t="s">
        <v>4549</v>
      </c>
      <c r="AK56" s="138">
        <v>11122080034021</v>
      </c>
    </row>
    <row r="57" spans="1:37" ht="27" customHeight="1" x14ac:dyDescent="0.25">
      <c r="A57" s="135" t="s">
        <v>1448</v>
      </c>
      <c r="B57" s="189">
        <f t="shared" si="0"/>
        <v>3800</v>
      </c>
      <c r="C57" s="142">
        <f>+SUBTOTAL(3,$E$7:E57)</f>
        <v>51</v>
      </c>
      <c r="D57" s="135" t="s">
        <v>1449</v>
      </c>
      <c r="E57" s="142" t="s">
        <v>4203</v>
      </c>
      <c r="F57" s="142">
        <v>10</v>
      </c>
      <c r="G57" s="142">
        <f t="shared" si="23"/>
        <v>10</v>
      </c>
      <c r="H57" s="142" t="s">
        <v>4321</v>
      </c>
      <c r="I57" s="132">
        <v>3800</v>
      </c>
      <c r="J57" s="145">
        <v>0.1</v>
      </c>
      <c r="K57" s="130">
        <f t="shared" si="9"/>
        <v>380</v>
      </c>
      <c r="L57" s="130">
        <f t="shared" si="10"/>
        <v>4180</v>
      </c>
      <c r="M57" s="130" t="s">
        <v>4336</v>
      </c>
      <c r="N57" s="138">
        <f t="shared" ref="N57:U66" si="25">+SUMIFS($AE$1:$AE$65536,$AA$1:$AA$65536,$M57,$AC$1:$AC$65536,N$5,$AB$1:$AB$65536,$H57)</f>
        <v>0</v>
      </c>
      <c r="O57" s="138">
        <f t="shared" si="25"/>
        <v>0</v>
      </c>
      <c r="P57" s="146">
        <f t="shared" si="25"/>
        <v>0</v>
      </c>
      <c r="Q57" s="138">
        <f t="shared" si="25"/>
        <v>0</v>
      </c>
      <c r="R57" s="138">
        <f t="shared" si="25"/>
        <v>0</v>
      </c>
      <c r="S57" s="138">
        <f t="shared" si="25"/>
        <v>0</v>
      </c>
      <c r="T57" s="138">
        <f t="shared" si="25"/>
        <v>0</v>
      </c>
      <c r="U57" s="138">
        <f t="shared" si="25"/>
        <v>0</v>
      </c>
      <c r="V57" s="132">
        <f>VLOOKUP(A57,[2]DG!$C$2:$E$11900,3,0)</f>
        <v>3800</v>
      </c>
      <c r="W57" s="139">
        <f t="shared" si="16"/>
        <v>0</v>
      </c>
      <c r="X57" s="138">
        <f t="shared" si="4"/>
        <v>0</v>
      </c>
      <c r="Y57" s="138">
        <f t="shared" si="17"/>
        <v>-3800</v>
      </c>
      <c r="AA57" s="116" t="s">
        <v>4504</v>
      </c>
      <c r="AB57" s="115" t="s">
        <v>4113</v>
      </c>
      <c r="AC57" s="115" t="s">
        <v>4150</v>
      </c>
      <c r="AD57" s="118" t="s">
        <v>4539</v>
      </c>
      <c r="AE57" s="115" t="str">
        <f t="shared" si="11"/>
        <v>10800</v>
      </c>
      <c r="AG57" s="57" t="str">
        <f t="shared" si="21"/>
        <v xml:space="preserve">Tê thu PVC </v>
      </c>
      <c r="AH57" s="135" t="str">
        <f t="shared" si="22"/>
        <v xml:space="preserve">Ba chạc 90°chuyển bậc u.PVC DISMY </v>
      </c>
      <c r="AI57" s="161" t="str">
        <f t="shared" si="24"/>
        <v>22TT</v>
      </c>
      <c r="AJ57" s="135" t="s">
        <v>4548</v>
      </c>
      <c r="AK57" s="138">
        <v>11122080034027</v>
      </c>
    </row>
    <row r="58" spans="1:37" ht="27" customHeight="1" x14ac:dyDescent="0.25">
      <c r="A58" s="135" t="s">
        <v>1450</v>
      </c>
      <c r="B58" s="189">
        <f t="shared" si="0"/>
        <v>4600</v>
      </c>
      <c r="C58" s="142">
        <f>+SUBTOTAL(3,$E$7:E58)</f>
        <v>52</v>
      </c>
      <c r="D58" s="135" t="s">
        <v>1451</v>
      </c>
      <c r="E58" s="142" t="s">
        <v>4203</v>
      </c>
      <c r="F58" s="142">
        <v>10</v>
      </c>
      <c r="G58" s="142">
        <f t="shared" si="23"/>
        <v>10</v>
      </c>
      <c r="H58" s="142" t="s">
        <v>4053</v>
      </c>
      <c r="I58" s="132">
        <v>4600</v>
      </c>
      <c r="J58" s="145">
        <v>0.1</v>
      </c>
      <c r="K58" s="130">
        <f t="shared" si="9"/>
        <v>460</v>
      </c>
      <c r="L58" s="130">
        <f t="shared" si="10"/>
        <v>5060</v>
      </c>
      <c r="M58" s="130" t="s">
        <v>4336</v>
      </c>
      <c r="N58" s="138">
        <f t="shared" si="25"/>
        <v>0</v>
      </c>
      <c r="O58" s="138">
        <f t="shared" si="25"/>
        <v>0</v>
      </c>
      <c r="P58" s="146">
        <f t="shared" si="25"/>
        <v>0</v>
      </c>
      <c r="Q58" s="138">
        <f t="shared" si="25"/>
        <v>0</v>
      </c>
      <c r="R58" s="138">
        <f t="shared" si="25"/>
        <v>0</v>
      </c>
      <c r="S58" s="138">
        <f t="shared" si="25"/>
        <v>0</v>
      </c>
      <c r="T58" s="138">
        <f t="shared" si="25"/>
        <v>0</v>
      </c>
      <c r="U58" s="138">
        <f t="shared" si="25"/>
        <v>0</v>
      </c>
      <c r="V58" s="132">
        <f>VLOOKUP(A58,[2]DG!$C$2:$E$11900,3,0)</f>
        <v>4600</v>
      </c>
      <c r="W58" s="139">
        <f t="shared" si="16"/>
        <v>0</v>
      </c>
      <c r="X58" s="138">
        <f t="shared" si="4"/>
        <v>0</v>
      </c>
      <c r="Y58" s="138">
        <f t="shared" si="17"/>
        <v>-4600</v>
      </c>
      <c r="AA58" s="116" t="s">
        <v>4504</v>
      </c>
      <c r="AB58" s="115" t="s">
        <v>4111</v>
      </c>
      <c r="AC58" s="115" t="s">
        <v>4004</v>
      </c>
      <c r="AD58" s="118" t="s">
        <v>4407</v>
      </c>
      <c r="AE58" s="115" t="str">
        <f t="shared" si="11"/>
        <v>8000</v>
      </c>
      <c r="AG58" s="57" t="str">
        <f t="shared" si="21"/>
        <v xml:space="preserve">Tê thu PVC </v>
      </c>
      <c r="AH58" s="135" t="str">
        <f t="shared" si="22"/>
        <v xml:space="preserve">Ba chạc 90°chuyển bậc u.PVC DISMY </v>
      </c>
      <c r="AI58" s="161" t="str">
        <f t="shared" si="24"/>
        <v>22TT</v>
      </c>
      <c r="AJ58" s="135" t="s">
        <v>4547</v>
      </c>
      <c r="AK58" s="138">
        <v>11122080042021</v>
      </c>
    </row>
    <row r="59" spans="1:37" ht="27" customHeight="1" x14ac:dyDescent="0.25">
      <c r="A59" s="135" t="s">
        <v>1452</v>
      </c>
      <c r="B59" s="189">
        <f t="shared" si="0"/>
        <v>5100</v>
      </c>
      <c r="C59" s="142">
        <f>+SUBTOTAL(3,$E$7:E59)</f>
        <v>53</v>
      </c>
      <c r="D59" s="135" t="s">
        <v>1453</v>
      </c>
      <c r="E59" s="142" t="s">
        <v>4203</v>
      </c>
      <c r="F59" s="142">
        <v>10</v>
      </c>
      <c r="G59" s="142">
        <f t="shared" si="23"/>
        <v>10</v>
      </c>
      <c r="H59" s="142" t="s">
        <v>4052</v>
      </c>
      <c r="I59" s="132">
        <v>5100</v>
      </c>
      <c r="J59" s="145">
        <v>0.1</v>
      </c>
      <c r="K59" s="130">
        <f t="shared" si="9"/>
        <v>510</v>
      </c>
      <c r="L59" s="130">
        <f t="shared" si="10"/>
        <v>5610</v>
      </c>
      <c r="M59" s="130" t="s">
        <v>4336</v>
      </c>
      <c r="N59" s="138">
        <f t="shared" si="25"/>
        <v>0</v>
      </c>
      <c r="O59" s="138">
        <f t="shared" si="25"/>
        <v>0</v>
      </c>
      <c r="P59" s="146">
        <f t="shared" si="25"/>
        <v>0</v>
      </c>
      <c r="Q59" s="138">
        <f t="shared" si="25"/>
        <v>0</v>
      </c>
      <c r="R59" s="138">
        <f t="shared" si="25"/>
        <v>0</v>
      </c>
      <c r="S59" s="138">
        <f t="shared" si="25"/>
        <v>0</v>
      </c>
      <c r="T59" s="138">
        <f t="shared" si="25"/>
        <v>0</v>
      </c>
      <c r="U59" s="138">
        <f t="shared" si="25"/>
        <v>0</v>
      </c>
      <c r="V59" s="132">
        <f>VLOOKUP(A59,[2]DG!$C$2:$E$11900,3,0)</f>
        <v>5100</v>
      </c>
      <c r="W59" s="139">
        <f t="shared" si="16"/>
        <v>0</v>
      </c>
      <c r="X59" s="138">
        <f t="shared" si="4"/>
        <v>0</v>
      </c>
      <c r="Y59" s="138">
        <f t="shared" si="17"/>
        <v>-5100</v>
      </c>
      <c r="AA59" s="116" t="s">
        <v>4504</v>
      </c>
      <c r="AB59" s="115" t="s">
        <v>4111</v>
      </c>
      <c r="AC59" s="115" t="s">
        <v>4150</v>
      </c>
      <c r="AD59" s="118" t="s">
        <v>4545</v>
      </c>
      <c r="AE59" s="115" t="str">
        <f t="shared" si="11"/>
        <v>14700</v>
      </c>
      <c r="AG59" s="57" t="str">
        <f t="shared" si="21"/>
        <v xml:space="preserve">Tê thu PVC </v>
      </c>
      <c r="AH59" s="135" t="str">
        <f t="shared" si="22"/>
        <v xml:space="preserve">Ba chạc 90°chuyển bậc u.PVC DISMY </v>
      </c>
      <c r="AI59" s="161" t="str">
        <f t="shared" si="24"/>
        <v>22TT</v>
      </c>
      <c r="AJ59" s="135" t="s">
        <v>4546</v>
      </c>
      <c r="AK59" s="138">
        <v>11122080042027</v>
      </c>
    </row>
    <row r="60" spans="1:37" ht="27" customHeight="1" x14ac:dyDescent="0.25">
      <c r="A60" s="135" t="s">
        <v>1454</v>
      </c>
      <c r="B60" s="189">
        <f t="shared" si="0"/>
        <v>6200</v>
      </c>
      <c r="C60" s="142">
        <f>+SUBTOTAL(3,$E$7:E60)</f>
        <v>54</v>
      </c>
      <c r="D60" s="135" t="s">
        <v>1455</v>
      </c>
      <c r="E60" s="142" t="s">
        <v>4203</v>
      </c>
      <c r="F60" s="142">
        <v>10</v>
      </c>
      <c r="G60" s="142">
        <f t="shared" si="23"/>
        <v>10</v>
      </c>
      <c r="H60" s="142" t="s">
        <v>4050</v>
      </c>
      <c r="I60" s="132">
        <v>6200</v>
      </c>
      <c r="J60" s="145">
        <v>0.1</v>
      </c>
      <c r="K60" s="130">
        <f t="shared" si="9"/>
        <v>620</v>
      </c>
      <c r="L60" s="130">
        <f t="shared" si="10"/>
        <v>6820</v>
      </c>
      <c r="M60" s="130" t="s">
        <v>4336</v>
      </c>
      <c r="N60" s="138">
        <f t="shared" si="25"/>
        <v>0</v>
      </c>
      <c r="O60" s="138">
        <f t="shared" si="25"/>
        <v>0</v>
      </c>
      <c r="P60" s="146">
        <f t="shared" si="25"/>
        <v>0</v>
      </c>
      <c r="Q60" s="138">
        <f t="shared" si="25"/>
        <v>0</v>
      </c>
      <c r="R60" s="138">
        <f t="shared" si="25"/>
        <v>0</v>
      </c>
      <c r="S60" s="138">
        <f t="shared" si="25"/>
        <v>0</v>
      </c>
      <c r="T60" s="138">
        <f t="shared" si="25"/>
        <v>0</v>
      </c>
      <c r="U60" s="138">
        <f t="shared" si="25"/>
        <v>0</v>
      </c>
      <c r="V60" s="132">
        <f>VLOOKUP(A60,[2]DG!$C$2:$E$11900,3,0)</f>
        <v>6200</v>
      </c>
      <c r="W60" s="139">
        <f t="shared" si="16"/>
        <v>0</v>
      </c>
      <c r="X60" s="138">
        <f t="shared" si="4"/>
        <v>0</v>
      </c>
      <c r="Y60" s="138">
        <f t="shared" si="17"/>
        <v>-6200</v>
      </c>
      <c r="AA60" s="116" t="s">
        <v>4504</v>
      </c>
      <c r="AB60" s="115" t="s">
        <v>4079</v>
      </c>
      <c r="AC60" s="115" t="s">
        <v>3988</v>
      </c>
      <c r="AD60" s="118" t="s">
        <v>4495</v>
      </c>
      <c r="AE60" s="115" t="str">
        <f t="shared" si="11"/>
        <v>11400</v>
      </c>
      <c r="AG60" s="57" t="str">
        <f t="shared" si="21"/>
        <v xml:space="preserve">Tê thu PVC </v>
      </c>
      <c r="AH60" s="135" t="str">
        <f t="shared" si="22"/>
        <v xml:space="preserve">Ba chạc 90°chuyển bậc u.PVC DISMY </v>
      </c>
      <c r="AI60" s="161" t="str">
        <f t="shared" si="24"/>
        <v>22TT</v>
      </c>
      <c r="AJ60" s="135" t="s">
        <v>4544</v>
      </c>
      <c r="AK60" s="138">
        <v>11122080042034</v>
      </c>
    </row>
    <row r="61" spans="1:37" ht="27" customHeight="1" x14ac:dyDescent="0.25">
      <c r="A61" s="135" t="s">
        <v>1456</v>
      </c>
      <c r="B61" s="189">
        <f t="shared" si="0"/>
        <v>7500</v>
      </c>
      <c r="C61" s="142">
        <f>+SUBTOTAL(3,$E$7:E61)</f>
        <v>55</v>
      </c>
      <c r="D61" s="135" t="s">
        <v>1457</v>
      </c>
      <c r="E61" s="142" t="s">
        <v>4203</v>
      </c>
      <c r="F61" s="142">
        <v>10</v>
      </c>
      <c r="G61" s="142">
        <f t="shared" si="23"/>
        <v>10</v>
      </c>
      <c r="H61" s="142" t="s">
        <v>4048</v>
      </c>
      <c r="I61" s="132">
        <v>7500</v>
      </c>
      <c r="J61" s="145">
        <v>0.1</v>
      </c>
      <c r="K61" s="130">
        <f t="shared" si="9"/>
        <v>750</v>
      </c>
      <c r="L61" s="130">
        <f t="shared" si="10"/>
        <v>8250</v>
      </c>
      <c r="M61" s="130" t="s">
        <v>4336</v>
      </c>
      <c r="N61" s="138">
        <f t="shared" si="25"/>
        <v>0</v>
      </c>
      <c r="O61" s="138">
        <f t="shared" si="25"/>
        <v>0</v>
      </c>
      <c r="P61" s="146">
        <f t="shared" si="25"/>
        <v>0</v>
      </c>
      <c r="Q61" s="138">
        <f t="shared" si="25"/>
        <v>0</v>
      </c>
      <c r="R61" s="138">
        <f t="shared" si="25"/>
        <v>0</v>
      </c>
      <c r="S61" s="138">
        <f t="shared" si="25"/>
        <v>0</v>
      </c>
      <c r="T61" s="138">
        <f t="shared" si="25"/>
        <v>0</v>
      </c>
      <c r="U61" s="138">
        <f t="shared" si="25"/>
        <v>0</v>
      </c>
      <c r="V61" s="132">
        <f>VLOOKUP(A61,[2]DG!$C$2:$E$11900,3,0)</f>
        <v>7500</v>
      </c>
      <c r="W61" s="139">
        <f t="shared" si="16"/>
        <v>0</v>
      </c>
      <c r="X61" s="138">
        <f t="shared" si="4"/>
        <v>0</v>
      </c>
      <c r="Y61" s="138">
        <f t="shared" si="17"/>
        <v>-7500</v>
      </c>
      <c r="AA61" s="116" t="s">
        <v>4504</v>
      </c>
      <c r="AB61" s="115" t="s">
        <v>4079</v>
      </c>
      <c r="AC61" s="115" t="s">
        <v>4135</v>
      </c>
      <c r="AD61" s="118" t="s">
        <v>3870</v>
      </c>
      <c r="AE61" s="115" t="str">
        <f t="shared" si="11"/>
        <v>11800</v>
      </c>
      <c r="AG61" s="57" t="str">
        <f t="shared" si="21"/>
        <v xml:space="preserve">Tê thu PVC </v>
      </c>
      <c r="AH61" s="135" t="str">
        <f t="shared" si="22"/>
        <v xml:space="preserve">Ba chạc 90°chuyển bậc u.PVC DISMY </v>
      </c>
      <c r="AI61" s="161" t="str">
        <f t="shared" si="24"/>
        <v>22TT</v>
      </c>
      <c r="AJ61" s="135" t="s">
        <v>4543</v>
      </c>
      <c r="AK61" s="138">
        <v>11122080048021</v>
      </c>
    </row>
    <row r="62" spans="1:37" ht="27" customHeight="1" x14ac:dyDescent="0.25">
      <c r="A62" s="135" t="s">
        <v>1458</v>
      </c>
      <c r="B62" s="189">
        <f t="shared" si="0"/>
        <v>7600</v>
      </c>
      <c r="C62" s="142">
        <f>+SUBTOTAL(3,$E$7:E62)</f>
        <v>56</v>
      </c>
      <c r="D62" s="135" t="s">
        <v>1459</v>
      </c>
      <c r="E62" s="142" t="s">
        <v>4203</v>
      </c>
      <c r="F62" s="142">
        <v>10</v>
      </c>
      <c r="G62" s="142">
        <f t="shared" si="23"/>
        <v>10</v>
      </c>
      <c r="H62" s="142" t="s">
        <v>4047</v>
      </c>
      <c r="I62" s="132">
        <v>7600</v>
      </c>
      <c r="J62" s="145">
        <v>0.1</v>
      </c>
      <c r="K62" s="130">
        <f t="shared" si="9"/>
        <v>760</v>
      </c>
      <c r="L62" s="130">
        <f t="shared" si="10"/>
        <v>8360</v>
      </c>
      <c r="M62" s="130" t="s">
        <v>4336</v>
      </c>
      <c r="N62" s="138">
        <f t="shared" si="25"/>
        <v>0</v>
      </c>
      <c r="O62" s="138">
        <f t="shared" si="25"/>
        <v>0</v>
      </c>
      <c r="P62" s="146">
        <f t="shared" si="25"/>
        <v>0</v>
      </c>
      <c r="Q62" s="138">
        <f t="shared" si="25"/>
        <v>0</v>
      </c>
      <c r="R62" s="138">
        <f t="shared" si="25"/>
        <v>0</v>
      </c>
      <c r="S62" s="138">
        <f t="shared" si="25"/>
        <v>0</v>
      </c>
      <c r="T62" s="138">
        <f t="shared" si="25"/>
        <v>0</v>
      </c>
      <c r="U62" s="138">
        <f t="shared" si="25"/>
        <v>0</v>
      </c>
      <c r="V62" s="132">
        <f>VLOOKUP(A62,[2]DG!$C$2:$E$11900,3,0)</f>
        <v>7600</v>
      </c>
      <c r="W62" s="139">
        <f t="shared" si="16"/>
        <v>0</v>
      </c>
      <c r="X62" s="138">
        <f t="shared" si="4"/>
        <v>0</v>
      </c>
      <c r="Y62" s="138">
        <f t="shared" si="17"/>
        <v>-7600</v>
      </c>
      <c r="AA62" s="116" t="s">
        <v>4504</v>
      </c>
      <c r="AB62" s="115" t="s">
        <v>4079</v>
      </c>
      <c r="AC62" s="115" t="s">
        <v>4004</v>
      </c>
      <c r="AD62" s="118" t="s">
        <v>4325</v>
      </c>
      <c r="AE62" s="115" t="str">
        <f t="shared" si="11"/>
        <v>16300</v>
      </c>
      <c r="AG62" s="57" t="str">
        <f t="shared" si="21"/>
        <v xml:space="preserve">Tê thu PVC </v>
      </c>
      <c r="AH62" s="135" t="str">
        <f t="shared" si="22"/>
        <v xml:space="preserve">Ba chạc 90°chuyển bậc u.PVC DISMY </v>
      </c>
      <c r="AI62" s="161" t="str">
        <f t="shared" si="24"/>
        <v>22TT</v>
      </c>
      <c r="AJ62" s="135" t="s">
        <v>4542</v>
      </c>
      <c r="AK62" s="138">
        <v>11122080048027</v>
      </c>
    </row>
    <row r="63" spans="1:37" ht="27" customHeight="1" x14ac:dyDescent="0.25">
      <c r="A63" s="135" t="s">
        <v>1460</v>
      </c>
      <c r="B63" s="189">
        <f t="shared" si="0"/>
        <v>8000</v>
      </c>
      <c r="C63" s="142">
        <f>+SUBTOTAL(3,$E$7:E63)</f>
        <v>57</v>
      </c>
      <c r="D63" s="135" t="s">
        <v>1461</v>
      </c>
      <c r="E63" s="142" t="s">
        <v>4203</v>
      </c>
      <c r="F63" s="142">
        <v>10</v>
      </c>
      <c r="G63" s="142">
        <f t="shared" si="23"/>
        <v>10</v>
      </c>
      <c r="H63" s="142" t="s">
        <v>4045</v>
      </c>
      <c r="I63" s="132">
        <v>8000</v>
      </c>
      <c r="J63" s="145">
        <v>0.1</v>
      </c>
      <c r="K63" s="130">
        <f t="shared" si="9"/>
        <v>800</v>
      </c>
      <c r="L63" s="130">
        <f t="shared" si="10"/>
        <v>8800</v>
      </c>
      <c r="M63" s="130" t="s">
        <v>4336</v>
      </c>
      <c r="N63" s="138">
        <f t="shared" si="25"/>
        <v>0</v>
      </c>
      <c r="O63" s="138">
        <f t="shared" si="25"/>
        <v>0</v>
      </c>
      <c r="P63" s="146">
        <f t="shared" si="25"/>
        <v>0</v>
      </c>
      <c r="Q63" s="138">
        <f t="shared" si="25"/>
        <v>0</v>
      </c>
      <c r="R63" s="138">
        <f t="shared" si="25"/>
        <v>0</v>
      </c>
      <c r="S63" s="138">
        <f t="shared" si="25"/>
        <v>0</v>
      </c>
      <c r="T63" s="138">
        <f t="shared" si="25"/>
        <v>0</v>
      </c>
      <c r="U63" s="138">
        <f t="shared" si="25"/>
        <v>0</v>
      </c>
      <c r="V63" s="132">
        <f>VLOOKUP(A63,[2]DG!$C$2:$E$11900,3,0)</f>
        <v>8000</v>
      </c>
      <c r="W63" s="139">
        <f t="shared" si="16"/>
        <v>0</v>
      </c>
      <c r="X63" s="138">
        <f t="shared" si="4"/>
        <v>0</v>
      </c>
      <c r="Y63" s="138">
        <f t="shared" si="17"/>
        <v>-8000</v>
      </c>
      <c r="AA63" s="116" t="s">
        <v>4504</v>
      </c>
      <c r="AB63" s="115" t="s">
        <v>4079</v>
      </c>
      <c r="AC63" s="115" t="s">
        <v>4150</v>
      </c>
      <c r="AD63" s="118" t="s">
        <v>3833</v>
      </c>
      <c r="AE63" s="115" t="str">
        <f t="shared" si="11"/>
        <v>23700</v>
      </c>
      <c r="AG63" s="57" t="str">
        <f t="shared" si="21"/>
        <v xml:space="preserve">Tê thu PVC </v>
      </c>
      <c r="AH63" s="135" t="str">
        <f t="shared" si="22"/>
        <v xml:space="preserve">Ba chạc 90°chuyển bậc u.PVC DISMY </v>
      </c>
      <c r="AI63" s="161" t="str">
        <f t="shared" si="24"/>
        <v>22TT</v>
      </c>
      <c r="AJ63" s="135" t="s">
        <v>4541</v>
      </c>
      <c r="AK63" s="138">
        <v>11122080048034</v>
      </c>
    </row>
    <row r="64" spans="1:37" ht="27" customHeight="1" x14ac:dyDescent="0.25">
      <c r="A64" s="135" t="s">
        <v>1462</v>
      </c>
      <c r="B64" s="189">
        <f t="shared" si="0"/>
        <v>10300</v>
      </c>
      <c r="C64" s="142">
        <f>+SUBTOTAL(3,$E$7:E64)</f>
        <v>58</v>
      </c>
      <c r="D64" s="135" t="s">
        <v>1463</v>
      </c>
      <c r="E64" s="142" t="s">
        <v>4203</v>
      </c>
      <c r="F64" s="142">
        <v>10</v>
      </c>
      <c r="G64" s="142">
        <f t="shared" si="23"/>
        <v>10</v>
      </c>
      <c r="H64" s="142" t="s">
        <v>4044</v>
      </c>
      <c r="I64" s="132">
        <v>10300</v>
      </c>
      <c r="J64" s="145">
        <v>0.1</v>
      </c>
      <c r="K64" s="130">
        <f t="shared" si="9"/>
        <v>1030</v>
      </c>
      <c r="L64" s="130">
        <f t="shared" si="10"/>
        <v>11330</v>
      </c>
      <c r="M64" s="130" t="s">
        <v>4336</v>
      </c>
      <c r="N64" s="138">
        <f t="shared" si="25"/>
        <v>0</v>
      </c>
      <c r="O64" s="138">
        <f t="shared" si="25"/>
        <v>0</v>
      </c>
      <c r="P64" s="146">
        <f t="shared" si="25"/>
        <v>0</v>
      </c>
      <c r="Q64" s="138">
        <f t="shared" si="25"/>
        <v>0</v>
      </c>
      <c r="R64" s="138">
        <f t="shared" si="25"/>
        <v>0</v>
      </c>
      <c r="S64" s="138">
        <f t="shared" si="25"/>
        <v>0</v>
      </c>
      <c r="T64" s="138">
        <f t="shared" si="25"/>
        <v>0</v>
      </c>
      <c r="U64" s="138">
        <f t="shared" si="25"/>
        <v>0</v>
      </c>
      <c r="V64" s="132">
        <f>VLOOKUP(A64,[2]DG!$C$2:$E$11900,3,0)</f>
        <v>10300</v>
      </c>
      <c r="W64" s="139">
        <f t="shared" si="16"/>
        <v>0</v>
      </c>
      <c r="X64" s="138">
        <f t="shared" si="4"/>
        <v>0</v>
      </c>
      <c r="Y64" s="138">
        <f t="shared" si="17"/>
        <v>-10300</v>
      </c>
      <c r="AA64" s="116" t="s">
        <v>4504</v>
      </c>
      <c r="AB64" s="115" t="s">
        <v>4077</v>
      </c>
      <c r="AC64" s="115" t="s">
        <v>3988</v>
      </c>
      <c r="AD64" s="118" t="s">
        <v>3865</v>
      </c>
      <c r="AE64" s="115" t="str">
        <f t="shared" si="11"/>
        <v>20100</v>
      </c>
      <c r="AG64" s="57" t="str">
        <f t="shared" si="21"/>
        <v xml:space="preserve">Tê thu PVC </v>
      </c>
      <c r="AH64" s="135" t="str">
        <f t="shared" si="22"/>
        <v xml:space="preserve">Ba chạc 90°chuyển bậc u.PVC DISMY </v>
      </c>
      <c r="AI64" s="161" t="str">
        <f t="shared" si="24"/>
        <v>22TT</v>
      </c>
      <c r="AJ64" s="135" t="s">
        <v>4540</v>
      </c>
      <c r="AK64" s="138">
        <v>11122080048042</v>
      </c>
    </row>
    <row r="65" spans="1:37" ht="27" customHeight="1" x14ac:dyDescent="0.25">
      <c r="A65" s="135" t="s">
        <v>1464</v>
      </c>
      <c r="B65" s="189">
        <f t="shared" si="0"/>
        <v>10400</v>
      </c>
      <c r="C65" s="142">
        <f>+SUBTOTAL(3,$E$7:E65)</f>
        <v>59</v>
      </c>
      <c r="D65" s="135" t="s">
        <v>1465</v>
      </c>
      <c r="E65" s="142" t="s">
        <v>4203</v>
      </c>
      <c r="F65" s="142">
        <v>8</v>
      </c>
      <c r="G65" s="142">
        <f t="shared" si="23"/>
        <v>8</v>
      </c>
      <c r="H65" s="142" t="s">
        <v>4042</v>
      </c>
      <c r="I65" s="132">
        <v>10400</v>
      </c>
      <c r="J65" s="145">
        <v>0.1</v>
      </c>
      <c r="K65" s="130">
        <f t="shared" si="9"/>
        <v>1040</v>
      </c>
      <c r="L65" s="130">
        <f t="shared" si="10"/>
        <v>11440</v>
      </c>
      <c r="M65" s="130" t="s">
        <v>4336</v>
      </c>
      <c r="N65" s="138">
        <f t="shared" si="25"/>
        <v>0</v>
      </c>
      <c r="O65" s="146">
        <f t="shared" si="25"/>
        <v>0</v>
      </c>
      <c r="P65" s="138">
        <f t="shared" si="25"/>
        <v>0</v>
      </c>
      <c r="Q65" s="138">
        <f t="shared" si="25"/>
        <v>0</v>
      </c>
      <c r="R65" s="138">
        <f t="shared" si="25"/>
        <v>0</v>
      </c>
      <c r="S65" s="138">
        <f t="shared" si="25"/>
        <v>0</v>
      </c>
      <c r="T65" s="138">
        <f t="shared" si="25"/>
        <v>0</v>
      </c>
      <c r="U65" s="138">
        <f t="shared" si="25"/>
        <v>0</v>
      </c>
      <c r="V65" s="132">
        <f>VLOOKUP(A65,[2]DG!$C$2:$E$11900,3,0)</f>
        <v>10400</v>
      </c>
      <c r="W65" s="139">
        <f t="shared" si="16"/>
        <v>0</v>
      </c>
      <c r="X65" s="138">
        <f t="shared" si="4"/>
        <v>0</v>
      </c>
      <c r="Y65" s="138">
        <f t="shared" si="17"/>
        <v>-10400</v>
      </c>
      <c r="AA65" s="116" t="s">
        <v>4504</v>
      </c>
      <c r="AB65" s="115" t="s">
        <v>4077</v>
      </c>
      <c r="AC65" s="115" t="s">
        <v>4135</v>
      </c>
      <c r="AD65" s="118" t="s">
        <v>4386</v>
      </c>
      <c r="AE65" s="115" t="str">
        <f t="shared" si="11"/>
        <v>21200</v>
      </c>
      <c r="AG65" s="57" t="str">
        <f t="shared" si="21"/>
        <v xml:space="preserve">Tê thu PVC </v>
      </c>
      <c r="AH65" s="135" t="str">
        <f t="shared" si="22"/>
        <v xml:space="preserve">Ba chạc 90°chuyển bậc u.PVC DISMY </v>
      </c>
      <c r="AI65" s="161" t="str">
        <f t="shared" si="24"/>
        <v>22TT</v>
      </c>
      <c r="AJ65" s="135" t="s">
        <v>4538</v>
      </c>
      <c r="AK65" s="138">
        <v>11122080060027</v>
      </c>
    </row>
    <row r="66" spans="1:37" ht="27" customHeight="1" x14ac:dyDescent="0.25">
      <c r="A66" s="135" t="s">
        <v>1466</v>
      </c>
      <c r="B66" s="189">
        <f t="shared" si="0"/>
        <v>11400</v>
      </c>
      <c r="C66" s="142">
        <f>+SUBTOTAL(3,$E$7:E66)</f>
        <v>60</v>
      </c>
      <c r="D66" s="135" t="s">
        <v>1467</v>
      </c>
      <c r="E66" s="142" t="s">
        <v>4203</v>
      </c>
      <c r="F66" s="142">
        <v>8</v>
      </c>
      <c r="G66" s="142">
        <f t="shared" si="23"/>
        <v>8</v>
      </c>
      <c r="H66" s="142" t="s">
        <v>4040</v>
      </c>
      <c r="I66" s="132">
        <v>11400</v>
      </c>
      <c r="J66" s="145">
        <v>0.1</v>
      </c>
      <c r="K66" s="130">
        <f t="shared" si="9"/>
        <v>1140</v>
      </c>
      <c r="L66" s="130">
        <f t="shared" si="10"/>
        <v>12540</v>
      </c>
      <c r="M66" s="130" t="s">
        <v>4336</v>
      </c>
      <c r="N66" s="138">
        <f t="shared" si="25"/>
        <v>0</v>
      </c>
      <c r="O66" s="146">
        <f t="shared" si="25"/>
        <v>0</v>
      </c>
      <c r="P66" s="138">
        <f t="shared" si="25"/>
        <v>0</v>
      </c>
      <c r="Q66" s="138">
        <f t="shared" si="25"/>
        <v>0</v>
      </c>
      <c r="R66" s="138">
        <f t="shared" si="25"/>
        <v>0</v>
      </c>
      <c r="S66" s="138">
        <f t="shared" si="25"/>
        <v>0</v>
      </c>
      <c r="T66" s="138">
        <f t="shared" si="25"/>
        <v>0</v>
      </c>
      <c r="U66" s="138">
        <f t="shared" si="25"/>
        <v>0</v>
      </c>
      <c r="V66" s="132">
        <f>VLOOKUP(A66,[2]DG!$C$2:$E$11900,3,0)</f>
        <v>11400</v>
      </c>
      <c r="W66" s="139">
        <f t="shared" si="16"/>
        <v>0</v>
      </c>
      <c r="X66" s="138">
        <f t="shared" si="4"/>
        <v>0</v>
      </c>
      <c r="Y66" s="138">
        <f t="shared" si="17"/>
        <v>-11400</v>
      </c>
      <c r="AA66" s="116" t="s">
        <v>4504</v>
      </c>
      <c r="AB66" s="115" t="s">
        <v>4077</v>
      </c>
      <c r="AC66" s="115" t="s">
        <v>4004</v>
      </c>
      <c r="AD66" s="118" t="s">
        <v>4362</v>
      </c>
      <c r="AE66" s="115" t="str">
        <f t="shared" si="11"/>
        <v>38200</v>
      </c>
      <c r="AG66" s="57" t="str">
        <f t="shared" si="21"/>
        <v xml:space="preserve">Tê thu PVC </v>
      </c>
      <c r="AH66" s="135" t="str">
        <f t="shared" si="22"/>
        <v xml:space="preserve">Ba chạc 90°chuyển bậc u.PVC DISMY </v>
      </c>
      <c r="AI66" s="161" t="str">
        <f t="shared" si="24"/>
        <v>22TT</v>
      </c>
      <c r="AJ66" s="135" t="s">
        <v>4537</v>
      </c>
      <c r="AK66" s="138">
        <v>11122080060034</v>
      </c>
    </row>
    <row r="67" spans="1:37" ht="27" customHeight="1" x14ac:dyDescent="0.25">
      <c r="A67" s="135" t="s">
        <v>1468</v>
      </c>
      <c r="B67" s="189">
        <f t="shared" si="0"/>
        <v>12700</v>
      </c>
      <c r="C67" s="142">
        <f>+SUBTOTAL(3,$E$7:E67)</f>
        <v>61</v>
      </c>
      <c r="D67" s="135" t="s">
        <v>1469</v>
      </c>
      <c r="E67" s="142" t="s">
        <v>4203</v>
      </c>
      <c r="F67" s="142">
        <v>8</v>
      </c>
      <c r="G67" s="142">
        <f t="shared" si="23"/>
        <v>8</v>
      </c>
      <c r="H67" s="142" t="s">
        <v>3986</v>
      </c>
      <c r="I67" s="132">
        <v>12700</v>
      </c>
      <c r="J67" s="145">
        <v>0.1</v>
      </c>
      <c r="K67" s="130">
        <f t="shared" si="9"/>
        <v>1270</v>
      </c>
      <c r="L67" s="130">
        <f t="shared" si="10"/>
        <v>13970</v>
      </c>
      <c r="M67" s="130" t="s">
        <v>4336</v>
      </c>
      <c r="N67" s="138">
        <f t="shared" ref="N67:U76" si="26">+SUMIFS($AE$1:$AE$65536,$AA$1:$AA$65536,$M67,$AC$1:$AC$65536,N$5,$AB$1:$AB$65536,$H67)</f>
        <v>0</v>
      </c>
      <c r="O67" s="146">
        <f t="shared" si="26"/>
        <v>0</v>
      </c>
      <c r="P67" s="138">
        <f t="shared" si="26"/>
        <v>0</v>
      </c>
      <c r="Q67" s="138">
        <f t="shared" si="26"/>
        <v>0</v>
      </c>
      <c r="R67" s="138">
        <f t="shared" si="26"/>
        <v>0</v>
      </c>
      <c r="S67" s="138">
        <f t="shared" si="26"/>
        <v>0</v>
      </c>
      <c r="T67" s="138">
        <f t="shared" si="26"/>
        <v>0</v>
      </c>
      <c r="U67" s="138">
        <f t="shared" si="26"/>
        <v>0</v>
      </c>
      <c r="V67" s="132">
        <f>VLOOKUP(A67,[2]DG!$C$2:$E$11900,3,0)</f>
        <v>12700</v>
      </c>
      <c r="W67" s="139">
        <f t="shared" si="16"/>
        <v>0</v>
      </c>
      <c r="X67" s="138">
        <f t="shared" si="4"/>
        <v>0</v>
      </c>
      <c r="Y67" s="138">
        <f t="shared" si="17"/>
        <v>-12700</v>
      </c>
      <c r="AA67" s="116" t="s">
        <v>4504</v>
      </c>
      <c r="AB67" s="115" t="s">
        <v>4075</v>
      </c>
      <c r="AC67" s="115" t="s">
        <v>3988</v>
      </c>
      <c r="AD67" s="118" t="s">
        <v>4535</v>
      </c>
      <c r="AE67" s="115" t="str">
        <f t="shared" si="11"/>
        <v>27800</v>
      </c>
      <c r="AG67" s="57" t="str">
        <f t="shared" si="21"/>
        <v xml:space="preserve">Tê thu PVC </v>
      </c>
      <c r="AH67" s="135" t="str">
        <f t="shared" si="22"/>
        <v xml:space="preserve">Ba chạc 90°chuyển bậc u.PVC DISMY </v>
      </c>
      <c r="AI67" s="161" t="str">
        <f t="shared" si="24"/>
        <v>22TT</v>
      </c>
      <c r="AJ67" s="135" t="s">
        <v>4536</v>
      </c>
      <c r="AK67" s="138">
        <v>11122080060042</v>
      </c>
    </row>
    <row r="68" spans="1:37" ht="27" customHeight="1" x14ac:dyDescent="0.25">
      <c r="A68" s="135" t="s">
        <v>1470</v>
      </c>
      <c r="B68" s="189">
        <f t="shared" si="0"/>
        <v>13100</v>
      </c>
      <c r="C68" s="142">
        <f>+SUBTOTAL(3,$E$7:E68)</f>
        <v>62</v>
      </c>
      <c r="D68" s="135" t="s">
        <v>1471</v>
      </c>
      <c r="E68" s="142" t="s">
        <v>4203</v>
      </c>
      <c r="F68" s="142">
        <v>8</v>
      </c>
      <c r="G68" s="142">
        <f t="shared" si="23"/>
        <v>8</v>
      </c>
      <c r="H68" s="142" t="s">
        <v>3985</v>
      </c>
      <c r="I68" s="132">
        <v>13100</v>
      </c>
      <c r="J68" s="145">
        <v>0.1</v>
      </c>
      <c r="K68" s="130">
        <f t="shared" si="9"/>
        <v>1310</v>
      </c>
      <c r="L68" s="130">
        <f t="shared" si="10"/>
        <v>14410</v>
      </c>
      <c r="M68" s="130" t="s">
        <v>4336</v>
      </c>
      <c r="N68" s="138">
        <f t="shared" si="26"/>
        <v>0</v>
      </c>
      <c r="O68" s="146">
        <f t="shared" si="26"/>
        <v>0</v>
      </c>
      <c r="P68" s="138">
        <f t="shared" si="26"/>
        <v>0</v>
      </c>
      <c r="Q68" s="138">
        <f t="shared" si="26"/>
        <v>0</v>
      </c>
      <c r="R68" s="138">
        <f t="shared" si="26"/>
        <v>0</v>
      </c>
      <c r="S68" s="138">
        <f t="shared" si="26"/>
        <v>0</v>
      </c>
      <c r="T68" s="138">
        <f t="shared" si="26"/>
        <v>0</v>
      </c>
      <c r="U68" s="138">
        <f t="shared" si="26"/>
        <v>0</v>
      </c>
      <c r="V68" s="132">
        <f>VLOOKUP(A68,[2]DG!$C$2:$E$11900,3,0)</f>
        <v>13100</v>
      </c>
      <c r="W68" s="139">
        <f t="shared" si="16"/>
        <v>0</v>
      </c>
      <c r="X68" s="138">
        <f t="shared" si="4"/>
        <v>0</v>
      </c>
      <c r="Y68" s="138">
        <f t="shared" si="17"/>
        <v>-13100</v>
      </c>
      <c r="AA68" s="116" t="s">
        <v>4504</v>
      </c>
      <c r="AB68" s="115" t="s">
        <v>4075</v>
      </c>
      <c r="AC68" s="115" t="s">
        <v>4004</v>
      </c>
      <c r="AD68" s="118" t="s">
        <v>3975</v>
      </c>
      <c r="AE68" s="115" t="str">
        <f t="shared" si="11"/>
        <v>44700</v>
      </c>
      <c r="AG68" s="57" t="str">
        <f t="shared" si="21"/>
        <v xml:space="preserve">Tê thu PVC </v>
      </c>
      <c r="AH68" s="135" t="str">
        <f t="shared" si="22"/>
        <v xml:space="preserve">Ba chạc 90°chuyển bậc u.PVC DISMY </v>
      </c>
      <c r="AI68" s="161" t="str">
        <f t="shared" si="24"/>
        <v>22TT</v>
      </c>
      <c r="AJ68" s="135" t="s">
        <v>4534</v>
      </c>
      <c r="AK68" s="138">
        <v>11122080060048</v>
      </c>
    </row>
    <row r="69" spans="1:37" ht="27" customHeight="1" x14ac:dyDescent="0.25">
      <c r="A69" s="135" t="s">
        <v>1472</v>
      </c>
      <c r="B69" s="189">
        <f t="shared" si="0"/>
        <v>17500</v>
      </c>
      <c r="C69" s="142">
        <f>+SUBTOTAL(3,$E$7:E69)</f>
        <v>63</v>
      </c>
      <c r="D69" s="135" t="s">
        <v>1473</v>
      </c>
      <c r="E69" s="142" t="s">
        <v>4203</v>
      </c>
      <c r="F69" s="142">
        <v>8</v>
      </c>
      <c r="G69" s="142">
        <f t="shared" si="23"/>
        <v>8</v>
      </c>
      <c r="H69" s="142" t="s">
        <v>4036</v>
      </c>
      <c r="I69" s="132">
        <v>17500</v>
      </c>
      <c r="J69" s="145">
        <v>0.1</v>
      </c>
      <c r="K69" s="130">
        <f t="shared" si="9"/>
        <v>1750</v>
      </c>
      <c r="L69" s="130">
        <f t="shared" si="10"/>
        <v>19250</v>
      </c>
      <c r="M69" s="130" t="s">
        <v>4336</v>
      </c>
      <c r="N69" s="138">
        <f t="shared" si="26"/>
        <v>0</v>
      </c>
      <c r="O69" s="146">
        <f t="shared" si="26"/>
        <v>0</v>
      </c>
      <c r="P69" s="138">
        <f t="shared" si="26"/>
        <v>0</v>
      </c>
      <c r="Q69" s="138">
        <f t="shared" si="26"/>
        <v>0</v>
      </c>
      <c r="R69" s="138">
        <f t="shared" si="26"/>
        <v>0</v>
      </c>
      <c r="S69" s="138">
        <f t="shared" si="26"/>
        <v>0</v>
      </c>
      <c r="T69" s="138">
        <f t="shared" si="26"/>
        <v>0</v>
      </c>
      <c r="U69" s="138">
        <f t="shared" si="26"/>
        <v>0</v>
      </c>
      <c r="V69" s="132">
        <f>VLOOKUP(A69,[2]DG!$C$2:$E$11900,3,0)</f>
        <v>17500</v>
      </c>
      <c r="W69" s="139">
        <f t="shared" si="16"/>
        <v>0</v>
      </c>
      <c r="X69" s="138">
        <f t="shared" si="4"/>
        <v>0</v>
      </c>
      <c r="Y69" s="138">
        <f t="shared" si="17"/>
        <v>-17500</v>
      </c>
      <c r="AA69" s="116" t="s">
        <v>4504</v>
      </c>
      <c r="AB69" s="115" t="s">
        <v>4073</v>
      </c>
      <c r="AC69" s="115" t="s">
        <v>3988</v>
      </c>
      <c r="AD69" s="118" t="s">
        <v>4513</v>
      </c>
      <c r="AE69" s="115" t="str">
        <f t="shared" si="11"/>
        <v>44500</v>
      </c>
      <c r="AG69" s="57" t="str">
        <f t="shared" si="21"/>
        <v xml:space="preserve">Tê thu PVC </v>
      </c>
      <c r="AH69" s="135" t="str">
        <f t="shared" si="22"/>
        <v xml:space="preserve">Ba chạc 90°chuyển bậc u.PVC DISMY </v>
      </c>
      <c r="AI69" s="161" t="str">
        <f t="shared" si="24"/>
        <v>22TT</v>
      </c>
      <c r="AJ69" s="135" t="s">
        <v>4533</v>
      </c>
      <c r="AK69" s="138">
        <v>11122080075034</v>
      </c>
    </row>
    <row r="70" spans="1:37" ht="27" customHeight="1" x14ac:dyDescent="0.25">
      <c r="A70" s="135" t="s">
        <v>1474</v>
      </c>
      <c r="B70" s="189">
        <f t="shared" si="0"/>
        <v>18700</v>
      </c>
      <c r="C70" s="142">
        <f>+SUBTOTAL(3,$E$7:E70)</f>
        <v>64</v>
      </c>
      <c r="D70" s="135" t="s">
        <v>1475</v>
      </c>
      <c r="E70" s="142" t="s">
        <v>4203</v>
      </c>
      <c r="F70" s="142">
        <v>8</v>
      </c>
      <c r="G70" s="142">
        <f t="shared" si="23"/>
        <v>8</v>
      </c>
      <c r="H70" s="142" t="s">
        <v>4035</v>
      </c>
      <c r="I70" s="132">
        <v>18700</v>
      </c>
      <c r="J70" s="145">
        <v>0.1</v>
      </c>
      <c r="K70" s="130">
        <f t="shared" si="9"/>
        <v>1870</v>
      </c>
      <c r="L70" s="130">
        <f t="shared" si="10"/>
        <v>20570</v>
      </c>
      <c r="M70" s="130" t="s">
        <v>4336</v>
      </c>
      <c r="N70" s="138">
        <f t="shared" si="26"/>
        <v>0</v>
      </c>
      <c r="O70" s="146">
        <f t="shared" si="26"/>
        <v>0</v>
      </c>
      <c r="P70" s="138">
        <f t="shared" si="26"/>
        <v>0</v>
      </c>
      <c r="Q70" s="138">
        <f t="shared" si="26"/>
        <v>0</v>
      </c>
      <c r="R70" s="138">
        <f t="shared" si="26"/>
        <v>0</v>
      </c>
      <c r="S70" s="138">
        <f t="shared" si="26"/>
        <v>0</v>
      </c>
      <c r="T70" s="138">
        <f t="shared" si="26"/>
        <v>0</v>
      </c>
      <c r="U70" s="138">
        <f t="shared" si="26"/>
        <v>0</v>
      </c>
      <c r="V70" s="132">
        <f>VLOOKUP(A70,[2]DG!$C$2:$E$11900,3,0)</f>
        <v>18700</v>
      </c>
      <c r="W70" s="139">
        <f t="shared" si="16"/>
        <v>0</v>
      </c>
      <c r="X70" s="138">
        <f t="shared" si="4"/>
        <v>0</v>
      </c>
      <c r="Y70" s="138">
        <f t="shared" si="17"/>
        <v>-18700</v>
      </c>
      <c r="AA70" s="116" t="s">
        <v>4504</v>
      </c>
      <c r="AB70" s="115" t="s">
        <v>4073</v>
      </c>
      <c r="AC70" s="115" t="s">
        <v>4004</v>
      </c>
      <c r="AD70" s="118" t="s">
        <v>4104</v>
      </c>
      <c r="AE70" s="115" t="str">
        <f t="shared" si="11"/>
        <v>69300</v>
      </c>
      <c r="AG70" s="57" t="str">
        <f t="shared" si="21"/>
        <v xml:space="preserve">Tê thu PVC </v>
      </c>
      <c r="AH70" s="135" t="str">
        <f t="shared" si="22"/>
        <v xml:space="preserve">Ba chạc 90°chuyển bậc u.PVC DISMY </v>
      </c>
      <c r="AI70" s="161" t="str">
        <f t="shared" si="24"/>
        <v>22TT</v>
      </c>
      <c r="AJ70" s="135" t="s">
        <v>4532</v>
      </c>
      <c r="AK70" s="138">
        <v>11122080075042</v>
      </c>
    </row>
    <row r="71" spans="1:37" ht="27" customHeight="1" x14ac:dyDescent="0.25">
      <c r="A71" s="135" t="s">
        <v>1476</v>
      </c>
      <c r="B71" s="189">
        <f t="shared" ref="B71:B134" si="27">+I71</f>
        <v>21200</v>
      </c>
      <c r="C71" s="142">
        <f>+SUBTOTAL(3,$E$7:E71)</f>
        <v>65</v>
      </c>
      <c r="D71" s="135" t="s">
        <v>1477</v>
      </c>
      <c r="E71" s="142" t="s">
        <v>4203</v>
      </c>
      <c r="F71" s="142">
        <v>8</v>
      </c>
      <c r="G71" s="142">
        <f t="shared" si="23"/>
        <v>8</v>
      </c>
      <c r="H71" s="142" t="s">
        <v>4034</v>
      </c>
      <c r="I71" s="132">
        <v>21200</v>
      </c>
      <c r="J71" s="145">
        <v>0.1</v>
      </c>
      <c r="K71" s="130">
        <f t="shared" si="9"/>
        <v>2120</v>
      </c>
      <c r="L71" s="130">
        <f t="shared" si="10"/>
        <v>23320</v>
      </c>
      <c r="M71" s="130" t="s">
        <v>4336</v>
      </c>
      <c r="N71" s="138">
        <f t="shared" si="26"/>
        <v>0</v>
      </c>
      <c r="O71" s="146">
        <f t="shared" si="26"/>
        <v>0</v>
      </c>
      <c r="P71" s="138">
        <f t="shared" si="26"/>
        <v>0</v>
      </c>
      <c r="Q71" s="138">
        <f t="shared" si="26"/>
        <v>0</v>
      </c>
      <c r="R71" s="138">
        <f t="shared" si="26"/>
        <v>0</v>
      </c>
      <c r="S71" s="138">
        <f t="shared" si="26"/>
        <v>0</v>
      </c>
      <c r="T71" s="138">
        <f t="shared" si="26"/>
        <v>0</v>
      </c>
      <c r="U71" s="138">
        <f t="shared" si="26"/>
        <v>0</v>
      </c>
      <c r="V71" s="132">
        <f>VLOOKUP(A71,[2]DG!$C$2:$E$11900,3,0)</f>
        <v>21200</v>
      </c>
      <c r="W71" s="139">
        <f t="shared" ref="W71:W102" si="28">+I71/V71-1</f>
        <v>0</v>
      </c>
      <c r="X71" s="138">
        <f t="shared" ref="X71:X134" si="29">+SUMIFS(AE$1:AE$65536,AC$1:AC$65536,G71,AB$1:AB$65536,H71,AA$1:AA$65536,M71)</f>
        <v>0</v>
      </c>
      <c r="Y71" s="138">
        <f t="shared" ref="Y71:Y102" si="30">+X71-I71</f>
        <v>-21200</v>
      </c>
      <c r="AA71" s="116" t="s">
        <v>4504</v>
      </c>
      <c r="AB71" s="115" t="s">
        <v>4072</v>
      </c>
      <c r="AC71" s="115" t="s">
        <v>3988</v>
      </c>
      <c r="AD71" s="118" t="s">
        <v>4530</v>
      </c>
      <c r="AE71" s="115" t="str">
        <f t="shared" si="11"/>
        <v>78000</v>
      </c>
      <c r="AG71" s="57" t="str">
        <f t="shared" si="21"/>
        <v xml:space="preserve">Tê thu PVC </v>
      </c>
      <c r="AH71" s="135" t="str">
        <f t="shared" si="22"/>
        <v xml:space="preserve">Ba chạc 90°chuyển bậc u.PVC DISMY </v>
      </c>
      <c r="AI71" s="161" t="str">
        <f t="shared" si="24"/>
        <v>22TT</v>
      </c>
      <c r="AJ71" s="135" t="s">
        <v>4531</v>
      </c>
      <c r="AK71" s="138">
        <v>11122080075048</v>
      </c>
    </row>
    <row r="72" spans="1:37" ht="27" customHeight="1" x14ac:dyDescent="0.25">
      <c r="A72" s="135" t="s">
        <v>1478</v>
      </c>
      <c r="B72" s="189">
        <f t="shared" si="27"/>
        <v>23700</v>
      </c>
      <c r="C72" s="142">
        <f>+SUBTOTAL(3,$E$7:E72)</f>
        <v>66</v>
      </c>
      <c r="D72" s="135" t="s">
        <v>1479</v>
      </c>
      <c r="E72" s="142" t="s">
        <v>4203</v>
      </c>
      <c r="F72" s="142">
        <v>8</v>
      </c>
      <c r="G72" s="142">
        <f t="shared" si="23"/>
        <v>8</v>
      </c>
      <c r="H72" s="142" t="s">
        <v>3983</v>
      </c>
      <c r="I72" s="132">
        <v>23700</v>
      </c>
      <c r="J72" s="145">
        <v>0.1</v>
      </c>
      <c r="K72" s="130">
        <f t="shared" ref="K72:K135" si="31">ROUND(I72*0.1,0)</f>
        <v>2370</v>
      </c>
      <c r="L72" s="130">
        <f t="shared" ref="L72:L135" si="32">+I72+K72</f>
        <v>26070</v>
      </c>
      <c r="M72" s="130" t="s">
        <v>4336</v>
      </c>
      <c r="N72" s="138">
        <f t="shared" si="26"/>
        <v>0</v>
      </c>
      <c r="O72" s="146">
        <f t="shared" si="26"/>
        <v>0</v>
      </c>
      <c r="P72" s="138">
        <f t="shared" si="26"/>
        <v>0</v>
      </c>
      <c r="Q72" s="138">
        <f t="shared" si="26"/>
        <v>0</v>
      </c>
      <c r="R72" s="138">
        <f t="shared" si="26"/>
        <v>0</v>
      </c>
      <c r="S72" s="138">
        <f t="shared" si="26"/>
        <v>0</v>
      </c>
      <c r="T72" s="138">
        <f t="shared" si="26"/>
        <v>0</v>
      </c>
      <c r="U72" s="138">
        <f t="shared" si="26"/>
        <v>0</v>
      </c>
      <c r="V72" s="132">
        <f>VLOOKUP(A72,[2]DG!$C$2:$E$11900,3,0)</f>
        <v>23700</v>
      </c>
      <c r="W72" s="139">
        <f t="shared" si="28"/>
        <v>0</v>
      </c>
      <c r="X72" s="138">
        <f t="shared" si="29"/>
        <v>0</v>
      </c>
      <c r="Y72" s="138">
        <f t="shared" si="30"/>
        <v>-23700</v>
      </c>
      <c r="AA72" s="116" t="s">
        <v>4504</v>
      </c>
      <c r="AB72" s="115" t="s">
        <v>4072</v>
      </c>
      <c r="AC72" s="115" t="s">
        <v>4135</v>
      </c>
      <c r="AD72" s="118" t="s">
        <v>4528</v>
      </c>
      <c r="AE72" s="115" t="str">
        <f t="shared" ref="AE72:AE135" si="33">SUBSTITUTE(AD72,",","")</f>
        <v>82200</v>
      </c>
      <c r="AG72" s="57" t="str">
        <f t="shared" si="21"/>
        <v xml:space="preserve">Tê thu PVC </v>
      </c>
      <c r="AH72" s="135" t="str">
        <f t="shared" si="22"/>
        <v xml:space="preserve">Ba chạc 90°chuyển bậc u.PVC DISMY </v>
      </c>
      <c r="AI72" s="161" t="str">
        <f t="shared" si="24"/>
        <v>22TT</v>
      </c>
      <c r="AJ72" s="135" t="s">
        <v>4529</v>
      </c>
      <c r="AK72" s="138">
        <v>11122080075060</v>
      </c>
    </row>
    <row r="73" spans="1:37" ht="27" customHeight="1" x14ac:dyDescent="0.25">
      <c r="A73" s="135" t="s">
        <v>1480</v>
      </c>
      <c r="B73" s="189">
        <f t="shared" si="27"/>
        <v>28900</v>
      </c>
      <c r="C73" s="142">
        <f>+SUBTOTAL(3,$E$7:E73)</f>
        <v>67</v>
      </c>
      <c r="D73" s="135" t="s">
        <v>1481</v>
      </c>
      <c r="E73" s="142" t="s">
        <v>4203</v>
      </c>
      <c r="F73" s="142">
        <v>8</v>
      </c>
      <c r="G73" s="142">
        <v>6</v>
      </c>
      <c r="H73" s="142" t="s">
        <v>4032</v>
      </c>
      <c r="I73" s="132">
        <v>28900</v>
      </c>
      <c r="J73" s="145">
        <v>0.1</v>
      </c>
      <c r="K73" s="130">
        <f t="shared" si="31"/>
        <v>2890</v>
      </c>
      <c r="L73" s="130">
        <f t="shared" si="32"/>
        <v>31790</v>
      </c>
      <c r="M73" s="130" t="s">
        <v>4336</v>
      </c>
      <c r="N73" s="146">
        <f t="shared" si="26"/>
        <v>0</v>
      </c>
      <c r="O73" s="138">
        <f t="shared" si="26"/>
        <v>0</v>
      </c>
      <c r="P73" s="138">
        <f t="shared" si="26"/>
        <v>0</v>
      </c>
      <c r="Q73" s="138">
        <f t="shared" si="26"/>
        <v>0</v>
      </c>
      <c r="R73" s="138">
        <f t="shared" si="26"/>
        <v>0</v>
      </c>
      <c r="S73" s="138">
        <f t="shared" si="26"/>
        <v>0</v>
      </c>
      <c r="T73" s="138">
        <f t="shared" si="26"/>
        <v>0</v>
      </c>
      <c r="U73" s="138">
        <f t="shared" si="26"/>
        <v>0</v>
      </c>
      <c r="V73" s="132">
        <f>VLOOKUP(A73,[2]DG!$C$2:$E$11900,3,0)</f>
        <v>28900</v>
      </c>
      <c r="W73" s="139">
        <f t="shared" si="28"/>
        <v>0</v>
      </c>
      <c r="X73" s="138">
        <f t="shared" si="29"/>
        <v>0</v>
      </c>
      <c r="Y73" s="138">
        <f t="shared" si="30"/>
        <v>-28900</v>
      </c>
      <c r="AA73" s="116" t="s">
        <v>4504</v>
      </c>
      <c r="AB73" s="115" t="s">
        <v>4070</v>
      </c>
      <c r="AC73" s="115" t="s">
        <v>3988</v>
      </c>
      <c r="AD73" s="118" t="s">
        <v>4526</v>
      </c>
      <c r="AE73" s="115" t="str">
        <f t="shared" si="33"/>
        <v>113100</v>
      </c>
      <c r="AG73" s="57" t="str">
        <f t="shared" si="21"/>
        <v xml:space="preserve">Tê thu PVC </v>
      </c>
      <c r="AH73" s="135" t="str">
        <f t="shared" si="22"/>
        <v xml:space="preserve">Ba chạc 90°chuyển bậc u.PVC DISMY </v>
      </c>
      <c r="AI73" s="161" t="str">
        <f t="shared" si="24"/>
        <v>22TT</v>
      </c>
      <c r="AJ73" s="135" t="s">
        <v>4527</v>
      </c>
      <c r="AK73" s="138">
        <v>11122080090034</v>
      </c>
    </row>
    <row r="74" spans="1:37" ht="27" customHeight="1" x14ac:dyDescent="0.25">
      <c r="A74" s="135" t="s">
        <v>1482</v>
      </c>
      <c r="B74" s="189">
        <f t="shared" si="27"/>
        <v>23500</v>
      </c>
      <c r="C74" s="142">
        <f>+SUBTOTAL(3,$E$7:E74)</f>
        <v>68</v>
      </c>
      <c r="D74" s="135" t="s">
        <v>1483</v>
      </c>
      <c r="E74" s="142" t="s">
        <v>4203</v>
      </c>
      <c r="F74" s="142">
        <v>6</v>
      </c>
      <c r="G74" s="142">
        <v>6</v>
      </c>
      <c r="H74" s="142" t="s">
        <v>3982</v>
      </c>
      <c r="I74" s="132">
        <v>23500</v>
      </c>
      <c r="J74" s="145">
        <v>0.1</v>
      </c>
      <c r="K74" s="130">
        <f t="shared" si="31"/>
        <v>2350</v>
      </c>
      <c r="L74" s="130">
        <f t="shared" si="32"/>
        <v>25850</v>
      </c>
      <c r="M74" s="130" t="s">
        <v>4336</v>
      </c>
      <c r="N74" s="146">
        <f t="shared" si="26"/>
        <v>0</v>
      </c>
      <c r="O74" s="138">
        <f t="shared" si="26"/>
        <v>0</v>
      </c>
      <c r="P74" s="138">
        <f t="shared" si="26"/>
        <v>0</v>
      </c>
      <c r="Q74" s="138">
        <f t="shared" si="26"/>
        <v>0</v>
      </c>
      <c r="R74" s="138">
        <f t="shared" si="26"/>
        <v>0</v>
      </c>
      <c r="S74" s="138">
        <f t="shared" si="26"/>
        <v>0</v>
      </c>
      <c r="T74" s="138">
        <f t="shared" si="26"/>
        <v>0</v>
      </c>
      <c r="U74" s="138">
        <f t="shared" si="26"/>
        <v>0</v>
      </c>
      <c r="V74" s="132">
        <f>VLOOKUP(A74,[2]DG!$C$2:$E$11900,3,0)</f>
        <v>23500</v>
      </c>
      <c r="W74" s="139">
        <f t="shared" si="28"/>
        <v>0</v>
      </c>
      <c r="X74" s="138">
        <f t="shared" si="29"/>
        <v>0</v>
      </c>
      <c r="Y74" s="138">
        <f t="shared" si="30"/>
        <v>-23500</v>
      </c>
      <c r="AA74" s="116" t="s">
        <v>4504</v>
      </c>
      <c r="AB74" s="115" t="s">
        <v>4070</v>
      </c>
      <c r="AC74" s="115" t="s">
        <v>4524</v>
      </c>
      <c r="AD74" s="118" t="s">
        <v>3942</v>
      </c>
      <c r="AE74" s="115" t="str">
        <f t="shared" si="33"/>
        <v>234500</v>
      </c>
      <c r="AG74" s="57" t="str">
        <f t="shared" si="21"/>
        <v xml:space="preserve">Tê thu PVC </v>
      </c>
      <c r="AH74" s="135" t="str">
        <f t="shared" si="22"/>
        <v xml:space="preserve">Ba chạc 90°chuyển bậc u.PVC DISMY </v>
      </c>
      <c r="AI74" s="161" t="str">
        <f t="shared" si="24"/>
        <v>22TT</v>
      </c>
      <c r="AJ74" s="135" t="s">
        <v>4525</v>
      </c>
      <c r="AK74" s="138">
        <v>11122080090042</v>
      </c>
    </row>
    <row r="75" spans="1:37" ht="27" customHeight="1" x14ac:dyDescent="0.25">
      <c r="A75" s="135" t="s">
        <v>1484</v>
      </c>
      <c r="B75" s="189">
        <f t="shared" si="27"/>
        <v>28500</v>
      </c>
      <c r="C75" s="142">
        <f>+SUBTOTAL(3,$E$7:E75)</f>
        <v>69</v>
      </c>
      <c r="D75" s="135" t="s">
        <v>1485</v>
      </c>
      <c r="E75" s="142" t="s">
        <v>4203</v>
      </c>
      <c r="F75" s="142">
        <v>8</v>
      </c>
      <c r="G75" s="142">
        <v>6</v>
      </c>
      <c r="H75" s="142" t="s">
        <v>3980</v>
      </c>
      <c r="I75" s="132">
        <v>28500</v>
      </c>
      <c r="J75" s="145">
        <v>0.1</v>
      </c>
      <c r="K75" s="130">
        <f t="shared" si="31"/>
        <v>2850</v>
      </c>
      <c r="L75" s="130">
        <f t="shared" si="32"/>
        <v>31350</v>
      </c>
      <c r="M75" s="130" t="s">
        <v>4336</v>
      </c>
      <c r="N75" s="146">
        <f t="shared" si="26"/>
        <v>0</v>
      </c>
      <c r="O75" s="138">
        <f t="shared" si="26"/>
        <v>0</v>
      </c>
      <c r="P75" s="138">
        <f t="shared" si="26"/>
        <v>0</v>
      </c>
      <c r="Q75" s="138">
        <f t="shared" si="26"/>
        <v>0</v>
      </c>
      <c r="R75" s="138">
        <f t="shared" si="26"/>
        <v>0</v>
      </c>
      <c r="S75" s="138">
        <f t="shared" si="26"/>
        <v>0</v>
      </c>
      <c r="T75" s="138">
        <f t="shared" si="26"/>
        <v>0</v>
      </c>
      <c r="U75" s="138">
        <f t="shared" si="26"/>
        <v>0</v>
      </c>
      <c r="V75" s="132">
        <f>VLOOKUP(A75,[2]DG!$C$2:$E$11900,3,0)</f>
        <v>28500</v>
      </c>
      <c r="W75" s="139">
        <f t="shared" si="28"/>
        <v>0</v>
      </c>
      <c r="X75" s="138">
        <f t="shared" si="29"/>
        <v>0</v>
      </c>
      <c r="Y75" s="138">
        <f t="shared" si="30"/>
        <v>-28500</v>
      </c>
      <c r="AA75" s="116" t="s">
        <v>4504</v>
      </c>
      <c r="AB75" s="115" t="s">
        <v>4068</v>
      </c>
      <c r="AC75" s="115" t="s">
        <v>3988</v>
      </c>
      <c r="AD75" s="118" t="s">
        <v>4103</v>
      </c>
      <c r="AE75" s="115" t="str">
        <f t="shared" si="33"/>
        <v>136400</v>
      </c>
      <c r="AG75" s="57" t="str">
        <f t="shared" si="21"/>
        <v xml:space="preserve">Tê thu PVC </v>
      </c>
      <c r="AH75" s="135" t="str">
        <f t="shared" si="22"/>
        <v xml:space="preserve">Ba chạc 90°chuyển bậc u.PVC DISMY </v>
      </c>
      <c r="AI75" s="161" t="str">
        <f t="shared" si="24"/>
        <v>22TT</v>
      </c>
      <c r="AJ75" s="135" t="s">
        <v>4523</v>
      </c>
      <c r="AK75" s="138">
        <v>11122080090048</v>
      </c>
    </row>
    <row r="76" spans="1:37" ht="27" customHeight="1" x14ac:dyDescent="0.25">
      <c r="A76" s="135" t="s">
        <v>1486</v>
      </c>
      <c r="B76" s="189">
        <f t="shared" si="27"/>
        <v>34700</v>
      </c>
      <c r="C76" s="142">
        <f>+SUBTOTAL(3,$E$7:E76)</f>
        <v>70</v>
      </c>
      <c r="D76" s="135" t="s">
        <v>1487</v>
      </c>
      <c r="E76" s="142" t="s">
        <v>4203</v>
      </c>
      <c r="F76" s="142">
        <v>8</v>
      </c>
      <c r="G76" s="142">
        <v>6</v>
      </c>
      <c r="H76" s="142" t="s">
        <v>3978</v>
      </c>
      <c r="I76" s="132">
        <v>34700</v>
      </c>
      <c r="J76" s="145">
        <v>0.1</v>
      </c>
      <c r="K76" s="130">
        <f t="shared" si="31"/>
        <v>3470</v>
      </c>
      <c r="L76" s="130">
        <f t="shared" si="32"/>
        <v>38170</v>
      </c>
      <c r="M76" s="130" t="s">
        <v>4336</v>
      </c>
      <c r="N76" s="146">
        <f t="shared" si="26"/>
        <v>0</v>
      </c>
      <c r="O76" s="138">
        <f t="shared" si="26"/>
        <v>0</v>
      </c>
      <c r="P76" s="138">
        <f t="shared" si="26"/>
        <v>0</v>
      </c>
      <c r="Q76" s="138">
        <f t="shared" si="26"/>
        <v>0</v>
      </c>
      <c r="R76" s="138">
        <f t="shared" si="26"/>
        <v>0</v>
      </c>
      <c r="S76" s="138">
        <f t="shared" si="26"/>
        <v>0</v>
      </c>
      <c r="T76" s="138">
        <f t="shared" si="26"/>
        <v>0</v>
      </c>
      <c r="U76" s="138">
        <f t="shared" si="26"/>
        <v>0</v>
      </c>
      <c r="V76" s="132">
        <f>VLOOKUP(A76,[2]DG!$C$2:$E$11900,3,0)</f>
        <v>34700</v>
      </c>
      <c r="W76" s="139">
        <f t="shared" si="28"/>
        <v>0</v>
      </c>
      <c r="X76" s="138">
        <f t="shared" si="29"/>
        <v>0</v>
      </c>
      <c r="Y76" s="138">
        <f t="shared" si="30"/>
        <v>-34700</v>
      </c>
      <c r="AA76" s="116" t="s">
        <v>4504</v>
      </c>
      <c r="AB76" s="115" t="s">
        <v>4068</v>
      </c>
      <c r="AC76" s="115" t="s">
        <v>4004</v>
      </c>
      <c r="AD76" s="118" t="s">
        <v>4521</v>
      </c>
      <c r="AE76" s="115" t="str">
        <f t="shared" si="33"/>
        <v>274000</v>
      </c>
      <c r="AG76" s="57" t="str">
        <f t="shared" si="21"/>
        <v xml:space="preserve">Tê thu PVC </v>
      </c>
      <c r="AH76" s="135" t="str">
        <f t="shared" si="22"/>
        <v xml:space="preserve">Ba chạc 90°chuyển bậc u.PVC DISMY </v>
      </c>
      <c r="AI76" s="161" t="str">
        <f t="shared" si="24"/>
        <v>22TT</v>
      </c>
      <c r="AJ76" s="135" t="s">
        <v>4522</v>
      </c>
      <c r="AK76" s="138">
        <v>11122080090060</v>
      </c>
    </row>
    <row r="77" spans="1:37" ht="27" customHeight="1" x14ac:dyDescent="0.25">
      <c r="A77" s="135" t="s">
        <v>1488</v>
      </c>
      <c r="B77" s="189">
        <f t="shared" si="27"/>
        <v>36400</v>
      </c>
      <c r="C77" s="142">
        <f>+SUBTOTAL(3,$E$7:E77)</f>
        <v>71</v>
      </c>
      <c r="D77" s="135" t="s">
        <v>1489</v>
      </c>
      <c r="E77" s="142" t="s">
        <v>4203</v>
      </c>
      <c r="F77" s="142">
        <v>8</v>
      </c>
      <c r="G77" s="142">
        <v>6</v>
      </c>
      <c r="H77" s="142" t="s">
        <v>3976</v>
      </c>
      <c r="I77" s="132">
        <v>36400</v>
      </c>
      <c r="J77" s="145">
        <v>0.1</v>
      </c>
      <c r="K77" s="130">
        <f t="shared" si="31"/>
        <v>3640</v>
      </c>
      <c r="L77" s="130">
        <f t="shared" si="32"/>
        <v>40040</v>
      </c>
      <c r="M77" s="130" t="s">
        <v>4336</v>
      </c>
      <c r="N77" s="146">
        <f t="shared" ref="N77:U86" si="34">+SUMIFS($AE$1:$AE$65536,$AA$1:$AA$65536,$M77,$AC$1:$AC$65536,N$5,$AB$1:$AB$65536,$H77)</f>
        <v>0</v>
      </c>
      <c r="O77" s="138">
        <f t="shared" si="34"/>
        <v>0</v>
      </c>
      <c r="P77" s="138">
        <f t="shared" si="34"/>
        <v>0</v>
      </c>
      <c r="Q77" s="138">
        <f t="shared" si="34"/>
        <v>0</v>
      </c>
      <c r="R77" s="138">
        <f t="shared" si="34"/>
        <v>0</v>
      </c>
      <c r="S77" s="138">
        <f t="shared" si="34"/>
        <v>0</v>
      </c>
      <c r="T77" s="138">
        <f t="shared" si="34"/>
        <v>0</v>
      </c>
      <c r="U77" s="138">
        <f t="shared" si="34"/>
        <v>0</v>
      </c>
      <c r="V77" s="132">
        <f>VLOOKUP(A77,[2]DG!$C$2:$E$11900,3,0)</f>
        <v>36400</v>
      </c>
      <c r="W77" s="139">
        <f t="shared" si="28"/>
        <v>0</v>
      </c>
      <c r="X77" s="138">
        <f t="shared" si="29"/>
        <v>0</v>
      </c>
      <c r="Y77" s="138">
        <f t="shared" si="30"/>
        <v>-36400</v>
      </c>
      <c r="AA77" s="116" t="s">
        <v>4504</v>
      </c>
      <c r="AB77" s="115" t="s">
        <v>4066</v>
      </c>
      <c r="AC77" s="115" t="s">
        <v>3988</v>
      </c>
      <c r="AD77" s="118" t="s">
        <v>4519</v>
      </c>
      <c r="AE77" s="115" t="str">
        <f t="shared" si="33"/>
        <v>229200</v>
      </c>
      <c r="AG77" s="57" t="str">
        <f t="shared" si="21"/>
        <v xml:space="preserve">Tê thu PVC </v>
      </c>
      <c r="AH77" s="135" t="str">
        <f t="shared" si="22"/>
        <v xml:space="preserve">Ba chạc 90°chuyển bậc u.PVC DISMY </v>
      </c>
      <c r="AI77" s="161" t="str">
        <f t="shared" si="24"/>
        <v>22TT</v>
      </c>
      <c r="AJ77" s="135" t="s">
        <v>4520</v>
      </c>
      <c r="AK77" s="138">
        <v>11122080090075</v>
      </c>
    </row>
    <row r="78" spans="1:37" ht="27" customHeight="1" x14ac:dyDescent="0.25">
      <c r="A78" s="135" t="s">
        <v>1434</v>
      </c>
      <c r="B78" s="189">
        <f t="shared" si="27"/>
        <v>36200</v>
      </c>
      <c r="C78" s="142">
        <f>+SUBTOTAL(3,$E$7:E78)</f>
        <v>72</v>
      </c>
      <c r="D78" s="135" t="s">
        <v>1435</v>
      </c>
      <c r="E78" s="142" t="s">
        <v>4203</v>
      </c>
      <c r="F78" s="142">
        <v>8</v>
      </c>
      <c r="G78" s="142">
        <v>6</v>
      </c>
      <c r="H78" s="142" t="s">
        <v>3974</v>
      </c>
      <c r="I78" s="132">
        <v>36200</v>
      </c>
      <c r="J78" s="145">
        <v>0.1</v>
      </c>
      <c r="K78" s="130">
        <f t="shared" si="31"/>
        <v>3620</v>
      </c>
      <c r="L78" s="130">
        <f t="shared" si="32"/>
        <v>39820</v>
      </c>
      <c r="M78" s="130" t="s">
        <v>4336</v>
      </c>
      <c r="N78" s="146">
        <f t="shared" si="34"/>
        <v>0</v>
      </c>
      <c r="O78" s="138">
        <f t="shared" si="34"/>
        <v>0</v>
      </c>
      <c r="P78" s="138">
        <f t="shared" si="34"/>
        <v>0</v>
      </c>
      <c r="Q78" s="138">
        <f t="shared" si="34"/>
        <v>0</v>
      </c>
      <c r="R78" s="138">
        <f t="shared" si="34"/>
        <v>0</v>
      </c>
      <c r="S78" s="138">
        <f t="shared" si="34"/>
        <v>0</v>
      </c>
      <c r="T78" s="138">
        <f t="shared" si="34"/>
        <v>0</v>
      </c>
      <c r="U78" s="138">
        <f t="shared" si="34"/>
        <v>0</v>
      </c>
      <c r="V78" s="132">
        <f>VLOOKUP(A78,[2]DG!$C$2:$E$11900,3,0)</f>
        <v>36200</v>
      </c>
      <c r="W78" s="139">
        <f t="shared" si="28"/>
        <v>0</v>
      </c>
      <c r="X78" s="138">
        <f t="shared" si="29"/>
        <v>0</v>
      </c>
      <c r="Y78" s="138">
        <f t="shared" si="30"/>
        <v>-36200</v>
      </c>
      <c r="AA78" s="116" t="s">
        <v>4504</v>
      </c>
      <c r="AB78" s="115" t="s">
        <v>4064</v>
      </c>
      <c r="AC78" s="115" t="s">
        <v>3988</v>
      </c>
      <c r="AD78" s="118" t="s">
        <v>4517</v>
      </c>
      <c r="AE78" s="115" t="str">
        <f t="shared" si="33"/>
        <v>279400</v>
      </c>
      <c r="AG78" s="57" t="str">
        <f t="shared" si="21"/>
        <v xml:space="preserve">Tê thu PVC </v>
      </c>
      <c r="AH78" s="135" t="str">
        <f t="shared" si="22"/>
        <v xml:space="preserve">Ba chạc 90°chuyển bậc u.PVC DISMY </v>
      </c>
      <c r="AI78" s="161" t="str">
        <f t="shared" si="24"/>
        <v>22TT</v>
      </c>
      <c r="AJ78" s="135" t="s">
        <v>4518</v>
      </c>
      <c r="AK78" s="138">
        <v>11122080110042</v>
      </c>
    </row>
    <row r="79" spans="1:37" ht="27" customHeight="1" x14ac:dyDescent="0.25">
      <c r="A79" s="135" t="s">
        <v>1436</v>
      </c>
      <c r="B79" s="189">
        <f t="shared" si="27"/>
        <v>38100</v>
      </c>
      <c r="C79" s="142">
        <f>+SUBTOTAL(3,$E$7:E79)</f>
        <v>73</v>
      </c>
      <c r="D79" s="135" t="s">
        <v>1437</v>
      </c>
      <c r="E79" s="142" t="s">
        <v>4203</v>
      </c>
      <c r="F79" s="142">
        <v>8</v>
      </c>
      <c r="G79" s="142">
        <v>6</v>
      </c>
      <c r="H79" s="142" t="s">
        <v>3973</v>
      </c>
      <c r="I79" s="132">
        <v>38100</v>
      </c>
      <c r="J79" s="145">
        <v>0.1</v>
      </c>
      <c r="K79" s="130">
        <f t="shared" si="31"/>
        <v>3810</v>
      </c>
      <c r="L79" s="130">
        <f t="shared" si="32"/>
        <v>41910</v>
      </c>
      <c r="M79" s="130" t="s">
        <v>4336</v>
      </c>
      <c r="N79" s="146">
        <f t="shared" si="34"/>
        <v>0</v>
      </c>
      <c r="O79" s="138">
        <f t="shared" si="34"/>
        <v>0</v>
      </c>
      <c r="P79" s="138">
        <f t="shared" si="34"/>
        <v>0</v>
      </c>
      <c r="Q79" s="138">
        <f t="shared" si="34"/>
        <v>0</v>
      </c>
      <c r="R79" s="138">
        <f t="shared" si="34"/>
        <v>0</v>
      </c>
      <c r="S79" s="138">
        <f t="shared" si="34"/>
        <v>0</v>
      </c>
      <c r="T79" s="138">
        <f t="shared" si="34"/>
        <v>0</v>
      </c>
      <c r="U79" s="138">
        <f t="shared" si="34"/>
        <v>0</v>
      </c>
      <c r="V79" s="132">
        <f>VLOOKUP(A79,[2]DG!$C$2:$E$11900,3,0)</f>
        <v>38100</v>
      </c>
      <c r="W79" s="139">
        <f t="shared" si="28"/>
        <v>0</v>
      </c>
      <c r="X79" s="138">
        <f t="shared" si="29"/>
        <v>0</v>
      </c>
      <c r="Y79" s="138">
        <f t="shared" si="30"/>
        <v>-38100</v>
      </c>
      <c r="AA79" s="116" t="s">
        <v>4504</v>
      </c>
      <c r="AB79" s="115" t="s">
        <v>4064</v>
      </c>
      <c r="AC79" s="115" t="s">
        <v>4004</v>
      </c>
      <c r="AD79" s="118" t="s">
        <v>4515</v>
      </c>
      <c r="AE79" s="115" t="str">
        <f t="shared" si="33"/>
        <v>375200</v>
      </c>
      <c r="AG79" s="57" t="str">
        <f t="shared" si="21"/>
        <v xml:space="preserve">Tê thu PVC </v>
      </c>
      <c r="AH79" s="135" t="str">
        <f t="shared" si="22"/>
        <v xml:space="preserve">Ba chạc 90°chuyển bậc u.PVC DISMY </v>
      </c>
      <c r="AI79" s="161" t="str">
        <f t="shared" si="24"/>
        <v>22TT</v>
      </c>
      <c r="AJ79" s="135" t="s">
        <v>4516</v>
      </c>
      <c r="AK79" s="138">
        <v>11122080110048</v>
      </c>
    </row>
    <row r="80" spans="1:37" ht="27" customHeight="1" x14ac:dyDescent="0.25">
      <c r="A80" s="135" t="s">
        <v>1438</v>
      </c>
      <c r="B80" s="189">
        <f t="shared" si="27"/>
        <v>42300</v>
      </c>
      <c r="C80" s="142">
        <f>+SUBTOTAL(3,$E$7:E80)</f>
        <v>74</v>
      </c>
      <c r="D80" s="135" t="s">
        <v>1439</v>
      </c>
      <c r="E80" s="142" t="s">
        <v>4203</v>
      </c>
      <c r="F80" s="142">
        <v>8</v>
      </c>
      <c r="G80" s="142">
        <v>6</v>
      </c>
      <c r="H80" s="142" t="s">
        <v>3971</v>
      </c>
      <c r="I80" s="132">
        <v>42300</v>
      </c>
      <c r="J80" s="145">
        <v>0.1</v>
      </c>
      <c r="K80" s="130">
        <f t="shared" si="31"/>
        <v>4230</v>
      </c>
      <c r="L80" s="130">
        <f t="shared" si="32"/>
        <v>46530</v>
      </c>
      <c r="M80" s="130" t="s">
        <v>4336</v>
      </c>
      <c r="N80" s="146">
        <f t="shared" si="34"/>
        <v>0</v>
      </c>
      <c r="O80" s="138">
        <f t="shared" si="34"/>
        <v>0</v>
      </c>
      <c r="P80" s="138">
        <f t="shared" si="34"/>
        <v>0</v>
      </c>
      <c r="Q80" s="138">
        <f t="shared" si="34"/>
        <v>0</v>
      </c>
      <c r="R80" s="138">
        <f t="shared" si="34"/>
        <v>0</v>
      </c>
      <c r="S80" s="138">
        <f t="shared" si="34"/>
        <v>0</v>
      </c>
      <c r="T80" s="138">
        <f t="shared" si="34"/>
        <v>0</v>
      </c>
      <c r="U80" s="138">
        <f t="shared" si="34"/>
        <v>0</v>
      </c>
      <c r="V80" s="132">
        <f>VLOOKUP(A80,[2]DG!$C$2:$E$11900,3,0)</f>
        <v>42300</v>
      </c>
      <c r="W80" s="139">
        <f t="shared" si="28"/>
        <v>0</v>
      </c>
      <c r="X80" s="138">
        <f t="shared" si="29"/>
        <v>0</v>
      </c>
      <c r="Y80" s="138">
        <f t="shared" si="30"/>
        <v>-42300</v>
      </c>
      <c r="AA80" s="116" t="s">
        <v>4504</v>
      </c>
      <c r="AB80" s="115" t="s">
        <v>4063</v>
      </c>
      <c r="AC80" s="115" t="s">
        <v>3988</v>
      </c>
      <c r="AD80" s="118" t="s">
        <v>4512</v>
      </c>
      <c r="AE80" s="115" t="str">
        <f t="shared" si="33"/>
        <v>383100</v>
      </c>
      <c r="AG80" s="57" t="str">
        <f t="shared" si="21"/>
        <v xml:space="preserve">Tê thu PVC </v>
      </c>
      <c r="AH80" s="135" t="str">
        <f t="shared" si="22"/>
        <v xml:space="preserve">Ba chạc 90°chuyển bậc u.PVC DISMY </v>
      </c>
      <c r="AI80" s="161" t="str">
        <f t="shared" si="24"/>
        <v>22TT</v>
      </c>
      <c r="AJ80" s="135" t="s">
        <v>4514</v>
      </c>
      <c r="AK80" s="138">
        <v>11122080110060</v>
      </c>
    </row>
    <row r="81" spans="1:37" ht="27" customHeight="1" x14ac:dyDescent="0.25">
      <c r="A81" s="135" t="s">
        <v>1440</v>
      </c>
      <c r="B81" s="189">
        <f t="shared" si="27"/>
        <v>44700</v>
      </c>
      <c r="C81" s="142">
        <f>+SUBTOTAL(3,$E$7:E81)</f>
        <v>75</v>
      </c>
      <c r="D81" s="135" t="s">
        <v>1441</v>
      </c>
      <c r="E81" s="142" t="s">
        <v>4203</v>
      </c>
      <c r="F81" s="142">
        <v>8</v>
      </c>
      <c r="G81" s="142">
        <v>6</v>
      </c>
      <c r="H81" s="142" t="s">
        <v>3969</v>
      </c>
      <c r="I81" s="132">
        <v>44700</v>
      </c>
      <c r="J81" s="145">
        <v>0.1</v>
      </c>
      <c r="K81" s="130">
        <f t="shared" si="31"/>
        <v>4470</v>
      </c>
      <c r="L81" s="130">
        <f t="shared" si="32"/>
        <v>49170</v>
      </c>
      <c r="M81" s="130" t="s">
        <v>4336</v>
      </c>
      <c r="N81" s="146">
        <f t="shared" si="34"/>
        <v>0</v>
      </c>
      <c r="O81" s="138">
        <f t="shared" si="34"/>
        <v>0</v>
      </c>
      <c r="P81" s="138">
        <f t="shared" si="34"/>
        <v>0</v>
      </c>
      <c r="Q81" s="138">
        <f t="shared" si="34"/>
        <v>0</v>
      </c>
      <c r="R81" s="138">
        <f t="shared" si="34"/>
        <v>0</v>
      </c>
      <c r="S81" s="138">
        <f t="shared" si="34"/>
        <v>0</v>
      </c>
      <c r="T81" s="138">
        <f t="shared" si="34"/>
        <v>0</v>
      </c>
      <c r="U81" s="138">
        <f t="shared" si="34"/>
        <v>0</v>
      </c>
      <c r="V81" s="132">
        <f>VLOOKUP(A81,[2]DG!$C$2:$E$11900,3,0)</f>
        <v>44700</v>
      </c>
      <c r="W81" s="139">
        <f t="shared" si="28"/>
        <v>0</v>
      </c>
      <c r="X81" s="138">
        <f t="shared" si="29"/>
        <v>0</v>
      </c>
      <c r="Y81" s="138">
        <f t="shared" si="30"/>
        <v>-44700</v>
      </c>
      <c r="AA81" s="116" t="s">
        <v>4504</v>
      </c>
      <c r="AB81" s="115" t="s">
        <v>4063</v>
      </c>
      <c r="AC81" s="115" t="s">
        <v>4004</v>
      </c>
      <c r="AD81" s="118" t="s">
        <v>4510</v>
      </c>
      <c r="AE81" s="115" t="str">
        <f t="shared" si="33"/>
        <v>586300</v>
      </c>
      <c r="AG81" s="57" t="str">
        <f t="shared" si="21"/>
        <v xml:space="preserve">Tê thu PVC </v>
      </c>
      <c r="AH81" s="135" t="str">
        <f t="shared" si="22"/>
        <v xml:space="preserve">Ba chạc 90°chuyển bậc u.PVC DISMY </v>
      </c>
      <c r="AI81" s="161" t="str">
        <f t="shared" si="24"/>
        <v>22TT</v>
      </c>
      <c r="AJ81" s="135" t="s">
        <v>4511</v>
      </c>
      <c r="AK81" s="138">
        <v>11122080110075</v>
      </c>
    </row>
    <row r="82" spans="1:37" ht="27" customHeight="1" x14ac:dyDescent="0.25">
      <c r="A82" s="135" t="s">
        <v>1442</v>
      </c>
      <c r="B82" s="189">
        <f t="shared" si="27"/>
        <v>53500</v>
      </c>
      <c r="C82" s="142">
        <f>+SUBTOTAL(3,$E$7:E82)</f>
        <v>76</v>
      </c>
      <c r="D82" s="135" t="s">
        <v>1443</v>
      </c>
      <c r="E82" s="142" t="s">
        <v>4203</v>
      </c>
      <c r="F82" s="142">
        <v>8</v>
      </c>
      <c r="G82" s="142">
        <v>6</v>
      </c>
      <c r="H82" s="142" t="s">
        <v>3967</v>
      </c>
      <c r="I82" s="132">
        <v>53500</v>
      </c>
      <c r="J82" s="145">
        <v>0.1</v>
      </c>
      <c r="K82" s="130">
        <f t="shared" si="31"/>
        <v>5350</v>
      </c>
      <c r="L82" s="130">
        <f t="shared" si="32"/>
        <v>58850</v>
      </c>
      <c r="M82" s="130" t="s">
        <v>4336</v>
      </c>
      <c r="N82" s="146">
        <f t="shared" si="34"/>
        <v>0</v>
      </c>
      <c r="O82" s="138">
        <f t="shared" si="34"/>
        <v>0</v>
      </c>
      <c r="P82" s="138">
        <f t="shared" si="34"/>
        <v>0</v>
      </c>
      <c r="Q82" s="138">
        <f t="shared" si="34"/>
        <v>0</v>
      </c>
      <c r="R82" s="138">
        <f t="shared" si="34"/>
        <v>0</v>
      </c>
      <c r="S82" s="138">
        <f t="shared" si="34"/>
        <v>0</v>
      </c>
      <c r="T82" s="138">
        <f t="shared" si="34"/>
        <v>0</v>
      </c>
      <c r="U82" s="138">
        <f t="shared" si="34"/>
        <v>0</v>
      </c>
      <c r="V82" s="132">
        <f>VLOOKUP(A82,[2]DG!$C$2:$E$11900,3,0)</f>
        <v>53500</v>
      </c>
      <c r="W82" s="139">
        <f t="shared" si="28"/>
        <v>0</v>
      </c>
      <c r="X82" s="138">
        <f t="shared" si="29"/>
        <v>0</v>
      </c>
      <c r="Y82" s="138">
        <f t="shared" si="30"/>
        <v>-53500</v>
      </c>
      <c r="AA82" s="116" t="s">
        <v>4504</v>
      </c>
      <c r="AB82" s="115" t="s">
        <v>4061</v>
      </c>
      <c r="AC82" s="115" t="s">
        <v>3988</v>
      </c>
      <c r="AD82" s="118" t="s">
        <v>4508</v>
      </c>
      <c r="AE82" s="115" t="str">
        <f t="shared" si="33"/>
        <v>639500</v>
      </c>
      <c r="AG82" s="57" t="str">
        <f t="shared" si="21"/>
        <v xml:space="preserve">Tê thu PVC </v>
      </c>
      <c r="AH82" s="135" t="str">
        <f t="shared" si="22"/>
        <v xml:space="preserve">Ba chạc 90°chuyển bậc u.PVC DISMY </v>
      </c>
      <c r="AI82" s="161" t="str">
        <f t="shared" si="24"/>
        <v>22TT</v>
      </c>
      <c r="AJ82" s="135" t="s">
        <v>4509</v>
      </c>
      <c r="AK82" s="138">
        <v>11122080110090</v>
      </c>
    </row>
    <row r="83" spans="1:37" ht="27" customHeight="1" x14ac:dyDescent="0.25">
      <c r="A83" s="135" t="s">
        <v>1428</v>
      </c>
      <c r="B83" s="189">
        <f t="shared" si="27"/>
        <v>13100</v>
      </c>
      <c r="C83" s="142">
        <f>+SUBTOTAL(3,$E$7:E83)</f>
        <v>77</v>
      </c>
      <c r="D83" s="135" t="s">
        <v>1429</v>
      </c>
      <c r="E83" s="142" t="s">
        <v>4203</v>
      </c>
      <c r="F83" s="142">
        <v>10</v>
      </c>
      <c r="G83" s="142">
        <v>16</v>
      </c>
      <c r="H83" s="142" t="s">
        <v>4147</v>
      </c>
      <c r="I83" s="132">
        <v>13100</v>
      </c>
      <c r="J83" s="145">
        <v>0.1</v>
      </c>
      <c r="K83" s="130">
        <f t="shared" si="31"/>
        <v>1310</v>
      </c>
      <c r="L83" s="130">
        <f t="shared" si="32"/>
        <v>14410</v>
      </c>
      <c r="M83" s="130" t="s">
        <v>4329</v>
      </c>
      <c r="N83" s="138">
        <f t="shared" si="34"/>
        <v>0</v>
      </c>
      <c r="O83" s="138">
        <f t="shared" si="34"/>
        <v>0</v>
      </c>
      <c r="P83" s="138">
        <f t="shared" si="34"/>
        <v>0</v>
      </c>
      <c r="Q83" s="138">
        <f t="shared" si="34"/>
        <v>0</v>
      </c>
      <c r="R83" s="146">
        <f t="shared" si="34"/>
        <v>0</v>
      </c>
      <c r="S83" s="138">
        <f t="shared" si="34"/>
        <v>0</v>
      </c>
      <c r="T83" s="138">
        <f t="shared" si="34"/>
        <v>0</v>
      </c>
      <c r="U83" s="138">
        <f t="shared" si="34"/>
        <v>0</v>
      </c>
      <c r="V83" s="132">
        <f>VLOOKUP(A83,[2]DG!$C$2:$E$11900,3,0)</f>
        <v>13100</v>
      </c>
      <c r="W83" s="139">
        <f t="shared" si="28"/>
        <v>0</v>
      </c>
      <c r="X83" s="138">
        <f t="shared" si="29"/>
        <v>0</v>
      </c>
      <c r="Y83" s="138">
        <f t="shared" si="30"/>
        <v>-13100</v>
      </c>
      <c r="Z83" s="57" t="s">
        <v>4396</v>
      </c>
      <c r="AA83" s="116" t="s">
        <v>4504</v>
      </c>
      <c r="AB83" s="115" t="s">
        <v>4059</v>
      </c>
      <c r="AC83" s="115" t="s">
        <v>3988</v>
      </c>
      <c r="AD83" s="118" t="s">
        <v>4506</v>
      </c>
      <c r="AE83" s="115" t="str">
        <f t="shared" si="33"/>
        <v>852800</v>
      </c>
      <c r="AG83" s="57" t="str">
        <f t="shared" ref="AG83:AG108" si="35">+LEFT(AJ83,SEARCH("PVC",AJ83,1)+3)</f>
        <v xml:space="preserve">Tê RT PVC </v>
      </c>
      <c r="AH83" s="135" t="str">
        <f t="shared" ref="AH83:AH108" si="36">+LEFT(D83,SEARCH("DISMY",D83,1)+5)</f>
        <v xml:space="preserve">Ba chạc 90° ren trong đồng u.PVC DISMY </v>
      </c>
      <c r="AI83" s="161" t="str">
        <f t="shared" si="24"/>
        <v>22TR</v>
      </c>
      <c r="AJ83" s="135" t="s">
        <v>4507</v>
      </c>
      <c r="AK83" s="138">
        <v>11122100021012</v>
      </c>
    </row>
    <row r="84" spans="1:37" ht="27" customHeight="1" thickBot="1" x14ac:dyDescent="0.3">
      <c r="A84" s="135" t="s">
        <v>1430</v>
      </c>
      <c r="B84" s="189">
        <f t="shared" si="27"/>
        <v>14900</v>
      </c>
      <c r="C84" s="142">
        <f>+SUBTOTAL(3,$E$7:E84)</f>
        <v>78</v>
      </c>
      <c r="D84" s="135" t="s">
        <v>1431</v>
      </c>
      <c r="E84" s="142" t="s">
        <v>4203</v>
      </c>
      <c r="F84" s="142">
        <v>10</v>
      </c>
      <c r="G84" s="142">
        <v>16</v>
      </c>
      <c r="H84" s="142" t="s">
        <v>4331</v>
      </c>
      <c r="I84" s="132">
        <v>14900</v>
      </c>
      <c r="J84" s="145">
        <v>0.1</v>
      </c>
      <c r="K84" s="130">
        <f t="shared" si="31"/>
        <v>1490</v>
      </c>
      <c r="L84" s="130">
        <f t="shared" si="32"/>
        <v>16390</v>
      </c>
      <c r="M84" s="130" t="s">
        <v>4329</v>
      </c>
      <c r="N84" s="138">
        <f t="shared" si="34"/>
        <v>0</v>
      </c>
      <c r="O84" s="138">
        <f t="shared" si="34"/>
        <v>0</v>
      </c>
      <c r="P84" s="138">
        <f t="shared" si="34"/>
        <v>0</v>
      </c>
      <c r="Q84" s="182">
        <f t="shared" si="34"/>
        <v>0</v>
      </c>
      <c r="R84" s="146">
        <f t="shared" si="34"/>
        <v>0</v>
      </c>
      <c r="S84" s="138">
        <f t="shared" si="34"/>
        <v>0</v>
      </c>
      <c r="T84" s="138">
        <f t="shared" si="34"/>
        <v>0</v>
      </c>
      <c r="U84" s="138">
        <f t="shared" si="34"/>
        <v>0</v>
      </c>
      <c r="V84" s="132">
        <f>VLOOKUP(A84,[2]DG!$C$2:$E$11900,3,0)</f>
        <v>14900</v>
      </c>
      <c r="W84" s="139">
        <f t="shared" si="28"/>
        <v>0</v>
      </c>
      <c r="X84" s="138">
        <f t="shared" si="29"/>
        <v>0</v>
      </c>
      <c r="Y84" s="138">
        <f t="shared" si="30"/>
        <v>-14900</v>
      </c>
      <c r="Z84" s="57" t="s">
        <v>4396</v>
      </c>
      <c r="AA84" s="116" t="s">
        <v>4504</v>
      </c>
      <c r="AB84" s="115" t="s">
        <v>4056</v>
      </c>
      <c r="AC84" s="115" t="s">
        <v>3988</v>
      </c>
      <c r="AD84" s="118" t="s">
        <v>4503</v>
      </c>
      <c r="AE84" s="115" t="str">
        <f t="shared" si="33"/>
        <v>1460300</v>
      </c>
      <c r="AG84" s="57" t="str">
        <f t="shared" si="35"/>
        <v xml:space="preserve">Tê RT PVC </v>
      </c>
      <c r="AH84" s="135" t="str">
        <f t="shared" si="36"/>
        <v xml:space="preserve">Ba chạc 90° ren trong đồng u.PVC DISMY </v>
      </c>
      <c r="AI84" s="161" t="str">
        <f t="shared" si="24"/>
        <v>22TR</v>
      </c>
      <c r="AJ84" s="135" t="s">
        <v>4505</v>
      </c>
      <c r="AK84" s="138">
        <v>11122100027012</v>
      </c>
    </row>
    <row r="85" spans="1:37" ht="27" customHeight="1" thickBot="1" x14ac:dyDescent="0.3">
      <c r="A85" s="135" t="s">
        <v>1432</v>
      </c>
      <c r="B85" s="189">
        <f t="shared" si="27"/>
        <v>14900</v>
      </c>
      <c r="C85" s="142">
        <f>+SUBTOTAL(3,$E$7:E85)</f>
        <v>79</v>
      </c>
      <c r="D85" s="135" t="s">
        <v>1433</v>
      </c>
      <c r="E85" s="142" t="s">
        <v>4203</v>
      </c>
      <c r="F85" s="142">
        <v>10</v>
      </c>
      <c r="G85" s="142">
        <v>16</v>
      </c>
      <c r="H85" s="142" t="s">
        <v>4145</v>
      </c>
      <c r="I85" s="132">
        <v>14900</v>
      </c>
      <c r="J85" s="145">
        <v>0.1</v>
      </c>
      <c r="K85" s="130">
        <f t="shared" si="31"/>
        <v>1490</v>
      </c>
      <c r="L85" s="130">
        <f t="shared" si="32"/>
        <v>16390</v>
      </c>
      <c r="M85" s="130" t="s">
        <v>4329</v>
      </c>
      <c r="N85" s="138">
        <f t="shared" si="34"/>
        <v>0</v>
      </c>
      <c r="O85" s="138">
        <f t="shared" si="34"/>
        <v>0</v>
      </c>
      <c r="P85" s="138">
        <f t="shared" si="34"/>
        <v>0</v>
      </c>
      <c r="Q85" s="138">
        <f t="shared" si="34"/>
        <v>0</v>
      </c>
      <c r="R85" s="146">
        <f t="shared" si="34"/>
        <v>0</v>
      </c>
      <c r="S85" s="138">
        <f t="shared" si="34"/>
        <v>0</v>
      </c>
      <c r="T85" s="138">
        <f t="shared" si="34"/>
        <v>0</v>
      </c>
      <c r="U85" s="138">
        <f t="shared" si="34"/>
        <v>0</v>
      </c>
      <c r="V85" s="132">
        <f>VLOOKUP(A85,[2]DG!$C$2:$E$11900,3,0)</f>
        <v>14900</v>
      </c>
      <c r="W85" s="139">
        <f t="shared" si="28"/>
        <v>0</v>
      </c>
      <c r="X85" s="138">
        <f t="shared" si="29"/>
        <v>0</v>
      </c>
      <c r="Y85" s="138">
        <f t="shared" si="30"/>
        <v>-14900</v>
      </c>
      <c r="Z85" s="57" t="s">
        <v>4396</v>
      </c>
      <c r="AA85" s="116" t="s">
        <v>4500</v>
      </c>
      <c r="AB85" s="302" t="s">
        <v>5316</v>
      </c>
      <c r="AC85" s="303" t="s">
        <v>5317</v>
      </c>
      <c r="AD85" s="304" t="s">
        <v>5318</v>
      </c>
      <c r="AE85" s="115" t="str">
        <f t="shared" si="33"/>
        <v>2200</v>
      </c>
      <c r="AG85" s="57" t="str">
        <f t="shared" si="35"/>
        <v xml:space="preserve">Tê RT PVC </v>
      </c>
      <c r="AH85" s="135" t="str">
        <f t="shared" si="36"/>
        <v xml:space="preserve">Ba chạc 90° ren trong đồng u.PVC DISMY </v>
      </c>
      <c r="AI85" s="161" t="str">
        <f t="shared" si="24"/>
        <v>22TR</v>
      </c>
      <c r="AJ85" s="135" t="s">
        <v>4502</v>
      </c>
      <c r="AK85" s="138">
        <v>11122100027034</v>
      </c>
    </row>
    <row r="86" spans="1:37" ht="27" customHeight="1" thickBot="1" x14ac:dyDescent="0.3">
      <c r="A86" s="135" t="s">
        <v>1238</v>
      </c>
      <c r="B86" s="189">
        <f t="shared" si="27"/>
        <v>1200</v>
      </c>
      <c r="C86" s="142">
        <f>+SUBTOTAL(3,$E$7:E86)</f>
        <v>80</v>
      </c>
      <c r="D86" s="135" t="s">
        <v>1239</v>
      </c>
      <c r="E86" s="142" t="s">
        <v>4203</v>
      </c>
      <c r="F86" s="142">
        <v>10</v>
      </c>
      <c r="G86" s="142">
        <f t="shared" ref="G86:G104" si="37">+F86</f>
        <v>10</v>
      </c>
      <c r="H86" s="142" t="s">
        <v>4327</v>
      </c>
      <c r="I86" s="132">
        <v>1200</v>
      </c>
      <c r="J86" s="145">
        <v>0.1</v>
      </c>
      <c r="K86" s="130">
        <f t="shared" si="31"/>
        <v>120</v>
      </c>
      <c r="L86" s="130">
        <f t="shared" si="32"/>
        <v>1320</v>
      </c>
      <c r="M86" s="130" t="s">
        <v>4187</v>
      </c>
      <c r="N86" s="138">
        <f t="shared" si="34"/>
        <v>0</v>
      </c>
      <c r="O86" s="138">
        <f t="shared" si="34"/>
        <v>0</v>
      </c>
      <c r="P86" s="146">
        <f t="shared" si="34"/>
        <v>0</v>
      </c>
      <c r="Q86" s="138">
        <f t="shared" si="34"/>
        <v>0</v>
      </c>
      <c r="R86" s="138">
        <f t="shared" si="34"/>
        <v>0</v>
      </c>
      <c r="S86" s="138">
        <f t="shared" si="34"/>
        <v>0</v>
      </c>
      <c r="T86" s="138">
        <f t="shared" si="34"/>
        <v>0</v>
      </c>
      <c r="U86" s="138">
        <f t="shared" si="34"/>
        <v>0</v>
      </c>
      <c r="V86" s="132">
        <f>VLOOKUP(A86,[2]DG!$C$2:$E$11900,3,0)</f>
        <v>1200</v>
      </c>
      <c r="W86" s="139">
        <f t="shared" si="28"/>
        <v>0</v>
      </c>
      <c r="X86" s="138">
        <f t="shared" si="29"/>
        <v>0</v>
      </c>
      <c r="Y86" s="138">
        <f t="shared" si="30"/>
        <v>-1200</v>
      </c>
      <c r="AA86" s="116" t="s">
        <v>4500</v>
      </c>
      <c r="AB86" s="305" t="s">
        <v>5319</v>
      </c>
      <c r="AC86" s="305" t="s">
        <v>5317</v>
      </c>
      <c r="AD86" s="306" t="s">
        <v>5320</v>
      </c>
      <c r="AE86" s="115" t="str">
        <f t="shared" si="33"/>
        <v>2900</v>
      </c>
      <c r="AG86" s="57" t="str">
        <f t="shared" si="35"/>
        <v xml:space="preserve">Côn thu PVC </v>
      </c>
      <c r="AH86" s="135" t="str">
        <f t="shared" si="36"/>
        <v xml:space="preserve">Nối thẳng chuyển bậc u.PVC DISMY </v>
      </c>
      <c r="AI86" s="161" t="str">
        <f t="shared" si="24"/>
        <v>22CN</v>
      </c>
      <c r="AJ86" s="135" t="s">
        <v>4501</v>
      </c>
      <c r="AK86" s="138">
        <v>11122110027021</v>
      </c>
    </row>
    <row r="87" spans="1:37" ht="27" customHeight="1" x14ac:dyDescent="0.25">
      <c r="A87" s="135" t="s">
        <v>1240</v>
      </c>
      <c r="B87" s="189">
        <f t="shared" si="27"/>
        <v>1700</v>
      </c>
      <c r="C87" s="142">
        <f>+SUBTOTAL(3,$E$7:E87)</f>
        <v>81</v>
      </c>
      <c r="D87" s="135" t="s">
        <v>1241</v>
      </c>
      <c r="E87" s="142" t="s">
        <v>4203</v>
      </c>
      <c r="F87" s="142">
        <v>10</v>
      </c>
      <c r="G87" s="142">
        <f t="shared" si="37"/>
        <v>10</v>
      </c>
      <c r="H87" s="142" t="s">
        <v>4324</v>
      </c>
      <c r="I87" s="132">
        <v>1700</v>
      </c>
      <c r="J87" s="145">
        <v>0.1</v>
      </c>
      <c r="K87" s="130">
        <f t="shared" si="31"/>
        <v>170</v>
      </c>
      <c r="L87" s="130">
        <f t="shared" si="32"/>
        <v>1870</v>
      </c>
      <c r="M87" s="130" t="s">
        <v>4187</v>
      </c>
      <c r="N87" s="138">
        <f t="shared" ref="N87:U96" si="38">+SUMIFS($AE$1:$AE$65536,$AA$1:$AA$65536,$M87,$AC$1:$AC$65536,N$5,$AB$1:$AB$65536,$H87)</f>
        <v>0</v>
      </c>
      <c r="O87" s="138">
        <f t="shared" si="38"/>
        <v>0</v>
      </c>
      <c r="P87" s="146">
        <f t="shared" si="38"/>
        <v>0</v>
      </c>
      <c r="Q87" s="138">
        <f t="shared" si="38"/>
        <v>0</v>
      </c>
      <c r="R87" s="138">
        <f t="shared" si="38"/>
        <v>0</v>
      </c>
      <c r="S87" s="138">
        <f t="shared" si="38"/>
        <v>0</v>
      </c>
      <c r="T87" s="138">
        <f t="shared" si="38"/>
        <v>0</v>
      </c>
      <c r="U87" s="138">
        <f t="shared" si="38"/>
        <v>0</v>
      </c>
      <c r="V87" s="132">
        <f>VLOOKUP(A87,[2]DG!$C$2:$E$11900,3,0)</f>
        <v>1700</v>
      </c>
      <c r="W87" s="139">
        <f t="shared" si="28"/>
        <v>0</v>
      </c>
      <c r="X87" s="138">
        <f t="shared" si="29"/>
        <v>0</v>
      </c>
      <c r="Y87" s="138">
        <f t="shared" si="30"/>
        <v>-1700</v>
      </c>
      <c r="AA87" s="116" t="s">
        <v>4497</v>
      </c>
      <c r="AB87" s="115" t="s">
        <v>4147</v>
      </c>
      <c r="AC87" s="115" t="s">
        <v>4004</v>
      </c>
      <c r="AD87" s="118" t="s">
        <v>4184</v>
      </c>
      <c r="AE87" s="115" t="str">
        <f t="shared" si="33"/>
        <v>2000</v>
      </c>
      <c r="AG87" s="57" t="str">
        <f t="shared" si="35"/>
        <v xml:space="preserve">Côn thu PVC </v>
      </c>
      <c r="AH87" s="135" t="str">
        <f t="shared" si="36"/>
        <v xml:space="preserve">Nối thẳng chuyển bậc u.PVC DISMY </v>
      </c>
      <c r="AI87" s="161" t="str">
        <f t="shared" ref="AI87:AI118" si="39">+LEFT(A87,4)</f>
        <v>22CN</v>
      </c>
      <c r="AJ87" s="135" t="s">
        <v>4499</v>
      </c>
      <c r="AK87" s="138">
        <v>11122110034021</v>
      </c>
    </row>
    <row r="88" spans="1:37" ht="27" customHeight="1" x14ac:dyDescent="0.25">
      <c r="A88" s="135" t="s">
        <v>1242</v>
      </c>
      <c r="B88" s="189">
        <f t="shared" si="27"/>
        <v>2200</v>
      </c>
      <c r="C88" s="142">
        <f>+SUBTOTAL(3,$E$7:E88)</f>
        <v>82</v>
      </c>
      <c r="D88" s="135" t="s">
        <v>1243</v>
      </c>
      <c r="E88" s="142" t="s">
        <v>4203</v>
      </c>
      <c r="F88" s="142">
        <v>10</v>
      </c>
      <c r="G88" s="142">
        <f t="shared" si="37"/>
        <v>10</v>
      </c>
      <c r="H88" s="142" t="s">
        <v>4321</v>
      </c>
      <c r="I88" s="132">
        <v>2200</v>
      </c>
      <c r="J88" s="145">
        <v>0.1</v>
      </c>
      <c r="K88" s="130">
        <f t="shared" si="31"/>
        <v>220</v>
      </c>
      <c r="L88" s="130">
        <f t="shared" si="32"/>
        <v>2420</v>
      </c>
      <c r="M88" s="130" t="s">
        <v>4187</v>
      </c>
      <c r="N88" s="138">
        <f t="shared" si="38"/>
        <v>0</v>
      </c>
      <c r="O88" s="138">
        <f t="shared" si="38"/>
        <v>0</v>
      </c>
      <c r="P88" s="146">
        <f t="shared" si="38"/>
        <v>0</v>
      </c>
      <c r="Q88" s="138">
        <f t="shared" si="38"/>
        <v>0</v>
      </c>
      <c r="R88" s="138">
        <f t="shared" si="38"/>
        <v>0</v>
      </c>
      <c r="S88" s="138">
        <f t="shared" si="38"/>
        <v>0</v>
      </c>
      <c r="T88" s="138">
        <f t="shared" si="38"/>
        <v>0</v>
      </c>
      <c r="U88" s="138">
        <f t="shared" si="38"/>
        <v>0</v>
      </c>
      <c r="V88" s="132">
        <f>VLOOKUP(A88,[2]DG!$C$2:$E$11900,3,0)</f>
        <v>2200</v>
      </c>
      <c r="W88" s="139">
        <f t="shared" si="28"/>
        <v>0</v>
      </c>
      <c r="X88" s="138">
        <f t="shared" si="29"/>
        <v>0</v>
      </c>
      <c r="Y88" s="138">
        <f t="shared" si="30"/>
        <v>-2200</v>
      </c>
      <c r="AA88" s="116" t="s">
        <v>4497</v>
      </c>
      <c r="AB88" s="115" t="s">
        <v>4145</v>
      </c>
      <c r="AC88" s="115" t="s">
        <v>4004</v>
      </c>
      <c r="AD88" s="118" t="s">
        <v>4180</v>
      </c>
      <c r="AE88" s="115" t="str">
        <f t="shared" si="33"/>
        <v>3100</v>
      </c>
      <c r="AG88" s="57" t="str">
        <f t="shared" si="35"/>
        <v xml:space="preserve">Côn thu PVC </v>
      </c>
      <c r="AH88" s="135" t="str">
        <f t="shared" si="36"/>
        <v xml:space="preserve">Nối thẳng chuyển bậc u.PVC DISMY </v>
      </c>
      <c r="AI88" s="161" t="str">
        <f t="shared" si="39"/>
        <v>22CN</v>
      </c>
      <c r="AJ88" s="135" t="s">
        <v>4498</v>
      </c>
      <c r="AK88" s="138">
        <v>11122110034027</v>
      </c>
    </row>
    <row r="89" spans="1:37" ht="27" customHeight="1" x14ac:dyDescent="0.25">
      <c r="A89" s="135" t="s">
        <v>1244</v>
      </c>
      <c r="B89" s="189">
        <f t="shared" si="27"/>
        <v>2600</v>
      </c>
      <c r="C89" s="142">
        <f>+SUBTOTAL(3,$E$7:E89)</f>
        <v>83</v>
      </c>
      <c r="D89" s="135" t="s">
        <v>1245</v>
      </c>
      <c r="E89" s="142" t="s">
        <v>4203</v>
      </c>
      <c r="F89" s="142">
        <v>10</v>
      </c>
      <c r="G89" s="142">
        <f t="shared" si="37"/>
        <v>10</v>
      </c>
      <c r="H89" s="142" t="s">
        <v>4053</v>
      </c>
      <c r="I89" s="132">
        <v>2600</v>
      </c>
      <c r="J89" s="145">
        <v>0.1</v>
      </c>
      <c r="K89" s="130">
        <f t="shared" si="31"/>
        <v>260</v>
      </c>
      <c r="L89" s="130">
        <f t="shared" si="32"/>
        <v>2860</v>
      </c>
      <c r="M89" s="130" t="s">
        <v>4187</v>
      </c>
      <c r="N89" s="138">
        <f t="shared" si="38"/>
        <v>0</v>
      </c>
      <c r="O89" s="138">
        <f t="shared" si="38"/>
        <v>0</v>
      </c>
      <c r="P89" s="146">
        <f t="shared" si="38"/>
        <v>0</v>
      </c>
      <c r="Q89" s="138">
        <f t="shared" si="38"/>
        <v>0</v>
      </c>
      <c r="R89" s="138">
        <f t="shared" si="38"/>
        <v>0</v>
      </c>
      <c r="S89" s="138">
        <f t="shared" si="38"/>
        <v>0</v>
      </c>
      <c r="T89" s="138">
        <f t="shared" si="38"/>
        <v>0</v>
      </c>
      <c r="U89" s="138">
        <f t="shared" si="38"/>
        <v>0</v>
      </c>
      <c r="V89" s="132">
        <f>VLOOKUP(A89,[2]DG!$C$2:$E$11900,3,0)</f>
        <v>2600</v>
      </c>
      <c r="W89" s="139">
        <f t="shared" si="28"/>
        <v>0</v>
      </c>
      <c r="X89" s="138">
        <f t="shared" si="29"/>
        <v>0</v>
      </c>
      <c r="Y89" s="138">
        <f t="shared" si="30"/>
        <v>-2600</v>
      </c>
      <c r="AA89" s="116" t="s">
        <v>4490</v>
      </c>
      <c r="AB89" s="115" t="s">
        <v>4147</v>
      </c>
      <c r="AC89" s="115" t="s">
        <v>4150</v>
      </c>
      <c r="AD89" s="118" t="s">
        <v>4495</v>
      </c>
      <c r="AE89" s="115" t="str">
        <f t="shared" si="33"/>
        <v>11400</v>
      </c>
      <c r="AG89" s="57" t="str">
        <f t="shared" si="35"/>
        <v xml:space="preserve">Côn thu PVC </v>
      </c>
      <c r="AH89" s="135" t="str">
        <f t="shared" si="36"/>
        <v xml:space="preserve">Nối thẳng chuyển bậc u.PVC DISMY </v>
      </c>
      <c r="AI89" s="161" t="str">
        <f t="shared" si="39"/>
        <v>22CN</v>
      </c>
      <c r="AJ89" s="135" t="s">
        <v>4496</v>
      </c>
      <c r="AK89" s="138">
        <v>11122110042021</v>
      </c>
    </row>
    <row r="90" spans="1:37" ht="27" customHeight="1" x14ac:dyDescent="0.25">
      <c r="A90" s="135" t="s">
        <v>1246</v>
      </c>
      <c r="B90" s="189">
        <f t="shared" si="27"/>
        <v>2700</v>
      </c>
      <c r="C90" s="142">
        <f>+SUBTOTAL(3,$E$7:E90)</f>
        <v>84</v>
      </c>
      <c r="D90" s="135" t="s">
        <v>1247</v>
      </c>
      <c r="E90" s="142" t="s">
        <v>4203</v>
      </c>
      <c r="F90" s="142">
        <v>10</v>
      </c>
      <c r="G90" s="142">
        <f t="shared" si="37"/>
        <v>10</v>
      </c>
      <c r="H90" s="142" t="s">
        <v>4052</v>
      </c>
      <c r="I90" s="132">
        <v>2700</v>
      </c>
      <c r="J90" s="145">
        <v>0.1</v>
      </c>
      <c r="K90" s="130">
        <f t="shared" si="31"/>
        <v>270</v>
      </c>
      <c r="L90" s="130">
        <f t="shared" si="32"/>
        <v>2970</v>
      </c>
      <c r="M90" s="130" t="s">
        <v>4187</v>
      </c>
      <c r="N90" s="138">
        <f t="shared" si="38"/>
        <v>0</v>
      </c>
      <c r="O90" s="138">
        <f t="shared" si="38"/>
        <v>0</v>
      </c>
      <c r="P90" s="146">
        <f t="shared" si="38"/>
        <v>0</v>
      </c>
      <c r="Q90" s="138">
        <f t="shared" si="38"/>
        <v>0</v>
      </c>
      <c r="R90" s="138">
        <f t="shared" si="38"/>
        <v>0</v>
      </c>
      <c r="S90" s="138">
        <f t="shared" si="38"/>
        <v>0</v>
      </c>
      <c r="T90" s="138">
        <f t="shared" si="38"/>
        <v>0</v>
      </c>
      <c r="U90" s="138">
        <f t="shared" si="38"/>
        <v>0</v>
      </c>
      <c r="V90" s="132">
        <f>VLOOKUP(A90,[2]DG!$C$2:$E$11900,3,0)</f>
        <v>2700</v>
      </c>
      <c r="W90" s="139">
        <f t="shared" si="28"/>
        <v>0</v>
      </c>
      <c r="X90" s="138">
        <f t="shared" si="29"/>
        <v>0</v>
      </c>
      <c r="Y90" s="138">
        <f t="shared" si="30"/>
        <v>-2700</v>
      </c>
      <c r="AA90" s="116" t="s">
        <v>4490</v>
      </c>
      <c r="AB90" s="115" t="s">
        <v>4331</v>
      </c>
      <c r="AC90" s="115" t="s">
        <v>4150</v>
      </c>
      <c r="AD90" s="118" t="s">
        <v>4076</v>
      </c>
      <c r="AE90" s="115" t="str">
        <f t="shared" si="33"/>
        <v>15400</v>
      </c>
      <c r="AG90" s="57" t="str">
        <f t="shared" si="35"/>
        <v xml:space="preserve">Côn thu PVC </v>
      </c>
      <c r="AH90" s="135" t="str">
        <f t="shared" si="36"/>
        <v xml:space="preserve">Nối thẳng chuyển bậc u.PVC DISMY </v>
      </c>
      <c r="AI90" s="161" t="str">
        <f t="shared" si="39"/>
        <v>22CN</v>
      </c>
      <c r="AJ90" s="135" t="s">
        <v>4494</v>
      </c>
      <c r="AK90" s="138">
        <v>11122110042027</v>
      </c>
    </row>
    <row r="91" spans="1:37" ht="27" customHeight="1" x14ac:dyDescent="0.25">
      <c r="A91" s="135" t="s">
        <v>1248</v>
      </c>
      <c r="B91" s="189">
        <f t="shared" si="27"/>
        <v>2900</v>
      </c>
      <c r="C91" s="142">
        <f>+SUBTOTAL(3,$E$7:E91)</f>
        <v>85</v>
      </c>
      <c r="D91" s="135" t="s">
        <v>1249</v>
      </c>
      <c r="E91" s="142" t="s">
        <v>4203</v>
      </c>
      <c r="F91" s="142">
        <v>10</v>
      </c>
      <c r="G91" s="142">
        <f t="shared" si="37"/>
        <v>10</v>
      </c>
      <c r="H91" s="142" t="s">
        <v>4050</v>
      </c>
      <c r="I91" s="132">
        <v>2900</v>
      </c>
      <c r="J91" s="145">
        <v>0.1</v>
      </c>
      <c r="K91" s="130">
        <f t="shared" si="31"/>
        <v>290</v>
      </c>
      <c r="L91" s="130">
        <f t="shared" si="32"/>
        <v>3190</v>
      </c>
      <c r="M91" s="130" t="s">
        <v>4187</v>
      </c>
      <c r="N91" s="138">
        <f t="shared" si="38"/>
        <v>0</v>
      </c>
      <c r="O91" s="138">
        <f t="shared" si="38"/>
        <v>0</v>
      </c>
      <c r="P91" s="146">
        <f t="shared" si="38"/>
        <v>0</v>
      </c>
      <c r="Q91" s="138">
        <f t="shared" si="38"/>
        <v>0</v>
      </c>
      <c r="R91" s="138">
        <f t="shared" si="38"/>
        <v>0</v>
      </c>
      <c r="S91" s="138">
        <f t="shared" si="38"/>
        <v>0</v>
      </c>
      <c r="T91" s="138">
        <f t="shared" si="38"/>
        <v>0</v>
      </c>
      <c r="U91" s="138">
        <f t="shared" si="38"/>
        <v>0</v>
      </c>
      <c r="V91" s="132">
        <f>VLOOKUP(A91,[2]DG!$C$2:$E$11900,3,0)</f>
        <v>2900</v>
      </c>
      <c r="W91" s="139">
        <f t="shared" si="28"/>
        <v>0</v>
      </c>
      <c r="X91" s="138">
        <f t="shared" si="29"/>
        <v>0</v>
      </c>
      <c r="Y91" s="138">
        <f t="shared" si="30"/>
        <v>-2900</v>
      </c>
      <c r="AA91" s="116" t="s">
        <v>4490</v>
      </c>
      <c r="AB91" s="115" t="s">
        <v>4145</v>
      </c>
      <c r="AC91" s="115" t="s">
        <v>4150</v>
      </c>
      <c r="AD91" s="118" t="s">
        <v>4492</v>
      </c>
      <c r="AE91" s="115" t="str">
        <f t="shared" si="33"/>
        <v>18300</v>
      </c>
      <c r="AG91" s="57" t="str">
        <f t="shared" si="35"/>
        <v xml:space="preserve">Côn thu PVC </v>
      </c>
      <c r="AH91" s="135" t="str">
        <f t="shared" si="36"/>
        <v xml:space="preserve">Nối thẳng chuyển bậc u.PVC DISMY </v>
      </c>
      <c r="AI91" s="161" t="str">
        <f t="shared" si="39"/>
        <v>22CN</v>
      </c>
      <c r="AJ91" s="135" t="s">
        <v>4493</v>
      </c>
      <c r="AK91" s="138">
        <v>11122110042034</v>
      </c>
    </row>
    <row r="92" spans="1:37" ht="27" customHeight="1" x14ac:dyDescent="0.25">
      <c r="A92" s="135" t="s">
        <v>1250</v>
      </c>
      <c r="B92" s="189">
        <f t="shared" si="27"/>
        <v>3500</v>
      </c>
      <c r="C92" s="142">
        <f>+SUBTOTAL(3,$E$7:E92)</f>
        <v>86</v>
      </c>
      <c r="D92" s="135" t="s">
        <v>1251</v>
      </c>
      <c r="E92" s="142" t="s">
        <v>4203</v>
      </c>
      <c r="F92" s="142">
        <v>10</v>
      </c>
      <c r="G92" s="142">
        <f t="shared" si="37"/>
        <v>10</v>
      </c>
      <c r="H92" s="142" t="s">
        <v>4048</v>
      </c>
      <c r="I92" s="132">
        <v>3500</v>
      </c>
      <c r="J92" s="145">
        <v>0.1</v>
      </c>
      <c r="K92" s="130">
        <f t="shared" si="31"/>
        <v>350</v>
      </c>
      <c r="L92" s="130">
        <f t="shared" si="32"/>
        <v>3850</v>
      </c>
      <c r="M92" s="130" t="s">
        <v>4187</v>
      </c>
      <c r="N92" s="138">
        <f t="shared" si="38"/>
        <v>0</v>
      </c>
      <c r="O92" s="138">
        <f t="shared" si="38"/>
        <v>0</v>
      </c>
      <c r="P92" s="146">
        <f t="shared" si="38"/>
        <v>0</v>
      </c>
      <c r="Q92" s="138">
        <f t="shared" si="38"/>
        <v>0</v>
      </c>
      <c r="R92" s="138">
        <f t="shared" si="38"/>
        <v>0</v>
      </c>
      <c r="S92" s="138">
        <f t="shared" si="38"/>
        <v>0</v>
      </c>
      <c r="T92" s="138">
        <f t="shared" si="38"/>
        <v>0</v>
      </c>
      <c r="U92" s="138">
        <f t="shared" si="38"/>
        <v>0</v>
      </c>
      <c r="V92" s="132">
        <f>VLOOKUP(A92,[2]DG!$C$2:$E$11900,3,0)</f>
        <v>3500</v>
      </c>
      <c r="W92" s="139">
        <f t="shared" si="28"/>
        <v>0</v>
      </c>
      <c r="X92" s="138">
        <f t="shared" si="29"/>
        <v>0</v>
      </c>
      <c r="Y92" s="138">
        <f t="shared" si="30"/>
        <v>-3500</v>
      </c>
      <c r="AA92" s="116" t="s">
        <v>4490</v>
      </c>
      <c r="AB92" s="115" t="s">
        <v>4143</v>
      </c>
      <c r="AC92" s="115" t="s">
        <v>4150</v>
      </c>
      <c r="AD92" s="118" t="s">
        <v>4489</v>
      </c>
      <c r="AE92" s="115" t="str">
        <f t="shared" si="33"/>
        <v>26500</v>
      </c>
      <c r="AG92" s="57" t="str">
        <f t="shared" si="35"/>
        <v xml:space="preserve">Côn thu PVC </v>
      </c>
      <c r="AH92" s="135" t="str">
        <f t="shared" si="36"/>
        <v xml:space="preserve">Nối thẳng chuyển bậc u.PVC DISMY </v>
      </c>
      <c r="AI92" s="161" t="str">
        <f t="shared" si="39"/>
        <v>22CN</v>
      </c>
      <c r="AJ92" s="135" t="s">
        <v>4491</v>
      </c>
      <c r="AK92" s="138">
        <v>11122110048021</v>
      </c>
    </row>
    <row r="93" spans="1:37" ht="27" customHeight="1" x14ac:dyDescent="0.25">
      <c r="A93" s="135" t="s">
        <v>1252</v>
      </c>
      <c r="B93" s="189">
        <f t="shared" si="27"/>
        <v>3700</v>
      </c>
      <c r="C93" s="142">
        <f>+SUBTOTAL(3,$E$7:E93)</f>
        <v>87</v>
      </c>
      <c r="D93" s="135" t="s">
        <v>1253</v>
      </c>
      <c r="E93" s="142" t="s">
        <v>4203</v>
      </c>
      <c r="F93" s="142">
        <v>10</v>
      </c>
      <c r="G93" s="142">
        <f t="shared" si="37"/>
        <v>10</v>
      </c>
      <c r="H93" s="142" t="s">
        <v>4047</v>
      </c>
      <c r="I93" s="132">
        <v>3700</v>
      </c>
      <c r="J93" s="145">
        <v>0.1</v>
      </c>
      <c r="K93" s="130">
        <f t="shared" si="31"/>
        <v>370</v>
      </c>
      <c r="L93" s="130">
        <f t="shared" si="32"/>
        <v>4070</v>
      </c>
      <c r="M93" s="130" t="s">
        <v>4187</v>
      </c>
      <c r="N93" s="138">
        <f t="shared" si="38"/>
        <v>0</v>
      </c>
      <c r="O93" s="138">
        <f t="shared" si="38"/>
        <v>0</v>
      </c>
      <c r="P93" s="146">
        <f t="shared" si="38"/>
        <v>0</v>
      </c>
      <c r="Q93" s="138">
        <f t="shared" si="38"/>
        <v>0</v>
      </c>
      <c r="R93" s="138">
        <f t="shared" si="38"/>
        <v>0</v>
      </c>
      <c r="S93" s="138">
        <f t="shared" si="38"/>
        <v>0</v>
      </c>
      <c r="T93" s="138">
        <f t="shared" si="38"/>
        <v>0</v>
      </c>
      <c r="U93" s="138">
        <f t="shared" si="38"/>
        <v>0</v>
      </c>
      <c r="V93" s="132">
        <f>VLOOKUP(A93,[2]DG!$C$2:$E$11900,3,0)</f>
        <v>3700</v>
      </c>
      <c r="W93" s="139">
        <f t="shared" si="28"/>
        <v>0</v>
      </c>
      <c r="X93" s="138">
        <f t="shared" si="29"/>
        <v>0</v>
      </c>
      <c r="Y93" s="138">
        <f t="shared" si="30"/>
        <v>-3700</v>
      </c>
      <c r="AA93" s="116" t="s">
        <v>4422</v>
      </c>
      <c r="AB93" s="115" t="s">
        <v>4185</v>
      </c>
      <c r="AC93" s="115" t="s">
        <v>4004</v>
      </c>
      <c r="AD93" s="118" t="s">
        <v>4436</v>
      </c>
      <c r="AE93" s="115" t="str">
        <f t="shared" si="33"/>
        <v>2100</v>
      </c>
      <c r="AG93" s="57" t="str">
        <f t="shared" si="35"/>
        <v xml:space="preserve">Côn thu PVC </v>
      </c>
      <c r="AH93" s="135" t="str">
        <f t="shared" si="36"/>
        <v xml:space="preserve">Nối thẳng chuyển bậc u.PVC DISMY </v>
      </c>
      <c r="AI93" s="161" t="str">
        <f t="shared" si="39"/>
        <v>22CN</v>
      </c>
      <c r="AJ93" s="135" t="s">
        <v>4488</v>
      </c>
      <c r="AK93" s="138">
        <v>11122110048027</v>
      </c>
    </row>
    <row r="94" spans="1:37" ht="27" customHeight="1" x14ac:dyDescent="0.25">
      <c r="A94" s="135" t="s">
        <v>1254</v>
      </c>
      <c r="B94" s="189">
        <f t="shared" si="27"/>
        <v>3800</v>
      </c>
      <c r="C94" s="142">
        <f>+SUBTOTAL(3,$E$7:E94)</f>
        <v>88</v>
      </c>
      <c r="D94" s="135" t="s">
        <v>1255</v>
      </c>
      <c r="E94" s="142" t="s">
        <v>4203</v>
      </c>
      <c r="F94" s="142">
        <v>10</v>
      </c>
      <c r="G94" s="142">
        <f t="shared" si="37"/>
        <v>10</v>
      </c>
      <c r="H94" s="142" t="s">
        <v>4045</v>
      </c>
      <c r="I94" s="132">
        <v>3800</v>
      </c>
      <c r="J94" s="145">
        <v>0.1</v>
      </c>
      <c r="K94" s="130">
        <f t="shared" si="31"/>
        <v>380</v>
      </c>
      <c r="L94" s="130">
        <f t="shared" si="32"/>
        <v>4180</v>
      </c>
      <c r="M94" s="130" t="s">
        <v>4187</v>
      </c>
      <c r="N94" s="138">
        <f t="shared" si="38"/>
        <v>0</v>
      </c>
      <c r="O94" s="138">
        <f t="shared" si="38"/>
        <v>0</v>
      </c>
      <c r="P94" s="146">
        <f t="shared" si="38"/>
        <v>0</v>
      </c>
      <c r="Q94" s="138">
        <f t="shared" si="38"/>
        <v>0</v>
      </c>
      <c r="R94" s="138">
        <f t="shared" si="38"/>
        <v>0</v>
      </c>
      <c r="S94" s="138">
        <f t="shared" si="38"/>
        <v>0</v>
      </c>
      <c r="T94" s="138">
        <f t="shared" si="38"/>
        <v>0</v>
      </c>
      <c r="U94" s="138">
        <f t="shared" si="38"/>
        <v>0</v>
      </c>
      <c r="V94" s="132">
        <f>VLOOKUP(A94,[2]DG!$C$2:$E$11900,3,0)</f>
        <v>3800</v>
      </c>
      <c r="W94" s="139">
        <f t="shared" si="28"/>
        <v>0</v>
      </c>
      <c r="X94" s="138">
        <f t="shared" si="29"/>
        <v>0</v>
      </c>
      <c r="Y94" s="138">
        <f t="shared" si="30"/>
        <v>-3800</v>
      </c>
      <c r="AA94" s="116" t="s">
        <v>4422</v>
      </c>
      <c r="AB94" s="115" t="s">
        <v>4185</v>
      </c>
      <c r="AC94" s="115" t="s">
        <v>4150</v>
      </c>
      <c r="AD94" s="118" t="s">
        <v>4140</v>
      </c>
      <c r="AE94" s="115" t="str">
        <f t="shared" si="33"/>
        <v>3800</v>
      </c>
      <c r="AG94" s="57" t="str">
        <f t="shared" si="35"/>
        <v xml:space="preserve">Côn thu PVC </v>
      </c>
      <c r="AH94" s="135" t="str">
        <f t="shared" si="36"/>
        <v xml:space="preserve">Nối thẳng chuyển bậc u.PVC DISMY </v>
      </c>
      <c r="AI94" s="161" t="str">
        <f t="shared" si="39"/>
        <v>22CN</v>
      </c>
      <c r="AJ94" s="135" t="s">
        <v>4487</v>
      </c>
      <c r="AK94" s="138">
        <v>11122110048034</v>
      </c>
    </row>
    <row r="95" spans="1:37" ht="27" customHeight="1" x14ac:dyDescent="0.25">
      <c r="A95" s="135" t="s">
        <v>1256</v>
      </c>
      <c r="B95" s="189">
        <f t="shared" si="27"/>
        <v>3900</v>
      </c>
      <c r="C95" s="142">
        <f>+SUBTOTAL(3,$E$7:E95)</f>
        <v>89</v>
      </c>
      <c r="D95" s="135" t="s">
        <v>1257</v>
      </c>
      <c r="E95" s="142" t="s">
        <v>4203</v>
      </c>
      <c r="F95" s="142">
        <v>10</v>
      </c>
      <c r="G95" s="142">
        <f t="shared" si="37"/>
        <v>10</v>
      </c>
      <c r="H95" s="142" t="s">
        <v>4044</v>
      </c>
      <c r="I95" s="132">
        <v>3900</v>
      </c>
      <c r="J95" s="145">
        <v>0.1</v>
      </c>
      <c r="K95" s="130">
        <f t="shared" si="31"/>
        <v>390</v>
      </c>
      <c r="L95" s="130">
        <f t="shared" si="32"/>
        <v>4290</v>
      </c>
      <c r="M95" s="130" t="s">
        <v>4187</v>
      </c>
      <c r="N95" s="138">
        <f t="shared" si="38"/>
        <v>0</v>
      </c>
      <c r="O95" s="138">
        <f t="shared" si="38"/>
        <v>0</v>
      </c>
      <c r="P95" s="146">
        <f t="shared" si="38"/>
        <v>0</v>
      </c>
      <c r="Q95" s="138">
        <f t="shared" si="38"/>
        <v>0</v>
      </c>
      <c r="R95" s="138">
        <f t="shared" si="38"/>
        <v>0</v>
      </c>
      <c r="S95" s="138">
        <f t="shared" si="38"/>
        <v>0</v>
      </c>
      <c r="T95" s="138">
        <f t="shared" si="38"/>
        <v>0</v>
      </c>
      <c r="U95" s="138">
        <f t="shared" si="38"/>
        <v>0</v>
      </c>
      <c r="V95" s="132">
        <f>VLOOKUP(A95,[2]DG!$C$2:$E$11900,3,0)</f>
        <v>3900</v>
      </c>
      <c r="W95" s="139">
        <f t="shared" si="28"/>
        <v>0</v>
      </c>
      <c r="X95" s="138">
        <f t="shared" si="29"/>
        <v>0</v>
      </c>
      <c r="Y95" s="138">
        <f t="shared" si="30"/>
        <v>-3900</v>
      </c>
      <c r="AA95" s="116" t="s">
        <v>4422</v>
      </c>
      <c r="AB95" s="115" t="s">
        <v>4117</v>
      </c>
      <c r="AC95" s="115" t="s">
        <v>4004</v>
      </c>
      <c r="AD95" s="118" t="s">
        <v>4313</v>
      </c>
      <c r="AE95" s="115" t="str">
        <f t="shared" si="33"/>
        <v>3500</v>
      </c>
      <c r="AG95" s="57" t="str">
        <f t="shared" si="35"/>
        <v xml:space="preserve">Côn thu PVC </v>
      </c>
      <c r="AH95" s="135" t="str">
        <f t="shared" si="36"/>
        <v xml:space="preserve">Nối thẳng chuyển bậc u.PVC DISMY </v>
      </c>
      <c r="AI95" s="161" t="str">
        <f t="shared" si="39"/>
        <v>22CN</v>
      </c>
      <c r="AJ95" s="135" t="s">
        <v>4486</v>
      </c>
      <c r="AK95" s="138">
        <v>11122110048042</v>
      </c>
    </row>
    <row r="96" spans="1:37" ht="27" customHeight="1" x14ac:dyDescent="0.25">
      <c r="A96" s="135" t="s">
        <v>1258</v>
      </c>
      <c r="B96" s="189">
        <f t="shared" si="27"/>
        <v>4800</v>
      </c>
      <c r="C96" s="142">
        <f>+SUBTOTAL(3,$E$7:E96)</f>
        <v>90</v>
      </c>
      <c r="D96" s="135" t="s">
        <v>1259</v>
      </c>
      <c r="E96" s="142" t="s">
        <v>4203</v>
      </c>
      <c r="F96" s="142">
        <v>8</v>
      </c>
      <c r="G96" s="142">
        <f t="shared" si="37"/>
        <v>8</v>
      </c>
      <c r="H96" s="142" t="s">
        <v>4043</v>
      </c>
      <c r="I96" s="132">
        <v>4800</v>
      </c>
      <c r="J96" s="145">
        <v>0.1</v>
      </c>
      <c r="K96" s="130">
        <f t="shared" si="31"/>
        <v>480</v>
      </c>
      <c r="L96" s="130">
        <f t="shared" si="32"/>
        <v>5280</v>
      </c>
      <c r="M96" s="130" t="s">
        <v>4187</v>
      </c>
      <c r="N96" s="138">
        <f t="shared" si="38"/>
        <v>0</v>
      </c>
      <c r="O96" s="146">
        <f t="shared" si="38"/>
        <v>0</v>
      </c>
      <c r="P96" s="138">
        <f t="shared" si="38"/>
        <v>0</v>
      </c>
      <c r="Q96" s="138">
        <f t="shared" si="38"/>
        <v>0</v>
      </c>
      <c r="R96" s="138">
        <f t="shared" si="38"/>
        <v>0</v>
      </c>
      <c r="S96" s="138">
        <f t="shared" si="38"/>
        <v>0</v>
      </c>
      <c r="T96" s="138">
        <f t="shared" si="38"/>
        <v>0</v>
      </c>
      <c r="U96" s="138">
        <f t="shared" si="38"/>
        <v>0</v>
      </c>
      <c r="V96" s="132">
        <f>VLOOKUP(A96,[2]DG!$C$2:$E$11900,3,0)</f>
        <v>4800</v>
      </c>
      <c r="W96" s="139">
        <f t="shared" si="28"/>
        <v>0</v>
      </c>
      <c r="X96" s="138">
        <f t="shared" si="29"/>
        <v>0</v>
      </c>
      <c r="Y96" s="138">
        <f t="shared" si="30"/>
        <v>-4800</v>
      </c>
      <c r="AA96" s="116" t="s">
        <v>4422</v>
      </c>
      <c r="AB96" s="115" t="s">
        <v>4117</v>
      </c>
      <c r="AC96" s="115" t="s">
        <v>4150</v>
      </c>
      <c r="AD96" s="118" t="s">
        <v>4181</v>
      </c>
      <c r="AE96" s="115" t="str">
        <f t="shared" si="33"/>
        <v>4800</v>
      </c>
      <c r="AG96" s="57" t="str">
        <f t="shared" si="35"/>
        <v xml:space="preserve">Côn thu PVC </v>
      </c>
      <c r="AH96" s="135" t="str">
        <f t="shared" si="36"/>
        <v xml:space="preserve">Nối thẳng chuyển bậc u.PVC DISMY </v>
      </c>
      <c r="AI96" s="161" t="str">
        <f t="shared" si="39"/>
        <v>22CN</v>
      </c>
      <c r="AJ96" s="135" t="s">
        <v>4485</v>
      </c>
      <c r="AK96" s="138">
        <v>11122110060021</v>
      </c>
    </row>
    <row r="97" spans="1:37" ht="27" customHeight="1" x14ac:dyDescent="0.25">
      <c r="A97" s="135" t="s">
        <v>1260</v>
      </c>
      <c r="B97" s="189">
        <f t="shared" si="27"/>
        <v>5800</v>
      </c>
      <c r="C97" s="142">
        <f>+SUBTOTAL(3,$E$7:E97)</f>
        <v>91</v>
      </c>
      <c r="D97" s="135" t="s">
        <v>1261</v>
      </c>
      <c r="E97" s="142" t="s">
        <v>4203</v>
      </c>
      <c r="F97" s="142">
        <v>8</v>
      </c>
      <c r="G97" s="142">
        <f t="shared" si="37"/>
        <v>8</v>
      </c>
      <c r="H97" s="142" t="s">
        <v>4042</v>
      </c>
      <c r="I97" s="132">
        <v>5800</v>
      </c>
      <c r="J97" s="145">
        <v>0.1</v>
      </c>
      <c r="K97" s="130">
        <f t="shared" si="31"/>
        <v>580</v>
      </c>
      <c r="L97" s="130">
        <f t="shared" si="32"/>
        <v>6380</v>
      </c>
      <c r="M97" s="130" t="s">
        <v>4187</v>
      </c>
      <c r="N97" s="138">
        <f t="shared" ref="N97:U106" si="40">+SUMIFS($AE$1:$AE$65536,$AA$1:$AA$65536,$M97,$AC$1:$AC$65536,N$5,$AB$1:$AB$65536,$H97)</f>
        <v>0</v>
      </c>
      <c r="O97" s="146">
        <f t="shared" si="40"/>
        <v>0</v>
      </c>
      <c r="P97" s="138">
        <f t="shared" si="40"/>
        <v>0</v>
      </c>
      <c r="Q97" s="138">
        <f t="shared" si="40"/>
        <v>0</v>
      </c>
      <c r="R97" s="138">
        <f t="shared" si="40"/>
        <v>0</v>
      </c>
      <c r="S97" s="138">
        <f t="shared" si="40"/>
        <v>0</v>
      </c>
      <c r="T97" s="138">
        <f t="shared" si="40"/>
        <v>0</v>
      </c>
      <c r="U97" s="138">
        <f t="shared" si="40"/>
        <v>0</v>
      </c>
      <c r="V97" s="132">
        <f>VLOOKUP(A97,[2]DG!$C$2:$E$11900,3,0)</f>
        <v>5800</v>
      </c>
      <c r="W97" s="139">
        <f t="shared" si="28"/>
        <v>0</v>
      </c>
      <c r="X97" s="138">
        <f t="shared" si="29"/>
        <v>0</v>
      </c>
      <c r="Y97" s="138">
        <f t="shared" si="30"/>
        <v>-5800</v>
      </c>
      <c r="AA97" s="116" t="s">
        <v>4422</v>
      </c>
      <c r="AB97" s="115" t="s">
        <v>4115</v>
      </c>
      <c r="AC97" s="115" t="s">
        <v>4004</v>
      </c>
      <c r="AD97" s="118" t="s">
        <v>4483</v>
      </c>
      <c r="AE97" s="115" t="str">
        <f t="shared" si="33"/>
        <v>4700</v>
      </c>
      <c r="AG97" s="57" t="str">
        <f t="shared" si="35"/>
        <v xml:space="preserve">Côn thu PVC </v>
      </c>
      <c r="AH97" s="135" t="str">
        <f t="shared" si="36"/>
        <v xml:space="preserve">Nối thẳng chuyển bậc u.PVC DISMY </v>
      </c>
      <c r="AI97" s="161" t="str">
        <f t="shared" si="39"/>
        <v>22CN</v>
      </c>
      <c r="AJ97" s="135" t="s">
        <v>4484</v>
      </c>
      <c r="AK97" s="138">
        <v>11122110060027</v>
      </c>
    </row>
    <row r="98" spans="1:37" ht="27" customHeight="1" x14ac:dyDescent="0.25">
      <c r="A98" s="135" t="s">
        <v>1262</v>
      </c>
      <c r="B98" s="189">
        <f t="shared" si="27"/>
        <v>5800</v>
      </c>
      <c r="C98" s="142">
        <f>+SUBTOTAL(3,$E$7:E98)</f>
        <v>92</v>
      </c>
      <c r="D98" s="135" t="s">
        <v>1263</v>
      </c>
      <c r="E98" s="142" t="s">
        <v>4203</v>
      </c>
      <c r="F98" s="142">
        <v>8</v>
      </c>
      <c r="G98" s="142">
        <f t="shared" si="37"/>
        <v>8</v>
      </c>
      <c r="H98" s="142" t="s">
        <v>4040</v>
      </c>
      <c r="I98" s="132">
        <v>5800</v>
      </c>
      <c r="J98" s="145">
        <v>0.1</v>
      </c>
      <c r="K98" s="130">
        <f t="shared" si="31"/>
        <v>580</v>
      </c>
      <c r="L98" s="130">
        <f t="shared" si="32"/>
        <v>6380</v>
      </c>
      <c r="M98" s="130" t="s">
        <v>4187</v>
      </c>
      <c r="N98" s="138">
        <f t="shared" si="40"/>
        <v>0</v>
      </c>
      <c r="O98" s="146">
        <f t="shared" si="40"/>
        <v>0</v>
      </c>
      <c r="P98" s="138">
        <f t="shared" si="40"/>
        <v>0</v>
      </c>
      <c r="Q98" s="138">
        <f t="shared" si="40"/>
        <v>0</v>
      </c>
      <c r="R98" s="138">
        <f t="shared" si="40"/>
        <v>0</v>
      </c>
      <c r="S98" s="138">
        <f t="shared" si="40"/>
        <v>0</v>
      </c>
      <c r="T98" s="138">
        <f t="shared" si="40"/>
        <v>0</v>
      </c>
      <c r="U98" s="138">
        <f t="shared" si="40"/>
        <v>0</v>
      </c>
      <c r="V98" s="132">
        <f>VLOOKUP(A98,[2]DG!$C$2:$E$11900,3,0)</f>
        <v>5800</v>
      </c>
      <c r="W98" s="139">
        <f t="shared" si="28"/>
        <v>0</v>
      </c>
      <c r="X98" s="138">
        <f t="shared" si="29"/>
        <v>0</v>
      </c>
      <c r="Y98" s="138">
        <f t="shared" si="30"/>
        <v>-5800</v>
      </c>
      <c r="AA98" s="116" t="s">
        <v>4422</v>
      </c>
      <c r="AB98" s="115" t="s">
        <v>4115</v>
      </c>
      <c r="AC98" s="115" t="s">
        <v>4150</v>
      </c>
      <c r="AD98" s="118" t="s">
        <v>4156</v>
      </c>
      <c r="AE98" s="115" t="str">
        <f t="shared" si="33"/>
        <v>8500</v>
      </c>
      <c r="AG98" s="57" t="str">
        <f t="shared" si="35"/>
        <v xml:space="preserve">Côn thu PVC </v>
      </c>
      <c r="AH98" s="135" t="str">
        <f t="shared" si="36"/>
        <v xml:space="preserve">Nối thẳng chuyển bậc u.PVC DISMY </v>
      </c>
      <c r="AI98" s="161" t="str">
        <f t="shared" si="39"/>
        <v>22CN</v>
      </c>
      <c r="AJ98" s="135" t="s">
        <v>4482</v>
      </c>
      <c r="AK98" s="138">
        <v>11122110060034</v>
      </c>
    </row>
    <row r="99" spans="1:37" ht="27" customHeight="1" x14ac:dyDescent="0.25">
      <c r="A99" s="135" t="s">
        <v>1264</v>
      </c>
      <c r="B99" s="189">
        <f t="shared" si="27"/>
        <v>5800</v>
      </c>
      <c r="C99" s="142">
        <f>+SUBTOTAL(3,$E$7:E99)</f>
        <v>93</v>
      </c>
      <c r="D99" s="135" t="s">
        <v>1265</v>
      </c>
      <c r="E99" s="142" t="s">
        <v>4203</v>
      </c>
      <c r="F99" s="142">
        <v>8</v>
      </c>
      <c r="G99" s="142">
        <f t="shared" si="37"/>
        <v>8</v>
      </c>
      <c r="H99" s="142" t="s">
        <v>3986</v>
      </c>
      <c r="I99" s="132">
        <v>5800</v>
      </c>
      <c r="J99" s="145">
        <v>0.1</v>
      </c>
      <c r="K99" s="130">
        <f t="shared" si="31"/>
        <v>580</v>
      </c>
      <c r="L99" s="130">
        <f t="shared" si="32"/>
        <v>6380</v>
      </c>
      <c r="M99" s="130" t="s">
        <v>4187</v>
      </c>
      <c r="N99" s="138">
        <f t="shared" si="40"/>
        <v>0</v>
      </c>
      <c r="O99" s="146">
        <f t="shared" si="40"/>
        <v>0</v>
      </c>
      <c r="P99" s="138">
        <f t="shared" si="40"/>
        <v>0</v>
      </c>
      <c r="Q99" s="138">
        <f t="shared" si="40"/>
        <v>0</v>
      </c>
      <c r="R99" s="138">
        <f t="shared" si="40"/>
        <v>0</v>
      </c>
      <c r="S99" s="138">
        <f t="shared" si="40"/>
        <v>0</v>
      </c>
      <c r="T99" s="138">
        <f t="shared" si="40"/>
        <v>0</v>
      </c>
      <c r="U99" s="138">
        <f t="shared" si="40"/>
        <v>0</v>
      </c>
      <c r="V99" s="132">
        <f>VLOOKUP(A99,[2]DG!$C$2:$E$11900,3,0)</f>
        <v>5800</v>
      </c>
      <c r="W99" s="139">
        <f t="shared" si="28"/>
        <v>0</v>
      </c>
      <c r="X99" s="138">
        <f t="shared" si="29"/>
        <v>0</v>
      </c>
      <c r="Y99" s="138">
        <f t="shared" si="30"/>
        <v>-5800</v>
      </c>
      <c r="AA99" s="116" t="s">
        <v>4422</v>
      </c>
      <c r="AB99" s="115" t="s">
        <v>4113</v>
      </c>
      <c r="AC99" s="115" t="s">
        <v>4004</v>
      </c>
      <c r="AD99" s="118" t="s">
        <v>4300</v>
      </c>
      <c r="AE99" s="115" t="str">
        <f t="shared" si="33"/>
        <v>6700</v>
      </c>
      <c r="AG99" s="57" t="str">
        <f t="shared" si="35"/>
        <v xml:space="preserve">Côn thu PVC </v>
      </c>
      <c r="AH99" s="135" t="str">
        <f t="shared" si="36"/>
        <v xml:space="preserve">Nối thẳng chuyển bậc u.PVC DISMY </v>
      </c>
      <c r="AI99" s="161" t="str">
        <f t="shared" si="39"/>
        <v>22CN</v>
      </c>
      <c r="AJ99" s="135" t="s">
        <v>4481</v>
      </c>
      <c r="AK99" s="138">
        <v>11122110060042</v>
      </c>
    </row>
    <row r="100" spans="1:37" ht="27" customHeight="1" x14ac:dyDescent="0.25">
      <c r="A100" s="135" t="s">
        <v>1266</v>
      </c>
      <c r="B100" s="189">
        <f t="shared" si="27"/>
        <v>6200</v>
      </c>
      <c r="C100" s="142">
        <f>+SUBTOTAL(3,$E$7:E100)</f>
        <v>94</v>
      </c>
      <c r="D100" s="135" t="s">
        <v>1267</v>
      </c>
      <c r="E100" s="142" t="s">
        <v>4203</v>
      </c>
      <c r="F100" s="142">
        <v>8</v>
      </c>
      <c r="G100" s="142">
        <f t="shared" si="37"/>
        <v>8</v>
      </c>
      <c r="H100" s="142" t="s">
        <v>3985</v>
      </c>
      <c r="I100" s="132">
        <v>6200</v>
      </c>
      <c r="J100" s="145">
        <v>0.1</v>
      </c>
      <c r="K100" s="130">
        <f t="shared" si="31"/>
        <v>620</v>
      </c>
      <c r="L100" s="130">
        <f t="shared" si="32"/>
        <v>6820</v>
      </c>
      <c r="M100" s="130" t="s">
        <v>4187</v>
      </c>
      <c r="N100" s="138">
        <f t="shared" si="40"/>
        <v>0</v>
      </c>
      <c r="O100" s="146">
        <f t="shared" si="40"/>
        <v>0</v>
      </c>
      <c r="P100" s="138">
        <f t="shared" si="40"/>
        <v>0</v>
      </c>
      <c r="Q100" s="138">
        <f t="shared" si="40"/>
        <v>0</v>
      </c>
      <c r="R100" s="138">
        <f t="shared" si="40"/>
        <v>0</v>
      </c>
      <c r="S100" s="138">
        <f t="shared" si="40"/>
        <v>0</v>
      </c>
      <c r="T100" s="138">
        <f t="shared" si="40"/>
        <v>0</v>
      </c>
      <c r="U100" s="138">
        <f t="shared" si="40"/>
        <v>0</v>
      </c>
      <c r="V100" s="132">
        <f>VLOOKUP(A100,[2]DG!$C$2:$E$11900,3,0)</f>
        <v>6200</v>
      </c>
      <c r="W100" s="139">
        <f t="shared" si="28"/>
        <v>0</v>
      </c>
      <c r="X100" s="138">
        <f t="shared" si="29"/>
        <v>0</v>
      </c>
      <c r="Y100" s="138">
        <f t="shared" si="30"/>
        <v>-6200</v>
      </c>
      <c r="AA100" s="116" t="s">
        <v>4422</v>
      </c>
      <c r="AB100" s="115" t="s">
        <v>4113</v>
      </c>
      <c r="AC100" s="115" t="s">
        <v>4150</v>
      </c>
      <c r="AD100" s="118" t="s">
        <v>4286</v>
      </c>
      <c r="AE100" s="115" t="str">
        <f t="shared" si="33"/>
        <v>14200</v>
      </c>
      <c r="AG100" s="57" t="str">
        <f t="shared" si="35"/>
        <v xml:space="preserve">Côn thu PVC </v>
      </c>
      <c r="AH100" s="135" t="str">
        <f t="shared" si="36"/>
        <v xml:space="preserve">Nối thẳng chuyển bậc u.PVC DISMY </v>
      </c>
      <c r="AI100" s="161" t="str">
        <f t="shared" si="39"/>
        <v>22CN</v>
      </c>
      <c r="AJ100" s="135" t="s">
        <v>4480</v>
      </c>
      <c r="AK100" s="138">
        <v>11122110060048</v>
      </c>
    </row>
    <row r="101" spans="1:37" ht="27" customHeight="1" x14ac:dyDescent="0.25">
      <c r="A101" s="135" t="s">
        <v>1270</v>
      </c>
      <c r="B101" s="189">
        <f t="shared" si="27"/>
        <v>9200</v>
      </c>
      <c r="C101" s="142">
        <f>+SUBTOTAL(3,$E$7:E101)</f>
        <v>95</v>
      </c>
      <c r="D101" s="135" t="s">
        <v>1271</v>
      </c>
      <c r="E101" s="142" t="s">
        <v>4203</v>
      </c>
      <c r="F101" s="142">
        <v>8</v>
      </c>
      <c r="G101" s="142">
        <f t="shared" si="37"/>
        <v>8</v>
      </c>
      <c r="H101" s="142" t="s">
        <v>4036</v>
      </c>
      <c r="I101" s="132">
        <v>9200</v>
      </c>
      <c r="J101" s="145">
        <v>0.1</v>
      </c>
      <c r="K101" s="130">
        <f t="shared" si="31"/>
        <v>920</v>
      </c>
      <c r="L101" s="130">
        <f t="shared" si="32"/>
        <v>10120</v>
      </c>
      <c r="M101" s="130" t="s">
        <v>4187</v>
      </c>
      <c r="N101" s="138">
        <f t="shared" si="40"/>
        <v>0</v>
      </c>
      <c r="O101" s="146">
        <f t="shared" si="40"/>
        <v>0</v>
      </c>
      <c r="P101" s="138">
        <f t="shared" si="40"/>
        <v>0</v>
      </c>
      <c r="Q101" s="138">
        <f t="shared" si="40"/>
        <v>0</v>
      </c>
      <c r="R101" s="138">
        <f t="shared" si="40"/>
        <v>0</v>
      </c>
      <c r="S101" s="138">
        <f t="shared" si="40"/>
        <v>0</v>
      </c>
      <c r="T101" s="138">
        <f t="shared" si="40"/>
        <v>0</v>
      </c>
      <c r="U101" s="138">
        <f t="shared" si="40"/>
        <v>0</v>
      </c>
      <c r="V101" s="132">
        <f>VLOOKUP(A101,[2]DG!$C$2:$E$11900,3,0)</f>
        <v>9200</v>
      </c>
      <c r="W101" s="139">
        <f t="shared" si="28"/>
        <v>0</v>
      </c>
      <c r="X101" s="138">
        <f t="shared" si="29"/>
        <v>0</v>
      </c>
      <c r="Y101" s="138">
        <f t="shared" si="30"/>
        <v>-9200</v>
      </c>
      <c r="AA101" s="116" t="s">
        <v>4422</v>
      </c>
      <c r="AB101" s="115" t="s">
        <v>4111</v>
      </c>
      <c r="AC101" s="115" t="s">
        <v>4004</v>
      </c>
      <c r="AD101" s="118" t="s">
        <v>4478</v>
      </c>
      <c r="AE101" s="115" t="str">
        <f t="shared" si="33"/>
        <v>10000</v>
      </c>
      <c r="AG101" s="57" t="str">
        <f t="shared" si="35"/>
        <v xml:space="preserve">Côn thu PVC </v>
      </c>
      <c r="AH101" s="135" t="str">
        <f t="shared" si="36"/>
        <v xml:space="preserve">Nối thẳng chuyển bậc u.PVC DISMY </v>
      </c>
      <c r="AI101" s="161" t="str">
        <f t="shared" si="39"/>
        <v>22CN</v>
      </c>
      <c r="AJ101" s="135" t="s">
        <v>4479</v>
      </c>
      <c r="AK101" s="138">
        <v>11122110075034</v>
      </c>
    </row>
    <row r="102" spans="1:37" ht="27" customHeight="1" x14ac:dyDescent="0.25">
      <c r="A102" s="135" t="s">
        <v>1272</v>
      </c>
      <c r="B102" s="189">
        <f t="shared" si="27"/>
        <v>9000</v>
      </c>
      <c r="C102" s="142">
        <f>+SUBTOTAL(3,$E$7:E102)</f>
        <v>96</v>
      </c>
      <c r="D102" s="135" t="s">
        <v>1273</v>
      </c>
      <c r="E102" s="142" t="s">
        <v>4203</v>
      </c>
      <c r="F102" s="142">
        <v>8</v>
      </c>
      <c r="G102" s="142">
        <f t="shared" si="37"/>
        <v>8</v>
      </c>
      <c r="H102" s="142" t="s">
        <v>4035</v>
      </c>
      <c r="I102" s="132">
        <v>9000</v>
      </c>
      <c r="J102" s="145">
        <v>0.1</v>
      </c>
      <c r="K102" s="130">
        <f t="shared" si="31"/>
        <v>900</v>
      </c>
      <c r="L102" s="130">
        <f t="shared" si="32"/>
        <v>9900</v>
      </c>
      <c r="M102" s="130" t="s">
        <v>4187</v>
      </c>
      <c r="N102" s="138">
        <f t="shared" si="40"/>
        <v>0</v>
      </c>
      <c r="O102" s="146">
        <f t="shared" si="40"/>
        <v>0</v>
      </c>
      <c r="P102" s="138">
        <f t="shared" si="40"/>
        <v>0</v>
      </c>
      <c r="Q102" s="138">
        <f t="shared" si="40"/>
        <v>0</v>
      </c>
      <c r="R102" s="138">
        <f t="shared" si="40"/>
        <v>0</v>
      </c>
      <c r="S102" s="138">
        <f t="shared" si="40"/>
        <v>0</v>
      </c>
      <c r="T102" s="138">
        <f t="shared" si="40"/>
        <v>0</v>
      </c>
      <c r="U102" s="138">
        <f t="shared" si="40"/>
        <v>0</v>
      </c>
      <c r="V102" s="132">
        <f>VLOOKUP(A102,[2]DG!$C$2:$E$11900,3,0)</f>
        <v>9000</v>
      </c>
      <c r="W102" s="139">
        <f t="shared" si="28"/>
        <v>0</v>
      </c>
      <c r="X102" s="138">
        <f t="shared" si="29"/>
        <v>0</v>
      </c>
      <c r="Y102" s="138">
        <f t="shared" si="30"/>
        <v>-9000</v>
      </c>
      <c r="AA102" s="116" t="s">
        <v>4422</v>
      </c>
      <c r="AB102" s="115" t="s">
        <v>4111</v>
      </c>
      <c r="AC102" s="115" t="s">
        <v>4150</v>
      </c>
      <c r="AD102" s="118" t="s">
        <v>3865</v>
      </c>
      <c r="AE102" s="115" t="str">
        <f t="shared" si="33"/>
        <v>20100</v>
      </c>
      <c r="AG102" s="57" t="str">
        <f t="shared" si="35"/>
        <v xml:space="preserve">Côn thu PVC </v>
      </c>
      <c r="AH102" s="135" t="str">
        <f t="shared" si="36"/>
        <v xml:space="preserve">Nối thẳng chuyển bậc u.PVC DISMY </v>
      </c>
      <c r="AI102" s="161" t="str">
        <f t="shared" si="39"/>
        <v>22CN</v>
      </c>
      <c r="AJ102" s="135" t="s">
        <v>4477</v>
      </c>
      <c r="AK102" s="138">
        <v>11122110075042</v>
      </c>
    </row>
    <row r="103" spans="1:37" ht="27" customHeight="1" x14ac:dyDescent="0.25">
      <c r="A103" s="135" t="s">
        <v>1274</v>
      </c>
      <c r="B103" s="189">
        <f t="shared" si="27"/>
        <v>9000</v>
      </c>
      <c r="C103" s="142">
        <f>+SUBTOTAL(3,$E$7:E103)</f>
        <v>97</v>
      </c>
      <c r="D103" s="135" t="s">
        <v>1275</v>
      </c>
      <c r="E103" s="142" t="s">
        <v>4203</v>
      </c>
      <c r="F103" s="142">
        <v>8</v>
      </c>
      <c r="G103" s="142">
        <f t="shared" si="37"/>
        <v>8</v>
      </c>
      <c r="H103" s="142" t="s">
        <v>4034</v>
      </c>
      <c r="I103" s="132">
        <v>9000</v>
      </c>
      <c r="J103" s="145">
        <v>0.1</v>
      </c>
      <c r="K103" s="130">
        <f t="shared" si="31"/>
        <v>900</v>
      </c>
      <c r="L103" s="130">
        <f t="shared" si="32"/>
        <v>9900</v>
      </c>
      <c r="M103" s="130" t="s">
        <v>4187</v>
      </c>
      <c r="N103" s="138">
        <f t="shared" si="40"/>
        <v>0</v>
      </c>
      <c r="O103" s="146">
        <f t="shared" si="40"/>
        <v>0</v>
      </c>
      <c r="P103" s="138">
        <f t="shared" si="40"/>
        <v>0</v>
      </c>
      <c r="Q103" s="138">
        <f t="shared" si="40"/>
        <v>0</v>
      </c>
      <c r="R103" s="138">
        <f t="shared" si="40"/>
        <v>0</v>
      </c>
      <c r="S103" s="138">
        <f t="shared" si="40"/>
        <v>0</v>
      </c>
      <c r="T103" s="138">
        <f t="shared" si="40"/>
        <v>0</v>
      </c>
      <c r="U103" s="138">
        <f t="shared" si="40"/>
        <v>0</v>
      </c>
      <c r="V103" s="132">
        <f>VLOOKUP(A103,[2]DG!$C$2:$E$11900,3,0)</f>
        <v>9000</v>
      </c>
      <c r="W103" s="139">
        <f t="shared" ref="W103:W134" si="41">+I103/V103-1</f>
        <v>0</v>
      </c>
      <c r="X103" s="138">
        <f t="shared" si="29"/>
        <v>0</v>
      </c>
      <c r="Y103" s="138">
        <f t="shared" ref="Y103:Y134" si="42">+X103-I103</f>
        <v>-9000</v>
      </c>
      <c r="AA103" s="116" t="s">
        <v>4422</v>
      </c>
      <c r="AB103" s="115" t="s">
        <v>4079</v>
      </c>
      <c r="AC103" s="115" t="s">
        <v>3988</v>
      </c>
      <c r="AD103" s="118" t="s">
        <v>3858</v>
      </c>
      <c r="AE103" s="115" t="str">
        <f t="shared" si="33"/>
        <v>15100</v>
      </c>
      <c r="AG103" s="57" t="str">
        <f t="shared" si="35"/>
        <v xml:space="preserve">Côn thu PVC </v>
      </c>
      <c r="AH103" s="135" t="str">
        <f t="shared" si="36"/>
        <v xml:space="preserve">Nối thẳng chuyển bậc u.PVC DISMY </v>
      </c>
      <c r="AI103" s="161" t="str">
        <f t="shared" si="39"/>
        <v>22CN</v>
      </c>
      <c r="AJ103" s="135" t="s">
        <v>4476</v>
      </c>
      <c r="AK103" s="138">
        <v>11122110075048</v>
      </c>
    </row>
    <row r="104" spans="1:37" ht="27" customHeight="1" x14ac:dyDescent="0.25">
      <c r="A104" s="135" t="s">
        <v>1276</v>
      </c>
      <c r="B104" s="189">
        <f t="shared" si="27"/>
        <v>9700</v>
      </c>
      <c r="C104" s="142">
        <f>+SUBTOTAL(3,$E$7:E104)</f>
        <v>98</v>
      </c>
      <c r="D104" s="135" t="s">
        <v>1277</v>
      </c>
      <c r="E104" s="142" t="s">
        <v>4203</v>
      </c>
      <c r="F104" s="142">
        <v>8</v>
      </c>
      <c r="G104" s="142">
        <f t="shared" si="37"/>
        <v>8</v>
      </c>
      <c r="H104" s="142" t="s">
        <v>3983</v>
      </c>
      <c r="I104" s="132">
        <v>9700</v>
      </c>
      <c r="J104" s="145">
        <v>0.1</v>
      </c>
      <c r="K104" s="130">
        <f t="shared" si="31"/>
        <v>970</v>
      </c>
      <c r="L104" s="130">
        <f t="shared" si="32"/>
        <v>10670</v>
      </c>
      <c r="M104" s="130" t="s">
        <v>4187</v>
      </c>
      <c r="N104" s="138">
        <f t="shared" si="40"/>
        <v>0</v>
      </c>
      <c r="O104" s="146">
        <f t="shared" si="40"/>
        <v>0</v>
      </c>
      <c r="P104" s="138">
        <f t="shared" si="40"/>
        <v>0</v>
      </c>
      <c r="Q104" s="138">
        <f t="shared" si="40"/>
        <v>0</v>
      </c>
      <c r="R104" s="138">
        <f t="shared" si="40"/>
        <v>0</v>
      </c>
      <c r="S104" s="138">
        <f t="shared" si="40"/>
        <v>0</v>
      </c>
      <c r="T104" s="138">
        <f t="shared" si="40"/>
        <v>0</v>
      </c>
      <c r="U104" s="138">
        <f t="shared" si="40"/>
        <v>0</v>
      </c>
      <c r="V104" s="132">
        <f>VLOOKUP(A104,[2]DG!$C$2:$E$11900,3,0)</f>
        <v>9700</v>
      </c>
      <c r="W104" s="139">
        <f t="shared" si="41"/>
        <v>0</v>
      </c>
      <c r="X104" s="138">
        <f t="shared" si="29"/>
        <v>0</v>
      </c>
      <c r="Y104" s="138">
        <f t="shared" si="42"/>
        <v>-9700</v>
      </c>
      <c r="AA104" s="116" t="s">
        <v>4422</v>
      </c>
      <c r="AB104" s="115" t="s">
        <v>4079</v>
      </c>
      <c r="AC104" s="115" t="s">
        <v>4135</v>
      </c>
      <c r="AD104" s="118" t="s">
        <v>4474</v>
      </c>
      <c r="AE104" s="115" t="str">
        <f t="shared" si="33"/>
        <v>15800</v>
      </c>
      <c r="AG104" s="57" t="str">
        <f t="shared" si="35"/>
        <v xml:space="preserve">Côn thu PVC </v>
      </c>
      <c r="AH104" s="135" t="str">
        <f t="shared" si="36"/>
        <v xml:space="preserve">Nối thẳng chuyển bậc u.PVC DISMY </v>
      </c>
      <c r="AI104" s="161" t="str">
        <f t="shared" si="39"/>
        <v>22CN</v>
      </c>
      <c r="AJ104" s="135" t="s">
        <v>4475</v>
      </c>
      <c r="AK104" s="138">
        <v>11122110075060</v>
      </c>
    </row>
    <row r="105" spans="1:37" ht="27" customHeight="1" x14ac:dyDescent="0.25">
      <c r="A105" s="135" t="s">
        <v>1278</v>
      </c>
      <c r="B105" s="189">
        <f t="shared" si="27"/>
        <v>11500</v>
      </c>
      <c r="C105" s="142">
        <f>+SUBTOTAL(3,$E$7:E105)</f>
        <v>99</v>
      </c>
      <c r="D105" s="135" t="s">
        <v>1279</v>
      </c>
      <c r="E105" s="142" t="s">
        <v>4203</v>
      </c>
      <c r="F105" s="142">
        <v>6</v>
      </c>
      <c r="G105" s="142">
        <v>6</v>
      </c>
      <c r="H105" s="142" t="s">
        <v>4032</v>
      </c>
      <c r="I105" s="132">
        <v>11500</v>
      </c>
      <c r="J105" s="145">
        <v>0.1</v>
      </c>
      <c r="K105" s="130">
        <f t="shared" si="31"/>
        <v>1150</v>
      </c>
      <c r="L105" s="130">
        <f t="shared" si="32"/>
        <v>12650</v>
      </c>
      <c r="M105" s="130" t="s">
        <v>4187</v>
      </c>
      <c r="N105" s="146">
        <f t="shared" si="40"/>
        <v>0</v>
      </c>
      <c r="O105" s="138">
        <f t="shared" si="40"/>
        <v>0</v>
      </c>
      <c r="P105" s="138">
        <f t="shared" si="40"/>
        <v>0</v>
      </c>
      <c r="Q105" s="138">
        <f t="shared" si="40"/>
        <v>0</v>
      </c>
      <c r="R105" s="138">
        <f t="shared" si="40"/>
        <v>0</v>
      </c>
      <c r="S105" s="138">
        <f t="shared" si="40"/>
        <v>0</v>
      </c>
      <c r="T105" s="138">
        <f t="shared" si="40"/>
        <v>0</v>
      </c>
      <c r="U105" s="138">
        <f t="shared" si="40"/>
        <v>0</v>
      </c>
      <c r="V105" s="132">
        <f>VLOOKUP(A105,[2]DG!$C$2:$E$11900,3,0)</f>
        <v>11500</v>
      </c>
      <c r="W105" s="139">
        <f t="shared" si="41"/>
        <v>0</v>
      </c>
      <c r="X105" s="138">
        <f t="shared" si="29"/>
        <v>0</v>
      </c>
      <c r="Y105" s="138">
        <f t="shared" si="42"/>
        <v>-11500</v>
      </c>
      <c r="AA105" s="116" t="s">
        <v>4422</v>
      </c>
      <c r="AB105" s="115" t="s">
        <v>4079</v>
      </c>
      <c r="AC105" s="115" t="s">
        <v>4150</v>
      </c>
      <c r="AD105" s="118" t="s">
        <v>4472</v>
      </c>
      <c r="AE105" s="115" t="str">
        <f t="shared" si="33"/>
        <v>31300</v>
      </c>
      <c r="AG105" s="57" t="str">
        <f t="shared" si="35"/>
        <v xml:space="preserve">Côn thu PVC </v>
      </c>
      <c r="AH105" s="135" t="str">
        <f t="shared" si="36"/>
        <v xml:space="preserve">Nối thẳng chuyển bậc u.PVC DISMY </v>
      </c>
      <c r="AI105" s="161" t="str">
        <f t="shared" si="39"/>
        <v>22CN</v>
      </c>
      <c r="AJ105" s="135" t="s">
        <v>4473</v>
      </c>
      <c r="AK105" s="138">
        <v>11122110090034</v>
      </c>
    </row>
    <row r="106" spans="1:37" ht="27" customHeight="1" x14ac:dyDescent="0.25">
      <c r="A106" s="135" t="s">
        <v>1280</v>
      </c>
      <c r="B106" s="189">
        <f t="shared" si="27"/>
        <v>12700</v>
      </c>
      <c r="C106" s="142">
        <f>+SUBTOTAL(3,$E$7:E106)</f>
        <v>100</v>
      </c>
      <c r="D106" s="135" t="s">
        <v>1281</v>
      </c>
      <c r="E106" s="142" t="s">
        <v>4203</v>
      </c>
      <c r="F106" s="142">
        <v>6</v>
      </c>
      <c r="G106" s="142">
        <v>6</v>
      </c>
      <c r="H106" s="142" t="s">
        <v>3982</v>
      </c>
      <c r="I106" s="132">
        <v>12700</v>
      </c>
      <c r="J106" s="145">
        <v>0.1</v>
      </c>
      <c r="K106" s="130">
        <f t="shared" si="31"/>
        <v>1270</v>
      </c>
      <c r="L106" s="130">
        <f t="shared" si="32"/>
        <v>13970</v>
      </c>
      <c r="M106" s="130" t="s">
        <v>4187</v>
      </c>
      <c r="N106" s="146">
        <f t="shared" si="40"/>
        <v>0</v>
      </c>
      <c r="O106" s="138">
        <f t="shared" si="40"/>
        <v>0</v>
      </c>
      <c r="P106" s="138">
        <f t="shared" si="40"/>
        <v>0</v>
      </c>
      <c r="Q106" s="138">
        <f t="shared" si="40"/>
        <v>0</v>
      </c>
      <c r="R106" s="138">
        <f t="shared" si="40"/>
        <v>0</v>
      </c>
      <c r="S106" s="138">
        <f t="shared" si="40"/>
        <v>0</v>
      </c>
      <c r="T106" s="138">
        <f t="shared" si="40"/>
        <v>0</v>
      </c>
      <c r="U106" s="138">
        <f t="shared" si="40"/>
        <v>0</v>
      </c>
      <c r="V106" s="132">
        <f>VLOOKUP(A106,[2]DG!$C$2:$E$11900,3,0)</f>
        <v>12700</v>
      </c>
      <c r="W106" s="139">
        <f t="shared" si="41"/>
        <v>0</v>
      </c>
      <c r="X106" s="138">
        <f t="shared" si="29"/>
        <v>0</v>
      </c>
      <c r="Y106" s="138">
        <f t="shared" si="42"/>
        <v>-12700</v>
      </c>
      <c r="AA106" s="116" t="s">
        <v>4422</v>
      </c>
      <c r="AB106" s="115" t="s">
        <v>4077</v>
      </c>
      <c r="AC106" s="115" t="s">
        <v>3988</v>
      </c>
      <c r="AD106" s="118" t="s">
        <v>4470</v>
      </c>
      <c r="AE106" s="115" t="str">
        <f t="shared" si="33"/>
        <v>25500</v>
      </c>
      <c r="AG106" s="57" t="str">
        <f t="shared" si="35"/>
        <v xml:space="preserve">Côn thu PVC </v>
      </c>
      <c r="AH106" s="135" t="str">
        <f t="shared" si="36"/>
        <v xml:space="preserve">Nối thẳng chuyển bậc u.PVC DISMY </v>
      </c>
      <c r="AI106" s="161" t="str">
        <f t="shared" si="39"/>
        <v>22CN</v>
      </c>
      <c r="AJ106" s="135" t="s">
        <v>4471</v>
      </c>
      <c r="AK106" s="138">
        <v>11122110090042</v>
      </c>
    </row>
    <row r="107" spans="1:37" ht="27" customHeight="1" x14ac:dyDescent="0.25">
      <c r="A107" s="135" t="s">
        <v>1282</v>
      </c>
      <c r="B107" s="189">
        <f t="shared" si="27"/>
        <v>12700</v>
      </c>
      <c r="C107" s="142">
        <f>+SUBTOTAL(3,$E$7:E107)</f>
        <v>101</v>
      </c>
      <c r="D107" s="135" t="s">
        <v>1283</v>
      </c>
      <c r="E107" s="142" t="s">
        <v>4203</v>
      </c>
      <c r="F107" s="142">
        <v>6</v>
      </c>
      <c r="G107" s="142">
        <v>6</v>
      </c>
      <c r="H107" s="142" t="s">
        <v>3980</v>
      </c>
      <c r="I107" s="132">
        <v>12700</v>
      </c>
      <c r="J107" s="145">
        <v>0.1</v>
      </c>
      <c r="K107" s="130">
        <f t="shared" si="31"/>
        <v>1270</v>
      </c>
      <c r="L107" s="130">
        <f t="shared" si="32"/>
        <v>13970</v>
      </c>
      <c r="M107" s="130" t="s">
        <v>4187</v>
      </c>
      <c r="N107" s="146">
        <f t="shared" ref="N107:U116" si="43">+SUMIFS($AE$1:$AE$65536,$AA$1:$AA$65536,$M107,$AC$1:$AC$65536,N$5,$AB$1:$AB$65536,$H107)</f>
        <v>0</v>
      </c>
      <c r="O107" s="138">
        <f t="shared" si="43"/>
        <v>0</v>
      </c>
      <c r="P107" s="138">
        <f t="shared" si="43"/>
        <v>0</v>
      </c>
      <c r="Q107" s="138">
        <f t="shared" si="43"/>
        <v>0</v>
      </c>
      <c r="R107" s="138">
        <f t="shared" si="43"/>
        <v>0</v>
      </c>
      <c r="S107" s="138">
        <f t="shared" si="43"/>
        <v>0</v>
      </c>
      <c r="T107" s="138">
        <f t="shared" si="43"/>
        <v>0</v>
      </c>
      <c r="U107" s="138">
        <f t="shared" si="43"/>
        <v>0</v>
      </c>
      <c r="V107" s="132">
        <f>VLOOKUP(A107,[2]DG!$C$2:$E$11900,3,0)</f>
        <v>12700</v>
      </c>
      <c r="W107" s="139">
        <f t="shared" si="41"/>
        <v>0</v>
      </c>
      <c r="X107" s="138">
        <f t="shared" si="29"/>
        <v>0</v>
      </c>
      <c r="Y107" s="138">
        <f t="shared" si="42"/>
        <v>-12700</v>
      </c>
      <c r="AA107" s="116" t="s">
        <v>4422</v>
      </c>
      <c r="AB107" s="115" t="s">
        <v>4077</v>
      </c>
      <c r="AC107" s="115" t="s">
        <v>4135</v>
      </c>
      <c r="AD107" s="118" t="s">
        <v>4468</v>
      </c>
      <c r="AE107" s="115" t="str">
        <f t="shared" si="33"/>
        <v>26900</v>
      </c>
      <c r="AG107" s="57" t="str">
        <f t="shared" si="35"/>
        <v xml:space="preserve">Côn thu PVC </v>
      </c>
      <c r="AH107" s="135" t="str">
        <f t="shared" si="36"/>
        <v xml:space="preserve">Nối thẳng chuyển bậc u.PVC DISMY </v>
      </c>
      <c r="AI107" s="161" t="str">
        <f t="shared" si="39"/>
        <v>22CN</v>
      </c>
      <c r="AJ107" s="135" t="s">
        <v>4469</v>
      </c>
      <c r="AK107" s="138">
        <v>11122110090048</v>
      </c>
    </row>
    <row r="108" spans="1:37" ht="27" customHeight="1" x14ac:dyDescent="0.25">
      <c r="A108" s="135" t="s">
        <v>1268</v>
      </c>
      <c r="B108" s="189">
        <f t="shared" si="27"/>
        <v>13100</v>
      </c>
      <c r="C108" s="142">
        <f>+SUBTOTAL(3,$E$7:E108)</f>
        <v>102</v>
      </c>
      <c r="D108" s="135" t="s">
        <v>4466</v>
      </c>
      <c r="E108" s="181" t="s">
        <v>4203</v>
      </c>
      <c r="F108" s="181">
        <v>6</v>
      </c>
      <c r="G108" s="142">
        <f>+F108</f>
        <v>6</v>
      </c>
      <c r="H108" s="181" t="s">
        <v>3978</v>
      </c>
      <c r="I108" s="132">
        <v>13100</v>
      </c>
      <c r="J108" s="180">
        <v>0.1</v>
      </c>
      <c r="K108" s="130">
        <f t="shared" si="31"/>
        <v>1310</v>
      </c>
      <c r="L108" s="130">
        <f t="shared" si="32"/>
        <v>14410</v>
      </c>
      <c r="M108" s="130" t="s">
        <v>4187</v>
      </c>
      <c r="N108" s="146">
        <f t="shared" si="43"/>
        <v>0</v>
      </c>
      <c r="O108" s="138">
        <f t="shared" si="43"/>
        <v>0</v>
      </c>
      <c r="P108" s="138">
        <f t="shared" si="43"/>
        <v>0</v>
      </c>
      <c r="Q108" s="138">
        <f t="shared" si="43"/>
        <v>0</v>
      </c>
      <c r="R108" s="138">
        <f t="shared" si="43"/>
        <v>0</v>
      </c>
      <c r="S108" s="138">
        <f t="shared" si="43"/>
        <v>0</v>
      </c>
      <c r="T108" s="138">
        <f t="shared" si="43"/>
        <v>0</v>
      </c>
      <c r="U108" s="138">
        <f t="shared" si="43"/>
        <v>0</v>
      </c>
      <c r="V108" s="132">
        <f>VLOOKUP(A108,[2]DG!$C$2:$E$11900,3,0)</f>
        <v>13100</v>
      </c>
      <c r="W108" s="139">
        <f t="shared" si="41"/>
        <v>0</v>
      </c>
      <c r="X108" s="138">
        <f t="shared" si="29"/>
        <v>0</v>
      </c>
      <c r="Y108" s="138">
        <f t="shared" si="42"/>
        <v>-13100</v>
      </c>
      <c r="AA108" s="116" t="s">
        <v>4422</v>
      </c>
      <c r="AB108" s="115" t="s">
        <v>4077</v>
      </c>
      <c r="AC108" s="115" t="s">
        <v>4004</v>
      </c>
      <c r="AD108" s="118" t="s">
        <v>4465</v>
      </c>
      <c r="AE108" s="115" t="str">
        <f t="shared" si="33"/>
        <v>40500</v>
      </c>
      <c r="AG108" s="57" t="str">
        <f t="shared" si="35"/>
        <v xml:space="preserve">Côn thu PVC </v>
      </c>
      <c r="AH108" s="161" t="str">
        <f t="shared" si="36"/>
        <v xml:space="preserve">Nối thẳng chuyển bậc u.PVC DISMY </v>
      </c>
      <c r="AI108" s="161" t="str">
        <f t="shared" si="39"/>
        <v>22CN</v>
      </c>
      <c r="AJ108" s="135" t="s">
        <v>4467</v>
      </c>
      <c r="AK108" s="138"/>
    </row>
    <row r="109" spans="1:37" ht="27" customHeight="1" x14ac:dyDescent="0.25">
      <c r="A109" s="135" t="s">
        <v>1224</v>
      </c>
      <c r="B109" s="189">
        <f t="shared" si="27"/>
        <v>19800</v>
      </c>
      <c r="C109" s="142">
        <f>+SUBTOTAL(3,$E$7:E109)</f>
        <v>103</v>
      </c>
      <c r="D109" s="135" t="s">
        <v>1225</v>
      </c>
      <c r="E109" s="181" t="s">
        <v>4203</v>
      </c>
      <c r="F109" s="181">
        <v>10</v>
      </c>
      <c r="G109" s="142">
        <f>+F109</f>
        <v>10</v>
      </c>
      <c r="H109" s="181" t="s">
        <v>3978</v>
      </c>
      <c r="I109" s="132">
        <v>19800</v>
      </c>
      <c r="J109" s="180">
        <v>0.1</v>
      </c>
      <c r="K109" s="130">
        <f t="shared" si="31"/>
        <v>1980</v>
      </c>
      <c r="L109" s="130">
        <f t="shared" si="32"/>
        <v>21780</v>
      </c>
      <c r="M109" s="130" t="s">
        <v>4187</v>
      </c>
      <c r="N109" s="138">
        <f t="shared" si="43"/>
        <v>0</v>
      </c>
      <c r="O109" s="138">
        <f t="shared" si="43"/>
        <v>0</v>
      </c>
      <c r="P109" s="138">
        <f t="shared" si="43"/>
        <v>0</v>
      </c>
      <c r="Q109" s="138">
        <f t="shared" si="43"/>
        <v>0</v>
      </c>
      <c r="R109" s="138">
        <f t="shared" si="43"/>
        <v>0</v>
      </c>
      <c r="S109" s="138">
        <f t="shared" si="43"/>
        <v>0</v>
      </c>
      <c r="T109" s="138">
        <f t="shared" si="43"/>
        <v>0</v>
      </c>
      <c r="U109" s="138">
        <f t="shared" si="43"/>
        <v>0</v>
      </c>
      <c r="V109" s="132">
        <f>VLOOKUP(A109,[2]DG!$C$2:$E$11900,3,0)</f>
        <v>19800</v>
      </c>
      <c r="W109" s="139">
        <f t="shared" si="41"/>
        <v>0</v>
      </c>
      <c r="X109" s="138">
        <f t="shared" si="29"/>
        <v>0</v>
      </c>
      <c r="Y109" s="138">
        <f t="shared" si="42"/>
        <v>-19800</v>
      </c>
      <c r="AA109" s="116" t="s">
        <v>4422</v>
      </c>
      <c r="AB109" s="115" t="s">
        <v>4075</v>
      </c>
      <c r="AC109" s="115" t="s">
        <v>3988</v>
      </c>
      <c r="AD109" s="118" t="s">
        <v>4464</v>
      </c>
      <c r="AE109" s="115" t="str">
        <f t="shared" si="33"/>
        <v>37100</v>
      </c>
      <c r="AH109" s="161"/>
      <c r="AI109" s="161" t="str">
        <f t="shared" si="39"/>
        <v>22CN</v>
      </c>
      <c r="AJ109" s="135" t="s">
        <v>1284</v>
      </c>
      <c r="AK109" s="138"/>
    </row>
    <row r="110" spans="1:37" ht="27" customHeight="1" x14ac:dyDescent="0.25">
      <c r="A110" s="135" t="s">
        <v>1285</v>
      </c>
      <c r="B110" s="189">
        <f t="shared" si="27"/>
        <v>14300</v>
      </c>
      <c r="C110" s="142">
        <f>+SUBTOTAL(3,$E$7:E110)</f>
        <v>104</v>
      </c>
      <c r="D110" s="135" t="s">
        <v>1286</v>
      </c>
      <c r="E110" s="142" t="s">
        <v>4203</v>
      </c>
      <c r="F110" s="142">
        <v>6</v>
      </c>
      <c r="G110" s="142">
        <v>6</v>
      </c>
      <c r="H110" s="142" t="s">
        <v>3976</v>
      </c>
      <c r="I110" s="132">
        <v>14300</v>
      </c>
      <c r="J110" s="145">
        <v>0.1</v>
      </c>
      <c r="K110" s="130">
        <f t="shared" si="31"/>
        <v>1430</v>
      </c>
      <c r="L110" s="130">
        <f t="shared" si="32"/>
        <v>15730</v>
      </c>
      <c r="M110" s="130" t="s">
        <v>4187</v>
      </c>
      <c r="N110" s="146">
        <f t="shared" si="43"/>
        <v>0</v>
      </c>
      <c r="O110" s="138">
        <f t="shared" si="43"/>
        <v>0</v>
      </c>
      <c r="P110" s="138">
        <f t="shared" si="43"/>
        <v>0</v>
      </c>
      <c r="Q110" s="138">
        <f t="shared" si="43"/>
        <v>0</v>
      </c>
      <c r="R110" s="138">
        <f t="shared" si="43"/>
        <v>0</v>
      </c>
      <c r="S110" s="138">
        <f t="shared" si="43"/>
        <v>0</v>
      </c>
      <c r="T110" s="138">
        <f t="shared" si="43"/>
        <v>0</v>
      </c>
      <c r="U110" s="138">
        <f t="shared" si="43"/>
        <v>0</v>
      </c>
      <c r="V110" s="132">
        <f>VLOOKUP(A110,[2]DG!$C$2:$E$11900,3,0)</f>
        <v>14300</v>
      </c>
      <c r="W110" s="139">
        <f t="shared" si="41"/>
        <v>0</v>
      </c>
      <c r="X110" s="138">
        <f t="shared" si="29"/>
        <v>0</v>
      </c>
      <c r="Y110" s="138">
        <f t="shared" si="42"/>
        <v>-14300</v>
      </c>
      <c r="AA110" s="116" t="s">
        <v>4422</v>
      </c>
      <c r="AB110" s="115" t="s">
        <v>4075</v>
      </c>
      <c r="AC110" s="115" t="s">
        <v>4004</v>
      </c>
      <c r="AD110" s="118" t="s">
        <v>4462</v>
      </c>
      <c r="AE110" s="115" t="str">
        <f t="shared" si="33"/>
        <v>64000</v>
      </c>
      <c r="AG110" s="57" t="str">
        <f t="shared" ref="AG110:AG120" si="44">+LEFT(AJ110,SEARCH("PVC",AJ110,1)+3)</f>
        <v xml:space="preserve">Côn thu PVC </v>
      </c>
      <c r="AH110" s="135" t="str">
        <f t="shared" ref="AH110:AH120" si="45">+LEFT(D110,SEARCH("DISMY",D110,1)+5)</f>
        <v xml:space="preserve">Nối thẳng chuyển bậc u.PVC DISMY </v>
      </c>
      <c r="AI110" s="161" t="str">
        <f t="shared" si="39"/>
        <v>22CN</v>
      </c>
      <c r="AJ110" s="135" t="s">
        <v>4463</v>
      </c>
      <c r="AK110" s="138">
        <v>11122110090075</v>
      </c>
    </row>
    <row r="111" spans="1:37" ht="27" customHeight="1" x14ac:dyDescent="0.25">
      <c r="A111" s="135" t="s">
        <v>1226</v>
      </c>
      <c r="B111" s="189">
        <f t="shared" si="27"/>
        <v>20100</v>
      </c>
      <c r="C111" s="142">
        <f>+SUBTOTAL(3,$E$7:E111)</f>
        <v>105</v>
      </c>
      <c r="D111" s="135" t="s">
        <v>1227</v>
      </c>
      <c r="E111" s="142" t="s">
        <v>4203</v>
      </c>
      <c r="F111" s="142">
        <v>6</v>
      </c>
      <c r="G111" s="142">
        <v>6</v>
      </c>
      <c r="H111" s="142" t="s">
        <v>4260</v>
      </c>
      <c r="I111" s="132">
        <v>20100</v>
      </c>
      <c r="J111" s="145">
        <v>0.1</v>
      </c>
      <c r="K111" s="130">
        <f t="shared" si="31"/>
        <v>2010</v>
      </c>
      <c r="L111" s="130">
        <f t="shared" si="32"/>
        <v>22110</v>
      </c>
      <c r="M111" s="130" t="s">
        <v>4187</v>
      </c>
      <c r="N111" s="146">
        <f t="shared" si="43"/>
        <v>0</v>
      </c>
      <c r="O111" s="138">
        <f t="shared" si="43"/>
        <v>0</v>
      </c>
      <c r="P111" s="138">
        <f t="shared" si="43"/>
        <v>0</v>
      </c>
      <c r="Q111" s="138">
        <f t="shared" si="43"/>
        <v>0</v>
      </c>
      <c r="R111" s="138">
        <f t="shared" si="43"/>
        <v>0</v>
      </c>
      <c r="S111" s="138">
        <f t="shared" si="43"/>
        <v>0</v>
      </c>
      <c r="T111" s="138">
        <f t="shared" si="43"/>
        <v>0</v>
      </c>
      <c r="U111" s="138">
        <f t="shared" si="43"/>
        <v>0</v>
      </c>
      <c r="V111" s="132">
        <f>VLOOKUP(A111,[2]DG!$C$2:$E$11900,3,0)</f>
        <v>20100</v>
      </c>
      <c r="W111" s="139">
        <f t="shared" si="41"/>
        <v>0</v>
      </c>
      <c r="X111" s="138">
        <f t="shared" si="29"/>
        <v>0</v>
      </c>
      <c r="Y111" s="138">
        <f t="shared" si="42"/>
        <v>-20100</v>
      </c>
      <c r="AA111" s="116" t="s">
        <v>4422</v>
      </c>
      <c r="AB111" s="115" t="s">
        <v>4073</v>
      </c>
      <c r="AC111" s="115" t="s">
        <v>3988</v>
      </c>
      <c r="AD111" s="118" t="s">
        <v>4460</v>
      </c>
      <c r="AE111" s="115" t="str">
        <f t="shared" si="33"/>
        <v>62900</v>
      </c>
      <c r="AG111" s="57" t="str">
        <f t="shared" si="44"/>
        <v xml:space="preserve">Côn thu PVC </v>
      </c>
      <c r="AH111" s="135" t="str">
        <f t="shared" si="45"/>
        <v xml:space="preserve">Nối thẳng chuyển bậc u.PVC DISMY </v>
      </c>
      <c r="AI111" s="161" t="str">
        <f t="shared" si="39"/>
        <v>22CN</v>
      </c>
      <c r="AJ111" s="135" t="s">
        <v>4461</v>
      </c>
      <c r="AK111" s="138">
        <v>11122110110034</v>
      </c>
    </row>
    <row r="112" spans="1:37" ht="27" customHeight="1" x14ac:dyDescent="0.25">
      <c r="A112" s="135" t="s">
        <v>1228</v>
      </c>
      <c r="B112" s="189">
        <f t="shared" si="27"/>
        <v>19300</v>
      </c>
      <c r="C112" s="142">
        <f>+SUBTOTAL(3,$E$7:E112)</f>
        <v>106</v>
      </c>
      <c r="D112" s="135" t="s">
        <v>1229</v>
      </c>
      <c r="E112" s="142" t="s">
        <v>4203</v>
      </c>
      <c r="F112" s="142">
        <v>6</v>
      </c>
      <c r="G112" s="142">
        <v>6</v>
      </c>
      <c r="H112" s="142" t="s">
        <v>3974</v>
      </c>
      <c r="I112" s="132">
        <v>19300</v>
      </c>
      <c r="J112" s="145">
        <v>0.1</v>
      </c>
      <c r="K112" s="130">
        <f t="shared" si="31"/>
        <v>1930</v>
      </c>
      <c r="L112" s="130">
        <f t="shared" si="32"/>
        <v>21230</v>
      </c>
      <c r="M112" s="130" t="s">
        <v>4187</v>
      </c>
      <c r="N112" s="146">
        <f t="shared" si="43"/>
        <v>0</v>
      </c>
      <c r="O112" s="138">
        <f t="shared" si="43"/>
        <v>0</v>
      </c>
      <c r="P112" s="138">
        <f t="shared" si="43"/>
        <v>0</v>
      </c>
      <c r="Q112" s="138">
        <f t="shared" si="43"/>
        <v>0</v>
      </c>
      <c r="R112" s="138">
        <f t="shared" si="43"/>
        <v>0</v>
      </c>
      <c r="S112" s="138">
        <f t="shared" si="43"/>
        <v>0</v>
      </c>
      <c r="T112" s="138">
        <f t="shared" si="43"/>
        <v>0</v>
      </c>
      <c r="U112" s="138">
        <f t="shared" si="43"/>
        <v>0</v>
      </c>
      <c r="V112" s="132">
        <f>VLOOKUP(A112,[2]DG!$C$2:$E$11900,3,0)</f>
        <v>19300</v>
      </c>
      <c r="W112" s="139">
        <f t="shared" si="41"/>
        <v>0</v>
      </c>
      <c r="X112" s="138">
        <f t="shared" si="29"/>
        <v>0</v>
      </c>
      <c r="Y112" s="138">
        <f t="shared" si="42"/>
        <v>-19300</v>
      </c>
      <c r="AA112" s="116" t="s">
        <v>4422</v>
      </c>
      <c r="AB112" s="115" t="s">
        <v>4073</v>
      </c>
      <c r="AC112" s="115" t="s">
        <v>4004</v>
      </c>
      <c r="AD112" s="118" t="s">
        <v>4458</v>
      </c>
      <c r="AE112" s="115" t="str">
        <f t="shared" si="33"/>
        <v>87400</v>
      </c>
      <c r="AG112" s="57" t="str">
        <f t="shared" si="44"/>
        <v xml:space="preserve">Côn thu PVC </v>
      </c>
      <c r="AH112" s="135" t="str">
        <f t="shared" si="45"/>
        <v xml:space="preserve">Nối thẳng chuyển bậc u.PVC DISMY </v>
      </c>
      <c r="AI112" s="161" t="str">
        <f t="shared" si="39"/>
        <v>22CN</v>
      </c>
      <c r="AJ112" s="135" t="s">
        <v>4459</v>
      </c>
      <c r="AK112" s="138">
        <v>11122110110042</v>
      </c>
    </row>
    <row r="113" spans="1:37" ht="27" customHeight="1" x14ac:dyDescent="0.25">
      <c r="A113" s="135" t="s">
        <v>1230</v>
      </c>
      <c r="B113" s="189">
        <f t="shared" si="27"/>
        <v>19300</v>
      </c>
      <c r="C113" s="142">
        <f>+SUBTOTAL(3,$E$7:E113)</f>
        <v>107</v>
      </c>
      <c r="D113" s="135" t="s">
        <v>1231</v>
      </c>
      <c r="E113" s="142" t="s">
        <v>4203</v>
      </c>
      <c r="F113" s="142">
        <v>6</v>
      </c>
      <c r="G113" s="142">
        <v>6</v>
      </c>
      <c r="H113" s="142" t="s">
        <v>3973</v>
      </c>
      <c r="I113" s="132">
        <v>19300</v>
      </c>
      <c r="J113" s="145">
        <v>0.1</v>
      </c>
      <c r="K113" s="130">
        <f t="shared" si="31"/>
        <v>1930</v>
      </c>
      <c r="L113" s="130">
        <f t="shared" si="32"/>
        <v>21230</v>
      </c>
      <c r="M113" s="130" t="s">
        <v>4187</v>
      </c>
      <c r="N113" s="146">
        <f t="shared" si="43"/>
        <v>0</v>
      </c>
      <c r="O113" s="138">
        <f t="shared" si="43"/>
        <v>0</v>
      </c>
      <c r="P113" s="138">
        <f t="shared" si="43"/>
        <v>0</v>
      </c>
      <c r="Q113" s="138">
        <f t="shared" si="43"/>
        <v>0</v>
      </c>
      <c r="R113" s="138">
        <f t="shared" si="43"/>
        <v>0</v>
      </c>
      <c r="S113" s="138">
        <f t="shared" si="43"/>
        <v>0</v>
      </c>
      <c r="T113" s="138">
        <f t="shared" si="43"/>
        <v>0</v>
      </c>
      <c r="U113" s="138">
        <f t="shared" si="43"/>
        <v>0</v>
      </c>
      <c r="V113" s="132">
        <f>VLOOKUP(A113,[2]DG!$C$2:$E$11900,3,0)</f>
        <v>19300</v>
      </c>
      <c r="W113" s="139">
        <f t="shared" si="41"/>
        <v>0</v>
      </c>
      <c r="X113" s="138">
        <f t="shared" si="29"/>
        <v>0</v>
      </c>
      <c r="Y113" s="138">
        <f t="shared" si="42"/>
        <v>-19300</v>
      </c>
      <c r="AA113" s="116" t="s">
        <v>4422</v>
      </c>
      <c r="AB113" s="115" t="s">
        <v>4072</v>
      </c>
      <c r="AC113" s="115" t="s">
        <v>3988</v>
      </c>
      <c r="AD113" s="118" t="s">
        <v>4456</v>
      </c>
      <c r="AE113" s="115" t="str">
        <f t="shared" si="33"/>
        <v>103900</v>
      </c>
      <c r="AG113" s="57" t="str">
        <f t="shared" si="44"/>
        <v xml:space="preserve">Côn thu PVC </v>
      </c>
      <c r="AH113" s="135" t="str">
        <f t="shared" si="45"/>
        <v xml:space="preserve">Nối thẳng chuyển bậc u.PVC DISMY </v>
      </c>
      <c r="AI113" s="161" t="str">
        <f t="shared" si="39"/>
        <v>22CN</v>
      </c>
      <c r="AJ113" s="135" t="s">
        <v>4457</v>
      </c>
      <c r="AK113" s="138">
        <v>11122110110048</v>
      </c>
    </row>
    <row r="114" spans="1:37" ht="27" customHeight="1" x14ac:dyDescent="0.25">
      <c r="A114" s="135" t="s">
        <v>1232</v>
      </c>
      <c r="B114" s="189">
        <f t="shared" si="27"/>
        <v>20100</v>
      </c>
      <c r="C114" s="142">
        <f>+SUBTOTAL(3,$E$7:E114)</f>
        <v>108</v>
      </c>
      <c r="D114" s="135" t="s">
        <v>4454</v>
      </c>
      <c r="E114" s="142" t="s">
        <v>4203</v>
      </c>
      <c r="F114" s="142">
        <v>6</v>
      </c>
      <c r="G114" s="142">
        <f t="shared" ref="G114:G127" si="46">+F114</f>
        <v>6</v>
      </c>
      <c r="H114" s="142" t="s">
        <v>3971</v>
      </c>
      <c r="I114" s="132">
        <v>20100</v>
      </c>
      <c r="J114" s="145">
        <v>0.1</v>
      </c>
      <c r="K114" s="130">
        <f t="shared" si="31"/>
        <v>2010</v>
      </c>
      <c r="L114" s="130">
        <f t="shared" si="32"/>
        <v>22110</v>
      </c>
      <c r="M114" s="130" t="s">
        <v>4187</v>
      </c>
      <c r="N114" s="146">
        <f t="shared" si="43"/>
        <v>0</v>
      </c>
      <c r="O114" s="138">
        <f t="shared" si="43"/>
        <v>0</v>
      </c>
      <c r="P114" s="138">
        <f t="shared" si="43"/>
        <v>0</v>
      </c>
      <c r="Q114" s="138">
        <f t="shared" si="43"/>
        <v>0</v>
      </c>
      <c r="R114" s="138">
        <f t="shared" si="43"/>
        <v>0</v>
      </c>
      <c r="S114" s="138">
        <f t="shared" si="43"/>
        <v>0</v>
      </c>
      <c r="T114" s="138">
        <f t="shared" si="43"/>
        <v>0</v>
      </c>
      <c r="U114" s="138">
        <f t="shared" si="43"/>
        <v>0</v>
      </c>
      <c r="V114" s="132">
        <f>VLOOKUP(A114,[2]DG!$C$2:$E$11900,3,0)</f>
        <v>20100</v>
      </c>
      <c r="W114" s="139">
        <f t="shared" si="41"/>
        <v>0</v>
      </c>
      <c r="X114" s="138">
        <f t="shared" si="29"/>
        <v>0</v>
      </c>
      <c r="Y114" s="138">
        <f t="shared" si="42"/>
        <v>-20100</v>
      </c>
      <c r="AA114" s="116" t="s">
        <v>4422</v>
      </c>
      <c r="AB114" s="115" t="s">
        <v>4072</v>
      </c>
      <c r="AC114" s="115" t="s">
        <v>4004</v>
      </c>
      <c r="AD114" s="118" t="s">
        <v>4453</v>
      </c>
      <c r="AE114" s="115" t="str">
        <f t="shared" si="33"/>
        <v>131100</v>
      </c>
      <c r="AG114" s="57" t="str">
        <f t="shared" si="44"/>
        <v xml:space="preserve">Côn thu PVC </v>
      </c>
      <c r="AH114" s="135" t="str">
        <f t="shared" si="45"/>
        <v xml:space="preserve">Nối thẳng chuyển bậc u.PVC DISMY </v>
      </c>
      <c r="AI114" s="161" t="str">
        <f t="shared" si="39"/>
        <v>22CN</v>
      </c>
      <c r="AJ114" s="135" t="s">
        <v>4455</v>
      </c>
      <c r="AK114" s="138">
        <v>11122110110060</v>
      </c>
    </row>
    <row r="115" spans="1:37" ht="27" customHeight="1" x14ac:dyDescent="0.25">
      <c r="A115" s="135" t="s">
        <v>1220</v>
      </c>
      <c r="B115" s="189">
        <f t="shared" si="27"/>
        <v>30900</v>
      </c>
      <c r="C115" s="142">
        <f>+SUBTOTAL(3,$E$7:E115)</f>
        <v>109</v>
      </c>
      <c r="D115" s="135" t="s">
        <v>1221</v>
      </c>
      <c r="E115" s="142" t="s">
        <v>4203</v>
      </c>
      <c r="F115" s="142">
        <v>10</v>
      </c>
      <c r="G115" s="142">
        <f t="shared" si="46"/>
        <v>10</v>
      </c>
      <c r="H115" s="142" t="s">
        <v>3971</v>
      </c>
      <c r="I115" s="132">
        <v>30900</v>
      </c>
      <c r="J115" s="145">
        <v>0.1</v>
      </c>
      <c r="K115" s="130">
        <f t="shared" si="31"/>
        <v>3090</v>
      </c>
      <c r="L115" s="130">
        <f t="shared" si="32"/>
        <v>33990</v>
      </c>
      <c r="M115" s="130" t="s">
        <v>4187</v>
      </c>
      <c r="N115" s="138">
        <f t="shared" si="43"/>
        <v>0</v>
      </c>
      <c r="O115" s="138">
        <f t="shared" si="43"/>
        <v>0</v>
      </c>
      <c r="P115" s="146">
        <f t="shared" si="43"/>
        <v>0</v>
      </c>
      <c r="Q115" s="138">
        <f t="shared" si="43"/>
        <v>0</v>
      </c>
      <c r="R115" s="138">
        <f t="shared" si="43"/>
        <v>0</v>
      </c>
      <c r="S115" s="138">
        <f t="shared" si="43"/>
        <v>0</v>
      </c>
      <c r="T115" s="138">
        <f t="shared" si="43"/>
        <v>0</v>
      </c>
      <c r="U115" s="138">
        <f t="shared" si="43"/>
        <v>0</v>
      </c>
      <c r="V115" s="132">
        <f>VLOOKUP(A115,[2]DG!$C$2:$E$11900,3,0)</f>
        <v>30900</v>
      </c>
      <c r="W115" s="139">
        <f t="shared" si="41"/>
        <v>0</v>
      </c>
      <c r="X115" s="138">
        <f t="shared" si="29"/>
        <v>0</v>
      </c>
      <c r="Y115" s="138">
        <f t="shared" si="42"/>
        <v>-30900</v>
      </c>
      <c r="AA115" s="116" t="s">
        <v>4422</v>
      </c>
      <c r="AB115" s="115" t="s">
        <v>4070</v>
      </c>
      <c r="AC115" s="115" t="s">
        <v>3988</v>
      </c>
      <c r="AD115" s="118" t="s">
        <v>4451</v>
      </c>
      <c r="AE115" s="115" t="str">
        <f t="shared" si="33"/>
        <v>168400</v>
      </c>
      <c r="AG115" s="57" t="str">
        <f t="shared" si="44"/>
        <v xml:space="preserve">Côn thu PVC </v>
      </c>
      <c r="AH115" s="135" t="str">
        <f t="shared" si="45"/>
        <v xml:space="preserve">Nối thẳng chuyển bậc u.PVC DISMY </v>
      </c>
      <c r="AI115" s="161" t="str">
        <f t="shared" si="39"/>
        <v>22CN</v>
      </c>
      <c r="AJ115" s="135" t="s">
        <v>4452</v>
      </c>
      <c r="AK115" s="138">
        <v>11122110110060</v>
      </c>
    </row>
    <row r="116" spans="1:37" ht="27" customHeight="1" x14ac:dyDescent="0.25">
      <c r="A116" s="135" t="s">
        <v>1234</v>
      </c>
      <c r="B116" s="189">
        <f t="shared" si="27"/>
        <v>20400</v>
      </c>
      <c r="C116" s="142">
        <f>+SUBTOTAL(3,$E$7:E116)</f>
        <v>110</v>
      </c>
      <c r="D116" s="135" t="s">
        <v>4449</v>
      </c>
      <c r="E116" s="142" t="s">
        <v>4203</v>
      </c>
      <c r="F116" s="142">
        <v>6</v>
      </c>
      <c r="G116" s="142">
        <f t="shared" si="46"/>
        <v>6</v>
      </c>
      <c r="H116" s="142" t="s">
        <v>3969</v>
      </c>
      <c r="I116" s="132">
        <v>20400</v>
      </c>
      <c r="J116" s="145">
        <v>0.1</v>
      </c>
      <c r="K116" s="130">
        <f t="shared" si="31"/>
        <v>2040</v>
      </c>
      <c r="L116" s="130">
        <f t="shared" si="32"/>
        <v>22440</v>
      </c>
      <c r="M116" s="130" t="s">
        <v>4187</v>
      </c>
      <c r="N116" s="146">
        <f t="shared" si="43"/>
        <v>0</v>
      </c>
      <c r="O116" s="138">
        <f t="shared" si="43"/>
        <v>0</v>
      </c>
      <c r="P116" s="138">
        <f t="shared" si="43"/>
        <v>0</v>
      </c>
      <c r="Q116" s="138">
        <f t="shared" si="43"/>
        <v>0</v>
      </c>
      <c r="R116" s="138">
        <f t="shared" si="43"/>
        <v>0</v>
      </c>
      <c r="S116" s="138">
        <f t="shared" si="43"/>
        <v>0</v>
      </c>
      <c r="T116" s="138">
        <f t="shared" si="43"/>
        <v>0</v>
      </c>
      <c r="U116" s="138">
        <f t="shared" si="43"/>
        <v>0</v>
      </c>
      <c r="V116" s="132">
        <f>VLOOKUP(A116,[2]DG!$C$2:$E$11900,3,0)</f>
        <v>20400</v>
      </c>
      <c r="W116" s="139">
        <f t="shared" si="41"/>
        <v>0</v>
      </c>
      <c r="X116" s="138">
        <f t="shared" si="29"/>
        <v>0</v>
      </c>
      <c r="Y116" s="138">
        <f t="shared" si="42"/>
        <v>-20400</v>
      </c>
      <c r="AA116" s="116" t="s">
        <v>4422</v>
      </c>
      <c r="AB116" s="115" t="s">
        <v>4070</v>
      </c>
      <c r="AC116" s="115" t="s">
        <v>4004</v>
      </c>
      <c r="AD116" s="118" t="s">
        <v>4448</v>
      </c>
      <c r="AE116" s="115" t="str">
        <f t="shared" si="33"/>
        <v>195000</v>
      </c>
      <c r="AG116" s="57" t="str">
        <f t="shared" si="44"/>
        <v xml:space="preserve">Côn thu PVC </v>
      </c>
      <c r="AH116" s="135" t="str">
        <f t="shared" si="45"/>
        <v xml:space="preserve">Nối thẳng chuyển bậc u.PVC DISMY </v>
      </c>
      <c r="AI116" s="161" t="str">
        <f t="shared" si="39"/>
        <v>22CN</v>
      </c>
      <c r="AJ116" s="135" t="s">
        <v>4450</v>
      </c>
      <c r="AK116" s="138">
        <v>11122110110075</v>
      </c>
    </row>
    <row r="117" spans="1:37" ht="27" customHeight="1" x14ac:dyDescent="0.25">
      <c r="A117" s="135" t="s">
        <v>2510</v>
      </c>
      <c r="B117" s="189">
        <f t="shared" si="27"/>
        <v>32000</v>
      </c>
      <c r="C117" s="142">
        <f>+SUBTOTAL(3,$E$7:E117)</f>
        <v>111</v>
      </c>
      <c r="D117" s="135" t="s">
        <v>2511</v>
      </c>
      <c r="E117" s="142" t="s">
        <v>4203</v>
      </c>
      <c r="F117" s="142">
        <v>10</v>
      </c>
      <c r="G117" s="142">
        <f t="shared" si="46"/>
        <v>10</v>
      </c>
      <c r="H117" s="142" t="s">
        <v>3969</v>
      </c>
      <c r="I117" s="132">
        <v>32000</v>
      </c>
      <c r="J117" s="145">
        <v>0.1</v>
      </c>
      <c r="K117" s="130">
        <f t="shared" si="31"/>
        <v>3200</v>
      </c>
      <c r="L117" s="130">
        <f t="shared" si="32"/>
        <v>35200</v>
      </c>
      <c r="M117" s="130" t="s">
        <v>4187</v>
      </c>
      <c r="N117" s="138">
        <f t="shared" ref="N117:U126" si="47">+SUMIFS($AE$1:$AE$65536,$AA$1:$AA$65536,$M117,$AC$1:$AC$65536,N$5,$AB$1:$AB$65536,$H117)</f>
        <v>0</v>
      </c>
      <c r="O117" s="138">
        <f t="shared" si="47"/>
        <v>0</v>
      </c>
      <c r="P117" s="146">
        <f t="shared" si="47"/>
        <v>0</v>
      </c>
      <c r="Q117" s="138">
        <f t="shared" si="47"/>
        <v>0</v>
      </c>
      <c r="R117" s="138">
        <f t="shared" si="47"/>
        <v>0</v>
      </c>
      <c r="S117" s="138">
        <f t="shared" si="47"/>
        <v>0</v>
      </c>
      <c r="T117" s="138">
        <f t="shared" si="47"/>
        <v>0</v>
      </c>
      <c r="U117" s="138">
        <f t="shared" si="47"/>
        <v>0</v>
      </c>
      <c r="V117" s="132">
        <f>VLOOKUP(A117,[2]DG!$C$2:$E$11900,3,0)</f>
        <v>32000</v>
      </c>
      <c r="W117" s="139">
        <f t="shared" si="41"/>
        <v>0</v>
      </c>
      <c r="X117" s="138">
        <f t="shared" si="29"/>
        <v>0</v>
      </c>
      <c r="Y117" s="138">
        <f t="shared" si="42"/>
        <v>-32000</v>
      </c>
      <c r="AA117" s="116" t="s">
        <v>4422</v>
      </c>
      <c r="AB117" s="115" t="s">
        <v>4068</v>
      </c>
      <c r="AC117" s="115" t="s">
        <v>3988</v>
      </c>
      <c r="AD117" s="118" t="s">
        <v>4446</v>
      </c>
      <c r="AE117" s="115" t="str">
        <f t="shared" si="33"/>
        <v>179100</v>
      </c>
      <c r="AG117" s="57" t="str">
        <f t="shared" si="44"/>
        <v xml:space="preserve">Côn thu PVC </v>
      </c>
      <c r="AH117" s="135" t="str">
        <f t="shared" si="45"/>
        <v xml:space="preserve">Nối thẳng chuyển bậc u.PVC DISMY </v>
      </c>
      <c r="AI117" s="161" t="str">
        <f t="shared" si="39"/>
        <v>22CN</v>
      </c>
      <c r="AJ117" s="135" t="s">
        <v>4447</v>
      </c>
      <c r="AK117" s="138">
        <v>11122110110075</v>
      </c>
    </row>
    <row r="118" spans="1:37" ht="27" customHeight="1" x14ac:dyDescent="0.25">
      <c r="A118" s="135" t="s">
        <v>1236</v>
      </c>
      <c r="B118" s="189">
        <f t="shared" si="27"/>
        <v>20900</v>
      </c>
      <c r="C118" s="142">
        <f>+SUBTOTAL(3,$E$7:E118)</f>
        <v>112</v>
      </c>
      <c r="D118" s="135" t="s">
        <v>4444</v>
      </c>
      <c r="E118" s="142" t="s">
        <v>4203</v>
      </c>
      <c r="F118" s="142">
        <v>6</v>
      </c>
      <c r="G118" s="142">
        <f t="shared" si="46"/>
        <v>6</v>
      </c>
      <c r="H118" s="142" t="s">
        <v>3967</v>
      </c>
      <c r="I118" s="132">
        <v>20900</v>
      </c>
      <c r="J118" s="145">
        <v>0.1</v>
      </c>
      <c r="K118" s="130">
        <f t="shared" si="31"/>
        <v>2090</v>
      </c>
      <c r="L118" s="130">
        <f t="shared" si="32"/>
        <v>22990</v>
      </c>
      <c r="M118" s="130" t="s">
        <v>4187</v>
      </c>
      <c r="N118" s="146">
        <f t="shared" si="47"/>
        <v>0</v>
      </c>
      <c r="O118" s="138">
        <f t="shared" si="47"/>
        <v>0</v>
      </c>
      <c r="P118" s="138">
        <f t="shared" si="47"/>
        <v>0</v>
      </c>
      <c r="Q118" s="138">
        <f t="shared" si="47"/>
        <v>0</v>
      </c>
      <c r="R118" s="138">
        <f t="shared" si="47"/>
        <v>0</v>
      </c>
      <c r="S118" s="138">
        <f t="shared" si="47"/>
        <v>0</v>
      </c>
      <c r="T118" s="138">
        <f t="shared" si="47"/>
        <v>0</v>
      </c>
      <c r="U118" s="138">
        <f t="shared" si="47"/>
        <v>0</v>
      </c>
      <c r="V118" s="132">
        <f>VLOOKUP(A118,[2]DG!$C$2:$E$11900,3,0)</f>
        <v>20900</v>
      </c>
      <c r="W118" s="139">
        <f t="shared" si="41"/>
        <v>0</v>
      </c>
      <c r="X118" s="138">
        <f t="shared" si="29"/>
        <v>0</v>
      </c>
      <c r="Y118" s="138">
        <f t="shared" si="42"/>
        <v>-20900</v>
      </c>
      <c r="AA118" s="116" t="s">
        <v>4422</v>
      </c>
      <c r="AB118" s="115" t="s">
        <v>4068</v>
      </c>
      <c r="AC118" s="115" t="s">
        <v>4004</v>
      </c>
      <c r="AD118" s="118" t="s">
        <v>4443</v>
      </c>
      <c r="AE118" s="115" t="str">
        <f t="shared" si="33"/>
        <v>288100</v>
      </c>
      <c r="AG118" s="57" t="str">
        <f t="shared" si="44"/>
        <v xml:space="preserve">Côn thu PVC </v>
      </c>
      <c r="AH118" s="135" t="str">
        <f t="shared" si="45"/>
        <v xml:space="preserve">Nối thẳng chuyển bậc u.PVC DISMY </v>
      </c>
      <c r="AI118" s="161" t="str">
        <f t="shared" si="39"/>
        <v>22CN</v>
      </c>
      <c r="AJ118" s="135" t="s">
        <v>4445</v>
      </c>
      <c r="AK118" s="138">
        <v>11122110110090</v>
      </c>
    </row>
    <row r="119" spans="1:37" ht="27" customHeight="1" x14ac:dyDescent="0.25">
      <c r="A119" s="135" t="s">
        <v>1222</v>
      </c>
      <c r="B119" s="189">
        <f t="shared" si="27"/>
        <v>34600</v>
      </c>
      <c r="C119" s="142">
        <f>+SUBTOTAL(3,$E$7:E119)</f>
        <v>113</v>
      </c>
      <c r="D119" s="135" t="s">
        <v>1223</v>
      </c>
      <c r="E119" s="142" t="s">
        <v>4203</v>
      </c>
      <c r="F119" s="142">
        <v>10</v>
      </c>
      <c r="G119" s="142">
        <f t="shared" si="46"/>
        <v>10</v>
      </c>
      <c r="H119" s="142" t="s">
        <v>3967</v>
      </c>
      <c r="I119" s="132">
        <v>34600</v>
      </c>
      <c r="J119" s="145">
        <v>0.1</v>
      </c>
      <c r="K119" s="130">
        <f t="shared" si="31"/>
        <v>3460</v>
      </c>
      <c r="L119" s="130">
        <f t="shared" si="32"/>
        <v>38060</v>
      </c>
      <c r="M119" s="130" t="s">
        <v>4187</v>
      </c>
      <c r="N119" s="138">
        <f t="shared" si="47"/>
        <v>0</v>
      </c>
      <c r="O119" s="138">
        <f t="shared" si="47"/>
        <v>0</v>
      </c>
      <c r="P119" s="146">
        <f t="shared" si="47"/>
        <v>0</v>
      </c>
      <c r="Q119" s="138">
        <f t="shared" si="47"/>
        <v>0</v>
      </c>
      <c r="R119" s="138">
        <f t="shared" si="47"/>
        <v>0</v>
      </c>
      <c r="S119" s="138">
        <f t="shared" si="47"/>
        <v>0</v>
      </c>
      <c r="T119" s="138">
        <f t="shared" si="47"/>
        <v>0</v>
      </c>
      <c r="U119" s="138">
        <f t="shared" si="47"/>
        <v>0</v>
      </c>
      <c r="V119" s="132">
        <f>VLOOKUP(A119,[2]DG!$C$2:$E$11900,3,0)</f>
        <v>34600</v>
      </c>
      <c r="W119" s="139">
        <f t="shared" si="41"/>
        <v>0</v>
      </c>
      <c r="X119" s="138">
        <f t="shared" si="29"/>
        <v>0</v>
      </c>
      <c r="Y119" s="138">
        <f t="shared" si="42"/>
        <v>-34600</v>
      </c>
      <c r="AA119" s="116" t="s">
        <v>4422</v>
      </c>
      <c r="AB119" s="115" t="s">
        <v>4066</v>
      </c>
      <c r="AC119" s="115" t="s">
        <v>3988</v>
      </c>
      <c r="AD119" s="118" t="s">
        <v>4441</v>
      </c>
      <c r="AE119" s="115" t="str">
        <f t="shared" si="33"/>
        <v>293200</v>
      </c>
      <c r="AG119" s="57" t="str">
        <f t="shared" si="44"/>
        <v xml:space="preserve">Côn thu PVC </v>
      </c>
      <c r="AH119" s="135" t="str">
        <f t="shared" si="45"/>
        <v xml:space="preserve">Nối thẳng chuyển bậc u.PVC DISMY </v>
      </c>
      <c r="AI119" s="161" t="str">
        <f t="shared" ref="AI119:AI154" si="48">+LEFT(A119,4)</f>
        <v>22CN</v>
      </c>
      <c r="AJ119" s="135" t="s">
        <v>4442</v>
      </c>
      <c r="AK119" s="138">
        <v>11122110110090</v>
      </c>
    </row>
    <row r="120" spans="1:37" ht="27" customHeight="1" x14ac:dyDescent="0.25">
      <c r="A120" s="135" t="s">
        <v>1344</v>
      </c>
      <c r="B120" s="189">
        <f t="shared" si="27"/>
        <v>1200</v>
      </c>
      <c r="C120" s="142">
        <f>+SUBTOTAL(3,$E$7:E120)</f>
        <v>114</v>
      </c>
      <c r="D120" s="135" t="s">
        <v>4439</v>
      </c>
      <c r="E120" s="142" t="s">
        <v>4203</v>
      </c>
      <c r="F120" s="142">
        <v>10</v>
      </c>
      <c r="G120" s="142">
        <f t="shared" si="46"/>
        <v>10</v>
      </c>
      <c r="H120" s="142" t="s">
        <v>4185</v>
      </c>
      <c r="I120" s="132">
        <v>1200</v>
      </c>
      <c r="J120" s="145">
        <v>0.1</v>
      </c>
      <c r="K120" s="130">
        <f t="shared" si="31"/>
        <v>120</v>
      </c>
      <c r="L120" s="130">
        <f t="shared" si="32"/>
        <v>1320</v>
      </c>
      <c r="M120" s="130" t="s">
        <v>4159</v>
      </c>
      <c r="N120" s="138">
        <f t="shared" si="47"/>
        <v>0</v>
      </c>
      <c r="O120" s="138">
        <f t="shared" si="47"/>
        <v>0</v>
      </c>
      <c r="P120" s="146">
        <f t="shared" si="47"/>
        <v>0</v>
      </c>
      <c r="Q120" s="138">
        <f t="shared" si="47"/>
        <v>0</v>
      </c>
      <c r="R120" s="138">
        <f t="shared" si="47"/>
        <v>0</v>
      </c>
      <c r="S120" s="138">
        <f t="shared" si="47"/>
        <v>0</v>
      </c>
      <c r="T120" s="138">
        <f t="shared" si="47"/>
        <v>0</v>
      </c>
      <c r="U120" s="138">
        <f t="shared" si="47"/>
        <v>0</v>
      </c>
      <c r="V120" s="132">
        <f>VLOOKUP(A120,[2]DG!$C$2:$E$11900,3,0)</f>
        <v>1200</v>
      </c>
      <c r="W120" s="139">
        <f t="shared" si="41"/>
        <v>0</v>
      </c>
      <c r="X120" s="138">
        <f t="shared" si="29"/>
        <v>0</v>
      </c>
      <c r="Y120" s="138">
        <f t="shared" si="42"/>
        <v>-1200</v>
      </c>
      <c r="AA120" s="116" t="s">
        <v>4422</v>
      </c>
      <c r="AB120" s="115" t="s">
        <v>4064</v>
      </c>
      <c r="AC120" s="115" t="s">
        <v>3988</v>
      </c>
      <c r="AD120" s="118" t="s">
        <v>4438</v>
      </c>
      <c r="AE120" s="115" t="str">
        <f t="shared" si="33"/>
        <v>421100</v>
      </c>
      <c r="AG120" s="57" t="str">
        <f t="shared" si="44"/>
        <v xml:space="preserve">Măng sông ép phun PVC </v>
      </c>
      <c r="AH120" s="135" t="str">
        <f t="shared" si="45"/>
        <v xml:space="preserve">Nối thẳng ép phun u.PVC DISMY </v>
      </c>
      <c r="AI120" s="161" t="str">
        <f t="shared" si="48"/>
        <v>22MS</v>
      </c>
      <c r="AJ120" s="135" t="s">
        <v>4440</v>
      </c>
      <c r="AK120" s="138">
        <v>11122120021021</v>
      </c>
    </row>
    <row r="121" spans="1:37" ht="27" customHeight="1" x14ac:dyDescent="0.25">
      <c r="A121" s="135" t="s">
        <v>2516</v>
      </c>
      <c r="B121" s="189">
        <f t="shared" si="27"/>
        <v>2000</v>
      </c>
      <c r="C121" s="142">
        <f>+SUBTOTAL(3,$E$7:E121)</f>
        <v>115</v>
      </c>
      <c r="D121" s="135" t="s">
        <v>2517</v>
      </c>
      <c r="E121" s="142" t="s">
        <v>4203</v>
      </c>
      <c r="F121" s="142">
        <v>16</v>
      </c>
      <c r="G121" s="142">
        <f t="shared" si="46"/>
        <v>16</v>
      </c>
      <c r="H121" s="142">
        <v>21</v>
      </c>
      <c r="I121" s="132">
        <v>2000</v>
      </c>
      <c r="J121" s="145">
        <v>0.1</v>
      </c>
      <c r="K121" s="130">
        <f t="shared" si="31"/>
        <v>200</v>
      </c>
      <c r="L121" s="130">
        <f t="shared" si="32"/>
        <v>2200</v>
      </c>
      <c r="M121" s="130" t="s">
        <v>4159</v>
      </c>
      <c r="N121" s="138">
        <f t="shared" si="47"/>
        <v>0</v>
      </c>
      <c r="O121" s="138">
        <f t="shared" si="47"/>
        <v>0</v>
      </c>
      <c r="P121" s="138">
        <f t="shared" si="47"/>
        <v>0</v>
      </c>
      <c r="Q121" s="138">
        <f t="shared" si="47"/>
        <v>0</v>
      </c>
      <c r="R121" s="146">
        <f t="shared" si="47"/>
        <v>0</v>
      </c>
      <c r="S121" s="138">
        <f t="shared" si="47"/>
        <v>0</v>
      </c>
      <c r="T121" s="138">
        <f t="shared" si="47"/>
        <v>0</v>
      </c>
      <c r="U121" s="138">
        <f t="shared" si="47"/>
        <v>0</v>
      </c>
      <c r="V121" s="132">
        <f>VLOOKUP(A121,[2]DG!$C$2:$E$11900,3,0)</f>
        <v>2000</v>
      </c>
      <c r="W121" s="139">
        <f t="shared" si="41"/>
        <v>0</v>
      </c>
      <c r="X121" s="138">
        <f t="shared" si="29"/>
        <v>0</v>
      </c>
      <c r="Y121" s="138">
        <f t="shared" si="42"/>
        <v>-2000</v>
      </c>
      <c r="AA121" s="116" t="s">
        <v>4422</v>
      </c>
      <c r="AB121" s="115" t="s">
        <v>4064</v>
      </c>
      <c r="AC121" s="115" t="s">
        <v>4135</v>
      </c>
      <c r="AD121" s="118" t="s">
        <v>4435</v>
      </c>
      <c r="AE121" s="115" t="str">
        <f t="shared" si="33"/>
        <v>478800</v>
      </c>
      <c r="AH121" s="135"/>
      <c r="AI121" s="161" t="str">
        <f t="shared" si="48"/>
        <v>22MS</v>
      </c>
      <c r="AJ121" s="135" t="s">
        <v>4437</v>
      </c>
      <c r="AK121" s="138"/>
    </row>
    <row r="122" spans="1:37" ht="27" customHeight="1" x14ac:dyDescent="0.25">
      <c r="A122" s="135" t="s">
        <v>1346</v>
      </c>
      <c r="B122" s="189">
        <f t="shared" si="27"/>
        <v>1600</v>
      </c>
      <c r="C122" s="142">
        <f>+SUBTOTAL(3,$E$7:E122)</f>
        <v>116</v>
      </c>
      <c r="D122" s="135" t="s">
        <v>4433</v>
      </c>
      <c r="E122" s="142" t="s">
        <v>4203</v>
      </c>
      <c r="F122" s="142">
        <v>10</v>
      </c>
      <c r="G122" s="142">
        <f t="shared" si="46"/>
        <v>10</v>
      </c>
      <c r="H122" s="142" t="s">
        <v>4117</v>
      </c>
      <c r="I122" s="132">
        <v>1600</v>
      </c>
      <c r="J122" s="145">
        <v>0.1</v>
      </c>
      <c r="K122" s="130">
        <f t="shared" si="31"/>
        <v>160</v>
      </c>
      <c r="L122" s="130">
        <f t="shared" si="32"/>
        <v>1760</v>
      </c>
      <c r="M122" s="130" t="s">
        <v>4159</v>
      </c>
      <c r="N122" s="138">
        <f t="shared" si="47"/>
        <v>0</v>
      </c>
      <c r="O122" s="138">
        <f t="shared" si="47"/>
        <v>0</v>
      </c>
      <c r="P122" s="146">
        <f t="shared" si="47"/>
        <v>0</v>
      </c>
      <c r="Q122" s="138">
        <f t="shared" si="47"/>
        <v>0</v>
      </c>
      <c r="R122" s="138">
        <f t="shared" si="47"/>
        <v>0</v>
      </c>
      <c r="S122" s="138">
        <f t="shared" si="47"/>
        <v>0</v>
      </c>
      <c r="T122" s="138">
        <f t="shared" si="47"/>
        <v>0</v>
      </c>
      <c r="U122" s="138">
        <f t="shared" si="47"/>
        <v>0</v>
      </c>
      <c r="V122" s="132">
        <f>VLOOKUP(A122,[2]DG!$C$2:$E$11900,3,0)</f>
        <v>1600</v>
      </c>
      <c r="W122" s="139">
        <f t="shared" si="41"/>
        <v>0</v>
      </c>
      <c r="X122" s="138">
        <f t="shared" si="29"/>
        <v>0</v>
      </c>
      <c r="Y122" s="138">
        <f t="shared" si="42"/>
        <v>-1600</v>
      </c>
      <c r="AA122" s="116" t="s">
        <v>4422</v>
      </c>
      <c r="AB122" s="115" t="s">
        <v>4064</v>
      </c>
      <c r="AC122" s="115" t="s">
        <v>4004</v>
      </c>
      <c r="AD122" s="118" t="s">
        <v>4432</v>
      </c>
      <c r="AE122" s="115" t="str">
        <f t="shared" si="33"/>
        <v>657700</v>
      </c>
      <c r="AG122" s="57" t="str">
        <f>+LEFT(AJ122,SEARCH("PVC",AJ122,1)+3)</f>
        <v xml:space="preserve">Măng sông ép phun PVC </v>
      </c>
      <c r="AH122" s="135" t="str">
        <f>+LEFT(D122,SEARCH("DISMY",D122,1)+5)</f>
        <v xml:space="preserve">Nối thẳng ép phun u.PVC DISMY </v>
      </c>
      <c r="AI122" s="161" t="str">
        <f t="shared" si="48"/>
        <v>22MS</v>
      </c>
      <c r="AJ122" s="135" t="s">
        <v>4434</v>
      </c>
      <c r="AK122" s="138">
        <v>11122120027027</v>
      </c>
    </row>
    <row r="123" spans="1:37" ht="27" customHeight="1" x14ac:dyDescent="0.25">
      <c r="A123" s="135" t="s">
        <v>2518</v>
      </c>
      <c r="B123" s="189">
        <f t="shared" si="27"/>
        <v>2700</v>
      </c>
      <c r="C123" s="142">
        <f>+SUBTOTAL(3,$E$7:E123)</f>
        <v>117</v>
      </c>
      <c r="D123" s="135" t="s">
        <v>2519</v>
      </c>
      <c r="E123" s="142" t="s">
        <v>4203</v>
      </c>
      <c r="F123" s="142">
        <v>16</v>
      </c>
      <c r="G123" s="142">
        <f t="shared" si="46"/>
        <v>16</v>
      </c>
      <c r="H123" s="142" t="s">
        <v>4117</v>
      </c>
      <c r="I123" s="132">
        <v>2700</v>
      </c>
      <c r="J123" s="145">
        <v>0.1</v>
      </c>
      <c r="K123" s="130">
        <f t="shared" si="31"/>
        <v>270</v>
      </c>
      <c r="L123" s="130">
        <f t="shared" si="32"/>
        <v>2970</v>
      </c>
      <c r="M123" s="130" t="s">
        <v>4159</v>
      </c>
      <c r="N123" s="138">
        <f t="shared" si="47"/>
        <v>0</v>
      </c>
      <c r="O123" s="138">
        <f t="shared" si="47"/>
        <v>0</v>
      </c>
      <c r="P123" s="138">
        <f t="shared" si="47"/>
        <v>0</v>
      </c>
      <c r="Q123" s="128">
        <f t="shared" si="47"/>
        <v>0</v>
      </c>
      <c r="R123" s="146">
        <f t="shared" si="47"/>
        <v>0</v>
      </c>
      <c r="S123" s="128">
        <f t="shared" si="47"/>
        <v>0</v>
      </c>
      <c r="T123" s="128">
        <f t="shared" si="47"/>
        <v>0</v>
      </c>
      <c r="U123" s="128">
        <f t="shared" si="47"/>
        <v>0</v>
      </c>
      <c r="V123" s="132">
        <f>VLOOKUP(A123,[2]DG!$C$2:$E$11900,3,0)</f>
        <v>2700</v>
      </c>
      <c r="W123" s="139">
        <f t="shared" si="41"/>
        <v>0</v>
      </c>
      <c r="X123" s="138">
        <f t="shared" si="29"/>
        <v>0</v>
      </c>
      <c r="Y123" s="138">
        <f t="shared" si="42"/>
        <v>-2700</v>
      </c>
      <c r="AA123" s="116" t="s">
        <v>4422</v>
      </c>
      <c r="AB123" s="115" t="s">
        <v>4063</v>
      </c>
      <c r="AC123" s="115" t="s">
        <v>3988</v>
      </c>
      <c r="AD123" s="118" t="s">
        <v>3933</v>
      </c>
      <c r="AE123" s="115" t="str">
        <f t="shared" si="33"/>
        <v>463700</v>
      </c>
      <c r="AH123" s="135"/>
      <c r="AI123" s="161" t="str">
        <f t="shared" si="48"/>
        <v>22MS</v>
      </c>
      <c r="AJ123" s="135" t="s">
        <v>4431</v>
      </c>
      <c r="AK123" s="138"/>
    </row>
    <row r="124" spans="1:37" ht="27" customHeight="1" x14ac:dyDescent="0.25">
      <c r="A124" s="135" t="s">
        <v>1348</v>
      </c>
      <c r="B124" s="189">
        <f t="shared" si="27"/>
        <v>1800</v>
      </c>
      <c r="C124" s="142">
        <f>+SUBTOTAL(3,$E$7:E124)</f>
        <v>118</v>
      </c>
      <c r="D124" s="135" t="s">
        <v>4429</v>
      </c>
      <c r="E124" s="142" t="s">
        <v>4203</v>
      </c>
      <c r="F124" s="142">
        <v>10</v>
      </c>
      <c r="G124" s="142">
        <f t="shared" si="46"/>
        <v>10</v>
      </c>
      <c r="H124" s="142" t="s">
        <v>4115</v>
      </c>
      <c r="I124" s="132">
        <v>1800</v>
      </c>
      <c r="J124" s="145">
        <v>0.1</v>
      </c>
      <c r="K124" s="130">
        <f t="shared" si="31"/>
        <v>180</v>
      </c>
      <c r="L124" s="130">
        <f t="shared" si="32"/>
        <v>1980</v>
      </c>
      <c r="M124" s="130" t="s">
        <v>4159</v>
      </c>
      <c r="N124" s="138">
        <f t="shared" si="47"/>
        <v>0</v>
      </c>
      <c r="O124" s="138">
        <f t="shared" si="47"/>
        <v>0</v>
      </c>
      <c r="P124" s="178">
        <f t="shared" si="47"/>
        <v>0</v>
      </c>
      <c r="Q124" s="179">
        <f t="shared" si="47"/>
        <v>0</v>
      </c>
      <c r="R124" s="179">
        <f t="shared" si="47"/>
        <v>0</v>
      </c>
      <c r="S124" s="179">
        <f t="shared" si="47"/>
        <v>0</v>
      </c>
      <c r="T124" s="179">
        <f t="shared" si="47"/>
        <v>0</v>
      </c>
      <c r="U124" s="179">
        <f t="shared" si="47"/>
        <v>0</v>
      </c>
      <c r="V124" s="132">
        <f>VLOOKUP(A124,[2]DG!$C$2:$E$11900,3,0)</f>
        <v>1800</v>
      </c>
      <c r="W124" s="139">
        <f t="shared" si="41"/>
        <v>0</v>
      </c>
      <c r="X124" s="138">
        <f t="shared" si="29"/>
        <v>0</v>
      </c>
      <c r="Y124" s="138">
        <f t="shared" si="42"/>
        <v>-1800</v>
      </c>
      <c r="AA124" s="116" t="s">
        <v>4422</v>
      </c>
      <c r="AB124" s="115" t="s">
        <v>4063</v>
      </c>
      <c r="AC124" s="115" t="s">
        <v>4004</v>
      </c>
      <c r="AD124" s="118" t="s">
        <v>4428</v>
      </c>
      <c r="AE124" s="115" t="str">
        <f t="shared" si="33"/>
        <v>806900</v>
      </c>
      <c r="AG124" s="57" t="str">
        <f>+LEFT(AJ124,SEARCH("PVC",AJ124,1)+3)</f>
        <v xml:space="preserve">Măng sông ép phun PVC </v>
      </c>
      <c r="AH124" s="135" t="str">
        <f>+LEFT(D124,SEARCH("DISMY",D124,1)+5)</f>
        <v xml:space="preserve">Nối thẳng ép phun u.PVC DISMY </v>
      </c>
      <c r="AI124" s="161" t="str">
        <f t="shared" si="48"/>
        <v>22MS</v>
      </c>
      <c r="AJ124" s="135" t="s">
        <v>4430</v>
      </c>
      <c r="AK124" s="138">
        <v>11122120034034</v>
      </c>
    </row>
    <row r="125" spans="1:37" ht="27" customHeight="1" x14ac:dyDescent="0.25">
      <c r="A125" s="135" t="s">
        <v>2520</v>
      </c>
      <c r="B125" s="189">
        <f t="shared" si="27"/>
        <v>4800</v>
      </c>
      <c r="C125" s="142">
        <f>+SUBTOTAL(3,$E$7:E125)</f>
        <v>119</v>
      </c>
      <c r="D125" s="135" t="s">
        <v>2521</v>
      </c>
      <c r="E125" s="142" t="s">
        <v>4203</v>
      </c>
      <c r="F125" s="142">
        <v>16</v>
      </c>
      <c r="G125" s="142">
        <f t="shared" si="46"/>
        <v>16</v>
      </c>
      <c r="H125" s="142" t="s">
        <v>4115</v>
      </c>
      <c r="I125" s="132">
        <v>4800</v>
      </c>
      <c r="J125" s="145">
        <v>0.1</v>
      </c>
      <c r="K125" s="130">
        <f t="shared" si="31"/>
        <v>480</v>
      </c>
      <c r="L125" s="130">
        <f t="shared" si="32"/>
        <v>5280</v>
      </c>
      <c r="M125" s="130" t="s">
        <v>4159</v>
      </c>
      <c r="N125" s="138">
        <f t="shared" si="47"/>
        <v>0</v>
      </c>
      <c r="O125" s="138">
        <f t="shared" si="47"/>
        <v>0</v>
      </c>
      <c r="P125" s="179">
        <f t="shared" si="47"/>
        <v>0</v>
      </c>
      <c r="Q125" s="138">
        <f t="shared" si="47"/>
        <v>0</v>
      </c>
      <c r="R125" s="178">
        <f t="shared" si="47"/>
        <v>0</v>
      </c>
      <c r="S125" s="138">
        <f t="shared" si="47"/>
        <v>0</v>
      </c>
      <c r="T125" s="138">
        <f t="shared" si="47"/>
        <v>0</v>
      </c>
      <c r="U125" s="138">
        <f t="shared" si="47"/>
        <v>0</v>
      </c>
      <c r="V125" s="132">
        <f>VLOOKUP(A125,[2]DG!$C$2:$E$11900,3,0)</f>
        <v>4800</v>
      </c>
      <c r="W125" s="139">
        <f t="shared" si="41"/>
        <v>0</v>
      </c>
      <c r="X125" s="138">
        <f t="shared" si="29"/>
        <v>0</v>
      </c>
      <c r="Y125" s="138">
        <f t="shared" si="42"/>
        <v>-4800</v>
      </c>
      <c r="AA125" s="116" t="s">
        <v>4422</v>
      </c>
      <c r="AB125" s="115" t="s">
        <v>4061</v>
      </c>
      <c r="AC125" s="115" t="s">
        <v>3988</v>
      </c>
      <c r="AD125" s="118" t="s">
        <v>4426</v>
      </c>
      <c r="AE125" s="115" t="str">
        <f t="shared" si="33"/>
        <v>802600</v>
      </c>
      <c r="AH125" s="135"/>
      <c r="AI125" s="161" t="str">
        <f t="shared" si="48"/>
        <v>22MS</v>
      </c>
      <c r="AJ125" s="135" t="s">
        <v>4427</v>
      </c>
      <c r="AK125" s="138">
        <v>11122120034034</v>
      </c>
    </row>
    <row r="126" spans="1:37" ht="27" customHeight="1" x14ac:dyDescent="0.25">
      <c r="A126" s="135" t="s">
        <v>1350</v>
      </c>
      <c r="B126" s="189">
        <f t="shared" si="27"/>
        <v>3100</v>
      </c>
      <c r="C126" s="142">
        <f>+SUBTOTAL(3,$E$7:E126)</f>
        <v>120</v>
      </c>
      <c r="D126" s="135" t="s">
        <v>1351</v>
      </c>
      <c r="E126" s="142" t="s">
        <v>4203</v>
      </c>
      <c r="F126" s="142">
        <v>10</v>
      </c>
      <c r="G126" s="142">
        <f t="shared" si="46"/>
        <v>10</v>
      </c>
      <c r="H126" s="142" t="s">
        <v>4113</v>
      </c>
      <c r="I126" s="132">
        <v>3100</v>
      </c>
      <c r="J126" s="145">
        <v>0.1</v>
      </c>
      <c r="K126" s="130">
        <f t="shared" si="31"/>
        <v>310</v>
      </c>
      <c r="L126" s="130">
        <f t="shared" si="32"/>
        <v>3410</v>
      </c>
      <c r="M126" s="130" t="s">
        <v>4159</v>
      </c>
      <c r="N126" s="138">
        <f t="shared" si="47"/>
        <v>0</v>
      </c>
      <c r="O126" s="138">
        <f t="shared" si="47"/>
        <v>0</v>
      </c>
      <c r="P126" s="146">
        <f t="shared" si="47"/>
        <v>0</v>
      </c>
      <c r="Q126" s="138">
        <f t="shared" si="47"/>
        <v>0</v>
      </c>
      <c r="R126" s="138">
        <f t="shared" si="47"/>
        <v>0</v>
      </c>
      <c r="S126" s="138">
        <f t="shared" si="47"/>
        <v>0</v>
      </c>
      <c r="T126" s="138">
        <f t="shared" si="47"/>
        <v>0</v>
      </c>
      <c r="U126" s="138">
        <f t="shared" si="47"/>
        <v>0</v>
      </c>
      <c r="V126" s="132">
        <f>VLOOKUP(A126,[2]DG!$C$2:$E$11900,3,0)</f>
        <v>3100</v>
      </c>
      <c r="W126" s="139">
        <f t="shared" si="41"/>
        <v>0</v>
      </c>
      <c r="X126" s="138">
        <f t="shared" si="29"/>
        <v>0</v>
      </c>
      <c r="Y126" s="138">
        <f t="shared" si="42"/>
        <v>-3100</v>
      </c>
      <c r="AA126" s="116" t="s">
        <v>4422</v>
      </c>
      <c r="AB126" s="115" t="s">
        <v>4059</v>
      </c>
      <c r="AC126" s="115" t="s">
        <v>3988</v>
      </c>
      <c r="AD126" s="118" t="s">
        <v>4424</v>
      </c>
      <c r="AE126" s="115" t="str">
        <f t="shared" si="33"/>
        <v>1065900</v>
      </c>
      <c r="AG126" s="57" t="str">
        <f t="shared" ref="AG126:AG140" si="49">+LEFT(AJ126,SEARCH("PVC",AJ126,1)+3)</f>
        <v xml:space="preserve">Măng sông ép phun PVC </v>
      </c>
      <c r="AH126" s="135" t="str">
        <f t="shared" ref="AH126:AH141" si="50">+LEFT(D126,SEARCH("DISMY",D126,1)+5)</f>
        <v xml:space="preserve">Nối thẳng ép phun u.PVC DISMY </v>
      </c>
      <c r="AI126" s="161" t="str">
        <f t="shared" si="48"/>
        <v>22MS</v>
      </c>
      <c r="AJ126" s="135" t="s">
        <v>4425</v>
      </c>
      <c r="AK126" s="138">
        <v>11122120042042</v>
      </c>
    </row>
    <row r="127" spans="1:37" ht="27" customHeight="1" x14ac:dyDescent="0.25">
      <c r="A127" s="135" t="s">
        <v>1352</v>
      </c>
      <c r="B127" s="189">
        <f t="shared" si="27"/>
        <v>4000</v>
      </c>
      <c r="C127" s="142">
        <f>+SUBTOTAL(3,$E$7:E127)</f>
        <v>121</v>
      </c>
      <c r="D127" s="135" t="s">
        <v>1353</v>
      </c>
      <c r="E127" s="142" t="s">
        <v>4203</v>
      </c>
      <c r="F127" s="142">
        <v>10</v>
      </c>
      <c r="G127" s="142">
        <f t="shared" si="46"/>
        <v>10</v>
      </c>
      <c r="H127" s="142" t="s">
        <v>4111</v>
      </c>
      <c r="I127" s="132">
        <v>4000</v>
      </c>
      <c r="J127" s="145">
        <v>0.1</v>
      </c>
      <c r="K127" s="130">
        <f t="shared" si="31"/>
        <v>400</v>
      </c>
      <c r="L127" s="130">
        <f t="shared" si="32"/>
        <v>4400</v>
      </c>
      <c r="M127" s="130" t="s">
        <v>4159</v>
      </c>
      <c r="N127" s="138">
        <f t="shared" ref="N127:U136" si="51">+SUMIFS($AE$1:$AE$65536,$AA$1:$AA$65536,$M127,$AC$1:$AC$65536,N$5,$AB$1:$AB$65536,$H127)</f>
        <v>0</v>
      </c>
      <c r="O127" s="138">
        <f t="shared" si="51"/>
        <v>0</v>
      </c>
      <c r="P127" s="146">
        <f t="shared" si="51"/>
        <v>0</v>
      </c>
      <c r="Q127" s="138">
        <f t="shared" si="51"/>
        <v>0</v>
      </c>
      <c r="R127" s="138">
        <f t="shared" si="51"/>
        <v>0</v>
      </c>
      <c r="S127" s="138">
        <f t="shared" si="51"/>
        <v>0</v>
      </c>
      <c r="T127" s="138">
        <f t="shared" si="51"/>
        <v>0</v>
      </c>
      <c r="U127" s="138">
        <f t="shared" si="51"/>
        <v>0</v>
      </c>
      <c r="V127" s="132">
        <f>VLOOKUP(A127,[2]DG!$C$2:$E$11900,3,0)</f>
        <v>4000</v>
      </c>
      <c r="W127" s="139">
        <f t="shared" si="41"/>
        <v>0</v>
      </c>
      <c r="X127" s="138">
        <f t="shared" si="29"/>
        <v>0</v>
      </c>
      <c r="Y127" s="138">
        <f t="shared" si="42"/>
        <v>-4000</v>
      </c>
      <c r="AA127" s="116" t="s">
        <v>4422</v>
      </c>
      <c r="AB127" s="115" t="s">
        <v>4056</v>
      </c>
      <c r="AC127" s="115" t="s">
        <v>3988</v>
      </c>
      <c r="AD127" s="118" t="s">
        <v>4421</v>
      </c>
      <c r="AE127" s="115" t="str">
        <f t="shared" si="33"/>
        <v>1598900</v>
      </c>
      <c r="AG127" s="57" t="str">
        <f t="shared" si="49"/>
        <v xml:space="preserve">Măng sông ép phun PVC </v>
      </c>
      <c r="AH127" s="135" t="str">
        <f t="shared" si="50"/>
        <v xml:space="preserve">Nối thẳng ép phun u.PVC DISMY </v>
      </c>
      <c r="AI127" s="161" t="str">
        <f t="shared" si="48"/>
        <v>22MS</v>
      </c>
      <c r="AJ127" s="135" t="s">
        <v>4423</v>
      </c>
      <c r="AK127" s="138">
        <v>11122120048048</v>
      </c>
    </row>
    <row r="128" spans="1:37" ht="27" customHeight="1" x14ac:dyDescent="0.25">
      <c r="A128" s="135" t="s">
        <v>1354</v>
      </c>
      <c r="B128" s="189">
        <f t="shared" si="27"/>
        <v>6900</v>
      </c>
      <c r="C128" s="142">
        <f>+SUBTOTAL(3,$E$7:E128)</f>
        <v>122</v>
      </c>
      <c r="D128" s="135" t="s">
        <v>1355</v>
      </c>
      <c r="E128" s="142" t="s">
        <v>4203</v>
      </c>
      <c r="F128" s="142">
        <v>10</v>
      </c>
      <c r="G128" s="142">
        <v>8</v>
      </c>
      <c r="H128" s="142" t="s">
        <v>4079</v>
      </c>
      <c r="I128" s="132">
        <v>6900</v>
      </c>
      <c r="J128" s="145">
        <v>0.1</v>
      </c>
      <c r="K128" s="130">
        <f t="shared" si="31"/>
        <v>690</v>
      </c>
      <c r="L128" s="130">
        <f t="shared" si="32"/>
        <v>7590</v>
      </c>
      <c r="M128" s="130" t="s">
        <v>4159</v>
      </c>
      <c r="N128" s="138">
        <f t="shared" si="51"/>
        <v>0</v>
      </c>
      <c r="O128" s="146">
        <f t="shared" si="51"/>
        <v>0</v>
      </c>
      <c r="P128" s="138">
        <f t="shared" si="51"/>
        <v>0</v>
      </c>
      <c r="Q128" s="138">
        <f t="shared" si="51"/>
        <v>0</v>
      </c>
      <c r="R128" s="138">
        <f t="shared" si="51"/>
        <v>0</v>
      </c>
      <c r="S128" s="138">
        <f t="shared" si="51"/>
        <v>0</v>
      </c>
      <c r="T128" s="138">
        <f t="shared" si="51"/>
        <v>0</v>
      </c>
      <c r="U128" s="138">
        <f t="shared" si="51"/>
        <v>0</v>
      </c>
      <c r="V128" s="132">
        <f>VLOOKUP(A128,[2]DG!$C$2:$E$11900,3,0)</f>
        <v>6900</v>
      </c>
      <c r="W128" s="139">
        <f t="shared" si="41"/>
        <v>0</v>
      </c>
      <c r="X128" s="138">
        <f t="shared" si="29"/>
        <v>0</v>
      </c>
      <c r="Y128" s="138">
        <f t="shared" si="42"/>
        <v>-6900</v>
      </c>
      <c r="AA128" s="116" t="s">
        <v>4336</v>
      </c>
      <c r="AB128" s="115" t="s">
        <v>4327</v>
      </c>
      <c r="AC128" s="115" t="s">
        <v>4004</v>
      </c>
      <c r="AD128" s="118" t="s">
        <v>4142</v>
      </c>
      <c r="AE128" s="115" t="str">
        <f t="shared" si="33"/>
        <v>2700</v>
      </c>
      <c r="AG128" s="57" t="str">
        <f t="shared" si="49"/>
        <v xml:space="preserve">Măng sông ép phun PVC </v>
      </c>
      <c r="AH128" s="135" t="str">
        <f t="shared" si="50"/>
        <v xml:space="preserve">Nối thẳng ép phun u.PVC DISMY </v>
      </c>
      <c r="AI128" s="161" t="str">
        <f t="shared" si="48"/>
        <v>22MS</v>
      </c>
      <c r="AJ128" s="135" t="s">
        <v>4420</v>
      </c>
      <c r="AK128" s="138">
        <v>11122120060060</v>
      </c>
    </row>
    <row r="129" spans="1:37" ht="27" customHeight="1" x14ac:dyDescent="0.25">
      <c r="A129" s="135" t="s">
        <v>1360</v>
      </c>
      <c r="B129" s="189">
        <f t="shared" si="27"/>
        <v>9400</v>
      </c>
      <c r="C129" s="142">
        <f>+SUBTOTAL(3,$E$7:E129)</f>
        <v>123</v>
      </c>
      <c r="D129" s="135" t="s">
        <v>1361</v>
      </c>
      <c r="E129" s="142" t="s">
        <v>4203</v>
      </c>
      <c r="F129" s="142">
        <v>10</v>
      </c>
      <c r="G129" s="142">
        <v>8</v>
      </c>
      <c r="H129" s="142" t="s">
        <v>4077</v>
      </c>
      <c r="I129" s="132">
        <v>9400</v>
      </c>
      <c r="J129" s="145">
        <v>0.1</v>
      </c>
      <c r="K129" s="130">
        <f t="shared" si="31"/>
        <v>940</v>
      </c>
      <c r="L129" s="130">
        <f t="shared" si="32"/>
        <v>10340</v>
      </c>
      <c r="M129" s="130" t="s">
        <v>4159</v>
      </c>
      <c r="N129" s="138">
        <f t="shared" si="51"/>
        <v>0</v>
      </c>
      <c r="O129" s="146">
        <f t="shared" si="51"/>
        <v>0</v>
      </c>
      <c r="P129" s="138">
        <f t="shared" si="51"/>
        <v>0</v>
      </c>
      <c r="Q129" s="138">
        <f t="shared" si="51"/>
        <v>0</v>
      </c>
      <c r="R129" s="138">
        <f t="shared" si="51"/>
        <v>0</v>
      </c>
      <c r="S129" s="138">
        <f t="shared" si="51"/>
        <v>0</v>
      </c>
      <c r="T129" s="138">
        <f t="shared" si="51"/>
        <v>0</v>
      </c>
      <c r="U129" s="138">
        <f t="shared" si="51"/>
        <v>0</v>
      </c>
      <c r="V129" s="132">
        <f>VLOOKUP(A129,[2]DG!$C$2:$E$11900,3,0)</f>
        <v>9400</v>
      </c>
      <c r="W129" s="139">
        <f t="shared" si="41"/>
        <v>0</v>
      </c>
      <c r="X129" s="138">
        <f t="shared" si="29"/>
        <v>0</v>
      </c>
      <c r="Y129" s="138">
        <f t="shared" si="42"/>
        <v>-9400</v>
      </c>
      <c r="AA129" s="116" t="s">
        <v>4336</v>
      </c>
      <c r="AB129" s="115" t="s">
        <v>4324</v>
      </c>
      <c r="AC129" s="115" t="s">
        <v>4004</v>
      </c>
      <c r="AD129" s="118" t="s">
        <v>4313</v>
      </c>
      <c r="AE129" s="115" t="str">
        <f t="shared" si="33"/>
        <v>3500</v>
      </c>
      <c r="AG129" s="57" t="str">
        <f t="shared" si="49"/>
        <v xml:space="preserve">Măng sông ép phun PVC </v>
      </c>
      <c r="AH129" s="135" t="str">
        <f t="shared" si="50"/>
        <v xml:space="preserve">Nối thẳng ép phun u.PVC DISMY </v>
      </c>
      <c r="AI129" s="161" t="str">
        <f t="shared" si="48"/>
        <v>22MS</v>
      </c>
      <c r="AJ129" s="135" t="s">
        <v>4419</v>
      </c>
      <c r="AK129" s="138">
        <v>11122120075075</v>
      </c>
    </row>
    <row r="130" spans="1:37" ht="27" customHeight="1" x14ac:dyDescent="0.25">
      <c r="A130" s="135" t="s">
        <v>1362</v>
      </c>
      <c r="B130" s="189">
        <f t="shared" si="27"/>
        <v>30500</v>
      </c>
      <c r="C130" s="142">
        <f>+SUBTOTAL(3,$E$7:E130)</f>
        <v>124</v>
      </c>
      <c r="D130" s="135" t="s">
        <v>4417</v>
      </c>
      <c r="E130" s="142" t="s">
        <v>4203</v>
      </c>
      <c r="F130" s="142">
        <v>10</v>
      </c>
      <c r="G130" s="142">
        <f t="shared" ref="G130:G139" si="52">+F130</f>
        <v>10</v>
      </c>
      <c r="H130" s="142" t="s">
        <v>4075</v>
      </c>
      <c r="I130" s="132">
        <v>30500</v>
      </c>
      <c r="J130" s="145">
        <v>0.1</v>
      </c>
      <c r="K130" s="130">
        <f t="shared" si="31"/>
        <v>3050</v>
      </c>
      <c r="L130" s="130">
        <f t="shared" si="32"/>
        <v>33550</v>
      </c>
      <c r="M130" s="130" t="s">
        <v>4159</v>
      </c>
      <c r="N130" s="138">
        <f t="shared" si="51"/>
        <v>0</v>
      </c>
      <c r="O130" s="138">
        <f t="shared" si="51"/>
        <v>0</v>
      </c>
      <c r="P130" s="146">
        <f t="shared" si="51"/>
        <v>0</v>
      </c>
      <c r="Q130" s="138">
        <f t="shared" si="51"/>
        <v>0</v>
      </c>
      <c r="R130" s="138">
        <f t="shared" si="51"/>
        <v>0</v>
      </c>
      <c r="S130" s="138">
        <f t="shared" si="51"/>
        <v>0</v>
      </c>
      <c r="T130" s="138">
        <f t="shared" si="51"/>
        <v>0</v>
      </c>
      <c r="U130" s="138">
        <f t="shared" si="51"/>
        <v>0</v>
      </c>
      <c r="V130" s="132">
        <f>VLOOKUP(A130,[2]DG!$C$2:$E$11900,3,0)</f>
        <v>30500</v>
      </c>
      <c r="W130" s="139">
        <f t="shared" si="41"/>
        <v>0</v>
      </c>
      <c r="X130" s="138">
        <f t="shared" si="29"/>
        <v>0</v>
      </c>
      <c r="Y130" s="138">
        <f t="shared" si="42"/>
        <v>-30500</v>
      </c>
      <c r="AA130" s="116" t="s">
        <v>4336</v>
      </c>
      <c r="AB130" s="115" t="s">
        <v>4321</v>
      </c>
      <c r="AC130" s="115" t="s">
        <v>4004</v>
      </c>
      <c r="AD130" s="118" t="s">
        <v>4140</v>
      </c>
      <c r="AE130" s="115" t="str">
        <f t="shared" si="33"/>
        <v>3800</v>
      </c>
      <c r="AG130" s="57" t="str">
        <f t="shared" si="49"/>
        <v xml:space="preserve">Măng sông ép phun PVC </v>
      </c>
      <c r="AH130" s="135" t="str">
        <f t="shared" si="50"/>
        <v xml:space="preserve">Nối thẳng ép phun u.PVC DISMY </v>
      </c>
      <c r="AI130" s="161" t="str">
        <f t="shared" si="48"/>
        <v>22MS</v>
      </c>
      <c r="AJ130" s="135" t="s">
        <v>4418</v>
      </c>
      <c r="AK130" s="138">
        <v>11122120090090</v>
      </c>
    </row>
    <row r="131" spans="1:37" ht="27" customHeight="1" x14ac:dyDescent="0.25">
      <c r="A131" s="135" t="s">
        <v>1358</v>
      </c>
      <c r="B131" s="189">
        <f t="shared" si="27"/>
        <v>12800</v>
      </c>
      <c r="C131" s="142">
        <f>+SUBTOTAL(3,$E$7:E131)</f>
        <v>125</v>
      </c>
      <c r="D131" s="135" t="s">
        <v>4415</v>
      </c>
      <c r="E131" s="142" t="s">
        <v>4203</v>
      </c>
      <c r="F131" s="142">
        <v>6</v>
      </c>
      <c r="G131" s="142">
        <f t="shared" si="52"/>
        <v>6</v>
      </c>
      <c r="H131" s="142">
        <v>90</v>
      </c>
      <c r="I131" s="132">
        <v>12800</v>
      </c>
      <c r="J131" s="145">
        <v>0.1</v>
      </c>
      <c r="K131" s="130">
        <f t="shared" si="31"/>
        <v>1280</v>
      </c>
      <c r="L131" s="130">
        <f t="shared" si="32"/>
        <v>14080</v>
      </c>
      <c r="M131" s="130" t="s">
        <v>4159</v>
      </c>
      <c r="N131" s="146">
        <f t="shared" si="51"/>
        <v>0</v>
      </c>
      <c r="O131" s="138">
        <f t="shared" si="51"/>
        <v>0</v>
      </c>
      <c r="P131" s="138">
        <f t="shared" si="51"/>
        <v>0</v>
      </c>
      <c r="Q131" s="138">
        <f t="shared" si="51"/>
        <v>0</v>
      </c>
      <c r="R131" s="138">
        <f t="shared" si="51"/>
        <v>0</v>
      </c>
      <c r="S131" s="138">
        <f t="shared" si="51"/>
        <v>0</v>
      </c>
      <c r="T131" s="138">
        <f t="shared" si="51"/>
        <v>0</v>
      </c>
      <c r="U131" s="138">
        <f t="shared" si="51"/>
        <v>0</v>
      </c>
      <c r="V131" s="132">
        <f>VLOOKUP(A131,[2]DG!$C$2:$E$11900,3,0)</f>
        <v>12800</v>
      </c>
      <c r="W131" s="139">
        <f t="shared" si="41"/>
        <v>0</v>
      </c>
      <c r="X131" s="138">
        <f t="shared" si="29"/>
        <v>0</v>
      </c>
      <c r="Y131" s="138">
        <f t="shared" si="42"/>
        <v>-12800</v>
      </c>
      <c r="AA131" s="116" t="s">
        <v>4336</v>
      </c>
      <c r="AB131" s="115" t="s">
        <v>4053</v>
      </c>
      <c r="AC131" s="115" t="s">
        <v>4004</v>
      </c>
      <c r="AD131" s="118" t="s">
        <v>4414</v>
      </c>
      <c r="AE131" s="115" t="str">
        <f t="shared" si="33"/>
        <v>4600</v>
      </c>
      <c r="AG131" s="57" t="str">
        <f t="shared" si="49"/>
        <v xml:space="preserve">Măng sông ép phun PVC </v>
      </c>
      <c r="AH131" s="135" t="str">
        <f t="shared" si="50"/>
        <v xml:space="preserve">Nối thẳng ép phun u.PVC DISMY </v>
      </c>
      <c r="AI131" s="161" t="str">
        <f t="shared" si="48"/>
        <v>22MS</v>
      </c>
      <c r="AJ131" s="135" t="s">
        <v>4416</v>
      </c>
      <c r="AK131" s="138">
        <v>11122120006090</v>
      </c>
    </row>
    <row r="132" spans="1:37" ht="27" customHeight="1" x14ac:dyDescent="0.25">
      <c r="A132" s="135" t="s">
        <v>1342</v>
      </c>
      <c r="B132" s="189">
        <f t="shared" si="27"/>
        <v>45100</v>
      </c>
      <c r="C132" s="142">
        <f>+SUBTOTAL(3,$E$7:E132)</f>
        <v>126</v>
      </c>
      <c r="D132" s="135" t="s">
        <v>4412</v>
      </c>
      <c r="E132" s="142" t="s">
        <v>4203</v>
      </c>
      <c r="F132" s="142">
        <v>10</v>
      </c>
      <c r="G132" s="142">
        <f t="shared" si="52"/>
        <v>10</v>
      </c>
      <c r="H132" s="142" t="s">
        <v>4073</v>
      </c>
      <c r="I132" s="132">
        <v>45100</v>
      </c>
      <c r="J132" s="145">
        <v>0.1</v>
      </c>
      <c r="K132" s="130">
        <f t="shared" si="31"/>
        <v>4510</v>
      </c>
      <c r="L132" s="130">
        <f t="shared" si="32"/>
        <v>49610</v>
      </c>
      <c r="M132" s="130" t="s">
        <v>4159</v>
      </c>
      <c r="N132" s="138">
        <f t="shared" si="51"/>
        <v>0</v>
      </c>
      <c r="O132" s="138">
        <f t="shared" si="51"/>
        <v>0</v>
      </c>
      <c r="P132" s="146">
        <f t="shared" si="51"/>
        <v>0</v>
      </c>
      <c r="Q132" s="138">
        <f t="shared" si="51"/>
        <v>0</v>
      </c>
      <c r="R132" s="138">
        <f t="shared" si="51"/>
        <v>0</v>
      </c>
      <c r="S132" s="138">
        <f t="shared" si="51"/>
        <v>0</v>
      </c>
      <c r="T132" s="138">
        <f t="shared" si="51"/>
        <v>0</v>
      </c>
      <c r="U132" s="138">
        <f t="shared" si="51"/>
        <v>0</v>
      </c>
      <c r="V132" s="132">
        <f>VLOOKUP(A132,[2]DG!$C$2:$E$11900,3,0)</f>
        <v>45100</v>
      </c>
      <c r="W132" s="139">
        <f t="shared" si="41"/>
        <v>0</v>
      </c>
      <c r="X132" s="138">
        <f t="shared" si="29"/>
        <v>0</v>
      </c>
      <c r="Y132" s="138">
        <f t="shared" si="42"/>
        <v>-45100</v>
      </c>
      <c r="AA132" s="116" t="s">
        <v>4336</v>
      </c>
      <c r="AB132" s="115" t="s">
        <v>4052</v>
      </c>
      <c r="AC132" s="115" t="s">
        <v>4004</v>
      </c>
      <c r="AD132" s="118" t="s">
        <v>4046</v>
      </c>
      <c r="AE132" s="115" t="str">
        <f t="shared" si="33"/>
        <v>5100</v>
      </c>
      <c r="AG132" s="57" t="str">
        <f t="shared" si="49"/>
        <v xml:space="preserve">Măng sông ép phun PVC </v>
      </c>
      <c r="AH132" s="135" t="str">
        <f t="shared" si="50"/>
        <v xml:space="preserve">Nối thẳng ép phun u.PVC DISMY </v>
      </c>
      <c r="AI132" s="161" t="str">
        <f t="shared" si="48"/>
        <v>22MS</v>
      </c>
      <c r="AJ132" s="135" t="s">
        <v>4413</v>
      </c>
      <c r="AK132" s="138">
        <v>11122120110110</v>
      </c>
    </row>
    <row r="133" spans="1:37" ht="27" customHeight="1" x14ac:dyDescent="0.25">
      <c r="A133" s="135" t="s">
        <v>1356</v>
      </c>
      <c r="B133" s="189">
        <f t="shared" si="27"/>
        <v>16200</v>
      </c>
      <c r="C133" s="142">
        <f>+SUBTOTAL(3,$E$7:E133)</f>
        <v>127</v>
      </c>
      <c r="D133" s="135" t="s">
        <v>1357</v>
      </c>
      <c r="E133" s="142" t="s">
        <v>4203</v>
      </c>
      <c r="F133" s="142">
        <v>6</v>
      </c>
      <c r="G133" s="142">
        <f t="shared" si="52"/>
        <v>6</v>
      </c>
      <c r="H133" s="142">
        <v>110</v>
      </c>
      <c r="I133" s="132">
        <v>16200</v>
      </c>
      <c r="J133" s="145">
        <v>0.1</v>
      </c>
      <c r="K133" s="130">
        <f t="shared" si="31"/>
        <v>1620</v>
      </c>
      <c r="L133" s="130">
        <f t="shared" si="32"/>
        <v>17820</v>
      </c>
      <c r="M133" s="130" t="s">
        <v>4159</v>
      </c>
      <c r="N133" s="146">
        <f t="shared" si="51"/>
        <v>0</v>
      </c>
      <c r="O133" s="138">
        <f t="shared" si="51"/>
        <v>0</v>
      </c>
      <c r="P133" s="138">
        <f t="shared" si="51"/>
        <v>0</v>
      </c>
      <c r="Q133" s="138">
        <f t="shared" si="51"/>
        <v>0</v>
      </c>
      <c r="R133" s="138">
        <f t="shared" si="51"/>
        <v>0</v>
      </c>
      <c r="S133" s="138">
        <f t="shared" si="51"/>
        <v>0</v>
      </c>
      <c r="T133" s="138">
        <f t="shared" si="51"/>
        <v>0</v>
      </c>
      <c r="U133" s="138">
        <f t="shared" si="51"/>
        <v>0</v>
      </c>
      <c r="V133" s="132">
        <f>VLOOKUP(A133,[2]DG!$C$2:$E$11900,3,0)</f>
        <v>16200</v>
      </c>
      <c r="W133" s="139">
        <f t="shared" si="41"/>
        <v>0</v>
      </c>
      <c r="X133" s="138">
        <f t="shared" si="29"/>
        <v>0</v>
      </c>
      <c r="Y133" s="138">
        <f t="shared" si="42"/>
        <v>-16200</v>
      </c>
      <c r="AA133" s="116" t="s">
        <v>4336</v>
      </c>
      <c r="AB133" s="115" t="s">
        <v>4050</v>
      </c>
      <c r="AC133" s="115" t="s">
        <v>4004</v>
      </c>
      <c r="AD133" s="118" t="s">
        <v>4298</v>
      </c>
      <c r="AE133" s="115" t="str">
        <f t="shared" si="33"/>
        <v>6200</v>
      </c>
      <c r="AG133" s="57" t="str">
        <f t="shared" si="49"/>
        <v xml:space="preserve">Măng sông ép phun PVC </v>
      </c>
      <c r="AH133" s="135" t="str">
        <f t="shared" si="50"/>
        <v xml:space="preserve">Nối thẳng ép phun u.PVC DISMY </v>
      </c>
      <c r="AI133" s="161" t="str">
        <f t="shared" si="48"/>
        <v>22MS</v>
      </c>
      <c r="AJ133" s="135" t="s">
        <v>4411</v>
      </c>
      <c r="AK133" s="138">
        <v>11122120006110</v>
      </c>
    </row>
    <row r="134" spans="1:37" ht="27" customHeight="1" x14ac:dyDescent="0.25">
      <c r="A134" s="135" t="s">
        <v>1370</v>
      </c>
      <c r="B134" s="189">
        <f t="shared" si="27"/>
        <v>1200</v>
      </c>
      <c r="C134" s="142">
        <f>+SUBTOTAL(3,$E$7:E134)</f>
        <v>128</v>
      </c>
      <c r="D134" s="135" t="s">
        <v>1371</v>
      </c>
      <c r="E134" s="142" t="s">
        <v>4203</v>
      </c>
      <c r="F134" s="142">
        <v>10</v>
      </c>
      <c r="G134" s="142">
        <f t="shared" si="52"/>
        <v>10</v>
      </c>
      <c r="H134" s="142" t="s">
        <v>4147</v>
      </c>
      <c r="I134" s="132">
        <v>1200</v>
      </c>
      <c r="J134" s="145">
        <v>0.1</v>
      </c>
      <c r="K134" s="130">
        <f t="shared" si="31"/>
        <v>120</v>
      </c>
      <c r="L134" s="130">
        <f t="shared" si="32"/>
        <v>1320</v>
      </c>
      <c r="M134" s="130" t="s">
        <v>4132</v>
      </c>
      <c r="N134" s="138">
        <f t="shared" si="51"/>
        <v>0</v>
      </c>
      <c r="O134" s="138">
        <f t="shared" si="51"/>
        <v>0</v>
      </c>
      <c r="P134" s="146">
        <f t="shared" si="51"/>
        <v>0</v>
      </c>
      <c r="Q134" s="138">
        <f t="shared" si="51"/>
        <v>0</v>
      </c>
      <c r="R134" s="138">
        <f t="shared" si="51"/>
        <v>0</v>
      </c>
      <c r="S134" s="138">
        <f t="shared" si="51"/>
        <v>0</v>
      </c>
      <c r="T134" s="138">
        <f t="shared" si="51"/>
        <v>0</v>
      </c>
      <c r="U134" s="138">
        <f t="shared" si="51"/>
        <v>0</v>
      </c>
      <c r="V134" s="132">
        <f>VLOOKUP(A134,[2]DG!$C$2:$E$11900,3,0)</f>
        <v>1200</v>
      </c>
      <c r="W134" s="139">
        <f t="shared" si="41"/>
        <v>0</v>
      </c>
      <c r="X134" s="138">
        <f t="shared" si="29"/>
        <v>0</v>
      </c>
      <c r="Y134" s="138">
        <f t="shared" si="42"/>
        <v>-1200</v>
      </c>
      <c r="AA134" s="116" t="s">
        <v>4336</v>
      </c>
      <c r="AB134" s="115" t="s">
        <v>4048</v>
      </c>
      <c r="AC134" s="115" t="s">
        <v>4004</v>
      </c>
      <c r="AD134" s="118" t="s">
        <v>4112</v>
      </c>
      <c r="AE134" s="115" t="str">
        <f t="shared" si="33"/>
        <v>7500</v>
      </c>
      <c r="AG134" s="57" t="str">
        <f t="shared" si="49"/>
        <v xml:space="preserve">Ren Ngoài PVC </v>
      </c>
      <c r="AH134" s="135" t="str">
        <f t="shared" si="50"/>
        <v xml:space="preserve">Nối thẳng ren ngoài u.PVC DISMY </v>
      </c>
      <c r="AI134" s="161" t="str">
        <f t="shared" si="48"/>
        <v>22RN</v>
      </c>
      <c r="AJ134" s="135" t="s">
        <v>4410</v>
      </c>
      <c r="AK134" s="138">
        <v>11122130021021</v>
      </c>
    </row>
    <row r="135" spans="1:37" ht="27" customHeight="1" x14ac:dyDescent="0.25">
      <c r="A135" s="135" t="s">
        <v>1372</v>
      </c>
      <c r="B135" s="189">
        <f t="shared" ref="B135:B198" si="53">+I135</f>
        <v>1500</v>
      </c>
      <c r="C135" s="142">
        <f>+SUBTOTAL(3,$E$7:E135)</f>
        <v>129</v>
      </c>
      <c r="D135" s="135" t="s">
        <v>1373</v>
      </c>
      <c r="E135" s="142" t="s">
        <v>4203</v>
      </c>
      <c r="F135" s="142">
        <v>10</v>
      </c>
      <c r="G135" s="142">
        <f t="shared" si="52"/>
        <v>10</v>
      </c>
      <c r="H135" s="142" t="s">
        <v>4145</v>
      </c>
      <c r="I135" s="132">
        <v>1500</v>
      </c>
      <c r="J135" s="145">
        <v>0.1</v>
      </c>
      <c r="K135" s="130">
        <f t="shared" si="31"/>
        <v>150</v>
      </c>
      <c r="L135" s="130">
        <f t="shared" si="32"/>
        <v>1650</v>
      </c>
      <c r="M135" s="130" t="s">
        <v>4132</v>
      </c>
      <c r="N135" s="138">
        <f t="shared" si="51"/>
        <v>0</v>
      </c>
      <c r="O135" s="138">
        <f t="shared" si="51"/>
        <v>0</v>
      </c>
      <c r="P135" s="146">
        <f t="shared" si="51"/>
        <v>0</v>
      </c>
      <c r="Q135" s="138">
        <f t="shared" si="51"/>
        <v>0</v>
      </c>
      <c r="R135" s="138">
        <f t="shared" si="51"/>
        <v>0</v>
      </c>
      <c r="S135" s="138">
        <f t="shared" si="51"/>
        <v>0</v>
      </c>
      <c r="T135" s="138">
        <f t="shared" si="51"/>
        <v>0</v>
      </c>
      <c r="U135" s="138">
        <f t="shared" si="51"/>
        <v>0</v>
      </c>
      <c r="V135" s="132">
        <f>VLOOKUP(A135,[2]DG!$C$2:$E$11900,3,0)</f>
        <v>1500</v>
      </c>
      <c r="W135" s="139">
        <f t="shared" ref="W135:W166" si="54">+I135/V135-1</f>
        <v>0</v>
      </c>
      <c r="X135" s="138">
        <f t="shared" ref="X135:X198" si="55">+SUMIFS(AE$1:AE$65536,AC$1:AC$65536,G135,AB$1:AB$65536,H135,AA$1:AA$65536,M135)</f>
        <v>0</v>
      </c>
      <c r="Y135" s="138">
        <f t="shared" ref="Y135:Y166" si="56">+X135-I135</f>
        <v>-1500</v>
      </c>
      <c r="AA135" s="116" t="s">
        <v>4336</v>
      </c>
      <c r="AB135" s="115" t="s">
        <v>4047</v>
      </c>
      <c r="AC135" s="115" t="s">
        <v>4004</v>
      </c>
      <c r="AD135" s="118" t="s">
        <v>4157</v>
      </c>
      <c r="AE135" s="115" t="str">
        <f t="shared" si="33"/>
        <v>7600</v>
      </c>
      <c r="AG135" s="57" t="str">
        <f t="shared" si="49"/>
        <v xml:space="preserve">Ren Ngoài PVC </v>
      </c>
      <c r="AH135" s="135" t="str">
        <f t="shared" si="50"/>
        <v xml:space="preserve">Nối thẳng ren ngoài u.PVC DISMY </v>
      </c>
      <c r="AI135" s="161" t="str">
        <f t="shared" si="48"/>
        <v>22RN</v>
      </c>
      <c r="AJ135" s="135" t="s">
        <v>4409</v>
      </c>
      <c r="AK135" s="138">
        <v>11122130027027</v>
      </c>
    </row>
    <row r="136" spans="1:37" ht="27" customHeight="1" x14ac:dyDescent="0.25">
      <c r="A136" s="135" t="s">
        <v>1374</v>
      </c>
      <c r="B136" s="189">
        <f t="shared" si="53"/>
        <v>2700</v>
      </c>
      <c r="C136" s="142">
        <f>+SUBTOTAL(3,$E$7:E136)</f>
        <v>130</v>
      </c>
      <c r="D136" s="135" t="s">
        <v>1375</v>
      </c>
      <c r="E136" s="142" t="s">
        <v>4203</v>
      </c>
      <c r="F136" s="142">
        <v>10</v>
      </c>
      <c r="G136" s="142">
        <f t="shared" si="52"/>
        <v>10</v>
      </c>
      <c r="H136" s="142" t="s">
        <v>4143</v>
      </c>
      <c r="I136" s="132">
        <v>2700</v>
      </c>
      <c r="J136" s="145">
        <v>0.1</v>
      </c>
      <c r="K136" s="130">
        <f t="shared" ref="K136:K199" si="57">ROUND(I136*0.1,0)</f>
        <v>270</v>
      </c>
      <c r="L136" s="130">
        <f t="shared" ref="L136:L199" si="58">+I136+K136</f>
        <v>2970</v>
      </c>
      <c r="M136" s="130" t="s">
        <v>4132</v>
      </c>
      <c r="N136" s="138">
        <f t="shared" si="51"/>
        <v>0</v>
      </c>
      <c r="O136" s="138">
        <f t="shared" si="51"/>
        <v>0</v>
      </c>
      <c r="P136" s="146">
        <f t="shared" si="51"/>
        <v>0</v>
      </c>
      <c r="Q136" s="138">
        <f t="shared" si="51"/>
        <v>0</v>
      </c>
      <c r="R136" s="138">
        <f t="shared" si="51"/>
        <v>0</v>
      </c>
      <c r="S136" s="138">
        <f t="shared" si="51"/>
        <v>0</v>
      </c>
      <c r="T136" s="138">
        <f t="shared" si="51"/>
        <v>0</v>
      </c>
      <c r="U136" s="138">
        <f t="shared" si="51"/>
        <v>0</v>
      </c>
      <c r="V136" s="132">
        <f>VLOOKUP(A136,[2]DG!$C$2:$E$11900,3,0)</f>
        <v>2700</v>
      </c>
      <c r="W136" s="139">
        <f t="shared" si="54"/>
        <v>0</v>
      </c>
      <c r="X136" s="138">
        <f t="shared" si="55"/>
        <v>0</v>
      </c>
      <c r="Y136" s="138">
        <f t="shared" si="56"/>
        <v>-2700</v>
      </c>
      <c r="AA136" s="116" t="s">
        <v>4336</v>
      </c>
      <c r="AB136" s="115" t="s">
        <v>4045</v>
      </c>
      <c r="AC136" s="115" t="s">
        <v>4004</v>
      </c>
      <c r="AD136" s="118" t="s">
        <v>4407</v>
      </c>
      <c r="AE136" s="115" t="str">
        <f t="shared" ref="AE136:AE199" si="59">SUBSTITUTE(AD136,",","")</f>
        <v>8000</v>
      </c>
      <c r="AG136" s="57" t="str">
        <f t="shared" si="49"/>
        <v xml:space="preserve">Ren Ngoài PVC </v>
      </c>
      <c r="AH136" s="135" t="str">
        <f t="shared" si="50"/>
        <v xml:space="preserve">Nối thẳng ren ngoài u.PVC DISMY </v>
      </c>
      <c r="AI136" s="161" t="str">
        <f t="shared" si="48"/>
        <v>22RN</v>
      </c>
      <c r="AJ136" s="135" t="s">
        <v>4408</v>
      </c>
      <c r="AK136" s="138">
        <v>11122130034034</v>
      </c>
    </row>
    <row r="137" spans="1:37" ht="27" customHeight="1" x14ac:dyDescent="0.25">
      <c r="A137" s="135" t="s">
        <v>1376</v>
      </c>
      <c r="B137" s="189">
        <f t="shared" si="53"/>
        <v>3800</v>
      </c>
      <c r="C137" s="142">
        <f>+SUBTOTAL(3,$E$7:E137)</f>
        <v>131</v>
      </c>
      <c r="D137" s="135" t="s">
        <v>1377</v>
      </c>
      <c r="E137" s="142" t="s">
        <v>4203</v>
      </c>
      <c r="F137" s="142">
        <v>10</v>
      </c>
      <c r="G137" s="142">
        <f t="shared" si="52"/>
        <v>10</v>
      </c>
      <c r="H137" s="142" t="s">
        <v>4141</v>
      </c>
      <c r="I137" s="132">
        <v>3800</v>
      </c>
      <c r="J137" s="145">
        <v>0.1</v>
      </c>
      <c r="K137" s="130">
        <f t="shared" si="57"/>
        <v>380</v>
      </c>
      <c r="L137" s="130">
        <f t="shared" si="58"/>
        <v>4180</v>
      </c>
      <c r="M137" s="130" t="s">
        <v>4132</v>
      </c>
      <c r="N137" s="138">
        <f t="shared" ref="N137:U146" si="60">+SUMIFS($AE$1:$AE$65536,$AA$1:$AA$65536,$M137,$AC$1:$AC$65536,N$5,$AB$1:$AB$65536,$H137)</f>
        <v>0</v>
      </c>
      <c r="O137" s="138">
        <f t="shared" si="60"/>
        <v>0</v>
      </c>
      <c r="P137" s="146">
        <f t="shared" si="60"/>
        <v>0</v>
      </c>
      <c r="Q137" s="138">
        <f t="shared" si="60"/>
        <v>0</v>
      </c>
      <c r="R137" s="138">
        <f t="shared" si="60"/>
        <v>0</v>
      </c>
      <c r="S137" s="138">
        <f t="shared" si="60"/>
        <v>0</v>
      </c>
      <c r="T137" s="138">
        <f t="shared" si="60"/>
        <v>0</v>
      </c>
      <c r="U137" s="138">
        <f t="shared" si="60"/>
        <v>0</v>
      </c>
      <c r="V137" s="132">
        <f>VLOOKUP(A137,[2]DG!$C$2:$E$11900,3,0)</f>
        <v>3800</v>
      </c>
      <c r="W137" s="139">
        <f t="shared" si="54"/>
        <v>0</v>
      </c>
      <c r="X137" s="138">
        <f t="shared" si="55"/>
        <v>0</v>
      </c>
      <c r="Y137" s="138">
        <f t="shared" si="56"/>
        <v>-3800</v>
      </c>
      <c r="AA137" s="116" t="s">
        <v>4336</v>
      </c>
      <c r="AB137" s="115" t="s">
        <v>4044</v>
      </c>
      <c r="AC137" s="115" t="s">
        <v>4004</v>
      </c>
      <c r="AD137" s="118" t="s">
        <v>4405</v>
      </c>
      <c r="AE137" s="115" t="str">
        <f t="shared" si="59"/>
        <v>10300</v>
      </c>
      <c r="AG137" s="57" t="str">
        <f t="shared" si="49"/>
        <v xml:space="preserve">Ren Ngoài PVC </v>
      </c>
      <c r="AH137" s="135" t="str">
        <f t="shared" si="50"/>
        <v xml:space="preserve">Nối thẳng ren ngoài u.PVC DISMY </v>
      </c>
      <c r="AI137" s="161" t="str">
        <f t="shared" si="48"/>
        <v>22RN</v>
      </c>
      <c r="AJ137" s="135" t="s">
        <v>4406</v>
      </c>
      <c r="AK137" s="138">
        <v>11122130042042</v>
      </c>
    </row>
    <row r="138" spans="1:37" ht="27" customHeight="1" x14ac:dyDescent="0.25">
      <c r="A138" s="135" t="s">
        <v>1378</v>
      </c>
      <c r="B138" s="189">
        <f t="shared" si="53"/>
        <v>5400</v>
      </c>
      <c r="C138" s="142">
        <f>+SUBTOTAL(3,$E$7:E138)</f>
        <v>132</v>
      </c>
      <c r="D138" s="135" t="s">
        <v>1379</v>
      </c>
      <c r="E138" s="142" t="s">
        <v>4203</v>
      </c>
      <c r="F138" s="142">
        <v>10</v>
      </c>
      <c r="G138" s="142">
        <f t="shared" si="52"/>
        <v>10</v>
      </c>
      <c r="H138" s="142" t="s">
        <v>4139</v>
      </c>
      <c r="I138" s="132">
        <v>5400</v>
      </c>
      <c r="J138" s="145">
        <v>0.1</v>
      </c>
      <c r="K138" s="130">
        <f t="shared" si="57"/>
        <v>540</v>
      </c>
      <c r="L138" s="130">
        <f t="shared" si="58"/>
        <v>5940</v>
      </c>
      <c r="M138" s="130" t="s">
        <v>4132</v>
      </c>
      <c r="N138" s="138">
        <f t="shared" si="60"/>
        <v>0</v>
      </c>
      <c r="O138" s="138">
        <f t="shared" si="60"/>
        <v>0</v>
      </c>
      <c r="P138" s="146">
        <f t="shared" si="60"/>
        <v>0</v>
      </c>
      <c r="Q138" s="138">
        <f t="shared" si="60"/>
        <v>0</v>
      </c>
      <c r="R138" s="138">
        <f t="shared" si="60"/>
        <v>0</v>
      </c>
      <c r="S138" s="138">
        <f t="shared" si="60"/>
        <v>0</v>
      </c>
      <c r="T138" s="138">
        <f t="shared" si="60"/>
        <v>0</v>
      </c>
      <c r="U138" s="138">
        <f t="shared" si="60"/>
        <v>0</v>
      </c>
      <c r="V138" s="132">
        <f>VLOOKUP(A138,[2]DG!$C$2:$E$11900,3,0)</f>
        <v>5400</v>
      </c>
      <c r="W138" s="139">
        <f t="shared" si="54"/>
        <v>0</v>
      </c>
      <c r="X138" s="138">
        <f t="shared" si="55"/>
        <v>0</v>
      </c>
      <c r="Y138" s="138">
        <f t="shared" si="56"/>
        <v>-5400</v>
      </c>
      <c r="AA138" s="116" t="s">
        <v>4336</v>
      </c>
      <c r="AB138" s="115" t="s">
        <v>4043</v>
      </c>
      <c r="AC138" s="115" t="s">
        <v>4135</v>
      </c>
      <c r="AD138" s="118" t="s">
        <v>4403</v>
      </c>
      <c r="AE138" s="115" t="str">
        <f t="shared" si="59"/>
        <v>9300</v>
      </c>
      <c r="AG138" s="57" t="str">
        <f t="shared" si="49"/>
        <v xml:space="preserve">Ren Ngoài PVC </v>
      </c>
      <c r="AH138" s="135" t="str">
        <f t="shared" si="50"/>
        <v xml:space="preserve">Nối thẳng ren ngoài u.PVC DISMY </v>
      </c>
      <c r="AI138" s="161" t="str">
        <f t="shared" si="48"/>
        <v>22RN</v>
      </c>
      <c r="AJ138" s="135" t="s">
        <v>4404</v>
      </c>
      <c r="AK138" s="138">
        <v>11122130048048</v>
      </c>
    </row>
    <row r="139" spans="1:37" ht="27" customHeight="1" x14ac:dyDescent="0.25">
      <c r="A139" s="135" t="s">
        <v>1380</v>
      </c>
      <c r="B139" s="189">
        <f t="shared" si="53"/>
        <v>8600</v>
      </c>
      <c r="C139" s="142">
        <f>+SUBTOTAL(3,$E$7:E139)</f>
        <v>133</v>
      </c>
      <c r="D139" s="135" t="s">
        <v>1381</v>
      </c>
      <c r="E139" s="142" t="s">
        <v>4203</v>
      </c>
      <c r="F139" s="142">
        <v>10</v>
      </c>
      <c r="G139" s="142">
        <f t="shared" si="52"/>
        <v>10</v>
      </c>
      <c r="H139" s="142" t="s">
        <v>4138</v>
      </c>
      <c r="I139" s="132">
        <v>8600</v>
      </c>
      <c r="J139" s="145">
        <v>0.1</v>
      </c>
      <c r="K139" s="130">
        <f t="shared" si="57"/>
        <v>860</v>
      </c>
      <c r="L139" s="130">
        <f t="shared" si="58"/>
        <v>9460</v>
      </c>
      <c r="M139" s="130" t="s">
        <v>4132</v>
      </c>
      <c r="N139" s="138">
        <f t="shared" si="60"/>
        <v>0</v>
      </c>
      <c r="O139" s="138">
        <f t="shared" si="60"/>
        <v>0</v>
      </c>
      <c r="P139" s="146">
        <f t="shared" si="60"/>
        <v>0</v>
      </c>
      <c r="Q139" s="138">
        <f t="shared" si="60"/>
        <v>0</v>
      </c>
      <c r="R139" s="138">
        <f t="shared" si="60"/>
        <v>0</v>
      </c>
      <c r="S139" s="138">
        <f t="shared" si="60"/>
        <v>0</v>
      </c>
      <c r="T139" s="138">
        <f t="shared" si="60"/>
        <v>0</v>
      </c>
      <c r="U139" s="138">
        <f t="shared" si="60"/>
        <v>0</v>
      </c>
      <c r="V139" s="132">
        <f>VLOOKUP(A139,[2]DG!$C$2:$E$11900,3,0)</f>
        <v>8600</v>
      </c>
      <c r="W139" s="139">
        <f t="shared" si="54"/>
        <v>0</v>
      </c>
      <c r="X139" s="138">
        <f t="shared" si="55"/>
        <v>0</v>
      </c>
      <c r="Y139" s="138">
        <f t="shared" si="56"/>
        <v>-8600</v>
      </c>
      <c r="AA139" s="116" t="s">
        <v>4336</v>
      </c>
      <c r="AB139" s="115" t="s">
        <v>4042</v>
      </c>
      <c r="AC139" s="115" t="s">
        <v>4135</v>
      </c>
      <c r="AD139" s="118" t="s">
        <v>4401</v>
      </c>
      <c r="AE139" s="115" t="str">
        <f t="shared" si="59"/>
        <v>10500</v>
      </c>
      <c r="AG139" s="57" t="str">
        <f t="shared" si="49"/>
        <v xml:space="preserve">Ren Ngoài PVC </v>
      </c>
      <c r="AH139" s="135" t="str">
        <f t="shared" si="50"/>
        <v xml:space="preserve">Nối thẳng ren ngoài u.PVC DISMY </v>
      </c>
      <c r="AI139" s="161" t="str">
        <f t="shared" si="48"/>
        <v>22RN</v>
      </c>
      <c r="AJ139" s="135" t="s">
        <v>4402</v>
      </c>
      <c r="AK139" s="138">
        <v>11122130060060</v>
      </c>
    </row>
    <row r="140" spans="1:37" ht="27" customHeight="1" x14ac:dyDescent="0.25">
      <c r="A140" s="135" t="s">
        <v>1364</v>
      </c>
      <c r="B140" s="189">
        <f t="shared" si="53"/>
        <v>10700</v>
      </c>
      <c r="C140" s="142">
        <f>+SUBTOTAL(3,$E$7:E140)</f>
        <v>134</v>
      </c>
      <c r="D140" s="135" t="s">
        <v>1365</v>
      </c>
      <c r="E140" s="142" t="s">
        <v>4203</v>
      </c>
      <c r="F140" s="142">
        <v>10</v>
      </c>
      <c r="G140" s="142">
        <v>16</v>
      </c>
      <c r="H140" s="142" t="s">
        <v>4147</v>
      </c>
      <c r="I140" s="132">
        <v>10700</v>
      </c>
      <c r="J140" s="145">
        <v>0.1</v>
      </c>
      <c r="K140" s="130">
        <f t="shared" si="57"/>
        <v>1070</v>
      </c>
      <c r="L140" s="130">
        <f t="shared" si="58"/>
        <v>11770</v>
      </c>
      <c r="M140" s="130" t="s">
        <v>4148</v>
      </c>
      <c r="N140" s="138">
        <f t="shared" si="60"/>
        <v>0</v>
      </c>
      <c r="O140" s="138">
        <f t="shared" si="60"/>
        <v>0</v>
      </c>
      <c r="P140" s="138">
        <f t="shared" si="60"/>
        <v>0</v>
      </c>
      <c r="Q140" s="138">
        <f t="shared" si="60"/>
        <v>0</v>
      </c>
      <c r="R140" s="146">
        <f t="shared" si="60"/>
        <v>0</v>
      </c>
      <c r="S140" s="138">
        <f t="shared" si="60"/>
        <v>0</v>
      </c>
      <c r="T140" s="138">
        <f t="shared" si="60"/>
        <v>0</v>
      </c>
      <c r="U140" s="138">
        <f t="shared" si="60"/>
        <v>0</v>
      </c>
      <c r="V140" s="132">
        <f>VLOOKUP(A140,[2]DG!$C$2:$E$11900,3,0)</f>
        <v>10700</v>
      </c>
      <c r="W140" s="139">
        <f t="shared" si="54"/>
        <v>0</v>
      </c>
      <c r="X140" s="138">
        <f t="shared" si="55"/>
        <v>0</v>
      </c>
      <c r="Y140" s="138">
        <f t="shared" si="56"/>
        <v>-10700</v>
      </c>
      <c r="AA140" s="116" t="s">
        <v>4336</v>
      </c>
      <c r="AB140" s="115" t="s">
        <v>4040</v>
      </c>
      <c r="AC140" s="115" t="s">
        <v>4135</v>
      </c>
      <c r="AD140" s="118" t="s">
        <v>3880</v>
      </c>
      <c r="AE140" s="115" t="str">
        <f t="shared" si="59"/>
        <v>11500</v>
      </c>
      <c r="AG140" s="57" t="str">
        <f t="shared" si="49"/>
        <v xml:space="preserve">Măng sông RT PVC </v>
      </c>
      <c r="AH140" s="135" t="str">
        <f t="shared" si="50"/>
        <v xml:space="preserve">Nối thẳng ren trong đồng u.PVC DISMY </v>
      </c>
      <c r="AI140" s="161" t="str">
        <f t="shared" si="48"/>
        <v>22MS</v>
      </c>
      <c r="AJ140" s="135" t="s">
        <v>4400</v>
      </c>
      <c r="AK140" s="138">
        <v>11122140021012</v>
      </c>
    </row>
    <row r="141" spans="1:37" ht="27" customHeight="1" x14ac:dyDescent="0.25">
      <c r="A141" s="135" t="s">
        <v>1366</v>
      </c>
      <c r="B141" s="189">
        <f t="shared" si="53"/>
        <v>10700</v>
      </c>
      <c r="C141" s="142">
        <f>+SUBTOTAL(3,$E$7:E141)</f>
        <v>135</v>
      </c>
      <c r="D141" s="135" t="s">
        <v>1367</v>
      </c>
      <c r="E141" s="142" t="s">
        <v>4203</v>
      </c>
      <c r="F141" s="142">
        <v>10</v>
      </c>
      <c r="G141" s="142">
        <v>16</v>
      </c>
      <c r="H141" s="142" t="s">
        <v>4331</v>
      </c>
      <c r="I141" s="132">
        <v>10700</v>
      </c>
      <c r="J141" s="177">
        <v>0.1</v>
      </c>
      <c r="K141" s="174">
        <f t="shared" si="57"/>
        <v>1070</v>
      </c>
      <c r="L141" s="174">
        <f t="shared" si="58"/>
        <v>11770</v>
      </c>
      <c r="M141" s="130" t="s">
        <v>4148</v>
      </c>
      <c r="N141" s="138">
        <f t="shared" si="60"/>
        <v>0</v>
      </c>
      <c r="O141" s="138">
        <f t="shared" si="60"/>
        <v>0</v>
      </c>
      <c r="P141" s="138">
        <f t="shared" si="60"/>
        <v>0</v>
      </c>
      <c r="Q141" s="138">
        <f t="shared" si="60"/>
        <v>0</v>
      </c>
      <c r="R141" s="146">
        <f t="shared" si="60"/>
        <v>0</v>
      </c>
      <c r="S141" s="138">
        <f t="shared" si="60"/>
        <v>0</v>
      </c>
      <c r="T141" s="138">
        <f t="shared" si="60"/>
        <v>0</v>
      </c>
      <c r="U141" s="138">
        <f t="shared" si="60"/>
        <v>0</v>
      </c>
      <c r="V141" s="132">
        <f>VLOOKUP(A141,[2]DG!$C$2:$E$11900,3,0)</f>
        <v>10700</v>
      </c>
      <c r="W141" s="139">
        <f t="shared" si="54"/>
        <v>0</v>
      </c>
      <c r="X141" s="138">
        <f t="shared" si="55"/>
        <v>0</v>
      </c>
      <c r="Y141" s="138">
        <f t="shared" si="56"/>
        <v>-10700</v>
      </c>
      <c r="Z141" s="57" t="s">
        <v>4398</v>
      </c>
      <c r="AA141" s="176" t="s">
        <v>4336</v>
      </c>
      <c r="AB141" s="176" t="s">
        <v>3986</v>
      </c>
      <c r="AC141" s="176" t="s">
        <v>4135</v>
      </c>
      <c r="AD141" s="130" t="s">
        <v>4272</v>
      </c>
      <c r="AE141" s="115" t="str">
        <f t="shared" si="59"/>
        <v>12700</v>
      </c>
      <c r="AG141" s="57" t="str">
        <f>+LEFT(AJ143,SEARCH("PVC",AJ143,1)+3)</f>
        <v xml:space="preserve">Ren Trong PVC </v>
      </c>
      <c r="AH141" s="135" t="str">
        <f t="shared" si="50"/>
        <v xml:space="preserve">Nối thẳng ren trong đồng u.PVC DISMY </v>
      </c>
      <c r="AI141" s="161" t="str">
        <f t="shared" si="48"/>
        <v>22MS</v>
      </c>
      <c r="AJ141" s="135" t="s">
        <v>4399</v>
      </c>
      <c r="AK141" s="138">
        <v>11122140027012</v>
      </c>
    </row>
    <row r="142" spans="1:37" ht="27" customHeight="1" x14ac:dyDescent="0.25">
      <c r="A142" s="135" t="s">
        <v>1368</v>
      </c>
      <c r="B142" s="189">
        <f t="shared" si="53"/>
        <v>12400</v>
      </c>
      <c r="C142" s="142">
        <f>+SUBTOTAL(3,$E$7:E142)</f>
        <v>136</v>
      </c>
      <c r="D142" s="135" t="s">
        <v>1369</v>
      </c>
      <c r="E142" s="142" t="s">
        <v>4203</v>
      </c>
      <c r="F142" s="142">
        <v>10</v>
      </c>
      <c r="G142" s="142">
        <v>16</v>
      </c>
      <c r="H142" s="142" t="s">
        <v>4145</v>
      </c>
      <c r="I142" s="132">
        <v>12400</v>
      </c>
      <c r="J142" s="145">
        <v>0.1</v>
      </c>
      <c r="K142" s="130">
        <f t="shared" si="57"/>
        <v>1240</v>
      </c>
      <c r="L142" s="130">
        <f t="shared" si="58"/>
        <v>13640</v>
      </c>
      <c r="M142" s="130" t="s">
        <v>4148</v>
      </c>
      <c r="N142" s="138">
        <f t="shared" si="60"/>
        <v>0</v>
      </c>
      <c r="O142" s="138">
        <f t="shared" si="60"/>
        <v>0</v>
      </c>
      <c r="P142" s="138">
        <f t="shared" si="60"/>
        <v>0</v>
      </c>
      <c r="Q142" s="138">
        <f t="shared" si="60"/>
        <v>0</v>
      </c>
      <c r="R142" s="146">
        <f t="shared" si="60"/>
        <v>0</v>
      </c>
      <c r="S142" s="138">
        <f t="shared" si="60"/>
        <v>0</v>
      </c>
      <c r="T142" s="138">
        <f t="shared" si="60"/>
        <v>0</v>
      </c>
      <c r="U142" s="138">
        <f t="shared" si="60"/>
        <v>0</v>
      </c>
      <c r="V142" s="132">
        <f>VLOOKUP(A142,[2]DG!$C$2:$E$11900,3,0)</f>
        <v>12400</v>
      </c>
      <c r="W142" s="139">
        <f t="shared" si="54"/>
        <v>0</v>
      </c>
      <c r="X142" s="138">
        <f t="shared" si="55"/>
        <v>0</v>
      </c>
      <c r="Y142" s="138">
        <f t="shared" si="56"/>
        <v>-12400</v>
      </c>
      <c r="Z142" s="57" t="s">
        <v>4396</v>
      </c>
      <c r="AA142" s="116" t="s">
        <v>4336</v>
      </c>
      <c r="AB142" s="115" t="s">
        <v>3986</v>
      </c>
      <c r="AC142" s="115" t="s">
        <v>4004</v>
      </c>
      <c r="AD142" s="118" t="s">
        <v>4176</v>
      </c>
      <c r="AE142" s="115" t="str">
        <f t="shared" si="59"/>
        <v>15200</v>
      </c>
      <c r="AG142" s="57" t="str">
        <f>+LEFT(AJ141,SEARCH("PVC",AJ141,1)+3)</f>
        <v xml:space="preserve">Măng sông RT PVC </v>
      </c>
      <c r="AH142" s="135" t="str">
        <f>+LEFT(D141,SEARCH("DISMY",D141,1)+5)</f>
        <v xml:space="preserve">Nối thẳng ren trong đồng u.PVC DISMY </v>
      </c>
      <c r="AI142" s="161" t="str">
        <f t="shared" si="48"/>
        <v>22MS</v>
      </c>
      <c r="AJ142" s="135" t="s">
        <v>4397</v>
      </c>
      <c r="AK142" s="138">
        <v>11122140027034</v>
      </c>
    </row>
    <row r="143" spans="1:37" ht="27" customHeight="1" x14ac:dyDescent="0.25">
      <c r="A143" s="135" t="s">
        <v>1382</v>
      </c>
      <c r="B143" s="189">
        <f t="shared" si="53"/>
        <v>1200</v>
      </c>
      <c r="C143" s="142">
        <f>+SUBTOTAL(3,$E$7:E143)</f>
        <v>137</v>
      </c>
      <c r="D143" s="135" t="s">
        <v>1383</v>
      </c>
      <c r="E143" s="142" t="s">
        <v>4203</v>
      </c>
      <c r="F143" s="142">
        <v>10</v>
      </c>
      <c r="G143" s="142">
        <f>+F143</f>
        <v>10</v>
      </c>
      <c r="H143" s="142" t="s">
        <v>4147</v>
      </c>
      <c r="I143" s="132">
        <v>1200</v>
      </c>
      <c r="J143" s="145">
        <v>0.1</v>
      </c>
      <c r="K143" s="130">
        <f t="shared" si="57"/>
        <v>120</v>
      </c>
      <c r="L143" s="130">
        <f t="shared" si="58"/>
        <v>1320</v>
      </c>
      <c r="M143" s="130" t="s">
        <v>4153</v>
      </c>
      <c r="N143" s="138">
        <f t="shared" si="60"/>
        <v>0</v>
      </c>
      <c r="O143" s="138">
        <f t="shared" si="60"/>
        <v>0</v>
      </c>
      <c r="P143" s="146">
        <f t="shared" si="60"/>
        <v>0</v>
      </c>
      <c r="Q143" s="138">
        <f t="shared" si="60"/>
        <v>0</v>
      </c>
      <c r="R143" s="138">
        <f t="shared" si="60"/>
        <v>0</v>
      </c>
      <c r="S143" s="138">
        <f t="shared" si="60"/>
        <v>0</v>
      </c>
      <c r="T143" s="138">
        <f t="shared" si="60"/>
        <v>0</v>
      </c>
      <c r="U143" s="138">
        <f t="shared" si="60"/>
        <v>0</v>
      </c>
      <c r="V143" s="132">
        <f>VLOOKUP(A143,[2]DG!$C$2:$E$11900,3,0)</f>
        <v>1200</v>
      </c>
      <c r="W143" s="139">
        <f t="shared" si="54"/>
        <v>0</v>
      </c>
      <c r="X143" s="138">
        <f t="shared" si="55"/>
        <v>0</v>
      </c>
      <c r="Y143" s="138">
        <f t="shared" si="56"/>
        <v>-1200</v>
      </c>
      <c r="AA143" s="116" t="s">
        <v>4336</v>
      </c>
      <c r="AB143" s="115" t="s">
        <v>3985</v>
      </c>
      <c r="AC143" s="115" t="s">
        <v>4135</v>
      </c>
      <c r="AD143" s="118" t="s">
        <v>4393</v>
      </c>
      <c r="AE143" s="115" t="str">
        <f t="shared" si="59"/>
        <v>13300</v>
      </c>
      <c r="AG143" s="57" t="str">
        <f>+LEFT(AJ144,SEARCH("PVC",AJ144,1)+3)</f>
        <v xml:space="preserve">Ren Trong PVC </v>
      </c>
      <c r="AH143" s="135" t="str">
        <f t="shared" ref="AH143:AH174" si="61">+LEFT(D143,SEARCH("DISMY",D143,1)+5)</f>
        <v xml:space="preserve">Nối thẳng ren trong u.PVC DISMY </v>
      </c>
      <c r="AI143" s="161" t="str">
        <f t="shared" si="48"/>
        <v>22RT</v>
      </c>
      <c r="AJ143" s="135" t="s">
        <v>4395</v>
      </c>
      <c r="AK143" s="138">
        <v>11122140021021</v>
      </c>
    </row>
    <row r="144" spans="1:37" ht="27" customHeight="1" x14ac:dyDescent="0.25">
      <c r="A144" s="135" t="s">
        <v>1384</v>
      </c>
      <c r="B144" s="189">
        <f t="shared" si="53"/>
        <v>1500</v>
      </c>
      <c r="C144" s="142">
        <f>+SUBTOTAL(3,$E$7:E144)</f>
        <v>138</v>
      </c>
      <c r="D144" s="135" t="s">
        <v>1385</v>
      </c>
      <c r="E144" s="142" t="s">
        <v>4203</v>
      </c>
      <c r="F144" s="142">
        <v>10</v>
      </c>
      <c r="G144" s="142">
        <f>+F144</f>
        <v>10</v>
      </c>
      <c r="H144" s="142" t="s">
        <v>4145</v>
      </c>
      <c r="I144" s="132">
        <v>1500</v>
      </c>
      <c r="J144" s="145">
        <v>0.1</v>
      </c>
      <c r="K144" s="130">
        <f t="shared" si="57"/>
        <v>150</v>
      </c>
      <c r="L144" s="130">
        <f t="shared" si="58"/>
        <v>1650</v>
      </c>
      <c r="M144" s="130" t="s">
        <v>4153</v>
      </c>
      <c r="N144" s="138">
        <f t="shared" si="60"/>
        <v>0</v>
      </c>
      <c r="O144" s="138">
        <f t="shared" si="60"/>
        <v>0</v>
      </c>
      <c r="P144" s="146">
        <f t="shared" si="60"/>
        <v>0</v>
      </c>
      <c r="Q144" s="138">
        <f t="shared" si="60"/>
        <v>0</v>
      </c>
      <c r="R144" s="138">
        <f t="shared" si="60"/>
        <v>0</v>
      </c>
      <c r="S144" s="138">
        <f t="shared" si="60"/>
        <v>0</v>
      </c>
      <c r="T144" s="138">
        <f t="shared" si="60"/>
        <v>0</v>
      </c>
      <c r="U144" s="138">
        <f t="shared" si="60"/>
        <v>0</v>
      </c>
      <c r="V144" s="132">
        <f>VLOOKUP(A144,[2]DG!$C$2:$E$11900,3,0)</f>
        <v>1500</v>
      </c>
      <c r="W144" s="139">
        <f t="shared" si="54"/>
        <v>0</v>
      </c>
      <c r="X144" s="138">
        <f t="shared" si="55"/>
        <v>0</v>
      </c>
      <c r="Y144" s="138">
        <f t="shared" si="56"/>
        <v>-1500</v>
      </c>
      <c r="AA144" s="116" t="s">
        <v>4336</v>
      </c>
      <c r="AB144" s="115" t="s">
        <v>4294</v>
      </c>
      <c r="AC144" s="115" t="s">
        <v>4135</v>
      </c>
      <c r="AD144" s="118" t="s">
        <v>4087</v>
      </c>
      <c r="AE144" s="115" t="str">
        <f t="shared" si="59"/>
        <v>16800</v>
      </c>
      <c r="AG144" s="57" t="str">
        <f>+LEFT(AJ142,SEARCH("PVC",AJ142,1)+3)</f>
        <v xml:space="preserve">Măng sông RT PVC </v>
      </c>
      <c r="AH144" s="135" t="str">
        <f t="shared" si="61"/>
        <v xml:space="preserve">Nối thẳng ren trong u.PVC DISMY </v>
      </c>
      <c r="AI144" s="161" t="str">
        <f t="shared" si="48"/>
        <v>22RT</v>
      </c>
      <c r="AJ144" s="135" t="s">
        <v>4392</v>
      </c>
      <c r="AK144" s="138">
        <v>11122140027027</v>
      </c>
    </row>
    <row r="145" spans="1:37" ht="27" customHeight="1" x14ac:dyDescent="0.25">
      <c r="A145" s="135" t="s">
        <v>1386</v>
      </c>
      <c r="B145" s="189">
        <f t="shared" si="53"/>
        <v>2700</v>
      </c>
      <c r="C145" s="142">
        <f>+SUBTOTAL(3,$E$7:E145)</f>
        <v>139</v>
      </c>
      <c r="D145" s="135" t="s">
        <v>1387</v>
      </c>
      <c r="E145" s="142" t="s">
        <v>4203</v>
      </c>
      <c r="F145" s="142">
        <v>10</v>
      </c>
      <c r="G145" s="142">
        <f>+F145</f>
        <v>10</v>
      </c>
      <c r="H145" s="142" t="s">
        <v>4143</v>
      </c>
      <c r="I145" s="132">
        <v>2700</v>
      </c>
      <c r="J145" s="145">
        <v>0.1</v>
      </c>
      <c r="K145" s="130">
        <f t="shared" si="57"/>
        <v>270</v>
      </c>
      <c r="L145" s="130">
        <f t="shared" si="58"/>
        <v>2970</v>
      </c>
      <c r="M145" s="130" t="s">
        <v>4153</v>
      </c>
      <c r="N145" s="138">
        <f t="shared" si="60"/>
        <v>0</v>
      </c>
      <c r="O145" s="138">
        <f t="shared" si="60"/>
        <v>0</v>
      </c>
      <c r="P145" s="146">
        <f t="shared" si="60"/>
        <v>0</v>
      </c>
      <c r="Q145" s="138">
        <f t="shared" si="60"/>
        <v>0</v>
      </c>
      <c r="R145" s="138">
        <f t="shared" si="60"/>
        <v>0</v>
      </c>
      <c r="S145" s="138">
        <f t="shared" si="60"/>
        <v>0</v>
      </c>
      <c r="T145" s="138">
        <f t="shared" si="60"/>
        <v>0</v>
      </c>
      <c r="U145" s="138">
        <f t="shared" si="60"/>
        <v>0</v>
      </c>
      <c r="V145" s="132">
        <f>VLOOKUP(A145,[2]DG!$C$2:$E$11900,3,0)</f>
        <v>2700</v>
      </c>
      <c r="W145" s="139">
        <f t="shared" si="54"/>
        <v>0</v>
      </c>
      <c r="X145" s="138">
        <f t="shared" si="55"/>
        <v>0</v>
      </c>
      <c r="Y145" s="138">
        <f t="shared" si="56"/>
        <v>-2700</v>
      </c>
      <c r="AA145" s="116" t="s">
        <v>4336</v>
      </c>
      <c r="AB145" s="115" t="s">
        <v>4036</v>
      </c>
      <c r="AC145" s="115" t="s">
        <v>4135</v>
      </c>
      <c r="AD145" s="118" t="s">
        <v>4390</v>
      </c>
      <c r="AE145" s="115" t="str">
        <f t="shared" si="59"/>
        <v>17500</v>
      </c>
      <c r="AG145" s="57" t="str">
        <f t="shared" ref="AG145:AG176" si="62">+LEFT(AJ145,SEARCH("PVC",AJ145,1)+3)</f>
        <v xml:space="preserve">Ren Trong PVC </v>
      </c>
      <c r="AH145" s="135" t="str">
        <f t="shared" si="61"/>
        <v xml:space="preserve">Nối thẳng ren trong u.PVC DISMY </v>
      </c>
      <c r="AI145" s="161" t="str">
        <f t="shared" si="48"/>
        <v>22RT</v>
      </c>
      <c r="AJ145" s="135" t="s">
        <v>4391</v>
      </c>
      <c r="AK145" s="138">
        <v>11122140034034</v>
      </c>
    </row>
    <row r="146" spans="1:37" ht="27" customHeight="1" x14ac:dyDescent="0.25">
      <c r="A146" s="135" t="s">
        <v>1388</v>
      </c>
      <c r="B146" s="189">
        <f t="shared" si="53"/>
        <v>3800</v>
      </c>
      <c r="C146" s="142">
        <f>+SUBTOTAL(3,$E$7:E146)</f>
        <v>140</v>
      </c>
      <c r="D146" s="135" t="s">
        <v>1389</v>
      </c>
      <c r="E146" s="142" t="s">
        <v>4203</v>
      </c>
      <c r="F146" s="142">
        <v>10</v>
      </c>
      <c r="G146" s="142">
        <f>+F146</f>
        <v>10</v>
      </c>
      <c r="H146" s="142" t="s">
        <v>4141</v>
      </c>
      <c r="I146" s="132">
        <v>3800</v>
      </c>
      <c r="J146" s="145">
        <v>0.1</v>
      </c>
      <c r="K146" s="130">
        <f t="shared" si="57"/>
        <v>380</v>
      </c>
      <c r="L146" s="130">
        <f t="shared" si="58"/>
        <v>4180</v>
      </c>
      <c r="M146" s="130" t="s">
        <v>4153</v>
      </c>
      <c r="N146" s="138">
        <f t="shared" si="60"/>
        <v>0</v>
      </c>
      <c r="O146" s="138">
        <f t="shared" si="60"/>
        <v>0</v>
      </c>
      <c r="P146" s="146">
        <f t="shared" si="60"/>
        <v>0</v>
      </c>
      <c r="Q146" s="138">
        <f t="shared" si="60"/>
        <v>0</v>
      </c>
      <c r="R146" s="138">
        <f t="shared" si="60"/>
        <v>0</v>
      </c>
      <c r="S146" s="138">
        <f t="shared" si="60"/>
        <v>0</v>
      </c>
      <c r="T146" s="138">
        <f t="shared" si="60"/>
        <v>0</v>
      </c>
      <c r="U146" s="138">
        <f t="shared" si="60"/>
        <v>0</v>
      </c>
      <c r="V146" s="132">
        <f>VLOOKUP(A146,[2]DG!$C$2:$E$11900,3,0)</f>
        <v>3800</v>
      </c>
      <c r="W146" s="139">
        <f t="shared" si="54"/>
        <v>0</v>
      </c>
      <c r="X146" s="138">
        <f t="shared" si="55"/>
        <v>0</v>
      </c>
      <c r="Y146" s="138">
        <f t="shared" si="56"/>
        <v>-3800</v>
      </c>
      <c r="AA146" s="116" t="s">
        <v>4336</v>
      </c>
      <c r="AB146" s="115" t="s">
        <v>4035</v>
      </c>
      <c r="AC146" s="115" t="s">
        <v>4135</v>
      </c>
      <c r="AD146" s="118" t="s">
        <v>4388</v>
      </c>
      <c r="AE146" s="115" t="str">
        <f t="shared" si="59"/>
        <v>18700</v>
      </c>
      <c r="AG146" s="57" t="str">
        <f t="shared" si="62"/>
        <v xml:space="preserve">Ren Trong PVC </v>
      </c>
      <c r="AH146" s="135" t="str">
        <f t="shared" si="61"/>
        <v xml:space="preserve">Nối thẳng ren trong u.PVC DISMY </v>
      </c>
      <c r="AI146" s="161" t="str">
        <f t="shared" si="48"/>
        <v>22RT</v>
      </c>
      <c r="AJ146" s="135" t="s">
        <v>4389</v>
      </c>
      <c r="AK146" s="138">
        <v>11122140042042</v>
      </c>
    </row>
    <row r="147" spans="1:37" ht="27" customHeight="1" x14ac:dyDescent="0.25">
      <c r="A147" s="135" t="s">
        <v>1390</v>
      </c>
      <c r="B147" s="189">
        <f t="shared" si="53"/>
        <v>5400</v>
      </c>
      <c r="C147" s="142">
        <f>+SUBTOTAL(3,$E$7:E147)</f>
        <v>141</v>
      </c>
      <c r="D147" s="135" t="s">
        <v>1391</v>
      </c>
      <c r="E147" s="142" t="s">
        <v>4203</v>
      </c>
      <c r="F147" s="142">
        <v>10</v>
      </c>
      <c r="G147" s="142">
        <f>+F147</f>
        <v>10</v>
      </c>
      <c r="H147" s="142" t="s">
        <v>4139</v>
      </c>
      <c r="I147" s="132">
        <v>5400</v>
      </c>
      <c r="J147" s="145">
        <v>0.1</v>
      </c>
      <c r="K147" s="130">
        <f t="shared" si="57"/>
        <v>540</v>
      </c>
      <c r="L147" s="130">
        <f t="shared" si="58"/>
        <v>5940</v>
      </c>
      <c r="M147" s="130" t="s">
        <v>4153</v>
      </c>
      <c r="N147" s="138">
        <f t="shared" ref="N147:U156" si="63">+SUMIFS($AE$1:$AE$65536,$AA$1:$AA$65536,$M147,$AC$1:$AC$65536,N$5,$AB$1:$AB$65536,$H147)</f>
        <v>0</v>
      </c>
      <c r="O147" s="138">
        <f t="shared" si="63"/>
        <v>0</v>
      </c>
      <c r="P147" s="146">
        <f t="shared" si="63"/>
        <v>0</v>
      </c>
      <c r="Q147" s="138">
        <f t="shared" si="63"/>
        <v>0</v>
      </c>
      <c r="R147" s="138">
        <f t="shared" si="63"/>
        <v>0</v>
      </c>
      <c r="S147" s="138">
        <f t="shared" si="63"/>
        <v>0</v>
      </c>
      <c r="T147" s="138">
        <f t="shared" si="63"/>
        <v>0</v>
      </c>
      <c r="U147" s="138">
        <f t="shared" si="63"/>
        <v>0</v>
      </c>
      <c r="V147" s="132">
        <f>VLOOKUP(A147,[2]DG!$C$2:$E$11900,3,0)</f>
        <v>5400</v>
      </c>
      <c r="W147" s="139">
        <f t="shared" si="54"/>
        <v>0</v>
      </c>
      <c r="X147" s="138">
        <f t="shared" si="55"/>
        <v>0</v>
      </c>
      <c r="Y147" s="138">
        <f t="shared" si="56"/>
        <v>-5400</v>
      </c>
      <c r="AA147" s="116" t="s">
        <v>4336</v>
      </c>
      <c r="AB147" s="115" t="s">
        <v>4034</v>
      </c>
      <c r="AC147" s="115" t="s">
        <v>4135</v>
      </c>
      <c r="AD147" s="118" t="s">
        <v>4386</v>
      </c>
      <c r="AE147" s="115" t="str">
        <f t="shared" si="59"/>
        <v>21200</v>
      </c>
      <c r="AG147" s="57" t="str">
        <f t="shared" si="62"/>
        <v xml:space="preserve">Ren Trong PVC </v>
      </c>
      <c r="AH147" s="135" t="str">
        <f t="shared" si="61"/>
        <v xml:space="preserve">Nối thẳng ren trong u.PVC DISMY </v>
      </c>
      <c r="AI147" s="161" t="str">
        <f t="shared" si="48"/>
        <v>22RT</v>
      </c>
      <c r="AJ147" s="135" t="s">
        <v>4387</v>
      </c>
      <c r="AK147" s="138">
        <v>11122140048048</v>
      </c>
    </row>
    <row r="148" spans="1:37" ht="27" customHeight="1" x14ac:dyDescent="0.25">
      <c r="A148" s="135" t="s">
        <v>1392</v>
      </c>
      <c r="B148" s="189">
        <f t="shared" si="53"/>
        <v>7600</v>
      </c>
      <c r="C148" s="142">
        <f>+SUBTOTAL(3,$E$7:E148)</f>
        <v>142</v>
      </c>
      <c r="D148" s="135" t="s">
        <v>1393</v>
      </c>
      <c r="E148" s="142" t="s">
        <v>4203</v>
      </c>
      <c r="F148" s="142">
        <v>10</v>
      </c>
      <c r="G148" s="142">
        <v>6</v>
      </c>
      <c r="H148" s="142" t="s">
        <v>4138</v>
      </c>
      <c r="I148" s="132">
        <v>7600</v>
      </c>
      <c r="J148" s="145">
        <v>0.1</v>
      </c>
      <c r="K148" s="130">
        <f t="shared" si="57"/>
        <v>760</v>
      </c>
      <c r="L148" s="130">
        <f t="shared" si="58"/>
        <v>8360</v>
      </c>
      <c r="M148" s="130" t="s">
        <v>4153</v>
      </c>
      <c r="N148" s="146">
        <f t="shared" si="63"/>
        <v>0</v>
      </c>
      <c r="O148" s="138">
        <f t="shared" si="63"/>
        <v>0</v>
      </c>
      <c r="P148" s="138">
        <f t="shared" si="63"/>
        <v>0</v>
      </c>
      <c r="Q148" s="138">
        <f t="shared" si="63"/>
        <v>0</v>
      </c>
      <c r="R148" s="138">
        <f t="shared" si="63"/>
        <v>0</v>
      </c>
      <c r="S148" s="138">
        <f t="shared" si="63"/>
        <v>0</v>
      </c>
      <c r="T148" s="138">
        <f t="shared" si="63"/>
        <v>0</v>
      </c>
      <c r="U148" s="138">
        <f t="shared" si="63"/>
        <v>0</v>
      </c>
      <c r="V148" s="132">
        <f>VLOOKUP(A148,[2]DG!$C$2:$E$11900,3,0)</f>
        <v>7600</v>
      </c>
      <c r="W148" s="139">
        <f t="shared" si="54"/>
        <v>0</v>
      </c>
      <c r="X148" s="138">
        <f t="shared" si="55"/>
        <v>0</v>
      </c>
      <c r="Y148" s="138">
        <f t="shared" si="56"/>
        <v>-7600</v>
      </c>
      <c r="AA148" s="116" t="s">
        <v>4336</v>
      </c>
      <c r="AB148" s="115" t="s">
        <v>3983</v>
      </c>
      <c r="AC148" s="115" t="s">
        <v>4135</v>
      </c>
      <c r="AD148" s="118" t="s">
        <v>3833</v>
      </c>
      <c r="AE148" s="115" t="str">
        <f t="shared" si="59"/>
        <v>23700</v>
      </c>
      <c r="AG148" s="57" t="str">
        <f t="shared" si="62"/>
        <v xml:space="preserve">Ren Trong PVC </v>
      </c>
      <c r="AH148" s="135" t="str">
        <f t="shared" si="61"/>
        <v xml:space="preserve">Nối thẳng ren trong u.PVC DISMY </v>
      </c>
      <c r="AI148" s="161" t="str">
        <f t="shared" si="48"/>
        <v>22RT</v>
      </c>
      <c r="AJ148" s="135" t="s">
        <v>4385</v>
      </c>
      <c r="AK148" s="138">
        <v>11122140060060</v>
      </c>
    </row>
    <row r="149" spans="1:37" s="162" customFormat="1" ht="27" customHeight="1" x14ac:dyDescent="0.25">
      <c r="A149" s="172" t="s">
        <v>1336</v>
      </c>
      <c r="B149" s="189">
        <f t="shared" si="53"/>
        <v>80600</v>
      </c>
      <c r="C149" s="142">
        <f>+SUBTOTAL(3,$E$7:E149)</f>
        <v>143</v>
      </c>
      <c r="D149" s="172" t="s">
        <v>1337</v>
      </c>
      <c r="E149" s="171" t="s">
        <v>4203</v>
      </c>
      <c r="F149" s="171">
        <v>10</v>
      </c>
      <c r="G149" s="171">
        <f t="shared" ref="G149:G154" si="64">+F149</f>
        <v>10</v>
      </c>
      <c r="H149" s="171" t="s">
        <v>4079</v>
      </c>
      <c r="I149" s="132">
        <v>80600</v>
      </c>
      <c r="J149" s="170">
        <v>0.1</v>
      </c>
      <c r="K149" s="130">
        <f t="shared" si="57"/>
        <v>8060</v>
      </c>
      <c r="L149" s="130">
        <f t="shared" si="58"/>
        <v>88660</v>
      </c>
      <c r="M149" s="130" t="s">
        <v>4119</v>
      </c>
      <c r="N149" s="166">
        <f t="shared" si="63"/>
        <v>0</v>
      </c>
      <c r="O149" s="166">
        <f t="shared" si="63"/>
        <v>0</v>
      </c>
      <c r="P149" s="175">
        <f t="shared" si="63"/>
        <v>0</v>
      </c>
      <c r="Q149" s="166">
        <f t="shared" si="63"/>
        <v>0</v>
      </c>
      <c r="R149" s="166">
        <f t="shared" si="63"/>
        <v>0</v>
      </c>
      <c r="S149" s="166">
        <f t="shared" si="63"/>
        <v>0</v>
      </c>
      <c r="T149" s="166">
        <f t="shared" si="63"/>
        <v>0</v>
      </c>
      <c r="U149" s="166">
        <f t="shared" si="63"/>
        <v>0</v>
      </c>
      <c r="V149" s="132">
        <f>VLOOKUP(A149,[2]DG!$C$2:$E$11900,3,0)</f>
        <v>80600</v>
      </c>
      <c r="W149" s="139">
        <f t="shared" si="54"/>
        <v>0</v>
      </c>
      <c r="X149" s="138">
        <f t="shared" si="55"/>
        <v>0</v>
      </c>
      <c r="Y149" s="138">
        <f t="shared" si="56"/>
        <v>-80600</v>
      </c>
      <c r="AA149" s="116" t="s">
        <v>4336</v>
      </c>
      <c r="AB149" s="115" t="s">
        <v>4032</v>
      </c>
      <c r="AC149" s="115" t="s">
        <v>3988</v>
      </c>
      <c r="AD149" s="118" t="s">
        <v>4383</v>
      </c>
      <c r="AE149" s="115" t="str">
        <f t="shared" si="59"/>
        <v>28900</v>
      </c>
      <c r="AG149" s="162" t="str">
        <f t="shared" si="62"/>
        <v xml:space="preserve">Mặt Bích PVC </v>
      </c>
      <c r="AH149" s="172" t="str">
        <f t="shared" si="61"/>
        <v xml:space="preserve">Mặt bích u.PVC DISMY </v>
      </c>
      <c r="AI149" s="161" t="str">
        <f t="shared" si="48"/>
        <v>22MB</v>
      </c>
      <c r="AJ149" s="172" t="s">
        <v>4384</v>
      </c>
      <c r="AK149" s="166">
        <v>11122170060060</v>
      </c>
    </row>
    <row r="150" spans="1:37" ht="27" customHeight="1" x14ac:dyDescent="0.25">
      <c r="A150" s="135" t="s">
        <v>1338</v>
      </c>
      <c r="B150" s="189">
        <f t="shared" si="53"/>
        <v>112700</v>
      </c>
      <c r="C150" s="142">
        <f>+SUBTOTAL(3,$E$7:E150)</f>
        <v>144</v>
      </c>
      <c r="D150" s="135" t="s">
        <v>1339</v>
      </c>
      <c r="E150" s="142" t="s">
        <v>4203</v>
      </c>
      <c r="F150" s="142">
        <v>10</v>
      </c>
      <c r="G150" s="142">
        <f t="shared" si="64"/>
        <v>10</v>
      </c>
      <c r="H150" s="142" t="s">
        <v>4077</v>
      </c>
      <c r="I150" s="132">
        <v>112700</v>
      </c>
      <c r="J150" s="145">
        <v>0.1</v>
      </c>
      <c r="K150" s="130">
        <f t="shared" si="57"/>
        <v>11270</v>
      </c>
      <c r="L150" s="130">
        <f t="shared" si="58"/>
        <v>123970</v>
      </c>
      <c r="M150" s="130" t="s">
        <v>4119</v>
      </c>
      <c r="N150" s="138">
        <f t="shared" si="63"/>
        <v>0</v>
      </c>
      <c r="O150" s="138">
        <f t="shared" si="63"/>
        <v>0</v>
      </c>
      <c r="P150" s="146">
        <f t="shared" si="63"/>
        <v>0</v>
      </c>
      <c r="Q150" s="138">
        <f t="shared" si="63"/>
        <v>0</v>
      </c>
      <c r="R150" s="138">
        <f t="shared" si="63"/>
        <v>0</v>
      </c>
      <c r="S150" s="138">
        <f t="shared" si="63"/>
        <v>0</v>
      </c>
      <c r="T150" s="138">
        <f t="shared" si="63"/>
        <v>0</v>
      </c>
      <c r="U150" s="138">
        <f t="shared" si="63"/>
        <v>0</v>
      </c>
      <c r="V150" s="132">
        <f>VLOOKUP(A150,[2]DG!$C$2:$E$11900,3,0)</f>
        <v>112700</v>
      </c>
      <c r="W150" s="139">
        <f t="shared" si="54"/>
        <v>0</v>
      </c>
      <c r="X150" s="138">
        <f t="shared" si="55"/>
        <v>0</v>
      </c>
      <c r="Y150" s="138">
        <f t="shared" si="56"/>
        <v>-112700</v>
      </c>
      <c r="AA150" s="116" t="s">
        <v>4336</v>
      </c>
      <c r="AB150" s="115" t="s">
        <v>4032</v>
      </c>
      <c r="AC150" s="115" t="s">
        <v>4004</v>
      </c>
      <c r="AD150" s="118" t="s">
        <v>4381</v>
      </c>
      <c r="AE150" s="115" t="str">
        <f t="shared" si="59"/>
        <v>37200</v>
      </c>
      <c r="AG150" s="57" t="str">
        <f t="shared" si="62"/>
        <v xml:space="preserve">Mặt Bích PVC </v>
      </c>
      <c r="AH150" s="135" t="str">
        <f t="shared" si="61"/>
        <v xml:space="preserve">Mặt bích u.PVC DISMY </v>
      </c>
      <c r="AI150" s="161" t="str">
        <f t="shared" si="48"/>
        <v>22MB</v>
      </c>
      <c r="AJ150" s="135" t="s">
        <v>4382</v>
      </c>
      <c r="AK150" s="138">
        <v>11122170075075</v>
      </c>
    </row>
    <row r="151" spans="1:37" ht="27" customHeight="1" x14ac:dyDescent="0.25">
      <c r="A151" s="135" t="s">
        <v>1340</v>
      </c>
      <c r="B151" s="189">
        <f t="shared" si="53"/>
        <v>112400</v>
      </c>
      <c r="C151" s="142">
        <f>+SUBTOTAL(3,$E$7:E151)</f>
        <v>145</v>
      </c>
      <c r="D151" s="135" t="s">
        <v>1341</v>
      </c>
      <c r="E151" s="142" t="s">
        <v>4203</v>
      </c>
      <c r="F151" s="142">
        <v>10</v>
      </c>
      <c r="G151" s="142">
        <f t="shared" si="64"/>
        <v>10</v>
      </c>
      <c r="H151" s="142" t="s">
        <v>4075</v>
      </c>
      <c r="I151" s="132">
        <v>112400</v>
      </c>
      <c r="J151" s="145">
        <v>0.1</v>
      </c>
      <c r="K151" s="130">
        <f t="shared" si="57"/>
        <v>11240</v>
      </c>
      <c r="L151" s="130">
        <f t="shared" si="58"/>
        <v>123640</v>
      </c>
      <c r="M151" s="130" t="s">
        <v>4119</v>
      </c>
      <c r="N151" s="138">
        <f t="shared" si="63"/>
        <v>0</v>
      </c>
      <c r="O151" s="138">
        <f t="shared" si="63"/>
        <v>0</v>
      </c>
      <c r="P151" s="146">
        <f t="shared" si="63"/>
        <v>0</v>
      </c>
      <c r="Q151" s="138">
        <f t="shared" si="63"/>
        <v>0</v>
      </c>
      <c r="R151" s="138">
        <f t="shared" si="63"/>
        <v>0</v>
      </c>
      <c r="S151" s="138">
        <f t="shared" si="63"/>
        <v>0</v>
      </c>
      <c r="T151" s="138">
        <f t="shared" si="63"/>
        <v>0</v>
      </c>
      <c r="U151" s="138">
        <f t="shared" si="63"/>
        <v>0</v>
      </c>
      <c r="V151" s="132">
        <f>VLOOKUP(A151,[2]DG!$C$2:$E$11900,3,0)</f>
        <v>112400</v>
      </c>
      <c r="W151" s="139">
        <f t="shared" si="54"/>
        <v>0</v>
      </c>
      <c r="X151" s="138">
        <f t="shared" si="55"/>
        <v>0</v>
      </c>
      <c r="Y151" s="138">
        <f t="shared" si="56"/>
        <v>-112400</v>
      </c>
      <c r="AA151" s="116" t="s">
        <v>4336</v>
      </c>
      <c r="AB151" s="115" t="s">
        <v>3982</v>
      </c>
      <c r="AC151" s="115" t="s">
        <v>3988</v>
      </c>
      <c r="AD151" s="118" t="s">
        <v>4379</v>
      </c>
      <c r="AE151" s="115" t="str">
        <f t="shared" si="59"/>
        <v>23500</v>
      </c>
      <c r="AG151" s="57" t="str">
        <f t="shared" si="62"/>
        <v xml:space="preserve">Mặt Bích PVC </v>
      </c>
      <c r="AH151" s="135" t="str">
        <f t="shared" si="61"/>
        <v xml:space="preserve">Mặt bích u.PVC DISMY </v>
      </c>
      <c r="AI151" s="161" t="str">
        <f t="shared" si="48"/>
        <v>22MB</v>
      </c>
      <c r="AJ151" s="135" t="s">
        <v>4380</v>
      </c>
      <c r="AK151" s="138">
        <v>11122170090090</v>
      </c>
    </row>
    <row r="152" spans="1:37" ht="27" customHeight="1" x14ac:dyDescent="0.25">
      <c r="A152" s="135" t="s">
        <v>1330</v>
      </c>
      <c r="B152" s="189">
        <f t="shared" si="53"/>
        <v>151500</v>
      </c>
      <c r="C152" s="142">
        <f>+SUBTOTAL(3,$E$7:E152)</f>
        <v>146</v>
      </c>
      <c r="D152" s="135" t="s">
        <v>1331</v>
      </c>
      <c r="E152" s="142" t="s">
        <v>4203</v>
      </c>
      <c r="F152" s="142">
        <v>10</v>
      </c>
      <c r="G152" s="142">
        <f t="shared" si="64"/>
        <v>10</v>
      </c>
      <c r="H152" s="142" t="s">
        <v>4073</v>
      </c>
      <c r="I152" s="132">
        <v>151500</v>
      </c>
      <c r="J152" s="145">
        <v>0.1</v>
      </c>
      <c r="K152" s="130">
        <f t="shared" si="57"/>
        <v>15150</v>
      </c>
      <c r="L152" s="130">
        <f t="shared" si="58"/>
        <v>166650</v>
      </c>
      <c r="M152" s="130" t="s">
        <v>4119</v>
      </c>
      <c r="N152" s="138">
        <f t="shared" si="63"/>
        <v>0</v>
      </c>
      <c r="O152" s="138">
        <f t="shared" si="63"/>
        <v>0</v>
      </c>
      <c r="P152" s="146">
        <f t="shared" si="63"/>
        <v>0</v>
      </c>
      <c r="Q152" s="138">
        <f t="shared" si="63"/>
        <v>0</v>
      </c>
      <c r="R152" s="138">
        <f t="shared" si="63"/>
        <v>0</v>
      </c>
      <c r="S152" s="138">
        <f t="shared" si="63"/>
        <v>0</v>
      </c>
      <c r="T152" s="138">
        <f t="shared" si="63"/>
        <v>0</v>
      </c>
      <c r="U152" s="138">
        <f t="shared" si="63"/>
        <v>0</v>
      </c>
      <c r="V152" s="132">
        <f>VLOOKUP(A152,[2]DG!$C$2:$E$11900,3,0)</f>
        <v>151500</v>
      </c>
      <c r="W152" s="139">
        <f t="shared" si="54"/>
        <v>0</v>
      </c>
      <c r="X152" s="138">
        <f t="shared" si="55"/>
        <v>0</v>
      </c>
      <c r="Y152" s="138">
        <f t="shared" si="56"/>
        <v>-151500</v>
      </c>
      <c r="AA152" s="116" t="s">
        <v>4336</v>
      </c>
      <c r="AB152" s="115" t="s">
        <v>3982</v>
      </c>
      <c r="AC152" s="115" t="s">
        <v>4004</v>
      </c>
      <c r="AD152" s="118" t="s">
        <v>4362</v>
      </c>
      <c r="AE152" s="115" t="str">
        <f t="shared" si="59"/>
        <v>38200</v>
      </c>
      <c r="AG152" s="57" t="str">
        <f t="shared" si="62"/>
        <v xml:space="preserve">Mặt Bích PVC </v>
      </c>
      <c r="AH152" s="135" t="str">
        <f t="shared" si="61"/>
        <v xml:space="preserve">Mặt bích u.PVC DISMY </v>
      </c>
      <c r="AI152" s="161" t="str">
        <f t="shared" si="48"/>
        <v>22MB</v>
      </c>
      <c r="AJ152" s="135" t="s">
        <v>4378</v>
      </c>
      <c r="AK152" s="138">
        <v>11122170110110</v>
      </c>
    </row>
    <row r="153" spans="1:37" ht="27" customHeight="1" x14ac:dyDescent="0.25">
      <c r="A153" s="135" t="s">
        <v>1332</v>
      </c>
      <c r="B153" s="189">
        <f t="shared" si="53"/>
        <v>257800</v>
      </c>
      <c r="C153" s="142">
        <f>+SUBTOTAL(3,$E$7:E153)</f>
        <v>147</v>
      </c>
      <c r="D153" s="135" t="s">
        <v>1333</v>
      </c>
      <c r="E153" s="142" t="s">
        <v>4203</v>
      </c>
      <c r="F153" s="142">
        <v>10</v>
      </c>
      <c r="G153" s="142">
        <f t="shared" si="64"/>
        <v>10</v>
      </c>
      <c r="H153" s="142" t="s">
        <v>4070</v>
      </c>
      <c r="I153" s="132">
        <v>257800</v>
      </c>
      <c r="J153" s="145">
        <v>0.1</v>
      </c>
      <c r="K153" s="130">
        <f t="shared" si="57"/>
        <v>25780</v>
      </c>
      <c r="L153" s="130">
        <f t="shared" si="58"/>
        <v>283580</v>
      </c>
      <c r="M153" s="130" t="s">
        <v>4119</v>
      </c>
      <c r="N153" s="138">
        <f t="shared" si="63"/>
        <v>0</v>
      </c>
      <c r="O153" s="138">
        <f t="shared" si="63"/>
        <v>0</v>
      </c>
      <c r="P153" s="146">
        <f t="shared" si="63"/>
        <v>0</v>
      </c>
      <c r="Q153" s="138">
        <f t="shared" si="63"/>
        <v>0</v>
      </c>
      <c r="R153" s="138">
        <f t="shared" si="63"/>
        <v>0</v>
      </c>
      <c r="S153" s="138">
        <f t="shared" si="63"/>
        <v>0</v>
      </c>
      <c r="T153" s="138">
        <f t="shared" si="63"/>
        <v>0</v>
      </c>
      <c r="U153" s="138">
        <f t="shared" si="63"/>
        <v>0</v>
      </c>
      <c r="V153" s="132">
        <f>VLOOKUP(A153,[2]DG!$C$2:$E$11900,3,0)</f>
        <v>257800</v>
      </c>
      <c r="W153" s="139">
        <f t="shared" si="54"/>
        <v>0</v>
      </c>
      <c r="X153" s="138">
        <f t="shared" si="55"/>
        <v>0</v>
      </c>
      <c r="Y153" s="138">
        <f t="shared" si="56"/>
        <v>-257800</v>
      </c>
      <c r="AA153" s="116" t="s">
        <v>4336</v>
      </c>
      <c r="AB153" s="115" t="s">
        <v>3980</v>
      </c>
      <c r="AC153" s="115" t="s">
        <v>3988</v>
      </c>
      <c r="AD153" s="118" t="s">
        <v>4376</v>
      </c>
      <c r="AE153" s="115" t="str">
        <f t="shared" si="59"/>
        <v>28600</v>
      </c>
      <c r="AG153" s="57" t="str">
        <f t="shared" si="62"/>
        <v xml:space="preserve">Mặt Bích PVC </v>
      </c>
      <c r="AH153" s="135" t="str">
        <f t="shared" si="61"/>
        <v xml:space="preserve">Mặt bích u.PVC DISMY </v>
      </c>
      <c r="AI153" s="161" t="str">
        <f t="shared" si="48"/>
        <v>22MB</v>
      </c>
      <c r="AJ153" s="135" t="s">
        <v>4377</v>
      </c>
      <c r="AK153" s="138">
        <v>11122170140140</v>
      </c>
    </row>
    <row r="154" spans="1:37" ht="27" customHeight="1" x14ac:dyDescent="0.25">
      <c r="A154" s="135" t="s">
        <v>1334</v>
      </c>
      <c r="B154" s="189">
        <f t="shared" si="53"/>
        <v>361300</v>
      </c>
      <c r="C154" s="142">
        <f>+SUBTOTAL(3,$E$7:E154)</f>
        <v>148</v>
      </c>
      <c r="D154" s="135" t="s">
        <v>1335</v>
      </c>
      <c r="E154" s="142" t="s">
        <v>4203</v>
      </c>
      <c r="F154" s="142">
        <v>10</v>
      </c>
      <c r="G154" s="142">
        <f t="shared" si="64"/>
        <v>10</v>
      </c>
      <c r="H154" s="142" t="s">
        <v>4068</v>
      </c>
      <c r="I154" s="132">
        <v>361300</v>
      </c>
      <c r="J154" s="145">
        <v>0.1</v>
      </c>
      <c r="K154" s="130">
        <f t="shared" si="57"/>
        <v>36130</v>
      </c>
      <c r="L154" s="130">
        <f t="shared" si="58"/>
        <v>397430</v>
      </c>
      <c r="M154" s="130" t="s">
        <v>4119</v>
      </c>
      <c r="N154" s="138">
        <f t="shared" si="63"/>
        <v>0</v>
      </c>
      <c r="O154" s="138">
        <f t="shared" si="63"/>
        <v>0</v>
      </c>
      <c r="P154" s="146">
        <f t="shared" si="63"/>
        <v>0</v>
      </c>
      <c r="Q154" s="138">
        <f t="shared" si="63"/>
        <v>0</v>
      </c>
      <c r="R154" s="138">
        <f t="shared" si="63"/>
        <v>0</v>
      </c>
      <c r="S154" s="138">
        <f t="shared" si="63"/>
        <v>0</v>
      </c>
      <c r="T154" s="138">
        <f t="shared" si="63"/>
        <v>0</v>
      </c>
      <c r="U154" s="138">
        <f t="shared" si="63"/>
        <v>0</v>
      </c>
      <c r="V154" s="132">
        <f>VLOOKUP(A154,[2]DG!$C$2:$E$11900,3,0)</f>
        <v>361300</v>
      </c>
      <c r="W154" s="139">
        <f t="shared" si="54"/>
        <v>0</v>
      </c>
      <c r="X154" s="138">
        <f t="shared" si="55"/>
        <v>0</v>
      </c>
      <c r="Y154" s="138">
        <f t="shared" si="56"/>
        <v>-361300</v>
      </c>
      <c r="AA154" s="116" t="s">
        <v>4336</v>
      </c>
      <c r="AB154" s="115" t="s">
        <v>3980</v>
      </c>
      <c r="AC154" s="115" t="s">
        <v>4004</v>
      </c>
      <c r="AD154" s="118" t="s">
        <v>4362</v>
      </c>
      <c r="AE154" s="115" t="str">
        <f t="shared" si="59"/>
        <v>38200</v>
      </c>
      <c r="AG154" s="57" t="str">
        <f t="shared" si="62"/>
        <v xml:space="preserve">Mặt Bích PVC </v>
      </c>
      <c r="AH154" s="135" t="str">
        <f t="shared" si="61"/>
        <v xml:space="preserve">Mặt bích u.PVC DISMY </v>
      </c>
      <c r="AI154" s="161" t="str">
        <f t="shared" si="48"/>
        <v>22MB</v>
      </c>
      <c r="AJ154" s="135" t="s">
        <v>4375</v>
      </c>
      <c r="AK154" s="138">
        <v>11122170160160</v>
      </c>
    </row>
    <row r="155" spans="1:37" ht="27" customHeight="1" x14ac:dyDescent="0.25">
      <c r="A155" s="135" t="s">
        <v>1506</v>
      </c>
      <c r="B155" s="189">
        <f t="shared" si="53"/>
        <v>19500</v>
      </c>
      <c r="C155" s="142">
        <f>+SUBTOTAL(3,$E$7:E155)</f>
        <v>149</v>
      </c>
      <c r="D155" s="135" t="s">
        <v>4373</v>
      </c>
      <c r="E155" s="142" t="s">
        <v>4203</v>
      </c>
      <c r="F155" s="142">
        <v>10</v>
      </c>
      <c r="G155" s="142" t="s">
        <v>3910</v>
      </c>
      <c r="H155" s="142" t="s">
        <v>4079</v>
      </c>
      <c r="I155" s="132">
        <v>19500</v>
      </c>
      <c r="J155" s="145">
        <v>0.1</v>
      </c>
      <c r="K155" s="130">
        <f t="shared" si="57"/>
        <v>1950</v>
      </c>
      <c r="L155" s="130">
        <f t="shared" si="58"/>
        <v>21450</v>
      </c>
      <c r="M155" s="130" t="s">
        <v>4089</v>
      </c>
      <c r="N155" s="138">
        <f t="shared" si="63"/>
        <v>0</v>
      </c>
      <c r="O155" s="138">
        <f t="shared" si="63"/>
        <v>0</v>
      </c>
      <c r="P155" s="138">
        <f t="shared" si="63"/>
        <v>0</v>
      </c>
      <c r="Q155" s="138">
        <f t="shared" si="63"/>
        <v>0</v>
      </c>
      <c r="R155" s="138">
        <f t="shared" si="63"/>
        <v>0</v>
      </c>
      <c r="S155" s="146">
        <f t="shared" si="63"/>
        <v>0</v>
      </c>
      <c r="T155" s="138">
        <f t="shared" si="63"/>
        <v>0</v>
      </c>
      <c r="U155" s="138">
        <f t="shared" si="63"/>
        <v>0</v>
      </c>
      <c r="V155" s="132">
        <f>VLOOKUP(A155,[2]DG!$C$2:$E$11900,3,0)</f>
        <v>19500</v>
      </c>
      <c r="W155" s="139">
        <f t="shared" si="54"/>
        <v>0</v>
      </c>
      <c r="X155" s="138">
        <f t="shared" si="55"/>
        <v>0</v>
      </c>
      <c r="Y155" s="138">
        <f t="shared" si="56"/>
        <v>-19500</v>
      </c>
      <c r="AA155" s="116" t="s">
        <v>4336</v>
      </c>
      <c r="AB155" s="115" t="s">
        <v>3978</v>
      </c>
      <c r="AC155" s="115" t="s">
        <v>3988</v>
      </c>
      <c r="AD155" s="118" t="s">
        <v>4372</v>
      </c>
      <c r="AE155" s="115" t="str">
        <f t="shared" si="59"/>
        <v>34800</v>
      </c>
      <c r="AG155" s="57" t="str">
        <f t="shared" si="62"/>
        <v xml:space="preserve">Y PVC </v>
      </c>
      <c r="AH155" s="135" t="str">
        <f t="shared" si="61"/>
        <v xml:space="preserve">Ba chạc 45° u.PVC DISMY </v>
      </c>
      <c r="AI155" s="161" t="str">
        <f t="shared" ref="AI155:AI162" si="65">+LEFT(A155,3)</f>
        <v>22Y</v>
      </c>
      <c r="AJ155" s="135" t="s">
        <v>4374</v>
      </c>
      <c r="AK155" s="138">
        <v>11122230060060</v>
      </c>
    </row>
    <row r="156" spans="1:37" ht="27" customHeight="1" x14ac:dyDescent="0.25">
      <c r="A156" s="135" t="s">
        <v>1508</v>
      </c>
      <c r="B156" s="189">
        <f t="shared" si="53"/>
        <v>37500</v>
      </c>
      <c r="C156" s="142">
        <f>+SUBTOTAL(3,$E$7:E156)</f>
        <v>150</v>
      </c>
      <c r="D156" s="135" t="s">
        <v>1509</v>
      </c>
      <c r="E156" s="142" t="s">
        <v>4203</v>
      </c>
      <c r="F156" s="142">
        <v>10</v>
      </c>
      <c r="G156" s="142" t="s">
        <v>3910</v>
      </c>
      <c r="H156" s="142" t="s">
        <v>4077</v>
      </c>
      <c r="I156" s="132">
        <v>37500</v>
      </c>
      <c r="J156" s="145">
        <v>0.1</v>
      </c>
      <c r="K156" s="130">
        <f t="shared" si="57"/>
        <v>3750</v>
      </c>
      <c r="L156" s="130">
        <f t="shared" si="58"/>
        <v>41250</v>
      </c>
      <c r="M156" s="130" t="s">
        <v>4089</v>
      </c>
      <c r="N156" s="138">
        <f t="shared" si="63"/>
        <v>0</v>
      </c>
      <c r="O156" s="138">
        <f t="shared" si="63"/>
        <v>0</v>
      </c>
      <c r="P156" s="138">
        <f t="shared" si="63"/>
        <v>0</v>
      </c>
      <c r="Q156" s="138">
        <f t="shared" si="63"/>
        <v>0</v>
      </c>
      <c r="R156" s="138">
        <f t="shared" si="63"/>
        <v>0</v>
      </c>
      <c r="S156" s="146">
        <f t="shared" si="63"/>
        <v>0</v>
      </c>
      <c r="T156" s="138">
        <f t="shared" si="63"/>
        <v>0</v>
      </c>
      <c r="U156" s="138">
        <f t="shared" si="63"/>
        <v>0</v>
      </c>
      <c r="V156" s="132">
        <f>VLOOKUP(A156,[2]DG!$C$2:$E$11900,3,0)</f>
        <v>37500</v>
      </c>
      <c r="W156" s="139">
        <f t="shared" si="54"/>
        <v>0</v>
      </c>
      <c r="X156" s="138">
        <f t="shared" si="55"/>
        <v>0</v>
      </c>
      <c r="Y156" s="138">
        <f t="shared" si="56"/>
        <v>-37500</v>
      </c>
      <c r="AA156" s="116" t="s">
        <v>4336</v>
      </c>
      <c r="AB156" s="115" t="s">
        <v>3978</v>
      </c>
      <c r="AC156" s="115" t="s">
        <v>4004</v>
      </c>
      <c r="AD156" s="118" t="s">
        <v>4370</v>
      </c>
      <c r="AE156" s="115" t="str">
        <f t="shared" si="59"/>
        <v>42500</v>
      </c>
      <c r="AG156" s="57" t="str">
        <f t="shared" si="62"/>
        <v xml:space="preserve">Y PVC </v>
      </c>
      <c r="AH156" s="135" t="str">
        <f t="shared" si="61"/>
        <v xml:space="preserve">Ba chạc 45° u.PVC DISMY </v>
      </c>
      <c r="AI156" s="161" t="str">
        <f t="shared" si="65"/>
        <v>22Y</v>
      </c>
      <c r="AJ156" s="135" t="s">
        <v>4371</v>
      </c>
      <c r="AK156" s="138">
        <v>11122230075075</v>
      </c>
    </row>
    <row r="157" spans="1:37" ht="27" customHeight="1" x14ac:dyDescent="0.25">
      <c r="A157" s="135" t="s">
        <v>1510</v>
      </c>
      <c r="B157" s="189">
        <f t="shared" si="53"/>
        <v>45900</v>
      </c>
      <c r="C157" s="142">
        <f>+SUBTOTAL(3,$E$7:E157)</f>
        <v>151</v>
      </c>
      <c r="D157" s="135" t="s">
        <v>1511</v>
      </c>
      <c r="E157" s="142" t="s">
        <v>4203</v>
      </c>
      <c r="F157" s="142">
        <v>10</v>
      </c>
      <c r="G157" s="142" t="s">
        <v>3910</v>
      </c>
      <c r="H157" s="142" t="s">
        <v>4075</v>
      </c>
      <c r="I157" s="132">
        <v>45900</v>
      </c>
      <c r="J157" s="145">
        <v>0.1</v>
      </c>
      <c r="K157" s="130">
        <f t="shared" si="57"/>
        <v>4590</v>
      </c>
      <c r="L157" s="130">
        <f t="shared" si="58"/>
        <v>50490</v>
      </c>
      <c r="M157" s="130" t="s">
        <v>4089</v>
      </c>
      <c r="N157" s="138">
        <f t="shared" ref="N157:U166" si="66">+SUMIFS($AE$1:$AE$65536,$AA$1:$AA$65536,$M157,$AC$1:$AC$65536,N$5,$AB$1:$AB$65536,$H157)</f>
        <v>0</v>
      </c>
      <c r="O157" s="138">
        <f t="shared" si="66"/>
        <v>0</v>
      </c>
      <c r="P157" s="138">
        <f t="shared" si="66"/>
        <v>0</v>
      </c>
      <c r="Q157" s="138">
        <f t="shared" si="66"/>
        <v>0</v>
      </c>
      <c r="R157" s="138">
        <f t="shared" si="66"/>
        <v>0</v>
      </c>
      <c r="S157" s="146">
        <f t="shared" si="66"/>
        <v>0</v>
      </c>
      <c r="T157" s="138">
        <f t="shared" si="66"/>
        <v>0</v>
      </c>
      <c r="U157" s="138">
        <f t="shared" si="66"/>
        <v>0</v>
      </c>
      <c r="V157" s="132">
        <f>VLOOKUP(A157,[2]DG!$C$2:$E$11900,3,0)</f>
        <v>45900</v>
      </c>
      <c r="W157" s="139">
        <f t="shared" si="54"/>
        <v>0</v>
      </c>
      <c r="X157" s="138">
        <f t="shared" si="55"/>
        <v>0</v>
      </c>
      <c r="Y157" s="138">
        <f t="shared" si="56"/>
        <v>-45900</v>
      </c>
      <c r="AA157" s="116" t="s">
        <v>4336</v>
      </c>
      <c r="AB157" s="115" t="s">
        <v>3976</v>
      </c>
      <c r="AC157" s="115" t="s">
        <v>3988</v>
      </c>
      <c r="AD157" s="118" t="s">
        <v>4169</v>
      </c>
      <c r="AE157" s="115" t="str">
        <f t="shared" si="59"/>
        <v>36400</v>
      </c>
      <c r="AG157" s="57" t="str">
        <f t="shared" si="62"/>
        <v xml:space="preserve">Y PVC </v>
      </c>
      <c r="AH157" s="135" t="str">
        <f t="shared" si="61"/>
        <v xml:space="preserve">Ba chạc 45° u.PVC DISMY </v>
      </c>
      <c r="AI157" s="161" t="str">
        <f t="shared" si="65"/>
        <v>22Y</v>
      </c>
      <c r="AJ157" s="135" t="s">
        <v>4369</v>
      </c>
      <c r="AK157" s="138">
        <v>11122230090090</v>
      </c>
    </row>
    <row r="158" spans="1:37" ht="27" customHeight="1" x14ac:dyDescent="0.25">
      <c r="A158" s="135" t="s">
        <v>1494</v>
      </c>
      <c r="B158" s="189">
        <f t="shared" si="53"/>
        <v>69300</v>
      </c>
      <c r="C158" s="142">
        <f>+SUBTOTAL(3,$E$7:E158)</f>
        <v>152</v>
      </c>
      <c r="D158" s="135" t="s">
        <v>1495</v>
      </c>
      <c r="E158" s="142" t="s">
        <v>4203</v>
      </c>
      <c r="F158" s="142">
        <v>10</v>
      </c>
      <c r="G158" s="142" t="s">
        <v>3910</v>
      </c>
      <c r="H158" s="142" t="s">
        <v>4073</v>
      </c>
      <c r="I158" s="132">
        <v>69300</v>
      </c>
      <c r="J158" s="145">
        <v>0.1</v>
      </c>
      <c r="K158" s="130">
        <f t="shared" si="57"/>
        <v>6930</v>
      </c>
      <c r="L158" s="130">
        <f t="shared" si="58"/>
        <v>76230</v>
      </c>
      <c r="M158" s="130" t="s">
        <v>4089</v>
      </c>
      <c r="N158" s="138">
        <f t="shared" si="66"/>
        <v>0</v>
      </c>
      <c r="O158" s="138">
        <f t="shared" si="66"/>
        <v>0</v>
      </c>
      <c r="P158" s="138">
        <f t="shared" si="66"/>
        <v>0</v>
      </c>
      <c r="Q158" s="138">
        <f t="shared" si="66"/>
        <v>0</v>
      </c>
      <c r="R158" s="138">
        <f t="shared" si="66"/>
        <v>0</v>
      </c>
      <c r="S158" s="146">
        <f t="shared" si="66"/>
        <v>0</v>
      </c>
      <c r="T158" s="138">
        <f t="shared" si="66"/>
        <v>0</v>
      </c>
      <c r="U158" s="138">
        <f t="shared" si="66"/>
        <v>0</v>
      </c>
      <c r="V158" s="132">
        <f>VLOOKUP(A158,[2]DG!$C$2:$E$11900,3,0)</f>
        <v>69300</v>
      </c>
      <c r="W158" s="139">
        <f t="shared" si="54"/>
        <v>0</v>
      </c>
      <c r="X158" s="138">
        <f t="shared" si="55"/>
        <v>0</v>
      </c>
      <c r="Y158" s="138">
        <f t="shared" si="56"/>
        <v>-69300</v>
      </c>
      <c r="AA158" s="116" t="s">
        <v>4336</v>
      </c>
      <c r="AB158" s="115" t="s">
        <v>3976</v>
      </c>
      <c r="AC158" s="115" t="s">
        <v>4004</v>
      </c>
      <c r="AD158" s="118" t="s">
        <v>4367</v>
      </c>
      <c r="AE158" s="115" t="str">
        <f t="shared" si="59"/>
        <v>51500</v>
      </c>
      <c r="AG158" s="57" t="str">
        <f t="shared" si="62"/>
        <v xml:space="preserve">Y PVC </v>
      </c>
      <c r="AH158" s="135" t="str">
        <f t="shared" si="61"/>
        <v xml:space="preserve">Ba chạc 45° u.PVC DISMY </v>
      </c>
      <c r="AI158" s="161" t="str">
        <f t="shared" si="65"/>
        <v>22Y</v>
      </c>
      <c r="AJ158" s="135" t="s">
        <v>4368</v>
      </c>
      <c r="AK158" s="138">
        <v>11122230110110</v>
      </c>
    </row>
    <row r="159" spans="1:37" ht="27" customHeight="1" x14ac:dyDescent="0.25">
      <c r="A159" s="135" t="s">
        <v>1496</v>
      </c>
      <c r="B159" s="189">
        <f t="shared" si="53"/>
        <v>136400</v>
      </c>
      <c r="C159" s="142">
        <f>+SUBTOTAL(3,$E$7:E159)</f>
        <v>153</v>
      </c>
      <c r="D159" s="135" t="s">
        <v>1497</v>
      </c>
      <c r="E159" s="142" t="s">
        <v>4203</v>
      </c>
      <c r="F159" s="142">
        <v>10</v>
      </c>
      <c r="G159" s="142" t="s">
        <v>3910</v>
      </c>
      <c r="H159" s="142" t="s">
        <v>4072</v>
      </c>
      <c r="I159" s="132">
        <v>136400</v>
      </c>
      <c r="J159" s="145">
        <v>0.1</v>
      </c>
      <c r="K159" s="130">
        <f t="shared" si="57"/>
        <v>13640</v>
      </c>
      <c r="L159" s="130">
        <f t="shared" si="58"/>
        <v>150040</v>
      </c>
      <c r="M159" s="130" t="s">
        <v>4089</v>
      </c>
      <c r="N159" s="138">
        <f t="shared" si="66"/>
        <v>0</v>
      </c>
      <c r="O159" s="138">
        <f t="shared" si="66"/>
        <v>0</v>
      </c>
      <c r="P159" s="138">
        <f t="shared" si="66"/>
        <v>0</v>
      </c>
      <c r="Q159" s="138">
        <f t="shared" si="66"/>
        <v>0</v>
      </c>
      <c r="R159" s="138">
        <f t="shared" si="66"/>
        <v>0</v>
      </c>
      <c r="S159" s="146">
        <f t="shared" si="66"/>
        <v>0</v>
      </c>
      <c r="T159" s="138">
        <f t="shared" si="66"/>
        <v>0</v>
      </c>
      <c r="U159" s="138">
        <f t="shared" si="66"/>
        <v>0</v>
      </c>
      <c r="V159" s="132">
        <f>VLOOKUP(A159,[2]DG!$C$2:$E$11900,3,0)</f>
        <v>136400</v>
      </c>
      <c r="W159" s="139">
        <f t="shared" si="54"/>
        <v>0</v>
      </c>
      <c r="X159" s="138">
        <f t="shared" si="55"/>
        <v>0</v>
      </c>
      <c r="Y159" s="138">
        <f t="shared" si="56"/>
        <v>-136400</v>
      </c>
      <c r="AA159" s="116" t="s">
        <v>4336</v>
      </c>
      <c r="AB159" s="115" t="s">
        <v>4260</v>
      </c>
      <c r="AC159" s="115" t="s">
        <v>3988</v>
      </c>
      <c r="AD159" s="118" t="s">
        <v>4365</v>
      </c>
      <c r="AE159" s="115" t="str">
        <f t="shared" si="59"/>
        <v>36000</v>
      </c>
      <c r="AG159" s="57" t="str">
        <f t="shared" si="62"/>
        <v xml:space="preserve">Y PVC </v>
      </c>
      <c r="AH159" s="135" t="str">
        <f t="shared" si="61"/>
        <v xml:space="preserve">Ba chạc 45° u.PVC DISMY </v>
      </c>
      <c r="AI159" s="161" t="str">
        <f t="shared" si="65"/>
        <v>22Y</v>
      </c>
      <c r="AJ159" s="135" t="s">
        <v>4366</v>
      </c>
      <c r="AK159" s="138">
        <v>11122230125125</v>
      </c>
    </row>
    <row r="160" spans="1:37" ht="27" customHeight="1" x14ac:dyDescent="0.25">
      <c r="A160" s="135" t="s">
        <v>1498</v>
      </c>
      <c r="B160" s="189">
        <f t="shared" si="53"/>
        <v>221700</v>
      </c>
      <c r="C160" s="142">
        <f>+SUBTOTAL(3,$E$7:E160)</f>
        <v>154</v>
      </c>
      <c r="D160" s="135" t="s">
        <v>1499</v>
      </c>
      <c r="E160" s="142" t="s">
        <v>4203</v>
      </c>
      <c r="F160" s="142">
        <v>10</v>
      </c>
      <c r="G160" s="142" t="s">
        <v>3910</v>
      </c>
      <c r="H160" s="142" t="s">
        <v>4070</v>
      </c>
      <c r="I160" s="132">
        <v>221700</v>
      </c>
      <c r="J160" s="145">
        <v>0.1</v>
      </c>
      <c r="K160" s="130">
        <f t="shared" si="57"/>
        <v>22170</v>
      </c>
      <c r="L160" s="130">
        <f t="shared" si="58"/>
        <v>243870</v>
      </c>
      <c r="M160" s="130" t="s">
        <v>4089</v>
      </c>
      <c r="N160" s="138">
        <f t="shared" si="66"/>
        <v>0</v>
      </c>
      <c r="O160" s="138">
        <f t="shared" si="66"/>
        <v>0</v>
      </c>
      <c r="P160" s="138">
        <f t="shared" si="66"/>
        <v>0</v>
      </c>
      <c r="Q160" s="138">
        <f t="shared" si="66"/>
        <v>0</v>
      </c>
      <c r="R160" s="138">
        <f t="shared" si="66"/>
        <v>0</v>
      </c>
      <c r="S160" s="146">
        <f t="shared" si="66"/>
        <v>0</v>
      </c>
      <c r="T160" s="138">
        <f t="shared" si="66"/>
        <v>0</v>
      </c>
      <c r="U160" s="138">
        <f t="shared" si="66"/>
        <v>0</v>
      </c>
      <c r="V160" s="132">
        <f>VLOOKUP(A160,[2]DG!$C$2:$E$11900,3,0)</f>
        <v>221700</v>
      </c>
      <c r="W160" s="139">
        <f t="shared" si="54"/>
        <v>0</v>
      </c>
      <c r="X160" s="138">
        <f t="shared" si="55"/>
        <v>0</v>
      </c>
      <c r="Y160" s="138">
        <f t="shared" si="56"/>
        <v>-221700</v>
      </c>
      <c r="AA160" s="116" t="s">
        <v>4336</v>
      </c>
      <c r="AB160" s="115" t="s">
        <v>3974</v>
      </c>
      <c r="AC160" s="115" t="s">
        <v>3988</v>
      </c>
      <c r="AD160" s="118" t="s">
        <v>4169</v>
      </c>
      <c r="AE160" s="115" t="str">
        <f t="shared" si="59"/>
        <v>36400</v>
      </c>
      <c r="AG160" s="57" t="str">
        <f t="shared" si="62"/>
        <v xml:space="preserve">Y PVC </v>
      </c>
      <c r="AH160" s="135" t="str">
        <f t="shared" si="61"/>
        <v xml:space="preserve">Ba chạc 45° u.PVC DISMY </v>
      </c>
      <c r="AI160" s="161" t="str">
        <f t="shared" si="65"/>
        <v>22Y</v>
      </c>
      <c r="AJ160" s="135" t="s">
        <v>4364</v>
      </c>
      <c r="AK160" s="138">
        <v>11122230140140</v>
      </c>
    </row>
    <row r="161" spans="1:37" ht="27" customHeight="1" x14ac:dyDescent="0.25">
      <c r="A161" s="135" t="s">
        <v>1500</v>
      </c>
      <c r="B161" s="189">
        <f t="shared" si="53"/>
        <v>314500</v>
      </c>
      <c r="C161" s="142">
        <f>+SUBTOTAL(3,$E$7:E161)</f>
        <v>155</v>
      </c>
      <c r="D161" s="135" t="s">
        <v>1501</v>
      </c>
      <c r="E161" s="142" t="s">
        <v>4203</v>
      </c>
      <c r="F161" s="142">
        <v>10</v>
      </c>
      <c r="G161" s="142" t="s">
        <v>3910</v>
      </c>
      <c r="H161" s="142" t="s">
        <v>4068</v>
      </c>
      <c r="I161" s="132">
        <v>314500</v>
      </c>
      <c r="J161" s="145">
        <v>0.1</v>
      </c>
      <c r="K161" s="130">
        <f t="shared" si="57"/>
        <v>31450</v>
      </c>
      <c r="L161" s="130">
        <f t="shared" si="58"/>
        <v>345950</v>
      </c>
      <c r="M161" s="130" t="s">
        <v>4089</v>
      </c>
      <c r="N161" s="138">
        <f t="shared" si="66"/>
        <v>0</v>
      </c>
      <c r="O161" s="138">
        <f t="shared" si="66"/>
        <v>0</v>
      </c>
      <c r="P161" s="138">
        <f t="shared" si="66"/>
        <v>0</v>
      </c>
      <c r="Q161" s="138">
        <f t="shared" si="66"/>
        <v>0</v>
      </c>
      <c r="R161" s="138">
        <f t="shared" si="66"/>
        <v>0</v>
      </c>
      <c r="S161" s="146">
        <f t="shared" si="66"/>
        <v>0</v>
      </c>
      <c r="T161" s="138">
        <f t="shared" si="66"/>
        <v>0</v>
      </c>
      <c r="U161" s="138">
        <f t="shared" si="66"/>
        <v>0</v>
      </c>
      <c r="V161" s="132">
        <f>VLOOKUP(A161,[2]DG!$C$2:$E$11900,3,0)</f>
        <v>314500</v>
      </c>
      <c r="W161" s="139">
        <f t="shared" si="54"/>
        <v>0</v>
      </c>
      <c r="X161" s="138">
        <f t="shared" si="55"/>
        <v>0</v>
      </c>
      <c r="Y161" s="138">
        <f t="shared" si="56"/>
        <v>-314500</v>
      </c>
      <c r="AA161" s="116" t="s">
        <v>4336</v>
      </c>
      <c r="AB161" s="115" t="s">
        <v>3973</v>
      </c>
      <c r="AC161" s="115" t="s">
        <v>3988</v>
      </c>
      <c r="AD161" s="118" t="s">
        <v>4362</v>
      </c>
      <c r="AE161" s="115" t="str">
        <f t="shared" si="59"/>
        <v>38200</v>
      </c>
      <c r="AG161" s="57" t="str">
        <f t="shared" si="62"/>
        <v xml:space="preserve">Y PVC </v>
      </c>
      <c r="AH161" s="135" t="str">
        <f t="shared" si="61"/>
        <v xml:space="preserve">Ba chạc 45° u.PVC DISMY </v>
      </c>
      <c r="AI161" s="161" t="str">
        <f t="shared" si="65"/>
        <v>22Y</v>
      </c>
      <c r="AJ161" s="135" t="s">
        <v>4363</v>
      </c>
      <c r="AK161" s="138">
        <v>11122230160160</v>
      </c>
    </row>
    <row r="162" spans="1:37" ht="27" customHeight="1" x14ac:dyDescent="0.25">
      <c r="A162" s="135" t="s">
        <v>1502</v>
      </c>
      <c r="B162" s="189">
        <f t="shared" si="53"/>
        <v>650200</v>
      </c>
      <c r="C162" s="142">
        <f>+SUBTOTAL(3,$E$7:E162)</f>
        <v>156</v>
      </c>
      <c r="D162" s="135" t="s">
        <v>1503</v>
      </c>
      <c r="E162" s="142" t="s">
        <v>4203</v>
      </c>
      <c r="F162" s="142">
        <v>10</v>
      </c>
      <c r="G162" s="142" t="s">
        <v>3910</v>
      </c>
      <c r="H162" s="142" t="s">
        <v>4064</v>
      </c>
      <c r="I162" s="132">
        <v>650200</v>
      </c>
      <c r="J162" s="145">
        <v>0.1</v>
      </c>
      <c r="K162" s="130">
        <f t="shared" si="57"/>
        <v>65020</v>
      </c>
      <c r="L162" s="130">
        <f t="shared" si="58"/>
        <v>715220</v>
      </c>
      <c r="M162" s="130" t="s">
        <v>4089</v>
      </c>
      <c r="N162" s="138">
        <f t="shared" si="66"/>
        <v>0</v>
      </c>
      <c r="O162" s="138">
        <f t="shared" si="66"/>
        <v>0</v>
      </c>
      <c r="P162" s="138">
        <f t="shared" si="66"/>
        <v>0</v>
      </c>
      <c r="Q162" s="138">
        <f t="shared" si="66"/>
        <v>0</v>
      </c>
      <c r="R162" s="138">
        <f t="shared" si="66"/>
        <v>0</v>
      </c>
      <c r="S162" s="146">
        <f t="shared" si="66"/>
        <v>0</v>
      </c>
      <c r="T162" s="138">
        <f t="shared" si="66"/>
        <v>0</v>
      </c>
      <c r="U162" s="138">
        <f t="shared" si="66"/>
        <v>0</v>
      </c>
      <c r="V162" s="132">
        <f>VLOOKUP(A162,[2]DG!$C$2:$E$11900,3,0)</f>
        <v>650200</v>
      </c>
      <c r="W162" s="139">
        <f t="shared" si="54"/>
        <v>0</v>
      </c>
      <c r="X162" s="138">
        <f t="shared" si="55"/>
        <v>0</v>
      </c>
      <c r="Y162" s="138">
        <f t="shared" si="56"/>
        <v>-650200</v>
      </c>
      <c r="AA162" s="116" t="s">
        <v>4336</v>
      </c>
      <c r="AB162" s="115" t="s">
        <v>3973</v>
      </c>
      <c r="AC162" s="115" t="s">
        <v>4004</v>
      </c>
      <c r="AD162" s="118" t="s">
        <v>4209</v>
      </c>
      <c r="AE162" s="115" t="str">
        <f t="shared" si="59"/>
        <v>58500</v>
      </c>
      <c r="AG162" s="57" t="str">
        <f t="shared" si="62"/>
        <v xml:space="preserve">Y PVC </v>
      </c>
      <c r="AH162" s="135" t="str">
        <f t="shared" si="61"/>
        <v xml:space="preserve">Ba chạc 45° u.PVC DISMY </v>
      </c>
      <c r="AI162" s="161" t="str">
        <f t="shared" si="65"/>
        <v>22Y</v>
      </c>
      <c r="AJ162" s="135" t="s">
        <v>4361</v>
      </c>
      <c r="AK162" s="138">
        <v>11122230200200</v>
      </c>
    </row>
    <row r="163" spans="1:37" ht="27" customHeight="1" x14ac:dyDescent="0.25">
      <c r="A163" s="135" t="s">
        <v>1426</v>
      </c>
      <c r="B163" s="189">
        <f t="shared" si="53"/>
        <v>43000</v>
      </c>
      <c r="C163" s="142">
        <f>+SUBTOTAL(3,$E$7:E163)</f>
        <v>157</v>
      </c>
      <c r="D163" s="135" t="s">
        <v>1427</v>
      </c>
      <c r="E163" s="142" t="s">
        <v>4203</v>
      </c>
      <c r="F163" s="142">
        <v>6</v>
      </c>
      <c r="G163" s="142" t="s">
        <v>3910</v>
      </c>
      <c r="H163" s="142" t="s">
        <v>4075</v>
      </c>
      <c r="I163" s="132">
        <v>43000</v>
      </c>
      <c r="J163" s="145">
        <v>0.1</v>
      </c>
      <c r="K163" s="130">
        <f t="shared" si="57"/>
        <v>4300</v>
      </c>
      <c r="L163" s="130">
        <f t="shared" si="58"/>
        <v>47300</v>
      </c>
      <c r="M163" s="130" t="s">
        <v>4084</v>
      </c>
      <c r="N163" s="138">
        <f t="shared" si="66"/>
        <v>0</v>
      </c>
      <c r="O163" s="138">
        <f t="shared" si="66"/>
        <v>0</v>
      </c>
      <c r="P163" s="138">
        <f t="shared" si="66"/>
        <v>0</v>
      </c>
      <c r="Q163" s="138">
        <f t="shared" si="66"/>
        <v>0</v>
      </c>
      <c r="R163" s="138">
        <f t="shared" si="66"/>
        <v>0</v>
      </c>
      <c r="S163" s="146">
        <f t="shared" si="66"/>
        <v>0</v>
      </c>
      <c r="T163" s="138">
        <f t="shared" si="66"/>
        <v>0</v>
      </c>
      <c r="U163" s="138">
        <f t="shared" si="66"/>
        <v>0</v>
      </c>
      <c r="V163" s="132">
        <f>VLOOKUP(A163,[2]DG!$C$2:$E$11900,3,0)</f>
        <v>43000</v>
      </c>
      <c r="W163" s="139">
        <f t="shared" si="54"/>
        <v>0</v>
      </c>
      <c r="X163" s="138">
        <f t="shared" si="55"/>
        <v>0</v>
      </c>
      <c r="Y163" s="138">
        <f t="shared" si="56"/>
        <v>-43000</v>
      </c>
      <c r="AA163" s="116" t="s">
        <v>4336</v>
      </c>
      <c r="AB163" s="115" t="s">
        <v>3971</v>
      </c>
      <c r="AC163" s="115" t="s">
        <v>3988</v>
      </c>
      <c r="AD163" s="118" t="s">
        <v>4359</v>
      </c>
      <c r="AE163" s="115" t="str">
        <f t="shared" si="59"/>
        <v>42300</v>
      </c>
      <c r="AG163" s="57" t="str">
        <f t="shared" si="62"/>
        <v xml:space="preserve">Tê cong PVC </v>
      </c>
      <c r="AH163" s="135" t="str">
        <f t="shared" si="61"/>
        <v xml:space="preserve">Ba chạc 90° cong u.PVC DISMY </v>
      </c>
      <c r="AI163" s="161" t="str">
        <f t="shared" ref="AI163:AI203" si="67">+LEFT(A163,4)</f>
        <v>22TC</v>
      </c>
      <c r="AJ163" s="135" t="s">
        <v>4360</v>
      </c>
      <c r="AK163" s="138">
        <v>11122240090090</v>
      </c>
    </row>
    <row r="164" spans="1:37" ht="27" customHeight="1" x14ac:dyDescent="0.25">
      <c r="A164" s="135" t="s">
        <v>1424</v>
      </c>
      <c r="B164" s="189">
        <f t="shared" si="53"/>
        <v>71700</v>
      </c>
      <c r="C164" s="142">
        <f>+SUBTOTAL(3,$E$7:E164)</f>
        <v>158</v>
      </c>
      <c r="D164" s="135" t="s">
        <v>1425</v>
      </c>
      <c r="E164" s="142" t="s">
        <v>4203</v>
      </c>
      <c r="F164" s="142">
        <v>6</v>
      </c>
      <c r="G164" s="142" t="s">
        <v>3910</v>
      </c>
      <c r="H164" s="142" t="s">
        <v>4073</v>
      </c>
      <c r="I164" s="132">
        <v>71700</v>
      </c>
      <c r="J164" s="145">
        <v>0.1</v>
      </c>
      <c r="K164" s="130">
        <f t="shared" si="57"/>
        <v>7170</v>
      </c>
      <c r="L164" s="130">
        <f t="shared" si="58"/>
        <v>78870</v>
      </c>
      <c r="M164" s="130" t="s">
        <v>4084</v>
      </c>
      <c r="N164" s="138">
        <f t="shared" si="66"/>
        <v>0</v>
      </c>
      <c r="O164" s="138">
        <f t="shared" si="66"/>
        <v>0</v>
      </c>
      <c r="P164" s="138">
        <f t="shared" si="66"/>
        <v>0</v>
      </c>
      <c r="Q164" s="138">
        <f t="shared" si="66"/>
        <v>0</v>
      </c>
      <c r="R164" s="138">
        <f t="shared" si="66"/>
        <v>0</v>
      </c>
      <c r="S164" s="146">
        <f t="shared" si="66"/>
        <v>0</v>
      </c>
      <c r="T164" s="138">
        <f t="shared" si="66"/>
        <v>0</v>
      </c>
      <c r="U164" s="138">
        <f t="shared" si="66"/>
        <v>0</v>
      </c>
      <c r="V164" s="132">
        <f>VLOOKUP(A164,[2]DG!$C$2:$E$11900,3,0)</f>
        <v>71700</v>
      </c>
      <c r="W164" s="139">
        <f t="shared" si="54"/>
        <v>0</v>
      </c>
      <c r="X164" s="138">
        <f t="shared" si="55"/>
        <v>0</v>
      </c>
      <c r="Y164" s="138">
        <f t="shared" si="56"/>
        <v>-71700</v>
      </c>
      <c r="AA164" s="116" t="s">
        <v>4336</v>
      </c>
      <c r="AB164" s="115" t="s">
        <v>3971</v>
      </c>
      <c r="AC164" s="115" t="s">
        <v>4004</v>
      </c>
      <c r="AD164" s="118" t="s">
        <v>4295</v>
      </c>
      <c r="AE164" s="115" t="str">
        <f t="shared" si="59"/>
        <v>69000</v>
      </c>
      <c r="AG164" s="57" t="str">
        <f t="shared" si="62"/>
        <v xml:space="preserve">Tê cong PVC </v>
      </c>
      <c r="AH164" s="135" t="str">
        <f t="shared" si="61"/>
        <v xml:space="preserve">Ba chạc 90° cong u.PVC DISMY </v>
      </c>
      <c r="AI164" s="161" t="str">
        <f t="shared" si="67"/>
        <v>22TC</v>
      </c>
      <c r="AJ164" s="135" t="s">
        <v>4358</v>
      </c>
      <c r="AK164" s="138">
        <v>11122240110110</v>
      </c>
    </row>
    <row r="165" spans="1:37" s="162" customFormat="1" ht="27" customHeight="1" x14ac:dyDescent="0.25">
      <c r="A165" s="172" t="s">
        <v>1490</v>
      </c>
      <c r="B165" s="189">
        <f t="shared" si="53"/>
        <v>39100</v>
      </c>
      <c r="C165" s="142">
        <f>+SUBTOTAL(3,$E$7:E165)</f>
        <v>159</v>
      </c>
      <c r="D165" s="172" t="s">
        <v>1491</v>
      </c>
      <c r="E165" s="171" t="s">
        <v>4203</v>
      </c>
      <c r="F165" s="171">
        <v>10</v>
      </c>
      <c r="G165" s="142"/>
      <c r="H165" s="171" t="s">
        <v>4079</v>
      </c>
      <c r="I165" s="132">
        <v>39100</v>
      </c>
      <c r="J165" s="145">
        <v>0.1</v>
      </c>
      <c r="K165" s="130">
        <f t="shared" si="57"/>
        <v>3910</v>
      </c>
      <c r="L165" s="174">
        <f t="shared" si="58"/>
        <v>43010</v>
      </c>
      <c r="M165" s="130" t="s">
        <v>4081</v>
      </c>
      <c r="N165" s="166">
        <f t="shared" si="66"/>
        <v>0</v>
      </c>
      <c r="O165" s="166">
        <f t="shared" si="66"/>
        <v>0</v>
      </c>
      <c r="P165" s="166">
        <f t="shared" si="66"/>
        <v>0</v>
      </c>
      <c r="Q165" s="166">
        <f t="shared" si="66"/>
        <v>0</v>
      </c>
      <c r="R165" s="166">
        <f t="shared" si="66"/>
        <v>0</v>
      </c>
      <c r="S165" s="166">
        <f t="shared" si="66"/>
        <v>0</v>
      </c>
      <c r="T165" s="166">
        <f t="shared" si="66"/>
        <v>0</v>
      </c>
      <c r="U165" s="166">
        <f t="shared" si="66"/>
        <v>0</v>
      </c>
      <c r="V165" s="132">
        <f>VLOOKUP(A165,[2]DG!$C$2:$E$11900,3,0)</f>
        <v>39100</v>
      </c>
      <c r="W165" s="139">
        <f t="shared" si="54"/>
        <v>0</v>
      </c>
      <c r="X165" s="138">
        <f t="shared" si="55"/>
        <v>0</v>
      </c>
      <c r="Y165" s="138">
        <f t="shared" si="56"/>
        <v>-39100</v>
      </c>
      <c r="Z165" s="162" t="s">
        <v>4355</v>
      </c>
      <c r="AA165" s="116" t="s">
        <v>4336</v>
      </c>
      <c r="AB165" s="115" t="s">
        <v>3969</v>
      </c>
      <c r="AC165" s="115" t="s">
        <v>3988</v>
      </c>
      <c r="AD165" s="118" t="s">
        <v>3975</v>
      </c>
      <c r="AE165" s="115" t="str">
        <f t="shared" si="59"/>
        <v>44700</v>
      </c>
      <c r="AG165" s="162" t="str">
        <f t="shared" si="62"/>
        <v xml:space="preserve">Xi Phông PVC </v>
      </c>
      <c r="AH165" s="172" t="str">
        <f t="shared" si="61"/>
        <v xml:space="preserve">Xi Phông u.PVC DISMY </v>
      </c>
      <c r="AI165" s="161" t="str">
        <f t="shared" si="67"/>
        <v>22XP</v>
      </c>
      <c r="AJ165" s="172" t="s">
        <v>4357</v>
      </c>
      <c r="AK165" s="166">
        <v>11122260060060</v>
      </c>
    </row>
    <row r="166" spans="1:37" s="162" customFormat="1" ht="27" customHeight="1" x14ac:dyDescent="0.25">
      <c r="A166" s="172" t="s">
        <v>1492</v>
      </c>
      <c r="B166" s="189">
        <f t="shared" si="53"/>
        <v>71200</v>
      </c>
      <c r="C166" s="142">
        <f>+SUBTOTAL(3,$E$7:E166)</f>
        <v>160</v>
      </c>
      <c r="D166" s="172" t="s">
        <v>1493</v>
      </c>
      <c r="E166" s="171" t="s">
        <v>4203</v>
      </c>
      <c r="F166" s="171">
        <v>10</v>
      </c>
      <c r="G166" s="142"/>
      <c r="H166" s="171" t="s">
        <v>4077</v>
      </c>
      <c r="I166" s="132">
        <v>71200</v>
      </c>
      <c r="J166" s="145">
        <v>0.1</v>
      </c>
      <c r="K166" s="130">
        <f t="shared" si="57"/>
        <v>7120</v>
      </c>
      <c r="L166" s="174">
        <f t="shared" si="58"/>
        <v>78320</v>
      </c>
      <c r="M166" s="130" t="s">
        <v>4081</v>
      </c>
      <c r="N166" s="166">
        <f t="shared" si="66"/>
        <v>0</v>
      </c>
      <c r="O166" s="166">
        <f t="shared" si="66"/>
        <v>0</v>
      </c>
      <c r="P166" s="166">
        <f t="shared" si="66"/>
        <v>0</v>
      </c>
      <c r="Q166" s="166">
        <f t="shared" si="66"/>
        <v>0</v>
      </c>
      <c r="R166" s="166">
        <f t="shared" si="66"/>
        <v>0</v>
      </c>
      <c r="S166" s="166">
        <f t="shared" si="66"/>
        <v>0</v>
      </c>
      <c r="T166" s="166">
        <f t="shared" si="66"/>
        <v>0</v>
      </c>
      <c r="U166" s="166">
        <f t="shared" si="66"/>
        <v>0</v>
      </c>
      <c r="V166" s="132">
        <f>VLOOKUP(A166,[2]DG!$C$2:$E$11900,3,0)</f>
        <v>71200</v>
      </c>
      <c r="W166" s="139">
        <f t="shared" si="54"/>
        <v>0</v>
      </c>
      <c r="X166" s="138">
        <f t="shared" si="55"/>
        <v>0</v>
      </c>
      <c r="Y166" s="138">
        <f t="shared" si="56"/>
        <v>-71200</v>
      </c>
      <c r="Z166" s="162" t="s">
        <v>4355</v>
      </c>
      <c r="AA166" s="116" t="s">
        <v>4336</v>
      </c>
      <c r="AB166" s="115" t="s">
        <v>3967</v>
      </c>
      <c r="AC166" s="115" t="s">
        <v>3988</v>
      </c>
      <c r="AD166" s="118" t="s">
        <v>4354</v>
      </c>
      <c r="AE166" s="115" t="str">
        <f t="shared" si="59"/>
        <v>53500</v>
      </c>
      <c r="AG166" s="162" t="str">
        <f t="shared" si="62"/>
        <v xml:space="preserve">Xi Phông PVC </v>
      </c>
      <c r="AH166" s="172" t="str">
        <f t="shared" si="61"/>
        <v xml:space="preserve">Xi Phông u.PVC DISMY </v>
      </c>
      <c r="AI166" s="161" t="str">
        <f t="shared" si="67"/>
        <v>22XP</v>
      </c>
      <c r="AJ166" s="172" t="s">
        <v>4356</v>
      </c>
      <c r="AK166" s="166">
        <v>11122260075075</v>
      </c>
    </row>
    <row r="167" spans="1:37" ht="27" customHeight="1" x14ac:dyDescent="0.25">
      <c r="A167" s="135" t="s">
        <v>1568</v>
      </c>
      <c r="B167" s="189">
        <f t="shared" si="53"/>
        <v>14200</v>
      </c>
      <c r="C167" s="142">
        <f>+SUBTOTAL(3,$E$7:E167)</f>
        <v>161</v>
      </c>
      <c r="D167" s="135" t="s">
        <v>1569</v>
      </c>
      <c r="E167" s="142" t="s">
        <v>4203</v>
      </c>
      <c r="F167" s="142"/>
      <c r="G167" s="142">
        <f t="shared" ref="G167:G172" si="68">+F167</f>
        <v>0</v>
      </c>
      <c r="H167" s="142">
        <v>21</v>
      </c>
      <c r="I167" s="132">
        <v>14200</v>
      </c>
      <c r="J167" s="145">
        <v>0.1</v>
      </c>
      <c r="K167" s="130">
        <f t="shared" si="57"/>
        <v>1420</v>
      </c>
      <c r="L167" s="174">
        <f t="shared" si="58"/>
        <v>15620</v>
      </c>
      <c r="M167" s="130"/>
      <c r="N167" s="138">
        <f t="shared" ref="N167:U176" si="69">+SUMIFS($AE$1:$AE$65536,$AA$1:$AA$65536,$M167,$AC$1:$AC$65536,N$5,$AB$1:$AB$65536,$H167)</f>
        <v>0</v>
      </c>
      <c r="O167" s="138">
        <f t="shared" si="69"/>
        <v>0</v>
      </c>
      <c r="P167" s="138">
        <f t="shared" si="69"/>
        <v>0</v>
      </c>
      <c r="Q167" s="138">
        <f t="shared" si="69"/>
        <v>0</v>
      </c>
      <c r="R167" s="138">
        <f t="shared" si="69"/>
        <v>0</v>
      </c>
      <c r="S167" s="138">
        <f t="shared" si="69"/>
        <v>0</v>
      </c>
      <c r="T167" s="138">
        <f t="shared" si="69"/>
        <v>0</v>
      </c>
      <c r="U167" s="138">
        <f t="shared" si="69"/>
        <v>0</v>
      </c>
      <c r="V167" s="132">
        <f>VLOOKUP(A167,[2]DG!$C$2:$E$11900,3,0)</f>
        <v>14200</v>
      </c>
      <c r="W167" s="139">
        <f t="shared" ref="W167:W198" si="70">+I167/V167-1</f>
        <v>0</v>
      </c>
      <c r="X167" s="138">
        <f t="shared" si="55"/>
        <v>0</v>
      </c>
      <c r="Y167" s="138">
        <f t="shared" ref="Y167:Y198" si="71">+X167-I167</f>
        <v>-14200</v>
      </c>
      <c r="Z167" s="138" t="s">
        <v>4342</v>
      </c>
      <c r="AA167" s="150" t="s">
        <v>4336</v>
      </c>
      <c r="AB167" s="150" t="s">
        <v>3960</v>
      </c>
      <c r="AC167" s="150" t="s">
        <v>3988</v>
      </c>
      <c r="AD167" s="130" t="s">
        <v>4352</v>
      </c>
      <c r="AE167" s="115" t="str">
        <f t="shared" si="59"/>
        <v>77200</v>
      </c>
      <c r="AG167" s="57" t="str">
        <f t="shared" si="62"/>
        <v xml:space="preserve">Van nhựa PVC </v>
      </c>
      <c r="AH167" s="135" t="str">
        <f t="shared" si="61"/>
        <v xml:space="preserve">Van nhựa u.PVC DISMY </v>
      </c>
      <c r="AI167" s="161" t="str">
        <f t="shared" si="67"/>
        <v>23VC</v>
      </c>
      <c r="AJ167" s="135" t="s">
        <v>4353</v>
      </c>
      <c r="AK167" s="138">
        <v>11122280021021</v>
      </c>
    </row>
    <row r="168" spans="1:37" ht="27" customHeight="1" x14ac:dyDescent="0.25">
      <c r="A168" s="135" t="s">
        <v>1570</v>
      </c>
      <c r="B168" s="189">
        <f t="shared" si="53"/>
        <v>17500</v>
      </c>
      <c r="C168" s="142">
        <f>+SUBTOTAL(3,$E$7:E168)</f>
        <v>162</v>
      </c>
      <c r="D168" s="135" t="s">
        <v>1571</v>
      </c>
      <c r="E168" s="142" t="s">
        <v>4203</v>
      </c>
      <c r="F168" s="142"/>
      <c r="G168" s="142">
        <f t="shared" si="68"/>
        <v>0</v>
      </c>
      <c r="H168" s="142">
        <v>27</v>
      </c>
      <c r="I168" s="132">
        <v>17500</v>
      </c>
      <c r="J168" s="145">
        <v>0.1</v>
      </c>
      <c r="K168" s="130">
        <f t="shared" si="57"/>
        <v>1750</v>
      </c>
      <c r="L168" s="174">
        <f t="shared" si="58"/>
        <v>19250</v>
      </c>
      <c r="M168" s="130"/>
      <c r="N168" s="138">
        <f t="shared" si="69"/>
        <v>0</v>
      </c>
      <c r="O168" s="138">
        <f t="shared" si="69"/>
        <v>0</v>
      </c>
      <c r="P168" s="138">
        <f t="shared" si="69"/>
        <v>0</v>
      </c>
      <c r="Q168" s="138">
        <f t="shared" si="69"/>
        <v>0</v>
      </c>
      <c r="R168" s="138">
        <f t="shared" si="69"/>
        <v>0</v>
      </c>
      <c r="S168" s="138">
        <f t="shared" si="69"/>
        <v>0</v>
      </c>
      <c r="T168" s="138">
        <f t="shared" si="69"/>
        <v>0</v>
      </c>
      <c r="U168" s="138">
        <f t="shared" si="69"/>
        <v>0</v>
      </c>
      <c r="V168" s="132">
        <f>VLOOKUP(A168,[2]DG!$C$2:$E$11900,3,0)</f>
        <v>17500</v>
      </c>
      <c r="W168" s="139">
        <f t="shared" si="70"/>
        <v>0</v>
      </c>
      <c r="X168" s="138">
        <f t="shared" si="55"/>
        <v>0</v>
      </c>
      <c r="Y168" s="138">
        <f t="shared" si="71"/>
        <v>-17500</v>
      </c>
      <c r="Z168" s="138" t="s">
        <v>4342</v>
      </c>
      <c r="AA168" s="130" t="s">
        <v>4336</v>
      </c>
      <c r="AB168" s="130" t="s">
        <v>3953</v>
      </c>
      <c r="AC168" s="130" t="s">
        <v>3988</v>
      </c>
      <c r="AD168" s="130" t="s">
        <v>4350</v>
      </c>
      <c r="AE168" s="115" t="str">
        <f t="shared" si="59"/>
        <v>105000</v>
      </c>
      <c r="AG168" s="57" t="str">
        <f t="shared" si="62"/>
        <v xml:space="preserve">Van nhựa PVC </v>
      </c>
      <c r="AH168" s="135" t="str">
        <f t="shared" si="61"/>
        <v xml:space="preserve">Van nhựa u.PVC DISMY </v>
      </c>
      <c r="AI168" s="161" t="str">
        <f t="shared" si="67"/>
        <v>23VC</v>
      </c>
      <c r="AJ168" s="135" t="s">
        <v>4351</v>
      </c>
      <c r="AK168" s="138">
        <v>11122280027027</v>
      </c>
    </row>
    <row r="169" spans="1:37" ht="27" customHeight="1" x14ac:dyDescent="0.25">
      <c r="A169" s="135" t="s">
        <v>1572</v>
      </c>
      <c r="B169" s="189">
        <f t="shared" si="53"/>
        <v>26600</v>
      </c>
      <c r="C169" s="142">
        <f>+SUBTOTAL(3,$E$7:E169)</f>
        <v>163</v>
      </c>
      <c r="D169" s="135" t="s">
        <v>1573</v>
      </c>
      <c r="E169" s="142" t="s">
        <v>4203</v>
      </c>
      <c r="F169" s="142"/>
      <c r="G169" s="142">
        <f t="shared" si="68"/>
        <v>0</v>
      </c>
      <c r="H169" s="142">
        <v>34</v>
      </c>
      <c r="I169" s="132">
        <v>26600</v>
      </c>
      <c r="J169" s="145">
        <v>0.1</v>
      </c>
      <c r="K169" s="130">
        <f t="shared" si="57"/>
        <v>2660</v>
      </c>
      <c r="L169" s="174">
        <f t="shared" si="58"/>
        <v>29260</v>
      </c>
      <c r="M169" s="130"/>
      <c r="N169" s="138">
        <f t="shared" si="69"/>
        <v>0</v>
      </c>
      <c r="O169" s="138">
        <f t="shared" si="69"/>
        <v>0</v>
      </c>
      <c r="P169" s="138">
        <f t="shared" si="69"/>
        <v>0</v>
      </c>
      <c r="Q169" s="138">
        <f t="shared" si="69"/>
        <v>0</v>
      </c>
      <c r="R169" s="138">
        <f t="shared" si="69"/>
        <v>0</v>
      </c>
      <c r="S169" s="138">
        <f t="shared" si="69"/>
        <v>0</v>
      </c>
      <c r="T169" s="138">
        <f t="shared" si="69"/>
        <v>0</v>
      </c>
      <c r="U169" s="138">
        <f t="shared" si="69"/>
        <v>0</v>
      </c>
      <c r="V169" s="132">
        <f>VLOOKUP(A169,[2]DG!$C$2:$E$11900,3,0)</f>
        <v>26600</v>
      </c>
      <c r="W169" s="139">
        <f t="shared" si="70"/>
        <v>0</v>
      </c>
      <c r="X169" s="138">
        <f t="shared" si="55"/>
        <v>0</v>
      </c>
      <c r="Y169" s="138">
        <f t="shared" si="71"/>
        <v>-26600</v>
      </c>
      <c r="Z169" s="138" t="s">
        <v>4342</v>
      </c>
      <c r="AA169" s="130" t="s">
        <v>4336</v>
      </c>
      <c r="AB169" s="130" t="s">
        <v>3950</v>
      </c>
      <c r="AC169" s="130" t="s">
        <v>3988</v>
      </c>
      <c r="AD169" s="130" t="s">
        <v>4348</v>
      </c>
      <c r="AE169" s="115" t="str">
        <f t="shared" si="59"/>
        <v>115100</v>
      </c>
      <c r="AG169" s="57" t="str">
        <f t="shared" si="62"/>
        <v xml:space="preserve">Van nhựa PVC </v>
      </c>
      <c r="AH169" s="135" t="str">
        <f t="shared" si="61"/>
        <v xml:space="preserve">Van nhựa u.PVC DISMY </v>
      </c>
      <c r="AI169" s="161" t="str">
        <f t="shared" si="67"/>
        <v>23VC</v>
      </c>
      <c r="AJ169" s="135" t="s">
        <v>4349</v>
      </c>
      <c r="AK169" s="138">
        <v>11122280034034</v>
      </c>
    </row>
    <row r="170" spans="1:37" ht="27" customHeight="1" x14ac:dyDescent="0.25">
      <c r="A170" s="135" t="s">
        <v>1574</v>
      </c>
      <c r="B170" s="189">
        <f t="shared" si="53"/>
        <v>41000</v>
      </c>
      <c r="C170" s="142">
        <f>+SUBTOTAL(3,$E$7:E170)</f>
        <v>164</v>
      </c>
      <c r="D170" s="135" t="s">
        <v>1575</v>
      </c>
      <c r="E170" s="142" t="s">
        <v>4203</v>
      </c>
      <c r="F170" s="142"/>
      <c r="G170" s="142">
        <f t="shared" si="68"/>
        <v>0</v>
      </c>
      <c r="H170" s="142">
        <v>42</v>
      </c>
      <c r="I170" s="132">
        <v>41000</v>
      </c>
      <c r="J170" s="145">
        <v>0.1</v>
      </c>
      <c r="K170" s="130">
        <f t="shared" si="57"/>
        <v>4100</v>
      </c>
      <c r="L170" s="174">
        <f t="shared" si="58"/>
        <v>45100</v>
      </c>
      <c r="M170" s="130"/>
      <c r="N170" s="138">
        <f t="shared" si="69"/>
        <v>0</v>
      </c>
      <c r="O170" s="138">
        <f t="shared" si="69"/>
        <v>0</v>
      </c>
      <c r="P170" s="138">
        <f t="shared" si="69"/>
        <v>0</v>
      </c>
      <c r="Q170" s="138">
        <f t="shared" si="69"/>
        <v>0</v>
      </c>
      <c r="R170" s="138">
        <f t="shared" si="69"/>
        <v>0</v>
      </c>
      <c r="S170" s="138">
        <f t="shared" si="69"/>
        <v>0</v>
      </c>
      <c r="T170" s="138">
        <f t="shared" si="69"/>
        <v>0</v>
      </c>
      <c r="U170" s="138">
        <f t="shared" si="69"/>
        <v>0</v>
      </c>
      <c r="V170" s="132">
        <f>VLOOKUP(A170,[2]DG!$C$2:$E$11900,3,0)</f>
        <v>41000</v>
      </c>
      <c r="W170" s="139">
        <f t="shared" si="70"/>
        <v>0</v>
      </c>
      <c r="X170" s="138">
        <f t="shared" si="55"/>
        <v>0</v>
      </c>
      <c r="Y170" s="138">
        <f t="shared" si="71"/>
        <v>-41000</v>
      </c>
      <c r="Z170" s="138" t="s">
        <v>4342</v>
      </c>
      <c r="AA170" s="130" t="s">
        <v>4336</v>
      </c>
      <c r="AB170" s="130" t="s">
        <v>3948</v>
      </c>
      <c r="AC170" s="130" t="s">
        <v>3988</v>
      </c>
      <c r="AD170" s="130" t="s">
        <v>4346</v>
      </c>
      <c r="AE170" s="115" t="str">
        <f t="shared" si="59"/>
        <v>144000</v>
      </c>
      <c r="AG170" s="57" t="str">
        <f t="shared" si="62"/>
        <v xml:space="preserve">Van nhựa PVC </v>
      </c>
      <c r="AH170" s="135" t="str">
        <f t="shared" si="61"/>
        <v xml:space="preserve">Van nhựa u.PVC DISMY </v>
      </c>
      <c r="AI170" s="161" t="str">
        <f t="shared" si="67"/>
        <v>23VC</v>
      </c>
      <c r="AJ170" s="135" t="s">
        <v>4347</v>
      </c>
      <c r="AK170" s="138">
        <v>11122280042042</v>
      </c>
    </row>
    <row r="171" spans="1:37" ht="27" customHeight="1" x14ac:dyDescent="0.25">
      <c r="A171" s="135" t="s">
        <v>1576</v>
      </c>
      <c r="B171" s="189">
        <f t="shared" si="53"/>
        <v>59800</v>
      </c>
      <c r="C171" s="142">
        <f>+SUBTOTAL(3,$E$7:E171)</f>
        <v>165</v>
      </c>
      <c r="D171" s="135" t="s">
        <v>1577</v>
      </c>
      <c r="E171" s="142" t="s">
        <v>4203</v>
      </c>
      <c r="F171" s="142"/>
      <c r="G171" s="142">
        <f t="shared" si="68"/>
        <v>0</v>
      </c>
      <c r="H171" s="142">
        <v>48</v>
      </c>
      <c r="I171" s="132">
        <v>59800</v>
      </c>
      <c r="J171" s="145">
        <v>0.1</v>
      </c>
      <c r="K171" s="130">
        <f t="shared" si="57"/>
        <v>5980</v>
      </c>
      <c r="L171" s="174">
        <f t="shared" si="58"/>
        <v>65780</v>
      </c>
      <c r="M171" s="130"/>
      <c r="N171" s="138">
        <f t="shared" si="69"/>
        <v>0</v>
      </c>
      <c r="O171" s="138">
        <f t="shared" si="69"/>
        <v>0</v>
      </c>
      <c r="P171" s="138">
        <f t="shared" si="69"/>
        <v>0</v>
      </c>
      <c r="Q171" s="138">
        <f t="shared" si="69"/>
        <v>0</v>
      </c>
      <c r="R171" s="138">
        <f t="shared" si="69"/>
        <v>0</v>
      </c>
      <c r="S171" s="138">
        <f t="shared" si="69"/>
        <v>0</v>
      </c>
      <c r="T171" s="138">
        <f t="shared" si="69"/>
        <v>0</v>
      </c>
      <c r="U171" s="138">
        <f t="shared" si="69"/>
        <v>0</v>
      </c>
      <c r="V171" s="132">
        <f>VLOOKUP(A171,[2]DG!$C$2:$E$11900,3,0)</f>
        <v>59800</v>
      </c>
      <c r="W171" s="139">
        <f t="shared" si="70"/>
        <v>0</v>
      </c>
      <c r="X171" s="138">
        <f t="shared" si="55"/>
        <v>0</v>
      </c>
      <c r="Y171" s="138">
        <f t="shared" si="71"/>
        <v>-59800</v>
      </c>
      <c r="Z171" s="138" t="s">
        <v>4342</v>
      </c>
      <c r="AA171" s="130" t="s">
        <v>4336</v>
      </c>
      <c r="AB171" s="130" t="s">
        <v>3945</v>
      </c>
      <c r="AC171" s="130" t="s">
        <v>3988</v>
      </c>
      <c r="AD171" s="130" t="s">
        <v>4344</v>
      </c>
      <c r="AE171" s="115" t="str">
        <f t="shared" si="59"/>
        <v>156800</v>
      </c>
      <c r="AG171" s="57" t="str">
        <f t="shared" si="62"/>
        <v xml:space="preserve">Van nhựa PVC </v>
      </c>
      <c r="AH171" s="135" t="str">
        <f t="shared" si="61"/>
        <v xml:space="preserve">Van nhựa u.PVC DISMY </v>
      </c>
      <c r="AI171" s="161" t="str">
        <f t="shared" si="67"/>
        <v>23VC</v>
      </c>
      <c r="AJ171" s="135" t="s">
        <v>4345</v>
      </c>
      <c r="AK171" s="138">
        <v>11122280048048</v>
      </c>
    </row>
    <row r="172" spans="1:37" ht="27" customHeight="1" x14ac:dyDescent="0.25">
      <c r="A172" s="135" t="s">
        <v>1578</v>
      </c>
      <c r="B172" s="189">
        <f t="shared" si="53"/>
        <v>81900</v>
      </c>
      <c r="C172" s="142">
        <f>+SUBTOTAL(3,$E$7:E172)</f>
        <v>166</v>
      </c>
      <c r="D172" s="135" t="s">
        <v>1579</v>
      </c>
      <c r="E172" s="142" t="s">
        <v>4203</v>
      </c>
      <c r="F172" s="142"/>
      <c r="G172" s="142">
        <f t="shared" si="68"/>
        <v>0</v>
      </c>
      <c r="H172" s="142">
        <v>60</v>
      </c>
      <c r="I172" s="132">
        <v>81900</v>
      </c>
      <c r="J172" s="145">
        <v>0.1</v>
      </c>
      <c r="K172" s="130">
        <f t="shared" si="57"/>
        <v>8190</v>
      </c>
      <c r="L172" s="174">
        <f t="shared" si="58"/>
        <v>90090</v>
      </c>
      <c r="M172" s="130"/>
      <c r="N172" s="138">
        <f t="shared" si="69"/>
        <v>0</v>
      </c>
      <c r="O172" s="138">
        <f t="shared" si="69"/>
        <v>0</v>
      </c>
      <c r="P172" s="138">
        <f t="shared" si="69"/>
        <v>0</v>
      </c>
      <c r="Q172" s="138">
        <f t="shared" si="69"/>
        <v>0</v>
      </c>
      <c r="R172" s="138">
        <f t="shared" si="69"/>
        <v>0</v>
      </c>
      <c r="S172" s="138">
        <f t="shared" si="69"/>
        <v>0</v>
      </c>
      <c r="T172" s="138">
        <f t="shared" si="69"/>
        <v>0</v>
      </c>
      <c r="U172" s="138">
        <f t="shared" si="69"/>
        <v>0</v>
      </c>
      <c r="V172" s="132">
        <f>VLOOKUP(A172,[2]DG!$C$2:$E$11900,3,0)</f>
        <v>81900</v>
      </c>
      <c r="W172" s="139">
        <f t="shared" si="70"/>
        <v>0</v>
      </c>
      <c r="X172" s="138">
        <f t="shared" si="55"/>
        <v>0</v>
      </c>
      <c r="Y172" s="138">
        <f t="shared" si="71"/>
        <v>-81900</v>
      </c>
      <c r="Z172" s="138" t="s">
        <v>4342</v>
      </c>
      <c r="AA172" s="127" t="s">
        <v>4336</v>
      </c>
      <c r="AB172" s="127" t="s">
        <v>4017</v>
      </c>
      <c r="AC172" s="127" t="s">
        <v>3988</v>
      </c>
      <c r="AD172" s="130" t="s">
        <v>3718</v>
      </c>
      <c r="AE172" s="115" t="str">
        <f t="shared" si="59"/>
        <v>183300</v>
      </c>
      <c r="AG172" s="57" t="str">
        <f t="shared" si="62"/>
        <v xml:space="preserve">Van nhựa PVC </v>
      </c>
      <c r="AH172" s="135" t="str">
        <f t="shared" si="61"/>
        <v xml:space="preserve">Van nhựa u.PVC DISMY </v>
      </c>
      <c r="AI172" s="161" t="str">
        <f t="shared" si="67"/>
        <v>23VC</v>
      </c>
      <c r="AJ172" s="135" t="s">
        <v>4343</v>
      </c>
      <c r="AK172" s="138">
        <v>11122280060060</v>
      </c>
    </row>
    <row r="173" spans="1:37" ht="27" customHeight="1" x14ac:dyDescent="0.25">
      <c r="A173" s="135" t="s">
        <v>1186</v>
      </c>
      <c r="B173" s="189">
        <f t="shared" si="53"/>
        <v>10600</v>
      </c>
      <c r="C173" s="142">
        <f>+SUBTOTAL(3,$E$7:E173)</f>
        <v>167</v>
      </c>
      <c r="D173" s="135" t="s">
        <v>1187</v>
      </c>
      <c r="E173" s="142" t="s">
        <v>4203</v>
      </c>
      <c r="F173" s="142" t="s">
        <v>4283</v>
      </c>
      <c r="G173" s="142" t="s">
        <v>4055</v>
      </c>
      <c r="H173" s="142" t="s">
        <v>4079</v>
      </c>
      <c r="I173" s="132">
        <v>10600</v>
      </c>
      <c r="J173" s="145">
        <v>0.1</v>
      </c>
      <c r="K173" s="130">
        <f t="shared" si="57"/>
        <v>1060</v>
      </c>
      <c r="L173" s="130">
        <f t="shared" si="58"/>
        <v>11660</v>
      </c>
      <c r="M173" s="130" t="s">
        <v>4057</v>
      </c>
      <c r="N173" s="138">
        <f t="shared" si="69"/>
        <v>0</v>
      </c>
      <c r="O173" s="138">
        <f t="shared" si="69"/>
        <v>0</v>
      </c>
      <c r="P173" s="138">
        <f t="shared" si="69"/>
        <v>0</v>
      </c>
      <c r="Q173" s="138">
        <f t="shared" si="69"/>
        <v>0</v>
      </c>
      <c r="R173" s="138">
        <f t="shared" si="69"/>
        <v>0</v>
      </c>
      <c r="S173" s="138">
        <f t="shared" si="69"/>
        <v>0</v>
      </c>
      <c r="T173" s="138">
        <f t="shared" si="69"/>
        <v>0</v>
      </c>
      <c r="U173" s="146">
        <f t="shared" si="69"/>
        <v>0</v>
      </c>
      <c r="V173" s="132">
        <f>VLOOKUP(A173,[2]DG!$C$2:$E$11900,3,0)</f>
        <v>10600</v>
      </c>
      <c r="W173" s="139">
        <f t="shared" si="70"/>
        <v>0</v>
      </c>
      <c r="X173" s="138">
        <f t="shared" si="55"/>
        <v>0</v>
      </c>
      <c r="Y173" s="138">
        <f t="shared" si="71"/>
        <v>-10600</v>
      </c>
      <c r="AA173" s="116" t="s">
        <v>4336</v>
      </c>
      <c r="AB173" s="115" t="s">
        <v>3939</v>
      </c>
      <c r="AC173" s="115" t="s">
        <v>3988</v>
      </c>
      <c r="AD173" s="118" t="s">
        <v>4340</v>
      </c>
      <c r="AE173" s="115" t="str">
        <f t="shared" si="59"/>
        <v>287900</v>
      </c>
      <c r="AG173" s="57" t="str">
        <f t="shared" si="62"/>
        <v xml:space="preserve">Bịt xả thông tắc PVC </v>
      </c>
      <c r="AH173" s="135" t="str">
        <f t="shared" si="61"/>
        <v xml:space="preserve">Bịt xả thông tắc u.PVC DISMY </v>
      </c>
      <c r="AI173" s="161" t="str">
        <f t="shared" si="67"/>
        <v>22BT</v>
      </c>
      <c r="AJ173" s="135" t="s">
        <v>4341</v>
      </c>
      <c r="AK173" s="138">
        <v>11122290060060</v>
      </c>
    </row>
    <row r="174" spans="1:37" ht="27" customHeight="1" x14ac:dyDescent="0.25">
      <c r="A174" s="135" t="s">
        <v>1188</v>
      </c>
      <c r="B174" s="189">
        <f t="shared" si="53"/>
        <v>15400</v>
      </c>
      <c r="C174" s="142">
        <f>+SUBTOTAL(3,$E$7:E174)</f>
        <v>168</v>
      </c>
      <c r="D174" s="135" t="s">
        <v>1189</v>
      </c>
      <c r="E174" s="142" t="s">
        <v>4203</v>
      </c>
      <c r="F174" s="142" t="s">
        <v>4283</v>
      </c>
      <c r="G174" s="142" t="s">
        <v>4055</v>
      </c>
      <c r="H174" s="142" t="s">
        <v>4077</v>
      </c>
      <c r="I174" s="132">
        <v>15400</v>
      </c>
      <c r="J174" s="145">
        <v>0.1</v>
      </c>
      <c r="K174" s="130">
        <f t="shared" si="57"/>
        <v>1540</v>
      </c>
      <c r="L174" s="130">
        <f t="shared" si="58"/>
        <v>16940</v>
      </c>
      <c r="M174" s="130" t="s">
        <v>4057</v>
      </c>
      <c r="N174" s="138">
        <f t="shared" si="69"/>
        <v>0</v>
      </c>
      <c r="O174" s="138">
        <f t="shared" si="69"/>
        <v>0</v>
      </c>
      <c r="P174" s="138">
        <f t="shared" si="69"/>
        <v>0</v>
      </c>
      <c r="Q174" s="138">
        <f t="shared" si="69"/>
        <v>0</v>
      </c>
      <c r="R174" s="138">
        <f t="shared" si="69"/>
        <v>0</v>
      </c>
      <c r="S174" s="138">
        <f t="shared" si="69"/>
        <v>0</v>
      </c>
      <c r="T174" s="138">
        <f t="shared" si="69"/>
        <v>0</v>
      </c>
      <c r="U174" s="146">
        <f t="shared" si="69"/>
        <v>0</v>
      </c>
      <c r="V174" s="132">
        <f>VLOOKUP(A174,[2]DG!$C$2:$E$11900,3,0)</f>
        <v>15400</v>
      </c>
      <c r="W174" s="139">
        <f t="shared" si="70"/>
        <v>0</v>
      </c>
      <c r="X174" s="138">
        <f t="shared" si="55"/>
        <v>0</v>
      </c>
      <c r="Y174" s="138">
        <f t="shared" si="71"/>
        <v>-15400</v>
      </c>
      <c r="AA174" s="116" t="s">
        <v>4336</v>
      </c>
      <c r="AB174" s="115" t="s">
        <v>3934</v>
      </c>
      <c r="AC174" s="115" t="s">
        <v>3988</v>
      </c>
      <c r="AD174" s="118" t="s">
        <v>4338</v>
      </c>
      <c r="AE174" s="115" t="str">
        <f t="shared" si="59"/>
        <v>356000</v>
      </c>
      <c r="AG174" s="57" t="str">
        <f t="shared" si="62"/>
        <v xml:space="preserve">Bịt xả thông tắc PVC </v>
      </c>
      <c r="AH174" s="135" t="str">
        <f t="shared" si="61"/>
        <v xml:space="preserve">Bịt xả thông tắc u.PVC DISMY </v>
      </c>
      <c r="AI174" s="161" t="str">
        <f t="shared" si="67"/>
        <v>22BT</v>
      </c>
      <c r="AJ174" s="135" t="s">
        <v>4339</v>
      </c>
      <c r="AK174" s="138">
        <v>11122290075075</v>
      </c>
    </row>
    <row r="175" spans="1:37" ht="27" customHeight="1" x14ac:dyDescent="0.25">
      <c r="A175" s="135" t="s">
        <v>1190</v>
      </c>
      <c r="B175" s="189">
        <f t="shared" si="53"/>
        <v>22400</v>
      </c>
      <c r="C175" s="142">
        <f>+SUBTOTAL(3,$E$7:E175)</f>
        <v>169</v>
      </c>
      <c r="D175" s="135" t="s">
        <v>1191</v>
      </c>
      <c r="E175" s="142" t="s">
        <v>4203</v>
      </c>
      <c r="F175" s="142" t="s">
        <v>4283</v>
      </c>
      <c r="G175" s="142" t="s">
        <v>4055</v>
      </c>
      <c r="H175" s="142" t="s">
        <v>4075</v>
      </c>
      <c r="I175" s="132">
        <v>22400</v>
      </c>
      <c r="J175" s="145">
        <v>0.1</v>
      </c>
      <c r="K175" s="130">
        <f t="shared" si="57"/>
        <v>2240</v>
      </c>
      <c r="L175" s="130">
        <f t="shared" si="58"/>
        <v>24640</v>
      </c>
      <c r="M175" s="130" t="s">
        <v>4057</v>
      </c>
      <c r="N175" s="138">
        <f t="shared" si="69"/>
        <v>0</v>
      </c>
      <c r="O175" s="138">
        <f t="shared" si="69"/>
        <v>0</v>
      </c>
      <c r="P175" s="138">
        <f t="shared" si="69"/>
        <v>0</v>
      </c>
      <c r="Q175" s="138">
        <f t="shared" si="69"/>
        <v>0</v>
      </c>
      <c r="R175" s="138">
        <f t="shared" si="69"/>
        <v>0</v>
      </c>
      <c r="S175" s="138">
        <f t="shared" si="69"/>
        <v>0</v>
      </c>
      <c r="T175" s="138">
        <f t="shared" si="69"/>
        <v>0</v>
      </c>
      <c r="U175" s="146">
        <f t="shared" si="69"/>
        <v>0</v>
      </c>
      <c r="V175" s="132">
        <f>VLOOKUP(A175,[2]DG!$C$2:$E$11900,3,0)</f>
        <v>22400</v>
      </c>
      <c r="W175" s="139">
        <f t="shared" si="70"/>
        <v>0</v>
      </c>
      <c r="X175" s="138">
        <f t="shared" si="55"/>
        <v>0</v>
      </c>
      <c r="Y175" s="138">
        <f t="shared" si="71"/>
        <v>-22400</v>
      </c>
      <c r="AA175" s="116" t="s">
        <v>4336</v>
      </c>
      <c r="AB175" s="115" t="s">
        <v>3924</v>
      </c>
      <c r="AC175" s="115" t="s">
        <v>3988</v>
      </c>
      <c r="AD175" s="118" t="s">
        <v>4335</v>
      </c>
      <c r="AE175" s="115" t="str">
        <f t="shared" si="59"/>
        <v>625800</v>
      </c>
      <c r="AG175" s="57" t="str">
        <f t="shared" si="62"/>
        <v xml:space="preserve">Bịt xả thông tắc PVC </v>
      </c>
      <c r="AH175" s="135" t="str">
        <f t="shared" ref="AH175:AH202" si="72">+LEFT(D175,SEARCH("DISMY",D175,1)+5)</f>
        <v xml:space="preserve">Bịt xả thông tắc u.PVC DISMY </v>
      </c>
      <c r="AI175" s="161" t="str">
        <f t="shared" si="67"/>
        <v>22BT</v>
      </c>
      <c r="AJ175" s="135" t="s">
        <v>4337</v>
      </c>
      <c r="AK175" s="138">
        <v>11122290090090</v>
      </c>
    </row>
    <row r="176" spans="1:37" ht="27" customHeight="1" x14ac:dyDescent="0.25">
      <c r="A176" s="135" t="s">
        <v>1178</v>
      </c>
      <c r="B176" s="189">
        <f t="shared" si="53"/>
        <v>29800</v>
      </c>
      <c r="C176" s="142">
        <f>+SUBTOTAL(3,$E$7:E176)</f>
        <v>170</v>
      </c>
      <c r="D176" s="135" t="s">
        <v>1179</v>
      </c>
      <c r="E176" s="142" t="s">
        <v>4203</v>
      </c>
      <c r="F176" s="142" t="s">
        <v>4283</v>
      </c>
      <c r="G176" s="142" t="s">
        <v>4055</v>
      </c>
      <c r="H176" s="142" t="s">
        <v>4073</v>
      </c>
      <c r="I176" s="132">
        <v>29800</v>
      </c>
      <c r="J176" s="145">
        <v>0.1</v>
      </c>
      <c r="K176" s="130">
        <f t="shared" si="57"/>
        <v>2980</v>
      </c>
      <c r="L176" s="130">
        <f t="shared" si="58"/>
        <v>32780</v>
      </c>
      <c r="M176" s="130" t="s">
        <v>4057</v>
      </c>
      <c r="N176" s="138">
        <f t="shared" si="69"/>
        <v>0</v>
      </c>
      <c r="O176" s="138">
        <f t="shared" si="69"/>
        <v>0</v>
      </c>
      <c r="P176" s="138">
        <f t="shared" si="69"/>
        <v>0</v>
      </c>
      <c r="Q176" s="138">
        <f t="shared" si="69"/>
        <v>0</v>
      </c>
      <c r="R176" s="138">
        <f t="shared" si="69"/>
        <v>0</v>
      </c>
      <c r="S176" s="138">
        <f t="shared" si="69"/>
        <v>0</v>
      </c>
      <c r="T176" s="138">
        <f t="shared" si="69"/>
        <v>0</v>
      </c>
      <c r="U176" s="146">
        <f t="shared" si="69"/>
        <v>0</v>
      </c>
      <c r="V176" s="132">
        <f>VLOOKUP(A176,[2]DG!$C$2:$E$11900,3,0)</f>
        <v>29800</v>
      </c>
      <c r="W176" s="139">
        <f t="shared" si="70"/>
        <v>0</v>
      </c>
      <c r="X176" s="138">
        <f t="shared" si="55"/>
        <v>0</v>
      </c>
      <c r="Y176" s="138">
        <f t="shared" si="71"/>
        <v>-29800</v>
      </c>
      <c r="AA176" s="116" t="s">
        <v>4329</v>
      </c>
      <c r="AB176" s="115" t="s">
        <v>4147</v>
      </c>
      <c r="AC176" s="115" t="s">
        <v>4150</v>
      </c>
      <c r="AD176" s="118" t="s">
        <v>4333</v>
      </c>
      <c r="AE176" s="115" t="str">
        <f t="shared" si="59"/>
        <v>13700</v>
      </c>
      <c r="AG176" s="57" t="str">
        <f t="shared" si="62"/>
        <v xml:space="preserve">Bịt xả thông tắc PVC </v>
      </c>
      <c r="AH176" s="135" t="str">
        <f t="shared" si="72"/>
        <v xml:space="preserve">Bịt xả thông tắc u.PVC DISMY </v>
      </c>
      <c r="AI176" s="161" t="str">
        <f t="shared" si="67"/>
        <v>22BT</v>
      </c>
      <c r="AJ176" s="135" t="s">
        <v>4334</v>
      </c>
      <c r="AK176" s="138">
        <v>11122290110110</v>
      </c>
    </row>
    <row r="177" spans="1:37" ht="27" customHeight="1" x14ac:dyDescent="0.25">
      <c r="A177" s="135" t="s">
        <v>1180</v>
      </c>
      <c r="B177" s="189">
        <f t="shared" si="53"/>
        <v>42700</v>
      </c>
      <c r="C177" s="142">
        <f>+SUBTOTAL(3,$E$7:E177)</f>
        <v>171</v>
      </c>
      <c r="D177" s="135" t="s">
        <v>1181</v>
      </c>
      <c r="E177" s="142" t="s">
        <v>4203</v>
      </c>
      <c r="F177" s="142" t="s">
        <v>4283</v>
      </c>
      <c r="G177" s="142" t="s">
        <v>4055</v>
      </c>
      <c r="H177" s="142" t="s">
        <v>4072</v>
      </c>
      <c r="I177" s="132">
        <v>42700</v>
      </c>
      <c r="J177" s="145">
        <v>0.1</v>
      </c>
      <c r="K177" s="130">
        <f t="shared" si="57"/>
        <v>4270</v>
      </c>
      <c r="L177" s="130">
        <f t="shared" si="58"/>
        <v>46970</v>
      </c>
      <c r="M177" s="130" t="s">
        <v>4057</v>
      </c>
      <c r="N177" s="138">
        <f t="shared" ref="N177:U186" si="73">+SUMIFS($AE$1:$AE$65536,$AA$1:$AA$65536,$M177,$AC$1:$AC$65536,N$5,$AB$1:$AB$65536,$H177)</f>
        <v>0</v>
      </c>
      <c r="O177" s="138">
        <f t="shared" si="73"/>
        <v>0</v>
      </c>
      <c r="P177" s="138">
        <f t="shared" si="73"/>
        <v>0</v>
      </c>
      <c r="Q177" s="138">
        <f t="shared" si="73"/>
        <v>0</v>
      </c>
      <c r="R177" s="138">
        <f t="shared" si="73"/>
        <v>0</v>
      </c>
      <c r="S177" s="138">
        <f t="shared" si="73"/>
        <v>0</v>
      </c>
      <c r="T177" s="138">
        <f t="shared" si="73"/>
        <v>0</v>
      </c>
      <c r="U177" s="146">
        <f t="shared" si="73"/>
        <v>0</v>
      </c>
      <c r="V177" s="132">
        <f>VLOOKUP(A177,[2]DG!$C$2:$E$11900,3,0)</f>
        <v>42700</v>
      </c>
      <c r="W177" s="139">
        <f t="shared" si="70"/>
        <v>0</v>
      </c>
      <c r="X177" s="138">
        <f t="shared" si="55"/>
        <v>0</v>
      </c>
      <c r="Y177" s="138">
        <f t="shared" si="71"/>
        <v>-42700</v>
      </c>
      <c r="AA177" s="116" t="s">
        <v>4329</v>
      </c>
      <c r="AB177" s="115" t="s">
        <v>4331</v>
      </c>
      <c r="AC177" s="115" t="s">
        <v>4150</v>
      </c>
      <c r="AD177" s="118" t="s">
        <v>4256</v>
      </c>
      <c r="AE177" s="115" t="str">
        <f t="shared" si="59"/>
        <v>19300</v>
      </c>
      <c r="AG177" s="57" t="str">
        <f t="shared" ref="AG177:AG203" si="74">+LEFT(AJ177,SEARCH("PVC",AJ177,1)+3)</f>
        <v xml:space="preserve">Bịt xả thông tắc PVC </v>
      </c>
      <c r="AH177" s="135" t="str">
        <f t="shared" si="72"/>
        <v xml:space="preserve">Bịt xả thông tắc u.PVC DISMY </v>
      </c>
      <c r="AI177" s="161" t="str">
        <f t="shared" si="67"/>
        <v>22BT</v>
      </c>
      <c r="AJ177" s="135" t="s">
        <v>4332</v>
      </c>
      <c r="AK177" s="138">
        <v>11122290125125</v>
      </c>
    </row>
    <row r="178" spans="1:37" ht="27" customHeight="1" x14ac:dyDescent="0.25">
      <c r="A178" s="135" t="s">
        <v>1182</v>
      </c>
      <c r="B178" s="189">
        <f t="shared" si="53"/>
        <v>56500</v>
      </c>
      <c r="C178" s="142">
        <f>+SUBTOTAL(3,$E$7:E178)</f>
        <v>172</v>
      </c>
      <c r="D178" s="135" t="s">
        <v>1183</v>
      </c>
      <c r="E178" s="142" t="s">
        <v>4203</v>
      </c>
      <c r="F178" s="142" t="s">
        <v>4283</v>
      </c>
      <c r="G178" s="142" t="s">
        <v>4055</v>
      </c>
      <c r="H178" s="142" t="s">
        <v>4070</v>
      </c>
      <c r="I178" s="132">
        <v>56500</v>
      </c>
      <c r="J178" s="145">
        <v>0.1</v>
      </c>
      <c r="K178" s="130">
        <f t="shared" si="57"/>
        <v>5650</v>
      </c>
      <c r="L178" s="130">
        <f t="shared" si="58"/>
        <v>62150</v>
      </c>
      <c r="M178" s="130" t="s">
        <v>4057</v>
      </c>
      <c r="N178" s="138">
        <f t="shared" si="73"/>
        <v>0</v>
      </c>
      <c r="O178" s="138">
        <f t="shared" si="73"/>
        <v>0</v>
      </c>
      <c r="P178" s="138">
        <f t="shared" si="73"/>
        <v>0</v>
      </c>
      <c r="Q178" s="138">
        <f t="shared" si="73"/>
        <v>0</v>
      </c>
      <c r="R178" s="138">
        <f t="shared" si="73"/>
        <v>0</v>
      </c>
      <c r="S178" s="138">
        <f t="shared" si="73"/>
        <v>0</v>
      </c>
      <c r="T178" s="138">
        <f t="shared" si="73"/>
        <v>0</v>
      </c>
      <c r="U178" s="146">
        <f t="shared" si="73"/>
        <v>0</v>
      </c>
      <c r="V178" s="132">
        <f>VLOOKUP(A178,[2]DG!$C$2:$E$11900,3,0)</f>
        <v>56500</v>
      </c>
      <c r="W178" s="139">
        <f t="shared" si="70"/>
        <v>0</v>
      </c>
      <c r="X178" s="138">
        <f t="shared" si="55"/>
        <v>0</v>
      </c>
      <c r="Y178" s="138">
        <f t="shared" si="71"/>
        <v>-56500</v>
      </c>
      <c r="AA178" s="116" t="s">
        <v>4329</v>
      </c>
      <c r="AB178" s="115" t="s">
        <v>4145</v>
      </c>
      <c r="AC178" s="115" t="s">
        <v>4150</v>
      </c>
      <c r="AD178" s="118" t="s">
        <v>4256</v>
      </c>
      <c r="AE178" s="115" t="str">
        <f t="shared" si="59"/>
        <v>19300</v>
      </c>
      <c r="AG178" s="57" t="str">
        <f t="shared" si="74"/>
        <v xml:space="preserve">Bịt xả thông tắc PVC </v>
      </c>
      <c r="AH178" s="135" t="str">
        <f t="shared" si="72"/>
        <v xml:space="preserve">Bịt xả thông tắc u.PVC DISMY </v>
      </c>
      <c r="AI178" s="161" t="str">
        <f t="shared" si="67"/>
        <v>22BT</v>
      </c>
      <c r="AJ178" s="135" t="s">
        <v>4330</v>
      </c>
      <c r="AK178" s="138">
        <v>11122290140140</v>
      </c>
    </row>
    <row r="179" spans="1:37" ht="27" customHeight="1" x14ac:dyDescent="0.25">
      <c r="A179" s="135" t="s">
        <v>1184</v>
      </c>
      <c r="B179" s="189">
        <f t="shared" si="53"/>
        <v>75700</v>
      </c>
      <c r="C179" s="142">
        <f>+SUBTOTAL(3,$E$7:E179)</f>
        <v>173</v>
      </c>
      <c r="D179" s="135" t="s">
        <v>1185</v>
      </c>
      <c r="E179" s="142" t="s">
        <v>4203</v>
      </c>
      <c r="F179" s="142" t="s">
        <v>4283</v>
      </c>
      <c r="G179" s="142" t="s">
        <v>4055</v>
      </c>
      <c r="H179" s="142" t="s">
        <v>4068</v>
      </c>
      <c r="I179" s="132">
        <v>75700</v>
      </c>
      <c r="J179" s="145">
        <v>0.1</v>
      </c>
      <c r="K179" s="130">
        <f t="shared" si="57"/>
        <v>7570</v>
      </c>
      <c r="L179" s="130">
        <f t="shared" si="58"/>
        <v>83270</v>
      </c>
      <c r="M179" s="130" t="s">
        <v>4057</v>
      </c>
      <c r="N179" s="138">
        <f t="shared" si="73"/>
        <v>0</v>
      </c>
      <c r="O179" s="138">
        <f t="shared" si="73"/>
        <v>0</v>
      </c>
      <c r="P179" s="138">
        <f t="shared" si="73"/>
        <v>0</v>
      </c>
      <c r="Q179" s="138">
        <f t="shared" si="73"/>
        <v>0</v>
      </c>
      <c r="R179" s="138">
        <f t="shared" si="73"/>
        <v>0</v>
      </c>
      <c r="S179" s="138">
        <f t="shared" si="73"/>
        <v>0</v>
      </c>
      <c r="T179" s="138">
        <f t="shared" si="73"/>
        <v>0</v>
      </c>
      <c r="U179" s="146">
        <f t="shared" si="73"/>
        <v>0</v>
      </c>
      <c r="V179" s="132">
        <f>VLOOKUP(A179,[2]DG!$C$2:$E$11900,3,0)</f>
        <v>75700</v>
      </c>
      <c r="W179" s="139">
        <f t="shared" si="70"/>
        <v>0</v>
      </c>
      <c r="X179" s="138">
        <f t="shared" si="55"/>
        <v>0</v>
      </c>
      <c r="Y179" s="138">
        <f t="shared" si="71"/>
        <v>-75700</v>
      </c>
      <c r="AA179" s="116" t="s">
        <v>4187</v>
      </c>
      <c r="AB179" s="115" t="s">
        <v>4327</v>
      </c>
      <c r="AC179" s="115" t="s">
        <v>4004</v>
      </c>
      <c r="AD179" s="118" t="s">
        <v>4146</v>
      </c>
      <c r="AE179" s="115" t="str">
        <f t="shared" si="59"/>
        <v>1200</v>
      </c>
      <c r="AG179" s="57" t="str">
        <f t="shared" si="74"/>
        <v xml:space="preserve">Bịt xả thông tắc PVC </v>
      </c>
      <c r="AH179" s="135" t="str">
        <f t="shared" si="72"/>
        <v xml:space="preserve">Bịt xả thông tắc u.PVC DISMY </v>
      </c>
      <c r="AI179" s="161" t="str">
        <f t="shared" si="67"/>
        <v>22BT</v>
      </c>
      <c r="AJ179" s="135" t="s">
        <v>4328</v>
      </c>
      <c r="AK179" s="138">
        <v>11122290160160</v>
      </c>
    </row>
    <row r="180" spans="1:37" ht="27" customHeight="1" x14ac:dyDescent="0.25">
      <c r="A180" s="135" t="s">
        <v>1174</v>
      </c>
      <c r="B180" s="189">
        <f t="shared" si="53"/>
        <v>15500</v>
      </c>
      <c r="C180" s="142">
        <f>+SUBTOTAL(3,$E$7:E180)</f>
        <v>174</v>
      </c>
      <c r="D180" s="135" t="s">
        <v>1175</v>
      </c>
      <c r="E180" s="142" t="s">
        <v>4203</v>
      </c>
      <c r="F180" s="142">
        <v>10</v>
      </c>
      <c r="G180" s="142">
        <f t="shared" ref="G180:G191" si="75">+F180</f>
        <v>10</v>
      </c>
      <c r="H180" s="142" t="s">
        <v>3978</v>
      </c>
      <c r="I180" s="132">
        <v>15500</v>
      </c>
      <c r="J180" s="145">
        <v>0.1</v>
      </c>
      <c r="K180" s="130">
        <f t="shared" si="57"/>
        <v>1550</v>
      </c>
      <c r="L180" s="130">
        <f t="shared" si="58"/>
        <v>17050</v>
      </c>
      <c r="M180" s="130" t="s">
        <v>3989</v>
      </c>
      <c r="N180" s="138">
        <f t="shared" si="73"/>
        <v>0</v>
      </c>
      <c r="O180" s="138">
        <f t="shared" si="73"/>
        <v>0</v>
      </c>
      <c r="P180" s="146">
        <f t="shared" si="73"/>
        <v>0</v>
      </c>
      <c r="Q180" s="138">
        <f t="shared" si="73"/>
        <v>0</v>
      </c>
      <c r="R180" s="138">
        <f t="shared" si="73"/>
        <v>0</v>
      </c>
      <c r="S180" s="138">
        <f t="shared" si="73"/>
        <v>0</v>
      </c>
      <c r="T180" s="138">
        <f t="shared" si="73"/>
        <v>0</v>
      </c>
      <c r="U180" s="138">
        <f t="shared" si="73"/>
        <v>0</v>
      </c>
      <c r="V180" s="132">
        <f>VLOOKUP(A180,[2]DG!$C$2:$E$11900,3,0)</f>
        <v>15500</v>
      </c>
      <c r="W180" s="139">
        <f t="shared" si="70"/>
        <v>0</v>
      </c>
      <c r="X180" s="138">
        <f t="shared" si="55"/>
        <v>0</v>
      </c>
      <c r="Y180" s="138">
        <f t="shared" si="71"/>
        <v>-15500</v>
      </c>
      <c r="AA180" s="116" t="s">
        <v>4187</v>
      </c>
      <c r="AB180" s="115" t="s">
        <v>4324</v>
      </c>
      <c r="AC180" s="115" t="s">
        <v>4004</v>
      </c>
      <c r="AD180" s="118" t="s">
        <v>4323</v>
      </c>
      <c r="AE180" s="115" t="str">
        <f t="shared" si="59"/>
        <v>1700</v>
      </c>
      <c r="AG180" s="57" t="str">
        <f t="shared" si="74"/>
        <v xml:space="preserve">Bạc CB PVC </v>
      </c>
      <c r="AH180" s="135" t="str">
        <f t="shared" si="72"/>
        <v xml:space="preserve">Bạc chuyển bậc u.PVC DISMY </v>
      </c>
      <c r="AI180" s="161" t="str">
        <f t="shared" si="67"/>
        <v>22BC</v>
      </c>
      <c r="AJ180" s="135" t="s">
        <v>4326</v>
      </c>
      <c r="AK180" s="138">
        <v>11122300090060</v>
      </c>
    </row>
    <row r="181" spans="1:37" ht="27" customHeight="1" x14ac:dyDescent="0.25">
      <c r="A181" s="135" t="s">
        <v>1176</v>
      </c>
      <c r="B181" s="189">
        <f t="shared" si="53"/>
        <v>13800</v>
      </c>
      <c r="C181" s="142">
        <f>+SUBTOTAL(3,$E$7:E181)</f>
        <v>175</v>
      </c>
      <c r="D181" s="135" t="s">
        <v>1177</v>
      </c>
      <c r="E181" s="142" t="s">
        <v>4203</v>
      </c>
      <c r="F181" s="142">
        <v>10</v>
      </c>
      <c r="G181" s="142">
        <f t="shared" si="75"/>
        <v>10</v>
      </c>
      <c r="H181" s="142" t="s">
        <v>3976</v>
      </c>
      <c r="I181" s="132">
        <v>13800</v>
      </c>
      <c r="J181" s="145">
        <v>0.1</v>
      </c>
      <c r="K181" s="130">
        <f t="shared" si="57"/>
        <v>1380</v>
      </c>
      <c r="L181" s="130">
        <f t="shared" si="58"/>
        <v>15180</v>
      </c>
      <c r="M181" s="130" t="s">
        <v>3989</v>
      </c>
      <c r="N181" s="138">
        <f t="shared" si="73"/>
        <v>0</v>
      </c>
      <c r="O181" s="138">
        <f t="shared" si="73"/>
        <v>0</v>
      </c>
      <c r="P181" s="146">
        <f t="shared" si="73"/>
        <v>0</v>
      </c>
      <c r="Q181" s="138">
        <f t="shared" si="73"/>
        <v>0</v>
      </c>
      <c r="R181" s="138">
        <f t="shared" si="73"/>
        <v>0</v>
      </c>
      <c r="S181" s="138">
        <f t="shared" si="73"/>
        <v>0</v>
      </c>
      <c r="T181" s="138">
        <f t="shared" si="73"/>
        <v>0</v>
      </c>
      <c r="U181" s="138">
        <f t="shared" si="73"/>
        <v>0</v>
      </c>
      <c r="V181" s="132">
        <f>VLOOKUP(A181,[2]DG!$C$2:$E$11900,3,0)</f>
        <v>13800</v>
      </c>
      <c r="W181" s="139">
        <f t="shared" si="70"/>
        <v>0</v>
      </c>
      <c r="X181" s="138">
        <f t="shared" si="55"/>
        <v>0</v>
      </c>
      <c r="Y181" s="138">
        <f t="shared" si="71"/>
        <v>-13800</v>
      </c>
      <c r="AA181" s="116" t="s">
        <v>4187</v>
      </c>
      <c r="AB181" s="115" t="s">
        <v>4321</v>
      </c>
      <c r="AC181" s="115" t="s">
        <v>4004</v>
      </c>
      <c r="AD181" s="118" t="s">
        <v>4320</v>
      </c>
      <c r="AE181" s="115" t="str">
        <f t="shared" si="59"/>
        <v>2200</v>
      </c>
      <c r="AG181" s="57" t="str">
        <f t="shared" si="74"/>
        <v xml:space="preserve">Bạc CB PVC </v>
      </c>
      <c r="AH181" s="135" t="str">
        <f t="shared" si="72"/>
        <v xml:space="preserve">Bạc chuyển bậc u.PVC DISMY </v>
      </c>
      <c r="AI181" s="161" t="str">
        <f t="shared" si="67"/>
        <v>22BC</v>
      </c>
      <c r="AJ181" s="135" t="s">
        <v>4322</v>
      </c>
      <c r="AK181" s="138">
        <v>11122300090075</v>
      </c>
    </row>
    <row r="182" spans="1:37" ht="27" customHeight="1" x14ac:dyDescent="0.25">
      <c r="A182" s="135" t="s">
        <v>1152</v>
      </c>
      <c r="B182" s="189">
        <f t="shared" si="53"/>
        <v>28200</v>
      </c>
      <c r="C182" s="142">
        <f>+SUBTOTAL(3,$E$7:E182)</f>
        <v>176</v>
      </c>
      <c r="D182" s="135" t="s">
        <v>1153</v>
      </c>
      <c r="E182" s="142" t="s">
        <v>4203</v>
      </c>
      <c r="F182" s="142">
        <v>10</v>
      </c>
      <c r="G182" s="142">
        <f t="shared" si="75"/>
        <v>10</v>
      </c>
      <c r="H182" s="142" t="s">
        <v>3971</v>
      </c>
      <c r="I182" s="132">
        <v>28200</v>
      </c>
      <c r="J182" s="145">
        <v>0.1</v>
      </c>
      <c r="K182" s="130">
        <f t="shared" si="57"/>
        <v>2820</v>
      </c>
      <c r="L182" s="130">
        <f t="shared" si="58"/>
        <v>31020</v>
      </c>
      <c r="M182" s="130" t="s">
        <v>3989</v>
      </c>
      <c r="N182" s="138">
        <f t="shared" si="73"/>
        <v>0</v>
      </c>
      <c r="O182" s="138">
        <f t="shared" si="73"/>
        <v>0</v>
      </c>
      <c r="P182" s="146">
        <f t="shared" si="73"/>
        <v>0</v>
      </c>
      <c r="Q182" s="138">
        <f t="shared" si="73"/>
        <v>0</v>
      </c>
      <c r="R182" s="138">
        <f t="shared" si="73"/>
        <v>0</v>
      </c>
      <c r="S182" s="138">
        <f t="shared" si="73"/>
        <v>0</v>
      </c>
      <c r="T182" s="138">
        <f t="shared" si="73"/>
        <v>0</v>
      </c>
      <c r="U182" s="138">
        <f t="shared" si="73"/>
        <v>0</v>
      </c>
      <c r="V182" s="132">
        <f>VLOOKUP(A182,[2]DG!$C$2:$E$11900,3,0)</f>
        <v>28200</v>
      </c>
      <c r="W182" s="139">
        <f t="shared" si="70"/>
        <v>0</v>
      </c>
      <c r="X182" s="138">
        <f t="shared" si="55"/>
        <v>0</v>
      </c>
      <c r="Y182" s="138">
        <f t="shared" si="71"/>
        <v>-28200</v>
      </c>
      <c r="AA182" s="116" t="s">
        <v>4187</v>
      </c>
      <c r="AB182" s="115" t="s">
        <v>4053</v>
      </c>
      <c r="AC182" s="115" t="s">
        <v>4004</v>
      </c>
      <c r="AD182" s="118" t="s">
        <v>4318</v>
      </c>
      <c r="AE182" s="115" t="str">
        <f t="shared" si="59"/>
        <v>2600</v>
      </c>
      <c r="AG182" s="57" t="str">
        <f t="shared" si="74"/>
        <v xml:space="preserve">Bạc CB PVC </v>
      </c>
      <c r="AH182" s="135" t="str">
        <f t="shared" si="72"/>
        <v xml:space="preserve">Bạc chuyển bậc u.PVC DISMY </v>
      </c>
      <c r="AI182" s="161" t="str">
        <f t="shared" si="67"/>
        <v>22BC</v>
      </c>
      <c r="AJ182" s="135" t="s">
        <v>4319</v>
      </c>
      <c r="AK182" s="138">
        <v>11122300110060</v>
      </c>
    </row>
    <row r="183" spans="1:37" ht="27" customHeight="1" x14ac:dyDescent="0.25">
      <c r="A183" s="135" t="s">
        <v>1154</v>
      </c>
      <c r="B183" s="189">
        <f t="shared" si="53"/>
        <v>30100</v>
      </c>
      <c r="C183" s="142">
        <f>+SUBTOTAL(3,$E$7:E183)</f>
        <v>177</v>
      </c>
      <c r="D183" s="135" t="s">
        <v>1155</v>
      </c>
      <c r="E183" s="142" t="s">
        <v>4203</v>
      </c>
      <c r="F183" s="142">
        <v>10</v>
      </c>
      <c r="G183" s="142">
        <f t="shared" si="75"/>
        <v>10</v>
      </c>
      <c r="H183" s="142" t="s">
        <v>3969</v>
      </c>
      <c r="I183" s="132">
        <v>30100</v>
      </c>
      <c r="J183" s="145">
        <v>0.1</v>
      </c>
      <c r="K183" s="130">
        <f t="shared" si="57"/>
        <v>3010</v>
      </c>
      <c r="L183" s="130">
        <f t="shared" si="58"/>
        <v>33110</v>
      </c>
      <c r="M183" s="130" t="s">
        <v>3989</v>
      </c>
      <c r="N183" s="138">
        <f t="shared" si="73"/>
        <v>0</v>
      </c>
      <c r="O183" s="138">
        <f t="shared" si="73"/>
        <v>0</v>
      </c>
      <c r="P183" s="146">
        <f t="shared" si="73"/>
        <v>0</v>
      </c>
      <c r="Q183" s="138">
        <f t="shared" si="73"/>
        <v>0</v>
      </c>
      <c r="R183" s="138">
        <f t="shared" si="73"/>
        <v>0</v>
      </c>
      <c r="S183" s="138">
        <f t="shared" si="73"/>
        <v>0</v>
      </c>
      <c r="T183" s="138">
        <f t="shared" si="73"/>
        <v>0</v>
      </c>
      <c r="U183" s="138">
        <f t="shared" si="73"/>
        <v>0</v>
      </c>
      <c r="V183" s="132">
        <f>VLOOKUP(A183,[2]DG!$C$2:$E$11900,3,0)</f>
        <v>30100</v>
      </c>
      <c r="W183" s="139">
        <f t="shared" si="70"/>
        <v>0</v>
      </c>
      <c r="X183" s="138">
        <f t="shared" si="55"/>
        <v>0</v>
      </c>
      <c r="Y183" s="138">
        <f t="shared" si="71"/>
        <v>-30100</v>
      </c>
      <c r="AA183" s="116" t="s">
        <v>4187</v>
      </c>
      <c r="AB183" s="115" t="s">
        <v>4052</v>
      </c>
      <c r="AC183" s="115" t="s">
        <v>4004</v>
      </c>
      <c r="AD183" s="118" t="s">
        <v>4142</v>
      </c>
      <c r="AE183" s="115" t="str">
        <f t="shared" si="59"/>
        <v>2700</v>
      </c>
      <c r="AG183" s="57" t="str">
        <f t="shared" si="74"/>
        <v xml:space="preserve">Bạc CB PVC </v>
      </c>
      <c r="AH183" s="135" t="str">
        <f t="shared" si="72"/>
        <v xml:space="preserve">Bạc chuyển bậc u.PVC DISMY </v>
      </c>
      <c r="AI183" s="161" t="str">
        <f t="shared" si="67"/>
        <v>22BC</v>
      </c>
      <c r="AJ183" s="135" t="s">
        <v>4317</v>
      </c>
      <c r="AK183" s="138">
        <v>11122300110075</v>
      </c>
    </row>
    <row r="184" spans="1:37" ht="27" customHeight="1" x14ac:dyDescent="0.25">
      <c r="A184" s="135" t="s">
        <v>1156</v>
      </c>
      <c r="B184" s="189">
        <f t="shared" si="53"/>
        <v>31800</v>
      </c>
      <c r="C184" s="142">
        <f>+SUBTOTAL(3,$E$7:E184)</f>
        <v>178</v>
      </c>
      <c r="D184" s="135" t="s">
        <v>1157</v>
      </c>
      <c r="E184" s="142" t="s">
        <v>4203</v>
      </c>
      <c r="F184" s="142">
        <v>10</v>
      </c>
      <c r="G184" s="142">
        <f t="shared" si="75"/>
        <v>10</v>
      </c>
      <c r="H184" s="142" t="s">
        <v>3967</v>
      </c>
      <c r="I184" s="132">
        <v>31800</v>
      </c>
      <c r="J184" s="145">
        <v>0.1</v>
      </c>
      <c r="K184" s="130">
        <f t="shared" si="57"/>
        <v>3180</v>
      </c>
      <c r="L184" s="130">
        <f t="shared" si="58"/>
        <v>34980</v>
      </c>
      <c r="M184" s="130" t="s">
        <v>3989</v>
      </c>
      <c r="N184" s="138">
        <f t="shared" si="73"/>
        <v>0</v>
      </c>
      <c r="O184" s="138">
        <f t="shared" si="73"/>
        <v>0</v>
      </c>
      <c r="P184" s="146">
        <f t="shared" si="73"/>
        <v>0</v>
      </c>
      <c r="Q184" s="138">
        <f t="shared" si="73"/>
        <v>0</v>
      </c>
      <c r="R184" s="138">
        <f t="shared" si="73"/>
        <v>0</v>
      </c>
      <c r="S184" s="138">
        <f t="shared" si="73"/>
        <v>0</v>
      </c>
      <c r="T184" s="138">
        <f t="shared" si="73"/>
        <v>0</v>
      </c>
      <c r="U184" s="138">
        <f t="shared" si="73"/>
        <v>0</v>
      </c>
      <c r="V184" s="132">
        <f>VLOOKUP(A184,[2]DG!$C$2:$E$11900,3,0)</f>
        <v>31800</v>
      </c>
      <c r="W184" s="139">
        <f t="shared" si="70"/>
        <v>0</v>
      </c>
      <c r="X184" s="138">
        <f t="shared" si="55"/>
        <v>0</v>
      </c>
      <c r="Y184" s="138">
        <f t="shared" si="71"/>
        <v>-31800</v>
      </c>
      <c r="AA184" s="116" t="s">
        <v>4187</v>
      </c>
      <c r="AB184" s="115" t="s">
        <v>4050</v>
      </c>
      <c r="AC184" s="115" t="s">
        <v>4004</v>
      </c>
      <c r="AD184" s="118" t="s">
        <v>4315</v>
      </c>
      <c r="AE184" s="115" t="str">
        <f t="shared" si="59"/>
        <v>2900</v>
      </c>
      <c r="AG184" s="57" t="str">
        <f t="shared" si="74"/>
        <v xml:space="preserve">Bạc CB PVC </v>
      </c>
      <c r="AH184" s="135" t="str">
        <f t="shared" si="72"/>
        <v xml:space="preserve">Bạc chuyển bậc u.PVC DISMY </v>
      </c>
      <c r="AI184" s="161" t="str">
        <f t="shared" si="67"/>
        <v>22BC</v>
      </c>
      <c r="AJ184" s="135" t="s">
        <v>4316</v>
      </c>
      <c r="AK184" s="138">
        <v>11122300110090</v>
      </c>
    </row>
    <row r="185" spans="1:37" ht="27" customHeight="1" x14ac:dyDescent="0.25">
      <c r="A185" s="135" t="s">
        <v>1160</v>
      </c>
      <c r="B185" s="189">
        <f t="shared" si="53"/>
        <v>43400</v>
      </c>
      <c r="C185" s="142">
        <f>+SUBTOTAL(3,$E$7:E185)</f>
        <v>179</v>
      </c>
      <c r="D185" s="135" t="s">
        <v>1161</v>
      </c>
      <c r="E185" s="142" t="s">
        <v>4203</v>
      </c>
      <c r="F185" s="142">
        <v>10</v>
      </c>
      <c r="G185" s="142">
        <f t="shared" si="75"/>
        <v>10</v>
      </c>
      <c r="H185" s="142" t="s">
        <v>3965</v>
      </c>
      <c r="I185" s="132">
        <v>43400</v>
      </c>
      <c r="J185" s="145">
        <v>0.1</v>
      </c>
      <c r="K185" s="130">
        <f t="shared" si="57"/>
        <v>4340</v>
      </c>
      <c r="L185" s="130">
        <f t="shared" si="58"/>
        <v>47740</v>
      </c>
      <c r="M185" s="130" t="s">
        <v>3989</v>
      </c>
      <c r="N185" s="138">
        <f t="shared" si="73"/>
        <v>0</v>
      </c>
      <c r="O185" s="138">
        <f t="shared" si="73"/>
        <v>0</v>
      </c>
      <c r="P185" s="146">
        <f t="shared" si="73"/>
        <v>0</v>
      </c>
      <c r="Q185" s="138">
        <f t="shared" si="73"/>
        <v>0</v>
      </c>
      <c r="R185" s="138">
        <f t="shared" si="73"/>
        <v>0</v>
      </c>
      <c r="S185" s="138">
        <f t="shared" si="73"/>
        <v>0</v>
      </c>
      <c r="T185" s="138">
        <f t="shared" si="73"/>
        <v>0</v>
      </c>
      <c r="U185" s="138">
        <f t="shared" si="73"/>
        <v>0</v>
      </c>
      <c r="V185" s="132">
        <f>VLOOKUP(A185,[2]DG!$C$2:$E$11900,3,0)</f>
        <v>43400</v>
      </c>
      <c r="W185" s="139">
        <f t="shared" si="70"/>
        <v>0</v>
      </c>
      <c r="X185" s="138">
        <f t="shared" si="55"/>
        <v>0</v>
      </c>
      <c r="Y185" s="138">
        <f t="shared" si="71"/>
        <v>-43400</v>
      </c>
      <c r="AA185" s="116" t="s">
        <v>4187</v>
      </c>
      <c r="AB185" s="115" t="s">
        <v>4048</v>
      </c>
      <c r="AC185" s="115" t="s">
        <v>4004</v>
      </c>
      <c r="AD185" s="118" t="s">
        <v>4313</v>
      </c>
      <c r="AE185" s="115" t="str">
        <f t="shared" si="59"/>
        <v>3500</v>
      </c>
      <c r="AG185" s="57" t="str">
        <f t="shared" si="74"/>
        <v xml:space="preserve">Bạc CB PVC </v>
      </c>
      <c r="AH185" s="135" t="str">
        <f t="shared" si="72"/>
        <v xml:space="preserve">Bạc chuyển bậc u.PVC DISMY </v>
      </c>
      <c r="AI185" s="161" t="str">
        <f t="shared" si="67"/>
        <v>22BC</v>
      </c>
      <c r="AJ185" s="135" t="s">
        <v>4314</v>
      </c>
      <c r="AK185" s="138">
        <v>11122300125075</v>
      </c>
    </row>
    <row r="186" spans="1:37" ht="27" customHeight="1" x14ac:dyDescent="0.25">
      <c r="A186" s="135" t="s">
        <v>1158</v>
      </c>
      <c r="B186" s="189">
        <f t="shared" si="53"/>
        <v>43400</v>
      </c>
      <c r="C186" s="142">
        <f>+SUBTOTAL(3,$E$7:E186)</f>
        <v>180</v>
      </c>
      <c r="D186" s="135" t="s">
        <v>1159</v>
      </c>
      <c r="E186" s="142" t="s">
        <v>4203</v>
      </c>
      <c r="F186" s="142">
        <v>10</v>
      </c>
      <c r="G186" s="142">
        <f t="shared" si="75"/>
        <v>10</v>
      </c>
      <c r="H186" s="142" t="s">
        <v>3960</v>
      </c>
      <c r="I186" s="132">
        <v>43400</v>
      </c>
      <c r="J186" s="145">
        <v>0.1</v>
      </c>
      <c r="K186" s="130">
        <f t="shared" si="57"/>
        <v>4340</v>
      </c>
      <c r="L186" s="130">
        <f t="shared" si="58"/>
        <v>47740</v>
      </c>
      <c r="M186" s="130" t="s">
        <v>3989</v>
      </c>
      <c r="N186" s="138">
        <f t="shared" si="73"/>
        <v>0</v>
      </c>
      <c r="O186" s="138">
        <f t="shared" si="73"/>
        <v>0</v>
      </c>
      <c r="P186" s="146">
        <f t="shared" si="73"/>
        <v>0</v>
      </c>
      <c r="Q186" s="138">
        <f t="shared" si="73"/>
        <v>0</v>
      </c>
      <c r="R186" s="138">
        <f t="shared" si="73"/>
        <v>0</v>
      </c>
      <c r="S186" s="138">
        <f t="shared" si="73"/>
        <v>0</v>
      </c>
      <c r="T186" s="138">
        <f t="shared" si="73"/>
        <v>0</v>
      </c>
      <c r="U186" s="138">
        <f t="shared" si="73"/>
        <v>0</v>
      </c>
      <c r="V186" s="132">
        <f>VLOOKUP(A186,[2]DG!$C$2:$E$11900,3,0)</f>
        <v>43400</v>
      </c>
      <c r="W186" s="139">
        <f t="shared" si="70"/>
        <v>0</v>
      </c>
      <c r="X186" s="138">
        <f t="shared" si="55"/>
        <v>0</v>
      </c>
      <c r="Y186" s="138">
        <f t="shared" si="71"/>
        <v>-43400</v>
      </c>
      <c r="AA186" s="116" t="s">
        <v>4187</v>
      </c>
      <c r="AB186" s="115" t="s">
        <v>4047</v>
      </c>
      <c r="AC186" s="115" t="s">
        <v>4004</v>
      </c>
      <c r="AD186" s="118" t="s">
        <v>4311</v>
      </c>
      <c r="AE186" s="115" t="str">
        <f t="shared" si="59"/>
        <v>3700</v>
      </c>
      <c r="AG186" s="57" t="str">
        <f t="shared" si="74"/>
        <v xml:space="preserve">Bạc CB PVC </v>
      </c>
      <c r="AH186" s="135" t="str">
        <f t="shared" si="72"/>
        <v xml:space="preserve">Bạc chuyển bậc u.PVC DISMY </v>
      </c>
      <c r="AI186" s="161" t="str">
        <f t="shared" si="67"/>
        <v>22BC</v>
      </c>
      <c r="AJ186" s="135" t="s">
        <v>4312</v>
      </c>
      <c r="AK186" s="138">
        <v>11122300125110</v>
      </c>
    </row>
    <row r="187" spans="1:37" ht="27" customHeight="1" x14ac:dyDescent="0.25">
      <c r="A187" s="135" t="s">
        <v>1164</v>
      </c>
      <c r="B187" s="189">
        <f t="shared" si="53"/>
        <v>37600</v>
      </c>
      <c r="C187" s="142">
        <f>+SUBTOTAL(3,$E$7:E187)</f>
        <v>181</v>
      </c>
      <c r="D187" s="135" t="s">
        <v>1165</v>
      </c>
      <c r="E187" s="142" t="s">
        <v>4203</v>
      </c>
      <c r="F187" s="142">
        <v>10</v>
      </c>
      <c r="G187" s="142">
        <f t="shared" si="75"/>
        <v>10</v>
      </c>
      <c r="H187" s="142" t="s">
        <v>3956</v>
      </c>
      <c r="I187" s="132">
        <v>37600</v>
      </c>
      <c r="J187" s="145">
        <v>0.1</v>
      </c>
      <c r="K187" s="130">
        <f t="shared" si="57"/>
        <v>3760</v>
      </c>
      <c r="L187" s="130">
        <f t="shared" si="58"/>
        <v>41360</v>
      </c>
      <c r="M187" s="130" t="s">
        <v>3989</v>
      </c>
      <c r="N187" s="138">
        <f t="shared" ref="N187:U196" si="76">+SUMIFS($AE$1:$AE$65536,$AA$1:$AA$65536,$M187,$AC$1:$AC$65536,N$5,$AB$1:$AB$65536,$H187)</f>
        <v>0</v>
      </c>
      <c r="O187" s="138">
        <f t="shared" si="76"/>
        <v>0</v>
      </c>
      <c r="P187" s="146">
        <f t="shared" si="76"/>
        <v>0</v>
      </c>
      <c r="Q187" s="138">
        <f t="shared" si="76"/>
        <v>0</v>
      </c>
      <c r="R187" s="138">
        <f t="shared" si="76"/>
        <v>0</v>
      </c>
      <c r="S187" s="138">
        <f t="shared" si="76"/>
        <v>0</v>
      </c>
      <c r="T187" s="138">
        <f t="shared" si="76"/>
        <v>0</v>
      </c>
      <c r="U187" s="138">
        <f t="shared" si="76"/>
        <v>0</v>
      </c>
      <c r="V187" s="132">
        <f>VLOOKUP(A187,[2]DG!$C$2:$E$11900,3,0)</f>
        <v>37600</v>
      </c>
      <c r="W187" s="139">
        <f t="shared" si="70"/>
        <v>0</v>
      </c>
      <c r="X187" s="138">
        <f t="shared" si="55"/>
        <v>0</v>
      </c>
      <c r="Y187" s="138">
        <f t="shared" si="71"/>
        <v>-37600</v>
      </c>
      <c r="AA187" s="116" t="s">
        <v>4187</v>
      </c>
      <c r="AB187" s="115" t="s">
        <v>4045</v>
      </c>
      <c r="AC187" s="115" t="s">
        <v>4004</v>
      </c>
      <c r="AD187" s="118" t="s">
        <v>4140</v>
      </c>
      <c r="AE187" s="115" t="str">
        <f t="shared" si="59"/>
        <v>3800</v>
      </c>
      <c r="AG187" s="57" t="str">
        <f t="shared" si="74"/>
        <v xml:space="preserve">Bạc CB PVC </v>
      </c>
      <c r="AH187" s="135" t="str">
        <f t="shared" si="72"/>
        <v xml:space="preserve">Bạc chuyển bậc u.PVC DISMY </v>
      </c>
      <c r="AI187" s="161" t="str">
        <f t="shared" si="67"/>
        <v>22BC</v>
      </c>
      <c r="AJ187" s="135" t="s">
        <v>4310</v>
      </c>
      <c r="AK187" s="138">
        <v>11122300140075</v>
      </c>
    </row>
    <row r="188" spans="1:37" ht="27" customHeight="1" x14ac:dyDescent="0.25">
      <c r="A188" s="135" t="s">
        <v>1166</v>
      </c>
      <c r="B188" s="189">
        <f t="shared" si="53"/>
        <v>49800</v>
      </c>
      <c r="C188" s="142">
        <f>+SUBTOTAL(3,$E$7:E188)</f>
        <v>182</v>
      </c>
      <c r="D188" s="135" t="s">
        <v>1167</v>
      </c>
      <c r="E188" s="142" t="s">
        <v>4203</v>
      </c>
      <c r="F188" s="142">
        <v>10</v>
      </c>
      <c r="G188" s="142">
        <f t="shared" si="75"/>
        <v>10</v>
      </c>
      <c r="H188" s="142" t="s">
        <v>3953</v>
      </c>
      <c r="I188" s="132">
        <v>49800</v>
      </c>
      <c r="J188" s="145">
        <v>0.1</v>
      </c>
      <c r="K188" s="130">
        <f t="shared" si="57"/>
        <v>4980</v>
      </c>
      <c r="L188" s="130">
        <f t="shared" si="58"/>
        <v>54780</v>
      </c>
      <c r="M188" s="130" t="s">
        <v>3989</v>
      </c>
      <c r="N188" s="138">
        <f t="shared" si="76"/>
        <v>0</v>
      </c>
      <c r="O188" s="138">
        <f t="shared" si="76"/>
        <v>0</v>
      </c>
      <c r="P188" s="146">
        <f t="shared" si="76"/>
        <v>0</v>
      </c>
      <c r="Q188" s="138">
        <f t="shared" si="76"/>
        <v>0</v>
      </c>
      <c r="R188" s="138">
        <f t="shared" si="76"/>
        <v>0</v>
      </c>
      <c r="S188" s="138">
        <f t="shared" si="76"/>
        <v>0</v>
      </c>
      <c r="T188" s="138">
        <f t="shared" si="76"/>
        <v>0</v>
      </c>
      <c r="U188" s="138">
        <f t="shared" si="76"/>
        <v>0</v>
      </c>
      <c r="V188" s="132">
        <f>VLOOKUP(A188,[2]DG!$C$2:$E$11900,3,0)</f>
        <v>49800</v>
      </c>
      <c r="W188" s="139">
        <f t="shared" si="70"/>
        <v>0</v>
      </c>
      <c r="X188" s="138">
        <f t="shared" si="55"/>
        <v>0</v>
      </c>
      <c r="Y188" s="138">
        <f t="shared" si="71"/>
        <v>-49800</v>
      </c>
      <c r="AA188" s="116" t="s">
        <v>4187</v>
      </c>
      <c r="AB188" s="115" t="s">
        <v>4044</v>
      </c>
      <c r="AC188" s="115" t="s">
        <v>4004</v>
      </c>
      <c r="AD188" s="118" t="s">
        <v>4308</v>
      </c>
      <c r="AE188" s="115" t="str">
        <f t="shared" si="59"/>
        <v>3900</v>
      </c>
      <c r="AG188" s="57" t="str">
        <f t="shared" si="74"/>
        <v xml:space="preserve">Bạc CB PVC </v>
      </c>
      <c r="AH188" s="135" t="str">
        <f t="shared" si="72"/>
        <v xml:space="preserve">Bạc chuyển bậc u.PVC DISMY </v>
      </c>
      <c r="AI188" s="161" t="str">
        <f t="shared" si="67"/>
        <v>22BC</v>
      </c>
      <c r="AJ188" s="135" t="s">
        <v>4309</v>
      </c>
      <c r="AK188" s="138">
        <v>11122300140090</v>
      </c>
    </row>
    <row r="189" spans="1:37" ht="27" customHeight="1" x14ac:dyDescent="0.25">
      <c r="A189" s="135" t="s">
        <v>1162</v>
      </c>
      <c r="B189" s="189">
        <f t="shared" si="53"/>
        <v>49800</v>
      </c>
      <c r="C189" s="142">
        <f>+SUBTOTAL(3,$E$7:E189)</f>
        <v>183</v>
      </c>
      <c r="D189" s="135" t="s">
        <v>1163</v>
      </c>
      <c r="E189" s="142" t="s">
        <v>4203</v>
      </c>
      <c r="F189" s="142">
        <v>10</v>
      </c>
      <c r="G189" s="142">
        <f t="shared" si="75"/>
        <v>10</v>
      </c>
      <c r="H189" s="142" t="s">
        <v>3950</v>
      </c>
      <c r="I189" s="132">
        <v>49800</v>
      </c>
      <c r="J189" s="145">
        <v>0.1</v>
      </c>
      <c r="K189" s="130">
        <f t="shared" si="57"/>
        <v>4980</v>
      </c>
      <c r="L189" s="130">
        <f t="shared" si="58"/>
        <v>54780</v>
      </c>
      <c r="M189" s="130" t="s">
        <v>3989</v>
      </c>
      <c r="N189" s="138">
        <f t="shared" si="76"/>
        <v>0</v>
      </c>
      <c r="O189" s="138">
        <f t="shared" si="76"/>
        <v>0</v>
      </c>
      <c r="P189" s="146">
        <f t="shared" si="76"/>
        <v>0</v>
      </c>
      <c r="Q189" s="138">
        <f t="shared" si="76"/>
        <v>0</v>
      </c>
      <c r="R189" s="138">
        <f t="shared" si="76"/>
        <v>0</v>
      </c>
      <c r="S189" s="138">
        <f t="shared" si="76"/>
        <v>0</v>
      </c>
      <c r="T189" s="138">
        <f t="shared" si="76"/>
        <v>0</v>
      </c>
      <c r="U189" s="138">
        <f t="shared" si="76"/>
        <v>0</v>
      </c>
      <c r="V189" s="132">
        <f>VLOOKUP(A189,[2]DG!$C$2:$E$11900,3,0)</f>
        <v>49800</v>
      </c>
      <c r="W189" s="139">
        <f t="shared" si="70"/>
        <v>0</v>
      </c>
      <c r="X189" s="138">
        <f t="shared" si="55"/>
        <v>0</v>
      </c>
      <c r="Y189" s="138">
        <f t="shared" si="71"/>
        <v>-49800</v>
      </c>
      <c r="AA189" s="116" t="s">
        <v>4187</v>
      </c>
      <c r="AB189" s="115" t="s">
        <v>4043</v>
      </c>
      <c r="AC189" s="115" t="s">
        <v>4135</v>
      </c>
      <c r="AD189" s="118" t="s">
        <v>4181</v>
      </c>
      <c r="AE189" s="115" t="str">
        <f t="shared" si="59"/>
        <v>4800</v>
      </c>
      <c r="AG189" s="57" t="str">
        <f t="shared" si="74"/>
        <v xml:space="preserve">Bạc CB PVC </v>
      </c>
      <c r="AH189" s="135" t="str">
        <f t="shared" si="72"/>
        <v xml:space="preserve">Bạc chuyển bậc u.PVC DISMY </v>
      </c>
      <c r="AI189" s="161" t="str">
        <f t="shared" si="67"/>
        <v>22BC</v>
      </c>
      <c r="AJ189" s="135" t="s">
        <v>4307</v>
      </c>
      <c r="AK189" s="138">
        <v>11122300140110</v>
      </c>
    </row>
    <row r="190" spans="1:37" ht="27" customHeight="1" x14ac:dyDescent="0.25">
      <c r="A190" s="135" t="s">
        <v>1170</v>
      </c>
      <c r="B190" s="189">
        <f t="shared" si="53"/>
        <v>74600</v>
      </c>
      <c r="C190" s="142">
        <f>+SUBTOTAL(3,$E$7:E190)</f>
        <v>184</v>
      </c>
      <c r="D190" s="135" t="s">
        <v>1171</v>
      </c>
      <c r="E190" s="142" t="s">
        <v>4203</v>
      </c>
      <c r="F190" s="142">
        <v>10</v>
      </c>
      <c r="G190" s="142">
        <f t="shared" si="75"/>
        <v>10</v>
      </c>
      <c r="H190" s="142" t="s">
        <v>3948</v>
      </c>
      <c r="I190" s="132">
        <v>74600</v>
      </c>
      <c r="J190" s="145">
        <v>0.1</v>
      </c>
      <c r="K190" s="130">
        <f t="shared" si="57"/>
        <v>7460</v>
      </c>
      <c r="L190" s="130">
        <f t="shared" si="58"/>
        <v>82060</v>
      </c>
      <c r="M190" s="130" t="s">
        <v>3989</v>
      </c>
      <c r="N190" s="138">
        <f t="shared" si="76"/>
        <v>0</v>
      </c>
      <c r="O190" s="138">
        <f t="shared" si="76"/>
        <v>0</v>
      </c>
      <c r="P190" s="146">
        <f t="shared" si="76"/>
        <v>0</v>
      </c>
      <c r="Q190" s="138">
        <f t="shared" si="76"/>
        <v>0</v>
      </c>
      <c r="R190" s="138">
        <f t="shared" si="76"/>
        <v>0</v>
      </c>
      <c r="S190" s="138">
        <f t="shared" si="76"/>
        <v>0</v>
      </c>
      <c r="T190" s="138">
        <f t="shared" si="76"/>
        <v>0</v>
      </c>
      <c r="U190" s="138">
        <f t="shared" si="76"/>
        <v>0</v>
      </c>
      <c r="V190" s="132">
        <f>VLOOKUP(A190,[2]DG!$C$2:$E$11900,3,0)</f>
        <v>74600</v>
      </c>
      <c r="W190" s="139">
        <f t="shared" si="70"/>
        <v>0</v>
      </c>
      <c r="X190" s="138">
        <f t="shared" si="55"/>
        <v>0</v>
      </c>
      <c r="Y190" s="138">
        <f t="shared" si="71"/>
        <v>-74600</v>
      </c>
      <c r="AA190" s="116" t="s">
        <v>4187</v>
      </c>
      <c r="AB190" s="115" t="s">
        <v>4042</v>
      </c>
      <c r="AC190" s="115" t="s">
        <v>4135</v>
      </c>
      <c r="AD190" s="118" t="s">
        <v>4302</v>
      </c>
      <c r="AE190" s="115" t="str">
        <f t="shared" si="59"/>
        <v>5800</v>
      </c>
      <c r="AG190" s="57" t="str">
        <f t="shared" si="74"/>
        <v xml:space="preserve">Bạc CB PVC </v>
      </c>
      <c r="AH190" s="135" t="str">
        <f t="shared" si="72"/>
        <v xml:space="preserve">Bạc chuyển bậc u.PVC DISMY </v>
      </c>
      <c r="AI190" s="161" t="str">
        <f t="shared" si="67"/>
        <v>22BC</v>
      </c>
      <c r="AJ190" s="135" t="s">
        <v>4306</v>
      </c>
      <c r="AK190" s="138">
        <v>11122300160090</v>
      </c>
    </row>
    <row r="191" spans="1:37" ht="27" customHeight="1" x14ac:dyDescent="0.25">
      <c r="A191" s="135" t="s">
        <v>1168</v>
      </c>
      <c r="B191" s="189">
        <f t="shared" si="53"/>
        <v>82000</v>
      </c>
      <c r="C191" s="142">
        <f>+SUBTOTAL(3,$E$7:E191)</f>
        <v>185</v>
      </c>
      <c r="D191" s="135" t="s">
        <v>1169</v>
      </c>
      <c r="E191" s="142" t="s">
        <v>4203</v>
      </c>
      <c r="F191" s="142">
        <v>10</v>
      </c>
      <c r="G191" s="142">
        <f t="shared" si="75"/>
        <v>10</v>
      </c>
      <c r="H191" s="142" t="s">
        <v>3945</v>
      </c>
      <c r="I191" s="132">
        <v>82000</v>
      </c>
      <c r="J191" s="145">
        <v>0.1</v>
      </c>
      <c r="K191" s="130">
        <f t="shared" si="57"/>
        <v>8200</v>
      </c>
      <c r="L191" s="130">
        <f t="shared" si="58"/>
        <v>90200</v>
      </c>
      <c r="M191" s="130" t="s">
        <v>3989</v>
      </c>
      <c r="N191" s="138">
        <f t="shared" si="76"/>
        <v>0</v>
      </c>
      <c r="O191" s="138">
        <f t="shared" si="76"/>
        <v>0</v>
      </c>
      <c r="P191" s="146">
        <f t="shared" si="76"/>
        <v>0</v>
      </c>
      <c r="Q191" s="138">
        <f t="shared" si="76"/>
        <v>0</v>
      </c>
      <c r="R191" s="138">
        <f t="shared" si="76"/>
        <v>0</v>
      </c>
      <c r="S191" s="138">
        <f t="shared" si="76"/>
        <v>0</v>
      </c>
      <c r="T191" s="138">
        <f t="shared" si="76"/>
        <v>0</v>
      </c>
      <c r="U191" s="138">
        <f t="shared" si="76"/>
        <v>0</v>
      </c>
      <c r="V191" s="132">
        <f>VLOOKUP(A191,[2]DG!$C$2:$E$11900,3,0)</f>
        <v>82000</v>
      </c>
      <c r="W191" s="139">
        <f t="shared" si="70"/>
        <v>0</v>
      </c>
      <c r="X191" s="138">
        <f t="shared" si="55"/>
        <v>0</v>
      </c>
      <c r="Y191" s="138">
        <f t="shared" si="71"/>
        <v>-82000</v>
      </c>
      <c r="AA191" s="116" t="s">
        <v>4187</v>
      </c>
      <c r="AB191" s="115" t="s">
        <v>4040</v>
      </c>
      <c r="AC191" s="115" t="s">
        <v>4135</v>
      </c>
      <c r="AD191" s="118" t="s">
        <v>4302</v>
      </c>
      <c r="AE191" s="115" t="str">
        <f t="shared" si="59"/>
        <v>5800</v>
      </c>
      <c r="AG191" s="57" t="str">
        <f t="shared" si="74"/>
        <v xml:space="preserve">Bạc CB PVC </v>
      </c>
      <c r="AH191" s="135" t="str">
        <f t="shared" si="72"/>
        <v xml:space="preserve">Bạc chuyển bậc u.PVC DISMY </v>
      </c>
      <c r="AI191" s="161" t="str">
        <f t="shared" si="67"/>
        <v>22BC</v>
      </c>
      <c r="AJ191" s="135" t="s">
        <v>4305</v>
      </c>
      <c r="AK191" s="138">
        <v>11122300160110</v>
      </c>
    </row>
    <row r="192" spans="1:37" s="162" customFormat="1" ht="27" customHeight="1" x14ac:dyDescent="0.25">
      <c r="A192" s="172" t="s">
        <v>1172</v>
      </c>
      <c r="B192" s="189">
        <f t="shared" si="53"/>
        <v>117200</v>
      </c>
      <c r="C192" s="142">
        <f>+SUBTOTAL(3,$E$7:E192)</f>
        <v>186</v>
      </c>
      <c r="D192" s="172" t="s">
        <v>1173</v>
      </c>
      <c r="E192" s="171" t="s">
        <v>4203</v>
      </c>
      <c r="F192" s="171">
        <v>10</v>
      </c>
      <c r="G192" s="171">
        <v>6</v>
      </c>
      <c r="H192" s="171" t="s">
        <v>3934</v>
      </c>
      <c r="I192" s="168">
        <v>117200</v>
      </c>
      <c r="J192" s="170">
        <v>0.1</v>
      </c>
      <c r="K192" s="169">
        <f t="shared" si="57"/>
        <v>11720</v>
      </c>
      <c r="L192" s="169">
        <f t="shared" si="58"/>
        <v>128920</v>
      </c>
      <c r="M192" s="169" t="s">
        <v>3989</v>
      </c>
      <c r="N192" s="166">
        <f t="shared" si="76"/>
        <v>0</v>
      </c>
      <c r="O192" s="166">
        <f t="shared" si="76"/>
        <v>0</v>
      </c>
      <c r="P192" s="166">
        <f t="shared" si="76"/>
        <v>0</v>
      </c>
      <c r="Q192" s="166">
        <f t="shared" si="76"/>
        <v>0</v>
      </c>
      <c r="R192" s="166">
        <f t="shared" si="76"/>
        <v>0</v>
      </c>
      <c r="S192" s="166">
        <f t="shared" si="76"/>
        <v>0</v>
      </c>
      <c r="T192" s="166">
        <f t="shared" si="76"/>
        <v>0</v>
      </c>
      <c r="U192" s="166">
        <f t="shared" si="76"/>
        <v>0</v>
      </c>
      <c r="V192" s="132">
        <f>VLOOKUP(A192,[2]DG!$C$2:$E$11900,3,0)</f>
        <v>117200</v>
      </c>
      <c r="W192" s="167">
        <f t="shared" si="70"/>
        <v>0</v>
      </c>
      <c r="X192" s="166">
        <f t="shared" si="55"/>
        <v>0</v>
      </c>
      <c r="Y192" s="166">
        <f t="shared" si="71"/>
        <v>-117200</v>
      </c>
      <c r="AA192" s="165" t="s">
        <v>4187</v>
      </c>
      <c r="AB192" s="163" t="s">
        <v>4040</v>
      </c>
      <c r="AC192" s="163" t="s">
        <v>4004</v>
      </c>
      <c r="AD192" s="164" t="s">
        <v>4112</v>
      </c>
      <c r="AE192" s="115" t="str">
        <f t="shared" si="59"/>
        <v>7500</v>
      </c>
      <c r="AG192" s="162" t="str">
        <f t="shared" si="74"/>
        <v xml:space="preserve">Bạc CB PVC </v>
      </c>
      <c r="AH192" s="172" t="str">
        <f t="shared" si="72"/>
        <v xml:space="preserve">Bạc chuyển bậc u.PVC DISMY </v>
      </c>
      <c r="AI192" s="173" t="str">
        <f t="shared" si="67"/>
        <v>22BC</v>
      </c>
      <c r="AJ192" s="172" t="s">
        <v>4304</v>
      </c>
      <c r="AK192" s="166">
        <v>11122300200160</v>
      </c>
    </row>
    <row r="193" spans="1:37" ht="27" customHeight="1" x14ac:dyDescent="0.25">
      <c r="A193" s="135" t="s">
        <v>1526</v>
      </c>
      <c r="B193" s="189">
        <f t="shared" si="53"/>
        <v>35800</v>
      </c>
      <c r="C193" s="142">
        <f>+SUBTOTAL(3,$E$7:E193)</f>
        <v>187</v>
      </c>
      <c r="D193" s="135" t="s">
        <v>1527</v>
      </c>
      <c r="E193" s="142" t="s">
        <v>4203</v>
      </c>
      <c r="F193" s="142">
        <v>10</v>
      </c>
      <c r="G193" s="142" t="s">
        <v>3910</v>
      </c>
      <c r="H193" s="142" t="s">
        <v>3978</v>
      </c>
      <c r="I193" s="132">
        <v>35800</v>
      </c>
      <c r="J193" s="145">
        <v>0.1</v>
      </c>
      <c r="K193" s="130">
        <f t="shared" si="57"/>
        <v>3580</v>
      </c>
      <c r="L193" s="130">
        <f t="shared" si="58"/>
        <v>39380</v>
      </c>
      <c r="M193" s="130" t="s">
        <v>3912</v>
      </c>
      <c r="N193" s="138">
        <f t="shared" si="76"/>
        <v>0</v>
      </c>
      <c r="O193" s="138">
        <f t="shared" si="76"/>
        <v>0</v>
      </c>
      <c r="P193" s="138">
        <f t="shared" si="76"/>
        <v>0</v>
      </c>
      <c r="Q193" s="138">
        <f t="shared" si="76"/>
        <v>0</v>
      </c>
      <c r="R193" s="138">
        <f t="shared" si="76"/>
        <v>0</v>
      </c>
      <c r="S193" s="146">
        <f t="shared" si="76"/>
        <v>0</v>
      </c>
      <c r="T193" s="138">
        <f t="shared" si="76"/>
        <v>0</v>
      </c>
      <c r="U193" s="138">
        <f t="shared" si="76"/>
        <v>0</v>
      </c>
      <c r="V193" s="132">
        <f>VLOOKUP(A193,[2]DG!$C$2:$E$11900,3,0)</f>
        <v>35800</v>
      </c>
      <c r="W193" s="139">
        <f t="shared" si="70"/>
        <v>0</v>
      </c>
      <c r="X193" s="138">
        <f t="shared" si="55"/>
        <v>0</v>
      </c>
      <c r="Y193" s="138">
        <f t="shared" si="71"/>
        <v>-35800</v>
      </c>
      <c r="AA193" s="116" t="s">
        <v>4187</v>
      </c>
      <c r="AB193" s="115" t="s">
        <v>3986</v>
      </c>
      <c r="AC193" s="115" t="s">
        <v>4135</v>
      </c>
      <c r="AD193" s="118" t="s">
        <v>4302</v>
      </c>
      <c r="AE193" s="115" t="str">
        <f t="shared" si="59"/>
        <v>5800</v>
      </c>
      <c r="AG193" s="57" t="str">
        <f t="shared" si="74"/>
        <v xml:space="preserve">Y thu PVC </v>
      </c>
      <c r="AH193" s="135" t="str">
        <f t="shared" si="72"/>
        <v xml:space="preserve">Ba chạc chuyển bậc 45° u.PVC DISMY </v>
      </c>
      <c r="AI193" s="161" t="str">
        <f t="shared" si="67"/>
        <v>22YT</v>
      </c>
      <c r="AJ193" s="135" t="s">
        <v>4303</v>
      </c>
      <c r="AK193" s="138">
        <v>11122310090060</v>
      </c>
    </row>
    <row r="194" spans="1:37" ht="27" customHeight="1" x14ac:dyDescent="0.25">
      <c r="A194" s="135" t="s">
        <v>1528</v>
      </c>
      <c r="B194" s="189">
        <f t="shared" si="53"/>
        <v>44700</v>
      </c>
      <c r="C194" s="142">
        <f>+SUBTOTAL(3,$E$7:E194)</f>
        <v>188</v>
      </c>
      <c r="D194" s="135" t="s">
        <v>1529</v>
      </c>
      <c r="E194" s="142" t="s">
        <v>4203</v>
      </c>
      <c r="F194" s="142">
        <v>10</v>
      </c>
      <c r="G194" s="142" t="s">
        <v>3910</v>
      </c>
      <c r="H194" s="142" t="s">
        <v>3976</v>
      </c>
      <c r="I194" s="132">
        <v>44700</v>
      </c>
      <c r="J194" s="145">
        <v>0.1</v>
      </c>
      <c r="K194" s="130">
        <f t="shared" si="57"/>
        <v>4470</v>
      </c>
      <c r="L194" s="130">
        <f t="shared" si="58"/>
        <v>49170</v>
      </c>
      <c r="M194" s="130" t="s">
        <v>3912</v>
      </c>
      <c r="N194" s="138">
        <f t="shared" si="76"/>
        <v>0</v>
      </c>
      <c r="O194" s="138">
        <f t="shared" si="76"/>
        <v>0</v>
      </c>
      <c r="P194" s="138">
        <f t="shared" si="76"/>
        <v>0</v>
      </c>
      <c r="Q194" s="138">
        <f t="shared" si="76"/>
        <v>0</v>
      </c>
      <c r="R194" s="138">
        <f t="shared" si="76"/>
        <v>0</v>
      </c>
      <c r="S194" s="146">
        <f t="shared" si="76"/>
        <v>0</v>
      </c>
      <c r="T194" s="138">
        <f t="shared" si="76"/>
        <v>0</v>
      </c>
      <c r="U194" s="138">
        <f t="shared" si="76"/>
        <v>0</v>
      </c>
      <c r="V194" s="132">
        <f>VLOOKUP(A194,[2]DG!$C$2:$E$11900,3,0)</f>
        <v>44700</v>
      </c>
      <c r="W194" s="139">
        <f t="shared" si="70"/>
        <v>0</v>
      </c>
      <c r="X194" s="138">
        <f t="shared" si="55"/>
        <v>0</v>
      </c>
      <c r="Y194" s="138">
        <f t="shared" si="71"/>
        <v>-44700</v>
      </c>
      <c r="AA194" s="116" t="s">
        <v>4187</v>
      </c>
      <c r="AB194" s="115" t="s">
        <v>3986</v>
      </c>
      <c r="AC194" s="115" t="s">
        <v>4004</v>
      </c>
      <c r="AD194" s="118" t="s">
        <v>4300</v>
      </c>
      <c r="AE194" s="115" t="str">
        <f t="shared" si="59"/>
        <v>6700</v>
      </c>
      <c r="AG194" s="57" t="str">
        <f t="shared" si="74"/>
        <v xml:space="preserve">Y thu PVC </v>
      </c>
      <c r="AH194" s="135" t="str">
        <f t="shared" si="72"/>
        <v xml:space="preserve">Ba chạc chuyển bậc 45° u.PVC DISMY </v>
      </c>
      <c r="AI194" s="161" t="str">
        <f t="shared" si="67"/>
        <v>22YT</v>
      </c>
      <c r="AJ194" s="135" t="s">
        <v>4301</v>
      </c>
      <c r="AK194" s="138">
        <v>11122310090075</v>
      </c>
    </row>
    <row r="195" spans="1:37" ht="27" customHeight="1" x14ac:dyDescent="0.25">
      <c r="A195" s="135" t="s">
        <v>1512</v>
      </c>
      <c r="B195" s="189">
        <f t="shared" si="53"/>
        <v>48800</v>
      </c>
      <c r="C195" s="142">
        <f>+SUBTOTAL(3,$E$7:E195)</f>
        <v>189</v>
      </c>
      <c r="D195" s="135" t="s">
        <v>1513</v>
      </c>
      <c r="E195" s="142" t="s">
        <v>4203</v>
      </c>
      <c r="F195" s="142">
        <v>10</v>
      </c>
      <c r="G195" s="142" t="s">
        <v>3910</v>
      </c>
      <c r="H195" s="142" t="s">
        <v>3971</v>
      </c>
      <c r="I195" s="132">
        <v>48800</v>
      </c>
      <c r="J195" s="145">
        <v>0.1</v>
      </c>
      <c r="K195" s="130">
        <f t="shared" si="57"/>
        <v>4880</v>
      </c>
      <c r="L195" s="130">
        <f t="shared" si="58"/>
        <v>53680</v>
      </c>
      <c r="M195" s="130" t="s">
        <v>3912</v>
      </c>
      <c r="N195" s="138">
        <f t="shared" si="76"/>
        <v>0</v>
      </c>
      <c r="O195" s="138">
        <f t="shared" si="76"/>
        <v>0</v>
      </c>
      <c r="P195" s="138">
        <f t="shared" si="76"/>
        <v>0</v>
      </c>
      <c r="Q195" s="138">
        <f t="shared" si="76"/>
        <v>0</v>
      </c>
      <c r="R195" s="138">
        <f t="shared" si="76"/>
        <v>0</v>
      </c>
      <c r="S195" s="146">
        <f t="shared" si="76"/>
        <v>0</v>
      </c>
      <c r="T195" s="138">
        <f t="shared" si="76"/>
        <v>0</v>
      </c>
      <c r="U195" s="138">
        <f t="shared" si="76"/>
        <v>0</v>
      </c>
      <c r="V195" s="132">
        <f>VLOOKUP(A195,[2]DG!$C$2:$E$11900,3,0)</f>
        <v>48800</v>
      </c>
      <c r="W195" s="139">
        <f t="shared" si="70"/>
        <v>0</v>
      </c>
      <c r="X195" s="138">
        <f t="shared" si="55"/>
        <v>0</v>
      </c>
      <c r="Y195" s="138">
        <f t="shared" si="71"/>
        <v>-48800</v>
      </c>
      <c r="AA195" s="116" t="s">
        <v>4187</v>
      </c>
      <c r="AB195" s="115" t="s">
        <v>3985</v>
      </c>
      <c r="AC195" s="115" t="s">
        <v>4135</v>
      </c>
      <c r="AD195" s="118" t="s">
        <v>4298</v>
      </c>
      <c r="AE195" s="115" t="str">
        <f t="shared" si="59"/>
        <v>6200</v>
      </c>
      <c r="AG195" s="57" t="str">
        <f t="shared" si="74"/>
        <v xml:space="preserve">Y thu PVC </v>
      </c>
      <c r="AH195" s="135" t="str">
        <f t="shared" si="72"/>
        <v xml:space="preserve">Ba chạc chuyển bậc 45° u.PVC DISMY </v>
      </c>
      <c r="AI195" s="161" t="str">
        <f t="shared" si="67"/>
        <v>22YT</v>
      </c>
      <c r="AJ195" s="135" t="s">
        <v>4299</v>
      </c>
      <c r="AK195" s="138">
        <v>11122310110060</v>
      </c>
    </row>
    <row r="196" spans="1:37" ht="27" customHeight="1" x14ac:dyDescent="0.25">
      <c r="A196" s="135" t="s">
        <v>1514</v>
      </c>
      <c r="B196" s="189">
        <f t="shared" si="53"/>
        <v>61800</v>
      </c>
      <c r="C196" s="142">
        <f>+SUBTOTAL(3,$E$7:E196)</f>
        <v>190</v>
      </c>
      <c r="D196" s="135" t="s">
        <v>1515</v>
      </c>
      <c r="E196" s="142" t="s">
        <v>4203</v>
      </c>
      <c r="F196" s="142">
        <v>10</v>
      </c>
      <c r="G196" s="142" t="s">
        <v>3910</v>
      </c>
      <c r="H196" s="142" t="s">
        <v>3969</v>
      </c>
      <c r="I196" s="132">
        <v>61800</v>
      </c>
      <c r="J196" s="145">
        <v>0.1</v>
      </c>
      <c r="K196" s="130">
        <f t="shared" si="57"/>
        <v>6180</v>
      </c>
      <c r="L196" s="130">
        <f t="shared" si="58"/>
        <v>67980</v>
      </c>
      <c r="M196" s="130" t="s">
        <v>3912</v>
      </c>
      <c r="N196" s="138">
        <f t="shared" si="76"/>
        <v>0</v>
      </c>
      <c r="O196" s="138">
        <f t="shared" si="76"/>
        <v>0</v>
      </c>
      <c r="P196" s="138">
        <f t="shared" si="76"/>
        <v>0</v>
      </c>
      <c r="Q196" s="138">
        <f t="shared" si="76"/>
        <v>0</v>
      </c>
      <c r="R196" s="138">
        <f t="shared" si="76"/>
        <v>0</v>
      </c>
      <c r="S196" s="146">
        <f t="shared" si="76"/>
        <v>0</v>
      </c>
      <c r="T196" s="138">
        <f t="shared" si="76"/>
        <v>0</v>
      </c>
      <c r="U196" s="138">
        <f t="shared" si="76"/>
        <v>0</v>
      </c>
      <c r="V196" s="132">
        <f>VLOOKUP(A196,[2]DG!$C$2:$E$11900,3,0)</f>
        <v>61800</v>
      </c>
      <c r="W196" s="139">
        <f t="shared" si="70"/>
        <v>0</v>
      </c>
      <c r="X196" s="138">
        <f t="shared" si="55"/>
        <v>0</v>
      </c>
      <c r="Y196" s="138">
        <f t="shared" si="71"/>
        <v>-61800</v>
      </c>
      <c r="AA196" s="116" t="s">
        <v>4187</v>
      </c>
      <c r="AB196" s="115" t="s">
        <v>3985</v>
      </c>
      <c r="AC196" s="115" t="s">
        <v>4004</v>
      </c>
      <c r="AD196" s="118" t="s">
        <v>4037</v>
      </c>
      <c r="AE196" s="115" t="str">
        <f t="shared" si="59"/>
        <v>7900</v>
      </c>
      <c r="AG196" s="57" t="str">
        <f t="shared" si="74"/>
        <v xml:space="preserve">Y thu PVC </v>
      </c>
      <c r="AH196" s="135" t="str">
        <f t="shared" si="72"/>
        <v xml:space="preserve">Ba chạc chuyển bậc 45° u.PVC DISMY </v>
      </c>
      <c r="AI196" s="161" t="str">
        <f t="shared" si="67"/>
        <v>22YT</v>
      </c>
      <c r="AJ196" s="135" t="s">
        <v>4297</v>
      </c>
      <c r="AK196" s="138">
        <v>11122310110075</v>
      </c>
    </row>
    <row r="197" spans="1:37" ht="27" customHeight="1" x14ac:dyDescent="0.25">
      <c r="A197" s="135" t="s">
        <v>1516</v>
      </c>
      <c r="B197" s="189">
        <f t="shared" si="53"/>
        <v>65600</v>
      </c>
      <c r="C197" s="142">
        <f>+SUBTOTAL(3,$E$7:E197)</f>
        <v>191</v>
      </c>
      <c r="D197" s="135" t="s">
        <v>1517</v>
      </c>
      <c r="E197" s="142" t="s">
        <v>4203</v>
      </c>
      <c r="F197" s="142">
        <v>10</v>
      </c>
      <c r="G197" s="142" t="s">
        <v>3910</v>
      </c>
      <c r="H197" s="142" t="s">
        <v>3967</v>
      </c>
      <c r="I197" s="132">
        <v>65600</v>
      </c>
      <c r="J197" s="145">
        <v>0.1</v>
      </c>
      <c r="K197" s="130">
        <f t="shared" si="57"/>
        <v>6560</v>
      </c>
      <c r="L197" s="130">
        <f t="shared" si="58"/>
        <v>72160</v>
      </c>
      <c r="M197" s="130" t="s">
        <v>3912</v>
      </c>
      <c r="N197" s="138">
        <f t="shared" ref="N197:U206" si="77">+SUMIFS($AE$1:$AE$65536,$AA$1:$AA$65536,$M197,$AC$1:$AC$65536,N$5,$AB$1:$AB$65536,$H197)</f>
        <v>0</v>
      </c>
      <c r="O197" s="138">
        <f t="shared" si="77"/>
        <v>0</v>
      </c>
      <c r="P197" s="138">
        <f t="shared" si="77"/>
        <v>0</v>
      </c>
      <c r="Q197" s="138">
        <f t="shared" si="77"/>
        <v>0</v>
      </c>
      <c r="R197" s="138">
        <f t="shared" si="77"/>
        <v>0</v>
      </c>
      <c r="S197" s="146">
        <f t="shared" si="77"/>
        <v>0</v>
      </c>
      <c r="T197" s="138">
        <f t="shared" si="77"/>
        <v>0</v>
      </c>
      <c r="U197" s="138">
        <f t="shared" si="77"/>
        <v>0</v>
      </c>
      <c r="V197" s="132">
        <f>VLOOKUP(A197,[2]DG!$C$2:$E$11900,3,0)</f>
        <v>65600</v>
      </c>
      <c r="W197" s="139">
        <f t="shared" si="70"/>
        <v>0</v>
      </c>
      <c r="X197" s="138">
        <f t="shared" si="55"/>
        <v>0</v>
      </c>
      <c r="Y197" s="138">
        <f t="shared" si="71"/>
        <v>-65600</v>
      </c>
      <c r="AA197" s="116" t="s">
        <v>4187</v>
      </c>
      <c r="AB197" s="115" t="s">
        <v>4294</v>
      </c>
      <c r="AC197" s="115" t="s">
        <v>4135</v>
      </c>
      <c r="AD197" s="118" t="s">
        <v>4179</v>
      </c>
      <c r="AE197" s="115" t="str">
        <f t="shared" si="59"/>
        <v>8800</v>
      </c>
      <c r="AG197" s="57" t="str">
        <f t="shared" si="74"/>
        <v xml:space="preserve">Y thu PVC </v>
      </c>
      <c r="AH197" s="135" t="str">
        <f t="shared" si="72"/>
        <v xml:space="preserve">Ba chạc chuyển bậc 45° u.PVC DISMY </v>
      </c>
      <c r="AI197" s="161" t="str">
        <f t="shared" si="67"/>
        <v>22YT</v>
      </c>
      <c r="AJ197" s="135" t="s">
        <v>4296</v>
      </c>
      <c r="AK197" s="138">
        <v>11122310110090</v>
      </c>
    </row>
    <row r="198" spans="1:37" ht="27" customHeight="1" x14ac:dyDescent="0.25">
      <c r="A198" s="135" t="s">
        <v>1518</v>
      </c>
      <c r="B198" s="189">
        <f t="shared" si="53"/>
        <v>111300</v>
      </c>
      <c r="C198" s="142">
        <f>+SUBTOTAL(3,$E$7:E198)</f>
        <v>192</v>
      </c>
      <c r="D198" s="135" t="s">
        <v>1519</v>
      </c>
      <c r="E198" s="142" t="s">
        <v>4203</v>
      </c>
      <c r="F198" s="142">
        <v>10</v>
      </c>
      <c r="G198" s="142" t="s">
        <v>3910</v>
      </c>
      <c r="H198" s="142" t="s">
        <v>3960</v>
      </c>
      <c r="I198" s="132">
        <v>111300</v>
      </c>
      <c r="J198" s="145">
        <v>0.1</v>
      </c>
      <c r="K198" s="130">
        <f t="shared" si="57"/>
        <v>11130</v>
      </c>
      <c r="L198" s="130">
        <f t="shared" si="58"/>
        <v>122430</v>
      </c>
      <c r="M198" s="130" t="s">
        <v>3912</v>
      </c>
      <c r="N198" s="138">
        <f t="shared" si="77"/>
        <v>0</v>
      </c>
      <c r="O198" s="138">
        <f t="shared" si="77"/>
        <v>0</v>
      </c>
      <c r="P198" s="138">
        <f t="shared" si="77"/>
        <v>0</v>
      </c>
      <c r="Q198" s="138">
        <f t="shared" si="77"/>
        <v>0</v>
      </c>
      <c r="R198" s="138">
        <f t="shared" si="77"/>
        <v>0</v>
      </c>
      <c r="S198" s="146">
        <f t="shared" si="77"/>
        <v>0</v>
      </c>
      <c r="T198" s="138">
        <f t="shared" si="77"/>
        <v>0</v>
      </c>
      <c r="U198" s="138">
        <f t="shared" si="77"/>
        <v>0</v>
      </c>
      <c r="V198" s="132">
        <f>VLOOKUP(A198,[2]DG!$C$2:$E$11900,3,0)</f>
        <v>111300</v>
      </c>
      <c r="W198" s="139">
        <f t="shared" si="70"/>
        <v>0</v>
      </c>
      <c r="X198" s="138">
        <f t="shared" si="55"/>
        <v>0</v>
      </c>
      <c r="Y198" s="138">
        <f t="shared" si="71"/>
        <v>-111300</v>
      </c>
      <c r="AA198" s="116" t="s">
        <v>4187</v>
      </c>
      <c r="AB198" s="115" t="s">
        <v>4036</v>
      </c>
      <c r="AC198" s="115" t="s">
        <v>4135</v>
      </c>
      <c r="AD198" s="118" t="s">
        <v>4288</v>
      </c>
      <c r="AE198" s="115" t="str">
        <f t="shared" si="59"/>
        <v>9200</v>
      </c>
      <c r="AG198" s="57" t="str">
        <f t="shared" si="74"/>
        <v xml:space="preserve">Y thu PVC </v>
      </c>
      <c r="AH198" s="135" t="str">
        <f t="shared" si="72"/>
        <v xml:space="preserve">Ba chạc chuyển bậc 45° u.PVC DISMY </v>
      </c>
      <c r="AI198" s="161" t="str">
        <f t="shared" si="67"/>
        <v>22YT</v>
      </c>
      <c r="AJ198" s="135" t="s">
        <v>4293</v>
      </c>
      <c r="AK198" s="138">
        <v>11122310125110</v>
      </c>
    </row>
    <row r="199" spans="1:37" ht="27" customHeight="1" x14ac:dyDescent="0.25">
      <c r="A199" s="135" t="s">
        <v>1522</v>
      </c>
      <c r="B199" s="189">
        <f t="shared" ref="B199:B262" si="78">+I199</f>
        <v>140700</v>
      </c>
      <c r="C199" s="142">
        <f>+SUBTOTAL(3,$E$7:E199)</f>
        <v>193</v>
      </c>
      <c r="D199" s="135" t="s">
        <v>1523</v>
      </c>
      <c r="E199" s="142" t="s">
        <v>4203</v>
      </c>
      <c r="F199" s="142">
        <v>10</v>
      </c>
      <c r="G199" s="142" t="s">
        <v>3910</v>
      </c>
      <c r="H199" s="142" t="s">
        <v>3953</v>
      </c>
      <c r="I199" s="132">
        <v>140700</v>
      </c>
      <c r="J199" s="145">
        <v>0.1</v>
      </c>
      <c r="K199" s="130">
        <f t="shared" si="57"/>
        <v>14070</v>
      </c>
      <c r="L199" s="130">
        <f t="shared" si="58"/>
        <v>154770</v>
      </c>
      <c r="M199" s="130" t="s">
        <v>3912</v>
      </c>
      <c r="N199" s="138">
        <f t="shared" si="77"/>
        <v>0</v>
      </c>
      <c r="O199" s="138">
        <f t="shared" si="77"/>
        <v>0</v>
      </c>
      <c r="P199" s="138">
        <f t="shared" si="77"/>
        <v>0</v>
      </c>
      <c r="Q199" s="138">
        <f t="shared" si="77"/>
        <v>0</v>
      </c>
      <c r="R199" s="138">
        <f t="shared" si="77"/>
        <v>0</v>
      </c>
      <c r="S199" s="146">
        <f t="shared" si="77"/>
        <v>0</v>
      </c>
      <c r="T199" s="138">
        <f t="shared" si="77"/>
        <v>0</v>
      </c>
      <c r="U199" s="138">
        <f t="shared" si="77"/>
        <v>0</v>
      </c>
      <c r="V199" s="132">
        <f>VLOOKUP(A199,[2]DG!$C$2:$E$11900,3,0)</f>
        <v>140700</v>
      </c>
      <c r="W199" s="139">
        <f t="shared" ref="W199:W203" si="79">+I199/V199-1</f>
        <v>0</v>
      </c>
      <c r="X199" s="138">
        <f t="shared" ref="X199:X236" si="80">+SUMIFS(AE$1:AE$65536,AC$1:AC$65536,G199,AB$1:AB$65536,H199,AA$1:AA$65536,M199)</f>
        <v>0</v>
      </c>
      <c r="Y199" s="138">
        <f t="shared" ref="Y199:Y203" si="81">+X199-I199</f>
        <v>-140700</v>
      </c>
      <c r="AA199" s="116" t="s">
        <v>4187</v>
      </c>
      <c r="AB199" s="115" t="s">
        <v>4036</v>
      </c>
      <c r="AC199" s="115" t="s">
        <v>4004</v>
      </c>
      <c r="AD199" s="118" t="s">
        <v>4291</v>
      </c>
      <c r="AE199" s="115" t="str">
        <f t="shared" si="59"/>
        <v>11300</v>
      </c>
      <c r="AG199" s="57" t="str">
        <f t="shared" si="74"/>
        <v xml:space="preserve">Y thu PVC </v>
      </c>
      <c r="AH199" s="135" t="str">
        <f t="shared" si="72"/>
        <v xml:space="preserve">Ba chạc chuyển bậc 45° u.PVC DISMY </v>
      </c>
      <c r="AI199" s="161" t="str">
        <f t="shared" si="67"/>
        <v>22YT</v>
      </c>
      <c r="AJ199" s="135" t="s">
        <v>4292</v>
      </c>
      <c r="AK199" s="138">
        <v>11122310140090</v>
      </c>
    </row>
    <row r="200" spans="1:37" ht="27" customHeight="1" x14ac:dyDescent="0.25">
      <c r="A200" s="135" t="s">
        <v>1520</v>
      </c>
      <c r="B200" s="189">
        <f t="shared" si="78"/>
        <v>149100</v>
      </c>
      <c r="C200" s="142">
        <f>+SUBTOTAL(3,$E$7:E200)</f>
        <v>194</v>
      </c>
      <c r="D200" s="135" t="s">
        <v>1521</v>
      </c>
      <c r="E200" s="142" t="s">
        <v>4203</v>
      </c>
      <c r="F200" s="142">
        <v>10</v>
      </c>
      <c r="G200" s="142" t="s">
        <v>3910</v>
      </c>
      <c r="H200" s="142" t="s">
        <v>3950</v>
      </c>
      <c r="I200" s="132">
        <v>149100</v>
      </c>
      <c r="J200" s="145">
        <v>0.1</v>
      </c>
      <c r="K200" s="130">
        <f t="shared" ref="K200:K236" si="82">ROUND(I200*0.1,0)</f>
        <v>14910</v>
      </c>
      <c r="L200" s="130">
        <f t="shared" ref="L200:L236" si="83">+I200+K200</f>
        <v>164010</v>
      </c>
      <c r="M200" s="130" t="s">
        <v>3912</v>
      </c>
      <c r="N200" s="138">
        <f t="shared" si="77"/>
        <v>0</v>
      </c>
      <c r="O200" s="138">
        <f t="shared" si="77"/>
        <v>0</v>
      </c>
      <c r="P200" s="138">
        <f t="shared" si="77"/>
        <v>0</v>
      </c>
      <c r="Q200" s="138">
        <f t="shared" si="77"/>
        <v>0</v>
      </c>
      <c r="R200" s="138">
        <f t="shared" si="77"/>
        <v>0</v>
      </c>
      <c r="S200" s="146">
        <f t="shared" si="77"/>
        <v>0</v>
      </c>
      <c r="T200" s="138">
        <f t="shared" si="77"/>
        <v>0</v>
      </c>
      <c r="U200" s="138">
        <f t="shared" si="77"/>
        <v>0</v>
      </c>
      <c r="V200" s="132">
        <f>VLOOKUP(A200,[2]DG!$C$2:$E$11900,3,0)</f>
        <v>149100</v>
      </c>
      <c r="W200" s="139">
        <f t="shared" si="79"/>
        <v>0</v>
      </c>
      <c r="X200" s="138">
        <f t="shared" si="80"/>
        <v>0</v>
      </c>
      <c r="Y200" s="138">
        <f t="shared" si="81"/>
        <v>-149100</v>
      </c>
      <c r="AA200" s="116" t="s">
        <v>4187</v>
      </c>
      <c r="AB200" s="115" t="s">
        <v>4035</v>
      </c>
      <c r="AC200" s="115" t="s">
        <v>4135</v>
      </c>
      <c r="AD200" s="118" t="s">
        <v>4288</v>
      </c>
      <c r="AE200" s="115" t="str">
        <f t="shared" ref="AE200:AE263" si="84">SUBSTITUTE(AD200,",","")</f>
        <v>9200</v>
      </c>
      <c r="AG200" s="57" t="str">
        <f t="shared" si="74"/>
        <v xml:space="preserve">Y thu PVC </v>
      </c>
      <c r="AH200" s="135" t="str">
        <f t="shared" si="72"/>
        <v xml:space="preserve">Ba chạc chuyển bậc 45° u.PVC DISMY </v>
      </c>
      <c r="AI200" s="161" t="str">
        <f t="shared" si="67"/>
        <v>22YT</v>
      </c>
      <c r="AJ200" s="135" t="s">
        <v>4290</v>
      </c>
      <c r="AK200" s="138">
        <v>11122310140110</v>
      </c>
    </row>
    <row r="201" spans="1:37" ht="27" customHeight="1" x14ac:dyDescent="0.25">
      <c r="A201" s="135" t="s">
        <v>1524</v>
      </c>
      <c r="B201" s="189">
        <f t="shared" si="78"/>
        <v>272800</v>
      </c>
      <c r="C201" s="142">
        <f>+SUBTOTAL(3,$E$7:E201)</f>
        <v>195</v>
      </c>
      <c r="D201" s="135" t="s">
        <v>1525</v>
      </c>
      <c r="E201" s="142" t="s">
        <v>4203</v>
      </c>
      <c r="F201" s="142">
        <v>10</v>
      </c>
      <c r="G201" s="142" t="s">
        <v>3910</v>
      </c>
      <c r="H201" s="142" t="s">
        <v>3945</v>
      </c>
      <c r="I201" s="132">
        <v>272800</v>
      </c>
      <c r="J201" s="145">
        <v>0.1</v>
      </c>
      <c r="K201" s="130">
        <f t="shared" si="82"/>
        <v>27280</v>
      </c>
      <c r="L201" s="130">
        <f t="shared" si="83"/>
        <v>300080</v>
      </c>
      <c r="M201" s="130" t="s">
        <v>3912</v>
      </c>
      <c r="N201" s="138">
        <f t="shared" si="77"/>
        <v>0</v>
      </c>
      <c r="O201" s="138">
        <f t="shared" si="77"/>
        <v>0</v>
      </c>
      <c r="P201" s="138">
        <f t="shared" si="77"/>
        <v>0</v>
      </c>
      <c r="Q201" s="138">
        <f t="shared" si="77"/>
        <v>0</v>
      </c>
      <c r="R201" s="138">
        <f t="shared" si="77"/>
        <v>0</v>
      </c>
      <c r="S201" s="146">
        <f t="shared" si="77"/>
        <v>0</v>
      </c>
      <c r="T201" s="138">
        <f t="shared" si="77"/>
        <v>0</v>
      </c>
      <c r="U201" s="138">
        <f t="shared" si="77"/>
        <v>0</v>
      </c>
      <c r="V201" s="132">
        <f>VLOOKUP(A201,[2]DG!$C$2:$E$11900,3,0)</f>
        <v>272800</v>
      </c>
      <c r="W201" s="139">
        <f t="shared" si="79"/>
        <v>0</v>
      </c>
      <c r="X201" s="138">
        <f t="shared" si="80"/>
        <v>0</v>
      </c>
      <c r="Y201" s="138">
        <f t="shared" si="81"/>
        <v>-272800</v>
      </c>
      <c r="AA201" s="116" t="s">
        <v>4187</v>
      </c>
      <c r="AB201" s="115" t="s">
        <v>4034</v>
      </c>
      <c r="AC201" s="115" t="s">
        <v>4135</v>
      </c>
      <c r="AD201" s="118" t="s">
        <v>4288</v>
      </c>
      <c r="AE201" s="115" t="str">
        <f t="shared" si="84"/>
        <v>9200</v>
      </c>
      <c r="AG201" s="57" t="str">
        <f t="shared" si="74"/>
        <v xml:space="preserve">Y thu PVC </v>
      </c>
      <c r="AH201" s="135" t="str">
        <f t="shared" si="72"/>
        <v xml:space="preserve">Ba chạc chuyển bậc 45° u.PVC DISMY </v>
      </c>
      <c r="AI201" s="161" t="str">
        <f t="shared" si="67"/>
        <v>22YT</v>
      </c>
      <c r="AJ201" s="135" t="s">
        <v>4289</v>
      </c>
      <c r="AK201" s="138">
        <v>11122310160110</v>
      </c>
    </row>
    <row r="202" spans="1:37" ht="27" customHeight="1" x14ac:dyDescent="0.25">
      <c r="A202" s="135" t="s">
        <v>1328</v>
      </c>
      <c r="B202" s="189">
        <f t="shared" si="78"/>
        <v>7700</v>
      </c>
      <c r="C202" s="142">
        <f>+SUBTOTAL(3,$E$7:E202)</f>
        <v>196</v>
      </c>
      <c r="D202" s="135" t="s">
        <v>1329</v>
      </c>
      <c r="E202" s="142" t="s">
        <v>4203</v>
      </c>
      <c r="F202" s="142" t="s">
        <v>4283</v>
      </c>
      <c r="G202" s="142"/>
      <c r="H202" s="142" t="s">
        <v>3908</v>
      </c>
      <c r="I202" s="132">
        <v>7700</v>
      </c>
      <c r="J202" s="145">
        <v>0.1</v>
      </c>
      <c r="K202" s="130">
        <f t="shared" si="82"/>
        <v>770</v>
      </c>
      <c r="L202" s="130">
        <f t="shared" si="83"/>
        <v>8470</v>
      </c>
      <c r="M202" s="130" t="s">
        <v>3907</v>
      </c>
      <c r="N202" s="138">
        <f t="shared" si="77"/>
        <v>0</v>
      </c>
      <c r="O202" s="138">
        <f t="shared" si="77"/>
        <v>0</v>
      </c>
      <c r="P202" s="146">
        <f t="shared" si="77"/>
        <v>0</v>
      </c>
      <c r="Q202" s="138">
        <f t="shared" si="77"/>
        <v>0</v>
      </c>
      <c r="R202" s="138">
        <f t="shared" si="77"/>
        <v>0</v>
      </c>
      <c r="S202" s="138">
        <f t="shared" si="77"/>
        <v>0</v>
      </c>
      <c r="T202" s="138">
        <f t="shared" si="77"/>
        <v>0</v>
      </c>
      <c r="U202" s="138">
        <f t="shared" si="77"/>
        <v>0</v>
      </c>
      <c r="V202" s="132">
        <f>VLOOKUP(A202,[2]DG!$C$2:$E$11900,3,0)</f>
        <v>7700</v>
      </c>
      <c r="W202" s="139">
        <f t="shared" si="79"/>
        <v>0</v>
      </c>
      <c r="X202" s="138">
        <f t="shared" si="80"/>
        <v>0</v>
      </c>
      <c r="Y202" s="138">
        <f t="shared" si="81"/>
        <v>-7700</v>
      </c>
      <c r="AA202" s="116" t="s">
        <v>4187</v>
      </c>
      <c r="AB202" s="115" t="s">
        <v>4034</v>
      </c>
      <c r="AC202" s="115" t="s">
        <v>4004</v>
      </c>
      <c r="AD202" s="118" t="s">
        <v>4286</v>
      </c>
      <c r="AE202" s="115" t="str">
        <f t="shared" si="84"/>
        <v>14200</v>
      </c>
      <c r="AG202" s="57" t="str">
        <f t="shared" si="74"/>
        <v xml:space="preserve">Keo dán PVC </v>
      </c>
      <c r="AH202" s="135" t="str">
        <f t="shared" si="72"/>
        <v xml:space="preserve">Keo dán u.PVC DISMY </v>
      </c>
      <c r="AI202" s="161" t="str">
        <f t="shared" si="67"/>
        <v>22KE</v>
      </c>
      <c r="AJ202" s="135" t="s">
        <v>4287</v>
      </c>
      <c r="AK202" s="138">
        <v>11122320050050</v>
      </c>
    </row>
    <row r="203" spans="1:37" ht="27" customHeight="1" x14ac:dyDescent="0.25">
      <c r="A203" s="134" t="s">
        <v>1326</v>
      </c>
      <c r="B203" s="189">
        <f t="shared" si="78"/>
        <v>138400</v>
      </c>
      <c r="C203" s="142">
        <f>+SUBTOTAL(3,$E$7:E203)</f>
        <v>197</v>
      </c>
      <c r="D203" s="134" t="s">
        <v>1327</v>
      </c>
      <c r="E203" s="133" t="s">
        <v>4203</v>
      </c>
      <c r="F203" s="133" t="s">
        <v>4283</v>
      </c>
      <c r="G203" s="133"/>
      <c r="H203" s="133" t="s">
        <v>3906</v>
      </c>
      <c r="I203" s="132">
        <v>138400</v>
      </c>
      <c r="J203" s="131">
        <v>0.1</v>
      </c>
      <c r="K203" s="130">
        <f t="shared" si="82"/>
        <v>13840</v>
      </c>
      <c r="L203" s="130">
        <f t="shared" si="83"/>
        <v>152240</v>
      </c>
      <c r="M203" s="127" t="s">
        <v>3907</v>
      </c>
      <c r="N203" s="128">
        <f t="shared" si="77"/>
        <v>0</v>
      </c>
      <c r="O203" s="128">
        <f t="shared" si="77"/>
        <v>0</v>
      </c>
      <c r="P203" s="160">
        <f t="shared" si="77"/>
        <v>0</v>
      </c>
      <c r="Q203" s="128">
        <f t="shared" si="77"/>
        <v>0</v>
      </c>
      <c r="R203" s="128">
        <f t="shared" si="77"/>
        <v>0</v>
      </c>
      <c r="S203" s="128">
        <f t="shared" si="77"/>
        <v>0</v>
      </c>
      <c r="T203" s="128">
        <f t="shared" si="77"/>
        <v>0</v>
      </c>
      <c r="U203" s="128">
        <f t="shared" si="77"/>
        <v>0</v>
      </c>
      <c r="V203" s="132">
        <f>VLOOKUP(A203,[2]DG!$C$2:$E$11900,3,0)</f>
        <v>138400</v>
      </c>
      <c r="W203" s="139">
        <f t="shared" si="79"/>
        <v>0</v>
      </c>
      <c r="X203" s="138">
        <f t="shared" si="80"/>
        <v>0</v>
      </c>
      <c r="Y203" s="138">
        <f t="shared" si="81"/>
        <v>-138400</v>
      </c>
      <c r="AA203" s="116" t="s">
        <v>4187</v>
      </c>
      <c r="AB203" s="115" t="s">
        <v>3983</v>
      </c>
      <c r="AC203" s="115" t="s">
        <v>4135</v>
      </c>
      <c r="AD203" s="117" t="s">
        <v>4038</v>
      </c>
      <c r="AE203" s="115" t="str">
        <f t="shared" si="84"/>
        <v>9700</v>
      </c>
      <c r="AG203" s="57" t="str">
        <f t="shared" si="74"/>
        <v xml:space="preserve">Keo dán PVC </v>
      </c>
      <c r="AH203" s="135" t="s">
        <v>4285</v>
      </c>
      <c r="AI203" s="161" t="str">
        <f t="shared" si="67"/>
        <v>22KE</v>
      </c>
      <c r="AJ203" s="134" t="s">
        <v>4284</v>
      </c>
      <c r="AK203" s="128">
        <v>11122330001001</v>
      </c>
    </row>
    <row r="204" spans="1:37" s="149" customFormat="1" ht="27" customHeight="1" x14ac:dyDescent="0.25">
      <c r="B204" s="189">
        <f t="shared" si="78"/>
        <v>0</v>
      </c>
      <c r="C204" s="155"/>
      <c r="D204" s="157" t="s">
        <v>4282</v>
      </c>
      <c r="E204" s="155"/>
      <c r="F204" s="155"/>
      <c r="G204" s="156">
        <f t="shared" ref="G204:G236" si="85">+F204</f>
        <v>0</v>
      </c>
      <c r="H204" s="155"/>
      <c r="I204" s="154"/>
      <c r="J204" s="153">
        <v>0.1</v>
      </c>
      <c r="K204" s="151">
        <f t="shared" si="82"/>
        <v>0</v>
      </c>
      <c r="L204" s="151">
        <f t="shared" si="83"/>
        <v>0</v>
      </c>
      <c r="M204" s="151"/>
      <c r="N204" s="152">
        <f t="shared" si="77"/>
        <v>0</v>
      </c>
      <c r="O204" s="152">
        <f t="shared" si="77"/>
        <v>0</v>
      </c>
      <c r="P204" s="152">
        <f t="shared" si="77"/>
        <v>0</v>
      </c>
      <c r="Q204" s="152">
        <f t="shared" si="77"/>
        <v>0</v>
      </c>
      <c r="R204" s="152">
        <f t="shared" si="77"/>
        <v>0</v>
      </c>
      <c r="S204" s="152">
        <f t="shared" si="77"/>
        <v>0</v>
      </c>
      <c r="T204" s="152">
        <f t="shared" si="77"/>
        <v>0</v>
      </c>
      <c r="U204" s="152">
        <f t="shared" si="77"/>
        <v>0</v>
      </c>
      <c r="V204" s="132" t="e">
        <f>VLOOKUP(A204,[2]DG!$C$2:$E$11900,3,0)</f>
        <v>#N/A</v>
      </c>
      <c r="W204" s="144"/>
      <c r="X204" s="138">
        <f t="shared" si="80"/>
        <v>0</v>
      </c>
      <c r="Y204" s="152"/>
      <c r="AA204" s="150" t="s">
        <v>4187</v>
      </c>
      <c r="AB204" s="151" t="s">
        <v>3983</v>
      </c>
      <c r="AC204" s="151" t="s">
        <v>4004</v>
      </c>
      <c r="AD204" s="151" t="s">
        <v>4264</v>
      </c>
      <c r="AE204" s="115" t="str">
        <f t="shared" si="84"/>
        <v>14300</v>
      </c>
      <c r="AH204" s="159"/>
      <c r="AI204" s="158"/>
      <c r="AJ204" s="157"/>
      <c r="AK204" s="152"/>
    </row>
    <row r="205" spans="1:37" ht="27" customHeight="1" x14ac:dyDescent="0.25">
      <c r="A205" s="135" t="s">
        <v>1532</v>
      </c>
      <c r="B205" s="189">
        <f t="shared" si="78"/>
        <v>28479.329999999998</v>
      </c>
      <c r="C205" s="142">
        <f>+SUBTOTAL(3,$E$7:E205)</f>
        <v>198</v>
      </c>
      <c r="D205" s="135" t="s">
        <v>4281</v>
      </c>
      <c r="E205" s="142" t="s">
        <v>4203</v>
      </c>
      <c r="F205" s="142"/>
      <c r="G205" s="142">
        <f t="shared" si="85"/>
        <v>0</v>
      </c>
      <c r="H205" s="142">
        <v>125</v>
      </c>
      <c r="I205" s="132">
        <v>28479.329999999998</v>
      </c>
      <c r="J205" s="145">
        <v>0.1</v>
      </c>
      <c r="K205" s="130">
        <f t="shared" si="82"/>
        <v>2848</v>
      </c>
      <c r="L205" s="130">
        <f t="shared" si="83"/>
        <v>31327.329999999998</v>
      </c>
      <c r="M205" s="130"/>
      <c r="N205" s="138">
        <f t="shared" si="77"/>
        <v>0</v>
      </c>
      <c r="O205" s="138">
        <f t="shared" si="77"/>
        <v>0</v>
      </c>
      <c r="P205" s="138">
        <f t="shared" si="77"/>
        <v>0</v>
      </c>
      <c r="Q205" s="138">
        <f t="shared" si="77"/>
        <v>0</v>
      </c>
      <c r="R205" s="138">
        <f t="shared" si="77"/>
        <v>0</v>
      </c>
      <c r="S205" s="138">
        <f t="shared" si="77"/>
        <v>0</v>
      </c>
      <c r="T205" s="138">
        <f t="shared" si="77"/>
        <v>0</v>
      </c>
      <c r="U205" s="138">
        <f t="shared" si="77"/>
        <v>0</v>
      </c>
      <c r="V205" s="132">
        <f>VLOOKUP(A205,[2]DG!$C$2:$E$11900,3,0)</f>
        <v>28479</v>
      </c>
      <c r="W205" s="143">
        <f t="shared" ref="W205:W236" si="86">+I205/V205-1</f>
        <v>1.1587485515551776E-5</v>
      </c>
      <c r="X205" s="138">
        <f t="shared" si="80"/>
        <v>0</v>
      </c>
      <c r="Y205" s="138"/>
      <c r="AA205" s="130" t="s">
        <v>4187</v>
      </c>
      <c r="AB205" s="130" t="s">
        <v>4032</v>
      </c>
      <c r="AC205" s="130" t="s">
        <v>3988</v>
      </c>
      <c r="AD205" s="130" t="s">
        <v>4280</v>
      </c>
      <c r="AE205" s="115" t="str">
        <f t="shared" si="84"/>
        <v>11600</v>
      </c>
      <c r="AG205" s="57" t="str">
        <f t="shared" ref="AG205:AG221" si="87">+LEFT(AJ205,SEARCH("PVC",AJ205,1)+3)</f>
        <v xml:space="preserve">Măng sông nong PVC </v>
      </c>
      <c r="AH205" s="135" t="str">
        <f t="shared" ref="AH205:AH221" si="88">+LEFT(D205,SEARCH("DISMY",D205,1)+5)</f>
        <v xml:space="preserve">Nối thẳng nong PVC DISMY </v>
      </c>
      <c r="AI205" s="135">
        <f t="shared" ref="AI205:AI236" si="89">+RIGHT(A205,3)*1</f>
        <v>125</v>
      </c>
      <c r="AJ205" s="135" t="s">
        <v>1533</v>
      </c>
      <c r="AK205" s="138">
        <v>12112101250125</v>
      </c>
    </row>
    <row r="206" spans="1:37" ht="27" customHeight="1" x14ac:dyDescent="0.25">
      <c r="A206" s="135" t="s">
        <v>1544</v>
      </c>
      <c r="B206" s="189">
        <f t="shared" si="78"/>
        <v>30900</v>
      </c>
      <c r="C206" s="142">
        <f>+SUBTOTAL(3,$E$7:E206)</f>
        <v>199</v>
      </c>
      <c r="D206" s="135" t="s">
        <v>4279</v>
      </c>
      <c r="E206" s="142" t="s">
        <v>4203</v>
      </c>
      <c r="F206" s="142"/>
      <c r="G206" s="142">
        <f t="shared" si="85"/>
        <v>0</v>
      </c>
      <c r="H206" s="142">
        <v>125</v>
      </c>
      <c r="I206" s="132">
        <v>30900</v>
      </c>
      <c r="J206" s="145">
        <v>0.1</v>
      </c>
      <c r="K206" s="130">
        <f t="shared" si="82"/>
        <v>3090</v>
      </c>
      <c r="L206" s="130">
        <f t="shared" si="83"/>
        <v>33990</v>
      </c>
      <c r="M206" s="130"/>
      <c r="N206" s="138">
        <f t="shared" si="77"/>
        <v>0</v>
      </c>
      <c r="O206" s="138">
        <f t="shared" si="77"/>
        <v>0</v>
      </c>
      <c r="P206" s="138">
        <f t="shared" si="77"/>
        <v>0</v>
      </c>
      <c r="Q206" s="138">
        <f t="shared" si="77"/>
        <v>0</v>
      </c>
      <c r="R206" s="138">
        <f t="shared" si="77"/>
        <v>0</v>
      </c>
      <c r="S206" s="138">
        <f t="shared" si="77"/>
        <v>0</v>
      </c>
      <c r="T206" s="138">
        <f t="shared" si="77"/>
        <v>0</v>
      </c>
      <c r="U206" s="138">
        <f t="shared" si="77"/>
        <v>0</v>
      </c>
      <c r="V206" s="132">
        <f>VLOOKUP(A206,[2]DG!$C$2:$E$11900,3,0)</f>
        <v>30900</v>
      </c>
      <c r="W206" s="139">
        <f t="shared" si="86"/>
        <v>0</v>
      </c>
      <c r="X206" s="138">
        <f t="shared" si="80"/>
        <v>0</v>
      </c>
      <c r="Y206" s="138"/>
      <c r="AA206" s="130" t="s">
        <v>4187</v>
      </c>
      <c r="AB206" s="130" t="s">
        <v>4032</v>
      </c>
      <c r="AC206" s="130" t="s">
        <v>4004</v>
      </c>
      <c r="AD206" s="130" t="s">
        <v>4278</v>
      </c>
      <c r="AE206" s="115" t="str">
        <f t="shared" si="84"/>
        <v>20300</v>
      </c>
      <c r="AG206" s="57" t="str">
        <f t="shared" si="87"/>
        <v xml:space="preserve">Măng sông nong PVC </v>
      </c>
      <c r="AH206" s="135" t="str">
        <f t="shared" si="88"/>
        <v xml:space="preserve">Nối thẳng nong PVC DISMY </v>
      </c>
      <c r="AI206" s="135">
        <f t="shared" si="89"/>
        <v>125</v>
      </c>
      <c r="AJ206" s="135" t="s">
        <v>1545</v>
      </c>
      <c r="AK206" s="138">
        <v>12112201250125</v>
      </c>
    </row>
    <row r="207" spans="1:37" ht="27" customHeight="1" x14ac:dyDescent="0.25">
      <c r="A207" s="135" t="s">
        <v>1556</v>
      </c>
      <c r="B207" s="189">
        <f t="shared" si="78"/>
        <v>43500</v>
      </c>
      <c r="C207" s="142">
        <f>+SUBTOTAL(3,$E$7:E207)</f>
        <v>200</v>
      </c>
      <c r="D207" s="135" t="s">
        <v>4277</v>
      </c>
      <c r="E207" s="142" t="s">
        <v>4203</v>
      </c>
      <c r="F207" s="142"/>
      <c r="G207" s="142">
        <f t="shared" si="85"/>
        <v>0</v>
      </c>
      <c r="H207" s="142">
        <v>125</v>
      </c>
      <c r="I207" s="132">
        <v>43500</v>
      </c>
      <c r="J207" s="145">
        <v>0.1</v>
      </c>
      <c r="K207" s="130">
        <f t="shared" si="82"/>
        <v>4350</v>
      </c>
      <c r="L207" s="130">
        <f t="shared" si="83"/>
        <v>47850</v>
      </c>
      <c r="M207" s="130"/>
      <c r="N207" s="138">
        <f t="shared" ref="N207:U216" si="90">+SUMIFS($AE$1:$AE$65536,$AA$1:$AA$65536,$M207,$AC$1:$AC$65536,N$5,$AB$1:$AB$65536,$H207)</f>
        <v>0</v>
      </c>
      <c r="O207" s="138">
        <f t="shared" si="90"/>
        <v>0</v>
      </c>
      <c r="P207" s="138">
        <f t="shared" si="90"/>
        <v>0</v>
      </c>
      <c r="Q207" s="138">
        <f t="shared" si="90"/>
        <v>0</v>
      </c>
      <c r="R207" s="138">
        <f t="shared" si="90"/>
        <v>0</v>
      </c>
      <c r="S207" s="138">
        <f t="shared" si="90"/>
        <v>0</v>
      </c>
      <c r="T207" s="138">
        <f t="shared" si="90"/>
        <v>0</v>
      </c>
      <c r="U207" s="138">
        <f t="shared" si="90"/>
        <v>0</v>
      </c>
      <c r="V207" s="132">
        <f>VLOOKUP(A207,[2]DG!$C$2:$E$11900,3,0)</f>
        <v>43500</v>
      </c>
      <c r="W207" s="139">
        <f t="shared" si="86"/>
        <v>0</v>
      </c>
      <c r="X207" s="138">
        <f t="shared" si="80"/>
        <v>0</v>
      </c>
      <c r="Y207" s="138"/>
      <c r="AA207" s="130" t="s">
        <v>4187</v>
      </c>
      <c r="AB207" s="130" t="s">
        <v>3982</v>
      </c>
      <c r="AC207" s="130" t="s">
        <v>3988</v>
      </c>
      <c r="AD207" s="130" t="s">
        <v>4272</v>
      </c>
      <c r="AE207" s="115" t="str">
        <f t="shared" si="84"/>
        <v>12700</v>
      </c>
      <c r="AG207" s="57" t="str">
        <f t="shared" si="87"/>
        <v xml:space="preserve">Măng sông nong PVC </v>
      </c>
      <c r="AH207" s="135" t="str">
        <f t="shared" si="88"/>
        <v xml:space="preserve">Nối thẳng nong PVC DISMY </v>
      </c>
      <c r="AI207" s="135">
        <f t="shared" si="89"/>
        <v>125</v>
      </c>
      <c r="AJ207" s="135" t="s">
        <v>1557</v>
      </c>
      <c r="AK207" s="138">
        <v>12112301250125</v>
      </c>
    </row>
    <row r="208" spans="1:37" ht="27" customHeight="1" x14ac:dyDescent="0.25">
      <c r="A208" s="135" t="s">
        <v>2568</v>
      </c>
      <c r="B208" s="189">
        <f t="shared" si="78"/>
        <v>68300</v>
      </c>
      <c r="C208" s="142">
        <f>+SUBTOTAL(3,$E$7:E208)</f>
        <v>201</v>
      </c>
      <c r="D208" s="135" t="s">
        <v>4275</v>
      </c>
      <c r="E208" s="142" t="s">
        <v>4203</v>
      </c>
      <c r="F208" s="142"/>
      <c r="G208" s="142">
        <f t="shared" si="85"/>
        <v>0</v>
      </c>
      <c r="H208" s="142">
        <v>125</v>
      </c>
      <c r="I208" s="132">
        <v>68300</v>
      </c>
      <c r="J208" s="145">
        <v>0.1</v>
      </c>
      <c r="K208" s="130">
        <f t="shared" si="82"/>
        <v>6830</v>
      </c>
      <c r="L208" s="130">
        <f t="shared" si="83"/>
        <v>75130</v>
      </c>
      <c r="M208" s="130"/>
      <c r="N208" s="138">
        <f t="shared" si="90"/>
        <v>0</v>
      </c>
      <c r="O208" s="138">
        <f t="shared" si="90"/>
        <v>0</v>
      </c>
      <c r="P208" s="138">
        <f t="shared" si="90"/>
        <v>0</v>
      </c>
      <c r="Q208" s="138">
        <f t="shared" si="90"/>
        <v>0</v>
      </c>
      <c r="R208" s="138">
        <f t="shared" si="90"/>
        <v>0</v>
      </c>
      <c r="S208" s="138">
        <f t="shared" si="90"/>
        <v>0</v>
      </c>
      <c r="T208" s="138">
        <f t="shared" si="90"/>
        <v>0</v>
      </c>
      <c r="U208" s="138">
        <f t="shared" si="90"/>
        <v>0</v>
      </c>
      <c r="V208" s="132">
        <f>VLOOKUP(A208,[2]DG!$C$2:$E$11900,3,0)</f>
        <v>68300</v>
      </c>
      <c r="W208" s="144">
        <f t="shared" si="86"/>
        <v>0</v>
      </c>
      <c r="X208" s="138">
        <f t="shared" si="80"/>
        <v>0</v>
      </c>
      <c r="Y208" s="138"/>
      <c r="AA208" s="130" t="s">
        <v>4187</v>
      </c>
      <c r="AB208" s="130" t="s">
        <v>3982</v>
      </c>
      <c r="AC208" s="130" t="s">
        <v>4004</v>
      </c>
      <c r="AD208" s="130" t="s">
        <v>4274</v>
      </c>
      <c r="AE208" s="115" t="str">
        <f t="shared" si="84"/>
        <v>17600</v>
      </c>
      <c r="AG208" s="57" t="str">
        <f t="shared" si="87"/>
        <v xml:space="preserve">Măng sông nong PVC </v>
      </c>
      <c r="AH208" s="135" t="str">
        <f t="shared" si="88"/>
        <v xml:space="preserve">Nối thẳng nong PVC DISMY </v>
      </c>
      <c r="AI208" s="135">
        <f t="shared" si="89"/>
        <v>125</v>
      </c>
      <c r="AJ208" s="135" t="s">
        <v>4276</v>
      </c>
      <c r="AK208" s="138">
        <v>12112401250125</v>
      </c>
    </row>
    <row r="209" spans="1:37" ht="27" customHeight="1" x14ac:dyDescent="0.25">
      <c r="A209" s="135" t="s">
        <v>1534</v>
      </c>
      <c r="B209" s="189">
        <f t="shared" si="78"/>
        <v>32600</v>
      </c>
      <c r="C209" s="142">
        <f>+SUBTOTAL(3,$E$7:E209)</f>
        <v>202</v>
      </c>
      <c r="D209" s="135" t="s">
        <v>4273</v>
      </c>
      <c r="E209" s="142" t="s">
        <v>4203</v>
      </c>
      <c r="F209" s="142"/>
      <c r="G209" s="142">
        <f t="shared" si="85"/>
        <v>0</v>
      </c>
      <c r="H209" s="142">
        <v>140</v>
      </c>
      <c r="I209" s="132">
        <v>32600</v>
      </c>
      <c r="J209" s="145">
        <v>0.1</v>
      </c>
      <c r="K209" s="130">
        <f t="shared" si="82"/>
        <v>3260</v>
      </c>
      <c r="L209" s="130">
        <f t="shared" si="83"/>
        <v>35860</v>
      </c>
      <c r="M209" s="130"/>
      <c r="N209" s="138">
        <f t="shared" si="90"/>
        <v>0</v>
      </c>
      <c r="O209" s="138">
        <f t="shared" si="90"/>
        <v>0</v>
      </c>
      <c r="P209" s="138">
        <f t="shared" si="90"/>
        <v>0</v>
      </c>
      <c r="Q209" s="138">
        <f t="shared" si="90"/>
        <v>0</v>
      </c>
      <c r="R209" s="138">
        <f t="shared" si="90"/>
        <v>0</v>
      </c>
      <c r="S209" s="138">
        <f t="shared" si="90"/>
        <v>0</v>
      </c>
      <c r="T209" s="138">
        <f t="shared" si="90"/>
        <v>0</v>
      </c>
      <c r="U209" s="138">
        <f t="shared" si="90"/>
        <v>0</v>
      </c>
      <c r="V209" s="132">
        <f>VLOOKUP(A209,[2]DG!$C$2:$E$11900,3,0)</f>
        <v>32600</v>
      </c>
      <c r="W209" s="143">
        <f t="shared" si="86"/>
        <v>0</v>
      </c>
      <c r="X209" s="138">
        <f t="shared" si="80"/>
        <v>0</v>
      </c>
      <c r="Y209" s="138"/>
      <c r="AA209" s="130" t="s">
        <v>4187</v>
      </c>
      <c r="AB209" s="130" t="s">
        <v>3980</v>
      </c>
      <c r="AC209" s="130" t="s">
        <v>3988</v>
      </c>
      <c r="AD209" s="130" t="s">
        <v>4272</v>
      </c>
      <c r="AE209" s="115" t="str">
        <f t="shared" si="84"/>
        <v>12700</v>
      </c>
      <c r="AG209" s="57" t="str">
        <f t="shared" si="87"/>
        <v xml:space="preserve">Măng sông nong PVC </v>
      </c>
      <c r="AH209" s="135" t="str">
        <f t="shared" si="88"/>
        <v xml:space="preserve">Nối thẳng nong PVC DISMY </v>
      </c>
      <c r="AI209" s="135">
        <f t="shared" si="89"/>
        <v>140</v>
      </c>
      <c r="AJ209" s="135" t="s">
        <v>1535</v>
      </c>
      <c r="AK209" s="138">
        <v>12112101400140</v>
      </c>
    </row>
    <row r="210" spans="1:37" ht="27" customHeight="1" x14ac:dyDescent="0.25">
      <c r="A210" s="135" t="s">
        <v>1546</v>
      </c>
      <c r="B210" s="189">
        <f t="shared" si="78"/>
        <v>51000</v>
      </c>
      <c r="C210" s="142">
        <f>+SUBTOTAL(3,$E$7:E210)</f>
        <v>203</v>
      </c>
      <c r="D210" s="135" t="s">
        <v>4271</v>
      </c>
      <c r="E210" s="142" t="s">
        <v>4203</v>
      </c>
      <c r="F210" s="142"/>
      <c r="G210" s="142">
        <f t="shared" si="85"/>
        <v>0</v>
      </c>
      <c r="H210" s="142">
        <v>140</v>
      </c>
      <c r="I210" s="132">
        <v>51000</v>
      </c>
      <c r="J210" s="145">
        <v>0.1</v>
      </c>
      <c r="K210" s="130">
        <f t="shared" si="82"/>
        <v>5100</v>
      </c>
      <c r="L210" s="130">
        <f t="shared" si="83"/>
        <v>56100</v>
      </c>
      <c r="M210" s="130"/>
      <c r="N210" s="138">
        <f t="shared" si="90"/>
        <v>0</v>
      </c>
      <c r="O210" s="138">
        <f t="shared" si="90"/>
        <v>0</v>
      </c>
      <c r="P210" s="138">
        <f t="shared" si="90"/>
        <v>0</v>
      </c>
      <c r="Q210" s="138">
        <f t="shared" si="90"/>
        <v>0</v>
      </c>
      <c r="R210" s="138">
        <f t="shared" si="90"/>
        <v>0</v>
      </c>
      <c r="S210" s="138">
        <f t="shared" si="90"/>
        <v>0</v>
      </c>
      <c r="T210" s="138">
        <f t="shared" si="90"/>
        <v>0</v>
      </c>
      <c r="U210" s="138">
        <f t="shared" si="90"/>
        <v>0</v>
      </c>
      <c r="V210" s="132">
        <f>VLOOKUP(A210,[2]DG!$C$2:$E$11900,3,0)</f>
        <v>51000</v>
      </c>
      <c r="W210" s="139">
        <f t="shared" si="86"/>
        <v>0</v>
      </c>
      <c r="X210" s="138">
        <f t="shared" si="80"/>
        <v>0</v>
      </c>
      <c r="Y210" s="138"/>
      <c r="AA210" s="130" t="s">
        <v>4187</v>
      </c>
      <c r="AB210" s="130" t="s">
        <v>3980</v>
      </c>
      <c r="AC210" s="130" t="s">
        <v>4004</v>
      </c>
      <c r="AD210" s="130" t="s">
        <v>4266</v>
      </c>
      <c r="AE210" s="115" t="str">
        <f t="shared" si="84"/>
        <v>19800</v>
      </c>
      <c r="AG210" s="57" t="str">
        <f t="shared" si="87"/>
        <v xml:space="preserve">Măng sông nong PVC </v>
      </c>
      <c r="AH210" s="135" t="str">
        <f t="shared" si="88"/>
        <v xml:space="preserve">Nối thẳng nong PVC DISMY </v>
      </c>
      <c r="AI210" s="135">
        <f t="shared" si="89"/>
        <v>140</v>
      </c>
      <c r="AJ210" s="135" t="s">
        <v>1547</v>
      </c>
      <c r="AK210" s="138">
        <v>12112201400140</v>
      </c>
    </row>
    <row r="211" spans="1:37" ht="27" customHeight="1" x14ac:dyDescent="0.25">
      <c r="A211" s="135" t="s">
        <v>1558</v>
      </c>
      <c r="B211" s="189">
        <f t="shared" si="78"/>
        <v>60300</v>
      </c>
      <c r="C211" s="142">
        <f>+SUBTOTAL(3,$E$7:E211)</f>
        <v>204</v>
      </c>
      <c r="D211" s="135" t="s">
        <v>4270</v>
      </c>
      <c r="E211" s="142" t="s">
        <v>4203</v>
      </c>
      <c r="F211" s="142"/>
      <c r="G211" s="142">
        <f t="shared" si="85"/>
        <v>0</v>
      </c>
      <c r="H211" s="142">
        <v>140</v>
      </c>
      <c r="I211" s="132">
        <v>60300</v>
      </c>
      <c r="J211" s="145">
        <v>0.1</v>
      </c>
      <c r="K211" s="130">
        <f t="shared" si="82"/>
        <v>6030</v>
      </c>
      <c r="L211" s="130">
        <f t="shared" si="83"/>
        <v>66330</v>
      </c>
      <c r="M211" s="130"/>
      <c r="N211" s="138">
        <f t="shared" si="90"/>
        <v>0</v>
      </c>
      <c r="O211" s="138">
        <f t="shared" si="90"/>
        <v>0</v>
      </c>
      <c r="P211" s="138">
        <f t="shared" si="90"/>
        <v>0</v>
      </c>
      <c r="Q211" s="138">
        <f t="shared" si="90"/>
        <v>0</v>
      </c>
      <c r="R211" s="138">
        <f t="shared" si="90"/>
        <v>0</v>
      </c>
      <c r="S211" s="138">
        <f t="shared" si="90"/>
        <v>0</v>
      </c>
      <c r="T211" s="138">
        <f t="shared" si="90"/>
        <v>0</v>
      </c>
      <c r="U211" s="138">
        <f t="shared" si="90"/>
        <v>0</v>
      </c>
      <c r="V211" s="132">
        <f>VLOOKUP(A211,[2]DG!$C$2:$E$11900,3,0)</f>
        <v>60300</v>
      </c>
      <c r="W211" s="139">
        <f t="shared" si="86"/>
        <v>0</v>
      </c>
      <c r="X211" s="138">
        <f t="shared" si="80"/>
        <v>0</v>
      </c>
      <c r="Y211" s="138"/>
      <c r="AA211" s="130" t="s">
        <v>4187</v>
      </c>
      <c r="AB211" s="130" t="s">
        <v>3978</v>
      </c>
      <c r="AC211" s="130" t="s">
        <v>3988</v>
      </c>
      <c r="AD211" s="130" t="s">
        <v>4269</v>
      </c>
      <c r="AE211" s="115" t="str">
        <f t="shared" si="84"/>
        <v>13100</v>
      </c>
      <c r="AG211" s="57" t="str">
        <f t="shared" si="87"/>
        <v xml:space="preserve">Măng sông nong PVC </v>
      </c>
      <c r="AH211" s="135" t="str">
        <f t="shared" si="88"/>
        <v xml:space="preserve">Nối thẳng nong PVC DISMY </v>
      </c>
      <c r="AI211" s="135">
        <f t="shared" si="89"/>
        <v>140</v>
      </c>
      <c r="AJ211" s="135" t="s">
        <v>1559</v>
      </c>
      <c r="AK211" s="138">
        <v>12112301400140</v>
      </c>
    </row>
    <row r="212" spans="1:37" ht="27" customHeight="1" x14ac:dyDescent="0.25">
      <c r="A212" s="135" t="s">
        <v>2570</v>
      </c>
      <c r="B212" s="189">
        <f t="shared" si="78"/>
        <v>77000</v>
      </c>
      <c r="C212" s="142">
        <f>+SUBTOTAL(3,$E$7:E212)</f>
        <v>205</v>
      </c>
      <c r="D212" s="135" t="s">
        <v>4267</v>
      </c>
      <c r="E212" s="142" t="s">
        <v>4203</v>
      </c>
      <c r="F212" s="142"/>
      <c r="G212" s="142">
        <f t="shared" si="85"/>
        <v>0</v>
      </c>
      <c r="H212" s="142">
        <v>140</v>
      </c>
      <c r="I212" s="132">
        <v>77000</v>
      </c>
      <c r="J212" s="145">
        <v>0.1</v>
      </c>
      <c r="K212" s="130">
        <f t="shared" si="82"/>
        <v>7700</v>
      </c>
      <c r="L212" s="130">
        <f t="shared" si="83"/>
        <v>84700</v>
      </c>
      <c r="M212" s="130"/>
      <c r="N212" s="138">
        <f t="shared" si="90"/>
        <v>0</v>
      </c>
      <c r="O212" s="138">
        <f t="shared" si="90"/>
        <v>0</v>
      </c>
      <c r="P212" s="138">
        <f t="shared" si="90"/>
        <v>0</v>
      </c>
      <c r="Q212" s="138">
        <f t="shared" si="90"/>
        <v>0</v>
      </c>
      <c r="R212" s="138">
        <f t="shared" si="90"/>
        <v>0</v>
      </c>
      <c r="S212" s="138">
        <f t="shared" si="90"/>
        <v>0</v>
      </c>
      <c r="T212" s="138">
        <f t="shared" si="90"/>
        <v>0</v>
      </c>
      <c r="U212" s="138">
        <f t="shared" si="90"/>
        <v>0</v>
      </c>
      <c r="V212" s="132">
        <f>VLOOKUP(A212,[2]DG!$C$2:$E$11900,3,0)</f>
        <v>77000</v>
      </c>
      <c r="W212" s="144">
        <f t="shared" si="86"/>
        <v>0</v>
      </c>
      <c r="X212" s="138">
        <f t="shared" si="80"/>
        <v>0</v>
      </c>
      <c r="Y212" s="138"/>
      <c r="AA212" s="130" t="s">
        <v>4187</v>
      </c>
      <c r="AB212" s="130" t="s">
        <v>3978</v>
      </c>
      <c r="AC212" s="130" t="s">
        <v>4004</v>
      </c>
      <c r="AD212" s="130" t="s">
        <v>4266</v>
      </c>
      <c r="AE212" s="115" t="str">
        <f t="shared" si="84"/>
        <v>19800</v>
      </c>
      <c r="AG212" s="57" t="str">
        <f t="shared" si="87"/>
        <v xml:space="preserve">Măng sông nong PVC </v>
      </c>
      <c r="AH212" s="135" t="str">
        <f t="shared" si="88"/>
        <v xml:space="preserve">Nối thẳng nong PVC DISMY </v>
      </c>
      <c r="AI212" s="135">
        <f t="shared" si="89"/>
        <v>140</v>
      </c>
      <c r="AJ212" s="135" t="s">
        <v>4268</v>
      </c>
      <c r="AK212" s="138">
        <v>12112401400140</v>
      </c>
    </row>
    <row r="213" spans="1:37" ht="27" customHeight="1" x14ac:dyDescent="0.25">
      <c r="A213" s="135" t="s">
        <v>1536</v>
      </c>
      <c r="B213" s="189">
        <f t="shared" si="78"/>
        <v>48100</v>
      </c>
      <c r="C213" s="142">
        <f>+SUBTOTAL(3,$E$7:E213)</f>
        <v>206</v>
      </c>
      <c r="D213" s="135" t="s">
        <v>4265</v>
      </c>
      <c r="E213" s="142" t="s">
        <v>4203</v>
      </c>
      <c r="F213" s="142"/>
      <c r="G213" s="142">
        <f t="shared" si="85"/>
        <v>0</v>
      </c>
      <c r="H213" s="142">
        <v>160</v>
      </c>
      <c r="I213" s="132">
        <v>48100</v>
      </c>
      <c r="J213" s="145">
        <v>0.1</v>
      </c>
      <c r="K213" s="130">
        <f t="shared" si="82"/>
        <v>4810</v>
      </c>
      <c r="L213" s="130">
        <f t="shared" si="83"/>
        <v>52910</v>
      </c>
      <c r="M213" s="130"/>
      <c r="N213" s="138">
        <f t="shared" si="90"/>
        <v>0</v>
      </c>
      <c r="O213" s="138">
        <f t="shared" si="90"/>
        <v>0</v>
      </c>
      <c r="P213" s="138">
        <f t="shared" si="90"/>
        <v>0</v>
      </c>
      <c r="Q213" s="138">
        <f t="shared" si="90"/>
        <v>0</v>
      </c>
      <c r="R213" s="138">
        <f t="shared" si="90"/>
        <v>0</v>
      </c>
      <c r="S213" s="138">
        <f t="shared" si="90"/>
        <v>0</v>
      </c>
      <c r="T213" s="138">
        <f t="shared" si="90"/>
        <v>0</v>
      </c>
      <c r="U213" s="138">
        <f t="shared" si="90"/>
        <v>0</v>
      </c>
      <c r="V213" s="132">
        <f>VLOOKUP(A213,[2]DG!$C$2:$E$11900,3,0)</f>
        <v>48100</v>
      </c>
      <c r="W213" s="143">
        <f t="shared" si="86"/>
        <v>0</v>
      </c>
      <c r="X213" s="138">
        <f t="shared" si="80"/>
        <v>0</v>
      </c>
      <c r="Y213" s="138"/>
      <c r="AA213" s="130" t="s">
        <v>4187</v>
      </c>
      <c r="AB213" s="130" t="s">
        <v>3976</v>
      </c>
      <c r="AC213" s="130" t="s">
        <v>3988</v>
      </c>
      <c r="AD213" s="130" t="s">
        <v>4264</v>
      </c>
      <c r="AE213" s="115" t="str">
        <f t="shared" si="84"/>
        <v>14300</v>
      </c>
      <c r="AG213" s="57" t="str">
        <f t="shared" si="87"/>
        <v xml:space="preserve">Măng sông nong PVC </v>
      </c>
      <c r="AH213" s="135" t="str">
        <f t="shared" si="88"/>
        <v xml:space="preserve">Nối thẳng nong PVC DISMY </v>
      </c>
      <c r="AI213" s="135">
        <f t="shared" si="89"/>
        <v>160</v>
      </c>
      <c r="AJ213" s="135" t="s">
        <v>1537</v>
      </c>
      <c r="AK213" s="138">
        <v>12112101600160</v>
      </c>
    </row>
    <row r="214" spans="1:37" ht="27" customHeight="1" x14ac:dyDescent="0.25">
      <c r="A214" s="135" t="s">
        <v>1548</v>
      </c>
      <c r="B214" s="189">
        <f t="shared" si="78"/>
        <v>64100</v>
      </c>
      <c r="C214" s="142">
        <f>+SUBTOTAL(3,$E$7:E214)</f>
        <v>207</v>
      </c>
      <c r="D214" s="135" t="s">
        <v>4263</v>
      </c>
      <c r="E214" s="142" t="s">
        <v>4203</v>
      </c>
      <c r="F214" s="142"/>
      <c r="G214" s="142">
        <f t="shared" si="85"/>
        <v>0</v>
      </c>
      <c r="H214" s="142">
        <v>160</v>
      </c>
      <c r="I214" s="132">
        <v>64100</v>
      </c>
      <c r="J214" s="145">
        <v>0.1</v>
      </c>
      <c r="K214" s="130">
        <f t="shared" si="82"/>
        <v>6410</v>
      </c>
      <c r="L214" s="130">
        <f t="shared" si="83"/>
        <v>70510</v>
      </c>
      <c r="M214" s="130"/>
      <c r="N214" s="138">
        <f t="shared" si="90"/>
        <v>0</v>
      </c>
      <c r="O214" s="138">
        <f t="shared" si="90"/>
        <v>0</v>
      </c>
      <c r="P214" s="138">
        <f t="shared" si="90"/>
        <v>0</v>
      </c>
      <c r="Q214" s="138">
        <f t="shared" si="90"/>
        <v>0</v>
      </c>
      <c r="R214" s="138">
        <f t="shared" si="90"/>
        <v>0</v>
      </c>
      <c r="S214" s="138">
        <f t="shared" si="90"/>
        <v>0</v>
      </c>
      <c r="T214" s="138">
        <f t="shared" si="90"/>
        <v>0</v>
      </c>
      <c r="U214" s="138">
        <f t="shared" si="90"/>
        <v>0</v>
      </c>
      <c r="V214" s="132">
        <f>VLOOKUP(A214,[2]DG!$C$2:$E$11900,3,0)</f>
        <v>64100</v>
      </c>
      <c r="W214" s="139">
        <f t="shared" si="86"/>
        <v>0</v>
      </c>
      <c r="X214" s="138">
        <f t="shared" si="80"/>
        <v>0</v>
      </c>
      <c r="Y214" s="138"/>
      <c r="AA214" s="130" t="s">
        <v>4187</v>
      </c>
      <c r="AB214" s="130" t="s">
        <v>3976</v>
      </c>
      <c r="AC214" s="130" t="s">
        <v>4004</v>
      </c>
      <c r="AD214" s="130" t="s">
        <v>4262</v>
      </c>
      <c r="AE214" s="115" t="str">
        <f t="shared" si="84"/>
        <v>23900</v>
      </c>
      <c r="AG214" s="57" t="str">
        <f t="shared" si="87"/>
        <v xml:space="preserve">Măng sông nong PVC </v>
      </c>
      <c r="AH214" s="135" t="str">
        <f t="shared" si="88"/>
        <v xml:space="preserve">Nối thẳng nong PVC DISMY </v>
      </c>
      <c r="AI214" s="135">
        <f t="shared" si="89"/>
        <v>160</v>
      </c>
      <c r="AJ214" s="135" t="s">
        <v>1549</v>
      </c>
      <c r="AK214" s="138">
        <v>12112201600160</v>
      </c>
    </row>
    <row r="215" spans="1:37" ht="27" customHeight="1" x14ac:dyDescent="0.25">
      <c r="A215" s="135" t="s">
        <v>1560</v>
      </c>
      <c r="B215" s="189">
        <f t="shared" si="78"/>
        <v>87000</v>
      </c>
      <c r="C215" s="142">
        <f>+SUBTOTAL(3,$E$7:E215)</f>
        <v>208</v>
      </c>
      <c r="D215" s="135" t="s">
        <v>4261</v>
      </c>
      <c r="E215" s="142" t="s">
        <v>4203</v>
      </c>
      <c r="F215" s="142"/>
      <c r="G215" s="142">
        <f t="shared" si="85"/>
        <v>0</v>
      </c>
      <c r="H215" s="142">
        <v>160</v>
      </c>
      <c r="I215" s="132">
        <v>87000</v>
      </c>
      <c r="J215" s="145">
        <v>0.1</v>
      </c>
      <c r="K215" s="130">
        <f t="shared" si="82"/>
        <v>8700</v>
      </c>
      <c r="L215" s="130">
        <f t="shared" si="83"/>
        <v>95700</v>
      </c>
      <c r="M215" s="130"/>
      <c r="N215" s="138">
        <f t="shared" si="90"/>
        <v>0</v>
      </c>
      <c r="O215" s="138">
        <f t="shared" si="90"/>
        <v>0</v>
      </c>
      <c r="P215" s="138">
        <f t="shared" si="90"/>
        <v>0</v>
      </c>
      <c r="Q215" s="138">
        <f t="shared" si="90"/>
        <v>0</v>
      </c>
      <c r="R215" s="138">
        <f t="shared" si="90"/>
        <v>0</v>
      </c>
      <c r="S215" s="138">
        <f t="shared" si="90"/>
        <v>0</v>
      </c>
      <c r="T215" s="138">
        <f t="shared" si="90"/>
        <v>0</v>
      </c>
      <c r="U215" s="138">
        <f t="shared" si="90"/>
        <v>0</v>
      </c>
      <c r="V215" s="132">
        <f>VLOOKUP(A215,[2]DG!$C$2:$E$11900,3,0)</f>
        <v>87000</v>
      </c>
      <c r="W215" s="139">
        <f t="shared" si="86"/>
        <v>0</v>
      </c>
      <c r="X215" s="138">
        <f t="shared" si="80"/>
        <v>0</v>
      </c>
      <c r="Y215" s="138"/>
      <c r="AA215" s="130" t="s">
        <v>4187</v>
      </c>
      <c r="AB215" s="130" t="s">
        <v>4260</v>
      </c>
      <c r="AC215" s="130" t="s">
        <v>3988</v>
      </c>
      <c r="AD215" s="130" t="s">
        <v>3865</v>
      </c>
      <c r="AE215" s="115" t="str">
        <f t="shared" si="84"/>
        <v>20100</v>
      </c>
      <c r="AG215" s="57" t="str">
        <f t="shared" si="87"/>
        <v xml:space="preserve">Măng sông nong PVC </v>
      </c>
      <c r="AH215" s="135" t="str">
        <f t="shared" si="88"/>
        <v xml:space="preserve">Nối thẳng nong PVC DISMY </v>
      </c>
      <c r="AI215" s="135">
        <f t="shared" si="89"/>
        <v>160</v>
      </c>
      <c r="AJ215" s="135" t="s">
        <v>1561</v>
      </c>
      <c r="AK215" s="138">
        <v>12112301600160</v>
      </c>
    </row>
    <row r="216" spans="1:37" ht="27" customHeight="1" x14ac:dyDescent="0.25">
      <c r="A216" s="135" t="s">
        <v>2572</v>
      </c>
      <c r="B216" s="189">
        <f t="shared" si="78"/>
        <v>117000</v>
      </c>
      <c r="C216" s="142">
        <f>+SUBTOTAL(3,$E$7:E216)</f>
        <v>209</v>
      </c>
      <c r="D216" s="135" t="s">
        <v>4258</v>
      </c>
      <c r="E216" s="142" t="s">
        <v>4203</v>
      </c>
      <c r="F216" s="142"/>
      <c r="G216" s="142">
        <f t="shared" si="85"/>
        <v>0</v>
      </c>
      <c r="H216" s="142">
        <v>160</v>
      </c>
      <c r="I216" s="132">
        <v>117000</v>
      </c>
      <c r="J216" s="145">
        <v>0.1</v>
      </c>
      <c r="K216" s="130">
        <f t="shared" si="82"/>
        <v>11700</v>
      </c>
      <c r="L216" s="130">
        <f t="shared" si="83"/>
        <v>128700</v>
      </c>
      <c r="M216" s="130"/>
      <c r="N216" s="138">
        <f t="shared" si="90"/>
        <v>0</v>
      </c>
      <c r="O216" s="138">
        <f t="shared" si="90"/>
        <v>0</v>
      </c>
      <c r="P216" s="138">
        <f t="shared" si="90"/>
        <v>0</v>
      </c>
      <c r="Q216" s="138">
        <f t="shared" si="90"/>
        <v>0</v>
      </c>
      <c r="R216" s="138">
        <f t="shared" si="90"/>
        <v>0</v>
      </c>
      <c r="S216" s="138">
        <f t="shared" si="90"/>
        <v>0</v>
      </c>
      <c r="T216" s="138">
        <f t="shared" si="90"/>
        <v>0</v>
      </c>
      <c r="U216" s="138">
        <f t="shared" si="90"/>
        <v>0</v>
      </c>
      <c r="V216" s="132">
        <f>VLOOKUP(A216,[2]DG!$C$2:$E$11900,3,0)</f>
        <v>117000</v>
      </c>
      <c r="W216" s="144">
        <f t="shared" si="86"/>
        <v>0</v>
      </c>
      <c r="X216" s="138">
        <f t="shared" si="80"/>
        <v>0</v>
      </c>
      <c r="Y216" s="138"/>
      <c r="AA216" s="130" t="s">
        <v>4187</v>
      </c>
      <c r="AB216" s="130" t="s">
        <v>3974</v>
      </c>
      <c r="AC216" s="130" t="s">
        <v>3988</v>
      </c>
      <c r="AD216" s="130" t="s">
        <v>4256</v>
      </c>
      <c r="AE216" s="115" t="str">
        <f t="shared" si="84"/>
        <v>19300</v>
      </c>
      <c r="AG216" s="57" t="str">
        <f t="shared" si="87"/>
        <v xml:space="preserve">Măng sông nong PVC </v>
      </c>
      <c r="AH216" s="135" t="str">
        <f t="shared" si="88"/>
        <v xml:space="preserve">Nối thẳng nong PVC DISMY </v>
      </c>
      <c r="AI216" s="135">
        <f t="shared" si="89"/>
        <v>160</v>
      </c>
      <c r="AJ216" s="135" t="s">
        <v>4259</v>
      </c>
      <c r="AK216" s="138">
        <v>12112401600160</v>
      </c>
    </row>
    <row r="217" spans="1:37" ht="27" customHeight="1" x14ac:dyDescent="0.25">
      <c r="A217" s="135" t="s">
        <v>1538</v>
      </c>
      <c r="B217" s="189">
        <f t="shared" si="78"/>
        <v>93500</v>
      </c>
      <c r="C217" s="142">
        <f>+SUBTOTAL(3,$E$7:E217)</f>
        <v>210</v>
      </c>
      <c r="D217" s="135" t="s">
        <v>4257</v>
      </c>
      <c r="E217" s="142" t="s">
        <v>4203</v>
      </c>
      <c r="F217" s="142"/>
      <c r="G217" s="142">
        <f t="shared" si="85"/>
        <v>0</v>
      </c>
      <c r="H217" s="142">
        <v>200</v>
      </c>
      <c r="I217" s="132">
        <v>93500</v>
      </c>
      <c r="J217" s="145">
        <v>0.1</v>
      </c>
      <c r="K217" s="130">
        <f t="shared" si="82"/>
        <v>9350</v>
      </c>
      <c r="L217" s="130">
        <f t="shared" si="83"/>
        <v>102850</v>
      </c>
      <c r="M217" s="130"/>
      <c r="N217" s="138">
        <f t="shared" ref="N217:U226" si="91">+SUMIFS($AE$1:$AE$65536,$AA$1:$AA$65536,$M217,$AC$1:$AC$65536,N$5,$AB$1:$AB$65536,$H217)</f>
        <v>0</v>
      </c>
      <c r="O217" s="138">
        <f t="shared" si="91"/>
        <v>0</v>
      </c>
      <c r="P217" s="138">
        <f t="shared" si="91"/>
        <v>0</v>
      </c>
      <c r="Q217" s="138">
        <f t="shared" si="91"/>
        <v>0</v>
      </c>
      <c r="R217" s="138">
        <f t="shared" si="91"/>
        <v>0</v>
      </c>
      <c r="S217" s="138">
        <f t="shared" si="91"/>
        <v>0</v>
      </c>
      <c r="T217" s="138">
        <f t="shared" si="91"/>
        <v>0</v>
      </c>
      <c r="U217" s="138">
        <f t="shared" si="91"/>
        <v>0</v>
      </c>
      <c r="V217" s="132">
        <f>VLOOKUP(A217,[2]DG!$C$2:$E$11900,3,0)</f>
        <v>93500</v>
      </c>
      <c r="W217" s="143">
        <f t="shared" si="86"/>
        <v>0</v>
      </c>
      <c r="X217" s="138">
        <f t="shared" si="80"/>
        <v>0</v>
      </c>
      <c r="Y217" s="138"/>
      <c r="AA217" s="130" t="s">
        <v>4187</v>
      </c>
      <c r="AB217" s="130" t="s">
        <v>3973</v>
      </c>
      <c r="AC217" s="130" t="s">
        <v>3988</v>
      </c>
      <c r="AD217" s="130" t="s">
        <v>4256</v>
      </c>
      <c r="AE217" s="115" t="str">
        <f t="shared" si="84"/>
        <v>19300</v>
      </c>
      <c r="AG217" s="57" t="str">
        <f t="shared" si="87"/>
        <v xml:space="preserve">Măng sông nong PVC </v>
      </c>
      <c r="AH217" s="135" t="str">
        <f t="shared" si="88"/>
        <v xml:space="preserve">Nối thẳng nong PVC DISMY </v>
      </c>
      <c r="AI217" s="135">
        <f t="shared" si="89"/>
        <v>200</v>
      </c>
      <c r="AJ217" s="135" t="s">
        <v>1539</v>
      </c>
      <c r="AK217" s="138">
        <v>12112102000200</v>
      </c>
    </row>
    <row r="218" spans="1:37" ht="27" customHeight="1" x14ac:dyDescent="0.25">
      <c r="A218" s="135" t="s">
        <v>1550</v>
      </c>
      <c r="B218" s="189">
        <f t="shared" si="78"/>
        <v>107500</v>
      </c>
      <c r="C218" s="142">
        <f>+SUBTOTAL(3,$E$7:E218)</f>
        <v>211</v>
      </c>
      <c r="D218" s="135" t="s">
        <v>4255</v>
      </c>
      <c r="E218" s="142" t="s">
        <v>4203</v>
      </c>
      <c r="F218" s="142"/>
      <c r="G218" s="142">
        <f t="shared" si="85"/>
        <v>0</v>
      </c>
      <c r="H218" s="142">
        <v>200</v>
      </c>
      <c r="I218" s="132">
        <v>107500</v>
      </c>
      <c r="J218" s="145">
        <v>0.1</v>
      </c>
      <c r="K218" s="130">
        <f t="shared" si="82"/>
        <v>10750</v>
      </c>
      <c r="L218" s="130">
        <f t="shared" si="83"/>
        <v>118250</v>
      </c>
      <c r="M218" s="130"/>
      <c r="N218" s="138">
        <f t="shared" si="91"/>
        <v>0</v>
      </c>
      <c r="O218" s="138">
        <f t="shared" si="91"/>
        <v>0</v>
      </c>
      <c r="P218" s="138">
        <f t="shared" si="91"/>
        <v>0</v>
      </c>
      <c r="Q218" s="138">
        <f t="shared" si="91"/>
        <v>0</v>
      </c>
      <c r="R218" s="138">
        <f t="shared" si="91"/>
        <v>0</v>
      </c>
      <c r="S218" s="138">
        <f t="shared" si="91"/>
        <v>0</v>
      </c>
      <c r="T218" s="138">
        <f t="shared" si="91"/>
        <v>0</v>
      </c>
      <c r="U218" s="138">
        <f t="shared" si="91"/>
        <v>0</v>
      </c>
      <c r="V218" s="132">
        <f>VLOOKUP(A218,[2]DG!$C$2:$E$11900,3,0)</f>
        <v>107500</v>
      </c>
      <c r="W218" s="139">
        <f t="shared" si="86"/>
        <v>0</v>
      </c>
      <c r="X218" s="138">
        <f t="shared" si="80"/>
        <v>0</v>
      </c>
      <c r="Y218" s="138"/>
      <c r="AA218" s="130" t="s">
        <v>4187</v>
      </c>
      <c r="AB218" s="130" t="s">
        <v>3973</v>
      </c>
      <c r="AC218" s="130" t="s">
        <v>4004</v>
      </c>
      <c r="AD218" s="130" t="s">
        <v>4254</v>
      </c>
      <c r="AE218" s="115" t="str">
        <f t="shared" si="84"/>
        <v>29100</v>
      </c>
      <c r="AG218" s="57" t="str">
        <f t="shared" si="87"/>
        <v xml:space="preserve">Măng sông nong PVC </v>
      </c>
      <c r="AH218" s="135" t="str">
        <f t="shared" si="88"/>
        <v xml:space="preserve">Nối thẳng nong PVC DISMY </v>
      </c>
      <c r="AI218" s="135">
        <f t="shared" si="89"/>
        <v>200</v>
      </c>
      <c r="AJ218" s="135" t="s">
        <v>1551</v>
      </c>
      <c r="AK218" s="138">
        <v>12112202000200</v>
      </c>
    </row>
    <row r="219" spans="1:37" ht="27" customHeight="1" x14ac:dyDescent="0.25">
      <c r="A219" s="135" t="s">
        <v>1562</v>
      </c>
      <c r="B219" s="189">
        <f t="shared" si="78"/>
        <v>154500</v>
      </c>
      <c r="C219" s="142">
        <f>+SUBTOTAL(3,$E$7:E219)</f>
        <v>212</v>
      </c>
      <c r="D219" s="135" t="s">
        <v>4253</v>
      </c>
      <c r="E219" s="142" t="s">
        <v>4203</v>
      </c>
      <c r="F219" s="142"/>
      <c r="G219" s="142">
        <f t="shared" si="85"/>
        <v>0</v>
      </c>
      <c r="H219" s="142">
        <v>200</v>
      </c>
      <c r="I219" s="132">
        <v>154500</v>
      </c>
      <c r="J219" s="145">
        <v>0.1</v>
      </c>
      <c r="K219" s="130">
        <f t="shared" si="82"/>
        <v>15450</v>
      </c>
      <c r="L219" s="130">
        <f t="shared" si="83"/>
        <v>169950</v>
      </c>
      <c r="M219" s="130"/>
      <c r="N219" s="138">
        <f t="shared" si="91"/>
        <v>0</v>
      </c>
      <c r="O219" s="138">
        <f t="shared" si="91"/>
        <v>0</v>
      </c>
      <c r="P219" s="138">
        <f t="shared" si="91"/>
        <v>0</v>
      </c>
      <c r="Q219" s="138">
        <f t="shared" si="91"/>
        <v>0</v>
      </c>
      <c r="R219" s="138">
        <f t="shared" si="91"/>
        <v>0</v>
      </c>
      <c r="S219" s="138">
        <f t="shared" si="91"/>
        <v>0</v>
      </c>
      <c r="T219" s="138">
        <f t="shared" si="91"/>
        <v>0</v>
      </c>
      <c r="U219" s="138">
        <f t="shared" si="91"/>
        <v>0</v>
      </c>
      <c r="V219" s="132">
        <f>VLOOKUP(A219,[2]DG!$C$2:$E$11900,3,0)</f>
        <v>154500</v>
      </c>
      <c r="W219" s="139">
        <f t="shared" si="86"/>
        <v>0</v>
      </c>
      <c r="X219" s="138">
        <f t="shared" si="80"/>
        <v>0</v>
      </c>
      <c r="Y219" s="138"/>
      <c r="AA219" s="130" t="s">
        <v>4187</v>
      </c>
      <c r="AB219" s="130" t="s">
        <v>3971</v>
      </c>
      <c r="AC219" s="130" t="s">
        <v>3988</v>
      </c>
      <c r="AD219" s="130" t="s">
        <v>3865</v>
      </c>
      <c r="AE219" s="115" t="str">
        <f t="shared" si="84"/>
        <v>20100</v>
      </c>
      <c r="AG219" s="57" t="str">
        <f t="shared" si="87"/>
        <v xml:space="preserve">Măng sông nong PVC </v>
      </c>
      <c r="AH219" s="135" t="str">
        <f t="shared" si="88"/>
        <v xml:space="preserve">Nối thẳng nong PVC DISMY </v>
      </c>
      <c r="AI219" s="135">
        <f t="shared" si="89"/>
        <v>200</v>
      </c>
      <c r="AJ219" s="135" t="s">
        <v>1563</v>
      </c>
      <c r="AK219" s="138">
        <v>12112302000200</v>
      </c>
    </row>
    <row r="220" spans="1:37" ht="27" customHeight="1" x14ac:dyDescent="0.25">
      <c r="A220" s="135" t="s">
        <v>2574</v>
      </c>
      <c r="B220" s="189">
        <f t="shared" si="78"/>
        <v>210000</v>
      </c>
      <c r="C220" s="142">
        <f>+SUBTOTAL(3,$E$7:E220)</f>
        <v>213</v>
      </c>
      <c r="D220" s="135" t="s">
        <v>4251</v>
      </c>
      <c r="E220" s="142" t="s">
        <v>4203</v>
      </c>
      <c r="F220" s="142"/>
      <c r="G220" s="142">
        <f t="shared" si="85"/>
        <v>0</v>
      </c>
      <c r="H220" s="142">
        <v>200</v>
      </c>
      <c r="I220" s="132">
        <v>210000</v>
      </c>
      <c r="J220" s="145">
        <v>0.1</v>
      </c>
      <c r="K220" s="130">
        <f t="shared" si="82"/>
        <v>21000</v>
      </c>
      <c r="L220" s="130">
        <f t="shared" si="83"/>
        <v>231000</v>
      </c>
      <c r="M220" s="130"/>
      <c r="N220" s="138">
        <f t="shared" si="91"/>
        <v>0</v>
      </c>
      <c r="O220" s="139">
        <f t="shared" si="91"/>
        <v>0</v>
      </c>
      <c r="P220" s="138">
        <f t="shared" si="91"/>
        <v>0</v>
      </c>
      <c r="Q220" s="138">
        <f t="shared" si="91"/>
        <v>0</v>
      </c>
      <c r="R220" s="138">
        <f t="shared" si="91"/>
        <v>0</v>
      </c>
      <c r="S220" s="138">
        <f t="shared" si="91"/>
        <v>0</v>
      </c>
      <c r="T220" s="138">
        <f t="shared" si="91"/>
        <v>0</v>
      </c>
      <c r="U220" s="138">
        <f t="shared" si="91"/>
        <v>0</v>
      </c>
      <c r="V220" s="132">
        <f>VLOOKUP(A220,[2]DG!$C$2:$E$11900,3,0)</f>
        <v>210000</v>
      </c>
      <c r="W220" s="144">
        <f t="shared" si="86"/>
        <v>0</v>
      </c>
      <c r="X220" s="138">
        <f t="shared" si="80"/>
        <v>0</v>
      </c>
      <c r="Y220" s="138"/>
      <c r="AA220" s="130" t="s">
        <v>4187</v>
      </c>
      <c r="AB220" s="130" t="s">
        <v>3971</v>
      </c>
      <c r="AC220" s="130" t="s">
        <v>4004</v>
      </c>
      <c r="AD220" s="130" t="s">
        <v>4233</v>
      </c>
      <c r="AE220" s="115" t="str">
        <f t="shared" si="84"/>
        <v>30900</v>
      </c>
      <c r="AG220" s="57" t="str">
        <f t="shared" si="87"/>
        <v xml:space="preserve">Măng sông nong PVC </v>
      </c>
      <c r="AH220" s="135" t="str">
        <f t="shared" si="88"/>
        <v xml:space="preserve">Nối thẳng nong PVC DISMY </v>
      </c>
      <c r="AI220" s="135">
        <f t="shared" si="89"/>
        <v>200</v>
      </c>
      <c r="AJ220" s="135" t="s">
        <v>4252</v>
      </c>
      <c r="AK220" s="138">
        <v>12112402000200</v>
      </c>
    </row>
    <row r="221" spans="1:37" ht="27" customHeight="1" x14ac:dyDescent="0.25">
      <c r="A221" s="135" t="s">
        <v>1540</v>
      </c>
      <c r="B221" s="189">
        <f t="shared" si="78"/>
        <v>150000</v>
      </c>
      <c r="C221" s="142">
        <f>+SUBTOTAL(3,$E$7:E221)</f>
        <v>214</v>
      </c>
      <c r="D221" s="135" t="s">
        <v>4250</v>
      </c>
      <c r="E221" s="142" t="s">
        <v>4203</v>
      </c>
      <c r="F221" s="142"/>
      <c r="G221" s="142">
        <f t="shared" si="85"/>
        <v>0</v>
      </c>
      <c r="H221" s="142">
        <v>225</v>
      </c>
      <c r="I221" s="132">
        <v>150000</v>
      </c>
      <c r="J221" s="145">
        <v>0.1</v>
      </c>
      <c r="K221" s="130">
        <f t="shared" si="82"/>
        <v>15000</v>
      </c>
      <c r="L221" s="130">
        <f t="shared" si="83"/>
        <v>165000</v>
      </c>
      <c r="M221" s="130"/>
      <c r="N221" s="138">
        <f t="shared" si="91"/>
        <v>0</v>
      </c>
      <c r="O221" s="138">
        <f t="shared" si="91"/>
        <v>0</v>
      </c>
      <c r="P221" s="138">
        <f t="shared" si="91"/>
        <v>0</v>
      </c>
      <c r="Q221" s="138">
        <f t="shared" si="91"/>
        <v>0</v>
      </c>
      <c r="R221" s="138">
        <f t="shared" si="91"/>
        <v>0</v>
      </c>
      <c r="S221" s="138">
        <f t="shared" si="91"/>
        <v>0</v>
      </c>
      <c r="T221" s="138">
        <f t="shared" si="91"/>
        <v>0</v>
      </c>
      <c r="U221" s="138">
        <f t="shared" si="91"/>
        <v>0</v>
      </c>
      <c r="V221" s="132">
        <f>VLOOKUP(A221,[2]DG!$C$2:$E$11900,3,0)</f>
        <v>150000</v>
      </c>
      <c r="W221" s="143">
        <f t="shared" si="86"/>
        <v>0</v>
      </c>
      <c r="X221" s="138">
        <f t="shared" si="80"/>
        <v>0</v>
      </c>
      <c r="Y221" s="138"/>
      <c r="AA221" s="130" t="s">
        <v>4187</v>
      </c>
      <c r="AB221" s="130" t="s">
        <v>3969</v>
      </c>
      <c r="AC221" s="130" t="s">
        <v>3988</v>
      </c>
      <c r="AD221" s="130" t="s">
        <v>4249</v>
      </c>
      <c r="AE221" s="115" t="str">
        <f t="shared" si="84"/>
        <v>20400</v>
      </c>
      <c r="AG221" s="57" t="str">
        <f t="shared" si="87"/>
        <v xml:space="preserve">Măng sông nong PVC </v>
      </c>
      <c r="AH221" s="135" t="str">
        <f t="shared" si="88"/>
        <v xml:space="preserve">Nối thẳng nong PVC DISMY </v>
      </c>
      <c r="AI221" s="135">
        <f t="shared" si="89"/>
        <v>225</v>
      </c>
      <c r="AJ221" s="135" t="s">
        <v>1541</v>
      </c>
      <c r="AK221" s="138">
        <v>12112102250225</v>
      </c>
    </row>
    <row r="222" spans="1:37" ht="27" customHeight="1" x14ac:dyDescent="0.25">
      <c r="A222" s="147" t="s">
        <v>4248</v>
      </c>
      <c r="B222" s="189">
        <f t="shared" si="78"/>
        <v>178500</v>
      </c>
      <c r="C222" s="142">
        <f>+SUBTOTAL(3,$E$7:E222)</f>
        <v>215</v>
      </c>
      <c r="D222" s="135" t="s">
        <v>4246</v>
      </c>
      <c r="E222" s="142" t="s">
        <v>4203</v>
      </c>
      <c r="F222" s="142"/>
      <c r="G222" s="142">
        <f t="shared" si="85"/>
        <v>0</v>
      </c>
      <c r="H222" s="142">
        <v>225</v>
      </c>
      <c r="I222" s="132">
        <v>178500</v>
      </c>
      <c r="J222" s="145">
        <v>0.1</v>
      </c>
      <c r="K222" s="130">
        <f t="shared" si="82"/>
        <v>17850</v>
      </c>
      <c r="L222" s="130">
        <f t="shared" si="83"/>
        <v>196350</v>
      </c>
      <c r="M222" s="130"/>
      <c r="N222" s="138">
        <f t="shared" si="91"/>
        <v>0</v>
      </c>
      <c r="O222" s="138">
        <f t="shared" si="91"/>
        <v>0</v>
      </c>
      <c r="P222" s="138">
        <f t="shared" si="91"/>
        <v>0</v>
      </c>
      <c r="Q222" s="138">
        <f t="shared" si="91"/>
        <v>0</v>
      </c>
      <c r="R222" s="138">
        <f t="shared" si="91"/>
        <v>0</v>
      </c>
      <c r="S222" s="138">
        <f t="shared" si="91"/>
        <v>0</v>
      </c>
      <c r="T222" s="138">
        <f t="shared" si="91"/>
        <v>0</v>
      </c>
      <c r="U222" s="138">
        <f t="shared" si="91"/>
        <v>0</v>
      </c>
      <c r="V222" s="132">
        <f>VLOOKUP(A222,[2]DG!$C$2:$E$11900,3,0)</f>
        <v>178500</v>
      </c>
      <c r="W222" s="139">
        <f t="shared" si="86"/>
        <v>0</v>
      </c>
      <c r="X222" s="138">
        <f t="shared" si="80"/>
        <v>0</v>
      </c>
      <c r="Y222" s="138"/>
      <c r="AA222" s="130" t="s">
        <v>4187</v>
      </c>
      <c r="AB222" s="130" t="s">
        <v>3969</v>
      </c>
      <c r="AC222" s="130" t="s">
        <v>4004</v>
      </c>
      <c r="AD222" s="130" t="s">
        <v>4245</v>
      </c>
      <c r="AE222" s="115" t="str">
        <f t="shared" si="84"/>
        <v>32000</v>
      </c>
      <c r="AG222" s="148"/>
      <c r="AH222" s="147"/>
      <c r="AI222" s="135">
        <f t="shared" si="89"/>
        <v>225</v>
      </c>
      <c r="AJ222" s="147" t="s">
        <v>4247</v>
      </c>
      <c r="AK222" s="146"/>
    </row>
    <row r="223" spans="1:37" ht="27" customHeight="1" x14ac:dyDescent="0.25">
      <c r="A223" s="135" t="s">
        <v>4244</v>
      </c>
      <c r="B223" s="189">
        <f t="shared" si="78"/>
        <v>234800</v>
      </c>
      <c r="C223" s="142">
        <f>+SUBTOTAL(3,$E$7:E223)</f>
        <v>216</v>
      </c>
      <c r="D223" s="135" t="s">
        <v>4242</v>
      </c>
      <c r="E223" s="142" t="s">
        <v>4203</v>
      </c>
      <c r="F223" s="142"/>
      <c r="G223" s="142">
        <f t="shared" si="85"/>
        <v>0</v>
      </c>
      <c r="H223" s="142">
        <v>225</v>
      </c>
      <c r="I223" s="132">
        <v>234800</v>
      </c>
      <c r="J223" s="145">
        <v>0.1</v>
      </c>
      <c r="K223" s="130">
        <f t="shared" si="82"/>
        <v>23480</v>
      </c>
      <c r="L223" s="130">
        <f t="shared" si="83"/>
        <v>258280</v>
      </c>
      <c r="M223" s="130"/>
      <c r="N223" s="138">
        <f t="shared" si="91"/>
        <v>0</v>
      </c>
      <c r="O223" s="138">
        <f t="shared" si="91"/>
        <v>0</v>
      </c>
      <c r="P223" s="138">
        <f t="shared" si="91"/>
        <v>0</v>
      </c>
      <c r="Q223" s="138">
        <f t="shared" si="91"/>
        <v>0</v>
      </c>
      <c r="R223" s="138">
        <f t="shared" si="91"/>
        <v>0</v>
      </c>
      <c r="S223" s="138">
        <f t="shared" si="91"/>
        <v>0</v>
      </c>
      <c r="T223" s="138">
        <f t="shared" si="91"/>
        <v>0</v>
      </c>
      <c r="U223" s="138">
        <f t="shared" si="91"/>
        <v>0</v>
      </c>
      <c r="V223" s="132">
        <f>VLOOKUP(A223,[2]DG!$C$2:$E$11900,3,0)</f>
        <v>234800</v>
      </c>
      <c r="W223" s="139">
        <f t="shared" si="86"/>
        <v>0</v>
      </c>
      <c r="X223" s="138">
        <f t="shared" si="80"/>
        <v>0</v>
      </c>
      <c r="Y223" s="138"/>
      <c r="AA223" s="130" t="s">
        <v>4187</v>
      </c>
      <c r="AB223" s="130" t="s">
        <v>3967</v>
      </c>
      <c r="AC223" s="130" t="s">
        <v>3988</v>
      </c>
      <c r="AD223" s="130" t="s">
        <v>4241</v>
      </c>
      <c r="AE223" s="115" t="str">
        <f t="shared" si="84"/>
        <v>20900</v>
      </c>
      <c r="AG223" s="57" t="str">
        <f t="shared" ref="AG223:AG236" si="92">+LEFT(AJ223,SEARCH("PVC",AJ223,1)+3)</f>
        <v xml:space="preserve">Măng sông nong PVC </v>
      </c>
      <c r="AH223" s="135" t="str">
        <f t="shared" ref="AH223:AH236" si="93">+LEFT(D223,SEARCH("DISMY",D223,1)+5)</f>
        <v xml:space="preserve">Nối thẳng nong PVC DISMY </v>
      </c>
      <c r="AI223" s="135">
        <f t="shared" si="89"/>
        <v>225</v>
      </c>
      <c r="AJ223" s="135" t="s">
        <v>4243</v>
      </c>
      <c r="AK223" s="138">
        <v>12112302250225</v>
      </c>
    </row>
    <row r="224" spans="1:37" ht="27" customHeight="1" x14ac:dyDescent="0.25">
      <c r="A224" s="147" t="s">
        <v>4240</v>
      </c>
      <c r="B224" s="189">
        <f t="shared" si="78"/>
        <v>279800</v>
      </c>
      <c r="C224" s="142">
        <f>+SUBTOTAL(3,$E$7:E224)</f>
        <v>217</v>
      </c>
      <c r="D224" s="135" t="s">
        <v>4238</v>
      </c>
      <c r="E224" s="142" t="s">
        <v>4203</v>
      </c>
      <c r="F224" s="142"/>
      <c r="G224" s="142">
        <f t="shared" si="85"/>
        <v>0</v>
      </c>
      <c r="H224" s="142">
        <v>225</v>
      </c>
      <c r="I224" s="132">
        <v>279800</v>
      </c>
      <c r="J224" s="145">
        <v>0.1</v>
      </c>
      <c r="K224" s="130">
        <f t="shared" si="82"/>
        <v>27980</v>
      </c>
      <c r="L224" s="130">
        <f t="shared" si="83"/>
        <v>307780</v>
      </c>
      <c r="M224" s="130"/>
      <c r="N224" s="138">
        <f t="shared" si="91"/>
        <v>0</v>
      </c>
      <c r="O224" s="138">
        <f t="shared" si="91"/>
        <v>0</v>
      </c>
      <c r="P224" s="138">
        <f t="shared" si="91"/>
        <v>0</v>
      </c>
      <c r="Q224" s="138">
        <f t="shared" si="91"/>
        <v>0</v>
      </c>
      <c r="R224" s="138">
        <f t="shared" si="91"/>
        <v>0</v>
      </c>
      <c r="S224" s="138">
        <f t="shared" si="91"/>
        <v>0</v>
      </c>
      <c r="T224" s="138">
        <f t="shared" si="91"/>
        <v>0</v>
      </c>
      <c r="U224" s="138">
        <f t="shared" si="91"/>
        <v>0</v>
      </c>
      <c r="V224" s="132">
        <f>VLOOKUP(A224,[2]DG!$C$2:$E$11900,3,0)</f>
        <v>279800</v>
      </c>
      <c r="W224" s="144">
        <f t="shared" si="86"/>
        <v>0</v>
      </c>
      <c r="X224" s="138">
        <f t="shared" si="80"/>
        <v>0</v>
      </c>
      <c r="Y224" s="138"/>
      <c r="AA224" s="130" t="s">
        <v>4187</v>
      </c>
      <c r="AB224" s="130" t="s">
        <v>3967</v>
      </c>
      <c r="AC224" s="130" t="s">
        <v>4004</v>
      </c>
      <c r="AD224" s="130" t="s">
        <v>4237</v>
      </c>
      <c r="AE224" s="115" t="str">
        <f t="shared" si="84"/>
        <v>34600</v>
      </c>
      <c r="AG224" s="148" t="str">
        <f t="shared" si="92"/>
        <v xml:space="preserve">Măng sông nong PVC </v>
      </c>
      <c r="AH224" s="147" t="str">
        <f t="shared" si="93"/>
        <v xml:space="preserve">Nối thẳng nong PVC DISMY </v>
      </c>
      <c r="AI224" s="135">
        <f t="shared" si="89"/>
        <v>225</v>
      </c>
      <c r="AJ224" s="147" t="s">
        <v>4239</v>
      </c>
      <c r="AK224" s="146">
        <v>12112302250225</v>
      </c>
    </row>
    <row r="225" spans="1:37" ht="27" customHeight="1" x14ac:dyDescent="0.25">
      <c r="A225" s="135" t="s">
        <v>1542</v>
      </c>
      <c r="B225" s="189">
        <f t="shared" si="78"/>
        <v>163700</v>
      </c>
      <c r="C225" s="142">
        <f>+SUBTOTAL(3,$E$7:E225)</f>
        <v>218</v>
      </c>
      <c r="D225" s="135" t="s">
        <v>4236</v>
      </c>
      <c r="E225" s="142" t="s">
        <v>4203</v>
      </c>
      <c r="F225" s="142"/>
      <c r="G225" s="142">
        <f t="shared" si="85"/>
        <v>0</v>
      </c>
      <c r="H225" s="142">
        <v>250</v>
      </c>
      <c r="I225" s="132">
        <v>163700</v>
      </c>
      <c r="J225" s="145">
        <v>0.1</v>
      </c>
      <c r="K225" s="130">
        <f t="shared" si="82"/>
        <v>16370</v>
      </c>
      <c r="L225" s="130">
        <f t="shared" si="83"/>
        <v>180070</v>
      </c>
      <c r="M225" s="130"/>
      <c r="N225" s="138">
        <f t="shared" si="91"/>
        <v>0</v>
      </c>
      <c r="O225" s="138">
        <f t="shared" si="91"/>
        <v>0</v>
      </c>
      <c r="P225" s="138">
        <f t="shared" si="91"/>
        <v>0</v>
      </c>
      <c r="Q225" s="138">
        <f t="shared" si="91"/>
        <v>0</v>
      </c>
      <c r="R225" s="138">
        <f t="shared" si="91"/>
        <v>0</v>
      </c>
      <c r="S225" s="138">
        <f t="shared" si="91"/>
        <v>0</v>
      </c>
      <c r="T225" s="138">
        <f t="shared" si="91"/>
        <v>0</v>
      </c>
      <c r="U225" s="138">
        <f t="shared" si="91"/>
        <v>0</v>
      </c>
      <c r="V225" s="132">
        <f>VLOOKUP(A225,[2]DG!$C$2:$E$11900,3,0)</f>
        <v>163700</v>
      </c>
      <c r="W225" s="143">
        <f t="shared" si="86"/>
        <v>0</v>
      </c>
      <c r="X225" s="138">
        <f t="shared" si="80"/>
        <v>0</v>
      </c>
      <c r="Y225" s="138"/>
      <c r="AA225" s="130" t="s">
        <v>4187</v>
      </c>
      <c r="AB225" s="130" t="s">
        <v>3965</v>
      </c>
      <c r="AC225" s="130" t="s">
        <v>3988</v>
      </c>
      <c r="AD225" s="130" t="s">
        <v>4235</v>
      </c>
      <c r="AE225" s="115" t="str">
        <f t="shared" si="84"/>
        <v>29300</v>
      </c>
      <c r="AG225" s="57" t="str">
        <f t="shared" si="92"/>
        <v xml:space="preserve">Măng sông nong PVC </v>
      </c>
      <c r="AH225" s="135" t="str">
        <f t="shared" si="93"/>
        <v xml:space="preserve">Nối thẳng nong PVC DISMY </v>
      </c>
      <c r="AI225" s="135">
        <f t="shared" si="89"/>
        <v>250</v>
      </c>
      <c r="AJ225" s="135" t="s">
        <v>1543</v>
      </c>
      <c r="AK225" s="138">
        <v>12112102500250</v>
      </c>
    </row>
    <row r="226" spans="1:37" ht="27" customHeight="1" x14ac:dyDescent="0.25">
      <c r="A226" s="135" t="s">
        <v>1552</v>
      </c>
      <c r="B226" s="189">
        <f t="shared" si="78"/>
        <v>224000</v>
      </c>
      <c r="C226" s="142">
        <f>+SUBTOTAL(3,$E$7:E226)</f>
        <v>219</v>
      </c>
      <c r="D226" s="135" t="s">
        <v>4234</v>
      </c>
      <c r="E226" s="142" t="s">
        <v>4203</v>
      </c>
      <c r="F226" s="142"/>
      <c r="G226" s="142">
        <f t="shared" si="85"/>
        <v>0</v>
      </c>
      <c r="H226" s="142">
        <v>250</v>
      </c>
      <c r="I226" s="132">
        <v>224000</v>
      </c>
      <c r="J226" s="145">
        <v>0.1</v>
      </c>
      <c r="K226" s="130">
        <f t="shared" si="82"/>
        <v>22400</v>
      </c>
      <c r="L226" s="130">
        <f t="shared" si="83"/>
        <v>246400</v>
      </c>
      <c r="M226" s="130"/>
      <c r="N226" s="138">
        <f t="shared" si="91"/>
        <v>0</v>
      </c>
      <c r="O226" s="138">
        <f t="shared" si="91"/>
        <v>0</v>
      </c>
      <c r="P226" s="138">
        <f t="shared" si="91"/>
        <v>0</v>
      </c>
      <c r="Q226" s="138">
        <f t="shared" si="91"/>
        <v>0</v>
      </c>
      <c r="R226" s="138">
        <f t="shared" si="91"/>
        <v>0</v>
      </c>
      <c r="S226" s="138">
        <f t="shared" si="91"/>
        <v>0</v>
      </c>
      <c r="T226" s="138">
        <f t="shared" si="91"/>
        <v>0</v>
      </c>
      <c r="U226" s="138">
        <f t="shared" si="91"/>
        <v>0</v>
      </c>
      <c r="V226" s="132">
        <f>VLOOKUP(A226,[2]DG!$C$2:$E$11900,3,0)</f>
        <v>224000</v>
      </c>
      <c r="W226" s="139">
        <f t="shared" si="86"/>
        <v>0</v>
      </c>
      <c r="X226" s="138">
        <f t="shared" si="80"/>
        <v>0</v>
      </c>
      <c r="Y226" s="138"/>
      <c r="AA226" s="130" t="s">
        <v>4187</v>
      </c>
      <c r="AB226" s="130" t="s">
        <v>3963</v>
      </c>
      <c r="AC226" s="130" t="s">
        <v>3988</v>
      </c>
      <c r="AD226" s="130" t="s">
        <v>4233</v>
      </c>
      <c r="AE226" s="115" t="str">
        <f t="shared" si="84"/>
        <v>30900</v>
      </c>
      <c r="AG226" s="57" t="str">
        <f t="shared" si="92"/>
        <v xml:space="preserve">Măng sông nong PVC </v>
      </c>
      <c r="AH226" s="135" t="str">
        <f t="shared" si="93"/>
        <v xml:space="preserve">Nối thẳng nong PVC DISMY </v>
      </c>
      <c r="AI226" s="135">
        <f t="shared" si="89"/>
        <v>250</v>
      </c>
      <c r="AJ226" s="135" t="s">
        <v>1553</v>
      </c>
      <c r="AK226" s="138">
        <v>12112202500250</v>
      </c>
    </row>
    <row r="227" spans="1:37" ht="27" customHeight="1" x14ac:dyDescent="0.25">
      <c r="A227" s="135" t="s">
        <v>1564</v>
      </c>
      <c r="B227" s="189">
        <f t="shared" si="78"/>
        <v>315800</v>
      </c>
      <c r="C227" s="142">
        <f>+SUBTOTAL(3,$E$7:E227)</f>
        <v>220</v>
      </c>
      <c r="D227" s="135" t="s">
        <v>4232</v>
      </c>
      <c r="E227" s="142" t="s">
        <v>4203</v>
      </c>
      <c r="F227" s="142"/>
      <c r="G227" s="142">
        <f t="shared" si="85"/>
        <v>0</v>
      </c>
      <c r="H227" s="142">
        <v>250</v>
      </c>
      <c r="I227" s="132">
        <v>315800</v>
      </c>
      <c r="J227" s="145">
        <v>0.1</v>
      </c>
      <c r="K227" s="130">
        <f t="shared" si="82"/>
        <v>31580</v>
      </c>
      <c r="L227" s="130">
        <f t="shared" si="83"/>
        <v>347380</v>
      </c>
      <c r="M227" s="130"/>
      <c r="N227" s="138">
        <f t="shared" ref="N227:U236" si="94">+SUMIFS($AE$1:$AE$65536,$AA$1:$AA$65536,$M227,$AC$1:$AC$65536,N$5,$AB$1:$AB$65536,$H227)</f>
        <v>0</v>
      </c>
      <c r="O227" s="138">
        <f t="shared" si="94"/>
        <v>0</v>
      </c>
      <c r="P227" s="138">
        <f t="shared" si="94"/>
        <v>0</v>
      </c>
      <c r="Q227" s="138">
        <f t="shared" si="94"/>
        <v>0</v>
      </c>
      <c r="R227" s="138">
        <f t="shared" si="94"/>
        <v>0</v>
      </c>
      <c r="S227" s="138">
        <f t="shared" si="94"/>
        <v>0</v>
      </c>
      <c r="T227" s="138">
        <f t="shared" si="94"/>
        <v>0</v>
      </c>
      <c r="U227" s="138">
        <f t="shared" si="94"/>
        <v>0</v>
      </c>
      <c r="V227" s="132">
        <f>VLOOKUP(A227,[2]DG!$C$2:$E$11900,3,0)</f>
        <v>315800</v>
      </c>
      <c r="W227" s="139">
        <f t="shared" si="86"/>
        <v>0</v>
      </c>
      <c r="X227" s="138">
        <f t="shared" si="80"/>
        <v>0</v>
      </c>
      <c r="Y227" s="138"/>
      <c r="AA227" s="130" t="s">
        <v>4187</v>
      </c>
      <c r="AB227" s="130" t="s">
        <v>3960</v>
      </c>
      <c r="AC227" s="130" t="s">
        <v>3988</v>
      </c>
      <c r="AD227" s="130" t="s">
        <v>4231</v>
      </c>
      <c r="AE227" s="115" t="str">
        <f t="shared" si="84"/>
        <v>37400</v>
      </c>
      <c r="AG227" s="57" t="str">
        <f t="shared" si="92"/>
        <v xml:space="preserve">Măng sông nong PVC </v>
      </c>
      <c r="AH227" s="135" t="str">
        <f t="shared" si="93"/>
        <v xml:space="preserve">Nối thẳng nong PVC DISMY </v>
      </c>
      <c r="AI227" s="135">
        <f t="shared" si="89"/>
        <v>250</v>
      </c>
      <c r="AJ227" s="135" t="s">
        <v>1565</v>
      </c>
      <c r="AK227" s="138">
        <v>12112302500250</v>
      </c>
    </row>
    <row r="228" spans="1:37" ht="27" customHeight="1" x14ac:dyDescent="0.25">
      <c r="A228" s="147" t="s">
        <v>2576</v>
      </c>
      <c r="B228" s="189">
        <f t="shared" si="78"/>
        <v>374200</v>
      </c>
      <c r="C228" s="142">
        <f>+SUBTOTAL(3,$E$7:E228)</f>
        <v>221</v>
      </c>
      <c r="D228" s="135" t="s">
        <v>4229</v>
      </c>
      <c r="E228" s="142" t="s">
        <v>4203</v>
      </c>
      <c r="F228" s="142"/>
      <c r="G228" s="142">
        <f t="shared" si="85"/>
        <v>0</v>
      </c>
      <c r="H228" s="142">
        <v>250</v>
      </c>
      <c r="I228" s="132">
        <v>374200</v>
      </c>
      <c r="J228" s="145">
        <v>0.1</v>
      </c>
      <c r="K228" s="130">
        <f t="shared" si="82"/>
        <v>37420</v>
      </c>
      <c r="L228" s="130">
        <f t="shared" si="83"/>
        <v>411620</v>
      </c>
      <c r="M228" s="130"/>
      <c r="N228" s="138">
        <f t="shared" si="94"/>
        <v>0</v>
      </c>
      <c r="O228" s="138">
        <f t="shared" si="94"/>
        <v>0</v>
      </c>
      <c r="P228" s="138">
        <f t="shared" si="94"/>
        <v>0</v>
      </c>
      <c r="Q228" s="138">
        <f t="shared" si="94"/>
        <v>0</v>
      </c>
      <c r="R228" s="138">
        <f t="shared" si="94"/>
        <v>0</v>
      </c>
      <c r="S228" s="138">
        <f t="shared" si="94"/>
        <v>0</v>
      </c>
      <c r="T228" s="138">
        <f t="shared" si="94"/>
        <v>0</v>
      </c>
      <c r="U228" s="138">
        <f t="shared" si="94"/>
        <v>0</v>
      </c>
      <c r="V228" s="132">
        <f>VLOOKUP(A228,[2]DG!$C$2:$E$11900,3,0)</f>
        <v>374200</v>
      </c>
      <c r="W228" s="144">
        <f t="shared" si="86"/>
        <v>0</v>
      </c>
      <c r="X228" s="138">
        <f t="shared" si="80"/>
        <v>0</v>
      </c>
      <c r="Y228" s="138"/>
      <c r="AA228" s="130" t="s">
        <v>4187</v>
      </c>
      <c r="AB228" s="130" t="s">
        <v>3960</v>
      </c>
      <c r="AC228" s="130" t="s">
        <v>4004</v>
      </c>
      <c r="AD228" s="130" t="s">
        <v>3968</v>
      </c>
      <c r="AE228" s="115" t="str">
        <f t="shared" si="84"/>
        <v>61800</v>
      </c>
      <c r="AG228" s="148" t="str">
        <f t="shared" si="92"/>
        <v xml:space="preserve">Măng sông nong PVC </v>
      </c>
      <c r="AH228" s="147" t="str">
        <f t="shared" si="93"/>
        <v xml:space="preserve">Nối thẳng nong PVC DISMY </v>
      </c>
      <c r="AI228" s="135">
        <f t="shared" si="89"/>
        <v>250</v>
      </c>
      <c r="AJ228" s="147" t="s">
        <v>4230</v>
      </c>
      <c r="AK228" s="146">
        <v>12112302500250</v>
      </c>
    </row>
    <row r="229" spans="1:37" ht="27" customHeight="1" x14ac:dyDescent="0.25">
      <c r="A229" s="135" t="s">
        <v>2564</v>
      </c>
      <c r="B229" s="189">
        <f t="shared" si="78"/>
        <v>286200</v>
      </c>
      <c r="C229" s="142">
        <f>+SUBTOTAL(3,$E$7:E229)</f>
        <v>222</v>
      </c>
      <c r="D229" s="135" t="s">
        <v>4227</v>
      </c>
      <c r="E229" s="142" t="s">
        <v>4203</v>
      </c>
      <c r="F229" s="142"/>
      <c r="G229" s="142">
        <f t="shared" si="85"/>
        <v>0</v>
      </c>
      <c r="H229" s="142">
        <v>280</v>
      </c>
      <c r="I229" s="132">
        <v>286200</v>
      </c>
      <c r="J229" s="145">
        <v>0.1</v>
      </c>
      <c r="K229" s="130">
        <f t="shared" si="82"/>
        <v>28620</v>
      </c>
      <c r="L229" s="130">
        <f t="shared" si="83"/>
        <v>314820</v>
      </c>
      <c r="M229" s="130"/>
      <c r="N229" s="138">
        <f t="shared" si="94"/>
        <v>0</v>
      </c>
      <c r="O229" s="138">
        <f t="shared" si="94"/>
        <v>0</v>
      </c>
      <c r="P229" s="138">
        <f t="shared" si="94"/>
        <v>0</v>
      </c>
      <c r="Q229" s="138">
        <f t="shared" si="94"/>
        <v>0</v>
      </c>
      <c r="R229" s="138">
        <f t="shared" si="94"/>
        <v>0</v>
      </c>
      <c r="S229" s="138">
        <f t="shared" si="94"/>
        <v>0</v>
      </c>
      <c r="T229" s="138">
        <f t="shared" si="94"/>
        <v>0</v>
      </c>
      <c r="U229" s="138">
        <f t="shared" si="94"/>
        <v>0</v>
      </c>
      <c r="V229" s="132">
        <f>VLOOKUP(A229,[2]DG!$C$2:$E$11900,3,0)</f>
        <v>286200</v>
      </c>
      <c r="W229" s="143">
        <f t="shared" si="86"/>
        <v>0</v>
      </c>
      <c r="X229" s="138">
        <f t="shared" si="80"/>
        <v>0</v>
      </c>
      <c r="Y229" s="138"/>
      <c r="AA229" s="130" t="s">
        <v>4187</v>
      </c>
      <c r="AB229" s="130" t="s">
        <v>3953</v>
      </c>
      <c r="AC229" s="130" t="s">
        <v>3988</v>
      </c>
      <c r="AD229" s="130" t="s">
        <v>3972</v>
      </c>
      <c r="AE229" s="115" t="str">
        <f t="shared" si="84"/>
        <v>43500</v>
      </c>
      <c r="AG229" s="57" t="str">
        <f t="shared" si="92"/>
        <v xml:space="preserve">Măng sông nong PVC </v>
      </c>
      <c r="AH229" s="135" t="str">
        <f t="shared" si="93"/>
        <v xml:space="preserve">Nối thẳng nong PVC DISMY </v>
      </c>
      <c r="AI229" s="135">
        <f t="shared" si="89"/>
        <v>280</v>
      </c>
      <c r="AJ229" s="135" t="s">
        <v>4228</v>
      </c>
      <c r="AK229" s="138">
        <v>12112102800280</v>
      </c>
    </row>
    <row r="230" spans="1:37" ht="27" customHeight="1" x14ac:dyDescent="0.25">
      <c r="A230" s="135" t="s">
        <v>4226</v>
      </c>
      <c r="B230" s="189">
        <f t="shared" si="78"/>
        <v>308392.5</v>
      </c>
      <c r="C230" s="142">
        <f>+SUBTOTAL(3,$E$7:E230)</f>
        <v>223</v>
      </c>
      <c r="D230" s="135" t="s">
        <v>4224</v>
      </c>
      <c r="E230" s="142" t="s">
        <v>4203</v>
      </c>
      <c r="F230" s="142"/>
      <c r="G230" s="142">
        <f t="shared" si="85"/>
        <v>0</v>
      </c>
      <c r="H230" s="142">
        <v>250</v>
      </c>
      <c r="I230" s="132">
        <v>308392.5</v>
      </c>
      <c r="J230" s="145">
        <v>0.1</v>
      </c>
      <c r="K230" s="130">
        <f t="shared" si="82"/>
        <v>30839</v>
      </c>
      <c r="L230" s="130">
        <f t="shared" si="83"/>
        <v>339231.5</v>
      </c>
      <c r="M230" s="130"/>
      <c r="N230" s="138">
        <f t="shared" si="94"/>
        <v>0</v>
      </c>
      <c r="O230" s="138">
        <f t="shared" si="94"/>
        <v>0</v>
      </c>
      <c r="P230" s="138">
        <f t="shared" si="94"/>
        <v>0</v>
      </c>
      <c r="Q230" s="138">
        <f t="shared" si="94"/>
        <v>0</v>
      </c>
      <c r="R230" s="138">
        <f t="shared" si="94"/>
        <v>0</v>
      </c>
      <c r="S230" s="138">
        <f t="shared" si="94"/>
        <v>0</v>
      </c>
      <c r="T230" s="138">
        <f t="shared" si="94"/>
        <v>0</v>
      </c>
      <c r="U230" s="138">
        <f t="shared" si="94"/>
        <v>0</v>
      </c>
      <c r="V230" s="132">
        <f>VLOOKUP(A230,[2]DG!$C$2:$E$11900,3,0)</f>
        <v>308393</v>
      </c>
      <c r="W230" s="139">
        <f t="shared" si="86"/>
        <v>-1.6213078766202926E-6</v>
      </c>
      <c r="X230" s="138">
        <f t="shared" si="80"/>
        <v>0</v>
      </c>
      <c r="Y230" s="138"/>
      <c r="AA230" s="130" t="s">
        <v>4187</v>
      </c>
      <c r="AB230" s="130" t="s">
        <v>3950</v>
      </c>
      <c r="AC230" s="130" t="s">
        <v>3988</v>
      </c>
      <c r="AD230" s="130" t="s">
        <v>4223</v>
      </c>
      <c r="AE230" s="115" t="str">
        <f t="shared" si="84"/>
        <v>46000</v>
      </c>
      <c r="AG230" s="57" t="str">
        <f t="shared" si="92"/>
        <v xml:space="preserve">Măng sông nong PVC </v>
      </c>
      <c r="AH230" s="135" t="str">
        <f t="shared" si="93"/>
        <v xml:space="preserve">Nối thẳng nong PVC DISMY </v>
      </c>
      <c r="AI230" s="135">
        <f t="shared" si="89"/>
        <v>280</v>
      </c>
      <c r="AJ230" s="135" t="s">
        <v>4225</v>
      </c>
      <c r="AK230" s="138">
        <v>12112302500250</v>
      </c>
    </row>
    <row r="231" spans="1:37" ht="27" customHeight="1" x14ac:dyDescent="0.25">
      <c r="A231" s="135" t="s">
        <v>4222</v>
      </c>
      <c r="B231" s="189">
        <f t="shared" si="78"/>
        <v>435000</v>
      </c>
      <c r="C231" s="142">
        <f>+SUBTOTAL(3,$E$7:E231)</f>
        <v>224</v>
      </c>
      <c r="D231" s="135" t="s">
        <v>4220</v>
      </c>
      <c r="E231" s="142" t="s">
        <v>4203</v>
      </c>
      <c r="F231" s="142"/>
      <c r="G231" s="142">
        <f t="shared" si="85"/>
        <v>0</v>
      </c>
      <c r="H231" s="142">
        <v>280</v>
      </c>
      <c r="I231" s="132">
        <v>435000</v>
      </c>
      <c r="J231" s="145">
        <v>0.1</v>
      </c>
      <c r="K231" s="130">
        <f t="shared" si="82"/>
        <v>43500</v>
      </c>
      <c r="L231" s="130">
        <f t="shared" si="83"/>
        <v>478500</v>
      </c>
      <c r="M231" s="130"/>
      <c r="N231" s="138">
        <f t="shared" si="94"/>
        <v>0</v>
      </c>
      <c r="O231" s="138">
        <f t="shared" si="94"/>
        <v>0</v>
      </c>
      <c r="P231" s="138">
        <f t="shared" si="94"/>
        <v>0</v>
      </c>
      <c r="Q231" s="138">
        <f t="shared" si="94"/>
        <v>0</v>
      </c>
      <c r="R231" s="138">
        <f t="shared" si="94"/>
        <v>0</v>
      </c>
      <c r="S231" s="138">
        <f t="shared" si="94"/>
        <v>0</v>
      </c>
      <c r="T231" s="138">
        <f t="shared" si="94"/>
        <v>0</v>
      </c>
      <c r="U231" s="138">
        <f t="shared" si="94"/>
        <v>0</v>
      </c>
      <c r="V231" s="132">
        <f>VLOOKUP(A231,[2]DG!$C$2:$E$11900,3,0)</f>
        <v>435000</v>
      </c>
      <c r="W231" s="139">
        <f t="shared" si="86"/>
        <v>0</v>
      </c>
      <c r="X231" s="138">
        <f t="shared" si="80"/>
        <v>0</v>
      </c>
      <c r="Y231" s="138"/>
      <c r="AA231" s="130" t="s">
        <v>4187</v>
      </c>
      <c r="AB231" s="130" t="s">
        <v>3950</v>
      </c>
      <c r="AC231" s="130" t="s">
        <v>4004</v>
      </c>
      <c r="AD231" s="130" t="s">
        <v>4219</v>
      </c>
      <c r="AE231" s="115" t="str">
        <f t="shared" si="84"/>
        <v>101100</v>
      </c>
      <c r="AG231" s="57" t="str">
        <f t="shared" si="92"/>
        <v xml:space="preserve">Măng sông nong PVC </v>
      </c>
      <c r="AH231" s="135" t="str">
        <f t="shared" si="93"/>
        <v xml:space="preserve">Nối thẳng nong PVC DISMY </v>
      </c>
      <c r="AI231" s="135">
        <f t="shared" si="89"/>
        <v>280</v>
      </c>
      <c r="AJ231" s="135" t="s">
        <v>4221</v>
      </c>
      <c r="AK231" s="138">
        <v>12112302800280</v>
      </c>
    </row>
    <row r="232" spans="1:37" ht="27" customHeight="1" x14ac:dyDescent="0.25">
      <c r="A232" s="136" t="s">
        <v>4218</v>
      </c>
      <c r="B232" s="189">
        <f t="shared" si="78"/>
        <v>544200</v>
      </c>
      <c r="C232" s="141">
        <f>+SUBTOTAL(3,$E$7:E232)</f>
        <v>225</v>
      </c>
      <c r="D232" s="136" t="s">
        <v>4216</v>
      </c>
      <c r="E232" s="141" t="s">
        <v>4203</v>
      </c>
      <c r="F232" s="141"/>
      <c r="G232" s="142">
        <f t="shared" si="85"/>
        <v>0</v>
      </c>
      <c r="H232" s="141">
        <v>280</v>
      </c>
      <c r="I232" s="132">
        <v>544200</v>
      </c>
      <c r="J232" s="140">
        <v>0.1</v>
      </c>
      <c r="K232" s="130">
        <f t="shared" si="82"/>
        <v>54420</v>
      </c>
      <c r="L232" s="130">
        <f t="shared" si="83"/>
        <v>598620</v>
      </c>
      <c r="M232" s="127"/>
      <c r="N232" s="137">
        <f t="shared" si="94"/>
        <v>0</v>
      </c>
      <c r="O232" s="137">
        <f t="shared" si="94"/>
        <v>0</v>
      </c>
      <c r="P232" s="137">
        <f t="shared" si="94"/>
        <v>0</v>
      </c>
      <c r="Q232" s="137">
        <f t="shared" si="94"/>
        <v>0</v>
      </c>
      <c r="R232" s="137">
        <f t="shared" si="94"/>
        <v>0</v>
      </c>
      <c r="S232" s="137">
        <f t="shared" si="94"/>
        <v>0</v>
      </c>
      <c r="T232" s="137">
        <f t="shared" si="94"/>
        <v>0</v>
      </c>
      <c r="U232" s="137">
        <f t="shared" si="94"/>
        <v>0</v>
      </c>
      <c r="V232" s="132">
        <f>VLOOKUP(A232,[2]DG!$C$2:$E$11900,3,0)</f>
        <v>544200</v>
      </c>
      <c r="W232" s="144">
        <f t="shared" si="86"/>
        <v>0</v>
      </c>
      <c r="X232" s="138">
        <f t="shared" si="80"/>
        <v>0</v>
      </c>
      <c r="Y232" s="137"/>
      <c r="AA232" s="130" t="s">
        <v>4187</v>
      </c>
      <c r="AB232" s="127" t="s">
        <v>4021</v>
      </c>
      <c r="AC232" s="127" t="s">
        <v>3988</v>
      </c>
      <c r="AD232" s="127" t="s">
        <v>4215</v>
      </c>
      <c r="AE232" s="115" t="str">
        <f t="shared" si="84"/>
        <v>54400</v>
      </c>
      <c r="AG232" s="57" t="str">
        <f t="shared" si="92"/>
        <v xml:space="preserve">Măng sông nong PVC </v>
      </c>
      <c r="AH232" s="136" t="str">
        <f t="shared" si="93"/>
        <v xml:space="preserve">Nối thẳng nong PVC DISMY </v>
      </c>
      <c r="AI232" s="135">
        <f t="shared" si="89"/>
        <v>280</v>
      </c>
      <c r="AJ232" s="136" t="s">
        <v>4217</v>
      </c>
      <c r="AK232" s="137">
        <v>12112302800280</v>
      </c>
    </row>
    <row r="233" spans="1:37" ht="27" customHeight="1" x14ac:dyDescent="0.25">
      <c r="A233" s="136" t="s">
        <v>4214</v>
      </c>
      <c r="B233" s="189">
        <f t="shared" si="78"/>
        <v>341200</v>
      </c>
      <c r="C233" s="141">
        <f>+SUBTOTAL(3,$E$7:E233)</f>
        <v>226</v>
      </c>
      <c r="D233" s="136" t="s">
        <v>4212</v>
      </c>
      <c r="E233" s="141" t="s">
        <v>4203</v>
      </c>
      <c r="F233" s="141"/>
      <c r="G233" s="142">
        <f t="shared" si="85"/>
        <v>0</v>
      </c>
      <c r="H233" s="141">
        <v>315</v>
      </c>
      <c r="I233" s="132">
        <v>341200</v>
      </c>
      <c r="J233" s="140">
        <v>0.1</v>
      </c>
      <c r="K233" s="130">
        <f t="shared" si="82"/>
        <v>34120</v>
      </c>
      <c r="L233" s="130">
        <f t="shared" si="83"/>
        <v>375320</v>
      </c>
      <c r="M233" s="127"/>
      <c r="N233" s="137">
        <f t="shared" si="94"/>
        <v>0</v>
      </c>
      <c r="O233" s="137">
        <f t="shared" si="94"/>
        <v>0</v>
      </c>
      <c r="P233" s="137">
        <f t="shared" si="94"/>
        <v>0</v>
      </c>
      <c r="Q233" s="137">
        <f t="shared" si="94"/>
        <v>0</v>
      </c>
      <c r="R233" s="137">
        <f t="shared" si="94"/>
        <v>0</v>
      </c>
      <c r="S233" s="137">
        <f t="shared" si="94"/>
        <v>0</v>
      </c>
      <c r="T233" s="137">
        <f t="shared" si="94"/>
        <v>0</v>
      </c>
      <c r="U233" s="137">
        <f t="shared" si="94"/>
        <v>0</v>
      </c>
      <c r="V233" s="132">
        <f>VLOOKUP(A233,[2]DG!$C$2:$E$11900,3,0)</f>
        <v>341200</v>
      </c>
      <c r="W233" s="143">
        <f t="shared" si="86"/>
        <v>0</v>
      </c>
      <c r="X233" s="138">
        <f t="shared" si="80"/>
        <v>0</v>
      </c>
      <c r="Y233" s="137"/>
      <c r="AA233" s="130" t="s">
        <v>4187</v>
      </c>
      <c r="AB233" s="127" t="s">
        <v>4021</v>
      </c>
      <c r="AC233" s="127" t="s">
        <v>4004</v>
      </c>
      <c r="AD233" s="127" t="s">
        <v>4211</v>
      </c>
      <c r="AE233" s="115" t="str">
        <f t="shared" si="84"/>
        <v>88200</v>
      </c>
      <c r="AG233" s="57" t="str">
        <f t="shared" si="92"/>
        <v xml:space="preserve">Măng sông nong PVC </v>
      </c>
      <c r="AH233" s="136" t="str">
        <f t="shared" si="93"/>
        <v xml:space="preserve">Nối thẳng nong PVC DISMY </v>
      </c>
      <c r="AI233" s="135">
        <f t="shared" si="89"/>
        <v>315</v>
      </c>
      <c r="AJ233" s="136" t="s">
        <v>4213</v>
      </c>
      <c r="AK233" s="137">
        <v>12112103150315</v>
      </c>
    </row>
    <row r="234" spans="1:37" ht="27" customHeight="1" x14ac:dyDescent="0.25">
      <c r="A234" s="136" t="s">
        <v>1554</v>
      </c>
      <c r="B234" s="189">
        <f t="shared" si="78"/>
        <v>437500</v>
      </c>
      <c r="C234" s="141">
        <f>+SUBTOTAL(3,$E$7:E234)</f>
        <v>227</v>
      </c>
      <c r="D234" s="136" t="s">
        <v>4210</v>
      </c>
      <c r="E234" s="141" t="s">
        <v>4203</v>
      </c>
      <c r="F234" s="141"/>
      <c r="G234" s="142">
        <f t="shared" si="85"/>
        <v>0</v>
      </c>
      <c r="H234" s="141">
        <v>315</v>
      </c>
      <c r="I234" s="132">
        <v>437500</v>
      </c>
      <c r="J234" s="140">
        <v>0.1</v>
      </c>
      <c r="K234" s="130">
        <f t="shared" si="82"/>
        <v>43750</v>
      </c>
      <c r="L234" s="130">
        <f t="shared" si="83"/>
        <v>481250</v>
      </c>
      <c r="M234" s="127"/>
      <c r="N234" s="137">
        <f t="shared" si="94"/>
        <v>0</v>
      </c>
      <c r="O234" s="137">
        <f t="shared" si="94"/>
        <v>0</v>
      </c>
      <c r="P234" s="137">
        <f t="shared" si="94"/>
        <v>0</v>
      </c>
      <c r="Q234" s="137">
        <f t="shared" si="94"/>
        <v>0</v>
      </c>
      <c r="R234" s="137">
        <f t="shared" si="94"/>
        <v>0</v>
      </c>
      <c r="S234" s="137">
        <f t="shared" si="94"/>
        <v>0</v>
      </c>
      <c r="T234" s="137">
        <f t="shared" si="94"/>
        <v>0</v>
      </c>
      <c r="U234" s="137">
        <f t="shared" si="94"/>
        <v>0</v>
      </c>
      <c r="V234" s="132">
        <f>VLOOKUP(A234,[2]DG!$C$2:$E$11900,3,0)</f>
        <v>437500</v>
      </c>
      <c r="W234" s="139">
        <f t="shared" si="86"/>
        <v>0</v>
      </c>
      <c r="X234" s="138">
        <f t="shared" si="80"/>
        <v>0</v>
      </c>
      <c r="Y234" s="137"/>
      <c r="AA234" s="130" t="s">
        <v>4187</v>
      </c>
      <c r="AB234" s="127" t="s">
        <v>3948</v>
      </c>
      <c r="AC234" s="127" t="s">
        <v>3988</v>
      </c>
      <c r="AD234" s="127" t="s">
        <v>4209</v>
      </c>
      <c r="AE234" s="115" t="str">
        <f t="shared" si="84"/>
        <v>58500</v>
      </c>
      <c r="AG234" s="57" t="str">
        <f t="shared" si="92"/>
        <v xml:space="preserve">Măng sông nong PVC </v>
      </c>
      <c r="AH234" s="136" t="str">
        <f t="shared" si="93"/>
        <v xml:space="preserve">Nối thẳng nong PVC DISMY </v>
      </c>
      <c r="AI234" s="135">
        <f t="shared" si="89"/>
        <v>315</v>
      </c>
      <c r="AJ234" s="136" t="s">
        <v>1555</v>
      </c>
      <c r="AK234" s="137">
        <v>12112203150315</v>
      </c>
    </row>
    <row r="235" spans="1:37" ht="27" customHeight="1" x14ac:dyDescent="0.25">
      <c r="A235" s="136" t="s">
        <v>1566</v>
      </c>
      <c r="B235" s="189">
        <f t="shared" si="78"/>
        <v>568200</v>
      </c>
      <c r="C235" s="141">
        <f>+SUBTOTAL(3,$E$7:E235)</f>
        <v>228</v>
      </c>
      <c r="D235" s="136" t="s">
        <v>4208</v>
      </c>
      <c r="E235" s="141" t="s">
        <v>4203</v>
      </c>
      <c r="F235" s="141"/>
      <c r="G235" s="142">
        <f t="shared" si="85"/>
        <v>0</v>
      </c>
      <c r="H235" s="141">
        <v>315</v>
      </c>
      <c r="I235" s="132">
        <v>568200</v>
      </c>
      <c r="J235" s="140">
        <v>0.1</v>
      </c>
      <c r="K235" s="130">
        <f t="shared" si="82"/>
        <v>56820</v>
      </c>
      <c r="L235" s="130">
        <f t="shared" si="83"/>
        <v>625020</v>
      </c>
      <c r="M235" s="127"/>
      <c r="N235" s="137">
        <f t="shared" si="94"/>
        <v>0</v>
      </c>
      <c r="O235" s="137">
        <f t="shared" si="94"/>
        <v>0</v>
      </c>
      <c r="P235" s="137">
        <f t="shared" si="94"/>
        <v>0</v>
      </c>
      <c r="Q235" s="137">
        <f t="shared" si="94"/>
        <v>0</v>
      </c>
      <c r="R235" s="137">
        <f t="shared" si="94"/>
        <v>0</v>
      </c>
      <c r="S235" s="137">
        <f t="shared" si="94"/>
        <v>0</v>
      </c>
      <c r="T235" s="137">
        <f t="shared" si="94"/>
        <v>0</v>
      </c>
      <c r="U235" s="137">
        <f t="shared" si="94"/>
        <v>0</v>
      </c>
      <c r="V235" s="132">
        <f>VLOOKUP(A235,[2]DG!$C$2:$E$11900,3,0)</f>
        <v>568200</v>
      </c>
      <c r="W235" s="139">
        <f t="shared" si="86"/>
        <v>0</v>
      </c>
      <c r="X235" s="138">
        <f t="shared" si="80"/>
        <v>0</v>
      </c>
      <c r="Y235" s="137"/>
      <c r="AA235" s="130" t="s">
        <v>4187</v>
      </c>
      <c r="AB235" s="127" t="s">
        <v>3948</v>
      </c>
      <c r="AC235" s="127" t="s">
        <v>4004</v>
      </c>
      <c r="AD235" s="127" t="s">
        <v>4207</v>
      </c>
      <c r="AE235" s="115" t="str">
        <f t="shared" si="84"/>
        <v>93000</v>
      </c>
      <c r="AG235" s="57" t="str">
        <f t="shared" si="92"/>
        <v xml:space="preserve">Măng sông nong PVC </v>
      </c>
      <c r="AH235" s="136" t="str">
        <f t="shared" si="93"/>
        <v xml:space="preserve">Nối thẳng nong PVC DISMY </v>
      </c>
      <c r="AI235" s="135">
        <f t="shared" si="89"/>
        <v>315</v>
      </c>
      <c r="AJ235" s="136" t="s">
        <v>1567</v>
      </c>
      <c r="AK235" s="137">
        <v>12112303150315</v>
      </c>
    </row>
    <row r="236" spans="1:37" ht="27" customHeight="1" x14ac:dyDescent="0.25">
      <c r="A236" s="134" t="s">
        <v>4206</v>
      </c>
      <c r="B236" s="189">
        <f t="shared" si="78"/>
        <v>854300</v>
      </c>
      <c r="C236" s="133">
        <f>+SUBTOTAL(3,$E$7:E236)</f>
        <v>229</v>
      </c>
      <c r="D236" s="134" t="s">
        <v>4204</v>
      </c>
      <c r="E236" s="133" t="s">
        <v>4203</v>
      </c>
      <c r="F236" s="133"/>
      <c r="G236" s="133">
        <f t="shared" si="85"/>
        <v>0</v>
      </c>
      <c r="H236" s="133">
        <v>315</v>
      </c>
      <c r="I236" s="132">
        <v>854300</v>
      </c>
      <c r="J236" s="131">
        <v>0.1</v>
      </c>
      <c r="K236" s="130">
        <f t="shared" si="82"/>
        <v>85430</v>
      </c>
      <c r="L236" s="130">
        <f t="shared" si="83"/>
        <v>939730</v>
      </c>
      <c r="M236" s="127"/>
      <c r="N236" s="128">
        <f t="shared" si="94"/>
        <v>0</v>
      </c>
      <c r="O236" s="128">
        <f t="shared" si="94"/>
        <v>0</v>
      </c>
      <c r="P236" s="128">
        <f t="shared" si="94"/>
        <v>0</v>
      </c>
      <c r="Q236" s="128">
        <f t="shared" si="94"/>
        <v>0</v>
      </c>
      <c r="R236" s="128">
        <f t="shared" si="94"/>
        <v>0</v>
      </c>
      <c r="S236" s="128">
        <f t="shared" si="94"/>
        <v>0</v>
      </c>
      <c r="T236" s="128">
        <f t="shared" si="94"/>
        <v>0</v>
      </c>
      <c r="U236" s="128">
        <f t="shared" si="94"/>
        <v>0</v>
      </c>
      <c r="V236" s="132">
        <f>VLOOKUP(A236,[2]DG!$C$2:$E$11900,3,0)</f>
        <v>854300</v>
      </c>
      <c r="W236" s="129">
        <f t="shared" si="86"/>
        <v>0</v>
      </c>
      <c r="X236" s="128">
        <f t="shared" si="80"/>
        <v>0</v>
      </c>
      <c r="Y236" s="128"/>
      <c r="AA236" s="127" t="s">
        <v>4187</v>
      </c>
      <c r="AB236" s="127" t="s">
        <v>3945</v>
      </c>
      <c r="AC236" s="127" t="s">
        <v>3988</v>
      </c>
      <c r="AD236" s="127" t="s">
        <v>4202</v>
      </c>
      <c r="AE236" s="115" t="str">
        <f t="shared" si="84"/>
        <v>60700</v>
      </c>
      <c r="AG236" s="57" t="str">
        <f t="shared" si="92"/>
        <v xml:space="preserve">Măng sông nong PVC </v>
      </c>
      <c r="AH236" s="136" t="str">
        <f t="shared" si="93"/>
        <v xml:space="preserve">Nối thẳng nong PVC DISMY </v>
      </c>
      <c r="AI236" s="135">
        <f t="shared" si="89"/>
        <v>315</v>
      </c>
      <c r="AJ236" s="134" t="s">
        <v>4205</v>
      </c>
      <c r="AK236" s="128">
        <v>12112303150315</v>
      </c>
    </row>
    <row r="237" spans="1:37" ht="27.75" customHeight="1" x14ac:dyDescent="0.25">
      <c r="A237" s="126"/>
      <c r="B237" s="189">
        <f t="shared" si="78"/>
        <v>0</v>
      </c>
      <c r="C237" s="125"/>
      <c r="D237" s="126"/>
      <c r="E237" s="125"/>
      <c r="F237" s="125"/>
      <c r="G237" s="125"/>
      <c r="H237" s="125"/>
      <c r="I237" s="123"/>
      <c r="J237" s="124"/>
      <c r="K237" s="123"/>
      <c r="L237" s="123"/>
      <c r="M237" s="123"/>
      <c r="N237" s="120"/>
      <c r="O237" s="120"/>
      <c r="P237" s="120"/>
      <c r="Q237" s="120"/>
      <c r="R237" s="120"/>
      <c r="S237" s="120"/>
      <c r="T237" s="120"/>
      <c r="U237" s="120"/>
      <c r="V237" s="122"/>
      <c r="W237" s="121"/>
      <c r="X237" s="121"/>
      <c r="Y237" s="120"/>
      <c r="AA237" s="116" t="s">
        <v>4187</v>
      </c>
      <c r="AB237" s="115" t="s">
        <v>3945</v>
      </c>
      <c r="AC237" s="115" t="s">
        <v>4004</v>
      </c>
      <c r="AD237" s="117" t="s">
        <v>4201</v>
      </c>
      <c r="AE237" s="115" t="str">
        <f t="shared" si="84"/>
        <v>121500</v>
      </c>
      <c r="AJ237" s="126"/>
      <c r="AK237" s="120"/>
    </row>
    <row r="238" spans="1:37" ht="24.75" customHeight="1" x14ac:dyDescent="0.25">
      <c r="B238" s="189">
        <f t="shared" si="78"/>
        <v>0</v>
      </c>
      <c r="AA238" s="116" t="s">
        <v>4187</v>
      </c>
      <c r="AB238" s="115" t="s">
        <v>4018</v>
      </c>
      <c r="AC238" s="115" t="s">
        <v>3988</v>
      </c>
      <c r="AD238" s="117" t="s">
        <v>4200</v>
      </c>
      <c r="AE238" s="115" t="str">
        <f t="shared" si="84"/>
        <v>62000</v>
      </c>
    </row>
    <row r="239" spans="1:37" s="109" customFormat="1" ht="24.75" customHeight="1" x14ac:dyDescent="0.25">
      <c r="A239" s="57"/>
      <c r="B239" s="189">
        <f t="shared" si="78"/>
        <v>0</v>
      </c>
      <c r="D239" s="57"/>
      <c r="E239" s="60"/>
      <c r="F239" s="60"/>
      <c r="G239" s="60"/>
      <c r="H239" s="60"/>
      <c r="K239" s="111" t="s">
        <v>2919</v>
      </c>
      <c r="N239" s="58"/>
      <c r="O239" s="58"/>
      <c r="P239" s="58"/>
      <c r="Q239" s="58"/>
      <c r="R239" s="58"/>
      <c r="S239" s="58"/>
      <c r="T239" s="58"/>
      <c r="U239" s="58"/>
      <c r="V239" s="296"/>
      <c r="W239" s="110"/>
      <c r="X239" s="110"/>
      <c r="Y239" s="58"/>
      <c r="AA239" s="116" t="s">
        <v>4187</v>
      </c>
      <c r="AB239" s="115" t="s">
        <v>4018</v>
      </c>
      <c r="AC239" s="115" t="s">
        <v>4004</v>
      </c>
      <c r="AD239" s="117" t="s">
        <v>4199</v>
      </c>
      <c r="AE239" s="115" t="str">
        <f t="shared" si="84"/>
        <v>127900</v>
      </c>
      <c r="AG239" s="57"/>
      <c r="AH239" s="126"/>
      <c r="AI239" s="126"/>
      <c r="AJ239" s="57"/>
      <c r="AK239" s="58"/>
    </row>
    <row r="240" spans="1:37" s="109" customFormat="1" ht="24.75" customHeight="1" x14ac:dyDescent="0.25">
      <c r="A240" s="57"/>
      <c r="B240" s="189">
        <f t="shared" si="78"/>
        <v>0</v>
      </c>
      <c r="D240" s="57"/>
      <c r="E240" s="60"/>
      <c r="F240" s="60"/>
      <c r="G240" s="60"/>
      <c r="H240" s="60"/>
      <c r="K240" s="111" t="s">
        <v>2918</v>
      </c>
      <c r="N240" s="58"/>
      <c r="O240" s="58"/>
      <c r="P240" s="58"/>
      <c r="Q240" s="58"/>
      <c r="R240" s="58"/>
      <c r="S240" s="58"/>
      <c r="T240" s="58"/>
      <c r="U240" s="58"/>
      <c r="V240" s="296"/>
      <c r="W240" s="110"/>
      <c r="X240" s="110"/>
      <c r="Y240" s="58"/>
      <c r="AA240" s="116" t="s">
        <v>4187</v>
      </c>
      <c r="AB240" s="115" t="s">
        <v>4017</v>
      </c>
      <c r="AC240" s="115" t="s">
        <v>3988</v>
      </c>
      <c r="AD240" s="117" t="s">
        <v>4168</v>
      </c>
      <c r="AE240" s="115" t="str">
        <f t="shared" si="84"/>
        <v>64700</v>
      </c>
      <c r="AG240" s="57"/>
      <c r="AH240" s="126"/>
      <c r="AI240" s="126"/>
      <c r="AJ240" s="57"/>
      <c r="AK240" s="58"/>
    </row>
    <row r="241" spans="1:37" s="109" customFormat="1" ht="24.75" customHeight="1" x14ac:dyDescent="0.25">
      <c r="A241" s="57"/>
      <c r="B241" s="189">
        <f t="shared" si="78"/>
        <v>0</v>
      </c>
      <c r="D241" s="57"/>
      <c r="E241" s="60"/>
      <c r="F241" s="60"/>
      <c r="G241" s="60"/>
      <c r="H241" s="60"/>
      <c r="K241" s="111"/>
      <c r="N241" s="58"/>
      <c r="O241" s="58"/>
      <c r="P241" s="58"/>
      <c r="Q241" s="58"/>
      <c r="R241" s="58"/>
      <c r="S241" s="58"/>
      <c r="T241" s="58"/>
      <c r="U241" s="58"/>
      <c r="V241" s="296"/>
      <c r="W241" s="110"/>
      <c r="X241" s="110"/>
      <c r="Y241" s="58"/>
      <c r="AA241" s="116" t="s">
        <v>4187</v>
      </c>
      <c r="AB241" s="115" t="s">
        <v>4017</v>
      </c>
      <c r="AC241" s="115" t="s">
        <v>4004</v>
      </c>
      <c r="AD241" s="117" t="s">
        <v>4126</v>
      </c>
      <c r="AE241" s="115" t="str">
        <f t="shared" si="84"/>
        <v>151500</v>
      </c>
      <c r="AG241" s="57"/>
      <c r="AH241" s="126"/>
      <c r="AI241" s="126"/>
      <c r="AJ241" s="57"/>
      <c r="AK241" s="58"/>
    </row>
    <row r="242" spans="1:37" s="109" customFormat="1" ht="24.75" customHeight="1" x14ac:dyDescent="0.25">
      <c r="A242" s="57"/>
      <c r="B242" s="189">
        <f t="shared" si="78"/>
        <v>0</v>
      </c>
      <c r="D242" s="57"/>
      <c r="E242" s="60"/>
      <c r="F242" s="60"/>
      <c r="G242" s="60"/>
      <c r="H242" s="60"/>
      <c r="K242" s="111"/>
      <c r="N242" s="58"/>
      <c r="O242" s="58"/>
      <c r="P242" s="58"/>
      <c r="Q242" s="58"/>
      <c r="R242" s="58"/>
      <c r="S242" s="58"/>
      <c r="T242" s="58"/>
      <c r="U242" s="58"/>
      <c r="V242" s="296"/>
      <c r="W242" s="110"/>
      <c r="X242" s="110"/>
      <c r="Y242" s="58"/>
      <c r="AA242" s="116" t="s">
        <v>4187</v>
      </c>
      <c r="AB242" s="115" t="s">
        <v>3939</v>
      </c>
      <c r="AC242" s="115" t="s">
        <v>3988</v>
      </c>
      <c r="AD242" s="117" t="s">
        <v>4198</v>
      </c>
      <c r="AE242" s="115" t="str">
        <f t="shared" si="84"/>
        <v>135400</v>
      </c>
      <c r="AG242" s="57"/>
      <c r="AH242" s="126"/>
      <c r="AI242" s="126"/>
      <c r="AJ242" s="57"/>
      <c r="AK242" s="58"/>
    </row>
    <row r="243" spans="1:37" s="109" customFormat="1" ht="24.75" customHeight="1" x14ac:dyDescent="0.25">
      <c r="A243" s="57"/>
      <c r="B243" s="189">
        <f t="shared" si="78"/>
        <v>0</v>
      </c>
      <c r="D243" s="57"/>
      <c r="E243" s="60"/>
      <c r="F243" s="60"/>
      <c r="G243" s="60"/>
      <c r="H243" s="60"/>
      <c r="K243" s="111"/>
      <c r="N243" s="58"/>
      <c r="O243" s="58"/>
      <c r="P243" s="58"/>
      <c r="Q243" s="58"/>
      <c r="R243" s="58"/>
      <c r="S243" s="58"/>
      <c r="T243" s="58"/>
      <c r="U243" s="58"/>
      <c r="V243" s="296"/>
      <c r="W243" s="110"/>
      <c r="X243" s="110"/>
      <c r="Y243" s="58"/>
      <c r="AA243" s="116" t="s">
        <v>4187</v>
      </c>
      <c r="AB243" s="115" t="s">
        <v>3939</v>
      </c>
      <c r="AC243" s="115" t="s">
        <v>4004</v>
      </c>
      <c r="AD243" s="117" t="s">
        <v>4197</v>
      </c>
      <c r="AE243" s="115" t="str">
        <f t="shared" si="84"/>
        <v>174600</v>
      </c>
      <c r="AG243" s="57"/>
      <c r="AH243" s="126"/>
      <c r="AI243" s="126"/>
      <c r="AJ243" s="57"/>
      <c r="AK243" s="58"/>
    </row>
    <row r="244" spans="1:37" s="109" customFormat="1" ht="24.75" customHeight="1" x14ac:dyDescent="0.25">
      <c r="A244" s="57"/>
      <c r="B244" s="189">
        <f t="shared" si="78"/>
        <v>0</v>
      </c>
      <c r="D244" s="57"/>
      <c r="E244" s="60"/>
      <c r="F244" s="60"/>
      <c r="G244" s="60"/>
      <c r="H244" s="60"/>
      <c r="K244" s="111" t="s">
        <v>2917</v>
      </c>
      <c r="N244" s="58"/>
      <c r="O244" s="58"/>
      <c r="P244" s="58"/>
      <c r="Q244" s="58"/>
      <c r="R244" s="58"/>
      <c r="S244" s="58"/>
      <c r="T244" s="58"/>
      <c r="U244" s="58"/>
      <c r="V244" s="296"/>
      <c r="W244" s="110"/>
      <c r="X244" s="110"/>
      <c r="Y244" s="58"/>
      <c r="AA244" s="116" t="s">
        <v>4187</v>
      </c>
      <c r="AB244" s="115" t="s">
        <v>3938</v>
      </c>
      <c r="AC244" s="115" t="s">
        <v>3988</v>
      </c>
      <c r="AD244" s="117" t="s">
        <v>4103</v>
      </c>
      <c r="AE244" s="115" t="str">
        <f t="shared" si="84"/>
        <v>136400</v>
      </c>
      <c r="AG244" s="57"/>
      <c r="AH244" s="126"/>
      <c r="AI244" s="126"/>
      <c r="AJ244" s="57"/>
      <c r="AK244" s="58"/>
    </row>
    <row r="245" spans="1:37" x14ac:dyDescent="0.25">
      <c r="B245" s="189">
        <f t="shared" si="78"/>
        <v>0</v>
      </c>
      <c r="AA245" s="116" t="s">
        <v>4187</v>
      </c>
      <c r="AB245" s="115" t="s">
        <v>3936</v>
      </c>
      <c r="AC245" s="115" t="s">
        <v>3988</v>
      </c>
      <c r="AD245" s="117" t="s">
        <v>4196</v>
      </c>
      <c r="AE245" s="115" t="str">
        <f t="shared" si="84"/>
        <v>141200</v>
      </c>
    </row>
    <row r="246" spans="1:37" x14ac:dyDescent="0.25">
      <c r="B246" s="189">
        <f t="shared" si="78"/>
        <v>0</v>
      </c>
      <c r="AA246" s="116" t="s">
        <v>4187</v>
      </c>
      <c r="AB246" s="115" t="s">
        <v>3934</v>
      </c>
      <c r="AC246" s="115" t="s">
        <v>3988</v>
      </c>
      <c r="AD246" s="117" t="s">
        <v>4195</v>
      </c>
      <c r="AE246" s="115" t="str">
        <f t="shared" si="84"/>
        <v>148700</v>
      </c>
    </row>
    <row r="247" spans="1:37" x14ac:dyDescent="0.25">
      <c r="B247" s="189">
        <f t="shared" si="78"/>
        <v>0</v>
      </c>
      <c r="AA247" s="116" t="s">
        <v>4187</v>
      </c>
      <c r="AB247" s="115" t="s">
        <v>3934</v>
      </c>
      <c r="AC247" s="115" t="s">
        <v>4004</v>
      </c>
      <c r="AD247" s="117" t="s">
        <v>4194</v>
      </c>
      <c r="AE247" s="115" t="str">
        <f t="shared" si="84"/>
        <v>186900</v>
      </c>
    </row>
    <row r="248" spans="1:37" x14ac:dyDescent="0.25">
      <c r="B248" s="189">
        <f t="shared" si="78"/>
        <v>0</v>
      </c>
      <c r="AA248" s="116" t="s">
        <v>4187</v>
      </c>
      <c r="AB248" s="115" t="s">
        <v>4193</v>
      </c>
      <c r="AC248" s="115" t="s">
        <v>3988</v>
      </c>
      <c r="AD248" s="117" t="s">
        <v>4192</v>
      </c>
      <c r="AE248" s="115" t="str">
        <f t="shared" si="84"/>
        <v>158700</v>
      </c>
    </row>
    <row r="249" spans="1:37" x14ac:dyDescent="0.25">
      <c r="B249" s="189">
        <f t="shared" si="78"/>
        <v>0</v>
      </c>
      <c r="AA249" s="116" t="s">
        <v>4187</v>
      </c>
      <c r="AB249" s="115" t="s">
        <v>3931</v>
      </c>
      <c r="AC249" s="115" t="s">
        <v>3988</v>
      </c>
      <c r="AD249" s="117" t="s">
        <v>4191</v>
      </c>
      <c r="AE249" s="115" t="str">
        <f t="shared" si="84"/>
        <v>201500</v>
      </c>
    </row>
    <row r="250" spans="1:37" x14ac:dyDescent="0.25">
      <c r="B250" s="189">
        <f t="shared" si="78"/>
        <v>0</v>
      </c>
      <c r="AA250" s="116" t="s">
        <v>4187</v>
      </c>
      <c r="AB250" s="115" t="s">
        <v>3931</v>
      </c>
      <c r="AC250" s="115" t="s">
        <v>4004</v>
      </c>
      <c r="AD250" s="117" t="s">
        <v>4190</v>
      </c>
      <c r="AE250" s="115" t="str">
        <f t="shared" si="84"/>
        <v>266500</v>
      </c>
    </row>
    <row r="251" spans="1:37" x14ac:dyDescent="0.25">
      <c r="B251" s="189">
        <f t="shared" si="78"/>
        <v>0</v>
      </c>
      <c r="AA251" s="116" t="s">
        <v>4187</v>
      </c>
      <c r="AB251" s="115" t="s">
        <v>3924</v>
      </c>
      <c r="AC251" s="115" t="s">
        <v>3988</v>
      </c>
      <c r="AD251" s="117" t="s">
        <v>4189</v>
      </c>
      <c r="AE251" s="115" t="str">
        <f t="shared" si="84"/>
        <v>243000</v>
      </c>
    </row>
    <row r="252" spans="1:37" x14ac:dyDescent="0.25">
      <c r="B252" s="189">
        <f t="shared" si="78"/>
        <v>0</v>
      </c>
      <c r="AA252" s="116" t="s">
        <v>4187</v>
      </c>
      <c r="AB252" s="115" t="s">
        <v>3918</v>
      </c>
      <c r="AC252" s="115" t="s">
        <v>3988</v>
      </c>
      <c r="AD252" s="117" t="s">
        <v>4188</v>
      </c>
      <c r="AE252" s="115" t="str">
        <f t="shared" si="84"/>
        <v>509500</v>
      </c>
    </row>
    <row r="253" spans="1:37" x14ac:dyDescent="0.25">
      <c r="B253" s="189">
        <f t="shared" si="78"/>
        <v>0</v>
      </c>
      <c r="AA253" s="116" t="s">
        <v>4187</v>
      </c>
      <c r="AB253" s="115" t="s">
        <v>3916</v>
      </c>
      <c r="AC253" s="115" t="s">
        <v>3988</v>
      </c>
      <c r="AD253" s="117" t="s">
        <v>4186</v>
      </c>
      <c r="AE253" s="115" t="str">
        <f t="shared" si="84"/>
        <v>529800</v>
      </c>
    </row>
    <row r="254" spans="1:37" x14ac:dyDescent="0.25">
      <c r="B254" s="189">
        <f t="shared" si="78"/>
        <v>0</v>
      </c>
      <c r="AA254" s="116" t="s">
        <v>4159</v>
      </c>
      <c r="AB254" s="115" t="s">
        <v>4185</v>
      </c>
      <c r="AC254" s="115" t="s">
        <v>4004</v>
      </c>
      <c r="AD254" s="117" t="s">
        <v>4146</v>
      </c>
      <c r="AE254" s="115" t="str">
        <f t="shared" si="84"/>
        <v>1200</v>
      </c>
    </row>
    <row r="255" spans="1:37" x14ac:dyDescent="0.25">
      <c r="B255" s="189">
        <f t="shared" si="78"/>
        <v>0</v>
      </c>
      <c r="AA255" s="116" t="s">
        <v>4159</v>
      </c>
      <c r="AB255" s="115" t="s">
        <v>4185</v>
      </c>
      <c r="AC255" s="115" t="s">
        <v>4150</v>
      </c>
      <c r="AD255" s="117" t="s">
        <v>4184</v>
      </c>
      <c r="AE255" s="115" t="str">
        <f t="shared" si="84"/>
        <v>2000</v>
      </c>
    </row>
    <row r="256" spans="1:37" x14ac:dyDescent="0.25">
      <c r="B256" s="189">
        <f t="shared" si="78"/>
        <v>0</v>
      </c>
      <c r="AA256" s="116" t="s">
        <v>4159</v>
      </c>
      <c r="AB256" s="115" t="s">
        <v>4117</v>
      </c>
      <c r="AC256" s="115" t="s">
        <v>4004</v>
      </c>
      <c r="AD256" s="117" t="s">
        <v>4183</v>
      </c>
      <c r="AE256" s="115" t="str">
        <f t="shared" si="84"/>
        <v>1600</v>
      </c>
    </row>
    <row r="257" spans="2:31" x14ac:dyDescent="0.25">
      <c r="B257" s="189">
        <f t="shared" si="78"/>
        <v>0</v>
      </c>
      <c r="AA257" s="116" t="s">
        <v>4159</v>
      </c>
      <c r="AB257" s="115" t="s">
        <v>4117</v>
      </c>
      <c r="AC257" s="115" t="s">
        <v>4150</v>
      </c>
      <c r="AD257" s="117" t="s">
        <v>4142</v>
      </c>
      <c r="AE257" s="115" t="str">
        <f t="shared" si="84"/>
        <v>2700</v>
      </c>
    </row>
    <row r="258" spans="2:31" x14ac:dyDescent="0.25">
      <c r="B258" s="189">
        <f t="shared" si="78"/>
        <v>0</v>
      </c>
      <c r="AA258" s="116" t="s">
        <v>4159</v>
      </c>
      <c r="AB258" s="115" t="s">
        <v>4115</v>
      </c>
      <c r="AC258" s="115" t="s">
        <v>4004</v>
      </c>
      <c r="AD258" s="117" t="s">
        <v>4182</v>
      </c>
      <c r="AE258" s="115" t="str">
        <f t="shared" si="84"/>
        <v>1800</v>
      </c>
    </row>
    <row r="259" spans="2:31" x14ac:dyDescent="0.25">
      <c r="B259" s="189">
        <f t="shared" si="78"/>
        <v>0</v>
      </c>
      <c r="AA259" s="116" t="s">
        <v>4159</v>
      </c>
      <c r="AB259" s="115" t="s">
        <v>4115</v>
      </c>
      <c r="AC259" s="115" t="s">
        <v>4150</v>
      </c>
      <c r="AD259" s="117" t="s">
        <v>4181</v>
      </c>
      <c r="AE259" s="115" t="str">
        <f t="shared" si="84"/>
        <v>4800</v>
      </c>
    </row>
    <row r="260" spans="2:31" x14ac:dyDescent="0.25">
      <c r="B260" s="189">
        <f t="shared" si="78"/>
        <v>0</v>
      </c>
      <c r="AA260" s="116" t="s">
        <v>4159</v>
      </c>
      <c r="AB260" s="115" t="s">
        <v>4113</v>
      </c>
      <c r="AC260" s="115" t="s">
        <v>4004</v>
      </c>
      <c r="AD260" s="117" t="s">
        <v>4180</v>
      </c>
      <c r="AE260" s="115" t="str">
        <f t="shared" si="84"/>
        <v>3100</v>
      </c>
    </row>
    <row r="261" spans="2:31" x14ac:dyDescent="0.25">
      <c r="B261" s="189">
        <f t="shared" si="78"/>
        <v>0</v>
      </c>
      <c r="AA261" s="116" t="s">
        <v>4159</v>
      </c>
      <c r="AB261" s="115" t="s">
        <v>4113</v>
      </c>
      <c r="AC261" s="115" t="s">
        <v>4150</v>
      </c>
      <c r="AD261" s="117" t="s">
        <v>4179</v>
      </c>
      <c r="AE261" s="115" t="str">
        <f t="shared" si="84"/>
        <v>8800</v>
      </c>
    </row>
    <row r="262" spans="2:31" x14ac:dyDescent="0.25">
      <c r="B262" s="189">
        <f t="shared" si="78"/>
        <v>0</v>
      </c>
      <c r="AA262" s="116" t="s">
        <v>4159</v>
      </c>
      <c r="AB262" s="115" t="s">
        <v>4111</v>
      </c>
      <c r="AC262" s="115" t="s">
        <v>4004</v>
      </c>
      <c r="AD262" s="117" t="s">
        <v>4178</v>
      </c>
      <c r="AE262" s="115" t="str">
        <f t="shared" si="84"/>
        <v>4000</v>
      </c>
    </row>
    <row r="263" spans="2:31" x14ac:dyDescent="0.25">
      <c r="B263" s="189">
        <f t="shared" ref="B263:B326" si="95">+I263</f>
        <v>0</v>
      </c>
      <c r="AA263" s="116" t="s">
        <v>4159</v>
      </c>
      <c r="AB263" s="115" t="s">
        <v>4111</v>
      </c>
      <c r="AC263" s="115" t="s">
        <v>4150</v>
      </c>
      <c r="AD263" s="117" t="s">
        <v>4038</v>
      </c>
      <c r="AE263" s="115" t="str">
        <f t="shared" si="84"/>
        <v>9700</v>
      </c>
    </row>
    <row r="264" spans="2:31" x14ac:dyDescent="0.25">
      <c r="B264" s="189">
        <f t="shared" si="95"/>
        <v>0</v>
      </c>
      <c r="AA264" s="116" t="s">
        <v>4159</v>
      </c>
      <c r="AB264" s="115" t="s">
        <v>4079</v>
      </c>
      <c r="AC264" s="115" t="s">
        <v>4135</v>
      </c>
      <c r="AD264" s="117" t="s">
        <v>4177</v>
      </c>
      <c r="AE264" s="115" t="str">
        <f t="shared" ref="AE264:AE327" si="96">SUBSTITUTE(AD264,",","")</f>
        <v>6900</v>
      </c>
    </row>
    <row r="265" spans="2:31" x14ac:dyDescent="0.25">
      <c r="B265" s="189">
        <f t="shared" si="95"/>
        <v>0</v>
      </c>
      <c r="AA265" s="116" t="s">
        <v>4159</v>
      </c>
      <c r="AB265" s="115" t="s">
        <v>4079</v>
      </c>
      <c r="AC265" s="115" t="s">
        <v>4150</v>
      </c>
      <c r="AD265" s="117" t="s">
        <v>4176</v>
      </c>
      <c r="AE265" s="115" t="str">
        <f t="shared" si="96"/>
        <v>15200</v>
      </c>
    </row>
    <row r="266" spans="2:31" x14ac:dyDescent="0.25">
      <c r="B266" s="189">
        <f t="shared" si="95"/>
        <v>0</v>
      </c>
      <c r="AA266" s="116" t="s">
        <v>4159</v>
      </c>
      <c r="AB266" s="115" t="s">
        <v>4077</v>
      </c>
      <c r="AC266" s="115" t="s">
        <v>4135</v>
      </c>
      <c r="AD266" s="117" t="s">
        <v>4175</v>
      </c>
      <c r="AE266" s="115" t="str">
        <f t="shared" si="96"/>
        <v>9400</v>
      </c>
    </row>
    <row r="267" spans="2:31" x14ac:dyDescent="0.25">
      <c r="B267" s="189">
        <f t="shared" si="95"/>
        <v>0</v>
      </c>
      <c r="AA267" s="116" t="s">
        <v>4159</v>
      </c>
      <c r="AB267" s="115" t="s">
        <v>4077</v>
      </c>
      <c r="AC267" s="115" t="s">
        <v>4004</v>
      </c>
      <c r="AD267" s="117" t="s">
        <v>4038</v>
      </c>
      <c r="AE267" s="115" t="str">
        <f t="shared" si="96"/>
        <v>9700</v>
      </c>
    </row>
    <row r="268" spans="2:31" x14ac:dyDescent="0.25">
      <c r="B268" s="189">
        <f t="shared" si="95"/>
        <v>0</v>
      </c>
      <c r="AA268" s="116" t="s">
        <v>4159</v>
      </c>
      <c r="AB268" s="115" t="s">
        <v>4075</v>
      </c>
      <c r="AC268" s="115" t="s">
        <v>3988</v>
      </c>
      <c r="AD268" s="117" t="s">
        <v>3878</v>
      </c>
      <c r="AE268" s="115" t="str">
        <f t="shared" si="96"/>
        <v>12800</v>
      </c>
    </row>
    <row r="269" spans="2:31" x14ac:dyDescent="0.25">
      <c r="B269" s="189">
        <f t="shared" si="95"/>
        <v>0</v>
      </c>
      <c r="AA269" s="116" t="s">
        <v>4159</v>
      </c>
      <c r="AB269" s="115" t="s">
        <v>4075</v>
      </c>
      <c r="AC269" s="115" t="s">
        <v>4004</v>
      </c>
      <c r="AD269" s="117" t="s">
        <v>4174</v>
      </c>
      <c r="AE269" s="115" t="str">
        <f t="shared" si="96"/>
        <v>30500</v>
      </c>
    </row>
    <row r="270" spans="2:31" x14ac:dyDescent="0.25">
      <c r="B270" s="189">
        <f t="shared" si="95"/>
        <v>0</v>
      </c>
      <c r="AA270" s="116" t="s">
        <v>4159</v>
      </c>
      <c r="AB270" s="115" t="s">
        <v>4075</v>
      </c>
      <c r="AC270" s="115" t="s">
        <v>4150</v>
      </c>
      <c r="AD270" s="117" t="s">
        <v>4173</v>
      </c>
      <c r="AE270" s="115" t="str">
        <f t="shared" si="96"/>
        <v>33700</v>
      </c>
    </row>
    <row r="271" spans="2:31" x14ac:dyDescent="0.25">
      <c r="B271" s="189">
        <f t="shared" si="95"/>
        <v>0</v>
      </c>
      <c r="AA271" s="116" t="s">
        <v>4159</v>
      </c>
      <c r="AB271" s="115" t="s">
        <v>4073</v>
      </c>
      <c r="AC271" s="115" t="s">
        <v>3988</v>
      </c>
      <c r="AD271" s="117" t="s">
        <v>4172</v>
      </c>
      <c r="AE271" s="115" t="str">
        <f t="shared" si="96"/>
        <v>16200</v>
      </c>
    </row>
    <row r="272" spans="2:31" x14ac:dyDescent="0.25">
      <c r="B272" s="189">
        <f t="shared" si="95"/>
        <v>0</v>
      </c>
      <c r="AA272" s="116" t="s">
        <v>4159</v>
      </c>
      <c r="AB272" s="115" t="s">
        <v>4073</v>
      </c>
      <c r="AC272" s="115" t="s">
        <v>4004</v>
      </c>
      <c r="AD272" s="117" t="s">
        <v>4171</v>
      </c>
      <c r="AE272" s="115" t="str">
        <f t="shared" si="96"/>
        <v>45100</v>
      </c>
    </row>
    <row r="273" spans="2:31" x14ac:dyDescent="0.25">
      <c r="B273" s="189">
        <f t="shared" si="95"/>
        <v>0</v>
      </c>
      <c r="AA273" s="116" t="s">
        <v>4159</v>
      </c>
      <c r="AB273" s="115" t="s">
        <v>4073</v>
      </c>
      <c r="AC273" s="115" t="s">
        <v>4150</v>
      </c>
      <c r="AD273" s="117" t="s">
        <v>4170</v>
      </c>
      <c r="AE273" s="115" t="str">
        <f t="shared" si="96"/>
        <v>49700</v>
      </c>
    </row>
    <row r="274" spans="2:31" x14ac:dyDescent="0.25">
      <c r="B274" s="189">
        <f t="shared" si="95"/>
        <v>0</v>
      </c>
      <c r="AA274" s="116" t="s">
        <v>4159</v>
      </c>
      <c r="AB274" s="115" t="s">
        <v>4072</v>
      </c>
      <c r="AC274" s="115" t="s">
        <v>3988</v>
      </c>
      <c r="AD274" s="117" t="s">
        <v>4169</v>
      </c>
      <c r="AE274" s="115" t="str">
        <f t="shared" si="96"/>
        <v>36400</v>
      </c>
    </row>
    <row r="275" spans="2:31" x14ac:dyDescent="0.25">
      <c r="B275" s="189">
        <f t="shared" si="95"/>
        <v>0</v>
      </c>
      <c r="AA275" s="116" t="s">
        <v>4159</v>
      </c>
      <c r="AB275" s="115" t="s">
        <v>4072</v>
      </c>
      <c r="AC275" s="115" t="s">
        <v>4004</v>
      </c>
      <c r="AD275" s="117" t="s">
        <v>4168</v>
      </c>
      <c r="AE275" s="115" t="str">
        <f t="shared" si="96"/>
        <v>64700</v>
      </c>
    </row>
    <row r="276" spans="2:31" x14ac:dyDescent="0.25">
      <c r="B276" s="189">
        <f t="shared" si="95"/>
        <v>0</v>
      </c>
      <c r="AA276" s="116" t="s">
        <v>4159</v>
      </c>
      <c r="AB276" s="115" t="s">
        <v>4072</v>
      </c>
      <c r="AC276" s="115" t="s">
        <v>4150</v>
      </c>
      <c r="AD276" s="117" t="s">
        <v>4167</v>
      </c>
      <c r="AE276" s="115" t="str">
        <f t="shared" si="96"/>
        <v>78900</v>
      </c>
    </row>
    <row r="277" spans="2:31" x14ac:dyDescent="0.25">
      <c r="B277" s="189">
        <f t="shared" si="95"/>
        <v>0</v>
      </c>
      <c r="AA277" s="116" t="s">
        <v>4159</v>
      </c>
      <c r="AB277" s="115" t="s">
        <v>4070</v>
      </c>
      <c r="AC277" s="115" t="s">
        <v>3988</v>
      </c>
      <c r="AD277" s="117" t="s">
        <v>4166</v>
      </c>
      <c r="AE277" s="115" t="str">
        <f t="shared" si="96"/>
        <v>52300</v>
      </c>
    </row>
    <row r="278" spans="2:31" x14ac:dyDescent="0.25">
      <c r="B278" s="189">
        <f t="shared" si="95"/>
        <v>0</v>
      </c>
      <c r="AA278" s="116" t="s">
        <v>4159</v>
      </c>
      <c r="AB278" s="115" t="s">
        <v>4070</v>
      </c>
      <c r="AC278" s="115" t="s">
        <v>4004</v>
      </c>
      <c r="AD278" s="117" t="s">
        <v>4165</v>
      </c>
      <c r="AE278" s="115" t="str">
        <f t="shared" si="96"/>
        <v>74800</v>
      </c>
    </row>
    <row r="279" spans="2:31" x14ac:dyDescent="0.25">
      <c r="B279" s="189">
        <f t="shared" si="95"/>
        <v>0</v>
      </c>
      <c r="AA279" s="116" t="s">
        <v>4159</v>
      </c>
      <c r="AB279" s="115" t="s">
        <v>4070</v>
      </c>
      <c r="AC279" s="115" t="s">
        <v>4150</v>
      </c>
      <c r="AD279" s="117" t="s">
        <v>4164</v>
      </c>
      <c r="AE279" s="115" t="str">
        <f t="shared" si="96"/>
        <v>103400</v>
      </c>
    </row>
    <row r="280" spans="2:31" x14ac:dyDescent="0.25">
      <c r="B280" s="189">
        <f t="shared" si="95"/>
        <v>0</v>
      </c>
      <c r="AA280" s="116" t="s">
        <v>4159</v>
      </c>
      <c r="AB280" s="115" t="s">
        <v>4068</v>
      </c>
      <c r="AC280" s="115" t="s">
        <v>3988</v>
      </c>
      <c r="AD280" s="117" t="s">
        <v>4163</v>
      </c>
      <c r="AE280" s="115" t="str">
        <f t="shared" si="96"/>
        <v>74500</v>
      </c>
    </row>
    <row r="281" spans="2:31" x14ac:dyDescent="0.25">
      <c r="B281" s="189">
        <f t="shared" si="95"/>
        <v>0</v>
      </c>
      <c r="AA281" s="116" t="s">
        <v>4159</v>
      </c>
      <c r="AB281" s="115" t="s">
        <v>4068</v>
      </c>
      <c r="AC281" s="115" t="s">
        <v>4004</v>
      </c>
      <c r="AD281" s="117" t="s">
        <v>4162</v>
      </c>
      <c r="AE281" s="115" t="str">
        <f t="shared" si="96"/>
        <v>118000</v>
      </c>
    </row>
    <row r="282" spans="2:31" x14ac:dyDescent="0.25">
      <c r="B282" s="189">
        <f t="shared" si="95"/>
        <v>0</v>
      </c>
      <c r="AA282" s="116" t="s">
        <v>4159</v>
      </c>
      <c r="AB282" s="115" t="s">
        <v>4064</v>
      </c>
      <c r="AC282" s="115" t="s">
        <v>3988</v>
      </c>
      <c r="AD282" s="117" t="s">
        <v>4161</v>
      </c>
      <c r="AE282" s="115" t="str">
        <f t="shared" si="96"/>
        <v>164700</v>
      </c>
    </row>
    <row r="283" spans="2:31" x14ac:dyDescent="0.25">
      <c r="B283" s="189">
        <f t="shared" si="95"/>
        <v>0</v>
      </c>
      <c r="AA283" s="116" t="s">
        <v>4159</v>
      </c>
      <c r="AB283" s="115" t="s">
        <v>4064</v>
      </c>
      <c r="AC283" s="115" t="s">
        <v>4004</v>
      </c>
      <c r="AD283" s="117" t="s">
        <v>4160</v>
      </c>
      <c r="AE283" s="115" t="str">
        <f t="shared" si="96"/>
        <v>197700</v>
      </c>
    </row>
    <row r="284" spans="2:31" x14ac:dyDescent="0.25">
      <c r="B284" s="189">
        <f t="shared" si="95"/>
        <v>0</v>
      </c>
      <c r="AA284" s="116" t="s">
        <v>4159</v>
      </c>
      <c r="AB284" s="115" t="s">
        <v>4063</v>
      </c>
      <c r="AC284" s="115" t="s">
        <v>3988</v>
      </c>
      <c r="AD284" s="117" t="s">
        <v>4158</v>
      </c>
      <c r="AE284" s="115" t="str">
        <f t="shared" si="96"/>
        <v>199600</v>
      </c>
    </row>
    <row r="285" spans="2:31" x14ac:dyDescent="0.25">
      <c r="B285" s="189">
        <f t="shared" si="95"/>
        <v>0</v>
      </c>
      <c r="AA285" s="116" t="s">
        <v>4153</v>
      </c>
      <c r="AB285" s="115" t="s">
        <v>4147</v>
      </c>
      <c r="AC285" s="115" t="s">
        <v>4004</v>
      </c>
      <c r="AD285" s="117" t="s">
        <v>4146</v>
      </c>
      <c r="AE285" s="115" t="str">
        <f t="shared" si="96"/>
        <v>1200</v>
      </c>
    </row>
    <row r="286" spans="2:31" x14ac:dyDescent="0.25">
      <c r="B286" s="189">
        <f t="shared" si="95"/>
        <v>0</v>
      </c>
      <c r="AA286" s="116" t="s">
        <v>4153</v>
      </c>
      <c r="AB286" s="115" t="s">
        <v>4145</v>
      </c>
      <c r="AC286" s="115" t="s">
        <v>4004</v>
      </c>
      <c r="AD286" s="117" t="s">
        <v>4144</v>
      </c>
      <c r="AE286" s="115" t="str">
        <f t="shared" si="96"/>
        <v>1500</v>
      </c>
    </row>
    <row r="287" spans="2:31" x14ac:dyDescent="0.25">
      <c r="B287" s="189">
        <f t="shared" si="95"/>
        <v>0</v>
      </c>
      <c r="AA287" s="116" t="s">
        <v>4153</v>
      </c>
      <c r="AB287" s="115" t="s">
        <v>4143</v>
      </c>
      <c r="AC287" s="115" t="s">
        <v>4004</v>
      </c>
      <c r="AD287" s="117" t="s">
        <v>4142</v>
      </c>
      <c r="AE287" s="115" t="str">
        <f t="shared" si="96"/>
        <v>2700</v>
      </c>
    </row>
    <row r="288" spans="2:31" x14ac:dyDescent="0.25">
      <c r="B288" s="189">
        <f t="shared" si="95"/>
        <v>0</v>
      </c>
      <c r="AA288" s="116" t="s">
        <v>4153</v>
      </c>
      <c r="AB288" s="115" t="s">
        <v>4141</v>
      </c>
      <c r="AC288" s="115" t="s">
        <v>4004</v>
      </c>
      <c r="AD288" s="117" t="s">
        <v>4140</v>
      </c>
      <c r="AE288" s="115" t="str">
        <f t="shared" si="96"/>
        <v>3800</v>
      </c>
    </row>
    <row r="289" spans="2:31" x14ac:dyDescent="0.25">
      <c r="B289" s="189">
        <f t="shared" si="95"/>
        <v>0</v>
      </c>
      <c r="AA289" s="116" t="s">
        <v>4153</v>
      </c>
      <c r="AB289" s="115" t="s">
        <v>4139</v>
      </c>
      <c r="AC289" s="115" t="s">
        <v>4004</v>
      </c>
      <c r="AD289" s="117" t="s">
        <v>4116</v>
      </c>
      <c r="AE289" s="115" t="str">
        <f t="shared" si="96"/>
        <v>5400</v>
      </c>
    </row>
    <row r="290" spans="2:31" x14ac:dyDescent="0.25">
      <c r="B290" s="189">
        <f t="shared" si="95"/>
        <v>0</v>
      </c>
      <c r="AA290" s="116" t="s">
        <v>4153</v>
      </c>
      <c r="AB290" s="115" t="s">
        <v>4138</v>
      </c>
      <c r="AC290" s="115" t="s">
        <v>3988</v>
      </c>
      <c r="AD290" s="117" t="s">
        <v>4157</v>
      </c>
      <c r="AE290" s="115" t="str">
        <f t="shared" si="96"/>
        <v>7600</v>
      </c>
    </row>
    <row r="291" spans="2:31" x14ac:dyDescent="0.25">
      <c r="B291" s="189">
        <f t="shared" si="95"/>
        <v>0</v>
      </c>
      <c r="AA291" s="116" t="s">
        <v>4153</v>
      </c>
      <c r="AB291" s="115" t="s">
        <v>4138</v>
      </c>
      <c r="AC291" s="115" t="s">
        <v>4004</v>
      </c>
      <c r="AD291" s="117" t="s">
        <v>4156</v>
      </c>
      <c r="AE291" s="115" t="str">
        <f t="shared" si="96"/>
        <v>8500</v>
      </c>
    </row>
    <row r="292" spans="2:31" x14ac:dyDescent="0.25">
      <c r="B292" s="189">
        <f t="shared" si="95"/>
        <v>0</v>
      </c>
      <c r="AA292" s="116" t="s">
        <v>4153</v>
      </c>
      <c r="AB292" s="115" t="s">
        <v>4136</v>
      </c>
      <c r="AC292" s="115" t="s">
        <v>4004</v>
      </c>
      <c r="AD292" s="117" t="s">
        <v>4076</v>
      </c>
      <c r="AE292" s="115" t="str">
        <f t="shared" si="96"/>
        <v>15400</v>
      </c>
    </row>
    <row r="293" spans="2:31" x14ac:dyDescent="0.25">
      <c r="B293" s="189">
        <f t="shared" si="95"/>
        <v>0</v>
      </c>
      <c r="AA293" s="116" t="s">
        <v>4153</v>
      </c>
      <c r="AB293" s="115" t="s">
        <v>4155</v>
      </c>
      <c r="AC293" s="115" t="s">
        <v>3988</v>
      </c>
      <c r="AD293" s="117" t="s">
        <v>4154</v>
      </c>
      <c r="AE293" s="115" t="str">
        <f t="shared" si="96"/>
        <v>24500</v>
      </c>
    </row>
    <row r="294" spans="2:31" x14ac:dyDescent="0.25">
      <c r="B294" s="189">
        <f t="shared" si="95"/>
        <v>0</v>
      </c>
      <c r="AA294" s="116" t="s">
        <v>4153</v>
      </c>
      <c r="AB294" s="115" t="s">
        <v>4152</v>
      </c>
      <c r="AC294" s="115" t="s">
        <v>3988</v>
      </c>
      <c r="AD294" s="117" t="s">
        <v>4069</v>
      </c>
      <c r="AE294" s="115" t="str">
        <f t="shared" si="96"/>
        <v>56500</v>
      </c>
    </row>
    <row r="295" spans="2:31" x14ac:dyDescent="0.25">
      <c r="B295" s="189">
        <f t="shared" si="95"/>
        <v>0</v>
      </c>
      <c r="AA295" s="116" t="s">
        <v>4148</v>
      </c>
      <c r="AB295" s="115" t="s">
        <v>4147</v>
      </c>
      <c r="AC295" s="115" t="s">
        <v>4150</v>
      </c>
      <c r="AD295" s="117" t="s">
        <v>4151</v>
      </c>
      <c r="AE295" s="115" t="str">
        <f t="shared" si="96"/>
        <v>10700</v>
      </c>
    </row>
    <row r="296" spans="2:31" x14ac:dyDescent="0.25">
      <c r="B296" s="189">
        <f t="shared" si="95"/>
        <v>0</v>
      </c>
      <c r="AA296" s="116" t="s">
        <v>4148</v>
      </c>
      <c r="AB296" s="115" t="s">
        <v>4145</v>
      </c>
      <c r="AC296" s="115" t="s">
        <v>4150</v>
      </c>
      <c r="AD296" s="117" t="s">
        <v>4149</v>
      </c>
      <c r="AE296" s="115" t="str">
        <f t="shared" si="96"/>
        <v>14800</v>
      </c>
    </row>
    <row r="297" spans="2:31" x14ac:dyDescent="0.25">
      <c r="B297" s="189">
        <f t="shared" si="95"/>
        <v>0</v>
      </c>
      <c r="AA297" s="116" t="s">
        <v>4148</v>
      </c>
      <c r="AB297" s="115" t="s">
        <v>4138</v>
      </c>
      <c r="AC297" s="115" t="s">
        <v>4004</v>
      </c>
      <c r="AD297" s="117" t="s">
        <v>3738</v>
      </c>
      <c r="AE297" s="115" t="str">
        <f t="shared" si="96"/>
        <v>65600</v>
      </c>
    </row>
    <row r="298" spans="2:31" x14ac:dyDescent="0.25">
      <c r="B298" s="189">
        <f t="shared" si="95"/>
        <v>0</v>
      </c>
      <c r="AA298" s="116" t="s">
        <v>4132</v>
      </c>
      <c r="AB298" s="115" t="s">
        <v>4147</v>
      </c>
      <c r="AC298" s="115" t="s">
        <v>4004</v>
      </c>
      <c r="AD298" s="117" t="s">
        <v>4146</v>
      </c>
      <c r="AE298" s="115" t="str">
        <f t="shared" si="96"/>
        <v>1200</v>
      </c>
    </row>
    <row r="299" spans="2:31" x14ac:dyDescent="0.25">
      <c r="B299" s="189">
        <f t="shared" si="95"/>
        <v>0</v>
      </c>
      <c r="AA299" s="116" t="s">
        <v>4132</v>
      </c>
      <c r="AB299" s="115" t="s">
        <v>4145</v>
      </c>
      <c r="AC299" s="115" t="s">
        <v>4004</v>
      </c>
      <c r="AD299" s="117" t="s">
        <v>4144</v>
      </c>
      <c r="AE299" s="115" t="str">
        <f t="shared" si="96"/>
        <v>1500</v>
      </c>
    </row>
    <row r="300" spans="2:31" x14ac:dyDescent="0.25">
      <c r="B300" s="189">
        <f t="shared" si="95"/>
        <v>0</v>
      </c>
      <c r="AA300" s="116" t="s">
        <v>4132</v>
      </c>
      <c r="AB300" s="115" t="s">
        <v>4143</v>
      </c>
      <c r="AC300" s="115" t="s">
        <v>4004</v>
      </c>
      <c r="AD300" s="117" t="s">
        <v>4142</v>
      </c>
      <c r="AE300" s="115" t="str">
        <f t="shared" si="96"/>
        <v>2700</v>
      </c>
    </row>
    <row r="301" spans="2:31" x14ac:dyDescent="0.25">
      <c r="B301" s="189">
        <f t="shared" si="95"/>
        <v>0</v>
      </c>
      <c r="AA301" s="116" t="s">
        <v>4132</v>
      </c>
      <c r="AB301" s="115" t="s">
        <v>4141</v>
      </c>
      <c r="AC301" s="115" t="s">
        <v>4004</v>
      </c>
      <c r="AD301" s="117" t="s">
        <v>4140</v>
      </c>
      <c r="AE301" s="115" t="str">
        <f t="shared" si="96"/>
        <v>3800</v>
      </c>
    </row>
    <row r="302" spans="2:31" x14ac:dyDescent="0.25">
      <c r="B302" s="189">
        <f t="shared" si="95"/>
        <v>0</v>
      </c>
      <c r="AA302" s="116" t="s">
        <v>4132</v>
      </c>
      <c r="AB302" s="115" t="s">
        <v>4139</v>
      </c>
      <c r="AC302" s="115" t="s">
        <v>4004</v>
      </c>
      <c r="AD302" s="117" t="s">
        <v>4116</v>
      </c>
      <c r="AE302" s="115" t="str">
        <f t="shared" si="96"/>
        <v>5400</v>
      </c>
    </row>
    <row r="303" spans="2:31" x14ac:dyDescent="0.25">
      <c r="B303" s="189">
        <f t="shared" si="95"/>
        <v>0</v>
      </c>
      <c r="AA303" s="116" t="s">
        <v>4132</v>
      </c>
      <c r="AB303" s="115" t="s">
        <v>4138</v>
      </c>
      <c r="AC303" s="115" t="s">
        <v>4004</v>
      </c>
      <c r="AD303" s="117" t="s">
        <v>4137</v>
      </c>
      <c r="AE303" s="115" t="str">
        <f t="shared" si="96"/>
        <v>8600</v>
      </c>
    </row>
    <row r="304" spans="2:31" x14ac:dyDescent="0.25">
      <c r="B304" s="189">
        <f t="shared" si="95"/>
        <v>0</v>
      </c>
      <c r="AA304" s="116" t="s">
        <v>4132</v>
      </c>
      <c r="AB304" s="115" t="s">
        <v>4136</v>
      </c>
      <c r="AC304" s="115" t="s">
        <v>4135</v>
      </c>
      <c r="AD304" s="117" t="s">
        <v>4038</v>
      </c>
      <c r="AE304" s="115" t="str">
        <f t="shared" si="96"/>
        <v>9700</v>
      </c>
    </row>
    <row r="305" spans="2:31" x14ac:dyDescent="0.25">
      <c r="B305" s="189">
        <f t="shared" si="95"/>
        <v>0</v>
      </c>
      <c r="AA305" s="116" t="s">
        <v>4132</v>
      </c>
      <c r="AB305" s="115" t="s">
        <v>4134</v>
      </c>
      <c r="AC305" s="115" t="s">
        <v>4004</v>
      </c>
      <c r="AD305" s="117" t="s">
        <v>4133</v>
      </c>
      <c r="AE305" s="115" t="str">
        <f t="shared" si="96"/>
        <v>21900</v>
      </c>
    </row>
    <row r="306" spans="2:31" x14ac:dyDescent="0.25">
      <c r="B306" s="189">
        <f t="shared" si="95"/>
        <v>0</v>
      </c>
      <c r="AA306" s="116" t="s">
        <v>4132</v>
      </c>
      <c r="AB306" s="115" t="s">
        <v>4131</v>
      </c>
      <c r="AC306" s="115" t="s">
        <v>3988</v>
      </c>
      <c r="AD306" s="117" t="s">
        <v>4130</v>
      </c>
      <c r="AE306" s="115" t="str">
        <f t="shared" si="96"/>
        <v>55400</v>
      </c>
    </row>
    <row r="307" spans="2:31" x14ac:dyDescent="0.25">
      <c r="B307" s="189">
        <f t="shared" si="95"/>
        <v>0</v>
      </c>
      <c r="AA307" s="116" t="s">
        <v>4119</v>
      </c>
      <c r="AB307" s="115" t="s">
        <v>4079</v>
      </c>
      <c r="AC307" s="115" t="s">
        <v>4004</v>
      </c>
      <c r="AD307" s="117" t="s">
        <v>4129</v>
      </c>
      <c r="AE307" s="115" t="str">
        <f t="shared" si="96"/>
        <v>80600</v>
      </c>
    </row>
    <row r="308" spans="2:31" x14ac:dyDescent="0.25">
      <c r="B308" s="189">
        <f t="shared" si="95"/>
        <v>0</v>
      </c>
      <c r="AA308" s="116" t="s">
        <v>4119</v>
      </c>
      <c r="AB308" s="115" t="s">
        <v>4077</v>
      </c>
      <c r="AC308" s="115" t="s">
        <v>4004</v>
      </c>
      <c r="AD308" s="117" t="s">
        <v>4128</v>
      </c>
      <c r="AE308" s="115" t="str">
        <f t="shared" si="96"/>
        <v>112700</v>
      </c>
    </row>
    <row r="309" spans="2:31" x14ac:dyDescent="0.25">
      <c r="B309" s="189">
        <f t="shared" si="95"/>
        <v>0</v>
      </c>
      <c r="AA309" s="116" t="s">
        <v>4119</v>
      </c>
      <c r="AB309" s="115" t="s">
        <v>4075</v>
      </c>
      <c r="AC309" s="115" t="s">
        <v>4004</v>
      </c>
      <c r="AD309" s="117" t="s">
        <v>4127</v>
      </c>
      <c r="AE309" s="115" t="str">
        <f t="shared" si="96"/>
        <v>112400</v>
      </c>
    </row>
    <row r="310" spans="2:31" x14ac:dyDescent="0.25">
      <c r="B310" s="189">
        <f t="shared" si="95"/>
        <v>0</v>
      </c>
      <c r="AA310" s="116" t="s">
        <v>4119</v>
      </c>
      <c r="AB310" s="115" t="s">
        <v>4073</v>
      </c>
      <c r="AC310" s="115" t="s">
        <v>4004</v>
      </c>
      <c r="AD310" s="117" t="s">
        <v>4126</v>
      </c>
      <c r="AE310" s="115" t="str">
        <f t="shared" si="96"/>
        <v>151500</v>
      </c>
    </row>
    <row r="311" spans="2:31" x14ac:dyDescent="0.25">
      <c r="B311" s="189">
        <f t="shared" si="95"/>
        <v>0</v>
      </c>
      <c r="AA311" s="116" t="s">
        <v>4119</v>
      </c>
      <c r="AB311" s="115" t="s">
        <v>4072</v>
      </c>
      <c r="AC311" s="115" t="s">
        <v>4004</v>
      </c>
      <c r="AD311" s="117" t="s">
        <v>4125</v>
      </c>
      <c r="AE311" s="115" t="str">
        <f t="shared" si="96"/>
        <v>208500</v>
      </c>
    </row>
    <row r="312" spans="2:31" x14ac:dyDescent="0.25">
      <c r="B312" s="189">
        <f t="shared" si="95"/>
        <v>0</v>
      </c>
      <c r="AA312" s="116" t="s">
        <v>4119</v>
      </c>
      <c r="AB312" s="115" t="s">
        <v>4070</v>
      </c>
      <c r="AC312" s="115" t="s">
        <v>4004</v>
      </c>
      <c r="AD312" s="117" t="s">
        <v>4124</v>
      </c>
      <c r="AE312" s="115" t="str">
        <f t="shared" si="96"/>
        <v>257800</v>
      </c>
    </row>
    <row r="313" spans="2:31" x14ac:dyDescent="0.25">
      <c r="B313" s="189">
        <f t="shared" si="95"/>
        <v>0</v>
      </c>
      <c r="AA313" s="116" t="s">
        <v>4119</v>
      </c>
      <c r="AB313" s="115" t="s">
        <v>4068</v>
      </c>
      <c r="AC313" s="115" t="s">
        <v>4004</v>
      </c>
      <c r="AD313" s="117" t="s">
        <v>4123</v>
      </c>
      <c r="AE313" s="115" t="str">
        <f t="shared" si="96"/>
        <v>361300</v>
      </c>
    </row>
    <row r="314" spans="2:31" x14ac:dyDescent="0.25">
      <c r="B314" s="189">
        <f t="shared" si="95"/>
        <v>0</v>
      </c>
      <c r="AA314" s="116" t="s">
        <v>4119</v>
      </c>
      <c r="AB314" s="115" t="s">
        <v>4064</v>
      </c>
      <c r="AC314" s="115" t="s">
        <v>4004</v>
      </c>
      <c r="AD314" s="117" t="s">
        <v>4122</v>
      </c>
      <c r="AE314" s="115" t="str">
        <f t="shared" si="96"/>
        <v>631500</v>
      </c>
    </row>
    <row r="315" spans="2:31" x14ac:dyDescent="0.25">
      <c r="B315" s="189">
        <f t="shared" si="95"/>
        <v>0</v>
      </c>
      <c r="AA315" s="116" t="s">
        <v>4119</v>
      </c>
      <c r="AB315" s="115" t="s">
        <v>4063</v>
      </c>
      <c r="AC315" s="115" t="s">
        <v>4004</v>
      </c>
      <c r="AD315" s="117" t="s">
        <v>4121</v>
      </c>
      <c r="AE315" s="115" t="str">
        <f t="shared" si="96"/>
        <v>650800</v>
      </c>
    </row>
    <row r="316" spans="2:31" x14ac:dyDescent="0.25">
      <c r="B316" s="189">
        <f t="shared" si="95"/>
        <v>0</v>
      </c>
      <c r="AA316" s="116" t="s">
        <v>4119</v>
      </c>
      <c r="AB316" s="115" t="s">
        <v>4061</v>
      </c>
      <c r="AC316" s="115" t="s">
        <v>4004</v>
      </c>
      <c r="AD316" s="117" t="s">
        <v>4120</v>
      </c>
      <c r="AE316" s="115" t="str">
        <f t="shared" si="96"/>
        <v>884200</v>
      </c>
    </row>
    <row r="317" spans="2:31" x14ac:dyDescent="0.25">
      <c r="B317" s="189">
        <f t="shared" si="95"/>
        <v>0</v>
      </c>
      <c r="AA317" s="116" t="s">
        <v>4119</v>
      </c>
      <c r="AB317" s="115" t="s">
        <v>4056</v>
      </c>
      <c r="AC317" s="115" t="s">
        <v>4004</v>
      </c>
      <c r="AD317" s="117" t="s">
        <v>4118</v>
      </c>
      <c r="AE317" s="115" t="str">
        <f t="shared" si="96"/>
        <v>1242800</v>
      </c>
    </row>
    <row r="318" spans="2:31" x14ac:dyDescent="0.25">
      <c r="B318" s="189">
        <f t="shared" si="95"/>
        <v>0</v>
      </c>
      <c r="AA318" s="116" t="s">
        <v>4089</v>
      </c>
      <c r="AB318" s="115" t="s">
        <v>4117</v>
      </c>
      <c r="AC318" s="115" t="s">
        <v>3930</v>
      </c>
      <c r="AD318" s="118" t="s">
        <v>4116</v>
      </c>
      <c r="AE318" s="115" t="str">
        <f t="shared" si="96"/>
        <v>5400</v>
      </c>
    </row>
    <row r="319" spans="2:31" x14ac:dyDescent="0.25">
      <c r="B319" s="189">
        <f t="shared" si="95"/>
        <v>0</v>
      </c>
      <c r="AA319" s="116" t="s">
        <v>4089</v>
      </c>
      <c r="AB319" s="115" t="s">
        <v>4115</v>
      </c>
      <c r="AC319" s="115" t="s">
        <v>3930</v>
      </c>
      <c r="AD319" s="118" t="s">
        <v>4114</v>
      </c>
      <c r="AE319" s="115" t="str">
        <f t="shared" si="96"/>
        <v>5600</v>
      </c>
    </row>
    <row r="320" spans="2:31" x14ac:dyDescent="0.25">
      <c r="B320" s="189">
        <f t="shared" si="95"/>
        <v>0</v>
      </c>
      <c r="AA320" s="116" t="s">
        <v>4089</v>
      </c>
      <c r="AB320" s="115" t="s">
        <v>4113</v>
      </c>
      <c r="AC320" s="115" t="s">
        <v>3930</v>
      </c>
      <c r="AD320" s="118" t="s">
        <v>4112</v>
      </c>
      <c r="AE320" s="115" t="str">
        <f t="shared" si="96"/>
        <v>7500</v>
      </c>
    </row>
    <row r="321" spans="2:31" x14ac:dyDescent="0.25">
      <c r="B321" s="189">
        <f t="shared" si="95"/>
        <v>0</v>
      </c>
      <c r="AA321" s="116" t="s">
        <v>4089</v>
      </c>
      <c r="AB321" s="115" t="s">
        <v>4111</v>
      </c>
      <c r="AC321" s="115" t="s">
        <v>3930</v>
      </c>
      <c r="AD321" s="118" t="s">
        <v>3868</v>
      </c>
      <c r="AE321" s="115" t="str">
        <f t="shared" si="96"/>
        <v>14500</v>
      </c>
    </row>
    <row r="322" spans="2:31" x14ac:dyDescent="0.25">
      <c r="B322" s="189">
        <f t="shared" si="95"/>
        <v>0</v>
      </c>
      <c r="AA322" s="116" t="s">
        <v>4089</v>
      </c>
      <c r="AB322" s="115" t="s">
        <v>4079</v>
      </c>
      <c r="AC322" s="115" t="s">
        <v>3910</v>
      </c>
      <c r="AD322" s="118" t="s">
        <v>4110</v>
      </c>
      <c r="AE322" s="115" t="str">
        <f t="shared" si="96"/>
        <v>19500</v>
      </c>
    </row>
    <row r="323" spans="2:31" x14ac:dyDescent="0.25">
      <c r="B323" s="189">
        <f t="shared" si="95"/>
        <v>0</v>
      </c>
      <c r="AA323" s="116" t="s">
        <v>4089</v>
      </c>
      <c r="AB323" s="115" t="s">
        <v>4079</v>
      </c>
      <c r="AC323" s="115" t="s">
        <v>3930</v>
      </c>
      <c r="AD323" s="118" t="s">
        <v>4109</v>
      </c>
      <c r="AE323" s="115" t="str">
        <f t="shared" si="96"/>
        <v>25800</v>
      </c>
    </row>
    <row r="324" spans="2:31" x14ac:dyDescent="0.25">
      <c r="B324" s="189">
        <f t="shared" si="95"/>
        <v>0</v>
      </c>
      <c r="AA324" s="116" t="s">
        <v>4089</v>
      </c>
      <c r="AB324" s="115" t="s">
        <v>4077</v>
      </c>
      <c r="AC324" s="115" t="s">
        <v>3910</v>
      </c>
      <c r="AD324" s="118" t="s">
        <v>4108</v>
      </c>
      <c r="AE324" s="115" t="str">
        <f t="shared" si="96"/>
        <v>37500</v>
      </c>
    </row>
    <row r="325" spans="2:31" x14ac:dyDescent="0.25">
      <c r="B325" s="189">
        <f t="shared" si="95"/>
        <v>0</v>
      </c>
      <c r="AA325" s="116" t="s">
        <v>4089</v>
      </c>
      <c r="AB325" s="115" t="s">
        <v>4077</v>
      </c>
      <c r="AC325" s="115" t="s">
        <v>3930</v>
      </c>
      <c r="AD325" s="118" t="s">
        <v>4107</v>
      </c>
      <c r="AE325" s="115" t="str">
        <f t="shared" si="96"/>
        <v>47000</v>
      </c>
    </row>
    <row r="326" spans="2:31" x14ac:dyDescent="0.25">
      <c r="B326" s="189">
        <f t="shared" si="95"/>
        <v>0</v>
      </c>
      <c r="AA326" s="116" t="s">
        <v>4089</v>
      </c>
      <c r="AB326" s="115" t="s">
        <v>4075</v>
      </c>
      <c r="AC326" s="115" t="s">
        <v>3910</v>
      </c>
      <c r="AD326" s="118" t="s">
        <v>4106</v>
      </c>
      <c r="AE326" s="115" t="str">
        <f t="shared" si="96"/>
        <v>45900</v>
      </c>
    </row>
    <row r="327" spans="2:31" x14ac:dyDescent="0.25">
      <c r="B327" s="189">
        <f t="shared" ref="B327:B390" si="97">+I327</f>
        <v>0</v>
      </c>
      <c r="AA327" s="116" t="s">
        <v>4089</v>
      </c>
      <c r="AB327" s="115" t="s">
        <v>4075</v>
      </c>
      <c r="AC327" s="115" t="s">
        <v>3930</v>
      </c>
      <c r="AD327" s="118" t="s">
        <v>4105</v>
      </c>
      <c r="AE327" s="115" t="str">
        <f t="shared" si="96"/>
        <v>68200</v>
      </c>
    </row>
    <row r="328" spans="2:31" x14ac:dyDescent="0.25">
      <c r="B328" s="189">
        <f t="shared" si="97"/>
        <v>0</v>
      </c>
      <c r="AA328" s="116" t="s">
        <v>4089</v>
      </c>
      <c r="AB328" s="115" t="s">
        <v>4073</v>
      </c>
      <c r="AC328" s="115" t="s">
        <v>3910</v>
      </c>
      <c r="AD328" s="118" t="s">
        <v>4104</v>
      </c>
      <c r="AE328" s="115" t="str">
        <f t="shared" ref="AE328:AE391" si="98">SUBSTITUTE(AD328,",","")</f>
        <v>69300</v>
      </c>
    </row>
    <row r="329" spans="2:31" x14ac:dyDescent="0.25">
      <c r="B329" s="189">
        <f t="shared" si="97"/>
        <v>0</v>
      </c>
      <c r="AA329" s="116" t="s">
        <v>4089</v>
      </c>
      <c r="AB329" s="115" t="s">
        <v>4073</v>
      </c>
      <c r="AC329" s="115" t="s">
        <v>3930</v>
      </c>
      <c r="AD329" s="118" t="s">
        <v>3786</v>
      </c>
      <c r="AE329" s="115" t="str">
        <f t="shared" si="98"/>
        <v>104400</v>
      </c>
    </row>
    <row r="330" spans="2:31" x14ac:dyDescent="0.25">
      <c r="B330" s="189">
        <f t="shared" si="97"/>
        <v>0</v>
      </c>
      <c r="AA330" s="116" t="s">
        <v>4089</v>
      </c>
      <c r="AB330" s="115" t="s">
        <v>4072</v>
      </c>
      <c r="AC330" s="115" t="s">
        <v>3910</v>
      </c>
      <c r="AD330" s="118" t="s">
        <v>4103</v>
      </c>
      <c r="AE330" s="115" t="str">
        <f t="shared" si="98"/>
        <v>136400</v>
      </c>
    </row>
    <row r="331" spans="2:31" x14ac:dyDescent="0.25">
      <c r="B331" s="189">
        <f t="shared" si="97"/>
        <v>0</v>
      </c>
      <c r="AA331" s="116" t="s">
        <v>4089</v>
      </c>
      <c r="AB331" s="115" t="s">
        <v>4072</v>
      </c>
      <c r="AC331" s="115" t="s">
        <v>3930</v>
      </c>
      <c r="AD331" s="118" t="s">
        <v>4102</v>
      </c>
      <c r="AE331" s="115" t="str">
        <f t="shared" si="98"/>
        <v>213200</v>
      </c>
    </row>
    <row r="332" spans="2:31" x14ac:dyDescent="0.25">
      <c r="B332" s="189">
        <f t="shared" si="97"/>
        <v>0</v>
      </c>
      <c r="AA332" s="116" t="s">
        <v>4089</v>
      </c>
      <c r="AB332" s="115" t="s">
        <v>4070</v>
      </c>
      <c r="AC332" s="115" t="s">
        <v>3910</v>
      </c>
      <c r="AD332" s="118" t="s">
        <v>4101</v>
      </c>
      <c r="AE332" s="115" t="str">
        <f t="shared" si="98"/>
        <v>221700</v>
      </c>
    </row>
    <row r="333" spans="2:31" x14ac:dyDescent="0.25">
      <c r="B333" s="189">
        <f t="shared" si="97"/>
        <v>0</v>
      </c>
      <c r="AA333" s="116" t="s">
        <v>4089</v>
      </c>
      <c r="AB333" s="115" t="s">
        <v>4070</v>
      </c>
      <c r="AC333" s="115" t="s">
        <v>3930</v>
      </c>
      <c r="AD333" s="118" t="s">
        <v>4100</v>
      </c>
      <c r="AE333" s="115" t="str">
        <f t="shared" si="98"/>
        <v>335900</v>
      </c>
    </row>
    <row r="334" spans="2:31" x14ac:dyDescent="0.25">
      <c r="B334" s="189">
        <f t="shared" si="97"/>
        <v>0</v>
      </c>
      <c r="AA334" s="116" t="s">
        <v>4089</v>
      </c>
      <c r="AB334" s="115" t="s">
        <v>4068</v>
      </c>
      <c r="AC334" s="115" t="s">
        <v>3910</v>
      </c>
      <c r="AD334" s="118" t="s">
        <v>4099</v>
      </c>
      <c r="AE334" s="115" t="str">
        <f t="shared" si="98"/>
        <v>314500</v>
      </c>
    </row>
    <row r="335" spans="2:31" x14ac:dyDescent="0.25">
      <c r="B335" s="189">
        <f t="shared" si="97"/>
        <v>0</v>
      </c>
      <c r="AA335" s="116" t="s">
        <v>4089</v>
      </c>
      <c r="AB335" s="115" t="s">
        <v>4068</v>
      </c>
      <c r="AC335" s="115" t="s">
        <v>3930</v>
      </c>
      <c r="AD335" s="118" t="s">
        <v>4098</v>
      </c>
      <c r="AE335" s="115" t="str">
        <f t="shared" si="98"/>
        <v>473200</v>
      </c>
    </row>
    <row r="336" spans="2:31" x14ac:dyDescent="0.25">
      <c r="B336" s="189">
        <f t="shared" si="97"/>
        <v>0</v>
      </c>
      <c r="AA336" s="116" t="s">
        <v>4089</v>
      </c>
      <c r="AB336" s="115" t="s">
        <v>4066</v>
      </c>
      <c r="AC336" s="115" t="s">
        <v>3910</v>
      </c>
      <c r="AD336" s="118" t="s">
        <v>4097</v>
      </c>
      <c r="AE336" s="115" t="str">
        <f t="shared" si="98"/>
        <v>468900</v>
      </c>
    </row>
    <row r="337" spans="2:31" x14ac:dyDescent="0.25">
      <c r="B337" s="189">
        <f t="shared" si="97"/>
        <v>0</v>
      </c>
      <c r="AA337" s="116" t="s">
        <v>4089</v>
      </c>
      <c r="AB337" s="115" t="s">
        <v>4064</v>
      </c>
      <c r="AC337" s="115" t="s">
        <v>3910</v>
      </c>
      <c r="AD337" s="118" t="s">
        <v>4096</v>
      </c>
      <c r="AE337" s="115" t="str">
        <f t="shared" si="98"/>
        <v>650200</v>
      </c>
    </row>
    <row r="338" spans="2:31" x14ac:dyDescent="0.25">
      <c r="B338" s="189">
        <f t="shared" si="97"/>
        <v>0</v>
      </c>
      <c r="AA338" s="116" t="s">
        <v>4089</v>
      </c>
      <c r="AB338" s="115" t="s">
        <v>4064</v>
      </c>
      <c r="AC338" s="115" t="s">
        <v>3930</v>
      </c>
      <c r="AD338" s="118" t="s">
        <v>4095</v>
      </c>
      <c r="AE338" s="115" t="str">
        <f t="shared" si="98"/>
        <v>895300</v>
      </c>
    </row>
    <row r="339" spans="2:31" x14ac:dyDescent="0.25">
      <c r="B339" s="189">
        <f t="shared" si="97"/>
        <v>0</v>
      </c>
      <c r="AA339" s="116" t="s">
        <v>4089</v>
      </c>
      <c r="AB339" s="115" t="s">
        <v>4063</v>
      </c>
      <c r="AC339" s="115" t="s">
        <v>3910</v>
      </c>
      <c r="AD339" s="118" t="s">
        <v>4094</v>
      </c>
      <c r="AE339" s="115" t="str">
        <f t="shared" si="98"/>
        <v>667300</v>
      </c>
    </row>
    <row r="340" spans="2:31" x14ac:dyDescent="0.25">
      <c r="B340" s="189">
        <f t="shared" si="97"/>
        <v>0</v>
      </c>
      <c r="AA340" s="116" t="s">
        <v>4089</v>
      </c>
      <c r="AB340" s="115" t="s">
        <v>4063</v>
      </c>
      <c r="AC340" s="115" t="s">
        <v>3930</v>
      </c>
      <c r="AD340" s="118" t="s">
        <v>4093</v>
      </c>
      <c r="AE340" s="115" t="str">
        <f t="shared" si="98"/>
        <v>1044600</v>
      </c>
    </row>
    <row r="341" spans="2:31" x14ac:dyDescent="0.25">
      <c r="B341" s="189">
        <f t="shared" si="97"/>
        <v>0</v>
      </c>
      <c r="AA341" s="116" t="s">
        <v>4089</v>
      </c>
      <c r="AB341" s="115" t="s">
        <v>4061</v>
      </c>
      <c r="AC341" s="115" t="s">
        <v>3910</v>
      </c>
      <c r="AD341" s="118" t="s">
        <v>4092</v>
      </c>
      <c r="AE341" s="115" t="str">
        <f t="shared" si="98"/>
        <v>1197000</v>
      </c>
    </row>
    <row r="342" spans="2:31" x14ac:dyDescent="0.25">
      <c r="B342" s="189">
        <f t="shared" si="97"/>
        <v>0</v>
      </c>
      <c r="AA342" s="116" t="s">
        <v>4089</v>
      </c>
      <c r="AB342" s="115" t="s">
        <v>4061</v>
      </c>
      <c r="AC342" s="115" t="s">
        <v>3930</v>
      </c>
      <c r="AD342" s="118" t="s">
        <v>4091</v>
      </c>
      <c r="AE342" s="115" t="str">
        <f t="shared" si="98"/>
        <v>1913400</v>
      </c>
    </row>
    <row r="343" spans="2:31" x14ac:dyDescent="0.25">
      <c r="B343" s="189">
        <f t="shared" si="97"/>
        <v>0</v>
      </c>
      <c r="AA343" s="116" t="s">
        <v>4089</v>
      </c>
      <c r="AB343" s="115" t="s">
        <v>4059</v>
      </c>
      <c r="AC343" s="115" t="s">
        <v>3930</v>
      </c>
      <c r="AD343" s="118" t="s">
        <v>4090</v>
      </c>
      <c r="AE343" s="115" t="str">
        <f t="shared" si="98"/>
        <v>2168000</v>
      </c>
    </row>
    <row r="344" spans="2:31" x14ac:dyDescent="0.25">
      <c r="B344" s="189">
        <f t="shared" si="97"/>
        <v>0</v>
      </c>
      <c r="AA344" s="116" t="s">
        <v>4089</v>
      </c>
      <c r="AB344" s="115" t="s">
        <v>4056</v>
      </c>
      <c r="AC344" s="115" t="s">
        <v>3910</v>
      </c>
      <c r="AD344" s="118" t="s">
        <v>4088</v>
      </c>
      <c r="AE344" s="115" t="str">
        <f t="shared" si="98"/>
        <v>2345000</v>
      </c>
    </row>
    <row r="345" spans="2:31" x14ac:dyDescent="0.25">
      <c r="B345" s="189">
        <f t="shared" si="97"/>
        <v>0</v>
      </c>
      <c r="AA345" s="116" t="s">
        <v>4084</v>
      </c>
      <c r="AB345" s="115" t="s">
        <v>4079</v>
      </c>
      <c r="AC345" s="115" t="s">
        <v>3910</v>
      </c>
      <c r="AD345" s="117" t="s">
        <v>4087</v>
      </c>
      <c r="AE345" s="115" t="str">
        <f t="shared" si="98"/>
        <v>16800</v>
      </c>
    </row>
    <row r="346" spans="2:31" x14ac:dyDescent="0.25">
      <c r="B346" s="189">
        <f t="shared" si="97"/>
        <v>0</v>
      </c>
      <c r="AA346" s="116" t="s">
        <v>4084</v>
      </c>
      <c r="AB346" s="115" t="s">
        <v>4075</v>
      </c>
      <c r="AC346" s="115" t="s">
        <v>3910</v>
      </c>
      <c r="AD346" s="117" t="s">
        <v>4086</v>
      </c>
      <c r="AE346" s="115" t="str">
        <f t="shared" si="98"/>
        <v>43000</v>
      </c>
    </row>
    <row r="347" spans="2:31" x14ac:dyDescent="0.25">
      <c r="B347" s="189">
        <f t="shared" si="97"/>
        <v>0</v>
      </c>
      <c r="AA347" s="116" t="s">
        <v>4084</v>
      </c>
      <c r="AB347" s="115" t="s">
        <v>4075</v>
      </c>
      <c r="AC347" s="115" t="s">
        <v>3930</v>
      </c>
      <c r="AD347" s="117" t="s">
        <v>4085</v>
      </c>
      <c r="AE347" s="115" t="str">
        <f t="shared" si="98"/>
        <v>70500</v>
      </c>
    </row>
    <row r="348" spans="2:31" x14ac:dyDescent="0.25">
      <c r="B348" s="189">
        <f t="shared" si="97"/>
        <v>0</v>
      </c>
      <c r="AA348" s="116" t="s">
        <v>4084</v>
      </c>
      <c r="AB348" s="115" t="s">
        <v>4073</v>
      </c>
      <c r="AC348" s="115" t="s">
        <v>3910</v>
      </c>
      <c r="AD348" s="117" t="s">
        <v>4083</v>
      </c>
      <c r="AE348" s="115" t="str">
        <f t="shared" si="98"/>
        <v>71700</v>
      </c>
    </row>
    <row r="349" spans="2:31" x14ac:dyDescent="0.25">
      <c r="B349" s="189">
        <f t="shared" si="97"/>
        <v>0</v>
      </c>
      <c r="AA349" s="116" t="s">
        <v>4081</v>
      </c>
      <c r="AB349" s="115" t="s">
        <v>4079</v>
      </c>
      <c r="AC349" s="115">
        <v>0</v>
      </c>
      <c r="AD349" s="117" t="s">
        <v>4082</v>
      </c>
      <c r="AE349" s="115" t="str">
        <f t="shared" si="98"/>
        <v>58100</v>
      </c>
    </row>
    <row r="350" spans="2:31" x14ac:dyDescent="0.25">
      <c r="B350" s="189">
        <f t="shared" si="97"/>
        <v>0</v>
      </c>
      <c r="AA350" s="116" t="s">
        <v>4081</v>
      </c>
      <c r="AB350" s="115" t="s">
        <v>4077</v>
      </c>
      <c r="AC350" s="115">
        <v>0</v>
      </c>
      <c r="AD350" s="117" t="s">
        <v>4080</v>
      </c>
      <c r="AE350" s="115" t="str">
        <f t="shared" si="98"/>
        <v>101400</v>
      </c>
    </row>
    <row r="351" spans="2:31" x14ac:dyDescent="0.25">
      <c r="B351" s="189">
        <f t="shared" si="97"/>
        <v>0</v>
      </c>
      <c r="AA351" s="116" t="s">
        <v>4057</v>
      </c>
      <c r="AB351" s="115" t="s">
        <v>4079</v>
      </c>
      <c r="AC351" s="115" t="s">
        <v>4055</v>
      </c>
      <c r="AD351" s="117" t="s">
        <v>4078</v>
      </c>
      <c r="AE351" s="115" t="str">
        <f t="shared" si="98"/>
        <v>10600</v>
      </c>
    </row>
    <row r="352" spans="2:31" x14ac:dyDescent="0.25">
      <c r="B352" s="189">
        <f t="shared" si="97"/>
        <v>0</v>
      </c>
      <c r="AA352" s="116" t="s">
        <v>4057</v>
      </c>
      <c r="AB352" s="115" t="s">
        <v>4077</v>
      </c>
      <c r="AC352" s="115" t="s">
        <v>4055</v>
      </c>
      <c r="AD352" s="117" t="s">
        <v>4076</v>
      </c>
      <c r="AE352" s="115" t="str">
        <f t="shared" si="98"/>
        <v>15400</v>
      </c>
    </row>
    <row r="353" spans="2:31" x14ac:dyDescent="0.25">
      <c r="B353" s="189">
        <f t="shared" si="97"/>
        <v>0</v>
      </c>
      <c r="AA353" s="116" t="s">
        <v>4057</v>
      </c>
      <c r="AB353" s="115" t="s">
        <v>4075</v>
      </c>
      <c r="AC353" s="115" t="s">
        <v>4055</v>
      </c>
      <c r="AD353" s="117" t="s">
        <v>4074</v>
      </c>
      <c r="AE353" s="115" t="str">
        <f t="shared" si="98"/>
        <v>22400</v>
      </c>
    </row>
    <row r="354" spans="2:31" x14ac:dyDescent="0.25">
      <c r="B354" s="189">
        <f t="shared" si="97"/>
        <v>0</v>
      </c>
      <c r="AA354" s="116" t="s">
        <v>4057</v>
      </c>
      <c r="AB354" s="115" t="s">
        <v>4073</v>
      </c>
      <c r="AC354" s="115" t="s">
        <v>4055</v>
      </c>
      <c r="AD354" s="117" t="s">
        <v>3861</v>
      </c>
      <c r="AE354" s="115" t="str">
        <f t="shared" si="98"/>
        <v>29800</v>
      </c>
    </row>
    <row r="355" spans="2:31" x14ac:dyDescent="0.25">
      <c r="B355" s="189">
        <f t="shared" si="97"/>
        <v>0</v>
      </c>
      <c r="AA355" s="116" t="s">
        <v>4057</v>
      </c>
      <c r="AB355" s="115" t="s">
        <v>4072</v>
      </c>
      <c r="AC355" s="115" t="s">
        <v>4055</v>
      </c>
      <c r="AD355" s="117" t="s">
        <v>4071</v>
      </c>
      <c r="AE355" s="115" t="str">
        <f t="shared" si="98"/>
        <v>42700</v>
      </c>
    </row>
    <row r="356" spans="2:31" x14ac:dyDescent="0.25">
      <c r="B356" s="189">
        <f t="shared" si="97"/>
        <v>0</v>
      </c>
      <c r="AA356" s="116" t="s">
        <v>4057</v>
      </c>
      <c r="AB356" s="115" t="s">
        <v>4070</v>
      </c>
      <c r="AC356" s="115" t="s">
        <v>4055</v>
      </c>
      <c r="AD356" s="117" t="s">
        <v>4069</v>
      </c>
      <c r="AE356" s="115" t="str">
        <f t="shared" si="98"/>
        <v>56500</v>
      </c>
    </row>
    <row r="357" spans="2:31" x14ac:dyDescent="0.25">
      <c r="B357" s="189">
        <f t="shared" si="97"/>
        <v>0</v>
      </c>
      <c r="AA357" s="116" t="s">
        <v>4057</v>
      </c>
      <c r="AB357" s="115" t="s">
        <v>4068</v>
      </c>
      <c r="AC357" s="115" t="s">
        <v>4055</v>
      </c>
      <c r="AD357" s="117" t="s">
        <v>4067</v>
      </c>
      <c r="AE357" s="115" t="str">
        <f t="shared" si="98"/>
        <v>75700</v>
      </c>
    </row>
    <row r="358" spans="2:31" x14ac:dyDescent="0.25">
      <c r="B358" s="189">
        <f t="shared" si="97"/>
        <v>0</v>
      </c>
      <c r="AA358" s="116" t="s">
        <v>4057</v>
      </c>
      <c r="AB358" s="115" t="s">
        <v>4066</v>
      </c>
      <c r="AC358" s="115" t="s">
        <v>4055</v>
      </c>
      <c r="AD358" s="117" t="s">
        <v>4065</v>
      </c>
      <c r="AE358" s="115" t="str">
        <f t="shared" si="98"/>
        <v>118300</v>
      </c>
    </row>
    <row r="359" spans="2:31" x14ac:dyDescent="0.25">
      <c r="B359" s="189">
        <f t="shared" si="97"/>
        <v>0</v>
      </c>
      <c r="AA359" s="116" t="s">
        <v>4057</v>
      </c>
      <c r="AB359" s="307" t="s">
        <v>4064</v>
      </c>
      <c r="AC359" s="307" t="s">
        <v>4055</v>
      </c>
      <c r="AD359" s="109" t="s">
        <v>3556</v>
      </c>
      <c r="AE359" s="115" t="str">
        <f t="shared" si="98"/>
        <v>265800</v>
      </c>
    </row>
    <row r="360" spans="2:31" x14ac:dyDescent="0.25">
      <c r="B360" s="189">
        <f t="shared" si="97"/>
        <v>0</v>
      </c>
      <c r="AA360" s="116" t="s">
        <v>4057</v>
      </c>
      <c r="AB360" s="307" t="s">
        <v>4063</v>
      </c>
      <c r="AC360" s="307" t="s">
        <v>4055</v>
      </c>
      <c r="AD360" s="109" t="s">
        <v>4062</v>
      </c>
      <c r="AE360" s="115" t="str">
        <f t="shared" si="98"/>
        <v>663400</v>
      </c>
    </row>
    <row r="361" spans="2:31" x14ac:dyDescent="0.25">
      <c r="B361" s="189">
        <f t="shared" si="97"/>
        <v>0</v>
      </c>
      <c r="AA361" s="116" t="s">
        <v>4057</v>
      </c>
      <c r="AB361" s="307" t="s">
        <v>4061</v>
      </c>
      <c r="AC361" s="307" t="s">
        <v>4055</v>
      </c>
      <c r="AD361" s="109" t="s">
        <v>4060</v>
      </c>
      <c r="AE361" s="115" t="str">
        <f t="shared" si="98"/>
        <v>875000</v>
      </c>
    </row>
    <row r="362" spans="2:31" x14ac:dyDescent="0.25">
      <c r="B362" s="189">
        <f t="shared" si="97"/>
        <v>0</v>
      </c>
      <c r="AA362" s="116" t="s">
        <v>4057</v>
      </c>
      <c r="AB362" s="307" t="s">
        <v>4059</v>
      </c>
      <c r="AC362" s="307" t="s">
        <v>4055</v>
      </c>
      <c r="AD362" s="109" t="s">
        <v>4058</v>
      </c>
      <c r="AE362" s="115" t="str">
        <f t="shared" si="98"/>
        <v>964800</v>
      </c>
    </row>
    <row r="363" spans="2:31" x14ac:dyDescent="0.25">
      <c r="B363" s="189">
        <f t="shared" si="97"/>
        <v>0</v>
      </c>
      <c r="AA363" s="116" t="s">
        <v>4057</v>
      </c>
      <c r="AB363" s="307" t="s">
        <v>4056</v>
      </c>
      <c r="AC363" s="307" t="s">
        <v>4055</v>
      </c>
      <c r="AD363" s="109" t="s">
        <v>4054</v>
      </c>
      <c r="AE363" s="115" t="str">
        <f t="shared" si="98"/>
        <v>1024800</v>
      </c>
    </row>
    <row r="364" spans="2:31" x14ac:dyDescent="0.25">
      <c r="B364" s="189">
        <f t="shared" si="97"/>
        <v>0</v>
      </c>
      <c r="AA364" s="308" t="s">
        <v>3989</v>
      </c>
      <c r="AB364" s="307" t="s">
        <v>4053</v>
      </c>
      <c r="AC364" s="307" t="s">
        <v>4004</v>
      </c>
      <c r="AD364" s="109" t="s">
        <v>4051</v>
      </c>
      <c r="AE364" s="115" t="str">
        <f t="shared" si="98"/>
        <v>3600</v>
      </c>
    </row>
    <row r="365" spans="2:31" x14ac:dyDescent="0.25">
      <c r="B365" s="189">
        <f t="shared" si="97"/>
        <v>0</v>
      </c>
      <c r="AA365" s="308" t="s">
        <v>3989</v>
      </c>
      <c r="AB365" s="307" t="s">
        <v>4052</v>
      </c>
      <c r="AC365" s="307" t="s">
        <v>4004</v>
      </c>
      <c r="AD365" s="109" t="s">
        <v>4051</v>
      </c>
      <c r="AE365" s="115" t="str">
        <f t="shared" si="98"/>
        <v>3600</v>
      </c>
    </row>
    <row r="366" spans="2:31" x14ac:dyDescent="0.25">
      <c r="B366" s="189">
        <f t="shared" si="97"/>
        <v>0</v>
      </c>
      <c r="AA366" s="308" t="s">
        <v>3989</v>
      </c>
      <c r="AB366" s="307" t="s">
        <v>4050</v>
      </c>
      <c r="AC366" s="307" t="s">
        <v>4004</v>
      </c>
      <c r="AD366" s="109" t="s">
        <v>4049</v>
      </c>
      <c r="AE366" s="115" t="str">
        <f t="shared" si="98"/>
        <v>2800</v>
      </c>
    </row>
    <row r="367" spans="2:31" x14ac:dyDescent="0.25">
      <c r="B367" s="189">
        <f t="shared" si="97"/>
        <v>0</v>
      </c>
      <c r="AA367" s="308" t="s">
        <v>3989</v>
      </c>
      <c r="AB367" s="307" t="s">
        <v>4048</v>
      </c>
      <c r="AC367" s="307" t="s">
        <v>4004</v>
      </c>
      <c r="AD367" s="109" t="s">
        <v>4046</v>
      </c>
      <c r="AE367" s="115" t="str">
        <f t="shared" si="98"/>
        <v>5100</v>
      </c>
    </row>
    <row r="368" spans="2:31" x14ac:dyDescent="0.25">
      <c r="B368" s="189">
        <f t="shared" si="97"/>
        <v>0</v>
      </c>
      <c r="AA368" s="308" t="s">
        <v>3989</v>
      </c>
      <c r="AB368" s="307" t="s">
        <v>4047</v>
      </c>
      <c r="AC368" s="307" t="s">
        <v>4004</v>
      </c>
      <c r="AD368" s="109" t="s">
        <v>4046</v>
      </c>
      <c r="AE368" s="115" t="str">
        <f t="shared" si="98"/>
        <v>5100</v>
      </c>
    </row>
    <row r="369" spans="2:31" x14ac:dyDescent="0.25">
      <c r="B369" s="189">
        <f t="shared" si="97"/>
        <v>0</v>
      </c>
      <c r="AA369" s="308" t="s">
        <v>3989</v>
      </c>
      <c r="AB369" s="307" t="s">
        <v>4045</v>
      </c>
      <c r="AC369" s="307" t="s">
        <v>4004</v>
      </c>
      <c r="AD369" s="109" t="s">
        <v>3895</v>
      </c>
      <c r="AE369" s="115" t="str">
        <f t="shared" si="98"/>
        <v>6300</v>
      </c>
    </row>
    <row r="370" spans="2:31" x14ac:dyDescent="0.25">
      <c r="B370" s="189">
        <f t="shared" si="97"/>
        <v>0</v>
      </c>
      <c r="AA370" s="308" t="s">
        <v>3989</v>
      </c>
      <c r="AB370" s="307" t="s">
        <v>4044</v>
      </c>
      <c r="AC370" s="307" t="s">
        <v>4004</v>
      </c>
      <c r="AD370" s="109" t="s">
        <v>3895</v>
      </c>
      <c r="AE370" s="115" t="str">
        <f t="shared" si="98"/>
        <v>6300</v>
      </c>
    </row>
    <row r="371" spans="2:31" x14ac:dyDescent="0.25">
      <c r="B371" s="189">
        <f t="shared" si="97"/>
        <v>0</v>
      </c>
      <c r="AA371" s="308" t="s">
        <v>3989</v>
      </c>
      <c r="AB371" s="307" t="s">
        <v>4043</v>
      </c>
      <c r="AC371" s="307" t="s">
        <v>4004</v>
      </c>
      <c r="AD371" s="109" t="s">
        <v>4041</v>
      </c>
      <c r="AE371" s="115" t="str">
        <f t="shared" si="98"/>
        <v>8700</v>
      </c>
    </row>
    <row r="372" spans="2:31" x14ac:dyDescent="0.25">
      <c r="B372" s="189">
        <f t="shared" si="97"/>
        <v>0</v>
      </c>
      <c r="AA372" s="308" t="s">
        <v>3989</v>
      </c>
      <c r="AB372" s="307" t="s">
        <v>4042</v>
      </c>
      <c r="AC372" s="307" t="s">
        <v>4004</v>
      </c>
      <c r="AD372" s="109" t="s">
        <v>4041</v>
      </c>
      <c r="AE372" s="115" t="str">
        <f t="shared" si="98"/>
        <v>8700</v>
      </c>
    </row>
    <row r="373" spans="2:31" x14ac:dyDescent="0.25">
      <c r="B373" s="189">
        <f t="shared" si="97"/>
        <v>0</v>
      </c>
      <c r="AA373" s="308" t="s">
        <v>3989</v>
      </c>
      <c r="AB373" s="307" t="s">
        <v>4040</v>
      </c>
      <c r="AC373" s="307" t="s">
        <v>4004</v>
      </c>
      <c r="AD373" s="109" t="s">
        <v>4039</v>
      </c>
      <c r="AE373" s="115" t="str">
        <f t="shared" si="98"/>
        <v>9500</v>
      </c>
    </row>
    <row r="374" spans="2:31" x14ac:dyDescent="0.25">
      <c r="B374" s="189">
        <f t="shared" si="97"/>
        <v>0</v>
      </c>
      <c r="AA374" s="308" t="s">
        <v>3989</v>
      </c>
      <c r="AB374" s="307" t="s">
        <v>3986</v>
      </c>
      <c r="AC374" s="307" t="s">
        <v>4004</v>
      </c>
      <c r="AD374" s="109" t="s">
        <v>4038</v>
      </c>
      <c r="AE374" s="115" t="str">
        <f t="shared" si="98"/>
        <v>9700</v>
      </c>
    </row>
    <row r="375" spans="2:31" x14ac:dyDescent="0.25">
      <c r="B375" s="189">
        <f t="shared" si="97"/>
        <v>0</v>
      </c>
      <c r="AA375" s="308" t="s">
        <v>3989</v>
      </c>
      <c r="AB375" s="307" t="s">
        <v>3985</v>
      </c>
      <c r="AC375" s="307" t="s">
        <v>4004</v>
      </c>
      <c r="AD375" s="109" t="s">
        <v>4037</v>
      </c>
      <c r="AE375" s="115" t="str">
        <f t="shared" si="98"/>
        <v>7900</v>
      </c>
    </row>
    <row r="376" spans="2:31" x14ac:dyDescent="0.25">
      <c r="B376" s="189">
        <f t="shared" si="97"/>
        <v>0</v>
      </c>
      <c r="AA376" s="308" t="s">
        <v>3989</v>
      </c>
      <c r="AB376" s="307" t="s">
        <v>4036</v>
      </c>
      <c r="AC376" s="307" t="s">
        <v>4004</v>
      </c>
      <c r="AD376" s="109" t="s">
        <v>4033</v>
      </c>
      <c r="AE376" s="115" t="str">
        <f t="shared" si="98"/>
        <v>8900</v>
      </c>
    </row>
    <row r="377" spans="2:31" x14ac:dyDescent="0.25">
      <c r="B377" s="189">
        <f t="shared" si="97"/>
        <v>0</v>
      </c>
      <c r="AA377" s="308" t="s">
        <v>3989</v>
      </c>
      <c r="AB377" s="307" t="s">
        <v>4035</v>
      </c>
      <c r="AC377" s="307" t="s">
        <v>4004</v>
      </c>
      <c r="AD377" s="109" t="s">
        <v>4033</v>
      </c>
      <c r="AE377" s="115" t="str">
        <f t="shared" si="98"/>
        <v>8900</v>
      </c>
    </row>
    <row r="378" spans="2:31" x14ac:dyDescent="0.25">
      <c r="B378" s="189">
        <f t="shared" si="97"/>
        <v>0</v>
      </c>
      <c r="AA378" s="308" t="s">
        <v>3989</v>
      </c>
      <c r="AB378" s="307" t="s">
        <v>4034</v>
      </c>
      <c r="AC378" s="307" t="s">
        <v>4004</v>
      </c>
      <c r="AD378" s="109" t="s">
        <v>4033</v>
      </c>
      <c r="AE378" s="115" t="str">
        <f t="shared" si="98"/>
        <v>8900</v>
      </c>
    </row>
    <row r="379" spans="2:31" x14ac:dyDescent="0.25">
      <c r="B379" s="189">
        <f t="shared" si="97"/>
        <v>0</v>
      </c>
      <c r="AA379" s="308" t="s">
        <v>3989</v>
      </c>
      <c r="AB379" s="307" t="s">
        <v>3983</v>
      </c>
      <c r="AC379" s="307" t="s">
        <v>4004</v>
      </c>
      <c r="AD379" s="109" t="s">
        <v>4033</v>
      </c>
      <c r="AE379" s="115" t="str">
        <f t="shared" si="98"/>
        <v>8900</v>
      </c>
    </row>
    <row r="380" spans="2:31" x14ac:dyDescent="0.25">
      <c r="B380" s="189">
        <f t="shared" si="97"/>
        <v>0</v>
      </c>
      <c r="AA380" s="308" t="s">
        <v>3989</v>
      </c>
      <c r="AB380" s="307" t="s">
        <v>4032</v>
      </c>
      <c r="AC380" s="307" t="s">
        <v>4004</v>
      </c>
      <c r="AD380" s="109" t="s">
        <v>4031</v>
      </c>
      <c r="AE380" s="115" t="str">
        <f t="shared" si="98"/>
        <v>13600</v>
      </c>
    </row>
    <row r="381" spans="2:31" x14ac:dyDescent="0.25">
      <c r="B381" s="189">
        <f t="shared" si="97"/>
        <v>0</v>
      </c>
      <c r="AA381" s="308" t="s">
        <v>3989</v>
      </c>
      <c r="AB381" s="307" t="s">
        <v>3982</v>
      </c>
      <c r="AC381" s="307" t="s">
        <v>4004</v>
      </c>
      <c r="AD381" s="109" t="s">
        <v>4031</v>
      </c>
      <c r="AE381" s="115" t="str">
        <f t="shared" si="98"/>
        <v>13600</v>
      </c>
    </row>
    <row r="382" spans="2:31" x14ac:dyDescent="0.25">
      <c r="B382" s="189">
        <f t="shared" si="97"/>
        <v>0</v>
      </c>
      <c r="AA382" s="308" t="s">
        <v>3989</v>
      </c>
      <c r="AB382" s="307" t="s">
        <v>3980</v>
      </c>
      <c r="AC382" s="307" t="s">
        <v>4004</v>
      </c>
      <c r="AD382" s="109" t="s">
        <v>4030</v>
      </c>
      <c r="AE382" s="115" t="str">
        <f t="shared" si="98"/>
        <v>14400</v>
      </c>
    </row>
    <row r="383" spans="2:31" x14ac:dyDescent="0.25">
      <c r="B383" s="189">
        <f t="shared" si="97"/>
        <v>0</v>
      </c>
      <c r="AA383" s="308" t="s">
        <v>3989</v>
      </c>
      <c r="AB383" s="307" t="s">
        <v>3978</v>
      </c>
      <c r="AC383" s="307" t="s">
        <v>4004</v>
      </c>
      <c r="AD383" s="109" t="s">
        <v>4029</v>
      </c>
      <c r="AE383" s="115" t="str">
        <f t="shared" si="98"/>
        <v>15500</v>
      </c>
    </row>
    <row r="384" spans="2:31" x14ac:dyDescent="0.25">
      <c r="B384" s="189">
        <f t="shared" si="97"/>
        <v>0</v>
      </c>
      <c r="AA384" s="308" t="s">
        <v>3989</v>
      </c>
      <c r="AB384" s="307" t="s">
        <v>3976</v>
      </c>
      <c r="AC384" s="307" t="s">
        <v>4004</v>
      </c>
      <c r="AD384" s="109" t="s">
        <v>4028</v>
      </c>
      <c r="AE384" s="115" t="str">
        <f t="shared" si="98"/>
        <v>13800</v>
      </c>
    </row>
    <row r="385" spans="2:31" x14ac:dyDescent="0.25">
      <c r="B385" s="189">
        <f t="shared" si="97"/>
        <v>0</v>
      </c>
      <c r="AA385" s="308" t="s">
        <v>3989</v>
      </c>
      <c r="AB385" s="307" t="s">
        <v>3974</v>
      </c>
      <c r="AC385" s="307" t="s">
        <v>4004</v>
      </c>
      <c r="AD385" s="109" t="s">
        <v>4027</v>
      </c>
      <c r="AE385" s="115" t="str">
        <f t="shared" si="98"/>
        <v>24300</v>
      </c>
    </row>
    <row r="386" spans="2:31" x14ac:dyDescent="0.25">
      <c r="B386" s="189">
        <f t="shared" si="97"/>
        <v>0</v>
      </c>
      <c r="AA386" s="308" t="s">
        <v>3989</v>
      </c>
      <c r="AB386" s="307" t="s">
        <v>3973</v>
      </c>
      <c r="AC386" s="307" t="s">
        <v>4004</v>
      </c>
      <c r="AD386" s="109" t="s">
        <v>4026</v>
      </c>
      <c r="AE386" s="115" t="str">
        <f t="shared" si="98"/>
        <v>27100</v>
      </c>
    </row>
    <row r="387" spans="2:31" x14ac:dyDescent="0.25">
      <c r="B387" s="189">
        <f t="shared" si="97"/>
        <v>0</v>
      </c>
      <c r="AA387" s="308" t="s">
        <v>3989</v>
      </c>
      <c r="AB387" s="307" t="s">
        <v>3971</v>
      </c>
      <c r="AC387" s="307" t="s">
        <v>4004</v>
      </c>
      <c r="AD387" s="109" t="s">
        <v>4025</v>
      </c>
      <c r="AE387" s="115" t="str">
        <f t="shared" si="98"/>
        <v>28200</v>
      </c>
    </row>
    <row r="388" spans="2:31" x14ac:dyDescent="0.25">
      <c r="B388" s="189">
        <f t="shared" si="97"/>
        <v>0</v>
      </c>
      <c r="AA388" s="308" t="s">
        <v>3989</v>
      </c>
      <c r="AB388" s="307" t="s">
        <v>3969</v>
      </c>
      <c r="AC388" s="307" t="s">
        <v>4004</v>
      </c>
      <c r="AD388" s="109" t="s">
        <v>4024</v>
      </c>
      <c r="AE388" s="115" t="str">
        <f t="shared" si="98"/>
        <v>30100</v>
      </c>
    </row>
    <row r="389" spans="2:31" x14ac:dyDescent="0.25">
      <c r="B389" s="189">
        <f t="shared" si="97"/>
        <v>0</v>
      </c>
      <c r="AA389" s="308" t="s">
        <v>3989</v>
      </c>
      <c r="AB389" s="307" t="s">
        <v>3967</v>
      </c>
      <c r="AC389" s="307" t="s">
        <v>4004</v>
      </c>
      <c r="AD389" s="109" t="s">
        <v>4023</v>
      </c>
      <c r="AE389" s="115" t="str">
        <f t="shared" si="98"/>
        <v>31800</v>
      </c>
    </row>
    <row r="390" spans="2:31" x14ac:dyDescent="0.25">
      <c r="B390" s="189">
        <f t="shared" si="97"/>
        <v>0</v>
      </c>
      <c r="AA390" s="308" t="s">
        <v>3989</v>
      </c>
      <c r="AB390" s="307" t="s">
        <v>3965</v>
      </c>
      <c r="AC390" s="307" t="s">
        <v>4004</v>
      </c>
      <c r="AD390" s="109" t="s">
        <v>4022</v>
      </c>
      <c r="AE390" s="115" t="str">
        <f t="shared" si="98"/>
        <v>43400</v>
      </c>
    </row>
    <row r="391" spans="2:31" x14ac:dyDescent="0.25">
      <c r="B391" s="189">
        <f t="shared" ref="B391:B454" si="99">+I391</f>
        <v>0</v>
      </c>
      <c r="AA391" s="308" t="s">
        <v>3989</v>
      </c>
      <c r="AB391" s="307" t="s">
        <v>3963</v>
      </c>
      <c r="AC391" s="307" t="s">
        <v>4004</v>
      </c>
      <c r="AD391" s="109" t="s">
        <v>4022</v>
      </c>
      <c r="AE391" s="115" t="str">
        <f t="shared" si="98"/>
        <v>43400</v>
      </c>
    </row>
    <row r="392" spans="2:31" x14ac:dyDescent="0.25">
      <c r="B392" s="189">
        <f t="shared" si="99"/>
        <v>0</v>
      </c>
      <c r="AA392" s="308" t="s">
        <v>3989</v>
      </c>
      <c r="AB392" s="307" t="s">
        <v>3960</v>
      </c>
      <c r="AC392" s="307" t="s">
        <v>4004</v>
      </c>
      <c r="AD392" s="109" t="s">
        <v>4022</v>
      </c>
      <c r="AE392" s="115" t="str">
        <f t="shared" ref="AE392:AE455" si="100">SUBSTITUTE(AD392,",","")</f>
        <v>43400</v>
      </c>
    </row>
    <row r="393" spans="2:31" x14ac:dyDescent="0.25">
      <c r="B393" s="189">
        <f t="shared" si="99"/>
        <v>0</v>
      </c>
      <c r="AA393" s="308" t="s">
        <v>3989</v>
      </c>
      <c r="AB393" s="307" t="s">
        <v>3956</v>
      </c>
      <c r="AC393" s="307" t="s">
        <v>4004</v>
      </c>
      <c r="AD393" s="109" t="s">
        <v>3800</v>
      </c>
      <c r="AE393" s="115" t="str">
        <f t="shared" si="100"/>
        <v>37600</v>
      </c>
    </row>
    <row r="394" spans="2:31" x14ac:dyDescent="0.25">
      <c r="B394" s="189">
        <f t="shared" si="99"/>
        <v>0</v>
      </c>
      <c r="AA394" s="308" t="s">
        <v>3989</v>
      </c>
      <c r="AB394" s="307" t="s">
        <v>3953</v>
      </c>
      <c r="AC394" s="307" t="s">
        <v>4004</v>
      </c>
      <c r="AD394" s="109" t="s">
        <v>4020</v>
      </c>
      <c r="AE394" s="115" t="str">
        <f t="shared" si="100"/>
        <v>49800</v>
      </c>
    </row>
    <row r="395" spans="2:31" x14ac:dyDescent="0.25">
      <c r="B395" s="189">
        <f t="shared" si="99"/>
        <v>0</v>
      </c>
      <c r="AA395" s="308" t="s">
        <v>3989</v>
      </c>
      <c r="AB395" s="307" t="s">
        <v>3950</v>
      </c>
      <c r="AC395" s="307" t="s">
        <v>4004</v>
      </c>
      <c r="AD395" s="109" t="s">
        <v>4020</v>
      </c>
      <c r="AE395" s="115" t="str">
        <f t="shared" si="100"/>
        <v>49800</v>
      </c>
    </row>
    <row r="396" spans="2:31" x14ac:dyDescent="0.25">
      <c r="B396" s="189">
        <f t="shared" si="99"/>
        <v>0</v>
      </c>
      <c r="AA396" s="308" t="s">
        <v>3989</v>
      </c>
      <c r="AB396" s="307" t="s">
        <v>4021</v>
      </c>
      <c r="AC396" s="307" t="s">
        <v>4004</v>
      </c>
      <c r="AD396" s="109" t="s">
        <v>4020</v>
      </c>
      <c r="AE396" s="115" t="str">
        <f t="shared" si="100"/>
        <v>49800</v>
      </c>
    </row>
    <row r="397" spans="2:31" x14ac:dyDescent="0.25">
      <c r="B397" s="189">
        <f t="shared" si="99"/>
        <v>0</v>
      </c>
      <c r="AA397" s="308" t="s">
        <v>3989</v>
      </c>
      <c r="AB397" s="307" t="s">
        <v>3948</v>
      </c>
      <c r="AC397" s="307" t="s">
        <v>4004</v>
      </c>
      <c r="AD397" s="109" t="s">
        <v>4019</v>
      </c>
      <c r="AE397" s="115" t="str">
        <f t="shared" si="100"/>
        <v>74600</v>
      </c>
    </row>
    <row r="398" spans="2:31" x14ac:dyDescent="0.25">
      <c r="B398" s="189">
        <f t="shared" si="99"/>
        <v>0</v>
      </c>
      <c r="AA398" s="308" t="s">
        <v>3989</v>
      </c>
      <c r="AB398" s="307" t="s">
        <v>3945</v>
      </c>
      <c r="AC398" s="307" t="s">
        <v>4004</v>
      </c>
      <c r="AD398" s="109" t="s">
        <v>4016</v>
      </c>
      <c r="AE398" s="115" t="str">
        <f t="shared" si="100"/>
        <v>82000</v>
      </c>
    </row>
    <row r="399" spans="2:31" x14ac:dyDescent="0.25">
      <c r="B399" s="189">
        <f t="shared" si="99"/>
        <v>0</v>
      </c>
      <c r="AA399" s="308" t="s">
        <v>3989</v>
      </c>
      <c r="AB399" s="307" t="s">
        <v>4018</v>
      </c>
      <c r="AC399" s="307" t="s">
        <v>4004</v>
      </c>
      <c r="AD399" s="109" t="s">
        <v>4016</v>
      </c>
      <c r="AE399" s="115" t="str">
        <f t="shared" si="100"/>
        <v>82000</v>
      </c>
    </row>
    <row r="400" spans="2:31" x14ac:dyDescent="0.25">
      <c r="B400" s="189">
        <f t="shared" si="99"/>
        <v>0</v>
      </c>
      <c r="AA400" s="308" t="s">
        <v>3989</v>
      </c>
      <c r="AB400" s="307" t="s">
        <v>4017</v>
      </c>
      <c r="AC400" s="307" t="s">
        <v>4004</v>
      </c>
      <c r="AD400" s="109" t="s">
        <v>4016</v>
      </c>
      <c r="AE400" s="115" t="str">
        <f t="shared" si="100"/>
        <v>82000</v>
      </c>
    </row>
    <row r="401" spans="2:31" x14ac:dyDescent="0.25">
      <c r="B401" s="189">
        <f t="shared" si="99"/>
        <v>0</v>
      </c>
      <c r="AA401" s="308" t="s">
        <v>3989</v>
      </c>
      <c r="AB401" s="307" t="s">
        <v>4015</v>
      </c>
      <c r="AC401" s="307" t="s">
        <v>4004</v>
      </c>
      <c r="AD401" s="109" t="s">
        <v>4014</v>
      </c>
      <c r="AE401" s="115" t="str">
        <f t="shared" si="100"/>
        <v>97000</v>
      </c>
    </row>
    <row r="402" spans="2:31" x14ac:dyDescent="0.25">
      <c r="B402" s="189">
        <f t="shared" si="99"/>
        <v>0</v>
      </c>
      <c r="AA402" s="308" t="s">
        <v>3989</v>
      </c>
      <c r="AB402" s="307" t="s">
        <v>4013</v>
      </c>
      <c r="AC402" s="307" t="s">
        <v>3988</v>
      </c>
      <c r="AD402" s="109" t="s">
        <v>4011</v>
      </c>
      <c r="AE402" s="115" t="str">
        <f t="shared" si="100"/>
        <v>100200</v>
      </c>
    </row>
    <row r="403" spans="2:31" x14ac:dyDescent="0.25">
      <c r="B403" s="189">
        <f t="shared" si="99"/>
        <v>0</v>
      </c>
      <c r="AA403" s="308" t="s">
        <v>3989</v>
      </c>
      <c r="AB403" s="307" t="s">
        <v>4012</v>
      </c>
      <c r="AC403" s="307" t="s">
        <v>3988</v>
      </c>
      <c r="AD403" s="109" t="s">
        <v>4011</v>
      </c>
      <c r="AE403" s="115" t="str">
        <f t="shared" si="100"/>
        <v>100200</v>
      </c>
    </row>
    <row r="404" spans="2:31" x14ac:dyDescent="0.25">
      <c r="B404" s="189">
        <f t="shared" si="99"/>
        <v>0</v>
      </c>
      <c r="AA404" s="308" t="s">
        <v>3989</v>
      </c>
      <c r="AB404" s="307" t="s">
        <v>3939</v>
      </c>
      <c r="AC404" s="307" t="s">
        <v>4004</v>
      </c>
      <c r="AD404" s="109" t="s">
        <v>4010</v>
      </c>
      <c r="AE404" s="115" t="str">
        <f t="shared" si="100"/>
        <v>145600</v>
      </c>
    </row>
    <row r="405" spans="2:31" x14ac:dyDescent="0.25">
      <c r="B405" s="189">
        <f t="shared" si="99"/>
        <v>0</v>
      </c>
      <c r="AA405" s="308" t="s">
        <v>3989</v>
      </c>
      <c r="AB405" s="307" t="s">
        <v>3934</v>
      </c>
      <c r="AC405" s="307" t="s">
        <v>3988</v>
      </c>
      <c r="AD405" s="109" t="s">
        <v>4009</v>
      </c>
      <c r="AE405" s="115" t="str">
        <f t="shared" si="100"/>
        <v>117200</v>
      </c>
    </row>
    <row r="406" spans="2:31" x14ac:dyDescent="0.25">
      <c r="B406" s="189">
        <f t="shared" si="99"/>
        <v>0</v>
      </c>
      <c r="AA406" s="308" t="s">
        <v>3989</v>
      </c>
      <c r="AB406" s="307" t="s">
        <v>4008</v>
      </c>
      <c r="AC406" s="307" t="s">
        <v>4004</v>
      </c>
      <c r="AD406" s="109" t="s">
        <v>3772</v>
      </c>
      <c r="AE406" s="115" t="str">
        <f t="shared" si="100"/>
        <v>99000</v>
      </c>
    </row>
    <row r="407" spans="2:31" x14ac:dyDescent="0.25">
      <c r="B407" s="189">
        <f t="shared" si="99"/>
        <v>0</v>
      </c>
      <c r="AA407" s="308" t="s">
        <v>3989</v>
      </c>
      <c r="AB407" s="307" t="s">
        <v>4007</v>
      </c>
      <c r="AC407" s="307" t="s">
        <v>3988</v>
      </c>
      <c r="AD407" s="109" t="s">
        <v>4006</v>
      </c>
      <c r="AE407" s="115" t="str">
        <f t="shared" si="100"/>
        <v>172100</v>
      </c>
    </row>
    <row r="408" spans="2:31" x14ac:dyDescent="0.25">
      <c r="B408" s="189">
        <f t="shared" si="99"/>
        <v>0</v>
      </c>
      <c r="AA408" s="308" t="s">
        <v>3989</v>
      </c>
      <c r="AB408" s="307" t="s">
        <v>4005</v>
      </c>
      <c r="AC408" s="307" t="s">
        <v>4004</v>
      </c>
      <c r="AD408" s="109" t="s">
        <v>4003</v>
      </c>
      <c r="AE408" s="115" t="str">
        <f t="shared" si="100"/>
        <v>159900</v>
      </c>
    </row>
    <row r="409" spans="2:31" x14ac:dyDescent="0.25">
      <c r="B409" s="189">
        <f t="shared" si="99"/>
        <v>0</v>
      </c>
      <c r="AA409" s="308" t="s">
        <v>3989</v>
      </c>
      <c r="AB409" s="307" t="s">
        <v>3926</v>
      </c>
      <c r="AC409" s="307" t="s">
        <v>3988</v>
      </c>
      <c r="AD409" s="109" t="s">
        <v>4002</v>
      </c>
      <c r="AE409" s="115" t="str">
        <f t="shared" si="100"/>
        <v>225900</v>
      </c>
    </row>
    <row r="410" spans="2:31" x14ac:dyDescent="0.25">
      <c r="B410" s="189">
        <f t="shared" si="99"/>
        <v>0</v>
      </c>
      <c r="AA410" s="308" t="s">
        <v>3989</v>
      </c>
      <c r="AB410" s="307" t="s">
        <v>4001</v>
      </c>
      <c r="AC410" s="307" t="s">
        <v>3988</v>
      </c>
      <c r="AD410" s="109" t="s">
        <v>4000</v>
      </c>
      <c r="AE410" s="115" t="str">
        <f t="shared" si="100"/>
        <v>228100</v>
      </c>
    </row>
    <row r="411" spans="2:31" x14ac:dyDescent="0.25">
      <c r="B411" s="189">
        <f t="shared" si="99"/>
        <v>0</v>
      </c>
      <c r="AA411" s="308" t="s">
        <v>3989</v>
      </c>
      <c r="AB411" s="307" t="s">
        <v>3924</v>
      </c>
      <c r="AC411" s="307" t="s">
        <v>3988</v>
      </c>
      <c r="AD411" s="109" t="s">
        <v>3999</v>
      </c>
      <c r="AE411" s="115" t="str">
        <f t="shared" si="100"/>
        <v>241000</v>
      </c>
    </row>
    <row r="412" spans="2:31" x14ac:dyDescent="0.25">
      <c r="B412" s="189">
        <f t="shared" si="99"/>
        <v>0</v>
      </c>
      <c r="AA412" s="308" t="s">
        <v>3989</v>
      </c>
      <c r="AB412" s="307" t="s">
        <v>3920</v>
      </c>
      <c r="AC412" s="307" t="s">
        <v>3988</v>
      </c>
      <c r="AD412" s="109" t="s">
        <v>3998</v>
      </c>
      <c r="AE412" s="115" t="str">
        <f t="shared" si="100"/>
        <v>309100</v>
      </c>
    </row>
    <row r="413" spans="2:31" x14ac:dyDescent="0.25">
      <c r="B413" s="189">
        <f t="shared" si="99"/>
        <v>0</v>
      </c>
      <c r="AA413" s="308" t="s">
        <v>3989</v>
      </c>
      <c r="AB413" s="307" t="s">
        <v>3997</v>
      </c>
      <c r="AC413" s="307" t="s">
        <v>3988</v>
      </c>
      <c r="AD413" s="109" t="s">
        <v>3996</v>
      </c>
      <c r="AE413" s="115" t="str">
        <f t="shared" si="100"/>
        <v>319800</v>
      </c>
    </row>
    <row r="414" spans="2:31" x14ac:dyDescent="0.25">
      <c r="B414" s="189">
        <f t="shared" si="99"/>
        <v>0</v>
      </c>
      <c r="AA414" s="308" t="s">
        <v>3989</v>
      </c>
      <c r="AB414" s="307" t="s">
        <v>3995</v>
      </c>
      <c r="AC414" s="307" t="s">
        <v>3988</v>
      </c>
      <c r="AD414" s="109" t="s">
        <v>3994</v>
      </c>
      <c r="AE414" s="115" t="str">
        <f t="shared" si="100"/>
        <v>330500</v>
      </c>
    </row>
    <row r="415" spans="2:31" x14ac:dyDescent="0.25">
      <c r="B415" s="189">
        <f t="shared" si="99"/>
        <v>0</v>
      </c>
      <c r="AA415" s="308" t="s">
        <v>3989</v>
      </c>
      <c r="AB415" s="307" t="s">
        <v>3918</v>
      </c>
      <c r="AC415" s="307" t="s">
        <v>3988</v>
      </c>
      <c r="AD415" s="109" t="s">
        <v>3993</v>
      </c>
      <c r="AE415" s="115" t="str">
        <f t="shared" si="100"/>
        <v>437100</v>
      </c>
    </row>
    <row r="416" spans="2:31" x14ac:dyDescent="0.25">
      <c r="B416" s="189">
        <f t="shared" si="99"/>
        <v>0</v>
      </c>
      <c r="AA416" s="308" t="s">
        <v>3989</v>
      </c>
      <c r="AB416" s="307" t="s">
        <v>3992</v>
      </c>
      <c r="AC416" s="307" t="s">
        <v>3988</v>
      </c>
      <c r="AD416" s="109" t="s">
        <v>3991</v>
      </c>
      <c r="AE416" s="115" t="str">
        <f t="shared" si="100"/>
        <v>426400</v>
      </c>
    </row>
    <row r="417" spans="2:31" x14ac:dyDescent="0.25">
      <c r="B417" s="189">
        <f t="shared" si="99"/>
        <v>0</v>
      </c>
      <c r="AA417" s="308" t="s">
        <v>3989</v>
      </c>
      <c r="AB417" s="307" t="s">
        <v>3916</v>
      </c>
      <c r="AC417" s="307" t="s">
        <v>3988</v>
      </c>
      <c r="AD417" s="109" t="s">
        <v>3990</v>
      </c>
      <c r="AE417" s="115" t="str">
        <f t="shared" si="100"/>
        <v>431800</v>
      </c>
    </row>
    <row r="418" spans="2:31" x14ac:dyDescent="0.25">
      <c r="B418" s="189">
        <f t="shared" si="99"/>
        <v>0</v>
      </c>
      <c r="AA418" s="308" t="s">
        <v>3989</v>
      </c>
      <c r="AB418" s="307" t="s">
        <v>3911</v>
      </c>
      <c r="AC418" s="307" t="s">
        <v>3988</v>
      </c>
      <c r="AD418" s="109" t="s">
        <v>3987</v>
      </c>
      <c r="AE418" s="115" t="str">
        <f t="shared" si="100"/>
        <v>478600</v>
      </c>
    </row>
    <row r="419" spans="2:31" x14ac:dyDescent="0.25">
      <c r="B419" s="189">
        <f t="shared" si="99"/>
        <v>0</v>
      </c>
      <c r="AA419" s="308" t="s">
        <v>3912</v>
      </c>
      <c r="AB419" s="307" t="s">
        <v>3986</v>
      </c>
      <c r="AC419" s="307" t="s">
        <v>3910</v>
      </c>
      <c r="AD419" s="109" t="s">
        <v>3880</v>
      </c>
      <c r="AE419" s="115" t="str">
        <f t="shared" si="100"/>
        <v>11500</v>
      </c>
    </row>
    <row r="420" spans="2:31" x14ac:dyDescent="0.25">
      <c r="B420" s="189">
        <f t="shared" si="99"/>
        <v>0</v>
      </c>
      <c r="AA420" s="308" t="s">
        <v>3912</v>
      </c>
      <c r="AB420" s="307" t="s">
        <v>3985</v>
      </c>
      <c r="AC420" s="307" t="s">
        <v>3910</v>
      </c>
      <c r="AD420" s="109" t="s">
        <v>3984</v>
      </c>
      <c r="AE420" s="115" t="str">
        <f t="shared" si="100"/>
        <v>12900</v>
      </c>
    </row>
    <row r="421" spans="2:31" x14ac:dyDescent="0.25">
      <c r="B421" s="189">
        <f t="shared" si="99"/>
        <v>0</v>
      </c>
      <c r="AA421" s="308" t="s">
        <v>3912</v>
      </c>
      <c r="AB421" s="307" t="s">
        <v>3983</v>
      </c>
      <c r="AC421" s="307" t="s">
        <v>3910</v>
      </c>
      <c r="AD421" s="109" t="s">
        <v>3818</v>
      </c>
      <c r="AE421" s="115" t="str">
        <f t="shared" si="100"/>
        <v>27500</v>
      </c>
    </row>
    <row r="422" spans="2:31" x14ac:dyDescent="0.25">
      <c r="B422" s="189">
        <f t="shared" si="99"/>
        <v>0</v>
      </c>
      <c r="AA422" s="308" t="s">
        <v>3912</v>
      </c>
      <c r="AB422" s="307" t="s">
        <v>3982</v>
      </c>
      <c r="AC422" s="307" t="s">
        <v>3910</v>
      </c>
      <c r="AD422" s="109" t="s">
        <v>3981</v>
      </c>
      <c r="AE422" s="115" t="str">
        <f t="shared" si="100"/>
        <v>27900</v>
      </c>
    </row>
    <row r="423" spans="2:31" x14ac:dyDescent="0.25">
      <c r="B423" s="189">
        <f t="shared" si="99"/>
        <v>0</v>
      </c>
      <c r="AA423" s="308" t="s">
        <v>3912</v>
      </c>
      <c r="AB423" s="307" t="s">
        <v>3980</v>
      </c>
      <c r="AC423" s="307" t="s">
        <v>3910</v>
      </c>
      <c r="AD423" s="109" t="s">
        <v>3979</v>
      </c>
      <c r="AE423" s="115" t="str">
        <f t="shared" si="100"/>
        <v>28400</v>
      </c>
    </row>
    <row r="424" spans="2:31" x14ac:dyDescent="0.25">
      <c r="B424" s="189">
        <f t="shared" si="99"/>
        <v>0</v>
      </c>
      <c r="AA424" s="308" t="s">
        <v>3912</v>
      </c>
      <c r="AB424" s="307" t="s">
        <v>3978</v>
      </c>
      <c r="AC424" s="307" t="s">
        <v>3910</v>
      </c>
      <c r="AD424" s="109" t="s">
        <v>3977</v>
      </c>
      <c r="AE424" s="115" t="str">
        <f t="shared" si="100"/>
        <v>35800</v>
      </c>
    </row>
    <row r="425" spans="2:31" x14ac:dyDescent="0.25">
      <c r="B425" s="189">
        <f t="shared" si="99"/>
        <v>0</v>
      </c>
      <c r="AA425" s="308" t="s">
        <v>3912</v>
      </c>
      <c r="AB425" s="307" t="s">
        <v>3976</v>
      </c>
      <c r="AC425" s="307" t="s">
        <v>3910</v>
      </c>
      <c r="AD425" s="109" t="s">
        <v>3975</v>
      </c>
      <c r="AE425" s="115" t="str">
        <f t="shared" si="100"/>
        <v>44700</v>
      </c>
    </row>
    <row r="426" spans="2:31" x14ac:dyDescent="0.25">
      <c r="B426" s="189">
        <f t="shared" si="99"/>
        <v>0</v>
      </c>
      <c r="AA426" s="308" t="s">
        <v>3912</v>
      </c>
      <c r="AB426" s="307" t="s">
        <v>3974</v>
      </c>
      <c r="AC426" s="307" t="s">
        <v>3910</v>
      </c>
      <c r="AD426" s="109" t="s">
        <v>3798</v>
      </c>
      <c r="AE426" s="115" t="str">
        <f t="shared" si="100"/>
        <v>42600</v>
      </c>
    </row>
    <row r="427" spans="2:31" x14ac:dyDescent="0.25">
      <c r="B427" s="189">
        <f t="shared" si="99"/>
        <v>0</v>
      </c>
      <c r="AA427" s="308" t="s">
        <v>3912</v>
      </c>
      <c r="AB427" s="307" t="s">
        <v>3973</v>
      </c>
      <c r="AC427" s="307" t="s">
        <v>3910</v>
      </c>
      <c r="AD427" s="109" t="s">
        <v>3972</v>
      </c>
      <c r="AE427" s="115" t="str">
        <f t="shared" si="100"/>
        <v>43500</v>
      </c>
    </row>
    <row r="428" spans="2:31" x14ac:dyDescent="0.25">
      <c r="B428" s="189">
        <f t="shared" si="99"/>
        <v>0</v>
      </c>
      <c r="AA428" s="308" t="s">
        <v>3912</v>
      </c>
      <c r="AB428" s="307" t="s">
        <v>3971</v>
      </c>
      <c r="AC428" s="307" t="s">
        <v>3910</v>
      </c>
      <c r="AD428" s="109" t="s">
        <v>3970</v>
      </c>
      <c r="AE428" s="115" t="str">
        <f t="shared" si="100"/>
        <v>48800</v>
      </c>
    </row>
    <row r="429" spans="2:31" x14ac:dyDescent="0.25">
      <c r="B429" s="189">
        <f t="shared" si="99"/>
        <v>0</v>
      </c>
      <c r="AA429" s="308" t="s">
        <v>3912</v>
      </c>
      <c r="AB429" s="307" t="s">
        <v>3969</v>
      </c>
      <c r="AC429" s="307" t="s">
        <v>3910</v>
      </c>
      <c r="AD429" s="109" t="s">
        <v>3968</v>
      </c>
      <c r="AE429" s="115" t="str">
        <f t="shared" si="100"/>
        <v>61800</v>
      </c>
    </row>
    <row r="430" spans="2:31" x14ac:dyDescent="0.25">
      <c r="B430" s="189">
        <f t="shared" si="99"/>
        <v>0</v>
      </c>
      <c r="AA430" s="308" t="s">
        <v>3912</v>
      </c>
      <c r="AB430" s="307" t="s">
        <v>3967</v>
      </c>
      <c r="AC430" s="307" t="s">
        <v>3910</v>
      </c>
      <c r="AD430" s="109" t="s">
        <v>3738</v>
      </c>
      <c r="AE430" s="115" t="str">
        <f t="shared" si="100"/>
        <v>65600</v>
      </c>
    </row>
    <row r="431" spans="2:31" x14ac:dyDescent="0.25">
      <c r="B431" s="189">
        <f t="shared" si="99"/>
        <v>0</v>
      </c>
      <c r="AA431" s="308" t="s">
        <v>3912</v>
      </c>
      <c r="AB431" s="307" t="s">
        <v>3965</v>
      </c>
      <c r="AC431" s="307" t="s">
        <v>3910</v>
      </c>
      <c r="AD431" s="109" t="s">
        <v>3966</v>
      </c>
      <c r="AE431" s="115" t="str">
        <f t="shared" si="100"/>
        <v>88400</v>
      </c>
    </row>
    <row r="432" spans="2:31" x14ac:dyDescent="0.25">
      <c r="B432" s="189">
        <f t="shared" si="99"/>
        <v>0</v>
      </c>
      <c r="AA432" s="308" t="s">
        <v>3912</v>
      </c>
      <c r="AB432" s="307" t="s">
        <v>3965</v>
      </c>
      <c r="AC432" s="307" t="s">
        <v>3930</v>
      </c>
      <c r="AD432" s="109" t="s">
        <v>3964</v>
      </c>
      <c r="AE432" s="115" t="str">
        <f t="shared" si="100"/>
        <v>138600</v>
      </c>
    </row>
    <row r="433" spans="2:31" x14ac:dyDescent="0.25">
      <c r="B433" s="189">
        <f t="shared" si="99"/>
        <v>0</v>
      </c>
      <c r="AA433" s="308" t="s">
        <v>3912</v>
      </c>
      <c r="AB433" s="307" t="s">
        <v>3963</v>
      </c>
      <c r="AC433" s="307" t="s">
        <v>3910</v>
      </c>
      <c r="AD433" s="109" t="s">
        <v>3962</v>
      </c>
      <c r="AE433" s="115" t="str">
        <f t="shared" si="100"/>
        <v>96200</v>
      </c>
    </row>
    <row r="434" spans="2:31" x14ac:dyDescent="0.25">
      <c r="B434" s="189">
        <f t="shared" si="99"/>
        <v>0</v>
      </c>
      <c r="AA434" s="308" t="s">
        <v>3912</v>
      </c>
      <c r="AB434" s="307" t="s">
        <v>3960</v>
      </c>
      <c r="AC434" s="307" t="s">
        <v>3910</v>
      </c>
      <c r="AD434" s="109" t="s">
        <v>3961</v>
      </c>
      <c r="AE434" s="115" t="str">
        <f t="shared" si="100"/>
        <v>111300</v>
      </c>
    </row>
    <row r="435" spans="2:31" x14ac:dyDescent="0.25">
      <c r="B435" s="189">
        <f t="shared" si="99"/>
        <v>0</v>
      </c>
      <c r="AA435" s="308" t="s">
        <v>3912</v>
      </c>
      <c r="AB435" s="307" t="s">
        <v>3960</v>
      </c>
      <c r="AC435" s="307" t="s">
        <v>3930</v>
      </c>
      <c r="AD435" s="109" t="s">
        <v>3959</v>
      </c>
      <c r="AE435" s="115" t="str">
        <f t="shared" si="100"/>
        <v>181300</v>
      </c>
    </row>
    <row r="436" spans="2:31" x14ac:dyDescent="0.25">
      <c r="B436" s="189">
        <f t="shared" si="99"/>
        <v>0</v>
      </c>
      <c r="AA436" s="308" t="s">
        <v>3912</v>
      </c>
      <c r="AB436" s="307" t="s">
        <v>3958</v>
      </c>
      <c r="AC436" s="307" t="s">
        <v>3910</v>
      </c>
      <c r="AD436" s="109" t="s">
        <v>3957</v>
      </c>
      <c r="AE436" s="115" t="str">
        <f t="shared" si="100"/>
        <v>89500</v>
      </c>
    </row>
    <row r="437" spans="2:31" x14ac:dyDescent="0.25">
      <c r="B437" s="189">
        <f t="shared" si="99"/>
        <v>0</v>
      </c>
      <c r="AA437" s="308" t="s">
        <v>3912</v>
      </c>
      <c r="AB437" s="307" t="s">
        <v>3956</v>
      </c>
      <c r="AC437" s="307" t="s">
        <v>3910</v>
      </c>
      <c r="AD437" s="109" t="s">
        <v>3955</v>
      </c>
      <c r="AE437" s="115" t="str">
        <f t="shared" si="100"/>
        <v>102400</v>
      </c>
    </row>
    <row r="438" spans="2:31" x14ac:dyDescent="0.25">
      <c r="B438" s="189">
        <f t="shared" si="99"/>
        <v>0</v>
      </c>
      <c r="AA438" s="308" t="s">
        <v>3912</v>
      </c>
      <c r="AB438" s="307" t="s">
        <v>3953</v>
      </c>
      <c r="AC438" s="307" t="s">
        <v>3910</v>
      </c>
      <c r="AD438" s="109" t="s">
        <v>3954</v>
      </c>
      <c r="AE438" s="115" t="str">
        <f t="shared" si="100"/>
        <v>140700</v>
      </c>
    </row>
    <row r="439" spans="2:31" x14ac:dyDescent="0.25">
      <c r="B439" s="189">
        <f t="shared" si="99"/>
        <v>0</v>
      </c>
      <c r="AA439" s="308" t="s">
        <v>3912</v>
      </c>
      <c r="AB439" s="307" t="s">
        <v>3953</v>
      </c>
      <c r="AC439" s="307" t="s">
        <v>3930</v>
      </c>
      <c r="AD439" s="109" t="s">
        <v>3952</v>
      </c>
      <c r="AE439" s="115" t="str">
        <f t="shared" si="100"/>
        <v>209000</v>
      </c>
    </row>
    <row r="440" spans="2:31" x14ac:dyDescent="0.25">
      <c r="B440" s="189">
        <f t="shared" si="99"/>
        <v>0</v>
      </c>
      <c r="AA440" s="308" t="s">
        <v>3912</v>
      </c>
      <c r="AB440" s="307" t="s">
        <v>3950</v>
      </c>
      <c r="AC440" s="307" t="s">
        <v>3910</v>
      </c>
      <c r="AD440" s="109" t="s">
        <v>3951</v>
      </c>
      <c r="AE440" s="115" t="str">
        <f t="shared" si="100"/>
        <v>149100</v>
      </c>
    </row>
    <row r="441" spans="2:31" x14ac:dyDescent="0.25">
      <c r="B441" s="189">
        <f t="shared" si="99"/>
        <v>0</v>
      </c>
      <c r="AA441" s="308" t="s">
        <v>3912</v>
      </c>
      <c r="AB441" s="307" t="s">
        <v>3950</v>
      </c>
      <c r="AC441" s="307" t="s">
        <v>3930</v>
      </c>
      <c r="AD441" s="109" t="s">
        <v>3949</v>
      </c>
      <c r="AE441" s="115" t="str">
        <f t="shared" si="100"/>
        <v>237700</v>
      </c>
    </row>
    <row r="442" spans="2:31" x14ac:dyDescent="0.25">
      <c r="B442" s="189">
        <f t="shared" si="99"/>
        <v>0</v>
      </c>
      <c r="AA442" s="308" t="s">
        <v>3912</v>
      </c>
      <c r="AB442" s="307" t="s">
        <v>3948</v>
      </c>
      <c r="AC442" s="307" t="s">
        <v>3910</v>
      </c>
      <c r="AD442" s="109" t="s">
        <v>3947</v>
      </c>
      <c r="AE442" s="115" t="str">
        <f t="shared" si="100"/>
        <v>156200</v>
      </c>
    </row>
    <row r="443" spans="2:31" x14ac:dyDescent="0.25">
      <c r="B443" s="189">
        <f t="shared" si="99"/>
        <v>0</v>
      </c>
      <c r="AA443" s="308" t="s">
        <v>3912</v>
      </c>
      <c r="AB443" s="307" t="s">
        <v>3945</v>
      </c>
      <c r="AC443" s="307" t="s">
        <v>3910</v>
      </c>
      <c r="AD443" s="109" t="s">
        <v>3946</v>
      </c>
      <c r="AE443" s="115" t="str">
        <f t="shared" si="100"/>
        <v>272800</v>
      </c>
    </row>
    <row r="444" spans="2:31" x14ac:dyDescent="0.25">
      <c r="B444" s="189">
        <f t="shared" si="99"/>
        <v>0</v>
      </c>
      <c r="AA444" s="308" t="s">
        <v>3912</v>
      </c>
      <c r="AB444" s="307" t="s">
        <v>3945</v>
      </c>
      <c r="AC444" s="307" t="s">
        <v>3930</v>
      </c>
      <c r="AD444" s="109" t="s">
        <v>3944</v>
      </c>
      <c r="AE444" s="115" t="str">
        <f t="shared" si="100"/>
        <v>312300</v>
      </c>
    </row>
    <row r="445" spans="2:31" x14ac:dyDescent="0.25">
      <c r="B445" s="189">
        <f t="shared" si="99"/>
        <v>0</v>
      </c>
      <c r="AA445" s="308" t="s">
        <v>3912</v>
      </c>
      <c r="AB445" s="307" t="s">
        <v>3943</v>
      </c>
      <c r="AC445" s="307" t="s">
        <v>3910</v>
      </c>
      <c r="AD445" s="109" t="s">
        <v>3942</v>
      </c>
      <c r="AE445" s="115" t="str">
        <f t="shared" si="100"/>
        <v>234500</v>
      </c>
    </row>
    <row r="446" spans="2:31" x14ac:dyDescent="0.25">
      <c r="B446" s="189">
        <f t="shared" si="99"/>
        <v>0</v>
      </c>
      <c r="AA446" s="308" t="s">
        <v>3912</v>
      </c>
      <c r="AB446" s="307" t="s">
        <v>3941</v>
      </c>
      <c r="AC446" s="307" t="s">
        <v>3910</v>
      </c>
      <c r="AD446" s="109" t="s">
        <v>3940</v>
      </c>
      <c r="AE446" s="115" t="str">
        <f t="shared" si="100"/>
        <v>343100</v>
      </c>
    </row>
    <row r="447" spans="2:31" x14ac:dyDescent="0.25">
      <c r="B447" s="189">
        <f t="shared" si="99"/>
        <v>0</v>
      </c>
      <c r="AA447" s="308" t="s">
        <v>3912</v>
      </c>
      <c r="AB447" s="307" t="s">
        <v>3939</v>
      </c>
      <c r="AC447" s="307" t="s">
        <v>3910</v>
      </c>
      <c r="AD447" s="109" t="s">
        <v>3626</v>
      </c>
      <c r="AE447" s="115" t="str">
        <f t="shared" si="100"/>
        <v>381500</v>
      </c>
    </row>
    <row r="448" spans="2:31" x14ac:dyDescent="0.25">
      <c r="B448" s="189">
        <f t="shared" si="99"/>
        <v>0</v>
      </c>
      <c r="AA448" s="308" t="s">
        <v>3912</v>
      </c>
      <c r="AB448" s="307" t="s">
        <v>3938</v>
      </c>
      <c r="AC448" s="307" t="s">
        <v>3910</v>
      </c>
      <c r="AD448" s="109" t="s">
        <v>3937</v>
      </c>
      <c r="AE448" s="115" t="str">
        <f t="shared" si="100"/>
        <v>416700</v>
      </c>
    </row>
    <row r="449" spans="2:31" x14ac:dyDescent="0.25">
      <c r="B449" s="189">
        <f t="shared" si="99"/>
        <v>0</v>
      </c>
      <c r="AA449" s="308" t="s">
        <v>3912</v>
      </c>
      <c r="AB449" s="307" t="s">
        <v>3936</v>
      </c>
      <c r="AC449" s="307" t="s">
        <v>3910</v>
      </c>
      <c r="AD449" s="109" t="s">
        <v>3935</v>
      </c>
      <c r="AE449" s="115" t="str">
        <f t="shared" si="100"/>
        <v>441300</v>
      </c>
    </row>
    <row r="450" spans="2:31" x14ac:dyDescent="0.25">
      <c r="B450" s="189">
        <f t="shared" si="99"/>
        <v>0</v>
      </c>
      <c r="AA450" s="308" t="s">
        <v>3912</v>
      </c>
      <c r="AB450" s="307" t="s">
        <v>3934</v>
      </c>
      <c r="AC450" s="307" t="s">
        <v>3910</v>
      </c>
      <c r="AD450" s="109" t="s">
        <v>3933</v>
      </c>
      <c r="AE450" s="115" t="str">
        <f t="shared" si="100"/>
        <v>463700</v>
      </c>
    </row>
    <row r="451" spans="2:31" x14ac:dyDescent="0.25">
      <c r="B451" s="189">
        <f t="shared" si="99"/>
        <v>0</v>
      </c>
      <c r="AA451" s="308" t="s">
        <v>3912</v>
      </c>
      <c r="AB451" s="307" t="s">
        <v>3931</v>
      </c>
      <c r="AC451" s="307" t="s">
        <v>3910</v>
      </c>
      <c r="AD451" s="109" t="s">
        <v>3932</v>
      </c>
      <c r="AE451" s="115" t="str">
        <f t="shared" si="100"/>
        <v>554300</v>
      </c>
    </row>
    <row r="452" spans="2:31" x14ac:dyDescent="0.25">
      <c r="B452" s="189">
        <f t="shared" si="99"/>
        <v>0</v>
      </c>
      <c r="AA452" s="308" t="s">
        <v>3912</v>
      </c>
      <c r="AB452" s="307" t="s">
        <v>3931</v>
      </c>
      <c r="AC452" s="307" t="s">
        <v>3930</v>
      </c>
      <c r="AD452" s="109" t="s">
        <v>3929</v>
      </c>
      <c r="AE452" s="115" t="str">
        <f t="shared" si="100"/>
        <v>767400</v>
      </c>
    </row>
    <row r="453" spans="2:31" x14ac:dyDescent="0.25">
      <c r="B453" s="189">
        <f t="shared" si="99"/>
        <v>0</v>
      </c>
      <c r="AA453" s="308" t="s">
        <v>3912</v>
      </c>
      <c r="AB453" s="307" t="s">
        <v>3928</v>
      </c>
      <c r="AC453" s="307" t="s">
        <v>3910</v>
      </c>
      <c r="AD453" s="109" t="s">
        <v>3927</v>
      </c>
      <c r="AE453" s="115" t="str">
        <f t="shared" si="100"/>
        <v>603300</v>
      </c>
    </row>
    <row r="454" spans="2:31" x14ac:dyDescent="0.25">
      <c r="B454" s="189">
        <f t="shared" si="99"/>
        <v>0</v>
      </c>
      <c r="AA454" s="308" t="s">
        <v>3912</v>
      </c>
      <c r="AB454" s="307" t="s">
        <v>3926</v>
      </c>
      <c r="AC454" s="307" t="s">
        <v>3910</v>
      </c>
      <c r="AD454" s="109" t="s">
        <v>3925</v>
      </c>
      <c r="AE454" s="115" t="str">
        <f t="shared" si="100"/>
        <v>712100</v>
      </c>
    </row>
    <row r="455" spans="2:31" x14ac:dyDescent="0.25">
      <c r="B455" s="189">
        <f t="shared" ref="B455:B463" si="101">+I455</f>
        <v>0</v>
      </c>
      <c r="AA455" s="308" t="s">
        <v>3912</v>
      </c>
      <c r="AB455" s="307" t="s">
        <v>3924</v>
      </c>
      <c r="AC455" s="307" t="s">
        <v>3910</v>
      </c>
      <c r="AD455" s="109" t="s">
        <v>3923</v>
      </c>
      <c r="AE455" s="115" t="str">
        <f t="shared" si="100"/>
        <v>821800</v>
      </c>
    </row>
    <row r="456" spans="2:31" x14ac:dyDescent="0.25">
      <c r="B456" s="189">
        <f t="shared" si="101"/>
        <v>0</v>
      </c>
      <c r="AA456" s="308" t="s">
        <v>3912</v>
      </c>
      <c r="AB456" s="307" t="s">
        <v>3922</v>
      </c>
      <c r="AC456" s="307" t="s">
        <v>3910</v>
      </c>
      <c r="AD456" s="109" t="s">
        <v>3921</v>
      </c>
      <c r="AE456" s="115" t="str">
        <f t="shared" ref="AE456:AE463" si="102">SUBSTITUTE(AD456,",","")</f>
        <v>873900</v>
      </c>
    </row>
    <row r="457" spans="2:31" x14ac:dyDescent="0.25">
      <c r="B457" s="189">
        <f t="shared" si="101"/>
        <v>0</v>
      </c>
      <c r="AA457" s="308" t="s">
        <v>3912</v>
      </c>
      <c r="AB457" s="307" t="s">
        <v>3920</v>
      </c>
      <c r="AC457" s="307" t="s">
        <v>3910</v>
      </c>
      <c r="AD457" s="109" t="s">
        <v>3919</v>
      </c>
      <c r="AE457" s="115" t="str">
        <f t="shared" si="102"/>
        <v>999800</v>
      </c>
    </row>
    <row r="458" spans="2:31" x14ac:dyDescent="0.25">
      <c r="B458" s="189">
        <f t="shared" si="101"/>
        <v>0</v>
      </c>
      <c r="AA458" s="308" t="s">
        <v>3912</v>
      </c>
      <c r="AB458" s="307" t="s">
        <v>3918</v>
      </c>
      <c r="AC458" s="307" t="s">
        <v>3910</v>
      </c>
      <c r="AD458" s="109" t="s">
        <v>3917</v>
      </c>
      <c r="AE458" s="115" t="str">
        <f t="shared" si="102"/>
        <v>1078600</v>
      </c>
    </row>
    <row r="459" spans="2:31" x14ac:dyDescent="0.25">
      <c r="B459" s="189">
        <f t="shared" si="101"/>
        <v>0</v>
      </c>
      <c r="AA459" s="308" t="s">
        <v>3912</v>
      </c>
      <c r="AB459" s="307" t="s">
        <v>3916</v>
      </c>
      <c r="AC459" s="307" t="s">
        <v>3910</v>
      </c>
      <c r="AD459" s="109" t="s">
        <v>3915</v>
      </c>
      <c r="AE459" s="115" t="str">
        <f t="shared" si="102"/>
        <v>1232200</v>
      </c>
    </row>
    <row r="460" spans="2:31" x14ac:dyDescent="0.25">
      <c r="B460" s="189">
        <f t="shared" si="101"/>
        <v>0</v>
      </c>
      <c r="AA460" s="308" t="s">
        <v>3912</v>
      </c>
      <c r="AB460" s="307" t="s">
        <v>3914</v>
      </c>
      <c r="AC460" s="307" t="s">
        <v>3910</v>
      </c>
      <c r="AD460" s="109" t="s">
        <v>3913</v>
      </c>
      <c r="AE460" s="115" t="str">
        <f t="shared" si="102"/>
        <v>1332400</v>
      </c>
    </row>
    <row r="461" spans="2:31" x14ac:dyDescent="0.25">
      <c r="B461" s="189">
        <f t="shared" si="101"/>
        <v>0</v>
      </c>
      <c r="AA461" s="308" t="s">
        <v>3912</v>
      </c>
      <c r="AB461" s="307" t="s">
        <v>3911</v>
      </c>
      <c r="AC461" s="307" t="s">
        <v>3910</v>
      </c>
      <c r="AD461" s="109" t="s">
        <v>3909</v>
      </c>
      <c r="AE461" s="115" t="str">
        <f t="shared" si="102"/>
        <v>1482700</v>
      </c>
    </row>
    <row r="462" spans="2:31" x14ac:dyDescent="0.25">
      <c r="B462" s="189">
        <f t="shared" si="101"/>
        <v>0</v>
      </c>
      <c r="AA462" s="308" t="s">
        <v>3907</v>
      </c>
      <c r="AB462" s="307" t="s">
        <v>3908</v>
      </c>
      <c r="AC462" s="307">
        <v>0</v>
      </c>
      <c r="AD462" s="109" t="s">
        <v>3892</v>
      </c>
      <c r="AE462" s="115" t="str">
        <f t="shared" si="102"/>
        <v>7700</v>
      </c>
    </row>
    <row r="463" spans="2:31" x14ac:dyDescent="0.25">
      <c r="B463" s="189">
        <f t="shared" si="101"/>
        <v>0</v>
      </c>
      <c r="AA463" s="308" t="s">
        <v>3907</v>
      </c>
      <c r="AB463" s="307" t="s">
        <v>3906</v>
      </c>
      <c r="AC463" s="307">
        <v>0</v>
      </c>
      <c r="AD463" s="109" t="s">
        <v>3905</v>
      </c>
      <c r="AE463" s="115" t="str">
        <f t="shared" si="102"/>
        <v>138400</v>
      </c>
    </row>
    <row r="467" spans="9:11" x14ac:dyDescent="0.25">
      <c r="I467" s="57"/>
      <c r="J467" s="112" t="s">
        <v>2919</v>
      </c>
      <c r="K467" s="57"/>
    </row>
    <row r="468" spans="9:11" x14ac:dyDescent="0.25">
      <c r="I468" s="57"/>
      <c r="J468" s="112" t="s">
        <v>2918</v>
      </c>
      <c r="K468" s="57"/>
    </row>
    <row r="469" spans="9:11" x14ac:dyDescent="0.25">
      <c r="I469" s="57"/>
      <c r="J469" s="112"/>
      <c r="K469" s="57"/>
    </row>
    <row r="475" spans="9:11" x14ac:dyDescent="0.25">
      <c r="J475" s="112" t="s">
        <v>2917</v>
      </c>
    </row>
  </sheetData>
  <autoFilter ref="C5:AE463" xr:uid="{AD9FAF84-8F5F-4F94-B609-B19BF499F674}"/>
  <mergeCells count="2">
    <mergeCell ref="C1:L1"/>
    <mergeCell ref="C2:L2"/>
  </mergeCells>
  <conditionalFormatting sqref="AJ204 A464:B65536 A1:B6 A7:A203 A205:A463 B7:B463">
    <cfRule type="expression" dxfId="10" priority="4" stopIfTrue="1">
      <formula>AND(COUNTIF($AJ$204:$AJ$204, A1)+COUNTIF($A$205:$A$65536, A1)+COUNTIF($A$1:$A$203, A1)&gt;1,NOT(ISBLANK(A1)))</formula>
    </cfRule>
  </conditionalFormatting>
  <conditionalFormatting sqref="AK204 AJ205:AK65536 C5:D46 C51:D65536 D47:D50 D3:D4 C1:C2 AJ1:AK203">
    <cfRule type="expression" dxfId="9" priority="5" stopIfTrue="1">
      <formula>AND(COUNTIF($C$204:$D$204, C1)+COUNTIF($C$205:$D$65536, C1)+COUNTIF($C$1:$D$3, C1)+COUNTIF($C$5:$D$203, C1)+COUNTIF($AJ$4:$AK$4, C1)+COUNTIF($D$4:$D$4, C1)&gt;1,NOT(ISBLANK(C1)))</formula>
    </cfRule>
  </conditionalFormatting>
  <conditionalFormatting sqref="Y1:Y65536">
    <cfRule type="cellIs" dxfId="8" priority="1" stopIfTrue="1" operator="notEqual">
      <formula>0</formula>
    </cfRule>
  </conditionalFormatting>
  <conditionalFormatting sqref="AB299:AD358 AA7:AE7 AA8:AD46 AE8:AE463 AA51:AD298 AA299:AA363 A7:A46 AI7:AK46 A51:A236 AI51:AK236 C51:M236 C7:M46">
    <cfRule type="expression" dxfId="7" priority="23" stopIfTrue="1">
      <formula>$AI7&lt;&gt;$AI8</formula>
    </cfRule>
  </conditionalFormatting>
  <conditionalFormatting sqref="AA47:AD47 AA48:AC48 AA49:AD50 AI49:AK50 AJ48 A47:A50 AI47:AK47 C47:M50">
    <cfRule type="expression" dxfId="6" priority="36" stopIfTrue="1">
      <formula>$AI47&lt;&gt;$AI49</formula>
    </cfRule>
  </conditionalFormatting>
  <conditionalFormatting sqref="AD48 A48 AI48:AK48">
    <cfRule type="expression" dxfId="5" priority="45" stopIfTrue="1">
      <formula>$AI48&lt;&gt;$AI51</formula>
    </cfRule>
  </conditionalFormatting>
  <pageMargins left="0.47244094488188981" right="0.23622047244094491" top="1.1811023622047245" bottom="0.48" header="0.31496062992125984" footer="0.26"/>
  <pageSetup paperSize="9" scale="73" fitToHeight="0" orientation="portrait" blackAndWhite="1" r:id="rId1"/>
  <headerFooter>
    <oddHeader>&amp;L&amp;G</oddHeader>
    <oddFooter>&amp;LBẢNG GIÁ PHỤ KIỆN NHỰA u.PVC DISMY&amp;RTrang &amp;P/&amp;N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DE685-7DF6-4707-B6A1-6F4EEDA8631C}">
  <sheetPr codeName="Sheet12" filterMode="1">
    <pageSetUpPr fitToPage="1"/>
  </sheetPr>
  <dimension ref="A1:O106"/>
  <sheetViews>
    <sheetView showGridLines="0" zoomScaleNormal="100" workbookViewId="0">
      <pane xSplit="3" ySplit="6" topLeftCell="D85" activePane="bottomRight" state="frozen"/>
      <selection activeCell="B1" sqref="B1"/>
      <selection pane="topRight" activeCell="D1" sqref="D1"/>
      <selection pane="bottomLeft" activeCell="B7" sqref="B7"/>
      <selection pane="bottomRight" activeCell="B95" sqref="B95"/>
    </sheetView>
  </sheetViews>
  <sheetFormatPr defaultColWidth="7.28515625" defaultRowHeight="15" outlineLevelCol="2" x14ac:dyDescent="0.25"/>
  <cols>
    <col min="1" max="1" width="14.7109375" style="63" customWidth="1" outlineLevel="2"/>
    <col min="2" max="2" width="47.85546875" style="63" customWidth="1" outlineLevel="1"/>
    <col min="3" max="3" width="27.28515625" style="114" hidden="1" customWidth="1" outlineLevel="1"/>
    <col min="4" max="4" width="10.140625" style="62" customWidth="1"/>
    <col min="5" max="6" width="8.5703125" style="62" customWidth="1"/>
    <col min="7" max="8" width="13.5703125" style="62" customWidth="1"/>
    <col min="9" max="9" width="14.7109375" style="62" customWidth="1"/>
    <col min="10" max="10" width="10.85546875" style="62" hidden="1" customWidth="1" outlineLevel="1"/>
    <col min="11" max="13" width="14" style="106" hidden="1" customWidth="1" outlineLevel="1"/>
    <col min="14" max="14" width="15.42578125" style="63" hidden="1" customWidth="1" outlineLevel="1"/>
    <col min="15" max="15" width="7.28515625" style="63" collapsed="1"/>
    <col min="16" max="16384" width="7.28515625" style="63"/>
  </cols>
  <sheetData>
    <row r="1" spans="1:15" ht="25.5" x14ac:dyDescent="0.25">
      <c r="B1" s="354" t="s">
        <v>5297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</row>
    <row r="2" spans="1:15" ht="19.5" x14ac:dyDescent="0.25"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</row>
    <row r="3" spans="1:15" ht="19.5" x14ac:dyDescent="0.25">
      <c r="A3" s="198"/>
      <c r="B3" s="217" t="s">
        <v>5296</v>
      </c>
      <c r="C3" s="113"/>
    </row>
    <row r="4" spans="1:15" ht="15.75" x14ac:dyDescent="0.25">
      <c r="A4" s="107"/>
      <c r="B4" s="217" t="s">
        <v>5295</v>
      </c>
      <c r="C4" s="113"/>
    </row>
    <row r="5" spans="1:15" s="108" customFormat="1" ht="14.25" x14ac:dyDescent="0.25">
      <c r="C5" s="242"/>
      <c r="D5" s="64"/>
      <c r="E5" s="64"/>
      <c r="F5" s="64"/>
      <c r="G5" s="64"/>
      <c r="H5" s="64"/>
      <c r="I5" s="64"/>
      <c r="J5" s="64"/>
      <c r="K5" s="119"/>
      <c r="L5" s="119"/>
      <c r="M5" s="119"/>
    </row>
    <row r="6" spans="1:15" ht="47.25" x14ac:dyDescent="0.25">
      <c r="A6" s="5" t="s">
        <v>3207</v>
      </c>
      <c r="B6" s="5" t="s">
        <v>5</v>
      </c>
      <c r="C6" s="5"/>
      <c r="D6" s="5" t="s">
        <v>3205</v>
      </c>
      <c r="E6" s="5" t="s">
        <v>3204</v>
      </c>
      <c r="F6" s="5" t="s">
        <v>3202</v>
      </c>
      <c r="G6" s="5" t="s">
        <v>4636</v>
      </c>
      <c r="H6" s="5" t="s">
        <v>4635</v>
      </c>
      <c r="I6" s="5" t="s">
        <v>4634</v>
      </c>
      <c r="J6" s="5" t="s">
        <v>5294</v>
      </c>
      <c r="K6" s="5" t="s">
        <v>5293</v>
      </c>
      <c r="L6" s="5" t="s">
        <v>4635</v>
      </c>
      <c r="M6" s="5" t="s">
        <v>4634</v>
      </c>
      <c r="N6" s="241" t="s">
        <v>5292</v>
      </c>
      <c r="O6" s="220"/>
    </row>
    <row r="7" spans="1:15" s="57" customFormat="1" ht="24.75" hidden="1" customHeight="1" x14ac:dyDescent="0.25">
      <c r="A7" s="135" t="s">
        <v>1942</v>
      </c>
      <c r="B7" s="135" t="s">
        <v>5291</v>
      </c>
      <c r="C7" s="138">
        <v>11214101016015</v>
      </c>
      <c r="D7" s="142" t="s">
        <v>4203</v>
      </c>
      <c r="E7" s="142" t="s">
        <v>5167</v>
      </c>
      <c r="F7" s="142" t="s">
        <v>5166</v>
      </c>
      <c r="G7" s="244">
        <v>58500</v>
      </c>
      <c r="H7" s="244">
        <v>5850</v>
      </c>
      <c r="I7" s="244">
        <v>64350</v>
      </c>
      <c r="J7" s="224">
        <v>0</v>
      </c>
      <c r="K7" s="130">
        <v>58500</v>
      </c>
      <c r="L7" s="130">
        <v>5850</v>
      </c>
      <c r="M7" s="130">
        <v>64350</v>
      </c>
      <c r="N7" s="221" t="s">
        <v>5285</v>
      </c>
    </row>
    <row r="8" spans="1:15" s="57" customFormat="1" ht="24.75" hidden="1" customHeight="1" x14ac:dyDescent="0.25">
      <c r="A8" s="135" t="s">
        <v>1944</v>
      </c>
      <c r="B8" s="135" t="s">
        <v>5290</v>
      </c>
      <c r="C8" s="138">
        <v>11214101016020</v>
      </c>
      <c r="D8" s="142" t="s">
        <v>4203</v>
      </c>
      <c r="E8" s="142" t="s">
        <v>5167</v>
      </c>
      <c r="F8" s="142" t="s">
        <v>5183</v>
      </c>
      <c r="G8" s="244">
        <v>82300</v>
      </c>
      <c r="H8" s="244">
        <v>8230</v>
      </c>
      <c r="I8" s="244">
        <v>90530</v>
      </c>
      <c r="J8" s="224">
        <v>3.3149171270729916E-4</v>
      </c>
      <c r="K8" s="130">
        <v>82272.727272727265</v>
      </c>
      <c r="L8" s="130">
        <v>8227.2727272727261</v>
      </c>
      <c r="M8" s="130">
        <v>90500</v>
      </c>
      <c r="N8" s="221" t="s">
        <v>5285</v>
      </c>
    </row>
    <row r="9" spans="1:15" s="57" customFormat="1" ht="24.75" hidden="1" customHeight="1" x14ac:dyDescent="0.25">
      <c r="A9" s="135" t="s">
        <v>1946</v>
      </c>
      <c r="B9" s="135" t="s">
        <v>5289</v>
      </c>
      <c r="C9" s="138">
        <v>11214101016025</v>
      </c>
      <c r="D9" s="142" t="s">
        <v>4203</v>
      </c>
      <c r="E9" s="142" t="s">
        <v>5167</v>
      </c>
      <c r="F9" s="142" t="s">
        <v>5200</v>
      </c>
      <c r="G9" s="244">
        <v>127500</v>
      </c>
      <c r="H9" s="244">
        <v>12750</v>
      </c>
      <c r="I9" s="244">
        <v>140250</v>
      </c>
      <c r="J9" s="224">
        <v>3.937007874015741E-3</v>
      </c>
      <c r="K9" s="130">
        <v>127000</v>
      </c>
      <c r="L9" s="130">
        <v>12700</v>
      </c>
      <c r="M9" s="130">
        <v>139700</v>
      </c>
      <c r="N9" s="221" t="s">
        <v>5285</v>
      </c>
    </row>
    <row r="10" spans="1:15" s="57" customFormat="1" ht="24.75" hidden="1" customHeight="1" x14ac:dyDescent="0.25">
      <c r="A10" s="135" t="s">
        <v>1948</v>
      </c>
      <c r="B10" s="135" t="s">
        <v>5288</v>
      </c>
      <c r="C10" s="138">
        <v>11214101016032</v>
      </c>
      <c r="D10" s="142" t="s">
        <v>4203</v>
      </c>
      <c r="E10" s="142" t="s">
        <v>5167</v>
      </c>
      <c r="F10" s="142" t="s">
        <v>5198</v>
      </c>
      <c r="G10" s="244">
        <v>216500</v>
      </c>
      <c r="H10" s="244">
        <v>21650</v>
      </c>
      <c r="I10" s="244">
        <v>238150</v>
      </c>
      <c r="J10" s="224">
        <v>2.1226415094339757E-2</v>
      </c>
      <c r="K10" s="130">
        <v>211999.99999999997</v>
      </c>
      <c r="L10" s="130">
        <v>21200</v>
      </c>
      <c r="M10" s="130">
        <v>233200</v>
      </c>
      <c r="N10" s="221" t="s">
        <v>5285</v>
      </c>
    </row>
    <row r="11" spans="1:15" s="57" customFormat="1" ht="24.75" hidden="1" customHeight="1" x14ac:dyDescent="0.25">
      <c r="A11" s="135" t="s">
        <v>1950</v>
      </c>
      <c r="B11" s="135" t="s">
        <v>5287</v>
      </c>
      <c r="C11" s="138">
        <v>11214101016040</v>
      </c>
      <c r="D11" s="142" t="s">
        <v>4203</v>
      </c>
      <c r="E11" s="142" t="s">
        <v>5167</v>
      </c>
      <c r="F11" s="142" t="s">
        <v>5196</v>
      </c>
      <c r="G11" s="244">
        <v>297200</v>
      </c>
      <c r="H11" s="244">
        <v>29720</v>
      </c>
      <c r="I11" s="244">
        <v>326920</v>
      </c>
      <c r="J11" s="224">
        <v>2.6758793969849481E-2</v>
      </c>
      <c r="K11" s="130">
        <v>289454.54545454541</v>
      </c>
      <c r="L11" s="130">
        <v>28945.454545454544</v>
      </c>
      <c r="M11" s="130">
        <v>318400</v>
      </c>
      <c r="N11" s="221" t="s">
        <v>5285</v>
      </c>
    </row>
    <row r="12" spans="1:15" s="57" customFormat="1" ht="24.75" hidden="1" customHeight="1" x14ac:dyDescent="0.25">
      <c r="A12" s="135" t="s">
        <v>1952</v>
      </c>
      <c r="B12" s="135" t="s">
        <v>5286</v>
      </c>
      <c r="C12" s="138">
        <v>11214101016050</v>
      </c>
      <c r="D12" s="142" t="s">
        <v>4203</v>
      </c>
      <c r="E12" s="142" t="s">
        <v>5167</v>
      </c>
      <c r="F12" s="142" t="s">
        <v>5194</v>
      </c>
      <c r="G12" s="244">
        <v>465200</v>
      </c>
      <c r="H12" s="244">
        <v>46520</v>
      </c>
      <c r="I12" s="244">
        <v>511720</v>
      </c>
      <c r="J12" s="224">
        <v>2.6313678299237919E-2</v>
      </c>
      <c r="K12" s="130">
        <v>453272.72727272724</v>
      </c>
      <c r="L12" s="130">
        <v>45327.272727272728</v>
      </c>
      <c r="M12" s="130">
        <v>498600</v>
      </c>
      <c r="N12" s="221" t="s">
        <v>5285</v>
      </c>
    </row>
    <row r="13" spans="1:15" s="57" customFormat="1" ht="24.75" hidden="1" customHeight="1" x14ac:dyDescent="0.25">
      <c r="A13" s="135" t="s">
        <v>1956</v>
      </c>
      <c r="B13" s="135" t="s">
        <v>5284</v>
      </c>
      <c r="C13" s="138">
        <v>11212202010015</v>
      </c>
      <c r="D13" s="142" t="s">
        <v>4203</v>
      </c>
      <c r="E13" s="142" t="s">
        <v>5186</v>
      </c>
      <c r="F13" s="142" t="s">
        <v>5166</v>
      </c>
      <c r="G13" s="244">
        <v>71800</v>
      </c>
      <c r="H13" s="244">
        <v>7180</v>
      </c>
      <c r="I13" s="244">
        <v>78980</v>
      </c>
      <c r="J13" s="224">
        <v>1.9096774193548383E-2</v>
      </c>
      <c r="K13" s="130">
        <v>70454.545454545456</v>
      </c>
      <c r="L13" s="130">
        <v>7045.454545454546</v>
      </c>
      <c r="M13" s="130">
        <v>77500</v>
      </c>
      <c r="N13" s="221" t="s">
        <v>5278</v>
      </c>
    </row>
    <row r="14" spans="1:15" s="57" customFormat="1" ht="24.75" hidden="1" customHeight="1" x14ac:dyDescent="0.25">
      <c r="A14" s="135" t="s">
        <v>1958</v>
      </c>
      <c r="B14" s="135" t="s">
        <v>5283</v>
      </c>
      <c r="C14" s="138">
        <v>11212202010020</v>
      </c>
      <c r="D14" s="142" t="s">
        <v>4203</v>
      </c>
      <c r="E14" s="142" t="s">
        <v>5186</v>
      </c>
      <c r="F14" s="142" t="s">
        <v>5183</v>
      </c>
      <c r="G14" s="244">
        <v>85100</v>
      </c>
      <c r="H14" s="244">
        <v>8510</v>
      </c>
      <c r="I14" s="244">
        <v>93610</v>
      </c>
      <c r="J14" s="224">
        <v>2.0828789531079694E-2</v>
      </c>
      <c r="K14" s="130">
        <v>83363.636363636353</v>
      </c>
      <c r="L14" s="130">
        <v>8336.363636363636</v>
      </c>
      <c r="M14" s="130">
        <v>91700</v>
      </c>
      <c r="N14" s="221" t="s">
        <v>5278</v>
      </c>
    </row>
    <row r="15" spans="1:15" s="57" customFormat="1" ht="24.75" hidden="1" customHeight="1" x14ac:dyDescent="0.25">
      <c r="A15" s="135" t="s">
        <v>1960</v>
      </c>
      <c r="B15" s="135" t="s">
        <v>5282</v>
      </c>
      <c r="C15" s="138">
        <v>11212202010025</v>
      </c>
      <c r="D15" s="142" t="s">
        <v>4203</v>
      </c>
      <c r="E15" s="142" t="s">
        <v>5186</v>
      </c>
      <c r="F15" s="142" t="s">
        <v>5200</v>
      </c>
      <c r="G15" s="244">
        <v>147300</v>
      </c>
      <c r="H15" s="244">
        <v>14730</v>
      </c>
      <c r="I15" s="244">
        <v>162030</v>
      </c>
      <c r="J15" s="224">
        <v>1.7776381909547778E-2</v>
      </c>
      <c r="K15" s="130">
        <v>144727.27272727271</v>
      </c>
      <c r="L15" s="130">
        <v>14472.727272727272</v>
      </c>
      <c r="M15" s="130">
        <v>159200</v>
      </c>
      <c r="N15" s="221" t="s">
        <v>5278</v>
      </c>
    </row>
    <row r="16" spans="1:15" s="57" customFormat="1" ht="24.75" hidden="1" customHeight="1" x14ac:dyDescent="0.25">
      <c r="A16" s="135" t="s">
        <v>1962</v>
      </c>
      <c r="B16" s="135" t="s">
        <v>5281</v>
      </c>
      <c r="C16" s="138">
        <v>11212202010032</v>
      </c>
      <c r="D16" s="142" t="s">
        <v>4203</v>
      </c>
      <c r="E16" s="142" t="s">
        <v>5186</v>
      </c>
      <c r="F16" s="142" t="s">
        <v>5198</v>
      </c>
      <c r="G16" s="244">
        <v>280400</v>
      </c>
      <c r="H16" s="244">
        <v>28040</v>
      </c>
      <c r="I16" s="244">
        <v>308440</v>
      </c>
      <c r="J16" s="224">
        <v>3.3646112600536293E-2</v>
      </c>
      <c r="K16" s="130">
        <v>271272.72727272724</v>
      </c>
      <c r="L16" s="130">
        <v>27127.272727272724</v>
      </c>
      <c r="M16" s="130">
        <v>298400</v>
      </c>
      <c r="N16" s="221" t="s">
        <v>5278</v>
      </c>
    </row>
    <row r="17" spans="1:14" s="57" customFormat="1" ht="24.75" hidden="1" customHeight="1" x14ac:dyDescent="0.25">
      <c r="A17" s="135" t="s">
        <v>1964</v>
      </c>
      <c r="B17" s="135" t="s">
        <v>5280</v>
      </c>
      <c r="C17" s="138">
        <v>11212202010040</v>
      </c>
      <c r="D17" s="142" t="s">
        <v>4203</v>
      </c>
      <c r="E17" s="142" t="s">
        <v>5186</v>
      </c>
      <c r="F17" s="142" t="s">
        <v>5196</v>
      </c>
      <c r="G17" s="244">
        <v>384900</v>
      </c>
      <c r="H17" s="244">
        <v>38490</v>
      </c>
      <c r="I17" s="244">
        <v>423390</v>
      </c>
      <c r="J17" s="224">
        <v>4.0270270270270414E-2</v>
      </c>
      <c r="K17" s="130">
        <v>369999.99999999994</v>
      </c>
      <c r="L17" s="130">
        <v>36999.999999999993</v>
      </c>
      <c r="M17" s="130">
        <v>407000</v>
      </c>
      <c r="N17" s="221" t="s">
        <v>5278</v>
      </c>
    </row>
    <row r="18" spans="1:14" s="57" customFormat="1" ht="24.75" hidden="1" customHeight="1" x14ac:dyDescent="0.25">
      <c r="A18" s="135" t="s">
        <v>1966</v>
      </c>
      <c r="B18" s="135" t="s">
        <v>5279</v>
      </c>
      <c r="C18" s="138">
        <v>11212202010050</v>
      </c>
      <c r="D18" s="142" t="s">
        <v>4203</v>
      </c>
      <c r="E18" s="142" t="s">
        <v>5186</v>
      </c>
      <c r="F18" s="142" t="s">
        <v>5194</v>
      </c>
      <c r="G18" s="244">
        <v>596700</v>
      </c>
      <c r="H18" s="244">
        <v>59670</v>
      </c>
      <c r="I18" s="244">
        <v>656370</v>
      </c>
      <c r="J18" s="224">
        <v>4.4343675417661155E-2</v>
      </c>
      <c r="K18" s="130">
        <v>571363.63636363635</v>
      </c>
      <c r="L18" s="130">
        <v>57136.36363636364</v>
      </c>
      <c r="M18" s="130">
        <v>628500</v>
      </c>
      <c r="N18" s="221" t="s">
        <v>5278</v>
      </c>
    </row>
    <row r="19" spans="1:14" s="57" customFormat="1" ht="24.75" hidden="1" customHeight="1" x14ac:dyDescent="0.25">
      <c r="A19" s="135" t="s">
        <v>1968</v>
      </c>
      <c r="B19" s="135" t="s">
        <v>5277</v>
      </c>
      <c r="C19" s="138">
        <v>11212201016015</v>
      </c>
      <c r="D19" s="142" t="s">
        <v>4203</v>
      </c>
      <c r="E19" s="142" t="s">
        <v>5167</v>
      </c>
      <c r="F19" s="142" t="s">
        <v>5166</v>
      </c>
      <c r="G19" s="244">
        <v>79000</v>
      </c>
      <c r="H19" s="244">
        <v>7900</v>
      </c>
      <c r="I19" s="244">
        <v>86900</v>
      </c>
      <c r="J19" s="224">
        <v>1.0465116279069875E-2</v>
      </c>
      <c r="K19" s="130">
        <v>78181.818181818177</v>
      </c>
      <c r="L19" s="130">
        <v>7818.181818181818</v>
      </c>
      <c r="M19" s="130">
        <v>86000</v>
      </c>
      <c r="N19" s="221" t="s">
        <v>5256</v>
      </c>
    </row>
    <row r="20" spans="1:14" s="57" customFormat="1" ht="24.75" hidden="1" customHeight="1" x14ac:dyDescent="0.25">
      <c r="A20" s="135" t="s">
        <v>1970</v>
      </c>
      <c r="B20" s="135" t="s">
        <v>5276</v>
      </c>
      <c r="C20" s="138">
        <v>11212201016020</v>
      </c>
      <c r="D20" s="142" t="s">
        <v>4203</v>
      </c>
      <c r="E20" s="142" t="s">
        <v>5167</v>
      </c>
      <c r="F20" s="142" t="s">
        <v>5183</v>
      </c>
      <c r="G20" s="244">
        <v>112900</v>
      </c>
      <c r="H20" s="244">
        <v>11290</v>
      </c>
      <c r="I20" s="244">
        <v>124190</v>
      </c>
      <c r="J20" s="224">
        <v>1.8785890073831135E-2</v>
      </c>
      <c r="K20" s="130">
        <v>110818.18181818181</v>
      </c>
      <c r="L20" s="130">
        <v>11081.818181818182</v>
      </c>
      <c r="M20" s="130">
        <v>121900</v>
      </c>
      <c r="N20" s="221" t="s">
        <v>5256</v>
      </c>
    </row>
    <row r="21" spans="1:14" s="57" customFormat="1" ht="24.75" hidden="1" customHeight="1" x14ac:dyDescent="0.25">
      <c r="A21" s="135" t="s">
        <v>1972</v>
      </c>
      <c r="B21" s="135" t="s">
        <v>5275</v>
      </c>
      <c r="C21" s="138">
        <v>11212201016025</v>
      </c>
      <c r="D21" s="142" t="s">
        <v>4203</v>
      </c>
      <c r="E21" s="142" t="s">
        <v>5167</v>
      </c>
      <c r="F21" s="142" t="s">
        <v>5200</v>
      </c>
      <c r="G21" s="244">
        <v>166100</v>
      </c>
      <c r="H21" s="244">
        <v>16610</v>
      </c>
      <c r="I21" s="244">
        <v>182710</v>
      </c>
      <c r="J21" s="224">
        <v>1.8450390189520549E-2</v>
      </c>
      <c r="K21" s="130">
        <v>163090.90909090909</v>
      </c>
      <c r="L21" s="130">
        <v>16309.09090909091</v>
      </c>
      <c r="M21" s="130">
        <v>179400</v>
      </c>
      <c r="N21" s="221" t="s">
        <v>5256</v>
      </c>
    </row>
    <row r="22" spans="1:14" s="57" customFormat="1" ht="24.75" hidden="1" customHeight="1" x14ac:dyDescent="0.25">
      <c r="A22" s="135" t="s">
        <v>1974</v>
      </c>
      <c r="B22" s="135" t="s">
        <v>5274</v>
      </c>
      <c r="C22" s="138">
        <v>11212201016032</v>
      </c>
      <c r="D22" s="142" t="s">
        <v>4203</v>
      </c>
      <c r="E22" s="142" t="s">
        <v>5167</v>
      </c>
      <c r="F22" s="142" t="s">
        <v>5198</v>
      </c>
      <c r="G22" s="244">
        <v>317000</v>
      </c>
      <c r="H22" s="244">
        <v>31700</v>
      </c>
      <c r="I22" s="244">
        <v>348700</v>
      </c>
      <c r="J22" s="224">
        <v>3.0132939438700213E-2</v>
      </c>
      <c r="K22" s="130">
        <v>307727.27272727271</v>
      </c>
      <c r="L22" s="130">
        <v>30772.727272727272</v>
      </c>
      <c r="M22" s="130">
        <v>338500</v>
      </c>
      <c r="N22" s="221" t="s">
        <v>5256</v>
      </c>
    </row>
    <row r="23" spans="1:14" s="57" customFormat="1" ht="24.75" hidden="1" customHeight="1" x14ac:dyDescent="0.25">
      <c r="A23" s="135" t="s">
        <v>1976</v>
      </c>
      <c r="B23" s="135" t="s">
        <v>5273</v>
      </c>
      <c r="C23" s="138">
        <v>11212201016040</v>
      </c>
      <c r="D23" s="142" t="s">
        <v>4203</v>
      </c>
      <c r="E23" s="142" t="s">
        <v>5167</v>
      </c>
      <c r="F23" s="142" t="s">
        <v>5196</v>
      </c>
      <c r="G23" s="244">
        <v>459900</v>
      </c>
      <c r="H23" s="244">
        <v>45990</v>
      </c>
      <c r="I23" s="244">
        <v>505890</v>
      </c>
      <c r="J23" s="224">
        <v>4.156886967263751E-2</v>
      </c>
      <c r="K23" s="130">
        <v>441545.45454545453</v>
      </c>
      <c r="L23" s="130">
        <v>44154.545454545456</v>
      </c>
      <c r="M23" s="130">
        <v>485700</v>
      </c>
      <c r="N23" s="221" t="s">
        <v>5256</v>
      </c>
    </row>
    <row r="24" spans="1:14" s="57" customFormat="1" ht="24.75" hidden="1" customHeight="1" x14ac:dyDescent="0.25">
      <c r="A24" s="135" t="s">
        <v>1978</v>
      </c>
      <c r="B24" s="135" t="s">
        <v>5272</v>
      </c>
      <c r="C24" s="138">
        <v>11212201016050</v>
      </c>
      <c r="D24" s="142" t="s">
        <v>4203</v>
      </c>
      <c r="E24" s="142" t="s">
        <v>5167</v>
      </c>
      <c r="F24" s="142" t="s">
        <v>5194</v>
      </c>
      <c r="G24" s="244">
        <v>626700</v>
      </c>
      <c r="H24" s="244">
        <v>62670</v>
      </c>
      <c r="I24" s="244">
        <v>689370</v>
      </c>
      <c r="J24" s="224">
        <v>4.3077621425329227E-2</v>
      </c>
      <c r="K24" s="130">
        <v>600818.18181818177</v>
      </c>
      <c r="L24" s="130">
        <v>60081.818181818177</v>
      </c>
      <c r="M24" s="130">
        <v>660900</v>
      </c>
      <c r="N24" s="221" t="s">
        <v>5256</v>
      </c>
    </row>
    <row r="25" spans="1:14" s="57" customFormat="1" ht="24.75" hidden="1" customHeight="1" x14ac:dyDescent="0.25">
      <c r="A25" s="135" t="s">
        <v>1982</v>
      </c>
      <c r="B25" s="135" t="s">
        <v>5271</v>
      </c>
      <c r="C25" s="138">
        <v>11212102010015</v>
      </c>
      <c r="D25" s="142" t="s">
        <v>4203</v>
      </c>
      <c r="E25" s="142" t="s">
        <v>5186</v>
      </c>
      <c r="F25" s="142" t="s">
        <v>5166</v>
      </c>
      <c r="G25" s="244">
        <v>71800</v>
      </c>
      <c r="H25" s="244">
        <v>7180</v>
      </c>
      <c r="I25" s="244">
        <v>78980</v>
      </c>
      <c r="J25" s="224">
        <v>2.3056994818652976E-2</v>
      </c>
      <c r="K25" s="130">
        <v>70181.818181818177</v>
      </c>
      <c r="L25" s="130">
        <v>7018.181818181818</v>
      </c>
      <c r="M25" s="130">
        <v>77200</v>
      </c>
      <c r="N25" s="221" t="s">
        <v>5269</v>
      </c>
    </row>
    <row r="26" spans="1:14" s="57" customFormat="1" ht="24.75" hidden="1" customHeight="1" x14ac:dyDescent="0.25">
      <c r="A26" s="135" t="s">
        <v>1984</v>
      </c>
      <c r="B26" s="135" t="s">
        <v>5270</v>
      </c>
      <c r="C26" s="138">
        <v>11212102010020</v>
      </c>
      <c r="D26" s="142" t="s">
        <v>4203</v>
      </c>
      <c r="E26" s="142" t="s">
        <v>5186</v>
      </c>
      <c r="F26" s="142" t="s">
        <v>5183</v>
      </c>
      <c r="G26" s="244">
        <v>85100</v>
      </c>
      <c r="H26" s="244">
        <v>8510</v>
      </c>
      <c r="I26" s="244">
        <v>93610</v>
      </c>
      <c r="J26" s="224">
        <v>2.6425438596491269E-2</v>
      </c>
      <c r="K26" s="130">
        <v>82909.090909090897</v>
      </c>
      <c r="L26" s="130">
        <v>8290.9090909090901</v>
      </c>
      <c r="M26" s="130">
        <v>91200</v>
      </c>
      <c r="N26" s="221" t="s">
        <v>5269</v>
      </c>
    </row>
    <row r="27" spans="1:14" s="57" customFormat="1" ht="24.75" hidden="1" customHeight="1" x14ac:dyDescent="0.25">
      <c r="A27" s="135" t="s">
        <v>1986</v>
      </c>
      <c r="B27" s="135" t="s">
        <v>5268</v>
      </c>
      <c r="C27" s="138">
        <v>11212101016015</v>
      </c>
      <c r="D27" s="142" t="s">
        <v>4203</v>
      </c>
      <c r="E27" s="142" t="s">
        <v>5167</v>
      </c>
      <c r="F27" s="142" t="s">
        <v>5166</v>
      </c>
      <c r="G27" s="244">
        <v>79000</v>
      </c>
      <c r="H27" s="244">
        <v>7900</v>
      </c>
      <c r="I27" s="244">
        <v>86900</v>
      </c>
      <c r="J27" s="224">
        <v>1.756440281030458E-2</v>
      </c>
      <c r="K27" s="130">
        <v>77636.363636363632</v>
      </c>
      <c r="L27" s="130">
        <v>7763.636363636364</v>
      </c>
      <c r="M27" s="130">
        <v>85400</v>
      </c>
      <c r="N27" s="221" t="s">
        <v>5253</v>
      </c>
    </row>
    <row r="28" spans="1:14" s="57" customFormat="1" ht="24.75" hidden="1" customHeight="1" x14ac:dyDescent="0.25">
      <c r="A28" s="135" t="s">
        <v>1988</v>
      </c>
      <c r="B28" s="135" t="s">
        <v>5267</v>
      </c>
      <c r="C28" s="138">
        <v>11212101016020</v>
      </c>
      <c r="D28" s="142" t="s">
        <v>4203</v>
      </c>
      <c r="E28" s="142" t="s">
        <v>5167</v>
      </c>
      <c r="F28" s="142" t="s">
        <v>5183</v>
      </c>
      <c r="G28" s="244">
        <v>112900</v>
      </c>
      <c r="H28" s="244">
        <v>11290</v>
      </c>
      <c r="I28" s="244">
        <v>124190</v>
      </c>
      <c r="J28" s="224">
        <v>1.7950819672131191E-2</v>
      </c>
      <c r="K28" s="130">
        <v>110909.0909090909</v>
      </c>
      <c r="L28" s="130">
        <v>11090.90909090909</v>
      </c>
      <c r="M28" s="130">
        <v>122000</v>
      </c>
      <c r="N28" s="221" t="s">
        <v>5253</v>
      </c>
    </row>
    <row r="29" spans="1:14" s="57" customFormat="1" ht="21" hidden="1" customHeight="1" x14ac:dyDescent="0.25">
      <c r="A29" s="135" t="s">
        <v>5266</v>
      </c>
      <c r="B29" s="135" t="s">
        <v>5265</v>
      </c>
      <c r="C29" s="138">
        <v>11212201020015</v>
      </c>
      <c r="D29" s="142" t="s">
        <v>4203</v>
      </c>
      <c r="E29" s="142" t="s">
        <v>5183</v>
      </c>
      <c r="F29" s="142" t="s">
        <v>5166</v>
      </c>
      <c r="G29" s="245" t="e">
        <v>#N/A</v>
      </c>
      <c r="H29" s="245" t="e">
        <v>#N/A</v>
      </c>
      <c r="I29" s="245" t="e">
        <v>#N/A</v>
      </c>
      <c r="J29" s="225" t="e">
        <v>#N/A</v>
      </c>
      <c r="K29" s="130">
        <v>0</v>
      </c>
      <c r="L29" s="130">
        <v>0</v>
      </c>
      <c r="M29" s="130">
        <v>0</v>
      </c>
      <c r="N29" s="221" t="s">
        <v>5256</v>
      </c>
    </row>
    <row r="30" spans="1:14" s="57" customFormat="1" ht="21" hidden="1" customHeight="1" x14ac:dyDescent="0.25">
      <c r="A30" s="135" t="s">
        <v>2872</v>
      </c>
      <c r="B30" s="135" t="s">
        <v>5264</v>
      </c>
      <c r="C30" s="138">
        <v>11212201020020</v>
      </c>
      <c r="D30" s="142" t="s">
        <v>4203</v>
      </c>
      <c r="E30" s="142" t="s">
        <v>5183</v>
      </c>
      <c r="F30" s="142" t="s">
        <v>5183</v>
      </c>
      <c r="G30" s="245" t="e">
        <v>#N/A</v>
      </c>
      <c r="H30" s="245" t="e">
        <v>#N/A</v>
      </c>
      <c r="I30" s="245" t="e">
        <v>#N/A</v>
      </c>
      <c r="J30" s="225" t="e">
        <v>#N/A</v>
      </c>
      <c r="K30" s="130">
        <v>0</v>
      </c>
      <c r="L30" s="130">
        <v>0</v>
      </c>
      <c r="M30" s="130">
        <v>0</v>
      </c>
      <c r="N30" s="221" t="s">
        <v>5256</v>
      </c>
    </row>
    <row r="31" spans="1:14" s="57" customFormat="1" ht="21" hidden="1" customHeight="1" x14ac:dyDescent="0.25">
      <c r="A31" s="135" t="s">
        <v>2874</v>
      </c>
      <c r="B31" s="135" t="s">
        <v>5263</v>
      </c>
      <c r="C31" s="138">
        <v>11212201020025</v>
      </c>
      <c r="D31" s="142" t="s">
        <v>4203</v>
      </c>
      <c r="E31" s="142" t="s">
        <v>5183</v>
      </c>
      <c r="F31" s="142" t="s">
        <v>5200</v>
      </c>
      <c r="G31" s="245" t="e">
        <v>#N/A</v>
      </c>
      <c r="H31" s="245" t="e">
        <v>#N/A</v>
      </c>
      <c r="I31" s="245" t="e">
        <v>#N/A</v>
      </c>
      <c r="J31" s="225" t="e">
        <v>#N/A</v>
      </c>
      <c r="K31" s="130">
        <v>0</v>
      </c>
      <c r="L31" s="130">
        <v>0</v>
      </c>
      <c r="M31" s="130">
        <v>0</v>
      </c>
      <c r="N31" s="221" t="s">
        <v>5256</v>
      </c>
    </row>
    <row r="32" spans="1:14" s="57" customFormat="1" ht="21" hidden="1" customHeight="1" x14ac:dyDescent="0.25">
      <c r="A32" s="135" t="s">
        <v>5262</v>
      </c>
      <c r="B32" s="135" t="s">
        <v>5261</v>
      </c>
      <c r="C32" s="138" t="e">
        <v>#N/A</v>
      </c>
      <c r="D32" s="142" t="s">
        <v>4203</v>
      </c>
      <c r="E32" s="142" t="s">
        <v>5183</v>
      </c>
      <c r="F32" s="142" t="s">
        <v>5198</v>
      </c>
      <c r="G32" s="245" t="e">
        <v>#N/A</v>
      </c>
      <c r="H32" s="245" t="e">
        <v>#N/A</v>
      </c>
      <c r="I32" s="245" t="e">
        <v>#N/A</v>
      </c>
      <c r="J32" s="225" t="e">
        <v>#N/A</v>
      </c>
      <c r="K32" s="130">
        <v>0</v>
      </c>
      <c r="L32" s="130">
        <v>0</v>
      </c>
      <c r="M32" s="130">
        <v>0</v>
      </c>
      <c r="N32" s="221" t="s">
        <v>5256</v>
      </c>
    </row>
    <row r="33" spans="1:14" s="57" customFormat="1" ht="21" hidden="1" customHeight="1" x14ac:dyDescent="0.25">
      <c r="A33" s="135" t="s">
        <v>5260</v>
      </c>
      <c r="B33" s="135" t="s">
        <v>5259</v>
      </c>
      <c r="C33" s="138" t="e">
        <v>#N/A</v>
      </c>
      <c r="D33" s="142" t="s">
        <v>4203</v>
      </c>
      <c r="E33" s="142" t="s">
        <v>5183</v>
      </c>
      <c r="F33" s="142" t="s">
        <v>5196</v>
      </c>
      <c r="G33" s="245" t="e">
        <v>#N/A</v>
      </c>
      <c r="H33" s="245" t="e">
        <v>#N/A</v>
      </c>
      <c r="I33" s="245" t="e">
        <v>#N/A</v>
      </c>
      <c r="J33" s="225" t="e">
        <v>#N/A</v>
      </c>
      <c r="K33" s="130">
        <v>0</v>
      </c>
      <c r="L33" s="130">
        <v>0</v>
      </c>
      <c r="M33" s="130">
        <v>0</v>
      </c>
      <c r="N33" s="221" t="s">
        <v>5256</v>
      </c>
    </row>
    <row r="34" spans="1:14" s="57" customFormat="1" ht="21" hidden="1" customHeight="1" x14ac:dyDescent="0.25">
      <c r="A34" s="135" t="s">
        <v>5258</v>
      </c>
      <c r="B34" s="135" t="s">
        <v>5257</v>
      </c>
      <c r="C34" s="138" t="e">
        <v>#N/A</v>
      </c>
      <c r="D34" s="142" t="s">
        <v>4203</v>
      </c>
      <c r="E34" s="142" t="s">
        <v>5183</v>
      </c>
      <c r="F34" s="142" t="s">
        <v>5194</v>
      </c>
      <c r="G34" s="245" t="e">
        <v>#N/A</v>
      </c>
      <c r="H34" s="245" t="e">
        <v>#N/A</v>
      </c>
      <c r="I34" s="245" t="e">
        <v>#N/A</v>
      </c>
      <c r="J34" s="225" t="e">
        <v>#N/A</v>
      </c>
      <c r="K34" s="130">
        <v>0</v>
      </c>
      <c r="L34" s="130">
        <v>0</v>
      </c>
      <c r="M34" s="130">
        <v>0</v>
      </c>
      <c r="N34" s="221" t="s">
        <v>5256</v>
      </c>
    </row>
    <row r="35" spans="1:14" s="57" customFormat="1" ht="21" hidden="1" customHeight="1" x14ac:dyDescent="0.25">
      <c r="A35" s="135" t="s">
        <v>2876</v>
      </c>
      <c r="B35" s="135" t="s">
        <v>5255</v>
      </c>
      <c r="C35" s="138">
        <v>11212101020015</v>
      </c>
      <c r="D35" s="142" t="s">
        <v>4203</v>
      </c>
      <c r="E35" s="142" t="s">
        <v>5183</v>
      </c>
      <c r="F35" s="142" t="s">
        <v>5166</v>
      </c>
      <c r="G35" s="245" t="e">
        <v>#N/A</v>
      </c>
      <c r="H35" s="245" t="e">
        <v>#N/A</v>
      </c>
      <c r="I35" s="245" t="e">
        <v>#N/A</v>
      </c>
      <c r="J35" s="225" t="e">
        <v>#N/A</v>
      </c>
      <c r="K35" s="130">
        <v>0</v>
      </c>
      <c r="L35" s="130">
        <v>0</v>
      </c>
      <c r="M35" s="130">
        <v>0</v>
      </c>
      <c r="N35" s="221" t="s">
        <v>5253</v>
      </c>
    </row>
    <row r="36" spans="1:14" s="57" customFormat="1" ht="21" hidden="1" customHeight="1" x14ac:dyDescent="0.25">
      <c r="A36" s="135" t="s">
        <v>2878</v>
      </c>
      <c r="B36" s="135" t="s">
        <v>5254</v>
      </c>
      <c r="C36" s="138">
        <v>11212101020020</v>
      </c>
      <c r="D36" s="142" t="s">
        <v>4203</v>
      </c>
      <c r="E36" s="142" t="s">
        <v>5183</v>
      </c>
      <c r="F36" s="142" t="s">
        <v>5183</v>
      </c>
      <c r="G36" s="245" t="e">
        <v>#N/A</v>
      </c>
      <c r="H36" s="245" t="e">
        <v>#N/A</v>
      </c>
      <c r="I36" s="245" t="e">
        <v>#N/A</v>
      </c>
      <c r="J36" s="225" t="e">
        <v>#N/A</v>
      </c>
      <c r="K36" s="130">
        <v>0</v>
      </c>
      <c r="L36" s="130">
        <v>0</v>
      </c>
      <c r="M36" s="130">
        <v>0</v>
      </c>
      <c r="N36" s="221" t="s">
        <v>5253</v>
      </c>
    </row>
    <row r="37" spans="1:14" s="57" customFormat="1" ht="24.75" hidden="1" customHeight="1" x14ac:dyDescent="0.25">
      <c r="A37" s="135" t="s">
        <v>1954</v>
      </c>
      <c r="B37" s="135" t="s">
        <v>5252</v>
      </c>
      <c r="C37" s="138">
        <v>11212301016015</v>
      </c>
      <c r="D37" s="142" t="s">
        <v>4203</v>
      </c>
      <c r="E37" s="142" t="s">
        <v>5167</v>
      </c>
      <c r="F37" s="142" t="s">
        <v>5166</v>
      </c>
      <c r="G37" s="244">
        <v>109999.99999999999</v>
      </c>
      <c r="H37" s="244">
        <v>11000</v>
      </c>
      <c r="I37" s="244">
        <v>120999.99999999999</v>
      </c>
      <c r="J37" s="224">
        <v>0</v>
      </c>
      <c r="K37" s="130">
        <v>109999.99999999999</v>
      </c>
      <c r="L37" s="130">
        <v>11000</v>
      </c>
      <c r="M37" s="130">
        <v>121000</v>
      </c>
      <c r="N37" s="221" t="s">
        <v>5251</v>
      </c>
    </row>
    <row r="38" spans="1:14" s="57" customFormat="1" ht="24.75" hidden="1" customHeight="1" x14ac:dyDescent="0.25">
      <c r="A38" s="135" t="s">
        <v>1980</v>
      </c>
      <c r="B38" s="135" t="s">
        <v>1981</v>
      </c>
      <c r="C38" s="138" t="e">
        <v>#N/A</v>
      </c>
      <c r="D38" s="142" t="s">
        <v>4203</v>
      </c>
      <c r="E38" s="142" t="s">
        <v>5167</v>
      </c>
      <c r="F38" s="142" t="s">
        <v>5166</v>
      </c>
      <c r="G38" s="244">
        <v>121400</v>
      </c>
      <c r="H38" s="244">
        <v>12140</v>
      </c>
      <c r="I38" s="244">
        <v>133540</v>
      </c>
      <c r="J38" s="224">
        <v>1.7060167555217109E-2</v>
      </c>
      <c r="K38" s="130">
        <v>119363.63636363635</v>
      </c>
      <c r="L38" s="130">
        <v>11936.363636363636</v>
      </c>
      <c r="M38" s="130">
        <v>131300</v>
      </c>
      <c r="N38" s="221" t="s">
        <v>5250</v>
      </c>
    </row>
    <row r="39" spans="1:14" s="57" customFormat="1" ht="24.75" hidden="1" customHeight="1" x14ac:dyDescent="0.25">
      <c r="A39" s="135" t="s">
        <v>1990</v>
      </c>
      <c r="B39" s="135" t="s">
        <v>5249</v>
      </c>
      <c r="C39" s="138">
        <v>11213102010015</v>
      </c>
      <c r="D39" s="142" t="s">
        <v>4203</v>
      </c>
      <c r="E39" s="142" t="s">
        <v>5186</v>
      </c>
      <c r="F39" s="142" t="s">
        <v>5166</v>
      </c>
      <c r="G39" s="244">
        <v>81400</v>
      </c>
      <c r="H39" s="244">
        <v>8140</v>
      </c>
      <c r="I39" s="244">
        <v>89540</v>
      </c>
      <c r="J39" s="224">
        <v>1.4043035107587976E-2</v>
      </c>
      <c r="K39" s="130">
        <v>80272.727272727265</v>
      </c>
      <c r="L39" s="130">
        <v>8027.272727272727</v>
      </c>
      <c r="M39" s="130">
        <v>88300</v>
      </c>
      <c r="N39" s="221" t="s">
        <v>5230</v>
      </c>
    </row>
    <row r="40" spans="1:14" s="57" customFormat="1" ht="24.75" hidden="1" customHeight="1" x14ac:dyDescent="0.25">
      <c r="A40" s="135" t="s">
        <v>1992</v>
      </c>
      <c r="B40" s="135" t="s">
        <v>5248</v>
      </c>
      <c r="C40" s="138">
        <v>11213102010020</v>
      </c>
      <c r="D40" s="142" t="s">
        <v>4203</v>
      </c>
      <c r="E40" s="142" t="s">
        <v>5186</v>
      </c>
      <c r="F40" s="142" t="s">
        <v>5183</v>
      </c>
      <c r="G40" s="244">
        <v>102500</v>
      </c>
      <c r="H40" s="244">
        <v>10250</v>
      </c>
      <c r="I40" s="244">
        <v>112750</v>
      </c>
      <c r="J40" s="224">
        <v>3.1138790035587505E-3</v>
      </c>
      <c r="K40" s="130">
        <v>102181.81818181818</v>
      </c>
      <c r="L40" s="130">
        <v>10218.181818181818</v>
      </c>
      <c r="M40" s="130">
        <v>112400</v>
      </c>
      <c r="N40" s="221" t="s">
        <v>5230</v>
      </c>
    </row>
    <row r="41" spans="1:14" s="57" customFormat="1" ht="24.75" hidden="1" customHeight="1" x14ac:dyDescent="0.25">
      <c r="A41" s="135" t="s">
        <v>1994</v>
      </c>
      <c r="B41" s="135" t="s">
        <v>5247</v>
      </c>
      <c r="C41" s="138">
        <v>11213102010025</v>
      </c>
      <c r="D41" s="142" t="s">
        <v>4203</v>
      </c>
      <c r="E41" s="142" t="s">
        <v>5186</v>
      </c>
      <c r="F41" s="142" t="s">
        <v>5200</v>
      </c>
      <c r="G41" s="244">
        <v>136000</v>
      </c>
      <c r="H41" s="244">
        <v>13600</v>
      </c>
      <c r="I41" s="244">
        <v>149600</v>
      </c>
      <c r="J41" s="224">
        <v>6.0524546065905405E-3</v>
      </c>
      <c r="K41" s="130">
        <v>135181.81818181818</v>
      </c>
      <c r="L41" s="130">
        <v>13518.181818181818</v>
      </c>
      <c r="M41" s="130">
        <v>148700</v>
      </c>
      <c r="N41" s="221" t="s">
        <v>5230</v>
      </c>
    </row>
    <row r="42" spans="1:14" s="57" customFormat="1" ht="24.75" hidden="1" customHeight="1" x14ac:dyDescent="0.25">
      <c r="A42" s="135" t="s">
        <v>1996</v>
      </c>
      <c r="B42" s="135" t="s">
        <v>5246</v>
      </c>
      <c r="C42" s="138">
        <v>11213102010032</v>
      </c>
      <c r="D42" s="142" t="s">
        <v>4203</v>
      </c>
      <c r="E42" s="142" t="s">
        <v>5186</v>
      </c>
      <c r="F42" s="142" t="s">
        <v>5198</v>
      </c>
      <c r="G42" s="244">
        <v>226500</v>
      </c>
      <c r="H42" s="244">
        <v>22650</v>
      </c>
      <c r="I42" s="244">
        <v>249150</v>
      </c>
      <c r="J42" s="224">
        <v>2.1525215252152563E-2</v>
      </c>
      <c r="K42" s="130">
        <v>221727.27272727271</v>
      </c>
      <c r="L42" s="130">
        <v>22172.727272727272</v>
      </c>
      <c r="M42" s="130">
        <v>243900</v>
      </c>
      <c r="N42" s="221" t="s">
        <v>5230</v>
      </c>
    </row>
    <row r="43" spans="1:14" s="57" customFormat="1" ht="24.75" hidden="1" customHeight="1" x14ac:dyDescent="0.25">
      <c r="A43" s="135" t="s">
        <v>1998</v>
      </c>
      <c r="B43" s="135" t="s">
        <v>5245</v>
      </c>
      <c r="C43" s="138">
        <v>11213102010040</v>
      </c>
      <c r="D43" s="142" t="s">
        <v>4203</v>
      </c>
      <c r="E43" s="142" t="s">
        <v>5186</v>
      </c>
      <c r="F43" s="142" t="s">
        <v>5196</v>
      </c>
      <c r="G43" s="244">
        <v>290600</v>
      </c>
      <c r="H43" s="244">
        <v>29060</v>
      </c>
      <c r="I43" s="244">
        <v>319660</v>
      </c>
      <c r="J43" s="224">
        <v>1.8025477707006576E-2</v>
      </c>
      <c r="K43" s="130">
        <v>285454.54545454541</v>
      </c>
      <c r="L43" s="130">
        <v>28545.454545454544</v>
      </c>
      <c r="M43" s="130">
        <v>314000</v>
      </c>
      <c r="N43" s="221" t="s">
        <v>5230</v>
      </c>
    </row>
    <row r="44" spans="1:14" s="57" customFormat="1" ht="24.75" hidden="1" customHeight="1" x14ac:dyDescent="0.25">
      <c r="A44" s="135" t="s">
        <v>2000</v>
      </c>
      <c r="B44" s="136" t="s">
        <v>5244</v>
      </c>
      <c r="C44" s="138">
        <v>11213102010050</v>
      </c>
      <c r="D44" s="141" t="s">
        <v>4203</v>
      </c>
      <c r="E44" s="141" t="s">
        <v>5186</v>
      </c>
      <c r="F44" s="141" t="s">
        <v>5194</v>
      </c>
      <c r="G44" s="250">
        <v>408400</v>
      </c>
      <c r="H44" s="243">
        <v>40840</v>
      </c>
      <c r="I44" s="250">
        <v>449240</v>
      </c>
      <c r="J44" s="240">
        <v>1.1346240432237753E-2</v>
      </c>
      <c r="K44" s="127">
        <v>403818.18181818177</v>
      </c>
      <c r="L44" s="127">
        <v>40381.818181818177</v>
      </c>
      <c r="M44" s="127">
        <v>444200</v>
      </c>
      <c r="N44" s="235" t="s">
        <v>5230</v>
      </c>
    </row>
    <row r="45" spans="1:14" s="57" customFormat="1" ht="24.75" hidden="1" customHeight="1" x14ac:dyDescent="0.25">
      <c r="A45" s="135" t="s">
        <v>2002</v>
      </c>
      <c r="B45" s="234" t="s">
        <v>5243</v>
      </c>
      <c r="C45" s="138">
        <v>11213101016015</v>
      </c>
      <c r="D45" s="232" t="s">
        <v>4203</v>
      </c>
      <c r="E45" s="232" t="s">
        <v>5167</v>
      </c>
      <c r="F45" s="232" t="s">
        <v>5166</v>
      </c>
      <c r="G45" s="246">
        <v>100800</v>
      </c>
      <c r="H45" s="249">
        <v>10080</v>
      </c>
      <c r="I45" s="246">
        <v>110880</v>
      </c>
      <c r="J45" s="231">
        <v>2.1935483870967776E-2</v>
      </c>
      <c r="K45" s="230">
        <v>98636.363636363632</v>
      </c>
      <c r="L45" s="230">
        <v>9863.636363636364</v>
      </c>
      <c r="M45" s="230">
        <v>108500</v>
      </c>
      <c r="N45" s="229" t="s">
        <v>5230</v>
      </c>
    </row>
    <row r="46" spans="1:14" s="57" customFormat="1" ht="24.75" hidden="1" customHeight="1" x14ac:dyDescent="0.25">
      <c r="A46" s="135" t="s">
        <v>2004</v>
      </c>
      <c r="B46" s="135" t="s">
        <v>5242</v>
      </c>
      <c r="C46" s="138">
        <v>11213101016020</v>
      </c>
      <c r="D46" s="142" t="s">
        <v>4203</v>
      </c>
      <c r="E46" s="142" t="s">
        <v>5167</v>
      </c>
      <c r="F46" s="142" t="s">
        <v>5183</v>
      </c>
      <c r="G46" s="244">
        <v>127800</v>
      </c>
      <c r="H46" s="244">
        <v>12780</v>
      </c>
      <c r="I46" s="244">
        <v>140580</v>
      </c>
      <c r="J46" s="224">
        <v>1.1366906474820304E-2</v>
      </c>
      <c r="K46" s="130">
        <v>126363.63636363635</v>
      </c>
      <c r="L46" s="130">
        <v>12636.363636363636</v>
      </c>
      <c r="M46" s="130">
        <v>139000</v>
      </c>
      <c r="N46" s="221" t="s">
        <v>5230</v>
      </c>
    </row>
    <row r="47" spans="1:14" s="57" customFormat="1" ht="24.75" hidden="1" customHeight="1" x14ac:dyDescent="0.25">
      <c r="A47" s="135" t="s">
        <v>2006</v>
      </c>
      <c r="B47" s="135" t="s">
        <v>5241</v>
      </c>
      <c r="C47" s="138">
        <v>11213101016025</v>
      </c>
      <c r="D47" s="142" t="s">
        <v>4203</v>
      </c>
      <c r="E47" s="142" t="s">
        <v>5167</v>
      </c>
      <c r="F47" s="142" t="s">
        <v>5200</v>
      </c>
      <c r="G47" s="244">
        <v>182000</v>
      </c>
      <c r="H47" s="244">
        <v>18200</v>
      </c>
      <c r="I47" s="244">
        <v>200200</v>
      </c>
      <c r="J47" s="224">
        <v>2.4564994882292801E-2</v>
      </c>
      <c r="K47" s="130">
        <v>177636.36363636362</v>
      </c>
      <c r="L47" s="130">
        <v>17763.636363636364</v>
      </c>
      <c r="M47" s="130">
        <v>195400</v>
      </c>
      <c r="N47" s="221" t="s">
        <v>5230</v>
      </c>
    </row>
    <row r="48" spans="1:14" s="57" customFormat="1" ht="24.75" hidden="1" customHeight="1" x14ac:dyDescent="0.25">
      <c r="A48" s="135" t="s">
        <v>2008</v>
      </c>
      <c r="B48" s="135" t="s">
        <v>5240</v>
      </c>
      <c r="C48" s="138">
        <v>11213101016032</v>
      </c>
      <c r="D48" s="142" t="s">
        <v>4203</v>
      </c>
      <c r="E48" s="142" t="s">
        <v>5167</v>
      </c>
      <c r="F48" s="142" t="s">
        <v>5198</v>
      </c>
      <c r="G48" s="244">
        <v>294300</v>
      </c>
      <c r="H48" s="244">
        <v>29430</v>
      </c>
      <c r="I48" s="244">
        <v>323730</v>
      </c>
      <c r="J48" s="224">
        <v>3.3290775614426948E-2</v>
      </c>
      <c r="K48" s="130">
        <v>284818.18181818182</v>
      </c>
      <c r="L48" s="130">
        <v>28481.818181818184</v>
      </c>
      <c r="M48" s="130">
        <v>313300</v>
      </c>
      <c r="N48" s="221" t="s">
        <v>5230</v>
      </c>
    </row>
    <row r="49" spans="1:14" s="57" customFormat="1" ht="24.75" hidden="1" customHeight="1" x14ac:dyDescent="0.25">
      <c r="A49" s="135" t="s">
        <v>2010</v>
      </c>
      <c r="B49" s="135" t="s">
        <v>5239</v>
      </c>
      <c r="C49" s="138">
        <v>11213101016040</v>
      </c>
      <c r="D49" s="142" t="s">
        <v>4203</v>
      </c>
      <c r="E49" s="142" t="s">
        <v>5167</v>
      </c>
      <c r="F49" s="142" t="s">
        <v>5196</v>
      </c>
      <c r="G49" s="244">
        <v>396700</v>
      </c>
      <c r="H49" s="244">
        <v>39670</v>
      </c>
      <c r="I49" s="244">
        <v>436370</v>
      </c>
      <c r="J49" s="224">
        <v>3.9718846795329998E-2</v>
      </c>
      <c r="K49" s="130">
        <v>381545.45454545453</v>
      </c>
      <c r="L49" s="130">
        <v>38154.545454545456</v>
      </c>
      <c r="M49" s="130">
        <v>419700</v>
      </c>
      <c r="N49" s="221" t="s">
        <v>5230</v>
      </c>
    </row>
    <row r="50" spans="1:14" s="57" customFormat="1" ht="24.75" hidden="1" customHeight="1" x14ac:dyDescent="0.25">
      <c r="A50" s="134" t="s">
        <v>2012</v>
      </c>
      <c r="B50" s="134" t="s">
        <v>5238</v>
      </c>
      <c r="C50" s="128">
        <v>11213101016050</v>
      </c>
      <c r="D50" s="133" t="s">
        <v>4203</v>
      </c>
      <c r="E50" s="133" t="s">
        <v>5167</v>
      </c>
      <c r="F50" s="133" t="s">
        <v>5194</v>
      </c>
      <c r="G50" s="243">
        <v>600800</v>
      </c>
      <c r="H50" s="243">
        <v>60080</v>
      </c>
      <c r="I50" s="243">
        <v>660880</v>
      </c>
      <c r="J50" s="223">
        <v>4.0755905511811186E-2</v>
      </c>
      <c r="K50" s="222">
        <v>577272.72727272718</v>
      </c>
      <c r="L50" s="222">
        <v>57727.272727272721</v>
      </c>
      <c r="M50" s="222">
        <v>635000</v>
      </c>
      <c r="N50" s="239" t="s">
        <v>5230</v>
      </c>
    </row>
    <row r="51" spans="1:14" s="57" customFormat="1" ht="21" hidden="1" customHeight="1" x14ac:dyDescent="0.25">
      <c r="A51" s="161" t="s">
        <v>2880</v>
      </c>
      <c r="B51" s="161" t="s">
        <v>5237</v>
      </c>
      <c r="C51" s="179">
        <v>11213101020015</v>
      </c>
      <c r="D51" s="156" t="s">
        <v>4203</v>
      </c>
      <c r="E51" s="156" t="s">
        <v>5183</v>
      </c>
      <c r="F51" s="156" t="s">
        <v>5166</v>
      </c>
      <c r="G51" s="248" t="e">
        <v>#N/A</v>
      </c>
      <c r="H51" s="248" t="e">
        <v>#N/A</v>
      </c>
      <c r="I51" s="248" t="e">
        <v>#N/A</v>
      </c>
      <c r="J51" s="238" t="e">
        <v>#N/A</v>
      </c>
      <c r="K51" s="150">
        <v>0</v>
      </c>
      <c r="L51" s="150">
        <v>0</v>
      </c>
      <c r="M51" s="150">
        <v>0</v>
      </c>
      <c r="N51" s="237" t="s">
        <v>5230</v>
      </c>
    </row>
    <row r="52" spans="1:14" s="57" customFormat="1" ht="21" hidden="1" customHeight="1" x14ac:dyDescent="0.25">
      <c r="A52" s="135" t="s">
        <v>5236</v>
      </c>
      <c r="B52" s="135" t="s">
        <v>5235</v>
      </c>
      <c r="C52" s="138">
        <v>11213101020020</v>
      </c>
      <c r="D52" s="142" t="s">
        <v>4203</v>
      </c>
      <c r="E52" s="142" t="s">
        <v>5183</v>
      </c>
      <c r="F52" s="142" t="s">
        <v>5183</v>
      </c>
      <c r="G52" s="245" t="e">
        <v>#N/A</v>
      </c>
      <c r="H52" s="245" t="e">
        <v>#N/A</v>
      </c>
      <c r="I52" s="245" t="e">
        <v>#N/A</v>
      </c>
      <c r="J52" s="225" t="e">
        <v>#N/A</v>
      </c>
      <c r="K52" s="130">
        <v>0</v>
      </c>
      <c r="L52" s="130">
        <v>0</v>
      </c>
      <c r="M52" s="130">
        <v>0</v>
      </c>
      <c r="N52" s="221" t="s">
        <v>5230</v>
      </c>
    </row>
    <row r="53" spans="1:14" s="57" customFormat="1" ht="21" hidden="1" customHeight="1" x14ac:dyDescent="0.25">
      <c r="A53" s="135" t="s">
        <v>2014</v>
      </c>
      <c r="B53" s="135" t="s">
        <v>5234</v>
      </c>
      <c r="C53" s="138">
        <v>11213101020025</v>
      </c>
      <c r="D53" s="142" t="s">
        <v>4203</v>
      </c>
      <c r="E53" s="142" t="s">
        <v>5183</v>
      </c>
      <c r="F53" s="142" t="s">
        <v>5200</v>
      </c>
      <c r="G53" s="245" t="e">
        <v>#N/A</v>
      </c>
      <c r="H53" s="245" t="e">
        <v>#N/A</v>
      </c>
      <c r="I53" s="245" t="e">
        <v>#N/A</v>
      </c>
      <c r="J53" s="225" t="e">
        <v>#N/A</v>
      </c>
      <c r="K53" s="130">
        <v>0</v>
      </c>
      <c r="L53" s="130">
        <v>0</v>
      </c>
      <c r="M53" s="130">
        <v>0</v>
      </c>
      <c r="N53" s="221" t="s">
        <v>5230</v>
      </c>
    </row>
    <row r="54" spans="1:14" s="57" customFormat="1" ht="21" hidden="1" customHeight="1" x14ac:dyDescent="0.25">
      <c r="A54" s="135" t="s">
        <v>2882</v>
      </c>
      <c r="B54" s="135" t="s">
        <v>5233</v>
      </c>
      <c r="C54" s="138">
        <v>11213101020032</v>
      </c>
      <c r="D54" s="142" t="s">
        <v>4203</v>
      </c>
      <c r="E54" s="142" t="s">
        <v>5183</v>
      </c>
      <c r="F54" s="142" t="s">
        <v>5198</v>
      </c>
      <c r="G54" s="245" t="e">
        <v>#N/A</v>
      </c>
      <c r="H54" s="245" t="e">
        <v>#N/A</v>
      </c>
      <c r="I54" s="245" t="e">
        <v>#N/A</v>
      </c>
      <c r="J54" s="225" t="e">
        <v>#N/A</v>
      </c>
      <c r="K54" s="130">
        <v>0</v>
      </c>
      <c r="L54" s="130">
        <v>0</v>
      </c>
      <c r="M54" s="130">
        <v>0</v>
      </c>
      <c r="N54" s="221" t="s">
        <v>5230</v>
      </c>
    </row>
    <row r="55" spans="1:14" s="57" customFormat="1" ht="21" hidden="1" customHeight="1" x14ac:dyDescent="0.25">
      <c r="A55" s="135" t="s">
        <v>2884</v>
      </c>
      <c r="B55" s="135" t="s">
        <v>5232</v>
      </c>
      <c r="C55" s="138">
        <v>11213101020040</v>
      </c>
      <c r="D55" s="142" t="s">
        <v>4203</v>
      </c>
      <c r="E55" s="142" t="s">
        <v>5183</v>
      </c>
      <c r="F55" s="142" t="s">
        <v>5196</v>
      </c>
      <c r="G55" s="245" t="e">
        <v>#N/A</v>
      </c>
      <c r="H55" s="245" t="e">
        <v>#N/A</v>
      </c>
      <c r="I55" s="245" t="e">
        <v>#N/A</v>
      </c>
      <c r="J55" s="225" t="e">
        <v>#N/A</v>
      </c>
      <c r="K55" s="130">
        <v>0</v>
      </c>
      <c r="L55" s="130">
        <v>0</v>
      </c>
      <c r="M55" s="130">
        <v>0</v>
      </c>
      <c r="N55" s="221" t="s">
        <v>5230</v>
      </c>
    </row>
    <row r="56" spans="1:14" s="57" customFormat="1" ht="21" hidden="1" customHeight="1" x14ac:dyDescent="0.25">
      <c r="A56" s="135" t="s">
        <v>2886</v>
      </c>
      <c r="B56" s="135" t="s">
        <v>5231</v>
      </c>
      <c r="C56" s="138">
        <v>11213101020050</v>
      </c>
      <c r="D56" s="142" t="s">
        <v>4203</v>
      </c>
      <c r="E56" s="142" t="s">
        <v>5183</v>
      </c>
      <c r="F56" s="142" t="s">
        <v>5194</v>
      </c>
      <c r="G56" s="245" t="e">
        <v>#N/A</v>
      </c>
      <c r="H56" s="245" t="e">
        <v>#N/A</v>
      </c>
      <c r="I56" s="245" t="e">
        <v>#N/A</v>
      </c>
      <c r="J56" s="225" t="e">
        <v>#N/A</v>
      </c>
      <c r="K56" s="130">
        <v>0</v>
      </c>
      <c r="L56" s="130">
        <v>0</v>
      </c>
      <c r="M56" s="130">
        <v>0</v>
      </c>
      <c r="N56" s="221" t="s">
        <v>5230</v>
      </c>
    </row>
    <row r="57" spans="1:14" s="57" customFormat="1" ht="24.75" hidden="1" customHeight="1" x14ac:dyDescent="0.25">
      <c r="A57" s="135" t="s">
        <v>2056</v>
      </c>
      <c r="B57" s="135" t="s">
        <v>5229</v>
      </c>
      <c r="C57" s="138">
        <v>11214202010015</v>
      </c>
      <c r="D57" s="142" t="s">
        <v>4203</v>
      </c>
      <c r="E57" s="142" t="s">
        <v>5186</v>
      </c>
      <c r="F57" s="142" t="s">
        <v>5166</v>
      </c>
      <c r="G57" s="244">
        <v>48900</v>
      </c>
      <c r="H57" s="244">
        <v>4890</v>
      </c>
      <c r="I57" s="244">
        <v>53790</v>
      </c>
      <c r="J57" s="224">
        <v>7.3033707865168829E-3</v>
      </c>
      <c r="K57" s="130">
        <v>48545.454545454544</v>
      </c>
      <c r="L57" s="130">
        <v>4854.545454545455</v>
      </c>
      <c r="M57" s="130">
        <v>53400</v>
      </c>
      <c r="N57" s="221" t="s">
        <v>5223</v>
      </c>
    </row>
    <row r="58" spans="1:14" s="57" customFormat="1" ht="24.75" hidden="1" customHeight="1" x14ac:dyDescent="0.25">
      <c r="A58" s="135" t="s">
        <v>2058</v>
      </c>
      <c r="B58" s="135" t="s">
        <v>5228</v>
      </c>
      <c r="C58" s="138">
        <v>11214202010020</v>
      </c>
      <c r="D58" s="142" t="s">
        <v>4203</v>
      </c>
      <c r="E58" s="142" t="s">
        <v>5186</v>
      </c>
      <c r="F58" s="142" t="s">
        <v>5183</v>
      </c>
      <c r="G58" s="244">
        <v>74400</v>
      </c>
      <c r="H58" s="244">
        <v>7440</v>
      </c>
      <c r="I58" s="244">
        <v>81840</v>
      </c>
      <c r="J58" s="224">
        <v>2.8140703517588017E-2</v>
      </c>
      <c r="K58" s="130">
        <v>72363.636363636353</v>
      </c>
      <c r="L58" s="130">
        <v>7236.363636363636</v>
      </c>
      <c r="M58" s="130">
        <v>79600</v>
      </c>
      <c r="N58" s="221" t="s">
        <v>5223</v>
      </c>
    </row>
    <row r="59" spans="1:14" s="57" customFormat="1" ht="24.75" hidden="1" customHeight="1" x14ac:dyDescent="0.25">
      <c r="A59" s="135" t="s">
        <v>2060</v>
      </c>
      <c r="B59" s="135" t="s">
        <v>5227</v>
      </c>
      <c r="C59" s="138">
        <v>11214202010025</v>
      </c>
      <c r="D59" s="142" t="s">
        <v>4203</v>
      </c>
      <c r="E59" s="142" t="s">
        <v>5186</v>
      </c>
      <c r="F59" s="142" t="s">
        <v>5200</v>
      </c>
      <c r="G59" s="244">
        <v>96500</v>
      </c>
      <c r="H59" s="244">
        <v>9650</v>
      </c>
      <c r="I59" s="244">
        <v>106150</v>
      </c>
      <c r="J59" s="224">
        <v>2.1655437921078047E-2</v>
      </c>
      <c r="K59" s="130">
        <v>94454.545454545441</v>
      </c>
      <c r="L59" s="130">
        <v>9445.4545454545441</v>
      </c>
      <c r="M59" s="130">
        <v>103900</v>
      </c>
      <c r="N59" s="221" t="s">
        <v>5223</v>
      </c>
    </row>
    <row r="60" spans="1:14" s="57" customFormat="1" ht="24.75" hidden="1" customHeight="1" x14ac:dyDescent="0.25">
      <c r="A60" s="135" t="s">
        <v>2062</v>
      </c>
      <c r="B60" s="135" t="s">
        <v>5226</v>
      </c>
      <c r="C60" s="138">
        <v>11214202010032</v>
      </c>
      <c r="D60" s="142" t="s">
        <v>4203</v>
      </c>
      <c r="E60" s="142" t="s">
        <v>5186</v>
      </c>
      <c r="F60" s="142" t="s">
        <v>5198</v>
      </c>
      <c r="G60" s="244">
        <v>172400</v>
      </c>
      <c r="H60" s="244">
        <v>17240</v>
      </c>
      <c r="I60" s="244">
        <v>189640</v>
      </c>
      <c r="J60" s="224">
        <v>3.2335329341317331E-2</v>
      </c>
      <c r="K60" s="130">
        <v>167000</v>
      </c>
      <c r="L60" s="130">
        <v>16700</v>
      </c>
      <c r="M60" s="130">
        <v>183700</v>
      </c>
      <c r="N60" s="221" t="s">
        <v>5223</v>
      </c>
    </row>
    <row r="61" spans="1:14" s="57" customFormat="1" ht="24.75" hidden="1" customHeight="1" x14ac:dyDescent="0.25">
      <c r="A61" s="135" t="s">
        <v>2064</v>
      </c>
      <c r="B61" s="135" t="s">
        <v>5225</v>
      </c>
      <c r="C61" s="138">
        <v>11214202010040</v>
      </c>
      <c r="D61" s="142" t="s">
        <v>4203</v>
      </c>
      <c r="E61" s="142" t="s">
        <v>5186</v>
      </c>
      <c r="F61" s="142" t="s">
        <v>5196</v>
      </c>
      <c r="G61" s="244">
        <v>257900</v>
      </c>
      <c r="H61" s="244">
        <v>25790</v>
      </c>
      <c r="I61" s="244">
        <v>283690</v>
      </c>
      <c r="J61" s="224">
        <v>3.8396778916544694E-2</v>
      </c>
      <c r="K61" s="130">
        <v>248363.63636363635</v>
      </c>
      <c r="L61" s="130">
        <v>24836.363636363636</v>
      </c>
      <c r="M61" s="130">
        <v>273200</v>
      </c>
      <c r="N61" s="221" t="s">
        <v>5223</v>
      </c>
    </row>
    <row r="62" spans="1:14" s="57" customFormat="1" ht="24.75" hidden="1" customHeight="1" x14ac:dyDescent="0.25">
      <c r="A62" s="135" t="s">
        <v>2066</v>
      </c>
      <c r="B62" s="135" t="s">
        <v>5224</v>
      </c>
      <c r="C62" s="138">
        <v>11214202010050</v>
      </c>
      <c r="D62" s="142" t="s">
        <v>4203</v>
      </c>
      <c r="E62" s="142" t="s">
        <v>5186</v>
      </c>
      <c r="F62" s="142" t="s">
        <v>5194</v>
      </c>
      <c r="G62" s="244">
        <v>369000</v>
      </c>
      <c r="H62" s="244">
        <v>36900</v>
      </c>
      <c r="I62" s="244">
        <v>405900</v>
      </c>
      <c r="J62" s="224">
        <v>4.0235776524859101E-2</v>
      </c>
      <c r="K62" s="130">
        <v>354727.27272727271</v>
      </c>
      <c r="L62" s="130">
        <v>35472.727272727272</v>
      </c>
      <c r="M62" s="130">
        <v>390200</v>
      </c>
      <c r="N62" s="221" t="s">
        <v>5223</v>
      </c>
    </row>
    <row r="63" spans="1:14" s="57" customFormat="1" ht="24.75" hidden="1" customHeight="1" x14ac:dyDescent="0.25">
      <c r="A63" s="135" t="s">
        <v>2068</v>
      </c>
      <c r="B63" s="135" t="s">
        <v>5222</v>
      </c>
      <c r="C63" s="138">
        <v>11214201016015</v>
      </c>
      <c r="D63" s="142" t="s">
        <v>4203</v>
      </c>
      <c r="E63" s="142" t="s">
        <v>5167</v>
      </c>
      <c r="F63" s="142" t="s">
        <v>5166</v>
      </c>
      <c r="G63" s="244">
        <v>62500</v>
      </c>
      <c r="H63" s="244">
        <v>6250</v>
      </c>
      <c r="I63" s="244">
        <v>68750</v>
      </c>
      <c r="J63" s="224">
        <v>7.2780203784583719E-4</v>
      </c>
      <c r="K63" s="130">
        <v>62454.545454545449</v>
      </c>
      <c r="L63" s="130">
        <v>6245.454545454545</v>
      </c>
      <c r="M63" s="130">
        <v>68700</v>
      </c>
      <c r="N63" s="221" t="s">
        <v>5204</v>
      </c>
    </row>
    <row r="64" spans="1:14" s="57" customFormat="1" ht="24.75" hidden="1" customHeight="1" x14ac:dyDescent="0.25">
      <c r="A64" s="135" t="s">
        <v>2070</v>
      </c>
      <c r="B64" s="135" t="s">
        <v>5221</v>
      </c>
      <c r="C64" s="138">
        <v>11214201016020</v>
      </c>
      <c r="D64" s="142" t="s">
        <v>4203</v>
      </c>
      <c r="E64" s="142" t="s">
        <v>5167</v>
      </c>
      <c r="F64" s="142" t="s">
        <v>5183</v>
      </c>
      <c r="G64" s="244">
        <v>99600</v>
      </c>
      <c r="H64" s="244">
        <v>9960</v>
      </c>
      <c r="I64" s="244">
        <v>109560</v>
      </c>
      <c r="J64" s="224">
        <v>2.2969187675070168E-2</v>
      </c>
      <c r="K64" s="130">
        <v>97363.636363636353</v>
      </c>
      <c r="L64" s="130">
        <v>9736.363636363636</v>
      </c>
      <c r="M64" s="130">
        <v>107100</v>
      </c>
      <c r="N64" s="221" t="s">
        <v>5204</v>
      </c>
    </row>
    <row r="65" spans="1:14" s="57" customFormat="1" ht="24.75" hidden="1" customHeight="1" x14ac:dyDescent="0.25">
      <c r="A65" s="135" t="s">
        <v>2072</v>
      </c>
      <c r="B65" s="135" t="s">
        <v>5220</v>
      </c>
      <c r="C65" s="138">
        <v>11214201016025</v>
      </c>
      <c r="D65" s="142" t="s">
        <v>4203</v>
      </c>
      <c r="E65" s="142" t="s">
        <v>5167</v>
      </c>
      <c r="F65" s="142" t="s">
        <v>5200</v>
      </c>
      <c r="G65" s="244">
        <v>142200</v>
      </c>
      <c r="H65" s="244">
        <v>14220</v>
      </c>
      <c r="I65" s="244">
        <v>156420</v>
      </c>
      <c r="J65" s="224">
        <v>3.179419525065974E-2</v>
      </c>
      <c r="K65" s="130">
        <v>137818.18181818179</v>
      </c>
      <c r="L65" s="130">
        <v>13781.81818181818</v>
      </c>
      <c r="M65" s="130">
        <v>151600</v>
      </c>
      <c r="N65" s="221" t="s">
        <v>5204</v>
      </c>
    </row>
    <row r="66" spans="1:14" s="57" customFormat="1" ht="24.75" hidden="1" customHeight="1" x14ac:dyDescent="0.25">
      <c r="A66" s="135" t="s">
        <v>2074</v>
      </c>
      <c r="B66" s="135" t="s">
        <v>5219</v>
      </c>
      <c r="C66" s="138">
        <v>11214201016032</v>
      </c>
      <c r="D66" s="142" t="s">
        <v>4203</v>
      </c>
      <c r="E66" s="142" t="s">
        <v>5167</v>
      </c>
      <c r="F66" s="142" t="s">
        <v>5198</v>
      </c>
      <c r="G66" s="244">
        <v>259900</v>
      </c>
      <c r="H66" s="244">
        <v>25990</v>
      </c>
      <c r="I66" s="244">
        <v>285890</v>
      </c>
      <c r="J66" s="224">
        <v>3.2093862815884666E-2</v>
      </c>
      <c r="K66" s="130">
        <v>251818.18181818179</v>
      </c>
      <c r="L66" s="130">
        <v>25181.81818181818</v>
      </c>
      <c r="M66" s="130">
        <v>277000</v>
      </c>
      <c r="N66" s="221" t="s">
        <v>5204</v>
      </c>
    </row>
    <row r="67" spans="1:14" s="57" customFormat="1" ht="24.75" hidden="1" customHeight="1" x14ac:dyDescent="0.25">
      <c r="A67" s="135" t="s">
        <v>2076</v>
      </c>
      <c r="B67" s="135" t="s">
        <v>5218</v>
      </c>
      <c r="C67" s="138">
        <v>11214201016040</v>
      </c>
      <c r="D67" s="142" t="s">
        <v>4203</v>
      </c>
      <c r="E67" s="142" t="s">
        <v>5167</v>
      </c>
      <c r="F67" s="142" t="s">
        <v>5196</v>
      </c>
      <c r="G67" s="244">
        <v>332200</v>
      </c>
      <c r="H67" s="244">
        <v>33220</v>
      </c>
      <c r="I67" s="244">
        <v>365420</v>
      </c>
      <c r="J67" s="224">
        <v>2.906223598986224E-2</v>
      </c>
      <c r="K67" s="130">
        <v>322818.18181818177</v>
      </c>
      <c r="L67" s="130">
        <v>32281.818181818177</v>
      </c>
      <c r="M67" s="130">
        <v>355100</v>
      </c>
      <c r="N67" s="221" t="s">
        <v>5204</v>
      </c>
    </row>
    <row r="68" spans="1:14" s="57" customFormat="1" ht="24.75" hidden="1" customHeight="1" x14ac:dyDescent="0.25">
      <c r="A68" s="135" t="s">
        <v>2078</v>
      </c>
      <c r="B68" s="135" t="s">
        <v>5217</v>
      </c>
      <c r="C68" s="138">
        <v>11214201016050</v>
      </c>
      <c r="D68" s="142" t="s">
        <v>4203</v>
      </c>
      <c r="E68" s="142" t="s">
        <v>5167</v>
      </c>
      <c r="F68" s="142" t="s">
        <v>5194</v>
      </c>
      <c r="G68" s="243">
        <v>516000</v>
      </c>
      <c r="H68" s="243">
        <v>51600</v>
      </c>
      <c r="I68" s="244">
        <v>567600</v>
      </c>
      <c r="J68" s="224">
        <v>2.7516292541636567E-2</v>
      </c>
      <c r="K68" s="130">
        <v>502181.81818181812</v>
      </c>
      <c r="L68" s="130">
        <v>50218.181818181816</v>
      </c>
      <c r="M68" s="130">
        <v>552400</v>
      </c>
      <c r="N68" s="221" t="s">
        <v>5204</v>
      </c>
    </row>
    <row r="69" spans="1:14" s="57" customFormat="1" ht="21" hidden="1" customHeight="1" x14ac:dyDescent="0.25">
      <c r="A69" s="135" t="s">
        <v>5216</v>
      </c>
      <c r="B69" s="135" t="s">
        <v>5215</v>
      </c>
      <c r="C69" s="138">
        <v>11214201020015</v>
      </c>
      <c r="D69" s="142" t="s">
        <v>4203</v>
      </c>
      <c r="E69" s="142" t="s">
        <v>5183</v>
      </c>
      <c r="F69" s="142" t="s">
        <v>5166</v>
      </c>
      <c r="G69" s="248" t="e">
        <v>#N/A</v>
      </c>
      <c r="H69" s="248" t="e">
        <v>#N/A</v>
      </c>
      <c r="I69" s="245" t="e">
        <v>#N/A</v>
      </c>
      <c r="J69" s="225"/>
      <c r="K69" s="130">
        <v>0</v>
      </c>
      <c r="L69" s="130">
        <v>0</v>
      </c>
      <c r="M69" s="130">
        <v>0</v>
      </c>
      <c r="N69" s="221" t="s">
        <v>5204</v>
      </c>
    </row>
    <row r="70" spans="1:14" s="57" customFormat="1" ht="21" hidden="1" customHeight="1" x14ac:dyDescent="0.25">
      <c r="A70" s="135" t="s">
        <v>5214</v>
      </c>
      <c r="B70" s="135" t="s">
        <v>5213</v>
      </c>
      <c r="C70" s="138">
        <v>11214201020020</v>
      </c>
      <c r="D70" s="142" t="s">
        <v>4203</v>
      </c>
      <c r="E70" s="142" t="s">
        <v>5183</v>
      </c>
      <c r="F70" s="142" t="s">
        <v>5183</v>
      </c>
      <c r="G70" s="245" t="e">
        <v>#N/A</v>
      </c>
      <c r="H70" s="245" t="e">
        <v>#N/A</v>
      </c>
      <c r="I70" s="245" t="e">
        <v>#N/A</v>
      </c>
      <c r="J70" s="225"/>
      <c r="K70" s="130">
        <v>0</v>
      </c>
      <c r="L70" s="130">
        <v>0</v>
      </c>
      <c r="M70" s="130">
        <v>0</v>
      </c>
      <c r="N70" s="221" t="s">
        <v>5204</v>
      </c>
    </row>
    <row r="71" spans="1:14" s="57" customFormat="1" ht="21" hidden="1" customHeight="1" x14ac:dyDescent="0.25">
      <c r="A71" s="135" t="s">
        <v>5212</v>
      </c>
      <c r="B71" s="135" t="s">
        <v>5211</v>
      </c>
      <c r="C71" s="138">
        <v>11214201020025</v>
      </c>
      <c r="D71" s="142" t="s">
        <v>4203</v>
      </c>
      <c r="E71" s="142" t="s">
        <v>5183</v>
      </c>
      <c r="F71" s="142" t="s">
        <v>5200</v>
      </c>
      <c r="G71" s="245" t="e">
        <v>#N/A</v>
      </c>
      <c r="H71" s="245" t="e">
        <v>#N/A</v>
      </c>
      <c r="I71" s="245" t="e">
        <v>#N/A</v>
      </c>
      <c r="J71" s="225"/>
      <c r="K71" s="130">
        <v>0</v>
      </c>
      <c r="L71" s="130">
        <v>0</v>
      </c>
      <c r="M71" s="130">
        <v>0</v>
      </c>
      <c r="N71" s="221" t="s">
        <v>5204</v>
      </c>
    </row>
    <row r="72" spans="1:14" s="57" customFormat="1" ht="21" hidden="1" customHeight="1" x14ac:dyDescent="0.25">
      <c r="A72" s="135" t="s">
        <v>5210</v>
      </c>
      <c r="B72" s="135" t="s">
        <v>5209</v>
      </c>
      <c r="C72" s="138">
        <v>11214201020032</v>
      </c>
      <c r="D72" s="142" t="s">
        <v>4203</v>
      </c>
      <c r="E72" s="142" t="s">
        <v>5183</v>
      </c>
      <c r="F72" s="142" t="s">
        <v>5198</v>
      </c>
      <c r="G72" s="245" t="e">
        <v>#N/A</v>
      </c>
      <c r="H72" s="245" t="e">
        <v>#N/A</v>
      </c>
      <c r="I72" s="245" t="e">
        <v>#N/A</v>
      </c>
      <c r="J72" s="225"/>
      <c r="K72" s="130">
        <v>0</v>
      </c>
      <c r="L72" s="130">
        <v>0</v>
      </c>
      <c r="M72" s="130">
        <v>0</v>
      </c>
      <c r="N72" s="221" t="s">
        <v>5204</v>
      </c>
    </row>
    <row r="73" spans="1:14" s="57" customFormat="1" ht="21" hidden="1" customHeight="1" x14ac:dyDescent="0.25">
      <c r="A73" s="135" t="s">
        <v>5208</v>
      </c>
      <c r="B73" s="135" t="s">
        <v>5207</v>
      </c>
      <c r="C73" s="138">
        <v>11214201020040</v>
      </c>
      <c r="D73" s="142" t="s">
        <v>4203</v>
      </c>
      <c r="E73" s="142" t="s">
        <v>5183</v>
      </c>
      <c r="F73" s="142" t="s">
        <v>5196</v>
      </c>
      <c r="G73" s="245" t="e">
        <v>#N/A</v>
      </c>
      <c r="H73" s="245" t="e">
        <v>#N/A</v>
      </c>
      <c r="I73" s="245" t="e">
        <v>#N/A</v>
      </c>
      <c r="J73" s="225"/>
      <c r="K73" s="130">
        <v>0</v>
      </c>
      <c r="L73" s="130">
        <v>0</v>
      </c>
      <c r="M73" s="130">
        <v>0</v>
      </c>
      <c r="N73" s="221" t="s">
        <v>5204</v>
      </c>
    </row>
    <row r="74" spans="1:14" s="57" customFormat="1" ht="21" hidden="1" customHeight="1" x14ac:dyDescent="0.25">
      <c r="A74" s="136" t="s">
        <v>5206</v>
      </c>
      <c r="B74" s="136" t="s">
        <v>5205</v>
      </c>
      <c r="C74" s="137">
        <v>11214201020050</v>
      </c>
      <c r="D74" s="141" t="s">
        <v>4203</v>
      </c>
      <c r="E74" s="141" t="s">
        <v>5183</v>
      </c>
      <c r="F74" s="141" t="s">
        <v>5194</v>
      </c>
      <c r="G74" s="247" t="e">
        <v>#N/A</v>
      </c>
      <c r="H74" s="247" t="e">
        <v>#N/A</v>
      </c>
      <c r="I74" s="247" t="e">
        <v>#N/A</v>
      </c>
      <c r="J74" s="236"/>
      <c r="K74" s="127">
        <v>0</v>
      </c>
      <c r="L74" s="127">
        <v>0</v>
      </c>
      <c r="M74" s="127">
        <v>0</v>
      </c>
      <c r="N74" s="235" t="s">
        <v>5204</v>
      </c>
    </row>
    <row r="75" spans="1:14" s="57" customFormat="1" ht="24.75" hidden="1" customHeight="1" x14ac:dyDescent="0.25">
      <c r="A75" s="234" t="s">
        <v>1930</v>
      </c>
      <c r="B75" s="234" t="s">
        <v>5203</v>
      </c>
      <c r="C75" s="233">
        <v>11232001016015</v>
      </c>
      <c r="D75" s="232" t="s">
        <v>4203</v>
      </c>
      <c r="E75" s="232">
        <v>16</v>
      </c>
      <c r="F75" s="232" t="s">
        <v>5166</v>
      </c>
      <c r="G75" s="244">
        <v>44500</v>
      </c>
      <c r="H75" s="244">
        <v>4450</v>
      </c>
      <c r="I75" s="246">
        <v>48950</v>
      </c>
      <c r="J75" s="231">
        <v>0</v>
      </c>
      <c r="K75" s="230">
        <v>44500</v>
      </c>
      <c r="L75" s="230">
        <v>4450</v>
      </c>
      <c r="M75" s="230">
        <v>48950</v>
      </c>
      <c r="N75" s="229" t="s">
        <v>5193</v>
      </c>
    </row>
    <row r="76" spans="1:14" s="57" customFormat="1" ht="24.75" hidden="1" customHeight="1" x14ac:dyDescent="0.25">
      <c r="A76" s="135" t="s">
        <v>1932</v>
      </c>
      <c r="B76" s="135" t="s">
        <v>5202</v>
      </c>
      <c r="C76" s="138">
        <v>11232001016020</v>
      </c>
      <c r="D76" s="142" t="s">
        <v>4203</v>
      </c>
      <c r="E76" s="142">
        <v>16</v>
      </c>
      <c r="F76" s="142" t="s">
        <v>5183</v>
      </c>
      <c r="G76" s="244">
        <v>78500</v>
      </c>
      <c r="H76" s="244">
        <v>7850</v>
      </c>
      <c r="I76" s="244">
        <v>86350</v>
      </c>
      <c r="J76" s="224">
        <v>1.7078916372202713E-2</v>
      </c>
      <c r="K76" s="130">
        <v>77181.818181818177</v>
      </c>
      <c r="L76" s="130">
        <v>7718.181818181818</v>
      </c>
      <c r="M76" s="130">
        <v>84900</v>
      </c>
      <c r="N76" s="221" t="s">
        <v>5193</v>
      </c>
    </row>
    <row r="77" spans="1:14" s="57" customFormat="1" ht="24.75" hidden="1" customHeight="1" x14ac:dyDescent="0.25">
      <c r="A77" s="135" t="s">
        <v>1934</v>
      </c>
      <c r="B77" s="135" t="s">
        <v>5201</v>
      </c>
      <c r="C77" s="138">
        <v>11232001016025</v>
      </c>
      <c r="D77" s="142" t="s">
        <v>4203</v>
      </c>
      <c r="E77" s="142">
        <v>16</v>
      </c>
      <c r="F77" s="142" t="s">
        <v>5200</v>
      </c>
      <c r="G77" s="244">
        <v>121500</v>
      </c>
      <c r="H77" s="244">
        <v>12150</v>
      </c>
      <c r="I77" s="244">
        <v>133650</v>
      </c>
      <c r="J77" s="224">
        <v>2.257077276205055E-2</v>
      </c>
      <c r="K77" s="130">
        <v>118818.18181818181</v>
      </c>
      <c r="L77" s="130">
        <v>11881.818181818182</v>
      </c>
      <c r="M77" s="130">
        <v>130700</v>
      </c>
      <c r="N77" s="221" t="s">
        <v>5193</v>
      </c>
    </row>
    <row r="78" spans="1:14" s="57" customFormat="1" ht="24.75" hidden="1" customHeight="1" x14ac:dyDescent="0.25">
      <c r="A78" s="135" t="s">
        <v>1936</v>
      </c>
      <c r="B78" s="135" t="s">
        <v>5199</v>
      </c>
      <c r="C78" s="138">
        <v>11232001016032</v>
      </c>
      <c r="D78" s="142" t="s">
        <v>4203</v>
      </c>
      <c r="E78" s="142">
        <v>16</v>
      </c>
      <c r="F78" s="142" t="s">
        <v>5198</v>
      </c>
      <c r="G78" s="244">
        <v>185600</v>
      </c>
      <c r="H78" s="244">
        <v>18560</v>
      </c>
      <c r="I78" s="244">
        <v>204160</v>
      </c>
      <c r="J78" s="224">
        <v>2.6445449974861868E-2</v>
      </c>
      <c r="K78" s="130">
        <v>180818.18181818179</v>
      </c>
      <c r="L78" s="130">
        <v>18081.81818181818</v>
      </c>
      <c r="M78" s="130">
        <v>198900</v>
      </c>
      <c r="N78" s="221" t="s">
        <v>5193</v>
      </c>
    </row>
    <row r="79" spans="1:14" s="57" customFormat="1" ht="24.75" hidden="1" customHeight="1" x14ac:dyDescent="0.25">
      <c r="A79" s="135" t="s">
        <v>1938</v>
      </c>
      <c r="B79" s="135" t="s">
        <v>5197</v>
      </c>
      <c r="C79" s="138">
        <v>11232001016040</v>
      </c>
      <c r="D79" s="142" t="s">
        <v>4203</v>
      </c>
      <c r="E79" s="142">
        <v>16</v>
      </c>
      <c r="F79" s="142" t="s">
        <v>5196</v>
      </c>
      <c r="G79" s="244">
        <v>259200</v>
      </c>
      <c r="H79" s="244">
        <v>25920</v>
      </c>
      <c r="I79" s="244">
        <v>285120</v>
      </c>
      <c r="J79" s="224">
        <v>2.6719481454807292E-2</v>
      </c>
      <c r="K79" s="130">
        <v>252454.54545454544</v>
      </c>
      <c r="L79" s="130">
        <v>25245.454545454544</v>
      </c>
      <c r="M79" s="130">
        <v>277700</v>
      </c>
      <c r="N79" s="221" t="s">
        <v>5193</v>
      </c>
    </row>
    <row r="80" spans="1:14" s="57" customFormat="1" ht="24.75" hidden="1" customHeight="1" x14ac:dyDescent="0.25">
      <c r="A80" s="135" t="s">
        <v>1940</v>
      </c>
      <c r="B80" s="135" t="s">
        <v>5195</v>
      </c>
      <c r="C80" s="138">
        <v>11232001016050</v>
      </c>
      <c r="D80" s="142" t="s">
        <v>4203</v>
      </c>
      <c r="E80" s="142">
        <v>16</v>
      </c>
      <c r="F80" s="142" t="s">
        <v>5194</v>
      </c>
      <c r="G80" s="244">
        <v>375300</v>
      </c>
      <c r="H80" s="244">
        <v>37530</v>
      </c>
      <c r="I80" s="244">
        <v>412830</v>
      </c>
      <c r="J80" s="224">
        <v>2.4392059553349998E-2</v>
      </c>
      <c r="K80" s="130">
        <v>366363.63636363635</v>
      </c>
      <c r="L80" s="130">
        <v>36636.36363636364</v>
      </c>
      <c r="M80" s="130">
        <v>403000</v>
      </c>
      <c r="N80" s="221" t="s">
        <v>5193</v>
      </c>
    </row>
    <row r="81" spans="1:14" s="57" customFormat="1" ht="24.75" hidden="1" customHeight="1" x14ac:dyDescent="0.25">
      <c r="A81" s="135" t="s">
        <v>2024</v>
      </c>
      <c r="B81" s="135" t="s">
        <v>5192</v>
      </c>
      <c r="C81" s="138">
        <v>11221201010015</v>
      </c>
      <c r="D81" s="142" t="s">
        <v>4203</v>
      </c>
      <c r="E81" s="142" t="s">
        <v>5186</v>
      </c>
      <c r="F81" s="142" t="s">
        <v>5166</v>
      </c>
      <c r="G81" s="244">
        <v>72700</v>
      </c>
      <c r="H81" s="244">
        <v>7270</v>
      </c>
      <c r="I81" s="244">
        <v>79970</v>
      </c>
      <c r="J81" s="224">
        <v>8.7609511889863434E-4</v>
      </c>
      <c r="K81" s="130">
        <v>72636.363636363632</v>
      </c>
      <c r="L81" s="130">
        <v>7263.636363636364</v>
      </c>
      <c r="M81" s="130">
        <v>79900</v>
      </c>
      <c r="N81" s="221" t="s">
        <v>5190</v>
      </c>
    </row>
    <row r="82" spans="1:14" s="57" customFormat="1" ht="24.75" hidden="1" customHeight="1" x14ac:dyDescent="0.25">
      <c r="A82" s="135" t="s">
        <v>2026</v>
      </c>
      <c r="B82" s="135" t="s">
        <v>5191</v>
      </c>
      <c r="C82" s="138">
        <v>11221201010020</v>
      </c>
      <c r="D82" s="142" t="s">
        <v>4203</v>
      </c>
      <c r="E82" s="142" t="s">
        <v>5186</v>
      </c>
      <c r="F82" s="142" t="s">
        <v>5183</v>
      </c>
      <c r="G82" s="244">
        <v>84000</v>
      </c>
      <c r="H82" s="244">
        <v>8400</v>
      </c>
      <c r="I82" s="244">
        <v>92400</v>
      </c>
      <c r="J82" s="224">
        <v>0</v>
      </c>
      <c r="K82" s="130">
        <v>84000</v>
      </c>
      <c r="L82" s="130">
        <v>8400</v>
      </c>
      <c r="M82" s="130">
        <v>92400</v>
      </c>
      <c r="N82" s="221" t="s">
        <v>5190</v>
      </c>
    </row>
    <row r="83" spans="1:14" s="57" customFormat="1" ht="24.75" hidden="1" customHeight="1" x14ac:dyDescent="0.25">
      <c r="A83" s="135" t="s">
        <v>2052</v>
      </c>
      <c r="B83" s="135" t="s">
        <v>5189</v>
      </c>
      <c r="C83" s="138">
        <v>11221201016015</v>
      </c>
      <c r="D83" s="142" t="s">
        <v>4203</v>
      </c>
      <c r="E83" s="142" t="s">
        <v>5167</v>
      </c>
      <c r="F83" s="142" t="s">
        <v>5166</v>
      </c>
      <c r="G83" s="244">
        <v>90000</v>
      </c>
      <c r="H83" s="244">
        <v>9000</v>
      </c>
      <c r="I83" s="244">
        <v>99000</v>
      </c>
      <c r="J83" s="224">
        <v>0</v>
      </c>
      <c r="K83" s="130">
        <v>90000</v>
      </c>
      <c r="L83" s="130">
        <v>9000</v>
      </c>
      <c r="M83" s="130">
        <v>99000</v>
      </c>
      <c r="N83" s="221" t="s">
        <v>5187</v>
      </c>
    </row>
    <row r="84" spans="1:14" s="57" customFormat="1" ht="24.75" hidden="1" customHeight="1" x14ac:dyDescent="0.25">
      <c r="A84" s="135" t="s">
        <v>2054</v>
      </c>
      <c r="B84" s="135" t="s">
        <v>5188</v>
      </c>
      <c r="C84" s="138">
        <v>11221201016020</v>
      </c>
      <c r="D84" s="142" t="s">
        <v>4203</v>
      </c>
      <c r="E84" s="142" t="s">
        <v>5167</v>
      </c>
      <c r="F84" s="142" t="s">
        <v>5183</v>
      </c>
      <c r="G84" s="244">
        <v>106600</v>
      </c>
      <c r="H84" s="244">
        <v>10660</v>
      </c>
      <c r="I84" s="244">
        <v>117260</v>
      </c>
      <c r="J84" s="224">
        <v>5.1194539249155291E-4</v>
      </c>
      <c r="K84" s="130">
        <v>106545.45454545453</v>
      </c>
      <c r="L84" s="130">
        <v>10654.545454545454</v>
      </c>
      <c r="M84" s="130">
        <v>117200</v>
      </c>
      <c r="N84" s="221" t="s">
        <v>5187</v>
      </c>
    </row>
    <row r="85" spans="1:14" s="57" customFormat="1" ht="24.75" customHeight="1" x14ac:dyDescent="0.25">
      <c r="A85" s="135" t="s">
        <v>2044</v>
      </c>
      <c r="B85" s="135" t="s">
        <v>2045</v>
      </c>
      <c r="C85" s="138" t="e">
        <v>#N/A</v>
      </c>
      <c r="D85" s="142" t="s">
        <v>4203</v>
      </c>
      <c r="E85" s="142" t="s">
        <v>5186</v>
      </c>
      <c r="F85" s="142" t="s">
        <v>5166</v>
      </c>
      <c r="G85" s="244">
        <v>77000</v>
      </c>
      <c r="H85" s="244">
        <v>7700</v>
      </c>
      <c r="I85" s="244">
        <v>84700</v>
      </c>
      <c r="J85" s="228">
        <v>0</v>
      </c>
      <c r="K85" s="227">
        <v>77000</v>
      </c>
      <c r="L85" s="227">
        <v>7700</v>
      </c>
      <c r="M85" s="227">
        <v>84700</v>
      </c>
      <c r="N85" s="226" t="s">
        <v>5185</v>
      </c>
    </row>
    <row r="86" spans="1:14" s="57" customFormat="1" ht="24.75" customHeight="1" x14ac:dyDescent="0.25">
      <c r="A86" s="135" t="s">
        <v>2046</v>
      </c>
      <c r="B86" s="135" t="s">
        <v>2047</v>
      </c>
      <c r="C86" s="138" t="e">
        <v>#N/A</v>
      </c>
      <c r="D86" s="142" t="s">
        <v>4203</v>
      </c>
      <c r="E86" s="142" t="s">
        <v>5186</v>
      </c>
      <c r="F86" s="142" t="s">
        <v>5183</v>
      </c>
      <c r="G86" s="244">
        <v>89000</v>
      </c>
      <c r="H86" s="244">
        <v>8900</v>
      </c>
      <c r="I86" s="244">
        <v>97900</v>
      </c>
      <c r="J86" s="228">
        <v>0</v>
      </c>
      <c r="K86" s="227">
        <v>89000</v>
      </c>
      <c r="L86" s="227">
        <v>8900</v>
      </c>
      <c r="M86" s="227">
        <v>97900</v>
      </c>
      <c r="N86" s="226" t="s">
        <v>5185</v>
      </c>
    </row>
    <row r="87" spans="1:14" s="57" customFormat="1" ht="24.75" customHeight="1" x14ac:dyDescent="0.25">
      <c r="A87" s="135" t="s">
        <v>2040</v>
      </c>
      <c r="B87" s="135" t="s">
        <v>5184</v>
      </c>
      <c r="C87" s="138">
        <v>11222201016015</v>
      </c>
      <c r="D87" s="142" t="s">
        <v>4203</v>
      </c>
      <c r="E87" s="142" t="s">
        <v>5167</v>
      </c>
      <c r="F87" s="142" t="s">
        <v>5166</v>
      </c>
      <c r="G87" s="244">
        <v>94400</v>
      </c>
      <c r="H87" s="244">
        <v>9440</v>
      </c>
      <c r="I87" s="244">
        <v>103840</v>
      </c>
      <c r="J87" s="224">
        <v>3.853564547207089E-4</v>
      </c>
      <c r="K87" s="130">
        <v>94363.636363636353</v>
      </c>
      <c r="L87" s="130">
        <v>9436.363636363636</v>
      </c>
      <c r="M87" s="130">
        <v>103800</v>
      </c>
      <c r="N87" s="221" t="s">
        <v>5182</v>
      </c>
    </row>
    <row r="88" spans="1:14" s="57" customFormat="1" ht="24.75" customHeight="1" x14ac:dyDescent="0.25">
      <c r="A88" s="135" t="s">
        <v>2042</v>
      </c>
      <c r="B88" s="135" t="s">
        <v>2043</v>
      </c>
      <c r="C88" s="138" t="e">
        <v>#N/A</v>
      </c>
      <c r="D88" s="142" t="s">
        <v>4203</v>
      </c>
      <c r="E88" s="142" t="s">
        <v>5167</v>
      </c>
      <c r="F88" s="142" t="s">
        <v>5183</v>
      </c>
      <c r="G88" s="244">
        <v>111600</v>
      </c>
      <c r="H88" s="244">
        <v>11160</v>
      </c>
      <c r="I88" s="244">
        <v>122760</v>
      </c>
      <c r="J88" s="224">
        <v>4.8899755501241593E-4</v>
      </c>
      <c r="K88" s="130">
        <v>111545.45454545453</v>
      </c>
      <c r="L88" s="130">
        <v>11154.545454545454</v>
      </c>
      <c r="M88" s="130">
        <v>122700</v>
      </c>
      <c r="N88" s="221" t="s">
        <v>5182</v>
      </c>
    </row>
    <row r="89" spans="1:14" s="57" customFormat="1" ht="24.75" hidden="1" customHeight="1" x14ac:dyDescent="0.25">
      <c r="A89" s="135" t="s">
        <v>5181</v>
      </c>
      <c r="B89" s="135" t="s">
        <v>5180</v>
      </c>
      <c r="C89" s="138" t="e">
        <v>#N/A</v>
      </c>
      <c r="D89" s="142" t="s">
        <v>4203</v>
      </c>
      <c r="E89" s="142"/>
      <c r="F89" s="142"/>
      <c r="G89" s="244">
        <v>13500</v>
      </c>
      <c r="H89" s="244">
        <v>1350</v>
      </c>
      <c r="I89" s="244">
        <v>14850</v>
      </c>
      <c r="J89" s="224">
        <v>0.44174757281553423</v>
      </c>
      <c r="K89" s="130">
        <v>9363.6363636363621</v>
      </c>
      <c r="L89" s="130">
        <v>936.36363636363626</v>
      </c>
      <c r="M89" s="130">
        <v>10300</v>
      </c>
      <c r="N89" s="221" t="s">
        <v>5179</v>
      </c>
    </row>
    <row r="90" spans="1:14" s="57" customFormat="1" ht="24.75" hidden="1" customHeight="1" x14ac:dyDescent="0.25">
      <c r="A90" s="135" t="s">
        <v>5178</v>
      </c>
      <c r="B90" s="135" t="s">
        <v>5177</v>
      </c>
      <c r="C90" s="138" t="e">
        <v>#N/A</v>
      </c>
      <c r="D90" s="142" t="s">
        <v>4203</v>
      </c>
      <c r="E90" s="142"/>
      <c r="F90" s="142"/>
      <c r="G90" s="244">
        <v>10800</v>
      </c>
      <c r="H90" s="244">
        <v>1080</v>
      </c>
      <c r="I90" s="244">
        <v>11880</v>
      </c>
      <c r="J90" s="224">
        <v>0.39764705882352946</v>
      </c>
      <c r="K90" s="130">
        <v>7727.272727272727</v>
      </c>
      <c r="L90" s="130">
        <v>772.72727272727275</v>
      </c>
      <c r="M90" s="130">
        <v>8500</v>
      </c>
      <c r="N90" s="221" t="s">
        <v>5176</v>
      </c>
    </row>
    <row r="91" spans="1:14" s="57" customFormat="1" ht="21" hidden="1" customHeight="1" x14ac:dyDescent="0.25">
      <c r="A91" s="135" t="s">
        <v>1928</v>
      </c>
      <c r="B91" s="135" t="s">
        <v>5175</v>
      </c>
      <c r="C91" s="138" t="e">
        <v>#N/A</v>
      </c>
      <c r="D91" s="142" t="s">
        <v>4203</v>
      </c>
      <c r="E91" s="142"/>
      <c r="F91" s="142"/>
      <c r="G91" s="244">
        <v>27800</v>
      </c>
      <c r="H91" s="244">
        <v>2780</v>
      </c>
      <c r="I91" s="245">
        <v>30580</v>
      </c>
      <c r="J91" s="225">
        <v>0.56020408163265323</v>
      </c>
      <c r="K91" s="130">
        <v>17818.181818181816</v>
      </c>
      <c r="L91" s="130">
        <v>1781.8181818181818</v>
      </c>
      <c r="M91" s="130">
        <v>19600</v>
      </c>
      <c r="N91" s="221" t="s">
        <v>5174</v>
      </c>
    </row>
    <row r="92" spans="1:14" s="57" customFormat="1" ht="24.75" hidden="1" customHeight="1" x14ac:dyDescent="0.25">
      <c r="A92" s="135" t="s">
        <v>5173</v>
      </c>
      <c r="B92" s="135" t="s">
        <v>5172</v>
      </c>
      <c r="C92" s="138" t="e">
        <v>#N/A</v>
      </c>
      <c r="D92" s="142" t="s">
        <v>4203</v>
      </c>
      <c r="E92" s="142" t="s">
        <v>5167</v>
      </c>
      <c r="F92" s="142" t="s">
        <v>5166</v>
      </c>
      <c r="G92" s="244">
        <v>190800</v>
      </c>
      <c r="H92" s="244">
        <v>19080</v>
      </c>
      <c r="I92" s="244">
        <v>209880</v>
      </c>
      <c r="J92" s="224">
        <v>9.4264859228363029E-2</v>
      </c>
      <c r="K92" s="130">
        <v>174363.63636363635</v>
      </c>
      <c r="L92" s="130">
        <v>17436.363636363636</v>
      </c>
      <c r="M92" s="130">
        <v>191800</v>
      </c>
      <c r="N92" s="221" t="s">
        <v>5165</v>
      </c>
    </row>
    <row r="93" spans="1:14" s="57" customFormat="1" ht="24.75" hidden="1" customHeight="1" x14ac:dyDescent="0.25">
      <c r="A93" s="135" t="s">
        <v>5171</v>
      </c>
      <c r="B93" s="135" t="s">
        <v>5170</v>
      </c>
      <c r="C93" s="138" t="e">
        <v>#N/A</v>
      </c>
      <c r="D93" s="142" t="s">
        <v>4203</v>
      </c>
      <c r="E93" s="142" t="s">
        <v>5167</v>
      </c>
      <c r="F93" s="142" t="s">
        <v>5166</v>
      </c>
      <c r="G93" s="244">
        <v>190800</v>
      </c>
      <c r="H93" s="244">
        <v>19080</v>
      </c>
      <c r="I93" s="244">
        <v>209880</v>
      </c>
      <c r="J93" s="224">
        <v>9.4264859228363029E-2</v>
      </c>
      <c r="K93" s="130">
        <v>174363.63636363635</v>
      </c>
      <c r="L93" s="130">
        <v>17436.363636363636</v>
      </c>
      <c r="M93" s="130">
        <v>191800</v>
      </c>
      <c r="N93" s="221" t="s">
        <v>5165</v>
      </c>
    </row>
    <row r="94" spans="1:14" s="57" customFormat="1" ht="24.75" hidden="1" customHeight="1" x14ac:dyDescent="0.25">
      <c r="A94" s="135" t="s">
        <v>2020</v>
      </c>
      <c r="B94" s="135" t="s">
        <v>5169</v>
      </c>
      <c r="C94" s="138">
        <v>11211111016015</v>
      </c>
      <c r="D94" s="142" t="s">
        <v>4203</v>
      </c>
      <c r="E94" s="142" t="s">
        <v>5167</v>
      </c>
      <c r="F94" s="142" t="s">
        <v>5166</v>
      </c>
      <c r="G94" s="244">
        <v>171100</v>
      </c>
      <c r="H94" s="244">
        <v>17110</v>
      </c>
      <c r="I94" s="244">
        <v>188210</v>
      </c>
      <c r="J94" s="224">
        <v>9.4244186046511746E-2</v>
      </c>
      <c r="K94" s="130">
        <v>156363.63636363635</v>
      </c>
      <c r="L94" s="130">
        <v>15636.363636363636</v>
      </c>
      <c r="M94" s="130">
        <v>172000</v>
      </c>
      <c r="N94" s="221" t="s">
        <v>5165</v>
      </c>
    </row>
    <row r="95" spans="1:14" s="57" customFormat="1" ht="24.75" hidden="1" customHeight="1" x14ac:dyDescent="0.25">
      <c r="A95" s="135" t="s">
        <v>2022</v>
      </c>
      <c r="B95" s="135" t="s">
        <v>2023</v>
      </c>
      <c r="C95" s="138" t="e">
        <v>#N/A</v>
      </c>
      <c r="D95" s="142" t="s">
        <v>4203</v>
      </c>
      <c r="E95" s="142" t="s">
        <v>5167</v>
      </c>
      <c r="F95" s="142" t="s">
        <v>5166</v>
      </c>
      <c r="G95" s="244">
        <v>171100</v>
      </c>
      <c r="H95" s="244">
        <v>17110</v>
      </c>
      <c r="I95" s="244">
        <v>188210</v>
      </c>
      <c r="J95" s="224">
        <v>9.4244186046511746E-2</v>
      </c>
      <c r="K95" s="130">
        <v>156363.63636363635</v>
      </c>
      <c r="L95" s="130">
        <v>15636.363636363636</v>
      </c>
      <c r="M95" s="130">
        <v>172000</v>
      </c>
      <c r="N95" s="221" t="s">
        <v>5165</v>
      </c>
    </row>
    <row r="96" spans="1:14" s="57" customFormat="1" ht="24.75" hidden="1" customHeight="1" x14ac:dyDescent="0.25">
      <c r="A96" s="135" t="s">
        <v>2032</v>
      </c>
      <c r="B96" s="135" t="s">
        <v>2033</v>
      </c>
      <c r="C96" s="138" t="e">
        <v>#N/A</v>
      </c>
      <c r="D96" s="142" t="s">
        <v>4203</v>
      </c>
      <c r="E96" s="142" t="s">
        <v>5167</v>
      </c>
      <c r="F96" s="142" t="s">
        <v>5166</v>
      </c>
      <c r="G96" s="244">
        <v>179000</v>
      </c>
      <c r="H96" s="244">
        <v>17900</v>
      </c>
      <c r="I96" s="244">
        <v>196900</v>
      </c>
      <c r="J96" s="224">
        <v>9.4496942745970092E-2</v>
      </c>
      <c r="K96" s="130">
        <v>163545.45454545453</v>
      </c>
      <c r="L96" s="130">
        <v>16354.545454545454</v>
      </c>
      <c r="M96" s="130">
        <v>179899.99999999997</v>
      </c>
      <c r="N96" s="221" t="s">
        <v>5165</v>
      </c>
    </row>
    <row r="97" spans="1:14" s="57" customFormat="1" ht="24.75" hidden="1" customHeight="1" x14ac:dyDescent="0.25">
      <c r="A97" s="134" t="s">
        <v>2034</v>
      </c>
      <c r="B97" s="134" t="s">
        <v>5168</v>
      </c>
      <c r="C97" s="128">
        <v>11211221016015</v>
      </c>
      <c r="D97" s="133" t="s">
        <v>4203</v>
      </c>
      <c r="E97" s="133" t="s">
        <v>5167</v>
      </c>
      <c r="F97" s="133" t="s">
        <v>5166</v>
      </c>
      <c r="G97" s="244">
        <v>159400</v>
      </c>
      <c r="H97" s="244">
        <v>15940</v>
      </c>
      <c r="I97" s="243">
        <v>175340</v>
      </c>
      <c r="J97" s="223">
        <v>9.4506866416978808E-2</v>
      </c>
      <c r="K97" s="222">
        <v>145636.36363636362</v>
      </c>
      <c r="L97" s="222">
        <v>14563.636363636362</v>
      </c>
      <c r="M97" s="222">
        <v>160199.99999999997</v>
      </c>
      <c r="N97" s="221" t="s">
        <v>5165</v>
      </c>
    </row>
    <row r="99" spans="1:14" s="106" customFormat="1" x14ac:dyDescent="0.25">
      <c r="A99" s="63"/>
      <c r="B99" s="63"/>
      <c r="C99" s="114"/>
      <c r="D99" s="62"/>
      <c r="E99" s="62"/>
      <c r="F99" s="62"/>
      <c r="H99" s="119" t="s">
        <v>2919</v>
      </c>
      <c r="J99" s="62"/>
      <c r="N99" s="63"/>
    </row>
    <row r="100" spans="1:14" s="106" customFormat="1" x14ac:dyDescent="0.25">
      <c r="A100" s="63"/>
      <c r="B100" s="63"/>
      <c r="C100" s="114"/>
      <c r="D100" s="62"/>
      <c r="E100" s="62"/>
      <c r="F100" s="62"/>
      <c r="H100" s="119" t="s">
        <v>2918</v>
      </c>
      <c r="J100" s="62"/>
      <c r="N100" s="63"/>
    </row>
    <row r="101" spans="1:14" s="106" customFormat="1" x14ac:dyDescent="0.25">
      <c r="A101" s="63"/>
      <c r="B101" s="63"/>
      <c r="C101" s="114"/>
      <c r="D101" s="62"/>
      <c r="E101" s="62"/>
      <c r="F101" s="62"/>
      <c r="H101" s="119"/>
      <c r="J101" s="62"/>
      <c r="N101" s="63"/>
    </row>
    <row r="102" spans="1:14" s="106" customFormat="1" x14ac:dyDescent="0.25">
      <c r="A102" s="63"/>
      <c r="B102" s="63"/>
      <c r="C102" s="114"/>
      <c r="D102" s="62"/>
      <c r="E102" s="62"/>
      <c r="F102" s="62"/>
      <c r="G102" s="62"/>
      <c r="H102" s="62"/>
      <c r="I102" s="62"/>
      <c r="J102" s="62"/>
      <c r="L102" s="119"/>
      <c r="N102" s="63"/>
    </row>
    <row r="103" spans="1:14" s="106" customFormat="1" x14ac:dyDescent="0.25">
      <c r="A103" s="63"/>
      <c r="B103" s="63"/>
      <c r="C103" s="114"/>
      <c r="D103" s="62"/>
      <c r="E103" s="62"/>
      <c r="F103" s="62"/>
      <c r="G103" s="62"/>
      <c r="H103" s="62"/>
      <c r="I103" s="62"/>
      <c r="J103" s="62"/>
      <c r="L103" s="119"/>
      <c r="N103" s="63"/>
    </row>
    <row r="104" spans="1:14" s="106" customFormat="1" x14ac:dyDescent="0.25">
      <c r="A104" s="63"/>
      <c r="B104" s="63"/>
      <c r="C104" s="114"/>
      <c r="D104" s="62"/>
      <c r="E104" s="62"/>
      <c r="F104" s="62"/>
      <c r="G104" s="62"/>
      <c r="H104" s="62"/>
      <c r="I104" s="62"/>
      <c r="J104" s="62"/>
      <c r="L104" s="119"/>
      <c r="N104" s="63"/>
    </row>
    <row r="105" spans="1:14" s="106" customFormat="1" x14ac:dyDescent="0.25">
      <c r="A105" s="63"/>
      <c r="B105" s="63"/>
      <c r="C105" s="114"/>
      <c r="D105" s="62"/>
      <c r="E105" s="62"/>
      <c r="F105" s="62"/>
      <c r="G105" s="62"/>
      <c r="H105" s="119" t="s">
        <v>2917</v>
      </c>
      <c r="I105" s="62"/>
      <c r="J105" s="62"/>
      <c r="L105" s="119"/>
      <c r="N105" s="63"/>
    </row>
    <row r="106" spans="1:14" s="106" customFormat="1" x14ac:dyDescent="0.25">
      <c r="A106" s="63"/>
      <c r="B106" s="63"/>
      <c r="C106" s="114"/>
      <c r="D106" s="62"/>
      <c r="E106" s="62"/>
      <c r="F106" s="62"/>
      <c r="H106" s="62"/>
      <c r="I106" s="62"/>
      <c r="J106" s="62"/>
      <c r="N106" s="63"/>
    </row>
  </sheetData>
  <autoFilter ref="A6:N97" xr:uid="{00000000-0009-0000-0000-000000000000}">
    <filterColumn colId="1">
      <filters>
        <filter val="Vòi gạt đồng mạ tay dài DISMY PN10 - DN15 TN"/>
        <filter val="Vòi gạt đồng mạ tay dài DISMY PN10 - DN20 TN"/>
        <filter val="Vòi gạt đồng mạ tay dài DISMY PN16 - DN15 TN"/>
        <filter val="Vòi gạt đồng mạ tay dài DISMY PN16 - DN20 TN"/>
      </filters>
    </filterColumn>
    <filterColumn colId="4">
      <filters blank="1">
        <filter val="10"/>
        <filter val="16"/>
      </filters>
    </filterColumn>
    <filterColumn colId="9">
      <filters blank="1">
        <filter val="0.0%"/>
        <filter val="0.1%"/>
        <filter val="0.3%"/>
        <filter val="0.4%"/>
        <filter val="0.6%"/>
        <filter val="0.7%"/>
        <filter val="1.0%"/>
        <filter val="1.1%"/>
        <filter val="1.4%"/>
        <filter val="1.7%"/>
        <filter val="1.8%"/>
        <filter val="1.9%"/>
        <filter val="2.1%"/>
        <filter val="2.2%"/>
        <filter val="2.3%"/>
        <filter val="2.4%"/>
        <filter val="2.5%"/>
        <filter val="2.6%"/>
        <filter val="2.7%"/>
        <filter val="2.8%"/>
        <filter val="2.9%"/>
        <filter val="3.0%"/>
        <filter val="3.2%"/>
        <filter val="3.3%"/>
        <filter val="3.4%"/>
        <filter val="3.8%"/>
        <filter val="39.8%"/>
        <filter val="4.0%"/>
        <filter val="4.1%"/>
        <filter val="4.2%"/>
        <filter val="4.3%"/>
        <filter val="4.4%"/>
        <filter val="44.2%"/>
        <filter val="56.0%"/>
        <filter val="9.4%"/>
        <filter val="9.5%"/>
      </filters>
    </filterColumn>
  </autoFilter>
  <mergeCells count="2">
    <mergeCell ref="B1:M1"/>
    <mergeCell ref="B2:M2"/>
  </mergeCells>
  <conditionalFormatting sqref="L92:M97 G91:J97 A92:F96 K92:K96 A7:M90">
    <cfRule type="expression" dxfId="4" priority="2" stopIfTrue="1">
      <formula>#REF!&lt;&gt;#REF!</formula>
    </cfRule>
  </conditionalFormatting>
  <conditionalFormatting sqref="D91:M91 A97:M97">
    <cfRule type="expression" dxfId="3" priority="3" stopIfTrue="1">
      <formula>#REF!&lt;&gt;#REF!</formula>
    </cfRule>
  </conditionalFormatting>
  <conditionalFormatting sqref="A91:B91 D91 A6:M6">
    <cfRule type="expression" dxfId="2" priority="1" stopIfTrue="1">
      <formula>#REF!&lt;&gt;#REF!</formula>
    </cfRule>
  </conditionalFormatting>
  <conditionalFormatting sqref="C91">
    <cfRule type="expression" dxfId="1" priority="4" stopIfTrue="1">
      <formula>#REF!&lt;&gt;#REF!</formula>
    </cfRule>
  </conditionalFormatting>
  <conditionalFormatting sqref="A6:N97">
    <cfRule type="expression" dxfId="0" priority="5">
      <formula>$N6&lt;&gt;$N7</formula>
    </cfRule>
  </conditionalFormatting>
  <pageMargins left="0.47244094488188981" right="0.23622047244094491" top="1.1811023622047245" bottom="0.94488188976377963" header="0.11811023622047245" footer="0.31496062992125984"/>
  <pageSetup paperSize="9" scale="84" fitToHeight="0" orientation="portrait" r:id="rId1"/>
  <headerFooter>
    <oddHeader>&amp;L&amp;G</oddHeader>
    <oddFooter>&amp;RTrang 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1EC5F-C091-44E5-86E2-A3C2CB353F81}">
  <sheetPr>
    <pageSetUpPr fitToPage="1"/>
  </sheetPr>
  <dimension ref="A1:H1541"/>
  <sheetViews>
    <sheetView tabSelected="1" topLeftCell="E1512" workbookViewId="0">
      <selection activeCell="H1550" sqref="H1550"/>
    </sheetView>
  </sheetViews>
  <sheetFormatPr defaultRowHeight="15" outlineLevelCol="1" x14ac:dyDescent="0.25"/>
  <cols>
    <col min="1" max="1" width="10.85546875" hidden="1" customWidth="1" outlineLevel="1"/>
    <col min="2" max="2" width="9.140625" hidden="1" customWidth="1" outlineLevel="1"/>
    <col min="3" max="3" width="20.28515625" hidden="1" customWidth="1" outlineLevel="1"/>
    <col min="4" max="4" width="12.28515625" hidden="1" customWidth="1" outlineLevel="1"/>
    <col min="5" max="5" width="12.28515625" customWidth="1" collapsed="1"/>
    <col min="6" max="6" width="39.85546875" bestFit="1" customWidth="1"/>
    <col min="7" max="7" width="6.28515625" bestFit="1" customWidth="1"/>
    <col min="8" max="8" width="19.7109375" style="1" customWidth="1"/>
  </cols>
  <sheetData>
    <row r="1" spans="1:8" ht="31.5" x14ac:dyDescent="0.25">
      <c r="A1" t="s">
        <v>5585</v>
      </c>
      <c r="B1" t="s">
        <v>5586</v>
      </c>
      <c r="C1" s="5" t="s">
        <v>3207</v>
      </c>
      <c r="D1" s="5" t="s">
        <v>5590</v>
      </c>
      <c r="E1" s="5" t="s">
        <v>3206</v>
      </c>
      <c r="F1" s="5" t="s">
        <v>5</v>
      </c>
      <c r="G1" s="5" t="s">
        <v>3205</v>
      </c>
      <c r="H1" s="344" t="s">
        <v>5582</v>
      </c>
    </row>
    <row r="2" spans="1:8" x14ac:dyDescent="0.25">
      <c r="A2" t="s">
        <v>2352</v>
      </c>
      <c r="B2">
        <v>7</v>
      </c>
      <c r="C2" t="str" cm="1">
        <f t="array" aca="1" ref="C2" ca="1">INDIRECT("'"&amp;$A2&amp;"'!"&amp;CHAR(COLUMN(A1)+64)&amp;$B2)</f>
        <v>31O8012519</v>
      </c>
      <c r="D2" cm="1">
        <f t="array" aca="1" ref="D2" ca="1">INDIRECT("'"&amp;$A2&amp;"'!"&amp;CHAR(COLUMN(C1)+64)&amp;$B2)</f>
        <v>1</v>
      </c>
      <c r="E2">
        <v>1</v>
      </c>
      <c r="F2" t="str" cm="1">
        <f t="array" aca="1" ref="F2" ca="1">INDIRECT("'"&amp;$A2&amp;"'!"&amp;CHAR(COLUMN(D1)+64)&amp;$B2)</f>
        <v>Ống HDPE80 DISMY PN12,5 D20 x 2,0</v>
      </c>
      <c r="G2" t="str" cm="1">
        <f t="array" aca="1" ref="G2" ca="1">INDIRECT("'"&amp;$A2&amp;"'!"&amp;CHAR(COLUMN(E1)+64)&amp;$B2)</f>
        <v>m</v>
      </c>
      <c r="H2" s="1" cm="1">
        <f t="array" aca="1" ref="H2" ca="1">INDIRECT("'"&amp;$A2&amp;"'!"&amp;CHAR(COLUMN(B1)+64)&amp;$B2)</f>
        <v>7545</v>
      </c>
    </row>
    <row r="3" spans="1:8" x14ac:dyDescent="0.25">
      <c r="A3" t="s">
        <v>2352</v>
      </c>
      <c r="B3">
        <f>+B2+1</f>
        <v>8</v>
      </c>
      <c r="C3" t="str" cm="1">
        <f t="array" aca="1" ref="C3" ca="1">INDIRECT("'"&amp;$A3&amp;"'!"&amp;CHAR(COLUMN(A2)+64)&amp;$B3)</f>
        <v>31O801620.</v>
      </c>
      <c r="D3" cm="1">
        <f t="array" aca="1" ref="D3" ca="1">INDIRECT("'"&amp;$A3&amp;"'!"&amp;CHAR(COLUMN(C2)+64)&amp;$B3)</f>
        <v>2</v>
      </c>
      <c r="E3">
        <f>+E2+1</f>
        <v>2</v>
      </c>
      <c r="F3" t="str" cm="1">
        <f t="array" aca="1" ref="F3" ca="1">INDIRECT("'"&amp;$A3&amp;"'!"&amp;CHAR(COLUMN(D2)+64)&amp;$B3)</f>
        <v>Ống HDPE80 DISMY PN16 D20 x 2,3</v>
      </c>
      <c r="G3" t="str" cm="1">
        <f t="array" aca="1" ref="G3" ca="1">INDIRECT("'"&amp;$A3&amp;"'!"&amp;CHAR(COLUMN(E2)+64)&amp;$B3)</f>
        <v>m</v>
      </c>
      <c r="H3" s="1" cm="1">
        <f t="array" aca="1" ref="H3" ca="1">INDIRECT("'"&amp;$A3&amp;"'!"&amp;CHAR(COLUMN(B2)+64)&amp;$B3)</f>
        <v>9091</v>
      </c>
    </row>
    <row r="4" spans="1:8" x14ac:dyDescent="0.25">
      <c r="A4" t="s">
        <v>2352</v>
      </c>
      <c r="B4">
        <f t="shared" ref="B4:B67" si="0">+B3+1</f>
        <v>9</v>
      </c>
      <c r="C4" t="str" cm="1">
        <f t="array" aca="1" ref="C4" ca="1">INDIRECT("'"&amp;$A4&amp;"'!"&amp;CHAR(COLUMN(A3)+64)&amp;$B4)</f>
        <v>31O801025.</v>
      </c>
      <c r="D4" cm="1">
        <f t="array" aca="1" ref="D4" ca="1">INDIRECT("'"&amp;$A4&amp;"'!"&amp;CHAR(COLUMN(C3)+64)&amp;$B4)</f>
        <v>3</v>
      </c>
      <c r="E4">
        <f t="shared" ref="E4:E67" si="1">+E3+1</f>
        <v>3</v>
      </c>
      <c r="F4" t="str" cm="1">
        <f t="array" aca="1" ref="F4" ca="1">INDIRECT("'"&amp;$A4&amp;"'!"&amp;CHAR(COLUMN(D3)+64)&amp;$B4)</f>
        <v>Ống HDPE80 DISMY PN10 D25 x 2,0</v>
      </c>
      <c r="G4" t="str" cm="1">
        <f t="array" aca="1" ref="G4" ca="1">INDIRECT("'"&amp;$A4&amp;"'!"&amp;CHAR(COLUMN(E3)+64)&amp;$B4)</f>
        <v>m</v>
      </c>
      <c r="H4" s="1" cm="1">
        <f t="array" aca="1" ref="H4" ca="1">INDIRECT("'"&amp;$A4&amp;"'!"&amp;CHAR(COLUMN(B3)+64)&amp;$B4)</f>
        <v>9818</v>
      </c>
    </row>
    <row r="5" spans="1:8" x14ac:dyDescent="0.25">
      <c r="A5" t="s">
        <v>2352</v>
      </c>
      <c r="B5">
        <f t="shared" si="0"/>
        <v>10</v>
      </c>
      <c r="C5" t="str" cm="1">
        <f t="array" aca="1" ref="C5" ca="1">INDIRECT("'"&amp;$A5&amp;"'!"&amp;CHAR(COLUMN(A4)+64)&amp;$B5)</f>
        <v>31O8012525.</v>
      </c>
      <c r="D5" cm="1">
        <f t="array" aca="1" ref="D5" ca="1">INDIRECT("'"&amp;$A5&amp;"'!"&amp;CHAR(COLUMN(C4)+64)&amp;$B5)</f>
        <v>4</v>
      </c>
      <c r="E5">
        <f t="shared" si="1"/>
        <v>4</v>
      </c>
      <c r="F5" t="str" cm="1">
        <f t="array" aca="1" ref="F5" ca="1">INDIRECT("'"&amp;$A5&amp;"'!"&amp;CHAR(COLUMN(D4)+64)&amp;$B5)</f>
        <v>Ống HDPE80 DISMY PN12,5 D25 x 2,3</v>
      </c>
      <c r="G5" t="str" cm="1">
        <f t="array" aca="1" ref="G5" ca="1">INDIRECT("'"&amp;$A5&amp;"'!"&amp;CHAR(COLUMN(E4)+64)&amp;$B5)</f>
        <v>m</v>
      </c>
      <c r="H5" s="1" cm="1">
        <f t="array" aca="1" ref="H5" ca="1">INDIRECT("'"&amp;$A5&amp;"'!"&amp;CHAR(COLUMN(B4)+64)&amp;$B5)</f>
        <v>11455</v>
      </c>
    </row>
    <row r="6" spans="1:8" x14ac:dyDescent="0.25">
      <c r="A6" t="s">
        <v>2352</v>
      </c>
      <c r="B6">
        <f t="shared" si="0"/>
        <v>11</v>
      </c>
      <c r="C6" t="str" cm="1">
        <f t="array" aca="1" ref="C6" ca="1">INDIRECT("'"&amp;$A6&amp;"'!"&amp;CHAR(COLUMN(A5)+64)&amp;$B6)</f>
        <v>31O801625.</v>
      </c>
      <c r="D6" cm="1">
        <f t="array" aca="1" ref="D6" ca="1">INDIRECT("'"&amp;$A6&amp;"'!"&amp;CHAR(COLUMN(C5)+64)&amp;$B6)</f>
        <v>5</v>
      </c>
      <c r="E6">
        <f t="shared" si="1"/>
        <v>5</v>
      </c>
      <c r="F6" t="str" cm="1">
        <f t="array" aca="1" ref="F6" ca="1">INDIRECT("'"&amp;$A6&amp;"'!"&amp;CHAR(COLUMN(D5)+64)&amp;$B6)</f>
        <v>Ống HDPE80 DISMY PN16 D25 x 3,0</v>
      </c>
      <c r="G6" t="str" cm="1">
        <f t="array" aca="1" ref="G6" ca="1">INDIRECT("'"&amp;$A6&amp;"'!"&amp;CHAR(COLUMN(E5)+64)&amp;$B6)</f>
        <v>m</v>
      </c>
      <c r="H6" s="1" cm="1">
        <f t="array" aca="1" ref="H6" ca="1">INDIRECT("'"&amp;$A6&amp;"'!"&amp;CHAR(COLUMN(B5)+64)&amp;$B6)</f>
        <v>13727</v>
      </c>
    </row>
    <row r="7" spans="1:8" x14ac:dyDescent="0.25">
      <c r="A7" t="s">
        <v>2352</v>
      </c>
      <c r="B7">
        <f t="shared" si="0"/>
        <v>12</v>
      </c>
      <c r="C7" t="str" cm="1">
        <f t="array" aca="1" ref="C7" ca="1">INDIRECT("'"&amp;$A7&amp;"'!"&amp;CHAR(COLUMN(A6)+64)&amp;$B7)</f>
        <v>31O80832</v>
      </c>
      <c r="D7" cm="1">
        <f t="array" aca="1" ref="D7" ca="1">INDIRECT("'"&amp;$A7&amp;"'!"&amp;CHAR(COLUMN(C6)+64)&amp;$B7)</f>
        <v>6</v>
      </c>
      <c r="E7">
        <f t="shared" si="1"/>
        <v>6</v>
      </c>
      <c r="F7" t="str" cm="1">
        <f t="array" aca="1" ref="F7" ca="1">INDIRECT("'"&amp;$A7&amp;"'!"&amp;CHAR(COLUMN(D6)+64)&amp;$B7)</f>
        <v>Ống HDPE80 DISMY PN8 D32 x 2,0</v>
      </c>
      <c r="G7" t="str" cm="1">
        <f t="array" aca="1" ref="G7" ca="1">INDIRECT("'"&amp;$A7&amp;"'!"&amp;CHAR(COLUMN(E6)+64)&amp;$B7)</f>
        <v>m</v>
      </c>
      <c r="H7" s="1" cm="1">
        <f t="array" aca="1" ref="H7" ca="1">INDIRECT("'"&amp;$A7&amp;"'!"&amp;CHAR(COLUMN(B6)+64)&amp;$B7)</f>
        <v>13455</v>
      </c>
    </row>
    <row r="8" spans="1:8" x14ac:dyDescent="0.25">
      <c r="A8" t="s">
        <v>2352</v>
      </c>
      <c r="B8">
        <f t="shared" si="0"/>
        <v>13</v>
      </c>
      <c r="C8" t="str" cm="1">
        <f t="array" aca="1" ref="C8" ca="1">INDIRECT("'"&amp;$A8&amp;"'!"&amp;CHAR(COLUMN(A7)+64)&amp;$B8)</f>
        <v>31O801032</v>
      </c>
      <c r="D8" cm="1">
        <f t="array" aca="1" ref="D8" ca="1">INDIRECT("'"&amp;$A8&amp;"'!"&amp;CHAR(COLUMN(C7)+64)&amp;$B8)</f>
        <v>7</v>
      </c>
      <c r="E8">
        <f t="shared" si="1"/>
        <v>7</v>
      </c>
      <c r="F8" t="str" cm="1">
        <f t="array" aca="1" ref="F8" ca="1">INDIRECT("'"&amp;$A8&amp;"'!"&amp;CHAR(COLUMN(D7)+64)&amp;$B8)</f>
        <v>Ống HDPE80 DISMY PN10 D32 x 2,4</v>
      </c>
      <c r="G8" t="str" cm="1">
        <f t="array" aca="1" ref="G8" ca="1">INDIRECT("'"&amp;$A8&amp;"'!"&amp;CHAR(COLUMN(E7)+64)&amp;$B8)</f>
        <v>m</v>
      </c>
      <c r="H8" s="1" cm="1">
        <f t="array" aca="1" ref="H8" ca="1">INDIRECT("'"&amp;$A8&amp;"'!"&amp;CHAR(COLUMN(B7)+64)&amp;$B8)</f>
        <v>15727</v>
      </c>
    </row>
    <row r="9" spans="1:8" x14ac:dyDescent="0.25">
      <c r="A9" t="s">
        <v>2352</v>
      </c>
      <c r="B9">
        <f t="shared" si="0"/>
        <v>14</v>
      </c>
      <c r="C9" t="str" cm="1">
        <f t="array" aca="1" ref="C9" ca="1">INDIRECT("'"&amp;$A9&amp;"'!"&amp;CHAR(COLUMN(A8)+64)&amp;$B9)</f>
        <v>31O8012532</v>
      </c>
      <c r="D9" cm="1">
        <f t="array" aca="1" ref="D9" ca="1">INDIRECT("'"&amp;$A9&amp;"'!"&amp;CHAR(COLUMN(C8)+64)&amp;$B9)</f>
        <v>8</v>
      </c>
      <c r="E9">
        <f t="shared" si="1"/>
        <v>8</v>
      </c>
      <c r="F9" t="str" cm="1">
        <f t="array" aca="1" ref="F9" ca="1">INDIRECT("'"&amp;$A9&amp;"'!"&amp;CHAR(COLUMN(D8)+64)&amp;$B9)</f>
        <v>Ống HDPE80 DISMY PN12,5 D32 x 3,0</v>
      </c>
      <c r="G9" t="str" cm="1">
        <f t="array" aca="1" ref="G9" ca="1">INDIRECT("'"&amp;$A9&amp;"'!"&amp;CHAR(COLUMN(E8)+64)&amp;$B9)</f>
        <v>m</v>
      </c>
      <c r="H9" s="1" cm="1">
        <f t="array" aca="1" ref="H9" ca="1">INDIRECT("'"&amp;$A9&amp;"'!"&amp;CHAR(COLUMN(B8)+64)&amp;$B9)</f>
        <v>18909</v>
      </c>
    </row>
    <row r="10" spans="1:8" x14ac:dyDescent="0.25">
      <c r="A10" t="s">
        <v>2352</v>
      </c>
      <c r="B10">
        <f t="shared" si="0"/>
        <v>15</v>
      </c>
      <c r="C10" t="str" cm="1">
        <f t="array" aca="1" ref="C10" ca="1">INDIRECT("'"&amp;$A10&amp;"'!"&amp;CHAR(COLUMN(A9)+64)&amp;$B10)</f>
        <v>31O801632</v>
      </c>
      <c r="D10" cm="1">
        <f t="array" aca="1" ref="D10" ca="1">INDIRECT("'"&amp;$A10&amp;"'!"&amp;CHAR(COLUMN(C9)+64)&amp;$B10)</f>
        <v>9</v>
      </c>
      <c r="E10">
        <f t="shared" si="1"/>
        <v>9</v>
      </c>
      <c r="F10" t="str" cm="1">
        <f t="array" aca="1" ref="F10" ca="1">INDIRECT("'"&amp;$A10&amp;"'!"&amp;CHAR(COLUMN(D9)+64)&amp;$B10)</f>
        <v>Ống HDPE80 DISMY PN16 D32 x 3,6</v>
      </c>
      <c r="G10" t="str" cm="1">
        <f t="array" aca="1" ref="G10" ca="1">INDIRECT("'"&amp;$A10&amp;"'!"&amp;CHAR(COLUMN(E9)+64)&amp;$B10)</f>
        <v>m</v>
      </c>
      <c r="H10" s="1" cm="1">
        <f t="array" aca="1" ref="H10" ca="1">INDIRECT("'"&amp;$A10&amp;"'!"&amp;CHAR(COLUMN(B9)+64)&amp;$B10)</f>
        <v>22636</v>
      </c>
    </row>
    <row r="11" spans="1:8" x14ac:dyDescent="0.25">
      <c r="A11" t="s">
        <v>2352</v>
      </c>
      <c r="B11">
        <f t="shared" si="0"/>
        <v>16</v>
      </c>
      <c r="C11" t="str" cm="1">
        <f t="array" aca="1" ref="C11" ca="1">INDIRECT("'"&amp;$A11&amp;"'!"&amp;CHAR(COLUMN(A10)+64)&amp;$B11)</f>
        <v>31O80640.</v>
      </c>
      <c r="D11" cm="1">
        <f t="array" aca="1" ref="D11" ca="1">INDIRECT("'"&amp;$A11&amp;"'!"&amp;CHAR(COLUMN(C10)+64)&amp;$B11)</f>
        <v>10</v>
      </c>
      <c r="E11">
        <f t="shared" si="1"/>
        <v>10</v>
      </c>
      <c r="F11" t="str" cm="1">
        <f t="array" aca="1" ref="F11" ca="1">INDIRECT("'"&amp;$A11&amp;"'!"&amp;CHAR(COLUMN(D10)+64)&amp;$B11)</f>
        <v>Ống HDPE80 DISMY PN6 D40 x 2,0</v>
      </c>
      <c r="G11" t="str" cm="1">
        <f t="array" aca="1" ref="G11" ca="1">INDIRECT("'"&amp;$A11&amp;"'!"&amp;CHAR(COLUMN(E10)+64)&amp;$B11)</f>
        <v>m</v>
      </c>
      <c r="H11" s="1" cm="1">
        <f t="array" aca="1" ref="H11" ca="1">INDIRECT("'"&amp;$A11&amp;"'!"&amp;CHAR(COLUMN(B10)+64)&amp;$B11)</f>
        <v>16636</v>
      </c>
    </row>
    <row r="12" spans="1:8" x14ac:dyDescent="0.25">
      <c r="A12" t="s">
        <v>2352</v>
      </c>
      <c r="B12">
        <f t="shared" si="0"/>
        <v>17</v>
      </c>
      <c r="C12" t="str" cm="1">
        <f t="array" aca="1" ref="C12" ca="1">INDIRECT("'"&amp;$A12&amp;"'!"&amp;CHAR(COLUMN(A11)+64)&amp;$B12)</f>
        <v>31O80840.</v>
      </c>
      <c r="D12" cm="1">
        <f t="array" aca="1" ref="D12" ca="1">INDIRECT("'"&amp;$A12&amp;"'!"&amp;CHAR(COLUMN(C11)+64)&amp;$B12)</f>
        <v>11</v>
      </c>
      <c r="E12">
        <f t="shared" si="1"/>
        <v>11</v>
      </c>
      <c r="F12" t="str" cm="1">
        <f t="array" aca="1" ref="F12" ca="1">INDIRECT("'"&amp;$A12&amp;"'!"&amp;CHAR(COLUMN(D11)+64)&amp;$B12)</f>
        <v>Ống HDPE80 DISMY PN8 D40 x 2,4</v>
      </c>
      <c r="G12" t="str" cm="1">
        <f t="array" aca="1" ref="G12" ca="1">INDIRECT("'"&amp;$A12&amp;"'!"&amp;CHAR(COLUMN(E11)+64)&amp;$B12)</f>
        <v>m</v>
      </c>
      <c r="H12" s="1" cm="1">
        <f t="array" aca="1" ref="H12" ca="1">INDIRECT("'"&amp;$A12&amp;"'!"&amp;CHAR(COLUMN(B11)+64)&amp;$B12)</f>
        <v>20091</v>
      </c>
    </row>
    <row r="13" spans="1:8" x14ac:dyDescent="0.25">
      <c r="A13" t="s">
        <v>2352</v>
      </c>
      <c r="B13">
        <f t="shared" si="0"/>
        <v>18</v>
      </c>
      <c r="C13" t="str" cm="1">
        <f t="array" aca="1" ref="C13" ca="1">INDIRECT("'"&amp;$A13&amp;"'!"&amp;CHAR(COLUMN(A12)+64)&amp;$B13)</f>
        <v>31O801040.</v>
      </c>
      <c r="D13" cm="1">
        <f t="array" aca="1" ref="D13" ca="1">INDIRECT("'"&amp;$A13&amp;"'!"&amp;CHAR(COLUMN(C12)+64)&amp;$B13)</f>
        <v>12</v>
      </c>
      <c r="E13">
        <f t="shared" si="1"/>
        <v>12</v>
      </c>
      <c r="F13" t="str" cm="1">
        <f t="array" aca="1" ref="F13" ca="1">INDIRECT("'"&amp;$A13&amp;"'!"&amp;CHAR(COLUMN(D12)+64)&amp;$B13)</f>
        <v>Ống HDPE80 DISMY PN10 D40 x 3,0</v>
      </c>
      <c r="G13" t="str" cm="1">
        <f t="array" aca="1" ref="G13" ca="1">INDIRECT("'"&amp;$A13&amp;"'!"&amp;CHAR(COLUMN(E12)+64)&amp;$B13)</f>
        <v>m</v>
      </c>
      <c r="H13" s="1" cm="1">
        <f t="array" aca="1" ref="H13" ca="1">INDIRECT("'"&amp;$A13&amp;"'!"&amp;CHAR(COLUMN(B12)+64)&amp;$B13)</f>
        <v>24273</v>
      </c>
    </row>
    <row r="14" spans="1:8" x14ac:dyDescent="0.25">
      <c r="A14" t="s">
        <v>2352</v>
      </c>
      <c r="B14">
        <f t="shared" si="0"/>
        <v>19</v>
      </c>
      <c r="C14" t="str" cm="1">
        <f t="array" aca="1" ref="C14" ca="1">INDIRECT("'"&amp;$A14&amp;"'!"&amp;CHAR(COLUMN(A13)+64)&amp;$B14)</f>
        <v>31O8012540.</v>
      </c>
      <c r="D14" cm="1">
        <f t="array" aca="1" ref="D14" ca="1">INDIRECT("'"&amp;$A14&amp;"'!"&amp;CHAR(COLUMN(C13)+64)&amp;$B14)</f>
        <v>13</v>
      </c>
      <c r="E14">
        <f t="shared" si="1"/>
        <v>13</v>
      </c>
      <c r="F14" t="str" cm="1">
        <f t="array" aca="1" ref="F14" ca="1">INDIRECT("'"&amp;$A14&amp;"'!"&amp;CHAR(COLUMN(D13)+64)&amp;$B14)</f>
        <v>Ống HDPE80 DISMY PN12,5 D40 x 3,7</v>
      </c>
      <c r="G14" t="str" cm="1">
        <f t="array" aca="1" ref="G14" ca="1">INDIRECT("'"&amp;$A14&amp;"'!"&amp;CHAR(COLUMN(E13)+64)&amp;$B14)</f>
        <v>m</v>
      </c>
      <c r="H14" s="1" cm="1">
        <f t="array" aca="1" ref="H14" ca="1">INDIRECT("'"&amp;$A14&amp;"'!"&amp;CHAR(COLUMN(B13)+64)&amp;$B14)</f>
        <v>29182</v>
      </c>
    </row>
    <row r="15" spans="1:8" x14ac:dyDescent="0.25">
      <c r="A15" t="s">
        <v>2352</v>
      </c>
      <c r="B15">
        <f t="shared" si="0"/>
        <v>20</v>
      </c>
      <c r="C15" t="str" cm="1">
        <f t="array" aca="1" ref="C15" ca="1">INDIRECT("'"&amp;$A15&amp;"'!"&amp;CHAR(COLUMN(A14)+64)&amp;$B15)</f>
        <v>31O801640.</v>
      </c>
      <c r="D15" cm="1">
        <f t="array" aca="1" ref="D15" ca="1">INDIRECT("'"&amp;$A15&amp;"'!"&amp;CHAR(COLUMN(C14)+64)&amp;$B15)</f>
        <v>14</v>
      </c>
      <c r="E15">
        <f t="shared" si="1"/>
        <v>14</v>
      </c>
      <c r="F15" t="str" cm="1">
        <f t="array" aca="1" ref="F15" ca="1">INDIRECT("'"&amp;$A15&amp;"'!"&amp;CHAR(COLUMN(D14)+64)&amp;$B15)</f>
        <v>Ống HDPE80 DISMY PN16 D40 x 4,5</v>
      </c>
      <c r="G15" t="str" cm="1">
        <f t="array" aca="1" ref="G15" ca="1">INDIRECT("'"&amp;$A15&amp;"'!"&amp;CHAR(COLUMN(E14)+64)&amp;$B15)</f>
        <v>m</v>
      </c>
      <c r="H15" s="1" cm="1">
        <f t="array" aca="1" ref="H15" ca="1">INDIRECT("'"&amp;$A15&amp;"'!"&amp;CHAR(COLUMN(B14)+64)&amp;$B15)</f>
        <v>34636</v>
      </c>
    </row>
    <row r="16" spans="1:8" x14ac:dyDescent="0.25">
      <c r="A16" t="s">
        <v>2352</v>
      </c>
      <c r="B16">
        <f t="shared" si="0"/>
        <v>21</v>
      </c>
      <c r="C16" t="str" cm="1">
        <f t="array" aca="1" ref="C16" ca="1">INDIRECT("'"&amp;$A16&amp;"'!"&amp;CHAR(COLUMN(A15)+64)&amp;$B16)</f>
        <v>31O80650.</v>
      </c>
      <c r="D16" cm="1">
        <f t="array" aca="1" ref="D16" ca="1">INDIRECT("'"&amp;$A16&amp;"'!"&amp;CHAR(COLUMN(C15)+64)&amp;$B16)</f>
        <v>15</v>
      </c>
      <c r="E16">
        <f t="shared" si="1"/>
        <v>15</v>
      </c>
      <c r="F16" t="str" cm="1">
        <f t="array" aca="1" ref="F16" ca="1">INDIRECT("'"&amp;$A16&amp;"'!"&amp;CHAR(COLUMN(D15)+64)&amp;$B16)</f>
        <v>Ống HDPE80 DISMY PN6 D50 x 2,4</v>
      </c>
      <c r="G16" t="str" cm="1">
        <f t="array" aca="1" ref="G16" ca="1">INDIRECT("'"&amp;$A16&amp;"'!"&amp;CHAR(COLUMN(E15)+64)&amp;$B16)</f>
        <v>m</v>
      </c>
      <c r="H16" s="1" cm="1">
        <f t="array" aca="1" ref="H16" ca="1">INDIRECT("'"&amp;$A16&amp;"'!"&amp;CHAR(COLUMN(B15)+64)&amp;$B16)</f>
        <v>25818</v>
      </c>
    </row>
    <row r="17" spans="1:8" x14ac:dyDescent="0.25">
      <c r="A17" t="s">
        <v>2352</v>
      </c>
      <c r="B17">
        <f t="shared" si="0"/>
        <v>22</v>
      </c>
      <c r="C17" t="str" cm="1">
        <f t="array" aca="1" ref="C17" ca="1">INDIRECT("'"&amp;$A17&amp;"'!"&amp;CHAR(COLUMN(A16)+64)&amp;$B17)</f>
        <v>31O80850.</v>
      </c>
      <c r="D17" cm="1">
        <f t="array" aca="1" ref="D17" ca="1">INDIRECT("'"&amp;$A17&amp;"'!"&amp;CHAR(COLUMN(C16)+64)&amp;$B17)</f>
        <v>16</v>
      </c>
      <c r="E17">
        <f t="shared" si="1"/>
        <v>16</v>
      </c>
      <c r="F17" t="str" cm="1">
        <f t="array" aca="1" ref="F17" ca="1">INDIRECT("'"&amp;$A17&amp;"'!"&amp;CHAR(COLUMN(D16)+64)&amp;$B17)</f>
        <v>Ống HDPE80 DISMY PN8 D50 x 3,0</v>
      </c>
      <c r="G17" t="str" cm="1">
        <f t="array" aca="1" ref="G17" ca="1">INDIRECT("'"&amp;$A17&amp;"'!"&amp;CHAR(COLUMN(E16)+64)&amp;$B17)</f>
        <v>m</v>
      </c>
      <c r="H17" s="1" cm="1">
        <f t="array" aca="1" ref="H17" ca="1">INDIRECT("'"&amp;$A17&amp;"'!"&amp;CHAR(COLUMN(B16)+64)&amp;$B17)</f>
        <v>31273</v>
      </c>
    </row>
    <row r="18" spans="1:8" x14ac:dyDescent="0.25">
      <c r="A18" t="s">
        <v>2352</v>
      </c>
      <c r="B18">
        <f t="shared" si="0"/>
        <v>23</v>
      </c>
      <c r="C18" t="str" cm="1">
        <f t="array" aca="1" ref="C18" ca="1">INDIRECT("'"&amp;$A18&amp;"'!"&amp;CHAR(COLUMN(A17)+64)&amp;$B18)</f>
        <v>31O801050.</v>
      </c>
      <c r="D18" cm="1">
        <f t="array" aca="1" ref="D18" ca="1">INDIRECT("'"&amp;$A18&amp;"'!"&amp;CHAR(COLUMN(C17)+64)&amp;$B18)</f>
        <v>17</v>
      </c>
      <c r="E18">
        <f t="shared" si="1"/>
        <v>17</v>
      </c>
      <c r="F18" t="str" cm="1">
        <f t="array" aca="1" ref="F18" ca="1">INDIRECT("'"&amp;$A18&amp;"'!"&amp;CHAR(COLUMN(D17)+64)&amp;$B18)</f>
        <v>Ống HDPE80 DISMY PN10 D50 x 3,7</v>
      </c>
      <c r="G18" t="str" cm="1">
        <f t="array" aca="1" ref="G18" ca="1">INDIRECT("'"&amp;$A18&amp;"'!"&amp;CHAR(COLUMN(E17)+64)&amp;$B18)</f>
        <v>m</v>
      </c>
      <c r="H18" s="1" cm="1">
        <f t="array" aca="1" ref="H18" ca="1">INDIRECT("'"&amp;$A18&amp;"'!"&amp;CHAR(COLUMN(B17)+64)&amp;$B18)</f>
        <v>37364</v>
      </c>
    </row>
    <row r="19" spans="1:8" x14ac:dyDescent="0.25">
      <c r="A19" t="s">
        <v>2352</v>
      </c>
      <c r="B19">
        <f t="shared" si="0"/>
        <v>24</v>
      </c>
      <c r="C19" t="str" cm="1">
        <f t="array" aca="1" ref="C19" ca="1">INDIRECT("'"&amp;$A19&amp;"'!"&amp;CHAR(COLUMN(A18)+64)&amp;$B19)</f>
        <v>31O8012550.</v>
      </c>
      <c r="D19" cm="1">
        <f t="array" aca="1" ref="D19" ca="1">INDIRECT("'"&amp;$A19&amp;"'!"&amp;CHAR(COLUMN(C18)+64)&amp;$B19)</f>
        <v>18</v>
      </c>
      <c r="E19">
        <f t="shared" si="1"/>
        <v>18</v>
      </c>
      <c r="F19" t="str" cm="1">
        <f t="array" aca="1" ref="F19" ca="1">INDIRECT("'"&amp;$A19&amp;"'!"&amp;CHAR(COLUMN(D18)+64)&amp;$B19)</f>
        <v>Ống HDPE80 DISMY PN12,5 D50 x 4,6</v>
      </c>
      <c r="G19" t="str" cm="1">
        <f t="array" aca="1" ref="G19" ca="1">INDIRECT("'"&amp;$A19&amp;"'!"&amp;CHAR(COLUMN(E18)+64)&amp;$B19)</f>
        <v>m</v>
      </c>
      <c r="H19" s="1" cm="1">
        <f t="array" aca="1" ref="H19" ca="1">INDIRECT("'"&amp;$A19&amp;"'!"&amp;CHAR(COLUMN(B18)+64)&amp;$B19)</f>
        <v>45182</v>
      </c>
    </row>
    <row r="20" spans="1:8" x14ac:dyDescent="0.25">
      <c r="A20" t="s">
        <v>2352</v>
      </c>
      <c r="B20">
        <f t="shared" si="0"/>
        <v>25</v>
      </c>
      <c r="C20" t="str" cm="1">
        <f t="array" aca="1" ref="C20" ca="1">INDIRECT("'"&amp;$A20&amp;"'!"&amp;CHAR(COLUMN(A19)+64)&amp;$B20)</f>
        <v>31O801650.</v>
      </c>
      <c r="D20" cm="1">
        <f t="array" aca="1" ref="D20" ca="1">INDIRECT("'"&amp;$A20&amp;"'!"&amp;CHAR(COLUMN(C19)+64)&amp;$B20)</f>
        <v>19</v>
      </c>
      <c r="E20">
        <f t="shared" si="1"/>
        <v>19</v>
      </c>
      <c r="F20" t="str" cm="1">
        <f t="array" aca="1" ref="F20" ca="1">INDIRECT("'"&amp;$A20&amp;"'!"&amp;CHAR(COLUMN(D19)+64)&amp;$B20)</f>
        <v>Ống HDPE80 DISMY PN16 D50 x 5,6</v>
      </c>
      <c r="G20" t="str" cm="1">
        <f t="array" aca="1" ref="G20" ca="1">INDIRECT("'"&amp;$A20&amp;"'!"&amp;CHAR(COLUMN(E19)+64)&amp;$B20)</f>
        <v>m</v>
      </c>
      <c r="H20" s="1" cm="1">
        <f t="array" aca="1" ref="H20" ca="1">INDIRECT("'"&amp;$A20&amp;"'!"&amp;CHAR(COLUMN(B19)+64)&amp;$B20)</f>
        <v>53545</v>
      </c>
    </row>
    <row r="21" spans="1:8" x14ac:dyDescent="0.25">
      <c r="A21" t="s">
        <v>2352</v>
      </c>
      <c r="B21">
        <f t="shared" si="0"/>
        <v>26</v>
      </c>
      <c r="C21" t="str" cm="1">
        <f t="array" aca="1" ref="C21" ca="1">INDIRECT("'"&amp;$A21&amp;"'!"&amp;CHAR(COLUMN(A20)+64)&amp;$B21)</f>
        <v>31O80663.</v>
      </c>
      <c r="D21" cm="1">
        <f t="array" aca="1" ref="D21" ca="1">INDIRECT("'"&amp;$A21&amp;"'!"&amp;CHAR(COLUMN(C20)+64)&amp;$B21)</f>
        <v>20</v>
      </c>
      <c r="E21">
        <f t="shared" si="1"/>
        <v>20</v>
      </c>
      <c r="F21" t="str" cm="1">
        <f t="array" aca="1" ref="F21" ca="1">INDIRECT("'"&amp;$A21&amp;"'!"&amp;CHAR(COLUMN(D20)+64)&amp;$B21)</f>
        <v>Ống HDPE80 DISMY PN6 D63 x 3,0</v>
      </c>
      <c r="G21" t="str" cm="1">
        <f t="array" aca="1" ref="G21" ca="1">INDIRECT("'"&amp;$A21&amp;"'!"&amp;CHAR(COLUMN(E20)+64)&amp;$B21)</f>
        <v>m</v>
      </c>
      <c r="H21" s="1" cm="1">
        <f t="array" aca="1" ref="H21" ca="1">INDIRECT("'"&amp;$A21&amp;"'!"&amp;CHAR(COLUMN(B20)+64)&amp;$B21)</f>
        <v>39909</v>
      </c>
    </row>
    <row r="22" spans="1:8" x14ac:dyDescent="0.25">
      <c r="A22" t="s">
        <v>2352</v>
      </c>
      <c r="B22">
        <f t="shared" si="0"/>
        <v>27</v>
      </c>
      <c r="C22" t="str" cm="1">
        <f t="array" aca="1" ref="C22" ca="1">INDIRECT("'"&amp;$A22&amp;"'!"&amp;CHAR(COLUMN(A21)+64)&amp;$B22)</f>
        <v>31O80863.</v>
      </c>
      <c r="D22" cm="1">
        <f t="array" aca="1" ref="D22" ca="1">INDIRECT("'"&amp;$A22&amp;"'!"&amp;CHAR(COLUMN(C21)+64)&amp;$B22)</f>
        <v>21</v>
      </c>
      <c r="E22">
        <f t="shared" si="1"/>
        <v>21</v>
      </c>
      <c r="F22" t="str" cm="1">
        <f t="array" aca="1" ref="F22" ca="1">INDIRECT("'"&amp;$A22&amp;"'!"&amp;CHAR(COLUMN(D21)+64)&amp;$B22)</f>
        <v>Ống HDPE80 DISMY PN8 D63 x 3,8</v>
      </c>
      <c r="G22" t="str" cm="1">
        <f t="array" aca="1" ref="G22" ca="1">INDIRECT("'"&amp;$A22&amp;"'!"&amp;CHAR(COLUMN(E21)+64)&amp;$B22)</f>
        <v>m</v>
      </c>
      <c r="H22" s="1" cm="1">
        <f t="array" aca="1" ref="H22" ca="1">INDIRECT("'"&amp;$A22&amp;"'!"&amp;CHAR(COLUMN(B21)+64)&amp;$B22)</f>
        <v>49727</v>
      </c>
    </row>
    <row r="23" spans="1:8" x14ac:dyDescent="0.25">
      <c r="A23" t="s">
        <v>2352</v>
      </c>
      <c r="B23">
        <f t="shared" si="0"/>
        <v>28</v>
      </c>
      <c r="C23" t="str" cm="1">
        <f t="array" aca="1" ref="C23" ca="1">INDIRECT("'"&amp;$A23&amp;"'!"&amp;CHAR(COLUMN(A22)+64)&amp;$B23)</f>
        <v>31O801063.</v>
      </c>
      <c r="D23" cm="1">
        <f t="array" aca="1" ref="D23" ca="1">INDIRECT("'"&amp;$A23&amp;"'!"&amp;CHAR(COLUMN(C22)+64)&amp;$B23)</f>
        <v>22</v>
      </c>
      <c r="E23">
        <f t="shared" si="1"/>
        <v>22</v>
      </c>
      <c r="F23" t="str" cm="1">
        <f t="array" aca="1" ref="F23" ca="1">INDIRECT("'"&amp;$A23&amp;"'!"&amp;CHAR(COLUMN(D22)+64)&amp;$B23)</f>
        <v>Ống HDPE80 DISMY PN10 D63 x 4,7</v>
      </c>
      <c r="G23" t="str" cm="1">
        <f t="array" aca="1" ref="G23" ca="1">INDIRECT("'"&amp;$A23&amp;"'!"&amp;CHAR(COLUMN(E22)+64)&amp;$B23)</f>
        <v>m</v>
      </c>
      <c r="H23" s="1" cm="1">
        <f t="array" aca="1" ref="H23" ca="1">INDIRECT("'"&amp;$A23&amp;"'!"&amp;CHAR(COLUMN(B22)+64)&amp;$B23)</f>
        <v>59636</v>
      </c>
    </row>
    <row r="24" spans="1:8" x14ac:dyDescent="0.25">
      <c r="A24" t="s">
        <v>2352</v>
      </c>
      <c r="B24">
        <f t="shared" si="0"/>
        <v>29</v>
      </c>
      <c r="C24" t="str" cm="1">
        <f t="array" aca="1" ref="C24" ca="1">INDIRECT("'"&amp;$A24&amp;"'!"&amp;CHAR(COLUMN(A23)+64)&amp;$B24)</f>
        <v>31O8012563.</v>
      </c>
      <c r="D24" cm="1">
        <f t="array" aca="1" ref="D24" ca="1">INDIRECT("'"&amp;$A24&amp;"'!"&amp;CHAR(COLUMN(C23)+64)&amp;$B24)</f>
        <v>23</v>
      </c>
      <c r="E24">
        <f t="shared" si="1"/>
        <v>23</v>
      </c>
      <c r="F24" t="str" cm="1">
        <f t="array" aca="1" ref="F24" ca="1">INDIRECT("'"&amp;$A24&amp;"'!"&amp;CHAR(COLUMN(D23)+64)&amp;$B24)</f>
        <v>Ống HDPE80 DISMY PN12,5 D63 x 5,8</v>
      </c>
      <c r="G24" t="str" cm="1">
        <f t="array" aca="1" ref="G24" ca="1">INDIRECT("'"&amp;$A24&amp;"'!"&amp;CHAR(COLUMN(E23)+64)&amp;$B24)</f>
        <v>m</v>
      </c>
      <c r="H24" s="1" cm="1">
        <f t="array" aca="1" ref="H24" ca="1">INDIRECT("'"&amp;$A24&amp;"'!"&amp;CHAR(COLUMN(B23)+64)&amp;$B24)</f>
        <v>71818</v>
      </c>
    </row>
    <row r="25" spans="1:8" x14ac:dyDescent="0.25">
      <c r="A25" t="s">
        <v>2352</v>
      </c>
      <c r="B25">
        <f t="shared" si="0"/>
        <v>30</v>
      </c>
      <c r="C25" t="str" cm="1">
        <f t="array" aca="1" ref="C25" ca="1">INDIRECT("'"&amp;$A25&amp;"'!"&amp;CHAR(COLUMN(A24)+64)&amp;$B25)</f>
        <v>31O801663</v>
      </c>
      <c r="D25" cm="1">
        <f t="array" aca="1" ref="D25" ca="1">INDIRECT("'"&amp;$A25&amp;"'!"&amp;CHAR(COLUMN(C24)+64)&amp;$B25)</f>
        <v>24</v>
      </c>
      <c r="E25">
        <f t="shared" si="1"/>
        <v>24</v>
      </c>
      <c r="F25" t="str" cm="1">
        <f t="array" aca="1" ref="F25" ca="1">INDIRECT("'"&amp;$A25&amp;"'!"&amp;CHAR(COLUMN(D24)+64)&amp;$B25)</f>
        <v>Ống HDPE80 DISMY PN16 D63 x 7,1</v>
      </c>
      <c r="G25" t="str" cm="1">
        <f t="array" aca="1" ref="G25" ca="1">INDIRECT("'"&amp;$A25&amp;"'!"&amp;CHAR(COLUMN(E24)+64)&amp;$B25)</f>
        <v>m</v>
      </c>
      <c r="H25" s="1" cm="1">
        <f t="array" aca="1" ref="H25" ca="1">INDIRECT("'"&amp;$A25&amp;"'!"&amp;CHAR(COLUMN(B24)+64)&amp;$B25)</f>
        <v>85273</v>
      </c>
    </row>
    <row r="26" spans="1:8" x14ac:dyDescent="0.25">
      <c r="A26" t="s">
        <v>2352</v>
      </c>
      <c r="B26">
        <f t="shared" si="0"/>
        <v>31</v>
      </c>
      <c r="C26" t="str" cm="1">
        <f t="array" aca="1" ref="C26" ca="1">INDIRECT("'"&amp;$A26&amp;"'!"&amp;CHAR(COLUMN(A25)+64)&amp;$B26)</f>
        <v>31O80675</v>
      </c>
      <c r="D26" cm="1">
        <f t="array" aca="1" ref="D26" ca="1">INDIRECT("'"&amp;$A26&amp;"'!"&amp;CHAR(COLUMN(C25)+64)&amp;$B26)</f>
        <v>25</v>
      </c>
      <c r="E26">
        <f t="shared" si="1"/>
        <v>25</v>
      </c>
      <c r="F26" t="str" cm="1">
        <f t="array" aca="1" ref="F26" ca="1">INDIRECT("'"&amp;$A26&amp;"'!"&amp;CHAR(COLUMN(D25)+64)&amp;$B26)</f>
        <v>Ống HDPE80 DISMY PN6 D75 x 3,6</v>
      </c>
      <c r="G26" t="str" cm="1">
        <f t="array" aca="1" ref="G26" ca="1">INDIRECT("'"&amp;$A26&amp;"'!"&amp;CHAR(COLUMN(E25)+64)&amp;$B26)</f>
        <v>m</v>
      </c>
      <c r="H26" s="1" cm="1">
        <f t="array" aca="1" ref="H26" ca="1">INDIRECT("'"&amp;$A26&amp;"'!"&amp;CHAR(COLUMN(B25)+64)&amp;$B26)</f>
        <v>56727</v>
      </c>
    </row>
    <row r="27" spans="1:8" x14ac:dyDescent="0.25">
      <c r="A27" t="s">
        <v>2352</v>
      </c>
      <c r="B27">
        <f t="shared" si="0"/>
        <v>32</v>
      </c>
      <c r="C27" t="str" cm="1">
        <f t="array" aca="1" ref="C27" ca="1">INDIRECT("'"&amp;$A27&amp;"'!"&amp;CHAR(COLUMN(A26)+64)&amp;$B27)</f>
        <v>31O80875</v>
      </c>
      <c r="D27" cm="1">
        <f t="array" aca="1" ref="D27" ca="1">INDIRECT("'"&amp;$A27&amp;"'!"&amp;CHAR(COLUMN(C26)+64)&amp;$B27)</f>
        <v>26</v>
      </c>
      <c r="E27">
        <f t="shared" si="1"/>
        <v>26</v>
      </c>
      <c r="F27" t="str" cm="1">
        <f t="array" aca="1" ref="F27" ca="1">INDIRECT("'"&amp;$A27&amp;"'!"&amp;CHAR(COLUMN(D26)+64)&amp;$B27)</f>
        <v>Ống HDPE80 DISMY PN8 D75 x 4,5</v>
      </c>
      <c r="G27" t="str" cm="1">
        <f t="array" aca="1" ref="G27" ca="1">INDIRECT("'"&amp;$A27&amp;"'!"&amp;CHAR(COLUMN(E26)+64)&amp;$B27)</f>
        <v>m</v>
      </c>
      <c r="H27" s="1" cm="1">
        <f t="array" aca="1" ref="H27" ca="1">INDIRECT("'"&amp;$A27&amp;"'!"&amp;CHAR(COLUMN(B26)+64)&amp;$B27)</f>
        <v>70364</v>
      </c>
    </row>
    <row r="28" spans="1:8" x14ac:dyDescent="0.25">
      <c r="A28" t="s">
        <v>2352</v>
      </c>
      <c r="B28">
        <f t="shared" si="0"/>
        <v>33</v>
      </c>
      <c r="C28" t="str" cm="1">
        <f t="array" aca="1" ref="C28" ca="1">INDIRECT("'"&amp;$A28&amp;"'!"&amp;CHAR(COLUMN(A27)+64)&amp;$B28)</f>
        <v>31O801075</v>
      </c>
      <c r="D28" cm="1">
        <f t="array" aca="1" ref="D28" ca="1">INDIRECT("'"&amp;$A28&amp;"'!"&amp;CHAR(COLUMN(C27)+64)&amp;$B28)</f>
        <v>27</v>
      </c>
      <c r="E28">
        <f t="shared" si="1"/>
        <v>27</v>
      </c>
      <c r="F28" t="str" cm="1">
        <f t="array" aca="1" ref="F28" ca="1">INDIRECT("'"&amp;$A28&amp;"'!"&amp;CHAR(COLUMN(D27)+64)&amp;$B28)</f>
        <v>Ống HDPE80 DISMY PN10 D75 x 5,6</v>
      </c>
      <c r="G28" t="str" cm="1">
        <f t="array" aca="1" ref="G28" ca="1">INDIRECT("'"&amp;$A28&amp;"'!"&amp;CHAR(COLUMN(E27)+64)&amp;$B28)</f>
        <v>m</v>
      </c>
      <c r="H28" s="1" cm="1">
        <f t="array" aca="1" ref="H28" ca="1">INDIRECT("'"&amp;$A28&amp;"'!"&amp;CHAR(COLUMN(B27)+64)&amp;$B28)</f>
        <v>85273</v>
      </c>
    </row>
    <row r="29" spans="1:8" x14ac:dyDescent="0.25">
      <c r="A29" t="s">
        <v>2352</v>
      </c>
      <c r="B29">
        <f t="shared" si="0"/>
        <v>34</v>
      </c>
      <c r="C29" t="str" cm="1">
        <f t="array" aca="1" ref="C29" ca="1">INDIRECT("'"&amp;$A29&amp;"'!"&amp;CHAR(COLUMN(A28)+64)&amp;$B29)</f>
        <v>31O8012575</v>
      </c>
      <c r="D29" cm="1">
        <f t="array" aca="1" ref="D29" ca="1">INDIRECT("'"&amp;$A29&amp;"'!"&amp;CHAR(COLUMN(C28)+64)&amp;$B29)</f>
        <v>28</v>
      </c>
      <c r="E29">
        <f t="shared" si="1"/>
        <v>28</v>
      </c>
      <c r="F29" t="str" cm="1">
        <f t="array" aca="1" ref="F29" ca="1">INDIRECT("'"&amp;$A29&amp;"'!"&amp;CHAR(COLUMN(D28)+64)&amp;$B29)</f>
        <v>Ống HDPE80 DISMY PN12,5 D75 x 6,8</v>
      </c>
      <c r="G29" t="str" cm="1">
        <f t="array" aca="1" ref="G29" ca="1">INDIRECT("'"&amp;$A29&amp;"'!"&amp;CHAR(COLUMN(E28)+64)&amp;$B29)</f>
        <v>m</v>
      </c>
      <c r="H29" s="1" cm="1">
        <f t="array" aca="1" ref="H29" ca="1">INDIRECT("'"&amp;$A29&amp;"'!"&amp;CHAR(COLUMN(B28)+64)&amp;$B29)</f>
        <v>100455</v>
      </c>
    </row>
    <row r="30" spans="1:8" x14ac:dyDescent="0.25">
      <c r="A30" t="s">
        <v>2352</v>
      </c>
      <c r="B30">
        <f t="shared" si="0"/>
        <v>35</v>
      </c>
      <c r="C30" t="str" cm="1">
        <f t="array" aca="1" ref="C30" ca="1">INDIRECT("'"&amp;$A30&amp;"'!"&amp;CHAR(COLUMN(A29)+64)&amp;$B30)</f>
        <v>31O801675</v>
      </c>
      <c r="D30" cm="1">
        <f t="array" aca="1" ref="D30" ca="1">INDIRECT("'"&amp;$A30&amp;"'!"&amp;CHAR(COLUMN(C29)+64)&amp;$B30)</f>
        <v>29</v>
      </c>
      <c r="E30">
        <f t="shared" si="1"/>
        <v>29</v>
      </c>
      <c r="F30" t="str" cm="1">
        <f t="array" aca="1" ref="F30" ca="1">INDIRECT("'"&amp;$A30&amp;"'!"&amp;CHAR(COLUMN(D29)+64)&amp;$B30)</f>
        <v>Ống HDPE80 DISMY PN16 D75 x 8,4</v>
      </c>
      <c r="G30" t="str" cm="1">
        <f t="array" aca="1" ref="G30" ca="1">INDIRECT("'"&amp;$A30&amp;"'!"&amp;CHAR(COLUMN(E29)+64)&amp;$B30)</f>
        <v>m</v>
      </c>
      <c r="H30" s="1" cm="1">
        <f t="array" aca="1" ref="H30" ca="1">INDIRECT("'"&amp;$A30&amp;"'!"&amp;CHAR(COLUMN(B29)+64)&amp;$B30)</f>
        <v>120818</v>
      </c>
    </row>
    <row r="31" spans="1:8" x14ac:dyDescent="0.25">
      <c r="A31" t="s">
        <v>2352</v>
      </c>
      <c r="B31">
        <f t="shared" si="0"/>
        <v>36</v>
      </c>
      <c r="C31" t="str" cm="1">
        <f t="array" aca="1" ref="C31" ca="1">INDIRECT("'"&amp;$A31&amp;"'!"&amp;CHAR(COLUMN(A30)+64)&amp;$B31)</f>
        <v>31O80690.</v>
      </c>
      <c r="D31" cm="1">
        <f t="array" aca="1" ref="D31" ca="1">INDIRECT("'"&amp;$A31&amp;"'!"&amp;CHAR(COLUMN(C30)+64)&amp;$B31)</f>
        <v>30</v>
      </c>
      <c r="E31">
        <f t="shared" si="1"/>
        <v>30</v>
      </c>
      <c r="F31" t="str" cm="1">
        <f t="array" aca="1" ref="F31" ca="1">INDIRECT("'"&amp;$A31&amp;"'!"&amp;CHAR(COLUMN(D30)+64)&amp;$B31)</f>
        <v>Ống HDPE80 DISMY PN6 D90 x 4,3</v>
      </c>
      <c r="G31" t="str" cm="1">
        <f t="array" aca="1" ref="G31" ca="1">INDIRECT("'"&amp;$A31&amp;"'!"&amp;CHAR(COLUMN(E30)+64)&amp;$B31)</f>
        <v>m</v>
      </c>
      <c r="H31" s="1" cm="1">
        <f t="array" aca="1" ref="H31" ca="1">INDIRECT("'"&amp;$A31&amp;"'!"&amp;CHAR(COLUMN(B30)+64)&amp;$B31)</f>
        <v>91273</v>
      </c>
    </row>
    <row r="32" spans="1:8" x14ac:dyDescent="0.25">
      <c r="A32" t="s">
        <v>2352</v>
      </c>
      <c r="B32">
        <f t="shared" si="0"/>
        <v>37</v>
      </c>
      <c r="C32" t="str" cm="1">
        <f t="array" aca="1" ref="C32" ca="1">INDIRECT("'"&amp;$A32&amp;"'!"&amp;CHAR(COLUMN(A31)+64)&amp;$B32)</f>
        <v>31O80890.</v>
      </c>
      <c r="D32" cm="1">
        <f t="array" aca="1" ref="D32" ca="1">INDIRECT("'"&amp;$A32&amp;"'!"&amp;CHAR(COLUMN(C31)+64)&amp;$B32)</f>
        <v>31</v>
      </c>
      <c r="E32">
        <f t="shared" si="1"/>
        <v>31</v>
      </c>
      <c r="F32" t="str" cm="1">
        <f t="array" aca="1" ref="F32" ca="1">INDIRECT("'"&amp;$A32&amp;"'!"&amp;CHAR(COLUMN(D31)+64)&amp;$B32)</f>
        <v>Ống HDPE80 DISMY PN8 D90 x 5,4</v>
      </c>
      <c r="G32" t="str" cm="1">
        <f t="array" aca="1" ref="G32" ca="1">INDIRECT("'"&amp;$A32&amp;"'!"&amp;CHAR(COLUMN(E31)+64)&amp;$B32)</f>
        <v>m</v>
      </c>
      <c r="H32" s="1" cm="1">
        <f t="array" aca="1" ref="H32" ca="1">INDIRECT("'"&amp;$A32&amp;"'!"&amp;CHAR(COLUMN(B31)+64)&amp;$B32)</f>
        <v>101909</v>
      </c>
    </row>
    <row r="33" spans="1:8" x14ac:dyDescent="0.25">
      <c r="A33" t="s">
        <v>2352</v>
      </c>
      <c r="B33">
        <f t="shared" si="0"/>
        <v>38</v>
      </c>
      <c r="C33" t="str" cm="1">
        <f t="array" aca="1" ref="C33" ca="1">INDIRECT("'"&amp;$A33&amp;"'!"&amp;CHAR(COLUMN(A32)+64)&amp;$B33)</f>
        <v>31O801090.</v>
      </c>
      <c r="D33" cm="1">
        <f t="array" aca="1" ref="D33" ca="1">INDIRECT("'"&amp;$A33&amp;"'!"&amp;CHAR(COLUMN(C32)+64)&amp;$B33)</f>
        <v>32</v>
      </c>
      <c r="E33">
        <f t="shared" si="1"/>
        <v>32</v>
      </c>
      <c r="F33" t="str" cm="1">
        <f t="array" aca="1" ref="F33" ca="1">INDIRECT("'"&amp;$A33&amp;"'!"&amp;CHAR(COLUMN(D32)+64)&amp;$B33)</f>
        <v>Ống HDPE80 DISMY PN10 D90 x 6,7</v>
      </c>
      <c r="G33" t="str" cm="1">
        <f t="array" aca="1" ref="G33" ca="1">INDIRECT("'"&amp;$A33&amp;"'!"&amp;CHAR(COLUMN(E32)+64)&amp;$B33)</f>
        <v>m</v>
      </c>
      <c r="H33" s="1" cm="1">
        <f t="array" aca="1" ref="H33" ca="1">INDIRECT("'"&amp;$A33&amp;"'!"&amp;CHAR(COLUMN(B32)+64)&amp;$B33)</f>
        <v>120818</v>
      </c>
    </row>
    <row r="34" spans="1:8" x14ac:dyDescent="0.25">
      <c r="A34" t="s">
        <v>2352</v>
      </c>
      <c r="B34">
        <f t="shared" si="0"/>
        <v>39</v>
      </c>
      <c r="C34" t="str" cm="1">
        <f t="array" aca="1" ref="C34" ca="1">INDIRECT("'"&amp;$A34&amp;"'!"&amp;CHAR(COLUMN(A33)+64)&amp;$B34)</f>
        <v>31O8012590.</v>
      </c>
      <c r="D34" cm="1">
        <f t="array" aca="1" ref="D34" ca="1">INDIRECT("'"&amp;$A34&amp;"'!"&amp;CHAR(COLUMN(C33)+64)&amp;$B34)</f>
        <v>33</v>
      </c>
      <c r="E34">
        <f t="shared" si="1"/>
        <v>33</v>
      </c>
      <c r="F34" t="str" cm="1">
        <f t="array" aca="1" ref="F34" ca="1">INDIRECT("'"&amp;$A34&amp;"'!"&amp;CHAR(COLUMN(D33)+64)&amp;$B34)</f>
        <v>Ống HDPE80 DISMY PN12,5 D90 x 8,2</v>
      </c>
      <c r="G34" t="str" cm="1">
        <f t="array" aca="1" ref="G34" ca="1">INDIRECT("'"&amp;$A34&amp;"'!"&amp;CHAR(COLUMN(E33)+64)&amp;$B34)</f>
        <v>m</v>
      </c>
      <c r="H34" s="1" cm="1">
        <f t="array" aca="1" ref="H34" ca="1">INDIRECT("'"&amp;$A34&amp;"'!"&amp;CHAR(COLUMN(B33)+64)&amp;$B34)</f>
        <v>144545</v>
      </c>
    </row>
    <row r="35" spans="1:8" x14ac:dyDescent="0.25">
      <c r="A35" t="s">
        <v>2352</v>
      </c>
      <c r="B35">
        <f t="shared" si="0"/>
        <v>40</v>
      </c>
      <c r="C35" t="str" cm="1">
        <f t="array" aca="1" ref="C35" ca="1">INDIRECT("'"&amp;$A35&amp;"'!"&amp;CHAR(COLUMN(A34)+64)&amp;$B35)</f>
        <v>31O801690</v>
      </c>
      <c r="D35" cm="1">
        <f t="array" aca="1" ref="D35" ca="1">INDIRECT("'"&amp;$A35&amp;"'!"&amp;CHAR(COLUMN(C34)+64)&amp;$B35)</f>
        <v>34</v>
      </c>
      <c r="E35">
        <f t="shared" si="1"/>
        <v>34</v>
      </c>
      <c r="F35" t="str" cm="1">
        <f t="array" aca="1" ref="F35" ca="1">INDIRECT("'"&amp;$A35&amp;"'!"&amp;CHAR(COLUMN(D34)+64)&amp;$B35)</f>
        <v>Ống HDPE80 DISMY PN16 D90 x 10,1</v>
      </c>
      <c r="G35" t="str" cm="1">
        <f t="array" aca="1" ref="G35" ca="1">INDIRECT("'"&amp;$A35&amp;"'!"&amp;CHAR(COLUMN(E34)+64)&amp;$B35)</f>
        <v>m</v>
      </c>
      <c r="H35" s="1" cm="1">
        <f t="array" aca="1" ref="H35" ca="1">INDIRECT("'"&amp;$A35&amp;"'!"&amp;CHAR(COLUMN(B34)+64)&amp;$B35)</f>
        <v>173455</v>
      </c>
    </row>
    <row r="36" spans="1:8" x14ac:dyDescent="0.25">
      <c r="A36" t="s">
        <v>2352</v>
      </c>
      <c r="B36">
        <f t="shared" si="0"/>
        <v>41</v>
      </c>
      <c r="C36" t="str" cm="1">
        <f t="array" aca="1" ref="C36" ca="1">INDIRECT("'"&amp;$A36&amp;"'!"&amp;CHAR(COLUMN(A35)+64)&amp;$B36)</f>
        <v>31O806110</v>
      </c>
      <c r="D36" cm="1">
        <f t="array" aca="1" ref="D36" ca="1">INDIRECT("'"&amp;$A36&amp;"'!"&amp;CHAR(COLUMN(C35)+64)&amp;$B36)</f>
        <v>35</v>
      </c>
      <c r="E36">
        <f t="shared" si="1"/>
        <v>35</v>
      </c>
      <c r="F36" t="str" cm="1">
        <f t="array" aca="1" ref="F36" ca="1">INDIRECT("'"&amp;$A36&amp;"'!"&amp;CHAR(COLUMN(D35)+64)&amp;$B36)</f>
        <v>Ống HDPE80 DISMY PN6 D110 x 5,3</v>
      </c>
      <c r="G36" t="str" cm="1">
        <f t="array" aca="1" ref="G36" ca="1">INDIRECT("'"&amp;$A36&amp;"'!"&amp;CHAR(COLUMN(E35)+64)&amp;$B36)</f>
        <v>m</v>
      </c>
      <c r="H36" s="1" cm="1">
        <f t="array" aca="1" ref="H36" ca="1">INDIRECT("'"&amp;$A36&amp;"'!"&amp;CHAR(COLUMN(B35)+64)&amp;$B36)</f>
        <v>120364</v>
      </c>
    </row>
    <row r="37" spans="1:8" x14ac:dyDescent="0.25">
      <c r="A37" t="s">
        <v>2352</v>
      </c>
      <c r="B37">
        <f t="shared" si="0"/>
        <v>42</v>
      </c>
      <c r="C37" t="str" cm="1">
        <f t="array" aca="1" ref="C37" ca="1">INDIRECT("'"&amp;$A37&amp;"'!"&amp;CHAR(COLUMN(A36)+64)&amp;$B37)</f>
        <v>31O808110</v>
      </c>
      <c r="D37" cm="1">
        <f t="array" aca="1" ref="D37" ca="1">INDIRECT("'"&amp;$A37&amp;"'!"&amp;CHAR(COLUMN(C36)+64)&amp;$B37)</f>
        <v>36</v>
      </c>
      <c r="E37">
        <f t="shared" si="1"/>
        <v>36</v>
      </c>
      <c r="F37" t="str" cm="1">
        <f t="array" aca="1" ref="F37" ca="1">INDIRECT("'"&amp;$A37&amp;"'!"&amp;CHAR(COLUMN(D36)+64)&amp;$B37)</f>
        <v>Ống HDPE80 DISMY PN8 D110 x 6,6</v>
      </c>
      <c r="G37" t="str" cm="1">
        <f t="array" aca="1" ref="G37" ca="1">INDIRECT("'"&amp;$A37&amp;"'!"&amp;CHAR(COLUMN(E36)+64)&amp;$B37)</f>
        <v>m</v>
      </c>
      <c r="H37" s="1" cm="1">
        <f t="array" aca="1" ref="H37" ca="1">INDIRECT("'"&amp;$A37&amp;"'!"&amp;CHAR(COLUMN(B36)+64)&amp;$B37)</f>
        <v>148182</v>
      </c>
    </row>
    <row r="38" spans="1:8" x14ac:dyDescent="0.25">
      <c r="A38" t="s">
        <v>2352</v>
      </c>
      <c r="B38">
        <f t="shared" si="0"/>
        <v>43</v>
      </c>
      <c r="C38" t="str" cm="1">
        <f t="array" aca="1" ref="C38" ca="1">INDIRECT("'"&amp;$A38&amp;"'!"&amp;CHAR(COLUMN(A37)+64)&amp;$B38)</f>
        <v>31O8010110</v>
      </c>
      <c r="D38" cm="1">
        <f t="array" aca="1" ref="D38" ca="1">INDIRECT("'"&amp;$A38&amp;"'!"&amp;CHAR(COLUMN(C37)+64)&amp;$B38)</f>
        <v>37</v>
      </c>
      <c r="E38">
        <f t="shared" si="1"/>
        <v>37</v>
      </c>
      <c r="F38" t="str" cm="1">
        <f t="array" aca="1" ref="F38" ca="1">INDIRECT("'"&amp;$A38&amp;"'!"&amp;CHAR(COLUMN(D37)+64)&amp;$B38)</f>
        <v>Ống HDPE80 DISMY PN10 D110 x 8,1</v>
      </c>
      <c r="G38" t="str" cm="1">
        <f t="array" aca="1" ref="G38" ca="1">INDIRECT("'"&amp;$A38&amp;"'!"&amp;CHAR(COLUMN(E37)+64)&amp;$B38)</f>
        <v>m</v>
      </c>
      <c r="H38" s="1" cm="1">
        <f t="array" aca="1" ref="H38" ca="1">INDIRECT("'"&amp;$A38&amp;"'!"&amp;CHAR(COLUMN(B37)+64)&amp;$B38)</f>
        <v>182545</v>
      </c>
    </row>
    <row r="39" spans="1:8" x14ac:dyDescent="0.25">
      <c r="A39" t="s">
        <v>2352</v>
      </c>
      <c r="B39">
        <f t="shared" si="0"/>
        <v>44</v>
      </c>
      <c r="C39" t="str" cm="1">
        <f t="array" aca="1" ref="C39" ca="1">INDIRECT("'"&amp;$A39&amp;"'!"&amp;CHAR(COLUMN(A38)+64)&amp;$B39)</f>
        <v>31O80125110</v>
      </c>
      <c r="D39" cm="1">
        <f t="array" aca="1" ref="D39" ca="1">INDIRECT("'"&amp;$A39&amp;"'!"&amp;CHAR(COLUMN(C38)+64)&amp;$B39)</f>
        <v>38</v>
      </c>
      <c r="E39">
        <f t="shared" si="1"/>
        <v>38</v>
      </c>
      <c r="F39" t="str" cm="1">
        <f t="array" aca="1" ref="F39" ca="1">INDIRECT("'"&amp;$A39&amp;"'!"&amp;CHAR(COLUMN(D38)+64)&amp;$B39)</f>
        <v>Ống HDPE80 DISMY PN12,5 D110 x 10,0</v>
      </c>
      <c r="G39" t="str" cm="1">
        <f t="array" aca="1" ref="G39" ca="1">INDIRECT("'"&amp;$A39&amp;"'!"&amp;CHAR(COLUMN(E38)+64)&amp;$B39)</f>
        <v>m</v>
      </c>
      <c r="H39" s="1" cm="1">
        <f t="array" aca="1" ref="H39" ca="1">INDIRECT("'"&amp;$A39&amp;"'!"&amp;CHAR(COLUMN(B38)+64)&amp;$B39)</f>
        <v>216273</v>
      </c>
    </row>
    <row r="40" spans="1:8" x14ac:dyDescent="0.25">
      <c r="A40" t="s">
        <v>2352</v>
      </c>
      <c r="B40">
        <f t="shared" si="0"/>
        <v>45</v>
      </c>
      <c r="C40" t="str" cm="1">
        <f t="array" aca="1" ref="C40" ca="1">INDIRECT("'"&amp;$A40&amp;"'!"&amp;CHAR(COLUMN(A39)+64)&amp;$B40)</f>
        <v>31O8016110</v>
      </c>
      <c r="D40" cm="1">
        <f t="array" aca="1" ref="D40" ca="1">INDIRECT("'"&amp;$A40&amp;"'!"&amp;CHAR(COLUMN(C39)+64)&amp;$B40)</f>
        <v>39</v>
      </c>
      <c r="E40">
        <f t="shared" si="1"/>
        <v>39</v>
      </c>
      <c r="F40" t="str" cm="1">
        <f t="array" aca="1" ref="F40" ca="1">INDIRECT("'"&amp;$A40&amp;"'!"&amp;CHAR(COLUMN(D39)+64)&amp;$B40)</f>
        <v>Ống HDPE80 DISMY PN16 D110 x 12,3</v>
      </c>
      <c r="G40" t="str" cm="1">
        <f t="array" aca="1" ref="G40" ca="1">INDIRECT("'"&amp;$A40&amp;"'!"&amp;CHAR(COLUMN(E39)+64)&amp;$B40)</f>
        <v>m</v>
      </c>
      <c r="H40" s="1" cm="1">
        <f t="array" aca="1" ref="H40" ca="1">INDIRECT("'"&amp;$A40&amp;"'!"&amp;CHAR(COLUMN(B39)+64)&amp;$B40)</f>
        <v>262545</v>
      </c>
    </row>
    <row r="41" spans="1:8" x14ac:dyDescent="0.25">
      <c r="A41" t="s">
        <v>2352</v>
      </c>
      <c r="B41">
        <f t="shared" si="0"/>
        <v>46</v>
      </c>
      <c r="C41" t="str" cm="1">
        <f t="array" aca="1" ref="C41" ca="1">INDIRECT("'"&amp;$A41&amp;"'!"&amp;CHAR(COLUMN(A40)+64)&amp;$B41)</f>
        <v>31O806125</v>
      </c>
      <c r="D41" cm="1">
        <f t="array" aca="1" ref="D41" ca="1">INDIRECT("'"&amp;$A41&amp;"'!"&amp;CHAR(COLUMN(C40)+64)&amp;$B41)</f>
        <v>40</v>
      </c>
      <c r="E41">
        <f t="shared" si="1"/>
        <v>40</v>
      </c>
      <c r="F41" t="str" cm="1">
        <f t="array" aca="1" ref="F41" ca="1">INDIRECT("'"&amp;$A41&amp;"'!"&amp;CHAR(COLUMN(D40)+64)&amp;$B41)</f>
        <v>Ống HDPE80 DISMY PN6 D125 x 6,0</v>
      </c>
      <c r="G41" t="str" cm="1">
        <f t="array" aca="1" ref="G41" ca="1">INDIRECT("'"&amp;$A41&amp;"'!"&amp;CHAR(COLUMN(E40)+64)&amp;$B41)</f>
        <v>m</v>
      </c>
      <c r="H41" s="1" cm="1">
        <f t="array" aca="1" ref="H41" ca="1">INDIRECT("'"&amp;$A41&amp;"'!"&amp;CHAR(COLUMN(B40)+64)&amp;$B41)</f>
        <v>155091</v>
      </c>
    </row>
    <row r="42" spans="1:8" x14ac:dyDescent="0.25">
      <c r="A42" t="s">
        <v>2352</v>
      </c>
      <c r="B42">
        <f t="shared" si="0"/>
        <v>47</v>
      </c>
      <c r="C42" t="str" cm="1">
        <f t="array" aca="1" ref="C42" ca="1">INDIRECT("'"&amp;$A42&amp;"'!"&amp;CHAR(COLUMN(A41)+64)&amp;$B42)</f>
        <v>31O808125</v>
      </c>
      <c r="D42" cm="1">
        <f t="array" aca="1" ref="D42" ca="1">INDIRECT("'"&amp;$A42&amp;"'!"&amp;CHAR(COLUMN(C41)+64)&amp;$B42)</f>
        <v>41</v>
      </c>
      <c r="E42">
        <f t="shared" si="1"/>
        <v>41</v>
      </c>
      <c r="F42" t="str" cm="1">
        <f t="array" aca="1" ref="F42" ca="1">INDIRECT("'"&amp;$A42&amp;"'!"&amp;CHAR(COLUMN(D41)+64)&amp;$B42)</f>
        <v>Ống HDPE80 DISMY PN8 D125 x 7,4</v>
      </c>
      <c r="G42" t="str" cm="1">
        <f t="array" aca="1" ref="G42" ca="1">INDIRECT("'"&amp;$A42&amp;"'!"&amp;CHAR(COLUMN(E41)+64)&amp;$B42)</f>
        <v>m</v>
      </c>
      <c r="H42" s="1" cm="1">
        <f t="array" aca="1" ref="H42" ca="1">INDIRECT("'"&amp;$A42&amp;"'!"&amp;CHAR(COLUMN(B41)+64)&amp;$B42)</f>
        <v>189364</v>
      </c>
    </row>
    <row r="43" spans="1:8" x14ac:dyDescent="0.25">
      <c r="A43" t="s">
        <v>2352</v>
      </c>
      <c r="B43">
        <f t="shared" si="0"/>
        <v>48</v>
      </c>
      <c r="C43" t="str" cm="1">
        <f t="array" aca="1" ref="C43" ca="1">INDIRECT("'"&amp;$A43&amp;"'!"&amp;CHAR(COLUMN(A42)+64)&amp;$B43)</f>
        <v>31O8010125</v>
      </c>
      <c r="D43" cm="1">
        <f t="array" aca="1" ref="D43" ca="1">INDIRECT("'"&amp;$A43&amp;"'!"&amp;CHAR(COLUMN(C42)+64)&amp;$B43)</f>
        <v>42</v>
      </c>
      <c r="E43">
        <f t="shared" si="1"/>
        <v>42</v>
      </c>
      <c r="F43" t="str" cm="1">
        <f t="array" aca="1" ref="F43" ca="1">INDIRECT("'"&amp;$A43&amp;"'!"&amp;CHAR(COLUMN(D42)+64)&amp;$B43)</f>
        <v>Ống HDPE80 DISMY PN10 D125 x 9,2</v>
      </c>
      <c r="G43" t="str" cm="1">
        <f t="array" aca="1" ref="G43" ca="1">INDIRECT("'"&amp;$A43&amp;"'!"&amp;CHAR(COLUMN(E42)+64)&amp;$B43)</f>
        <v>m</v>
      </c>
      <c r="H43" s="1" cm="1">
        <f t="array" aca="1" ref="H43" ca="1">INDIRECT("'"&amp;$A43&amp;"'!"&amp;CHAR(COLUMN(B42)+64)&amp;$B43)</f>
        <v>232909</v>
      </c>
    </row>
    <row r="44" spans="1:8" x14ac:dyDescent="0.25">
      <c r="A44" t="s">
        <v>2352</v>
      </c>
      <c r="B44">
        <f t="shared" si="0"/>
        <v>49</v>
      </c>
      <c r="C44" t="str" cm="1">
        <f t="array" aca="1" ref="C44" ca="1">INDIRECT("'"&amp;$A44&amp;"'!"&amp;CHAR(COLUMN(A43)+64)&amp;$B44)</f>
        <v>31O80125125</v>
      </c>
      <c r="D44" cm="1">
        <f t="array" aca="1" ref="D44" ca="1">INDIRECT("'"&amp;$A44&amp;"'!"&amp;CHAR(COLUMN(C43)+64)&amp;$B44)</f>
        <v>43</v>
      </c>
      <c r="E44">
        <f t="shared" si="1"/>
        <v>43</v>
      </c>
      <c r="F44" t="str" cm="1">
        <f t="array" aca="1" ref="F44" ca="1">INDIRECT("'"&amp;$A44&amp;"'!"&amp;CHAR(COLUMN(D43)+64)&amp;$B44)</f>
        <v>Ống HDPE80 DISMY PN12,5 D125 x 11,4</v>
      </c>
      <c r="G44" t="str" cm="1">
        <f t="array" aca="1" ref="G44" ca="1">INDIRECT("'"&amp;$A44&amp;"'!"&amp;CHAR(COLUMN(E43)+64)&amp;$B44)</f>
        <v>m</v>
      </c>
      <c r="H44" s="1" cm="1">
        <f t="array" aca="1" ref="H44" ca="1">INDIRECT("'"&amp;$A44&amp;"'!"&amp;CHAR(COLUMN(B43)+64)&amp;$B44)</f>
        <v>281455</v>
      </c>
    </row>
    <row r="45" spans="1:8" x14ac:dyDescent="0.25">
      <c r="A45" t="s">
        <v>2352</v>
      </c>
      <c r="B45">
        <f t="shared" si="0"/>
        <v>50</v>
      </c>
      <c r="C45" t="str" cm="1">
        <f t="array" aca="1" ref="C45" ca="1">INDIRECT("'"&amp;$A45&amp;"'!"&amp;CHAR(COLUMN(A44)+64)&amp;$B45)</f>
        <v>31O8016125</v>
      </c>
      <c r="D45" cm="1">
        <f t="array" aca="1" ref="D45" ca="1">INDIRECT("'"&amp;$A45&amp;"'!"&amp;CHAR(COLUMN(C44)+64)&amp;$B45)</f>
        <v>44</v>
      </c>
      <c r="E45">
        <f t="shared" si="1"/>
        <v>44</v>
      </c>
      <c r="F45" t="str" cm="1">
        <f t="array" aca="1" ref="F45" ca="1">INDIRECT("'"&amp;$A45&amp;"'!"&amp;CHAR(COLUMN(D44)+64)&amp;$B45)</f>
        <v>Ống HDPE80 DISMY PN16 D125 x 14,0</v>
      </c>
      <c r="G45" t="str" cm="1">
        <f t="array" aca="1" ref="G45" ca="1">INDIRECT("'"&amp;$A45&amp;"'!"&amp;CHAR(COLUMN(E44)+64)&amp;$B45)</f>
        <v>m</v>
      </c>
      <c r="H45" s="1" cm="1">
        <f t="array" aca="1" ref="H45" ca="1">INDIRECT("'"&amp;$A45&amp;"'!"&amp;CHAR(COLUMN(B44)+64)&amp;$B45)</f>
        <v>336545</v>
      </c>
    </row>
    <row r="46" spans="1:8" x14ac:dyDescent="0.25">
      <c r="A46" t="s">
        <v>2352</v>
      </c>
      <c r="B46">
        <f t="shared" si="0"/>
        <v>51</v>
      </c>
      <c r="C46" t="str" cm="1">
        <f t="array" aca="1" ref="C46" ca="1">INDIRECT("'"&amp;$A46&amp;"'!"&amp;CHAR(COLUMN(A45)+64)&amp;$B46)</f>
        <v>31O806140</v>
      </c>
      <c r="D46" cm="1">
        <f t="array" aca="1" ref="D46" ca="1">INDIRECT("'"&amp;$A46&amp;"'!"&amp;CHAR(COLUMN(C45)+64)&amp;$B46)</f>
        <v>45</v>
      </c>
      <c r="E46">
        <f t="shared" si="1"/>
        <v>45</v>
      </c>
      <c r="F46" t="str" cm="1">
        <f t="array" aca="1" ref="F46" ca="1">INDIRECT("'"&amp;$A46&amp;"'!"&amp;CHAR(COLUMN(D45)+64)&amp;$B46)</f>
        <v>Ống HDPE80 DISMY PN6 D140 x 6,7</v>
      </c>
      <c r="G46" t="str" cm="1">
        <f t="array" aca="1" ref="G46" ca="1">INDIRECT("'"&amp;$A46&amp;"'!"&amp;CHAR(COLUMN(E45)+64)&amp;$B46)</f>
        <v>m</v>
      </c>
      <c r="H46" s="1" cm="1">
        <f t="array" aca="1" ref="H46" ca="1">INDIRECT("'"&amp;$A46&amp;"'!"&amp;CHAR(COLUMN(B45)+64)&amp;$B46)</f>
        <v>192727</v>
      </c>
    </row>
    <row r="47" spans="1:8" x14ac:dyDescent="0.25">
      <c r="A47" t="s">
        <v>2352</v>
      </c>
      <c r="B47">
        <f t="shared" si="0"/>
        <v>52</v>
      </c>
      <c r="C47" t="str" cm="1">
        <f t="array" aca="1" ref="C47" ca="1">INDIRECT("'"&amp;$A47&amp;"'!"&amp;CHAR(COLUMN(A46)+64)&amp;$B47)</f>
        <v>31O808140</v>
      </c>
      <c r="D47" cm="1">
        <f t="array" aca="1" ref="D47" ca="1">INDIRECT("'"&amp;$A47&amp;"'!"&amp;CHAR(COLUMN(C46)+64)&amp;$B47)</f>
        <v>46</v>
      </c>
      <c r="E47">
        <f t="shared" si="1"/>
        <v>46</v>
      </c>
      <c r="F47" t="str" cm="1">
        <f t="array" aca="1" ref="F47" ca="1">INDIRECT("'"&amp;$A47&amp;"'!"&amp;CHAR(COLUMN(D46)+64)&amp;$B47)</f>
        <v>Ống HDPE80 DISMY PN8 D140 x 8,3</v>
      </c>
      <c r="G47" t="str" cm="1">
        <f t="array" aca="1" ref="G47" ca="1">INDIRECT("'"&amp;$A47&amp;"'!"&amp;CHAR(COLUMN(E46)+64)&amp;$B47)</f>
        <v>m</v>
      </c>
      <c r="H47" s="1" cm="1">
        <f t="array" aca="1" ref="H47" ca="1">INDIRECT("'"&amp;$A47&amp;"'!"&amp;CHAR(COLUMN(B46)+64)&amp;$B47)</f>
        <v>237455</v>
      </c>
    </row>
    <row r="48" spans="1:8" x14ac:dyDescent="0.25">
      <c r="A48" t="s">
        <v>2352</v>
      </c>
      <c r="B48">
        <f t="shared" si="0"/>
        <v>53</v>
      </c>
      <c r="C48" t="str" cm="1">
        <f t="array" aca="1" ref="C48" ca="1">INDIRECT("'"&amp;$A48&amp;"'!"&amp;CHAR(COLUMN(A47)+64)&amp;$B48)</f>
        <v>31O8010140</v>
      </c>
      <c r="D48" cm="1">
        <f t="array" aca="1" ref="D48" ca="1">INDIRECT("'"&amp;$A48&amp;"'!"&amp;CHAR(COLUMN(C47)+64)&amp;$B48)</f>
        <v>47</v>
      </c>
      <c r="E48">
        <f t="shared" si="1"/>
        <v>47</v>
      </c>
      <c r="F48" t="str" cm="1">
        <f t="array" aca="1" ref="F48" ca="1">INDIRECT("'"&amp;$A48&amp;"'!"&amp;CHAR(COLUMN(D47)+64)&amp;$B48)</f>
        <v>Ống HDPE80 DISMY PN10 D140 x 10,3</v>
      </c>
      <c r="G48" t="str" cm="1">
        <f t="array" aca="1" ref="G48" ca="1">INDIRECT("'"&amp;$A48&amp;"'!"&amp;CHAR(COLUMN(E47)+64)&amp;$B48)</f>
        <v>m</v>
      </c>
      <c r="H48" s="1" cm="1">
        <f t="array" aca="1" ref="H48" ca="1">INDIRECT("'"&amp;$A48&amp;"'!"&amp;CHAR(COLUMN(B47)+64)&amp;$B48)</f>
        <v>290364</v>
      </c>
    </row>
    <row r="49" spans="1:8" x14ac:dyDescent="0.25">
      <c r="A49" t="s">
        <v>2352</v>
      </c>
      <c r="B49">
        <f t="shared" si="0"/>
        <v>54</v>
      </c>
      <c r="C49" t="str" cm="1">
        <f t="array" aca="1" ref="C49" ca="1">INDIRECT("'"&amp;$A49&amp;"'!"&amp;CHAR(COLUMN(A48)+64)&amp;$B49)</f>
        <v>31O80125140</v>
      </c>
      <c r="D49" cm="1">
        <f t="array" aca="1" ref="D49" ca="1">INDIRECT("'"&amp;$A49&amp;"'!"&amp;CHAR(COLUMN(C48)+64)&amp;$B49)</f>
        <v>48</v>
      </c>
      <c r="E49">
        <f t="shared" si="1"/>
        <v>48</v>
      </c>
      <c r="F49" t="str" cm="1">
        <f t="array" aca="1" ref="F49" ca="1">INDIRECT("'"&amp;$A49&amp;"'!"&amp;CHAR(COLUMN(D48)+64)&amp;$B49)</f>
        <v>Ống HDPE80 DISMY PN12,5 D140 x 12,7</v>
      </c>
      <c r="G49" t="str" cm="1">
        <f t="array" aca="1" ref="G49" ca="1">INDIRECT("'"&amp;$A49&amp;"'!"&amp;CHAR(COLUMN(E48)+64)&amp;$B49)</f>
        <v>m</v>
      </c>
      <c r="H49" s="1" cm="1">
        <f t="array" aca="1" ref="H49" ca="1">INDIRECT("'"&amp;$A49&amp;"'!"&amp;CHAR(COLUMN(B48)+64)&amp;$B49)</f>
        <v>347182</v>
      </c>
    </row>
    <row r="50" spans="1:8" x14ac:dyDescent="0.25">
      <c r="A50" t="s">
        <v>2352</v>
      </c>
      <c r="B50">
        <f t="shared" si="0"/>
        <v>55</v>
      </c>
      <c r="C50" t="str" cm="1">
        <f t="array" aca="1" ref="C50" ca="1">INDIRECT("'"&amp;$A50&amp;"'!"&amp;CHAR(COLUMN(A49)+64)&amp;$B50)</f>
        <v>31O8016140</v>
      </c>
      <c r="D50" cm="1">
        <f t="array" aca="1" ref="D50" ca="1">INDIRECT("'"&amp;$A50&amp;"'!"&amp;CHAR(COLUMN(C49)+64)&amp;$B50)</f>
        <v>49</v>
      </c>
      <c r="E50">
        <f t="shared" si="1"/>
        <v>49</v>
      </c>
      <c r="F50" t="str" cm="1">
        <f t="array" aca="1" ref="F50" ca="1">INDIRECT("'"&amp;$A50&amp;"'!"&amp;CHAR(COLUMN(D49)+64)&amp;$B50)</f>
        <v>Ống HDPE80 DISMY PN16 D140 x 15,7</v>
      </c>
      <c r="G50" t="str" cm="1">
        <f t="array" aca="1" ref="G50" ca="1">INDIRECT("'"&amp;$A50&amp;"'!"&amp;CHAR(COLUMN(E49)+64)&amp;$B50)</f>
        <v>m</v>
      </c>
      <c r="H50" s="1" cm="1">
        <f t="array" aca="1" ref="H50" ca="1">INDIRECT("'"&amp;$A50&amp;"'!"&amp;CHAR(COLUMN(B49)+64)&amp;$B50)</f>
        <v>420545</v>
      </c>
    </row>
    <row r="51" spans="1:8" x14ac:dyDescent="0.25">
      <c r="A51" t="s">
        <v>2352</v>
      </c>
      <c r="B51">
        <f t="shared" si="0"/>
        <v>56</v>
      </c>
      <c r="C51" t="str" cm="1">
        <f t="array" aca="1" ref="C51" ca="1">INDIRECT("'"&amp;$A51&amp;"'!"&amp;CHAR(COLUMN(A50)+64)&amp;$B51)</f>
        <v>31O806160</v>
      </c>
      <c r="D51" cm="1">
        <f t="array" aca="1" ref="D51" ca="1">INDIRECT("'"&amp;$A51&amp;"'!"&amp;CHAR(COLUMN(C50)+64)&amp;$B51)</f>
        <v>50</v>
      </c>
      <c r="E51">
        <f t="shared" si="1"/>
        <v>50</v>
      </c>
      <c r="F51" t="str" cm="1">
        <f t="array" aca="1" ref="F51" ca="1">INDIRECT("'"&amp;$A51&amp;"'!"&amp;CHAR(COLUMN(D50)+64)&amp;$B51)</f>
        <v>Ống HDPE80 DISMY PN6 D160 x 7,7</v>
      </c>
      <c r="G51" t="str" cm="1">
        <f t="array" aca="1" ref="G51" ca="1">INDIRECT("'"&amp;$A51&amp;"'!"&amp;CHAR(COLUMN(E50)+64)&amp;$B51)</f>
        <v>m</v>
      </c>
      <c r="H51" s="1" cm="1">
        <f t="array" aca="1" ref="H51" ca="1">INDIRECT("'"&amp;$A51&amp;"'!"&amp;CHAR(COLUMN(B50)+64)&amp;$B51)</f>
        <v>253273</v>
      </c>
    </row>
    <row r="52" spans="1:8" x14ac:dyDescent="0.25">
      <c r="A52" t="s">
        <v>2352</v>
      </c>
      <c r="B52">
        <f t="shared" si="0"/>
        <v>57</v>
      </c>
      <c r="C52" t="str" cm="1">
        <f t="array" aca="1" ref="C52" ca="1">INDIRECT("'"&amp;$A52&amp;"'!"&amp;CHAR(COLUMN(A51)+64)&amp;$B52)</f>
        <v>31O808160</v>
      </c>
      <c r="D52" cm="1">
        <f t="array" aca="1" ref="D52" ca="1">INDIRECT("'"&amp;$A52&amp;"'!"&amp;CHAR(COLUMN(C51)+64)&amp;$B52)</f>
        <v>51</v>
      </c>
      <c r="E52">
        <f t="shared" si="1"/>
        <v>51</v>
      </c>
      <c r="F52" t="str" cm="1">
        <f t="array" aca="1" ref="F52" ca="1">INDIRECT("'"&amp;$A52&amp;"'!"&amp;CHAR(COLUMN(D51)+64)&amp;$B52)</f>
        <v>Ống HDPE80 DISMY PN8 D160 x 9,5</v>
      </c>
      <c r="G52" t="str" cm="1">
        <f t="array" aca="1" ref="G52" ca="1">INDIRECT("'"&amp;$A52&amp;"'!"&amp;CHAR(COLUMN(E51)+64)&amp;$B52)</f>
        <v>m</v>
      </c>
      <c r="H52" s="1" cm="1">
        <f t="array" aca="1" ref="H52" ca="1">INDIRECT("'"&amp;$A52&amp;"'!"&amp;CHAR(COLUMN(B51)+64)&amp;$B52)</f>
        <v>309727</v>
      </c>
    </row>
    <row r="53" spans="1:8" x14ac:dyDescent="0.25">
      <c r="A53" t="s">
        <v>2352</v>
      </c>
      <c r="B53">
        <f t="shared" si="0"/>
        <v>58</v>
      </c>
      <c r="C53" t="str" cm="1">
        <f t="array" aca="1" ref="C53" ca="1">INDIRECT("'"&amp;$A53&amp;"'!"&amp;CHAR(COLUMN(A52)+64)&amp;$B53)</f>
        <v>31O8010160</v>
      </c>
      <c r="D53" cm="1">
        <f t="array" aca="1" ref="D53" ca="1">INDIRECT("'"&amp;$A53&amp;"'!"&amp;CHAR(COLUMN(C52)+64)&amp;$B53)</f>
        <v>52</v>
      </c>
      <c r="E53">
        <f t="shared" si="1"/>
        <v>52</v>
      </c>
      <c r="F53" t="str" cm="1">
        <f t="array" aca="1" ref="F53" ca="1">INDIRECT("'"&amp;$A53&amp;"'!"&amp;CHAR(COLUMN(D52)+64)&amp;$B53)</f>
        <v>Ống HDPE80 DISMY PN10 D160 x 11,8</v>
      </c>
      <c r="G53" t="str" cm="1">
        <f t="array" aca="1" ref="G53" ca="1">INDIRECT("'"&amp;$A53&amp;"'!"&amp;CHAR(COLUMN(E52)+64)&amp;$B53)</f>
        <v>m</v>
      </c>
      <c r="H53" s="1" cm="1">
        <f t="array" aca="1" ref="H53" ca="1">INDIRECT("'"&amp;$A53&amp;"'!"&amp;CHAR(COLUMN(B52)+64)&amp;$B53)</f>
        <v>380909</v>
      </c>
    </row>
    <row r="54" spans="1:8" x14ac:dyDescent="0.25">
      <c r="A54" t="s">
        <v>2352</v>
      </c>
      <c r="B54">
        <f t="shared" si="0"/>
        <v>59</v>
      </c>
      <c r="C54" t="str" cm="1">
        <f t="array" aca="1" ref="C54" ca="1">INDIRECT("'"&amp;$A54&amp;"'!"&amp;CHAR(COLUMN(A53)+64)&amp;$B54)</f>
        <v>31O80125160</v>
      </c>
      <c r="D54" cm="1">
        <f t="array" aca="1" ref="D54" ca="1">INDIRECT("'"&amp;$A54&amp;"'!"&amp;CHAR(COLUMN(C53)+64)&amp;$B54)</f>
        <v>53</v>
      </c>
      <c r="E54">
        <f t="shared" si="1"/>
        <v>53</v>
      </c>
      <c r="F54" t="str" cm="1">
        <f t="array" aca="1" ref="F54" ca="1">INDIRECT("'"&amp;$A54&amp;"'!"&amp;CHAR(COLUMN(D53)+64)&amp;$B54)</f>
        <v>Ống HDPE80 DISMY PN12,5 D160 x 14,6</v>
      </c>
      <c r="G54" t="str" cm="1">
        <f t="array" aca="1" ref="G54" ca="1">INDIRECT("'"&amp;$A54&amp;"'!"&amp;CHAR(COLUMN(E53)+64)&amp;$B54)</f>
        <v>m</v>
      </c>
      <c r="H54" s="1" cm="1">
        <f t="array" aca="1" ref="H54" ca="1">INDIRECT("'"&amp;$A54&amp;"'!"&amp;CHAR(COLUMN(B53)+64)&amp;$B54)</f>
        <v>456364</v>
      </c>
    </row>
    <row r="55" spans="1:8" x14ac:dyDescent="0.25">
      <c r="A55" t="s">
        <v>2352</v>
      </c>
      <c r="B55">
        <f t="shared" si="0"/>
        <v>60</v>
      </c>
      <c r="C55" t="str" cm="1">
        <f t="array" aca="1" ref="C55" ca="1">INDIRECT("'"&amp;$A55&amp;"'!"&amp;CHAR(COLUMN(A54)+64)&amp;$B55)</f>
        <v>31O8016160</v>
      </c>
      <c r="D55" cm="1">
        <f t="array" aca="1" ref="D55" ca="1">INDIRECT("'"&amp;$A55&amp;"'!"&amp;CHAR(COLUMN(C54)+64)&amp;$B55)</f>
        <v>54</v>
      </c>
      <c r="E55">
        <f t="shared" si="1"/>
        <v>54</v>
      </c>
      <c r="F55" t="str" cm="1">
        <f t="array" aca="1" ref="F55" ca="1">INDIRECT("'"&amp;$A55&amp;"'!"&amp;CHAR(COLUMN(D54)+64)&amp;$B55)</f>
        <v>Ống HDPE80 DISMY PN16 D160 x 17,9</v>
      </c>
      <c r="G55" t="str" cm="1">
        <f t="array" aca="1" ref="G55" ca="1">INDIRECT("'"&amp;$A55&amp;"'!"&amp;CHAR(COLUMN(E54)+64)&amp;$B55)</f>
        <v>m</v>
      </c>
      <c r="H55" s="1" cm="1">
        <f t="array" aca="1" ref="H55" ca="1">INDIRECT("'"&amp;$A55&amp;"'!"&amp;CHAR(COLUMN(B54)+64)&amp;$B55)</f>
        <v>551818</v>
      </c>
    </row>
    <row r="56" spans="1:8" x14ac:dyDescent="0.25">
      <c r="A56" t="s">
        <v>2352</v>
      </c>
      <c r="B56">
        <f t="shared" si="0"/>
        <v>61</v>
      </c>
      <c r="C56" t="str" cm="1">
        <f t="array" aca="1" ref="C56" ca="1">INDIRECT("'"&amp;$A56&amp;"'!"&amp;CHAR(COLUMN(A55)+64)&amp;$B56)</f>
        <v>31O806180</v>
      </c>
      <c r="D56" cm="1">
        <f t="array" aca="1" ref="D56" ca="1">INDIRECT("'"&amp;$A56&amp;"'!"&amp;CHAR(COLUMN(C55)+64)&amp;$B56)</f>
        <v>55</v>
      </c>
      <c r="E56">
        <f t="shared" si="1"/>
        <v>55</v>
      </c>
      <c r="F56" t="str" cm="1">
        <f t="array" aca="1" ref="F56" ca="1">INDIRECT("'"&amp;$A56&amp;"'!"&amp;CHAR(COLUMN(D55)+64)&amp;$B56)</f>
        <v>Ống HDPE80 DISMY PN6 D180 x 8,6</v>
      </c>
      <c r="G56" t="str" cm="1">
        <f t="array" aca="1" ref="G56" ca="1">INDIRECT("'"&amp;$A56&amp;"'!"&amp;CHAR(COLUMN(E55)+64)&amp;$B56)</f>
        <v>m</v>
      </c>
      <c r="H56" s="1" cm="1">
        <f t="array" aca="1" ref="H56" ca="1">INDIRECT("'"&amp;$A56&amp;"'!"&amp;CHAR(COLUMN(B55)+64)&amp;$B56)</f>
        <v>318545</v>
      </c>
    </row>
    <row r="57" spans="1:8" x14ac:dyDescent="0.25">
      <c r="A57" t="s">
        <v>2352</v>
      </c>
      <c r="B57">
        <f t="shared" si="0"/>
        <v>62</v>
      </c>
      <c r="C57" t="str" cm="1">
        <f t="array" aca="1" ref="C57" ca="1">INDIRECT("'"&amp;$A57&amp;"'!"&amp;CHAR(COLUMN(A56)+64)&amp;$B57)</f>
        <v>31O808180</v>
      </c>
      <c r="D57" cm="1">
        <f t="array" aca="1" ref="D57" ca="1">INDIRECT("'"&amp;$A57&amp;"'!"&amp;CHAR(COLUMN(C56)+64)&amp;$B57)</f>
        <v>56</v>
      </c>
      <c r="E57">
        <f t="shared" si="1"/>
        <v>56</v>
      </c>
      <c r="F57" t="str" cm="1">
        <f t="array" aca="1" ref="F57" ca="1">INDIRECT("'"&amp;$A57&amp;"'!"&amp;CHAR(COLUMN(D56)+64)&amp;$B57)</f>
        <v>Ống HDPE80 DISMY PN8 D180 x 10,7</v>
      </c>
      <c r="G57" t="str" cm="1">
        <f t="array" aca="1" ref="G57" ca="1">INDIRECT("'"&amp;$A57&amp;"'!"&amp;CHAR(COLUMN(E56)+64)&amp;$B57)</f>
        <v>m</v>
      </c>
      <c r="H57" s="1" cm="1">
        <f t="array" aca="1" ref="H57" ca="1">INDIRECT("'"&amp;$A57&amp;"'!"&amp;CHAR(COLUMN(B56)+64)&amp;$B57)</f>
        <v>392818</v>
      </c>
    </row>
    <row r="58" spans="1:8" x14ac:dyDescent="0.25">
      <c r="A58" t="s">
        <v>2352</v>
      </c>
      <c r="B58">
        <f t="shared" si="0"/>
        <v>63</v>
      </c>
      <c r="C58" t="str" cm="1">
        <f t="array" aca="1" ref="C58" ca="1">INDIRECT("'"&amp;$A58&amp;"'!"&amp;CHAR(COLUMN(A57)+64)&amp;$B58)</f>
        <v>31O8010180</v>
      </c>
      <c r="D58" cm="1">
        <f t="array" aca="1" ref="D58" ca="1">INDIRECT("'"&amp;$A58&amp;"'!"&amp;CHAR(COLUMN(C57)+64)&amp;$B58)</f>
        <v>57</v>
      </c>
      <c r="E58">
        <f t="shared" si="1"/>
        <v>57</v>
      </c>
      <c r="F58" t="str" cm="1">
        <f t="array" aca="1" ref="F58" ca="1">INDIRECT("'"&amp;$A58&amp;"'!"&amp;CHAR(COLUMN(D57)+64)&amp;$B58)</f>
        <v>Ống HDPE80 DISMY PN10 D180 x 13,3</v>
      </c>
      <c r="G58" t="str" cm="1">
        <f t="array" aca="1" ref="G58" ca="1">INDIRECT("'"&amp;$A58&amp;"'!"&amp;CHAR(COLUMN(E57)+64)&amp;$B58)</f>
        <v>m</v>
      </c>
      <c r="H58" s="1" cm="1">
        <f t="array" aca="1" ref="H58" ca="1">INDIRECT("'"&amp;$A58&amp;"'!"&amp;CHAR(COLUMN(B57)+64)&amp;$B58)</f>
        <v>481636</v>
      </c>
    </row>
    <row r="59" spans="1:8" x14ac:dyDescent="0.25">
      <c r="A59" t="s">
        <v>2352</v>
      </c>
      <c r="B59">
        <f t="shared" si="0"/>
        <v>64</v>
      </c>
      <c r="C59" t="str" cm="1">
        <f t="array" aca="1" ref="C59" ca="1">INDIRECT("'"&amp;$A59&amp;"'!"&amp;CHAR(COLUMN(A58)+64)&amp;$B59)</f>
        <v>31O80125180</v>
      </c>
      <c r="D59" cm="1">
        <f t="array" aca="1" ref="D59" ca="1">INDIRECT("'"&amp;$A59&amp;"'!"&amp;CHAR(COLUMN(C58)+64)&amp;$B59)</f>
        <v>58</v>
      </c>
      <c r="E59">
        <f t="shared" si="1"/>
        <v>58</v>
      </c>
      <c r="F59" t="str" cm="1">
        <f t="array" aca="1" ref="F59" ca="1">INDIRECT("'"&amp;$A59&amp;"'!"&amp;CHAR(COLUMN(D58)+64)&amp;$B59)</f>
        <v>Ống HDPE80 DISMY PN12,5 D180 x 16,4</v>
      </c>
      <c r="G59" t="str" cm="1">
        <f t="array" aca="1" ref="G59" ca="1">INDIRECT("'"&amp;$A59&amp;"'!"&amp;CHAR(COLUMN(E58)+64)&amp;$B59)</f>
        <v>m</v>
      </c>
      <c r="H59" s="1" cm="1">
        <f t="array" aca="1" ref="H59" ca="1">INDIRECT("'"&amp;$A59&amp;"'!"&amp;CHAR(COLUMN(B58)+64)&amp;$B59)</f>
        <v>578818</v>
      </c>
    </row>
    <row r="60" spans="1:8" x14ac:dyDescent="0.25">
      <c r="A60" t="s">
        <v>2352</v>
      </c>
      <c r="B60">
        <f t="shared" si="0"/>
        <v>65</v>
      </c>
      <c r="C60" t="str" cm="1">
        <f t="array" aca="1" ref="C60" ca="1">INDIRECT("'"&amp;$A60&amp;"'!"&amp;CHAR(COLUMN(A59)+64)&amp;$B60)</f>
        <v>31O8016180</v>
      </c>
      <c r="D60" cm="1">
        <f t="array" aca="1" ref="D60" ca="1">INDIRECT("'"&amp;$A60&amp;"'!"&amp;CHAR(COLUMN(C59)+64)&amp;$B60)</f>
        <v>59</v>
      </c>
      <c r="E60">
        <f t="shared" si="1"/>
        <v>59</v>
      </c>
      <c r="F60" t="str" cm="1">
        <f t="array" aca="1" ref="F60" ca="1">INDIRECT("'"&amp;$A60&amp;"'!"&amp;CHAR(COLUMN(D59)+64)&amp;$B60)</f>
        <v>Ống HDPE80 DISMY PN16 D180 x 20,1</v>
      </c>
      <c r="G60" t="str" cm="1">
        <f t="array" aca="1" ref="G60" ca="1">INDIRECT("'"&amp;$A60&amp;"'!"&amp;CHAR(COLUMN(E59)+64)&amp;$B60)</f>
        <v>m</v>
      </c>
      <c r="H60" s="1" cm="1">
        <f t="array" aca="1" ref="H60" ca="1">INDIRECT("'"&amp;$A60&amp;"'!"&amp;CHAR(COLUMN(B59)+64)&amp;$B60)</f>
        <v>697455</v>
      </c>
    </row>
    <row r="61" spans="1:8" x14ac:dyDescent="0.25">
      <c r="A61" t="s">
        <v>2352</v>
      </c>
      <c r="B61">
        <f t="shared" si="0"/>
        <v>66</v>
      </c>
      <c r="C61" t="str" cm="1">
        <f t="array" aca="1" ref="C61" ca="1">INDIRECT("'"&amp;$A61&amp;"'!"&amp;CHAR(COLUMN(A60)+64)&amp;$B61)</f>
        <v>31O806200</v>
      </c>
      <c r="D61" cm="1">
        <f t="array" aca="1" ref="D61" ca="1">INDIRECT("'"&amp;$A61&amp;"'!"&amp;CHAR(COLUMN(C60)+64)&amp;$B61)</f>
        <v>60</v>
      </c>
      <c r="E61">
        <f t="shared" si="1"/>
        <v>60</v>
      </c>
      <c r="F61" t="str" cm="1">
        <f t="array" aca="1" ref="F61" ca="1">INDIRECT("'"&amp;$A61&amp;"'!"&amp;CHAR(COLUMN(D60)+64)&amp;$B61)</f>
        <v>Ống HDPE80 DISMY PN6 D200 x 9,6</v>
      </c>
      <c r="G61" t="str" cm="1">
        <f t="array" aca="1" ref="G61" ca="1">INDIRECT("'"&amp;$A61&amp;"'!"&amp;CHAR(COLUMN(E60)+64)&amp;$B61)</f>
        <v>m</v>
      </c>
      <c r="H61" s="1" cm="1">
        <f t="array" aca="1" ref="H61" ca="1">INDIRECT("'"&amp;$A61&amp;"'!"&amp;CHAR(COLUMN(B60)+64)&amp;$B61)</f>
        <v>395818</v>
      </c>
    </row>
    <row r="62" spans="1:8" x14ac:dyDescent="0.25">
      <c r="A62" t="s">
        <v>2352</v>
      </c>
      <c r="B62">
        <f t="shared" si="0"/>
        <v>67</v>
      </c>
      <c r="C62" t="str" cm="1">
        <f t="array" aca="1" ref="C62" ca="1">INDIRECT("'"&amp;$A62&amp;"'!"&amp;CHAR(COLUMN(A61)+64)&amp;$B62)</f>
        <v>31O808200</v>
      </c>
      <c r="D62" cm="1">
        <f t="array" aca="1" ref="D62" ca="1">INDIRECT("'"&amp;$A62&amp;"'!"&amp;CHAR(COLUMN(C61)+64)&amp;$B62)</f>
        <v>61</v>
      </c>
      <c r="E62">
        <f t="shared" si="1"/>
        <v>61</v>
      </c>
      <c r="F62" t="str" cm="1">
        <f t="array" aca="1" ref="F62" ca="1">INDIRECT("'"&amp;$A62&amp;"'!"&amp;CHAR(COLUMN(D61)+64)&amp;$B62)</f>
        <v>Ống HDPE80 DISMY PN8 D200 x 11,9</v>
      </c>
      <c r="G62" t="str" cm="1">
        <f t="array" aca="1" ref="G62" ca="1">INDIRECT("'"&amp;$A62&amp;"'!"&amp;CHAR(COLUMN(E61)+64)&amp;$B62)</f>
        <v>m</v>
      </c>
      <c r="H62" s="1" cm="1">
        <f t="array" aca="1" ref="H62" ca="1">INDIRECT("'"&amp;$A62&amp;"'!"&amp;CHAR(COLUMN(B61)+64)&amp;$B62)</f>
        <v>488091</v>
      </c>
    </row>
    <row r="63" spans="1:8" x14ac:dyDescent="0.25">
      <c r="A63" t="s">
        <v>2352</v>
      </c>
      <c r="B63">
        <f t="shared" si="0"/>
        <v>68</v>
      </c>
      <c r="C63" t="str" cm="1">
        <f t="array" aca="1" ref="C63" ca="1">INDIRECT("'"&amp;$A63&amp;"'!"&amp;CHAR(COLUMN(A62)+64)&amp;$B63)</f>
        <v>31O8010200</v>
      </c>
      <c r="D63" cm="1">
        <f t="array" aca="1" ref="D63" ca="1">INDIRECT("'"&amp;$A63&amp;"'!"&amp;CHAR(COLUMN(C62)+64)&amp;$B63)</f>
        <v>62</v>
      </c>
      <c r="E63">
        <f t="shared" si="1"/>
        <v>62</v>
      </c>
      <c r="F63" t="str" cm="1">
        <f t="array" aca="1" ref="F63" ca="1">INDIRECT("'"&amp;$A63&amp;"'!"&amp;CHAR(COLUMN(D62)+64)&amp;$B63)</f>
        <v>Ống HDPE80 DISMY PN10 D200 x 14,7</v>
      </c>
      <c r="G63" t="str" cm="1">
        <f t="array" aca="1" ref="G63" ca="1">INDIRECT("'"&amp;$A63&amp;"'!"&amp;CHAR(COLUMN(E62)+64)&amp;$B63)</f>
        <v>m</v>
      </c>
      <c r="H63" s="1" cm="1">
        <f t="array" aca="1" ref="H63" ca="1">INDIRECT("'"&amp;$A63&amp;"'!"&amp;CHAR(COLUMN(B62)+64)&amp;$B63)</f>
        <v>599455</v>
      </c>
    </row>
    <row r="64" spans="1:8" x14ac:dyDescent="0.25">
      <c r="A64" t="s">
        <v>2352</v>
      </c>
      <c r="B64">
        <f t="shared" si="0"/>
        <v>69</v>
      </c>
      <c r="C64" t="str" cm="1">
        <f t="array" aca="1" ref="C64" ca="1">INDIRECT("'"&amp;$A64&amp;"'!"&amp;CHAR(COLUMN(A63)+64)&amp;$B64)</f>
        <v>31O80125200</v>
      </c>
      <c r="D64" cm="1">
        <f t="array" aca="1" ref="D64" ca="1">INDIRECT("'"&amp;$A64&amp;"'!"&amp;CHAR(COLUMN(C63)+64)&amp;$B64)</f>
        <v>63</v>
      </c>
      <c r="E64">
        <f t="shared" si="1"/>
        <v>63</v>
      </c>
      <c r="F64" t="str" cm="1">
        <f t="array" aca="1" ref="F64" ca="1">INDIRECT("'"&amp;$A64&amp;"'!"&amp;CHAR(COLUMN(D63)+64)&amp;$B64)</f>
        <v>Ống HDPE80 DISMY PN12,5 D200 x 18,2</v>
      </c>
      <c r="G64" t="str" cm="1">
        <f t="array" aca="1" ref="G64" ca="1">INDIRECT("'"&amp;$A64&amp;"'!"&amp;CHAR(COLUMN(E63)+64)&amp;$B64)</f>
        <v>m</v>
      </c>
      <c r="H64" s="1" cm="1">
        <f t="array" aca="1" ref="H64" ca="1">INDIRECT("'"&amp;$A64&amp;"'!"&amp;CHAR(COLUMN(B63)+64)&amp;$B64)</f>
        <v>714091</v>
      </c>
    </row>
    <row r="65" spans="1:8" x14ac:dyDescent="0.25">
      <c r="A65" t="s">
        <v>2352</v>
      </c>
      <c r="B65">
        <f t="shared" si="0"/>
        <v>70</v>
      </c>
      <c r="C65" t="str" cm="1">
        <f t="array" aca="1" ref="C65" ca="1">INDIRECT("'"&amp;$A65&amp;"'!"&amp;CHAR(COLUMN(A64)+64)&amp;$B65)</f>
        <v>31O8016200</v>
      </c>
      <c r="D65" cm="1">
        <f t="array" aca="1" ref="D65" ca="1">INDIRECT("'"&amp;$A65&amp;"'!"&amp;CHAR(COLUMN(C64)+64)&amp;$B65)</f>
        <v>64</v>
      </c>
      <c r="E65">
        <f t="shared" si="1"/>
        <v>64</v>
      </c>
      <c r="F65" t="str" cm="1">
        <f t="array" aca="1" ref="F65" ca="1">INDIRECT("'"&amp;$A65&amp;"'!"&amp;CHAR(COLUMN(D64)+64)&amp;$B65)</f>
        <v>Ống HDPE80 DISMY PN16 D200 x 22,4</v>
      </c>
      <c r="G65" t="str" cm="1">
        <f t="array" aca="1" ref="G65" ca="1">INDIRECT("'"&amp;$A65&amp;"'!"&amp;CHAR(COLUMN(E64)+64)&amp;$B65)</f>
        <v>m</v>
      </c>
      <c r="H65" s="1" cm="1">
        <f t="array" aca="1" ref="H65" ca="1">INDIRECT("'"&amp;$A65&amp;"'!"&amp;CHAR(COLUMN(B64)+64)&amp;$B65)</f>
        <v>867545</v>
      </c>
    </row>
    <row r="66" spans="1:8" x14ac:dyDescent="0.25">
      <c r="A66" t="s">
        <v>2352</v>
      </c>
      <c r="B66">
        <f t="shared" si="0"/>
        <v>71</v>
      </c>
      <c r="C66" t="str" cm="1">
        <f t="array" aca="1" ref="C66" ca="1">INDIRECT("'"&amp;$A66&amp;"'!"&amp;CHAR(COLUMN(A65)+64)&amp;$B66)</f>
        <v>31O806225</v>
      </c>
      <c r="D66" cm="1">
        <f t="array" aca="1" ref="D66" ca="1">INDIRECT("'"&amp;$A66&amp;"'!"&amp;CHAR(COLUMN(C65)+64)&amp;$B66)</f>
        <v>65</v>
      </c>
      <c r="E66">
        <f t="shared" si="1"/>
        <v>65</v>
      </c>
      <c r="F66" t="str" cm="1">
        <f t="array" aca="1" ref="F66" ca="1">INDIRECT("'"&amp;$A66&amp;"'!"&amp;CHAR(COLUMN(D65)+64)&amp;$B66)</f>
        <v>Ống HDPE80 DISMY PN6 D225 x 10,8</v>
      </c>
      <c r="G66" t="str" cm="1">
        <f t="array" aca="1" ref="G66" ca="1">INDIRECT("'"&amp;$A66&amp;"'!"&amp;CHAR(COLUMN(E65)+64)&amp;$B66)</f>
        <v>m</v>
      </c>
      <c r="H66" s="1" cm="1">
        <f t="array" aca="1" ref="H66" ca="1">INDIRECT("'"&amp;$A66&amp;"'!"&amp;CHAR(COLUMN(B65)+64)&amp;$B66)</f>
        <v>499091</v>
      </c>
    </row>
    <row r="67" spans="1:8" x14ac:dyDescent="0.25">
      <c r="A67" t="s">
        <v>2352</v>
      </c>
      <c r="B67">
        <f t="shared" si="0"/>
        <v>72</v>
      </c>
      <c r="C67" t="str" cm="1">
        <f t="array" aca="1" ref="C67" ca="1">INDIRECT("'"&amp;$A67&amp;"'!"&amp;CHAR(COLUMN(A66)+64)&amp;$B67)</f>
        <v>31O808225</v>
      </c>
      <c r="D67" cm="1">
        <f t="array" aca="1" ref="D67" ca="1">INDIRECT("'"&amp;$A67&amp;"'!"&amp;CHAR(COLUMN(C66)+64)&amp;$B67)</f>
        <v>66</v>
      </c>
      <c r="E67">
        <f t="shared" si="1"/>
        <v>66</v>
      </c>
      <c r="F67" t="str" cm="1">
        <f t="array" aca="1" ref="F67" ca="1">INDIRECT("'"&amp;$A67&amp;"'!"&amp;CHAR(COLUMN(D66)+64)&amp;$B67)</f>
        <v>Ống HDPE80 DISMY PN8 D225 x 13,4</v>
      </c>
      <c r="G67" t="str" cm="1">
        <f t="array" aca="1" ref="G67" ca="1">INDIRECT("'"&amp;$A67&amp;"'!"&amp;CHAR(COLUMN(E66)+64)&amp;$B67)</f>
        <v>m</v>
      </c>
      <c r="H67" s="1" cm="1">
        <f t="array" aca="1" ref="H67" ca="1">INDIRECT("'"&amp;$A67&amp;"'!"&amp;CHAR(COLUMN(B66)+64)&amp;$B67)</f>
        <v>616273</v>
      </c>
    </row>
    <row r="68" spans="1:8" x14ac:dyDescent="0.25">
      <c r="A68" t="s">
        <v>2352</v>
      </c>
      <c r="B68">
        <f t="shared" ref="B68:B131" si="2">+B67+1</f>
        <v>73</v>
      </c>
      <c r="C68" t="str" cm="1">
        <f t="array" aca="1" ref="C68" ca="1">INDIRECT("'"&amp;$A68&amp;"'!"&amp;CHAR(COLUMN(A67)+64)&amp;$B68)</f>
        <v>31O8010225</v>
      </c>
      <c r="D68" cm="1">
        <f t="array" aca="1" ref="D68" ca="1">INDIRECT("'"&amp;$A68&amp;"'!"&amp;CHAR(COLUMN(C67)+64)&amp;$B68)</f>
        <v>67</v>
      </c>
      <c r="E68">
        <f t="shared" ref="E68:E131" si="3">+E67+1</f>
        <v>67</v>
      </c>
      <c r="F68" t="str" cm="1">
        <f t="array" aca="1" ref="F68" ca="1">INDIRECT("'"&amp;$A68&amp;"'!"&amp;CHAR(COLUMN(D67)+64)&amp;$B68)</f>
        <v>Ống HDPE80 DISMY PN10 D225 x 16,6</v>
      </c>
      <c r="G68" t="str" cm="1">
        <f t="array" aca="1" ref="G68" ca="1">INDIRECT("'"&amp;$A68&amp;"'!"&amp;CHAR(COLUMN(E67)+64)&amp;$B68)</f>
        <v>m</v>
      </c>
      <c r="H68" s="1" cm="1">
        <f t="array" aca="1" ref="H68" ca="1">INDIRECT("'"&amp;$A68&amp;"'!"&amp;CHAR(COLUMN(B67)+64)&amp;$B68)</f>
        <v>740455</v>
      </c>
    </row>
    <row r="69" spans="1:8" x14ac:dyDescent="0.25">
      <c r="A69" t="s">
        <v>2352</v>
      </c>
      <c r="B69">
        <f t="shared" si="2"/>
        <v>74</v>
      </c>
      <c r="C69" t="str" cm="1">
        <f t="array" aca="1" ref="C69" ca="1">INDIRECT("'"&amp;$A69&amp;"'!"&amp;CHAR(COLUMN(A68)+64)&amp;$B69)</f>
        <v>31O80125225</v>
      </c>
      <c r="D69" cm="1">
        <f t="array" aca="1" ref="D69" ca="1">INDIRECT("'"&amp;$A69&amp;"'!"&amp;CHAR(COLUMN(C68)+64)&amp;$B69)</f>
        <v>68</v>
      </c>
      <c r="E69">
        <f t="shared" si="3"/>
        <v>68</v>
      </c>
      <c r="F69" t="str" cm="1">
        <f t="array" aca="1" ref="F69" ca="1">INDIRECT("'"&amp;$A69&amp;"'!"&amp;CHAR(COLUMN(D68)+64)&amp;$B69)</f>
        <v>Ống HDPE80 DISMY PN12,5 D225 x 20,5</v>
      </c>
      <c r="G69" t="str" cm="1">
        <f t="array" aca="1" ref="G69" ca="1">INDIRECT("'"&amp;$A69&amp;"'!"&amp;CHAR(COLUMN(E68)+64)&amp;$B69)</f>
        <v>m</v>
      </c>
      <c r="H69" s="1" cm="1">
        <f t="array" aca="1" ref="H69" ca="1">INDIRECT("'"&amp;$A69&amp;"'!"&amp;CHAR(COLUMN(B68)+64)&amp;$B69)</f>
        <v>893182</v>
      </c>
    </row>
    <row r="70" spans="1:8" x14ac:dyDescent="0.25">
      <c r="A70" t="s">
        <v>2352</v>
      </c>
      <c r="B70">
        <f t="shared" si="2"/>
        <v>75</v>
      </c>
      <c r="C70" t="str" cm="1">
        <f t="array" aca="1" ref="C70" ca="1">INDIRECT("'"&amp;$A70&amp;"'!"&amp;CHAR(COLUMN(A69)+64)&amp;$B70)</f>
        <v>31O8016225</v>
      </c>
      <c r="D70" cm="1">
        <f t="array" aca="1" ref="D70" ca="1">INDIRECT("'"&amp;$A70&amp;"'!"&amp;CHAR(COLUMN(C69)+64)&amp;$B70)</f>
        <v>69</v>
      </c>
      <c r="E70">
        <f t="shared" si="3"/>
        <v>69</v>
      </c>
      <c r="F70" t="str" cm="1">
        <f t="array" aca="1" ref="F70" ca="1">INDIRECT("'"&amp;$A70&amp;"'!"&amp;CHAR(COLUMN(D69)+64)&amp;$B70)</f>
        <v>Ống HDPE80 DISMY PN16 D225 x 25,2</v>
      </c>
      <c r="G70" t="str" cm="1">
        <f t="array" aca="1" ref="G70" ca="1">INDIRECT("'"&amp;$A70&amp;"'!"&amp;CHAR(COLUMN(E69)+64)&amp;$B70)</f>
        <v>m</v>
      </c>
      <c r="H70" s="1" cm="1">
        <f t="array" aca="1" ref="H70" ca="1">INDIRECT("'"&amp;$A70&amp;"'!"&amp;CHAR(COLUMN(B69)+64)&amp;$B70)</f>
        <v>1073182</v>
      </c>
    </row>
    <row r="71" spans="1:8" x14ac:dyDescent="0.25">
      <c r="A71" t="s">
        <v>2352</v>
      </c>
      <c r="B71">
        <f t="shared" si="2"/>
        <v>76</v>
      </c>
      <c r="C71" t="e" cm="1">
        <f t="array" aca="1" ref="C71" ca="1">INDIRECT("'"&amp;$A71&amp;"'!"&amp;CHAR(COLUMN(A70)+64)&amp;$B71)</f>
        <v>#N/A</v>
      </c>
      <c r="D71" cm="1">
        <f t="array" aca="1" ref="D71" ca="1">INDIRECT("'"&amp;$A71&amp;"'!"&amp;CHAR(COLUMN(C70)+64)&amp;$B71)</f>
        <v>70</v>
      </c>
      <c r="E71">
        <f t="shared" si="3"/>
        <v>70</v>
      </c>
      <c r="F71" t="str" cm="1">
        <f t="array" aca="1" ref="F71" ca="1">INDIRECT("'"&amp;$A71&amp;"'!"&amp;CHAR(COLUMN(D70)+64)&amp;$B71)</f>
        <v>Ống HDPE80 DISMY PN6 D250 x 11,9</v>
      </c>
      <c r="G71" t="str" cm="1">
        <f t="array" aca="1" ref="G71" ca="1">INDIRECT("'"&amp;$A71&amp;"'!"&amp;CHAR(COLUMN(E70)+64)&amp;$B71)</f>
        <v>m</v>
      </c>
      <c r="H71" s="1" cm="1">
        <f t="array" aca="1" ref="H71" ca="1">INDIRECT("'"&amp;$A71&amp;"'!"&amp;CHAR(COLUMN(B70)+64)&amp;$B71)</f>
        <v>610636</v>
      </c>
    </row>
    <row r="72" spans="1:8" x14ac:dyDescent="0.25">
      <c r="A72" t="s">
        <v>2352</v>
      </c>
      <c r="B72">
        <f t="shared" si="2"/>
        <v>77</v>
      </c>
      <c r="C72" t="str" cm="1">
        <f t="array" aca="1" ref="C72" ca="1">INDIRECT("'"&amp;$A72&amp;"'!"&amp;CHAR(COLUMN(A71)+64)&amp;$B72)</f>
        <v>31O808250</v>
      </c>
      <c r="D72" cm="1">
        <f t="array" aca="1" ref="D72" ca="1">INDIRECT("'"&amp;$A72&amp;"'!"&amp;CHAR(COLUMN(C71)+64)&amp;$B72)</f>
        <v>71</v>
      </c>
      <c r="E72">
        <f t="shared" si="3"/>
        <v>71</v>
      </c>
      <c r="F72" t="str" cm="1">
        <f t="array" aca="1" ref="F72" ca="1">INDIRECT("'"&amp;$A72&amp;"'!"&amp;CHAR(COLUMN(D71)+64)&amp;$B72)</f>
        <v>Ống HDPE80 DISMY PN8 D250 x 14,8</v>
      </c>
      <c r="G72" t="str" cm="1">
        <f t="array" aca="1" ref="G72" ca="1">INDIRECT("'"&amp;$A72&amp;"'!"&amp;CHAR(COLUMN(E71)+64)&amp;$B72)</f>
        <v>m</v>
      </c>
      <c r="H72" s="1" cm="1">
        <f t="array" aca="1" ref="H72" ca="1">INDIRECT("'"&amp;$A72&amp;"'!"&amp;CHAR(COLUMN(B71)+64)&amp;$B72)</f>
        <v>757364</v>
      </c>
    </row>
    <row r="73" spans="1:8" x14ac:dyDescent="0.25">
      <c r="A73" t="s">
        <v>2352</v>
      </c>
      <c r="B73">
        <f t="shared" si="2"/>
        <v>78</v>
      </c>
      <c r="C73" t="str" cm="1">
        <f t="array" aca="1" ref="C73" ca="1">INDIRECT("'"&amp;$A73&amp;"'!"&amp;CHAR(COLUMN(A72)+64)&amp;$B73)</f>
        <v>31O8010250</v>
      </c>
      <c r="D73" cm="1">
        <f t="array" aca="1" ref="D73" ca="1">INDIRECT("'"&amp;$A73&amp;"'!"&amp;CHAR(COLUMN(C72)+64)&amp;$B73)</f>
        <v>72</v>
      </c>
      <c r="E73">
        <f t="shared" si="3"/>
        <v>72</v>
      </c>
      <c r="F73" t="str" cm="1">
        <f t="array" aca="1" ref="F73" ca="1">INDIRECT("'"&amp;$A73&amp;"'!"&amp;CHAR(COLUMN(D72)+64)&amp;$B73)</f>
        <v>Ống HDPE80 DISMY PN10 D250 x 18,4</v>
      </c>
      <c r="G73" t="str" cm="1">
        <f t="array" aca="1" ref="G73" ca="1">INDIRECT("'"&amp;$A73&amp;"'!"&amp;CHAR(COLUMN(E72)+64)&amp;$B73)</f>
        <v>m</v>
      </c>
      <c r="H73" s="1" cm="1">
        <f t="array" aca="1" ref="H73" ca="1">INDIRECT("'"&amp;$A73&amp;"'!"&amp;CHAR(COLUMN(B72)+64)&amp;$B73)</f>
        <v>915636</v>
      </c>
    </row>
    <row r="74" spans="1:8" x14ac:dyDescent="0.25">
      <c r="A74" t="s">
        <v>2352</v>
      </c>
      <c r="B74">
        <f t="shared" si="2"/>
        <v>79</v>
      </c>
      <c r="C74" t="str" cm="1">
        <f t="array" aca="1" ref="C74" ca="1">INDIRECT("'"&amp;$A74&amp;"'!"&amp;CHAR(COLUMN(A73)+64)&amp;$B74)</f>
        <v>31O80125250</v>
      </c>
      <c r="D74" cm="1">
        <f t="array" aca="1" ref="D74" ca="1">INDIRECT("'"&amp;$A74&amp;"'!"&amp;CHAR(COLUMN(C73)+64)&amp;$B74)</f>
        <v>73</v>
      </c>
      <c r="E74">
        <f t="shared" si="3"/>
        <v>73</v>
      </c>
      <c r="F74" t="str" cm="1">
        <f t="array" aca="1" ref="F74" ca="1">INDIRECT("'"&amp;$A74&amp;"'!"&amp;CHAR(COLUMN(D73)+64)&amp;$B74)</f>
        <v>Ống HDPE80 DISMY PN12,5 D250 x 22,7</v>
      </c>
      <c r="G74" t="str" cm="1">
        <f t="array" aca="1" ref="G74" ca="1">INDIRECT("'"&amp;$A74&amp;"'!"&amp;CHAR(COLUMN(E73)+64)&amp;$B74)</f>
        <v>m</v>
      </c>
      <c r="H74" s="1" cm="1">
        <f t="array" aca="1" ref="H74" ca="1">INDIRECT("'"&amp;$A74&amp;"'!"&amp;CHAR(COLUMN(B73)+64)&amp;$B74)</f>
        <v>1116909</v>
      </c>
    </row>
    <row r="75" spans="1:8" x14ac:dyDescent="0.25">
      <c r="A75" t="s">
        <v>2352</v>
      </c>
      <c r="B75">
        <f t="shared" si="2"/>
        <v>80</v>
      </c>
      <c r="C75" t="str" cm="1">
        <f t="array" aca="1" ref="C75" ca="1">INDIRECT("'"&amp;$A75&amp;"'!"&amp;CHAR(COLUMN(A74)+64)&amp;$B75)</f>
        <v>31O8016250</v>
      </c>
      <c r="D75" cm="1">
        <f t="array" aca="1" ref="D75" ca="1">INDIRECT("'"&amp;$A75&amp;"'!"&amp;CHAR(COLUMN(C74)+64)&amp;$B75)</f>
        <v>74</v>
      </c>
      <c r="E75">
        <f t="shared" si="3"/>
        <v>74</v>
      </c>
      <c r="F75" t="str" cm="1">
        <f t="array" aca="1" ref="F75" ca="1">INDIRECT("'"&amp;$A75&amp;"'!"&amp;CHAR(COLUMN(D74)+64)&amp;$B75)</f>
        <v>Ống HDPE80 DISMY PN16 D250 x 27,9</v>
      </c>
      <c r="G75" t="str" cm="1">
        <f t="array" aca="1" ref="G75" ca="1">INDIRECT("'"&amp;$A75&amp;"'!"&amp;CHAR(COLUMN(E74)+64)&amp;$B75)</f>
        <v>m</v>
      </c>
      <c r="H75" s="1" cm="1">
        <f t="array" aca="1" ref="H75" ca="1">INDIRECT("'"&amp;$A75&amp;"'!"&amp;CHAR(COLUMN(B74)+64)&amp;$B75)</f>
        <v>1325636</v>
      </c>
    </row>
    <row r="76" spans="1:8" x14ac:dyDescent="0.25">
      <c r="A76" t="s">
        <v>2352</v>
      </c>
      <c r="B76">
        <f t="shared" si="2"/>
        <v>81</v>
      </c>
      <c r="C76" t="str" cm="1">
        <f t="array" aca="1" ref="C76" ca="1">INDIRECT("'"&amp;$A76&amp;"'!"&amp;CHAR(COLUMN(A75)+64)&amp;$B76)</f>
        <v>31O806280</v>
      </c>
      <c r="D76" cm="1">
        <f t="array" aca="1" ref="D76" ca="1">INDIRECT("'"&amp;$A76&amp;"'!"&amp;CHAR(COLUMN(C75)+64)&amp;$B76)</f>
        <v>75</v>
      </c>
      <c r="E76">
        <f t="shared" si="3"/>
        <v>75</v>
      </c>
      <c r="F76" t="str" cm="1">
        <f t="array" aca="1" ref="F76" ca="1">INDIRECT("'"&amp;$A76&amp;"'!"&amp;CHAR(COLUMN(D75)+64)&amp;$B76)</f>
        <v>Ống HDPE80 DISMY PN6 D280 x 13,4</v>
      </c>
      <c r="G76" t="str" cm="1">
        <f t="array" aca="1" ref="G76" ca="1">INDIRECT("'"&amp;$A76&amp;"'!"&amp;CHAR(COLUMN(E75)+64)&amp;$B76)</f>
        <v>m</v>
      </c>
      <c r="H76" s="1" cm="1">
        <f t="array" aca="1" ref="H76" ca="1">INDIRECT("'"&amp;$A76&amp;"'!"&amp;CHAR(COLUMN(B75)+64)&amp;$B76)</f>
        <v>768455</v>
      </c>
    </row>
    <row r="77" spans="1:8" x14ac:dyDescent="0.25">
      <c r="A77" t="s">
        <v>2352</v>
      </c>
      <c r="B77">
        <f t="shared" si="2"/>
        <v>82</v>
      </c>
      <c r="C77" t="str" cm="1">
        <f t="array" aca="1" ref="C77" ca="1">INDIRECT("'"&amp;$A77&amp;"'!"&amp;CHAR(COLUMN(A76)+64)&amp;$B77)</f>
        <v>31O808280</v>
      </c>
      <c r="D77" cm="1">
        <f t="array" aca="1" ref="D77" ca="1">INDIRECT("'"&amp;$A77&amp;"'!"&amp;CHAR(COLUMN(C76)+64)&amp;$B77)</f>
        <v>76</v>
      </c>
      <c r="E77">
        <f t="shared" si="3"/>
        <v>76</v>
      </c>
      <c r="F77" t="str" cm="1">
        <f t="array" aca="1" ref="F77" ca="1">INDIRECT("'"&amp;$A77&amp;"'!"&amp;CHAR(COLUMN(D76)+64)&amp;$B77)</f>
        <v>Ống HDPE80 DISMY PN8 D280 x 16,6</v>
      </c>
      <c r="G77" t="str" cm="1">
        <f t="array" aca="1" ref="G77" ca="1">INDIRECT("'"&amp;$A77&amp;"'!"&amp;CHAR(COLUMN(E76)+64)&amp;$B77)</f>
        <v>m</v>
      </c>
      <c r="H77" s="1" cm="1">
        <f t="array" aca="1" ref="H77" ca="1">INDIRECT("'"&amp;$A77&amp;"'!"&amp;CHAR(COLUMN(B76)+64)&amp;$B77)</f>
        <v>950818</v>
      </c>
    </row>
    <row r="78" spans="1:8" x14ac:dyDescent="0.25">
      <c r="A78" t="s">
        <v>2352</v>
      </c>
      <c r="B78">
        <f t="shared" si="2"/>
        <v>83</v>
      </c>
      <c r="C78" t="e" cm="1">
        <f t="array" aca="1" ref="C78" ca="1">INDIRECT("'"&amp;$A78&amp;"'!"&amp;CHAR(COLUMN(A77)+64)&amp;$B78)</f>
        <v>#N/A</v>
      </c>
      <c r="D78" cm="1">
        <f t="array" aca="1" ref="D78" ca="1">INDIRECT("'"&amp;$A78&amp;"'!"&amp;CHAR(COLUMN(C77)+64)&amp;$B78)</f>
        <v>77</v>
      </c>
      <c r="E78">
        <f t="shared" si="3"/>
        <v>77</v>
      </c>
      <c r="F78" t="str" cm="1">
        <f t="array" aca="1" ref="F78" ca="1">INDIRECT("'"&amp;$A78&amp;"'!"&amp;CHAR(COLUMN(D77)+64)&amp;$B78)</f>
        <v>Ống HDPE80 DISMY PN10 D280 x 20,6</v>
      </c>
      <c r="G78" t="str" cm="1">
        <f t="array" aca="1" ref="G78" ca="1">INDIRECT("'"&amp;$A78&amp;"'!"&amp;CHAR(COLUMN(E77)+64)&amp;$B78)</f>
        <v>m</v>
      </c>
      <c r="H78" s="1" cm="1">
        <f t="array" aca="1" ref="H78" ca="1">INDIRECT("'"&amp;$A78&amp;"'!"&amp;CHAR(COLUMN(B77)+64)&amp;$B78)</f>
        <v>1148545</v>
      </c>
    </row>
    <row r="79" spans="1:8" x14ac:dyDescent="0.25">
      <c r="A79" t="s">
        <v>2352</v>
      </c>
      <c r="B79">
        <f t="shared" si="2"/>
        <v>84</v>
      </c>
      <c r="C79" t="str" cm="1">
        <f t="array" aca="1" ref="C79" ca="1">INDIRECT("'"&amp;$A79&amp;"'!"&amp;CHAR(COLUMN(A78)+64)&amp;$B79)</f>
        <v>31O80125280</v>
      </c>
      <c r="D79" cm="1">
        <f t="array" aca="1" ref="D79" ca="1">INDIRECT("'"&amp;$A79&amp;"'!"&amp;CHAR(COLUMN(C78)+64)&amp;$B79)</f>
        <v>78</v>
      </c>
      <c r="E79">
        <f t="shared" si="3"/>
        <v>78</v>
      </c>
      <c r="F79" t="str" cm="1">
        <f t="array" aca="1" ref="F79" ca="1">INDIRECT("'"&amp;$A79&amp;"'!"&amp;CHAR(COLUMN(D78)+64)&amp;$B79)</f>
        <v>Ống HDPE80 DISMY PN12,5 D280 x 25,4</v>
      </c>
      <c r="G79" t="str" cm="1">
        <f t="array" aca="1" ref="G79" ca="1">INDIRECT("'"&amp;$A79&amp;"'!"&amp;CHAR(COLUMN(E78)+64)&amp;$B79)</f>
        <v>m</v>
      </c>
      <c r="H79" s="1" cm="1">
        <f t="array" aca="1" ref="H79" ca="1">INDIRECT("'"&amp;$A79&amp;"'!"&amp;CHAR(COLUMN(B78)+64)&amp;$B79)</f>
        <v>1399727</v>
      </c>
    </row>
    <row r="80" spans="1:8" x14ac:dyDescent="0.25">
      <c r="A80" t="s">
        <v>2352</v>
      </c>
      <c r="B80">
        <f t="shared" si="2"/>
        <v>85</v>
      </c>
      <c r="C80" t="str" cm="1">
        <f t="array" aca="1" ref="C80" ca="1">INDIRECT("'"&amp;$A80&amp;"'!"&amp;CHAR(COLUMN(A79)+64)&amp;$B80)</f>
        <v>31O8016280</v>
      </c>
      <c r="D80" cm="1">
        <f t="array" aca="1" ref="D80" ca="1">INDIRECT("'"&amp;$A80&amp;"'!"&amp;CHAR(COLUMN(C79)+64)&amp;$B80)</f>
        <v>79</v>
      </c>
      <c r="E80">
        <f t="shared" si="3"/>
        <v>79</v>
      </c>
      <c r="F80" t="str" cm="1">
        <f t="array" aca="1" ref="F80" ca="1">INDIRECT("'"&amp;$A80&amp;"'!"&amp;CHAR(COLUMN(D79)+64)&amp;$B80)</f>
        <v>Ống HDPE80 DISMY PN16 D280 x 31,3</v>
      </c>
      <c r="G80" t="str" cm="1">
        <f t="array" aca="1" ref="G80" ca="1">INDIRECT("'"&amp;$A80&amp;"'!"&amp;CHAR(COLUMN(E79)+64)&amp;$B80)</f>
        <v>m</v>
      </c>
      <c r="H80" s="1" cm="1">
        <f t="array" aca="1" ref="H80" ca="1">INDIRECT("'"&amp;$A80&amp;"'!"&amp;CHAR(COLUMN(B79)+64)&amp;$B80)</f>
        <v>1660727</v>
      </c>
    </row>
    <row r="81" spans="1:8" x14ac:dyDescent="0.25">
      <c r="A81" t="s">
        <v>2352</v>
      </c>
      <c r="B81">
        <f t="shared" si="2"/>
        <v>86</v>
      </c>
      <c r="C81" t="str" cm="1">
        <f t="array" aca="1" ref="C81" ca="1">INDIRECT("'"&amp;$A81&amp;"'!"&amp;CHAR(COLUMN(A80)+64)&amp;$B81)</f>
        <v>31O806315</v>
      </c>
      <c r="D81" cm="1">
        <f t="array" aca="1" ref="D81" ca="1">INDIRECT("'"&amp;$A81&amp;"'!"&amp;CHAR(COLUMN(C80)+64)&amp;$B81)</f>
        <v>80</v>
      </c>
      <c r="E81">
        <f t="shared" si="3"/>
        <v>80</v>
      </c>
      <c r="F81" t="str" cm="1">
        <f t="array" aca="1" ref="F81" ca="1">INDIRECT("'"&amp;$A81&amp;"'!"&amp;CHAR(COLUMN(D80)+64)&amp;$B81)</f>
        <v>Ống HDPE80 DISMY PN6 D315 x 15,0</v>
      </c>
      <c r="G81" t="str" cm="1">
        <f t="array" aca="1" ref="G81" ca="1">INDIRECT("'"&amp;$A81&amp;"'!"&amp;CHAR(COLUMN(E80)+64)&amp;$B81)</f>
        <v>m</v>
      </c>
      <c r="H81" s="1" cm="1">
        <f t="array" aca="1" ref="H81" ca="1">INDIRECT("'"&amp;$A81&amp;"'!"&amp;CHAR(COLUMN(B80)+64)&amp;$B81)</f>
        <v>965909</v>
      </c>
    </row>
    <row r="82" spans="1:8" x14ac:dyDescent="0.25">
      <c r="A82" t="s">
        <v>2352</v>
      </c>
      <c r="B82">
        <f t="shared" si="2"/>
        <v>87</v>
      </c>
      <c r="C82" t="str" cm="1">
        <f t="array" aca="1" ref="C82" ca="1">INDIRECT("'"&amp;$A82&amp;"'!"&amp;CHAR(COLUMN(A81)+64)&amp;$B82)</f>
        <v>31O808315</v>
      </c>
      <c r="D82" cm="1">
        <f t="array" aca="1" ref="D82" ca="1">INDIRECT("'"&amp;$A82&amp;"'!"&amp;CHAR(COLUMN(C81)+64)&amp;$B82)</f>
        <v>81</v>
      </c>
      <c r="E82">
        <f t="shared" si="3"/>
        <v>81</v>
      </c>
      <c r="F82" t="str" cm="1">
        <f t="array" aca="1" ref="F82" ca="1">INDIRECT("'"&amp;$A82&amp;"'!"&amp;CHAR(COLUMN(D81)+64)&amp;$B82)</f>
        <v>Ống HDPE80 DISMY PN8 D315 x 18,7</v>
      </c>
      <c r="G82" t="str" cm="1">
        <f t="array" aca="1" ref="G82" ca="1">INDIRECT("'"&amp;$A82&amp;"'!"&amp;CHAR(COLUMN(E81)+64)&amp;$B82)</f>
        <v>m</v>
      </c>
      <c r="H82" s="1" cm="1">
        <f t="array" aca="1" ref="H82" ca="1">INDIRECT("'"&amp;$A82&amp;"'!"&amp;CHAR(COLUMN(B81)+64)&amp;$B82)</f>
        <v>1203545</v>
      </c>
    </row>
    <row r="83" spans="1:8" x14ac:dyDescent="0.25">
      <c r="A83" t="s">
        <v>2352</v>
      </c>
      <c r="B83">
        <f t="shared" si="2"/>
        <v>88</v>
      </c>
      <c r="C83" t="str" cm="1">
        <f t="array" aca="1" ref="C83" ca="1">INDIRECT("'"&amp;$A83&amp;"'!"&amp;CHAR(COLUMN(A82)+64)&amp;$B83)</f>
        <v>31O8010315</v>
      </c>
      <c r="D83" cm="1">
        <f t="array" aca="1" ref="D83" ca="1">INDIRECT("'"&amp;$A83&amp;"'!"&amp;CHAR(COLUMN(C82)+64)&amp;$B83)</f>
        <v>82</v>
      </c>
      <c r="E83">
        <f t="shared" si="3"/>
        <v>82</v>
      </c>
      <c r="F83" t="str" cm="1">
        <f t="array" aca="1" ref="F83" ca="1">INDIRECT("'"&amp;$A83&amp;"'!"&amp;CHAR(COLUMN(D82)+64)&amp;$B83)</f>
        <v>Ống HDPE80 DISMY PN10 D315 x 23,2</v>
      </c>
      <c r="G83" t="str" cm="1">
        <f t="array" aca="1" ref="G83" ca="1">INDIRECT("'"&amp;$A83&amp;"'!"&amp;CHAR(COLUMN(E82)+64)&amp;$B83)</f>
        <v>m</v>
      </c>
      <c r="H83" s="1" cm="1">
        <f t="array" aca="1" ref="H83" ca="1">INDIRECT("'"&amp;$A83&amp;"'!"&amp;CHAR(COLUMN(B82)+64)&amp;$B83)</f>
        <v>1453091</v>
      </c>
    </row>
    <row r="84" spans="1:8" x14ac:dyDescent="0.25">
      <c r="A84" t="s">
        <v>2352</v>
      </c>
      <c r="B84">
        <f t="shared" si="2"/>
        <v>89</v>
      </c>
      <c r="C84" t="str" cm="1">
        <f t="array" aca="1" ref="C84" ca="1">INDIRECT("'"&amp;$A84&amp;"'!"&amp;CHAR(COLUMN(A83)+64)&amp;$B84)</f>
        <v>31O80125315</v>
      </c>
      <c r="D84" cm="1">
        <f t="array" aca="1" ref="D84" ca="1">INDIRECT("'"&amp;$A84&amp;"'!"&amp;CHAR(COLUMN(C83)+64)&amp;$B84)</f>
        <v>83</v>
      </c>
      <c r="E84">
        <f t="shared" si="3"/>
        <v>83</v>
      </c>
      <c r="F84" t="str" cm="1">
        <f t="array" aca="1" ref="F84" ca="1">INDIRECT("'"&amp;$A84&amp;"'!"&amp;CHAR(COLUMN(D83)+64)&amp;$B84)</f>
        <v>Ống HDPE80 DISMY PN12,5 D315 x 28,6</v>
      </c>
      <c r="G84" t="str" cm="1">
        <f t="array" aca="1" ref="G84" ca="1">INDIRECT("'"&amp;$A84&amp;"'!"&amp;CHAR(COLUMN(E83)+64)&amp;$B84)</f>
        <v>m</v>
      </c>
      <c r="H84" s="1" cm="1">
        <f t="array" aca="1" ref="H84" ca="1">INDIRECT("'"&amp;$A84&amp;"'!"&amp;CHAR(COLUMN(B83)+64)&amp;$B84)</f>
        <v>1749545</v>
      </c>
    </row>
    <row r="85" spans="1:8" x14ac:dyDescent="0.25">
      <c r="A85" t="s">
        <v>2352</v>
      </c>
      <c r="B85">
        <f t="shared" si="2"/>
        <v>90</v>
      </c>
      <c r="C85" t="str" cm="1">
        <f t="array" aca="1" ref="C85" ca="1">INDIRECT("'"&amp;$A85&amp;"'!"&amp;CHAR(COLUMN(A84)+64)&amp;$B85)</f>
        <v>31O8016315</v>
      </c>
      <c r="D85" cm="1">
        <f t="array" aca="1" ref="D85" ca="1">INDIRECT("'"&amp;$A85&amp;"'!"&amp;CHAR(COLUMN(C84)+64)&amp;$B85)</f>
        <v>84</v>
      </c>
      <c r="E85">
        <f t="shared" si="3"/>
        <v>84</v>
      </c>
      <c r="F85" t="str" cm="1">
        <f t="array" aca="1" ref="F85" ca="1">INDIRECT("'"&amp;$A85&amp;"'!"&amp;CHAR(COLUMN(D84)+64)&amp;$B85)</f>
        <v>Ống HDPE80 DISMY PN16 D315 x 35,2</v>
      </c>
      <c r="G85" t="str" cm="1">
        <f t="array" aca="1" ref="G85" ca="1">INDIRECT("'"&amp;$A85&amp;"'!"&amp;CHAR(COLUMN(E84)+64)&amp;$B85)</f>
        <v>m</v>
      </c>
      <c r="H85" s="1" cm="1">
        <f t="array" aca="1" ref="H85" ca="1">INDIRECT("'"&amp;$A85&amp;"'!"&amp;CHAR(COLUMN(B84)+64)&amp;$B85)</f>
        <v>2112727</v>
      </c>
    </row>
    <row r="86" spans="1:8" x14ac:dyDescent="0.25">
      <c r="A86" t="s">
        <v>2352</v>
      </c>
      <c r="B86">
        <f t="shared" si="2"/>
        <v>91</v>
      </c>
      <c r="C86" t="str" cm="1">
        <f t="array" aca="1" ref="C86" ca="1">INDIRECT("'"&amp;$A86&amp;"'!"&amp;CHAR(COLUMN(A85)+64)&amp;$B86)</f>
        <v>31O806355</v>
      </c>
      <c r="D86" cm="1">
        <f t="array" aca="1" ref="D86" ca="1">INDIRECT("'"&amp;$A86&amp;"'!"&amp;CHAR(COLUMN(C85)+64)&amp;$B86)</f>
        <v>85</v>
      </c>
      <c r="E86">
        <f t="shared" si="3"/>
        <v>85</v>
      </c>
      <c r="F86" t="str" cm="1">
        <f t="array" aca="1" ref="F86" ca="1">INDIRECT("'"&amp;$A86&amp;"'!"&amp;CHAR(COLUMN(D85)+64)&amp;$B86)</f>
        <v>Ống HDPE80 DISMY PN6 D355 x 16,9</v>
      </c>
      <c r="G86" t="str" cm="1">
        <f t="array" aca="1" ref="G86" ca="1">INDIRECT("'"&amp;$A86&amp;"'!"&amp;CHAR(COLUMN(E85)+64)&amp;$B86)</f>
        <v>m</v>
      </c>
      <c r="H86" s="1" cm="1">
        <f t="array" aca="1" ref="H86" ca="1">INDIRECT("'"&amp;$A86&amp;"'!"&amp;CHAR(COLUMN(B85)+64)&amp;$B86)</f>
        <v>1235636</v>
      </c>
    </row>
    <row r="87" spans="1:8" x14ac:dyDescent="0.25">
      <c r="A87" t="s">
        <v>2352</v>
      </c>
      <c r="B87">
        <f t="shared" si="2"/>
        <v>92</v>
      </c>
      <c r="C87" t="str" cm="1">
        <f t="array" aca="1" ref="C87" ca="1">INDIRECT("'"&amp;$A87&amp;"'!"&amp;CHAR(COLUMN(A86)+64)&amp;$B87)</f>
        <v>31O808355</v>
      </c>
      <c r="D87" cm="1">
        <f t="array" aca="1" ref="D87" ca="1">INDIRECT("'"&amp;$A87&amp;"'!"&amp;CHAR(COLUMN(C86)+64)&amp;$B87)</f>
        <v>86</v>
      </c>
      <c r="E87">
        <f t="shared" si="3"/>
        <v>86</v>
      </c>
      <c r="F87" t="str" cm="1">
        <f t="array" aca="1" ref="F87" ca="1">INDIRECT("'"&amp;$A87&amp;"'!"&amp;CHAR(COLUMN(D86)+64)&amp;$B87)</f>
        <v>Ống HDPE80 DISMY PN8 D355 x 21,1</v>
      </c>
      <c r="G87" t="str" cm="1">
        <f t="array" aca="1" ref="G87" ca="1">INDIRECT("'"&amp;$A87&amp;"'!"&amp;CHAR(COLUMN(E86)+64)&amp;$B87)</f>
        <v>m</v>
      </c>
      <c r="H87" s="1" cm="1">
        <f t="array" aca="1" ref="H87" ca="1">INDIRECT("'"&amp;$A87&amp;"'!"&amp;CHAR(COLUMN(B86)+64)&amp;$B87)</f>
        <v>1516909</v>
      </c>
    </row>
    <row r="88" spans="1:8" x14ac:dyDescent="0.25">
      <c r="A88" t="s">
        <v>2352</v>
      </c>
      <c r="B88">
        <f t="shared" si="2"/>
        <v>93</v>
      </c>
      <c r="C88" t="str" cm="1">
        <f t="array" aca="1" ref="C88" ca="1">INDIRECT("'"&amp;$A88&amp;"'!"&amp;CHAR(COLUMN(A87)+64)&amp;$B88)</f>
        <v>31O8010355</v>
      </c>
      <c r="D88" cm="1">
        <f t="array" aca="1" ref="D88" ca="1">INDIRECT("'"&amp;$A88&amp;"'!"&amp;CHAR(COLUMN(C87)+64)&amp;$B88)</f>
        <v>87</v>
      </c>
      <c r="E88">
        <f t="shared" si="3"/>
        <v>87</v>
      </c>
      <c r="F88" t="str" cm="1">
        <f t="array" aca="1" ref="F88" ca="1">INDIRECT("'"&amp;$A88&amp;"'!"&amp;CHAR(COLUMN(D87)+64)&amp;$B88)</f>
        <v>Ống HDPE80 DISMY PN10 D355 x 26,1</v>
      </c>
      <c r="G88" t="str" cm="1">
        <f t="array" aca="1" ref="G88" ca="1">INDIRECT("'"&amp;$A88&amp;"'!"&amp;CHAR(COLUMN(E87)+64)&amp;$B88)</f>
        <v>m</v>
      </c>
      <c r="H88" s="1" cm="1">
        <f t="array" aca="1" ref="H88" ca="1">INDIRECT("'"&amp;$A88&amp;"'!"&amp;CHAR(COLUMN(B87)+64)&amp;$B88)</f>
        <v>1844818</v>
      </c>
    </row>
    <row r="89" spans="1:8" x14ac:dyDescent="0.25">
      <c r="A89" t="s">
        <v>2352</v>
      </c>
      <c r="B89">
        <f t="shared" si="2"/>
        <v>94</v>
      </c>
      <c r="C89" t="str" cm="1">
        <f t="array" aca="1" ref="C89" ca="1">INDIRECT("'"&amp;$A89&amp;"'!"&amp;CHAR(COLUMN(A88)+64)&amp;$B89)</f>
        <v>31O80125355</v>
      </c>
      <c r="D89" cm="1">
        <f t="array" aca="1" ref="D89" ca="1">INDIRECT("'"&amp;$A89&amp;"'!"&amp;CHAR(COLUMN(C88)+64)&amp;$B89)</f>
        <v>88</v>
      </c>
      <c r="E89">
        <f t="shared" si="3"/>
        <v>88</v>
      </c>
      <c r="F89" t="str" cm="1">
        <f t="array" aca="1" ref="F89" ca="1">INDIRECT("'"&amp;$A89&amp;"'!"&amp;CHAR(COLUMN(D88)+64)&amp;$B89)</f>
        <v>Ống HDPE80 DISMY PN12,5 D355 x 32,2</v>
      </c>
      <c r="G89" t="str" cm="1">
        <f t="array" aca="1" ref="G89" ca="1">INDIRECT("'"&amp;$A89&amp;"'!"&amp;CHAR(COLUMN(E88)+64)&amp;$B89)</f>
        <v>m</v>
      </c>
      <c r="H89" s="1" cm="1">
        <f t="array" aca="1" ref="H89" ca="1">INDIRECT("'"&amp;$A89&amp;"'!"&amp;CHAR(COLUMN(B88)+64)&amp;$B89)</f>
        <v>2220000</v>
      </c>
    </row>
    <row r="90" spans="1:8" x14ac:dyDescent="0.25">
      <c r="A90" t="s">
        <v>2352</v>
      </c>
      <c r="B90">
        <f t="shared" si="2"/>
        <v>95</v>
      </c>
      <c r="C90" t="str" cm="1">
        <f t="array" aca="1" ref="C90" ca="1">INDIRECT("'"&amp;$A90&amp;"'!"&amp;CHAR(COLUMN(A89)+64)&amp;$B90)</f>
        <v>31O8016355</v>
      </c>
      <c r="D90" cm="1">
        <f t="array" aca="1" ref="D90" ca="1">INDIRECT("'"&amp;$A90&amp;"'!"&amp;CHAR(COLUMN(C89)+64)&amp;$B90)</f>
        <v>89</v>
      </c>
      <c r="E90">
        <f t="shared" si="3"/>
        <v>89</v>
      </c>
      <c r="F90" t="str" cm="1">
        <f t="array" aca="1" ref="F90" ca="1">INDIRECT("'"&amp;$A90&amp;"'!"&amp;CHAR(COLUMN(D89)+64)&amp;$B90)</f>
        <v>Ống HDPE80 DISMY PN16 D355 x 39,7</v>
      </c>
      <c r="G90" t="str" cm="1">
        <f t="array" aca="1" ref="G90" ca="1">INDIRECT("'"&amp;$A90&amp;"'!"&amp;CHAR(COLUMN(E89)+64)&amp;$B90)</f>
        <v>m</v>
      </c>
      <c r="H90" s="1" cm="1">
        <f t="array" aca="1" ref="H90" ca="1">INDIRECT("'"&amp;$A90&amp;"'!"&amp;CHAR(COLUMN(B89)+64)&amp;$B90)</f>
        <v>2681909</v>
      </c>
    </row>
    <row r="91" spans="1:8" x14ac:dyDescent="0.25">
      <c r="A91" t="s">
        <v>2352</v>
      </c>
      <c r="B91">
        <f t="shared" si="2"/>
        <v>96</v>
      </c>
      <c r="C91" t="str" cm="1">
        <f t="array" aca="1" ref="C91" ca="1">INDIRECT("'"&amp;$A91&amp;"'!"&amp;CHAR(COLUMN(A90)+64)&amp;$B91)</f>
        <v>31O806400</v>
      </c>
      <c r="D91" cm="1">
        <f t="array" aca="1" ref="D91" ca="1">INDIRECT("'"&amp;$A91&amp;"'!"&amp;CHAR(COLUMN(C90)+64)&amp;$B91)</f>
        <v>90</v>
      </c>
      <c r="E91">
        <f t="shared" si="3"/>
        <v>90</v>
      </c>
      <c r="F91" t="str" cm="1">
        <f t="array" aca="1" ref="F91" ca="1">INDIRECT("'"&amp;$A91&amp;"'!"&amp;CHAR(COLUMN(D90)+64)&amp;$B91)</f>
        <v>Ống HDPE80 DISMY PN6 D400 x 19,1</v>
      </c>
      <c r="G91" t="str" cm="1">
        <f t="array" aca="1" ref="G91" ca="1">INDIRECT("'"&amp;$A91&amp;"'!"&amp;CHAR(COLUMN(E90)+64)&amp;$B91)</f>
        <v>m</v>
      </c>
      <c r="H91" s="1" cm="1">
        <f t="array" aca="1" ref="H91" ca="1">INDIRECT("'"&amp;$A91&amp;"'!"&amp;CHAR(COLUMN(B90)+64)&amp;$B91)</f>
        <v>1556909</v>
      </c>
    </row>
    <row r="92" spans="1:8" x14ac:dyDescent="0.25">
      <c r="A92" t="s">
        <v>2352</v>
      </c>
      <c r="B92">
        <f t="shared" si="2"/>
        <v>97</v>
      </c>
      <c r="C92" t="str" cm="1">
        <f t="array" aca="1" ref="C92" ca="1">INDIRECT("'"&amp;$A92&amp;"'!"&amp;CHAR(COLUMN(A91)+64)&amp;$B92)</f>
        <v>31O808400</v>
      </c>
      <c r="D92" cm="1">
        <f t="array" aca="1" ref="D92" ca="1">INDIRECT("'"&amp;$A92&amp;"'!"&amp;CHAR(COLUMN(C91)+64)&amp;$B92)</f>
        <v>91</v>
      </c>
      <c r="E92">
        <f t="shared" si="3"/>
        <v>91</v>
      </c>
      <c r="F92" t="str" cm="1">
        <f t="array" aca="1" ref="F92" ca="1">INDIRECT("'"&amp;$A92&amp;"'!"&amp;CHAR(COLUMN(D91)+64)&amp;$B92)</f>
        <v>Ống HDPE80 DISMY PN8 D400 x 23,7</v>
      </c>
      <c r="G92" t="str" cm="1">
        <f t="array" aca="1" ref="G92" ca="1">INDIRECT("'"&amp;$A92&amp;"'!"&amp;CHAR(COLUMN(E91)+64)&amp;$B92)</f>
        <v>m</v>
      </c>
      <c r="H92" s="1" cm="1">
        <f t="array" aca="1" ref="H92" ca="1">INDIRECT("'"&amp;$A92&amp;"'!"&amp;CHAR(COLUMN(B91)+64)&amp;$B92)</f>
        <v>1937091</v>
      </c>
    </row>
    <row r="93" spans="1:8" x14ac:dyDescent="0.25">
      <c r="A93" t="s">
        <v>2352</v>
      </c>
      <c r="B93">
        <f t="shared" si="2"/>
        <v>98</v>
      </c>
      <c r="C93" t="e" cm="1">
        <f t="array" aca="1" ref="C93" ca="1">INDIRECT("'"&amp;$A93&amp;"'!"&amp;CHAR(COLUMN(A92)+64)&amp;$B93)</f>
        <v>#N/A</v>
      </c>
      <c r="D93" cm="1">
        <f t="array" aca="1" ref="D93" ca="1">INDIRECT("'"&amp;$A93&amp;"'!"&amp;CHAR(COLUMN(C92)+64)&amp;$B93)</f>
        <v>92</v>
      </c>
      <c r="E93">
        <f t="shared" si="3"/>
        <v>92</v>
      </c>
      <c r="F93" t="str" cm="1">
        <f t="array" aca="1" ref="F93" ca="1">INDIRECT("'"&amp;$A93&amp;"'!"&amp;CHAR(COLUMN(D92)+64)&amp;$B93)</f>
        <v>Ống HDPE80 DISMY PN10 D400 x 29,4</v>
      </c>
      <c r="G93" t="str" cm="1">
        <f t="array" aca="1" ref="G93" ca="1">INDIRECT("'"&amp;$A93&amp;"'!"&amp;CHAR(COLUMN(E92)+64)&amp;$B93)</f>
        <v>m</v>
      </c>
      <c r="H93" s="1" cm="1">
        <f t="array" aca="1" ref="H93" ca="1">INDIRECT("'"&amp;$A93&amp;"'!"&amp;CHAR(COLUMN(B92)+64)&amp;$B93)</f>
        <v>2345545</v>
      </c>
    </row>
    <row r="94" spans="1:8" x14ac:dyDescent="0.25">
      <c r="A94" t="s">
        <v>2352</v>
      </c>
      <c r="B94">
        <f t="shared" si="2"/>
        <v>99</v>
      </c>
      <c r="C94" t="str" cm="1">
        <f t="array" aca="1" ref="C94" ca="1">INDIRECT("'"&amp;$A94&amp;"'!"&amp;CHAR(COLUMN(A93)+64)&amp;$B94)</f>
        <v>31O80125400</v>
      </c>
      <c r="D94" cm="1">
        <f t="array" aca="1" ref="D94" ca="1">INDIRECT("'"&amp;$A94&amp;"'!"&amp;CHAR(COLUMN(C93)+64)&amp;$B94)</f>
        <v>93</v>
      </c>
      <c r="E94">
        <f t="shared" si="3"/>
        <v>93</v>
      </c>
      <c r="F94" t="str" cm="1">
        <f t="array" aca="1" ref="F94" ca="1">INDIRECT("'"&amp;$A94&amp;"'!"&amp;CHAR(COLUMN(D93)+64)&amp;$B94)</f>
        <v>Ống HDPE80 DISMY PN12,5 D400 x 36,3</v>
      </c>
      <c r="G94" t="str" cm="1">
        <f t="array" aca="1" ref="G94" ca="1">INDIRECT("'"&amp;$A94&amp;"'!"&amp;CHAR(COLUMN(E93)+64)&amp;$B94)</f>
        <v>m</v>
      </c>
      <c r="H94" s="1" cm="1">
        <f t="array" aca="1" ref="H94" ca="1">INDIRECT("'"&amp;$A94&amp;"'!"&amp;CHAR(COLUMN(B93)+64)&amp;$B94)</f>
        <v>2817455</v>
      </c>
    </row>
    <row r="95" spans="1:8" x14ac:dyDescent="0.25">
      <c r="A95" t="s">
        <v>2352</v>
      </c>
      <c r="B95">
        <f t="shared" si="2"/>
        <v>100</v>
      </c>
      <c r="C95" t="str" cm="1">
        <f t="array" aca="1" ref="C95" ca="1">INDIRECT("'"&amp;$A95&amp;"'!"&amp;CHAR(COLUMN(A94)+64)&amp;$B95)</f>
        <v>31O8016400</v>
      </c>
      <c r="D95" cm="1">
        <f t="array" aca="1" ref="D95" ca="1">INDIRECT("'"&amp;$A95&amp;"'!"&amp;CHAR(COLUMN(C94)+64)&amp;$B95)</f>
        <v>94</v>
      </c>
      <c r="E95">
        <f t="shared" si="3"/>
        <v>94</v>
      </c>
      <c r="F95" t="str" cm="1">
        <f t="array" aca="1" ref="F95" ca="1">INDIRECT("'"&amp;$A95&amp;"'!"&amp;CHAR(COLUMN(D94)+64)&amp;$B95)</f>
        <v>Ống HDPE80 DISMY PN16 D400 x 44,7</v>
      </c>
      <c r="G95" t="str" cm="1">
        <f t="array" aca="1" ref="G95" ca="1">INDIRECT("'"&amp;$A95&amp;"'!"&amp;CHAR(COLUMN(E94)+64)&amp;$B95)</f>
        <v>m</v>
      </c>
      <c r="H95" s="1" cm="1">
        <f t="array" aca="1" ref="H95" ca="1">INDIRECT("'"&amp;$A95&amp;"'!"&amp;CHAR(COLUMN(B94)+64)&amp;$B95)</f>
        <v>3412000</v>
      </c>
    </row>
    <row r="96" spans="1:8" x14ac:dyDescent="0.25">
      <c r="A96" t="s">
        <v>2352</v>
      </c>
      <c r="B96">
        <f t="shared" si="2"/>
        <v>101</v>
      </c>
      <c r="C96" t="str" cm="1">
        <f t="array" aca="1" ref="C96" ca="1">INDIRECT("'"&amp;$A96&amp;"'!"&amp;CHAR(COLUMN(A95)+64)&amp;$B96)</f>
        <v>31O806450</v>
      </c>
      <c r="D96" cm="1">
        <f t="array" aca="1" ref="D96" ca="1">INDIRECT("'"&amp;$A96&amp;"'!"&amp;CHAR(COLUMN(C95)+64)&amp;$B96)</f>
        <v>95</v>
      </c>
      <c r="E96">
        <f t="shared" si="3"/>
        <v>95</v>
      </c>
      <c r="F96" t="str" cm="1">
        <f t="array" aca="1" ref="F96" ca="1">INDIRECT("'"&amp;$A96&amp;"'!"&amp;CHAR(COLUMN(D95)+64)&amp;$B96)</f>
        <v>Ống HDPE80 DISMY PN6 D450 x 21,5</v>
      </c>
      <c r="G96" t="str" cm="1">
        <f t="array" aca="1" ref="G96" ca="1">INDIRECT("'"&amp;$A96&amp;"'!"&amp;CHAR(COLUMN(E95)+64)&amp;$B96)</f>
        <v>m</v>
      </c>
      <c r="H96" s="1" cm="1">
        <f t="array" aca="1" ref="H96" ca="1">INDIRECT("'"&amp;$A96&amp;"'!"&amp;CHAR(COLUMN(B95)+64)&amp;$B96)</f>
        <v>1987273</v>
      </c>
    </row>
    <row r="97" spans="1:8" x14ac:dyDescent="0.25">
      <c r="A97" t="s">
        <v>2352</v>
      </c>
      <c r="B97">
        <f t="shared" si="2"/>
        <v>102</v>
      </c>
      <c r="C97" t="str" cm="1">
        <f t="array" aca="1" ref="C97" ca="1">INDIRECT("'"&amp;$A97&amp;"'!"&amp;CHAR(COLUMN(A96)+64)&amp;$B97)</f>
        <v>31O808450</v>
      </c>
      <c r="D97" cm="1">
        <f t="array" aca="1" ref="D97" ca="1">INDIRECT("'"&amp;$A97&amp;"'!"&amp;CHAR(COLUMN(C96)+64)&amp;$B97)</f>
        <v>96</v>
      </c>
      <c r="E97">
        <f t="shared" si="3"/>
        <v>96</v>
      </c>
      <c r="F97" t="str" cm="1">
        <f t="array" aca="1" ref="F97" ca="1">INDIRECT("'"&amp;$A97&amp;"'!"&amp;CHAR(COLUMN(D96)+64)&amp;$B97)</f>
        <v>Ống HDPE80 DISMY PN8 D450 x 26,7</v>
      </c>
      <c r="G97" t="str" cm="1">
        <f t="array" aca="1" ref="G97" ca="1">INDIRECT("'"&amp;$A97&amp;"'!"&amp;CHAR(COLUMN(E96)+64)&amp;$B97)</f>
        <v>m</v>
      </c>
      <c r="H97" s="1" cm="1">
        <f t="array" aca="1" ref="H97" ca="1">INDIRECT("'"&amp;$A97&amp;"'!"&amp;CHAR(COLUMN(B96)+64)&amp;$B97)</f>
        <v>2436000</v>
      </c>
    </row>
    <row r="98" spans="1:8" x14ac:dyDescent="0.25">
      <c r="A98" t="s">
        <v>2352</v>
      </c>
      <c r="B98">
        <f t="shared" si="2"/>
        <v>103</v>
      </c>
      <c r="C98" t="e" cm="1">
        <f t="array" aca="1" ref="C98" ca="1">INDIRECT("'"&amp;$A98&amp;"'!"&amp;CHAR(COLUMN(A97)+64)&amp;$B98)</f>
        <v>#N/A</v>
      </c>
      <c r="D98" cm="1">
        <f t="array" aca="1" ref="D98" ca="1">INDIRECT("'"&amp;$A98&amp;"'!"&amp;CHAR(COLUMN(C97)+64)&amp;$B98)</f>
        <v>97</v>
      </c>
      <c r="E98">
        <f t="shared" si="3"/>
        <v>97</v>
      </c>
      <c r="F98" t="str" cm="1">
        <f t="array" aca="1" ref="F98" ca="1">INDIRECT("'"&amp;$A98&amp;"'!"&amp;CHAR(COLUMN(D97)+64)&amp;$B98)</f>
        <v>Ống HDPE80 DISMY PN10 D450 x 33,1</v>
      </c>
      <c r="G98" t="str" cm="1">
        <f t="array" aca="1" ref="G98" ca="1">INDIRECT("'"&amp;$A98&amp;"'!"&amp;CHAR(COLUMN(E97)+64)&amp;$B98)</f>
        <v>m</v>
      </c>
      <c r="H98" s="1" cm="1">
        <f t="array" aca="1" ref="H98" ca="1">INDIRECT("'"&amp;$A98&amp;"'!"&amp;CHAR(COLUMN(B97)+64)&amp;$B98)</f>
        <v>2970000</v>
      </c>
    </row>
    <row r="99" spans="1:8" x14ac:dyDescent="0.25">
      <c r="A99" t="s">
        <v>2352</v>
      </c>
      <c r="B99">
        <f t="shared" si="2"/>
        <v>104</v>
      </c>
      <c r="C99" t="str" cm="1">
        <f t="array" aca="1" ref="C99" ca="1">INDIRECT("'"&amp;$A99&amp;"'!"&amp;CHAR(COLUMN(A98)+64)&amp;$B99)</f>
        <v>31O80125450</v>
      </c>
      <c r="D99" cm="1">
        <f t="array" aca="1" ref="D99" ca="1">INDIRECT("'"&amp;$A99&amp;"'!"&amp;CHAR(COLUMN(C98)+64)&amp;$B99)</f>
        <v>98</v>
      </c>
      <c r="E99">
        <f t="shared" si="3"/>
        <v>98</v>
      </c>
      <c r="F99" t="str" cm="1">
        <f t="array" aca="1" ref="F99" ca="1">INDIRECT("'"&amp;$A99&amp;"'!"&amp;CHAR(COLUMN(D98)+64)&amp;$B99)</f>
        <v>Ống HDPE80 DISMY PN12,5 D450 x 40,9</v>
      </c>
      <c r="G99" t="str" cm="1">
        <f t="array" aca="1" ref="G99" ca="1">INDIRECT("'"&amp;$A99&amp;"'!"&amp;CHAR(COLUMN(E98)+64)&amp;$B99)</f>
        <v>m</v>
      </c>
      <c r="H99" s="1" cm="1">
        <f t="array" aca="1" ref="H99" ca="1">INDIRECT("'"&amp;$A99&amp;"'!"&amp;CHAR(COLUMN(B98)+64)&amp;$B99)</f>
        <v>3560909</v>
      </c>
    </row>
    <row r="100" spans="1:8" x14ac:dyDescent="0.25">
      <c r="A100" t="s">
        <v>2352</v>
      </c>
      <c r="B100">
        <f t="shared" si="2"/>
        <v>105</v>
      </c>
      <c r="C100" t="str" cm="1">
        <f t="array" aca="1" ref="C100" ca="1">INDIRECT("'"&amp;$A100&amp;"'!"&amp;CHAR(COLUMN(A99)+64)&amp;$B100)</f>
        <v>31O8016450</v>
      </c>
      <c r="D100" cm="1">
        <f t="array" aca="1" ref="D100" ca="1">INDIRECT("'"&amp;$A100&amp;"'!"&amp;CHAR(COLUMN(C99)+64)&amp;$B100)</f>
        <v>99</v>
      </c>
      <c r="E100">
        <f t="shared" si="3"/>
        <v>99</v>
      </c>
      <c r="F100" t="str" cm="1">
        <f t="array" aca="1" ref="F100" ca="1">INDIRECT("'"&amp;$A100&amp;"'!"&amp;CHAR(COLUMN(D99)+64)&amp;$B100)</f>
        <v>Ống HDPE80 DISMY PN16 D450 x 50,3</v>
      </c>
      <c r="G100" t="str" cm="1">
        <f t="array" aca="1" ref="G100" ca="1">INDIRECT("'"&amp;$A100&amp;"'!"&amp;CHAR(COLUMN(E99)+64)&amp;$B100)</f>
        <v>m</v>
      </c>
      <c r="H100" s="1" cm="1">
        <f t="array" aca="1" ref="H100" ca="1">INDIRECT("'"&amp;$A100&amp;"'!"&amp;CHAR(COLUMN(B99)+64)&amp;$B100)</f>
        <v>4310909</v>
      </c>
    </row>
    <row r="101" spans="1:8" x14ac:dyDescent="0.25">
      <c r="A101" t="s">
        <v>2352</v>
      </c>
      <c r="B101">
        <f t="shared" si="2"/>
        <v>106</v>
      </c>
      <c r="C101" t="str" cm="1">
        <f t="array" aca="1" ref="C101" ca="1">INDIRECT("'"&amp;$A101&amp;"'!"&amp;CHAR(COLUMN(A100)+64)&amp;$B101)</f>
        <v>31O806500</v>
      </c>
      <c r="D101" cm="1">
        <f t="array" aca="1" ref="D101" ca="1">INDIRECT("'"&amp;$A101&amp;"'!"&amp;CHAR(COLUMN(C100)+64)&amp;$B101)</f>
        <v>100</v>
      </c>
      <c r="E101">
        <f t="shared" si="3"/>
        <v>100</v>
      </c>
      <c r="F101" t="str" cm="1">
        <f t="array" aca="1" ref="F101" ca="1">INDIRECT("'"&amp;$A101&amp;"'!"&amp;CHAR(COLUMN(D100)+64)&amp;$B101)</f>
        <v>Ống HDPE80 DISMY PN6 D500 x 23,9</v>
      </c>
      <c r="G101" t="str" cm="1">
        <f t="array" aca="1" ref="G101" ca="1">INDIRECT("'"&amp;$A101&amp;"'!"&amp;CHAR(COLUMN(E100)+64)&amp;$B101)</f>
        <v>m</v>
      </c>
      <c r="H101" s="1" cm="1">
        <f t="array" aca="1" ref="H101" ca="1">INDIRECT("'"&amp;$A101&amp;"'!"&amp;CHAR(COLUMN(B100)+64)&amp;$B101)</f>
        <v>2430000</v>
      </c>
    </row>
    <row r="102" spans="1:8" x14ac:dyDescent="0.25">
      <c r="A102" t="s">
        <v>2352</v>
      </c>
      <c r="B102">
        <f t="shared" si="2"/>
        <v>107</v>
      </c>
      <c r="C102" t="str" cm="1">
        <f t="array" aca="1" ref="C102" ca="1">INDIRECT("'"&amp;$A102&amp;"'!"&amp;CHAR(COLUMN(A101)+64)&amp;$B102)</f>
        <v>31O808500</v>
      </c>
      <c r="D102" cm="1">
        <f t="array" aca="1" ref="D102" ca="1">INDIRECT("'"&amp;$A102&amp;"'!"&amp;CHAR(COLUMN(C101)+64)&amp;$B102)</f>
        <v>101</v>
      </c>
      <c r="E102">
        <f t="shared" si="3"/>
        <v>101</v>
      </c>
      <c r="F102" t="str" cm="1">
        <f t="array" aca="1" ref="F102" ca="1">INDIRECT("'"&amp;$A102&amp;"'!"&amp;CHAR(COLUMN(D101)+64)&amp;$B102)</f>
        <v>Ống HDPE80 DISMY PN8 D500 x 29,7</v>
      </c>
      <c r="G102" t="str" cm="1">
        <f t="array" aca="1" ref="G102" ca="1">INDIRECT("'"&amp;$A102&amp;"'!"&amp;CHAR(COLUMN(E101)+64)&amp;$B102)</f>
        <v>m</v>
      </c>
      <c r="H102" s="1" cm="1">
        <f t="array" aca="1" ref="H102" ca="1">INDIRECT("'"&amp;$A102&amp;"'!"&amp;CHAR(COLUMN(B101)+64)&amp;$B102)</f>
        <v>3027091</v>
      </c>
    </row>
    <row r="103" spans="1:8" x14ac:dyDescent="0.25">
      <c r="A103" t="s">
        <v>2352</v>
      </c>
      <c r="B103">
        <f t="shared" si="2"/>
        <v>108</v>
      </c>
      <c r="C103" t="str" cm="1">
        <f t="array" aca="1" ref="C103" ca="1">INDIRECT("'"&amp;$A103&amp;"'!"&amp;CHAR(COLUMN(A102)+64)&amp;$B103)</f>
        <v>31O8010500</v>
      </c>
      <c r="D103" cm="1">
        <f t="array" aca="1" ref="D103" ca="1">INDIRECT("'"&amp;$A103&amp;"'!"&amp;CHAR(COLUMN(C102)+64)&amp;$B103)</f>
        <v>102</v>
      </c>
      <c r="E103">
        <f t="shared" si="3"/>
        <v>102</v>
      </c>
      <c r="F103" t="str" cm="1">
        <f t="array" aca="1" ref="F103" ca="1">INDIRECT("'"&amp;$A103&amp;"'!"&amp;CHAR(COLUMN(D102)+64)&amp;$B103)</f>
        <v>Ống HDPE80 DISMY PN10 D500 x 36,8</v>
      </c>
      <c r="G103" t="str" cm="1">
        <f t="array" aca="1" ref="G103" ca="1">INDIRECT("'"&amp;$A103&amp;"'!"&amp;CHAR(COLUMN(E102)+64)&amp;$B103)</f>
        <v>m</v>
      </c>
      <c r="H103" s="1" cm="1">
        <f t="array" aca="1" ref="H103" ca="1">INDIRECT("'"&amp;$A103&amp;"'!"&amp;CHAR(COLUMN(B102)+64)&amp;$B103)</f>
        <v>3683091</v>
      </c>
    </row>
    <row r="104" spans="1:8" x14ac:dyDescent="0.25">
      <c r="A104" t="s">
        <v>2352</v>
      </c>
      <c r="B104">
        <f t="shared" si="2"/>
        <v>109</v>
      </c>
      <c r="C104" t="str" cm="1">
        <f t="array" aca="1" ref="C104" ca="1">INDIRECT("'"&amp;$A104&amp;"'!"&amp;CHAR(COLUMN(A103)+64)&amp;$B104)</f>
        <v>31O80125500</v>
      </c>
      <c r="D104" cm="1">
        <f t="array" aca="1" ref="D104" ca="1">INDIRECT("'"&amp;$A104&amp;"'!"&amp;CHAR(COLUMN(C103)+64)&amp;$B104)</f>
        <v>103</v>
      </c>
      <c r="E104">
        <f t="shared" si="3"/>
        <v>103</v>
      </c>
      <c r="F104" t="str" cm="1">
        <f t="array" aca="1" ref="F104" ca="1">INDIRECT("'"&amp;$A104&amp;"'!"&amp;CHAR(COLUMN(D103)+64)&amp;$B104)</f>
        <v>Ống HDPE80 DISMY PN12,5 D500 x 45,4</v>
      </c>
      <c r="G104" t="str" cm="1">
        <f t="array" aca="1" ref="G104" ca="1">INDIRECT("'"&amp;$A104&amp;"'!"&amp;CHAR(COLUMN(E103)+64)&amp;$B104)</f>
        <v>m</v>
      </c>
      <c r="H104" s="1" cm="1">
        <f t="array" aca="1" ref="H104" ca="1">INDIRECT("'"&amp;$A104&amp;"'!"&amp;CHAR(COLUMN(B103)+64)&amp;$B104)</f>
        <v>4429818</v>
      </c>
    </row>
    <row r="105" spans="1:8" x14ac:dyDescent="0.25">
      <c r="A105" t="s">
        <v>2352</v>
      </c>
      <c r="B105">
        <f t="shared" si="2"/>
        <v>110</v>
      </c>
      <c r="C105" t="str" cm="1">
        <f t="array" aca="1" ref="C105" ca="1">INDIRECT("'"&amp;$A105&amp;"'!"&amp;CHAR(COLUMN(A104)+64)&amp;$B105)</f>
        <v>31O8016500</v>
      </c>
      <c r="D105" cm="1">
        <f t="array" aca="1" ref="D105" ca="1">INDIRECT("'"&amp;$A105&amp;"'!"&amp;CHAR(COLUMN(C104)+64)&amp;$B105)</f>
        <v>104</v>
      </c>
      <c r="E105">
        <f t="shared" si="3"/>
        <v>104</v>
      </c>
      <c r="F105" t="str" cm="1">
        <f t="array" aca="1" ref="F105" ca="1">INDIRECT("'"&amp;$A105&amp;"'!"&amp;CHAR(COLUMN(D104)+64)&amp;$B105)</f>
        <v>Ống HDPE80 DISMY PN16 D500 x 55,8</v>
      </c>
      <c r="G105" t="str" cm="1">
        <f t="array" aca="1" ref="G105" ca="1">INDIRECT("'"&amp;$A105&amp;"'!"&amp;CHAR(COLUMN(E104)+64)&amp;$B105)</f>
        <v>m</v>
      </c>
      <c r="H105" s="1" cm="1">
        <f t="array" aca="1" ref="H105" ca="1">INDIRECT("'"&amp;$A105&amp;"'!"&amp;CHAR(COLUMN(B104)+64)&amp;$B105)</f>
        <v>5342091</v>
      </c>
    </row>
    <row r="106" spans="1:8" x14ac:dyDescent="0.25">
      <c r="A106" t="s">
        <v>2352</v>
      </c>
      <c r="B106">
        <f t="shared" si="2"/>
        <v>111</v>
      </c>
      <c r="C106" t="str" cm="1">
        <f t="array" aca="1" ref="C106" ca="1">INDIRECT("'"&amp;$A106&amp;"'!"&amp;CHAR(COLUMN(A105)+64)&amp;$B106)</f>
        <v>31O806560</v>
      </c>
      <c r="D106" cm="1">
        <f t="array" aca="1" ref="D106" ca="1">INDIRECT("'"&amp;$A106&amp;"'!"&amp;CHAR(COLUMN(C105)+64)&amp;$B106)</f>
        <v>105</v>
      </c>
      <c r="E106">
        <f t="shared" si="3"/>
        <v>105</v>
      </c>
      <c r="F106" t="str" cm="1">
        <f t="array" aca="1" ref="F106" ca="1">INDIRECT("'"&amp;$A106&amp;"'!"&amp;CHAR(COLUMN(D105)+64)&amp;$B106)</f>
        <v>Ống HDPE80 DISMY PN6 D560 x 26,7</v>
      </c>
      <c r="G106" t="str" cm="1">
        <f t="array" aca="1" ref="G106" ca="1">INDIRECT("'"&amp;$A106&amp;"'!"&amp;CHAR(COLUMN(E105)+64)&amp;$B106)</f>
        <v>m</v>
      </c>
      <c r="H106" s="1" cm="1">
        <f t="array" aca="1" ref="H106" ca="1">INDIRECT("'"&amp;$A106&amp;"'!"&amp;CHAR(COLUMN(B105)+64)&amp;$B106)</f>
        <v>3332727</v>
      </c>
    </row>
    <row r="107" spans="1:8" x14ac:dyDescent="0.25">
      <c r="A107" t="s">
        <v>2352</v>
      </c>
      <c r="B107">
        <f t="shared" si="2"/>
        <v>112</v>
      </c>
      <c r="C107" t="str" cm="1">
        <f t="array" aca="1" ref="C107" ca="1">INDIRECT("'"&amp;$A107&amp;"'!"&amp;CHAR(COLUMN(A106)+64)&amp;$B107)</f>
        <v>31O808560</v>
      </c>
      <c r="D107" cm="1">
        <f t="array" aca="1" ref="D107" ca="1">INDIRECT("'"&amp;$A107&amp;"'!"&amp;CHAR(COLUMN(C106)+64)&amp;$B107)</f>
        <v>106</v>
      </c>
      <c r="E107">
        <f t="shared" si="3"/>
        <v>106</v>
      </c>
      <c r="F107" t="str" cm="1">
        <f t="array" aca="1" ref="F107" ca="1">INDIRECT("'"&amp;$A107&amp;"'!"&amp;CHAR(COLUMN(D106)+64)&amp;$B107)</f>
        <v>Ống HDPE80 DISMY PN8 D560 x 33,2</v>
      </c>
      <c r="G107" t="str" cm="1">
        <f t="array" aca="1" ref="G107" ca="1">INDIRECT("'"&amp;$A107&amp;"'!"&amp;CHAR(COLUMN(E106)+64)&amp;$B107)</f>
        <v>m</v>
      </c>
      <c r="H107" s="1" cm="1">
        <f t="array" aca="1" ref="H107" ca="1">INDIRECT("'"&amp;$A107&amp;"'!"&amp;CHAR(COLUMN(B106)+64)&amp;$B107)</f>
        <v>4091818</v>
      </c>
    </row>
    <row r="108" spans="1:8" x14ac:dyDescent="0.25">
      <c r="A108" t="s">
        <v>2352</v>
      </c>
      <c r="B108">
        <f t="shared" si="2"/>
        <v>113</v>
      </c>
      <c r="C108" t="str" cm="1">
        <f t="array" aca="1" ref="C108" ca="1">INDIRECT("'"&amp;$A108&amp;"'!"&amp;CHAR(COLUMN(A107)+64)&amp;$B108)</f>
        <v>31O8010560</v>
      </c>
      <c r="D108" cm="1">
        <f t="array" aca="1" ref="D108" ca="1">INDIRECT("'"&amp;$A108&amp;"'!"&amp;CHAR(COLUMN(C107)+64)&amp;$B108)</f>
        <v>107</v>
      </c>
      <c r="E108">
        <f t="shared" si="3"/>
        <v>107</v>
      </c>
      <c r="F108" t="str" cm="1">
        <f t="array" aca="1" ref="F108" ca="1">INDIRECT("'"&amp;$A108&amp;"'!"&amp;CHAR(COLUMN(D107)+64)&amp;$B108)</f>
        <v>Ống HDPE80 DISMY PN10 D560 x 41,2</v>
      </c>
      <c r="G108" t="str" cm="1">
        <f t="array" aca="1" ref="G108" ca="1">INDIRECT("'"&amp;$A108&amp;"'!"&amp;CHAR(COLUMN(E107)+64)&amp;$B108)</f>
        <v>m</v>
      </c>
      <c r="H108" s="1" cm="1">
        <f t="array" aca="1" ref="H108" ca="1">INDIRECT("'"&amp;$A108&amp;"'!"&amp;CHAR(COLUMN(B107)+64)&amp;$B108)</f>
        <v>4994545</v>
      </c>
    </row>
    <row r="109" spans="1:8" x14ac:dyDescent="0.25">
      <c r="A109" t="s">
        <v>2352</v>
      </c>
      <c r="B109">
        <f t="shared" si="2"/>
        <v>114</v>
      </c>
      <c r="C109" t="str" cm="1">
        <f t="array" aca="1" ref="C109" ca="1">INDIRECT("'"&amp;$A109&amp;"'!"&amp;CHAR(COLUMN(A108)+64)&amp;$B109)</f>
        <v>31O80125560</v>
      </c>
      <c r="D109" cm="1">
        <f t="array" aca="1" ref="D109" ca="1">INDIRECT("'"&amp;$A109&amp;"'!"&amp;CHAR(COLUMN(C108)+64)&amp;$B109)</f>
        <v>108</v>
      </c>
      <c r="E109">
        <f t="shared" si="3"/>
        <v>108</v>
      </c>
      <c r="F109" t="str" cm="1">
        <f t="array" aca="1" ref="F109" ca="1">INDIRECT("'"&amp;$A109&amp;"'!"&amp;CHAR(COLUMN(D108)+64)&amp;$B109)</f>
        <v>Ống HDPE80 DISMY PN12,5 D560 x 50,8</v>
      </c>
      <c r="G109" t="str" cm="1">
        <f t="array" aca="1" ref="G109" ca="1">INDIRECT("'"&amp;$A109&amp;"'!"&amp;CHAR(COLUMN(E108)+64)&amp;$B109)</f>
        <v>m</v>
      </c>
      <c r="H109" s="1" cm="1">
        <f t="array" aca="1" ref="H109" ca="1">INDIRECT("'"&amp;$A109&amp;"'!"&amp;CHAR(COLUMN(B108)+64)&amp;$B109)</f>
        <v>6032727</v>
      </c>
    </row>
    <row r="110" spans="1:8" x14ac:dyDescent="0.25">
      <c r="A110" t="s">
        <v>2352</v>
      </c>
      <c r="B110">
        <f t="shared" si="2"/>
        <v>115</v>
      </c>
      <c r="C110" t="str" cm="1">
        <f t="array" aca="1" ref="C110" ca="1">INDIRECT("'"&amp;$A110&amp;"'!"&amp;CHAR(COLUMN(A109)+64)&amp;$B110)</f>
        <v>31O806630</v>
      </c>
      <c r="D110" cm="1">
        <f t="array" aca="1" ref="D110" ca="1">INDIRECT("'"&amp;$A110&amp;"'!"&amp;CHAR(COLUMN(C109)+64)&amp;$B110)</f>
        <v>109</v>
      </c>
      <c r="E110">
        <f t="shared" si="3"/>
        <v>109</v>
      </c>
      <c r="F110" t="str" cm="1">
        <f t="array" aca="1" ref="F110" ca="1">INDIRECT("'"&amp;$A110&amp;"'!"&amp;CHAR(COLUMN(D109)+64)&amp;$B110)</f>
        <v>Ống HDPE80 DISMY PN6 D630 x 30,0</v>
      </c>
      <c r="G110" t="str" cm="1">
        <f t="array" aca="1" ref="G110" ca="1">INDIRECT("'"&amp;$A110&amp;"'!"&amp;CHAR(COLUMN(E109)+64)&amp;$B110)</f>
        <v>m</v>
      </c>
      <c r="H110" s="1" cm="1">
        <f t="array" aca="1" ref="H110" ca="1">INDIRECT("'"&amp;$A110&amp;"'!"&amp;CHAR(COLUMN(B109)+64)&amp;$B110)</f>
        <v>4210909</v>
      </c>
    </row>
    <row r="111" spans="1:8" x14ac:dyDescent="0.25">
      <c r="A111" t="s">
        <v>2352</v>
      </c>
      <c r="B111">
        <f t="shared" si="2"/>
        <v>116</v>
      </c>
      <c r="C111" t="str" cm="1">
        <f t="array" aca="1" ref="C111" ca="1">INDIRECT("'"&amp;$A111&amp;"'!"&amp;CHAR(COLUMN(A110)+64)&amp;$B111)</f>
        <v>31O808630</v>
      </c>
      <c r="D111" cm="1">
        <f t="array" aca="1" ref="D111" ca="1">INDIRECT("'"&amp;$A111&amp;"'!"&amp;CHAR(COLUMN(C110)+64)&amp;$B111)</f>
        <v>110</v>
      </c>
      <c r="E111">
        <f t="shared" si="3"/>
        <v>110</v>
      </c>
      <c r="F111" t="str" cm="1">
        <f t="array" aca="1" ref="F111" ca="1">INDIRECT("'"&amp;$A111&amp;"'!"&amp;CHAR(COLUMN(D110)+64)&amp;$B111)</f>
        <v>Ống HDPE80 DISMY PN8 D630 x 37,4</v>
      </c>
      <c r="G111" t="str" cm="1">
        <f t="array" aca="1" ref="G111" ca="1">INDIRECT("'"&amp;$A111&amp;"'!"&amp;CHAR(COLUMN(E110)+64)&amp;$B111)</f>
        <v>m</v>
      </c>
      <c r="H111" s="1" cm="1">
        <f t="array" aca="1" ref="H111" ca="1">INDIRECT("'"&amp;$A111&amp;"'!"&amp;CHAR(COLUMN(B110)+64)&amp;$B111)</f>
        <v>5182727</v>
      </c>
    </row>
    <row r="112" spans="1:8" x14ac:dyDescent="0.25">
      <c r="A112" t="s">
        <v>2352</v>
      </c>
      <c r="B112">
        <f t="shared" si="2"/>
        <v>117</v>
      </c>
      <c r="C112" t="str" cm="1">
        <f t="array" aca="1" ref="C112" ca="1">INDIRECT("'"&amp;$A112&amp;"'!"&amp;CHAR(COLUMN(A111)+64)&amp;$B112)</f>
        <v>31O8010630</v>
      </c>
      <c r="D112" cm="1">
        <f t="array" aca="1" ref="D112" ca="1">INDIRECT("'"&amp;$A112&amp;"'!"&amp;CHAR(COLUMN(C111)+64)&amp;$B112)</f>
        <v>111</v>
      </c>
      <c r="E112">
        <f t="shared" si="3"/>
        <v>111</v>
      </c>
      <c r="F112" t="str" cm="1">
        <f t="array" aca="1" ref="F112" ca="1">INDIRECT("'"&amp;$A112&amp;"'!"&amp;CHAR(COLUMN(D111)+64)&amp;$B112)</f>
        <v>Ống HDPE80 DISMY PN10 D630 x 46,3</v>
      </c>
      <c r="G112" t="str" cm="1">
        <f t="array" aca="1" ref="G112" ca="1">INDIRECT("'"&amp;$A112&amp;"'!"&amp;CHAR(COLUMN(E111)+64)&amp;$B112)</f>
        <v>m</v>
      </c>
      <c r="H112" s="1" cm="1">
        <f t="array" aca="1" ref="H112" ca="1">INDIRECT("'"&amp;$A112&amp;"'!"&amp;CHAR(COLUMN(B111)+64)&amp;$B112)</f>
        <v>6312727</v>
      </c>
    </row>
    <row r="113" spans="1:8" x14ac:dyDescent="0.25">
      <c r="A113" t="s">
        <v>2352</v>
      </c>
      <c r="B113">
        <f t="shared" si="2"/>
        <v>118</v>
      </c>
      <c r="C113" t="str" cm="1">
        <f t="array" aca="1" ref="C113" ca="1">INDIRECT("'"&amp;$A113&amp;"'!"&amp;CHAR(COLUMN(A112)+64)&amp;$B113)</f>
        <v>31O80125630</v>
      </c>
      <c r="D113" cm="1">
        <f t="array" aca="1" ref="D113" ca="1">INDIRECT("'"&amp;$A113&amp;"'!"&amp;CHAR(COLUMN(C112)+64)&amp;$B113)</f>
        <v>112</v>
      </c>
      <c r="E113">
        <f t="shared" si="3"/>
        <v>112</v>
      </c>
      <c r="F113" t="str" cm="1">
        <f t="array" aca="1" ref="F113" ca="1">INDIRECT("'"&amp;$A113&amp;"'!"&amp;CHAR(COLUMN(D112)+64)&amp;$B113)</f>
        <v>Ống HDPE80 DISMY PN12,5 D630 x 57,2</v>
      </c>
      <c r="G113" t="str" cm="1">
        <f t="array" aca="1" ref="G113" ca="1">INDIRECT("'"&amp;$A113&amp;"'!"&amp;CHAR(COLUMN(E112)+64)&amp;$B113)</f>
        <v>m</v>
      </c>
      <c r="H113" s="1" cm="1">
        <f t="array" aca="1" ref="H113" ca="1">INDIRECT("'"&amp;$A113&amp;"'!"&amp;CHAR(COLUMN(B112)+64)&amp;$B113)</f>
        <v>7167273</v>
      </c>
    </row>
    <row r="114" spans="1:8" x14ac:dyDescent="0.25">
      <c r="A114" t="s">
        <v>2352</v>
      </c>
      <c r="B114">
        <f t="shared" si="2"/>
        <v>119</v>
      </c>
      <c r="C114" t="str" cm="1">
        <f t="array" aca="1" ref="C114" ca="1">INDIRECT("'"&amp;$A114&amp;"'!"&amp;CHAR(COLUMN(A113)+64)&amp;$B114)</f>
        <v>31O806710</v>
      </c>
      <c r="D114" cm="1">
        <f t="array" aca="1" ref="D114" ca="1">INDIRECT("'"&amp;$A114&amp;"'!"&amp;CHAR(COLUMN(C113)+64)&amp;$B114)</f>
        <v>113</v>
      </c>
      <c r="E114">
        <f t="shared" si="3"/>
        <v>113</v>
      </c>
      <c r="F114" t="str" cm="1">
        <f t="array" aca="1" ref="F114" ca="1">INDIRECT("'"&amp;$A114&amp;"'!"&amp;CHAR(COLUMN(D113)+64)&amp;$B114)</f>
        <v>Ống HDPE80 DISMY PN6 D710 x 33,9</v>
      </c>
      <c r="G114" t="str" cm="1">
        <f t="array" aca="1" ref="G114" ca="1">INDIRECT("'"&amp;$A114&amp;"'!"&amp;CHAR(COLUMN(E113)+64)&amp;$B114)</f>
        <v>m</v>
      </c>
      <c r="H114" s="1" cm="1">
        <f t="array" aca="1" ref="H114" ca="1">INDIRECT("'"&amp;$A114&amp;"'!"&amp;CHAR(COLUMN(B113)+64)&amp;$B114)</f>
        <v>5369091</v>
      </c>
    </row>
    <row r="115" spans="1:8" x14ac:dyDescent="0.25">
      <c r="A115" t="s">
        <v>2352</v>
      </c>
      <c r="B115">
        <f t="shared" si="2"/>
        <v>120</v>
      </c>
      <c r="C115" t="str" cm="1">
        <f t="array" aca="1" ref="C115" ca="1">INDIRECT("'"&amp;$A115&amp;"'!"&amp;CHAR(COLUMN(A114)+64)&amp;$B115)</f>
        <v>31O808710</v>
      </c>
      <c r="D115" cm="1">
        <f t="array" aca="1" ref="D115" ca="1">INDIRECT("'"&amp;$A115&amp;"'!"&amp;CHAR(COLUMN(C114)+64)&amp;$B115)</f>
        <v>114</v>
      </c>
      <c r="E115">
        <f t="shared" si="3"/>
        <v>114</v>
      </c>
      <c r="F115" t="str" cm="1">
        <f t="array" aca="1" ref="F115" ca="1">INDIRECT("'"&amp;$A115&amp;"'!"&amp;CHAR(COLUMN(D114)+64)&amp;$B115)</f>
        <v>Ống HDPE80 DISMY PN8 D710 x 42,1</v>
      </c>
      <c r="G115" t="str" cm="1">
        <f t="array" aca="1" ref="G115" ca="1">INDIRECT("'"&amp;$A115&amp;"'!"&amp;CHAR(COLUMN(E114)+64)&amp;$B115)</f>
        <v>m</v>
      </c>
      <c r="H115" s="1" cm="1">
        <f t="array" aca="1" ref="H115" ca="1">INDIRECT("'"&amp;$A115&amp;"'!"&amp;CHAR(COLUMN(B114)+64)&amp;$B115)</f>
        <v>6586364</v>
      </c>
    </row>
    <row r="116" spans="1:8" x14ac:dyDescent="0.25">
      <c r="A116" t="s">
        <v>2352</v>
      </c>
      <c r="B116">
        <f t="shared" si="2"/>
        <v>121</v>
      </c>
      <c r="C116" t="str" cm="1">
        <f t="array" aca="1" ref="C116" ca="1">INDIRECT("'"&amp;$A116&amp;"'!"&amp;CHAR(COLUMN(A115)+64)&amp;$B116)</f>
        <v>31O8010710</v>
      </c>
      <c r="D116" cm="1">
        <f t="array" aca="1" ref="D116" ca="1">INDIRECT("'"&amp;$A116&amp;"'!"&amp;CHAR(COLUMN(C115)+64)&amp;$B116)</f>
        <v>115</v>
      </c>
      <c r="E116">
        <f t="shared" si="3"/>
        <v>115</v>
      </c>
      <c r="F116" t="str" cm="1">
        <f t="array" aca="1" ref="F116" ca="1">INDIRECT("'"&amp;$A116&amp;"'!"&amp;CHAR(COLUMN(D115)+64)&amp;$B116)</f>
        <v>Ống HDPE80 DISMY PN10 D710 x 52,2</v>
      </c>
      <c r="G116" t="str" cm="1">
        <f t="array" aca="1" ref="G116" ca="1">INDIRECT("'"&amp;$A116&amp;"'!"&amp;CHAR(COLUMN(E115)+64)&amp;$B116)</f>
        <v>m</v>
      </c>
      <c r="H116" s="1" cm="1">
        <f t="array" aca="1" ref="H116" ca="1">INDIRECT("'"&amp;$A116&amp;"'!"&amp;CHAR(COLUMN(B115)+64)&amp;$B116)</f>
        <v>8031818</v>
      </c>
    </row>
    <row r="117" spans="1:8" x14ac:dyDescent="0.25">
      <c r="A117" t="s">
        <v>2352</v>
      </c>
      <c r="B117">
        <f t="shared" si="2"/>
        <v>122</v>
      </c>
      <c r="C117" t="str" cm="1">
        <f t="array" aca="1" ref="C117" ca="1">INDIRECT("'"&amp;$A117&amp;"'!"&amp;CHAR(COLUMN(A116)+64)&amp;$B117)</f>
        <v>31O80125710</v>
      </c>
      <c r="D117" cm="1">
        <f t="array" aca="1" ref="D117" ca="1">INDIRECT("'"&amp;$A117&amp;"'!"&amp;CHAR(COLUMN(C116)+64)&amp;$B117)</f>
        <v>116</v>
      </c>
      <c r="E117">
        <f t="shared" si="3"/>
        <v>116</v>
      </c>
      <c r="F117" t="str" cm="1">
        <f t="array" aca="1" ref="F117" ca="1">INDIRECT("'"&amp;$A117&amp;"'!"&amp;CHAR(COLUMN(D116)+64)&amp;$B117)</f>
        <v>Ống HDPE80 DISMY PN12,5 D710 x 64,5</v>
      </c>
      <c r="G117" t="str" cm="1">
        <f t="array" aca="1" ref="G117" ca="1">INDIRECT("'"&amp;$A117&amp;"'!"&amp;CHAR(COLUMN(E116)+64)&amp;$B117)</f>
        <v>m</v>
      </c>
      <c r="H117" s="1" cm="1">
        <f t="array" aca="1" ref="H117" ca="1">INDIRECT("'"&amp;$A117&amp;"'!"&amp;CHAR(COLUMN(B116)+64)&amp;$B117)</f>
        <v>9723636</v>
      </c>
    </row>
    <row r="118" spans="1:8" x14ac:dyDescent="0.25">
      <c r="A118" t="s">
        <v>2352</v>
      </c>
      <c r="B118">
        <f t="shared" si="2"/>
        <v>123</v>
      </c>
      <c r="C118" t="str" cm="1">
        <f t="array" aca="1" ref="C118" ca="1">INDIRECT("'"&amp;$A118&amp;"'!"&amp;CHAR(COLUMN(A117)+64)&amp;$B118)</f>
        <v>31O806800</v>
      </c>
      <c r="D118" cm="1">
        <f t="array" aca="1" ref="D118" ca="1">INDIRECT("'"&amp;$A118&amp;"'!"&amp;CHAR(COLUMN(C117)+64)&amp;$B118)</f>
        <v>117</v>
      </c>
      <c r="E118">
        <f t="shared" si="3"/>
        <v>117</v>
      </c>
      <c r="F118" t="str" cm="1">
        <f t="array" aca="1" ref="F118" ca="1">INDIRECT("'"&amp;$A118&amp;"'!"&amp;CHAR(COLUMN(D117)+64)&amp;$B118)</f>
        <v>Ống HDPE80 DISMY PN6 D800 x 38,1</v>
      </c>
      <c r="G118" t="str" cm="1">
        <f t="array" aca="1" ref="G118" ca="1">INDIRECT("'"&amp;$A118&amp;"'!"&amp;CHAR(COLUMN(E117)+64)&amp;$B118)</f>
        <v>m</v>
      </c>
      <c r="H118" s="1" cm="1">
        <f t="array" aca="1" ref="H118" ca="1">INDIRECT("'"&amp;$A118&amp;"'!"&amp;CHAR(COLUMN(B117)+64)&amp;$B118)</f>
        <v>6805455</v>
      </c>
    </row>
    <row r="119" spans="1:8" x14ac:dyDescent="0.25">
      <c r="A119" t="s">
        <v>2352</v>
      </c>
      <c r="B119">
        <f t="shared" si="2"/>
        <v>124</v>
      </c>
      <c r="C119" t="str" cm="1">
        <f t="array" aca="1" ref="C119" ca="1">INDIRECT("'"&amp;$A119&amp;"'!"&amp;CHAR(COLUMN(A118)+64)&amp;$B119)</f>
        <v>31O808800</v>
      </c>
      <c r="D119" cm="1">
        <f t="array" aca="1" ref="D119" ca="1">INDIRECT("'"&amp;$A119&amp;"'!"&amp;CHAR(COLUMN(C118)+64)&amp;$B119)</f>
        <v>118</v>
      </c>
      <c r="E119">
        <f t="shared" si="3"/>
        <v>118</v>
      </c>
      <c r="F119" t="str" cm="1">
        <f t="array" aca="1" ref="F119" ca="1">INDIRECT("'"&amp;$A119&amp;"'!"&amp;CHAR(COLUMN(D118)+64)&amp;$B119)</f>
        <v>Ống HDPE80 DISMY PN8 D800 x 47,4</v>
      </c>
      <c r="G119" t="str" cm="1">
        <f t="array" aca="1" ref="G119" ca="1">INDIRECT("'"&amp;$A119&amp;"'!"&amp;CHAR(COLUMN(E118)+64)&amp;$B119)</f>
        <v>m</v>
      </c>
      <c r="H119" s="1" cm="1">
        <f t="array" aca="1" ref="H119" ca="1">INDIRECT("'"&amp;$A119&amp;"'!"&amp;CHAR(COLUMN(B118)+64)&amp;$B119)</f>
        <v>8351818</v>
      </c>
    </row>
    <row r="120" spans="1:8" x14ac:dyDescent="0.25">
      <c r="A120" t="s">
        <v>2352</v>
      </c>
      <c r="B120">
        <f t="shared" si="2"/>
        <v>125</v>
      </c>
      <c r="C120" t="str" cm="1">
        <f t="array" aca="1" ref="C120" ca="1">INDIRECT("'"&amp;$A120&amp;"'!"&amp;CHAR(COLUMN(A119)+64)&amp;$B120)</f>
        <v>31O8010800</v>
      </c>
      <c r="D120" cm="1">
        <f t="array" aca="1" ref="D120" ca="1">INDIRECT("'"&amp;$A120&amp;"'!"&amp;CHAR(COLUMN(C119)+64)&amp;$B120)</f>
        <v>119</v>
      </c>
      <c r="E120">
        <f t="shared" si="3"/>
        <v>119</v>
      </c>
      <c r="F120" t="str" cm="1">
        <f t="array" aca="1" ref="F120" ca="1">INDIRECT("'"&amp;$A120&amp;"'!"&amp;CHAR(COLUMN(D119)+64)&amp;$B120)</f>
        <v>Ống HDPE80 DISMY PN10 D800 x 58,8</v>
      </c>
      <c r="G120" t="str" cm="1">
        <f t="array" aca="1" ref="G120" ca="1">INDIRECT("'"&amp;$A120&amp;"'!"&amp;CHAR(COLUMN(E119)+64)&amp;$B120)</f>
        <v>m</v>
      </c>
      <c r="H120" s="1" cm="1">
        <f t="array" aca="1" ref="H120" ca="1">INDIRECT("'"&amp;$A120&amp;"'!"&amp;CHAR(COLUMN(B119)+64)&amp;$B120)</f>
        <v>8578182</v>
      </c>
    </row>
    <row r="121" spans="1:8" x14ac:dyDescent="0.25">
      <c r="A121" t="s">
        <v>2352</v>
      </c>
      <c r="B121">
        <f t="shared" si="2"/>
        <v>126</v>
      </c>
      <c r="C121" t="str" cm="1">
        <f t="array" aca="1" ref="C121" ca="1">INDIRECT("'"&amp;$A121&amp;"'!"&amp;CHAR(COLUMN(A120)+64)&amp;$B121)</f>
        <v>31O80125800</v>
      </c>
      <c r="D121" cm="1">
        <f t="array" aca="1" ref="D121" ca="1">INDIRECT("'"&amp;$A121&amp;"'!"&amp;CHAR(COLUMN(C120)+64)&amp;$B121)</f>
        <v>120</v>
      </c>
      <c r="E121">
        <f t="shared" si="3"/>
        <v>120</v>
      </c>
      <c r="F121" t="str" cm="1">
        <f t="array" aca="1" ref="F121" ca="1">INDIRECT("'"&amp;$A121&amp;"'!"&amp;CHAR(COLUMN(D120)+64)&amp;$B121)</f>
        <v>Ống HDPE80 DISMY PN12,5 D800 x 72,6</v>
      </c>
      <c r="G121" t="str" cm="1">
        <f t="array" aca="1" ref="G121" ca="1">INDIRECT("'"&amp;$A121&amp;"'!"&amp;CHAR(COLUMN(E120)+64)&amp;$B121)</f>
        <v>m</v>
      </c>
      <c r="H121" s="1" cm="1">
        <f t="array" aca="1" ref="H121" ca="1">INDIRECT("'"&amp;$A121&amp;"'!"&amp;CHAR(COLUMN(B120)+64)&amp;$B121)</f>
        <v>12330909</v>
      </c>
    </row>
    <row r="122" spans="1:8" x14ac:dyDescent="0.25">
      <c r="A122" t="s">
        <v>2352</v>
      </c>
      <c r="B122">
        <f t="shared" si="2"/>
        <v>127</v>
      </c>
      <c r="C122" t="str" cm="1">
        <f t="array" aca="1" ref="C122" ca="1">INDIRECT("'"&amp;$A122&amp;"'!"&amp;CHAR(COLUMN(A121)+64)&amp;$B122)</f>
        <v>31O806900</v>
      </c>
      <c r="D122" cm="1">
        <f t="array" aca="1" ref="D122" ca="1">INDIRECT("'"&amp;$A122&amp;"'!"&amp;CHAR(COLUMN(C121)+64)&amp;$B122)</f>
        <v>121</v>
      </c>
      <c r="E122">
        <f t="shared" si="3"/>
        <v>121</v>
      </c>
      <c r="F122" t="str" cm="1">
        <f t="array" aca="1" ref="F122" ca="1">INDIRECT("'"&amp;$A122&amp;"'!"&amp;CHAR(COLUMN(D121)+64)&amp;$B122)</f>
        <v>Ống HDPE80 DISMY PN6 D900 x 42,9</v>
      </c>
      <c r="G122" t="str" cm="1">
        <f t="array" aca="1" ref="G122" ca="1">INDIRECT("'"&amp;$A122&amp;"'!"&amp;CHAR(COLUMN(E121)+64)&amp;$B122)</f>
        <v>m</v>
      </c>
      <c r="H122" s="1" cm="1">
        <f t="array" aca="1" ref="H122" ca="1">INDIRECT("'"&amp;$A122&amp;"'!"&amp;CHAR(COLUMN(B121)+64)&amp;$B122)</f>
        <v>8610909</v>
      </c>
    </row>
    <row r="123" spans="1:8" x14ac:dyDescent="0.25">
      <c r="A123" t="s">
        <v>2352</v>
      </c>
      <c r="B123">
        <f t="shared" si="2"/>
        <v>128</v>
      </c>
      <c r="C123" t="str" cm="1">
        <f t="array" aca="1" ref="C123" ca="1">INDIRECT("'"&amp;$A123&amp;"'!"&amp;CHAR(COLUMN(A122)+64)&amp;$B123)</f>
        <v>31O808900</v>
      </c>
      <c r="D123" cm="1">
        <f t="array" aca="1" ref="D123" ca="1">INDIRECT("'"&amp;$A123&amp;"'!"&amp;CHAR(COLUMN(C122)+64)&amp;$B123)</f>
        <v>122</v>
      </c>
      <c r="E123">
        <f t="shared" si="3"/>
        <v>122</v>
      </c>
      <c r="F123" t="str" cm="1">
        <f t="array" aca="1" ref="F123" ca="1">INDIRECT("'"&amp;$A123&amp;"'!"&amp;CHAR(COLUMN(D122)+64)&amp;$B123)</f>
        <v>Ống HDPE80 DISMY PN8 D900 x 53,3</v>
      </c>
      <c r="G123" t="str" cm="1">
        <f t="array" aca="1" ref="G123" ca="1">INDIRECT("'"&amp;$A123&amp;"'!"&amp;CHAR(COLUMN(E122)+64)&amp;$B123)</f>
        <v>m</v>
      </c>
      <c r="H123" s="1" cm="1">
        <f t="array" aca="1" ref="H123" ca="1">INDIRECT("'"&amp;$A123&amp;"'!"&amp;CHAR(COLUMN(B122)+64)&amp;$B123)</f>
        <v>10564545</v>
      </c>
    </row>
    <row r="124" spans="1:8" x14ac:dyDescent="0.25">
      <c r="A124" t="s">
        <v>2352</v>
      </c>
      <c r="B124">
        <f t="shared" si="2"/>
        <v>129</v>
      </c>
      <c r="C124" t="str" cm="1">
        <f t="array" aca="1" ref="C124" ca="1">INDIRECT("'"&amp;$A124&amp;"'!"&amp;CHAR(COLUMN(A123)+64)&amp;$B124)</f>
        <v>31O8010900</v>
      </c>
      <c r="D124" cm="1">
        <f t="array" aca="1" ref="D124" ca="1">INDIRECT("'"&amp;$A124&amp;"'!"&amp;CHAR(COLUMN(C123)+64)&amp;$B124)</f>
        <v>123</v>
      </c>
      <c r="E124">
        <f t="shared" si="3"/>
        <v>123</v>
      </c>
      <c r="F124" t="str" cm="1">
        <f t="array" aca="1" ref="F124" ca="1">INDIRECT("'"&amp;$A124&amp;"'!"&amp;CHAR(COLUMN(D123)+64)&amp;$B124)</f>
        <v>Ống HDPE80 DISMY PN10 D900 x 66,2</v>
      </c>
      <c r="G124" t="str" cm="1">
        <f t="array" aca="1" ref="G124" ca="1">INDIRECT("'"&amp;$A124&amp;"'!"&amp;CHAR(COLUMN(E123)+64)&amp;$B124)</f>
        <v>m</v>
      </c>
      <c r="H124" s="1" cm="1">
        <f t="array" aca="1" ref="H124" ca="1">INDIRECT("'"&amp;$A124&amp;"'!"&amp;CHAR(COLUMN(B123)+64)&amp;$B124)</f>
        <v>12907273</v>
      </c>
    </row>
    <row r="125" spans="1:8" x14ac:dyDescent="0.25">
      <c r="A125" t="s">
        <v>2352</v>
      </c>
      <c r="B125">
        <f t="shared" si="2"/>
        <v>130</v>
      </c>
      <c r="C125" t="str" cm="1">
        <f t="array" aca="1" ref="C125" ca="1">INDIRECT("'"&amp;$A125&amp;"'!"&amp;CHAR(COLUMN(A124)+64)&amp;$B125)</f>
        <v>31O80125900</v>
      </c>
      <c r="D125" cm="1">
        <f t="array" aca="1" ref="D125" ca="1">INDIRECT("'"&amp;$A125&amp;"'!"&amp;CHAR(COLUMN(C124)+64)&amp;$B125)</f>
        <v>124</v>
      </c>
      <c r="E125">
        <f t="shared" si="3"/>
        <v>124</v>
      </c>
      <c r="F125" t="str" cm="1">
        <f t="array" aca="1" ref="F125" ca="1">INDIRECT("'"&amp;$A125&amp;"'!"&amp;CHAR(COLUMN(D124)+64)&amp;$B125)</f>
        <v>Ống HDPE80 DISMY PN12,5 D900 x 81,7</v>
      </c>
      <c r="G125" t="str" cm="1">
        <f t="array" aca="1" ref="G125" ca="1">INDIRECT("'"&amp;$A125&amp;"'!"&amp;CHAR(COLUMN(E124)+64)&amp;$B125)</f>
        <v>m</v>
      </c>
      <c r="H125" s="1" cm="1">
        <f t="array" aca="1" ref="H125" ca="1">INDIRECT("'"&amp;$A125&amp;"'!"&amp;CHAR(COLUMN(B124)+64)&amp;$B125)</f>
        <v>15609091</v>
      </c>
    </row>
    <row r="126" spans="1:8" x14ac:dyDescent="0.25">
      <c r="A126" t="s">
        <v>2352</v>
      </c>
      <c r="B126">
        <f t="shared" si="2"/>
        <v>131</v>
      </c>
      <c r="C126" t="str" cm="1">
        <f t="array" aca="1" ref="C126" ca="1">INDIRECT("'"&amp;$A126&amp;"'!"&amp;CHAR(COLUMN(A125)+64)&amp;$B126)</f>
        <v>31O8061000</v>
      </c>
      <c r="D126" cm="1">
        <f t="array" aca="1" ref="D126" ca="1">INDIRECT("'"&amp;$A126&amp;"'!"&amp;CHAR(COLUMN(C125)+64)&amp;$B126)</f>
        <v>125</v>
      </c>
      <c r="E126">
        <f t="shared" si="3"/>
        <v>125</v>
      </c>
      <c r="F126" t="str" cm="1">
        <f t="array" aca="1" ref="F126" ca="1">INDIRECT("'"&amp;$A126&amp;"'!"&amp;CHAR(COLUMN(D125)+64)&amp;$B126)</f>
        <v>Ống HDPE80 DISMY PN6 D1000 x 47,7</v>
      </c>
      <c r="G126" t="str" cm="1">
        <f t="array" aca="1" ref="G126" ca="1">INDIRECT("'"&amp;$A126&amp;"'!"&amp;CHAR(COLUMN(E125)+64)&amp;$B126)</f>
        <v>m</v>
      </c>
      <c r="H126" s="1" cm="1">
        <f t="array" aca="1" ref="H126" ca="1">INDIRECT("'"&amp;$A126&amp;"'!"&amp;CHAR(COLUMN(B125)+64)&amp;$B126)</f>
        <v>10639091</v>
      </c>
    </row>
    <row r="127" spans="1:8" x14ac:dyDescent="0.25">
      <c r="A127" t="s">
        <v>2352</v>
      </c>
      <c r="B127">
        <f t="shared" si="2"/>
        <v>132</v>
      </c>
      <c r="C127" t="str" cm="1">
        <f t="array" aca="1" ref="C127" ca="1">INDIRECT("'"&amp;$A127&amp;"'!"&amp;CHAR(COLUMN(A126)+64)&amp;$B127)</f>
        <v>31O8081000</v>
      </c>
      <c r="D127" cm="1">
        <f t="array" aca="1" ref="D127" ca="1">INDIRECT("'"&amp;$A127&amp;"'!"&amp;CHAR(COLUMN(C126)+64)&amp;$B127)</f>
        <v>126</v>
      </c>
      <c r="E127">
        <f t="shared" si="3"/>
        <v>126</v>
      </c>
      <c r="F127" t="str" cm="1">
        <f t="array" aca="1" ref="F127" ca="1">INDIRECT("'"&amp;$A127&amp;"'!"&amp;CHAR(COLUMN(D126)+64)&amp;$B127)</f>
        <v>Ống HDPE80 DISMY PN8 D1000 x 59,3</v>
      </c>
      <c r="G127" t="str" cm="1">
        <f t="array" aca="1" ref="G127" ca="1">INDIRECT("'"&amp;$A127&amp;"'!"&amp;CHAR(COLUMN(E126)+64)&amp;$B127)</f>
        <v>m</v>
      </c>
      <c r="H127" s="1" cm="1">
        <f t="array" aca="1" ref="H127" ca="1">INDIRECT("'"&amp;$A127&amp;"'!"&amp;CHAR(COLUMN(B126)+64)&amp;$B127)</f>
        <v>13056364</v>
      </c>
    </row>
    <row r="128" spans="1:8" x14ac:dyDescent="0.25">
      <c r="A128" t="s">
        <v>2352</v>
      </c>
      <c r="B128">
        <f t="shared" si="2"/>
        <v>133</v>
      </c>
      <c r="C128" t="str" cm="1">
        <f t="array" aca="1" ref="C128" ca="1">INDIRECT("'"&amp;$A128&amp;"'!"&amp;CHAR(COLUMN(A127)+64)&amp;$B128)</f>
        <v>31O80101000</v>
      </c>
      <c r="D128" cm="1">
        <f t="array" aca="1" ref="D128" ca="1">INDIRECT("'"&amp;$A128&amp;"'!"&amp;CHAR(COLUMN(C127)+64)&amp;$B128)</f>
        <v>127</v>
      </c>
      <c r="E128">
        <f t="shared" si="3"/>
        <v>127</v>
      </c>
      <c r="F128" t="str" cm="1">
        <f t="array" aca="1" ref="F128" ca="1">INDIRECT("'"&amp;$A128&amp;"'!"&amp;CHAR(COLUMN(D127)+64)&amp;$B128)</f>
        <v>Ống HDPE80 DISMY PN10 D1000 x 72,5</v>
      </c>
      <c r="G128" t="str" cm="1">
        <f t="array" aca="1" ref="G128" ca="1">INDIRECT("'"&amp;$A128&amp;"'!"&amp;CHAR(COLUMN(E127)+64)&amp;$B128)</f>
        <v>m</v>
      </c>
      <c r="H128" s="1" cm="1">
        <f t="array" aca="1" ref="H128" ca="1">INDIRECT("'"&amp;$A128&amp;"'!"&amp;CHAR(COLUMN(B127)+64)&amp;$B128)</f>
        <v>15720909</v>
      </c>
    </row>
    <row r="129" spans="1:8" x14ac:dyDescent="0.25">
      <c r="A129" t="s">
        <v>2352</v>
      </c>
      <c r="B129">
        <f t="shared" si="2"/>
        <v>134</v>
      </c>
      <c r="C129" t="str" cm="1">
        <f t="array" aca="1" ref="C129" ca="1">INDIRECT("'"&amp;$A129&amp;"'!"&amp;CHAR(COLUMN(A128)+64)&amp;$B129)</f>
        <v>31O801251000</v>
      </c>
      <c r="D129" cm="1">
        <f t="array" aca="1" ref="D129" ca="1">INDIRECT("'"&amp;$A129&amp;"'!"&amp;CHAR(COLUMN(C128)+64)&amp;$B129)</f>
        <v>128</v>
      </c>
      <c r="E129">
        <f t="shared" si="3"/>
        <v>128</v>
      </c>
      <c r="F129" t="str" cm="1">
        <f t="array" aca="1" ref="F129" ca="1">INDIRECT("'"&amp;$A129&amp;"'!"&amp;CHAR(COLUMN(D128)+64)&amp;$B129)</f>
        <v>Ống HDPE80 DISMY PN12,5 D1000 x 90,2</v>
      </c>
      <c r="G129" t="str" cm="1">
        <f t="array" aca="1" ref="G129" ca="1">INDIRECT("'"&amp;$A129&amp;"'!"&amp;CHAR(COLUMN(E128)+64)&amp;$B129)</f>
        <v>m</v>
      </c>
      <c r="H129" s="1" cm="1">
        <f t="array" aca="1" ref="H129" ca="1">INDIRECT("'"&amp;$A129&amp;"'!"&amp;CHAR(COLUMN(B128)+64)&amp;$B129)</f>
        <v>19163636</v>
      </c>
    </row>
    <row r="130" spans="1:8" x14ac:dyDescent="0.25">
      <c r="A130" t="s">
        <v>2352</v>
      </c>
      <c r="B130">
        <f t="shared" si="2"/>
        <v>135</v>
      </c>
      <c r="C130" t="str" cm="1">
        <f t="array" aca="1" ref="C130" ca="1">INDIRECT("'"&amp;$A130&amp;"'!"&amp;CHAR(COLUMN(A129)+64)&amp;$B130)</f>
        <v>31O10012520.</v>
      </c>
      <c r="D130" cm="1">
        <f t="array" aca="1" ref="D130" ca="1">INDIRECT("'"&amp;$A130&amp;"'!"&amp;CHAR(COLUMN(C129)+64)&amp;$B130)</f>
        <v>129</v>
      </c>
      <c r="E130">
        <f t="shared" si="3"/>
        <v>129</v>
      </c>
      <c r="F130" t="str" cm="1">
        <f t="array" aca="1" ref="F130" ca="1">INDIRECT("'"&amp;$A130&amp;"'!"&amp;CHAR(COLUMN(D129)+64)&amp;$B130)</f>
        <v>Ống HDPE100 DISMY PN12,5 D20 x 1,8</v>
      </c>
      <c r="G130" t="str" cm="1">
        <f t="array" aca="1" ref="G130" ca="1">INDIRECT("'"&amp;$A130&amp;"'!"&amp;CHAR(COLUMN(E129)+64)&amp;$B130)</f>
        <v>m</v>
      </c>
      <c r="H130" s="1" cm="1">
        <f t="array" aca="1" ref="H130" ca="1">INDIRECT("'"&amp;$A130&amp;"'!"&amp;CHAR(COLUMN(B129)+64)&amp;$B130)</f>
        <v>7182</v>
      </c>
    </row>
    <row r="131" spans="1:8" x14ac:dyDescent="0.25">
      <c r="A131" t="s">
        <v>2352</v>
      </c>
      <c r="B131">
        <f t="shared" si="2"/>
        <v>136</v>
      </c>
      <c r="C131" t="str" cm="1">
        <f t="array" aca="1" ref="C131" ca="1">INDIRECT("'"&amp;$A131&amp;"'!"&amp;CHAR(COLUMN(A130)+64)&amp;$B131)</f>
        <v>31O1001620.</v>
      </c>
      <c r="D131" cm="1">
        <f t="array" aca="1" ref="D131" ca="1">INDIRECT("'"&amp;$A131&amp;"'!"&amp;CHAR(COLUMN(C130)+64)&amp;$B131)</f>
        <v>130</v>
      </c>
      <c r="E131">
        <f t="shared" si="3"/>
        <v>130</v>
      </c>
      <c r="F131" t="str" cm="1">
        <f t="array" aca="1" ref="F131" ca="1">INDIRECT("'"&amp;$A131&amp;"'!"&amp;CHAR(COLUMN(D130)+64)&amp;$B131)</f>
        <v>Ống HDPE100 DISMY PN16 D20 x 2,0</v>
      </c>
      <c r="G131" t="str" cm="1">
        <f t="array" aca="1" ref="G131" ca="1">INDIRECT("'"&amp;$A131&amp;"'!"&amp;CHAR(COLUMN(E130)+64)&amp;$B131)</f>
        <v>m</v>
      </c>
      <c r="H131" s="1" cm="1">
        <f t="array" aca="1" ref="H131" ca="1">INDIRECT("'"&amp;$A131&amp;"'!"&amp;CHAR(COLUMN(B130)+64)&amp;$B131)</f>
        <v>7727</v>
      </c>
    </row>
    <row r="132" spans="1:8" x14ac:dyDescent="0.25">
      <c r="A132" t="s">
        <v>2352</v>
      </c>
      <c r="B132">
        <f t="shared" ref="B132:B195" si="4">+B131+1</f>
        <v>137</v>
      </c>
      <c r="C132" t="str" cm="1">
        <f t="array" aca="1" ref="C132" ca="1">INDIRECT("'"&amp;$A132&amp;"'!"&amp;CHAR(COLUMN(A131)+64)&amp;$B132)</f>
        <v>31O1002020.</v>
      </c>
      <c r="D132" cm="1">
        <f t="array" aca="1" ref="D132" ca="1">INDIRECT("'"&amp;$A132&amp;"'!"&amp;CHAR(COLUMN(C131)+64)&amp;$B132)</f>
        <v>131</v>
      </c>
      <c r="E132">
        <f t="shared" ref="E132:E195" si="5">+E131+1</f>
        <v>131</v>
      </c>
      <c r="F132" t="str" cm="1">
        <f t="array" aca="1" ref="F132" ca="1">INDIRECT("'"&amp;$A132&amp;"'!"&amp;CHAR(COLUMN(D131)+64)&amp;$B132)</f>
        <v>Ống HDPE100 DISMY PN20 D20 x 2,3</v>
      </c>
      <c r="G132" t="str" cm="1">
        <f t="array" aca="1" ref="G132" ca="1">INDIRECT("'"&amp;$A132&amp;"'!"&amp;CHAR(COLUMN(E131)+64)&amp;$B132)</f>
        <v>m</v>
      </c>
      <c r="H132" s="1" cm="1">
        <f t="array" aca="1" ref="H132" ca="1">INDIRECT("'"&amp;$A132&amp;"'!"&amp;CHAR(COLUMN(B131)+64)&amp;$B132)</f>
        <v>9091</v>
      </c>
    </row>
    <row r="133" spans="1:8" x14ac:dyDescent="0.25">
      <c r="A133" t="s">
        <v>2352</v>
      </c>
      <c r="B133">
        <f t="shared" si="4"/>
        <v>138</v>
      </c>
      <c r="C133" t="str" cm="1">
        <f t="array" aca="1" ref="C133" ca="1">INDIRECT("'"&amp;$A133&amp;"'!"&amp;CHAR(COLUMN(A132)+64)&amp;$B133)</f>
        <v>31O1001025.</v>
      </c>
      <c r="D133" cm="1">
        <f t="array" aca="1" ref="D133" ca="1">INDIRECT("'"&amp;$A133&amp;"'!"&amp;CHAR(COLUMN(C132)+64)&amp;$B133)</f>
        <v>132</v>
      </c>
      <c r="E133">
        <f t="shared" si="5"/>
        <v>132</v>
      </c>
      <c r="F133" t="str" cm="1">
        <f t="array" aca="1" ref="F133" ca="1">INDIRECT("'"&amp;$A133&amp;"'!"&amp;CHAR(COLUMN(D132)+64)&amp;$B133)</f>
        <v>Ống HDPE100 DISMY PN10 D25 x 1,8</v>
      </c>
      <c r="G133" t="str" cm="1">
        <f t="array" aca="1" ref="G133" ca="1">INDIRECT("'"&amp;$A133&amp;"'!"&amp;CHAR(COLUMN(E132)+64)&amp;$B133)</f>
        <v>m</v>
      </c>
      <c r="H133" s="1" cm="1">
        <f t="array" aca="1" ref="H133" ca="1">INDIRECT("'"&amp;$A133&amp;"'!"&amp;CHAR(COLUMN(B132)+64)&amp;$B133)</f>
        <v>9364</v>
      </c>
    </row>
    <row r="134" spans="1:8" x14ac:dyDescent="0.25">
      <c r="A134" t="s">
        <v>2352</v>
      </c>
      <c r="B134">
        <f t="shared" si="4"/>
        <v>139</v>
      </c>
      <c r="C134" t="str" cm="1">
        <f t="array" aca="1" ref="C134" ca="1">INDIRECT("'"&amp;$A134&amp;"'!"&amp;CHAR(COLUMN(A133)+64)&amp;$B134)</f>
        <v>31O10012525.</v>
      </c>
      <c r="D134" cm="1">
        <f t="array" aca="1" ref="D134" ca="1">INDIRECT("'"&amp;$A134&amp;"'!"&amp;CHAR(COLUMN(C133)+64)&amp;$B134)</f>
        <v>133</v>
      </c>
      <c r="E134">
        <f t="shared" si="5"/>
        <v>133</v>
      </c>
      <c r="F134" t="str" cm="1">
        <f t="array" aca="1" ref="F134" ca="1">INDIRECT("'"&amp;$A134&amp;"'!"&amp;CHAR(COLUMN(D133)+64)&amp;$B134)</f>
        <v>Ống HDPE100 DISMY PN12,5 D25 x 2,0</v>
      </c>
      <c r="G134" t="str" cm="1">
        <f t="array" aca="1" ref="G134" ca="1">INDIRECT("'"&amp;$A134&amp;"'!"&amp;CHAR(COLUMN(E133)+64)&amp;$B134)</f>
        <v>m</v>
      </c>
      <c r="H134" s="1" cm="1">
        <f t="array" aca="1" ref="H134" ca="1">INDIRECT("'"&amp;$A134&amp;"'!"&amp;CHAR(COLUMN(B133)+64)&amp;$B134)</f>
        <v>9818</v>
      </c>
    </row>
    <row r="135" spans="1:8" x14ac:dyDescent="0.25">
      <c r="A135" t="s">
        <v>2352</v>
      </c>
      <c r="B135">
        <f t="shared" si="4"/>
        <v>140</v>
      </c>
      <c r="C135" t="str" cm="1">
        <f t="array" aca="1" ref="C135" ca="1">INDIRECT("'"&amp;$A135&amp;"'!"&amp;CHAR(COLUMN(A134)+64)&amp;$B135)</f>
        <v>31O1001625.</v>
      </c>
      <c r="D135" cm="1">
        <f t="array" aca="1" ref="D135" ca="1">INDIRECT("'"&amp;$A135&amp;"'!"&amp;CHAR(COLUMN(C134)+64)&amp;$B135)</f>
        <v>134</v>
      </c>
      <c r="E135">
        <f t="shared" si="5"/>
        <v>134</v>
      </c>
      <c r="F135" t="str" cm="1">
        <f t="array" aca="1" ref="F135" ca="1">INDIRECT("'"&amp;$A135&amp;"'!"&amp;CHAR(COLUMN(D134)+64)&amp;$B135)</f>
        <v>Ống HDPE100 DISMY PN16 D25 x 2,3</v>
      </c>
      <c r="G135" t="str" cm="1">
        <f t="array" aca="1" ref="G135" ca="1">INDIRECT("'"&amp;$A135&amp;"'!"&amp;CHAR(COLUMN(E134)+64)&amp;$B135)</f>
        <v>m</v>
      </c>
      <c r="H135" s="1" cm="1">
        <f t="array" aca="1" ref="H135" ca="1">INDIRECT("'"&amp;$A135&amp;"'!"&amp;CHAR(COLUMN(B134)+64)&amp;$B135)</f>
        <v>11455</v>
      </c>
    </row>
    <row r="136" spans="1:8" x14ac:dyDescent="0.25">
      <c r="A136" t="s">
        <v>2352</v>
      </c>
      <c r="B136">
        <f t="shared" si="4"/>
        <v>141</v>
      </c>
      <c r="C136" t="str" cm="1">
        <f t="array" aca="1" ref="C136" ca="1">INDIRECT("'"&amp;$A136&amp;"'!"&amp;CHAR(COLUMN(A135)+64)&amp;$B136)</f>
        <v>31O1002025.</v>
      </c>
      <c r="D136" cm="1">
        <f t="array" aca="1" ref="D136" ca="1">INDIRECT("'"&amp;$A136&amp;"'!"&amp;CHAR(COLUMN(C135)+64)&amp;$B136)</f>
        <v>135</v>
      </c>
      <c r="E136">
        <f t="shared" si="5"/>
        <v>135</v>
      </c>
      <c r="F136" t="str" cm="1">
        <f t="array" aca="1" ref="F136" ca="1">INDIRECT("'"&amp;$A136&amp;"'!"&amp;CHAR(COLUMN(D135)+64)&amp;$B136)</f>
        <v>Ống HDPE100 DISMY PN20 D25 x 3,0</v>
      </c>
      <c r="G136" t="str" cm="1">
        <f t="array" aca="1" ref="G136" ca="1">INDIRECT("'"&amp;$A136&amp;"'!"&amp;CHAR(COLUMN(E135)+64)&amp;$B136)</f>
        <v>m</v>
      </c>
      <c r="H136" s="1" cm="1">
        <f t="array" aca="1" ref="H136" ca="1">INDIRECT("'"&amp;$A136&amp;"'!"&amp;CHAR(COLUMN(B135)+64)&amp;$B136)</f>
        <v>13727</v>
      </c>
    </row>
    <row r="137" spans="1:8" x14ac:dyDescent="0.25">
      <c r="A137" t="s">
        <v>2352</v>
      </c>
      <c r="B137">
        <f t="shared" si="4"/>
        <v>142</v>
      </c>
      <c r="C137" t="str" cm="1">
        <f t="array" aca="1" ref="C137" ca="1">INDIRECT("'"&amp;$A137&amp;"'!"&amp;CHAR(COLUMN(A136)+64)&amp;$B137)</f>
        <v>31O100832</v>
      </c>
      <c r="D137" cm="1">
        <f t="array" aca="1" ref="D137" ca="1">INDIRECT("'"&amp;$A137&amp;"'!"&amp;CHAR(COLUMN(C136)+64)&amp;$B137)</f>
        <v>136</v>
      </c>
      <c r="E137">
        <f t="shared" si="5"/>
        <v>136</v>
      </c>
      <c r="F137" t="str" cm="1">
        <f t="array" aca="1" ref="F137" ca="1">INDIRECT("'"&amp;$A137&amp;"'!"&amp;CHAR(COLUMN(D136)+64)&amp;$B137)</f>
        <v>Ống HDPE100 DISMY PN8 D32 x 1,8</v>
      </c>
      <c r="G137" t="str" cm="1">
        <f t="array" aca="1" ref="G137" ca="1">INDIRECT("'"&amp;$A137&amp;"'!"&amp;CHAR(COLUMN(E136)+64)&amp;$B137)</f>
        <v>m</v>
      </c>
      <c r="H137" s="1" cm="1">
        <f t="array" aca="1" ref="H137" ca="1">INDIRECT("'"&amp;$A137&amp;"'!"&amp;CHAR(COLUMN(B136)+64)&amp;$B137)</f>
        <v>11727</v>
      </c>
    </row>
    <row r="138" spans="1:8" x14ac:dyDescent="0.25">
      <c r="A138" t="s">
        <v>2352</v>
      </c>
      <c r="B138">
        <f t="shared" si="4"/>
        <v>143</v>
      </c>
      <c r="C138" t="str" cm="1">
        <f t="array" aca="1" ref="C138" ca="1">INDIRECT("'"&amp;$A138&amp;"'!"&amp;CHAR(COLUMN(A137)+64)&amp;$B138)</f>
        <v>31O1001032</v>
      </c>
      <c r="D138" cm="1">
        <f t="array" aca="1" ref="D138" ca="1">INDIRECT("'"&amp;$A138&amp;"'!"&amp;CHAR(COLUMN(C137)+64)&amp;$B138)</f>
        <v>137</v>
      </c>
      <c r="E138">
        <f t="shared" si="5"/>
        <v>137</v>
      </c>
      <c r="F138" t="str" cm="1">
        <f t="array" aca="1" ref="F138" ca="1">INDIRECT("'"&amp;$A138&amp;"'!"&amp;CHAR(COLUMN(D137)+64)&amp;$B138)</f>
        <v>Ống HDPE100 DISMY PN10 D32 x 2,0</v>
      </c>
      <c r="G138" t="str" cm="1">
        <f t="array" aca="1" ref="G138" ca="1">INDIRECT("'"&amp;$A138&amp;"'!"&amp;CHAR(COLUMN(E137)+64)&amp;$B138)</f>
        <v>m</v>
      </c>
      <c r="H138" s="1" cm="1">
        <f t="array" aca="1" ref="H138" ca="1">INDIRECT("'"&amp;$A138&amp;"'!"&amp;CHAR(COLUMN(B137)+64)&amp;$B138)</f>
        <v>13182</v>
      </c>
    </row>
    <row r="139" spans="1:8" x14ac:dyDescent="0.25">
      <c r="A139" t="s">
        <v>2352</v>
      </c>
      <c r="B139">
        <f t="shared" si="4"/>
        <v>144</v>
      </c>
      <c r="C139" t="str" cm="1">
        <f t="array" aca="1" ref="C139" ca="1">INDIRECT("'"&amp;$A139&amp;"'!"&amp;CHAR(COLUMN(A138)+64)&amp;$B139)</f>
        <v>31O10012532</v>
      </c>
      <c r="D139" cm="1">
        <f t="array" aca="1" ref="D139" ca="1">INDIRECT("'"&amp;$A139&amp;"'!"&amp;CHAR(COLUMN(C138)+64)&amp;$B139)</f>
        <v>138</v>
      </c>
      <c r="E139">
        <f t="shared" si="5"/>
        <v>138</v>
      </c>
      <c r="F139" t="str" cm="1">
        <f t="array" aca="1" ref="F139" ca="1">INDIRECT("'"&amp;$A139&amp;"'!"&amp;CHAR(COLUMN(D138)+64)&amp;$B139)</f>
        <v>Ống HDPE100 DISMY PN12,5 D32 x 2,4</v>
      </c>
      <c r="G139" t="str" cm="1">
        <f t="array" aca="1" ref="G139" ca="1">INDIRECT("'"&amp;$A139&amp;"'!"&amp;CHAR(COLUMN(E138)+64)&amp;$B139)</f>
        <v>m</v>
      </c>
      <c r="H139" s="1" cm="1">
        <f t="array" aca="1" ref="H139" ca="1">INDIRECT("'"&amp;$A139&amp;"'!"&amp;CHAR(COLUMN(B138)+64)&amp;$B139)</f>
        <v>15727</v>
      </c>
    </row>
    <row r="140" spans="1:8" x14ac:dyDescent="0.25">
      <c r="A140" t="s">
        <v>2352</v>
      </c>
      <c r="B140">
        <f t="shared" si="4"/>
        <v>145</v>
      </c>
      <c r="C140" t="str" cm="1">
        <f t="array" aca="1" ref="C140" ca="1">INDIRECT("'"&amp;$A140&amp;"'!"&amp;CHAR(COLUMN(A139)+64)&amp;$B140)</f>
        <v>31O1001632</v>
      </c>
      <c r="D140" cm="1">
        <f t="array" aca="1" ref="D140" ca="1">INDIRECT("'"&amp;$A140&amp;"'!"&amp;CHAR(COLUMN(C139)+64)&amp;$B140)</f>
        <v>139</v>
      </c>
      <c r="E140">
        <f t="shared" si="5"/>
        <v>139</v>
      </c>
      <c r="F140" t="str" cm="1">
        <f t="array" aca="1" ref="F140" ca="1">INDIRECT("'"&amp;$A140&amp;"'!"&amp;CHAR(COLUMN(D139)+64)&amp;$B140)</f>
        <v>Ống HDPE100 DISMY PN16 D32 x 3,0</v>
      </c>
      <c r="G140" t="str" cm="1">
        <f t="array" aca="1" ref="G140" ca="1">INDIRECT("'"&amp;$A140&amp;"'!"&amp;CHAR(COLUMN(E139)+64)&amp;$B140)</f>
        <v>m</v>
      </c>
      <c r="H140" s="1" cm="1">
        <f t="array" aca="1" ref="H140" ca="1">INDIRECT("'"&amp;$A140&amp;"'!"&amp;CHAR(COLUMN(B139)+64)&amp;$B140)</f>
        <v>18909</v>
      </c>
    </row>
    <row r="141" spans="1:8" x14ac:dyDescent="0.25">
      <c r="A141" t="s">
        <v>2352</v>
      </c>
      <c r="B141">
        <f t="shared" si="4"/>
        <v>146</v>
      </c>
      <c r="C141" t="str" cm="1">
        <f t="array" aca="1" ref="C141" ca="1">INDIRECT("'"&amp;$A141&amp;"'!"&amp;CHAR(COLUMN(A140)+64)&amp;$B141)</f>
        <v>31O1002032</v>
      </c>
      <c r="D141" cm="1">
        <f t="array" aca="1" ref="D141" ca="1">INDIRECT("'"&amp;$A141&amp;"'!"&amp;CHAR(COLUMN(C140)+64)&amp;$B141)</f>
        <v>140</v>
      </c>
      <c r="E141">
        <f t="shared" si="5"/>
        <v>140</v>
      </c>
      <c r="F141" t="str" cm="1">
        <f t="array" aca="1" ref="F141" ca="1">INDIRECT("'"&amp;$A141&amp;"'!"&amp;CHAR(COLUMN(D140)+64)&amp;$B141)</f>
        <v>Ống HDPE100 DISMY PN20 D32 x 3,6</v>
      </c>
      <c r="G141" t="str" cm="1">
        <f t="array" aca="1" ref="G141" ca="1">INDIRECT("'"&amp;$A141&amp;"'!"&amp;CHAR(COLUMN(E140)+64)&amp;$B141)</f>
        <v>m</v>
      </c>
      <c r="H141" s="1" cm="1">
        <f t="array" aca="1" ref="H141" ca="1">INDIRECT("'"&amp;$A141&amp;"'!"&amp;CHAR(COLUMN(B140)+64)&amp;$B141)</f>
        <v>22636</v>
      </c>
    </row>
    <row r="142" spans="1:8" x14ac:dyDescent="0.25">
      <c r="A142" t="s">
        <v>2352</v>
      </c>
      <c r="B142">
        <f t="shared" si="4"/>
        <v>147</v>
      </c>
      <c r="C142" t="str" cm="1">
        <f t="array" aca="1" ref="C142" ca="1">INDIRECT("'"&amp;$A142&amp;"'!"&amp;CHAR(COLUMN(A141)+64)&amp;$B142)</f>
        <v>31O100640.</v>
      </c>
      <c r="D142" cm="1">
        <f t="array" aca="1" ref="D142" ca="1">INDIRECT("'"&amp;$A142&amp;"'!"&amp;CHAR(COLUMN(C141)+64)&amp;$B142)</f>
        <v>141</v>
      </c>
      <c r="E142">
        <f t="shared" si="5"/>
        <v>141</v>
      </c>
      <c r="F142" t="str" cm="1">
        <f t="array" aca="1" ref="F142" ca="1">INDIRECT("'"&amp;$A142&amp;"'!"&amp;CHAR(COLUMN(D141)+64)&amp;$B142)</f>
        <v>Ống HDPE100 DISMY PN6 D40 x 1,8</v>
      </c>
      <c r="G142" t="str" cm="1">
        <f t="array" aca="1" ref="G142" ca="1">INDIRECT("'"&amp;$A142&amp;"'!"&amp;CHAR(COLUMN(E141)+64)&amp;$B142)</f>
        <v>m</v>
      </c>
      <c r="H142" s="1" cm="1">
        <f t="array" aca="1" ref="H142" ca="1">INDIRECT("'"&amp;$A142&amp;"'!"&amp;CHAR(COLUMN(B141)+64)&amp;$B142)</f>
        <v>15364</v>
      </c>
    </row>
    <row r="143" spans="1:8" x14ac:dyDescent="0.25">
      <c r="A143" t="s">
        <v>2352</v>
      </c>
      <c r="B143">
        <f t="shared" si="4"/>
        <v>148</v>
      </c>
      <c r="C143" t="str" cm="1">
        <f t="array" aca="1" ref="C143" ca="1">INDIRECT("'"&amp;$A143&amp;"'!"&amp;CHAR(COLUMN(A142)+64)&amp;$B143)</f>
        <v>31O100840.</v>
      </c>
      <c r="D143" cm="1">
        <f t="array" aca="1" ref="D143" ca="1">INDIRECT("'"&amp;$A143&amp;"'!"&amp;CHAR(COLUMN(C142)+64)&amp;$B143)</f>
        <v>142</v>
      </c>
      <c r="E143">
        <f t="shared" si="5"/>
        <v>142</v>
      </c>
      <c r="F143" t="str" cm="1">
        <f t="array" aca="1" ref="F143" ca="1">INDIRECT("'"&amp;$A143&amp;"'!"&amp;CHAR(COLUMN(D142)+64)&amp;$B143)</f>
        <v>Ống HDPE100 DISMY PN8 D40 x 2,0</v>
      </c>
      <c r="G143" t="str" cm="1">
        <f t="array" aca="1" ref="G143" ca="1">INDIRECT("'"&amp;$A143&amp;"'!"&amp;CHAR(COLUMN(E142)+64)&amp;$B143)</f>
        <v>m</v>
      </c>
      <c r="H143" s="1" cm="1">
        <f t="array" aca="1" ref="H143" ca="1">INDIRECT("'"&amp;$A143&amp;"'!"&amp;CHAR(COLUMN(B142)+64)&amp;$B143)</f>
        <v>16636</v>
      </c>
    </row>
    <row r="144" spans="1:8" x14ac:dyDescent="0.25">
      <c r="A144" t="s">
        <v>2352</v>
      </c>
      <c r="B144">
        <f t="shared" si="4"/>
        <v>149</v>
      </c>
      <c r="C144" t="str" cm="1">
        <f t="array" aca="1" ref="C144" ca="1">INDIRECT("'"&amp;$A144&amp;"'!"&amp;CHAR(COLUMN(A143)+64)&amp;$B144)</f>
        <v>31O1001040.</v>
      </c>
      <c r="D144" cm="1">
        <f t="array" aca="1" ref="D144" ca="1">INDIRECT("'"&amp;$A144&amp;"'!"&amp;CHAR(COLUMN(C143)+64)&amp;$B144)</f>
        <v>143</v>
      </c>
      <c r="E144">
        <f t="shared" si="5"/>
        <v>143</v>
      </c>
      <c r="F144" t="str" cm="1">
        <f t="array" aca="1" ref="F144" ca="1">INDIRECT("'"&amp;$A144&amp;"'!"&amp;CHAR(COLUMN(D143)+64)&amp;$B144)</f>
        <v>Ống HDPE100 DISMY PN10 D40 x 2,4</v>
      </c>
      <c r="G144" t="str" cm="1">
        <f t="array" aca="1" ref="G144" ca="1">INDIRECT("'"&amp;$A144&amp;"'!"&amp;CHAR(COLUMN(E143)+64)&amp;$B144)</f>
        <v>m</v>
      </c>
      <c r="H144" s="1" cm="1">
        <f t="array" aca="1" ref="H144" ca="1">INDIRECT("'"&amp;$A144&amp;"'!"&amp;CHAR(COLUMN(B143)+64)&amp;$B144)</f>
        <v>20091</v>
      </c>
    </row>
    <row r="145" spans="1:8" x14ac:dyDescent="0.25">
      <c r="A145" t="s">
        <v>2352</v>
      </c>
      <c r="B145">
        <f t="shared" si="4"/>
        <v>150</v>
      </c>
      <c r="C145" t="str" cm="1">
        <f t="array" aca="1" ref="C145" ca="1">INDIRECT("'"&amp;$A145&amp;"'!"&amp;CHAR(COLUMN(A144)+64)&amp;$B145)</f>
        <v>31O10012540.</v>
      </c>
      <c r="D145" cm="1">
        <f t="array" aca="1" ref="D145" ca="1">INDIRECT("'"&amp;$A145&amp;"'!"&amp;CHAR(COLUMN(C144)+64)&amp;$B145)</f>
        <v>144</v>
      </c>
      <c r="E145">
        <f t="shared" si="5"/>
        <v>144</v>
      </c>
      <c r="F145" t="str" cm="1">
        <f t="array" aca="1" ref="F145" ca="1">INDIRECT("'"&amp;$A145&amp;"'!"&amp;CHAR(COLUMN(D144)+64)&amp;$B145)</f>
        <v>Ống HDPE100 DISMY PN12,5 D40 x 3,0</v>
      </c>
      <c r="G145" t="str" cm="1">
        <f t="array" aca="1" ref="G145" ca="1">INDIRECT("'"&amp;$A145&amp;"'!"&amp;CHAR(COLUMN(E144)+64)&amp;$B145)</f>
        <v>m</v>
      </c>
      <c r="H145" s="1" cm="1">
        <f t="array" aca="1" ref="H145" ca="1">INDIRECT("'"&amp;$A145&amp;"'!"&amp;CHAR(COLUMN(B144)+64)&amp;$B145)</f>
        <v>24273</v>
      </c>
    </row>
    <row r="146" spans="1:8" x14ac:dyDescent="0.25">
      <c r="A146" t="s">
        <v>2352</v>
      </c>
      <c r="B146">
        <f t="shared" si="4"/>
        <v>151</v>
      </c>
      <c r="C146" t="str" cm="1">
        <f t="array" aca="1" ref="C146" ca="1">INDIRECT("'"&amp;$A146&amp;"'!"&amp;CHAR(COLUMN(A145)+64)&amp;$B146)</f>
        <v>31O1001640.</v>
      </c>
      <c r="D146" cm="1">
        <f t="array" aca="1" ref="D146" ca="1">INDIRECT("'"&amp;$A146&amp;"'!"&amp;CHAR(COLUMN(C145)+64)&amp;$B146)</f>
        <v>145</v>
      </c>
      <c r="E146">
        <f t="shared" si="5"/>
        <v>145</v>
      </c>
      <c r="F146" t="str" cm="1">
        <f t="array" aca="1" ref="F146" ca="1">INDIRECT("'"&amp;$A146&amp;"'!"&amp;CHAR(COLUMN(D145)+64)&amp;$B146)</f>
        <v>Ống HDPE100 DISMY PN16 D40 x 3,7</v>
      </c>
      <c r="G146" t="str" cm="1">
        <f t="array" aca="1" ref="G146" ca="1">INDIRECT("'"&amp;$A146&amp;"'!"&amp;CHAR(COLUMN(E145)+64)&amp;$B146)</f>
        <v>m</v>
      </c>
      <c r="H146" s="1" cm="1">
        <f t="array" aca="1" ref="H146" ca="1">INDIRECT("'"&amp;$A146&amp;"'!"&amp;CHAR(COLUMN(B145)+64)&amp;$B146)</f>
        <v>29182</v>
      </c>
    </row>
    <row r="147" spans="1:8" x14ac:dyDescent="0.25">
      <c r="A147" t="s">
        <v>2352</v>
      </c>
      <c r="B147">
        <f t="shared" si="4"/>
        <v>152</v>
      </c>
      <c r="C147" t="str" cm="1">
        <f t="array" aca="1" ref="C147" ca="1">INDIRECT("'"&amp;$A147&amp;"'!"&amp;CHAR(COLUMN(A146)+64)&amp;$B147)</f>
        <v>31O1002040.</v>
      </c>
      <c r="D147" cm="1">
        <f t="array" aca="1" ref="D147" ca="1">INDIRECT("'"&amp;$A147&amp;"'!"&amp;CHAR(COLUMN(C146)+64)&amp;$B147)</f>
        <v>146</v>
      </c>
      <c r="E147">
        <f t="shared" si="5"/>
        <v>146</v>
      </c>
      <c r="F147" t="str" cm="1">
        <f t="array" aca="1" ref="F147" ca="1">INDIRECT("'"&amp;$A147&amp;"'!"&amp;CHAR(COLUMN(D146)+64)&amp;$B147)</f>
        <v>Ống HDPE100 DISMY PN20 D40 x 4,5</v>
      </c>
      <c r="G147" t="str" cm="1">
        <f t="array" aca="1" ref="G147" ca="1">INDIRECT("'"&amp;$A147&amp;"'!"&amp;CHAR(COLUMN(E146)+64)&amp;$B147)</f>
        <v>m</v>
      </c>
      <c r="H147" s="1" cm="1">
        <f t="array" aca="1" ref="H147" ca="1">INDIRECT("'"&amp;$A147&amp;"'!"&amp;CHAR(COLUMN(B146)+64)&amp;$B147)</f>
        <v>34636</v>
      </c>
    </row>
    <row r="148" spans="1:8" x14ac:dyDescent="0.25">
      <c r="A148" t="s">
        <v>2352</v>
      </c>
      <c r="B148">
        <f t="shared" si="4"/>
        <v>153</v>
      </c>
      <c r="C148" t="str" cm="1">
        <f t="array" aca="1" ref="C148" ca="1">INDIRECT("'"&amp;$A148&amp;"'!"&amp;CHAR(COLUMN(A147)+64)&amp;$B148)</f>
        <v>31O100650.</v>
      </c>
      <c r="D148" cm="1">
        <f t="array" aca="1" ref="D148" ca="1">INDIRECT("'"&amp;$A148&amp;"'!"&amp;CHAR(COLUMN(C147)+64)&amp;$B148)</f>
        <v>147</v>
      </c>
      <c r="E148">
        <f t="shared" si="5"/>
        <v>147</v>
      </c>
      <c r="F148" t="str" cm="1">
        <f t="array" aca="1" ref="F148" ca="1">INDIRECT("'"&amp;$A148&amp;"'!"&amp;CHAR(COLUMN(D147)+64)&amp;$B148)</f>
        <v>Ống HDPE100 DISMY PN6 D50 x 2,0</v>
      </c>
      <c r="G148" t="str" cm="1">
        <f t="array" aca="1" ref="G148" ca="1">INDIRECT("'"&amp;$A148&amp;"'!"&amp;CHAR(COLUMN(E147)+64)&amp;$B148)</f>
        <v>m</v>
      </c>
      <c r="H148" s="1" cm="1">
        <f t="array" aca="1" ref="H148" ca="1">INDIRECT("'"&amp;$A148&amp;"'!"&amp;CHAR(COLUMN(B147)+64)&amp;$B148)</f>
        <v>21727</v>
      </c>
    </row>
    <row r="149" spans="1:8" x14ac:dyDescent="0.25">
      <c r="A149" t="s">
        <v>2352</v>
      </c>
      <c r="B149">
        <f t="shared" si="4"/>
        <v>154</v>
      </c>
      <c r="C149" t="str" cm="1">
        <f t="array" aca="1" ref="C149" ca="1">INDIRECT("'"&amp;$A149&amp;"'!"&amp;CHAR(COLUMN(A148)+64)&amp;$B149)</f>
        <v>31O100850.</v>
      </c>
      <c r="D149" cm="1">
        <f t="array" aca="1" ref="D149" ca="1">INDIRECT("'"&amp;$A149&amp;"'!"&amp;CHAR(COLUMN(C148)+64)&amp;$B149)</f>
        <v>148</v>
      </c>
      <c r="E149">
        <f t="shared" si="5"/>
        <v>148</v>
      </c>
      <c r="F149" t="str" cm="1">
        <f t="array" aca="1" ref="F149" ca="1">INDIRECT("'"&amp;$A149&amp;"'!"&amp;CHAR(COLUMN(D148)+64)&amp;$B149)</f>
        <v>Ống HDPE100 DISMY PN8 D50 x 2,4</v>
      </c>
      <c r="G149" t="str" cm="1">
        <f t="array" aca="1" ref="G149" ca="1">INDIRECT("'"&amp;$A149&amp;"'!"&amp;CHAR(COLUMN(E148)+64)&amp;$B149)</f>
        <v>m</v>
      </c>
      <c r="H149" s="1" cm="1">
        <f t="array" aca="1" ref="H149" ca="1">INDIRECT("'"&amp;$A149&amp;"'!"&amp;CHAR(COLUMN(B148)+64)&amp;$B149)</f>
        <v>25818</v>
      </c>
    </row>
    <row r="150" spans="1:8" x14ac:dyDescent="0.25">
      <c r="A150" t="s">
        <v>2352</v>
      </c>
      <c r="B150">
        <f t="shared" si="4"/>
        <v>155</v>
      </c>
      <c r="C150" t="str" cm="1">
        <f t="array" aca="1" ref="C150" ca="1">INDIRECT("'"&amp;$A150&amp;"'!"&amp;CHAR(COLUMN(A149)+64)&amp;$B150)</f>
        <v>31O1001050.</v>
      </c>
      <c r="D150" cm="1">
        <f t="array" aca="1" ref="D150" ca="1">INDIRECT("'"&amp;$A150&amp;"'!"&amp;CHAR(COLUMN(C149)+64)&amp;$B150)</f>
        <v>149</v>
      </c>
      <c r="E150">
        <f t="shared" si="5"/>
        <v>149</v>
      </c>
      <c r="F150" t="str" cm="1">
        <f t="array" aca="1" ref="F150" ca="1">INDIRECT("'"&amp;$A150&amp;"'!"&amp;CHAR(COLUMN(D149)+64)&amp;$B150)</f>
        <v>Ống HDPE100 DISMY PN10 D50 x 3,0</v>
      </c>
      <c r="G150" t="str" cm="1">
        <f t="array" aca="1" ref="G150" ca="1">INDIRECT("'"&amp;$A150&amp;"'!"&amp;CHAR(COLUMN(E149)+64)&amp;$B150)</f>
        <v>m</v>
      </c>
      <c r="H150" s="1" cm="1">
        <f t="array" aca="1" ref="H150" ca="1">INDIRECT("'"&amp;$A150&amp;"'!"&amp;CHAR(COLUMN(B149)+64)&amp;$B150)</f>
        <v>31273</v>
      </c>
    </row>
    <row r="151" spans="1:8" x14ac:dyDescent="0.25">
      <c r="A151" t="s">
        <v>2352</v>
      </c>
      <c r="B151">
        <f t="shared" si="4"/>
        <v>156</v>
      </c>
      <c r="C151" t="str" cm="1">
        <f t="array" aca="1" ref="C151" ca="1">INDIRECT("'"&amp;$A151&amp;"'!"&amp;CHAR(COLUMN(A150)+64)&amp;$B151)</f>
        <v>31O10012550.</v>
      </c>
      <c r="D151" cm="1">
        <f t="array" aca="1" ref="D151" ca="1">INDIRECT("'"&amp;$A151&amp;"'!"&amp;CHAR(COLUMN(C150)+64)&amp;$B151)</f>
        <v>150</v>
      </c>
      <c r="E151">
        <f t="shared" si="5"/>
        <v>150</v>
      </c>
      <c r="F151" t="str" cm="1">
        <f t="array" aca="1" ref="F151" ca="1">INDIRECT("'"&amp;$A151&amp;"'!"&amp;CHAR(COLUMN(D150)+64)&amp;$B151)</f>
        <v>Ống HDPE100 DISMY PN12,5 D50 x 3,7</v>
      </c>
      <c r="G151" t="str" cm="1">
        <f t="array" aca="1" ref="G151" ca="1">INDIRECT("'"&amp;$A151&amp;"'!"&amp;CHAR(COLUMN(E150)+64)&amp;$B151)</f>
        <v>m</v>
      </c>
      <c r="H151" s="1" cm="1">
        <f t="array" aca="1" ref="H151" ca="1">INDIRECT("'"&amp;$A151&amp;"'!"&amp;CHAR(COLUMN(B150)+64)&amp;$B151)</f>
        <v>37364</v>
      </c>
    </row>
    <row r="152" spans="1:8" x14ac:dyDescent="0.25">
      <c r="A152" t="s">
        <v>2352</v>
      </c>
      <c r="B152">
        <f t="shared" si="4"/>
        <v>157</v>
      </c>
      <c r="C152" t="str" cm="1">
        <f t="array" aca="1" ref="C152" ca="1">INDIRECT("'"&amp;$A152&amp;"'!"&amp;CHAR(COLUMN(A151)+64)&amp;$B152)</f>
        <v>31O1001650.</v>
      </c>
      <c r="D152" cm="1">
        <f t="array" aca="1" ref="D152" ca="1">INDIRECT("'"&amp;$A152&amp;"'!"&amp;CHAR(COLUMN(C151)+64)&amp;$B152)</f>
        <v>151</v>
      </c>
      <c r="E152">
        <f t="shared" si="5"/>
        <v>151</v>
      </c>
      <c r="F152" t="str" cm="1">
        <f t="array" aca="1" ref="F152" ca="1">INDIRECT("'"&amp;$A152&amp;"'!"&amp;CHAR(COLUMN(D151)+64)&amp;$B152)</f>
        <v>Ống HDPE100 DISMY PN16 D50 x 4,6</v>
      </c>
      <c r="G152" t="str" cm="1">
        <f t="array" aca="1" ref="G152" ca="1">INDIRECT("'"&amp;$A152&amp;"'!"&amp;CHAR(COLUMN(E151)+64)&amp;$B152)</f>
        <v>m</v>
      </c>
      <c r="H152" s="1" cm="1">
        <f t="array" aca="1" ref="H152" ca="1">INDIRECT("'"&amp;$A152&amp;"'!"&amp;CHAR(COLUMN(B151)+64)&amp;$B152)</f>
        <v>45182</v>
      </c>
    </row>
    <row r="153" spans="1:8" x14ac:dyDescent="0.25">
      <c r="A153" t="s">
        <v>2352</v>
      </c>
      <c r="B153">
        <f t="shared" si="4"/>
        <v>158</v>
      </c>
      <c r="C153" t="str" cm="1">
        <f t="array" aca="1" ref="C153" ca="1">INDIRECT("'"&amp;$A153&amp;"'!"&amp;CHAR(COLUMN(A152)+64)&amp;$B153)</f>
        <v>31O1002050</v>
      </c>
      <c r="D153" cm="1">
        <f t="array" aca="1" ref="D153" ca="1">INDIRECT("'"&amp;$A153&amp;"'!"&amp;CHAR(COLUMN(C152)+64)&amp;$B153)</f>
        <v>152</v>
      </c>
      <c r="E153">
        <f t="shared" si="5"/>
        <v>152</v>
      </c>
      <c r="F153" t="str" cm="1">
        <f t="array" aca="1" ref="F153" ca="1">INDIRECT("'"&amp;$A153&amp;"'!"&amp;CHAR(COLUMN(D152)+64)&amp;$B153)</f>
        <v>Ống HDPE100 DISMY PN20 D50 x 5,6</v>
      </c>
      <c r="G153" t="str" cm="1">
        <f t="array" aca="1" ref="G153" ca="1">INDIRECT("'"&amp;$A153&amp;"'!"&amp;CHAR(COLUMN(E152)+64)&amp;$B153)</f>
        <v>m</v>
      </c>
      <c r="H153" s="1" cm="1">
        <f t="array" aca="1" ref="H153" ca="1">INDIRECT("'"&amp;$A153&amp;"'!"&amp;CHAR(COLUMN(B152)+64)&amp;$B153)</f>
        <v>53545</v>
      </c>
    </row>
    <row r="154" spans="1:8" x14ac:dyDescent="0.25">
      <c r="A154" t="s">
        <v>2352</v>
      </c>
      <c r="B154">
        <f t="shared" si="4"/>
        <v>159</v>
      </c>
      <c r="C154" t="str" cm="1">
        <f t="array" aca="1" ref="C154" ca="1">INDIRECT("'"&amp;$A154&amp;"'!"&amp;CHAR(COLUMN(A153)+64)&amp;$B154)</f>
        <v>31O100663.</v>
      </c>
      <c r="D154" cm="1">
        <f t="array" aca="1" ref="D154" ca="1">INDIRECT("'"&amp;$A154&amp;"'!"&amp;CHAR(COLUMN(C153)+64)&amp;$B154)</f>
        <v>153</v>
      </c>
      <c r="E154">
        <f t="shared" si="5"/>
        <v>153</v>
      </c>
      <c r="F154" t="str" cm="1">
        <f t="array" aca="1" ref="F154" ca="1">INDIRECT("'"&amp;$A154&amp;"'!"&amp;CHAR(COLUMN(D153)+64)&amp;$B154)</f>
        <v>Ống HDPE100 DISMY PN6 D63 x 2,5</v>
      </c>
      <c r="G154" t="str" cm="1">
        <f t="array" aca="1" ref="G154" ca="1">INDIRECT("'"&amp;$A154&amp;"'!"&amp;CHAR(COLUMN(E153)+64)&amp;$B154)</f>
        <v>m</v>
      </c>
      <c r="H154" s="1" cm="1">
        <f t="array" aca="1" ref="H154" ca="1">INDIRECT("'"&amp;$A154&amp;"'!"&amp;CHAR(COLUMN(B153)+64)&amp;$B154)</f>
        <v>33909</v>
      </c>
    </row>
    <row r="155" spans="1:8" x14ac:dyDescent="0.25">
      <c r="A155" t="s">
        <v>2352</v>
      </c>
      <c r="B155">
        <f t="shared" si="4"/>
        <v>160</v>
      </c>
      <c r="C155" t="str" cm="1">
        <f t="array" aca="1" ref="C155" ca="1">INDIRECT("'"&amp;$A155&amp;"'!"&amp;CHAR(COLUMN(A154)+64)&amp;$B155)</f>
        <v>31O100863.</v>
      </c>
      <c r="D155" cm="1">
        <f t="array" aca="1" ref="D155" ca="1">INDIRECT("'"&amp;$A155&amp;"'!"&amp;CHAR(COLUMN(C154)+64)&amp;$B155)</f>
        <v>154</v>
      </c>
      <c r="E155">
        <f t="shared" si="5"/>
        <v>154</v>
      </c>
      <c r="F155" t="str" cm="1">
        <f t="array" aca="1" ref="F155" ca="1">INDIRECT("'"&amp;$A155&amp;"'!"&amp;CHAR(COLUMN(D154)+64)&amp;$B155)</f>
        <v>Ống HDPE100 DISMY PN8 D63 x 3,0</v>
      </c>
      <c r="G155" t="str" cm="1">
        <f t="array" aca="1" ref="G155" ca="1">INDIRECT("'"&amp;$A155&amp;"'!"&amp;CHAR(COLUMN(E154)+64)&amp;$B155)</f>
        <v>m</v>
      </c>
      <c r="H155" s="1" cm="1">
        <f t="array" aca="1" ref="H155" ca="1">INDIRECT("'"&amp;$A155&amp;"'!"&amp;CHAR(COLUMN(B154)+64)&amp;$B155)</f>
        <v>39909</v>
      </c>
    </row>
    <row r="156" spans="1:8" x14ac:dyDescent="0.25">
      <c r="A156" t="s">
        <v>2352</v>
      </c>
      <c r="B156">
        <f t="shared" si="4"/>
        <v>161</v>
      </c>
      <c r="C156" t="str" cm="1">
        <f t="array" aca="1" ref="C156" ca="1">INDIRECT("'"&amp;$A156&amp;"'!"&amp;CHAR(COLUMN(A155)+64)&amp;$B156)</f>
        <v>31O1001063.</v>
      </c>
      <c r="D156" cm="1">
        <f t="array" aca="1" ref="D156" ca="1">INDIRECT("'"&amp;$A156&amp;"'!"&amp;CHAR(COLUMN(C155)+64)&amp;$B156)</f>
        <v>155</v>
      </c>
      <c r="E156">
        <f t="shared" si="5"/>
        <v>155</v>
      </c>
      <c r="F156" t="str" cm="1">
        <f t="array" aca="1" ref="F156" ca="1">INDIRECT("'"&amp;$A156&amp;"'!"&amp;CHAR(COLUMN(D155)+64)&amp;$B156)</f>
        <v>Ống HDPE100 DISMY PN10 D63 x 3,8</v>
      </c>
      <c r="G156" t="str" cm="1">
        <f t="array" aca="1" ref="G156" ca="1">INDIRECT("'"&amp;$A156&amp;"'!"&amp;CHAR(COLUMN(E155)+64)&amp;$B156)</f>
        <v>m</v>
      </c>
      <c r="H156" s="1" cm="1">
        <f t="array" aca="1" ref="H156" ca="1">INDIRECT("'"&amp;$A156&amp;"'!"&amp;CHAR(COLUMN(B155)+64)&amp;$B156)</f>
        <v>49727</v>
      </c>
    </row>
    <row r="157" spans="1:8" x14ac:dyDescent="0.25">
      <c r="A157" t="s">
        <v>2352</v>
      </c>
      <c r="B157">
        <f t="shared" si="4"/>
        <v>162</v>
      </c>
      <c r="C157" t="str" cm="1">
        <f t="array" aca="1" ref="C157" ca="1">INDIRECT("'"&amp;$A157&amp;"'!"&amp;CHAR(COLUMN(A156)+64)&amp;$B157)</f>
        <v>31O10012563.</v>
      </c>
      <c r="D157" cm="1">
        <f t="array" aca="1" ref="D157" ca="1">INDIRECT("'"&amp;$A157&amp;"'!"&amp;CHAR(COLUMN(C156)+64)&amp;$B157)</f>
        <v>156</v>
      </c>
      <c r="E157">
        <f t="shared" si="5"/>
        <v>156</v>
      </c>
      <c r="F157" t="str" cm="1">
        <f t="array" aca="1" ref="F157" ca="1">INDIRECT("'"&amp;$A157&amp;"'!"&amp;CHAR(COLUMN(D156)+64)&amp;$B157)</f>
        <v>Ống HDPE100 DISMY PN12,5 D63 x 4,7</v>
      </c>
      <c r="G157" t="str" cm="1">
        <f t="array" aca="1" ref="G157" ca="1">INDIRECT("'"&amp;$A157&amp;"'!"&amp;CHAR(COLUMN(E156)+64)&amp;$B157)</f>
        <v>m</v>
      </c>
      <c r="H157" s="1" cm="1">
        <f t="array" aca="1" ref="H157" ca="1">INDIRECT("'"&amp;$A157&amp;"'!"&amp;CHAR(COLUMN(B156)+64)&amp;$B157)</f>
        <v>59636</v>
      </c>
    </row>
    <row r="158" spans="1:8" x14ac:dyDescent="0.25">
      <c r="A158" t="s">
        <v>2352</v>
      </c>
      <c r="B158">
        <f t="shared" si="4"/>
        <v>163</v>
      </c>
      <c r="C158" t="str" cm="1">
        <f t="array" aca="1" ref="C158" ca="1">INDIRECT("'"&amp;$A158&amp;"'!"&amp;CHAR(COLUMN(A157)+64)&amp;$B158)</f>
        <v>31O1001663.</v>
      </c>
      <c r="D158" cm="1">
        <f t="array" aca="1" ref="D158" ca="1">INDIRECT("'"&amp;$A158&amp;"'!"&amp;CHAR(COLUMN(C157)+64)&amp;$B158)</f>
        <v>157</v>
      </c>
      <c r="E158">
        <f t="shared" si="5"/>
        <v>157</v>
      </c>
      <c r="F158" t="str" cm="1">
        <f t="array" aca="1" ref="F158" ca="1">INDIRECT("'"&amp;$A158&amp;"'!"&amp;CHAR(COLUMN(D157)+64)&amp;$B158)</f>
        <v>Ống HDPE100 DISMY PN16 D63 x 5,8</v>
      </c>
      <c r="G158" t="str" cm="1">
        <f t="array" aca="1" ref="G158" ca="1">INDIRECT("'"&amp;$A158&amp;"'!"&amp;CHAR(COLUMN(E157)+64)&amp;$B158)</f>
        <v>m</v>
      </c>
      <c r="H158" s="1" cm="1">
        <f t="array" aca="1" ref="H158" ca="1">INDIRECT("'"&amp;$A158&amp;"'!"&amp;CHAR(COLUMN(B157)+64)&amp;$B158)</f>
        <v>71818</v>
      </c>
    </row>
    <row r="159" spans="1:8" x14ac:dyDescent="0.25">
      <c r="A159" t="s">
        <v>2352</v>
      </c>
      <c r="B159">
        <f t="shared" si="4"/>
        <v>164</v>
      </c>
      <c r="C159" t="str" cm="1">
        <f t="array" aca="1" ref="C159" ca="1">INDIRECT("'"&amp;$A159&amp;"'!"&amp;CHAR(COLUMN(A158)+64)&amp;$B159)</f>
        <v>31O1002063</v>
      </c>
      <c r="D159" cm="1">
        <f t="array" aca="1" ref="D159" ca="1">INDIRECT("'"&amp;$A159&amp;"'!"&amp;CHAR(COLUMN(C158)+64)&amp;$B159)</f>
        <v>158</v>
      </c>
      <c r="E159">
        <f t="shared" si="5"/>
        <v>158</v>
      </c>
      <c r="F159" t="str" cm="1">
        <f t="array" aca="1" ref="F159" ca="1">INDIRECT("'"&amp;$A159&amp;"'!"&amp;CHAR(COLUMN(D158)+64)&amp;$B159)</f>
        <v>Ống HDPE100 DISMY PN20 D63 x 7,1</v>
      </c>
      <c r="G159" t="str" cm="1">
        <f t="array" aca="1" ref="G159" ca="1">INDIRECT("'"&amp;$A159&amp;"'!"&amp;CHAR(COLUMN(E158)+64)&amp;$B159)</f>
        <v>m</v>
      </c>
      <c r="H159" s="1" cm="1">
        <f t="array" aca="1" ref="H159" ca="1">INDIRECT("'"&amp;$A159&amp;"'!"&amp;CHAR(COLUMN(B158)+64)&amp;$B159)</f>
        <v>85273</v>
      </c>
    </row>
    <row r="160" spans="1:8" x14ac:dyDescent="0.25">
      <c r="A160" t="s">
        <v>2352</v>
      </c>
      <c r="B160">
        <f t="shared" si="4"/>
        <v>165</v>
      </c>
      <c r="C160" t="str" cm="1">
        <f t="array" aca="1" ref="C160" ca="1">INDIRECT("'"&amp;$A160&amp;"'!"&amp;CHAR(COLUMN(A159)+64)&amp;$B160)</f>
        <v>31O100675</v>
      </c>
      <c r="D160" cm="1">
        <f t="array" aca="1" ref="D160" ca="1">INDIRECT("'"&amp;$A160&amp;"'!"&amp;CHAR(COLUMN(C159)+64)&amp;$B160)</f>
        <v>159</v>
      </c>
      <c r="E160">
        <f t="shared" si="5"/>
        <v>159</v>
      </c>
      <c r="F160" t="str" cm="1">
        <f t="array" aca="1" ref="F160" ca="1">INDIRECT("'"&amp;$A160&amp;"'!"&amp;CHAR(COLUMN(D159)+64)&amp;$B160)</f>
        <v>Ống HDPE100 DISMY PN6 D75 x 2,9</v>
      </c>
      <c r="G160" t="str" cm="1">
        <f t="array" aca="1" ref="G160" ca="1">INDIRECT("'"&amp;$A160&amp;"'!"&amp;CHAR(COLUMN(E159)+64)&amp;$B160)</f>
        <v>m</v>
      </c>
      <c r="H160" s="1" cm="1">
        <f t="array" aca="1" ref="H160" ca="1">INDIRECT("'"&amp;$A160&amp;"'!"&amp;CHAR(COLUMN(B159)+64)&amp;$B160)</f>
        <v>46182</v>
      </c>
    </row>
    <row r="161" spans="1:8" x14ac:dyDescent="0.25">
      <c r="A161" t="s">
        <v>2352</v>
      </c>
      <c r="B161">
        <f t="shared" si="4"/>
        <v>166</v>
      </c>
      <c r="C161" t="str" cm="1">
        <f t="array" aca="1" ref="C161" ca="1">INDIRECT("'"&amp;$A161&amp;"'!"&amp;CHAR(COLUMN(A160)+64)&amp;$B161)</f>
        <v>31O100875</v>
      </c>
      <c r="D161" cm="1">
        <f t="array" aca="1" ref="D161" ca="1">INDIRECT("'"&amp;$A161&amp;"'!"&amp;CHAR(COLUMN(C160)+64)&amp;$B161)</f>
        <v>160</v>
      </c>
      <c r="E161">
        <f t="shared" si="5"/>
        <v>160</v>
      </c>
      <c r="F161" t="str" cm="1">
        <f t="array" aca="1" ref="F161" ca="1">INDIRECT("'"&amp;$A161&amp;"'!"&amp;CHAR(COLUMN(D160)+64)&amp;$B161)</f>
        <v>Ống HDPE100 DISMY PN8 D75 x 3,6</v>
      </c>
      <c r="G161" t="str" cm="1">
        <f t="array" aca="1" ref="G161" ca="1">INDIRECT("'"&amp;$A161&amp;"'!"&amp;CHAR(COLUMN(E160)+64)&amp;$B161)</f>
        <v>m</v>
      </c>
      <c r="H161" s="1" cm="1">
        <f t="array" aca="1" ref="H161" ca="1">INDIRECT("'"&amp;$A161&amp;"'!"&amp;CHAR(COLUMN(B160)+64)&amp;$B161)</f>
        <v>56727</v>
      </c>
    </row>
    <row r="162" spans="1:8" x14ac:dyDescent="0.25">
      <c r="A162" t="s">
        <v>2352</v>
      </c>
      <c r="B162">
        <f t="shared" si="4"/>
        <v>167</v>
      </c>
      <c r="C162" t="str" cm="1">
        <f t="array" aca="1" ref="C162" ca="1">INDIRECT("'"&amp;$A162&amp;"'!"&amp;CHAR(COLUMN(A161)+64)&amp;$B162)</f>
        <v>31O1001075</v>
      </c>
      <c r="D162" cm="1">
        <f t="array" aca="1" ref="D162" ca="1">INDIRECT("'"&amp;$A162&amp;"'!"&amp;CHAR(COLUMN(C161)+64)&amp;$B162)</f>
        <v>161</v>
      </c>
      <c r="E162">
        <f t="shared" si="5"/>
        <v>161</v>
      </c>
      <c r="F162" t="str" cm="1">
        <f t="array" aca="1" ref="F162" ca="1">INDIRECT("'"&amp;$A162&amp;"'!"&amp;CHAR(COLUMN(D161)+64)&amp;$B162)</f>
        <v>Ống HDPE100 DISMY PN10 D75 x 4,5</v>
      </c>
      <c r="G162" t="str" cm="1">
        <f t="array" aca="1" ref="G162" ca="1">INDIRECT("'"&amp;$A162&amp;"'!"&amp;CHAR(COLUMN(E161)+64)&amp;$B162)</f>
        <v>m</v>
      </c>
      <c r="H162" s="1" cm="1">
        <f t="array" aca="1" ref="H162" ca="1">INDIRECT("'"&amp;$A162&amp;"'!"&amp;CHAR(COLUMN(B161)+64)&amp;$B162)</f>
        <v>70364</v>
      </c>
    </row>
    <row r="163" spans="1:8" x14ac:dyDescent="0.25">
      <c r="A163" t="s">
        <v>2352</v>
      </c>
      <c r="B163">
        <f t="shared" si="4"/>
        <v>168</v>
      </c>
      <c r="C163" t="str" cm="1">
        <f t="array" aca="1" ref="C163" ca="1">INDIRECT("'"&amp;$A163&amp;"'!"&amp;CHAR(COLUMN(A162)+64)&amp;$B163)</f>
        <v>31O10012575</v>
      </c>
      <c r="D163" cm="1">
        <f t="array" aca="1" ref="D163" ca="1">INDIRECT("'"&amp;$A163&amp;"'!"&amp;CHAR(COLUMN(C162)+64)&amp;$B163)</f>
        <v>162</v>
      </c>
      <c r="E163">
        <f t="shared" si="5"/>
        <v>162</v>
      </c>
      <c r="F163" t="str" cm="1">
        <f t="array" aca="1" ref="F163" ca="1">INDIRECT("'"&amp;$A163&amp;"'!"&amp;CHAR(COLUMN(D162)+64)&amp;$B163)</f>
        <v>Ống HDPE100 DISMY PN12,5 D75 x 5,6</v>
      </c>
      <c r="G163" t="str" cm="1">
        <f t="array" aca="1" ref="G163" ca="1">INDIRECT("'"&amp;$A163&amp;"'!"&amp;CHAR(COLUMN(E162)+64)&amp;$B163)</f>
        <v>m</v>
      </c>
      <c r="H163" s="1" cm="1">
        <f t="array" aca="1" ref="H163" ca="1">INDIRECT("'"&amp;$A163&amp;"'!"&amp;CHAR(COLUMN(B162)+64)&amp;$B163)</f>
        <v>85273</v>
      </c>
    </row>
    <row r="164" spans="1:8" x14ac:dyDescent="0.25">
      <c r="A164" t="s">
        <v>2352</v>
      </c>
      <c r="B164">
        <f t="shared" si="4"/>
        <v>169</v>
      </c>
      <c r="C164" t="str" cm="1">
        <f t="array" aca="1" ref="C164" ca="1">INDIRECT("'"&amp;$A164&amp;"'!"&amp;CHAR(COLUMN(A163)+64)&amp;$B164)</f>
        <v>31O1001675</v>
      </c>
      <c r="D164" cm="1">
        <f t="array" aca="1" ref="D164" ca="1">INDIRECT("'"&amp;$A164&amp;"'!"&amp;CHAR(COLUMN(C163)+64)&amp;$B164)</f>
        <v>163</v>
      </c>
      <c r="E164">
        <f t="shared" si="5"/>
        <v>163</v>
      </c>
      <c r="F164" t="str" cm="1">
        <f t="array" aca="1" ref="F164" ca="1">INDIRECT("'"&amp;$A164&amp;"'!"&amp;CHAR(COLUMN(D163)+64)&amp;$B164)</f>
        <v>Ống HDPE100 DISMY PN16 D75 x 6,8</v>
      </c>
      <c r="G164" t="str" cm="1">
        <f t="array" aca="1" ref="G164" ca="1">INDIRECT("'"&amp;$A164&amp;"'!"&amp;CHAR(COLUMN(E163)+64)&amp;$B164)</f>
        <v>m</v>
      </c>
      <c r="H164" s="1" cm="1">
        <f t="array" aca="1" ref="H164" ca="1">INDIRECT("'"&amp;$A164&amp;"'!"&amp;CHAR(COLUMN(B163)+64)&amp;$B164)</f>
        <v>100455</v>
      </c>
    </row>
    <row r="165" spans="1:8" x14ac:dyDescent="0.25">
      <c r="A165" t="s">
        <v>2352</v>
      </c>
      <c r="B165">
        <f t="shared" si="4"/>
        <v>170</v>
      </c>
      <c r="C165" t="str" cm="1">
        <f t="array" aca="1" ref="C165" ca="1">INDIRECT("'"&amp;$A165&amp;"'!"&amp;CHAR(COLUMN(A164)+64)&amp;$B165)</f>
        <v>31O1002075</v>
      </c>
      <c r="D165" cm="1">
        <f t="array" aca="1" ref="D165" ca="1">INDIRECT("'"&amp;$A165&amp;"'!"&amp;CHAR(COLUMN(C164)+64)&amp;$B165)</f>
        <v>164</v>
      </c>
      <c r="E165">
        <f t="shared" si="5"/>
        <v>164</v>
      </c>
      <c r="F165" t="str" cm="1">
        <f t="array" aca="1" ref="F165" ca="1">INDIRECT("'"&amp;$A165&amp;"'!"&amp;CHAR(COLUMN(D164)+64)&amp;$B165)</f>
        <v>Ống HDPE100 DISMY PN20 D75 x 8,4</v>
      </c>
      <c r="G165" t="str" cm="1">
        <f t="array" aca="1" ref="G165" ca="1">INDIRECT("'"&amp;$A165&amp;"'!"&amp;CHAR(COLUMN(E164)+64)&amp;$B165)</f>
        <v>m</v>
      </c>
      <c r="H165" s="1" cm="1">
        <f t="array" aca="1" ref="H165" ca="1">INDIRECT("'"&amp;$A165&amp;"'!"&amp;CHAR(COLUMN(B164)+64)&amp;$B165)</f>
        <v>120818</v>
      </c>
    </row>
    <row r="166" spans="1:8" x14ac:dyDescent="0.25">
      <c r="A166" t="s">
        <v>2352</v>
      </c>
      <c r="B166">
        <f t="shared" si="4"/>
        <v>171</v>
      </c>
      <c r="C166" t="str" cm="1">
        <f t="array" aca="1" ref="C166" ca="1">INDIRECT("'"&amp;$A166&amp;"'!"&amp;CHAR(COLUMN(A165)+64)&amp;$B166)</f>
        <v>31O100690</v>
      </c>
      <c r="D166" cm="1">
        <f t="array" aca="1" ref="D166" ca="1">INDIRECT("'"&amp;$A166&amp;"'!"&amp;CHAR(COLUMN(C165)+64)&amp;$B166)</f>
        <v>165</v>
      </c>
      <c r="E166">
        <f t="shared" si="5"/>
        <v>165</v>
      </c>
      <c r="F166" t="str" cm="1">
        <f t="array" aca="1" ref="F166" ca="1">INDIRECT("'"&amp;$A166&amp;"'!"&amp;CHAR(COLUMN(D165)+64)&amp;$B166)</f>
        <v>Ống HDPE100 DISMY PN6 D90 x 3,5</v>
      </c>
      <c r="G166" t="str" cm="1">
        <f t="array" aca="1" ref="G166" ca="1">INDIRECT("'"&amp;$A166&amp;"'!"&amp;CHAR(COLUMN(E165)+64)&amp;$B166)</f>
        <v>m</v>
      </c>
      <c r="H166" s="1" cm="1">
        <f t="array" aca="1" ref="H166" ca="1">INDIRECT("'"&amp;$A166&amp;"'!"&amp;CHAR(COLUMN(B165)+64)&amp;$B166)</f>
        <v>75727</v>
      </c>
    </row>
    <row r="167" spans="1:8" x14ac:dyDescent="0.25">
      <c r="A167" t="s">
        <v>2352</v>
      </c>
      <c r="B167">
        <f t="shared" si="4"/>
        <v>172</v>
      </c>
      <c r="C167" t="str" cm="1">
        <f t="array" aca="1" ref="C167" ca="1">INDIRECT("'"&amp;$A167&amp;"'!"&amp;CHAR(COLUMN(A166)+64)&amp;$B167)</f>
        <v>31O100890</v>
      </c>
      <c r="D167" cm="1">
        <f t="array" aca="1" ref="D167" ca="1">INDIRECT("'"&amp;$A167&amp;"'!"&amp;CHAR(COLUMN(C166)+64)&amp;$B167)</f>
        <v>166</v>
      </c>
      <c r="E167">
        <f t="shared" si="5"/>
        <v>166</v>
      </c>
      <c r="F167" t="str" cm="1">
        <f t="array" aca="1" ref="F167" ca="1">INDIRECT("'"&amp;$A167&amp;"'!"&amp;CHAR(COLUMN(D166)+64)&amp;$B167)</f>
        <v>Ống HDPE100 DISMY PN8 D90 x 4,3</v>
      </c>
      <c r="G167" t="str" cm="1">
        <f t="array" aca="1" ref="G167" ca="1">INDIRECT("'"&amp;$A167&amp;"'!"&amp;CHAR(COLUMN(E166)+64)&amp;$B167)</f>
        <v>m</v>
      </c>
      <c r="H167" s="1" cm="1">
        <f t="array" aca="1" ref="H167" ca="1">INDIRECT("'"&amp;$A167&amp;"'!"&amp;CHAR(COLUMN(B166)+64)&amp;$B167)</f>
        <v>91273</v>
      </c>
    </row>
    <row r="168" spans="1:8" x14ac:dyDescent="0.25">
      <c r="A168" t="s">
        <v>2352</v>
      </c>
      <c r="B168">
        <f t="shared" si="4"/>
        <v>173</v>
      </c>
      <c r="C168" t="str" cm="1">
        <f t="array" aca="1" ref="C168" ca="1">INDIRECT("'"&amp;$A168&amp;"'!"&amp;CHAR(COLUMN(A167)+64)&amp;$B168)</f>
        <v>31O1001090</v>
      </c>
      <c r="D168" cm="1">
        <f t="array" aca="1" ref="D168" ca="1">INDIRECT("'"&amp;$A168&amp;"'!"&amp;CHAR(COLUMN(C167)+64)&amp;$B168)</f>
        <v>167</v>
      </c>
      <c r="E168">
        <f t="shared" si="5"/>
        <v>167</v>
      </c>
      <c r="F168" t="str" cm="1">
        <f t="array" aca="1" ref="F168" ca="1">INDIRECT("'"&amp;$A168&amp;"'!"&amp;CHAR(COLUMN(D167)+64)&amp;$B168)</f>
        <v>Ống HDPE100 DISMY PN10 D90 x 5,4</v>
      </c>
      <c r="G168" t="str" cm="1">
        <f t="array" aca="1" ref="G168" ca="1">INDIRECT("'"&amp;$A168&amp;"'!"&amp;CHAR(COLUMN(E167)+64)&amp;$B168)</f>
        <v>m</v>
      </c>
      <c r="H168" s="1" cm="1">
        <f t="array" aca="1" ref="H168" ca="1">INDIRECT("'"&amp;$A168&amp;"'!"&amp;CHAR(COLUMN(B167)+64)&amp;$B168)</f>
        <v>101909</v>
      </c>
    </row>
    <row r="169" spans="1:8" x14ac:dyDescent="0.25">
      <c r="A169" t="s">
        <v>2352</v>
      </c>
      <c r="B169">
        <f t="shared" si="4"/>
        <v>174</v>
      </c>
      <c r="C169" t="str" cm="1">
        <f t="array" aca="1" ref="C169" ca="1">INDIRECT("'"&amp;$A169&amp;"'!"&amp;CHAR(COLUMN(A168)+64)&amp;$B169)</f>
        <v>31O10012590</v>
      </c>
      <c r="D169" cm="1">
        <f t="array" aca="1" ref="D169" ca="1">INDIRECT("'"&amp;$A169&amp;"'!"&amp;CHAR(COLUMN(C168)+64)&amp;$B169)</f>
        <v>168</v>
      </c>
      <c r="E169">
        <f t="shared" si="5"/>
        <v>168</v>
      </c>
      <c r="F169" t="str" cm="1">
        <f t="array" aca="1" ref="F169" ca="1">INDIRECT("'"&amp;$A169&amp;"'!"&amp;CHAR(COLUMN(D168)+64)&amp;$B169)</f>
        <v>Ống HDPE100 DISMY PN12,5 D90 x 6,7</v>
      </c>
      <c r="G169" t="str" cm="1">
        <f t="array" aca="1" ref="G169" ca="1">INDIRECT("'"&amp;$A169&amp;"'!"&amp;CHAR(COLUMN(E168)+64)&amp;$B169)</f>
        <v>m</v>
      </c>
      <c r="H169" s="1" cm="1">
        <f t="array" aca="1" ref="H169" ca="1">INDIRECT("'"&amp;$A169&amp;"'!"&amp;CHAR(COLUMN(B168)+64)&amp;$B169)</f>
        <v>120818</v>
      </c>
    </row>
    <row r="170" spans="1:8" x14ac:dyDescent="0.25">
      <c r="A170" t="s">
        <v>2352</v>
      </c>
      <c r="B170">
        <f t="shared" si="4"/>
        <v>175</v>
      </c>
      <c r="C170" t="str" cm="1">
        <f t="array" aca="1" ref="C170" ca="1">INDIRECT("'"&amp;$A170&amp;"'!"&amp;CHAR(COLUMN(A169)+64)&amp;$B170)</f>
        <v>31O1001690</v>
      </c>
      <c r="D170" cm="1">
        <f t="array" aca="1" ref="D170" ca="1">INDIRECT("'"&amp;$A170&amp;"'!"&amp;CHAR(COLUMN(C169)+64)&amp;$B170)</f>
        <v>169</v>
      </c>
      <c r="E170">
        <f t="shared" si="5"/>
        <v>169</v>
      </c>
      <c r="F170" t="str" cm="1">
        <f t="array" aca="1" ref="F170" ca="1">INDIRECT("'"&amp;$A170&amp;"'!"&amp;CHAR(COLUMN(D169)+64)&amp;$B170)</f>
        <v>Ống HDPE100 DISMY PN16 D90 x 8,2</v>
      </c>
      <c r="G170" t="str" cm="1">
        <f t="array" aca="1" ref="G170" ca="1">INDIRECT("'"&amp;$A170&amp;"'!"&amp;CHAR(COLUMN(E169)+64)&amp;$B170)</f>
        <v>m</v>
      </c>
      <c r="H170" s="1" cm="1">
        <f t="array" aca="1" ref="H170" ca="1">INDIRECT("'"&amp;$A170&amp;"'!"&amp;CHAR(COLUMN(B169)+64)&amp;$B170)</f>
        <v>144545</v>
      </c>
    </row>
    <row r="171" spans="1:8" x14ac:dyDescent="0.25">
      <c r="A171" t="s">
        <v>2352</v>
      </c>
      <c r="B171">
        <f t="shared" si="4"/>
        <v>176</v>
      </c>
      <c r="C171" t="str" cm="1">
        <f t="array" aca="1" ref="C171" ca="1">INDIRECT("'"&amp;$A171&amp;"'!"&amp;CHAR(COLUMN(A170)+64)&amp;$B171)</f>
        <v>31O1006110</v>
      </c>
      <c r="D171" cm="1">
        <f t="array" aca="1" ref="D171" ca="1">INDIRECT("'"&amp;$A171&amp;"'!"&amp;CHAR(COLUMN(C170)+64)&amp;$B171)</f>
        <v>170</v>
      </c>
      <c r="E171">
        <f t="shared" si="5"/>
        <v>170</v>
      </c>
      <c r="F171" t="str" cm="1">
        <f t="array" aca="1" ref="F171" ca="1">INDIRECT("'"&amp;$A171&amp;"'!"&amp;CHAR(COLUMN(D170)+64)&amp;$B171)</f>
        <v>Ống HDPE100 DISMY PN6 D110 x 4,2</v>
      </c>
      <c r="G171" t="str" cm="1">
        <f t="array" aca="1" ref="G171" ca="1">INDIRECT("'"&amp;$A171&amp;"'!"&amp;CHAR(COLUMN(E170)+64)&amp;$B171)</f>
        <v>m</v>
      </c>
      <c r="H171" s="1" cm="1">
        <f t="array" aca="1" ref="H171" ca="1">INDIRECT("'"&amp;$A171&amp;"'!"&amp;CHAR(COLUMN(B170)+64)&amp;$B171)</f>
        <v>97273</v>
      </c>
    </row>
    <row r="172" spans="1:8" x14ac:dyDescent="0.25">
      <c r="A172" t="s">
        <v>2352</v>
      </c>
      <c r="B172">
        <f t="shared" si="4"/>
        <v>177</v>
      </c>
      <c r="C172" t="str" cm="1">
        <f t="array" aca="1" ref="C172" ca="1">INDIRECT("'"&amp;$A172&amp;"'!"&amp;CHAR(COLUMN(A171)+64)&amp;$B172)</f>
        <v>31O1008110</v>
      </c>
      <c r="D172" cm="1">
        <f t="array" aca="1" ref="D172" ca="1">INDIRECT("'"&amp;$A172&amp;"'!"&amp;CHAR(COLUMN(C171)+64)&amp;$B172)</f>
        <v>171</v>
      </c>
      <c r="E172">
        <f t="shared" si="5"/>
        <v>171</v>
      </c>
      <c r="F172" t="str" cm="1">
        <f t="array" aca="1" ref="F172" ca="1">INDIRECT("'"&amp;$A172&amp;"'!"&amp;CHAR(COLUMN(D171)+64)&amp;$B172)</f>
        <v>Ống HDPE100 DISMY PN8 D110 x 5,3</v>
      </c>
      <c r="G172" t="str" cm="1">
        <f t="array" aca="1" ref="G172" ca="1">INDIRECT("'"&amp;$A172&amp;"'!"&amp;CHAR(COLUMN(E171)+64)&amp;$B172)</f>
        <v>m</v>
      </c>
      <c r="H172" s="1" cm="1">
        <f t="array" aca="1" ref="H172" ca="1">INDIRECT("'"&amp;$A172&amp;"'!"&amp;CHAR(COLUMN(B171)+64)&amp;$B172)</f>
        <v>120364</v>
      </c>
    </row>
    <row r="173" spans="1:8" x14ac:dyDescent="0.25">
      <c r="A173" t="s">
        <v>2352</v>
      </c>
      <c r="B173">
        <f t="shared" si="4"/>
        <v>178</v>
      </c>
      <c r="C173" t="str" cm="1">
        <f t="array" aca="1" ref="C173" ca="1">INDIRECT("'"&amp;$A173&amp;"'!"&amp;CHAR(COLUMN(A172)+64)&amp;$B173)</f>
        <v>31O10010110</v>
      </c>
      <c r="D173" cm="1">
        <f t="array" aca="1" ref="D173" ca="1">INDIRECT("'"&amp;$A173&amp;"'!"&amp;CHAR(COLUMN(C172)+64)&amp;$B173)</f>
        <v>172</v>
      </c>
      <c r="E173">
        <f t="shared" si="5"/>
        <v>172</v>
      </c>
      <c r="F173" t="str" cm="1">
        <f t="array" aca="1" ref="F173" ca="1">INDIRECT("'"&amp;$A173&amp;"'!"&amp;CHAR(COLUMN(D172)+64)&amp;$B173)</f>
        <v>Ống HDPE100 DISMY PN10 D110 x 6,6</v>
      </c>
      <c r="G173" t="str" cm="1">
        <f t="array" aca="1" ref="G173" ca="1">INDIRECT("'"&amp;$A173&amp;"'!"&amp;CHAR(COLUMN(E172)+64)&amp;$B173)</f>
        <v>m</v>
      </c>
      <c r="H173" s="1" cm="1">
        <f t="array" aca="1" ref="H173" ca="1">INDIRECT("'"&amp;$A173&amp;"'!"&amp;CHAR(COLUMN(B172)+64)&amp;$B173)</f>
        <v>148182</v>
      </c>
    </row>
    <row r="174" spans="1:8" x14ac:dyDescent="0.25">
      <c r="A174" t="s">
        <v>2352</v>
      </c>
      <c r="B174">
        <f t="shared" si="4"/>
        <v>179</v>
      </c>
      <c r="C174" t="str" cm="1">
        <f t="array" aca="1" ref="C174" ca="1">INDIRECT("'"&amp;$A174&amp;"'!"&amp;CHAR(COLUMN(A173)+64)&amp;$B174)</f>
        <v>31O100125110</v>
      </c>
      <c r="D174" cm="1">
        <f t="array" aca="1" ref="D174" ca="1">INDIRECT("'"&amp;$A174&amp;"'!"&amp;CHAR(COLUMN(C173)+64)&amp;$B174)</f>
        <v>173</v>
      </c>
      <c r="E174">
        <f t="shared" si="5"/>
        <v>173</v>
      </c>
      <c r="F174" t="str" cm="1">
        <f t="array" aca="1" ref="F174" ca="1">INDIRECT("'"&amp;$A174&amp;"'!"&amp;CHAR(COLUMN(D173)+64)&amp;$B174)</f>
        <v>Ống HDPE100 DISMY PN12,5 D110 x 8,1</v>
      </c>
      <c r="G174" t="str" cm="1">
        <f t="array" aca="1" ref="G174" ca="1">INDIRECT("'"&amp;$A174&amp;"'!"&amp;CHAR(COLUMN(E173)+64)&amp;$B174)</f>
        <v>m</v>
      </c>
      <c r="H174" s="1" cm="1">
        <f t="array" aca="1" ref="H174" ca="1">INDIRECT("'"&amp;$A174&amp;"'!"&amp;CHAR(COLUMN(B173)+64)&amp;$B174)</f>
        <v>182545</v>
      </c>
    </row>
    <row r="175" spans="1:8" x14ac:dyDescent="0.25">
      <c r="A175" t="s">
        <v>2352</v>
      </c>
      <c r="B175">
        <f t="shared" si="4"/>
        <v>180</v>
      </c>
      <c r="C175" t="str" cm="1">
        <f t="array" aca="1" ref="C175" ca="1">INDIRECT("'"&amp;$A175&amp;"'!"&amp;CHAR(COLUMN(A174)+64)&amp;$B175)</f>
        <v>31O10016110</v>
      </c>
      <c r="D175" cm="1">
        <f t="array" aca="1" ref="D175" ca="1">INDIRECT("'"&amp;$A175&amp;"'!"&amp;CHAR(COLUMN(C174)+64)&amp;$B175)</f>
        <v>174</v>
      </c>
      <c r="E175">
        <f t="shared" si="5"/>
        <v>174</v>
      </c>
      <c r="F175" t="str" cm="1">
        <f t="array" aca="1" ref="F175" ca="1">INDIRECT("'"&amp;$A175&amp;"'!"&amp;CHAR(COLUMN(D174)+64)&amp;$B175)</f>
        <v>Ống HDPE100 DISMY PN16 D110 x 10,0</v>
      </c>
      <c r="G175" t="str" cm="1">
        <f t="array" aca="1" ref="G175" ca="1">INDIRECT("'"&amp;$A175&amp;"'!"&amp;CHAR(COLUMN(E174)+64)&amp;$B175)</f>
        <v>m</v>
      </c>
      <c r="H175" s="1" cm="1">
        <f t="array" aca="1" ref="H175" ca="1">INDIRECT("'"&amp;$A175&amp;"'!"&amp;CHAR(COLUMN(B174)+64)&amp;$B175)</f>
        <v>216273</v>
      </c>
    </row>
    <row r="176" spans="1:8" x14ac:dyDescent="0.25">
      <c r="A176" t="s">
        <v>2352</v>
      </c>
      <c r="B176">
        <f t="shared" si="4"/>
        <v>181</v>
      </c>
      <c r="C176" t="str" cm="1">
        <f t="array" aca="1" ref="C176" ca="1">INDIRECT("'"&amp;$A176&amp;"'!"&amp;CHAR(COLUMN(A175)+64)&amp;$B176)</f>
        <v>31O1006125</v>
      </c>
      <c r="D176" cm="1">
        <f t="array" aca="1" ref="D176" ca="1">INDIRECT("'"&amp;$A176&amp;"'!"&amp;CHAR(COLUMN(C175)+64)&amp;$B176)</f>
        <v>175</v>
      </c>
      <c r="E176">
        <f t="shared" si="5"/>
        <v>175</v>
      </c>
      <c r="F176" t="str" cm="1">
        <f t="array" aca="1" ref="F176" ca="1">INDIRECT("'"&amp;$A176&amp;"'!"&amp;CHAR(COLUMN(D175)+64)&amp;$B176)</f>
        <v>Ống HDPE100 DISMY PN6 D125 x 4,8</v>
      </c>
      <c r="G176" t="str" cm="1">
        <f t="array" aca="1" ref="G176" ca="1">INDIRECT("'"&amp;$A176&amp;"'!"&amp;CHAR(COLUMN(E175)+64)&amp;$B176)</f>
        <v>m</v>
      </c>
      <c r="H176" s="1" cm="1">
        <f t="array" aca="1" ref="H176" ca="1">INDIRECT("'"&amp;$A176&amp;"'!"&amp;CHAR(COLUMN(B175)+64)&amp;$B176)</f>
        <v>125818</v>
      </c>
    </row>
    <row r="177" spans="1:8" x14ac:dyDescent="0.25">
      <c r="A177" t="s">
        <v>2352</v>
      </c>
      <c r="B177">
        <f t="shared" si="4"/>
        <v>182</v>
      </c>
      <c r="C177" t="str" cm="1">
        <f t="array" aca="1" ref="C177" ca="1">INDIRECT("'"&amp;$A177&amp;"'!"&amp;CHAR(COLUMN(A176)+64)&amp;$B177)</f>
        <v>31O1008125</v>
      </c>
      <c r="D177" cm="1">
        <f t="array" aca="1" ref="D177" ca="1">INDIRECT("'"&amp;$A177&amp;"'!"&amp;CHAR(COLUMN(C176)+64)&amp;$B177)</f>
        <v>176</v>
      </c>
      <c r="E177">
        <f t="shared" si="5"/>
        <v>176</v>
      </c>
      <c r="F177" t="str" cm="1">
        <f t="array" aca="1" ref="F177" ca="1">INDIRECT("'"&amp;$A177&amp;"'!"&amp;CHAR(COLUMN(D176)+64)&amp;$B177)</f>
        <v>Ống HDPE100 DISMY PN8 D125 x 6,0</v>
      </c>
      <c r="G177" t="str" cm="1">
        <f t="array" aca="1" ref="G177" ca="1">INDIRECT("'"&amp;$A177&amp;"'!"&amp;CHAR(COLUMN(E176)+64)&amp;$B177)</f>
        <v>m</v>
      </c>
      <c r="H177" s="1" cm="1">
        <f t="array" aca="1" ref="H177" ca="1">INDIRECT("'"&amp;$A177&amp;"'!"&amp;CHAR(COLUMN(B176)+64)&amp;$B177)</f>
        <v>155091</v>
      </c>
    </row>
    <row r="178" spans="1:8" x14ac:dyDescent="0.25">
      <c r="A178" t="s">
        <v>2352</v>
      </c>
      <c r="B178">
        <f t="shared" si="4"/>
        <v>183</v>
      </c>
      <c r="C178" t="str" cm="1">
        <f t="array" aca="1" ref="C178" ca="1">INDIRECT("'"&amp;$A178&amp;"'!"&amp;CHAR(COLUMN(A177)+64)&amp;$B178)</f>
        <v>31O10010125</v>
      </c>
      <c r="D178" cm="1">
        <f t="array" aca="1" ref="D178" ca="1">INDIRECT("'"&amp;$A178&amp;"'!"&amp;CHAR(COLUMN(C177)+64)&amp;$B178)</f>
        <v>177</v>
      </c>
      <c r="E178">
        <f t="shared" si="5"/>
        <v>177</v>
      </c>
      <c r="F178" t="str" cm="1">
        <f t="array" aca="1" ref="F178" ca="1">INDIRECT("'"&amp;$A178&amp;"'!"&amp;CHAR(COLUMN(D177)+64)&amp;$B178)</f>
        <v>Ống HDPE100 DISMY PN10 D125 x 7,4</v>
      </c>
      <c r="G178" t="str" cm="1">
        <f t="array" aca="1" ref="G178" ca="1">INDIRECT("'"&amp;$A178&amp;"'!"&amp;CHAR(COLUMN(E177)+64)&amp;$B178)</f>
        <v>m</v>
      </c>
      <c r="H178" s="1" cm="1">
        <f t="array" aca="1" ref="H178" ca="1">INDIRECT("'"&amp;$A178&amp;"'!"&amp;CHAR(COLUMN(B177)+64)&amp;$B178)</f>
        <v>189364</v>
      </c>
    </row>
    <row r="179" spans="1:8" x14ac:dyDescent="0.25">
      <c r="A179" t="s">
        <v>2352</v>
      </c>
      <c r="B179">
        <f t="shared" si="4"/>
        <v>184</v>
      </c>
      <c r="C179" t="str" cm="1">
        <f t="array" aca="1" ref="C179" ca="1">INDIRECT("'"&amp;$A179&amp;"'!"&amp;CHAR(COLUMN(A178)+64)&amp;$B179)</f>
        <v>31O100125125</v>
      </c>
      <c r="D179" cm="1">
        <f t="array" aca="1" ref="D179" ca="1">INDIRECT("'"&amp;$A179&amp;"'!"&amp;CHAR(COLUMN(C178)+64)&amp;$B179)</f>
        <v>178</v>
      </c>
      <c r="E179">
        <f t="shared" si="5"/>
        <v>178</v>
      </c>
      <c r="F179" t="str" cm="1">
        <f t="array" aca="1" ref="F179" ca="1">INDIRECT("'"&amp;$A179&amp;"'!"&amp;CHAR(COLUMN(D178)+64)&amp;$B179)</f>
        <v>Ống HDPE100 DISMY PN12,5 D125 x 9,2</v>
      </c>
      <c r="G179" t="str" cm="1">
        <f t="array" aca="1" ref="G179" ca="1">INDIRECT("'"&amp;$A179&amp;"'!"&amp;CHAR(COLUMN(E178)+64)&amp;$B179)</f>
        <v>m</v>
      </c>
      <c r="H179" s="1" cm="1">
        <f t="array" aca="1" ref="H179" ca="1">INDIRECT("'"&amp;$A179&amp;"'!"&amp;CHAR(COLUMN(B178)+64)&amp;$B179)</f>
        <v>232909</v>
      </c>
    </row>
    <row r="180" spans="1:8" x14ac:dyDescent="0.25">
      <c r="A180" t="s">
        <v>2352</v>
      </c>
      <c r="B180">
        <f t="shared" si="4"/>
        <v>185</v>
      </c>
      <c r="C180" t="str" cm="1">
        <f t="array" aca="1" ref="C180" ca="1">INDIRECT("'"&amp;$A180&amp;"'!"&amp;CHAR(COLUMN(A179)+64)&amp;$B180)</f>
        <v>31O10016125</v>
      </c>
      <c r="D180" cm="1">
        <f t="array" aca="1" ref="D180" ca="1">INDIRECT("'"&amp;$A180&amp;"'!"&amp;CHAR(COLUMN(C179)+64)&amp;$B180)</f>
        <v>179</v>
      </c>
      <c r="E180">
        <f t="shared" si="5"/>
        <v>179</v>
      </c>
      <c r="F180" t="str" cm="1">
        <f t="array" aca="1" ref="F180" ca="1">INDIRECT("'"&amp;$A180&amp;"'!"&amp;CHAR(COLUMN(D179)+64)&amp;$B180)</f>
        <v>Ống HDPE100 DISMY PN16 D125 x 11,4</v>
      </c>
      <c r="G180" t="str" cm="1">
        <f t="array" aca="1" ref="G180" ca="1">INDIRECT("'"&amp;$A180&amp;"'!"&amp;CHAR(COLUMN(E179)+64)&amp;$B180)</f>
        <v>m</v>
      </c>
      <c r="H180" s="1" cm="1">
        <f t="array" aca="1" ref="H180" ca="1">INDIRECT("'"&amp;$A180&amp;"'!"&amp;CHAR(COLUMN(B179)+64)&amp;$B180)</f>
        <v>281455</v>
      </c>
    </row>
    <row r="181" spans="1:8" x14ac:dyDescent="0.25">
      <c r="A181" t="s">
        <v>2352</v>
      </c>
      <c r="B181">
        <f t="shared" si="4"/>
        <v>186</v>
      </c>
      <c r="C181" t="str" cm="1">
        <f t="array" aca="1" ref="C181" ca="1">INDIRECT("'"&amp;$A181&amp;"'!"&amp;CHAR(COLUMN(A180)+64)&amp;$B181)</f>
        <v>31O1006140</v>
      </c>
      <c r="D181" cm="1">
        <f t="array" aca="1" ref="D181" ca="1">INDIRECT("'"&amp;$A181&amp;"'!"&amp;CHAR(COLUMN(C180)+64)&amp;$B181)</f>
        <v>180</v>
      </c>
      <c r="E181">
        <f t="shared" si="5"/>
        <v>180</v>
      </c>
      <c r="F181" t="str" cm="1">
        <f t="array" aca="1" ref="F181" ca="1">INDIRECT("'"&amp;$A181&amp;"'!"&amp;CHAR(COLUMN(D180)+64)&amp;$B181)</f>
        <v>Ống HDPE100 DISMY PN6 D140 x 5,4</v>
      </c>
      <c r="G181" t="str" cm="1">
        <f t="array" aca="1" ref="G181" ca="1">INDIRECT("'"&amp;$A181&amp;"'!"&amp;CHAR(COLUMN(E180)+64)&amp;$B181)</f>
        <v>m</v>
      </c>
      <c r="H181" s="1" cm="1">
        <f t="array" aca="1" ref="H181" ca="1">INDIRECT("'"&amp;$A181&amp;"'!"&amp;CHAR(COLUMN(B180)+64)&amp;$B181)</f>
        <v>157909</v>
      </c>
    </row>
    <row r="182" spans="1:8" x14ac:dyDescent="0.25">
      <c r="A182" t="s">
        <v>2352</v>
      </c>
      <c r="B182">
        <f t="shared" si="4"/>
        <v>187</v>
      </c>
      <c r="C182" t="str" cm="1">
        <f t="array" aca="1" ref="C182" ca="1">INDIRECT("'"&amp;$A182&amp;"'!"&amp;CHAR(COLUMN(A181)+64)&amp;$B182)</f>
        <v>31O1008140</v>
      </c>
      <c r="D182" cm="1">
        <f t="array" aca="1" ref="D182" ca="1">INDIRECT("'"&amp;$A182&amp;"'!"&amp;CHAR(COLUMN(C181)+64)&amp;$B182)</f>
        <v>181</v>
      </c>
      <c r="E182">
        <f t="shared" si="5"/>
        <v>181</v>
      </c>
      <c r="F182" t="str" cm="1">
        <f t="array" aca="1" ref="F182" ca="1">INDIRECT("'"&amp;$A182&amp;"'!"&amp;CHAR(COLUMN(D181)+64)&amp;$B182)</f>
        <v>Ống HDPE100 DISMY PN8 D140 x 6,7</v>
      </c>
      <c r="G182" t="str" cm="1">
        <f t="array" aca="1" ref="G182" ca="1">INDIRECT("'"&amp;$A182&amp;"'!"&amp;CHAR(COLUMN(E181)+64)&amp;$B182)</f>
        <v>m</v>
      </c>
      <c r="H182" s="1" cm="1">
        <f t="array" aca="1" ref="H182" ca="1">INDIRECT("'"&amp;$A182&amp;"'!"&amp;CHAR(COLUMN(B181)+64)&amp;$B182)</f>
        <v>192727</v>
      </c>
    </row>
    <row r="183" spans="1:8" x14ac:dyDescent="0.25">
      <c r="A183" t="s">
        <v>2352</v>
      </c>
      <c r="B183">
        <f t="shared" si="4"/>
        <v>188</v>
      </c>
      <c r="C183" t="str" cm="1">
        <f t="array" aca="1" ref="C183" ca="1">INDIRECT("'"&amp;$A183&amp;"'!"&amp;CHAR(COLUMN(A182)+64)&amp;$B183)</f>
        <v>31O10010140</v>
      </c>
      <c r="D183" cm="1">
        <f t="array" aca="1" ref="D183" ca="1">INDIRECT("'"&amp;$A183&amp;"'!"&amp;CHAR(COLUMN(C182)+64)&amp;$B183)</f>
        <v>182</v>
      </c>
      <c r="E183">
        <f t="shared" si="5"/>
        <v>182</v>
      </c>
      <c r="F183" t="str" cm="1">
        <f t="array" aca="1" ref="F183" ca="1">INDIRECT("'"&amp;$A183&amp;"'!"&amp;CHAR(COLUMN(D182)+64)&amp;$B183)</f>
        <v>Ống HDPE100 DISMY PN10 D140 x 8,3</v>
      </c>
      <c r="G183" t="str" cm="1">
        <f t="array" aca="1" ref="G183" ca="1">INDIRECT("'"&amp;$A183&amp;"'!"&amp;CHAR(COLUMN(E182)+64)&amp;$B183)</f>
        <v>m</v>
      </c>
      <c r="H183" s="1" cm="1">
        <f t="array" aca="1" ref="H183" ca="1">INDIRECT("'"&amp;$A183&amp;"'!"&amp;CHAR(COLUMN(B182)+64)&amp;$B183)</f>
        <v>237455</v>
      </c>
    </row>
    <row r="184" spans="1:8" x14ac:dyDescent="0.25">
      <c r="A184" t="s">
        <v>2352</v>
      </c>
      <c r="B184">
        <f t="shared" si="4"/>
        <v>189</v>
      </c>
      <c r="C184" t="str" cm="1">
        <f t="array" aca="1" ref="C184" ca="1">INDIRECT("'"&amp;$A184&amp;"'!"&amp;CHAR(COLUMN(A183)+64)&amp;$B184)</f>
        <v>31O100125140</v>
      </c>
      <c r="D184" cm="1">
        <f t="array" aca="1" ref="D184" ca="1">INDIRECT("'"&amp;$A184&amp;"'!"&amp;CHAR(COLUMN(C183)+64)&amp;$B184)</f>
        <v>183</v>
      </c>
      <c r="E184">
        <f t="shared" si="5"/>
        <v>183</v>
      </c>
      <c r="F184" t="str" cm="1">
        <f t="array" aca="1" ref="F184" ca="1">INDIRECT("'"&amp;$A184&amp;"'!"&amp;CHAR(COLUMN(D183)+64)&amp;$B184)</f>
        <v>Ống HDPE100 DISMY PN12,5 D140 x 10,3</v>
      </c>
      <c r="G184" t="str" cm="1">
        <f t="array" aca="1" ref="G184" ca="1">INDIRECT("'"&amp;$A184&amp;"'!"&amp;CHAR(COLUMN(E183)+64)&amp;$B184)</f>
        <v>m</v>
      </c>
      <c r="H184" s="1" cm="1">
        <f t="array" aca="1" ref="H184" ca="1">INDIRECT("'"&amp;$A184&amp;"'!"&amp;CHAR(COLUMN(B183)+64)&amp;$B184)</f>
        <v>290364</v>
      </c>
    </row>
    <row r="185" spans="1:8" x14ac:dyDescent="0.25">
      <c r="A185" t="s">
        <v>2352</v>
      </c>
      <c r="B185">
        <f t="shared" si="4"/>
        <v>190</v>
      </c>
      <c r="C185" t="str" cm="1">
        <f t="array" aca="1" ref="C185" ca="1">INDIRECT("'"&amp;$A185&amp;"'!"&amp;CHAR(COLUMN(A184)+64)&amp;$B185)</f>
        <v>31O10016140</v>
      </c>
      <c r="D185" cm="1">
        <f t="array" aca="1" ref="D185" ca="1">INDIRECT("'"&amp;$A185&amp;"'!"&amp;CHAR(COLUMN(C184)+64)&amp;$B185)</f>
        <v>184</v>
      </c>
      <c r="E185">
        <f t="shared" si="5"/>
        <v>184</v>
      </c>
      <c r="F185" t="str" cm="1">
        <f t="array" aca="1" ref="F185" ca="1">INDIRECT("'"&amp;$A185&amp;"'!"&amp;CHAR(COLUMN(D184)+64)&amp;$B185)</f>
        <v>Ống HDPE100 DISMY PN16 D140 x 12,7</v>
      </c>
      <c r="G185" t="str" cm="1">
        <f t="array" aca="1" ref="G185" ca="1">INDIRECT("'"&amp;$A185&amp;"'!"&amp;CHAR(COLUMN(E184)+64)&amp;$B185)</f>
        <v>m</v>
      </c>
      <c r="H185" s="1" cm="1">
        <f t="array" aca="1" ref="H185" ca="1">INDIRECT("'"&amp;$A185&amp;"'!"&amp;CHAR(COLUMN(B184)+64)&amp;$B185)</f>
        <v>347182</v>
      </c>
    </row>
    <row r="186" spans="1:8" x14ac:dyDescent="0.25">
      <c r="A186" t="s">
        <v>2352</v>
      </c>
      <c r="B186">
        <f t="shared" si="4"/>
        <v>191</v>
      </c>
      <c r="C186" t="str" cm="1">
        <f t="array" aca="1" ref="C186" ca="1">INDIRECT("'"&amp;$A186&amp;"'!"&amp;CHAR(COLUMN(A185)+64)&amp;$B186)</f>
        <v>31O1006160</v>
      </c>
      <c r="D186" cm="1">
        <f t="array" aca="1" ref="D186" ca="1">INDIRECT("'"&amp;$A186&amp;"'!"&amp;CHAR(COLUMN(C185)+64)&amp;$B186)</f>
        <v>185</v>
      </c>
      <c r="E186">
        <f t="shared" si="5"/>
        <v>185</v>
      </c>
      <c r="F186" t="str" cm="1">
        <f t="array" aca="1" ref="F186" ca="1">INDIRECT("'"&amp;$A186&amp;"'!"&amp;CHAR(COLUMN(D185)+64)&amp;$B186)</f>
        <v>Ống HDPE100 DISMY PN6 D160 x 6,2</v>
      </c>
      <c r="G186" t="str" cm="1">
        <f t="array" aca="1" ref="G186" ca="1">INDIRECT("'"&amp;$A186&amp;"'!"&amp;CHAR(COLUMN(E185)+64)&amp;$B186)</f>
        <v>m</v>
      </c>
      <c r="H186" s="1" cm="1">
        <f t="array" aca="1" ref="H186" ca="1">INDIRECT("'"&amp;$A186&amp;"'!"&amp;CHAR(COLUMN(B185)+64)&amp;$B186)</f>
        <v>206909</v>
      </c>
    </row>
    <row r="187" spans="1:8" x14ac:dyDescent="0.25">
      <c r="A187" t="s">
        <v>2352</v>
      </c>
      <c r="B187">
        <f t="shared" si="4"/>
        <v>192</v>
      </c>
      <c r="C187" t="str" cm="1">
        <f t="array" aca="1" ref="C187" ca="1">INDIRECT("'"&amp;$A187&amp;"'!"&amp;CHAR(COLUMN(A186)+64)&amp;$B187)</f>
        <v>31O1008160</v>
      </c>
      <c r="D187" cm="1">
        <f t="array" aca="1" ref="D187" ca="1">INDIRECT("'"&amp;$A187&amp;"'!"&amp;CHAR(COLUMN(C186)+64)&amp;$B187)</f>
        <v>186</v>
      </c>
      <c r="E187">
        <f t="shared" si="5"/>
        <v>186</v>
      </c>
      <c r="F187" t="str" cm="1">
        <f t="array" aca="1" ref="F187" ca="1">INDIRECT("'"&amp;$A187&amp;"'!"&amp;CHAR(COLUMN(D186)+64)&amp;$B187)</f>
        <v>Ống HDPE100 DISMY PN8 D160 x 7,7</v>
      </c>
      <c r="G187" t="str" cm="1">
        <f t="array" aca="1" ref="G187" ca="1">INDIRECT("'"&amp;$A187&amp;"'!"&amp;CHAR(COLUMN(E186)+64)&amp;$B187)</f>
        <v>m</v>
      </c>
      <c r="H187" s="1" cm="1">
        <f t="array" aca="1" ref="H187" ca="1">INDIRECT("'"&amp;$A187&amp;"'!"&amp;CHAR(COLUMN(B186)+64)&amp;$B187)</f>
        <v>253273</v>
      </c>
    </row>
    <row r="188" spans="1:8" x14ac:dyDescent="0.25">
      <c r="A188" t="s">
        <v>2352</v>
      </c>
      <c r="B188">
        <f t="shared" si="4"/>
        <v>193</v>
      </c>
      <c r="C188" t="str" cm="1">
        <f t="array" aca="1" ref="C188" ca="1">INDIRECT("'"&amp;$A188&amp;"'!"&amp;CHAR(COLUMN(A187)+64)&amp;$B188)</f>
        <v>31O10010160</v>
      </c>
      <c r="D188" cm="1">
        <f t="array" aca="1" ref="D188" ca="1">INDIRECT("'"&amp;$A188&amp;"'!"&amp;CHAR(COLUMN(C187)+64)&amp;$B188)</f>
        <v>187</v>
      </c>
      <c r="E188">
        <f t="shared" si="5"/>
        <v>187</v>
      </c>
      <c r="F188" t="str" cm="1">
        <f t="array" aca="1" ref="F188" ca="1">INDIRECT("'"&amp;$A188&amp;"'!"&amp;CHAR(COLUMN(D187)+64)&amp;$B188)</f>
        <v>Ống HDPE100 DISMY PN10 D160 x 9,5</v>
      </c>
      <c r="G188" t="str" cm="1">
        <f t="array" aca="1" ref="G188" ca="1">INDIRECT("'"&amp;$A188&amp;"'!"&amp;CHAR(COLUMN(E187)+64)&amp;$B188)</f>
        <v>m</v>
      </c>
      <c r="H188" s="1" cm="1">
        <f t="array" aca="1" ref="H188" ca="1">INDIRECT("'"&amp;$A188&amp;"'!"&amp;CHAR(COLUMN(B187)+64)&amp;$B188)</f>
        <v>309727</v>
      </c>
    </row>
    <row r="189" spans="1:8" x14ac:dyDescent="0.25">
      <c r="A189" t="s">
        <v>2352</v>
      </c>
      <c r="B189">
        <f t="shared" si="4"/>
        <v>194</v>
      </c>
      <c r="C189" t="str" cm="1">
        <f t="array" aca="1" ref="C189" ca="1">INDIRECT("'"&amp;$A189&amp;"'!"&amp;CHAR(COLUMN(A188)+64)&amp;$B189)</f>
        <v>31O100125160</v>
      </c>
      <c r="D189" cm="1">
        <f t="array" aca="1" ref="D189" ca="1">INDIRECT("'"&amp;$A189&amp;"'!"&amp;CHAR(COLUMN(C188)+64)&amp;$B189)</f>
        <v>188</v>
      </c>
      <c r="E189">
        <f t="shared" si="5"/>
        <v>188</v>
      </c>
      <c r="F189" t="str" cm="1">
        <f t="array" aca="1" ref="F189" ca="1">INDIRECT("'"&amp;$A189&amp;"'!"&amp;CHAR(COLUMN(D188)+64)&amp;$B189)</f>
        <v>Ống HDPE100 DISMY PN12,5 D160 x 11,8</v>
      </c>
      <c r="G189" t="str" cm="1">
        <f t="array" aca="1" ref="G189" ca="1">INDIRECT("'"&amp;$A189&amp;"'!"&amp;CHAR(COLUMN(E188)+64)&amp;$B189)</f>
        <v>m</v>
      </c>
      <c r="H189" s="1" cm="1">
        <f t="array" aca="1" ref="H189" ca="1">INDIRECT("'"&amp;$A189&amp;"'!"&amp;CHAR(COLUMN(B188)+64)&amp;$B189)</f>
        <v>380909</v>
      </c>
    </row>
    <row r="190" spans="1:8" x14ac:dyDescent="0.25">
      <c r="A190" t="s">
        <v>2352</v>
      </c>
      <c r="B190">
        <f t="shared" si="4"/>
        <v>195</v>
      </c>
      <c r="C190" t="str" cm="1">
        <f t="array" aca="1" ref="C190" ca="1">INDIRECT("'"&amp;$A190&amp;"'!"&amp;CHAR(COLUMN(A189)+64)&amp;$B190)</f>
        <v>31O10016160</v>
      </c>
      <c r="D190" cm="1">
        <f t="array" aca="1" ref="D190" ca="1">INDIRECT("'"&amp;$A190&amp;"'!"&amp;CHAR(COLUMN(C189)+64)&amp;$B190)</f>
        <v>189</v>
      </c>
      <c r="E190">
        <f t="shared" si="5"/>
        <v>189</v>
      </c>
      <c r="F190" t="str" cm="1">
        <f t="array" aca="1" ref="F190" ca="1">INDIRECT("'"&amp;$A190&amp;"'!"&amp;CHAR(COLUMN(D189)+64)&amp;$B190)</f>
        <v>Ống HDPE100 DISMY PN16 D160 x 14,6</v>
      </c>
      <c r="G190" t="str" cm="1">
        <f t="array" aca="1" ref="G190" ca="1">INDIRECT("'"&amp;$A190&amp;"'!"&amp;CHAR(COLUMN(E189)+64)&amp;$B190)</f>
        <v>m</v>
      </c>
      <c r="H190" s="1" cm="1">
        <f t="array" aca="1" ref="H190" ca="1">INDIRECT("'"&amp;$A190&amp;"'!"&amp;CHAR(COLUMN(B189)+64)&amp;$B190)</f>
        <v>456364</v>
      </c>
    </row>
    <row r="191" spans="1:8" x14ac:dyDescent="0.25">
      <c r="A191" t="s">
        <v>2352</v>
      </c>
      <c r="B191">
        <f t="shared" si="4"/>
        <v>196</v>
      </c>
      <c r="C191" t="str" cm="1">
        <f t="array" aca="1" ref="C191" ca="1">INDIRECT("'"&amp;$A191&amp;"'!"&amp;CHAR(COLUMN(A190)+64)&amp;$B191)</f>
        <v>31O1006180</v>
      </c>
      <c r="D191" cm="1">
        <f t="array" aca="1" ref="D191" ca="1">INDIRECT("'"&amp;$A191&amp;"'!"&amp;CHAR(COLUMN(C190)+64)&amp;$B191)</f>
        <v>190</v>
      </c>
      <c r="E191">
        <f t="shared" si="5"/>
        <v>190</v>
      </c>
      <c r="F191" t="str" cm="1">
        <f t="array" aca="1" ref="F191" ca="1">INDIRECT("'"&amp;$A191&amp;"'!"&amp;CHAR(COLUMN(D190)+64)&amp;$B191)</f>
        <v>Ống HDPE100 DISMY PN6 D180 x 6,9</v>
      </c>
      <c r="G191" t="str" cm="1">
        <f t="array" aca="1" ref="G191" ca="1">INDIRECT("'"&amp;$A191&amp;"'!"&amp;CHAR(COLUMN(E190)+64)&amp;$B191)</f>
        <v>m</v>
      </c>
      <c r="H191" s="1" cm="1">
        <f t="array" aca="1" ref="H191" ca="1">INDIRECT("'"&amp;$A191&amp;"'!"&amp;CHAR(COLUMN(B190)+64)&amp;$B191)</f>
        <v>258545</v>
      </c>
    </row>
    <row r="192" spans="1:8" x14ac:dyDescent="0.25">
      <c r="A192" t="s">
        <v>2352</v>
      </c>
      <c r="B192">
        <f t="shared" si="4"/>
        <v>197</v>
      </c>
      <c r="C192" t="str" cm="1">
        <f t="array" aca="1" ref="C192" ca="1">INDIRECT("'"&amp;$A192&amp;"'!"&amp;CHAR(COLUMN(A191)+64)&amp;$B192)</f>
        <v>31O1008180</v>
      </c>
      <c r="D192" cm="1">
        <f t="array" aca="1" ref="D192" ca="1">INDIRECT("'"&amp;$A192&amp;"'!"&amp;CHAR(COLUMN(C191)+64)&amp;$B192)</f>
        <v>191</v>
      </c>
      <c r="E192">
        <f t="shared" si="5"/>
        <v>191</v>
      </c>
      <c r="F192" t="str" cm="1">
        <f t="array" aca="1" ref="F192" ca="1">INDIRECT("'"&amp;$A192&amp;"'!"&amp;CHAR(COLUMN(D191)+64)&amp;$B192)</f>
        <v>Ống HDPE100 DISMY PN8 D180 x 8,6</v>
      </c>
      <c r="G192" t="str" cm="1">
        <f t="array" aca="1" ref="G192" ca="1">INDIRECT("'"&amp;$A192&amp;"'!"&amp;CHAR(COLUMN(E191)+64)&amp;$B192)</f>
        <v>m</v>
      </c>
      <c r="H192" s="1" cm="1">
        <f t="array" aca="1" ref="H192" ca="1">INDIRECT("'"&amp;$A192&amp;"'!"&amp;CHAR(COLUMN(B191)+64)&amp;$B192)</f>
        <v>318545</v>
      </c>
    </row>
    <row r="193" spans="1:8" x14ac:dyDescent="0.25">
      <c r="A193" t="s">
        <v>2352</v>
      </c>
      <c r="B193">
        <f t="shared" si="4"/>
        <v>198</v>
      </c>
      <c r="C193" t="str" cm="1">
        <f t="array" aca="1" ref="C193" ca="1">INDIRECT("'"&amp;$A193&amp;"'!"&amp;CHAR(COLUMN(A192)+64)&amp;$B193)</f>
        <v>31O10010180</v>
      </c>
      <c r="D193" cm="1">
        <f t="array" aca="1" ref="D193" ca="1">INDIRECT("'"&amp;$A193&amp;"'!"&amp;CHAR(COLUMN(C192)+64)&amp;$B193)</f>
        <v>192</v>
      </c>
      <c r="E193">
        <f t="shared" si="5"/>
        <v>192</v>
      </c>
      <c r="F193" t="str" cm="1">
        <f t="array" aca="1" ref="F193" ca="1">INDIRECT("'"&amp;$A193&amp;"'!"&amp;CHAR(COLUMN(D192)+64)&amp;$B193)</f>
        <v>Ống HDPE100 DISMY PN10 D180 x 10,7</v>
      </c>
      <c r="G193" t="str" cm="1">
        <f t="array" aca="1" ref="G193" ca="1">INDIRECT("'"&amp;$A193&amp;"'!"&amp;CHAR(COLUMN(E192)+64)&amp;$B193)</f>
        <v>m</v>
      </c>
      <c r="H193" s="1" cm="1">
        <f t="array" aca="1" ref="H193" ca="1">INDIRECT("'"&amp;$A193&amp;"'!"&amp;CHAR(COLUMN(B192)+64)&amp;$B193)</f>
        <v>392818</v>
      </c>
    </row>
    <row r="194" spans="1:8" x14ac:dyDescent="0.25">
      <c r="A194" t="s">
        <v>2352</v>
      </c>
      <c r="B194">
        <f t="shared" si="4"/>
        <v>199</v>
      </c>
      <c r="C194" t="str" cm="1">
        <f t="array" aca="1" ref="C194" ca="1">INDIRECT("'"&amp;$A194&amp;"'!"&amp;CHAR(COLUMN(A193)+64)&amp;$B194)</f>
        <v>31O100125180</v>
      </c>
      <c r="D194" cm="1">
        <f t="array" aca="1" ref="D194" ca="1">INDIRECT("'"&amp;$A194&amp;"'!"&amp;CHAR(COLUMN(C193)+64)&amp;$B194)</f>
        <v>193</v>
      </c>
      <c r="E194">
        <f t="shared" si="5"/>
        <v>193</v>
      </c>
      <c r="F194" t="str" cm="1">
        <f t="array" aca="1" ref="F194" ca="1">INDIRECT("'"&amp;$A194&amp;"'!"&amp;CHAR(COLUMN(D193)+64)&amp;$B194)</f>
        <v>Ống HDPE100 DISMY PN12,5 D180 x 13,3</v>
      </c>
      <c r="G194" t="str" cm="1">
        <f t="array" aca="1" ref="G194" ca="1">INDIRECT("'"&amp;$A194&amp;"'!"&amp;CHAR(COLUMN(E193)+64)&amp;$B194)</f>
        <v>m</v>
      </c>
      <c r="H194" s="1" cm="1">
        <f t="array" aca="1" ref="H194" ca="1">INDIRECT("'"&amp;$A194&amp;"'!"&amp;CHAR(COLUMN(B193)+64)&amp;$B194)</f>
        <v>481636</v>
      </c>
    </row>
    <row r="195" spans="1:8" x14ac:dyDescent="0.25">
      <c r="A195" t="s">
        <v>2352</v>
      </c>
      <c r="B195">
        <f t="shared" si="4"/>
        <v>200</v>
      </c>
      <c r="C195" t="str" cm="1">
        <f t="array" aca="1" ref="C195" ca="1">INDIRECT("'"&amp;$A195&amp;"'!"&amp;CHAR(COLUMN(A194)+64)&amp;$B195)</f>
        <v>31O10016180</v>
      </c>
      <c r="D195" cm="1">
        <f t="array" aca="1" ref="D195" ca="1">INDIRECT("'"&amp;$A195&amp;"'!"&amp;CHAR(COLUMN(C194)+64)&amp;$B195)</f>
        <v>194</v>
      </c>
      <c r="E195">
        <f t="shared" si="5"/>
        <v>194</v>
      </c>
      <c r="F195" t="str" cm="1">
        <f t="array" aca="1" ref="F195" ca="1">INDIRECT("'"&amp;$A195&amp;"'!"&amp;CHAR(COLUMN(D194)+64)&amp;$B195)</f>
        <v>Ống HDPE100 DISMY PN16 D180 x 16,4</v>
      </c>
      <c r="G195" t="str" cm="1">
        <f t="array" aca="1" ref="G195" ca="1">INDIRECT("'"&amp;$A195&amp;"'!"&amp;CHAR(COLUMN(E194)+64)&amp;$B195)</f>
        <v>m</v>
      </c>
      <c r="H195" s="1" cm="1">
        <f t="array" aca="1" ref="H195" ca="1">INDIRECT("'"&amp;$A195&amp;"'!"&amp;CHAR(COLUMN(B194)+64)&amp;$B195)</f>
        <v>578818</v>
      </c>
    </row>
    <row r="196" spans="1:8" x14ac:dyDescent="0.25">
      <c r="A196" t="s">
        <v>2352</v>
      </c>
      <c r="B196">
        <f t="shared" ref="B196:B235" si="6">+B195+1</f>
        <v>201</v>
      </c>
      <c r="C196" t="str" cm="1">
        <f t="array" aca="1" ref="C196" ca="1">INDIRECT("'"&amp;$A196&amp;"'!"&amp;CHAR(COLUMN(A195)+64)&amp;$B196)</f>
        <v>31O1006200</v>
      </c>
      <c r="D196" cm="1">
        <f t="array" aca="1" ref="D196" ca="1">INDIRECT("'"&amp;$A196&amp;"'!"&amp;CHAR(COLUMN(C195)+64)&amp;$B196)</f>
        <v>195</v>
      </c>
      <c r="E196">
        <f t="shared" ref="E196:E259" si="7">+E195+1</f>
        <v>195</v>
      </c>
      <c r="F196" t="str" cm="1">
        <f t="array" aca="1" ref="F196" ca="1">INDIRECT("'"&amp;$A196&amp;"'!"&amp;CHAR(COLUMN(D195)+64)&amp;$B196)</f>
        <v>Ống HDPE100 DISMY PN6 D200 x 7,7</v>
      </c>
      <c r="G196" t="str" cm="1">
        <f t="array" aca="1" ref="G196" ca="1">INDIRECT("'"&amp;$A196&amp;"'!"&amp;CHAR(COLUMN(E195)+64)&amp;$B196)</f>
        <v>m</v>
      </c>
      <c r="H196" s="1" cm="1">
        <f t="array" aca="1" ref="H196" ca="1">INDIRECT("'"&amp;$A196&amp;"'!"&amp;CHAR(COLUMN(B195)+64)&amp;$B196)</f>
        <v>321091</v>
      </c>
    </row>
    <row r="197" spans="1:8" x14ac:dyDescent="0.25">
      <c r="A197" t="s">
        <v>2352</v>
      </c>
      <c r="B197">
        <f t="shared" si="6"/>
        <v>202</v>
      </c>
      <c r="C197" t="str" cm="1">
        <f t="array" aca="1" ref="C197" ca="1">INDIRECT("'"&amp;$A197&amp;"'!"&amp;CHAR(COLUMN(A196)+64)&amp;$B197)</f>
        <v>31O1008200</v>
      </c>
      <c r="D197" cm="1">
        <f t="array" aca="1" ref="D197" ca="1">INDIRECT("'"&amp;$A197&amp;"'!"&amp;CHAR(COLUMN(C196)+64)&amp;$B197)</f>
        <v>196</v>
      </c>
      <c r="E197">
        <f t="shared" si="7"/>
        <v>196</v>
      </c>
      <c r="F197" t="str" cm="1">
        <f t="array" aca="1" ref="F197" ca="1">INDIRECT("'"&amp;$A197&amp;"'!"&amp;CHAR(COLUMN(D196)+64)&amp;$B197)</f>
        <v>Ống HDPE100 DISMY PN8 D200 x 9,6</v>
      </c>
      <c r="G197" t="str" cm="1">
        <f t="array" aca="1" ref="G197" ca="1">INDIRECT("'"&amp;$A197&amp;"'!"&amp;CHAR(COLUMN(E196)+64)&amp;$B197)</f>
        <v>m</v>
      </c>
      <c r="H197" s="1" cm="1">
        <f t="array" aca="1" ref="H197" ca="1">INDIRECT("'"&amp;$A197&amp;"'!"&amp;CHAR(COLUMN(B196)+64)&amp;$B197)</f>
        <v>395818</v>
      </c>
    </row>
    <row r="198" spans="1:8" x14ac:dyDescent="0.25">
      <c r="A198" t="s">
        <v>2352</v>
      </c>
      <c r="B198">
        <f t="shared" si="6"/>
        <v>203</v>
      </c>
      <c r="C198" t="str" cm="1">
        <f t="array" aca="1" ref="C198" ca="1">INDIRECT("'"&amp;$A198&amp;"'!"&amp;CHAR(COLUMN(A197)+64)&amp;$B198)</f>
        <v>31O10010200</v>
      </c>
      <c r="D198" cm="1">
        <f t="array" aca="1" ref="D198" ca="1">INDIRECT("'"&amp;$A198&amp;"'!"&amp;CHAR(COLUMN(C197)+64)&amp;$B198)</f>
        <v>197</v>
      </c>
      <c r="E198">
        <f t="shared" si="7"/>
        <v>197</v>
      </c>
      <c r="F198" t="str" cm="1">
        <f t="array" aca="1" ref="F198" ca="1">INDIRECT("'"&amp;$A198&amp;"'!"&amp;CHAR(COLUMN(D197)+64)&amp;$B198)</f>
        <v>Ống HDPE100 DISMY PN10 D200 x 11,9</v>
      </c>
      <c r="G198" t="str" cm="1">
        <f t="array" aca="1" ref="G198" ca="1">INDIRECT("'"&amp;$A198&amp;"'!"&amp;CHAR(COLUMN(E197)+64)&amp;$B198)</f>
        <v>m</v>
      </c>
      <c r="H198" s="1" cm="1">
        <f t="array" aca="1" ref="H198" ca="1">INDIRECT("'"&amp;$A198&amp;"'!"&amp;CHAR(COLUMN(B197)+64)&amp;$B198)</f>
        <v>488091</v>
      </c>
    </row>
    <row r="199" spans="1:8" x14ac:dyDescent="0.25">
      <c r="A199" t="s">
        <v>2352</v>
      </c>
      <c r="B199">
        <f t="shared" si="6"/>
        <v>204</v>
      </c>
      <c r="C199" t="str" cm="1">
        <f t="array" aca="1" ref="C199" ca="1">INDIRECT("'"&amp;$A199&amp;"'!"&amp;CHAR(COLUMN(A198)+64)&amp;$B199)</f>
        <v>31O100125200</v>
      </c>
      <c r="D199" cm="1">
        <f t="array" aca="1" ref="D199" ca="1">INDIRECT("'"&amp;$A199&amp;"'!"&amp;CHAR(COLUMN(C198)+64)&amp;$B199)</f>
        <v>198</v>
      </c>
      <c r="E199">
        <f t="shared" si="7"/>
        <v>198</v>
      </c>
      <c r="F199" t="str" cm="1">
        <f t="array" aca="1" ref="F199" ca="1">INDIRECT("'"&amp;$A199&amp;"'!"&amp;CHAR(COLUMN(D198)+64)&amp;$B199)</f>
        <v>Ống HDPE100 DISMY PN12,5 D200 x 14,7</v>
      </c>
      <c r="G199" t="str" cm="1">
        <f t="array" aca="1" ref="G199" ca="1">INDIRECT("'"&amp;$A199&amp;"'!"&amp;CHAR(COLUMN(E198)+64)&amp;$B199)</f>
        <v>m</v>
      </c>
      <c r="H199" s="1" cm="1">
        <f t="array" aca="1" ref="H199" ca="1">INDIRECT("'"&amp;$A199&amp;"'!"&amp;CHAR(COLUMN(B198)+64)&amp;$B199)</f>
        <v>599455</v>
      </c>
    </row>
    <row r="200" spans="1:8" x14ac:dyDescent="0.25">
      <c r="A200" t="s">
        <v>2352</v>
      </c>
      <c r="B200">
        <f t="shared" si="6"/>
        <v>205</v>
      </c>
      <c r="C200" t="str" cm="1">
        <f t="array" aca="1" ref="C200" ca="1">INDIRECT("'"&amp;$A200&amp;"'!"&amp;CHAR(COLUMN(A199)+64)&amp;$B200)</f>
        <v>31O10016200</v>
      </c>
      <c r="D200" cm="1">
        <f t="array" aca="1" ref="D200" ca="1">INDIRECT("'"&amp;$A200&amp;"'!"&amp;CHAR(COLUMN(C199)+64)&amp;$B200)</f>
        <v>199</v>
      </c>
      <c r="E200">
        <f t="shared" si="7"/>
        <v>199</v>
      </c>
      <c r="F200" t="str" cm="1">
        <f t="array" aca="1" ref="F200" ca="1">INDIRECT("'"&amp;$A200&amp;"'!"&amp;CHAR(COLUMN(D199)+64)&amp;$B200)</f>
        <v>Ống HDPE100 DISMY PN16 D200 x 18,2</v>
      </c>
      <c r="G200" t="str" cm="1">
        <f t="array" aca="1" ref="G200" ca="1">INDIRECT("'"&amp;$A200&amp;"'!"&amp;CHAR(COLUMN(E199)+64)&amp;$B200)</f>
        <v>m</v>
      </c>
      <c r="H200" s="1" cm="1">
        <f t="array" aca="1" ref="H200" ca="1">INDIRECT("'"&amp;$A200&amp;"'!"&amp;CHAR(COLUMN(B199)+64)&amp;$B200)</f>
        <v>714091</v>
      </c>
    </row>
    <row r="201" spans="1:8" x14ac:dyDescent="0.25">
      <c r="A201" t="s">
        <v>2352</v>
      </c>
      <c r="B201">
        <f t="shared" si="6"/>
        <v>206</v>
      </c>
      <c r="C201" t="str" cm="1">
        <f t="array" aca="1" ref="C201" ca="1">INDIRECT("'"&amp;$A201&amp;"'!"&amp;CHAR(COLUMN(A200)+64)&amp;$B201)</f>
        <v>31O1006225</v>
      </c>
      <c r="D201" cm="1">
        <f t="array" aca="1" ref="D201" ca="1">INDIRECT("'"&amp;$A201&amp;"'!"&amp;CHAR(COLUMN(C200)+64)&amp;$B201)</f>
        <v>200</v>
      </c>
      <c r="E201">
        <f t="shared" si="7"/>
        <v>200</v>
      </c>
      <c r="F201" t="str" cm="1">
        <f t="array" aca="1" ref="F201" ca="1">INDIRECT("'"&amp;$A201&amp;"'!"&amp;CHAR(COLUMN(D200)+64)&amp;$B201)</f>
        <v>Ống HDPE100 DISMY PN6 D225 x 8,6</v>
      </c>
      <c r="G201" t="str" cm="1">
        <f t="array" aca="1" ref="G201" ca="1">INDIRECT("'"&amp;$A201&amp;"'!"&amp;CHAR(COLUMN(E200)+64)&amp;$B201)</f>
        <v>m</v>
      </c>
      <c r="H201" s="1" cm="1">
        <f t="array" aca="1" ref="H201" ca="1">INDIRECT("'"&amp;$A201&amp;"'!"&amp;CHAR(COLUMN(B200)+64)&amp;$B201)</f>
        <v>402818</v>
      </c>
    </row>
    <row r="202" spans="1:8" x14ac:dyDescent="0.25">
      <c r="A202" t="s">
        <v>2352</v>
      </c>
      <c r="B202">
        <f t="shared" si="6"/>
        <v>207</v>
      </c>
      <c r="C202" t="str" cm="1">
        <f t="array" aca="1" ref="C202" ca="1">INDIRECT("'"&amp;$A202&amp;"'!"&amp;CHAR(COLUMN(A201)+64)&amp;$B202)</f>
        <v>31O1008225</v>
      </c>
      <c r="D202" cm="1">
        <f t="array" aca="1" ref="D202" ca="1">INDIRECT("'"&amp;$A202&amp;"'!"&amp;CHAR(COLUMN(C201)+64)&amp;$B202)</f>
        <v>201</v>
      </c>
      <c r="E202">
        <f t="shared" si="7"/>
        <v>201</v>
      </c>
      <c r="F202" t="str" cm="1">
        <f t="array" aca="1" ref="F202" ca="1">INDIRECT("'"&amp;$A202&amp;"'!"&amp;CHAR(COLUMN(D201)+64)&amp;$B202)</f>
        <v>Ống HDPE100 DISMY PN8 D225 x 10,8</v>
      </c>
      <c r="G202" t="str" cm="1">
        <f t="array" aca="1" ref="G202" ca="1">INDIRECT("'"&amp;$A202&amp;"'!"&amp;CHAR(COLUMN(E201)+64)&amp;$B202)</f>
        <v>m</v>
      </c>
      <c r="H202" s="1" cm="1">
        <f t="array" aca="1" ref="H202" ca="1">INDIRECT("'"&amp;$A202&amp;"'!"&amp;CHAR(COLUMN(B201)+64)&amp;$B202)</f>
        <v>499091</v>
      </c>
    </row>
    <row r="203" spans="1:8" x14ac:dyDescent="0.25">
      <c r="A203" t="s">
        <v>2352</v>
      </c>
      <c r="B203">
        <f t="shared" si="6"/>
        <v>208</v>
      </c>
      <c r="C203" t="str" cm="1">
        <f t="array" aca="1" ref="C203" ca="1">INDIRECT("'"&amp;$A203&amp;"'!"&amp;CHAR(COLUMN(A202)+64)&amp;$B203)</f>
        <v>31O10010225</v>
      </c>
      <c r="D203" cm="1">
        <f t="array" aca="1" ref="D203" ca="1">INDIRECT("'"&amp;$A203&amp;"'!"&amp;CHAR(COLUMN(C202)+64)&amp;$B203)</f>
        <v>202</v>
      </c>
      <c r="E203">
        <f t="shared" si="7"/>
        <v>202</v>
      </c>
      <c r="F203" t="str" cm="1">
        <f t="array" aca="1" ref="F203" ca="1">INDIRECT("'"&amp;$A203&amp;"'!"&amp;CHAR(COLUMN(D202)+64)&amp;$B203)</f>
        <v>Ống HDPE100 DISMY PN10 D225 x 13,4</v>
      </c>
      <c r="G203" t="str" cm="1">
        <f t="array" aca="1" ref="G203" ca="1">INDIRECT("'"&amp;$A203&amp;"'!"&amp;CHAR(COLUMN(E202)+64)&amp;$B203)</f>
        <v>m</v>
      </c>
      <c r="H203" s="1" cm="1">
        <f t="array" aca="1" ref="H203" ca="1">INDIRECT("'"&amp;$A203&amp;"'!"&amp;CHAR(COLUMN(B202)+64)&amp;$B203)</f>
        <v>616273</v>
      </c>
    </row>
    <row r="204" spans="1:8" x14ac:dyDescent="0.25">
      <c r="A204" t="s">
        <v>2352</v>
      </c>
      <c r="B204">
        <f t="shared" si="6"/>
        <v>209</v>
      </c>
      <c r="C204" t="str" cm="1">
        <f t="array" aca="1" ref="C204" ca="1">INDIRECT("'"&amp;$A204&amp;"'!"&amp;CHAR(COLUMN(A203)+64)&amp;$B204)</f>
        <v>31O100125225</v>
      </c>
      <c r="D204" cm="1">
        <f t="array" aca="1" ref="D204" ca="1">INDIRECT("'"&amp;$A204&amp;"'!"&amp;CHAR(COLUMN(C203)+64)&amp;$B204)</f>
        <v>203</v>
      </c>
      <c r="E204">
        <f t="shared" si="7"/>
        <v>203</v>
      </c>
      <c r="F204" t="str" cm="1">
        <f t="array" aca="1" ref="F204" ca="1">INDIRECT("'"&amp;$A204&amp;"'!"&amp;CHAR(COLUMN(D203)+64)&amp;$B204)</f>
        <v>Ống HDPE100 DISMY PN12,5 D225 x 16,6</v>
      </c>
      <c r="G204" t="str" cm="1">
        <f t="array" aca="1" ref="G204" ca="1">INDIRECT("'"&amp;$A204&amp;"'!"&amp;CHAR(COLUMN(E203)+64)&amp;$B204)</f>
        <v>m</v>
      </c>
      <c r="H204" s="1" cm="1">
        <f t="array" aca="1" ref="H204" ca="1">INDIRECT("'"&amp;$A204&amp;"'!"&amp;CHAR(COLUMN(B203)+64)&amp;$B204)</f>
        <v>740455</v>
      </c>
    </row>
    <row r="205" spans="1:8" x14ac:dyDescent="0.25">
      <c r="A205" t="s">
        <v>2352</v>
      </c>
      <c r="B205">
        <f t="shared" si="6"/>
        <v>210</v>
      </c>
      <c r="C205" t="str" cm="1">
        <f t="array" aca="1" ref="C205" ca="1">INDIRECT("'"&amp;$A205&amp;"'!"&amp;CHAR(COLUMN(A204)+64)&amp;$B205)</f>
        <v>31O10016225</v>
      </c>
      <c r="D205" cm="1">
        <f t="array" aca="1" ref="D205" ca="1">INDIRECT("'"&amp;$A205&amp;"'!"&amp;CHAR(COLUMN(C204)+64)&amp;$B205)</f>
        <v>204</v>
      </c>
      <c r="E205">
        <f t="shared" si="7"/>
        <v>204</v>
      </c>
      <c r="F205" t="str" cm="1">
        <f t="array" aca="1" ref="F205" ca="1">INDIRECT("'"&amp;$A205&amp;"'!"&amp;CHAR(COLUMN(D204)+64)&amp;$B205)</f>
        <v>Ống HDPE100 DISMY PN16 D225 x 20,5</v>
      </c>
      <c r="G205" t="str" cm="1">
        <f t="array" aca="1" ref="G205" ca="1">INDIRECT("'"&amp;$A205&amp;"'!"&amp;CHAR(COLUMN(E204)+64)&amp;$B205)</f>
        <v>m</v>
      </c>
      <c r="H205" s="1" cm="1">
        <f t="array" aca="1" ref="H205" ca="1">INDIRECT("'"&amp;$A205&amp;"'!"&amp;CHAR(COLUMN(B204)+64)&amp;$B205)</f>
        <v>893182</v>
      </c>
    </row>
    <row r="206" spans="1:8" x14ac:dyDescent="0.25">
      <c r="A206" t="s">
        <v>2352</v>
      </c>
      <c r="B206">
        <f t="shared" si="6"/>
        <v>211</v>
      </c>
      <c r="C206" t="str" cm="1">
        <f t="array" aca="1" ref="C206" ca="1">INDIRECT("'"&amp;$A206&amp;"'!"&amp;CHAR(COLUMN(A205)+64)&amp;$B206)</f>
        <v>31O1006250</v>
      </c>
      <c r="D206" cm="1">
        <f t="array" aca="1" ref="D206" ca="1">INDIRECT("'"&amp;$A206&amp;"'!"&amp;CHAR(COLUMN(C205)+64)&amp;$B206)</f>
        <v>205</v>
      </c>
      <c r="E206">
        <f t="shared" si="7"/>
        <v>205</v>
      </c>
      <c r="F206" t="str" cm="1">
        <f t="array" aca="1" ref="F206" ca="1">INDIRECT("'"&amp;$A206&amp;"'!"&amp;CHAR(COLUMN(D205)+64)&amp;$B206)</f>
        <v>Ống HDPE100 DISMY PN6 D250 x 9,6</v>
      </c>
      <c r="G206" t="str" cm="1">
        <f t="array" aca="1" ref="G206" ca="1">INDIRECT("'"&amp;$A206&amp;"'!"&amp;CHAR(COLUMN(E205)+64)&amp;$B206)</f>
        <v>m</v>
      </c>
      <c r="H206" s="1" cm="1">
        <f t="array" aca="1" ref="H206" ca="1">INDIRECT("'"&amp;$A206&amp;"'!"&amp;CHAR(COLUMN(B205)+64)&amp;$B206)</f>
        <v>499000</v>
      </c>
    </row>
    <row r="207" spans="1:8" x14ac:dyDescent="0.25">
      <c r="A207" t="s">
        <v>2352</v>
      </c>
      <c r="B207">
        <f t="shared" si="6"/>
        <v>212</v>
      </c>
      <c r="C207" t="str" cm="1">
        <f t="array" aca="1" ref="C207" ca="1">INDIRECT("'"&amp;$A207&amp;"'!"&amp;CHAR(COLUMN(A206)+64)&amp;$B207)</f>
        <v>31O1008250</v>
      </c>
      <c r="D207" cm="1">
        <f t="array" aca="1" ref="D207" ca="1">INDIRECT("'"&amp;$A207&amp;"'!"&amp;CHAR(COLUMN(C206)+64)&amp;$B207)</f>
        <v>206</v>
      </c>
      <c r="E207">
        <f t="shared" si="7"/>
        <v>206</v>
      </c>
      <c r="F207" t="str" cm="1">
        <f t="array" aca="1" ref="F207" ca="1">INDIRECT("'"&amp;$A207&amp;"'!"&amp;CHAR(COLUMN(D206)+64)&amp;$B207)</f>
        <v>Ống HDPE100 DISMY PN8 D250 x 11,9</v>
      </c>
      <c r="G207" t="str" cm="1">
        <f t="array" aca="1" ref="G207" ca="1">INDIRECT("'"&amp;$A207&amp;"'!"&amp;CHAR(COLUMN(E206)+64)&amp;$B207)</f>
        <v>m</v>
      </c>
      <c r="H207" s="1" cm="1">
        <f t="array" aca="1" ref="H207" ca="1">INDIRECT("'"&amp;$A207&amp;"'!"&amp;CHAR(COLUMN(B206)+64)&amp;$B207)</f>
        <v>610636</v>
      </c>
    </row>
    <row r="208" spans="1:8" x14ac:dyDescent="0.25">
      <c r="A208" t="s">
        <v>2352</v>
      </c>
      <c r="B208">
        <f t="shared" si="6"/>
        <v>213</v>
      </c>
      <c r="C208" t="str" cm="1">
        <f t="array" aca="1" ref="C208" ca="1">INDIRECT("'"&amp;$A208&amp;"'!"&amp;CHAR(COLUMN(A207)+64)&amp;$B208)</f>
        <v>31O10010250</v>
      </c>
      <c r="D208" cm="1">
        <f t="array" aca="1" ref="D208" ca="1">INDIRECT("'"&amp;$A208&amp;"'!"&amp;CHAR(COLUMN(C207)+64)&amp;$B208)</f>
        <v>207</v>
      </c>
      <c r="E208">
        <f t="shared" si="7"/>
        <v>207</v>
      </c>
      <c r="F208" t="str" cm="1">
        <f t="array" aca="1" ref="F208" ca="1">INDIRECT("'"&amp;$A208&amp;"'!"&amp;CHAR(COLUMN(D207)+64)&amp;$B208)</f>
        <v>Ống HDPE100 DISMY PN10 D250 x 14,8</v>
      </c>
      <c r="G208" t="str" cm="1">
        <f t="array" aca="1" ref="G208" ca="1">INDIRECT("'"&amp;$A208&amp;"'!"&amp;CHAR(COLUMN(E207)+64)&amp;$B208)</f>
        <v>m</v>
      </c>
      <c r="H208" s="1" cm="1">
        <f t="array" aca="1" ref="H208" ca="1">INDIRECT("'"&amp;$A208&amp;"'!"&amp;CHAR(COLUMN(B207)+64)&amp;$B208)</f>
        <v>757364</v>
      </c>
    </row>
    <row r="209" spans="1:8" x14ac:dyDescent="0.25">
      <c r="A209" t="s">
        <v>2352</v>
      </c>
      <c r="B209">
        <f t="shared" si="6"/>
        <v>214</v>
      </c>
      <c r="C209" t="str" cm="1">
        <f t="array" aca="1" ref="C209" ca="1">INDIRECT("'"&amp;$A209&amp;"'!"&amp;CHAR(COLUMN(A208)+64)&amp;$B209)</f>
        <v>31O100125250</v>
      </c>
      <c r="D209" cm="1">
        <f t="array" aca="1" ref="D209" ca="1">INDIRECT("'"&amp;$A209&amp;"'!"&amp;CHAR(COLUMN(C208)+64)&amp;$B209)</f>
        <v>208</v>
      </c>
      <c r="E209">
        <f t="shared" si="7"/>
        <v>208</v>
      </c>
      <c r="F209" t="str" cm="1">
        <f t="array" aca="1" ref="F209" ca="1">INDIRECT("'"&amp;$A209&amp;"'!"&amp;CHAR(COLUMN(D208)+64)&amp;$B209)</f>
        <v>Ống HDPE100 DISMY PN12,5 D250 x 18,4</v>
      </c>
      <c r="G209" t="str" cm="1">
        <f t="array" aca="1" ref="G209" ca="1">INDIRECT("'"&amp;$A209&amp;"'!"&amp;CHAR(COLUMN(E208)+64)&amp;$B209)</f>
        <v>m</v>
      </c>
      <c r="H209" s="1" cm="1">
        <f t="array" aca="1" ref="H209" ca="1">INDIRECT("'"&amp;$A209&amp;"'!"&amp;CHAR(COLUMN(B208)+64)&amp;$B209)</f>
        <v>915636</v>
      </c>
    </row>
    <row r="210" spans="1:8" x14ac:dyDescent="0.25">
      <c r="A210" t="s">
        <v>2352</v>
      </c>
      <c r="B210">
        <f t="shared" si="6"/>
        <v>215</v>
      </c>
      <c r="C210" t="str" cm="1">
        <f t="array" aca="1" ref="C210" ca="1">INDIRECT("'"&amp;$A210&amp;"'!"&amp;CHAR(COLUMN(A209)+64)&amp;$B210)</f>
        <v>31O10016250</v>
      </c>
      <c r="D210" cm="1">
        <f t="array" aca="1" ref="D210" ca="1">INDIRECT("'"&amp;$A210&amp;"'!"&amp;CHAR(COLUMN(C209)+64)&amp;$B210)</f>
        <v>209</v>
      </c>
      <c r="E210">
        <f t="shared" si="7"/>
        <v>209</v>
      </c>
      <c r="F210" t="str" cm="1">
        <f t="array" aca="1" ref="F210" ca="1">INDIRECT("'"&amp;$A210&amp;"'!"&amp;CHAR(COLUMN(D209)+64)&amp;$B210)</f>
        <v>Ống HDPE100 DISMY PN16 D250 x 22,7</v>
      </c>
      <c r="G210" t="str" cm="1">
        <f t="array" aca="1" ref="G210" ca="1">INDIRECT("'"&amp;$A210&amp;"'!"&amp;CHAR(COLUMN(E209)+64)&amp;$B210)</f>
        <v>m</v>
      </c>
      <c r="H210" s="1" cm="1">
        <f t="array" aca="1" ref="H210" ca="1">INDIRECT("'"&amp;$A210&amp;"'!"&amp;CHAR(COLUMN(B209)+64)&amp;$B210)</f>
        <v>1116909</v>
      </c>
    </row>
    <row r="211" spans="1:8" x14ac:dyDescent="0.25">
      <c r="A211" t="s">
        <v>2352</v>
      </c>
      <c r="B211">
        <f t="shared" si="6"/>
        <v>216</v>
      </c>
      <c r="C211" t="str" cm="1">
        <f t="array" aca="1" ref="C211" ca="1">INDIRECT("'"&amp;$A211&amp;"'!"&amp;CHAR(COLUMN(A210)+64)&amp;$B211)</f>
        <v>31O1006280</v>
      </c>
      <c r="D211" cm="1">
        <f t="array" aca="1" ref="D211" ca="1">INDIRECT("'"&amp;$A211&amp;"'!"&amp;CHAR(COLUMN(C210)+64)&amp;$B211)</f>
        <v>210</v>
      </c>
      <c r="E211">
        <f t="shared" si="7"/>
        <v>210</v>
      </c>
      <c r="F211" t="str" cm="1">
        <f t="array" aca="1" ref="F211" ca="1">INDIRECT("'"&amp;$A211&amp;"'!"&amp;CHAR(COLUMN(D210)+64)&amp;$B211)</f>
        <v>Ống HDPE100 DISMY PN6 D280 x 10,7</v>
      </c>
      <c r="G211" t="str" cm="1">
        <f t="array" aca="1" ref="G211" ca="1">INDIRECT("'"&amp;$A211&amp;"'!"&amp;CHAR(COLUMN(E210)+64)&amp;$B211)</f>
        <v>m</v>
      </c>
      <c r="H211" s="1" cm="1">
        <f t="array" aca="1" ref="H211" ca="1">INDIRECT("'"&amp;$A211&amp;"'!"&amp;CHAR(COLUMN(B210)+64)&amp;$B211)</f>
        <v>618818</v>
      </c>
    </row>
    <row r="212" spans="1:8" x14ac:dyDescent="0.25">
      <c r="A212" t="s">
        <v>2352</v>
      </c>
      <c r="B212">
        <f t="shared" si="6"/>
        <v>217</v>
      </c>
      <c r="C212" t="str" cm="1">
        <f t="array" aca="1" ref="C212" ca="1">INDIRECT("'"&amp;$A212&amp;"'!"&amp;CHAR(COLUMN(A211)+64)&amp;$B212)</f>
        <v>31O1008280</v>
      </c>
      <c r="D212" cm="1">
        <f t="array" aca="1" ref="D212" ca="1">INDIRECT("'"&amp;$A212&amp;"'!"&amp;CHAR(COLUMN(C211)+64)&amp;$B212)</f>
        <v>211</v>
      </c>
      <c r="E212">
        <f t="shared" si="7"/>
        <v>211</v>
      </c>
      <c r="F212" t="str" cm="1">
        <f t="array" aca="1" ref="F212" ca="1">INDIRECT("'"&amp;$A212&amp;"'!"&amp;CHAR(COLUMN(D211)+64)&amp;$B212)</f>
        <v>Ống HDPE100 DISMY PN8 D280 x 13,4</v>
      </c>
      <c r="G212" t="str" cm="1">
        <f t="array" aca="1" ref="G212" ca="1">INDIRECT("'"&amp;$A212&amp;"'!"&amp;CHAR(COLUMN(E211)+64)&amp;$B212)</f>
        <v>m</v>
      </c>
      <c r="H212" s="1" cm="1">
        <f t="array" aca="1" ref="H212" ca="1">INDIRECT("'"&amp;$A212&amp;"'!"&amp;CHAR(COLUMN(B211)+64)&amp;$B212)</f>
        <v>768455</v>
      </c>
    </row>
    <row r="213" spans="1:8" x14ac:dyDescent="0.25">
      <c r="A213" t="s">
        <v>2352</v>
      </c>
      <c r="B213">
        <f t="shared" si="6"/>
        <v>218</v>
      </c>
      <c r="C213" t="str" cm="1">
        <f t="array" aca="1" ref="C213" ca="1">INDIRECT("'"&amp;$A213&amp;"'!"&amp;CHAR(COLUMN(A212)+64)&amp;$B213)</f>
        <v>31O10010280</v>
      </c>
      <c r="D213" cm="1">
        <f t="array" aca="1" ref="D213" ca="1">INDIRECT("'"&amp;$A213&amp;"'!"&amp;CHAR(COLUMN(C212)+64)&amp;$B213)</f>
        <v>212</v>
      </c>
      <c r="E213">
        <f t="shared" si="7"/>
        <v>212</v>
      </c>
      <c r="F213" t="str" cm="1">
        <f t="array" aca="1" ref="F213" ca="1">INDIRECT("'"&amp;$A213&amp;"'!"&amp;CHAR(COLUMN(D212)+64)&amp;$B213)</f>
        <v>Ống HDPE100 DISMY PN10 D280 x 16,6</v>
      </c>
      <c r="G213" t="str" cm="1">
        <f t="array" aca="1" ref="G213" ca="1">INDIRECT("'"&amp;$A213&amp;"'!"&amp;CHAR(COLUMN(E212)+64)&amp;$B213)</f>
        <v>m</v>
      </c>
      <c r="H213" s="1" cm="1">
        <f t="array" aca="1" ref="H213" ca="1">INDIRECT("'"&amp;$A213&amp;"'!"&amp;CHAR(COLUMN(B212)+64)&amp;$B213)</f>
        <v>950818</v>
      </c>
    </row>
    <row r="214" spans="1:8" x14ac:dyDescent="0.25">
      <c r="A214" t="s">
        <v>2352</v>
      </c>
      <c r="B214">
        <f t="shared" si="6"/>
        <v>219</v>
      </c>
      <c r="C214" t="str" cm="1">
        <f t="array" aca="1" ref="C214" ca="1">INDIRECT("'"&amp;$A214&amp;"'!"&amp;CHAR(COLUMN(A213)+64)&amp;$B214)</f>
        <v>31O100125280</v>
      </c>
      <c r="D214" cm="1">
        <f t="array" aca="1" ref="D214" ca="1">INDIRECT("'"&amp;$A214&amp;"'!"&amp;CHAR(COLUMN(C213)+64)&amp;$B214)</f>
        <v>213</v>
      </c>
      <c r="E214">
        <f t="shared" si="7"/>
        <v>213</v>
      </c>
      <c r="F214" t="str" cm="1">
        <f t="array" aca="1" ref="F214" ca="1">INDIRECT("'"&amp;$A214&amp;"'!"&amp;CHAR(COLUMN(D213)+64)&amp;$B214)</f>
        <v>Ống HDPE100 DISMY PN12,5 D280 x 20,6</v>
      </c>
      <c r="G214" t="str" cm="1">
        <f t="array" aca="1" ref="G214" ca="1">INDIRECT("'"&amp;$A214&amp;"'!"&amp;CHAR(COLUMN(E213)+64)&amp;$B214)</f>
        <v>m</v>
      </c>
      <c r="H214" s="1" cm="1">
        <f t="array" aca="1" ref="H214" ca="1">INDIRECT("'"&amp;$A214&amp;"'!"&amp;CHAR(COLUMN(B213)+64)&amp;$B214)</f>
        <v>1148545</v>
      </c>
    </row>
    <row r="215" spans="1:8" x14ac:dyDescent="0.25">
      <c r="A215" t="s">
        <v>2352</v>
      </c>
      <c r="B215">
        <f t="shared" si="6"/>
        <v>220</v>
      </c>
      <c r="C215" t="str" cm="1">
        <f t="array" aca="1" ref="C215" ca="1">INDIRECT("'"&amp;$A215&amp;"'!"&amp;CHAR(COLUMN(A214)+64)&amp;$B215)</f>
        <v>31O10016280</v>
      </c>
      <c r="D215" cm="1">
        <f t="array" aca="1" ref="D215" ca="1">INDIRECT("'"&amp;$A215&amp;"'!"&amp;CHAR(COLUMN(C214)+64)&amp;$B215)</f>
        <v>214</v>
      </c>
      <c r="E215">
        <f t="shared" si="7"/>
        <v>214</v>
      </c>
      <c r="F215" t="str" cm="1">
        <f t="array" aca="1" ref="F215" ca="1">INDIRECT("'"&amp;$A215&amp;"'!"&amp;CHAR(COLUMN(D214)+64)&amp;$B215)</f>
        <v>Ống HDPE100 DISMY PN16 D280 x 25,4</v>
      </c>
      <c r="G215" t="str" cm="1">
        <f t="array" aca="1" ref="G215" ca="1">INDIRECT("'"&amp;$A215&amp;"'!"&amp;CHAR(COLUMN(E214)+64)&amp;$B215)</f>
        <v>m</v>
      </c>
      <c r="H215" s="1" cm="1">
        <f t="array" aca="1" ref="H215" ca="1">INDIRECT("'"&amp;$A215&amp;"'!"&amp;CHAR(COLUMN(B214)+64)&amp;$B215)</f>
        <v>1399727</v>
      </c>
    </row>
    <row r="216" spans="1:8" x14ac:dyDescent="0.25">
      <c r="A216" t="s">
        <v>2352</v>
      </c>
      <c r="B216">
        <f t="shared" si="6"/>
        <v>221</v>
      </c>
      <c r="C216" t="str" cm="1">
        <f t="array" aca="1" ref="C216" ca="1">INDIRECT("'"&amp;$A216&amp;"'!"&amp;CHAR(COLUMN(A215)+64)&amp;$B216)</f>
        <v>31O1006315</v>
      </c>
      <c r="D216" cm="1">
        <f t="array" aca="1" ref="D216" ca="1">INDIRECT("'"&amp;$A216&amp;"'!"&amp;CHAR(COLUMN(C215)+64)&amp;$B216)</f>
        <v>215</v>
      </c>
      <c r="E216">
        <f t="shared" si="7"/>
        <v>215</v>
      </c>
      <c r="F216" t="str" cm="1">
        <f t="array" aca="1" ref="F216" ca="1">INDIRECT("'"&amp;$A216&amp;"'!"&amp;CHAR(COLUMN(D215)+64)&amp;$B216)</f>
        <v>Ống HDPE100 DISMY PN6 D315 x 12,1</v>
      </c>
      <c r="G216" t="str" cm="1">
        <f t="array" aca="1" ref="G216" ca="1">INDIRECT("'"&amp;$A216&amp;"'!"&amp;CHAR(COLUMN(E215)+64)&amp;$B216)</f>
        <v>m</v>
      </c>
      <c r="H216" s="1" cm="1">
        <f t="array" aca="1" ref="H216" ca="1">INDIRECT("'"&amp;$A216&amp;"'!"&amp;CHAR(COLUMN(B215)+64)&amp;$B216)</f>
        <v>789091</v>
      </c>
    </row>
    <row r="217" spans="1:8" x14ac:dyDescent="0.25">
      <c r="A217" t="s">
        <v>2352</v>
      </c>
      <c r="B217">
        <f t="shared" si="6"/>
        <v>222</v>
      </c>
      <c r="C217" t="str" cm="1">
        <f t="array" aca="1" ref="C217" ca="1">INDIRECT("'"&amp;$A217&amp;"'!"&amp;CHAR(COLUMN(A216)+64)&amp;$B217)</f>
        <v>31O1008315</v>
      </c>
      <c r="D217" cm="1">
        <f t="array" aca="1" ref="D217" ca="1">INDIRECT("'"&amp;$A217&amp;"'!"&amp;CHAR(COLUMN(C216)+64)&amp;$B217)</f>
        <v>216</v>
      </c>
      <c r="E217">
        <f t="shared" si="7"/>
        <v>216</v>
      </c>
      <c r="F217" t="str" cm="1">
        <f t="array" aca="1" ref="F217" ca="1">INDIRECT("'"&amp;$A217&amp;"'!"&amp;CHAR(COLUMN(D216)+64)&amp;$B217)</f>
        <v>Ống HDPE100 DISMY PN8 D315 x 15,0</v>
      </c>
      <c r="G217" t="str" cm="1">
        <f t="array" aca="1" ref="G217" ca="1">INDIRECT("'"&amp;$A217&amp;"'!"&amp;CHAR(COLUMN(E216)+64)&amp;$B217)</f>
        <v>m</v>
      </c>
      <c r="H217" s="1" cm="1">
        <f t="array" aca="1" ref="H217" ca="1">INDIRECT("'"&amp;$A217&amp;"'!"&amp;CHAR(COLUMN(B216)+64)&amp;$B217)</f>
        <v>965909</v>
      </c>
    </row>
    <row r="218" spans="1:8" x14ac:dyDescent="0.25">
      <c r="A218" t="s">
        <v>2352</v>
      </c>
      <c r="B218">
        <f t="shared" si="6"/>
        <v>223</v>
      </c>
      <c r="C218" t="str" cm="1">
        <f t="array" aca="1" ref="C218" ca="1">INDIRECT("'"&amp;$A218&amp;"'!"&amp;CHAR(COLUMN(A217)+64)&amp;$B218)</f>
        <v>31O10010315</v>
      </c>
      <c r="D218" cm="1">
        <f t="array" aca="1" ref="D218" ca="1">INDIRECT("'"&amp;$A218&amp;"'!"&amp;CHAR(COLUMN(C217)+64)&amp;$B218)</f>
        <v>217</v>
      </c>
      <c r="E218">
        <f t="shared" si="7"/>
        <v>217</v>
      </c>
      <c r="F218" t="str" cm="1">
        <f t="array" aca="1" ref="F218" ca="1">INDIRECT("'"&amp;$A218&amp;"'!"&amp;CHAR(COLUMN(D217)+64)&amp;$B218)</f>
        <v>Ống HDPE100 DISMY PN10 D315 x 18,7</v>
      </c>
      <c r="G218" t="str" cm="1">
        <f t="array" aca="1" ref="G218" ca="1">INDIRECT("'"&amp;$A218&amp;"'!"&amp;CHAR(COLUMN(E217)+64)&amp;$B218)</f>
        <v>m</v>
      </c>
      <c r="H218" s="1" cm="1">
        <f t="array" aca="1" ref="H218" ca="1">INDIRECT("'"&amp;$A218&amp;"'!"&amp;CHAR(COLUMN(B217)+64)&amp;$B218)</f>
        <v>1203545</v>
      </c>
    </row>
    <row r="219" spans="1:8" x14ac:dyDescent="0.25">
      <c r="A219" t="s">
        <v>2352</v>
      </c>
      <c r="B219">
        <f t="shared" si="6"/>
        <v>224</v>
      </c>
      <c r="C219" t="str" cm="1">
        <f t="array" aca="1" ref="C219" ca="1">INDIRECT("'"&amp;$A219&amp;"'!"&amp;CHAR(COLUMN(A218)+64)&amp;$B219)</f>
        <v>31O100125315</v>
      </c>
      <c r="D219" cm="1">
        <f t="array" aca="1" ref="D219" ca="1">INDIRECT("'"&amp;$A219&amp;"'!"&amp;CHAR(COLUMN(C218)+64)&amp;$B219)</f>
        <v>218</v>
      </c>
      <c r="E219">
        <f t="shared" si="7"/>
        <v>218</v>
      </c>
      <c r="F219" t="str" cm="1">
        <f t="array" aca="1" ref="F219" ca="1">INDIRECT("'"&amp;$A219&amp;"'!"&amp;CHAR(COLUMN(D218)+64)&amp;$B219)</f>
        <v>Ống HDPE100 DISMY PN12,5 D315 x 23,2</v>
      </c>
      <c r="G219" t="str" cm="1">
        <f t="array" aca="1" ref="G219" ca="1">INDIRECT("'"&amp;$A219&amp;"'!"&amp;CHAR(COLUMN(E218)+64)&amp;$B219)</f>
        <v>m</v>
      </c>
      <c r="H219" s="1" cm="1">
        <f t="array" aca="1" ref="H219" ca="1">INDIRECT("'"&amp;$A219&amp;"'!"&amp;CHAR(COLUMN(B218)+64)&amp;$B219)</f>
        <v>1453091</v>
      </c>
    </row>
    <row r="220" spans="1:8" x14ac:dyDescent="0.25">
      <c r="A220" t="s">
        <v>2352</v>
      </c>
      <c r="B220">
        <f t="shared" si="6"/>
        <v>225</v>
      </c>
      <c r="C220" t="str" cm="1">
        <f t="array" aca="1" ref="C220" ca="1">INDIRECT("'"&amp;$A220&amp;"'!"&amp;CHAR(COLUMN(A219)+64)&amp;$B220)</f>
        <v>31O10016315</v>
      </c>
      <c r="D220" cm="1">
        <f t="array" aca="1" ref="D220" ca="1">INDIRECT("'"&amp;$A220&amp;"'!"&amp;CHAR(COLUMN(C219)+64)&amp;$B220)</f>
        <v>219</v>
      </c>
      <c r="E220">
        <f t="shared" si="7"/>
        <v>219</v>
      </c>
      <c r="F220" t="str" cm="1">
        <f t="array" aca="1" ref="F220" ca="1">INDIRECT("'"&amp;$A220&amp;"'!"&amp;CHAR(COLUMN(D219)+64)&amp;$B220)</f>
        <v>Ống HDPE100 DISMY PN16 D315 x 28,6</v>
      </c>
      <c r="G220" t="str" cm="1">
        <f t="array" aca="1" ref="G220" ca="1">INDIRECT("'"&amp;$A220&amp;"'!"&amp;CHAR(COLUMN(E219)+64)&amp;$B220)</f>
        <v>m</v>
      </c>
      <c r="H220" s="1" cm="1">
        <f t="array" aca="1" ref="H220" ca="1">INDIRECT("'"&amp;$A220&amp;"'!"&amp;CHAR(COLUMN(B219)+64)&amp;$B220)</f>
        <v>1749545</v>
      </c>
    </row>
    <row r="221" spans="1:8" x14ac:dyDescent="0.25">
      <c r="A221" t="s">
        <v>2352</v>
      </c>
      <c r="B221">
        <f t="shared" si="6"/>
        <v>226</v>
      </c>
      <c r="C221" t="str" cm="1">
        <f t="array" aca="1" ref="C221" ca="1">INDIRECT("'"&amp;$A221&amp;"'!"&amp;CHAR(COLUMN(A220)+64)&amp;$B221)</f>
        <v>31O1006355</v>
      </c>
      <c r="D221" cm="1">
        <f t="array" aca="1" ref="D221" ca="1">INDIRECT("'"&amp;$A221&amp;"'!"&amp;CHAR(COLUMN(C220)+64)&amp;$B221)</f>
        <v>220</v>
      </c>
      <c r="E221">
        <f t="shared" si="7"/>
        <v>220</v>
      </c>
      <c r="F221" t="str" cm="1">
        <f t="array" aca="1" ref="F221" ca="1">INDIRECT("'"&amp;$A221&amp;"'!"&amp;CHAR(COLUMN(D220)+64)&amp;$B221)</f>
        <v>Ống HDPE100 DISMY PN6 D355 x 13,6</v>
      </c>
      <c r="G221" t="str" cm="1">
        <f t="array" aca="1" ref="G221" ca="1">INDIRECT("'"&amp;$A221&amp;"'!"&amp;CHAR(COLUMN(E220)+64)&amp;$B221)</f>
        <v>m</v>
      </c>
      <c r="H221" s="1" cm="1">
        <f t="array" aca="1" ref="H221" ca="1">INDIRECT("'"&amp;$A221&amp;"'!"&amp;CHAR(COLUMN(B220)+64)&amp;$B221)</f>
        <v>1002273</v>
      </c>
    </row>
    <row r="222" spans="1:8" x14ac:dyDescent="0.25">
      <c r="A222" t="s">
        <v>2352</v>
      </c>
      <c r="B222">
        <f t="shared" si="6"/>
        <v>227</v>
      </c>
      <c r="C222" t="str" cm="1">
        <f t="array" aca="1" ref="C222" ca="1">INDIRECT("'"&amp;$A222&amp;"'!"&amp;CHAR(COLUMN(A221)+64)&amp;$B222)</f>
        <v>31O1008355</v>
      </c>
      <c r="D222" cm="1">
        <f t="array" aca="1" ref="D222" ca="1">INDIRECT("'"&amp;$A222&amp;"'!"&amp;CHAR(COLUMN(C221)+64)&amp;$B222)</f>
        <v>221</v>
      </c>
      <c r="E222">
        <f t="shared" si="7"/>
        <v>221</v>
      </c>
      <c r="F222" t="str" cm="1">
        <f t="array" aca="1" ref="F222" ca="1">INDIRECT("'"&amp;$A222&amp;"'!"&amp;CHAR(COLUMN(D221)+64)&amp;$B222)</f>
        <v>Ống HDPE100 DISMY PN8 D355 x 16,9</v>
      </c>
      <c r="G222" t="str" cm="1">
        <f t="array" aca="1" ref="G222" ca="1">INDIRECT("'"&amp;$A222&amp;"'!"&amp;CHAR(COLUMN(E221)+64)&amp;$B222)</f>
        <v>m</v>
      </c>
      <c r="H222" s="1" cm="1">
        <f t="array" aca="1" ref="H222" ca="1">INDIRECT("'"&amp;$A222&amp;"'!"&amp;CHAR(COLUMN(B221)+64)&amp;$B222)</f>
        <v>1235636</v>
      </c>
    </row>
    <row r="223" spans="1:8" x14ac:dyDescent="0.25">
      <c r="A223" t="s">
        <v>2352</v>
      </c>
      <c r="B223">
        <f t="shared" si="6"/>
        <v>228</v>
      </c>
      <c r="C223" t="str" cm="1">
        <f t="array" aca="1" ref="C223" ca="1">INDIRECT("'"&amp;$A223&amp;"'!"&amp;CHAR(COLUMN(A222)+64)&amp;$B223)</f>
        <v>31O10010355</v>
      </c>
      <c r="D223" cm="1">
        <f t="array" aca="1" ref="D223" ca="1">INDIRECT("'"&amp;$A223&amp;"'!"&amp;CHAR(COLUMN(C222)+64)&amp;$B223)</f>
        <v>222</v>
      </c>
      <c r="E223">
        <f t="shared" si="7"/>
        <v>222</v>
      </c>
      <c r="F223" t="str" cm="1">
        <f t="array" aca="1" ref="F223" ca="1">INDIRECT("'"&amp;$A223&amp;"'!"&amp;CHAR(COLUMN(D222)+64)&amp;$B223)</f>
        <v>Ống HDPE100 DISMY PN10 D355 x 21,1</v>
      </c>
      <c r="G223" t="str" cm="1">
        <f t="array" aca="1" ref="G223" ca="1">INDIRECT("'"&amp;$A223&amp;"'!"&amp;CHAR(COLUMN(E222)+64)&amp;$B223)</f>
        <v>m</v>
      </c>
      <c r="H223" s="1" cm="1">
        <f t="array" aca="1" ref="H223" ca="1">INDIRECT("'"&amp;$A223&amp;"'!"&amp;CHAR(COLUMN(B222)+64)&amp;$B223)</f>
        <v>1516909</v>
      </c>
    </row>
    <row r="224" spans="1:8" x14ac:dyDescent="0.25">
      <c r="A224" t="s">
        <v>2352</v>
      </c>
      <c r="B224">
        <f t="shared" si="6"/>
        <v>229</v>
      </c>
      <c r="C224" t="str" cm="1">
        <f t="array" aca="1" ref="C224" ca="1">INDIRECT("'"&amp;$A224&amp;"'!"&amp;CHAR(COLUMN(A223)+64)&amp;$B224)</f>
        <v>31O100125355</v>
      </c>
      <c r="D224" cm="1">
        <f t="array" aca="1" ref="D224" ca="1">INDIRECT("'"&amp;$A224&amp;"'!"&amp;CHAR(COLUMN(C223)+64)&amp;$B224)</f>
        <v>223</v>
      </c>
      <c r="E224">
        <f t="shared" si="7"/>
        <v>223</v>
      </c>
      <c r="F224" t="str" cm="1">
        <f t="array" aca="1" ref="F224" ca="1">INDIRECT("'"&amp;$A224&amp;"'!"&amp;CHAR(COLUMN(D223)+64)&amp;$B224)</f>
        <v>Ống HDPE100 DISMY PN12,5 D355 x 26,1</v>
      </c>
      <c r="G224" t="str" cm="1">
        <f t="array" aca="1" ref="G224" ca="1">INDIRECT("'"&amp;$A224&amp;"'!"&amp;CHAR(COLUMN(E223)+64)&amp;$B224)</f>
        <v>m</v>
      </c>
      <c r="H224" s="1" cm="1">
        <f t="array" aca="1" ref="H224" ca="1">INDIRECT("'"&amp;$A224&amp;"'!"&amp;CHAR(COLUMN(B223)+64)&amp;$B224)</f>
        <v>1844818</v>
      </c>
    </row>
    <row r="225" spans="1:8" x14ac:dyDescent="0.25">
      <c r="A225" t="s">
        <v>2352</v>
      </c>
      <c r="B225">
        <f t="shared" si="6"/>
        <v>230</v>
      </c>
      <c r="C225" t="str" cm="1">
        <f t="array" aca="1" ref="C225" ca="1">INDIRECT("'"&amp;$A225&amp;"'!"&amp;CHAR(COLUMN(A224)+64)&amp;$B225)</f>
        <v>31O10016355</v>
      </c>
      <c r="D225" cm="1">
        <f t="array" aca="1" ref="D225" ca="1">INDIRECT("'"&amp;$A225&amp;"'!"&amp;CHAR(COLUMN(C224)+64)&amp;$B225)</f>
        <v>224</v>
      </c>
      <c r="E225">
        <f t="shared" si="7"/>
        <v>224</v>
      </c>
      <c r="F225" t="str" cm="1">
        <f t="array" aca="1" ref="F225" ca="1">INDIRECT("'"&amp;$A225&amp;"'!"&amp;CHAR(COLUMN(D224)+64)&amp;$B225)</f>
        <v>Ống HDPE100 DISMY PN16 D355 x 32,2</v>
      </c>
      <c r="G225" t="str" cm="1">
        <f t="array" aca="1" ref="G225" ca="1">INDIRECT("'"&amp;$A225&amp;"'!"&amp;CHAR(COLUMN(E224)+64)&amp;$B225)</f>
        <v>m</v>
      </c>
      <c r="H225" s="1" cm="1">
        <f t="array" aca="1" ref="H225" ca="1">INDIRECT("'"&amp;$A225&amp;"'!"&amp;CHAR(COLUMN(B224)+64)&amp;$B225)</f>
        <v>2220000</v>
      </c>
    </row>
    <row r="226" spans="1:8" x14ac:dyDescent="0.25">
      <c r="A226" t="s">
        <v>2352</v>
      </c>
      <c r="B226">
        <f t="shared" si="6"/>
        <v>231</v>
      </c>
      <c r="C226" t="str" cm="1">
        <f t="array" aca="1" ref="C226" ca="1">INDIRECT("'"&amp;$A226&amp;"'!"&amp;CHAR(COLUMN(A225)+64)&amp;$B226)</f>
        <v>31O1006400</v>
      </c>
      <c r="D226" cm="1">
        <f t="array" aca="1" ref="D226" ca="1">INDIRECT("'"&amp;$A226&amp;"'!"&amp;CHAR(COLUMN(C225)+64)&amp;$B226)</f>
        <v>225</v>
      </c>
      <c r="E226">
        <f t="shared" si="7"/>
        <v>225</v>
      </c>
      <c r="F226" t="str" cm="1">
        <f t="array" aca="1" ref="F226" ca="1">INDIRECT("'"&amp;$A226&amp;"'!"&amp;CHAR(COLUMN(D225)+64)&amp;$B226)</f>
        <v>Ống HDPE100 DISMY PN6 D400 x 15,3</v>
      </c>
      <c r="G226" t="str" cm="1">
        <f t="array" aca="1" ref="G226" ca="1">INDIRECT("'"&amp;$A226&amp;"'!"&amp;CHAR(COLUMN(E225)+64)&amp;$B226)</f>
        <v>m</v>
      </c>
      <c r="H226" s="1" cm="1">
        <f t="array" aca="1" ref="H226" ca="1">INDIRECT("'"&amp;$A226&amp;"'!"&amp;CHAR(COLUMN(B225)+64)&amp;$B226)</f>
        <v>1264455</v>
      </c>
    </row>
    <row r="227" spans="1:8" x14ac:dyDescent="0.25">
      <c r="A227" t="s">
        <v>2352</v>
      </c>
      <c r="B227">
        <f t="shared" si="6"/>
        <v>232</v>
      </c>
      <c r="C227" t="str" cm="1">
        <f t="array" aca="1" ref="C227" ca="1">INDIRECT("'"&amp;$A227&amp;"'!"&amp;CHAR(COLUMN(A226)+64)&amp;$B227)</f>
        <v>31O1008400</v>
      </c>
      <c r="D227" cm="1">
        <f t="array" aca="1" ref="D227" ca="1">INDIRECT("'"&amp;$A227&amp;"'!"&amp;CHAR(COLUMN(C226)+64)&amp;$B227)</f>
        <v>226</v>
      </c>
      <c r="E227">
        <f t="shared" si="7"/>
        <v>226</v>
      </c>
      <c r="F227" t="str" cm="1">
        <f t="array" aca="1" ref="F227" ca="1">INDIRECT("'"&amp;$A227&amp;"'!"&amp;CHAR(COLUMN(D226)+64)&amp;$B227)</f>
        <v>Ống HDPE100 DISMY PN8 D400 x 19,1</v>
      </c>
      <c r="G227" t="str" cm="1">
        <f t="array" aca="1" ref="G227" ca="1">INDIRECT("'"&amp;$A227&amp;"'!"&amp;CHAR(COLUMN(E226)+64)&amp;$B227)</f>
        <v>m</v>
      </c>
      <c r="H227" s="1" cm="1">
        <f t="array" aca="1" ref="H227" ca="1">INDIRECT("'"&amp;$A227&amp;"'!"&amp;CHAR(COLUMN(B226)+64)&amp;$B227)</f>
        <v>1556909</v>
      </c>
    </row>
    <row r="228" spans="1:8" x14ac:dyDescent="0.25">
      <c r="A228" t="s">
        <v>2352</v>
      </c>
      <c r="B228">
        <f t="shared" si="6"/>
        <v>233</v>
      </c>
      <c r="C228" t="str" cm="1">
        <f t="array" aca="1" ref="C228" ca="1">INDIRECT("'"&amp;$A228&amp;"'!"&amp;CHAR(COLUMN(A227)+64)&amp;$B228)</f>
        <v>31O10010400</v>
      </c>
      <c r="D228" cm="1">
        <f t="array" aca="1" ref="D228" ca="1">INDIRECT("'"&amp;$A228&amp;"'!"&amp;CHAR(COLUMN(C227)+64)&amp;$B228)</f>
        <v>227</v>
      </c>
      <c r="E228">
        <f t="shared" si="7"/>
        <v>227</v>
      </c>
      <c r="F228" t="str" cm="1">
        <f t="array" aca="1" ref="F228" ca="1">INDIRECT("'"&amp;$A228&amp;"'!"&amp;CHAR(COLUMN(D227)+64)&amp;$B228)</f>
        <v>Ống HDPE100 DISMY PN10 D400 x 23,7</v>
      </c>
      <c r="G228" t="str" cm="1">
        <f t="array" aca="1" ref="G228" ca="1">INDIRECT("'"&amp;$A228&amp;"'!"&amp;CHAR(COLUMN(E227)+64)&amp;$B228)</f>
        <v>m</v>
      </c>
      <c r="H228" s="1" cm="1">
        <f t="array" aca="1" ref="H228" ca="1">INDIRECT("'"&amp;$A228&amp;"'!"&amp;CHAR(COLUMN(B227)+64)&amp;$B228)</f>
        <v>1937091</v>
      </c>
    </row>
    <row r="229" spans="1:8" x14ac:dyDescent="0.25">
      <c r="A229" t="s">
        <v>2352</v>
      </c>
      <c r="B229">
        <f t="shared" si="6"/>
        <v>234</v>
      </c>
      <c r="C229" t="str" cm="1">
        <f t="array" aca="1" ref="C229" ca="1">INDIRECT("'"&amp;$A229&amp;"'!"&amp;CHAR(COLUMN(A228)+64)&amp;$B229)</f>
        <v>31O100125400</v>
      </c>
      <c r="D229" cm="1">
        <f t="array" aca="1" ref="D229" ca="1">INDIRECT("'"&amp;$A229&amp;"'!"&amp;CHAR(COLUMN(C228)+64)&amp;$B229)</f>
        <v>228</v>
      </c>
      <c r="E229">
        <f t="shared" si="7"/>
        <v>228</v>
      </c>
      <c r="F229" t="str" cm="1">
        <f t="array" aca="1" ref="F229" ca="1">INDIRECT("'"&amp;$A229&amp;"'!"&amp;CHAR(COLUMN(D228)+64)&amp;$B229)</f>
        <v>Ống HDPE100 DISMY PN12,5 D400 x 29,4</v>
      </c>
      <c r="G229" t="str" cm="1">
        <f t="array" aca="1" ref="G229" ca="1">INDIRECT("'"&amp;$A229&amp;"'!"&amp;CHAR(COLUMN(E228)+64)&amp;$B229)</f>
        <v>m</v>
      </c>
      <c r="H229" s="1" cm="1">
        <f t="array" aca="1" ref="H229" ca="1">INDIRECT("'"&amp;$A229&amp;"'!"&amp;CHAR(COLUMN(B228)+64)&amp;$B229)</f>
        <v>2345545</v>
      </c>
    </row>
    <row r="230" spans="1:8" x14ac:dyDescent="0.25">
      <c r="A230" t="s">
        <v>2352</v>
      </c>
      <c r="B230">
        <f t="shared" si="6"/>
        <v>235</v>
      </c>
      <c r="C230" t="str" cm="1">
        <f t="array" aca="1" ref="C230" ca="1">INDIRECT("'"&amp;$A230&amp;"'!"&amp;CHAR(COLUMN(A229)+64)&amp;$B230)</f>
        <v>31O10016400</v>
      </c>
      <c r="D230" cm="1">
        <f t="array" aca="1" ref="D230" ca="1">INDIRECT("'"&amp;$A230&amp;"'!"&amp;CHAR(COLUMN(C229)+64)&amp;$B230)</f>
        <v>229</v>
      </c>
      <c r="E230">
        <f t="shared" si="7"/>
        <v>229</v>
      </c>
      <c r="F230" t="str" cm="1">
        <f t="array" aca="1" ref="F230" ca="1">INDIRECT("'"&amp;$A230&amp;"'!"&amp;CHAR(COLUMN(D229)+64)&amp;$B230)</f>
        <v>Ống HDPE100 DISMY PN16 D400 x 36,3</v>
      </c>
      <c r="G230" t="str" cm="1">
        <f t="array" aca="1" ref="G230" ca="1">INDIRECT("'"&amp;$A230&amp;"'!"&amp;CHAR(COLUMN(E229)+64)&amp;$B230)</f>
        <v>m</v>
      </c>
      <c r="H230" s="1" cm="1">
        <f t="array" aca="1" ref="H230" ca="1">INDIRECT("'"&amp;$A230&amp;"'!"&amp;CHAR(COLUMN(B229)+64)&amp;$B230)</f>
        <v>2817455</v>
      </c>
    </row>
    <row r="231" spans="1:8" x14ac:dyDescent="0.25">
      <c r="A231" t="s">
        <v>2352</v>
      </c>
      <c r="B231">
        <f t="shared" si="6"/>
        <v>236</v>
      </c>
      <c r="C231" t="str" cm="1">
        <f t="array" aca="1" ref="C231" ca="1">INDIRECT("'"&amp;$A231&amp;"'!"&amp;CHAR(COLUMN(A230)+64)&amp;$B231)</f>
        <v>31O1006450</v>
      </c>
      <c r="D231" cm="1">
        <f t="array" aca="1" ref="D231" ca="1">INDIRECT("'"&amp;$A231&amp;"'!"&amp;CHAR(COLUMN(C230)+64)&amp;$B231)</f>
        <v>230</v>
      </c>
      <c r="E231">
        <f t="shared" si="7"/>
        <v>230</v>
      </c>
      <c r="F231" t="str" cm="1">
        <f t="array" aca="1" ref="F231" ca="1">INDIRECT("'"&amp;$A231&amp;"'!"&amp;CHAR(COLUMN(D230)+64)&amp;$B231)</f>
        <v>Ống HDPE100 DISMY PN6 D450 x 17,2</v>
      </c>
      <c r="G231" t="str" cm="1">
        <f t="array" aca="1" ref="G231" ca="1">INDIRECT("'"&amp;$A231&amp;"'!"&amp;CHAR(COLUMN(E230)+64)&amp;$B231)</f>
        <v>m</v>
      </c>
      <c r="H231" s="1" cm="1">
        <f t="array" aca="1" ref="H231" ca="1">INDIRECT("'"&amp;$A231&amp;"'!"&amp;CHAR(COLUMN(B230)+64)&amp;$B231)</f>
        <v>1615909</v>
      </c>
    </row>
    <row r="232" spans="1:8" x14ac:dyDescent="0.25">
      <c r="A232" t="s">
        <v>2352</v>
      </c>
      <c r="B232">
        <f t="shared" si="6"/>
        <v>237</v>
      </c>
      <c r="C232" t="str" cm="1">
        <f t="array" aca="1" ref="C232" ca="1">INDIRECT("'"&amp;$A232&amp;"'!"&amp;CHAR(COLUMN(A231)+64)&amp;$B232)</f>
        <v>31O1008450</v>
      </c>
      <c r="D232" cm="1">
        <f t="array" aca="1" ref="D232" ca="1">INDIRECT("'"&amp;$A232&amp;"'!"&amp;CHAR(COLUMN(C231)+64)&amp;$B232)</f>
        <v>231</v>
      </c>
      <c r="E232">
        <f t="shared" si="7"/>
        <v>231</v>
      </c>
      <c r="F232" t="str" cm="1">
        <f t="array" aca="1" ref="F232" ca="1">INDIRECT("'"&amp;$A232&amp;"'!"&amp;CHAR(COLUMN(D231)+64)&amp;$B232)</f>
        <v>Ống HDPE100 DISMY PN8 D450 x 21,5</v>
      </c>
      <c r="G232" t="str" cm="1">
        <f t="array" aca="1" ref="G232" ca="1">INDIRECT("'"&amp;$A232&amp;"'!"&amp;CHAR(COLUMN(E231)+64)&amp;$B232)</f>
        <v>m</v>
      </c>
      <c r="H232" s="1" cm="1">
        <f t="array" aca="1" ref="H232" ca="1">INDIRECT("'"&amp;$A232&amp;"'!"&amp;CHAR(COLUMN(B231)+64)&amp;$B232)</f>
        <v>1987273</v>
      </c>
    </row>
    <row r="233" spans="1:8" x14ac:dyDescent="0.25">
      <c r="A233" t="s">
        <v>2352</v>
      </c>
      <c r="B233">
        <f t="shared" si="6"/>
        <v>238</v>
      </c>
      <c r="C233" t="str" cm="1">
        <f t="array" aca="1" ref="C233" ca="1">INDIRECT("'"&amp;$A233&amp;"'!"&amp;CHAR(COLUMN(A232)+64)&amp;$B233)</f>
        <v>31O10010450</v>
      </c>
      <c r="D233" cm="1">
        <f t="array" aca="1" ref="D233" ca="1">INDIRECT("'"&amp;$A233&amp;"'!"&amp;CHAR(COLUMN(C232)+64)&amp;$B233)</f>
        <v>232</v>
      </c>
      <c r="E233">
        <f t="shared" si="7"/>
        <v>232</v>
      </c>
      <c r="F233" t="str" cm="1">
        <f t="array" aca="1" ref="F233" ca="1">INDIRECT("'"&amp;$A233&amp;"'!"&amp;CHAR(COLUMN(D232)+64)&amp;$B233)</f>
        <v>Ống HDPE100 DISMY PN10 D450 x 26,7</v>
      </c>
      <c r="G233" t="str" cm="1">
        <f t="array" aca="1" ref="G233" ca="1">INDIRECT("'"&amp;$A233&amp;"'!"&amp;CHAR(COLUMN(E232)+64)&amp;$B233)</f>
        <v>m</v>
      </c>
      <c r="H233" s="1" cm="1">
        <f t="array" aca="1" ref="H233" ca="1">INDIRECT("'"&amp;$A233&amp;"'!"&amp;CHAR(COLUMN(B232)+64)&amp;$B233)</f>
        <v>2436000</v>
      </c>
    </row>
    <row r="234" spans="1:8" x14ac:dyDescent="0.25">
      <c r="A234" t="s">
        <v>2352</v>
      </c>
      <c r="B234">
        <f t="shared" si="6"/>
        <v>239</v>
      </c>
      <c r="C234" t="str" cm="1">
        <f t="array" aca="1" ref="C234" ca="1">INDIRECT("'"&amp;$A234&amp;"'!"&amp;CHAR(COLUMN(A233)+64)&amp;$B234)</f>
        <v>31O100125450</v>
      </c>
      <c r="D234" cm="1">
        <f t="array" aca="1" ref="D234" ca="1">INDIRECT("'"&amp;$A234&amp;"'!"&amp;CHAR(COLUMN(C233)+64)&amp;$B234)</f>
        <v>233</v>
      </c>
      <c r="E234">
        <f t="shared" si="7"/>
        <v>233</v>
      </c>
      <c r="F234" t="str" cm="1">
        <f t="array" aca="1" ref="F234" ca="1">INDIRECT("'"&amp;$A234&amp;"'!"&amp;CHAR(COLUMN(D233)+64)&amp;$B234)</f>
        <v>Ống HDPE100 DISMY PN12,5 D450 x 33,1</v>
      </c>
      <c r="G234" t="str" cm="1">
        <f t="array" aca="1" ref="G234" ca="1">INDIRECT("'"&amp;$A234&amp;"'!"&amp;CHAR(COLUMN(E233)+64)&amp;$B234)</f>
        <v>m</v>
      </c>
      <c r="H234" s="1" cm="1">
        <f t="array" aca="1" ref="H234" ca="1">INDIRECT("'"&amp;$A234&amp;"'!"&amp;CHAR(COLUMN(B233)+64)&amp;$B234)</f>
        <v>2970000</v>
      </c>
    </row>
    <row r="235" spans="1:8" x14ac:dyDescent="0.25">
      <c r="A235" t="s">
        <v>2352</v>
      </c>
      <c r="B235">
        <f t="shared" si="6"/>
        <v>240</v>
      </c>
      <c r="C235" t="str" cm="1">
        <f t="array" aca="1" ref="C235" ca="1">INDIRECT("'"&amp;$A235&amp;"'!"&amp;CHAR(COLUMN(A234)+64)&amp;$B235)</f>
        <v>31O10016450</v>
      </c>
      <c r="D235" cm="1">
        <f t="array" aca="1" ref="D235" ca="1">INDIRECT("'"&amp;$A235&amp;"'!"&amp;CHAR(COLUMN(C234)+64)&amp;$B235)</f>
        <v>234</v>
      </c>
      <c r="E235">
        <f t="shared" si="7"/>
        <v>234</v>
      </c>
      <c r="F235" t="str" cm="1">
        <f t="array" aca="1" ref="F235" ca="1">INDIRECT("'"&amp;$A235&amp;"'!"&amp;CHAR(COLUMN(D234)+64)&amp;$B235)</f>
        <v>Ống HDPE100 DISMY PN16 D450 x 40,9</v>
      </c>
      <c r="G235" t="str" cm="1">
        <f t="array" aca="1" ref="G235" ca="1">INDIRECT("'"&amp;$A235&amp;"'!"&amp;CHAR(COLUMN(E234)+64)&amp;$B235)</f>
        <v>m</v>
      </c>
      <c r="H235" s="1" cm="1">
        <f t="array" aca="1" ref="H235" ca="1">INDIRECT("'"&amp;$A235&amp;"'!"&amp;CHAR(COLUMN(B234)+64)&amp;$B235)</f>
        <v>3560909</v>
      </c>
    </row>
    <row r="236" spans="1:8" x14ac:dyDescent="0.25">
      <c r="A236" t="s">
        <v>2352</v>
      </c>
      <c r="B236">
        <f t="shared" ref="B236:B299" si="8">+B235+1</f>
        <v>241</v>
      </c>
      <c r="C236" t="str" cm="1">
        <f t="array" aca="1" ref="C236" ca="1">INDIRECT("'"&amp;$A236&amp;"'!"&amp;CHAR(COLUMN(A235)+64)&amp;$B236)</f>
        <v>31O1006500</v>
      </c>
      <c r="D236" cm="1">
        <f t="array" aca="1" ref="D236" ca="1">INDIRECT("'"&amp;$A236&amp;"'!"&amp;CHAR(COLUMN(C235)+64)&amp;$B236)</f>
        <v>235</v>
      </c>
      <c r="E236">
        <f t="shared" si="7"/>
        <v>235</v>
      </c>
      <c r="F236" t="str" cm="1">
        <f t="array" aca="1" ref="F236" ca="1">INDIRECT("'"&amp;$A236&amp;"'!"&amp;CHAR(COLUMN(D235)+64)&amp;$B236)</f>
        <v>Ống HDPE100 DISMY PN6 D500 x 19,1</v>
      </c>
      <c r="G236" t="str" cm="1">
        <f t="array" aca="1" ref="G236" ca="1">INDIRECT("'"&amp;$A236&amp;"'!"&amp;CHAR(COLUMN(E235)+64)&amp;$B236)</f>
        <v>m</v>
      </c>
      <c r="H236" s="1" cm="1">
        <f t="array" aca="1" ref="H236" ca="1">INDIRECT("'"&amp;$A236&amp;"'!"&amp;CHAR(COLUMN(B235)+64)&amp;$B236)</f>
        <v>1967909</v>
      </c>
    </row>
    <row r="237" spans="1:8" x14ac:dyDescent="0.25">
      <c r="A237" t="s">
        <v>2352</v>
      </c>
      <c r="B237">
        <f t="shared" si="8"/>
        <v>242</v>
      </c>
      <c r="C237" t="str" cm="1">
        <f t="array" aca="1" ref="C237" ca="1">INDIRECT("'"&amp;$A237&amp;"'!"&amp;CHAR(COLUMN(A236)+64)&amp;$B237)</f>
        <v>31O1008500</v>
      </c>
      <c r="D237" cm="1">
        <f t="array" aca="1" ref="D237" ca="1">INDIRECT("'"&amp;$A237&amp;"'!"&amp;CHAR(COLUMN(C236)+64)&amp;$B237)</f>
        <v>236</v>
      </c>
      <c r="E237">
        <f t="shared" si="7"/>
        <v>236</v>
      </c>
      <c r="F237" t="str" cm="1">
        <f t="array" aca="1" ref="F237" ca="1">INDIRECT("'"&amp;$A237&amp;"'!"&amp;CHAR(COLUMN(D236)+64)&amp;$B237)</f>
        <v>Ống HDPE100 DISMY PN8 D500 x 23,9</v>
      </c>
      <c r="G237" t="str" cm="1">
        <f t="array" aca="1" ref="G237" ca="1">INDIRECT("'"&amp;$A237&amp;"'!"&amp;CHAR(COLUMN(E236)+64)&amp;$B237)</f>
        <v>m</v>
      </c>
      <c r="H237" s="1" cm="1">
        <f t="array" aca="1" ref="H237" ca="1">INDIRECT("'"&amp;$A237&amp;"'!"&amp;CHAR(COLUMN(B236)+64)&amp;$B237)</f>
        <v>2467091</v>
      </c>
    </row>
    <row r="238" spans="1:8" x14ac:dyDescent="0.25">
      <c r="A238" t="s">
        <v>2352</v>
      </c>
      <c r="B238">
        <f t="shared" si="8"/>
        <v>243</v>
      </c>
      <c r="C238" t="str" cm="1">
        <f t="array" aca="1" ref="C238" ca="1">INDIRECT("'"&amp;$A238&amp;"'!"&amp;CHAR(COLUMN(A237)+64)&amp;$B238)</f>
        <v>31O10010500</v>
      </c>
      <c r="D238" cm="1">
        <f t="array" aca="1" ref="D238" ca="1">INDIRECT("'"&amp;$A238&amp;"'!"&amp;CHAR(COLUMN(C237)+64)&amp;$B238)</f>
        <v>237</v>
      </c>
      <c r="E238">
        <f t="shared" si="7"/>
        <v>237</v>
      </c>
      <c r="F238" t="str" cm="1">
        <f t="array" aca="1" ref="F238" ca="1">INDIRECT("'"&amp;$A238&amp;"'!"&amp;CHAR(COLUMN(D237)+64)&amp;$B238)</f>
        <v>Ống HDPE100 DISMY PN10 D500 x 29,7</v>
      </c>
      <c r="G238" t="str" cm="1">
        <f t="array" aca="1" ref="G238" ca="1">INDIRECT("'"&amp;$A238&amp;"'!"&amp;CHAR(COLUMN(E237)+64)&amp;$B238)</f>
        <v>m</v>
      </c>
      <c r="H238" s="1" cm="1">
        <f t="array" aca="1" ref="H238" ca="1">INDIRECT("'"&amp;$A238&amp;"'!"&amp;CHAR(COLUMN(B237)+64)&amp;$B238)</f>
        <v>3026455</v>
      </c>
    </row>
    <row r="239" spans="1:8" x14ac:dyDescent="0.25">
      <c r="A239" t="s">
        <v>2352</v>
      </c>
      <c r="B239">
        <f t="shared" si="8"/>
        <v>244</v>
      </c>
      <c r="C239" t="str" cm="1">
        <f t="array" aca="1" ref="C239" ca="1">INDIRECT("'"&amp;$A239&amp;"'!"&amp;CHAR(COLUMN(A238)+64)&amp;$B239)</f>
        <v>31O100125500</v>
      </c>
      <c r="D239" cm="1">
        <f t="array" aca="1" ref="D239" ca="1">INDIRECT("'"&amp;$A239&amp;"'!"&amp;CHAR(COLUMN(C238)+64)&amp;$B239)</f>
        <v>238</v>
      </c>
      <c r="E239">
        <f t="shared" si="7"/>
        <v>238</v>
      </c>
      <c r="F239" t="str" cm="1">
        <f t="array" aca="1" ref="F239" ca="1">INDIRECT("'"&amp;$A239&amp;"'!"&amp;CHAR(COLUMN(D238)+64)&amp;$B239)</f>
        <v>Ống HDPE100 DISMY PN12,5 D500 x 36,8</v>
      </c>
      <c r="G239" t="str" cm="1">
        <f t="array" aca="1" ref="G239" ca="1">INDIRECT("'"&amp;$A239&amp;"'!"&amp;CHAR(COLUMN(E238)+64)&amp;$B239)</f>
        <v>m</v>
      </c>
      <c r="H239" s="1" cm="1">
        <f t="array" aca="1" ref="H239" ca="1">INDIRECT("'"&amp;$A239&amp;"'!"&amp;CHAR(COLUMN(B238)+64)&amp;$B239)</f>
        <v>3660545</v>
      </c>
    </row>
    <row r="240" spans="1:8" x14ac:dyDescent="0.25">
      <c r="A240" t="s">
        <v>2352</v>
      </c>
      <c r="B240">
        <f t="shared" si="8"/>
        <v>245</v>
      </c>
      <c r="C240" t="str" cm="1">
        <f t="array" aca="1" ref="C240" ca="1">INDIRECT("'"&amp;$A240&amp;"'!"&amp;CHAR(COLUMN(A239)+64)&amp;$B240)</f>
        <v>31O10016500</v>
      </c>
      <c r="D240" cm="1">
        <f t="array" aca="1" ref="D240" ca="1">INDIRECT("'"&amp;$A240&amp;"'!"&amp;CHAR(COLUMN(C239)+64)&amp;$B240)</f>
        <v>239</v>
      </c>
      <c r="E240">
        <f t="shared" si="7"/>
        <v>239</v>
      </c>
      <c r="F240" t="str" cm="1">
        <f t="array" aca="1" ref="F240" ca="1">INDIRECT("'"&amp;$A240&amp;"'!"&amp;CHAR(COLUMN(D239)+64)&amp;$B240)</f>
        <v>Ống HDPE100 DISMY PN16 D500 x 45,4</v>
      </c>
      <c r="G240" t="str" cm="1">
        <f t="array" aca="1" ref="G240" ca="1">INDIRECT("'"&amp;$A240&amp;"'!"&amp;CHAR(COLUMN(E239)+64)&amp;$B240)</f>
        <v>m</v>
      </c>
      <c r="H240" s="1" cm="1">
        <f t="array" aca="1" ref="H240" ca="1">INDIRECT("'"&amp;$A240&amp;"'!"&amp;CHAR(COLUMN(B239)+64)&amp;$B240)</f>
        <v>4457545</v>
      </c>
    </row>
    <row r="241" spans="1:8" x14ac:dyDescent="0.25">
      <c r="A241" t="s">
        <v>2352</v>
      </c>
      <c r="B241">
        <f t="shared" si="8"/>
        <v>246</v>
      </c>
      <c r="C241" t="e" cm="1">
        <f t="array" aca="1" ref="C241" ca="1">INDIRECT("'"&amp;$A241&amp;"'!"&amp;CHAR(COLUMN(A240)+64)&amp;$B241)</f>
        <v>#N/A</v>
      </c>
      <c r="D241" cm="1">
        <f t="array" aca="1" ref="D241" ca="1">INDIRECT("'"&amp;$A241&amp;"'!"&amp;CHAR(COLUMN(C240)+64)&amp;$B241)</f>
        <v>240</v>
      </c>
      <c r="E241">
        <f t="shared" si="7"/>
        <v>240</v>
      </c>
      <c r="F241" t="str" cm="1">
        <f t="array" aca="1" ref="F241" ca="1">INDIRECT("'"&amp;$A241&amp;"'!"&amp;CHAR(COLUMN(D240)+64)&amp;$B241)</f>
        <v>Ống HDPE100 DISMY PN6 D560 x 21,4</v>
      </c>
      <c r="G241" t="str" cm="1">
        <f t="array" aca="1" ref="G241" ca="1">INDIRECT("'"&amp;$A241&amp;"'!"&amp;CHAR(COLUMN(E240)+64)&amp;$B241)</f>
        <v>m</v>
      </c>
      <c r="H241" s="1" cm="1">
        <f t="array" aca="1" ref="H241" ca="1">INDIRECT("'"&amp;$A241&amp;"'!"&amp;CHAR(COLUMN(B240)+64)&amp;$B241)</f>
        <v>2702727</v>
      </c>
    </row>
    <row r="242" spans="1:8" x14ac:dyDescent="0.25">
      <c r="A242" t="s">
        <v>2352</v>
      </c>
      <c r="B242">
        <f t="shared" si="8"/>
        <v>247</v>
      </c>
      <c r="C242" t="str" cm="1">
        <f t="array" aca="1" ref="C242" ca="1">INDIRECT("'"&amp;$A242&amp;"'!"&amp;CHAR(COLUMN(A241)+64)&amp;$B242)</f>
        <v>31O1008560</v>
      </c>
      <c r="D242" cm="1">
        <f t="array" aca="1" ref="D242" ca="1">INDIRECT("'"&amp;$A242&amp;"'!"&amp;CHAR(COLUMN(C241)+64)&amp;$B242)</f>
        <v>241</v>
      </c>
      <c r="E242">
        <f t="shared" si="7"/>
        <v>241</v>
      </c>
      <c r="F242" t="str" cm="1">
        <f t="array" aca="1" ref="F242" ca="1">INDIRECT("'"&amp;$A242&amp;"'!"&amp;CHAR(COLUMN(D241)+64)&amp;$B242)</f>
        <v>Ống HDPE100 DISMY PN8 D560 x 26,7</v>
      </c>
      <c r="G242" t="str" cm="1">
        <f t="array" aca="1" ref="G242" ca="1">INDIRECT("'"&amp;$A242&amp;"'!"&amp;CHAR(COLUMN(E241)+64)&amp;$B242)</f>
        <v>m</v>
      </c>
      <c r="H242" s="1" cm="1">
        <f t="array" aca="1" ref="H242" ca="1">INDIRECT("'"&amp;$A242&amp;"'!"&amp;CHAR(COLUMN(B241)+64)&amp;$B242)</f>
        <v>3332727</v>
      </c>
    </row>
    <row r="243" spans="1:8" x14ac:dyDescent="0.25">
      <c r="A243" t="s">
        <v>2352</v>
      </c>
      <c r="B243">
        <f t="shared" si="8"/>
        <v>248</v>
      </c>
      <c r="C243" t="str" cm="1">
        <f t="array" aca="1" ref="C243" ca="1">INDIRECT("'"&amp;$A243&amp;"'!"&amp;CHAR(COLUMN(A242)+64)&amp;$B243)</f>
        <v>31O10010560</v>
      </c>
      <c r="D243" cm="1">
        <f t="array" aca="1" ref="D243" ca="1">INDIRECT("'"&amp;$A243&amp;"'!"&amp;CHAR(COLUMN(C242)+64)&amp;$B243)</f>
        <v>242</v>
      </c>
      <c r="E243">
        <f t="shared" si="7"/>
        <v>242</v>
      </c>
      <c r="F243" t="str" cm="1">
        <f t="array" aca="1" ref="F243" ca="1">INDIRECT("'"&amp;$A243&amp;"'!"&amp;CHAR(COLUMN(D242)+64)&amp;$B243)</f>
        <v>Ống HDPE100 DISMY PN10 D560 x 33,2</v>
      </c>
      <c r="G243" t="str" cm="1">
        <f t="array" aca="1" ref="G243" ca="1">INDIRECT("'"&amp;$A243&amp;"'!"&amp;CHAR(COLUMN(E242)+64)&amp;$B243)</f>
        <v>m</v>
      </c>
      <c r="H243" s="1" cm="1">
        <f t="array" aca="1" ref="H243" ca="1">INDIRECT("'"&amp;$A243&amp;"'!"&amp;CHAR(COLUMN(B242)+64)&amp;$B243)</f>
        <v>4091818</v>
      </c>
    </row>
    <row r="244" spans="1:8" x14ac:dyDescent="0.25">
      <c r="A244" t="s">
        <v>2352</v>
      </c>
      <c r="B244">
        <f t="shared" si="8"/>
        <v>249</v>
      </c>
      <c r="C244" t="e" cm="1">
        <f t="array" aca="1" ref="C244" ca="1">INDIRECT("'"&amp;$A244&amp;"'!"&amp;CHAR(COLUMN(A243)+64)&amp;$B244)</f>
        <v>#N/A</v>
      </c>
      <c r="D244" cm="1">
        <f t="array" aca="1" ref="D244" ca="1">INDIRECT("'"&amp;$A244&amp;"'!"&amp;CHAR(COLUMN(C243)+64)&amp;$B244)</f>
        <v>243</v>
      </c>
      <c r="E244">
        <f t="shared" si="7"/>
        <v>243</v>
      </c>
      <c r="F244" t="str" cm="1">
        <f t="array" aca="1" ref="F244" ca="1">INDIRECT("'"&amp;$A244&amp;"'!"&amp;CHAR(COLUMN(D243)+64)&amp;$B244)</f>
        <v>Ống HDPE100 DISMY PN12,5 D560 x 41,2</v>
      </c>
      <c r="G244" t="str" cm="1">
        <f t="array" aca="1" ref="G244" ca="1">INDIRECT("'"&amp;$A244&amp;"'!"&amp;CHAR(COLUMN(E243)+64)&amp;$B244)</f>
        <v>m</v>
      </c>
      <c r="H244" s="1" cm="1">
        <f t="array" aca="1" ref="H244" ca="1">INDIRECT("'"&amp;$A244&amp;"'!"&amp;CHAR(COLUMN(B243)+64)&amp;$B244)</f>
        <v>4994545</v>
      </c>
    </row>
    <row r="245" spans="1:8" x14ac:dyDescent="0.25">
      <c r="A245" t="s">
        <v>2352</v>
      </c>
      <c r="B245">
        <f t="shared" si="8"/>
        <v>250</v>
      </c>
      <c r="C245" t="e" cm="1">
        <f t="array" aca="1" ref="C245" ca="1">INDIRECT("'"&amp;$A245&amp;"'!"&amp;CHAR(COLUMN(A244)+64)&amp;$B245)</f>
        <v>#N/A</v>
      </c>
      <c r="D245" cm="1">
        <f t="array" aca="1" ref="D245" ca="1">INDIRECT("'"&amp;$A245&amp;"'!"&amp;CHAR(COLUMN(C244)+64)&amp;$B245)</f>
        <v>244</v>
      </c>
      <c r="E245">
        <f t="shared" si="7"/>
        <v>244</v>
      </c>
      <c r="F245" t="str" cm="1">
        <f t="array" aca="1" ref="F245" ca="1">INDIRECT("'"&amp;$A245&amp;"'!"&amp;CHAR(COLUMN(D244)+64)&amp;$B245)</f>
        <v>Ống HDPE100 DISMY PN16 D560 x 50,8</v>
      </c>
      <c r="G245" t="str" cm="1">
        <f t="array" aca="1" ref="G245" ca="1">INDIRECT("'"&amp;$A245&amp;"'!"&amp;CHAR(COLUMN(E244)+64)&amp;$B245)</f>
        <v>m</v>
      </c>
      <c r="H245" s="1" cm="1">
        <f t="array" aca="1" ref="H245" ca="1">INDIRECT("'"&amp;$A245&amp;"'!"&amp;CHAR(COLUMN(B244)+64)&amp;$B245)</f>
        <v>6032727</v>
      </c>
    </row>
    <row r="246" spans="1:8" x14ac:dyDescent="0.25">
      <c r="A246" t="s">
        <v>2352</v>
      </c>
      <c r="B246">
        <f t="shared" si="8"/>
        <v>251</v>
      </c>
      <c r="C246" t="str" cm="1">
        <f t="array" aca="1" ref="C246" ca="1">INDIRECT("'"&amp;$A246&amp;"'!"&amp;CHAR(COLUMN(A245)+64)&amp;$B246)</f>
        <v>31O1006630</v>
      </c>
      <c r="D246" cm="1">
        <f t="array" aca="1" ref="D246" ca="1">INDIRECT("'"&amp;$A246&amp;"'!"&amp;CHAR(COLUMN(C245)+64)&amp;$B246)</f>
        <v>245</v>
      </c>
      <c r="E246">
        <f t="shared" si="7"/>
        <v>245</v>
      </c>
      <c r="F246" t="str" cm="1">
        <f t="array" aca="1" ref="F246" ca="1">INDIRECT("'"&amp;$A246&amp;"'!"&amp;CHAR(COLUMN(D245)+64)&amp;$B246)</f>
        <v>Ống HDPE100 DISMY PN6 D630 x 24,1</v>
      </c>
      <c r="G246" t="str" cm="1">
        <f t="array" aca="1" ref="G246" ca="1">INDIRECT("'"&amp;$A246&amp;"'!"&amp;CHAR(COLUMN(E245)+64)&amp;$B246)</f>
        <v>m</v>
      </c>
      <c r="H246" s="1" cm="1">
        <f t="array" aca="1" ref="H246" ca="1">INDIRECT("'"&amp;$A246&amp;"'!"&amp;CHAR(COLUMN(B245)+64)&amp;$B246)</f>
        <v>3424545</v>
      </c>
    </row>
    <row r="247" spans="1:8" x14ac:dyDescent="0.25">
      <c r="A247" t="s">
        <v>2352</v>
      </c>
      <c r="B247">
        <f t="shared" si="8"/>
        <v>252</v>
      </c>
      <c r="C247" t="str" cm="1">
        <f t="array" aca="1" ref="C247" ca="1">INDIRECT("'"&amp;$A247&amp;"'!"&amp;CHAR(COLUMN(A246)+64)&amp;$B247)</f>
        <v>31O1008630</v>
      </c>
      <c r="D247" cm="1">
        <f t="array" aca="1" ref="D247" ca="1">INDIRECT("'"&amp;$A247&amp;"'!"&amp;CHAR(COLUMN(C246)+64)&amp;$B247)</f>
        <v>246</v>
      </c>
      <c r="E247">
        <f t="shared" si="7"/>
        <v>246</v>
      </c>
      <c r="F247" t="str" cm="1">
        <f t="array" aca="1" ref="F247" ca="1">INDIRECT("'"&amp;$A247&amp;"'!"&amp;CHAR(COLUMN(D246)+64)&amp;$B247)</f>
        <v>Ống HDPE100 DISMY PN8 D630 x 30,0</v>
      </c>
      <c r="G247" t="str" cm="1">
        <f t="array" aca="1" ref="G247" ca="1">INDIRECT("'"&amp;$A247&amp;"'!"&amp;CHAR(COLUMN(E246)+64)&amp;$B247)</f>
        <v>m</v>
      </c>
      <c r="H247" s="1" cm="1">
        <f t="array" aca="1" ref="H247" ca="1">INDIRECT("'"&amp;$A247&amp;"'!"&amp;CHAR(COLUMN(B246)+64)&amp;$B247)</f>
        <v>4210909</v>
      </c>
    </row>
    <row r="248" spans="1:8" x14ac:dyDescent="0.25">
      <c r="A248" t="s">
        <v>2352</v>
      </c>
      <c r="B248">
        <f t="shared" si="8"/>
        <v>253</v>
      </c>
      <c r="C248" t="str" cm="1">
        <f t="array" aca="1" ref="C248" ca="1">INDIRECT("'"&amp;$A248&amp;"'!"&amp;CHAR(COLUMN(A247)+64)&amp;$B248)</f>
        <v>31O10010630</v>
      </c>
      <c r="D248" cm="1">
        <f t="array" aca="1" ref="D248" ca="1">INDIRECT("'"&amp;$A248&amp;"'!"&amp;CHAR(COLUMN(C247)+64)&amp;$B248)</f>
        <v>247</v>
      </c>
      <c r="E248">
        <f t="shared" si="7"/>
        <v>247</v>
      </c>
      <c r="F248" t="str" cm="1">
        <f t="array" aca="1" ref="F248" ca="1">INDIRECT("'"&amp;$A248&amp;"'!"&amp;CHAR(COLUMN(D247)+64)&amp;$B248)</f>
        <v>Ống HDPE100 DISMY PN10 D630 x 37,4</v>
      </c>
      <c r="G248" t="str" cm="1">
        <f t="array" aca="1" ref="G248" ca="1">INDIRECT("'"&amp;$A248&amp;"'!"&amp;CHAR(COLUMN(E247)+64)&amp;$B248)</f>
        <v>m</v>
      </c>
      <c r="H248" s="1" cm="1">
        <f t="array" aca="1" ref="H248" ca="1">INDIRECT("'"&amp;$A248&amp;"'!"&amp;CHAR(COLUMN(B247)+64)&amp;$B248)</f>
        <v>5182727</v>
      </c>
    </row>
    <row r="249" spans="1:8" x14ac:dyDescent="0.25">
      <c r="A249" t="s">
        <v>2352</v>
      </c>
      <c r="B249">
        <f t="shared" si="8"/>
        <v>254</v>
      </c>
      <c r="C249" t="str" cm="1">
        <f t="array" aca="1" ref="C249" ca="1">INDIRECT("'"&amp;$A249&amp;"'!"&amp;CHAR(COLUMN(A248)+64)&amp;$B249)</f>
        <v>31O100125630</v>
      </c>
      <c r="D249" cm="1">
        <f t="array" aca="1" ref="D249" ca="1">INDIRECT("'"&amp;$A249&amp;"'!"&amp;CHAR(COLUMN(C248)+64)&amp;$B249)</f>
        <v>248</v>
      </c>
      <c r="E249">
        <f t="shared" si="7"/>
        <v>248</v>
      </c>
      <c r="F249" t="str" cm="1">
        <f t="array" aca="1" ref="F249" ca="1">INDIRECT("'"&amp;$A249&amp;"'!"&amp;CHAR(COLUMN(D248)+64)&amp;$B249)</f>
        <v>Ống HDPE100 DISMY PN12,5 D630 x 46,3</v>
      </c>
      <c r="G249" t="str" cm="1">
        <f t="array" aca="1" ref="G249" ca="1">INDIRECT("'"&amp;$A249&amp;"'!"&amp;CHAR(COLUMN(E248)+64)&amp;$B249)</f>
        <v>m</v>
      </c>
      <c r="H249" s="1" cm="1">
        <f t="array" aca="1" ref="H249" ca="1">INDIRECT("'"&amp;$A249&amp;"'!"&amp;CHAR(COLUMN(B248)+64)&amp;$B249)</f>
        <v>6312727</v>
      </c>
    </row>
    <row r="250" spans="1:8" x14ac:dyDescent="0.25">
      <c r="A250" t="s">
        <v>2352</v>
      </c>
      <c r="B250">
        <f t="shared" si="8"/>
        <v>255</v>
      </c>
      <c r="C250" t="str" cm="1">
        <f t="array" aca="1" ref="C250" ca="1">INDIRECT("'"&amp;$A250&amp;"'!"&amp;CHAR(COLUMN(A249)+64)&amp;$B250)</f>
        <v>31O10016630</v>
      </c>
      <c r="D250" cm="1">
        <f t="array" aca="1" ref="D250" ca="1">INDIRECT("'"&amp;$A250&amp;"'!"&amp;CHAR(COLUMN(C249)+64)&amp;$B250)</f>
        <v>249</v>
      </c>
      <c r="E250">
        <f t="shared" si="7"/>
        <v>249</v>
      </c>
      <c r="F250" t="str" cm="1">
        <f t="array" aca="1" ref="F250" ca="1">INDIRECT("'"&amp;$A250&amp;"'!"&amp;CHAR(COLUMN(D249)+64)&amp;$B250)</f>
        <v>Ống HDPE100 DISMY PN16 D630 x 57,2</v>
      </c>
      <c r="G250" t="str" cm="1">
        <f t="array" aca="1" ref="G250" ca="1">INDIRECT("'"&amp;$A250&amp;"'!"&amp;CHAR(COLUMN(E249)+64)&amp;$B250)</f>
        <v>m</v>
      </c>
      <c r="H250" s="1" cm="1">
        <f t="array" aca="1" ref="H250" ca="1">INDIRECT("'"&amp;$A250&amp;"'!"&amp;CHAR(COLUMN(B249)+64)&amp;$B250)</f>
        <v>7167273</v>
      </c>
    </row>
    <row r="251" spans="1:8" x14ac:dyDescent="0.25">
      <c r="A251" t="s">
        <v>2352</v>
      </c>
      <c r="B251">
        <f t="shared" si="8"/>
        <v>256</v>
      </c>
      <c r="C251" t="e" cm="1">
        <f t="array" aca="1" ref="C251" ca="1">INDIRECT("'"&amp;$A251&amp;"'!"&amp;CHAR(COLUMN(A250)+64)&amp;$B251)</f>
        <v>#N/A</v>
      </c>
      <c r="D251" cm="1">
        <f t="array" aca="1" ref="D251" ca="1">INDIRECT("'"&amp;$A251&amp;"'!"&amp;CHAR(COLUMN(C250)+64)&amp;$B251)</f>
        <v>250</v>
      </c>
      <c r="E251">
        <f t="shared" si="7"/>
        <v>250</v>
      </c>
      <c r="F251" t="str" cm="1">
        <f t="array" aca="1" ref="F251" ca="1">INDIRECT("'"&amp;$A251&amp;"'!"&amp;CHAR(COLUMN(D250)+64)&amp;$B251)</f>
        <v>Ống HDPE100 DISMY PN6 D710 x 27,2</v>
      </c>
      <c r="G251" t="str" cm="1">
        <f t="array" aca="1" ref="G251" ca="1">INDIRECT("'"&amp;$A251&amp;"'!"&amp;CHAR(COLUMN(E250)+64)&amp;$B251)</f>
        <v>m</v>
      </c>
      <c r="H251" s="1" cm="1">
        <f t="array" aca="1" ref="H251" ca="1">INDIRECT("'"&amp;$A251&amp;"'!"&amp;CHAR(COLUMN(B250)+64)&amp;$B251)</f>
        <v>4360000</v>
      </c>
    </row>
    <row r="252" spans="1:8" x14ac:dyDescent="0.25">
      <c r="A252" t="s">
        <v>2352</v>
      </c>
      <c r="B252">
        <f t="shared" si="8"/>
        <v>257</v>
      </c>
      <c r="C252" t="str" cm="1">
        <f t="array" aca="1" ref="C252" ca="1">INDIRECT("'"&amp;$A252&amp;"'!"&amp;CHAR(COLUMN(A251)+64)&amp;$B252)</f>
        <v>31O1008710</v>
      </c>
      <c r="D252" cm="1">
        <f t="array" aca="1" ref="D252" ca="1">INDIRECT("'"&amp;$A252&amp;"'!"&amp;CHAR(COLUMN(C251)+64)&amp;$B252)</f>
        <v>251</v>
      </c>
      <c r="E252">
        <f t="shared" si="7"/>
        <v>251</v>
      </c>
      <c r="F252" t="str" cm="1">
        <f t="array" aca="1" ref="F252" ca="1">INDIRECT("'"&amp;$A252&amp;"'!"&amp;CHAR(COLUMN(D251)+64)&amp;$B252)</f>
        <v>Ống HDPE100 DISMY PN8 D710 x 33,9</v>
      </c>
      <c r="G252" t="str" cm="1">
        <f t="array" aca="1" ref="G252" ca="1">INDIRECT("'"&amp;$A252&amp;"'!"&amp;CHAR(COLUMN(E251)+64)&amp;$B252)</f>
        <v>m</v>
      </c>
      <c r="H252" s="1" cm="1">
        <f t="array" aca="1" ref="H252" ca="1">INDIRECT("'"&amp;$A252&amp;"'!"&amp;CHAR(COLUMN(B251)+64)&amp;$B252)</f>
        <v>5369091</v>
      </c>
    </row>
    <row r="253" spans="1:8" x14ac:dyDescent="0.25">
      <c r="A253" t="s">
        <v>2352</v>
      </c>
      <c r="B253">
        <f t="shared" si="8"/>
        <v>258</v>
      </c>
      <c r="C253" t="e" cm="1">
        <f t="array" aca="1" ref="C253" ca="1">INDIRECT("'"&amp;$A253&amp;"'!"&amp;CHAR(COLUMN(A252)+64)&amp;$B253)</f>
        <v>#N/A</v>
      </c>
      <c r="D253" cm="1">
        <f t="array" aca="1" ref="D253" ca="1">INDIRECT("'"&amp;$A253&amp;"'!"&amp;CHAR(COLUMN(C252)+64)&amp;$B253)</f>
        <v>252</v>
      </c>
      <c r="E253">
        <f t="shared" si="7"/>
        <v>252</v>
      </c>
      <c r="F253" t="str" cm="1">
        <f t="array" aca="1" ref="F253" ca="1">INDIRECT("'"&amp;$A253&amp;"'!"&amp;CHAR(COLUMN(D252)+64)&amp;$B253)</f>
        <v>Ống HDPE100 DISMY PN10 D710 x 42,1</v>
      </c>
      <c r="G253" t="str" cm="1">
        <f t="array" aca="1" ref="G253" ca="1">INDIRECT("'"&amp;$A253&amp;"'!"&amp;CHAR(COLUMN(E252)+64)&amp;$B253)</f>
        <v>m</v>
      </c>
      <c r="H253" s="1" cm="1">
        <f t="array" aca="1" ref="H253" ca="1">INDIRECT("'"&amp;$A253&amp;"'!"&amp;CHAR(COLUMN(B252)+64)&amp;$B253)</f>
        <v>6586364</v>
      </c>
    </row>
    <row r="254" spans="1:8" x14ac:dyDescent="0.25">
      <c r="A254" t="s">
        <v>2352</v>
      </c>
      <c r="B254">
        <f t="shared" si="8"/>
        <v>259</v>
      </c>
      <c r="C254" t="e" cm="1">
        <f t="array" aca="1" ref="C254" ca="1">INDIRECT("'"&amp;$A254&amp;"'!"&amp;CHAR(COLUMN(A253)+64)&amp;$B254)</f>
        <v>#N/A</v>
      </c>
      <c r="D254" cm="1">
        <f t="array" aca="1" ref="D254" ca="1">INDIRECT("'"&amp;$A254&amp;"'!"&amp;CHAR(COLUMN(C253)+64)&amp;$B254)</f>
        <v>253</v>
      </c>
      <c r="E254">
        <f t="shared" si="7"/>
        <v>253</v>
      </c>
      <c r="F254" t="str" cm="1">
        <f t="array" aca="1" ref="F254" ca="1">INDIRECT("'"&amp;$A254&amp;"'!"&amp;CHAR(COLUMN(D253)+64)&amp;$B254)</f>
        <v>Ống HDPE100 DISMY PN12,5 D710 x 52,2</v>
      </c>
      <c r="G254" t="str" cm="1">
        <f t="array" aca="1" ref="G254" ca="1">INDIRECT("'"&amp;$A254&amp;"'!"&amp;CHAR(COLUMN(E253)+64)&amp;$B254)</f>
        <v>m</v>
      </c>
      <c r="H254" s="1" cm="1">
        <f t="array" aca="1" ref="H254" ca="1">INDIRECT("'"&amp;$A254&amp;"'!"&amp;CHAR(COLUMN(B253)+64)&amp;$B254)</f>
        <v>8031818</v>
      </c>
    </row>
    <row r="255" spans="1:8" x14ac:dyDescent="0.25">
      <c r="A255" t="s">
        <v>2352</v>
      </c>
      <c r="B255">
        <f t="shared" si="8"/>
        <v>260</v>
      </c>
      <c r="C255" t="e" cm="1">
        <f t="array" aca="1" ref="C255" ca="1">INDIRECT("'"&amp;$A255&amp;"'!"&amp;CHAR(COLUMN(A254)+64)&amp;$B255)</f>
        <v>#N/A</v>
      </c>
      <c r="D255" cm="1">
        <f t="array" aca="1" ref="D255" ca="1">INDIRECT("'"&amp;$A255&amp;"'!"&amp;CHAR(COLUMN(C254)+64)&amp;$B255)</f>
        <v>254</v>
      </c>
      <c r="E255">
        <f t="shared" si="7"/>
        <v>254</v>
      </c>
      <c r="F255" t="str" cm="1">
        <f t="array" aca="1" ref="F255" ca="1">INDIRECT("'"&amp;$A255&amp;"'!"&amp;CHAR(COLUMN(D254)+64)&amp;$B255)</f>
        <v>Ống HDPE100 DISMY PN16 D710 x 64,5</v>
      </c>
      <c r="G255" t="str" cm="1">
        <f t="array" aca="1" ref="G255" ca="1">INDIRECT("'"&amp;$A255&amp;"'!"&amp;CHAR(COLUMN(E254)+64)&amp;$B255)</f>
        <v>m</v>
      </c>
      <c r="H255" s="1" cm="1">
        <f t="array" aca="1" ref="H255" ca="1">INDIRECT("'"&amp;$A255&amp;"'!"&amp;CHAR(COLUMN(B254)+64)&amp;$B255)</f>
        <v>9723636</v>
      </c>
    </row>
    <row r="256" spans="1:8" x14ac:dyDescent="0.25">
      <c r="A256" t="s">
        <v>2352</v>
      </c>
      <c r="B256">
        <f t="shared" si="8"/>
        <v>261</v>
      </c>
      <c r="C256" t="str" cm="1">
        <f t="array" aca="1" ref="C256" ca="1">INDIRECT("'"&amp;$A256&amp;"'!"&amp;CHAR(COLUMN(A255)+64)&amp;$B256)</f>
        <v>31O1006800</v>
      </c>
      <c r="D256" cm="1">
        <f t="array" aca="1" ref="D256" ca="1">INDIRECT("'"&amp;$A256&amp;"'!"&amp;CHAR(COLUMN(C255)+64)&amp;$B256)</f>
        <v>255</v>
      </c>
      <c r="E256">
        <f t="shared" si="7"/>
        <v>255</v>
      </c>
      <c r="F256" t="str" cm="1">
        <f t="array" aca="1" ref="F256" ca="1">INDIRECT("'"&amp;$A256&amp;"'!"&amp;CHAR(COLUMN(D255)+64)&amp;$B256)</f>
        <v>Ống HDPE100 DISMY PN6 D800 x 30,6</v>
      </c>
      <c r="G256" t="str" cm="1">
        <f t="array" aca="1" ref="G256" ca="1">INDIRECT("'"&amp;$A256&amp;"'!"&amp;CHAR(COLUMN(E255)+64)&amp;$B256)</f>
        <v>m</v>
      </c>
      <c r="H256" s="1" cm="1">
        <f t="array" aca="1" ref="H256" ca="1">INDIRECT("'"&amp;$A256&amp;"'!"&amp;CHAR(COLUMN(B255)+64)&amp;$B256)</f>
        <v>5521818</v>
      </c>
    </row>
    <row r="257" spans="1:8" x14ac:dyDescent="0.25">
      <c r="A257" t="s">
        <v>2352</v>
      </c>
      <c r="B257">
        <f t="shared" si="8"/>
        <v>262</v>
      </c>
      <c r="C257" t="str" cm="1">
        <f t="array" aca="1" ref="C257" ca="1">INDIRECT("'"&amp;$A257&amp;"'!"&amp;CHAR(COLUMN(A256)+64)&amp;$B257)</f>
        <v>31O1008800</v>
      </c>
      <c r="D257" cm="1">
        <f t="array" aca="1" ref="D257" ca="1">INDIRECT("'"&amp;$A257&amp;"'!"&amp;CHAR(COLUMN(C256)+64)&amp;$B257)</f>
        <v>256</v>
      </c>
      <c r="E257">
        <f t="shared" si="7"/>
        <v>256</v>
      </c>
      <c r="F257" t="str" cm="1">
        <f t="array" aca="1" ref="F257" ca="1">INDIRECT("'"&amp;$A257&amp;"'!"&amp;CHAR(COLUMN(D256)+64)&amp;$B257)</f>
        <v>Ống HDPE100 DISMY PN8 D800 x 38,1</v>
      </c>
      <c r="G257" t="str" cm="1">
        <f t="array" aca="1" ref="G257" ca="1">INDIRECT("'"&amp;$A257&amp;"'!"&amp;CHAR(COLUMN(E256)+64)&amp;$B257)</f>
        <v>m</v>
      </c>
      <c r="H257" s="1" cm="1">
        <f t="array" aca="1" ref="H257" ca="1">INDIRECT("'"&amp;$A257&amp;"'!"&amp;CHAR(COLUMN(B256)+64)&amp;$B257)</f>
        <v>6805455</v>
      </c>
    </row>
    <row r="258" spans="1:8" x14ac:dyDescent="0.25">
      <c r="A258" t="s">
        <v>2352</v>
      </c>
      <c r="B258">
        <f t="shared" si="8"/>
        <v>263</v>
      </c>
      <c r="C258" t="e" cm="1">
        <f t="array" aca="1" ref="C258" ca="1">INDIRECT("'"&amp;$A258&amp;"'!"&amp;CHAR(COLUMN(A257)+64)&amp;$B258)</f>
        <v>#N/A</v>
      </c>
      <c r="D258" cm="1">
        <f t="array" aca="1" ref="D258" ca="1">INDIRECT("'"&amp;$A258&amp;"'!"&amp;CHAR(COLUMN(C257)+64)&amp;$B258)</f>
        <v>257</v>
      </c>
      <c r="E258">
        <f t="shared" si="7"/>
        <v>257</v>
      </c>
      <c r="F258" t="str" cm="1">
        <f t="array" aca="1" ref="F258" ca="1">INDIRECT("'"&amp;$A258&amp;"'!"&amp;CHAR(COLUMN(D257)+64)&amp;$B258)</f>
        <v>Ống HDPE100 DISMY PN10 D800 x 47,4</v>
      </c>
      <c r="G258" t="str" cm="1">
        <f t="array" aca="1" ref="G258" ca="1">INDIRECT("'"&amp;$A258&amp;"'!"&amp;CHAR(COLUMN(E257)+64)&amp;$B258)</f>
        <v>m</v>
      </c>
      <c r="H258" s="1" cm="1">
        <f t="array" aca="1" ref="H258" ca="1">INDIRECT("'"&amp;$A258&amp;"'!"&amp;CHAR(COLUMN(B257)+64)&amp;$B258)</f>
        <v>8351818</v>
      </c>
    </row>
    <row r="259" spans="1:8" x14ac:dyDescent="0.25">
      <c r="A259" t="s">
        <v>2352</v>
      </c>
      <c r="B259">
        <f t="shared" si="8"/>
        <v>264</v>
      </c>
      <c r="C259" t="str" cm="1">
        <f t="array" aca="1" ref="C259" ca="1">INDIRECT("'"&amp;$A259&amp;"'!"&amp;CHAR(COLUMN(A258)+64)&amp;$B259)</f>
        <v>31O100125800</v>
      </c>
      <c r="D259" cm="1">
        <f t="array" aca="1" ref="D259" ca="1">INDIRECT("'"&amp;$A259&amp;"'!"&amp;CHAR(COLUMN(C258)+64)&amp;$B259)</f>
        <v>258</v>
      </c>
      <c r="E259">
        <f t="shared" si="7"/>
        <v>258</v>
      </c>
      <c r="F259" t="str" cm="1">
        <f t="array" aca="1" ref="F259" ca="1">INDIRECT("'"&amp;$A259&amp;"'!"&amp;CHAR(COLUMN(D258)+64)&amp;$B259)</f>
        <v>Ống HDPE100 DISMY PN12,5 D800 x 58,8</v>
      </c>
      <c r="G259" t="str" cm="1">
        <f t="array" aca="1" ref="G259" ca="1">INDIRECT("'"&amp;$A259&amp;"'!"&amp;CHAR(COLUMN(E258)+64)&amp;$B259)</f>
        <v>m</v>
      </c>
      <c r="H259" s="1" cm="1">
        <f t="array" aca="1" ref="H259" ca="1">INDIRECT("'"&amp;$A259&amp;"'!"&amp;CHAR(COLUMN(B258)+64)&amp;$B259)</f>
        <v>8578182</v>
      </c>
    </row>
    <row r="260" spans="1:8" x14ac:dyDescent="0.25">
      <c r="A260" t="s">
        <v>2352</v>
      </c>
      <c r="B260">
        <f t="shared" si="8"/>
        <v>265</v>
      </c>
      <c r="C260" t="e" cm="1">
        <f t="array" aca="1" ref="C260" ca="1">INDIRECT("'"&amp;$A260&amp;"'!"&amp;CHAR(COLUMN(A259)+64)&amp;$B260)</f>
        <v>#N/A</v>
      </c>
      <c r="D260" cm="1">
        <f t="array" aca="1" ref="D260" ca="1">INDIRECT("'"&amp;$A260&amp;"'!"&amp;CHAR(COLUMN(C259)+64)&amp;$B260)</f>
        <v>259</v>
      </c>
      <c r="E260">
        <f t="shared" ref="E260:E323" si="9">+E259+1</f>
        <v>259</v>
      </c>
      <c r="F260" t="str" cm="1">
        <f t="array" aca="1" ref="F260" ca="1">INDIRECT("'"&amp;$A260&amp;"'!"&amp;CHAR(COLUMN(D259)+64)&amp;$B260)</f>
        <v>Ống HDPE100 DISMY PN16 D800 x 72,6</v>
      </c>
      <c r="G260" t="str" cm="1">
        <f t="array" aca="1" ref="G260" ca="1">INDIRECT("'"&amp;$A260&amp;"'!"&amp;CHAR(COLUMN(E259)+64)&amp;$B260)</f>
        <v>m</v>
      </c>
      <c r="H260" s="1" cm="1">
        <f t="array" aca="1" ref="H260" ca="1">INDIRECT("'"&amp;$A260&amp;"'!"&amp;CHAR(COLUMN(B259)+64)&amp;$B260)</f>
        <v>12330909</v>
      </c>
    </row>
    <row r="261" spans="1:8" x14ac:dyDescent="0.25">
      <c r="A261" t="s">
        <v>2352</v>
      </c>
      <c r="B261">
        <f t="shared" si="8"/>
        <v>266</v>
      </c>
      <c r="C261" t="e" cm="1">
        <f t="array" aca="1" ref="C261" ca="1">INDIRECT("'"&amp;$A261&amp;"'!"&amp;CHAR(COLUMN(A260)+64)&amp;$B261)</f>
        <v>#N/A</v>
      </c>
      <c r="D261" cm="1">
        <f t="array" aca="1" ref="D261" ca="1">INDIRECT("'"&amp;$A261&amp;"'!"&amp;CHAR(COLUMN(C260)+64)&amp;$B261)</f>
        <v>260</v>
      </c>
      <c r="E261">
        <f t="shared" si="9"/>
        <v>260</v>
      </c>
      <c r="F261" t="str" cm="1">
        <f t="array" aca="1" ref="F261" ca="1">INDIRECT("'"&amp;$A261&amp;"'!"&amp;CHAR(COLUMN(D260)+64)&amp;$B261)</f>
        <v>Ống HDPE100 DISMY PN6 D900 x 34,4</v>
      </c>
      <c r="G261" t="str" cm="1">
        <f t="array" aca="1" ref="G261" ca="1">INDIRECT("'"&amp;$A261&amp;"'!"&amp;CHAR(COLUMN(E260)+64)&amp;$B261)</f>
        <v>m</v>
      </c>
      <c r="H261" s="1" cm="1">
        <f t="array" aca="1" ref="H261" ca="1">INDIRECT("'"&amp;$A261&amp;"'!"&amp;CHAR(COLUMN(B260)+64)&amp;$B261)</f>
        <v>6983636</v>
      </c>
    </row>
    <row r="262" spans="1:8" x14ac:dyDescent="0.25">
      <c r="A262" t="s">
        <v>2352</v>
      </c>
      <c r="B262">
        <f t="shared" si="8"/>
        <v>267</v>
      </c>
      <c r="C262" t="e" cm="1">
        <f t="array" aca="1" ref="C262" ca="1">INDIRECT("'"&amp;$A262&amp;"'!"&amp;CHAR(COLUMN(A261)+64)&amp;$B262)</f>
        <v>#N/A</v>
      </c>
      <c r="D262" cm="1">
        <f t="array" aca="1" ref="D262" ca="1">INDIRECT("'"&amp;$A262&amp;"'!"&amp;CHAR(COLUMN(C261)+64)&amp;$B262)</f>
        <v>261</v>
      </c>
      <c r="E262">
        <f t="shared" si="9"/>
        <v>261</v>
      </c>
      <c r="F262" t="str" cm="1">
        <f t="array" aca="1" ref="F262" ca="1">INDIRECT("'"&amp;$A262&amp;"'!"&amp;CHAR(COLUMN(D261)+64)&amp;$B262)</f>
        <v>Ống HDPE100 DISMY PN8 D900 x 42,9</v>
      </c>
      <c r="G262" t="str" cm="1">
        <f t="array" aca="1" ref="G262" ca="1">INDIRECT("'"&amp;$A262&amp;"'!"&amp;CHAR(COLUMN(E261)+64)&amp;$B262)</f>
        <v>m</v>
      </c>
      <c r="H262" s="1" cm="1">
        <f t="array" aca="1" ref="H262" ca="1">INDIRECT("'"&amp;$A262&amp;"'!"&amp;CHAR(COLUMN(B261)+64)&amp;$B262)</f>
        <v>8610909</v>
      </c>
    </row>
    <row r="263" spans="1:8" x14ac:dyDescent="0.25">
      <c r="A263" t="s">
        <v>2352</v>
      </c>
      <c r="B263">
        <f t="shared" si="8"/>
        <v>268</v>
      </c>
      <c r="C263" t="e" cm="1">
        <f t="array" aca="1" ref="C263" ca="1">INDIRECT("'"&amp;$A263&amp;"'!"&amp;CHAR(COLUMN(A262)+64)&amp;$B263)</f>
        <v>#N/A</v>
      </c>
      <c r="D263" cm="1">
        <f t="array" aca="1" ref="D263" ca="1">INDIRECT("'"&amp;$A263&amp;"'!"&amp;CHAR(COLUMN(C262)+64)&amp;$B263)</f>
        <v>262</v>
      </c>
      <c r="E263">
        <f t="shared" si="9"/>
        <v>262</v>
      </c>
      <c r="F263" t="str" cm="1">
        <f t="array" aca="1" ref="F263" ca="1">INDIRECT("'"&amp;$A263&amp;"'!"&amp;CHAR(COLUMN(D262)+64)&amp;$B263)</f>
        <v>Ống HDPE100 DISMY PN10 D900 x 53,3</v>
      </c>
      <c r="G263" t="str" cm="1">
        <f t="array" aca="1" ref="G263" ca="1">INDIRECT("'"&amp;$A263&amp;"'!"&amp;CHAR(COLUMN(E262)+64)&amp;$B263)</f>
        <v>m</v>
      </c>
      <c r="H263" s="1" cm="1">
        <f t="array" aca="1" ref="H263" ca="1">INDIRECT("'"&amp;$A263&amp;"'!"&amp;CHAR(COLUMN(B262)+64)&amp;$B263)</f>
        <v>10564545</v>
      </c>
    </row>
    <row r="264" spans="1:8" x14ac:dyDescent="0.25">
      <c r="A264" t="s">
        <v>2352</v>
      </c>
      <c r="B264">
        <f t="shared" si="8"/>
        <v>269</v>
      </c>
      <c r="C264" t="e" cm="1">
        <f t="array" aca="1" ref="C264" ca="1">INDIRECT("'"&amp;$A264&amp;"'!"&amp;CHAR(COLUMN(A263)+64)&amp;$B264)</f>
        <v>#N/A</v>
      </c>
      <c r="D264" cm="1">
        <f t="array" aca="1" ref="D264" ca="1">INDIRECT("'"&amp;$A264&amp;"'!"&amp;CHAR(COLUMN(C263)+64)&amp;$B264)</f>
        <v>263</v>
      </c>
      <c r="E264">
        <f t="shared" si="9"/>
        <v>263</v>
      </c>
      <c r="F264" t="str" cm="1">
        <f t="array" aca="1" ref="F264" ca="1">INDIRECT("'"&amp;$A264&amp;"'!"&amp;CHAR(COLUMN(D263)+64)&amp;$B264)</f>
        <v>Ống HDPE100 DISMY PN12,5 D900 x 66,2</v>
      </c>
      <c r="G264" t="str" cm="1">
        <f t="array" aca="1" ref="G264" ca="1">INDIRECT("'"&amp;$A264&amp;"'!"&amp;CHAR(COLUMN(E263)+64)&amp;$B264)</f>
        <v>m</v>
      </c>
      <c r="H264" s="1" cm="1">
        <f t="array" aca="1" ref="H264" ca="1">INDIRECT("'"&amp;$A264&amp;"'!"&amp;CHAR(COLUMN(B263)+64)&amp;$B264)</f>
        <v>12907273</v>
      </c>
    </row>
    <row r="265" spans="1:8" x14ac:dyDescent="0.25">
      <c r="A265" t="s">
        <v>2352</v>
      </c>
      <c r="B265">
        <f t="shared" si="8"/>
        <v>270</v>
      </c>
      <c r="C265" t="e" cm="1">
        <f t="array" aca="1" ref="C265" ca="1">INDIRECT("'"&amp;$A265&amp;"'!"&amp;CHAR(COLUMN(A264)+64)&amp;$B265)</f>
        <v>#N/A</v>
      </c>
      <c r="D265" cm="1">
        <f t="array" aca="1" ref="D265" ca="1">INDIRECT("'"&amp;$A265&amp;"'!"&amp;CHAR(COLUMN(C264)+64)&amp;$B265)</f>
        <v>264</v>
      </c>
      <c r="E265">
        <f t="shared" si="9"/>
        <v>264</v>
      </c>
      <c r="F265" t="str" cm="1">
        <f t="array" aca="1" ref="F265" ca="1">INDIRECT("'"&amp;$A265&amp;"'!"&amp;CHAR(COLUMN(D264)+64)&amp;$B265)</f>
        <v>Ống HDPE100 DISMY PN16 D900 x 81,7</v>
      </c>
      <c r="G265" t="str" cm="1">
        <f t="array" aca="1" ref="G265" ca="1">INDIRECT("'"&amp;$A265&amp;"'!"&amp;CHAR(COLUMN(E264)+64)&amp;$B265)</f>
        <v>m</v>
      </c>
      <c r="H265" s="1" cm="1">
        <f t="array" aca="1" ref="H265" ca="1">INDIRECT("'"&amp;$A265&amp;"'!"&amp;CHAR(COLUMN(B264)+64)&amp;$B265)</f>
        <v>15609091</v>
      </c>
    </row>
    <row r="266" spans="1:8" x14ac:dyDescent="0.25">
      <c r="A266" t="s">
        <v>2352</v>
      </c>
      <c r="B266">
        <f t="shared" si="8"/>
        <v>271</v>
      </c>
      <c r="C266" t="e" cm="1">
        <f t="array" aca="1" ref="C266" ca="1">INDIRECT("'"&amp;$A266&amp;"'!"&amp;CHAR(COLUMN(A265)+64)&amp;$B266)</f>
        <v>#N/A</v>
      </c>
      <c r="D266" cm="1">
        <f t="array" aca="1" ref="D266" ca="1">INDIRECT("'"&amp;$A266&amp;"'!"&amp;CHAR(COLUMN(C265)+64)&amp;$B266)</f>
        <v>265</v>
      </c>
      <c r="E266">
        <f t="shared" si="9"/>
        <v>265</v>
      </c>
      <c r="F266" t="str" cm="1">
        <f t="array" aca="1" ref="F266" ca="1">INDIRECT("'"&amp;$A266&amp;"'!"&amp;CHAR(COLUMN(D265)+64)&amp;$B266)</f>
        <v>Ống HDPE100 DISMY PN6 D1000 x 38,2</v>
      </c>
      <c r="G266" t="str" cm="1">
        <f t="array" aca="1" ref="G266" ca="1">INDIRECT("'"&amp;$A266&amp;"'!"&amp;CHAR(COLUMN(E265)+64)&amp;$B266)</f>
        <v>m</v>
      </c>
      <c r="H266" s="1" cm="1">
        <f t="array" aca="1" ref="H266" ca="1">INDIRECT("'"&amp;$A266&amp;"'!"&amp;CHAR(COLUMN(B265)+64)&amp;$B266)</f>
        <v>8617273</v>
      </c>
    </row>
    <row r="267" spans="1:8" x14ac:dyDescent="0.25">
      <c r="A267" t="s">
        <v>2352</v>
      </c>
      <c r="B267">
        <f t="shared" si="8"/>
        <v>272</v>
      </c>
      <c r="C267" t="e" cm="1">
        <f t="array" aca="1" ref="C267" ca="1">INDIRECT("'"&amp;$A267&amp;"'!"&amp;CHAR(COLUMN(A266)+64)&amp;$B267)</f>
        <v>#N/A</v>
      </c>
      <c r="D267" cm="1">
        <f t="array" aca="1" ref="D267" ca="1">INDIRECT("'"&amp;$A267&amp;"'!"&amp;CHAR(COLUMN(C266)+64)&amp;$B267)</f>
        <v>266</v>
      </c>
      <c r="E267">
        <f t="shared" si="9"/>
        <v>266</v>
      </c>
      <c r="F267" t="str" cm="1">
        <f t="array" aca="1" ref="F267" ca="1">INDIRECT("'"&amp;$A267&amp;"'!"&amp;CHAR(COLUMN(D266)+64)&amp;$B267)</f>
        <v>Ống HDPE100 DISMY PN8 D1000 x 47,7</v>
      </c>
      <c r="G267" t="str" cm="1">
        <f t="array" aca="1" ref="G267" ca="1">INDIRECT("'"&amp;$A267&amp;"'!"&amp;CHAR(COLUMN(E266)+64)&amp;$B267)</f>
        <v>m</v>
      </c>
      <c r="H267" s="1" cm="1">
        <f t="array" aca="1" ref="H267" ca="1">INDIRECT("'"&amp;$A267&amp;"'!"&amp;CHAR(COLUMN(B266)+64)&amp;$B267)</f>
        <v>10639091</v>
      </c>
    </row>
    <row r="268" spans="1:8" x14ac:dyDescent="0.25">
      <c r="A268" t="s">
        <v>2352</v>
      </c>
      <c r="B268">
        <f t="shared" si="8"/>
        <v>273</v>
      </c>
      <c r="C268" t="e" cm="1">
        <f t="array" aca="1" ref="C268" ca="1">INDIRECT("'"&amp;$A268&amp;"'!"&amp;CHAR(COLUMN(A267)+64)&amp;$B268)</f>
        <v>#N/A</v>
      </c>
      <c r="D268" cm="1">
        <f t="array" aca="1" ref="D268" ca="1">INDIRECT("'"&amp;$A268&amp;"'!"&amp;CHAR(COLUMN(C267)+64)&amp;$B268)</f>
        <v>267</v>
      </c>
      <c r="E268">
        <f t="shared" si="9"/>
        <v>267</v>
      </c>
      <c r="F268" t="str" cm="1">
        <f t="array" aca="1" ref="F268" ca="1">INDIRECT("'"&amp;$A268&amp;"'!"&amp;CHAR(COLUMN(D267)+64)&amp;$B268)</f>
        <v>Ống HDPE100 DISMY PN10 D1000 x 59,3</v>
      </c>
      <c r="G268" t="str" cm="1">
        <f t="array" aca="1" ref="G268" ca="1">INDIRECT("'"&amp;$A268&amp;"'!"&amp;CHAR(COLUMN(E267)+64)&amp;$B268)</f>
        <v>m</v>
      </c>
      <c r="H268" s="1" cm="1">
        <f t="array" aca="1" ref="H268" ca="1">INDIRECT("'"&amp;$A268&amp;"'!"&amp;CHAR(COLUMN(B267)+64)&amp;$B268)</f>
        <v>13056364</v>
      </c>
    </row>
    <row r="269" spans="1:8" x14ac:dyDescent="0.25">
      <c r="A269" t="s">
        <v>2352</v>
      </c>
      <c r="B269">
        <f t="shared" si="8"/>
        <v>274</v>
      </c>
      <c r="C269" t="e" cm="1">
        <f t="array" aca="1" ref="C269" ca="1">INDIRECT("'"&amp;$A269&amp;"'!"&amp;CHAR(COLUMN(A268)+64)&amp;$B269)</f>
        <v>#N/A</v>
      </c>
      <c r="D269" cm="1">
        <f t="array" aca="1" ref="D269" ca="1">INDIRECT("'"&amp;$A269&amp;"'!"&amp;CHAR(COLUMN(C268)+64)&amp;$B269)</f>
        <v>268</v>
      </c>
      <c r="E269">
        <f t="shared" si="9"/>
        <v>268</v>
      </c>
      <c r="F269" t="str" cm="1">
        <f t="array" aca="1" ref="F269" ca="1">INDIRECT("'"&amp;$A269&amp;"'!"&amp;CHAR(COLUMN(D268)+64)&amp;$B269)</f>
        <v>Ống HDPE100 DISMY PN12,5 D1000 x 72,5</v>
      </c>
      <c r="G269" t="str" cm="1">
        <f t="array" aca="1" ref="G269" ca="1">INDIRECT("'"&amp;$A269&amp;"'!"&amp;CHAR(COLUMN(E268)+64)&amp;$B269)</f>
        <v>m</v>
      </c>
      <c r="H269" s="1" cm="1">
        <f t="array" aca="1" ref="H269" ca="1">INDIRECT("'"&amp;$A269&amp;"'!"&amp;CHAR(COLUMN(B268)+64)&amp;$B269)</f>
        <v>15720909</v>
      </c>
    </row>
    <row r="270" spans="1:8" x14ac:dyDescent="0.25">
      <c r="A270" t="s">
        <v>2352</v>
      </c>
      <c r="B270">
        <f t="shared" si="8"/>
        <v>275</v>
      </c>
      <c r="C270" t="e" cm="1">
        <f t="array" aca="1" ref="C270" ca="1">INDIRECT("'"&amp;$A270&amp;"'!"&amp;CHAR(COLUMN(A269)+64)&amp;$B270)</f>
        <v>#N/A</v>
      </c>
      <c r="D270" cm="1">
        <f t="array" aca="1" ref="D270" ca="1">INDIRECT("'"&amp;$A270&amp;"'!"&amp;CHAR(COLUMN(C269)+64)&amp;$B270)</f>
        <v>269</v>
      </c>
      <c r="E270">
        <f t="shared" si="9"/>
        <v>269</v>
      </c>
      <c r="F270" t="str" cm="1">
        <f t="array" aca="1" ref="F270" ca="1">INDIRECT("'"&amp;$A270&amp;"'!"&amp;CHAR(COLUMN(D269)+64)&amp;$B270)</f>
        <v>Ống HDPE100 DISMY PN16 D1000 x 90,2</v>
      </c>
      <c r="G270" t="str" cm="1">
        <f t="array" aca="1" ref="G270" ca="1">INDIRECT("'"&amp;$A270&amp;"'!"&amp;CHAR(COLUMN(E269)+64)&amp;$B270)</f>
        <v>m</v>
      </c>
      <c r="H270" s="1" cm="1">
        <f t="array" aca="1" ref="H270" ca="1">INDIRECT("'"&amp;$A270&amp;"'!"&amp;CHAR(COLUMN(B269)+64)&amp;$B270)</f>
        <v>19163636</v>
      </c>
    </row>
    <row r="271" spans="1:8" x14ac:dyDescent="0.25">
      <c r="A271" t="s">
        <v>3</v>
      </c>
      <c r="B271">
        <v>7</v>
      </c>
      <c r="C271" t="str" cm="1">
        <f t="array" aca="1" ref="C271" ca="1">INDIRECT("'"&amp;$A271&amp;"'!"&amp;CHAR(COLUMN(A270)+64)&amp;$B271)</f>
        <v>11OLX2023</v>
      </c>
      <c r="D271" cm="1">
        <f t="array" aca="1" ref="D271" ca="1">INDIRECT("'"&amp;$A271&amp;"'!"&amp;CHAR(COLUMN(C270)+64)&amp;$B271)</f>
        <v>1</v>
      </c>
      <c r="E271">
        <f t="shared" si="9"/>
        <v>270</v>
      </c>
      <c r="F271" t="str" cm="1">
        <f t="array" aca="1" ref="F271" ca="1">INDIRECT("'"&amp;$A271&amp;"'!"&amp;CHAR(COLUMN(D270)+64)&amp;$B271)</f>
        <v>Ống lạnh PPR DISMY xanh PN10 D20x2,3</v>
      </c>
      <c r="G271" t="str" cm="1">
        <f t="array" aca="1" ref="G271" ca="1">INDIRECT("'"&amp;$A271&amp;"'!"&amp;CHAR(COLUMN(E270)+64)&amp;$B271)</f>
        <v>m</v>
      </c>
      <c r="H271" s="1" cm="1">
        <f t="array" aca="1" ref="H271" ca="1">INDIRECT("'"&amp;$A271&amp;"'!"&amp;CHAR(COLUMN(B270)+64)&amp;$B271)</f>
        <v>22182</v>
      </c>
    </row>
    <row r="272" spans="1:8" x14ac:dyDescent="0.25">
      <c r="A272" t="s">
        <v>3</v>
      </c>
      <c r="B272">
        <f t="shared" si="8"/>
        <v>8</v>
      </c>
      <c r="C272" t="str" cm="1">
        <f t="array" aca="1" ref="C272" ca="1">INDIRECT("'"&amp;$A272&amp;"'!"&amp;CHAR(COLUMN(A271)+64)&amp;$B272)</f>
        <v>11OLX2528</v>
      </c>
      <c r="D272" cm="1">
        <f t="array" aca="1" ref="D272" ca="1">INDIRECT("'"&amp;$A272&amp;"'!"&amp;CHAR(COLUMN(C271)+64)&amp;$B272)</f>
        <v>2</v>
      </c>
      <c r="E272">
        <f t="shared" si="9"/>
        <v>271</v>
      </c>
      <c r="F272" t="str" cm="1">
        <f t="array" aca="1" ref="F272" ca="1">INDIRECT("'"&amp;$A272&amp;"'!"&amp;CHAR(COLUMN(D271)+64)&amp;$B272)</f>
        <v>Ống lạnh PPR DISMY xanh PN10 D25x2,8</v>
      </c>
      <c r="G272" t="str" cm="1">
        <f t="array" aca="1" ref="G272" ca="1">INDIRECT("'"&amp;$A272&amp;"'!"&amp;CHAR(COLUMN(E271)+64)&amp;$B272)</f>
        <v>m</v>
      </c>
      <c r="H272" s="1" cm="1">
        <f t="array" aca="1" ref="H272" ca="1">INDIRECT("'"&amp;$A272&amp;"'!"&amp;CHAR(COLUMN(B271)+64)&amp;$B272)</f>
        <v>39636</v>
      </c>
    </row>
    <row r="273" spans="1:8" x14ac:dyDescent="0.25">
      <c r="A273" t="s">
        <v>3</v>
      </c>
      <c r="B273">
        <f t="shared" si="8"/>
        <v>9</v>
      </c>
      <c r="C273" t="str" cm="1">
        <f t="array" aca="1" ref="C273" ca="1">INDIRECT("'"&amp;$A273&amp;"'!"&amp;CHAR(COLUMN(A272)+64)&amp;$B273)</f>
        <v>11OLX3229</v>
      </c>
      <c r="D273" cm="1">
        <f t="array" aca="1" ref="D273" ca="1">INDIRECT("'"&amp;$A273&amp;"'!"&amp;CHAR(COLUMN(C272)+64)&amp;$B273)</f>
        <v>3</v>
      </c>
      <c r="E273">
        <f t="shared" si="9"/>
        <v>272</v>
      </c>
      <c r="F273" t="str" cm="1">
        <f t="array" aca="1" ref="F273" ca="1">INDIRECT("'"&amp;$A273&amp;"'!"&amp;CHAR(COLUMN(D272)+64)&amp;$B273)</f>
        <v>Ống lạnh PPR DISMY xanh PN10 D32x2,9</v>
      </c>
      <c r="G273" t="str" cm="1">
        <f t="array" aca="1" ref="G273" ca="1">INDIRECT("'"&amp;$A273&amp;"'!"&amp;CHAR(COLUMN(E272)+64)&amp;$B273)</f>
        <v>m</v>
      </c>
      <c r="H273" s="1" cm="1">
        <f t="array" aca="1" ref="H273" ca="1">INDIRECT("'"&amp;$A273&amp;"'!"&amp;CHAR(COLUMN(B272)+64)&amp;$B273)</f>
        <v>51364</v>
      </c>
    </row>
    <row r="274" spans="1:8" x14ac:dyDescent="0.25">
      <c r="A274" t="s">
        <v>3</v>
      </c>
      <c r="B274">
        <f t="shared" si="8"/>
        <v>10</v>
      </c>
      <c r="C274" t="str" cm="1">
        <f t="array" aca="1" ref="C274" ca="1">INDIRECT("'"&amp;$A274&amp;"'!"&amp;CHAR(COLUMN(A273)+64)&amp;$B274)</f>
        <v>11OLX4037</v>
      </c>
      <c r="D274" cm="1">
        <f t="array" aca="1" ref="D274" ca="1">INDIRECT("'"&amp;$A274&amp;"'!"&amp;CHAR(COLUMN(C273)+64)&amp;$B274)</f>
        <v>4</v>
      </c>
      <c r="E274">
        <f t="shared" si="9"/>
        <v>273</v>
      </c>
      <c r="F274" t="str" cm="1">
        <f t="array" aca="1" ref="F274" ca="1">INDIRECT("'"&amp;$A274&amp;"'!"&amp;CHAR(COLUMN(D273)+64)&amp;$B274)</f>
        <v>Ống lạnh PPR DISMY xanh PN10 D40x3,7</v>
      </c>
      <c r="G274" t="str" cm="1">
        <f t="array" aca="1" ref="G274" ca="1">INDIRECT("'"&amp;$A274&amp;"'!"&amp;CHAR(COLUMN(E273)+64)&amp;$B274)</f>
        <v>m</v>
      </c>
      <c r="H274" s="1" cm="1">
        <f t="array" aca="1" ref="H274" ca="1">INDIRECT("'"&amp;$A274&amp;"'!"&amp;CHAR(COLUMN(B273)+64)&amp;$B274)</f>
        <v>68909</v>
      </c>
    </row>
    <row r="275" spans="1:8" x14ac:dyDescent="0.25">
      <c r="A275" t="s">
        <v>3</v>
      </c>
      <c r="B275">
        <f t="shared" si="8"/>
        <v>11</v>
      </c>
      <c r="C275" t="str" cm="1">
        <f t="array" aca="1" ref="C275" ca="1">INDIRECT("'"&amp;$A275&amp;"'!"&amp;CHAR(COLUMN(A274)+64)&amp;$B275)</f>
        <v>11OLX5046</v>
      </c>
      <c r="D275" cm="1">
        <f t="array" aca="1" ref="D275" ca="1">INDIRECT("'"&amp;$A275&amp;"'!"&amp;CHAR(COLUMN(C274)+64)&amp;$B275)</f>
        <v>5</v>
      </c>
      <c r="E275">
        <f t="shared" si="9"/>
        <v>274</v>
      </c>
      <c r="F275" t="str" cm="1">
        <f t="array" aca="1" ref="F275" ca="1">INDIRECT("'"&amp;$A275&amp;"'!"&amp;CHAR(COLUMN(D274)+64)&amp;$B275)</f>
        <v>Ống lạnh PPR DISMY xanh PN10 D50x4,6</v>
      </c>
      <c r="G275" t="str" cm="1">
        <f t="array" aca="1" ref="G275" ca="1">INDIRECT("'"&amp;$A275&amp;"'!"&amp;CHAR(COLUMN(E274)+64)&amp;$B275)</f>
        <v>m</v>
      </c>
      <c r="H275" s="1" cm="1">
        <f t="array" aca="1" ref="H275" ca="1">INDIRECT("'"&amp;$A275&amp;"'!"&amp;CHAR(COLUMN(B274)+64)&amp;$B275)</f>
        <v>101000</v>
      </c>
    </row>
    <row r="276" spans="1:8" x14ac:dyDescent="0.25">
      <c r="A276" t="s">
        <v>3</v>
      </c>
      <c r="B276">
        <f t="shared" si="8"/>
        <v>12</v>
      </c>
      <c r="C276" t="str" cm="1">
        <f t="array" aca="1" ref="C276" ca="1">INDIRECT("'"&amp;$A276&amp;"'!"&amp;CHAR(COLUMN(A275)+64)&amp;$B276)</f>
        <v>11OLX6358</v>
      </c>
      <c r="D276" cm="1">
        <f t="array" aca="1" ref="D276" ca="1">INDIRECT("'"&amp;$A276&amp;"'!"&amp;CHAR(COLUMN(C275)+64)&amp;$B276)</f>
        <v>6</v>
      </c>
      <c r="E276">
        <f t="shared" si="9"/>
        <v>275</v>
      </c>
      <c r="F276" t="str" cm="1">
        <f t="array" aca="1" ref="F276" ca="1">INDIRECT("'"&amp;$A276&amp;"'!"&amp;CHAR(COLUMN(D275)+64)&amp;$B276)</f>
        <v>Ống lạnh PPR DISMY xanh PN10 D63x5,8</v>
      </c>
      <c r="G276" t="str" cm="1">
        <f t="array" aca="1" ref="G276" ca="1">INDIRECT("'"&amp;$A276&amp;"'!"&amp;CHAR(COLUMN(E275)+64)&amp;$B276)</f>
        <v>m</v>
      </c>
      <c r="H276" s="1" cm="1">
        <f t="array" aca="1" ref="H276" ca="1">INDIRECT("'"&amp;$A276&amp;"'!"&amp;CHAR(COLUMN(B275)+64)&amp;$B276)</f>
        <v>161091</v>
      </c>
    </row>
    <row r="277" spans="1:8" x14ac:dyDescent="0.25">
      <c r="A277" t="s">
        <v>3</v>
      </c>
      <c r="B277">
        <f t="shared" si="8"/>
        <v>13</v>
      </c>
      <c r="C277" t="str" cm="1">
        <f t="array" aca="1" ref="C277" ca="1">INDIRECT("'"&amp;$A277&amp;"'!"&amp;CHAR(COLUMN(A276)+64)&amp;$B277)</f>
        <v>11OLX7568</v>
      </c>
      <c r="D277" cm="1">
        <f t="array" aca="1" ref="D277" ca="1">INDIRECT("'"&amp;$A277&amp;"'!"&amp;CHAR(COLUMN(C276)+64)&amp;$B277)</f>
        <v>7</v>
      </c>
      <c r="E277">
        <f t="shared" si="9"/>
        <v>276</v>
      </c>
      <c r="F277" t="str" cm="1">
        <f t="array" aca="1" ref="F277" ca="1">INDIRECT("'"&amp;$A277&amp;"'!"&amp;CHAR(COLUMN(D276)+64)&amp;$B277)</f>
        <v>Ống lạnh PPR DISMY xanh PN10 D75x6,8</v>
      </c>
      <c r="G277" t="str" cm="1">
        <f t="array" aca="1" ref="G277" ca="1">INDIRECT("'"&amp;$A277&amp;"'!"&amp;CHAR(COLUMN(E276)+64)&amp;$B277)</f>
        <v>m</v>
      </c>
      <c r="H277" s="1" cm="1">
        <f t="array" aca="1" ref="H277" ca="1">INDIRECT("'"&amp;$A277&amp;"'!"&amp;CHAR(COLUMN(B276)+64)&amp;$B277)</f>
        <v>224909</v>
      </c>
    </row>
    <row r="278" spans="1:8" x14ac:dyDescent="0.25">
      <c r="A278" t="s">
        <v>3</v>
      </c>
      <c r="B278">
        <f t="shared" si="8"/>
        <v>14</v>
      </c>
      <c r="C278" t="str" cm="1">
        <f t="array" aca="1" ref="C278" ca="1">INDIRECT("'"&amp;$A278&amp;"'!"&amp;CHAR(COLUMN(A277)+64)&amp;$B278)</f>
        <v>11OLX9082</v>
      </c>
      <c r="D278" cm="1">
        <f t="array" aca="1" ref="D278" ca="1">INDIRECT("'"&amp;$A278&amp;"'!"&amp;CHAR(COLUMN(C277)+64)&amp;$B278)</f>
        <v>8</v>
      </c>
      <c r="E278">
        <f t="shared" si="9"/>
        <v>277</v>
      </c>
      <c r="F278" t="str" cm="1">
        <f t="array" aca="1" ref="F278" ca="1">INDIRECT("'"&amp;$A278&amp;"'!"&amp;CHAR(COLUMN(D277)+64)&amp;$B278)</f>
        <v>Ống lạnh PPR DISMY xanh PN10 D90x8,2</v>
      </c>
      <c r="G278" t="str" cm="1">
        <f t="array" aca="1" ref="G278" ca="1">INDIRECT("'"&amp;$A278&amp;"'!"&amp;CHAR(COLUMN(E277)+64)&amp;$B278)</f>
        <v>m</v>
      </c>
      <c r="H278" s="1" cm="1">
        <f t="array" aca="1" ref="H278" ca="1">INDIRECT("'"&amp;$A278&amp;"'!"&amp;CHAR(COLUMN(B277)+64)&amp;$B278)</f>
        <v>326182</v>
      </c>
    </row>
    <row r="279" spans="1:8" x14ac:dyDescent="0.25">
      <c r="A279" t="s">
        <v>3</v>
      </c>
      <c r="B279">
        <f t="shared" si="8"/>
        <v>15</v>
      </c>
      <c r="C279" t="str" cm="1">
        <f t="array" aca="1" ref="C279" ca="1">INDIRECT("'"&amp;$A279&amp;"'!"&amp;CHAR(COLUMN(A278)+64)&amp;$B279)</f>
        <v>11OLX11010</v>
      </c>
      <c r="D279" cm="1">
        <f t="array" aca="1" ref="D279" ca="1">INDIRECT("'"&amp;$A279&amp;"'!"&amp;CHAR(COLUMN(C278)+64)&amp;$B279)</f>
        <v>9</v>
      </c>
      <c r="E279">
        <f t="shared" si="9"/>
        <v>278</v>
      </c>
      <c r="F279" t="str" cm="1">
        <f t="array" aca="1" ref="F279" ca="1">INDIRECT("'"&amp;$A279&amp;"'!"&amp;CHAR(COLUMN(D278)+64)&amp;$B279)</f>
        <v>Ống lạnh PPR DISMY xanh PN10 D110x10</v>
      </c>
      <c r="G279" t="str" cm="1">
        <f t="array" aca="1" ref="G279" ca="1">INDIRECT("'"&amp;$A279&amp;"'!"&amp;CHAR(COLUMN(E278)+64)&amp;$B279)</f>
        <v>m</v>
      </c>
      <c r="H279" s="1" cm="1">
        <f t="array" aca="1" ref="H279" ca="1">INDIRECT("'"&amp;$A279&amp;"'!"&amp;CHAR(COLUMN(B278)+64)&amp;$B279)</f>
        <v>521727</v>
      </c>
    </row>
    <row r="280" spans="1:8" x14ac:dyDescent="0.25">
      <c r="A280" t="s">
        <v>3</v>
      </c>
      <c r="B280">
        <f t="shared" si="8"/>
        <v>16</v>
      </c>
      <c r="C280" t="str" cm="1">
        <f t="array" aca="1" ref="C280" ca="1">INDIRECT("'"&amp;$A280&amp;"'!"&amp;CHAR(COLUMN(A279)+64)&amp;$B280)</f>
        <v>11OLX125114</v>
      </c>
      <c r="D280" cm="1">
        <f t="array" aca="1" ref="D280" ca="1">INDIRECT("'"&amp;$A280&amp;"'!"&amp;CHAR(COLUMN(C279)+64)&amp;$B280)</f>
        <v>10</v>
      </c>
      <c r="E280">
        <f t="shared" si="9"/>
        <v>279</v>
      </c>
      <c r="F280" t="str" cm="1">
        <f t="array" aca="1" ref="F280" ca="1">INDIRECT("'"&amp;$A280&amp;"'!"&amp;CHAR(COLUMN(D279)+64)&amp;$B280)</f>
        <v>Ống lạnh PPR DISMY xanh PN10 D125x11,4</v>
      </c>
      <c r="G280" t="str" cm="1">
        <f t="array" aca="1" ref="G280" ca="1">INDIRECT("'"&amp;$A280&amp;"'!"&amp;CHAR(COLUMN(E279)+64)&amp;$B280)</f>
        <v>m</v>
      </c>
      <c r="H280" s="1" cm="1">
        <f t="array" aca="1" ref="H280" ca="1">INDIRECT("'"&amp;$A280&amp;"'!"&amp;CHAR(COLUMN(B279)+64)&amp;$B280)</f>
        <v>646000</v>
      </c>
    </row>
    <row r="281" spans="1:8" x14ac:dyDescent="0.25">
      <c r="A281" t="s">
        <v>3</v>
      </c>
      <c r="B281">
        <f t="shared" si="8"/>
        <v>17</v>
      </c>
      <c r="C281" t="str" cm="1">
        <f t="array" aca="1" ref="C281" ca="1">INDIRECT("'"&amp;$A281&amp;"'!"&amp;CHAR(COLUMN(A280)+64)&amp;$B281)</f>
        <v>11OLX140127</v>
      </c>
      <c r="D281" cm="1">
        <f t="array" aca="1" ref="D281" ca="1">INDIRECT("'"&amp;$A281&amp;"'!"&amp;CHAR(COLUMN(C280)+64)&amp;$B281)</f>
        <v>11</v>
      </c>
      <c r="E281">
        <f t="shared" si="9"/>
        <v>280</v>
      </c>
      <c r="F281" t="str" cm="1">
        <f t="array" aca="1" ref="F281" ca="1">INDIRECT("'"&amp;$A281&amp;"'!"&amp;CHAR(COLUMN(D280)+64)&amp;$B281)</f>
        <v>Ống lạnh PPR DISMY xanh PN10 D140x12,7</v>
      </c>
      <c r="G281" t="str" cm="1">
        <f t="array" aca="1" ref="G281" ca="1">INDIRECT("'"&amp;$A281&amp;"'!"&amp;CHAR(COLUMN(E280)+64)&amp;$B281)</f>
        <v>m</v>
      </c>
      <c r="H281" s="1" cm="1">
        <f t="array" aca="1" ref="H281" ca="1">INDIRECT("'"&amp;$A281&amp;"'!"&amp;CHAR(COLUMN(B280)+64)&amp;$B281)</f>
        <v>797545</v>
      </c>
    </row>
    <row r="282" spans="1:8" x14ac:dyDescent="0.25">
      <c r="A282" t="s">
        <v>3</v>
      </c>
      <c r="B282">
        <f t="shared" si="8"/>
        <v>18</v>
      </c>
      <c r="C282" t="str" cm="1">
        <f t="array" aca="1" ref="C282" ca="1">INDIRECT("'"&amp;$A282&amp;"'!"&amp;CHAR(COLUMN(A281)+64)&amp;$B282)</f>
        <v>11OLX160146</v>
      </c>
      <c r="D282" cm="1">
        <f t="array" aca="1" ref="D282" ca="1">INDIRECT("'"&amp;$A282&amp;"'!"&amp;CHAR(COLUMN(C281)+64)&amp;$B282)</f>
        <v>12</v>
      </c>
      <c r="E282">
        <f t="shared" si="9"/>
        <v>281</v>
      </c>
      <c r="F282" t="str" cm="1">
        <f t="array" aca="1" ref="F282" ca="1">INDIRECT("'"&amp;$A282&amp;"'!"&amp;CHAR(COLUMN(D281)+64)&amp;$B282)</f>
        <v>Ống lạnh PPR DISMY xanh PN10 D160x14,6</v>
      </c>
      <c r="G282" t="str" cm="1">
        <f t="array" aca="1" ref="G282" ca="1">INDIRECT("'"&amp;$A282&amp;"'!"&amp;CHAR(COLUMN(E281)+64)&amp;$B282)</f>
        <v>m</v>
      </c>
      <c r="H282" s="1" cm="1">
        <f t="array" aca="1" ref="H282" ca="1">INDIRECT("'"&amp;$A282&amp;"'!"&amp;CHAR(COLUMN(B281)+64)&amp;$B282)</f>
        <v>1087727</v>
      </c>
    </row>
    <row r="283" spans="1:8" x14ac:dyDescent="0.25">
      <c r="A283" t="s">
        <v>3</v>
      </c>
      <c r="B283">
        <f t="shared" si="8"/>
        <v>19</v>
      </c>
      <c r="C283" t="str" cm="1">
        <f t="array" aca="1" ref="C283" ca="1">INDIRECT("'"&amp;$A283&amp;"'!"&amp;CHAR(COLUMN(A282)+64)&amp;$B283)</f>
        <v>11OLG2023</v>
      </c>
      <c r="D283" cm="1">
        <f t="array" aca="1" ref="D283" ca="1">INDIRECT("'"&amp;$A283&amp;"'!"&amp;CHAR(COLUMN(C282)+64)&amp;$B283)</f>
        <v>13</v>
      </c>
      <c r="E283">
        <f t="shared" si="9"/>
        <v>282</v>
      </c>
      <c r="F283" t="str" cm="1">
        <f t="array" aca="1" ref="F283" ca="1">INDIRECT("'"&amp;$A283&amp;"'!"&amp;CHAR(COLUMN(D282)+64)&amp;$B283)</f>
        <v>Ống lạnh PPR DISMY ghi PN10 D20x2,3</v>
      </c>
      <c r="G283" t="str" cm="1">
        <f t="array" aca="1" ref="G283" ca="1">INDIRECT("'"&amp;$A283&amp;"'!"&amp;CHAR(COLUMN(E282)+64)&amp;$B283)</f>
        <v>m</v>
      </c>
      <c r="H283" s="1" cm="1">
        <f t="array" aca="1" ref="H283" ca="1">INDIRECT("'"&amp;$A283&amp;"'!"&amp;CHAR(COLUMN(B282)+64)&amp;$B283)</f>
        <v>22182</v>
      </c>
    </row>
    <row r="284" spans="1:8" x14ac:dyDescent="0.25">
      <c r="A284" t="s">
        <v>3</v>
      </c>
      <c r="B284">
        <f t="shared" si="8"/>
        <v>20</v>
      </c>
      <c r="C284" t="str" cm="1">
        <f t="array" aca="1" ref="C284" ca="1">INDIRECT("'"&amp;$A284&amp;"'!"&amp;CHAR(COLUMN(A283)+64)&amp;$B284)</f>
        <v>11OLG2528</v>
      </c>
      <c r="D284" cm="1">
        <f t="array" aca="1" ref="D284" ca="1">INDIRECT("'"&amp;$A284&amp;"'!"&amp;CHAR(COLUMN(C283)+64)&amp;$B284)</f>
        <v>14</v>
      </c>
      <c r="E284">
        <f t="shared" si="9"/>
        <v>283</v>
      </c>
      <c r="F284" t="str" cm="1">
        <f t="array" aca="1" ref="F284" ca="1">INDIRECT("'"&amp;$A284&amp;"'!"&amp;CHAR(COLUMN(D283)+64)&amp;$B284)</f>
        <v>Ống lạnh PPR DISMY ghi PN10 D25x2,8</v>
      </c>
      <c r="G284" t="str" cm="1">
        <f t="array" aca="1" ref="G284" ca="1">INDIRECT("'"&amp;$A284&amp;"'!"&amp;CHAR(COLUMN(E283)+64)&amp;$B284)</f>
        <v>m</v>
      </c>
      <c r="H284" s="1" cm="1">
        <f t="array" aca="1" ref="H284" ca="1">INDIRECT("'"&amp;$A284&amp;"'!"&amp;CHAR(COLUMN(B283)+64)&amp;$B284)</f>
        <v>39636</v>
      </c>
    </row>
    <row r="285" spans="1:8" x14ac:dyDescent="0.25">
      <c r="A285" t="s">
        <v>3</v>
      </c>
      <c r="B285">
        <f t="shared" si="8"/>
        <v>21</v>
      </c>
      <c r="C285" t="str" cm="1">
        <f t="array" aca="1" ref="C285" ca="1">INDIRECT("'"&amp;$A285&amp;"'!"&amp;CHAR(COLUMN(A284)+64)&amp;$B285)</f>
        <v>11OLG3229</v>
      </c>
      <c r="D285" cm="1">
        <f t="array" aca="1" ref="D285" ca="1">INDIRECT("'"&amp;$A285&amp;"'!"&amp;CHAR(COLUMN(C284)+64)&amp;$B285)</f>
        <v>15</v>
      </c>
      <c r="E285">
        <f t="shared" si="9"/>
        <v>284</v>
      </c>
      <c r="F285" t="str" cm="1">
        <f t="array" aca="1" ref="F285" ca="1">INDIRECT("'"&amp;$A285&amp;"'!"&amp;CHAR(COLUMN(D284)+64)&amp;$B285)</f>
        <v>Ống lạnh PPR DISMY ghi PN10 D32x2,9</v>
      </c>
      <c r="G285" t="str" cm="1">
        <f t="array" aca="1" ref="G285" ca="1">INDIRECT("'"&amp;$A285&amp;"'!"&amp;CHAR(COLUMN(E284)+64)&amp;$B285)</f>
        <v>m</v>
      </c>
      <c r="H285" s="1" cm="1">
        <f t="array" aca="1" ref="H285" ca="1">INDIRECT("'"&amp;$A285&amp;"'!"&amp;CHAR(COLUMN(B284)+64)&amp;$B285)</f>
        <v>51364</v>
      </c>
    </row>
    <row r="286" spans="1:8" x14ac:dyDescent="0.25">
      <c r="A286" t="s">
        <v>3</v>
      </c>
      <c r="B286">
        <f t="shared" si="8"/>
        <v>22</v>
      </c>
      <c r="C286" t="str" cm="1">
        <f t="array" aca="1" ref="C286" ca="1">INDIRECT("'"&amp;$A286&amp;"'!"&amp;CHAR(COLUMN(A285)+64)&amp;$B286)</f>
        <v>11OLG4037</v>
      </c>
      <c r="D286" cm="1">
        <f t="array" aca="1" ref="D286" ca="1">INDIRECT("'"&amp;$A286&amp;"'!"&amp;CHAR(COLUMN(C285)+64)&amp;$B286)</f>
        <v>16</v>
      </c>
      <c r="E286">
        <f t="shared" si="9"/>
        <v>285</v>
      </c>
      <c r="F286" t="str" cm="1">
        <f t="array" aca="1" ref="F286" ca="1">INDIRECT("'"&amp;$A286&amp;"'!"&amp;CHAR(COLUMN(D285)+64)&amp;$B286)</f>
        <v>Ống lạnh PPR DISMY ghi PN10 D40x3,7</v>
      </c>
      <c r="G286" t="str" cm="1">
        <f t="array" aca="1" ref="G286" ca="1">INDIRECT("'"&amp;$A286&amp;"'!"&amp;CHAR(COLUMN(E285)+64)&amp;$B286)</f>
        <v>m</v>
      </c>
      <c r="H286" s="1" cm="1">
        <f t="array" aca="1" ref="H286" ca="1">INDIRECT("'"&amp;$A286&amp;"'!"&amp;CHAR(COLUMN(B285)+64)&amp;$B286)</f>
        <v>68909</v>
      </c>
    </row>
    <row r="287" spans="1:8" x14ac:dyDescent="0.25">
      <c r="A287" t="s">
        <v>3</v>
      </c>
      <c r="B287">
        <f t="shared" si="8"/>
        <v>23</v>
      </c>
      <c r="C287" t="str" cm="1">
        <f t="array" aca="1" ref="C287" ca="1">INDIRECT("'"&amp;$A287&amp;"'!"&amp;CHAR(COLUMN(A286)+64)&amp;$B287)</f>
        <v>11OLG5046</v>
      </c>
      <c r="D287" cm="1">
        <f t="array" aca="1" ref="D287" ca="1">INDIRECT("'"&amp;$A287&amp;"'!"&amp;CHAR(COLUMN(C286)+64)&amp;$B287)</f>
        <v>17</v>
      </c>
      <c r="E287">
        <f t="shared" si="9"/>
        <v>286</v>
      </c>
      <c r="F287" t="str" cm="1">
        <f t="array" aca="1" ref="F287" ca="1">INDIRECT("'"&amp;$A287&amp;"'!"&amp;CHAR(COLUMN(D286)+64)&amp;$B287)</f>
        <v>Ống lạnh PPR DISMY ghi PN10 D50x4,6</v>
      </c>
      <c r="G287" t="str" cm="1">
        <f t="array" aca="1" ref="G287" ca="1">INDIRECT("'"&amp;$A287&amp;"'!"&amp;CHAR(COLUMN(E286)+64)&amp;$B287)</f>
        <v>m</v>
      </c>
      <c r="H287" s="1" cm="1">
        <f t="array" aca="1" ref="H287" ca="1">INDIRECT("'"&amp;$A287&amp;"'!"&amp;CHAR(COLUMN(B286)+64)&amp;$B287)</f>
        <v>101000</v>
      </c>
    </row>
    <row r="288" spans="1:8" x14ac:dyDescent="0.25">
      <c r="A288" t="s">
        <v>3</v>
      </c>
      <c r="B288">
        <f t="shared" si="8"/>
        <v>24</v>
      </c>
      <c r="C288" t="str" cm="1">
        <f t="array" aca="1" ref="C288" ca="1">INDIRECT("'"&amp;$A288&amp;"'!"&amp;CHAR(COLUMN(A287)+64)&amp;$B288)</f>
        <v>11OLG6358</v>
      </c>
      <c r="D288" cm="1">
        <f t="array" aca="1" ref="D288" ca="1">INDIRECT("'"&amp;$A288&amp;"'!"&amp;CHAR(COLUMN(C287)+64)&amp;$B288)</f>
        <v>18</v>
      </c>
      <c r="E288">
        <f t="shared" si="9"/>
        <v>287</v>
      </c>
      <c r="F288" t="str" cm="1">
        <f t="array" aca="1" ref="F288" ca="1">INDIRECT("'"&amp;$A288&amp;"'!"&amp;CHAR(COLUMN(D287)+64)&amp;$B288)</f>
        <v>Ống lạnh PPR DISMY ghi PN10 D63x5,8</v>
      </c>
      <c r="G288" t="str" cm="1">
        <f t="array" aca="1" ref="G288" ca="1">INDIRECT("'"&amp;$A288&amp;"'!"&amp;CHAR(COLUMN(E287)+64)&amp;$B288)</f>
        <v>m</v>
      </c>
      <c r="H288" s="1" cm="1">
        <f t="array" aca="1" ref="H288" ca="1">INDIRECT("'"&amp;$A288&amp;"'!"&amp;CHAR(COLUMN(B287)+64)&amp;$B288)</f>
        <v>161091</v>
      </c>
    </row>
    <row r="289" spans="1:8" x14ac:dyDescent="0.25">
      <c r="A289" t="s">
        <v>3</v>
      </c>
      <c r="B289">
        <f t="shared" si="8"/>
        <v>25</v>
      </c>
      <c r="C289" t="str" cm="1">
        <f t="array" aca="1" ref="C289" ca="1">INDIRECT("'"&amp;$A289&amp;"'!"&amp;CHAR(COLUMN(A288)+64)&amp;$B289)</f>
        <v>11OLG7568</v>
      </c>
      <c r="D289" cm="1">
        <f t="array" aca="1" ref="D289" ca="1">INDIRECT("'"&amp;$A289&amp;"'!"&amp;CHAR(COLUMN(C288)+64)&amp;$B289)</f>
        <v>19</v>
      </c>
      <c r="E289">
        <f t="shared" si="9"/>
        <v>288</v>
      </c>
      <c r="F289" t="str" cm="1">
        <f t="array" aca="1" ref="F289" ca="1">INDIRECT("'"&amp;$A289&amp;"'!"&amp;CHAR(COLUMN(D288)+64)&amp;$B289)</f>
        <v>Ống lạnh PPR DISMY ghi PN10 D75x6,8</v>
      </c>
      <c r="G289" t="str" cm="1">
        <f t="array" aca="1" ref="G289" ca="1">INDIRECT("'"&amp;$A289&amp;"'!"&amp;CHAR(COLUMN(E288)+64)&amp;$B289)</f>
        <v>m</v>
      </c>
      <c r="H289" s="1" cm="1">
        <f t="array" aca="1" ref="H289" ca="1">INDIRECT("'"&amp;$A289&amp;"'!"&amp;CHAR(COLUMN(B288)+64)&amp;$B289)</f>
        <v>224909</v>
      </c>
    </row>
    <row r="290" spans="1:8" x14ac:dyDescent="0.25">
      <c r="A290" t="s">
        <v>3</v>
      </c>
      <c r="B290">
        <f t="shared" si="8"/>
        <v>26</v>
      </c>
      <c r="C290" t="str" cm="1">
        <f t="array" aca="1" ref="C290" ca="1">INDIRECT("'"&amp;$A290&amp;"'!"&amp;CHAR(COLUMN(A289)+64)&amp;$B290)</f>
        <v>11OLG9082</v>
      </c>
      <c r="D290" cm="1">
        <f t="array" aca="1" ref="D290" ca="1">INDIRECT("'"&amp;$A290&amp;"'!"&amp;CHAR(COLUMN(C289)+64)&amp;$B290)</f>
        <v>20</v>
      </c>
      <c r="E290">
        <f t="shared" si="9"/>
        <v>289</v>
      </c>
      <c r="F290" t="str" cm="1">
        <f t="array" aca="1" ref="F290" ca="1">INDIRECT("'"&amp;$A290&amp;"'!"&amp;CHAR(COLUMN(D289)+64)&amp;$B290)</f>
        <v>Ống lạnh PPR DISMY ghi PN10 D90x8,2</v>
      </c>
      <c r="G290" t="str" cm="1">
        <f t="array" aca="1" ref="G290" ca="1">INDIRECT("'"&amp;$A290&amp;"'!"&amp;CHAR(COLUMN(E289)+64)&amp;$B290)</f>
        <v>m</v>
      </c>
      <c r="H290" s="1" cm="1">
        <f t="array" aca="1" ref="H290" ca="1">INDIRECT("'"&amp;$A290&amp;"'!"&amp;CHAR(COLUMN(B289)+64)&amp;$B290)</f>
        <v>326182</v>
      </c>
    </row>
    <row r="291" spans="1:8" x14ac:dyDescent="0.25">
      <c r="A291" t="s">
        <v>3</v>
      </c>
      <c r="B291">
        <f t="shared" si="8"/>
        <v>27</v>
      </c>
      <c r="C291" t="str" cm="1">
        <f t="array" aca="1" ref="C291" ca="1">INDIRECT("'"&amp;$A291&amp;"'!"&amp;CHAR(COLUMN(A290)+64)&amp;$B291)</f>
        <v>11OLG11010</v>
      </c>
      <c r="D291" cm="1">
        <f t="array" aca="1" ref="D291" ca="1">INDIRECT("'"&amp;$A291&amp;"'!"&amp;CHAR(COLUMN(C290)+64)&amp;$B291)</f>
        <v>21</v>
      </c>
      <c r="E291">
        <f t="shared" si="9"/>
        <v>290</v>
      </c>
      <c r="F291" t="str" cm="1">
        <f t="array" aca="1" ref="F291" ca="1">INDIRECT("'"&amp;$A291&amp;"'!"&amp;CHAR(COLUMN(D290)+64)&amp;$B291)</f>
        <v>Ống lạnh PPR DISMY ghi PN10 D110x10</v>
      </c>
      <c r="G291" t="str" cm="1">
        <f t="array" aca="1" ref="G291" ca="1">INDIRECT("'"&amp;$A291&amp;"'!"&amp;CHAR(COLUMN(E290)+64)&amp;$B291)</f>
        <v>m</v>
      </c>
      <c r="H291" s="1" cm="1">
        <f t="array" aca="1" ref="H291" ca="1">INDIRECT("'"&amp;$A291&amp;"'!"&amp;CHAR(COLUMN(B290)+64)&amp;$B291)</f>
        <v>521727</v>
      </c>
    </row>
    <row r="292" spans="1:8" x14ac:dyDescent="0.25">
      <c r="A292" t="s">
        <v>3</v>
      </c>
      <c r="B292">
        <f t="shared" si="8"/>
        <v>28</v>
      </c>
      <c r="C292" t="str" cm="1">
        <f t="array" aca="1" ref="C292" ca="1">INDIRECT("'"&amp;$A292&amp;"'!"&amp;CHAR(COLUMN(A291)+64)&amp;$B292)</f>
        <v>11OLG125114</v>
      </c>
      <c r="D292" cm="1">
        <f t="array" aca="1" ref="D292" ca="1">INDIRECT("'"&amp;$A292&amp;"'!"&amp;CHAR(COLUMN(C291)+64)&amp;$B292)</f>
        <v>22</v>
      </c>
      <c r="E292">
        <f t="shared" si="9"/>
        <v>291</v>
      </c>
      <c r="F292" t="str" cm="1">
        <f t="array" aca="1" ref="F292" ca="1">INDIRECT("'"&amp;$A292&amp;"'!"&amp;CHAR(COLUMN(D291)+64)&amp;$B292)</f>
        <v>Ống lạnh PPR DISMY ghi PN10 D125x11,4</v>
      </c>
      <c r="G292" t="str" cm="1">
        <f t="array" aca="1" ref="G292" ca="1">INDIRECT("'"&amp;$A292&amp;"'!"&amp;CHAR(COLUMN(E291)+64)&amp;$B292)</f>
        <v>m</v>
      </c>
      <c r="H292" s="1" cm="1">
        <f t="array" aca="1" ref="H292" ca="1">INDIRECT("'"&amp;$A292&amp;"'!"&amp;CHAR(COLUMN(B291)+64)&amp;$B292)</f>
        <v>646000</v>
      </c>
    </row>
    <row r="293" spans="1:8" x14ac:dyDescent="0.25">
      <c r="A293" t="s">
        <v>3</v>
      </c>
      <c r="B293">
        <f t="shared" si="8"/>
        <v>29</v>
      </c>
      <c r="C293" t="str" cm="1">
        <f t="array" aca="1" ref="C293" ca="1">INDIRECT("'"&amp;$A293&amp;"'!"&amp;CHAR(COLUMN(A292)+64)&amp;$B293)</f>
        <v>11OLG140127</v>
      </c>
      <c r="D293" cm="1">
        <f t="array" aca="1" ref="D293" ca="1">INDIRECT("'"&amp;$A293&amp;"'!"&amp;CHAR(COLUMN(C292)+64)&amp;$B293)</f>
        <v>23</v>
      </c>
      <c r="E293">
        <f t="shared" si="9"/>
        <v>292</v>
      </c>
      <c r="F293" t="str" cm="1">
        <f t="array" aca="1" ref="F293" ca="1">INDIRECT("'"&amp;$A293&amp;"'!"&amp;CHAR(COLUMN(D292)+64)&amp;$B293)</f>
        <v>Ống lạnh PPR DISMY ghi PN10 D140x12,7</v>
      </c>
      <c r="G293" t="str" cm="1">
        <f t="array" aca="1" ref="G293" ca="1">INDIRECT("'"&amp;$A293&amp;"'!"&amp;CHAR(COLUMN(E292)+64)&amp;$B293)</f>
        <v>m</v>
      </c>
      <c r="H293" s="1" cm="1">
        <f t="array" aca="1" ref="H293" ca="1">INDIRECT("'"&amp;$A293&amp;"'!"&amp;CHAR(COLUMN(B292)+64)&amp;$B293)</f>
        <v>797545</v>
      </c>
    </row>
    <row r="294" spans="1:8" x14ac:dyDescent="0.25">
      <c r="A294" t="s">
        <v>3</v>
      </c>
      <c r="B294">
        <f t="shared" si="8"/>
        <v>30</v>
      </c>
      <c r="C294" t="str" cm="1">
        <f t="array" aca="1" ref="C294" ca="1">INDIRECT("'"&amp;$A294&amp;"'!"&amp;CHAR(COLUMN(A293)+64)&amp;$B294)</f>
        <v>11OLG160146</v>
      </c>
      <c r="D294" cm="1">
        <f t="array" aca="1" ref="D294" ca="1">INDIRECT("'"&amp;$A294&amp;"'!"&amp;CHAR(COLUMN(C293)+64)&amp;$B294)</f>
        <v>24</v>
      </c>
      <c r="E294">
        <f t="shared" si="9"/>
        <v>293</v>
      </c>
      <c r="F294" t="str" cm="1">
        <f t="array" aca="1" ref="F294" ca="1">INDIRECT("'"&amp;$A294&amp;"'!"&amp;CHAR(COLUMN(D293)+64)&amp;$B294)</f>
        <v>Ống lạnh PPR DISMY ghi PN10 D160x14,6</v>
      </c>
      <c r="G294" t="str" cm="1">
        <f t="array" aca="1" ref="G294" ca="1">INDIRECT("'"&amp;$A294&amp;"'!"&amp;CHAR(COLUMN(E293)+64)&amp;$B294)</f>
        <v>m</v>
      </c>
      <c r="H294" s="1" cm="1">
        <f t="array" aca="1" ref="H294" ca="1">INDIRECT("'"&amp;$A294&amp;"'!"&amp;CHAR(COLUMN(B293)+64)&amp;$B294)</f>
        <v>1087727</v>
      </c>
    </row>
    <row r="295" spans="1:8" x14ac:dyDescent="0.25">
      <c r="A295" t="s">
        <v>3</v>
      </c>
      <c r="B295">
        <f t="shared" si="8"/>
        <v>31</v>
      </c>
      <c r="C295" t="str" cm="1">
        <f t="array" aca="1" ref="C295" ca="1">INDIRECT("'"&amp;$A295&amp;"'!"&amp;CHAR(COLUMN(A294)+64)&amp;$B295)</f>
        <v>11OUVL2023</v>
      </c>
      <c r="D295" cm="1">
        <f t="array" aca="1" ref="D295" ca="1">INDIRECT("'"&amp;$A295&amp;"'!"&amp;CHAR(COLUMN(C294)+64)&amp;$B295)</f>
        <v>25</v>
      </c>
      <c r="E295">
        <f t="shared" si="9"/>
        <v>294</v>
      </c>
      <c r="F295" t="str" cm="1">
        <f t="array" aca="1" ref="F295" ca="1">INDIRECT("'"&amp;$A295&amp;"'!"&amp;CHAR(COLUMN(D294)+64)&amp;$B295)</f>
        <v>Ống lạnh PPR DISMY UV PN10 D20x2,3</v>
      </c>
      <c r="G295" t="str" cm="1">
        <f t="array" aca="1" ref="G295" ca="1">INDIRECT("'"&amp;$A295&amp;"'!"&amp;CHAR(COLUMN(E294)+64)&amp;$B295)</f>
        <v>m</v>
      </c>
      <c r="H295" s="1" cm="1">
        <f t="array" aca="1" ref="H295" ca="1">INDIRECT("'"&amp;$A295&amp;"'!"&amp;CHAR(COLUMN(B294)+64)&amp;$B295)</f>
        <v>26636</v>
      </c>
    </row>
    <row r="296" spans="1:8" x14ac:dyDescent="0.25">
      <c r="A296" t="s">
        <v>3</v>
      </c>
      <c r="B296">
        <f t="shared" si="8"/>
        <v>32</v>
      </c>
      <c r="C296" t="str" cm="1">
        <f t="array" aca="1" ref="C296" ca="1">INDIRECT("'"&amp;$A296&amp;"'!"&amp;CHAR(COLUMN(A295)+64)&amp;$B296)</f>
        <v>11OUVL2528</v>
      </c>
      <c r="D296" cm="1">
        <f t="array" aca="1" ref="D296" ca="1">INDIRECT("'"&amp;$A296&amp;"'!"&amp;CHAR(COLUMN(C295)+64)&amp;$B296)</f>
        <v>26</v>
      </c>
      <c r="E296">
        <f t="shared" si="9"/>
        <v>295</v>
      </c>
      <c r="F296" t="str" cm="1">
        <f t="array" aca="1" ref="F296" ca="1">INDIRECT("'"&amp;$A296&amp;"'!"&amp;CHAR(COLUMN(D295)+64)&amp;$B296)</f>
        <v>Ống lạnh PPR DISMY UV PN10 D25x2,8</v>
      </c>
      <c r="G296" t="str" cm="1">
        <f t="array" aca="1" ref="G296" ca="1">INDIRECT("'"&amp;$A296&amp;"'!"&amp;CHAR(COLUMN(E295)+64)&amp;$B296)</f>
        <v>m</v>
      </c>
      <c r="H296" s="1" cm="1">
        <f t="array" aca="1" ref="H296" ca="1">INDIRECT("'"&amp;$A296&amp;"'!"&amp;CHAR(COLUMN(B295)+64)&amp;$B296)</f>
        <v>47455</v>
      </c>
    </row>
    <row r="297" spans="1:8" x14ac:dyDescent="0.25">
      <c r="A297" t="s">
        <v>3</v>
      </c>
      <c r="B297">
        <f t="shared" si="8"/>
        <v>33</v>
      </c>
      <c r="C297" t="str" cm="1">
        <f t="array" aca="1" ref="C297" ca="1">INDIRECT("'"&amp;$A297&amp;"'!"&amp;CHAR(COLUMN(A296)+64)&amp;$B297)</f>
        <v>11OUVL3229</v>
      </c>
      <c r="D297" cm="1">
        <f t="array" aca="1" ref="D297" ca="1">INDIRECT("'"&amp;$A297&amp;"'!"&amp;CHAR(COLUMN(C296)+64)&amp;$B297)</f>
        <v>27</v>
      </c>
      <c r="E297">
        <f t="shared" si="9"/>
        <v>296</v>
      </c>
      <c r="F297" t="str" cm="1">
        <f t="array" aca="1" ref="F297" ca="1">INDIRECT("'"&amp;$A297&amp;"'!"&amp;CHAR(COLUMN(D296)+64)&amp;$B297)</f>
        <v>Ống lạnh PPR DISMY UV PN10 D32x2,9</v>
      </c>
      <c r="G297" t="str" cm="1">
        <f t="array" aca="1" ref="G297" ca="1">INDIRECT("'"&amp;$A297&amp;"'!"&amp;CHAR(COLUMN(E296)+64)&amp;$B297)</f>
        <v>m</v>
      </c>
      <c r="H297" s="1" cm="1">
        <f t="array" aca="1" ref="H297" ca="1">INDIRECT("'"&amp;$A297&amp;"'!"&amp;CHAR(COLUMN(B296)+64)&amp;$B297)</f>
        <v>61545</v>
      </c>
    </row>
    <row r="298" spans="1:8" x14ac:dyDescent="0.25">
      <c r="A298" t="s">
        <v>3</v>
      </c>
      <c r="B298">
        <f t="shared" si="8"/>
        <v>34</v>
      </c>
      <c r="C298" t="str" cm="1">
        <f t="array" aca="1" ref="C298" ca="1">INDIRECT("'"&amp;$A298&amp;"'!"&amp;CHAR(COLUMN(A297)+64)&amp;$B298)</f>
        <v>11OUVL4037</v>
      </c>
      <c r="D298" cm="1">
        <f t="array" aca="1" ref="D298" ca="1">INDIRECT("'"&amp;$A298&amp;"'!"&amp;CHAR(COLUMN(C297)+64)&amp;$B298)</f>
        <v>28</v>
      </c>
      <c r="E298">
        <f t="shared" si="9"/>
        <v>297</v>
      </c>
      <c r="F298" t="str" cm="1">
        <f t="array" aca="1" ref="F298" ca="1">INDIRECT("'"&amp;$A298&amp;"'!"&amp;CHAR(COLUMN(D297)+64)&amp;$B298)</f>
        <v>Ống lạnh PPR DISMY UV PN10 D40x3,7</v>
      </c>
      <c r="G298" t="str" cm="1">
        <f t="array" aca="1" ref="G298" ca="1">INDIRECT("'"&amp;$A298&amp;"'!"&amp;CHAR(COLUMN(E297)+64)&amp;$B298)</f>
        <v>m</v>
      </c>
      <c r="H298" s="1" cm="1">
        <f t="array" aca="1" ref="H298" ca="1">INDIRECT("'"&amp;$A298&amp;"'!"&amp;CHAR(COLUMN(B297)+64)&amp;$B298)</f>
        <v>82727</v>
      </c>
    </row>
    <row r="299" spans="1:8" x14ac:dyDescent="0.25">
      <c r="A299" t="s">
        <v>3</v>
      </c>
      <c r="B299">
        <f t="shared" si="8"/>
        <v>35</v>
      </c>
      <c r="C299" t="str" cm="1">
        <f t="array" aca="1" ref="C299" ca="1">INDIRECT("'"&amp;$A299&amp;"'!"&amp;CHAR(COLUMN(A298)+64)&amp;$B299)</f>
        <v>11OUVL5046</v>
      </c>
      <c r="D299" cm="1">
        <f t="array" aca="1" ref="D299" ca="1">INDIRECT("'"&amp;$A299&amp;"'!"&amp;CHAR(COLUMN(C298)+64)&amp;$B299)</f>
        <v>29</v>
      </c>
      <c r="E299">
        <f t="shared" si="9"/>
        <v>298</v>
      </c>
      <c r="F299" t="str" cm="1">
        <f t="array" aca="1" ref="F299" ca="1">INDIRECT("'"&amp;$A299&amp;"'!"&amp;CHAR(COLUMN(D298)+64)&amp;$B299)</f>
        <v>Ống lạnh PPR DISMY UV PN10 D50x4,6</v>
      </c>
      <c r="G299" t="str" cm="1">
        <f t="array" aca="1" ref="G299" ca="1">INDIRECT("'"&amp;$A299&amp;"'!"&amp;CHAR(COLUMN(E298)+64)&amp;$B299)</f>
        <v>m</v>
      </c>
      <c r="H299" s="1" cm="1">
        <f t="array" aca="1" ref="H299" ca="1">INDIRECT("'"&amp;$A299&amp;"'!"&amp;CHAR(COLUMN(B298)+64)&amp;$B299)</f>
        <v>121273</v>
      </c>
    </row>
    <row r="300" spans="1:8" x14ac:dyDescent="0.25">
      <c r="A300" t="s">
        <v>3</v>
      </c>
      <c r="B300">
        <f t="shared" ref="B300:B363" si="10">+B299+1</f>
        <v>36</v>
      </c>
      <c r="C300" t="str" cm="1">
        <f t="array" aca="1" ref="C300" ca="1">INDIRECT("'"&amp;$A300&amp;"'!"&amp;CHAR(COLUMN(A299)+64)&amp;$B300)</f>
        <v>11OUVL6358</v>
      </c>
      <c r="D300" cm="1">
        <f t="array" aca="1" ref="D300" ca="1">INDIRECT("'"&amp;$A300&amp;"'!"&amp;CHAR(COLUMN(C299)+64)&amp;$B300)</f>
        <v>30</v>
      </c>
      <c r="E300">
        <f t="shared" si="9"/>
        <v>299</v>
      </c>
      <c r="F300" t="str" cm="1">
        <f t="array" aca="1" ref="F300" ca="1">INDIRECT("'"&amp;$A300&amp;"'!"&amp;CHAR(COLUMN(D299)+64)&amp;$B300)</f>
        <v>Ống lạnh PPR DISMY UV PN10 D63x5,8</v>
      </c>
      <c r="G300" t="str" cm="1">
        <f t="array" aca="1" ref="G300" ca="1">INDIRECT("'"&amp;$A300&amp;"'!"&amp;CHAR(COLUMN(E299)+64)&amp;$B300)</f>
        <v>m</v>
      </c>
      <c r="H300" s="1" cm="1">
        <f t="array" aca="1" ref="H300" ca="1">INDIRECT("'"&amp;$A300&amp;"'!"&amp;CHAR(COLUMN(B299)+64)&amp;$B300)</f>
        <v>193273</v>
      </c>
    </row>
    <row r="301" spans="1:8" x14ac:dyDescent="0.25">
      <c r="A301" t="s">
        <v>3</v>
      </c>
      <c r="B301">
        <f t="shared" si="10"/>
        <v>37</v>
      </c>
      <c r="C301" t="str" cm="1">
        <f t="array" aca="1" ref="C301" ca="1">INDIRECT("'"&amp;$A301&amp;"'!"&amp;CHAR(COLUMN(A300)+64)&amp;$B301)</f>
        <v>11OLUVX2023</v>
      </c>
      <c r="D301" cm="1">
        <f t="array" aca="1" ref="D301" ca="1">INDIRECT("'"&amp;$A301&amp;"'!"&amp;CHAR(COLUMN(C300)+64)&amp;$B301)</f>
        <v>31</v>
      </c>
      <c r="E301">
        <f t="shared" si="9"/>
        <v>300</v>
      </c>
      <c r="F301" t="str" cm="1">
        <f t="array" aca="1" ref="F301" ca="1">INDIRECT("'"&amp;$A301&amp;"'!"&amp;CHAR(COLUMN(D300)+64)&amp;$B301)</f>
        <v>Ống lạnh PPR DISMY UV xanh PN10 D20x2,3</v>
      </c>
      <c r="G301" t="str" cm="1">
        <f t="array" aca="1" ref="G301" ca="1">INDIRECT("'"&amp;$A301&amp;"'!"&amp;CHAR(COLUMN(E300)+64)&amp;$B301)</f>
        <v>m</v>
      </c>
      <c r="H301" s="1" cm="1">
        <f t="array" aca="1" ref="H301" ca="1">INDIRECT("'"&amp;$A301&amp;"'!"&amp;CHAR(COLUMN(B300)+64)&amp;$B301)</f>
        <v>26636</v>
      </c>
    </row>
    <row r="302" spans="1:8" x14ac:dyDescent="0.25">
      <c r="A302" t="s">
        <v>3</v>
      </c>
      <c r="B302">
        <f t="shared" si="10"/>
        <v>38</v>
      </c>
      <c r="C302" t="str" cm="1">
        <f t="array" aca="1" ref="C302" ca="1">INDIRECT("'"&amp;$A302&amp;"'!"&amp;CHAR(COLUMN(A301)+64)&amp;$B302)</f>
        <v>11OLUVX2528</v>
      </c>
      <c r="D302" cm="1">
        <f t="array" aca="1" ref="D302" ca="1">INDIRECT("'"&amp;$A302&amp;"'!"&amp;CHAR(COLUMN(C301)+64)&amp;$B302)</f>
        <v>32</v>
      </c>
      <c r="E302">
        <f t="shared" si="9"/>
        <v>301</v>
      </c>
      <c r="F302" t="str" cm="1">
        <f t="array" aca="1" ref="F302" ca="1">INDIRECT("'"&amp;$A302&amp;"'!"&amp;CHAR(COLUMN(D301)+64)&amp;$B302)</f>
        <v>Ống lạnh PPR DISMY UV xanh PN10 D25x2,8</v>
      </c>
      <c r="G302" t="str" cm="1">
        <f t="array" aca="1" ref="G302" ca="1">INDIRECT("'"&amp;$A302&amp;"'!"&amp;CHAR(COLUMN(E301)+64)&amp;$B302)</f>
        <v>m</v>
      </c>
      <c r="H302" s="1" cm="1">
        <f t="array" aca="1" ref="H302" ca="1">INDIRECT("'"&amp;$A302&amp;"'!"&amp;CHAR(COLUMN(B301)+64)&amp;$B302)</f>
        <v>47455</v>
      </c>
    </row>
    <row r="303" spans="1:8" x14ac:dyDescent="0.25">
      <c r="A303" t="s">
        <v>3</v>
      </c>
      <c r="B303">
        <f t="shared" si="10"/>
        <v>39</v>
      </c>
      <c r="C303" t="str" cm="1">
        <f t="array" aca="1" ref="C303" ca="1">INDIRECT("'"&amp;$A303&amp;"'!"&amp;CHAR(COLUMN(A302)+64)&amp;$B303)</f>
        <v>11OLUVX3229</v>
      </c>
      <c r="D303" cm="1">
        <f t="array" aca="1" ref="D303" ca="1">INDIRECT("'"&amp;$A303&amp;"'!"&amp;CHAR(COLUMN(C302)+64)&amp;$B303)</f>
        <v>33</v>
      </c>
      <c r="E303">
        <f t="shared" si="9"/>
        <v>302</v>
      </c>
      <c r="F303" t="str" cm="1">
        <f t="array" aca="1" ref="F303" ca="1">INDIRECT("'"&amp;$A303&amp;"'!"&amp;CHAR(COLUMN(D302)+64)&amp;$B303)</f>
        <v>Ống lạnh PPR DISMY UV xanh PN10 D32x2,9</v>
      </c>
      <c r="G303" t="str" cm="1">
        <f t="array" aca="1" ref="G303" ca="1">INDIRECT("'"&amp;$A303&amp;"'!"&amp;CHAR(COLUMN(E302)+64)&amp;$B303)</f>
        <v>m</v>
      </c>
      <c r="H303" s="1" cm="1">
        <f t="array" aca="1" ref="H303" ca="1">INDIRECT("'"&amp;$A303&amp;"'!"&amp;CHAR(COLUMN(B302)+64)&amp;$B303)</f>
        <v>61545</v>
      </c>
    </row>
    <row r="304" spans="1:8" x14ac:dyDescent="0.25">
      <c r="A304" t="s">
        <v>3</v>
      </c>
      <c r="B304">
        <f t="shared" si="10"/>
        <v>40</v>
      </c>
      <c r="C304" t="str" cm="1">
        <f t="array" aca="1" ref="C304" ca="1">INDIRECT("'"&amp;$A304&amp;"'!"&amp;CHAR(COLUMN(A303)+64)&amp;$B304)</f>
        <v>11OLUVX4037</v>
      </c>
      <c r="D304" cm="1">
        <f t="array" aca="1" ref="D304" ca="1">INDIRECT("'"&amp;$A304&amp;"'!"&amp;CHAR(COLUMN(C303)+64)&amp;$B304)</f>
        <v>34</v>
      </c>
      <c r="E304">
        <f t="shared" si="9"/>
        <v>303</v>
      </c>
      <c r="F304" t="str" cm="1">
        <f t="array" aca="1" ref="F304" ca="1">INDIRECT("'"&amp;$A304&amp;"'!"&amp;CHAR(COLUMN(D303)+64)&amp;$B304)</f>
        <v>Ống lạnh PPR DISMY UV xanh PN10 D40x3,7</v>
      </c>
      <c r="G304" t="str" cm="1">
        <f t="array" aca="1" ref="G304" ca="1">INDIRECT("'"&amp;$A304&amp;"'!"&amp;CHAR(COLUMN(E303)+64)&amp;$B304)</f>
        <v>m</v>
      </c>
      <c r="H304" s="1" cm="1">
        <f t="array" aca="1" ref="H304" ca="1">INDIRECT("'"&amp;$A304&amp;"'!"&amp;CHAR(COLUMN(B303)+64)&amp;$B304)</f>
        <v>82727</v>
      </c>
    </row>
    <row r="305" spans="1:8" x14ac:dyDescent="0.25">
      <c r="A305" t="s">
        <v>3</v>
      </c>
      <c r="B305">
        <f t="shared" si="10"/>
        <v>41</v>
      </c>
      <c r="C305" t="str" cm="1">
        <f t="array" aca="1" ref="C305" ca="1">INDIRECT("'"&amp;$A305&amp;"'!"&amp;CHAR(COLUMN(A304)+64)&amp;$B305)</f>
        <v>11OLUVX5046</v>
      </c>
      <c r="D305" cm="1">
        <f t="array" aca="1" ref="D305" ca="1">INDIRECT("'"&amp;$A305&amp;"'!"&amp;CHAR(COLUMN(C304)+64)&amp;$B305)</f>
        <v>35</v>
      </c>
      <c r="E305">
        <f t="shared" si="9"/>
        <v>304</v>
      </c>
      <c r="F305" t="str" cm="1">
        <f t="array" aca="1" ref="F305" ca="1">INDIRECT("'"&amp;$A305&amp;"'!"&amp;CHAR(COLUMN(D304)+64)&amp;$B305)</f>
        <v>Ống lạnh PPR DISMY UV xanh PN10 D50x4,6</v>
      </c>
      <c r="G305" t="str" cm="1">
        <f t="array" aca="1" ref="G305" ca="1">INDIRECT("'"&amp;$A305&amp;"'!"&amp;CHAR(COLUMN(E304)+64)&amp;$B305)</f>
        <v>m</v>
      </c>
      <c r="H305" s="1" cm="1">
        <f t="array" aca="1" ref="H305" ca="1">INDIRECT("'"&amp;$A305&amp;"'!"&amp;CHAR(COLUMN(B304)+64)&amp;$B305)</f>
        <v>121273</v>
      </c>
    </row>
    <row r="306" spans="1:8" x14ac:dyDescent="0.25">
      <c r="A306" t="s">
        <v>3</v>
      </c>
      <c r="B306">
        <f t="shared" si="10"/>
        <v>42</v>
      </c>
      <c r="C306" t="str" cm="1">
        <f t="array" aca="1" ref="C306" ca="1">INDIRECT("'"&amp;$A306&amp;"'!"&amp;CHAR(COLUMN(A305)+64)&amp;$B306)</f>
        <v>11OLUVX6358</v>
      </c>
      <c r="D306" cm="1">
        <f t="array" aca="1" ref="D306" ca="1">INDIRECT("'"&amp;$A306&amp;"'!"&amp;CHAR(COLUMN(C305)+64)&amp;$B306)</f>
        <v>36</v>
      </c>
      <c r="E306">
        <f t="shared" si="9"/>
        <v>305</v>
      </c>
      <c r="F306" t="str" cm="1">
        <f t="array" aca="1" ref="F306" ca="1">INDIRECT("'"&amp;$A306&amp;"'!"&amp;CHAR(COLUMN(D305)+64)&amp;$B306)</f>
        <v>Ống lạnh PPR DISMY UV xanh PN10 D63x5,8</v>
      </c>
      <c r="G306" t="str" cm="1">
        <f t="array" aca="1" ref="G306" ca="1">INDIRECT("'"&amp;$A306&amp;"'!"&amp;CHAR(COLUMN(E305)+64)&amp;$B306)</f>
        <v>m</v>
      </c>
      <c r="H306" s="1" cm="1">
        <f t="array" aca="1" ref="H306" ca="1">INDIRECT("'"&amp;$A306&amp;"'!"&amp;CHAR(COLUMN(B305)+64)&amp;$B306)</f>
        <v>193273</v>
      </c>
    </row>
    <row r="307" spans="1:8" x14ac:dyDescent="0.25">
      <c r="A307" t="s">
        <v>3</v>
      </c>
      <c r="B307">
        <f t="shared" si="10"/>
        <v>43</v>
      </c>
      <c r="C307" t="str" cm="1">
        <f t="array" aca="1" ref="C307" ca="1">INDIRECT("'"&amp;$A307&amp;"'!"&amp;CHAR(COLUMN(A306)+64)&amp;$B307)</f>
        <v>11OLXPN162028</v>
      </c>
      <c r="D307" cm="1">
        <f t="array" aca="1" ref="D307" ca="1">INDIRECT("'"&amp;$A307&amp;"'!"&amp;CHAR(COLUMN(C306)+64)&amp;$B307)</f>
        <v>37</v>
      </c>
      <c r="E307">
        <f t="shared" si="9"/>
        <v>306</v>
      </c>
      <c r="F307" t="str" cm="1">
        <f t="array" aca="1" ref="F307" ca="1">INDIRECT("'"&amp;$A307&amp;"'!"&amp;CHAR(COLUMN(D306)+64)&amp;$B307)</f>
        <v>Ống lạnh PPR DISMY xanh PN16 D20x2,8</v>
      </c>
      <c r="G307" t="str" cm="1">
        <f t="array" aca="1" ref="G307" ca="1">INDIRECT("'"&amp;$A307&amp;"'!"&amp;CHAR(COLUMN(E306)+64)&amp;$B307)</f>
        <v>m</v>
      </c>
      <c r="H307" s="1" cm="1">
        <f t="array" aca="1" ref="H307" ca="1">INDIRECT("'"&amp;$A307&amp;"'!"&amp;CHAR(COLUMN(B306)+64)&amp;$B307)</f>
        <v>24364</v>
      </c>
    </row>
    <row r="308" spans="1:8" x14ac:dyDescent="0.25">
      <c r="A308" t="s">
        <v>3</v>
      </c>
      <c r="B308">
        <f t="shared" si="10"/>
        <v>44</v>
      </c>
      <c r="C308" t="str" cm="1">
        <f t="array" aca="1" ref="C308" ca="1">INDIRECT("'"&amp;$A308&amp;"'!"&amp;CHAR(COLUMN(A307)+64)&amp;$B308)</f>
        <v>11OLXPN162535</v>
      </c>
      <c r="D308" cm="1">
        <f t="array" aca="1" ref="D308" ca="1">INDIRECT("'"&amp;$A308&amp;"'!"&amp;CHAR(COLUMN(C307)+64)&amp;$B308)</f>
        <v>38</v>
      </c>
      <c r="E308">
        <f t="shared" si="9"/>
        <v>307</v>
      </c>
      <c r="F308" t="str" cm="1">
        <f t="array" aca="1" ref="F308" ca="1">INDIRECT("'"&amp;$A308&amp;"'!"&amp;CHAR(COLUMN(D307)+64)&amp;$B308)</f>
        <v>Ống lạnh PPR DISMY xanh PN16 D25x3,5</v>
      </c>
      <c r="G308" t="str" cm="1">
        <f t="array" aca="1" ref="G308" ca="1">INDIRECT("'"&amp;$A308&amp;"'!"&amp;CHAR(COLUMN(E307)+64)&amp;$B308)</f>
        <v>m</v>
      </c>
      <c r="H308" s="1" cm="1">
        <f t="array" aca="1" ref="H308" ca="1">INDIRECT("'"&amp;$A308&amp;"'!"&amp;CHAR(COLUMN(B307)+64)&amp;$B308)</f>
        <v>45364</v>
      </c>
    </row>
    <row r="309" spans="1:8" x14ac:dyDescent="0.25">
      <c r="A309" t="s">
        <v>3</v>
      </c>
      <c r="B309">
        <f t="shared" si="10"/>
        <v>45</v>
      </c>
      <c r="C309" t="str" cm="1">
        <f t="array" aca="1" ref="C309" ca="1">INDIRECT("'"&amp;$A309&amp;"'!"&amp;CHAR(COLUMN(A308)+64)&amp;$B309)</f>
        <v>11OLXPN163244</v>
      </c>
      <c r="D309" cm="1">
        <f t="array" aca="1" ref="D309" ca="1">INDIRECT("'"&amp;$A309&amp;"'!"&amp;CHAR(COLUMN(C308)+64)&amp;$B309)</f>
        <v>39</v>
      </c>
      <c r="E309">
        <f t="shared" si="9"/>
        <v>308</v>
      </c>
      <c r="F309" t="str" cm="1">
        <f t="array" aca="1" ref="F309" ca="1">INDIRECT("'"&amp;$A309&amp;"'!"&amp;CHAR(COLUMN(D308)+64)&amp;$B309)</f>
        <v>Ống lạnh PPR DISMY xanh PN16 D32x4,4</v>
      </c>
      <c r="G309" t="str" cm="1">
        <f t="array" aca="1" ref="G309" ca="1">INDIRECT("'"&amp;$A309&amp;"'!"&amp;CHAR(COLUMN(E308)+64)&amp;$B309)</f>
        <v>m</v>
      </c>
      <c r="H309" s="1" cm="1">
        <f t="array" aca="1" ref="H309" ca="1">INDIRECT("'"&amp;$A309&amp;"'!"&amp;CHAR(COLUMN(B308)+64)&amp;$B309)</f>
        <v>60636</v>
      </c>
    </row>
    <row r="310" spans="1:8" x14ac:dyDescent="0.25">
      <c r="A310" t="s">
        <v>3</v>
      </c>
      <c r="B310">
        <f t="shared" si="10"/>
        <v>46</v>
      </c>
      <c r="C310" t="str" cm="1">
        <f t="array" aca="1" ref="C310" ca="1">INDIRECT("'"&amp;$A310&amp;"'!"&amp;CHAR(COLUMN(A309)+64)&amp;$B310)</f>
        <v>11OLXPN164055</v>
      </c>
      <c r="D310" cm="1">
        <f t="array" aca="1" ref="D310" ca="1">INDIRECT("'"&amp;$A310&amp;"'!"&amp;CHAR(COLUMN(C309)+64)&amp;$B310)</f>
        <v>40</v>
      </c>
      <c r="E310">
        <f t="shared" si="9"/>
        <v>309</v>
      </c>
      <c r="F310" t="str" cm="1">
        <f t="array" aca="1" ref="F310" ca="1">INDIRECT("'"&amp;$A310&amp;"'!"&amp;CHAR(COLUMN(D309)+64)&amp;$B310)</f>
        <v>Ống lạnh PPR DISMY xanh PN16 D40x5,5</v>
      </c>
      <c r="G310" t="str" cm="1">
        <f t="array" aca="1" ref="G310" ca="1">INDIRECT("'"&amp;$A310&amp;"'!"&amp;CHAR(COLUMN(E309)+64)&amp;$B310)</f>
        <v>m</v>
      </c>
      <c r="H310" s="1" cm="1">
        <f t="array" aca="1" ref="H310" ca="1">INDIRECT("'"&amp;$A310&amp;"'!"&amp;CHAR(COLUMN(B309)+64)&amp;$B310)</f>
        <v>82182</v>
      </c>
    </row>
    <row r="311" spans="1:8" x14ac:dyDescent="0.25">
      <c r="A311" t="s">
        <v>3</v>
      </c>
      <c r="B311">
        <f t="shared" si="10"/>
        <v>47</v>
      </c>
      <c r="C311" t="str" cm="1">
        <f t="array" aca="1" ref="C311" ca="1">INDIRECT("'"&amp;$A311&amp;"'!"&amp;CHAR(COLUMN(A310)+64)&amp;$B311)</f>
        <v>11OLXPN165069</v>
      </c>
      <c r="D311" cm="1">
        <f t="array" aca="1" ref="D311" ca="1">INDIRECT("'"&amp;$A311&amp;"'!"&amp;CHAR(COLUMN(C310)+64)&amp;$B311)</f>
        <v>41</v>
      </c>
      <c r="E311">
        <f t="shared" si="9"/>
        <v>310</v>
      </c>
      <c r="F311" t="str" cm="1">
        <f t="array" aca="1" ref="F311" ca="1">INDIRECT("'"&amp;$A311&amp;"'!"&amp;CHAR(COLUMN(D310)+64)&amp;$B311)</f>
        <v>Ống lạnh PPR DISMY xanh PN16 D50x6,9</v>
      </c>
      <c r="G311" t="str" cm="1">
        <f t="array" aca="1" ref="G311" ca="1">INDIRECT("'"&amp;$A311&amp;"'!"&amp;CHAR(COLUMN(E310)+64)&amp;$B311)</f>
        <v>m</v>
      </c>
      <c r="H311" s="1" cm="1">
        <f t="array" aca="1" ref="H311" ca="1">INDIRECT("'"&amp;$A311&amp;"'!"&amp;CHAR(COLUMN(B310)+64)&amp;$B311)</f>
        <v>132909</v>
      </c>
    </row>
    <row r="312" spans="1:8" x14ac:dyDescent="0.25">
      <c r="A312" t="s">
        <v>3</v>
      </c>
      <c r="B312">
        <f t="shared" si="10"/>
        <v>48</v>
      </c>
      <c r="C312" t="str" cm="1">
        <f t="array" aca="1" ref="C312" ca="1">INDIRECT("'"&amp;$A312&amp;"'!"&amp;CHAR(COLUMN(A311)+64)&amp;$B312)</f>
        <v>11OLXPN166386</v>
      </c>
      <c r="D312" cm="1">
        <f t="array" aca="1" ref="D312" ca="1">INDIRECT("'"&amp;$A312&amp;"'!"&amp;CHAR(COLUMN(C311)+64)&amp;$B312)</f>
        <v>42</v>
      </c>
      <c r="E312">
        <f t="shared" si="9"/>
        <v>311</v>
      </c>
      <c r="F312" t="str" cm="1">
        <f t="array" aca="1" ref="F312" ca="1">INDIRECT("'"&amp;$A312&amp;"'!"&amp;CHAR(COLUMN(D311)+64)&amp;$B312)</f>
        <v>Ống lạnh PPR DISMY xanh PN16 D63x8,6</v>
      </c>
      <c r="G312" t="str" cm="1">
        <f t="array" aca="1" ref="G312" ca="1">INDIRECT("'"&amp;$A312&amp;"'!"&amp;CHAR(COLUMN(E311)+64)&amp;$B312)</f>
        <v>m</v>
      </c>
      <c r="H312" s="1" cm="1">
        <f t="array" aca="1" ref="H312" ca="1">INDIRECT("'"&amp;$A312&amp;"'!"&amp;CHAR(COLUMN(B311)+64)&amp;$B312)</f>
        <v>208455</v>
      </c>
    </row>
    <row r="313" spans="1:8" x14ac:dyDescent="0.25">
      <c r="A313" t="s">
        <v>3</v>
      </c>
      <c r="B313">
        <f t="shared" si="10"/>
        <v>49</v>
      </c>
      <c r="C313" t="str" cm="1">
        <f t="array" aca="1" ref="C313" ca="1">INDIRECT("'"&amp;$A313&amp;"'!"&amp;CHAR(COLUMN(A312)+64)&amp;$B313)</f>
        <v>11OLXPN1675103</v>
      </c>
      <c r="D313" cm="1">
        <f t="array" aca="1" ref="D313" ca="1">INDIRECT("'"&amp;$A313&amp;"'!"&amp;CHAR(COLUMN(C312)+64)&amp;$B313)</f>
        <v>43</v>
      </c>
      <c r="E313">
        <f t="shared" si="9"/>
        <v>312</v>
      </c>
      <c r="F313" t="str" cm="1">
        <f t="array" aca="1" ref="F313" ca="1">INDIRECT("'"&amp;$A313&amp;"'!"&amp;CHAR(COLUMN(D312)+64)&amp;$B313)</f>
        <v>Ống lạnh PPR DISMY xanh PN16 D75x10,3</v>
      </c>
      <c r="G313" t="str" cm="1">
        <f t="array" aca="1" ref="G313" ca="1">INDIRECT("'"&amp;$A313&amp;"'!"&amp;CHAR(COLUMN(E312)+64)&amp;$B313)</f>
        <v>m</v>
      </c>
      <c r="H313" s="1" cm="1">
        <f t="array" aca="1" ref="H313" ca="1">INDIRECT("'"&amp;$A313&amp;"'!"&amp;CHAR(COLUMN(B312)+64)&amp;$B313)</f>
        <v>286364</v>
      </c>
    </row>
    <row r="314" spans="1:8" x14ac:dyDescent="0.25">
      <c r="A314" t="s">
        <v>3</v>
      </c>
      <c r="B314">
        <f t="shared" si="10"/>
        <v>50</v>
      </c>
      <c r="C314" t="str" cm="1">
        <f t="array" aca="1" ref="C314" ca="1">INDIRECT("'"&amp;$A314&amp;"'!"&amp;CHAR(COLUMN(A313)+64)&amp;$B314)</f>
        <v>11OLXPN1690123</v>
      </c>
      <c r="D314" cm="1">
        <f t="array" aca="1" ref="D314" ca="1">INDIRECT("'"&amp;$A314&amp;"'!"&amp;CHAR(COLUMN(C313)+64)&amp;$B314)</f>
        <v>44</v>
      </c>
      <c r="E314">
        <f t="shared" si="9"/>
        <v>313</v>
      </c>
      <c r="F314" t="str" cm="1">
        <f t="array" aca="1" ref="F314" ca="1">INDIRECT("'"&amp;$A314&amp;"'!"&amp;CHAR(COLUMN(D313)+64)&amp;$B314)</f>
        <v>Ống lạnh PPR DISMY xanh PN16 D90x12,3</v>
      </c>
      <c r="G314" t="str" cm="1">
        <f t="array" aca="1" ref="G314" ca="1">INDIRECT("'"&amp;$A314&amp;"'!"&amp;CHAR(COLUMN(E313)+64)&amp;$B314)</f>
        <v>m</v>
      </c>
      <c r="H314" s="1" cm="1">
        <f t="array" aca="1" ref="H314" ca="1">INDIRECT("'"&amp;$A314&amp;"'!"&amp;CHAR(COLUMN(B313)+64)&amp;$B314)</f>
        <v>397818</v>
      </c>
    </row>
    <row r="315" spans="1:8" x14ac:dyDescent="0.25">
      <c r="A315" t="s">
        <v>3</v>
      </c>
      <c r="B315">
        <f t="shared" si="10"/>
        <v>51</v>
      </c>
      <c r="C315" t="str" cm="1">
        <f t="array" aca="1" ref="C315" ca="1">INDIRECT("'"&amp;$A315&amp;"'!"&amp;CHAR(COLUMN(A314)+64)&amp;$B315)</f>
        <v>11OLXPN16110</v>
      </c>
      <c r="D315" cm="1">
        <f t="array" aca="1" ref="D315" ca="1">INDIRECT("'"&amp;$A315&amp;"'!"&amp;CHAR(COLUMN(C314)+64)&amp;$B315)</f>
        <v>45</v>
      </c>
      <c r="E315">
        <f t="shared" si="9"/>
        <v>314</v>
      </c>
      <c r="F315" t="str" cm="1">
        <f t="array" aca="1" ref="F315" ca="1">INDIRECT("'"&amp;$A315&amp;"'!"&amp;CHAR(COLUMN(D314)+64)&amp;$B315)</f>
        <v>Ống lạnh PPR DISMY xanh PN16 D110x15,1</v>
      </c>
      <c r="G315" t="str" cm="1">
        <f t="array" aca="1" ref="G315" ca="1">INDIRECT("'"&amp;$A315&amp;"'!"&amp;CHAR(COLUMN(E314)+64)&amp;$B315)</f>
        <v>m</v>
      </c>
      <c r="H315" s="1" cm="1">
        <f t="array" aca="1" ref="H315" ca="1">INDIRECT("'"&amp;$A315&amp;"'!"&amp;CHAR(COLUMN(B314)+64)&amp;$B315)</f>
        <v>600909</v>
      </c>
    </row>
    <row r="316" spans="1:8" x14ac:dyDescent="0.25">
      <c r="A316" t="s">
        <v>3</v>
      </c>
      <c r="B316">
        <f t="shared" si="10"/>
        <v>52</v>
      </c>
      <c r="C316" t="str" cm="1">
        <f t="array" aca="1" ref="C316" ca="1">INDIRECT("'"&amp;$A316&amp;"'!"&amp;CHAR(COLUMN(A315)+64)&amp;$B316)</f>
        <v>11OLXPN16125171</v>
      </c>
      <c r="D316" cm="1">
        <f t="array" aca="1" ref="D316" ca="1">INDIRECT("'"&amp;$A316&amp;"'!"&amp;CHAR(COLUMN(C315)+64)&amp;$B316)</f>
        <v>46</v>
      </c>
      <c r="E316">
        <f t="shared" si="9"/>
        <v>315</v>
      </c>
      <c r="F316" t="str" cm="1">
        <f t="array" aca="1" ref="F316" ca="1">INDIRECT("'"&amp;$A316&amp;"'!"&amp;CHAR(COLUMN(D315)+64)&amp;$B316)</f>
        <v>Ống lạnh PPR DISMY xanh PN16 D125 x 17,1</v>
      </c>
      <c r="G316" t="str" cm="1">
        <f t="array" aca="1" ref="G316" ca="1">INDIRECT("'"&amp;$A316&amp;"'!"&amp;CHAR(COLUMN(E315)+64)&amp;$B316)</f>
        <v>m</v>
      </c>
      <c r="H316" s="1" cm="1">
        <f t="array" aca="1" ref="H316" ca="1">INDIRECT("'"&amp;$A316&amp;"'!"&amp;CHAR(COLUMN(B315)+64)&amp;$B316)</f>
        <v>788455</v>
      </c>
    </row>
    <row r="317" spans="1:8" x14ac:dyDescent="0.25">
      <c r="A317" t="s">
        <v>3</v>
      </c>
      <c r="B317">
        <f t="shared" si="10"/>
        <v>53</v>
      </c>
      <c r="C317" t="str" cm="1">
        <f t="array" aca="1" ref="C317" ca="1">INDIRECT("'"&amp;$A317&amp;"'!"&amp;CHAR(COLUMN(A316)+64)&amp;$B317)</f>
        <v>11OLXPN16140192</v>
      </c>
      <c r="D317" cm="1">
        <f t="array" aca="1" ref="D317" ca="1">INDIRECT("'"&amp;$A317&amp;"'!"&amp;CHAR(COLUMN(C316)+64)&amp;$B317)</f>
        <v>47</v>
      </c>
      <c r="E317">
        <f t="shared" si="9"/>
        <v>316</v>
      </c>
      <c r="F317" t="str" cm="1">
        <f t="array" aca="1" ref="F317" ca="1">INDIRECT("'"&amp;$A317&amp;"'!"&amp;CHAR(COLUMN(D316)+64)&amp;$B317)</f>
        <v>Ống lạnh PPR DISMY xanh PN16 D140x19,2</v>
      </c>
      <c r="G317" t="str" cm="1">
        <f t="array" aca="1" ref="G317" ca="1">INDIRECT("'"&amp;$A317&amp;"'!"&amp;CHAR(COLUMN(E316)+64)&amp;$B317)</f>
        <v>m</v>
      </c>
      <c r="H317" s="1" cm="1">
        <f t="array" aca="1" ref="H317" ca="1">INDIRECT("'"&amp;$A317&amp;"'!"&amp;CHAR(COLUMN(B316)+64)&amp;$B317)</f>
        <v>958273</v>
      </c>
    </row>
    <row r="318" spans="1:8" x14ac:dyDescent="0.25">
      <c r="A318" t="s">
        <v>3</v>
      </c>
      <c r="B318">
        <f t="shared" si="10"/>
        <v>54</v>
      </c>
      <c r="C318" t="str" cm="1">
        <f t="array" aca="1" ref="C318" ca="1">INDIRECT("'"&amp;$A318&amp;"'!"&amp;CHAR(COLUMN(A317)+64)&amp;$B318)</f>
        <v>11OLXPN16160219</v>
      </c>
      <c r="D318" cm="1">
        <f t="array" aca="1" ref="D318" ca="1">INDIRECT("'"&amp;$A318&amp;"'!"&amp;CHAR(COLUMN(C317)+64)&amp;$B318)</f>
        <v>48</v>
      </c>
      <c r="E318">
        <f t="shared" si="9"/>
        <v>317</v>
      </c>
      <c r="F318" t="str" cm="1">
        <f t="array" aca="1" ref="F318" ca="1">INDIRECT("'"&amp;$A318&amp;"'!"&amp;CHAR(COLUMN(D317)+64)&amp;$B318)</f>
        <v>Ống lạnh PPR DISMY xanh PN16 D160x21,9</v>
      </c>
      <c r="G318" t="str" cm="1">
        <f t="array" aca="1" ref="G318" ca="1">INDIRECT("'"&amp;$A318&amp;"'!"&amp;CHAR(COLUMN(E317)+64)&amp;$B318)</f>
        <v>m</v>
      </c>
      <c r="H318" s="1" cm="1">
        <f t="array" aca="1" ref="H318" ca="1">INDIRECT("'"&amp;$A318&amp;"'!"&amp;CHAR(COLUMN(B317)+64)&amp;$B318)</f>
        <v>1325273</v>
      </c>
    </row>
    <row r="319" spans="1:8" x14ac:dyDescent="0.25">
      <c r="A319" t="s">
        <v>3</v>
      </c>
      <c r="B319">
        <f t="shared" si="10"/>
        <v>55</v>
      </c>
      <c r="C319" t="str" cm="1">
        <f t="array" aca="1" ref="C319" ca="1">INDIRECT("'"&amp;$A319&amp;"'!"&amp;CHAR(COLUMN(A318)+64)&amp;$B319)</f>
        <v>11ONX2034</v>
      </c>
      <c r="D319" cm="1">
        <f t="array" aca="1" ref="D319" ca="1">INDIRECT("'"&amp;$A319&amp;"'!"&amp;CHAR(COLUMN(C318)+64)&amp;$B319)</f>
        <v>49</v>
      </c>
      <c r="E319">
        <f t="shared" si="9"/>
        <v>318</v>
      </c>
      <c r="F319" t="str" cm="1">
        <f t="array" aca="1" ref="F319" ca="1">INDIRECT("'"&amp;$A319&amp;"'!"&amp;CHAR(COLUMN(D318)+64)&amp;$B319)</f>
        <v>Ống nóng PPR DISMY xanh PN20 D20x3,4</v>
      </c>
      <c r="G319" t="str" cm="1">
        <f t="array" aca="1" ref="G319" ca="1">INDIRECT("'"&amp;$A319&amp;"'!"&amp;CHAR(COLUMN(E318)+64)&amp;$B319)</f>
        <v>m</v>
      </c>
      <c r="H319" s="1" cm="1">
        <f t="array" aca="1" ref="H319" ca="1">INDIRECT("'"&amp;$A319&amp;"'!"&amp;CHAR(COLUMN(B318)+64)&amp;$B319)</f>
        <v>27455</v>
      </c>
    </row>
    <row r="320" spans="1:8" x14ac:dyDescent="0.25">
      <c r="A320" t="s">
        <v>3</v>
      </c>
      <c r="B320">
        <f t="shared" si="10"/>
        <v>56</v>
      </c>
      <c r="C320" t="str" cm="1">
        <f t="array" aca="1" ref="C320" ca="1">INDIRECT("'"&amp;$A320&amp;"'!"&amp;CHAR(COLUMN(A319)+64)&amp;$B320)</f>
        <v>11ONX2542</v>
      </c>
      <c r="D320" cm="1">
        <f t="array" aca="1" ref="D320" ca="1">INDIRECT("'"&amp;$A320&amp;"'!"&amp;CHAR(COLUMN(C319)+64)&amp;$B320)</f>
        <v>50</v>
      </c>
      <c r="E320">
        <f t="shared" si="9"/>
        <v>319</v>
      </c>
      <c r="F320" t="str" cm="1">
        <f t="array" aca="1" ref="F320" ca="1">INDIRECT("'"&amp;$A320&amp;"'!"&amp;CHAR(COLUMN(D319)+64)&amp;$B320)</f>
        <v>Ống nóng PPR DISMY xanh PN20 D25x4,2</v>
      </c>
      <c r="G320" t="str" cm="1">
        <f t="array" aca="1" ref="G320" ca="1">INDIRECT("'"&amp;$A320&amp;"'!"&amp;CHAR(COLUMN(E319)+64)&amp;$B320)</f>
        <v>m</v>
      </c>
      <c r="H320" s="1" cm="1">
        <f t="array" aca="1" ref="H320" ca="1">INDIRECT("'"&amp;$A320&amp;"'!"&amp;CHAR(COLUMN(B319)+64)&amp;$B320)</f>
        <v>48545</v>
      </c>
    </row>
    <row r="321" spans="1:8" x14ac:dyDescent="0.25">
      <c r="A321" t="s">
        <v>3</v>
      </c>
      <c r="B321">
        <f t="shared" si="10"/>
        <v>57</v>
      </c>
      <c r="C321" t="str" cm="1">
        <f t="array" aca="1" ref="C321" ca="1">INDIRECT("'"&amp;$A321&amp;"'!"&amp;CHAR(COLUMN(A320)+64)&amp;$B321)</f>
        <v>11ONX3254</v>
      </c>
      <c r="D321" cm="1">
        <f t="array" aca="1" ref="D321" ca="1">INDIRECT("'"&amp;$A321&amp;"'!"&amp;CHAR(COLUMN(C320)+64)&amp;$B321)</f>
        <v>51</v>
      </c>
      <c r="E321">
        <f t="shared" si="9"/>
        <v>320</v>
      </c>
      <c r="F321" t="str" cm="1">
        <f t="array" aca="1" ref="F321" ca="1">INDIRECT("'"&amp;$A321&amp;"'!"&amp;CHAR(COLUMN(D320)+64)&amp;$B321)</f>
        <v>Ống nóng PPR DISMY xanh PN20 D32x5,4</v>
      </c>
      <c r="G321" t="str" cm="1">
        <f t="array" aca="1" ref="G321" ca="1">INDIRECT("'"&amp;$A321&amp;"'!"&amp;CHAR(COLUMN(E320)+64)&amp;$B321)</f>
        <v>m</v>
      </c>
      <c r="H321" s="1" cm="1">
        <f t="array" aca="1" ref="H321" ca="1">INDIRECT("'"&amp;$A321&amp;"'!"&amp;CHAR(COLUMN(B320)+64)&amp;$B321)</f>
        <v>70909</v>
      </c>
    </row>
    <row r="322" spans="1:8" x14ac:dyDescent="0.25">
      <c r="A322" t="s">
        <v>3</v>
      </c>
      <c r="B322">
        <f t="shared" si="10"/>
        <v>58</v>
      </c>
      <c r="C322" t="str" cm="1">
        <f t="array" aca="1" ref="C322" ca="1">INDIRECT("'"&amp;$A322&amp;"'!"&amp;CHAR(COLUMN(A321)+64)&amp;$B322)</f>
        <v>11ONX4067</v>
      </c>
      <c r="D322" cm="1">
        <f t="array" aca="1" ref="D322" ca="1">INDIRECT("'"&amp;$A322&amp;"'!"&amp;CHAR(COLUMN(C321)+64)&amp;$B322)</f>
        <v>52</v>
      </c>
      <c r="E322">
        <f t="shared" si="9"/>
        <v>321</v>
      </c>
      <c r="F322" t="str" cm="1">
        <f t="array" aca="1" ref="F322" ca="1">INDIRECT("'"&amp;$A322&amp;"'!"&amp;CHAR(COLUMN(D321)+64)&amp;$B322)</f>
        <v>Ống nóng PPR DISMY xanh PN20 D40x6,7</v>
      </c>
      <c r="G322" t="str" cm="1">
        <f t="array" aca="1" ref="G322" ca="1">INDIRECT("'"&amp;$A322&amp;"'!"&amp;CHAR(COLUMN(E321)+64)&amp;$B322)</f>
        <v>m</v>
      </c>
      <c r="H322" s="1" cm="1">
        <f t="array" aca="1" ref="H322" ca="1">INDIRECT("'"&amp;$A322&amp;"'!"&amp;CHAR(COLUMN(B321)+64)&amp;$B322)</f>
        <v>109727</v>
      </c>
    </row>
    <row r="323" spans="1:8" x14ac:dyDescent="0.25">
      <c r="A323" t="s">
        <v>3</v>
      </c>
      <c r="B323">
        <f t="shared" si="10"/>
        <v>59</v>
      </c>
      <c r="C323" t="str" cm="1">
        <f t="array" aca="1" ref="C323" ca="1">INDIRECT("'"&amp;$A323&amp;"'!"&amp;CHAR(COLUMN(A322)+64)&amp;$B323)</f>
        <v>11ONX5083</v>
      </c>
      <c r="D323" cm="1">
        <f t="array" aca="1" ref="D323" ca="1">INDIRECT("'"&amp;$A323&amp;"'!"&amp;CHAR(COLUMN(C322)+64)&amp;$B323)</f>
        <v>53</v>
      </c>
      <c r="E323">
        <f t="shared" si="9"/>
        <v>322</v>
      </c>
      <c r="F323" t="str" cm="1">
        <f t="array" aca="1" ref="F323" ca="1">INDIRECT("'"&amp;$A323&amp;"'!"&amp;CHAR(COLUMN(D322)+64)&amp;$B323)</f>
        <v>Ống nóng PPR DISMY xanh PN20 D50x8,3</v>
      </c>
      <c r="G323" t="str" cm="1">
        <f t="array" aca="1" ref="G323" ca="1">INDIRECT("'"&amp;$A323&amp;"'!"&amp;CHAR(COLUMN(E322)+64)&amp;$B323)</f>
        <v>m</v>
      </c>
      <c r="H323" s="1" cm="1">
        <f t="array" aca="1" ref="H323" ca="1">INDIRECT("'"&amp;$A323&amp;"'!"&amp;CHAR(COLUMN(B322)+64)&amp;$B323)</f>
        <v>170636</v>
      </c>
    </row>
    <row r="324" spans="1:8" x14ac:dyDescent="0.25">
      <c r="A324" t="s">
        <v>3</v>
      </c>
      <c r="B324">
        <f t="shared" si="10"/>
        <v>60</v>
      </c>
      <c r="C324" t="str" cm="1">
        <f t="array" aca="1" ref="C324" ca="1">INDIRECT("'"&amp;$A324&amp;"'!"&amp;CHAR(COLUMN(A323)+64)&amp;$B324)</f>
        <v>11ONX63105</v>
      </c>
      <c r="D324" cm="1">
        <f t="array" aca="1" ref="D324" ca="1">INDIRECT("'"&amp;$A324&amp;"'!"&amp;CHAR(COLUMN(C323)+64)&amp;$B324)</f>
        <v>54</v>
      </c>
      <c r="E324">
        <f t="shared" ref="E324:E387" si="11">+E323+1</f>
        <v>323</v>
      </c>
      <c r="F324" t="str" cm="1">
        <f t="array" aca="1" ref="F324" ca="1">INDIRECT("'"&amp;$A324&amp;"'!"&amp;CHAR(COLUMN(D323)+64)&amp;$B324)</f>
        <v>Ống nóng PPR DISMY xanh PN20 D63x10,5</v>
      </c>
      <c r="G324" t="str" cm="1">
        <f t="array" aca="1" ref="G324" ca="1">INDIRECT("'"&amp;$A324&amp;"'!"&amp;CHAR(COLUMN(E323)+64)&amp;$B324)</f>
        <v>m</v>
      </c>
      <c r="H324" s="1" cm="1">
        <f t="array" aca="1" ref="H324" ca="1">INDIRECT("'"&amp;$A324&amp;"'!"&amp;CHAR(COLUMN(B323)+64)&amp;$B324)</f>
        <v>269364</v>
      </c>
    </row>
    <row r="325" spans="1:8" x14ac:dyDescent="0.25">
      <c r="A325" t="s">
        <v>3</v>
      </c>
      <c r="B325">
        <f t="shared" si="10"/>
        <v>61</v>
      </c>
      <c r="C325" t="str" cm="1">
        <f t="array" aca="1" ref="C325" ca="1">INDIRECT("'"&amp;$A325&amp;"'!"&amp;CHAR(COLUMN(A324)+64)&amp;$B325)</f>
        <v>11ONX75125</v>
      </c>
      <c r="D325" cm="1">
        <f t="array" aca="1" ref="D325" ca="1">INDIRECT("'"&amp;$A325&amp;"'!"&amp;CHAR(COLUMN(C324)+64)&amp;$B325)</f>
        <v>55</v>
      </c>
      <c r="E325">
        <f t="shared" si="11"/>
        <v>324</v>
      </c>
      <c r="F325" t="str" cm="1">
        <f t="array" aca="1" ref="F325" ca="1">INDIRECT("'"&amp;$A325&amp;"'!"&amp;CHAR(COLUMN(D324)+64)&amp;$B325)</f>
        <v>Ống nóng PPR DISMY xanh PN20 D75x12,5</v>
      </c>
      <c r="G325" t="str" cm="1">
        <f t="array" aca="1" ref="G325" ca="1">INDIRECT("'"&amp;$A325&amp;"'!"&amp;CHAR(COLUMN(E324)+64)&amp;$B325)</f>
        <v>m</v>
      </c>
      <c r="H325" s="1" cm="1">
        <f t="array" aca="1" ref="H325" ca="1">INDIRECT("'"&amp;$A325&amp;"'!"&amp;CHAR(COLUMN(B324)+64)&amp;$B325)</f>
        <v>381909</v>
      </c>
    </row>
    <row r="326" spans="1:8" x14ac:dyDescent="0.25">
      <c r="A326" t="s">
        <v>3</v>
      </c>
      <c r="B326">
        <f t="shared" si="10"/>
        <v>62</v>
      </c>
      <c r="C326" t="str" cm="1">
        <f t="array" aca="1" ref="C326" ca="1">INDIRECT("'"&amp;$A326&amp;"'!"&amp;CHAR(COLUMN(A325)+64)&amp;$B326)</f>
        <v>11ONX9015</v>
      </c>
      <c r="D326" cm="1">
        <f t="array" aca="1" ref="D326" ca="1">INDIRECT("'"&amp;$A326&amp;"'!"&amp;CHAR(COLUMN(C325)+64)&amp;$B326)</f>
        <v>56</v>
      </c>
      <c r="E326">
        <f t="shared" si="11"/>
        <v>325</v>
      </c>
      <c r="F326" t="str" cm="1">
        <f t="array" aca="1" ref="F326" ca="1">INDIRECT("'"&amp;$A326&amp;"'!"&amp;CHAR(COLUMN(D325)+64)&amp;$B326)</f>
        <v>Ống nóng PPR DISMY xanh PN20 D90x15</v>
      </c>
      <c r="G326" t="str" cm="1">
        <f t="array" aca="1" ref="G326" ca="1">INDIRECT("'"&amp;$A326&amp;"'!"&amp;CHAR(COLUMN(E325)+64)&amp;$B326)</f>
        <v>m</v>
      </c>
      <c r="H326" s="1" cm="1">
        <f t="array" aca="1" ref="H326" ca="1">INDIRECT("'"&amp;$A326&amp;"'!"&amp;CHAR(COLUMN(B325)+64)&amp;$B326)</f>
        <v>556727</v>
      </c>
    </row>
    <row r="327" spans="1:8" x14ac:dyDescent="0.25">
      <c r="A327" t="s">
        <v>3</v>
      </c>
      <c r="B327">
        <f t="shared" si="10"/>
        <v>63</v>
      </c>
      <c r="C327" t="str" cm="1">
        <f t="array" aca="1" ref="C327" ca="1">INDIRECT("'"&amp;$A327&amp;"'!"&amp;CHAR(COLUMN(A326)+64)&amp;$B327)</f>
        <v>11ONX110183</v>
      </c>
      <c r="D327" cm="1">
        <f t="array" aca="1" ref="D327" ca="1">INDIRECT("'"&amp;$A327&amp;"'!"&amp;CHAR(COLUMN(C326)+64)&amp;$B327)</f>
        <v>57</v>
      </c>
      <c r="E327">
        <f t="shared" si="11"/>
        <v>326</v>
      </c>
      <c r="F327" t="str" cm="1">
        <f t="array" aca="1" ref="F327" ca="1">INDIRECT("'"&amp;$A327&amp;"'!"&amp;CHAR(COLUMN(D326)+64)&amp;$B327)</f>
        <v>Ống nóng PPR DISMY xanh PN20 D110x18,3</v>
      </c>
      <c r="G327" t="str" cm="1">
        <f t="array" aca="1" ref="G327" ca="1">INDIRECT("'"&amp;$A327&amp;"'!"&amp;CHAR(COLUMN(E326)+64)&amp;$B327)</f>
        <v>m</v>
      </c>
      <c r="H327" s="1" cm="1">
        <f t="array" aca="1" ref="H327" ca="1">INDIRECT("'"&amp;$A327&amp;"'!"&amp;CHAR(COLUMN(B326)+64)&amp;$B327)</f>
        <v>823909</v>
      </c>
    </row>
    <row r="328" spans="1:8" x14ac:dyDescent="0.25">
      <c r="A328" t="s">
        <v>3</v>
      </c>
      <c r="B328">
        <f t="shared" si="10"/>
        <v>64</v>
      </c>
      <c r="C328" t="str" cm="1">
        <f t="array" aca="1" ref="C328" ca="1">INDIRECT("'"&amp;$A328&amp;"'!"&amp;CHAR(COLUMN(A327)+64)&amp;$B328)</f>
        <v>11ONX125208</v>
      </c>
      <c r="D328" cm="1">
        <f t="array" aca="1" ref="D328" ca="1">INDIRECT("'"&amp;$A328&amp;"'!"&amp;CHAR(COLUMN(C327)+64)&amp;$B328)</f>
        <v>58</v>
      </c>
      <c r="E328">
        <f t="shared" si="11"/>
        <v>327</v>
      </c>
      <c r="F328" t="str" cm="1">
        <f t="array" aca="1" ref="F328" ca="1">INDIRECT("'"&amp;$A328&amp;"'!"&amp;CHAR(COLUMN(D327)+64)&amp;$B328)</f>
        <v>Ống nóng PPR DISMY xanh PN20 D125x20,8</v>
      </c>
      <c r="G328" t="str" cm="1">
        <f t="array" aca="1" ref="G328" ca="1">INDIRECT("'"&amp;$A328&amp;"'!"&amp;CHAR(COLUMN(E327)+64)&amp;$B328)</f>
        <v>m</v>
      </c>
      <c r="H328" s="1" cm="1">
        <f t="array" aca="1" ref="H328" ca="1">INDIRECT("'"&amp;$A328&amp;"'!"&amp;CHAR(COLUMN(B327)+64)&amp;$B328)</f>
        <v>1062455</v>
      </c>
    </row>
    <row r="329" spans="1:8" x14ac:dyDescent="0.25">
      <c r="A329" t="s">
        <v>3</v>
      </c>
      <c r="B329">
        <f t="shared" si="10"/>
        <v>65</v>
      </c>
      <c r="C329" t="str" cm="1">
        <f t="array" aca="1" ref="C329" ca="1">INDIRECT("'"&amp;$A329&amp;"'!"&amp;CHAR(COLUMN(A328)+64)&amp;$B329)</f>
        <v>11ONX140233</v>
      </c>
      <c r="D329" cm="1">
        <f t="array" aca="1" ref="D329" ca="1">INDIRECT("'"&amp;$A329&amp;"'!"&amp;CHAR(COLUMN(C328)+64)&amp;$B329)</f>
        <v>59</v>
      </c>
      <c r="E329">
        <f t="shared" si="11"/>
        <v>328</v>
      </c>
      <c r="F329" t="str" cm="1">
        <f t="array" aca="1" ref="F329" ca="1">INDIRECT("'"&amp;$A329&amp;"'!"&amp;CHAR(COLUMN(D328)+64)&amp;$B329)</f>
        <v>Ống nóng PPR DISMY xanh PN20 D140x23,3</v>
      </c>
      <c r="G329" t="str" cm="1">
        <f t="array" aca="1" ref="G329" ca="1">INDIRECT("'"&amp;$A329&amp;"'!"&amp;CHAR(COLUMN(E328)+64)&amp;$B329)</f>
        <v>m</v>
      </c>
      <c r="H329" s="1" cm="1">
        <f t="array" aca="1" ref="H329" ca="1">INDIRECT("'"&amp;$A329&amp;"'!"&amp;CHAR(COLUMN(B328)+64)&amp;$B329)</f>
        <v>1340091</v>
      </c>
    </row>
    <row r="330" spans="1:8" x14ac:dyDescent="0.25">
      <c r="A330" t="s">
        <v>3</v>
      </c>
      <c r="B330">
        <f t="shared" si="10"/>
        <v>66</v>
      </c>
      <c r="C330" t="str" cm="1">
        <f t="array" aca="1" ref="C330" ca="1">INDIRECT("'"&amp;$A330&amp;"'!"&amp;CHAR(COLUMN(A329)+64)&amp;$B330)</f>
        <v>11ONX160266</v>
      </c>
      <c r="D330" cm="1">
        <f t="array" aca="1" ref="D330" ca="1">INDIRECT("'"&amp;$A330&amp;"'!"&amp;CHAR(COLUMN(C329)+64)&amp;$B330)</f>
        <v>60</v>
      </c>
      <c r="E330">
        <f t="shared" si="11"/>
        <v>329</v>
      </c>
      <c r="F330" t="str" cm="1">
        <f t="array" aca="1" ref="F330" ca="1">INDIRECT("'"&amp;$A330&amp;"'!"&amp;CHAR(COLUMN(D329)+64)&amp;$B330)</f>
        <v>Ống nóng PPR DISMY xanh PN20 D160x26,6</v>
      </c>
      <c r="G330" t="str" cm="1">
        <f t="array" aca="1" ref="G330" ca="1">INDIRECT("'"&amp;$A330&amp;"'!"&amp;CHAR(COLUMN(E329)+64)&amp;$B330)</f>
        <v>m</v>
      </c>
      <c r="H330" s="1" cm="1">
        <f t="array" aca="1" ref="H330" ca="1">INDIRECT("'"&amp;$A330&amp;"'!"&amp;CHAR(COLUMN(B329)+64)&amp;$B330)</f>
        <v>1781273</v>
      </c>
    </row>
    <row r="331" spans="1:8" x14ac:dyDescent="0.25">
      <c r="A331" t="s">
        <v>3</v>
      </c>
      <c r="B331">
        <f t="shared" si="10"/>
        <v>67</v>
      </c>
      <c r="C331" t="str" cm="1">
        <f t="array" aca="1" ref="C331" ca="1">INDIRECT("'"&amp;$A331&amp;"'!"&amp;CHAR(COLUMN(A330)+64)&amp;$B331)</f>
        <v>11ONG2034</v>
      </c>
      <c r="D331" cm="1">
        <f t="array" aca="1" ref="D331" ca="1">INDIRECT("'"&amp;$A331&amp;"'!"&amp;CHAR(COLUMN(C330)+64)&amp;$B331)</f>
        <v>61</v>
      </c>
      <c r="E331">
        <f t="shared" si="11"/>
        <v>330</v>
      </c>
      <c r="F331" t="str" cm="1">
        <f t="array" aca="1" ref="F331" ca="1">INDIRECT("'"&amp;$A331&amp;"'!"&amp;CHAR(COLUMN(D330)+64)&amp;$B331)</f>
        <v>Ống nóng PPR DISMY ghi PN20 D20x3,4</v>
      </c>
      <c r="G331" t="str" cm="1">
        <f t="array" aca="1" ref="G331" ca="1">INDIRECT("'"&amp;$A331&amp;"'!"&amp;CHAR(COLUMN(E330)+64)&amp;$B331)</f>
        <v>m</v>
      </c>
      <c r="H331" s="1" cm="1">
        <f t="array" aca="1" ref="H331" ca="1">INDIRECT("'"&amp;$A331&amp;"'!"&amp;CHAR(COLUMN(B330)+64)&amp;$B331)</f>
        <v>27455</v>
      </c>
    </row>
    <row r="332" spans="1:8" x14ac:dyDescent="0.25">
      <c r="A332" t="s">
        <v>3</v>
      </c>
      <c r="B332">
        <f t="shared" si="10"/>
        <v>68</v>
      </c>
      <c r="C332" t="str" cm="1">
        <f t="array" aca="1" ref="C332" ca="1">INDIRECT("'"&amp;$A332&amp;"'!"&amp;CHAR(COLUMN(A331)+64)&amp;$B332)</f>
        <v>11ONG2542</v>
      </c>
      <c r="D332" cm="1">
        <f t="array" aca="1" ref="D332" ca="1">INDIRECT("'"&amp;$A332&amp;"'!"&amp;CHAR(COLUMN(C331)+64)&amp;$B332)</f>
        <v>62</v>
      </c>
      <c r="E332">
        <f t="shared" si="11"/>
        <v>331</v>
      </c>
      <c r="F332" t="str" cm="1">
        <f t="array" aca="1" ref="F332" ca="1">INDIRECT("'"&amp;$A332&amp;"'!"&amp;CHAR(COLUMN(D331)+64)&amp;$B332)</f>
        <v>Ống nóng PPR DISMY ghi PN20 D25x4,2</v>
      </c>
      <c r="G332" t="str" cm="1">
        <f t="array" aca="1" ref="G332" ca="1">INDIRECT("'"&amp;$A332&amp;"'!"&amp;CHAR(COLUMN(E331)+64)&amp;$B332)</f>
        <v>m</v>
      </c>
      <c r="H332" s="1" cm="1">
        <f t="array" aca="1" ref="H332" ca="1">INDIRECT("'"&amp;$A332&amp;"'!"&amp;CHAR(COLUMN(B331)+64)&amp;$B332)</f>
        <v>48545</v>
      </c>
    </row>
    <row r="333" spans="1:8" x14ac:dyDescent="0.25">
      <c r="A333" t="s">
        <v>3</v>
      </c>
      <c r="B333">
        <f t="shared" si="10"/>
        <v>69</v>
      </c>
      <c r="C333" t="str" cm="1">
        <f t="array" aca="1" ref="C333" ca="1">INDIRECT("'"&amp;$A333&amp;"'!"&amp;CHAR(COLUMN(A332)+64)&amp;$B333)</f>
        <v>11ONG3254</v>
      </c>
      <c r="D333" cm="1">
        <f t="array" aca="1" ref="D333" ca="1">INDIRECT("'"&amp;$A333&amp;"'!"&amp;CHAR(COLUMN(C332)+64)&amp;$B333)</f>
        <v>63</v>
      </c>
      <c r="E333">
        <f t="shared" si="11"/>
        <v>332</v>
      </c>
      <c r="F333" t="str" cm="1">
        <f t="array" aca="1" ref="F333" ca="1">INDIRECT("'"&amp;$A333&amp;"'!"&amp;CHAR(COLUMN(D332)+64)&amp;$B333)</f>
        <v>Ống nóng PPR DISMY ghi PN20 D32x5,4</v>
      </c>
      <c r="G333" t="str" cm="1">
        <f t="array" aca="1" ref="G333" ca="1">INDIRECT("'"&amp;$A333&amp;"'!"&amp;CHAR(COLUMN(E332)+64)&amp;$B333)</f>
        <v>m</v>
      </c>
      <c r="H333" s="1" cm="1">
        <f t="array" aca="1" ref="H333" ca="1">INDIRECT("'"&amp;$A333&amp;"'!"&amp;CHAR(COLUMN(B332)+64)&amp;$B333)</f>
        <v>70909</v>
      </c>
    </row>
    <row r="334" spans="1:8" x14ac:dyDescent="0.25">
      <c r="A334" t="s">
        <v>3</v>
      </c>
      <c r="B334">
        <f t="shared" si="10"/>
        <v>70</v>
      </c>
      <c r="C334" t="str" cm="1">
        <f t="array" aca="1" ref="C334" ca="1">INDIRECT("'"&amp;$A334&amp;"'!"&amp;CHAR(COLUMN(A333)+64)&amp;$B334)</f>
        <v>11ONG4067</v>
      </c>
      <c r="D334" cm="1">
        <f t="array" aca="1" ref="D334" ca="1">INDIRECT("'"&amp;$A334&amp;"'!"&amp;CHAR(COLUMN(C333)+64)&amp;$B334)</f>
        <v>64</v>
      </c>
      <c r="E334">
        <f t="shared" si="11"/>
        <v>333</v>
      </c>
      <c r="F334" t="str" cm="1">
        <f t="array" aca="1" ref="F334" ca="1">INDIRECT("'"&amp;$A334&amp;"'!"&amp;CHAR(COLUMN(D333)+64)&amp;$B334)</f>
        <v>Ống nóng PPR DISMY ghi PN20 D40x6,7</v>
      </c>
      <c r="G334" t="str" cm="1">
        <f t="array" aca="1" ref="G334" ca="1">INDIRECT("'"&amp;$A334&amp;"'!"&amp;CHAR(COLUMN(E333)+64)&amp;$B334)</f>
        <v>m</v>
      </c>
      <c r="H334" s="1" cm="1">
        <f t="array" aca="1" ref="H334" ca="1">INDIRECT("'"&amp;$A334&amp;"'!"&amp;CHAR(COLUMN(B333)+64)&amp;$B334)</f>
        <v>109727</v>
      </c>
    </row>
    <row r="335" spans="1:8" x14ac:dyDescent="0.25">
      <c r="A335" t="s">
        <v>3</v>
      </c>
      <c r="B335">
        <f t="shared" si="10"/>
        <v>71</v>
      </c>
      <c r="C335" t="str" cm="1">
        <f t="array" aca="1" ref="C335" ca="1">INDIRECT("'"&amp;$A335&amp;"'!"&amp;CHAR(COLUMN(A334)+64)&amp;$B335)</f>
        <v>11ONG5083</v>
      </c>
      <c r="D335" cm="1">
        <f t="array" aca="1" ref="D335" ca="1">INDIRECT("'"&amp;$A335&amp;"'!"&amp;CHAR(COLUMN(C334)+64)&amp;$B335)</f>
        <v>65</v>
      </c>
      <c r="E335">
        <f t="shared" si="11"/>
        <v>334</v>
      </c>
      <c r="F335" t="str" cm="1">
        <f t="array" aca="1" ref="F335" ca="1">INDIRECT("'"&amp;$A335&amp;"'!"&amp;CHAR(COLUMN(D334)+64)&amp;$B335)</f>
        <v>Ống nóng PPR DISMY ghi PN20 D50x8,3</v>
      </c>
      <c r="G335" t="str" cm="1">
        <f t="array" aca="1" ref="G335" ca="1">INDIRECT("'"&amp;$A335&amp;"'!"&amp;CHAR(COLUMN(E334)+64)&amp;$B335)</f>
        <v>m</v>
      </c>
      <c r="H335" s="1" cm="1">
        <f t="array" aca="1" ref="H335" ca="1">INDIRECT("'"&amp;$A335&amp;"'!"&amp;CHAR(COLUMN(B334)+64)&amp;$B335)</f>
        <v>170636</v>
      </c>
    </row>
    <row r="336" spans="1:8" x14ac:dyDescent="0.25">
      <c r="A336" t="s">
        <v>3</v>
      </c>
      <c r="B336">
        <f t="shared" si="10"/>
        <v>72</v>
      </c>
      <c r="C336" t="str" cm="1">
        <f t="array" aca="1" ref="C336" ca="1">INDIRECT("'"&amp;$A336&amp;"'!"&amp;CHAR(COLUMN(A335)+64)&amp;$B336)</f>
        <v>11ONG63105</v>
      </c>
      <c r="D336" cm="1">
        <f t="array" aca="1" ref="D336" ca="1">INDIRECT("'"&amp;$A336&amp;"'!"&amp;CHAR(COLUMN(C335)+64)&amp;$B336)</f>
        <v>66</v>
      </c>
      <c r="E336">
        <f t="shared" si="11"/>
        <v>335</v>
      </c>
      <c r="F336" t="str" cm="1">
        <f t="array" aca="1" ref="F336" ca="1">INDIRECT("'"&amp;$A336&amp;"'!"&amp;CHAR(COLUMN(D335)+64)&amp;$B336)</f>
        <v>Ống nóng PPR DISMY ghi PN20 D63x10,5</v>
      </c>
      <c r="G336" t="str" cm="1">
        <f t="array" aca="1" ref="G336" ca="1">INDIRECT("'"&amp;$A336&amp;"'!"&amp;CHAR(COLUMN(E335)+64)&amp;$B336)</f>
        <v>m</v>
      </c>
      <c r="H336" s="1" cm="1">
        <f t="array" aca="1" ref="H336" ca="1">INDIRECT("'"&amp;$A336&amp;"'!"&amp;CHAR(COLUMN(B335)+64)&amp;$B336)</f>
        <v>269364</v>
      </c>
    </row>
    <row r="337" spans="1:8" x14ac:dyDescent="0.25">
      <c r="A337" t="s">
        <v>3</v>
      </c>
      <c r="B337">
        <f t="shared" si="10"/>
        <v>73</v>
      </c>
      <c r="C337" t="str" cm="1">
        <f t="array" aca="1" ref="C337" ca="1">INDIRECT("'"&amp;$A337&amp;"'!"&amp;CHAR(COLUMN(A336)+64)&amp;$B337)</f>
        <v>11ONG75125</v>
      </c>
      <c r="D337" cm="1">
        <f t="array" aca="1" ref="D337" ca="1">INDIRECT("'"&amp;$A337&amp;"'!"&amp;CHAR(COLUMN(C336)+64)&amp;$B337)</f>
        <v>67</v>
      </c>
      <c r="E337">
        <f t="shared" si="11"/>
        <v>336</v>
      </c>
      <c r="F337" t="str" cm="1">
        <f t="array" aca="1" ref="F337" ca="1">INDIRECT("'"&amp;$A337&amp;"'!"&amp;CHAR(COLUMN(D336)+64)&amp;$B337)</f>
        <v>Ống nóng PPR DISMY ghi PN20 D75x12,5</v>
      </c>
      <c r="G337" t="str" cm="1">
        <f t="array" aca="1" ref="G337" ca="1">INDIRECT("'"&amp;$A337&amp;"'!"&amp;CHAR(COLUMN(E336)+64)&amp;$B337)</f>
        <v>m</v>
      </c>
      <c r="H337" s="1" cm="1">
        <f t="array" aca="1" ref="H337" ca="1">INDIRECT("'"&amp;$A337&amp;"'!"&amp;CHAR(COLUMN(B336)+64)&amp;$B337)</f>
        <v>381909</v>
      </c>
    </row>
    <row r="338" spans="1:8" x14ac:dyDescent="0.25">
      <c r="A338" t="s">
        <v>3</v>
      </c>
      <c r="B338">
        <f t="shared" si="10"/>
        <v>74</v>
      </c>
      <c r="C338" t="str" cm="1">
        <f t="array" aca="1" ref="C338" ca="1">INDIRECT("'"&amp;$A338&amp;"'!"&amp;CHAR(COLUMN(A337)+64)&amp;$B338)</f>
        <v>11ONG9015</v>
      </c>
      <c r="D338" cm="1">
        <f t="array" aca="1" ref="D338" ca="1">INDIRECT("'"&amp;$A338&amp;"'!"&amp;CHAR(COLUMN(C337)+64)&amp;$B338)</f>
        <v>68</v>
      </c>
      <c r="E338">
        <f t="shared" si="11"/>
        <v>337</v>
      </c>
      <c r="F338" t="str" cm="1">
        <f t="array" aca="1" ref="F338" ca="1">INDIRECT("'"&amp;$A338&amp;"'!"&amp;CHAR(COLUMN(D337)+64)&amp;$B338)</f>
        <v>Ống nóng PPR DISMY ghi PN20 D90x15</v>
      </c>
      <c r="G338" t="str" cm="1">
        <f t="array" aca="1" ref="G338" ca="1">INDIRECT("'"&amp;$A338&amp;"'!"&amp;CHAR(COLUMN(E337)+64)&amp;$B338)</f>
        <v>m</v>
      </c>
      <c r="H338" s="1" cm="1">
        <f t="array" aca="1" ref="H338" ca="1">INDIRECT("'"&amp;$A338&amp;"'!"&amp;CHAR(COLUMN(B337)+64)&amp;$B338)</f>
        <v>556727</v>
      </c>
    </row>
    <row r="339" spans="1:8" x14ac:dyDescent="0.25">
      <c r="A339" t="s">
        <v>3</v>
      </c>
      <c r="B339">
        <f t="shared" si="10"/>
        <v>75</v>
      </c>
      <c r="C339" t="str" cm="1">
        <f t="array" aca="1" ref="C339" ca="1">INDIRECT("'"&amp;$A339&amp;"'!"&amp;CHAR(COLUMN(A338)+64)&amp;$B339)</f>
        <v>11ONG110183</v>
      </c>
      <c r="D339" cm="1">
        <f t="array" aca="1" ref="D339" ca="1">INDIRECT("'"&amp;$A339&amp;"'!"&amp;CHAR(COLUMN(C338)+64)&amp;$B339)</f>
        <v>69</v>
      </c>
      <c r="E339">
        <f t="shared" si="11"/>
        <v>338</v>
      </c>
      <c r="F339" t="str" cm="1">
        <f t="array" aca="1" ref="F339" ca="1">INDIRECT("'"&amp;$A339&amp;"'!"&amp;CHAR(COLUMN(D338)+64)&amp;$B339)</f>
        <v>Ống nóng PPR DISMY ghi PN20 D110x18,3</v>
      </c>
      <c r="G339" t="str" cm="1">
        <f t="array" aca="1" ref="G339" ca="1">INDIRECT("'"&amp;$A339&amp;"'!"&amp;CHAR(COLUMN(E338)+64)&amp;$B339)</f>
        <v>m</v>
      </c>
      <c r="H339" s="1" cm="1">
        <f t="array" aca="1" ref="H339" ca="1">INDIRECT("'"&amp;$A339&amp;"'!"&amp;CHAR(COLUMN(B338)+64)&amp;$B339)</f>
        <v>823909</v>
      </c>
    </row>
    <row r="340" spans="1:8" x14ac:dyDescent="0.25">
      <c r="A340" t="s">
        <v>3</v>
      </c>
      <c r="B340">
        <f t="shared" si="10"/>
        <v>76</v>
      </c>
      <c r="C340" t="str" cm="1">
        <f t="array" aca="1" ref="C340" ca="1">INDIRECT("'"&amp;$A340&amp;"'!"&amp;CHAR(COLUMN(A339)+64)&amp;$B340)</f>
        <v>11ONG140233</v>
      </c>
      <c r="D340" cm="1">
        <f t="array" aca="1" ref="D340" ca="1">INDIRECT("'"&amp;$A340&amp;"'!"&amp;CHAR(COLUMN(C339)+64)&amp;$B340)</f>
        <v>70</v>
      </c>
      <c r="E340">
        <f t="shared" si="11"/>
        <v>339</v>
      </c>
      <c r="F340" t="str" cm="1">
        <f t="array" aca="1" ref="F340" ca="1">INDIRECT("'"&amp;$A340&amp;"'!"&amp;CHAR(COLUMN(D339)+64)&amp;$B340)</f>
        <v>Ống nóng PPR DISMY ghi PN20 D140x23,3</v>
      </c>
      <c r="G340" t="str" cm="1">
        <f t="array" aca="1" ref="G340" ca="1">INDIRECT("'"&amp;$A340&amp;"'!"&amp;CHAR(COLUMN(E339)+64)&amp;$B340)</f>
        <v>m</v>
      </c>
      <c r="H340" s="1" cm="1">
        <f t="array" aca="1" ref="H340" ca="1">INDIRECT("'"&amp;$A340&amp;"'!"&amp;CHAR(COLUMN(B339)+64)&amp;$B340)</f>
        <v>1340091</v>
      </c>
    </row>
    <row r="341" spans="1:8" x14ac:dyDescent="0.25">
      <c r="A341" t="s">
        <v>3</v>
      </c>
      <c r="B341">
        <f t="shared" si="10"/>
        <v>77</v>
      </c>
      <c r="C341" t="str" cm="1">
        <f t="array" aca="1" ref="C341" ca="1">INDIRECT("'"&amp;$A341&amp;"'!"&amp;CHAR(COLUMN(A340)+64)&amp;$B341)</f>
        <v>11OUVN2034</v>
      </c>
      <c r="D341" cm="1">
        <f t="array" aca="1" ref="D341" ca="1">INDIRECT("'"&amp;$A341&amp;"'!"&amp;CHAR(COLUMN(C340)+64)&amp;$B341)</f>
        <v>71</v>
      </c>
      <c r="E341">
        <f t="shared" si="11"/>
        <v>340</v>
      </c>
      <c r="F341" t="str" cm="1">
        <f t="array" aca="1" ref="F341" ca="1">INDIRECT("'"&amp;$A341&amp;"'!"&amp;CHAR(COLUMN(D340)+64)&amp;$B341)</f>
        <v>Ống nóng PPR DISMY UV PN20 D20x3,4</v>
      </c>
      <c r="G341" t="str" cm="1">
        <f t="array" aca="1" ref="G341" ca="1">INDIRECT("'"&amp;$A341&amp;"'!"&amp;CHAR(COLUMN(E340)+64)&amp;$B341)</f>
        <v>m</v>
      </c>
      <c r="H341" s="1" cm="1">
        <f t="array" aca="1" ref="H341" ca="1">INDIRECT("'"&amp;$A341&amp;"'!"&amp;CHAR(COLUMN(B340)+64)&amp;$B341)</f>
        <v>32909</v>
      </c>
    </row>
    <row r="342" spans="1:8" x14ac:dyDescent="0.25">
      <c r="A342" t="s">
        <v>3</v>
      </c>
      <c r="B342">
        <f t="shared" si="10"/>
        <v>78</v>
      </c>
      <c r="C342" t="str" cm="1">
        <f t="array" aca="1" ref="C342" ca="1">INDIRECT("'"&amp;$A342&amp;"'!"&amp;CHAR(COLUMN(A341)+64)&amp;$B342)</f>
        <v>11OUVN2542</v>
      </c>
      <c r="D342" cm="1">
        <f t="array" aca="1" ref="D342" ca="1">INDIRECT("'"&amp;$A342&amp;"'!"&amp;CHAR(COLUMN(C341)+64)&amp;$B342)</f>
        <v>72</v>
      </c>
      <c r="E342">
        <f t="shared" si="11"/>
        <v>341</v>
      </c>
      <c r="F342" t="str" cm="1">
        <f t="array" aca="1" ref="F342" ca="1">INDIRECT("'"&amp;$A342&amp;"'!"&amp;CHAR(COLUMN(D341)+64)&amp;$B342)</f>
        <v>Ống nóng PPR DISMY UV PN20 D25x4,2</v>
      </c>
      <c r="G342" t="str" cm="1">
        <f t="array" aca="1" ref="G342" ca="1">INDIRECT("'"&amp;$A342&amp;"'!"&amp;CHAR(COLUMN(E341)+64)&amp;$B342)</f>
        <v>m</v>
      </c>
      <c r="H342" s="1" cm="1">
        <f t="array" aca="1" ref="H342" ca="1">INDIRECT("'"&amp;$A342&amp;"'!"&amp;CHAR(COLUMN(B341)+64)&amp;$B342)</f>
        <v>58364</v>
      </c>
    </row>
    <row r="343" spans="1:8" x14ac:dyDescent="0.25">
      <c r="A343" t="s">
        <v>3</v>
      </c>
      <c r="B343">
        <f t="shared" si="10"/>
        <v>79</v>
      </c>
      <c r="C343" t="str" cm="1">
        <f t="array" aca="1" ref="C343" ca="1">INDIRECT("'"&amp;$A343&amp;"'!"&amp;CHAR(COLUMN(A342)+64)&amp;$B343)</f>
        <v>11OUVN3254</v>
      </c>
      <c r="D343" cm="1">
        <f t="array" aca="1" ref="D343" ca="1">INDIRECT("'"&amp;$A343&amp;"'!"&amp;CHAR(COLUMN(C342)+64)&amp;$B343)</f>
        <v>73</v>
      </c>
      <c r="E343">
        <f t="shared" si="11"/>
        <v>342</v>
      </c>
      <c r="F343" t="str" cm="1">
        <f t="array" aca="1" ref="F343" ca="1">INDIRECT("'"&amp;$A343&amp;"'!"&amp;CHAR(COLUMN(D342)+64)&amp;$B343)</f>
        <v>Ống nóng PPR DISMY UV PN20 D32x5,4</v>
      </c>
      <c r="G343" t="str" cm="1">
        <f t="array" aca="1" ref="G343" ca="1">INDIRECT("'"&amp;$A343&amp;"'!"&amp;CHAR(COLUMN(E342)+64)&amp;$B343)</f>
        <v>m</v>
      </c>
      <c r="H343" s="1" cm="1">
        <f t="array" aca="1" ref="H343" ca="1">INDIRECT("'"&amp;$A343&amp;"'!"&amp;CHAR(COLUMN(B342)+64)&amp;$B343)</f>
        <v>85000</v>
      </c>
    </row>
    <row r="344" spans="1:8" x14ac:dyDescent="0.25">
      <c r="A344" t="s">
        <v>3</v>
      </c>
      <c r="B344">
        <f t="shared" si="10"/>
        <v>80</v>
      </c>
      <c r="C344" t="str" cm="1">
        <f t="array" aca="1" ref="C344" ca="1">INDIRECT("'"&amp;$A344&amp;"'!"&amp;CHAR(COLUMN(A343)+64)&amp;$B344)</f>
        <v>11OUVN4067</v>
      </c>
      <c r="D344" cm="1">
        <f t="array" aca="1" ref="D344" ca="1">INDIRECT("'"&amp;$A344&amp;"'!"&amp;CHAR(COLUMN(C343)+64)&amp;$B344)</f>
        <v>74</v>
      </c>
      <c r="E344">
        <f t="shared" si="11"/>
        <v>343</v>
      </c>
      <c r="F344" t="str" cm="1">
        <f t="array" aca="1" ref="F344" ca="1">INDIRECT("'"&amp;$A344&amp;"'!"&amp;CHAR(COLUMN(D343)+64)&amp;$B344)</f>
        <v>Ống nóng PPR DISMY UV PN20 D40x6,7</v>
      </c>
      <c r="G344" t="str" cm="1">
        <f t="array" aca="1" ref="G344" ca="1">INDIRECT("'"&amp;$A344&amp;"'!"&amp;CHAR(COLUMN(E343)+64)&amp;$B344)</f>
        <v>m</v>
      </c>
      <c r="H344" s="1" cm="1">
        <f t="array" aca="1" ref="H344" ca="1">INDIRECT("'"&amp;$A344&amp;"'!"&amp;CHAR(COLUMN(B343)+64)&amp;$B344)</f>
        <v>131727</v>
      </c>
    </row>
    <row r="345" spans="1:8" x14ac:dyDescent="0.25">
      <c r="A345" t="s">
        <v>3</v>
      </c>
      <c r="B345">
        <f t="shared" si="10"/>
        <v>81</v>
      </c>
      <c r="C345" t="str" cm="1">
        <f t="array" aca="1" ref="C345" ca="1">INDIRECT("'"&amp;$A345&amp;"'!"&amp;CHAR(COLUMN(A344)+64)&amp;$B345)</f>
        <v>11OUVN5083</v>
      </c>
      <c r="D345" cm="1">
        <f t="array" aca="1" ref="D345" ca="1">INDIRECT("'"&amp;$A345&amp;"'!"&amp;CHAR(COLUMN(C344)+64)&amp;$B345)</f>
        <v>75</v>
      </c>
      <c r="E345">
        <f t="shared" si="11"/>
        <v>344</v>
      </c>
      <c r="F345" t="str" cm="1">
        <f t="array" aca="1" ref="F345" ca="1">INDIRECT("'"&amp;$A345&amp;"'!"&amp;CHAR(COLUMN(D344)+64)&amp;$B345)</f>
        <v>Ống nóng PPR DISMY UV PN20 D50x8,3</v>
      </c>
      <c r="G345" t="str" cm="1">
        <f t="array" aca="1" ref="G345" ca="1">INDIRECT("'"&amp;$A345&amp;"'!"&amp;CHAR(COLUMN(E344)+64)&amp;$B345)</f>
        <v>m</v>
      </c>
      <c r="H345" s="1" cm="1">
        <f t="array" aca="1" ref="H345" ca="1">INDIRECT("'"&amp;$A345&amp;"'!"&amp;CHAR(COLUMN(B344)+64)&amp;$B345)</f>
        <v>204727</v>
      </c>
    </row>
    <row r="346" spans="1:8" x14ac:dyDescent="0.25">
      <c r="A346" t="s">
        <v>3</v>
      </c>
      <c r="B346">
        <f t="shared" si="10"/>
        <v>82</v>
      </c>
      <c r="C346" t="str" cm="1">
        <f t="array" aca="1" ref="C346" ca="1">INDIRECT("'"&amp;$A346&amp;"'!"&amp;CHAR(COLUMN(A345)+64)&amp;$B346)</f>
        <v>11OUVN63105</v>
      </c>
      <c r="D346" cm="1">
        <f t="array" aca="1" ref="D346" ca="1">INDIRECT("'"&amp;$A346&amp;"'!"&amp;CHAR(COLUMN(C345)+64)&amp;$B346)</f>
        <v>76</v>
      </c>
      <c r="E346">
        <f t="shared" si="11"/>
        <v>345</v>
      </c>
      <c r="F346" t="str" cm="1">
        <f t="array" aca="1" ref="F346" ca="1">INDIRECT("'"&amp;$A346&amp;"'!"&amp;CHAR(COLUMN(D345)+64)&amp;$B346)</f>
        <v>Ống nóng PPR DISMY UV PN20 D63x10,5</v>
      </c>
      <c r="G346" t="str" cm="1">
        <f t="array" aca="1" ref="G346" ca="1">INDIRECT("'"&amp;$A346&amp;"'!"&amp;CHAR(COLUMN(E345)+64)&amp;$B346)</f>
        <v>m</v>
      </c>
      <c r="H346" s="1" cm="1">
        <f t="array" aca="1" ref="H346" ca="1">INDIRECT("'"&amp;$A346&amp;"'!"&amp;CHAR(COLUMN(B345)+64)&amp;$B346)</f>
        <v>323364</v>
      </c>
    </row>
    <row r="347" spans="1:8" x14ac:dyDescent="0.25">
      <c r="A347" t="s">
        <v>3</v>
      </c>
      <c r="B347">
        <f t="shared" si="10"/>
        <v>83</v>
      </c>
      <c r="C347" t="str" cm="1">
        <f t="array" aca="1" ref="C347" ca="1">INDIRECT("'"&amp;$A347&amp;"'!"&amp;CHAR(COLUMN(A346)+64)&amp;$B347)</f>
        <v>11ONUVX2034</v>
      </c>
      <c r="D347" cm="1">
        <f t="array" aca="1" ref="D347" ca="1">INDIRECT("'"&amp;$A347&amp;"'!"&amp;CHAR(COLUMN(C346)+64)&amp;$B347)</f>
        <v>77</v>
      </c>
      <c r="E347">
        <f t="shared" si="11"/>
        <v>346</v>
      </c>
      <c r="F347" t="str" cm="1">
        <f t="array" aca="1" ref="F347" ca="1">INDIRECT("'"&amp;$A347&amp;"'!"&amp;CHAR(COLUMN(D346)+64)&amp;$B347)</f>
        <v>Ống nóng PPR DISMY UV xanh D20x3,4</v>
      </c>
      <c r="G347" t="str" cm="1">
        <f t="array" aca="1" ref="G347" ca="1">INDIRECT("'"&amp;$A347&amp;"'!"&amp;CHAR(COLUMN(E346)+64)&amp;$B347)</f>
        <v>m</v>
      </c>
      <c r="H347" s="1" cm="1">
        <f t="array" aca="1" ref="H347" ca="1">INDIRECT("'"&amp;$A347&amp;"'!"&amp;CHAR(COLUMN(B346)+64)&amp;$B347)</f>
        <v>32909</v>
      </c>
    </row>
    <row r="348" spans="1:8" x14ac:dyDescent="0.25">
      <c r="A348" t="s">
        <v>3</v>
      </c>
      <c r="B348">
        <f t="shared" si="10"/>
        <v>84</v>
      </c>
      <c r="C348" t="str" cm="1">
        <f t="array" aca="1" ref="C348" ca="1">INDIRECT("'"&amp;$A348&amp;"'!"&amp;CHAR(COLUMN(A347)+64)&amp;$B348)</f>
        <v>11ONUVX2542</v>
      </c>
      <c r="D348" cm="1">
        <f t="array" aca="1" ref="D348" ca="1">INDIRECT("'"&amp;$A348&amp;"'!"&amp;CHAR(COLUMN(C347)+64)&amp;$B348)</f>
        <v>78</v>
      </c>
      <c r="E348">
        <f t="shared" si="11"/>
        <v>347</v>
      </c>
      <c r="F348" t="str" cm="1">
        <f t="array" aca="1" ref="F348" ca="1">INDIRECT("'"&amp;$A348&amp;"'!"&amp;CHAR(COLUMN(D347)+64)&amp;$B348)</f>
        <v>Ống nóng PPR DISMY UV xanh D25x4,2</v>
      </c>
      <c r="G348" t="str" cm="1">
        <f t="array" aca="1" ref="G348" ca="1">INDIRECT("'"&amp;$A348&amp;"'!"&amp;CHAR(COLUMN(E347)+64)&amp;$B348)</f>
        <v>m</v>
      </c>
      <c r="H348" s="1" cm="1">
        <f t="array" aca="1" ref="H348" ca="1">INDIRECT("'"&amp;$A348&amp;"'!"&amp;CHAR(COLUMN(B347)+64)&amp;$B348)</f>
        <v>58364</v>
      </c>
    </row>
    <row r="349" spans="1:8" x14ac:dyDescent="0.25">
      <c r="A349" t="s">
        <v>3</v>
      </c>
      <c r="B349">
        <f t="shared" si="10"/>
        <v>85</v>
      </c>
      <c r="C349" t="str" cm="1">
        <f t="array" aca="1" ref="C349" ca="1">INDIRECT("'"&amp;$A349&amp;"'!"&amp;CHAR(COLUMN(A348)+64)&amp;$B349)</f>
        <v>11ONUVX3254</v>
      </c>
      <c r="D349" cm="1">
        <f t="array" aca="1" ref="D349" ca="1">INDIRECT("'"&amp;$A349&amp;"'!"&amp;CHAR(COLUMN(C348)+64)&amp;$B349)</f>
        <v>79</v>
      </c>
      <c r="E349">
        <f t="shared" si="11"/>
        <v>348</v>
      </c>
      <c r="F349" t="str" cm="1">
        <f t="array" aca="1" ref="F349" ca="1">INDIRECT("'"&amp;$A349&amp;"'!"&amp;CHAR(COLUMN(D348)+64)&amp;$B349)</f>
        <v>Ống nóng PPR DISMY UV xanh D32x5,4</v>
      </c>
      <c r="G349" t="str" cm="1">
        <f t="array" aca="1" ref="G349" ca="1">INDIRECT("'"&amp;$A349&amp;"'!"&amp;CHAR(COLUMN(E348)+64)&amp;$B349)</f>
        <v>m</v>
      </c>
      <c r="H349" s="1" cm="1">
        <f t="array" aca="1" ref="H349" ca="1">INDIRECT("'"&amp;$A349&amp;"'!"&amp;CHAR(COLUMN(B348)+64)&amp;$B349)</f>
        <v>85000</v>
      </c>
    </row>
    <row r="350" spans="1:8" x14ac:dyDescent="0.25">
      <c r="A350" t="s">
        <v>3</v>
      </c>
      <c r="B350">
        <f t="shared" si="10"/>
        <v>86</v>
      </c>
      <c r="C350" t="str" cm="1">
        <f t="array" aca="1" ref="C350" ca="1">INDIRECT("'"&amp;$A350&amp;"'!"&amp;CHAR(COLUMN(A349)+64)&amp;$B350)</f>
        <v>11ONUVX4067</v>
      </c>
      <c r="D350" cm="1">
        <f t="array" aca="1" ref="D350" ca="1">INDIRECT("'"&amp;$A350&amp;"'!"&amp;CHAR(COLUMN(C349)+64)&amp;$B350)</f>
        <v>80</v>
      </c>
      <c r="E350">
        <f t="shared" si="11"/>
        <v>349</v>
      </c>
      <c r="F350" t="str" cm="1">
        <f t="array" aca="1" ref="F350" ca="1">INDIRECT("'"&amp;$A350&amp;"'!"&amp;CHAR(COLUMN(D349)+64)&amp;$B350)</f>
        <v>Ống nóng PPR DISMY UV xanh D40x6,7</v>
      </c>
      <c r="G350" t="str" cm="1">
        <f t="array" aca="1" ref="G350" ca="1">INDIRECT("'"&amp;$A350&amp;"'!"&amp;CHAR(COLUMN(E349)+64)&amp;$B350)</f>
        <v>m</v>
      </c>
      <c r="H350" s="1" cm="1">
        <f t="array" aca="1" ref="H350" ca="1">INDIRECT("'"&amp;$A350&amp;"'!"&amp;CHAR(COLUMN(B349)+64)&amp;$B350)</f>
        <v>131727</v>
      </c>
    </row>
    <row r="351" spans="1:8" x14ac:dyDescent="0.25">
      <c r="A351" t="s">
        <v>3</v>
      </c>
      <c r="B351">
        <f t="shared" si="10"/>
        <v>87</v>
      </c>
      <c r="C351" t="str" cm="1">
        <f t="array" aca="1" ref="C351" ca="1">INDIRECT("'"&amp;$A351&amp;"'!"&amp;CHAR(COLUMN(A350)+64)&amp;$B351)</f>
        <v>11ONUVX5083</v>
      </c>
      <c r="D351" cm="1">
        <f t="array" aca="1" ref="D351" ca="1">INDIRECT("'"&amp;$A351&amp;"'!"&amp;CHAR(COLUMN(C350)+64)&amp;$B351)</f>
        <v>81</v>
      </c>
      <c r="E351">
        <f t="shared" si="11"/>
        <v>350</v>
      </c>
      <c r="F351" t="str" cm="1">
        <f t="array" aca="1" ref="F351" ca="1">INDIRECT("'"&amp;$A351&amp;"'!"&amp;CHAR(COLUMN(D350)+64)&amp;$B351)</f>
        <v>Ống nóng PPR DISMY UV xanh D50x8,3</v>
      </c>
      <c r="G351" t="str" cm="1">
        <f t="array" aca="1" ref="G351" ca="1">INDIRECT("'"&amp;$A351&amp;"'!"&amp;CHAR(COLUMN(E350)+64)&amp;$B351)</f>
        <v>m</v>
      </c>
      <c r="H351" s="1" cm="1">
        <f t="array" aca="1" ref="H351" ca="1">INDIRECT("'"&amp;$A351&amp;"'!"&amp;CHAR(COLUMN(B350)+64)&amp;$B351)</f>
        <v>204727</v>
      </c>
    </row>
    <row r="352" spans="1:8" x14ac:dyDescent="0.25">
      <c r="A352" t="s">
        <v>3</v>
      </c>
      <c r="B352">
        <f t="shared" si="10"/>
        <v>88</v>
      </c>
      <c r="C352" t="str" cm="1">
        <f t="array" aca="1" ref="C352" ca="1">INDIRECT("'"&amp;$A352&amp;"'!"&amp;CHAR(COLUMN(A351)+64)&amp;$B352)</f>
        <v>11ONUVX63105</v>
      </c>
      <c r="D352" cm="1">
        <f t="array" aca="1" ref="D352" ca="1">INDIRECT("'"&amp;$A352&amp;"'!"&amp;CHAR(COLUMN(C351)+64)&amp;$B352)</f>
        <v>82</v>
      </c>
      <c r="E352">
        <f t="shared" si="11"/>
        <v>351</v>
      </c>
      <c r="F352" t="str" cm="1">
        <f t="array" aca="1" ref="F352" ca="1">INDIRECT("'"&amp;$A352&amp;"'!"&amp;CHAR(COLUMN(D351)+64)&amp;$B352)</f>
        <v>Ống nóng PPR DISMY UV xanh D63x10,5</v>
      </c>
      <c r="G352" t="str" cm="1">
        <f t="array" aca="1" ref="G352" ca="1">INDIRECT("'"&amp;$A352&amp;"'!"&amp;CHAR(COLUMN(E351)+64)&amp;$B352)</f>
        <v>m</v>
      </c>
      <c r="H352" s="1" cm="1">
        <f t="array" aca="1" ref="H352" ca="1">INDIRECT("'"&amp;$A352&amp;"'!"&amp;CHAR(COLUMN(B351)+64)&amp;$B352)</f>
        <v>323364</v>
      </c>
    </row>
    <row r="353" spans="1:8" x14ac:dyDescent="0.25">
      <c r="A353" t="s">
        <v>2</v>
      </c>
      <c r="B353">
        <v>7</v>
      </c>
      <c r="C353" t="str" cm="1">
        <f t="array" aca="1" ref="C353" ca="1">INDIRECT("'"&amp;$A353&amp;"'!"&amp;CHAR(COLUMN(A352)+64)&amp;$B353)</f>
        <v>12BTX20</v>
      </c>
      <c r="D353" cm="1">
        <f t="array" aca="1" ref="D353" ca="1">INDIRECT("'"&amp;$A353&amp;"'!"&amp;CHAR(COLUMN(C352)+64)&amp;$B353)</f>
        <v>1</v>
      </c>
      <c r="E353">
        <f t="shared" si="11"/>
        <v>352</v>
      </c>
      <c r="F353" t="str" cm="1">
        <f t="array" aca="1" ref="F353" ca="1">INDIRECT("'"&amp;$A353&amp;"'!"&amp;CHAR(COLUMN(D352)+64)&amp;$B353)</f>
        <v>Đầu bịt PPR DISMY xanh D20</v>
      </c>
      <c r="G353" t="str" cm="1">
        <f t="array" aca="1" ref="G353" ca="1">INDIRECT("'"&amp;$A353&amp;"'!"&amp;CHAR(COLUMN(E352)+64)&amp;$B353)</f>
        <v>cái</v>
      </c>
      <c r="H353" s="1" cm="1">
        <f t="array" aca="1" ref="H353" ca="1">INDIRECT("'"&amp;$A353&amp;"'!"&amp;CHAR(COLUMN(B352)+64)&amp;$B353)</f>
        <v>2727</v>
      </c>
    </row>
    <row r="354" spans="1:8" x14ac:dyDescent="0.25">
      <c r="A354" t="s">
        <v>2</v>
      </c>
      <c r="B354">
        <f t="shared" si="10"/>
        <v>8</v>
      </c>
      <c r="C354" t="str" cm="1">
        <f t="array" aca="1" ref="C354" ca="1">INDIRECT("'"&amp;$A354&amp;"'!"&amp;CHAR(COLUMN(A353)+64)&amp;$B354)</f>
        <v>12BTX25</v>
      </c>
      <c r="D354" cm="1">
        <f t="array" aca="1" ref="D354" ca="1">INDIRECT("'"&amp;$A354&amp;"'!"&amp;CHAR(COLUMN(C353)+64)&amp;$B354)</f>
        <v>2</v>
      </c>
      <c r="E354">
        <f t="shared" si="11"/>
        <v>353</v>
      </c>
      <c r="F354" t="str" cm="1">
        <f t="array" aca="1" ref="F354" ca="1">INDIRECT("'"&amp;$A354&amp;"'!"&amp;CHAR(COLUMN(D353)+64)&amp;$B354)</f>
        <v>Đầu bịt PPR DISMY xanh D25</v>
      </c>
      <c r="G354" t="str" cm="1">
        <f t="array" aca="1" ref="G354" ca="1">INDIRECT("'"&amp;$A354&amp;"'!"&amp;CHAR(COLUMN(E353)+64)&amp;$B354)</f>
        <v>cái</v>
      </c>
      <c r="H354" s="1" cm="1">
        <f t="array" aca="1" ref="H354" ca="1">INDIRECT("'"&amp;$A354&amp;"'!"&amp;CHAR(COLUMN(B353)+64)&amp;$B354)</f>
        <v>4727</v>
      </c>
    </row>
    <row r="355" spans="1:8" x14ac:dyDescent="0.25">
      <c r="A355" t="s">
        <v>2</v>
      </c>
      <c r="B355">
        <f t="shared" si="10"/>
        <v>9</v>
      </c>
      <c r="C355" t="str" cm="1">
        <f t="array" aca="1" ref="C355" ca="1">INDIRECT("'"&amp;$A355&amp;"'!"&amp;CHAR(COLUMN(A354)+64)&amp;$B355)</f>
        <v>12BTX32</v>
      </c>
      <c r="D355" cm="1">
        <f t="array" aca="1" ref="D355" ca="1">INDIRECT("'"&amp;$A355&amp;"'!"&amp;CHAR(COLUMN(C354)+64)&amp;$B355)</f>
        <v>3</v>
      </c>
      <c r="E355">
        <f t="shared" si="11"/>
        <v>354</v>
      </c>
      <c r="F355" t="str" cm="1">
        <f t="array" aca="1" ref="F355" ca="1">INDIRECT("'"&amp;$A355&amp;"'!"&amp;CHAR(COLUMN(D354)+64)&amp;$B355)</f>
        <v>Đầu bịt PPR DISMY xanh D32</v>
      </c>
      <c r="G355" t="str" cm="1">
        <f t="array" aca="1" ref="G355" ca="1">INDIRECT("'"&amp;$A355&amp;"'!"&amp;CHAR(COLUMN(E354)+64)&amp;$B355)</f>
        <v>cái</v>
      </c>
      <c r="H355" s="1" cm="1">
        <f t="array" aca="1" ref="H355" ca="1">INDIRECT("'"&amp;$A355&amp;"'!"&amp;CHAR(COLUMN(B354)+64)&amp;$B355)</f>
        <v>6455</v>
      </c>
    </row>
    <row r="356" spans="1:8" x14ac:dyDescent="0.25">
      <c r="A356" t="s">
        <v>2</v>
      </c>
      <c r="B356">
        <f t="shared" si="10"/>
        <v>10</v>
      </c>
      <c r="C356" t="str" cm="1">
        <f t="array" aca="1" ref="C356" ca="1">INDIRECT("'"&amp;$A356&amp;"'!"&amp;CHAR(COLUMN(A355)+64)&amp;$B356)</f>
        <v>12BTX40</v>
      </c>
      <c r="D356" cm="1">
        <f t="array" aca="1" ref="D356" ca="1">INDIRECT("'"&amp;$A356&amp;"'!"&amp;CHAR(COLUMN(C355)+64)&amp;$B356)</f>
        <v>4</v>
      </c>
      <c r="E356">
        <f t="shared" si="11"/>
        <v>355</v>
      </c>
      <c r="F356" t="str" cm="1">
        <f t="array" aca="1" ref="F356" ca="1">INDIRECT("'"&amp;$A356&amp;"'!"&amp;CHAR(COLUMN(D355)+64)&amp;$B356)</f>
        <v>Đầu bịt PPR DISMY xanh D40</v>
      </c>
      <c r="G356" t="str" cm="1">
        <f t="array" aca="1" ref="G356" ca="1">INDIRECT("'"&amp;$A356&amp;"'!"&amp;CHAR(COLUMN(E355)+64)&amp;$B356)</f>
        <v>cái</v>
      </c>
      <c r="H356" s="1" cm="1">
        <f t="array" aca="1" ref="H356" ca="1">INDIRECT("'"&amp;$A356&amp;"'!"&amp;CHAR(COLUMN(B355)+64)&amp;$B356)</f>
        <v>9364</v>
      </c>
    </row>
    <row r="357" spans="1:8" x14ac:dyDescent="0.25">
      <c r="A357" t="s">
        <v>2</v>
      </c>
      <c r="B357">
        <f t="shared" si="10"/>
        <v>11</v>
      </c>
      <c r="C357" t="str" cm="1">
        <f t="array" aca="1" ref="C357" ca="1">INDIRECT("'"&amp;$A357&amp;"'!"&amp;CHAR(COLUMN(A356)+64)&amp;$B357)</f>
        <v>12BTX50</v>
      </c>
      <c r="D357" cm="1">
        <f t="array" aca="1" ref="D357" ca="1">INDIRECT("'"&amp;$A357&amp;"'!"&amp;CHAR(COLUMN(C356)+64)&amp;$B357)</f>
        <v>5</v>
      </c>
      <c r="E357">
        <f t="shared" si="11"/>
        <v>356</v>
      </c>
      <c r="F357" t="str" cm="1">
        <f t="array" aca="1" ref="F357" ca="1">INDIRECT("'"&amp;$A357&amp;"'!"&amp;CHAR(COLUMN(D356)+64)&amp;$B357)</f>
        <v>Đầu bịt PPR DISMY xanh D50</v>
      </c>
      <c r="G357" t="str" cm="1">
        <f t="array" aca="1" ref="G357" ca="1">INDIRECT("'"&amp;$A357&amp;"'!"&amp;CHAR(COLUMN(E356)+64)&amp;$B357)</f>
        <v>cái</v>
      </c>
      <c r="H357" s="1" cm="1">
        <f t="array" aca="1" ref="H357" ca="1">INDIRECT("'"&amp;$A357&amp;"'!"&amp;CHAR(COLUMN(B356)+64)&amp;$B357)</f>
        <v>17636</v>
      </c>
    </row>
    <row r="358" spans="1:8" x14ac:dyDescent="0.25">
      <c r="A358" t="s">
        <v>2</v>
      </c>
      <c r="B358">
        <f t="shared" si="10"/>
        <v>12</v>
      </c>
      <c r="C358" t="str" cm="1">
        <f t="array" aca="1" ref="C358" ca="1">INDIRECT("'"&amp;$A358&amp;"'!"&amp;CHAR(COLUMN(A357)+64)&amp;$B358)</f>
        <v>12BTX63</v>
      </c>
      <c r="D358" cm="1">
        <f t="array" aca="1" ref="D358" ca="1">INDIRECT("'"&amp;$A358&amp;"'!"&amp;CHAR(COLUMN(C357)+64)&amp;$B358)</f>
        <v>6</v>
      </c>
      <c r="E358">
        <f t="shared" si="11"/>
        <v>357</v>
      </c>
      <c r="F358" t="str" cm="1">
        <f t="array" aca="1" ref="F358" ca="1">INDIRECT("'"&amp;$A358&amp;"'!"&amp;CHAR(COLUMN(D357)+64)&amp;$B358)</f>
        <v>Đầu bịt PPR DISMY xanh D63</v>
      </c>
      <c r="G358" t="str" cm="1">
        <f t="array" aca="1" ref="G358" ca="1">INDIRECT("'"&amp;$A358&amp;"'!"&amp;CHAR(COLUMN(E357)+64)&amp;$B358)</f>
        <v>cái</v>
      </c>
      <c r="H358" s="1" cm="1">
        <f t="array" aca="1" ref="H358" ca="1">INDIRECT("'"&amp;$A358&amp;"'!"&amp;CHAR(COLUMN(B357)+64)&amp;$B358)</f>
        <v>31091</v>
      </c>
    </row>
    <row r="359" spans="1:8" x14ac:dyDescent="0.25">
      <c r="A359" t="s">
        <v>2</v>
      </c>
      <c r="B359">
        <f t="shared" si="10"/>
        <v>13</v>
      </c>
      <c r="C359" t="str" cm="1">
        <f t="array" aca="1" ref="C359" ca="1">INDIRECT("'"&amp;$A359&amp;"'!"&amp;CHAR(COLUMN(A358)+64)&amp;$B359)</f>
        <v>12BTX90</v>
      </c>
      <c r="D359" cm="1">
        <f t="array" aca="1" ref="D359" ca="1">INDIRECT("'"&amp;$A359&amp;"'!"&amp;CHAR(COLUMN(C358)+64)&amp;$B359)</f>
        <v>7</v>
      </c>
      <c r="E359">
        <f t="shared" si="11"/>
        <v>358</v>
      </c>
      <c r="F359" t="str" cm="1">
        <f t="array" aca="1" ref="F359" ca="1">INDIRECT("'"&amp;$A359&amp;"'!"&amp;CHAR(COLUMN(D358)+64)&amp;$B359)</f>
        <v>Đầu bịt PPR DISMY xanh D90</v>
      </c>
      <c r="G359" t="str" cm="1">
        <f t="array" aca="1" ref="G359" ca="1">INDIRECT("'"&amp;$A359&amp;"'!"&amp;CHAR(COLUMN(E358)+64)&amp;$B359)</f>
        <v>cái</v>
      </c>
      <c r="H359" s="1" cm="1">
        <f t="array" aca="1" ref="H359" ca="1">INDIRECT("'"&amp;$A359&amp;"'!"&amp;CHAR(COLUMN(B358)+64)&amp;$B359)</f>
        <v>171000</v>
      </c>
    </row>
    <row r="360" spans="1:8" x14ac:dyDescent="0.25">
      <c r="A360" t="s">
        <v>2</v>
      </c>
      <c r="B360">
        <f t="shared" si="10"/>
        <v>14</v>
      </c>
      <c r="C360" t="str" cm="1">
        <f t="array" aca="1" ref="C360" ca="1">INDIRECT("'"&amp;$A360&amp;"'!"&amp;CHAR(COLUMN(A359)+64)&amp;$B360)</f>
        <v>12BTX110</v>
      </c>
      <c r="D360" cm="1">
        <f t="array" aca="1" ref="D360" ca="1">INDIRECT("'"&amp;$A360&amp;"'!"&amp;CHAR(COLUMN(C359)+64)&amp;$B360)</f>
        <v>8</v>
      </c>
      <c r="E360">
        <f t="shared" si="11"/>
        <v>359</v>
      </c>
      <c r="F360" t="str" cm="1">
        <f t="array" aca="1" ref="F360" ca="1">INDIRECT("'"&amp;$A360&amp;"'!"&amp;CHAR(COLUMN(D359)+64)&amp;$B360)</f>
        <v>Đầu bịt PPR DISMY xanh D110</v>
      </c>
      <c r="G360" t="str" cm="1">
        <f t="array" aca="1" ref="G360" ca="1">INDIRECT("'"&amp;$A360&amp;"'!"&amp;CHAR(COLUMN(E359)+64)&amp;$B360)</f>
        <v>cái</v>
      </c>
      <c r="H360" s="1" cm="1">
        <f t="array" aca="1" ref="H360" ca="1">INDIRECT("'"&amp;$A360&amp;"'!"&amp;CHAR(COLUMN(B359)+64)&amp;$B360)</f>
        <v>188091</v>
      </c>
    </row>
    <row r="361" spans="1:8" x14ac:dyDescent="0.25">
      <c r="A361" t="s">
        <v>2</v>
      </c>
      <c r="B361">
        <f t="shared" si="10"/>
        <v>15</v>
      </c>
      <c r="C361" t="str" cm="1">
        <f t="array" aca="1" ref="C361" ca="1">INDIRECT("'"&amp;$A361&amp;"'!"&amp;CHAR(COLUMN(A360)+64)&amp;$B361)</f>
        <v>12BTG20</v>
      </c>
      <c r="D361" cm="1">
        <f t="array" aca="1" ref="D361" ca="1">INDIRECT("'"&amp;$A361&amp;"'!"&amp;CHAR(COLUMN(C360)+64)&amp;$B361)</f>
        <v>9</v>
      </c>
      <c r="E361">
        <f t="shared" si="11"/>
        <v>360</v>
      </c>
      <c r="F361" t="str" cm="1">
        <f t="array" aca="1" ref="F361" ca="1">INDIRECT("'"&amp;$A361&amp;"'!"&amp;CHAR(COLUMN(D360)+64)&amp;$B361)</f>
        <v>Đầu bịt PPR DISMY ghi D20</v>
      </c>
      <c r="G361" t="str" cm="1">
        <f t="array" aca="1" ref="G361" ca="1">INDIRECT("'"&amp;$A361&amp;"'!"&amp;CHAR(COLUMN(E360)+64)&amp;$B361)</f>
        <v>cái</v>
      </c>
      <c r="H361" s="1" cm="1">
        <f t="array" aca="1" ref="H361" ca="1">INDIRECT("'"&amp;$A361&amp;"'!"&amp;CHAR(COLUMN(B360)+64)&amp;$B361)</f>
        <v>2727</v>
      </c>
    </row>
    <row r="362" spans="1:8" x14ac:dyDescent="0.25">
      <c r="A362" t="s">
        <v>2</v>
      </c>
      <c r="B362">
        <f t="shared" si="10"/>
        <v>16</v>
      </c>
      <c r="C362" t="str" cm="1">
        <f t="array" aca="1" ref="C362" ca="1">INDIRECT("'"&amp;$A362&amp;"'!"&amp;CHAR(COLUMN(A361)+64)&amp;$B362)</f>
        <v>12BTG25</v>
      </c>
      <c r="D362" cm="1">
        <f t="array" aca="1" ref="D362" ca="1">INDIRECT("'"&amp;$A362&amp;"'!"&amp;CHAR(COLUMN(C361)+64)&amp;$B362)</f>
        <v>10</v>
      </c>
      <c r="E362">
        <f t="shared" si="11"/>
        <v>361</v>
      </c>
      <c r="F362" t="str" cm="1">
        <f t="array" aca="1" ref="F362" ca="1">INDIRECT("'"&amp;$A362&amp;"'!"&amp;CHAR(COLUMN(D361)+64)&amp;$B362)</f>
        <v>Đầu bịt PPR DISMY ghi D25</v>
      </c>
      <c r="G362" t="str" cm="1">
        <f t="array" aca="1" ref="G362" ca="1">INDIRECT("'"&amp;$A362&amp;"'!"&amp;CHAR(COLUMN(E361)+64)&amp;$B362)</f>
        <v>cái</v>
      </c>
      <c r="H362" s="1" cm="1">
        <f t="array" aca="1" ref="H362" ca="1">INDIRECT("'"&amp;$A362&amp;"'!"&amp;CHAR(COLUMN(B361)+64)&amp;$B362)</f>
        <v>4727</v>
      </c>
    </row>
    <row r="363" spans="1:8" x14ac:dyDescent="0.25">
      <c r="A363" t="s">
        <v>2</v>
      </c>
      <c r="B363">
        <f t="shared" si="10"/>
        <v>17</v>
      </c>
      <c r="C363" t="str" cm="1">
        <f t="array" aca="1" ref="C363" ca="1">INDIRECT("'"&amp;$A363&amp;"'!"&amp;CHAR(COLUMN(A362)+64)&amp;$B363)</f>
        <v>12BTG32</v>
      </c>
      <c r="D363" cm="1">
        <f t="array" aca="1" ref="D363" ca="1">INDIRECT("'"&amp;$A363&amp;"'!"&amp;CHAR(COLUMN(C362)+64)&amp;$B363)</f>
        <v>11</v>
      </c>
      <c r="E363">
        <f t="shared" si="11"/>
        <v>362</v>
      </c>
      <c r="F363" t="str" cm="1">
        <f t="array" aca="1" ref="F363" ca="1">INDIRECT("'"&amp;$A363&amp;"'!"&amp;CHAR(COLUMN(D362)+64)&amp;$B363)</f>
        <v>Đầu bịt PPR DISMY ghi D32</v>
      </c>
      <c r="G363" t="str" cm="1">
        <f t="array" aca="1" ref="G363" ca="1">INDIRECT("'"&amp;$A363&amp;"'!"&amp;CHAR(COLUMN(E362)+64)&amp;$B363)</f>
        <v>cái</v>
      </c>
      <c r="H363" s="1" cm="1">
        <f t="array" aca="1" ref="H363" ca="1">INDIRECT("'"&amp;$A363&amp;"'!"&amp;CHAR(COLUMN(B362)+64)&amp;$B363)</f>
        <v>6455</v>
      </c>
    </row>
    <row r="364" spans="1:8" x14ac:dyDescent="0.25">
      <c r="A364" t="s">
        <v>2</v>
      </c>
      <c r="B364">
        <f t="shared" ref="B364:B373" si="12">+B363+1</f>
        <v>18</v>
      </c>
      <c r="C364" t="str" cm="1">
        <f t="array" aca="1" ref="C364" ca="1">INDIRECT("'"&amp;$A364&amp;"'!"&amp;CHAR(COLUMN(A363)+64)&amp;$B364)</f>
        <v>12BTG40</v>
      </c>
      <c r="D364" cm="1">
        <f t="array" aca="1" ref="D364" ca="1">INDIRECT("'"&amp;$A364&amp;"'!"&amp;CHAR(COLUMN(C363)+64)&amp;$B364)</f>
        <v>12</v>
      </c>
      <c r="E364">
        <f t="shared" si="11"/>
        <v>363</v>
      </c>
      <c r="F364" t="str" cm="1">
        <f t="array" aca="1" ref="F364" ca="1">INDIRECT("'"&amp;$A364&amp;"'!"&amp;CHAR(COLUMN(D363)+64)&amp;$B364)</f>
        <v>Đầu bịt PPR DISMY ghi D40</v>
      </c>
      <c r="G364" t="str" cm="1">
        <f t="array" aca="1" ref="G364" ca="1">INDIRECT("'"&amp;$A364&amp;"'!"&amp;CHAR(COLUMN(E363)+64)&amp;$B364)</f>
        <v>cái</v>
      </c>
      <c r="H364" s="1" cm="1">
        <f t="array" aca="1" ref="H364" ca="1">INDIRECT("'"&amp;$A364&amp;"'!"&amp;CHAR(COLUMN(B363)+64)&amp;$B364)</f>
        <v>9364</v>
      </c>
    </row>
    <row r="365" spans="1:8" x14ac:dyDescent="0.25">
      <c r="A365" t="s">
        <v>2</v>
      </c>
      <c r="B365">
        <f t="shared" si="12"/>
        <v>19</v>
      </c>
      <c r="C365" t="str" cm="1">
        <f t="array" aca="1" ref="C365" ca="1">INDIRECT("'"&amp;$A365&amp;"'!"&amp;CHAR(COLUMN(A364)+64)&amp;$B365)</f>
        <v>12BTG50</v>
      </c>
      <c r="D365" cm="1">
        <f t="array" aca="1" ref="D365" ca="1">INDIRECT("'"&amp;$A365&amp;"'!"&amp;CHAR(COLUMN(C364)+64)&amp;$B365)</f>
        <v>13</v>
      </c>
      <c r="E365">
        <f t="shared" si="11"/>
        <v>364</v>
      </c>
      <c r="F365" t="str" cm="1">
        <f t="array" aca="1" ref="F365" ca="1">INDIRECT("'"&amp;$A365&amp;"'!"&amp;CHAR(COLUMN(D364)+64)&amp;$B365)</f>
        <v>Đầu bịt PPR DISMY ghi D50</v>
      </c>
      <c r="G365" t="str" cm="1">
        <f t="array" aca="1" ref="G365" ca="1">INDIRECT("'"&amp;$A365&amp;"'!"&amp;CHAR(COLUMN(E364)+64)&amp;$B365)</f>
        <v>cái</v>
      </c>
      <c r="H365" s="1" cm="1">
        <f t="array" aca="1" ref="H365" ca="1">INDIRECT("'"&amp;$A365&amp;"'!"&amp;CHAR(COLUMN(B364)+64)&amp;$B365)</f>
        <v>17636</v>
      </c>
    </row>
    <row r="366" spans="1:8" x14ac:dyDescent="0.25">
      <c r="A366" t="s">
        <v>2</v>
      </c>
      <c r="B366">
        <f t="shared" si="12"/>
        <v>20</v>
      </c>
      <c r="C366" t="str" cm="1">
        <f t="array" aca="1" ref="C366" ca="1">INDIRECT("'"&amp;$A366&amp;"'!"&amp;CHAR(COLUMN(A365)+64)&amp;$B366)</f>
        <v>12BTG63</v>
      </c>
      <c r="D366" cm="1">
        <f t="array" aca="1" ref="D366" ca="1">INDIRECT("'"&amp;$A366&amp;"'!"&amp;CHAR(COLUMN(C365)+64)&amp;$B366)</f>
        <v>14</v>
      </c>
      <c r="E366">
        <f t="shared" si="11"/>
        <v>365</v>
      </c>
      <c r="F366" t="str" cm="1">
        <f t="array" aca="1" ref="F366" ca="1">INDIRECT("'"&amp;$A366&amp;"'!"&amp;CHAR(COLUMN(D365)+64)&amp;$B366)</f>
        <v>Đầu bịt PPR DISMY ghi D63</v>
      </c>
      <c r="G366" t="str" cm="1">
        <f t="array" aca="1" ref="G366" ca="1">INDIRECT("'"&amp;$A366&amp;"'!"&amp;CHAR(COLUMN(E365)+64)&amp;$B366)</f>
        <v>cái</v>
      </c>
      <c r="H366" s="1" cm="1">
        <f t="array" aca="1" ref="H366" ca="1">INDIRECT("'"&amp;$A366&amp;"'!"&amp;CHAR(COLUMN(B365)+64)&amp;$B366)</f>
        <v>31091</v>
      </c>
    </row>
    <row r="367" spans="1:8" x14ac:dyDescent="0.25">
      <c r="A367" t="s">
        <v>2</v>
      </c>
      <c r="B367">
        <f t="shared" si="12"/>
        <v>21</v>
      </c>
      <c r="C367" t="str" cm="1">
        <f t="array" aca="1" ref="C367" ca="1">INDIRECT("'"&amp;$A367&amp;"'!"&amp;CHAR(COLUMN(A366)+64)&amp;$B367)</f>
        <v>12BTUV20</v>
      </c>
      <c r="D367" cm="1">
        <f t="array" aca="1" ref="D367" ca="1">INDIRECT("'"&amp;$A367&amp;"'!"&amp;CHAR(COLUMN(C366)+64)&amp;$B367)</f>
        <v>15</v>
      </c>
      <c r="E367">
        <f t="shared" si="11"/>
        <v>366</v>
      </c>
      <c r="F367" t="str" cm="1">
        <f t="array" aca="1" ref="F367" ca="1">INDIRECT("'"&amp;$A367&amp;"'!"&amp;CHAR(COLUMN(D366)+64)&amp;$B367)</f>
        <v>Đầu bịt PPR DISMY UV D20</v>
      </c>
      <c r="G367" t="str" cm="1">
        <f t="array" aca="1" ref="G367" ca="1">INDIRECT("'"&amp;$A367&amp;"'!"&amp;CHAR(COLUMN(E366)+64)&amp;$B367)</f>
        <v>cái</v>
      </c>
      <c r="H367" s="1" cm="1">
        <f t="array" aca="1" ref="H367" ca="1">INDIRECT("'"&amp;$A367&amp;"'!"&amp;CHAR(COLUMN(B366)+64)&amp;$B367)</f>
        <v>3364</v>
      </c>
    </row>
    <row r="368" spans="1:8" x14ac:dyDescent="0.25">
      <c r="A368" t="s">
        <v>2</v>
      </c>
      <c r="B368">
        <f t="shared" si="12"/>
        <v>22</v>
      </c>
      <c r="C368" t="str" cm="1">
        <f t="array" aca="1" ref="C368" ca="1">INDIRECT("'"&amp;$A368&amp;"'!"&amp;CHAR(COLUMN(A367)+64)&amp;$B368)</f>
        <v>12BTUV25</v>
      </c>
      <c r="D368" cm="1">
        <f t="array" aca="1" ref="D368" ca="1">INDIRECT("'"&amp;$A368&amp;"'!"&amp;CHAR(COLUMN(C367)+64)&amp;$B368)</f>
        <v>16</v>
      </c>
      <c r="E368">
        <f t="shared" si="11"/>
        <v>367</v>
      </c>
      <c r="F368" t="str" cm="1">
        <f t="array" aca="1" ref="F368" ca="1">INDIRECT("'"&amp;$A368&amp;"'!"&amp;CHAR(COLUMN(D367)+64)&amp;$B368)</f>
        <v>Đầu bịt PPR DISMY UV D25</v>
      </c>
      <c r="G368" t="str" cm="1">
        <f t="array" aca="1" ref="G368" ca="1">INDIRECT("'"&amp;$A368&amp;"'!"&amp;CHAR(COLUMN(E367)+64)&amp;$B368)</f>
        <v>cái</v>
      </c>
      <c r="H368" s="1" cm="1">
        <f t="array" aca="1" ref="H368" ca="1">INDIRECT("'"&amp;$A368&amp;"'!"&amp;CHAR(COLUMN(B367)+64)&amp;$B368)</f>
        <v>5727</v>
      </c>
    </row>
    <row r="369" spans="1:8" x14ac:dyDescent="0.25">
      <c r="A369" t="s">
        <v>2</v>
      </c>
      <c r="B369">
        <f t="shared" si="12"/>
        <v>23</v>
      </c>
      <c r="C369" t="str" cm="1">
        <f t="array" aca="1" ref="C369" ca="1">INDIRECT("'"&amp;$A369&amp;"'!"&amp;CHAR(COLUMN(A368)+64)&amp;$B369)</f>
        <v>12BTUV32</v>
      </c>
      <c r="D369" cm="1">
        <f t="array" aca="1" ref="D369" ca="1">INDIRECT("'"&amp;$A369&amp;"'!"&amp;CHAR(COLUMN(C368)+64)&amp;$B369)</f>
        <v>17</v>
      </c>
      <c r="E369">
        <f t="shared" si="11"/>
        <v>368</v>
      </c>
      <c r="F369" t="str" cm="1">
        <f t="array" aca="1" ref="F369" ca="1">INDIRECT("'"&amp;$A369&amp;"'!"&amp;CHAR(COLUMN(D368)+64)&amp;$B369)</f>
        <v>Đầu bịt PPR DISMY UV D32</v>
      </c>
      <c r="G369" t="str" cm="1">
        <f t="array" aca="1" ref="G369" ca="1">INDIRECT("'"&amp;$A369&amp;"'!"&amp;CHAR(COLUMN(E368)+64)&amp;$B369)</f>
        <v>cái</v>
      </c>
      <c r="H369" s="1" cm="1">
        <f t="array" aca="1" ref="H369" ca="1">INDIRECT("'"&amp;$A369&amp;"'!"&amp;CHAR(COLUMN(B368)+64)&amp;$B369)</f>
        <v>7727</v>
      </c>
    </row>
    <row r="370" spans="1:8" x14ac:dyDescent="0.25">
      <c r="A370" t="s">
        <v>2</v>
      </c>
      <c r="B370">
        <f t="shared" si="12"/>
        <v>24</v>
      </c>
      <c r="C370" t="str" cm="1">
        <f t="array" aca="1" ref="C370" ca="1">INDIRECT("'"&amp;$A370&amp;"'!"&amp;CHAR(COLUMN(A369)+64)&amp;$B370)</f>
        <v>12BTUV40</v>
      </c>
      <c r="D370" cm="1">
        <f t="array" aca="1" ref="D370" ca="1">INDIRECT("'"&amp;$A370&amp;"'!"&amp;CHAR(COLUMN(C369)+64)&amp;$B370)</f>
        <v>18</v>
      </c>
      <c r="E370">
        <f t="shared" si="11"/>
        <v>369</v>
      </c>
      <c r="F370" t="str" cm="1">
        <f t="array" aca="1" ref="F370" ca="1">INDIRECT("'"&amp;$A370&amp;"'!"&amp;CHAR(COLUMN(D369)+64)&amp;$B370)</f>
        <v>Đầu bịt PPR DISMY UV D40</v>
      </c>
      <c r="G370" t="str" cm="1">
        <f t="array" aca="1" ref="G370" ca="1">INDIRECT("'"&amp;$A370&amp;"'!"&amp;CHAR(COLUMN(E369)+64)&amp;$B370)</f>
        <v>cái</v>
      </c>
      <c r="H370" s="1" cm="1">
        <f t="array" aca="1" ref="H370" ca="1">INDIRECT("'"&amp;$A370&amp;"'!"&amp;CHAR(COLUMN(B369)+64)&amp;$B370)</f>
        <v>11273</v>
      </c>
    </row>
    <row r="371" spans="1:8" x14ac:dyDescent="0.25">
      <c r="A371" t="s">
        <v>2</v>
      </c>
      <c r="B371">
        <f t="shared" si="12"/>
        <v>25</v>
      </c>
      <c r="C371" t="str" cm="1">
        <f t="array" aca="1" ref="C371" ca="1">INDIRECT("'"&amp;$A371&amp;"'!"&amp;CHAR(COLUMN(A370)+64)&amp;$B371)</f>
        <v>12BTUV50</v>
      </c>
      <c r="D371" cm="1">
        <f t="array" aca="1" ref="D371" ca="1">INDIRECT("'"&amp;$A371&amp;"'!"&amp;CHAR(COLUMN(C370)+64)&amp;$B371)</f>
        <v>19</v>
      </c>
      <c r="E371">
        <f t="shared" si="11"/>
        <v>370</v>
      </c>
      <c r="F371" t="str" cm="1">
        <f t="array" aca="1" ref="F371" ca="1">INDIRECT("'"&amp;$A371&amp;"'!"&amp;CHAR(COLUMN(D370)+64)&amp;$B371)</f>
        <v>Đầu bịt PPR DISMY UV D50</v>
      </c>
      <c r="G371" t="str" cm="1">
        <f t="array" aca="1" ref="G371" ca="1">INDIRECT("'"&amp;$A371&amp;"'!"&amp;CHAR(COLUMN(E370)+64)&amp;$B371)</f>
        <v>cái</v>
      </c>
      <c r="H371" s="1" cm="1">
        <f t="array" aca="1" ref="H371" ca="1">INDIRECT("'"&amp;$A371&amp;"'!"&amp;CHAR(COLUMN(B370)+64)&amp;$B371)</f>
        <v>21091</v>
      </c>
    </row>
    <row r="372" spans="1:8" x14ac:dyDescent="0.25">
      <c r="A372" t="s">
        <v>2</v>
      </c>
      <c r="B372">
        <f t="shared" si="12"/>
        <v>26</v>
      </c>
      <c r="C372" t="str" cm="1">
        <f t="array" aca="1" ref="C372" ca="1">INDIRECT("'"&amp;$A372&amp;"'!"&amp;CHAR(COLUMN(A371)+64)&amp;$B372)</f>
        <v>12BTUV63</v>
      </c>
      <c r="D372" cm="1">
        <f t="array" aca="1" ref="D372" ca="1">INDIRECT("'"&amp;$A372&amp;"'!"&amp;CHAR(COLUMN(C371)+64)&amp;$B372)</f>
        <v>20</v>
      </c>
      <c r="E372">
        <f t="shared" si="11"/>
        <v>371</v>
      </c>
      <c r="F372" t="str" cm="1">
        <f t="array" aca="1" ref="F372" ca="1">INDIRECT("'"&amp;$A372&amp;"'!"&amp;CHAR(COLUMN(D371)+64)&amp;$B372)</f>
        <v>Đầu bịt PPR DISMY UV D63</v>
      </c>
      <c r="G372" t="str" cm="1">
        <f t="array" aca="1" ref="G372" ca="1">INDIRECT("'"&amp;$A372&amp;"'!"&amp;CHAR(COLUMN(E371)+64)&amp;$B372)</f>
        <v>cái</v>
      </c>
      <c r="H372" s="1" cm="1">
        <f t="array" aca="1" ref="H372" ca="1">INDIRECT("'"&amp;$A372&amp;"'!"&amp;CHAR(COLUMN(B371)+64)&amp;$B372)</f>
        <v>37182</v>
      </c>
    </row>
    <row r="373" spans="1:8" x14ac:dyDescent="0.25">
      <c r="A373" t="s">
        <v>2</v>
      </c>
      <c r="B373">
        <f t="shared" si="12"/>
        <v>27</v>
      </c>
      <c r="C373" t="str" cm="1">
        <f t="array" aca="1" ref="C373" ca="1">INDIRECT("'"&amp;$A373&amp;"'!"&amp;CHAR(COLUMN(A372)+64)&amp;$B373)</f>
        <v>12CHX20</v>
      </c>
      <c r="D373" cm="1">
        <f t="array" aca="1" ref="D373" ca="1">INDIRECT("'"&amp;$A373&amp;"'!"&amp;CHAR(COLUMN(C372)+64)&amp;$B373)</f>
        <v>21</v>
      </c>
      <c r="E373">
        <f t="shared" si="11"/>
        <v>372</v>
      </c>
      <c r="F373" t="str" cm="1">
        <f t="array" aca="1" ref="F373" ca="1">INDIRECT("'"&amp;$A373&amp;"'!"&amp;CHAR(COLUMN(D372)+64)&amp;$B373)</f>
        <v>Nối góc 45° PPR DISMY xanh D20</v>
      </c>
      <c r="G373" t="str" cm="1">
        <f t="array" aca="1" ref="G373" ca="1">INDIRECT("'"&amp;$A373&amp;"'!"&amp;CHAR(COLUMN(E372)+64)&amp;$B373)</f>
        <v>cái</v>
      </c>
      <c r="H373" s="1" cm="1">
        <f t="array" aca="1" ref="H373" ca="1">INDIRECT("'"&amp;$A373&amp;"'!"&amp;CHAR(COLUMN(B372)+64)&amp;$B373)</f>
        <v>4545</v>
      </c>
    </row>
    <row r="374" spans="1:8" x14ac:dyDescent="0.25">
      <c r="A374" t="s">
        <v>2</v>
      </c>
      <c r="B374">
        <f t="shared" ref="B374:B437" si="13">+B373+1</f>
        <v>28</v>
      </c>
      <c r="C374" t="str" cm="1">
        <f t="array" aca="1" ref="C374" ca="1">INDIRECT("'"&amp;$A374&amp;"'!"&amp;CHAR(COLUMN(A373)+64)&amp;$B374)</f>
        <v>12CHX25</v>
      </c>
      <c r="D374" cm="1">
        <f t="array" aca="1" ref="D374" ca="1">INDIRECT("'"&amp;$A374&amp;"'!"&amp;CHAR(COLUMN(C373)+64)&amp;$B374)</f>
        <v>22</v>
      </c>
      <c r="E374">
        <f t="shared" si="11"/>
        <v>373</v>
      </c>
      <c r="F374" t="str" cm="1">
        <f t="array" aca="1" ref="F374" ca="1">INDIRECT("'"&amp;$A374&amp;"'!"&amp;CHAR(COLUMN(D373)+64)&amp;$B374)</f>
        <v>Nối góc 45° PPR DISMY xanh D25</v>
      </c>
      <c r="G374" t="str" cm="1">
        <f t="array" aca="1" ref="G374" ca="1">INDIRECT("'"&amp;$A374&amp;"'!"&amp;CHAR(COLUMN(E373)+64)&amp;$B374)</f>
        <v>cái</v>
      </c>
      <c r="H374" s="1" cm="1">
        <f t="array" aca="1" ref="H374" ca="1">INDIRECT("'"&amp;$A374&amp;"'!"&amp;CHAR(COLUMN(B373)+64)&amp;$B374)</f>
        <v>7364</v>
      </c>
    </row>
    <row r="375" spans="1:8" x14ac:dyDescent="0.25">
      <c r="A375" t="s">
        <v>2</v>
      </c>
      <c r="B375">
        <f t="shared" si="13"/>
        <v>29</v>
      </c>
      <c r="C375" t="str" cm="1">
        <f t="array" aca="1" ref="C375" ca="1">INDIRECT("'"&amp;$A375&amp;"'!"&amp;CHAR(COLUMN(A374)+64)&amp;$B375)</f>
        <v>12CHX32</v>
      </c>
      <c r="D375" cm="1">
        <f t="array" aca="1" ref="D375" ca="1">INDIRECT("'"&amp;$A375&amp;"'!"&amp;CHAR(COLUMN(C374)+64)&amp;$B375)</f>
        <v>23</v>
      </c>
      <c r="E375">
        <f t="shared" si="11"/>
        <v>374</v>
      </c>
      <c r="F375" t="str" cm="1">
        <f t="array" aca="1" ref="F375" ca="1">INDIRECT("'"&amp;$A375&amp;"'!"&amp;CHAR(COLUMN(D374)+64)&amp;$B375)</f>
        <v>Nối góc 45° PPR DISMY xanh D32</v>
      </c>
      <c r="G375" t="str" cm="1">
        <f t="array" aca="1" ref="G375" ca="1">INDIRECT("'"&amp;$A375&amp;"'!"&amp;CHAR(COLUMN(E374)+64)&amp;$B375)</f>
        <v>cái</v>
      </c>
      <c r="H375" s="1" cm="1">
        <f t="array" aca="1" ref="H375" ca="1">INDIRECT("'"&amp;$A375&amp;"'!"&amp;CHAR(COLUMN(B374)+64)&amp;$B375)</f>
        <v>11091</v>
      </c>
    </row>
    <row r="376" spans="1:8" x14ac:dyDescent="0.25">
      <c r="A376" t="s">
        <v>2</v>
      </c>
      <c r="B376">
        <f t="shared" si="13"/>
        <v>30</v>
      </c>
      <c r="C376" t="str" cm="1">
        <f t="array" aca="1" ref="C376" ca="1">INDIRECT("'"&amp;$A376&amp;"'!"&amp;CHAR(COLUMN(A375)+64)&amp;$B376)</f>
        <v>12CHX40</v>
      </c>
      <c r="D376" cm="1">
        <f t="array" aca="1" ref="D376" ca="1">INDIRECT("'"&amp;$A376&amp;"'!"&amp;CHAR(COLUMN(C375)+64)&amp;$B376)</f>
        <v>24</v>
      </c>
      <c r="E376">
        <f t="shared" si="11"/>
        <v>375</v>
      </c>
      <c r="F376" t="str" cm="1">
        <f t="array" aca="1" ref="F376" ca="1">INDIRECT("'"&amp;$A376&amp;"'!"&amp;CHAR(COLUMN(D375)+64)&amp;$B376)</f>
        <v>Nối góc 45° PPR DISMY xanh D40</v>
      </c>
      <c r="G376" t="str" cm="1">
        <f t="array" aca="1" ref="G376" ca="1">INDIRECT("'"&amp;$A376&amp;"'!"&amp;CHAR(COLUMN(E375)+64)&amp;$B376)</f>
        <v>cái</v>
      </c>
      <c r="H376" s="1" cm="1">
        <f t="array" aca="1" ref="H376" ca="1">INDIRECT("'"&amp;$A376&amp;"'!"&amp;CHAR(COLUMN(B375)+64)&amp;$B376)</f>
        <v>21636</v>
      </c>
    </row>
    <row r="377" spans="1:8" x14ac:dyDescent="0.25">
      <c r="A377" t="s">
        <v>2</v>
      </c>
      <c r="B377">
        <f t="shared" si="13"/>
        <v>31</v>
      </c>
      <c r="C377" t="str" cm="1">
        <f t="array" aca="1" ref="C377" ca="1">INDIRECT("'"&amp;$A377&amp;"'!"&amp;CHAR(COLUMN(A376)+64)&amp;$B377)</f>
        <v>12CHX50</v>
      </c>
      <c r="D377" cm="1">
        <f t="array" aca="1" ref="D377" ca="1">INDIRECT("'"&amp;$A377&amp;"'!"&amp;CHAR(COLUMN(C376)+64)&amp;$B377)</f>
        <v>25</v>
      </c>
      <c r="E377">
        <f t="shared" si="11"/>
        <v>376</v>
      </c>
      <c r="F377" t="str" cm="1">
        <f t="array" aca="1" ref="F377" ca="1">INDIRECT("'"&amp;$A377&amp;"'!"&amp;CHAR(COLUMN(D376)+64)&amp;$B377)</f>
        <v>Nối góc 45° PPR DISMY xanh D50</v>
      </c>
      <c r="G377" t="str" cm="1">
        <f t="array" aca="1" ref="G377" ca="1">INDIRECT("'"&amp;$A377&amp;"'!"&amp;CHAR(COLUMN(E376)+64)&amp;$B377)</f>
        <v>cái</v>
      </c>
      <c r="H377" s="1" cm="1">
        <f t="array" aca="1" ref="H377" ca="1">INDIRECT("'"&amp;$A377&amp;"'!"&amp;CHAR(COLUMN(B376)+64)&amp;$B377)</f>
        <v>41909</v>
      </c>
    </row>
    <row r="378" spans="1:8" x14ac:dyDescent="0.25">
      <c r="A378" t="s">
        <v>2</v>
      </c>
      <c r="B378">
        <f t="shared" si="13"/>
        <v>32</v>
      </c>
      <c r="C378" t="str" cm="1">
        <f t="array" aca="1" ref="C378" ca="1">INDIRECT("'"&amp;$A378&amp;"'!"&amp;CHAR(COLUMN(A377)+64)&amp;$B378)</f>
        <v>12CHX63</v>
      </c>
      <c r="D378" cm="1">
        <f t="array" aca="1" ref="D378" ca="1">INDIRECT("'"&amp;$A378&amp;"'!"&amp;CHAR(COLUMN(C377)+64)&amp;$B378)</f>
        <v>26</v>
      </c>
      <c r="E378">
        <f t="shared" si="11"/>
        <v>377</v>
      </c>
      <c r="F378" t="str" cm="1">
        <f t="array" aca="1" ref="F378" ca="1">INDIRECT("'"&amp;$A378&amp;"'!"&amp;CHAR(COLUMN(D377)+64)&amp;$B378)</f>
        <v>Nối góc 45° PPR DISMY xanh D63</v>
      </c>
      <c r="G378" t="str" cm="1">
        <f t="array" aca="1" ref="G378" ca="1">INDIRECT("'"&amp;$A378&amp;"'!"&amp;CHAR(COLUMN(E377)+64)&amp;$B378)</f>
        <v>cái</v>
      </c>
      <c r="H378" s="1" cm="1">
        <f t="array" aca="1" ref="H378" ca="1">INDIRECT("'"&amp;$A378&amp;"'!"&amp;CHAR(COLUMN(B377)+64)&amp;$B378)</f>
        <v>97182</v>
      </c>
    </row>
    <row r="379" spans="1:8" x14ac:dyDescent="0.25">
      <c r="A379" t="s">
        <v>2</v>
      </c>
      <c r="B379">
        <f t="shared" si="13"/>
        <v>33</v>
      </c>
      <c r="C379" t="str" cm="1">
        <f t="array" aca="1" ref="C379" ca="1">INDIRECT("'"&amp;$A379&amp;"'!"&amp;CHAR(COLUMN(A378)+64)&amp;$B379)</f>
        <v>12CHX75</v>
      </c>
      <c r="D379" cm="1">
        <f t="array" aca="1" ref="D379" ca="1">INDIRECT("'"&amp;$A379&amp;"'!"&amp;CHAR(COLUMN(C378)+64)&amp;$B379)</f>
        <v>27</v>
      </c>
      <c r="E379">
        <f t="shared" si="11"/>
        <v>378</v>
      </c>
      <c r="F379" t="str" cm="1">
        <f t="array" aca="1" ref="F379" ca="1">INDIRECT("'"&amp;$A379&amp;"'!"&amp;CHAR(COLUMN(D378)+64)&amp;$B379)</f>
        <v>Nối góc 45° PPR DISMY xanh D75</v>
      </c>
      <c r="G379" t="str" cm="1">
        <f t="array" aca="1" ref="G379" ca="1">INDIRECT("'"&amp;$A379&amp;"'!"&amp;CHAR(COLUMN(E378)+64)&amp;$B379)</f>
        <v>cái</v>
      </c>
      <c r="H379" s="1" cm="1">
        <f t="array" aca="1" ref="H379" ca="1">INDIRECT("'"&amp;$A379&amp;"'!"&amp;CHAR(COLUMN(B378)+64)&amp;$B379)</f>
        <v>147545</v>
      </c>
    </row>
    <row r="380" spans="1:8" x14ac:dyDescent="0.25">
      <c r="A380" t="s">
        <v>2</v>
      </c>
      <c r="B380">
        <f t="shared" si="13"/>
        <v>34</v>
      </c>
      <c r="C380" t="str" cm="1">
        <f t="array" aca="1" ref="C380" ca="1">INDIRECT("'"&amp;$A380&amp;"'!"&amp;CHAR(COLUMN(A379)+64)&amp;$B380)</f>
        <v>12CHX90</v>
      </c>
      <c r="D380" cm="1">
        <f t="array" aca="1" ref="D380" ca="1">INDIRECT("'"&amp;$A380&amp;"'!"&amp;CHAR(COLUMN(C379)+64)&amp;$B380)</f>
        <v>28</v>
      </c>
      <c r="E380">
        <f t="shared" si="11"/>
        <v>379</v>
      </c>
      <c r="F380" t="str" cm="1">
        <f t="array" aca="1" ref="F380" ca="1">INDIRECT("'"&amp;$A380&amp;"'!"&amp;CHAR(COLUMN(D379)+64)&amp;$B380)</f>
        <v>Nối góc 45° PPR DISMY xanh D90</v>
      </c>
      <c r="G380" t="str" cm="1">
        <f t="array" aca="1" ref="G380" ca="1">INDIRECT("'"&amp;$A380&amp;"'!"&amp;CHAR(COLUMN(E379)+64)&amp;$B380)</f>
        <v>cái</v>
      </c>
      <c r="H380" s="1" cm="1">
        <f t="array" aca="1" ref="H380" ca="1">INDIRECT("'"&amp;$A380&amp;"'!"&amp;CHAR(COLUMN(B379)+64)&amp;$B380)</f>
        <v>184000</v>
      </c>
    </row>
    <row r="381" spans="1:8" x14ac:dyDescent="0.25">
      <c r="A381" t="s">
        <v>2</v>
      </c>
      <c r="B381">
        <f t="shared" si="13"/>
        <v>35</v>
      </c>
      <c r="C381" t="str" cm="1">
        <f t="array" aca="1" ref="C381" ca="1">INDIRECT("'"&amp;$A381&amp;"'!"&amp;CHAR(COLUMN(A380)+64)&amp;$B381)</f>
        <v>12CHX110</v>
      </c>
      <c r="D381" cm="1">
        <f t="array" aca="1" ref="D381" ca="1">INDIRECT("'"&amp;$A381&amp;"'!"&amp;CHAR(COLUMN(C380)+64)&amp;$B381)</f>
        <v>29</v>
      </c>
      <c r="E381">
        <f t="shared" si="11"/>
        <v>380</v>
      </c>
      <c r="F381" t="str" cm="1">
        <f t="array" aca="1" ref="F381" ca="1">INDIRECT("'"&amp;$A381&amp;"'!"&amp;CHAR(COLUMN(D380)+64)&amp;$B381)</f>
        <v>Nối góc 45° PPR DISMY xanh D110</v>
      </c>
      <c r="G381" t="str" cm="1">
        <f t="array" aca="1" ref="G381" ca="1">INDIRECT("'"&amp;$A381&amp;"'!"&amp;CHAR(COLUMN(E380)+64)&amp;$B381)</f>
        <v>cái</v>
      </c>
      <c r="H381" s="1" cm="1">
        <f t="array" aca="1" ref="H381" ca="1">INDIRECT("'"&amp;$A381&amp;"'!"&amp;CHAR(COLUMN(B380)+64)&amp;$B381)</f>
        <v>306000</v>
      </c>
    </row>
    <row r="382" spans="1:8" x14ac:dyDescent="0.25">
      <c r="A382" t="s">
        <v>2</v>
      </c>
      <c r="B382">
        <f t="shared" si="13"/>
        <v>36</v>
      </c>
      <c r="C382" t="str" cm="1">
        <f t="array" aca="1" ref="C382" ca="1">INDIRECT("'"&amp;$A382&amp;"'!"&amp;CHAR(COLUMN(A381)+64)&amp;$B382)</f>
        <v>12CHX125</v>
      </c>
      <c r="D382" cm="1">
        <f t="array" aca="1" ref="D382" ca="1">INDIRECT("'"&amp;$A382&amp;"'!"&amp;CHAR(COLUMN(C381)+64)&amp;$B382)</f>
        <v>30</v>
      </c>
      <c r="E382">
        <f t="shared" si="11"/>
        <v>381</v>
      </c>
      <c r="F382" t="str" cm="1">
        <f t="array" aca="1" ref="F382" ca="1">INDIRECT("'"&amp;$A382&amp;"'!"&amp;CHAR(COLUMN(D381)+64)&amp;$B382)</f>
        <v>Nối góc 45° PPR DISMY xanh D125</v>
      </c>
      <c r="G382" t="str" cm="1">
        <f t="array" aca="1" ref="G382" ca="1">INDIRECT("'"&amp;$A382&amp;"'!"&amp;CHAR(COLUMN(E381)+64)&amp;$B382)</f>
        <v>cái</v>
      </c>
      <c r="H382" s="1" cm="1">
        <f t="array" aca="1" ref="H382" ca="1">INDIRECT("'"&amp;$A382&amp;"'!"&amp;CHAR(COLUMN(B381)+64)&amp;$B382)</f>
        <v>511545</v>
      </c>
    </row>
    <row r="383" spans="1:8" x14ac:dyDescent="0.25">
      <c r="A383" t="s">
        <v>2</v>
      </c>
      <c r="B383">
        <f t="shared" si="13"/>
        <v>37</v>
      </c>
      <c r="C383" t="str" cm="1">
        <f t="array" aca="1" ref="C383" ca="1">INDIRECT("'"&amp;$A383&amp;"'!"&amp;CHAR(COLUMN(A382)+64)&amp;$B383)</f>
        <v>12CHX140</v>
      </c>
      <c r="D383" cm="1">
        <f t="array" aca="1" ref="D383" ca="1">INDIRECT("'"&amp;$A383&amp;"'!"&amp;CHAR(COLUMN(C382)+64)&amp;$B383)</f>
        <v>31</v>
      </c>
      <c r="E383">
        <f t="shared" si="11"/>
        <v>382</v>
      </c>
      <c r="F383" t="str" cm="1">
        <f t="array" aca="1" ref="F383" ca="1">INDIRECT("'"&amp;$A383&amp;"'!"&amp;CHAR(COLUMN(D382)+64)&amp;$B383)</f>
        <v>Nối góc 45° PPR DISMY xanh D140</v>
      </c>
      <c r="G383" t="str" cm="1">
        <f t="array" aca="1" ref="G383" ca="1">INDIRECT("'"&amp;$A383&amp;"'!"&amp;CHAR(COLUMN(E382)+64)&amp;$B383)</f>
        <v>cái</v>
      </c>
      <c r="H383" s="1" cm="1">
        <f t="array" aca="1" ref="H383" ca="1">INDIRECT("'"&amp;$A383&amp;"'!"&amp;CHAR(COLUMN(B382)+64)&amp;$B383)</f>
        <v>700000</v>
      </c>
    </row>
    <row r="384" spans="1:8" x14ac:dyDescent="0.25">
      <c r="A384" t="s">
        <v>2</v>
      </c>
      <c r="B384">
        <f t="shared" si="13"/>
        <v>38</v>
      </c>
      <c r="C384" t="str" cm="1">
        <f t="array" aca="1" ref="C384" ca="1">INDIRECT("'"&amp;$A384&amp;"'!"&amp;CHAR(COLUMN(A383)+64)&amp;$B384)</f>
        <v>12CHX160</v>
      </c>
      <c r="D384" cm="1">
        <f t="array" aca="1" ref="D384" ca="1">INDIRECT("'"&amp;$A384&amp;"'!"&amp;CHAR(COLUMN(C383)+64)&amp;$B384)</f>
        <v>32</v>
      </c>
      <c r="E384">
        <f t="shared" si="11"/>
        <v>383</v>
      </c>
      <c r="F384" t="str" cm="1">
        <f t="array" aca="1" ref="F384" ca="1">INDIRECT("'"&amp;$A384&amp;"'!"&amp;CHAR(COLUMN(D383)+64)&amp;$B384)</f>
        <v>Nối góc 45° PPR DISMY xanh D160</v>
      </c>
      <c r="G384" t="str" cm="1">
        <f t="array" aca="1" ref="G384" ca="1">INDIRECT("'"&amp;$A384&amp;"'!"&amp;CHAR(COLUMN(E383)+64)&amp;$B384)</f>
        <v>cái</v>
      </c>
      <c r="H384" s="1" cm="1">
        <f t="array" aca="1" ref="H384" ca="1">INDIRECT("'"&amp;$A384&amp;"'!"&amp;CHAR(COLUMN(B383)+64)&amp;$B384)</f>
        <v>1137273</v>
      </c>
    </row>
    <row r="385" spans="1:8" x14ac:dyDescent="0.25">
      <c r="A385" t="s">
        <v>2</v>
      </c>
      <c r="B385">
        <f t="shared" si="13"/>
        <v>39</v>
      </c>
      <c r="C385" t="str" cm="1">
        <f t="array" aca="1" ref="C385" ca="1">INDIRECT("'"&amp;$A385&amp;"'!"&amp;CHAR(COLUMN(A384)+64)&amp;$B385)</f>
        <v>12CHG20</v>
      </c>
      <c r="D385" cm="1">
        <f t="array" aca="1" ref="D385" ca="1">INDIRECT("'"&amp;$A385&amp;"'!"&amp;CHAR(COLUMN(C384)+64)&amp;$B385)</f>
        <v>33</v>
      </c>
      <c r="E385">
        <f t="shared" si="11"/>
        <v>384</v>
      </c>
      <c r="F385" t="str" cm="1">
        <f t="array" aca="1" ref="F385" ca="1">INDIRECT("'"&amp;$A385&amp;"'!"&amp;CHAR(COLUMN(D384)+64)&amp;$B385)</f>
        <v>Nối góc 45° PPR DISMY ghi D20</v>
      </c>
      <c r="G385" t="str" cm="1">
        <f t="array" aca="1" ref="G385" ca="1">INDIRECT("'"&amp;$A385&amp;"'!"&amp;CHAR(COLUMN(E384)+64)&amp;$B385)</f>
        <v>cái</v>
      </c>
      <c r="H385" s="1" cm="1">
        <f t="array" aca="1" ref="H385" ca="1">INDIRECT("'"&amp;$A385&amp;"'!"&amp;CHAR(COLUMN(B384)+64)&amp;$B385)</f>
        <v>4545</v>
      </c>
    </row>
    <row r="386" spans="1:8" x14ac:dyDescent="0.25">
      <c r="A386" t="s">
        <v>2</v>
      </c>
      <c r="B386">
        <f t="shared" si="13"/>
        <v>40</v>
      </c>
      <c r="C386" t="str" cm="1">
        <f t="array" aca="1" ref="C386" ca="1">INDIRECT("'"&amp;$A386&amp;"'!"&amp;CHAR(COLUMN(A385)+64)&amp;$B386)</f>
        <v>12CHG25</v>
      </c>
      <c r="D386" cm="1">
        <f t="array" aca="1" ref="D386" ca="1">INDIRECT("'"&amp;$A386&amp;"'!"&amp;CHAR(COLUMN(C385)+64)&amp;$B386)</f>
        <v>34</v>
      </c>
      <c r="E386">
        <f t="shared" si="11"/>
        <v>385</v>
      </c>
      <c r="F386" t="str" cm="1">
        <f t="array" aca="1" ref="F386" ca="1">INDIRECT("'"&amp;$A386&amp;"'!"&amp;CHAR(COLUMN(D385)+64)&amp;$B386)</f>
        <v>Nối góc 45° PPR DISMY ghi D25</v>
      </c>
      <c r="G386" t="str" cm="1">
        <f t="array" aca="1" ref="G386" ca="1">INDIRECT("'"&amp;$A386&amp;"'!"&amp;CHAR(COLUMN(E385)+64)&amp;$B386)</f>
        <v>cái</v>
      </c>
      <c r="H386" s="1" cm="1">
        <f t="array" aca="1" ref="H386" ca="1">INDIRECT("'"&amp;$A386&amp;"'!"&amp;CHAR(COLUMN(B385)+64)&amp;$B386)</f>
        <v>7364</v>
      </c>
    </row>
    <row r="387" spans="1:8" x14ac:dyDescent="0.25">
      <c r="A387" t="s">
        <v>2</v>
      </c>
      <c r="B387">
        <f t="shared" si="13"/>
        <v>41</v>
      </c>
      <c r="C387" t="str" cm="1">
        <f t="array" aca="1" ref="C387" ca="1">INDIRECT("'"&amp;$A387&amp;"'!"&amp;CHAR(COLUMN(A386)+64)&amp;$B387)</f>
        <v>12CHG32</v>
      </c>
      <c r="D387" cm="1">
        <f t="array" aca="1" ref="D387" ca="1">INDIRECT("'"&amp;$A387&amp;"'!"&amp;CHAR(COLUMN(C386)+64)&amp;$B387)</f>
        <v>35</v>
      </c>
      <c r="E387">
        <f t="shared" si="11"/>
        <v>386</v>
      </c>
      <c r="F387" t="str" cm="1">
        <f t="array" aca="1" ref="F387" ca="1">INDIRECT("'"&amp;$A387&amp;"'!"&amp;CHAR(COLUMN(D386)+64)&amp;$B387)</f>
        <v>Nối góc 45° PPR DISMY ghi D32</v>
      </c>
      <c r="G387" t="str" cm="1">
        <f t="array" aca="1" ref="G387" ca="1">INDIRECT("'"&amp;$A387&amp;"'!"&amp;CHAR(COLUMN(E386)+64)&amp;$B387)</f>
        <v>cái</v>
      </c>
      <c r="H387" s="1" cm="1">
        <f t="array" aca="1" ref="H387" ca="1">INDIRECT("'"&amp;$A387&amp;"'!"&amp;CHAR(COLUMN(B386)+64)&amp;$B387)</f>
        <v>11091</v>
      </c>
    </row>
    <row r="388" spans="1:8" x14ac:dyDescent="0.25">
      <c r="A388" t="s">
        <v>2</v>
      </c>
      <c r="B388">
        <f t="shared" si="13"/>
        <v>42</v>
      </c>
      <c r="C388" t="str" cm="1">
        <f t="array" aca="1" ref="C388" ca="1">INDIRECT("'"&amp;$A388&amp;"'!"&amp;CHAR(COLUMN(A387)+64)&amp;$B388)</f>
        <v>12CHG40</v>
      </c>
      <c r="D388" cm="1">
        <f t="array" aca="1" ref="D388" ca="1">INDIRECT("'"&amp;$A388&amp;"'!"&amp;CHAR(COLUMN(C387)+64)&amp;$B388)</f>
        <v>36</v>
      </c>
      <c r="E388">
        <f t="shared" ref="E388:E451" si="14">+E387+1</f>
        <v>387</v>
      </c>
      <c r="F388" t="str" cm="1">
        <f t="array" aca="1" ref="F388" ca="1">INDIRECT("'"&amp;$A388&amp;"'!"&amp;CHAR(COLUMN(D387)+64)&amp;$B388)</f>
        <v>Nối góc 45° PPR DISMY ghi D40</v>
      </c>
      <c r="G388" t="str" cm="1">
        <f t="array" aca="1" ref="G388" ca="1">INDIRECT("'"&amp;$A388&amp;"'!"&amp;CHAR(COLUMN(E387)+64)&amp;$B388)</f>
        <v>cái</v>
      </c>
      <c r="H388" s="1" cm="1">
        <f t="array" aca="1" ref="H388" ca="1">INDIRECT("'"&amp;$A388&amp;"'!"&amp;CHAR(COLUMN(B387)+64)&amp;$B388)</f>
        <v>21636</v>
      </c>
    </row>
    <row r="389" spans="1:8" x14ac:dyDescent="0.25">
      <c r="A389" t="s">
        <v>2</v>
      </c>
      <c r="B389">
        <f t="shared" si="13"/>
        <v>43</v>
      </c>
      <c r="C389" t="str" cm="1">
        <f t="array" aca="1" ref="C389" ca="1">INDIRECT("'"&amp;$A389&amp;"'!"&amp;CHAR(COLUMN(A388)+64)&amp;$B389)</f>
        <v>12CHG50</v>
      </c>
      <c r="D389" cm="1">
        <f t="array" aca="1" ref="D389" ca="1">INDIRECT("'"&amp;$A389&amp;"'!"&amp;CHAR(COLUMN(C388)+64)&amp;$B389)</f>
        <v>37</v>
      </c>
      <c r="E389">
        <f t="shared" si="14"/>
        <v>388</v>
      </c>
      <c r="F389" t="str" cm="1">
        <f t="array" aca="1" ref="F389" ca="1">INDIRECT("'"&amp;$A389&amp;"'!"&amp;CHAR(COLUMN(D388)+64)&amp;$B389)</f>
        <v>Nối góc 45° PPR DISMY ghi D50</v>
      </c>
      <c r="G389" t="str" cm="1">
        <f t="array" aca="1" ref="G389" ca="1">INDIRECT("'"&amp;$A389&amp;"'!"&amp;CHAR(COLUMN(E388)+64)&amp;$B389)</f>
        <v>cái</v>
      </c>
      <c r="H389" s="1" cm="1">
        <f t="array" aca="1" ref="H389" ca="1">INDIRECT("'"&amp;$A389&amp;"'!"&amp;CHAR(COLUMN(B388)+64)&amp;$B389)</f>
        <v>41909</v>
      </c>
    </row>
    <row r="390" spans="1:8" x14ac:dyDescent="0.25">
      <c r="A390" t="s">
        <v>2</v>
      </c>
      <c r="B390">
        <f t="shared" si="13"/>
        <v>44</v>
      </c>
      <c r="C390" t="str" cm="1">
        <f t="array" aca="1" ref="C390" ca="1">INDIRECT("'"&amp;$A390&amp;"'!"&amp;CHAR(COLUMN(A389)+64)&amp;$B390)</f>
        <v>12CHG63</v>
      </c>
      <c r="D390" cm="1">
        <f t="array" aca="1" ref="D390" ca="1">INDIRECT("'"&amp;$A390&amp;"'!"&amp;CHAR(COLUMN(C389)+64)&amp;$B390)</f>
        <v>38</v>
      </c>
      <c r="E390">
        <f t="shared" si="14"/>
        <v>389</v>
      </c>
      <c r="F390" t="str" cm="1">
        <f t="array" aca="1" ref="F390" ca="1">INDIRECT("'"&amp;$A390&amp;"'!"&amp;CHAR(COLUMN(D389)+64)&amp;$B390)</f>
        <v>Nối góc 45° PPR DISMY ghi D63</v>
      </c>
      <c r="G390" t="str" cm="1">
        <f t="array" aca="1" ref="G390" ca="1">INDIRECT("'"&amp;$A390&amp;"'!"&amp;CHAR(COLUMN(E389)+64)&amp;$B390)</f>
        <v>cái</v>
      </c>
      <c r="H390" s="1" cm="1">
        <f t="array" aca="1" ref="H390" ca="1">INDIRECT("'"&amp;$A390&amp;"'!"&amp;CHAR(COLUMN(B389)+64)&amp;$B390)</f>
        <v>97182</v>
      </c>
    </row>
    <row r="391" spans="1:8" x14ac:dyDescent="0.25">
      <c r="A391" t="s">
        <v>2</v>
      </c>
      <c r="B391">
        <f t="shared" si="13"/>
        <v>45</v>
      </c>
      <c r="C391" t="str" cm="1">
        <f t="array" aca="1" ref="C391" ca="1">INDIRECT("'"&amp;$A391&amp;"'!"&amp;CHAR(COLUMN(A390)+64)&amp;$B391)</f>
        <v>12CHG75</v>
      </c>
      <c r="D391" cm="1">
        <f t="array" aca="1" ref="D391" ca="1">INDIRECT("'"&amp;$A391&amp;"'!"&amp;CHAR(COLUMN(C390)+64)&amp;$B391)</f>
        <v>39</v>
      </c>
      <c r="E391">
        <f t="shared" si="14"/>
        <v>390</v>
      </c>
      <c r="F391" t="str" cm="1">
        <f t="array" aca="1" ref="F391" ca="1">INDIRECT("'"&amp;$A391&amp;"'!"&amp;CHAR(COLUMN(D390)+64)&amp;$B391)</f>
        <v>Nối góc 45° PPR DISMY ghi D75</v>
      </c>
      <c r="G391" t="str" cm="1">
        <f t="array" aca="1" ref="G391" ca="1">INDIRECT("'"&amp;$A391&amp;"'!"&amp;CHAR(COLUMN(E390)+64)&amp;$B391)</f>
        <v>cái</v>
      </c>
      <c r="H391" s="1" cm="1">
        <f t="array" aca="1" ref="H391" ca="1">INDIRECT("'"&amp;$A391&amp;"'!"&amp;CHAR(COLUMN(B390)+64)&amp;$B391)</f>
        <v>147545</v>
      </c>
    </row>
    <row r="392" spans="1:8" x14ac:dyDescent="0.25">
      <c r="A392" t="s">
        <v>2</v>
      </c>
      <c r="B392">
        <f t="shared" si="13"/>
        <v>46</v>
      </c>
      <c r="C392" t="str" cm="1">
        <f t="array" aca="1" ref="C392" ca="1">INDIRECT("'"&amp;$A392&amp;"'!"&amp;CHAR(COLUMN(A391)+64)&amp;$B392)</f>
        <v>12CHG90</v>
      </c>
      <c r="D392" cm="1">
        <f t="array" aca="1" ref="D392" ca="1">INDIRECT("'"&amp;$A392&amp;"'!"&amp;CHAR(COLUMN(C391)+64)&amp;$B392)</f>
        <v>40</v>
      </c>
      <c r="E392">
        <f t="shared" si="14"/>
        <v>391</v>
      </c>
      <c r="F392" t="str" cm="1">
        <f t="array" aca="1" ref="F392" ca="1">INDIRECT("'"&amp;$A392&amp;"'!"&amp;CHAR(COLUMN(D391)+64)&amp;$B392)</f>
        <v>Nối góc 45° PPR DISMY ghi D90</v>
      </c>
      <c r="G392" t="str" cm="1">
        <f t="array" aca="1" ref="G392" ca="1">INDIRECT("'"&amp;$A392&amp;"'!"&amp;CHAR(COLUMN(E391)+64)&amp;$B392)</f>
        <v>cái</v>
      </c>
      <c r="H392" s="1" cm="1">
        <f t="array" aca="1" ref="H392" ca="1">INDIRECT("'"&amp;$A392&amp;"'!"&amp;CHAR(COLUMN(B391)+64)&amp;$B392)</f>
        <v>184000</v>
      </c>
    </row>
    <row r="393" spans="1:8" x14ac:dyDescent="0.25">
      <c r="A393" t="s">
        <v>2</v>
      </c>
      <c r="B393">
        <f t="shared" si="13"/>
        <v>47</v>
      </c>
      <c r="C393" t="str" cm="1">
        <f t="array" aca="1" ref="C393" ca="1">INDIRECT("'"&amp;$A393&amp;"'!"&amp;CHAR(COLUMN(A392)+64)&amp;$B393)</f>
        <v>12CHG110</v>
      </c>
      <c r="D393" cm="1">
        <f t="array" aca="1" ref="D393" ca="1">INDIRECT("'"&amp;$A393&amp;"'!"&amp;CHAR(COLUMN(C392)+64)&amp;$B393)</f>
        <v>41</v>
      </c>
      <c r="E393">
        <f t="shared" si="14"/>
        <v>392</v>
      </c>
      <c r="F393" t="str" cm="1">
        <f t="array" aca="1" ref="F393" ca="1">INDIRECT("'"&amp;$A393&amp;"'!"&amp;CHAR(COLUMN(D392)+64)&amp;$B393)</f>
        <v>Nối góc 45° PPR DISMY ghi D110</v>
      </c>
      <c r="G393" t="str" cm="1">
        <f t="array" aca="1" ref="G393" ca="1">INDIRECT("'"&amp;$A393&amp;"'!"&amp;CHAR(COLUMN(E392)+64)&amp;$B393)</f>
        <v>cái</v>
      </c>
      <c r="H393" s="1" cm="1">
        <f t="array" aca="1" ref="H393" ca="1">INDIRECT("'"&amp;$A393&amp;"'!"&amp;CHAR(COLUMN(B392)+64)&amp;$B393)</f>
        <v>306000</v>
      </c>
    </row>
    <row r="394" spans="1:8" x14ac:dyDescent="0.25">
      <c r="A394" t="s">
        <v>2</v>
      </c>
      <c r="B394">
        <f t="shared" si="13"/>
        <v>48</v>
      </c>
      <c r="C394" t="str" cm="1">
        <f t="array" aca="1" ref="C394" ca="1">INDIRECT("'"&amp;$A394&amp;"'!"&amp;CHAR(COLUMN(A393)+64)&amp;$B394)</f>
        <v>12CHUV2020</v>
      </c>
      <c r="D394" cm="1">
        <f t="array" aca="1" ref="D394" ca="1">INDIRECT("'"&amp;$A394&amp;"'!"&amp;CHAR(COLUMN(C393)+64)&amp;$B394)</f>
        <v>42</v>
      </c>
      <c r="E394">
        <f t="shared" si="14"/>
        <v>393</v>
      </c>
      <c r="F394" t="str" cm="1">
        <f t="array" aca="1" ref="F394" ca="1">INDIRECT("'"&amp;$A394&amp;"'!"&amp;CHAR(COLUMN(D393)+64)&amp;$B394)</f>
        <v>Nối góc 45° PPR DISMY UV D20</v>
      </c>
      <c r="G394" t="str" cm="1">
        <f t="array" aca="1" ref="G394" ca="1">INDIRECT("'"&amp;$A394&amp;"'!"&amp;CHAR(COLUMN(E393)+64)&amp;$B394)</f>
        <v>cái</v>
      </c>
      <c r="H394" s="1" cm="1">
        <f t="array" aca="1" ref="H394" ca="1">INDIRECT("'"&amp;$A394&amp;"'!"&amp;CHAR(COLUMN(B393)+64)&amp;$B394)</f>
        <v>5545</v>
      </c>
    </row>
    <row r="395" spans="1:8" x14ac:dyDescent="0.25">
      <c r="A395" t="s">
        <v>2</v>
      </c>
      <c r="B395">
        <f t="shared" si="13"/>
        <v>49</v>
      </c>
      <c r="C395" t="str" cm="1">
        <f t="array" aca="1" ref="C395" ca="1">INDIRECT("'"&amp;$A395&amp;"'!"&amp;CHAR(COLUMN(A394)+64)&amp;$B395)</f>
        <v>12CHUV2525</v>
      </c>
      <c r="D395" cm="1">
        <f t="array" aca="1" ref="D395" ca="1">INDIRECT("'"&amp;$A395&amp;"'!"&amp;CHAR(COLUMN(C394)+64)&amp;$B395)</f>
        <v>43</v>
      </c>
      <c r="E395">
        <f t="shared" si="14"/>
        <v>394</v>
      </c>
      <c r="F395" t="str" cm="1">
        <f t="array" aca="1" ref="F395" ca="1">INDIRECT("'"&amp;$A395&amp;"'!"&amp;CHAR(COLUMN(D394)+64)&amp;$B395)</f>
        <v>Nối góc 45° PPR DISMY UV D25</v>
      </c>
      <c r="G395" t="str" cm="1">
        <f t="array" aca="1" ref="G395" ca="1">INDIRECT("'"&amp;$A395&amp;"'!"&amp;CHAR(COLUMN(E394)+64)&amp;$B395)</f>
        <v>cái</v>
      </c>
      <c r="H395" s="1" cm="1">
        <f t="array" aca="1" ref="H395" ca="1">INDIRECT("'"&amp;$A395&amp;"'!"&amp;CHAR(COLUMN(B394)+64)&amp;$B395)</f>
        <v>8818</v>
      </c>
    </row>
    <row r="396" spans="1:8" x14ac:dyDescent="0.25">
      <c r="A396" t="s">
        <v>2</v>
      </c>
      <c r="B396">
        <f t="shared" si="13"/>
        <v>50</v>
      </c>
      <c r="C396" t="str" cm="1">
        <f t="array" aca="1" ref="C396" ca="1">INDIRECT("'"&amp;$A396&amp;"'!"&amp;CHAR(COLUMN(A395)+64)&amp;$B396)</f>
        <v>12CHUV3232</v>
      </c>
      <c r="D396" cm="1">
        <f t="array" aca="1" ref="D396" ca="1">INDIRECT("'"&amp;$A396&amp;"'!"&amp;CHAR(COLUMN(C395)+64)&amp;$B396)</f>
        <v>44</v>
      </c>
      <c r="E396">
        <f t="shared" si="14"/>
        <v>395</v>
      </c>
      <c r="F396" t="str" cm="1">
        <f t="array" aca="1" ref="F396" ca="1">INDIRECT("'"&amp;$A396&amp;"'!"&amp;CHAR(COLUMN(D395)+64)&amp;$B396)</f>
        <v>Nối góc 45° PPR DISMY UV D32</v>
      </c>
      <c r="G396" t="str" cm="1">
        <f t="array" aca="1" ref="G396" ca="1">INDIRECT("'"&amp;$A396&amp;"'!"&amp;CHAR(COLUMN(E395)+64)&amp;$B396)</f>
        <v>cái</v>
      </c>
      <c r="H396" s="1" cm="1">
        <f t="array" aca="1" ref="H396" ca="1">INDIRECT("'"&amp;$A396&amp;"'!"&amp;CHAR(COLUMN(B395)+64)&amp;$B396)</f>
        <v>13455</v>
      </c>
    </row>
    <row r="397" spans="1:8" x14ac:dyDescent="0.25">
      <c r="A397" t="s">
        <v>2</v>
      </c>
      <c r="B397">
        <f t="shared" si="13"/>
        <v>51</v>
      </c>
      <c r="C397" t="str" cm="1">
        <f t="array" aca="1" ref="C397" ca="1">INDIRECT("'"&amp;$A397&amp;"'!"&amp;CHAR(COLUMN(A396)+64)&amp;$B397)</f>
        <v>12CHUV4040</v>
      </c>
      <c r="D397" cm="1">
        <f t="array" aca="1" ref="D397" ca="1">INDIRECT("'"&amp;$A397&amp;"'!"&amp;CHAR(COLUMN(C396)+64)&amp;$B397)</f>
        <v>45</v>
      </c>
      <c r="E397">
        <f t="shared" si="14"/>
        <v>396</v>
      </c>
      <c r="F397" t="str" cm="1">
        <f t="array" aca="1" ref="F397" ca="1">INDIRECT("'"&amp;$A397&amp;"'!"&amp;CHAR(COLUMN(D396)+64)&amp;$B397)</f>
        <v>Nối góc 45° PPR DISMY UV D40</v>
      </c>
      <c r="G397" t="str" cm="1">
        <f t="array" aca="1" ref="G397" ca="1">INDIRECT("'"&amp;$A397&amp;"'!"&amp;CHAR(COLUMN(E396)+64)&amp;$B397)</f>
        <v>cái</v>
      </c>
      <c r="H397" s="1" cm="1">
        <f t="array" aca="1" ref="H397" ca="1">INDIRECT("'"&amp;$A397&amp;"'!"&amp;CHAR(COLUMN(B396)+64)&amp;$B397)</f>
        <v>25818</v>
      </c>
    </row>
    <row r="398" spans="1:8" x14ac:dyDescent="0.25">
      <c r="A398" t="s">
        <v>2</v>
      </c>
      <c r="B398">
        <f t="shared" si="13"/>
        <v>52</v>
      </c>
      <c r="C398" t="str" cm="1">
        <f t="array" aca="1" ref="C398" ca="1">INDIRECT("'"&amp;$A398&amp;"'!"&amp;CHAR(COLUMN(A397)+64)&amp;$B398)</f>
        <v>12CHUV5050</v>
      </c>
      <c r="D398" cm="1">
        <f t="array" aca="1" ref="D398" ca="1">INDIRECT("'"&amp;$A398&amp;"'!"&amp;CHAR(COLUMN(C397)+64)&amp;$B398)</f>
        <v>46</v>
      </c>
      <c r="E398">
        <f t="shared" si="14"/>
        <v>397</v>
      </c>
      <c r="F398" t="str" cm="1">
        <f t="array" aca="1" ref="F398" ca="1">INDIRECT("'"&amp;$A398&amp;"'!"&amp;CHAR(COLUMN(D397)+64)&amp;$B398)</f>
        <v>Nối góc 45° PPR DISMY UV D50</v>
      </c>
      <c r="G398" t="str" cm="1">
        <f t="array" aca="1" ref="G398" ca="1">INDIRECT("'"&amp;$A398&amp;"'!"&amp;CHAR(COLUMN(E397)+64)&amp;$B398)</f>
        <v>cái</v>
      </c>
      <c r="H398" s="1" cm="1">
        <f t="array" aca="1" ref="H398" ca="1">INDIRECT("'"&amp;$A398&amp;"'!"&amp;CHAR(COLUMN(B397)+64)&amp;$B398)</f>
        <v>50364</v>
      </c>
    </row>
    <row r="399" spans="1:8" x14ac:dyDescent="0.25">
      <c r="A399" t="s">
        <v>2</v>
      </c>
      <c r="B399">
        <f t="shared" si="13"/>
        <v>53</v>
      </c>
      <c r="C399" t="str" cm="1">
        <f t="array" aca="1" ref="C399" ca="1">INDIRECT("'"&amp;$A399&amp;"'!"&amp;CHAR(COLUMN(A398)+64)&amp;$B399)</f>
        <v>12CHUV6363</v>
      </c>
      <c r="D399" cm="1">
        <f t="array" aca="1" ref="D399" ca="1">INDIRECT("'"&amp;$A399&amp;"'!"&amp;CHAR(COLUMN(C398)+64)&amp;$B399)</f>
        <v>47</v>
      </c>
      <c r="E399">
        <f t="shared" si="14"/>
        <v>398</v>
      </c>
      <c r="F399" t="str" cm="1">
        <f t="array" aca="1" ref="F399" ca="1">INDIRECT("'"&amp;$A399&amp;"'!"&amp;CHAR(COLUMN(D398)+64)&amp;$B399)</f>
        <v>Nối góc 45° PPR DISMY UV D63</v>
      </c>
      <c r="G399" t="str" cm="1">
        <f t="array" aca="1" ref="G399" ca="1">INDIRECT("'"&amp;$A399&amp;"'!"&amp;CHAR(COLUMN(E398)+64)&amp;$B399)</f>
        <v>cái</v>
      </c>
      <c r="H399" s="1" cm="1">
        <f t="array" aca="1" ref="H399" ca="1">INDIRECT("'"&amp;$A399&amp;"'!"&amp;CHAR(COLUMN(B398)+64)&amp;$B399)</f>
        <v>116545</v>
      </c>
    </row>
    <row r="400" spans="1:8" x14ac:dyDescent="0.25">
      <c r="A400" t="s">
        <v>2</v>
      </c>
      <c r="B400">
        <f t="shared" si="13"/>
        <v>54</v>
      </c>
      <c r="C400" t="str" cm="1">
        <f t="array" aca="1" ref="C400" ca="1">INDIRECT("'"&amp;$A400&amp;"'!"&amp;CHAR(COLUMN(A399)+64)&amp;$B400)</f>
        <v>12CNX2520</v>
      </c>
      <c r="D400" cm="1">
        <f t="array" aca="1" ref="D400" ca="1">INDIRECT("'"&amp;$A400&amp;"'!"&amp;CHAR(COLUMN(C399)+64)&amp;$B400)</f>
        <v>48</v>
      </c>
      <c r="E400">
        <f t="shared" si="14"/>
        <v>399</v>
      </c>
      <c r="F400" t="str" cm="1">
        <f t="array" aca="1" ref="F400" ca="1">INDIRECT("'"&amp;$A400&amp;"'!"&amp;CHAR(COLUMN(D399)+64)&amp;$B400)</f>
        <v>Nối thẳng chuyển bậc PPR DISMY xanh D25/20</v>
      </c>
      <c r="G400" t="str" cm="1">
        <f t="array" aca="1" ref="G400" ca="1">INDIRECT("'"&amp;$A400&amp;"'!"&amp;CHAR(COLUMN(E399)+64)&amp;$B400)</f>
        <v>cái</v>
      </c>
      <c r="H400" s="1" cm="1">
        <f t="array" aca="1" ref="H400" ca="1">INDIRECT("'"&amp;$A400&amp;"'!"&amp;CHAR(COLUMN(B399)+64)&amp;$B400)</f>
        <v>4545</v>
      </c>
    </row>
    <row r="401" spans="1:8" x14ac:dyDescent="0.25">
      <c r="A401" t="s">
        <v>2</v>
      </c>
      <c r="B401">
        <f t="shared" si="13"/>
        <v>55</v>
      </c>
      <c r="C401" t="str" cm="1">
        <f t="array" aca="1" ref="C401" ca="1">INDIRECT("'"&amp;$A401&amp;"'!"&amp;CHAR(COLUMN(A400)+64)&amp;$B401)</f>
        <v>12CNX3220</v>
      </c>
      <c r="D401" cm="1">
        <f t="array" aca="1" ref="D401" ca="1">INDIRECT("'"&amp;$A401&amp;"'!"&amp;CHAR(COLUMN(C400)+64)&amp;$B401)</f>
        <v>49</v>
      </c>
      <c r="E401">
        <f t="shared" si="14"/>
        <v>400</v>
      </c>
      <c r="F401" t="str" cm="1">
        <f t="array" aca="1" ref="F401" ca="1">INDIRECT("'"&amp;$A401&amp;"'!"&amp;CHAR(COLUMN(D400)+64)&amp;$B401)</f>
        <v>Nối thẳng chuyển bậc PPR DISMY xanh D32/20</v>
      </c>
      <c r="G401" t="str" cm="1">
        <f t="array" aca="1" ref="G401" ca="1">INDIRECT("'"&amp;$A401&amp;"'!"&amp;CHAR(COLUMN(E400)+64)&amp;$B401)</f>
        <v>cái</v>
      </c>
      <c r="H401" s="1" cm="1">
        <f t="array" aca="1" ref="H401" ca="1">INDIRECT("'"&amp;$A401&amp;"'!"&amp;CHAR(COLUMN(B400)+64)&amp;$B401)</f>
        <v>6455</v>
      </c>
    </row>
    <row r="402" spans="1:8" x14ac:dyDescent="0.25">
      <c r="A402" t="s">
        <v>2</v>
      </c>
      <c r="B402">
        <f t="shared" si="13"/>
        <v>56</v>
      </c>
      <c r="C402" t="str" cm="1">
        <f t="array" aca="1" ref="C402" ca="1">INDIRECT("'"&amp;$A402&amp;"'!"&amp;CHAR(COLUMN(A401)+64)&amp;$B402)</f>
        <v>12CNX3225</v>
      </c>
      <c r="D402" cm="1">
        <f t="array" aca="1" ref="D402" ca="1">INDIRECT("'"&amp;$A402&amp;"'!"&amp;CHAR(COLUMN(C401)+64)&amp;$B402)</f>
        <v>50</v>
      </c>
      <c r="E402">
        <f t="shared" si="14"/>
        <v>401</v>
      </c>
      <c r="F402" t="str" cm="1">
        <f t="array" aca="1" ref="F402" ca="1">INDIRECT("'"&amp;$A402&amp;"'!"&amp;CHAR(COLUMN(D401)+64)&amp;$B402)</f>
        <v>Nối thẳng chuyển bậc PPR DISMY xanh D32/25</v>
      </c>
      <c r="G402" t="str" cm="1">
        <f t="array" aca="1" ref="G402" ca="1">INDIRECT("'"&amp;$A402&amp;"'!"&amp;CHAR(COLUMN(E401)+64)&amp;$B402)</f>
        <v>cái</v>
      </c>
      <c r="H402" s="1" cm="1">
        <f t="array" aca="1" ref="H402" ca="1">INDIRECT("'"&amp;$A402&amp;"'!"&amp;CHAR(COLUMN(B401)+64)&amp;$B402)</f>
        <v>6455</v>
      </c>
    </row>
    <row r="403" spans="1:8" x14ac:dyDescent="0.25">
      <c r="A403" t="s">
        <v>2</v>
      </c>
      <c r="B403">
        <f t="shared" si="13"/>
        <v>57</v>
      </c>
      <c r="C403" t="str" cm="1">
        <f t="array" aca="1" ref="C403" ca="1">INDIRECT("'"&amp;$A403&amp;"'!"&amp;CHAR(COLUMN(A402)+64)&amp;$B403)</f>
        <v>12CNX4020</v>
      </c>
      <c r="D403" cm="1">
        <f t="array" aca="1" ref="D403" ca="1">INDIRECT("'"&amp;$A403&amp;"'!"&amp;CHAR(COLUMN(C402)+64)&amp;$B403)</f>
        <v>51</v>
      </c>
      <c r="E403">
        <f t="shared" si="14"/>
        <v>402</v>
      </c>
      <c r="F403" t="str" cm="1">
        <f t="array" aca="1" ref="F403" ca="1">INDIRECT("'"&amp;$A403&amp;"'!"&amp;CHAR(COLUMN(D402)+64)&amp;$B403)</f>
        <v>Nối thẳng chuyển bậc PPR DISMY xanh D40/20</v>
      </c>
      <c r="G403" t="str" cm="1">
        <f t="array" aca="1" ref="G403" ca="1">INDIRECT("'"&amp;$A403&amp;"'!"&amp;CHAR(COLUMN(E402)+64)&amp;$B403)</f>
        <v>cái</v>
      </c>
      <c r="H403" s="1" cm="1">
        <f t="array" aca="1" ref="H403" ca="1">INDIRECT("'"&amp;$A403&amp;"'!"&amp;CHAR(COLUMN(B402)+64)&amp;$B403)</f>
        <v>10000</v>
      </c>
    </row>
    <row r="404" spans="1:8" x14ac:dyDescent="0.25">
      <c r="A404" t="s">
        <v>2</v>
      </c>
      <c r="B404">
        <f t="shared" si="13"/>
        <v>58</v>
      </c>
      <c r="C404" t="str" cm="1">
        <f t="array" aca="1" ref="C404" ca="1">INDIRECT("'"&amp;$A404&amp;"'!"&amp;CHAR(COLUMN(A403)+64)&amp;$B404)</f>
        <v>12CNX4025</v>
      </c>
      <c r="D404" cm="1">
        <f t="array" aca="1" ref="D404" ca="1">INDIRECT("'"&amp;$A404&amp;"'!"&amp;CHAR(COLUMN(C403)+64)&amp;$B404)</f>
        <v>52</v>
      </c>
      <c r="E404">
        <f t="shared" si="14"/>
        <v>403</v>
      </c>
      <c r="F404" t="str" cm="1">
        <f t="array" aca="1" ref="F404" ca="1">INDIRECT("'"&amp;$A404&amp;"'!"&amp;CHAR(COLUMN(D403)+64)&amp;$B404)</f>
        <v>Nối thẳng chuyển bậc PPR DISMY xanh D40/25</v>
      </c>
      <c r="G404" t="str" cm="1">
        <f t="array" aca="1" ref="G404" ca="1">INDIRECT("'"&amp;$A404&amp;"'!"&amp;CHAR(COLUMN(E403)+64)&amp;$B404)</f>
        <v>cái</v>
      </c>
      <c r="H404" s="1" cm="1">
        <f t="array" aca="1" ref="H404" ca="1">INDIRECT("'"&amp;$A404&amp;"'!"&amp;CHAR(COLUMN(B403)+64)&amp;$B404)</f>
        <v>10000</v>
      </c>
    </row>
    <row r="405" spans="1:8" x14ac:dyDescent="0.25">
      <c r="A405" t="s">
        <v>2</v>
      </c>
      <c r="B405">
        <f t="shared" si="13"/>
        <v>59</v>
      </c>
      <c r="C405" t="str" cm="1">
        <f t="array" aca="1" ref="C405" ca="1">INDIRECT("'"&amp;$A405&amp;"'!"&amp;CHAR(COLUMN(A404)+64)&amp;$B405)</f>
        <v>12CNX4032</v>
      </c>
      <c r="D405" cm="1">
        <f t="array" aca="1" ref="D405" ca="1">INDIRECT("'"&amp;$A405&amp;"'!"&amp;CHAR(COLUMN(C404)+64)&amp;$B405)</f>
        <v>53</v>
      </c>
      <c r="E405">
        <f t="shared" si="14"/>
        <v>404</v>
      </c>
      <c r="F405" t="str" cm="1">
        <f t="array" aca="1" ref="F405" ca="1">INDIRECT("'"&amp;$A405&amp;"'!"&amp;CHAR(COLUMN(D404)+64)&amp;$B405)</f>
        <v>Nối thẳng chuyển bậc PPR DISMY xanh D40/32</v>
      </c>
      <c r="G405" t="str" cm="1">
        <f t="array" aca="1" ref="G405" ca="1">INDIRECT("'"&amp;$A405&amp;"'!"&amp;CHAR(COLUMN(E404)+64)&amp;$B405)</f>
        <v>cái</v>
      </c>
      <c r="H405" s="1" cm="1">
        <f t="array" aca="1" ref="H405" ca="1">INDIRECT("'"&amp;$A405&amp;"'!"&amp;CHAR(COLUMN(B404)+64)&amp;$B405)</f>
        <v>10000</v>
      </c>
    </row>
    <row r="406" spans="1:8" x14ac:dyDescent="0.25">
      <c r="A406" t="s">
        <v>2</v>
      </c>
      <c r="B406">
        <f t="shared" si="13"/>
        <v>60</v>
      </c>
      <c r="C406" t="str" cm="1">
        <f t="array" aca="1" ref="C406" ca="1">INDIRECT("'"&amp;$A406&amp;"'!"&amp;CHAR(COLUMN(A405)+64)&amp;$B406)</f>
        <v>12CNX5020</v>
      </c>
      <c r="D406" cm="1">
        <f t="array" aca="1" ref="D406" ca="1">INDIRECT("'"&amp;$A406&amp;"'!"&amp;CHAR(COLUMN(C405)+64)&amp;$B406)</f>
        <v>54</v>
      </c>
      <c r="E406">
        <f t="shared" si="14"/>
        <v>405</v>
      </c>
      <c r="F406" t="str" cm="1">
        <f t="array" aca="1" ref="F406" ca="1">INDIRECT("'"&amp;$A406&amp;"'!"&amp;CHAR(COLUMN(D405)+64)&amp;$B406)</f>
        <v>Nối thẳng chuyển bậc PPR DISMY xanh D50/20</v>
      </c>
      <c r="G406" t="str" cm="1">
        <f t="array" aca="1" ref="G406" ca="1">INDIRECT("'"&amp;$A406&amp;"'!"&amp;CHAR(COLUMN(E405)+64)&amp;$B406)</f>
        <v>cái</v>
      </c>
      <c r="H406" s="1" cm="1">
        <f t="array" aca="1" ref="H406" ca="1">INDIRECT("'"&amp;$A406&amp;"'!"&amp;CHAR(COLUMN(B405)+64)&amp;$B406)</f>
        <v>18000</v>
      </c>
    </row>
    <row r="407" spans="1:8" x14ac:dyDescent="0.25">
      <c r="A407" t="s">
        <v>2</v>
      </c>
      <c r="B407">
        <f t="shared" si="13"/>
        <v>61</v>
      </c>
      <c r="C407" t="str" cm="1">
        <f t="array" aca="1" ref="C407" ca="1">INDIRECT("'"&amp;$A407&amp;"'!"&amp;CHAR(COLUMN(A406)+64)&amp;$B407)</f>
        <v>12CNX5025</v>
      </c>
      <c r="D407" cm="1">
        <f t="array" aca="1" ref="D407" ca="1">INDIRECT("'"&amp;$A407&amp;"'!"&amp;CHAR(COLUMN(C406)+64)&amp;$B407)</f>
        <v>55</v>
      </c>
      <c r="E407">
        <f t="shared" si="14"/>
        <v>406</v>
      </c>
      <c r="F407" t="str" cm="1">
        <f t="array" aca="1" ref="F407" ca="1">INDIRECT("'"&amp;$A407&amp;"'!"&amp;CHAR(COLUMN(D406)+64)&amp;$B407)</f>
        <v>Nối thẳng chuyển bậc PPR DISMY xanh D50/25</v>
      </c>
      <c r="G407" t="str" cm="1">
        <f t="array" aca="1" ref="G407" ca="1">INDIRECT("'"&amp;$A407&amp;"'!"&amp;CHAR(COLUMN(E406)+64)&amp;$B407)</f>
        <v>cái</v>
      </c>
      <c r="H407" s="1" cm="1">
        <f t="array" aca="1" ref="H407" ca="1">INDIRECT("'"&amp;$A407&amp;"'!"&amp;CHAR(COLUMN(B406)+64)&amp;$B407)</f>
        <v>18000</v>
      </c>
    </row>
    <row r="408" spans="1:8" x14ac:dyDescent="0.25">
      <c r="A408" t="s">
        <v>2</v>
      </c>
      <c r="B408">
        <f t="shared" si="13"/>
        <v>62</v>
      </c>
      <c r="C408" t="str" cm="1">
        <f t="array" aca="1" ref="C408" ca="1">INDIRECT("'"&amp;$A408&amp;"'!"&amp;CHAR(COLUMN(A407)+64)&amp;$B408)</f>
        <v>12CNX5032</v>
      </c>
      <c r="D408" cm="1">
        <f t="array" aca="1" ref="D408" ca="1">INDIRECT("'"&amp;$A408&amp;"'!"&amp;CHAR(COLUMN(C407)+64)&amp;$B408)</f>
        <v>56</v>
      </c>
      <c r="E408">
        <f t="shared" si="14"/>
        <v>407</v>
      </c>
      <c r="F408" t="str" cm="1">
        <f t="array" aca="1" ref="F408" ca="1">INDIRECT("'"&amp;$A408&amp;"'!"&amp;CHAR(COLUMN(D407)+64)&amp;$B408)</f>
        <v>Nối thẳng chuyển bậc PPR DISMY xanh D50/32</v>
      </c>
      <c r="G408" t="str" cm="1">
        <f t="array" aca="1" ref="G408" ca="1">INDIRECT("'"&amp;$A408&amp;"'!"&amp;CHAR(COLUMN(E407)+64)&amp;$B408)</f>
        <v>cái</v>
      </c>
      <c r="H408" s="1" cm="1">
        <f t="array" aca="1" ref="H408" ca="1">INDIRECT("'"&amp;$A408&amp;"'!"&amp;CHAR(COLUMN(B407)+64)&amp;$B408)</f>
        <v>18000</v>
      </c>
    </row>
    <row r="409" spans="1:8" x14ac:dyDescent="0.25">
      <c r="A409" t="s">
        <v>2</v>
      </c>
      <c r="B409">
        <f t="shared" si="13"/>
        <v>63</v>
      </c>
      <c r="C409" t="str" cm="1">
        <f t="array" aca="1" ref="C409" ca="1">INDIRECT("'"&amp;$A409&amp;"'!"&amp;CHAR(COLUMN(A408)+64)&amp;$B409)</f>
        <v>12CNX5040</v>
      </c>
      <c r="D409" cm="1">
        <f t="array" aca="1" ref="D409" ca="1">INDIRECT("'"&amp;$A409&amp;"'!"&amp;CHAR(COLUMN(C408)+64)&amp;$B409)</f>
        <v>57</v>
      </c>
      <c r="E409">
        <f t="shared" si="14"/>
        <v>408</v>
      </c>
      <c r="F409" t="str" cm="1">
        <f t="array" aca="1" ref="F409" ca="1">INDIRECT("'"&amp;$A409&amp;"'!"&amp;CHAR(COLUMN(D408)+64)&amp;$B409)</f>
        <v>Nối thẳng chuyển bậc PPR DISMY xanh D50/40</v>
      </c>
      <c r="G409" t="str" cm="1">
        <f t="array" aca="1" ref="G409" ca="1">INDIRECT("'"&amp;$A409&amp;"'!"&amp;CHAR(COLUMN(E408)+64)&amp;$B409)</f>
        <v>cái</v>
      </c>
      <c r="H409" s="1" cm="1">
        <f t="array" aca="1" ref="H409" ca="1">INDIRECT("'"&amp;$A409&amp;"'!"&amp;CHAR(COLUMN(B408)+64)&amp;$B409)</f>
        <v>18000</v>
      </c>
    </row>
    <row r="410" spans="1:8" x14ac:dyDescent="0.25">
      <c r="A410" t="s">
        <v>2</v>
      </c>
      <c r="B410">
        <f t="shared" si="13"/>
        <v>64</v>
      </c>
      <c r="C410" t="str" cm="1">
        <f t="array" aca="1" ref="C410" ca="1">INDIRECT("'"&amp;$A410&amp;"'!"&amp;CHAR(COLUMN(A409)+64)&amp;$B410)</f>
        <v>12CNX6320</v>
      </c>
      <c r="D410" cm="1">
        <f t="array" aca="1" ref="D410" ca="1">INDIRECT("'"&amp;$A410&amp;"'!"&amp;CHAR(COLUMN(C409)+64)&amp;$B410)</f>
        <v>58</v>
      </c>
      <c r="E410">
        <f t="shared" si="14"/>
        <v>409</v>
      </c>
      <c r="F410" t="str" cm="1">
        <f t="array" aca="1" ref="F410" ca="1">INDIRECT("'"&amp;$A410&amp;"'!"&amp;CHAR(COLUMN(D409)+64)&amp;$B410)</f>
        <v>Nối thẳng chuyển bậc PPR DISMY xanh D63/20</v>
      </c>
      <c r="G410" t="str" cm="1">
        <f t="array" aca="1" ref="G410" ca="1">INDIRECT("'"&amp;$A410&amp;"'!"&amp;CHAR(COLUMN(E409)+64)&amp;$B410)</f>
        <v>cái</v>
      </c>
      <c r="H410" s="1" cm="1">
        <f t="array" aca="1" ref="H410" ca="1">INDIRECT("'"&amp;$A410&amp;"'!"&amp;CHAR(COLUMN(B409)+64)&amp;$B410)</f>
        <v>34818</v>
      </c>
    </row>
    <row r="411" spans="1:8" x14ac:dyDescent="0.25">
      <c r="A411" t="s">
        <v>2</v>
      </c>
      <c r="B411">
        <f t="shared" si="13"/>
        <v>65</v>
      </c>
      <c r="C411" t="str" cm="1">
        <f t="array" aca="1" ref="C411" ca="1">INDIRECT("'"&amp;$A411&amp;"'!"&amp;CHAR(COLUMN(A410)+64)&amp;$B411)</f>
        <v>12CNX6325</v>
      </c>
      <c r="D411" cm="1">
        <f t="array" aca="1" ref="D411" ca="1">INDIRECT("'"&amp;$A411&amp;"'!"&amp;CHAR(COLUMN(C410)+64)&amp;$B411)</f>
        <v>59</v>
      </c>
      <c r="E411">
        <f t="shared" si="14"/>
        <v>410</v>
      </c>
      <c r="F411" t="str" cm="1">
        <f t="array" aca="1" ref="F411" ca="1">INDIRECT("'"&amp;$A411&amp;"'!"&amp;CHAR(COLUMN(D410)+64)&amp;$B411)</f>
        <v>Nối thẳng chuyển bậc PPR DISMY xanh D63/25</v>
      </c>
      <c r="G411" t="str" cm="1">
        <f t="array" aca="1" ref="G411" ca="1">INDIRECT("'"&amp;$A411&amp;"'!"&amp;CHAR(COLUMN(E410)+64)&amp;$B411)</f>
        <v>cái</v>
      </c>
      <c r="H411" s="1" cm="1">
        <f t="array" aca="1" ref="H411" ca="1">INDIRECT("'"&amp;$A411&amp;"'!"&amp;CHAR(COLUMN(B410)+64)&amp;$B411)</f>
        <v>34818</v>
      </c>
    </row>
    <row r="412" spans="1:8" x14ac:dyDescent="0.25">
      <c r="A412" t="s">
        <v>2</v>
      </c>
      <c r="B412">
        <f t="shared" si="13"/>
        <v>66</v>
      </c>
      <c r="C412" t="str" cm="1">
        <f t="array" aca="1" ref="C412" ca="1">INDIRECT("'"&amp;$A412&amp;"'!"&amp;CHAR(COLUMN(A411)+64)&amp;$B412)</f>
        <v>12CNX6332</v>
      </c>
      <c r="D412" cm="1">
        <f t="array" aca="1" ref="D412" ca="1">INDIRECT("'"&amp;$A412&amp;"'!"&amp;CHAR(COLUMN(C411)+64)&amp;$B412)</f>
        <v>60</v>
      </c>
      <c r="E412">
        <f t="shared" si="14"/>
        <v>411</v>
      </c>
      <c r="F412" t="str" cm="1">
        <f t="array" aca="1" ref="F412" ca="1">INDIRECT("'"&amp;$A412&amp;"'!"&amp;CHAR(COLUMN(D411)+64)&amp;$B412)</f>
        <v>Nối thẳng chuyển bậc PPR DISMY xanh D63/32</v>
      </c>
      <c r="G412" t="str" cm="1">
        <f t="array" aca="1" ref="G412" ca="1">INDIRECT("'"&amp;$A412&amp;"'!"&amp;CHAR(COLUMN(E411)+64)&amp;$B412)</f>
        <v>cái</v>
      </c>
      <c r="H412" s="1" cm="1">
        <f t="array" aca="1" ref="H412" ca="1">INDIRECT("'"&amp;$A412&amp;"'!"&amp;CHAR(COLUMN(B411)+64)&amp;$B412)</f>
        <v>34818</v>
      </c>
    </row>
    <row r="413" spans="1:8" x14ac:dyDescent="0.25">
      <c r="A413" t="s">
        <v>2</v>
      </c>
      <c r="B413">
        <f t="shared" si="13"/>
        <v>67</v>
      </c>
      <c r="C413" t="str" cm="1">
        <f t="array" aca="1" ref="C413" ca="1">INDIRECT("'"&amp;$A413&amp;"'!"&amp;CHAR(COLUMN(A412)+64)&amp;$B413)</f>
        <v>12CNX6340</v>
      </c>
      <c r="D413" cm="1">
        <f t="array" aca="1" ref="D413" ca="1">INDIRECT("'"&amp;$A413&amp;"'!"&amp;CHAR(COLUMN(C412)+64)&amp;$B413)</f>
        <v>61</v>
      </c>
      <c r="E413">
        <f t="shared" si="14"/>
        <v>412</v>
      </c>
      <c r="F413" t="str" cm="1">
        <f t="array" aca="1" ref="F413" ca="1">INDIRECT("'"&amp;$A413&amp;"'!"&amp;CHAR(COLUMN(D412)+64)&amp;$B413)</f>
        <v>Nối thẳng chuyển bậc PPR DISMY xanh D63/40</v>
      </c>
      <c r="G413" t="str" cm="1">
        <f t="array" aca="1" ref="G413" ca="1">INDIRECT("'"&amp;$A413&amp;"'!"&amp;CHAR(COLUMN(E412)+64)&amp;$B413)</f>
        <v>cái</v>
      </c>
      <c r="H413" s="1" cm="1">
        <f t="array" aca="1" ref="H413" ca="1">INDIRECT("'"&amp;$A413&amp;"'!"&amp;CHAR(COLUMN(B412)+64)&amp;$B413)</f>
        <v>34818</v>
      </c>
    </row>
    <row r="414" spans="1:8" x14ac:dyDescent="0.25">
      <c r="A414" t="s">
        <v>2</v>
      </c>
      <c r="B414">
        <f t="shared" si="13"/>
        <v>68</v>
      </c>
      <c r="C414" t="str" cm="1">
        <f t="array" aca="1" ref="C414" ca="1">INDIRECT("'"&amp;$A414&amp;"'!"&amp;CHAR(COLUMN(A413)+64)&amp;$B414)</f>
        <v>12CNX6350</v>
      </c>
      <c r="D414" cm="1">
        <f t="array" aca="1" ref="D414" ca="1">INDIRECT("'"&amp;$A414&amp;"'!"&amp;CHAR(COLUMN(C413)+64)&amp;$B414)</f>
        <v>62</v>
      </c>
      <c r="E414">
        <f t="shared" si="14"/>
        <v>413</v>
      </c>
      <c r="F414" t="str" cm="1">
        <f t="array" aca="1" ref="F414" ca="1">INDIRECT("'"&amp;$A414&amp;"'!"&amp;CHAR(COLUMN(D413)+64)&amp;$B414)</f>
        <v>Nối thẳng chuyển bậc PPR DISMY xanh D63/50</v>
      </c>
      <c r="G414" t="str" cm="1">
        <f t="array" aca="1" ref="G414" ca="1">INDIRECT("'"&amp;$A414&amp;"'!"&amp;CHAR(COLUMN(E413)+64)&amp;$B414)</f>
        <v>cái</v>
      </c>
      <c r="H414" s="1" cm="1">
        <f t="array" aca="1" ref="H414" ca="1">INDIRECT("'"&amp;$A414&amp;"'!"&amp;CHAR(COLUMN(B413)+64)&amp;$B414)</f>
        <v>34818</v>
      </c>
    </row>
    <row r="415" spans="1:8" x14ac:dyDescent="0.25">
      <c r="A415" t="s">
        <v>2</v>
      </c>
      <c r="B415">
        <f t="shared" si="13"/>
        <v>69</v>
      </c>
      <c r="C415" t="str" cm="1">
        <f t="array" aca="1" ref="C415" ca="1">INDIRECT("'"&amp;$A415&amp;"'!"&amp;CHAR(COLUMN(A414)+64)&amp;$B415)</f>
        <v>12CNX7563</v>
      </c>
      <c r="D415" cm="1">
        <f t="array" aca="1" ref="D415" ca="1">INDIRECT("'"&amp;$A415&amp;"'!"&amp;CHAR(COLUMN(C414)+64)&amp;$B415)</f>
        <v>63</v>
      </c>
      <c r="E415">
        <f t="shared" si="14"/>
        <v>414</v>
      </c>
      <c r="F415" t="str" cm="1">
        <f t="array" aca="1" ref="F415" ca="1">INDIRECT("'"&amp;$A415&amp;"'!"&amp;CHAR(COLUMN(D414)+64)&amp;$B415)</f>
        <v>Nối thẳng chuyển bậc PPR DISMY xanh D75/63</v>
      </c>
      <c r="G415" t="str" cm="1">
        <f t="array" aca="1" ref="G415" ca="1">INDIRECT("'"&amp;$A415&amp;"'!"&amp;CHAR(COLUMN(E414)+64)&amp;$B415)</f>
        <v>cái</v>
      </c>
      <c r="H415" s="1" cm="1">
        <f t="array" aca="1" ref="H415" ca="1">INDIRECT("'"&amp;$A415&amp;"'!"&amp;CHAR(COLUMN(B414)+64)&amp;$B415)</f>
        <v>60727</v>
      </c>
    </row>
    <row r="416" spans="1:8" x14ac:dyDescent="0.25">
      <c r="A416" t="s">
        <v>2</v>
      </c>
      <c r="B416">
        <f t="shared" si="13"/>
        <v>70</v>
      </c>
      <c r="C416" t="str" cm="1">
        <f t="array" aca="1" ref="C416" ca="1">INDIRECT("'"&amp;$A416&amp;"'!"&amp;CHAR(COLUMN(A415)+64)&amp;$B416)</f>
        <v>12CNX9063</v>
      </c>
      <c r="D416" cm="1">
        <f t="array" aca="1" ref="D416" ca="1">INDIRECT("'"&amp;$A416&amp;"'!"&amp;CHAR(COLUMN(C415)+64)&amp;$B416)</f>
        <v>64</v>
      </c>
      <c r="E416">
        <f t="shared" si="14"/>
        <v>415</v>
      </c>
      <c r="F416" t="str" cm="1">
        <f t="array" aca="1" ref="F416" ca="1">INDIRECT("'"&amp;$A416&amp;"'!"&amp;CHAR(COLUMN(D415)+64)&amp;$B416)</f>
        <v>Nối thẳng chuyển bậc PPR DISMY xanh D90/63</v>
      </c>
      <c r="G416" t="str" cm="1">
        <f t="array" aca="1" ref="G416" ca="1">INDIRECT("'"&amp;$A416&amp;"'!"&amp;CHAR(COLUMN(E415)+64)&amp;$B416)</f>
        <v>cái</v>
      </c>
      <c r="H416" s="1" cm="1">
        <f t="array" aca="1" ref="H416" ca="1">INDIRECT("'"&amp;$A416&amp;"'!"&amp;CHAR(COLUMN(B415)+64)&amp;$B416)</f>
        <v>104545</v>
      </c>
    </row>
    <row r="417" spans="1:8" x14ac:dyDescent="0.25">
      <c r="A417" t="s">
        <v>2</v>
      </c>
      <c r="B417">
        <f t="shared" si="13"/>
        <v>71</v>
      </c>
      <c r="C417" t="str" cm="1">
        <f t="array" aca="1" ref="C417" ca="1">INDIRECT("'"&amp;$A417&amp;"'!"&amp;CHAR(COLUMN(A416)+64)&amp;$B417)</f>
        <v>12CNX9075</v>
      </c>
      <c r="D417" cm="1">
        <f t="array" aca="1" ref="D417" ca="1">INDIRECT("'"&amp;$A417&amp;"'!"&amp;CHAR(COLUMN(C416)+64)&amp;$B417)</f>
        <v>65</v>
      </c>
      <c r="E417">
        <f t="shared" si="14"/>
        <v>416</v>
      </c>
      <c r="F417" t="str" cm="1">
        <f t="array" aca="1" ref="F417" ca="1">INDIRECT("'"&amp;$A417&amp;"'!"&amp;CHAR(COLUMN(D416)+64)&amp;$B417)</f>
        <v>Nối thẳng chuyển bậc PPR DISMY xanh D90/75</v>
      </c>
      <c r="G417" t="str" cm="1">
        <f t="array" aca="1" ref="G417" ca="1">INDIRECT("'"&amp;$A417&amp;"'!"&amp;CHAR(COLUMN(E416)+64)&amp;$B417)</f>
        <v>cái</v>
      </c>
      <c r="H417" s="1" cm="1">
        <f t="array" aca="1" ref="H417" ca="1">INDIRECT("'"&amp;$A417&amp;"'!"&amp;CHAR(COLUMN(B416)+64)&amp;$B417)</f>
        <v>104545</v>
      </c>
    </row>
    <row r="418" spans="1:8" x14ac:dyDescent="0.25">
      <c r="A418" t="s">
        <v>2</v>
      </c>
      <c r="B418">
        <f t="shared" si="13"/>
        <v>72</v>
      </c>
      <c r="C418" t="str" cm="1">
        <f t="array" aca="1" ref="C418" ca="1">INDIRECT("'"&amp;$A418&amp;"'!"&amp;CHAR(COLUMN(A417)+64)&amp;$B418)</f>
        <v>12CNX11063</v>
      </c>
      <c r="D418" cm="1">
        <f t="array" aca="1" ref="D418" ca="1">INDIRECT("'"&amp;$A418&amp;"'!"&amp;CHAR(COLUMN(C417)+64)&amp;$B418)</f>
        <v>66</v>
      </c>
      <c r="E418">
        <f t="shared" si="14"/>
        <v>417</v>
      </c>
      <c r="F418" t="str" cm="1">
        <f t="array" aca="1" ref="F418" ca="1">INDIRECT("'"&amp;$A418&amp;"'!"&amp;CHAR(COLUMN(D417)+64)&amp;$B418)</f>
        <v>Nối thẳng chuyển bậc PPR DISMY xanh D110/63</v>
      </c>
      <c r="G418" t="str" cm="1">
        <f t="array" aca="1" ref="G418" ca="1">INDIRECT("'"&amp;$A418&amp;"'!"&amp;CHAR(COLUMN(E417)+64)&amp;$B418)</f>
        <v>cái</v>
      </c>
      <c r="H418" s="1" cm="1">
        <f t="array" aca="1" ref="H418" ca="1">INDIRECT("'"&amp;$A418&amp;"'!"&amp;CHAR(COLUMN(B417)+64)&amp;$B418)</f>
        <v>174455</v>
      </c>
    </row>
    <row r="419" spans="1:8" x14ac:dyDescent="0.25">
      <c r="A419" t="s">
        <v>2</v>
      </c>
      <c r="B419">
        <f t="shared" si="13"/>
        <v>73</v>
      </c>
      <c r="C419" t="str" cm="1">
        <f t="array" aca="1" ref="C419" ca="1">INDIRECT("'"&amp;$A419&amp;"'!"&amp;CHAR(COLUMN(A418)+64)&amp;$B419)</f>
        <v>12CNX11075</v>
      </c>
      <c r="D419" cm="1">
        <f t="array" aca="1" ref="D419" ca="1">INDIRECT("'"&amp;$A419&amp;"'!"&amp;CHAR(COLUMN(C418)+64)&amp;$B419)</f>
        <v>67</v>
      </c>
      <c r="E419">
        <f t="shared" si="14"/>
        <v>418</v>
      </c>
      <c r="F419" t="str" cm="1">
        <f t="array" aca="1" ref="F419" ca="1">INDIRECT("'"&amp;$A419&amp;"'!"&amp;CHAR(COLUMN(D418)+64)&amp;$B419)</f>
        <v>Nối thẳng chuyển bậc PPR DISMY xanh D110/75</v>
      </c>
      <c r="G419" t="str" cm="1">
        <f t="array" aca="1" ref="G419" ca="1">INDIRECT("'"&amp;$A419&amp;"'!"&amp;CHAR(COLUMN(E418)+64)&amp;$B419)</f>
        <v>cái</v>
      </c>
      <c r="H419" s="1" cm="1">
        <f t="array" aca="1" ref="H419" ca="1">INDIRECT("'"&amp;$A419&amp;"'!"&amp;CHAR(COLUMN(B418)+64)&amp;$B419)</f>
        <v>174455</v>
      </c>
    </row>
    <row r="420" spans="1:8" x14ac:dyDescent="0.25">
      <c r="A420" t="s">
        <v>2</v>
      </c>
      <c r="B420">
        <f t="shared" si="13"/>
        <v>74</v>
      </c>
      <c r="C420" t="str" cm="1">
        <f t="array" aca="1" ref="C420" ca="1">INDIRECT("'"&amp;$A420&amp;"'!"&amp;CHAR(COLUMN(A419)+64)&amp;$B420)</f>
        <v>12CNX11090</v>
      </c>
      <c r="D420" cm="1">
        <f t="array" aca="1" ref="D420" ca="1">INDIRECT("'"&amp;$A420&amp;"'!"&amp;CHAR(COLUMN(C419)+64)&amp;$B420)</f>
        <v>68</v>
      </c>
      <c r="E420">
        <f t="shared" si="14"/>
        <v>419</v>
      </c>
      <c r="F420" t="str" cm="1">
        <f t="array" aca="1" ref="F420" ca="1">INDIRECT("'"&amp;$A420&amp;"'!"&amp;CHAR(COLUMN(D419)+64)&amp;$B420)</f>
        <v>Nối thẳng chuyển bậc PPR DISMY xanh D110/90</v>
      </c>
      <c r="G420" t="str" cm="1">
        <f t="array" aca="1" ref="G420" ca="1">INDIRECT("'"&amp;$A420&amp;"'!"&amp;CHAR(COLUMN(E419)+64)&amp;$B420)</f>
        <v>cái</v>
      </c>
      <c r="H420" s="1" cm="1">
        <f t="array" aca="1" ref="H420" ca="1">INDIRECT("'"&amp;$A420&amp;"'!"&amp;CHAR(COLUMN(B419)+64)&amp;$B420)</f>
        <v>174455</v>
      </c>
    </row>
    <row r="421" spans="1:8" x14ac:dyDescent="0.25">
      <c r="A421" t="s">
        <v>2</v>
      </c>
      <c r="B421">
        <f t="shared" si="13"/>
        <v>75</v>
      </c>
      <c r="C421" t="str" cm="1">
        <f t="array" aca="1" ref="C421" ca="1">INDIRECT("'"&amp;$A421&amp;"'!"&amp;CHAR(COLUMN(A420)+64)&amp;$B421)</f>
        <v>12CNX125110</v>
      </c>
      <c r="D421" cm="1">
        <f t="array" aca="1" ref="D421" ca="1">INDIRECT("'"&amp;$A421&amp;"'!"&amp;CHAR(COLUMN(C420)+64)&amp;$B421)</f>
        <v>69</v>
      </c>
      <c r="E421">
        <f t="shared" si="14"/>
        <v>420</v>
      </c>
      <c r="F421" t="str" cm="1">
        <f t="array" aca="1" ref="F421" ca="1">INDIRECT("'"&amp;$A421&amp;"'!"&amp;CHAR(COLUMN(D420)+64)&amp;$B421)</f>
        <v>Nối thẳng chuyển bậc PPR DISMY xanh D125/110</v>
      </c>
      <c r="G421" t="str" cm="1">
        <f t="array" aca="1" ref="G421" ca="1">INDIRECT("'"&amp;$A421&amp;"'!"&amp;CHAR(COLUMN(E420)+64)&amp;$B421)</f>
        <v>cái</v>
      </c>
      <c r="H421" s="1" cm="1">
        <f t="array" aca="1" ref="H421" ca="1">INDIRECT("'"&amp;$A421&amp;"'!"&amp;CHAR(COLUMN(B420)+64)&amp;$B421)</f>
        <v>370909</v>
      </c>
    </row>
    <row r="422" spans="1:8" x14ac:dyDescent="0.25">
      <c r="A422" t="s">
        <v>2</v>
      </c>
      <c r="B422">
        <f t="shared" si="13"/>
        <v>76</v>
      </c>
      <c r="C422" t="str" cm="1">
        <f t="array" aca="1" ref="C422" ca="1">INDIRECT("'"&amp;$A422&amp;"'!"&amp;CHAR(COLUMN(A421)+64)&amp;$B422)</f>
        <v>12CNX14090</v>
      </c>
      <c r="D422" cm="1">
        <f t="array" aca="1" ref="D422" ca="1">INDIRECT("'"&amp;$A422&amp;"'!"&amp;CHAR(COLUMN(C421)+64)&amp;$B422)</f>
        <v>70</v>
      </c>
      <c r="E422">
        <f t="shared" si="14"/>
        <v>421</v>
      </c>
      <c r="F422" t="str" cm="1">
        <f t="array" aca="1" ref="F422" ca="1">INDIRECT("'"&amp;$A422&amp;"'!"&amp;CHAR(COLUMN(D421)+64)&amp;$B422)</f>
        <v>Nối thẳng chuyển bậc PPR DISMY xanh D140/90</v>
      </c>
      <c r="G422" t="str" cm="1">
        <f t="array" aca="1" ref="G422" ca="1">INDIRECT("'"&amp;$A422&amp;"'!"&amp;CHAR(COLUMN(E421)+64)&amp;$B422)</f>
        <v>cái</v>
      </c>
      <c r="H422" s="1" cm="1">
        <f t="array" aca="1" ref="H422" ca="1">INDIRECT("'"&amp;$A422&amp;"'!"&amp;CHAR(COLUMN(B421)+64)&amp;$B422)</f>
        <v>530727</v>
      </c>
    </row>
    <row r="423" spans="1:8" x14ac:dyDescent="0.25">
      <c r="A423" t="s">
        <v>2</v>
      </c>
      <c r="B423">
        <f t="shared" si="13"/>
        <v>77</v>
      </c>
      <c r="C423" t="str" cm="1">
        <f t="array" aca="1" ref="C423" ca="1">INDIRECT("'"&amp;$A423&amp;"'!"&amp;CHAR(COLUMN(A422)+64)&amp;$B423)</f>
        <v>12CNX140110</v>
      </c>
      <c r="D423" cm="1">
        <f t="array" aca="1" ref="D423" ca="1">INDIRECT("'"&amp;$A423&amp;"'!"&amp;CHAR(COLUMN(C422)+64)&amp;$B423)</f>
        <v>71</v>
      </c>
      <c r="E423">
        <f t="shared" si="14"/>
        <v>422</v>
      </c>
      <c r="F423" t="str" cm="1">
        <f t="array" aca="1" ref="F423" ca="1">INDIRECT("'"&amp;$A423&amp;"'!"&amp;CHAR(COLUMN(D422)+64)&amp;$B423)</f>
        <v>Nối thẳng chuyển bậc PPR DISMY xanh D140/110</v>
      </c>
      <c r="G423" t="str" cm="1">
        <f t="array" aca="1" ref="G423" ca="1">INDIRECT("'"&amp;$A423&amp;"'!"&amp;CHAR(COLUMN(E422)+64)&amp;$B423)</f>
        <v>cái</v>
      </c>
      <c r="H423" s="1" cm="1">
        <f t="array" aca="1" ref="H423" ca="1">INDIRECT("'"&amp;$A423&amp;"'!"&amp;CHAR(COLUMN(B422)+64)&amp;$B423)</f>
        <v>834364</v>
      </c>
    </row>
    <row r="424" spans="1:8" x14ac:dyDescent="0.25">
      <c r="A424" t="s">
        <v>2</v>
      </c>
      <c r="B424">
        <f t="shared" si="13"/>
        <v>78</v>
      </c>
      <c r="C424" t="str" cm="1">
        <f t="array" aca="1" ref="C424" ca="1">INDIRECT("'"&amp;$A424&amp;"'!"&amp;CHAR(COLUMN(A423)+64)&amp;$B424)</f>
        <v>12CNX140125</v>
      </c>
      <c r="D424" cm="1">
        <f t="array" aca="1" ref="D424" ca="1">INDIRECT("'"&amp;$A424&amp;"'!"&amp;CHAR(COLUMN(C423)+64)&amp;$B424)</f>
        <v>72</v>
      </c>
      <c r="E424">
        <f t="shared" si="14"/>
        <v>423</v>
      </c>
      <c r="F424" t="str" cm="1">
        <f t="array" aca="1" ref="F424" ca="1">INDIRECT("'"&amp;$A424&amp;"'!"&amp;CHAR(COLUMN(D423)+64)&amp;$B424)</f>
        <v>Nối thẳng chuyển bậc PPR DISMY xanh D140/125</v>
      </c>
      <c r="G424" t="str" cm="1">
        <f t="array" aca="1" ref="G424" ca="1">INDIRECT("'"&amp;$A424&amp;"'!"&amp;CHAR(COLUMN(E423)+64)&amp;$B424)</f>
        <v>cái</v>
      </c>
      <c r="H424" s="1" cm="1">
        <f t="array" aca="1" ref="H424" ca="1">INDIRECT("'"&amp;$A424&amp;"'!"&amp;CHAR(COLUMN(B423)+64)&amp;$B424)</f>
        <v>834364</v>
      </c>
    </row>
    <row r="425" spans="1:8" x14ac:dyDescent="0.25">
      <c r="A425" t="s">
        <v>2</v>
      </c>
      <c r="B425">
        <f t="shared" si="13"/>
        <v>79</v>
      </c>
      <c r="C425" t="str" cm="1">
        <f t="array" aca="1" ref="C425" ca="1">INDIRECT("'"&amp;$A425&amp;"'!"&amp;CHAR(COLUMN(A424)+64)&amp;$B425)</f>
        <v>12CNX16090</v>
      </c>
      <c r="D425" cm="1">
        <f t="array" aca="1" ref="D425" ca="1">INDIRECT("'"&amp;$A425&amp;"'!"&amp;CHAR(COLUMN(C424)+64)&amp;$B425)</f>
        <v>73</v>
      </c>
      <c r="E425">
        <f t="shared" si="14"/>
        <v>424</v>
      </c>
      <c r="F425" t="str" cm="1">
        <f t="array" aca="1" ref="F425" ca="1">INDIRECT("'"&amp;$A425&amp;"'!"&amp;CHAR(COLUMN(D424)+64)&amp;$B425)</f>
        <v>Nối thẳng chuyển bậc PPR DISMY xanh D160/90</v>
      </c>
      <c r="G425" t="str" cm="1">
        <f t="array" aca="1" ref="G425" ca="1">INDIRECT("'"&amp;$A425&amp;"'!"&amp;CHAR(COLUMN(E424)+64)&amp;$B425)</f>
        <v>cái</v>
      </c>
      <c r="H425" s="1" cm="1">
        <f t="array" aca="1" ref="H425" ca="1">INDIRECT("'"&amp;$A425&amp;"'!"&amp;CHAR(COLUMN(B424)+64)&amp;$B425)</f>
        <v>838364</v>
      </c>
    </row>
    <row r="426" spans="1:8" x14ac:dyDescent="0.25">
      <c r="A426" t="s">
        <v>2</v>
      </c>
      <c r="B426">
        <f t="shared" si="13"/>
        <v>80</v>
      </c>
      <c r="C426" t="str" cm="1">
        <f t="array" aca="1" ref="C426" ca="1">INDIRECT("'"&amp;$A426&amp;"'!"&amp;CHAR(COLUMN(A425)+64)&amp;$B426)</f>
        <v>12CNX160110</v>
      </c>
      <c r="D426" cm="1">
        <f t="array" aca="1" ref="D426" ca="1">INDIRECT("'"&amp;$A426&amp;"'!"&amp;CHAR(COLUMN(C425)+64)&amp;$B426)</f>
        <v>74</v>
      </c>
      <c r="E426">
        <f t="shared" si="14"/>
        <v>425</v>
      </c>
      <c r="F426" t="str" cm="1">
        <f t="array" aca="1" ref="F426" ca="1">INDIRECT("'"&amp;$A426&amp;"'!"&amp;CHAR(COLUMN(D425)+64)&amp;$B426)</f>
        <v>Nối thẳng chuyển bậc PPR DISMY xanh D160/110</v>
      </c>
      <c r="G426" t="str" cm="1">
        <f t="array" aca="1" ref="G426" ca="1">INDIRECT("'"&amp;$A426&amp;"'!"&amp;CHAR(COLUMN(E425)+64)&amp;$B426)</f>
        <v>cái</v>
      </c>
      <c r="H426" s="1" cm="1">
        <f t="array" aca="1" ref="H426" ca="1">INDIRECT("'"&amp;$A426&amp;"'!"&amp;CHAR(COLUMN(B425)+64)&amp;$B426)</f>
        <v>838364</v>
      </c>
    </row>
    <row r="427" spans="1:8" x14ac:dyDescent="0.25">
      <c r="A427" t="s">
        <v>2</v>
      </c>
      <c r="B427">
        <f t="shared" si="13"/>
        <v>81</v>
      </c>
      <c r="C427" t="str" cm="1">
        <f t="array" aca="1" ref="C427" ca="1">INDIRECT("'"&amp;$A427&amp;"'!"&amp;CHAR(COLUMN(A426)+64)&amp;$B427)</f>
        <v>12CNX160125</v>
      </c>
      <c r="D427" cm="1">
        <f t="array" aca="1" ref="D427" ca="1">INDIRECT("'"&amp;$A427&amp;"'!"&amp;CHAR(COLUMN(C426)+64)&amp;$B427)</f>
        <v>75</v>
      </c>
      <c r="E427">
        <f t="shared" si="14"/>
        <v>426</v>
      </c>
      <c r="F427" t="str" cm="1">
        <f t="array" aca="1" ref="F427" ca="1">INDIRECT("'"&amp;$A427&amp;"'!"&amp;CHAR(COLUMN(D426)+64)&amp;$B427)</f>
        <v>Nối thẳng chuyển bậc PPR DISMY xanh D160/125</v>
      </c>
      <c r="G427" t="str" cm="1">
        <f t="array" aca="1" ref="G427" ca="1">INDIRECT("'"&amp;$A427&amp;"'!"&amp;CHAR(COLUMN(E426)+64)&amp;$B427)</f>
        <v>cái</v>
      </c>
      <c r="H427" s="1" cm="1">
        <f t="array" aca="1" ref="H427" ca="1">INDIRECT("'"&amp;$A427&amp;"'!"&amp;CHAR(COLUMN(B426)+64)&amp;$B427)</f>
        <v>838364</v>
      </c>
    </row>
    <row r="428" spans="1:8" x14ac:dyDescent="0.25">
      <c r="A428" t="s">
        <v>2</v>
      </c>
      <c r="B428">
        <f t="shared" si="13"/>
        <v>82</v>
      </c>
      <c r="C428" t="str" cm="1">
        <f t="array" aca="1" ref="C428" ca="1">INDIRECT("'"&amp;$A428&amp;"'!"&amp;CHAR(COLUMN(A427)+64)&amp;$B428)</f>
        <v>12CNX160140</v>
      </c>
      <c r="D428" cm="1">
        <f t="array" aca="1" ref="D428" ca="1">INDIRECT("'"&amp;$A428&amp;"'!"&amp;CHAR(COLUMN(C427)+64)&amp;$B428)</f>
        <v>76</v>
      </c>
      <c r="E428">
        <f t="shared" si="14"/>
        <v>427</v>
      </c>
      <c r="F428" t="str" cm="1">
        <f t="array" aca="1" ref="F428" ca="1">INDIRECT("'"&amp;$A428&amp;"'!"&amp;CHAR(COLUMN(D427)+64)&amp;$B428)</f>
        <v>Nối thẳng chuyển bậc PPR DISMY xanh D160/140</v>
      </c>
      <c r="G428" t="str" cm="1">
        <f t="array" aca="1" ref="G428" ca="1">INDIRECT("'"&amp;$A428&amp;"'!"&amp;CHAR(COLUMN(E427)+64)&amp;$B428)</f>
        <v>cái</v>
      </c>
      <c r="H428" s="1" cm="1">
        <f t="array" aca="1" ref="H428" ca="1">INDIRECT("'"&amp;$A428&amp;"'!"&amp;CHAR(COLUMN(B427)+64)&amp;$B428)</f>
        <v>838364</v>
      </c>
    </row>
    <row r="429" spans="1:8" x14ac:dyDescent="0.25">
      <c r="A429" t="s">
        <v>2</v>
      </c>
      <c r="B429">
        <f t="shared" si="13"/>
        <v>83</v>
      </c>
      <c r="C429" t="str" cm="1">
        <f t="array" aca="1" ref="C429" ca="1">INDIRECT("'"&amp;$A429&amp;"'!"&amp;CHAR(COLUMN(A428)+64)&amp;$B429)</f>
        <v>12CNG2520</v>
      </c>
      <c r="D429" cm="1">
        <f t="array" aca="1" ref="D429" ca="1">INDIRECT("'"&amp;$A429&amp;"'!"&amp;CHAR(COLUMN(C428)+64)&amp;$B429)</f>
        <v>77</v>
      </c>
      <c r="E429">
        <f t="shared" si="14"/>
        <v>428</v>
      </c>
      <c r="F429" t="str" cm="1">
        <f t="array" aca="1" ref="F429" ca="1">INDIRECT("'"&amp;$A429&amp;"'!"&amp;CHAR(COLUMN(D428)+64)&amp;$B429)</f>
        <v>Nối thẳng chuyển bậc PPR DISMY ghi D25/20</v>
      </c>
      <c r="G429" t="str" cm="1">
        <f t="array" aca="1" ref="G429" ca="1">INDIRECT("'"&amp;$A429&amp;"'!"&amp;CHAR(COLUMN(E428)+64)&amp;$B429)</f>
        <v>cái</v>
      </c>
      <c r="H429" s="1" cm="1">
        <f t="array" aca="1" ref="H429" ca="1">INDIRECT("'"&amp;$A429&amp;"'!"&amp;CHAR(COLUMN(B428)+64)&amp;$B429)</f>
        <v>4545</v>
      </c>
    </row>
    <row r="430" spans="1:8" x14ac:dyDescent="0.25">
      <c r="A430" t="s">
        <v>2</v>
      </c>
      <c r="B430">
        <f t="shared" si="13"/>
        <v>84</v>
      </c>
      <c r="C430" t="str" cm="1">
        <f t="array" aca="1" ref="C430" ca="1">INDIRECT("'"&amp;$A430&amp;"'!"&amp;CHAR(COLUMN(A429)+64)&amp;$B430)</f>
        <v>12CNG3220</v>
      </c>
      <c r="D430" cm="1">
        <f t="array" aca="1" ref="D430" ca="1">INDIRECT("'"&amp;$A430&amp;"'!"&amp;CHAR(COLUMN(C429)+64)&amp;$B430)</f>
        <v>78</v>
      </c>
      <c r="E430">
        <f t="shared" si="14"/>
        <v>429</v>
      </c>
      <c r="F430" t="str" cm="1">
        <f t="array" aca="1" ref="F430" ca="1">INDIRECT("'"&amp;$A430&amp;"'!"&amp;CHAR(COLUMN(D429)+64)&amp;$B430)</f>
        <v>Nối thẳng chuyển bậc PPR DISMY ghi D32/20</v>
      </c>
      <c r="G430" t="str" cm="1">
        <f t="array" aca="1" ref="G430" ca="1">INDIRECT("'"&amp;$A430&amp;"'!"&amp;CHAR(COLUMN(E429)+64)&amp;$B430)</f>
        <v>cái</v>
      </c>
      <c r="H430" s="1" cm="1">
        <f t="array" aca="1" ref="H430" ca="1">INDIRECT("'"&amp;$A430&amp;"'!"&amp;CHAR(COLUMN(B429)+64)&amp;$B430)</f>
        <v>6455</v>
      </c>
    </row>
    <row r="431" spans="1:8" x14ac:dyDescent="0.25">
      <c r="A431" t="s">
        <v>2</v>
      </c>
      <c r="B431">
        <f t="shared" si="13"/>
        <v>85</v>
      </c>
      <c r="C431" t="str" cm="1">
        <f t="array" aca="1" ref="C431" ca="1">INDIRECT("'"&amp;$A431&amp;"'!"&amp;CHAR(COLUMN(A430)+64)&amp;$B431)</f>
        <v>12CNG3225</v>
      </c>
      <c r="D431" cm="1">
        <f t="array" aca="1" ref="D431" ca="1">INDIRECT("'"&amp;$A431&amp;"'!"&amp;CHAR(COLUMN(C430)+64)&amp;$B431)</f>
        <v>79</v>
      </c>
      <c r="E431">
        <f t="shared" si="14"/>
        <v>430</v>
      </c>
      <c r="F431" t="str" cm="1">
        <f t="array" aca="1" ref="F431" ca="1">INDIRECT("'"&amp;$A431&amp;"'!"&amp;CHAR(COLUMN(D430)+64)&amp;$B431)</f>
        <v>Nối thẳng chuyển bậc PPR DISMY ghi D32/25</v>
      </c>
      <c r="G431" t="str" cm="1">
        <f t="array" aca="1" ref="G431" ca="1">INDIRECT("'"&amp;$A431&amp;"'!"&amp;CHAR(COLUMN(E430)+64)&amp;$B431)</f>
        <v>cái</v>
      </c>
      <c r="H431" s="1" cm="1">
        <f t="array" aca="1" ref="H431" ca="1">INDIRECT("'"&amp;$A431&amp;"'!"&amp;CHAR(COLUMN(B430)+64)&amp;$B431)</f>
        <v>6455</v>
      </c>
    </row>
    <row r="432" spans="1:8" x14ac:dyDescent="0.25">
      <c r="A432" t="s">
        <v>2</v>
      </c>
      <c r="B432">
        <f t="shared" si="13"/>
        <v>86</v>
      </c>
      <c r="C432" t="str" cm="1">
        <f t="array" aca="1" ref="C432" ca="1">INDIRECT("'"&amp;$A432&amp;"'!"&amp;CHAR(COLUMN(A431)+64)&amp;$B432)</f>
        <v>12CNG4020</v>
      </c>
      <c r="D432" cm="1">
        <f t="array" aca="1" ref="D432" ca="1">INDIRECT("'"&amp;$A432&amp;"'!"&amp;CHAR(COLUMN(C431)+64)&amp;$B432)</f>
        <v>80</v>
      </c>
      <c r="E432">
        <f t="shared" si="14"/>
        <v>431</v>
      </c>
      <c r="F432" t="str" cm="1">
        <f t="array" aca="1" ref="F432" ca="1">INDIRECT("'"&amp;$A432&amp;"'!"&amp;CHAR(COLUMN(D431)+64)&amp;$B432)</f>
        <v>Nối thẳng chuyển bậc PPR DISMY ghi D40/20</v>
      </c>
      <c r="G432" t="str" cm="1">
        <f t="array" aca="1" ref="G432" ca="1">INDIRECT("'"&amp;$A432&amp;"'!"&amp;CHAR(COLUMN(E431)+64)&amp;$B432)</f>
        <v>cái</v>
      </c>
      <c r="H432" s="1" cm="1">
        <f t="array" aca="1" ref="H432" ca="1">INDIRECT("'"&amp;$A432&amp;"'!"&amp;CHAR(COLUMN(B431)+64)&amp;$B432)</f>
        <v>10000</v>
      </c>
    </row>
    <row r="433" spans="1:8" x14ac:dyDescent="0.25">
      <c r="A433" t="s">
        <v>2</v>
      </c>
      <c r="B433">
        <f t="shared" si="13"/>
        <v>87</v>
      </c>
      <c r="C433" t="str" cm="1">
        <f t="array" aca="1" ref="C433" ca="1">INDIRECT("'"&amp;$A433&amp;"'!"&amp;CHAR(COLUMN(A432)+64)&amp;$B433)</f>
        <v>12CNG4025</v>
      </c>
      <c r="D433" cm="1">
        <f t="array" aca="1" ref="D433" ca="1">INDIRECT("'"&amp;$A433&amp;"'!"&amp;CHAR(COLUMN(C432)+64)&amp;$B433)</f>
        <v>81</v>
      </c>
      <c r="E433">
        <f t="shared" si="14"/>
        <v>432</v>
      </c>
      <c r="F433" t="str" cm="1">
        <f t="array" aca="1" ref="F433" ca="1">INDIRECT("'"&amp;$A433&amp;"'!"&amp;CHAR(COLUMN(D432)+64)&amp;$B433)</f>
        <v>Nối thẳng chuyển bậc PPR DISMY ghi D40/25</v>
      </c>
      <c r="G433" t="str" cm="1">
        <f t="array" aca="1" ref="G433" ca="1">INDIRECT("'"&amp;$A433&amp;"'!"&amp;CHAR(COLUMN(E432)+64)&amp;$B433)</f>
        <v>cái</v>
      </c>
      <c r="H433" s="1" cm="1">
        <f t="array" aca="1" ref="H433" ca="1">INDIRECT("'"&amp;$A433&amp;"'!"&amp;CHAR(COLUMN(B432)+64)&amp;$B433)</f>
        <v>10000</v>
      </c>
    </row>
    <row r="434" spans="1:8" x14ac:dyDescent="0.25">
      <c r="A434" t="s">
        <v>2</v>
      </c>
      <c r="B434">
        <f t="shared" si="13"/>
        <v>88</v>
      </c>
      <c r="C434" t="str" cm="1">
        <f t="array" aca="1" ref="C434" ca="1">INDIRECT("'"&amp;$A434&amp;"'!"&amp;CHAR(COLUMN(A433)+64)&amp;$B434)</f>
        <v>12CNG4032</v>
      </c>
      <c r="D434" cm="1">
        <f t="array" aca="1" ref="D434" ca="1">INDIRECT("'"&amp;$A434&amp;"'!"&amp;CHAR(COLUMN(C433)+64)&amp;$B434)</f>
        <v>82</v>
      </c>
      <c r="E434">
        <f t="shared" si="14"/>
        <v>433</v>
      </c>
      <c r="F434" t="str" cm="1">
        <f t="array" aca="1" ref="F434" ca="1">INDIRECT("'"&amp;$A434&amp;"'!"&amp;CHAR(COLUMN(D433)+64)&amp;$B434)</f>
        <v>Nối thẳng chuyển bậc PPR DISMY ghi D40/32</v>
      </c>
      <c r="G434" t="str" cm="1">
        <f t="array" aca="1" ref="G434" ca="1">INDIRECT("'"&amp;$A434&amp;"'!"&amp;CHAR(COLUMN(E433)+64)&amp;$B434)</f>
        <v>cái</v>
      </c>
      <c r="H434" s="1" cm="1">
        <f t="array" aca="1" ref="H434" ca="1">INDIRECT("'"&amp;$A434&amp;"'!"&amp;CHAR(COLUMN(B433)+64)&amp;$B434)</f>
        <v>10000</v>
      </c>
    </row>
    <row r="435" spans="1:8" x14ac:dyDescent="0.25">
      <c r="A435" t="s">
        <v>2</v>
      </c>
      <c r="B435">
        <f t="shared" si="13"/>
        <v>89</v>
      </c>
      <c r="C435" t="str" cm="1">
        <f t="array" aca="1" ref="C435" ca="1">INDIRECT("'"&amp;$A435&amp;"'!"&amp;CHAR(COLUMN(A434)+64)&amp;$B435)</f>
        <v>12CNG5020</v>
      </c>
      <c r="D435" cm="1">
        <f t="array" aca="1" ref="D435" ca="1">INDIRECT("'"&amp;$A435&amp;"'!"&amp;CHAR(COLUMN(C434)+64)&amp;$B435)</f>
        <v>83</v>
      </c>
      <c r="E435">
        <f t="shared" si="14"/>
        <v>434</v>
      </c>
      <c r="F435" t="str" cm="1">
        <f t="array" aca="1" ref="F435" ca="1">INDIRECT("'"&amp;$A435&amp;"'!"&amp;CHAR(COLUMN(D434)+64)&amp;$B435)</f>
        <v>Nối thẳng chuyển bậc PPR DISMY ghi D50/20</v>
      </c>
      <c r="G435" t="str" cm="1">
        <f t="array" aca="1" ref="G435" ca="1">INDIRECT("'"&amp;$A435&amp;"'!"&amp;CHAR(COLUMN(E434)+64)&amp;$B435)</f>
        <v>cái</v>
      </c>
      <c r="H435" s="1" cm="1">
        <f t="array" aca="1" ref="H435" ca="1">INDIRECT("'"&amp;$A435&amp;"'!"&amp;CHAR(COLUMN(B434)+64)&amp;$B435)</f>
        <v>18000</v>
      </c>
    </row>
    <row r="436" spans="1:8" x14ac:dyDescent="0.25">
      <c r="A436" t="s">
        <v>2</v>
      </c>
      <c r="B436">
        <f t="shared" si="13"/>
        <v>90</v>
      </c>
      <c r="C436" t="str" cm="1">
        <f t="array" aca="1" ref="C436" ca="1">INDIRECT("'"&amp;$A436&amp;"'!"&amp;CHAR(COLUMN(A435)+64)&amp;$B436)</f>
        <v>12CNG5025</v>
      </c>
      <c r="D436" cm="1">
        <f t="array" aca="1" ref="D436" ca="1">INDIRECT("'"&amp;$A436&amp;"'!"&amp;CHAR(COLUMN(C435)+64)&amp;$B436)</f>
        <v>84</v>
      </c>
      <c r="E436">
        <f t="shared" si="14"/>
        <v>435</v>
      </c>
      <c r="F436" t="str" cm="1">
        <f t="array" aca="1" ref="F436" ca="1">INDIRECT("'"&amp;$A436&amp;"'!"&amp;CHAR(COLUMN(D435)+64)&amp;$B436)</f>
        <v>Nối thẳng chuyển bậc PPR DISMY ghi D50/25</v>
      </c>
      <c r="G436" t="str" cm="1">
        <f t="array" aca="1" ref="G436" ca="1">INDIRECT("'"&amp;$A436&amp;"'!"&amp;CHAR(COLUMN(E435)+64)&amp;$B436)</f>
        <v>cái</v>
      </c>
      <c r="H436" s="1" cm="1">
        <f t="array" aca="1" ref="H436" ca="1">INDIRECT("'"&amp;$A436&amp;"'!"&amp;CHAR(COLUMN(B435)+64)&amp;$B436)</f>
        <v>18000</v>
      </c>
    </row>
    <row r="437" spans="1:8" x14ac:dyDescent="0.25">
      <c r="A437" t="s">
        <v>2</v>
      </c>
      <c r="B437">
        <f t="shared" si="13"/>
        <v>91</v>
      </c>
      <c r="C437" t="str" cm="1">
        <f t="array" aca="1" ref="C437" ca="1">INDIRECT("'"&amp;$A437&amp;"'!"&amp;CHAR(COLUMN(A436)+64)&amp;$B437)</f>
        <v>12CNG5032</v>
      </c>
      <c r="D437" cm="1">
        <f t="array" aca="1" ref="D437" ca="1">INDIRECT("'"&amp;$A437&amp;"'!"&amp;CHAR(COLUMN(C436)+64)&amp;$B437)</f>
        <v>85</v>
      </c>
      <c r="E437">
        <f t="shared" si="14"/>
        <v>436</v>
      </c>
      <c r="F437" t="str" cm="1">
        <f t="array" aca="1" ref="F437" ca="1">INDIRECT("'"&amp;$A437&amp;"'!"&amp;CHAR(COLUMN(D436)+64)&amp;$B437)</f>
        <v>Nối thẳng chuyển bậc PPR DISMY ghi D50/32</v>
      </c>
      <c r="G437" t="str" cm="1">
        <f t="array" aca="1" ref="G437" ca="1">INDIRECT("'"&amp;$A437&amp;"'!"&amp;CHAR(COLUMN(E436)+64)&amp;$B437)</f>
        <v>cái</v>
      </c>
      <c r="H437" s="1" cm="1">
        <f t="array" aca="1" ref="H437" ca="1">INDIRECT("'"&amp;$A437&amp;"'!"&amp;CHAR(COLUMN(B436)+64)&amp;$B437)</f>
        <v>18000</v>
      </c>
    </row>
    <row r="438" spans="1:8" x14ac:dyDescent="0.25">
      <c r="A438" t="s">
        <v>2</v>
      </c>
      <c r="B438">
        <f t="shared" ref="B438:B501" si="15">+B437+1</f>
        <v>92</v>
      </c>
      <c r="C438" t="str" cm="1">
        <f t="array" aca="1" ref="C438" ca="1">INDIRECT("'"&amp;$A438&amp;"'!"&amp;CHAR(COLUMN(A437)+64)&amp;$B438)</f>
        <v>12CNG5040</v>
      </c>
      <c r="D438" cm="1">
        <f t="array" aca="1" ref="D438" ca="1">INDIRECT("'"&amp;$A438&amp;"'!"&amp;CHAR(COLUMN(C437)+64)&amp;$B438)</f>
        <v>86</v>
      </c>
      <c r="E438">
        <f t="shared" si="14"/>
        <v>437</v>
      </c>
      <c r="F438" t="str" cm="1">
        <f t="array" aca="1" ref="F438" ca="1">INDIRECT("'"&amp;$A438&amp;"'!"&amp;CHAR(COLUMN(D437)+64)&amp;$B438)</f>
        <v>Nối thẳng chuyển bậc PPR DISMY ghi D50/40</v>
      </c>
      <c r="G438" t="str" cm="1">
        <f t="array" aca="1" ref="G438" ca="1">INDIRECT("'"&amp;$A438&amp;"'!"&amp;CHAR(COLUMN(E437)+64)&amp;$B438)</f>
        <v>cái</v>
      </c>
      <c r="H438" s="1" cm="1">
        <f t="array" aca="1" ref="H438" ca="1">INDIRECT("'"&amp;$A438&amp;"'!"&amp;CHAR(COLUMN(B437)+64)&amp;$B438)</f>
        <v>18000</v>
      </c>
    </row>
    <row r="439" spans="1:8" x14ac:dyDescent="0.25">
      <c r="A439" t="s">
        <v>2</v>
      </c>
      <c r="B439">
        <f t="shared" si="15"/>
        <v>93</v>
      </c>
      <c r="C439" t="str" cm="1">
        <f t="array" aca="1" ref="C439" ca="1">INDIRECT("'"&amp;$A439&amp;"'!"&amp;CHAR(COLUMN(A438)+64)&amp;$B439)</f>
        <v>12CNG6320</v>
      </c>
      <c r="D439" cm="1">
        <f t="array" aca="1" ref="D439" ca="1">INDIRECT("'"&amp;$A439&amp;"'!"&amp;CHAR(COLUMN(C438)+64)&amp;$B439)</f>
        <v>87</v>
      </c>
      <c r="E439">
        <f t="shared" si="14"/>
        <v>438</v>
      </c>
      <c r="F439" t="str" cm="1">
        <f t="array" aca="1" ref="F439" ca="1">INDIRECT("'"&amp;$A439&amp;"'!"&amp;CHAR(COLUMN(D438)+64)&amp;$B439)</f>
        <v>Nối thẳng chuyển bậc PPR DISMY ghi D63/20</v>
      </c>
      <c r="G439" t="str" cm="1">
        <f t="array" aca="1" ref="G439" ca="1">INDIRECT("'"&amp;$A439&amp;"'!"&amp;CHAR(COLUMN(E438)+64)&amp;$B439)</f>
        <v>cái</v>
      </c>
      <c r="H439" s="1" cm="1">
        <f t="array" aca="1" ref="H439" ca="1">INDIRECT("'"&amp;$A439&amp;"'!"&amp;CHAR(COLUMN(B438)+64)&amp;$B439)</f>
        <v>34818</v>
      </c>
    </row>
    <row r="440" spans="1:8" x14ac:dyDescent="0.25">
      <c r="A440" t="s">
        <v>2</v>
      </c>
      <c r="B440">
        <f t="shared" si="15"/>
        <v>94</v>
      </c>
      <c r="C440" t="str" cm="1">
        <f t="array" aca="1" ref="C440" ca="1">INDIRECT("'"&amp;$A440&amp;"'!"&amp;CHAR(COLUMN(A439)+64)&amp;$B440)</f>
        <v>12CNG6325</v>
      </c>
      <c r="D440" cm="1">
        <f t="array" aca="1" ref="D440" ca="1">INDIRECT("'"&amp;$A440&amp;"'!"&amp;CHAR(COLUMN(C439)+64)&amp;$B440)</f>
        <v>88</v>
      </c>
      <c r="E440">
        <f t="shared" si="14"/>
        <v>439</v>
      </c>
      <c r="F440" t="str" cm="1">
        <f t="array" aca="1" ref="F440" ca="1">INDIRECT("'"&amp;$A440&amp;"'!"&amp;CHAR(COLUMN(D439)+64)&amp;$B440)</f>
        <v>Nối thẳng chuyển bậc PPR DISMY ghi D63/25</v>
      </c>
      <c r="G440" t="str" cm="1">
        <f t="array" aca="1" ref="G440" ca="1">INDIRECT("'"&amp;$A440&amp;"'!"&amp;CHAR(COLUMN(E439)+64)&amp;$B440)</f>
        <v>cái</v>
      </c>
      <c r="H440" s="1" cm="1">
        <f t="array" aca="1" ref="H440" ca="1">INDIRECT("'"&amp;$A440&amp;"'!"&amp;CHAR(COLUMN(B439)+64)&amp;$B440)</f>
        <v>34818</v>
      </c>
    </row>
    <row r="441" spans="1:8" x14ac:dyDescent="0.25">
      <c r="A441" t="s">
        <v>2</v>
      </c>
      <c r="B441">
        <f t="shared" si="15"/>
        <v>95</v>
      </c>
      <c r="C441" t="str" cm="1">
        <f t="array" aca="1" ref="C441" ca="1">INDIRECT("'"&amp;$A441&amp;"'!"&amp;CHAR(COLUMN(A440)+64)&amp;$B441)</f>
        <v>12CNG6332</v>
      </c>
      <c r="D441" cm="1">
        <f t="array" aca="1" ref="D441" ca="1">INDIRECT("'"&amp;$A441&amp;"'!"&amp;CHAR(COLUMN(C440)+64)&amp;$B441)</f>
        <v>89</v>
      </c>
      <c r="E441">
        <f t="shared" si="14"/>
        <v>440</v>
      </c>
      <c r="F441" t="str" cm="1">
        <f t="array" aca="1" ref="F441" ca="1">INDIRECT("'"&amp;$A441&amp;"'!"&amp;CHAR(COLUMN(D440)+64)&amp;$B441)</f>
        <v>Nối thẳng chuyển bậc PPR DISMY ghi D63/32</v>
      </c>
      <c r="G441" t="str" cm="1">
        <f t="array" aca="1" ref="G441" ca="1">INDIRECT("'"&amp;$A441&amp;"'!"&amp;CHAR(COLUMN(E440)+64)&amp;$B441)</f>
        <v>cái</v>
      </c>
      <c r="H441" s="1" cm="1">
        <f t="array" aca="1" ref="H441" ca="1">INDIRECT("'"&amp;$A441&amp;"'!"&amp;CHAR(COLUMN(B440)+64)&amp;$B441)</f>
        <v>34818</v>
      </c>
    </row>
    <row r="442" spans="1:8" x14ac:dyDescent="0.25">
      <c r="A442" t="s">
        <v>2</v>
      </c>
      <c r="B442">
        <f t="shared" si="15"/>
        <v>96</v>
      </c>
      <c r="C442" t="str" cm="1">
        <f t="array" aca="1" ref="C442" ca="1">INDIRECT("'"&amp;$A442&amp;"'!"&amp;CHAR(COLUMN(A441)+64)&amp;$B442)</f>
        <v>12CNG6340</v>
      </c>
      <c r="D442" cm="1">
        <f t="array" aca="1" ref="D442" ca="1">INDIRECT("'"&amp;$A442&amp;"'!"&amp;CHAR(COLUMN(C441)+64)&amp;$B442)</f>
        <v>90</v>
      </c>
      <c r="E442">
        <f t="shared" si="14"/>
        <v>441</v>
      </c>
      <c r="F442" t="str" cm="1">
        <f t="array" aca="1" ref="F442" ca="1">INDIRECT("'"&amp;$A442&amp;"'!"&amp;CHAR(COLUMN(D441)+64)&amp;$B442)</f>
        <v>Nối thẳng chuyển bậc PPR DISMY ghi D63/40</v>
      </c>
      <c r="G442" t="str" cm="1">
        <f t="array" aca="1" ref="G442" ca="1">INDIRECT("'"&amp;$A442&amp;"'!"&amp;CHAR(COLUMN(E441)+64)&amp;$B442)</f>
        <v>cái</v>
      </c>
      <c r="H442" s="1" cm="1">
        <f t="array" aca="1" ref="H442" ca="1">INDIRECT("'"&amp;$A442&amp;"'!"&amp;CHAR(COLUMN(B441)+64)&amp;$B442)</f>
        <v>34818</v>
      </c>
    </row>
    <row r="443" spans="1:8" x14ac:dyDescent="0.25">
      <c r="A443" t="s">
        <v>2</v>
      </c>
      <c r="B443">
        <f t="shared" si="15"/>
        <v>97</v>
      </c>
      <c r="C443" t="str" cm="1">
        <f t="array" aca="1" ref="C443" ca="1">INDIRECT("'"&amp;$A443&amp;"'!"&amp;CHAR(COLUMN(A442)+64)&amp;$B443)</f>
        <v>12CNG6350</v>
      </c>
      <c r="D443" cm="1">
        <f t="array" aca="1" ref="D443" ca="1">INDIRECT("'"&amp;$A443&amp;"'!"&amp;CHAR(COLUMN(C442)+64)&amp;$B443)</f>
        <v>91</v>
      </c>
      <c r="E443">
        <f t="shared" si="14"/>
        <v>442</v>
      </c>
      <c r="F443" t="str" cm="1">
        <f t="array" aca="1" ref="F443" ca="1">INDIRECT("'"&amp;$A443&amp;"'!"&amp;CHAR(COLUMN(D442)+64)&amp;$B443)</f>
        <v>Nối thẳng chuyển bậc PPR DISMY ghi D63/50</v>
      </c>
      <c r="G443" t="str" cm="1">
        <f t="array" aca="1" ref="G443" ca="1">INDIRECT("'"&amp;$A443&amp;"'!"&amp;CHAR(COLUMN(E442)+64)&amp;$B443)</f>
        <v>cái</v>
      </c>
      <c r="H443" s="1" cm="1">
        <f t="array" aca="1" ref="H443" ca="1">INDIRECT("'"&amp;$A443&amp;"'!"&amp;CHAR(COLUMN(B442)+64)&amp;$B443)</f>
        <v>34818</v>
      </c>
    </row>
    <row r="444" spans="1:8" x14ac:dyDescent="0.25">
      <c r="A444" t="s">
        <v>2</v>
      </c>
      <c r="B444">
        <f t="shared" si="15"/>
        <v>98</v>
      </c>
      <c r="C444" t="str" cm="1">
        <f t="array" aca="1" ref="C444" ca="1">INDIRECT("'"&amp;$A444&amp;"'!"&amp;CHAR(COLUMN(A443)+64)&amp;$B444)</f>
        <v>12CNG7563</v>
      </c>
      <c r="D444" cm="1">
        <f t="array" aca="1" ref="D444" ca="1">INDIRECT("'"&amp;$A444&amp;"'!"&amp;CHAR(COLUMN(C443)+64)&amp;$B444)</f>
        <v>92</v>
      </c>
      <c r="E444">
        <f t="shared" si="14"/>
        <v>443</v>
      </c>
      <c r="F444" t="str" cm="1">
        <f t="array" aca="1" ref="F444" ca="1">INDIRECT("'"&amp;$A444&amp;"'!"&amp;CHAR(COLUMN(D443)+64)&amp;$B444)</f>
        <v>Nối thẳng chuyển bậc PPR DISMY ghi D75/63</v>
      </c>
      <c r="G444" t="str" cm="1">
        <f t="array" aca="1" ref="G444" ca="1">INDIRECT("'"&amp;$A444&amp;"'!"&amp;CHAR(COLUMN(E443)+64)&amp;$B444)</f>
        <v>cái</v>
      </c>
      <c r="H444" s="1" cm="1">
        <f t="array" aca="1" ref="H444" ca="1">INDIRECT("'"&amp;$A444&amp;"'!"&amp;CHAR(COLUMN(B443)+64)&amp;$B444)</f>
        <v>60727</v>
      </c>
    </row>
    <row r="445" spans="1:8" x14ac:dyDescent="0.25">
      <c r="A445" t="s">
        <v>2</v>
      </c>
      <c r="B445">
        <f t="shared" si="15"/>
        <v>99</v>
      </c>
      <c r="C445" t="str" cm="1">
        <f t="array" aca="1" ref="C445" ca="1">INDIRECT("'"&amp;$A445&amp;"'!"&amp;CHAR(COLUMN(A444)+64)&amp;$B445)</f>
        <v>12CNG9063</v>
      </c>
      <c r="D445" cm="1">
        <f t="array" aca="1" ref="D445" ca="1">INDIRECT("'"&amp;$A445&amp;"'!"&amp;CHAR(COLUMN(C444)+64)&amp;$B445)</f>
        <v>93</v>
      </c>
      <c r="E445">
        <f t="shared" si="14"/>
        <v>444</v>
      </c>
      <c r="F445" t="str" cm="1">
        <f t="array" aca="1" ref="F445" ca="1">INDIRECT("'"&amp;$A445&amp;"'!"&amp;CHAR(COLUMN(D444)+64)&amp;$B445)</f>
        <v>Nối thẳng chuyển bậc PPR DISMY ghi D90/63</v>
      </c>
      <c r="G445" t="str" cm="1">
        <f t="array" aca="1" ref="G445" ca="1">INDIRECT("'"&amp;$A445&amp;"'!"&amp;CHAR(COLUMN(E444)+64)&amp;$B445)</f>
        <v>cái</v>
      </c>
      <c r="H445" s="1" cm="1">
        <f t="array" aca="1" ref="H445" ca="1">INDIRECT("'"&amp;$A445&amp;"'!"&amp;CHAR(COLUMN(B444)+64)&amp;$B445)</f>
        <v>104545</v>
      </c>
    </row>
    <row r="446" spans="1:8" x14ac:dyDescent="0.25">
      <c r="A446" t="s">
        <v>2</v>
      </c>
      <c r="B446">
        <f t="shared" si="15"/>
        <v>100</v>
      </c>
      <c r="C446" t="str" cm="1">
        <f t="array" aca="1" ref="C446" ca="1">INDIRECT("'"&amp;$A446&amp;"'!"&amp;CHAR(COLUMN(A445)+64)&amp;$B446)</f>
        <v>12CNG9075</v>
      </c>
      <c r="D446" cm="1">
        <f t="array" aca="1" ref="D446" ca="1">INDIRECT("'"&amp;$A446&amp;"'!"&amp;CHAR(COLUMN(C445)+64)&amp;$B446)</f>
        <v>94</v>
      </c>
      <c r="E446">
        <f t="shared" si="14"/>
        <v>445</v>
      </c>
      <c r="F446" t="str" cm="1">
        <f t="array" aca="1" ref="F446" ca="1">INDIRECT("'"&amp;$A446&amp;"'!"&amp;CHAR(COLUMN(D445)+64)&amp;$B446)</f>
        <v>Nối thẳng chuyển bậc PPR DISMY ghi D90/75</v>
      </c>
      <c r="G446" t="str" cm="1">
        <f t="array" aca="1" ref="G446" ca="1">INDIRECT("'"&amp;$A446&amp;"'!"&amp;CHAR(COLUMN(E445)+64)&amp;$B446)</f>
        <v>cái</v>
      </c>
      <c r="H446" s="1" cm="1">
        <f t="array" aca="1" ref="H446" ca="1">INDIRECT("'"&amp;$A446&amp;"'!"&amp;CHAR(COLUMN(B445)+64)&amp;$B446)</f>
        <v>104545</v>
      </c>
    </row>
    <row r="447" spans="1:8" x14ac:dyDescent="0.25">
      <c r="A447" t="s">
        <v>2</v>
      </c>
      <c r="B447">
        <f t="shared" si="15"/>
        <v>101</v>
      </c>
      <c r="C447" t="str" cm="1">
        <f t="array" aca="1" ref="C447" ca="1">INDIRECT("'"&amp;$A447&amp;"'!"&amp;CHAR(COLUMN(A446)+64)&amp;$B447)</f>
        <v>12CNG11063</v>
      </c>
      <c r="D447" cm="1">
        <f t="array" aca="1" ref="D447" ca="1">INDIRECT("'"&amp;$A447&amp;"'!"&amp;CHAR(COLUMN(C446)+64)&amp;$B447)</f>
        <v>95</v>
      </c>
      <c r="E447">
        <f t="shared" si="14"/>
        <v>446</v>
      </c>
      <c r="F447" t="str" cm="1">
        <f t="array" aca="1" ref="F447" ca="1">INDIRECT("'"&amp;$A447&amp;"'!"&amp;CHAR(COLUMN(D446)+64)&amp;$B447)</f>
        <v>Nối thẳng chuyển bậc PPR DISMY ghi D110/63</v>
      </c>
      <c r="G447" t="str" cm="1">
        <f t="array" aca="1" ref="G447" ca="1">INDIRECT("'"&amp;$A447&amp;"'!"&amp;CHAR(COLUMN(E446)+64)&amp;$B447)</f>
        <v>cái</v>
      </c>
      <c r="H447" s="1" cm="1">
        <f t="array" aca="1" ref="H447" ca="1">INDIRECT("'"&amp;$A447&amp;"'!"&amp;CHAR(COLUMN(B446)+64)&amp;$B447)</f>
        <v>174455</v>
      </c>
    </row>
    <row r="448" spans="1:8" x14ac:dyDescent="0.25">
      <c r="A448" t="s">
        <v>2</v>
      </c>
      <c r="B448">
        <f t="shared" si="15"/>
        <v>102</v>
      </c>
      <c r="C448" t="str" cm="1">
        <f t="array" aca="1" ref="C448" ca="1">INDIRECT("'"&amp;$A448&amp;"'!"&amp;CHAR(COLUMN(A447)+64)&amp;$B448)</f>
        <v>12CNG11075</v>
      </c>
      <c r="D448" cm="1">
        <f t="array" aca="1" ref="D448" ca="1">INDIRECT("'"&amp;$A448&amp;"'!"&amp;CHAR(COLUMN(C447)+64)&amp;$B448)</f>
        <v>96</v>
      </c>
      <c r="E448">
        <f t="shared" si="14"/>
        <v>447</v>
      </c>
      <c r="F448" t="str" cm="1">
        <f t="array" aca="1" ref="F448" ca="1">INDIRECT("'"&amp;$A448&amp;"'!"&amp;CHAR(COLUMN(D447)+64)&amp;$B448)</f>
        <v>Nối thẳng chuyển bậc PPR DISMY ghi D110/75</v>
      </c>
      <c r="G448" t="str" cm="1">
        <f t="array" aca="1" ref="G448" ca="1">INDIRECT("'"&amp;$A448&amp;"'!"&amp;CHAR(COLUMN(E447)+64)&amp;$B448)</f>
        <v>cái</v>
      </c>
      <c r="H448" s="1" cm="1">
        <f t="array" aca="1" ref="H448" ca="1">INDIRECT("'"&amp;$A448&amp;"'!"&amp;CHAR(COLUMN(B447)+64)&amp;$B448)</f>
        <v>174455</v>
      </c>
    </row>
    <row r="449" spans="1:8" x14ac:dyDescent="0.25">
      <c r="A449" t="s">
        <v>2</v>
      </c>
      <c r="B449">
        <f t="shared" si="15"/>
        <v>103</v>
      </c>
      <c r="C449" t="str" cm="1">
        <f t="array" aca="1" ref="C449" ca="1">INDIRECT("'"&amp;$A449&amp;"'!"&amp;CHAR(COLUMN(A448)+64)&amp;$B449)</f>
        <v>12CNG11090</v>
      </c>
      <c r="D449" cm="1">
        <f t="array" aca="1" ref="D449" ca="1">INDIRECT("'"&amp;$A449&amp;"'!"&amp;CHAR(COLUMN(C448)+64)&amp;$B449)</f>
        <v>97</v>
      </c>
      <c r="E449">
        <f t="shared" si="14"/>
        <v>448</v>
      </c>
      <c r="F449" t="str" cm="1">
        <f t="array" aca="1" ref="F449" ca="1">INDIRECT("'"&amp;$A449&amp;"'!"&amp;CHAR(COLUMN(D448)+64)&amp;$B449)</f>
        <v>Nối thẳng chuyển bậc PPR DISMY ghi D110/90</v>
      </c>
      <c r="G449" t="str" cm="1">
        <f t="array" aca="1" ref="G449" ca="1">INDIRECT("'"&amp;$A449&amp;"'!"&amp;CHAR(COLUMN(E448)+64)&amp;$B449)</f>
        <v>cái</v>
      </c>
      <c r="H449" s="1" cm="1">
        <f t="array" aca="1" ref="H449" ca="1">INDIRECT("'"&amp;$A449&amp;"'!"&amp;CHAR(COLUMN(B448)+64)&amp;$B449)</f>
        <v>174455</v>
      </c>
    </row>
    <row r="450" spans="1:8" x14ac:dyDescent="0.25">
      <c r="A450" t="s">
        <v>2</v>
      </c>
      <c r="B450">
        <f t="shared" si="15"/>
        <v>104</v>
      </c>
      <c r="C450" t="str" cm="1">
        <f t="array" aca="1" ref="C450" ca="1">INDIRECT("'"&amp;$A450&amp;"'!"&amp;CHAR(COLUMN(A449)+64)&amp;$B450)</f>
        <v>12CNG140110</v>
      </c>
      <c r="D450" cm="1">
        <f t="array" aca="1" ref="D450" ca="1">INDIRECT("'"&amp;$A450&amp;"'!"&amp;CHAR(COLUMN(C449)+64)&amp;$B450)</f>
        <v>98</v>
      </c>
      <c r="E450">
        <f t="shared" si="14"/>
        <v>449</v>
      </c>
      <c r="F450" t="str" cm="1">
        <f t="array" aca="1" ref="F450" ca="1">INDIRECT("'"&amp;$A450&amp;"'!"&amp;CHAR(COLUMN(D449)+64)&amp;$B450)</f>
        <v>Nối thẳng chuyển bậc PPR DISMY ghi D140/110</v>
      </c>
      <c r="G450" t="str" cm="1">
        <f t="array" aca="1" ref="G450" ca="1">INDIRECT("'"&amp;$A450&amp;"'!"&amp;CHAR(COLUMN(E449)+64)&amp;$B450)</f>
        <v>cái</v>
      </c>
      <c r="H450" s="1" cm="1">
        <f t="array" aca="1" ref="H450" ca="1">INDIRECT("'"&amp;$A450&amp;"'!"&amp;CHAR(COLUMN(B449)+64)&amp;$B450)</f>
        <v>834364</v>
      </c>
    </row>
    <row r="451" spans="1:8" x14ac:dyDescent="0.25">
      <c r="A451" t="s">
        <v>2</v>
      </c>
      <c r="B451">
        <f t="shared" si="15"/>
        <v>105</v>
      </c>
      <c r="C451" t="str" cm="1">
        <f t="array" aca="1" ref="C451" ca="1">INDIRECT("'"&amp;$A451&amp;"'!"&amp;CHAR(COLUMN(A450)+64)&amp;$B451)</f>
        <v>12CNUV2520</v>
      </c>
      <c r="D451" cm="1">
        <f t="array" aca="1" ref="D451" ca="1">INDIRECT("'"&amp;$A451&amp;"'!"&amp;CHAR(COLUMN(C450)+64)&amp;$B451)</f>
        <v>99</v>
      </c>
      <c r="E451">
        <f t="shared" si="14"/>
        <v>450</v>
      </c>
      <c r="F451" t="str" cm="1">
        <f t="array" aca="1" ref="F451" ca="1">INDIRECT("'"&amp;$A451&amp;"'!"&amp;CHAR(COLUMN(D450)+64)&amp;$B451)</f>
        <v>Nối thẳng chuyển bậc PPR DISMY UV D25/20</v>
      </c>
      <c r="G451" t="str" cm="1">
        <f t="array" aca="1" ref="G451" ca="1">INDIRECT("'"&amp;$A451&amp;"'!"&amp;CHAR(COLUMN(E450)+64)&amp;$B451)</f>
        <v>cái</v>
      </c>
      <c r="H451" s="1" cm="1">
        <f t="array" aca="1" ref="H451" ca="1">INDIRECT("'"&amp;$A451&amp;"'!"&amp;CHAR(COLUMN(B450)+64)&amp;$B451)</f>
        <v>5455</v>
      </c>
    </row>
    <row r="452" spans="1:8" x14ac:dyDescent="0.25">
      <c r="A452" t="s">
        <v>2</v>
      </c>
      <c r="B452">
        <f t="shared" si="15"/>
        <v>106</v>
      </c>
      <c r="C452" t="str" cm="1">
        <f t="array" aca="1" ref="C452" ca="1">INDIRECT("'"&amp;$A452&amp;"'!"&amp;CHAR(COLUMN(A451)+64)&amp;$B452)</f>
        <v>12CNUV3220</v>
      </c>
      <c r="D452" cm="1">
        <f t="array" aca="1" ref="D452" ca="1">INDIRECT("'"&amp;$A452&amp;"'!"&amp;CHAR(COLUMN(C451)+64)&amp;$B452)</f>
        <v>100</v>
      </c>
      <c r="E452">
        <f t="shared" ref="E452:E515" si="16">+E451+1</f>
        <v>451</v>
      </c>
      <c r="F452" t="str" cm="1">
        <f t="array" aca="1" ref="F452" ca="1">INDIRECT("'"&amp;$A452&amp;"'!"&amp;CHAR(COLUMN(D451)+64)&amp;$B452)</f>
        <v>Nối thẳng chuyển bậc PPR DISMY UV D32/20</v>
      </c>
      <c r="G452" t="str" cm="1">
        <f t="array" aca="1" ref="G452" ca="1">INDIRECT("'"&amp;$A452&amp;"'!"&amp;CHAR(COLUMN(E451)+64)&amp;$B452)</f>
        <v>cái</v>
      </c>
      <c r="H452" s="1" cm="1">
        <f t="array" aca="1" ref="H452" ca="1">INDIRECT("'"&amp;$A452&amp;"'!"&amp;CHAR(COLUMN(B451)+64)&amp;$B452)</f>
        <v>7818</v>
      </c>
    </row>
    <row r="453" spans="1:8" x14ac:dyDescent="0.25">
      <c r="A453" t="s">
        <v>2</v>
      </c>
      <c r="B453">
        <f t="shared" si="15"/>
        <v>107</v>
      </c>
      <c r="C453" t="str" cm="1">
        <f t="array" aca="1" ref="C453" ca="1">INDIRECT("'"&amp;$A453&amp;"'!"&amp;CHAR(COLUMN(A452)+64)&amp;$B453)</f>
        <v>12CNUV3225</v>
      </c>
      <c r="D453" cm="1">
        <f t="array" aca="1" ref="D453" ca="1">INDIRECT("'"&amp;$A453&amp;"'!"&amp;CHAR(COLUMN(C452)+64)&amp;$B453)</f>
        <v>101</v>
      </c>
      <c r="E453">
        <f t="shared" si="16"/>
        <v>452</v>
      </c>
      <c r="F453" t="str" cm="1">
        <f t="array" aca="1" ref="F453" ca="1">INDIRECT("'"&amp;$A453&amp;"'!"&amp;CHAR(COLUMN(D452)+64)&amp;$B453)</f>
        <v>Nối thẳng chuyển bậc PPR DISMY UV D32/25</v>
      </c>
      <c r="G453" t="str" cm="1">
        <f t="array" aca="1" ref="G453" ca="1">INDIRECT("'"&amp;$A453&amp;"'!"&amp;CHAR(COLUMN(E452)+64)&amp;$B453)</f>
        <v>cái</v>
      </c>
      <c r="H453" s="1" cm="1">
        <f t="array" aca="1" ref="H453" ca="1">INDIRECT("'"&amp;$A453&amp;"'!"&amp;CHAR(COLUMN(B452)+64)&amp;$B453)</f>
        <v>7818</v>
      </c>
    </row>
    <row r="454" spans="1:8" x14ac:dyDescent="0.25">
      <c r="A454" t="s">
        <v>2</v>
      </c>
      <c r="B454">
        <f t="shared" si="15"/>
        <v>108</v>
      </c>
      <c r="C454" t="str" cm="1">
        <f t="array" aca="1" ref="C454" ca="1">INDIRECT("'"&amp;$A454&amp;"'!"&amp;CHAR(COLUMN(A453)+64)&amp;$B454)</f>
        <v>12CNUV4020</v>
      </c>
      <c r="D454" cm="1">
        <f t="array" aca="1" ref="D454" ca="1">INDIRECT("'"&amp;$A454&amp;"'!"&amp;CHAR(COLUMN(C453)+64)&amp;$B454)</f>
        <v>102</v>
      </c>
      <c r="E454">
        <f t="shared" si="16"/>
        <v>453</v>
      </c>
      <c r="F454" t="str" cm="1">
        <f t="array" aca="1" ref="F454" ca="1">INDIRECT("'"&amp;$A454&amp;"'!"&amp;CHAR(COLUMN(D453)+64)&amp;$B454)</f>
        <v>Nối thẳng chuyển bậc PPR DISMY UV D40/20</v>
      </c>
      <c r="G454" t="str" cm="1">
        <f t="array" aca="1" ref="G454" ca="1">INDIRECT("'"&amp;$A454&amp;"'!"&amp;CHAR(COLUMN(E453)+64)&amp;$B454)</f>
        <v>cái</v>
      </c>
      <c r="H454" s="1" cm="1">
        <f t="array" aca="1" ref="H454" ca="1">INDIRECT("'"&amp;$A454&amp;"'!"&amp;CHAR(COLUMN(B453)+64)&amp;$B454)</f>
        <v>12000</v>
      </c>
    </row>
    <row r="455" spans="1:8" x14ac:dyDescent="0.25">
      <c r="A455" t="s">
        <v>2</v>
      </c>
      <c r="B455">
        <f t="shared" si="15"/>
        <v>109</v>
      </c>
      <c r="C455" t="str" cm="1">
        <f t="array" aca="1" ref="C455" ca="1">INDIRECT("'"&amp;$A455&amp;"'!"&amp;CHAR(COLUMN(A454)+64)&amp;$B455)</f>
        <v>12CNUV4025</v>
      </c>
      <c r="D455" cm="1">
        <f t="array" aca="1" ref="D455" ca="1">INDIRECT("'"&amp;$A455&amp;"'!"&amp;CHAR(COLUMN(C454)+64)&amp;$B455)</f>
        <v>103</v>
      </c>
      <c r="E455">
        <f t="shared" si="16"/>
        <v>454</v>
      </c>
      <c r="F455" t="str" cm="1">
        <f t="array" aca="1" ref="F455" ca="1">INDIRECT("'"&amp;$A455&amp;"'!"&amp;CHAR(COLUMN(D454)+64)&amp;$B455)</f>
        <v>Nối thẳng chuyển bậc PPR DISMY UV D40/25</v>
      </c>
      <c r="G455" t="str" cm="1">
        <f t="array" aca="1" ref="G455" ca="1">INDIRECT("'"&amp;$A455&amp;"'!"&amp;CHAR(COLUMN(E454)+64)&amp;$B455)</f>
        <v>cái</v>
      </c>
      <c r="H455" s="1" cm="1">
        <f t="array" aca="1" ref="H455" ca="1">INDIRECT("'"&amp;$A455&amp;"'!"&amp;CHAR(COLUMN(B454)+64)&amp;$B455)</f>
        <v>12000</v>
      </c>
    </row>
    <row r="456" spans="1:8" x14ac:dyDescent="0.25">
      <c r="A456" t="s">
        <v>2</v>
      </c>
      <c r="B456">
        <f t="shared" si="15"/>
        <v>110</v>
      </c>
      <c r="C456" t="str" cm="1">
        <f t="array" aca="1" ref="C456" ca="1">INDIRECT("'"&amp;$A456&amp;"'!"&amp;CHAR(COLUMN(A455)+64)&amp;$B456)</f>
        <v>12CNUV4032</v>
      </c>
      <c r="D456" cm="1">
        <f t="array" aca="1" ref="D456" ca="1">INDIRECT("'"&amp;$A456&amp;"'!"&amp;CHAR(COLUMN(C455)+64)&amp;$B456)</f>
        <v>104</v>
      </c>
      <c r="E456">
        <f t="shared" si="16"/>
        <v>455</v>
      </c>
      <c r="F456" t="str" cm="1">
        <f t="array" aca="1" ref="F456" ca="1">INDIRECT("'"&amp;$A456&amp;"'!"&amp;CHAR(COLUMN(D455)+64)&amp;$B456)</f>
        <v>Nối thẳng chuyển bậc PPR DISMY UV D40/32</v>
      </c>
      <c r="G456" t="str" cm="1">
        <f t="array" aca="1" ref="G456" ca="1">INDIRECT("'"&amp;$A456&amp;"'!"&amp;CHAR(COLUMN(E455)+64)&amp;$B456)</f>
        <v>cái</v>
      </c>
      <c r="H456" s="1" cm="1">
        <f t="array" aca="1" ref="H456" ca="1">INDIRECT("'"&amp;$A456&amp;"'!"&amp;CHAR(COLUMN(B455)+64)&amp;$B456)</f>
        <v>12000</v>
      </c>
    </row>
    <row r="457" spans="1:8" x14ac:dyDescent="0.25">
      <c r="A457" t="s">
        <v>2</v>
      </c>
      <c r="B457">
        <f t="shared" si="15"/>
        <v>111</v>
      </c>
      <c r="C457" t="str" cm="1">
        <f t="array" aca="1" ref="C457" ca="1">INDIRECT("'"&amp;$A457&amp;"'!"&amp;CHAR(COLUMN(A456)+64)&amp;$B457)</f>
        <v>12CNUV5020</v>
      </c>
      <c r="D457" cm="1">
        <f t="array" aca="1" ref="D457" ca="1">INDIRECT("'"&amp;$A457&amp;"'!"&amp;CHAR(COLUMN(C456)+64)&amp;$B457)</f>
        <v>105</v>
      </c>
      <c r="E457">
        <f t="shared" si="16"/>
        <v>456</v>
      </c>
      <c r="F457" t="str" cm="1">
        <f t="array" aca="1" ref="F457" ca="1">INDIRECT("'"&amp;$A457&amp;"'!"&amp;CHAR(COLUMN(D456)+64)&amp;$B457)</f>
        <v>Nối thẳng chuyển bậc PPR DISMY UV D50/20</v>
      </c>
      <c r="G457" t="str" cm="1">
        <f t="array" aca="1" ref="G457" ca="1">INDIRECT("'"&amp;$A457&amp;"'!"&amp;CHAR(COLUMN(E456)+64)&amp;$B457)</f>
        <v>cái</v>
      </c>
      <c r="H457" s="1" cm="1">
        <f t="array" aca="1" ref="H457" ca="1">INDIRECT("'"&amp;$A457&amp;"'!"&amp;CHAR(COLUMN(B456)+64)&amp;$B457)</f>
        <v>21545</v>
      </c>
    </row>
    <row r="458" spans="1:8" x14ac:dyDescent="0.25">
      <c r="A458" t="s">
        <v>2</v>
      </c>
      <c r="B458">
        <f t="shared" si="15"/>
        <v>112</v>
      </c>
      <c r="C458" t="str" cm="1">
        <f t="array" aca="1" ref="C458" ca="1">INDIRECT("'"&amp;$A458&amp;"'!"&amp;CHAR(COLUMN(A457)+64)&amp;$B458)</f>
        <v>12CNUV5025</v>
      </c>
      <c r="D458" cm="1">
        <f t="array" aca="1" ref="D458" ca="1">INDIRECT("'"&amp;$A458&amp;"'!"&amp;CHAR(COLUMN(C457)+64)&amp;$B458)</f>
        <v>106</v>
      </c>
      <c r="E458">
        <f t="shared" si="16"/>
        <v>457</v>
      </c>
      <c r="F458" t="str" cm="1">
        <f t="array" aca="1" ref="F458" ca="1">INDIRECT("'"&amp;$A458&amp;"'!"&amp;CHAR(COLUMN(D457)+64)&amp;$B458)</f>
        <v>Nối thẳng chuyển bậc PPR DISMY UV D50/25</v>
      </c>
      <c r="G458" t="str" cm="1">
        <f t="array" aca="1" ref="G458" ca="1">INDIRECT("'"&amp;$A458&amp;"'!"&amp;CHAR(COLUMN(E457)+64)&amp;$B458)</f>
        <v>cái</v>
      </c>
      <c r="H458" s="1" cm="1">
        <f t="array" aca="1" ref="H458" ca="1">INDIRECT("'"&amp;$A458&amp;"'!"&amp;CHAR(COLUMN(B457)+64)&amp;$B458)</f>
        <v>21545</v>
      </c>
    </row>
    <row r="459" spans="1:8" x14ac:dyDescent="0.25">
      <c r="A459" t="s">
        <v>2</v>
      </c>
      <c r="B459">
        <f t="shared" si="15"/>
        <v>113</v>
      </c>
      <c r="C459" t="str" cm="1">
        <f t="array" aca="1" ref="C459" ca="1">INDIRECT("'"&amp;$A459&amp;"'!"&amp;CHAR(COLUMN(A458)+64)&amp;$B459)</f>
        <v>12CNUV5032</v>
      </c>
      <c r="D459" cm="1">
        <f t="array" aca="1" ref="D459" ca="1">INDIRECT("'"&amp;$A459&amp;"'!"&amp;CHAR(COLUMN(C458)+64)&amp;$B459)</f>
        <v>107</v>
      </c>
      <c r="E459">
        <f t="shared" si="16"/>
        <v>458</v>
      </c>
      <c r="F459" t="str" cm="1">
        <f t="array" aca="1" ref="F459" ca="1">INDIRECT("'"&amp;$A459&amp;"'!"&amp;CHAR(COLUMN(D458)+64)&amp;$B459)</f>
        <v>Nối thẳng chuyển bậc PPR DISMY UV D50/32</v>
      </c>
      <c r="G459" t="str" cm="1">
        <f t="array" aca="1" ref="G459" ca="1">INDIRECT("'"&amp;$A459&amp;"'!"&amp;CHAR(COLUMN(E458)+64)&amp;$B459)</f>
        <v>cái</v>
      </c>
      <c r="H459" s="1" cm="1">
        <f t="array" aca="1" ref="H459" ca="1">INDIRECT("'"&amp;$A459&amp;"'!"&amp;CHAR(COLUMN(B458)+64)&amp;$B459)</f>
        <v>21545</v>
      </c>
    </row>
    <row r="460" spans="1:8" x14ac:dyDescent="0.25">
      <c r="A460" t="s">
        <v>2</v>
      </c>
      <c r="B460">
        <f t="shared" si="15"/>
        <v>114</v>
      </c>
      <c r="C460" t="str" cm="1">
        <f t="array" aca="1" ref="C460" ca="1">INDIRECT("'"&amp;$A460&amp;"'!"&amp;CHAR(COLUMN(A459)+64)&amp;$B460)</f>
        <v>12CNUV5040</v>
      </c>
      <c r="D460" cm="1">
        <f t="array" aca="1" ref="D460" ca="1">INDIRECT("'"&amp;$A460&amp;"'!"&amp;CHAR(COLUMN(C459)+64)&amp;$B460)</f>
        <v>108</v>
      </c>
      <c r="E460">
        <f t="shared" si="16"/>
        <v>459</v>
      </c>
      <c r="F460" t="str" cm="1">
        <f t="array" aca="1" ref="F460" ca="1">INDIRECT("'"&amp;$A460&amp;"'!"&amp;CHAR(COLUMN(D459)+64)&amp;$B460)</f>
        <v>Nối thẳng chuyển bậc PPR DISMY UV D50/40</v>
      </c>
      <c r="G460" t="str" cm="1">
        <f t="array" aca="1" ref="G460" ca="1">INDIRECT("'"&amp;$A460&amp;"'!"&amp;CHAR(COLUMN(E459)+64)&amp;$B460)</f>
        <v>cái</v>
      </c>
      <c r="H460" s="1" cm="1">
        <f t="array" aca="1" ref="H460" ca="1">INDIRECT("'"&amp;$A460&amp;"'!"&amp;CHAR(COLUMN(B459)+64)&amp;$B460)</f>
        <v>21545</v>
      </c>
    </row>
    <row r="461" spans="1:8" x14ac:dyDescent="0.25">
      <c r="A461" t="s">
        <v>2</v>
      </c>
      <c r="B461">
        <f t="shared" si="15"/>
        <v>115</v>
      </c>
      <c r="C461" t="str" cm="1">
        <f t="array" aca="1" ref="C461" ca="1">INDIRECT("'"&amp;$A461&amp;"'!"&amp;CHAR(COLUMN(A460)+64)&amp;$B461)</f>
        <v>12CNUV6320</v>
      </c>
      <c r="D461" cm="1">
        <f t="array" aca="1" ref="D461" ca="1">INDIRECT("'"&amp;$A461&amp;"'!"&amp;CHAR(COLUMN(C460)+64)&amp;$B461)</f>
        <v>109</v>
      </c>
      <c r="E461">
        <f t="shared" si="16"/>
        <v>460</v>
      </c>
      <c r="F461" t="str" cm="1">
        <f t="array" aca="1" ref="F461" ca="1">INDIRECT("'"&amp;$A461&amp;"'!"&amp;CHAR(COLUMN(D460)+64)&amp;$B461)</f>
        <v>Nối thẳng chuyển bậc PPR DISMY UV D63/20</v>
      </c>
      <c r="G461" t="str" cm="1">
        <f t="array" aca="1" ref="G461" ca="1">INDIRECT("'"&amp;$A461&amp;"'!"&amp;CHAR(COLUMN(E460)+64)&amp;$B461)</f>
        <v>cái</v>
      </c>
      <c r="H461" s="1" cm="1">
        <f t="array" aca="1" ref="H461" ca="1">INDIRECT("'"&amp;$A461&amp;"'!"&amp;CHAR(COLUMN(B460)+64)&amp;$B461)</f>
        <v>41727</v>
      </c>
    </row>
    <row r="462" spans="1:8" x14ac:dyDescent="0.25">
      <c r="A462" t="s">
        <v>2</v>
      </c>
      <c r="B462">
        <f t="shared" si="15"/>
        <v>116</v>
      </c>
      <c r="C462" t="str" cm="1">
        <f t="array" aca="1" ref="C462" ca="1">INDIRECT("'"&amp;$A462&amp;"'!"&amp;CHAR(COLUMN(A461)+64)&amp;$B462)</f>
        <v>12CNUV6325</v>
      </c>
      <c r="D462" cm="1">
        <f t="array" aca="1" ref="D462" ca="1">INDIRECT("'"&amp;$A462&amp;"'!"&amp;CHAR(COLUMN(C461)+64)&amp;$B462)</f>
        <v>110</v>
      </c>
      <c r="E462">
        <f t="shared" si="16"/>
        <v>461</v>
      </c>
      <c r="F462" t="str" cm="1">
        <f t="array" aca="1" ref="F462" ca="1">INDIRECT("'"&amp;$A462&amp;"'!"&amp;CHAR(COLUMN(D461)+64)&amp;$B462)</f>
        <v>Nối thẳng chuyển bậc PPR DISMY UV D63/25</v>
      </c>
      <c r="G462" t="str" cm="1">
        <f t="array" aca="1" ref="G462" ca="1">INDIRECT("'"&amp;$A462&amp;"'!"&amp;CHAR(COLUMN(E461)+64)&amp;$B462)</f>
        <v>cái</v>
      </c>
      <c r="H462" s="1" cm="1">
        <f t="array" aca="1" ref="H462" ca="1">INDIRECT("'"&amp;$A462&amp;"'!"&amp;CHAR(COLUMN(B461)+64)&amp;$B462)</f>
        <v>41727</v>
      </c>
    </row>
    <row r="463" spans="1:8" x14ac:dyDescent="0.25">
      <c r="A463" t="s">
        <v>2</v>
      </c>
      <c r="B463">
        <f t="shared" si="15"/>
        <v>117</v>
      </c>
      <c r="C463" t="str" cm="1">
        <f t="array" aca="1" ref="C463" ca="1">INDIRECT("'"&amp;$A463&amp;"'!"&amp;CHAR(COLUMN(A462)+64)&amp;$B463)</f>
        <v>12CNUV6332</v>
      </c>
      <c r="D463" cm="1">
        <f t="array" aca="1" ref="D463" ca="1">INDIRECT("'"&amp;$A463&amp;"'!"&amp;CHAR(COLUMN(C462)+64)&amp;$B463)</f>
        <v>111</v>
      </c>
      <c r="E463">
        <f t="shared" si="16"/>
        <v>462</v>
      </c>
      <c r="F463" t="str" cm="1">
        <f t="array" aca="1" ref="F463" ca="1">INDIRECT("'"&amp;$A463&amp;"'!"&amp;CHAR(COLUMN(D462)+64)&amp;$B463)</f>
        <v>Nối thẳng chuyển bậc PPR DISMY UV D63/32</v>
      </c>
      <c r="G463" t="str" cm="1">
        <f t="array" aca="1" ref="G463" ca="1">INDIRECT("'"&amp;$A463&amp;"'!"&amp;CHAR(COLUMN(E462)+64)&amp;$B463)</f>
        <v>cái</v>
      </c>
      <c r="H463" s="1" cm="1">
        <f t="array" aca="1" ref="H463" ca="1">INDIRECT("'"&amp;$A463&amp;"'!"&amp;CHAR(COLUMN(B462)+64)&amp;$B463)</f>
        <v>41727</v>
      </c>
    </row>
    <row r="464" spans="1:8" x14ac:dyDescent="0.25">
      <c r="A464" t="s">
        <v>2</v>
      </c>
      <c r="B464">
        <f t="shared" si="15"/>
        <v>118</v>
      </c>
      <c r="C464" t="str" cm="1">
        <f t="array" aca="1" ref="C464" ca="1">INDIRECT("'"&amp;$A464&amp;"'!"&amp;CHAR(COLUMN(A463)+64)&amp;$B464)</f>
        <v>12CNUV6340</v>
      </c>
      <c r="D464" cm="1">
        <f t="array" aca="1" ref="D464" ca="1">INDIRECT("'"&amp;$A464&amp;"'!"&amp;CHAR(COLUMN(C463)+64)&amp;$B464)</f>
        <v>112</v>
      </c>
      <c r="E464">
        <f t="shared" si="16"/>
        <v>463</v>
      </c>
      <c r="F464" t="str" cm="1">
        <f t="array" aca="1" ref="F464" ca="1">INDIRECT("'"&amp;$A464&amp;"'!"&amp;CHAR(COLUMN(D463)+64)&amp;$B464)</f>
        <v>Nối thẳng chuyển bậc PPR DISMY UV D63/40</v>
      </c>
      <c r="G464" t="str" cm="1">
        <f t="array" aca="1" ref="G464" ca="1">INDIRECT("'"&amp;$A464&amp;"'!"&amp;CHAR(COLUMN(E463)+64)&amp;$B464)</f>
        <v>cái</v>
      </c>
      <c r="H464" s="1" cm="1">
        <f t="array" aca="1" ref="H464" ca="1">INDIRECT("'"&amp;$A464&amp;"'!"&amp;CHAR(COLUMN(B463)+64)&amp;$B464)</f>
        <v>41727</v>
      </c>
    </row>
    <row r="465" spans="1:8" x14ac:dyDescent="0.25">
      <c r="A465" t="s">
        <v>2</v>
      </c>
      <c r="B465">
        <f t="shared" si="15"/>
        <v>119</v>
      </c>
      <c r="C465" t="str" cm="1">
        <f t="array" aca="1" ref="C465" ca="1">INDIRECT("'"&amp;$A465&amp;"'!"&amp;CHAR(COLUMN(A464)+64)&amp;$B465)</f>
        <v>12CNUV6350</v>
      </c>
      <c r="D465" cm="1">
        <f t="array" aca="1" ref="D465" ca="1">INDIRECT("'"&amp;$A465&amp;"'!"&amp;CHAR(COLUMN(C464)+64)&amp;$B465)</f>
        <v>113</v>
      </c>
      <c r="E465">
        <f t="shared" si="16"/>
        <v>464</v>
      </c>
      <c r="F465" t="str" cm="1">
        <f t="array" aca="1" ref="F465" ca="1">INDIRECT("'"&amp;$A465&amp;"'!"&amp;CHAR(COLUMN(D464)+64)&amp;$B465)</f>
        <v>Nối thẳng chuyển bậc PPR DISMY UV D63/50</v>
      </c>
      <c r="G465" t="str" cm="1">
        <f t="array" aca="1" ref="G465" ca="1">INDIRECT("'"&amp;$A465&amp;"'!"&amp;CHAR(COLUMN(E464)+64)&amp;$B465)</f>
        <v>cái</v>
      </c>
      <c r="H465" s="1" cm="1">
        <f t="array" aca="1" ref="H465" ca="1">INDIRECT("'"&amp;$A465&amp;"'!"&amp;CHAR(COLUMN(B464)+64)&amp;$B465)</f>
        <v>41727</v>
      </c>
    </row>
    <row r="466" spans="1:8" x14ac:dyDescent="0.25">
      <c r="A466" t="s">
        <v>2</v>
      </c>
      <c r="B466">
        <f t="shared" si="15"/>
        <v>120</v>
      </c>
      <c r="C466" t="str" cm="1">
        <f t="array" aca="1" ref="C466" ca="1">INDIRECT("'"&amp;$A466&amp;"'!"&amp;CHAR(COLUMN(A465)+64)&amp;$B466)</f>
        <v>12CTX2020</v>
      </c>
      <c r="D466" cm="1">
        <f t="array" aca="1" ref="D466" ca="1">INDIRECT("'"&amp;$A466&amp;"'!"&amp;CHAR(COLUMN(C465)+64)&amp;$B466)</f>
        <v>114</v>
      </c>
      <c r="E466">
        <f t="shared" si="16"/>
        <v>465</v>
      </c>
      <c r="F466" t="str" cm="1">
        <f t="array" aca="1" ref="F466" ca="1">INDIRECT("'"&amp;$A466&amp;"'!"&amp;CHAR(COLUMN(D465)+64)&amp;$B466)</f>
        <v>Nối góc 90° PPR DISMY xanh D20</v>
      </c>
      <c r="G466" t="str" cm="1">
        <f t="array" aca="1" ref="G466" ca="1">INDIRECT("'"&amp;$A466&amp;"'!"&amp;CHAR(COLUMN(E465)+64)&amp;$B466)</f>
        <v>cái</v>
      </c>
      <c r="H466" s="1" cm="1">
        <f t="array" aca="1" ref="H466" ca="1">INDIRECT("'"&amp;$A466&amp;"'!"&amp;CHAR(COLUMN(B465)+64)&amp;$B466)</f>
        <v>5545</v>
      </c>
    </row>
    <row r="467" spans="1:8" x14ac:dyDescent="0.25">
      <c r="A467" t="s">
        <v>2</v>
      </c>
      <c r="B467">
        <f t="shared" si="15"/>
        <v>121</v>
      </c>
      <c r="C467" t="str" cm="1">
        <f t="array" aca="1" ref="C467" ca="1">INDIRECT("'"&amp;$A467&amp;"'!"&amp;CHAR(COLUMN(A466)+64)&amp;$B467)</f>
        <v>12CTX2525</v>
      </c>
      <c r="D467" cm="1">
        <f t="array" aca="1" ref="D467" ca="1">INDIRECT("'"&amp;$A467&amp;"'!"&amp;CHAR(COLUMN(C466)+64)&amp;$B467)</f>
        <v>115</v>
      </c>
      <c r="E467">
        <f t="shared" si="16"/>
        <v>466</v>
      </c>
      <c r="F467" t="str" cm="1">
        <f t="array" aca="1" ref="F467" ca="1">INDIRECT("'"&amp;$A467&amp;"'!"&amp;CHAR(COLUMN(D466)+64)&amp;$B467)</f>
        <v>Nối góc 90° PPR DISMY xanh D25</v>
      </c>
      <c r="G467" t="str" cm="1">
        <f t="array" aca="1" ref="G467" ca="1">INDIRECT("'"&amp;$A467&amp;"'!"&amp;CHAR(COLUMN(E466)+64)&amp;$B467)</f>
        <v>cái</v>
      </c>
      <c r="H467" s="1" cm="1">
        <f t="array" aca="1" ref="H467" ca="1">INDIRECT("'"&amp;$A467&amp;"'!"&amp;CHAR(COLUMN(B466)+64)&amp;$B467)</f>
        <v>7364</v>
      </c>
    </row>
    <row r="468" spans="1:8" x14ac:dyDescent="0.25">
      <c r="A468" t="s">
        <v>2</v>
      </c>
      <c r="B468">
        <f t="shared" si="15"/>
        <v>122</v>
      </c>
      <c r="C468" t="str" cm="1">
        <f t="array" aca="1" ref="C468" ca="1">INDIRECT("'"&amp;$A468&amp;"'!"&amp;CHAR(COLUMN(A467)+64)&amp;$B468)</f>
        <v>12CTX3232</v>
      </c>
      <c r="D468" cm="1">
        <f t="array" aca="1" ref="D468" ca="1">INDIRECT("'"&amp;$A468&amp;"'!"&amp;CHAR(COLUMN(C467)+64)&amp;$B468)</f>
        <v>116</v>
      </c>
      <c r="E468">
        <f t="shared" si="16"/>
        <v>467</v>
      </c>
      <c r="F468" t="str" cm="1">
        <f t="array" aca="1" ref="F468" ca="1">INDIRECT("'"&amp;$A468&amp;"'!"&amp;CHAR(COLUMN(D467)+64)&amp;$B468)</f>
        <v>Nối góc 90° PPR DISMY xanh D32</v>
      </c>
      <c r="G468" t="str" cm="1">
        <f t="array" aca="1" ref="G468" ca="1">INDIRECT("'"&amp;$A468&amp;"'!"&amp;CHAR(COLUMN(E467)+64)&amp;$B468)</f>
        <v>cái</v>
      </c>
      <c r="H468" s="1" cm="1">
        <f t="array" aca="1" ref="H468" ca="1">INDIRECT("'"&amp;$A468&amp;"'!"&amp;CHAR(COLUMN(B467)+64)&amp;$B468)</f>
        <v>12909</v>
      </c>
    </row>
    <row r="469" spans="1:8" x14ac:dyDescent="0.25">
      <c r="A469" t="s">
        <v>2</v>
      </c>
      <c r="B469">
        <f t="shared" si="15"/>
        <v>123</v>
      </c>
      <c r="C469" t="str" cm="1">
        <f t="array" aca="1" ref="C469" ca="1">INDIRECT("'"&amp;$A469&amp;"'!"&amp;CHAR(COLUMN(A468)+64)&amp;$B469)</f>
        <v>12CTX4040</v>
      </c>
      <c r="D469" cm="1">
        <f t="array" aca="1" ref="D469" ca="1">INDIRECT("'"&amp;$A469&amp;"'!"&amp;CHAR(COLUMN(C468)+64)&amp;$B469)</f>
        <v>117</v>
      </c>
      <c r="E469">
        <f t="shared" si="16"/>
        <v>468</v>
      </c>
      <c r="F469" t="str" cm="1">
        <f t="array" aca="1" ref="F469" ca="1">INDIRECT("'"&amp;$A469&amp;"'!"&amp;CHAR(COLUMN(D468)+64)&amp;$B469)</f>
        <v>Nối góc 90° PPR DISMY xanh D40</v>
      </c>
      <c r="G469" t="str" cm="1">
        <f t="array" aca="1" ref="G469" ca="1">INDIRECT("'"&amp;$A469&amp;"'!"&amp;CHAR(COLUMN(E468)+64)&amp;$B469)</f>
        <v>cái</v>
      </c>
      <c r="H469" s="1" cm="1">
        <f t="array" aca="1" ref="H469" ca="1">INDIRECT("'"&amp;$A469&amp;"'!"&amp;CHAR(COLUMN(B468)+64)&amp;$B469)</f>
        <v>21091</v>
      </c>
    </row>
    <row r="470" spans="1:8" x14ac:dyDescent="0.25">
      <c r="A470" t="s">
        <v>2</v>
      </c>
      <c r="B470">
        <f t="shared" si="15"/>
        <v>124</v>
      </c>
      <c r="C470" t="str" cm="1">
        <f t="array" aca="1" ref="C470" ca="1">INDIRECT("'"&amp;$A470&amp;"'!"&amp;CHAR(COLUMN(A469)+64)&amp;$B470)</f>
        <v>12CTX5050</v>
      </c>
      <c r="D470" cm="1">
        <f t="array" aca="1" ref="D470" ca="1">INDIRECT("'"&amp;$A470&amp;"'!"&amp;CHAR(COLUMN(C469)+64)&amp;$B470)</f>
        <v>118</v>
      </c>
      <c r="E470">
        <f t="shared" si="16"/>
        <v>469</v>
      </c>
      <c r="F470" t="str" cm="1">
        <f t="array" aca="1" ref="F470" ca="1">INDIRECT("'"&amp;$A470&amp;"'!"&amp;CHAR(COLUMN(D469)+64)&amp;$B470)</f>
        <v>Nối góc 90° PPR DISMY xanh D50</v>
      </c>
      <c r="G470" t="str" cm="1">
        <f t="array" aca="1" ref="G470" ca="1">INDIRECT("'"&amp;$A470&amp;"'!"&amp;CHAR(COLUMN(E469)+64)&amp;$B470)</f>
        <v>cái</v>
      </c>
      <c r="H470" s="1" cm="1">
        <f t="array" aca="1" ref="H470" ca="1">INDIRECT("'"&amp;$A470&amp;"'!"&amp;CHAR(COLUMN(B469)+64)&amp;$B470)</f>
        <v>36727</v>
      </c>
    </row>
    <row r="471" spans="1:8" x14ac:dyDescent="0.25">
      <c r="A471" t="s">
        <v>2</v>
      </c>
      <c r="B471">
        <f t="shared" si="15"/>
        <v>125</v>
      </c>
      <c r="C471" t="str" cm="1">
        <f t="array" aca="1" ref="C471" ca="1">INDIRECT("'"&amp;$A471&amp;"'!"&amp;CHAR(COLUMN(A470)+64)&amp;$B471)</f>
        <v>12CTX6363</v>
      </c>
      <c r="D471" cm="1">
        <f t="array" aca="1" ref="D471" ca="1">INDIRECT("'"&amp;$A471&amp;"'!"&amp;CHAR(COLUMN(C470)+64)&amp;$B471)</f>
        <v>119</v>
      </c>
      <c r="E471">
        <f t="shared" si="16"/>
        <v>470</v>
      </c>
      <c r="F471" t="str" cm="1">
        <f t="array" aca="1" ref="F471" ca="1">INDIRECT("'"&amp;$A471&amp;"'!"&amp;CHAR(COLUMN(D470)+64)&amp;$B471)</f>
        <v>Nối góc 90° PPR DISMY xanh D63</v>
      </c>
      <c r="G471" t="str" cm="1">
        <f t="array" aca="1" ref="G471" ca="1">INDIRECT("'"&amp;$A471&amp;"'!"&amp;CHAR(COLUMN(E470)+64)&amp;$B471)</f>
        <v>cái</v>
      </c>
      <c r="H471" s="1" cm="1">
        <f t="array" aca="1" ref="H471" ca="1">INDIRECT("'"&amp;$A471&amp;"'!"&amp;CHAR(COLUMN(B470)+64)&amp;$B471)</f>
        <v>112364</v>
      </c>
    </row>
    <row r="472" spans="1:8" x14ac:dyDescent="0.25">
      <c r="A472" t="s">
        <v>2</v>
      </c>
      <c r="B472">
        <f t="shared" si="15"/>
        <v>126</v>
      </c>
      <c r="C472" t="str" cm="1">
        <f t="array" aca="1" ref="C472" ca="1">INDIRECT("'"&amp;$A472&amp;"'!"&amp;CHAR(COLUMN(A471)+64)&amp;$B472)</f>
        <v>12CTX7575</v>
      </c>
      <c r="D472" cm="1">
        <f t="array" aca="1" ref="D472" ca="1">INDIRECT("'"&amp;$A472&amp;"'!"&amp;CHAR(COLUMN(C471)+64)&amp;$B472)</f>
        <v>120</v>
      </c>
      <c r="E472">
        <f t="shared" si="16"/>
        <v>471</v>
      </c>
      <c r="F472" t="str" cm="1">
        <f t="array" aca="1" ref="F472" ca="1">INDIRECT("'"&amp;$A472&amp;"'!"&amp;CHAR(COLUMN(D471)+64)&amp;$B472)</f>
        <v>Nối góc 90° PPR DISMY xanh D75</v>
      </c>
      <c r="G472" t="str" cm="1">
        <f t="array" aca="1" ref="G472" ca="1">INDIRECT("'"&amp;$A472&amp;"'!"&amp;CHAR(COLUMN(E471)+64)&amp;$B472)</f>
        <v>cái</v>
      </c>
      <c r="H472" s="1" cm="1">
        <f t="array" aca="1" ref="H472" ca="1">INDIRECT("'"&amp;$A472&amp;"'!"&amp;CHAR(COLUMN(B471)+64)&amp;$B472)</f>
        <v>146545</v>
      </c>
    </row>
    <row r="473" spans="1:8" x14ac:dyDescent="0.25">
      <c r="A473" t="s">
        <v>2</v>
      </c>
      <c r="B473">
        <f t="shared" si="15"/>
        <v>127</v>
      </c>
      <c r="C473" t="str" cm="1">
        <f t="array" aca="1" ref="C473" ca="1">INDIRECT("'"&amp;$A473&amp;"'!"&amp;CHAR(COLUMN(A472)+64)&amp;$B473)</f>
        <v>12CTX9090</v>
      </c>
      <c r="D473" cm="1">
        <f t="array" aca="1" ref="D473" ca="1">INDIRECT("'"&amp;$A473&amp;"'!"&amp;CHAR(COLUMN(C472)+64)&amp;$B473)</f>
        <v>121</v>
      </c>
      <c r="E473">
        <f t="shared" si="16"/>
        <v>472</v>
      </c>
      <c r="F473" t="str" cm="1">
        <f t="array" aca="1" ref="F473" ca="1">INDIRECT("'"&amp;$A473&amp;"'!"&amp;CHAR(COLUMN(D472)+64)&amp;$B473)</f>
        <v>Nối góc 90° PPR DISMY xanh D90</v>
      </c>
      <c r="G473" t="str" cm="1">
        <f t="array" aca="1" ref="G473" ca="1">INDIRECT("'"&amp;$A473&amp;"'!"&amp;CHAR(COLUMN(E472)+64)&amp;$B473)</f>
        <v>cái</v>
      </c>
      <c r="H473" s="1" cm="1">
        <f t="array" aca="1" ref="H473" ca="1">INDIRECT("'"&amp;$A473&amp;"'!"&amp;CHAR(COLUMN(B472)+64)&amp;$B473)</f>
        <v>230091</v>
      </c>
    </row>
    <row r="474" spans="1:8" x14ac:dyDescent="0.25">
      <c r="A474" t="s">
        <v>2</v>
      </c>
      <c r="B474">
        <f t="shared" si="15"/>
        <v>128</v>
      </c>
      <c r="C474" t="str" cm="1">
        <f t="array" aca="1" ref="C474" ca="1">INDIRECT("'"&amp;$A474&amp;"'!"&amp;CHAR(COLUMN(A473)+64)&amp;$B474)</f>
        <v>12CTX110</v>
      </c>
      <c r="D474" cm="1">
        <f t="array" aca="1" ref="D474" ca="1">INDIRECT("'"&amp;$A474&amp;"'!"&amp;CHAR(COLUMN(C473)+64)&amp;$B474)</f>
        <v>122</v>
      </c>
      <c r="E474">
        <f t="shared" si="16"/>
        <v>473</v>
      </c>
      <c r="F474" t="str" cm="1">
        <f t="array" aca="1" ref="F474" ca="1">INDIRECT("'"&amp;$A474&amp;"'!"&amp;CHAR(COLUMN(D473)+64)&amp;$B474)</f>
        <v>Nối góc 90° PPR DISMY xanh D110</v>
      </c>
      <c r="G474" t="str" cm="1">
        <f t="array" aca="1" ref="G474" ca="1">INDIRECT("'"&amp;$A474&amp;"'!"&amp;CHAR(COLUMN(E473)+64)&amp;$B474)</f>
        <v>cái</v>
      </c>
      <c r="H474" s="1" cm="1">
        <f t="array" aca="1" ref="H474" ca="1">INDIRECT("'"&amp;$A474&amp;"'!"&amp;CHAR(COLUMN(B473)+64)&amp;$B474)</f>
        <v>437091</v>
      </c>
    </row>
    <row r="475" spans="1:8" x14ac:dyDescent="0.25">
      <c r="A475" t="s">
        <v>2</v>
      </c>
      <c r="B475">
        <f t="shared" si="15"/>
        <v>129</v>
      </c>
      <c r="C475" t="str" cm="1">
        <f t="array" aca="1" ref="C475" ca="1">INDIRECT("'"&amp;$A475&amp;"'!"&amp;CHAR(COLUMN(A474)+64)&amp;$B475)</f>
        <v>12CTX125</v>
      </c>
      <c r="D475" cm="1">
        <f t="array" aca="1" ref="D475" ca="1">INDIRECT("'"&amp;$A475&amp;"'!"&amp;CHAR(COLUMN(C474)+64)&amp;$B475)</f>
        <v>123</v>
      </c>
      <c r="E475">
        <f t="shared" si="16"/>
        <v>474</v>
      </c>
      <c r="F475" t="str" cm="1">
        <f t="array" aca="1" ref="F475" ca="1">INDIRECT("'"&amp;$A475&amp;"'!"&amp;CHAR(COLUMN(D474)+64)&amp;$B475)</f>
        <v>Nối góc 90° PPR DISMY xanh D125</v>
      </c>
      <c r="G475" t="str" cm="1">
        <f t="array" aca="1" ref="G475" ca="1">INDIRECT("'"&amp;$A475&amp;"'!"&amp;CHAR(COLUMN(E474)+64)&amp;$B475)</f>
        <v>cái</v>
      </c>
      <c r="H475" s="1" cm="1">
        <f t="array" aca="1" ref="H475" ca="1">INDIRECT("'"&amp;$A475&amp;"'!"&amp;CHAR(COLUMN(B474)+64)&amp;$B475)</f>
        <v>747273</v>
      </c>
    </row>
    <row r="476" spans="1:8" x14ac:dyDescent="0.25">
      <c r="A476" t="s">
        <v>2</v>
      </c>
      <c r="B476">
        <f t="shared" si="15"/>
        <v>130</v>
      </c>
      <c r="C476" t="str" cm="1">
        <f t="array" aca="1" ref="C476" ca="1">INDIRECT("'"&amp;$A476&amp;"'!"&amp;CHAR(COLUMN(A475)+64)&amp;$B476)</f>
        <v>12CTX140</v>
      </c>
      <c r="D476" cm="1">
        <f t="array" aca="1" ref="D476" ca="1">INDIRECT("'"&amp;$A476&amp;"'!"&amp;CHAR(COLUMN(C475)+64)&amp;$B476)</f>
        <v>124</v>
      </c>
      <c r="E476">
        <f t="shared" si="16"/>
        <v>475</v>
      </c>
      <c r="F476" t="str" cm="1">
        <f t="array" aca="1" ref="F476" ca="1">INDIRECT("'"&amp;$A476&amp;"'!"&amp;CHAR(COLUMN(D475)+64)&amp;$B476)</f>
        <v>Nối góc 90° PPR DISMY xanh D140</v>
      </c>
      <c r="G476" t="str" cm="1">
        <f t="array" aca="1" ref="G476" ca="1">INDIRECT("'"&amp;$A476&amp;"'!"&amp;CHAR(COLUMN(E475)+64)&amp;$B476)</f>
        <v>cái</v>
      </c>
      <c r="H476" s="1" cm="1">
        <f t="array" aca="1" ref="H476" ca="1">INDIRECT("'"&amp;$A476&amp;"'!"&amp;CHAR(COLUMN(B475)+64)&amp;$B476)</f>
        <v>996364</v>
      </c>
    </row>
    <row r="477" spans="1:8" x14ac:dyDescent="0.25">
      <c r="A477" t="s">
        <v>2</v>
      </c>
      <c r="B477">
        <f t="shared" si="15"/>
        <v>131</v>
      </c>
      <c r="C477" t="str" cm="1">
        <f t="array" aca="1" ref="C477" ca="1">INDIRECT("'"&amp;$A477&amp;"'!"&amp;CHAR(COLUMN(A476)+64)&amp;$B477)</f>
        <v>12CTX160</v>
      </c>
      <c r="D477" cm="1">
        <f t="array" aca="1" ref="D477" ca="1">INDIRECT("'"&amp;$A477&amp;"'!"&amp;CHAR(COLUMN(C476)+64)&amp;$B477)</f>
        <v>125</v>
      </c>
      <c r="E477">
        <f t="shared" si="16"/>
        <v>476</v>
      </c>
      <c r="F477" t="str" cm="1">
        <f t="array" aca="1" ref="F477" ca="1">INDIRECT("'"&amp;$A477&amp;"'!"&amp;CHAR(COLUMN(D476)+64)&amp;$B477)</f>
        <v>Nối góc 90° PPR DISMY xanh D160</v>
      </c>
      <c r="G477" t="str" cm="1">
        <f t="array" aca="1" ref="G477" ca="1">INDIRECT("'"&amp;$A477&amp;"'!"&amp;CHAR(COLUMN(E476)+64)&amp;$B477)</f>
        <v>cái</v>
      </c>
      <c r="H477" s="1" cm="1">
        <f t="array" aca="1" ref="H477" ca="1">INDIRECT("'"&amp;$A477&amp;"'!"&amp;CHAR(COLUMN(B476)+64)&amp;$B477)</f>
        <v>1494273</v>
      </c>
    </row>
    <row r="478" spans="1:8" x14ac:dyDescent="0.25">
      <c r="A478" t="s">
        <v>2</v>
      </c>
      <c r="B478">
        <f t="shared" si="15"/>
        <v>132</v>
      </c>
      <c r="C478" t="str" cm="1">
        <f t="array" aca="1" ref="C478" ca="1">INDIRECT("'"&amp;$A478&amp;"'!"&amp;CHAR(COLUMN(A477)+64)&amp;$B478)</f>
        <v>12CTG2020</v>
      </c>
      <c r="D478" cm="1">
        <f t="array" aca="1" ref="D478" ca="1">INDIRECT("'"&amp;$A478&amp;"'!"&amp;CHAR(COLUMN(C477)+64)&amp;$B478)</f>
        <v>126</v>
      </c>
      <c r="E478">
        <f t="shared" si="16"/>
        <v>477</v>
      </c>
      <c r="F478" t="str" cm="1">
        <f t="array" aca="1" ref="F478" ca="1">INDIRECT("'"&amp;$A478&amp;"'!"&amp;CHAR(COLUMN(D477)+64)&amp;$B478)</f>
        <v>Nối góc 90° PPR DISMY ghi D20</v>
      </c>
      <c r="G478" t="str" cm="1">
        <f t="array" aca="1" ref="G478" ca="1">INDIRECT("'"&amp;$A478&amp;"'!"&amp;CHAR(COLUMN(E477)+64)&amp;$B478)</f>
        <v>cái</v>
      </c>
      <c r="H478" s="1" cm="1">
        <f t="array" aca="1" ref="H478" ca="1">INDIRECT("'"&amp;$A478&amp;"'!"&amp;CHAR(COLUMN(B477)+64)&amp;$B478)</f>
        <v>5545</v>
      </c>
    </row>
    <row r="479" spans="1:8" x14ac:dyDescent="0.25">
      <c r="A479" t="s">
        <v>2</v>
      </c>
      <c r="B479">
        <f t="shared" si="15"/>
        <v>133</v>
      </c>
      <c r="C479" t="str" cm="1">
        <f t="array" aca="1" ref="C479" ca="1">INDIRECT("'"&amp;$A479&amp;"'!"&amp;CHAR(COLUMN(A478)+64)&amp;$B479)</f>
        <v>12CTG2525</v>
      </c>
      <c r="D479" cm="1">
        <f t="array" aca="1" ref="D479" ca="1">INDIRECT("'"&amp;$A479&amp;"'!"&amp;CHAR(COLUMN(C478)+64)&amp;$B479)</f>
        <v>127</v>
      </c>
      <c r="E479">
        <f t="shared" si="16"/>
        <v>478</v>
      </c>
      <c r="F479" t="str" cm="1">
        <f t="array" aca="1" ref="F479" ca="1">INDIRECT("'"&amp;$A479&amp;"'!"&amp;CHAR(COLUMN(D478)+64)&amp;$B479)</f>
        <v>Nối góc 90° PPR DISMY ghi D25</v>
      </c>
      <c r="G479" t="str" cm="1">
        <f t="array" aca="1" ref="G479" ca="1">INDIRECT("'"&amp;$A479&amp;"'!"&amp;CHAR(COLUMN(E478)+64)&amp;$B479)</f>
        <v>cái</v>
      </c>
      <c r="H479" s="1" cm="1">
        <f t="array" aca="1" ref="H479" ca="1">INDIRECT("'"&amp;$A479&amp;"'!"&amp;CHAR(COLUMN(B478)+64)&amp;$B479)</f>
        <v>7364</v>
      </c>
    </row>
    <row r="480" spans="1:8" x14ac:dyDescent="0.25">
      <c r="A480" t="s">
        <v>2</v>
      </c>
      <c r="B480">
        <f t="shared" si="15"/>
        <v>134</v>
      </c>
      <c r="C480" t="str" cm="1">
        <f t="array" aca="1" ref="C480" ca="1">INDIRECT("'"&amp;$A480&amp;"'!"&amp;CHAR(COLUMN(A479)+64)&amp;$B480)</f>
        <v>12CTG3232</v>
      </c>
      <c r="D480" cm="1">
        <f t="array" aca="1" ref="D480" ca="1">INDIRECT("'"&amp;$A480&amp;"'!"&amp;CHAR(COLUMN(C479)+64)&amp;$B480)</f>
        <v>128</v>
      </c>
      <c r="E480">
        <f t="shared" si="16"/>
        <v>479</v>
      </c>
      <c r="F480" t="str" cm="1">
        <f t="array" aca="1" ref="F480" ca="1">INDIRECT("'"&amp;$A480&amp;"'!"&amp;CHAR(COLUMN(D479)+64)&amp;$B480)</f>
        <v>Nối góc 90° PPR DISMY ghi D32</v>
      </c>
      <c r="G480" t="str" cm="1">
        <f t="array" aca="1" ref="G480" ca="1">INDIRECT("'"&amp;$A480&amp;"'!"&amp;CHAR(COLUMN(E479)+64)&amp;$B480)</f>
        <v>cái</v>
      </c>
      <c r="H480" s="1" cm="1">
        <f t="array" aca="1" ref="H480" ca="1">INDIRECT("'"&amp;$A480&amp;"'!"&amp;CHAR(COLUMN(B479)+64)&amp;$B480)</f>
        <v>12909</v>
      </c>
    </row>
    <row r="481" spans="1:8" x14ac:dyDescent="0.25">
      <c r="A481" t="s">
        <v>2</v>
      </c>
      <c r="B481">
        <f t="shared" si="15"/>
        <v>135</v>
      </c>
      <c r="C481" t="str" cm="1">
        <f t="array" aca="1" ref="C481" ca="1">INDIRECT("'"&amp;$A481&amp;"'!"&amp;CHAR(COLUMN(A480)+64)&amp;$B481)</f>
        <v>12CTG4040</v>
      </c>
      <c r="D481" cm="1">
        <f t="array" aca="1" ref="D481" ca="1">INDIRECT("'"&amp;$A481&amp;"'!"&amp;CHAR(COLUMN(C480)+64)&amp;$B481)</f>
        <v>129</v>
      </c>
      <c r="E481">
        <f t="shared" si="16"/>
        <v>480</v>
      </c>
      <c r="F481" t="str" cm="1">
        <f t="array" aca="1" ref="F481" ca="1">INDIRECT("'"&amp;$A481&amp;"'!"&amp;CHAR(COLUMN(D480)+64)&amp;$B481)</f>
        <v>Nối góc 90° PPR DISMY ghi D40</v>
      </c>
      <c r="G481" t="str" cm="1">
        <f t="array" aca="1" ref="G481" ca="1">INDIRECT("'"&amp;$A481&amp;"'!"&amp;CHAR(COLUMN(E480)+64)&amp;$B481)</f>
        <v>cái</v>
      </c>
      <c r="H481" s="1" cm="1">
        <f t="array" aca="1" ref="H481" ca="1">INDIRECT("'"&amp;$A481&amp;"'!"&amp;CHAR(COLUMN(B480)+64)&amp;$B481)</f>
        <v>21091</v>
      </c>
    </row>
    <row r="482" spans="1:8" x14ac:dyDescent="0.25">
      <c r="A482" t="s">
        <v>2</v>
      </c>
      <c r="B482">
        <f t="shared" si="15"/>
        <v>136</v>
      </c>
      <c r="C482" t="str" cm="1">
        <f t="array" aca="1" ref="C482" ca="1">INDIRECT("'"&amp;$A482&amp;"'!"&amp;CHAR(COLUMN(A481)+64)&amp;$B482)</f>
        <v>12CTG5050</v>
      </c>
      <c r="D482" cm="1">
        <f t="array" aca="1" ref="D482" ca="1">INDIRECT("'"&amp;$A482&amp;"'!"&amp;CHAR(COLUMN(C481)+64)&amp;$B482)</f>
        <v>130</v>
      </c>
      <c r="E482">
        <f t="shared" si="16"/>
        <v>481</v>
      </c>
      <c r="F482" t="str" cm="1">
        <f t="array" aca="1" ref="F482" ca="1">INDIRECT("'"&amp;$A482&amp;"'!"&amp;CHAR(COLUMN(D481)+64)&amp;$B482)</f>
        <v>Nối góc 90° PPR DISMY ghi D50</v>
      </c>
      <c r="G482" t="str" cm="1">
        <f t="array" aca="1" ref="G482" ca="1">INDIRECT("'"&amp;$A482&amp;"'!"&amp;CHAR(COLUMN(E481)+64)&amp;$B482)</f>
        <v>cái</v>
      </c>
      <c r="H482" s="1" cm="1">
        <f t="array" aca="1" ref="H482" ca="1">INDIRECT("'"&amp;$A482&amp;"'!"&amp;CHAR(COLUMN(B481)+64)&amp;$B482)</f>
        <v>36727</v>
      </c>
    </row>
    <row r="483" spans="1:8" x14ac:dyDescent="0.25">
      <c r="A483" t="s">
        <v>2</v>
      </c>
      <c r="B483">
        <f t="shared" si="15"/>
        <v>137</v>
      </c>
      <c r="C483" t="str" cm="1">
        <f t="array" aca="1" ref="C483" ca="1">INDIRECT("'"&amp;$A483&amp;"'!"&amp;CHAR(COLUMN(A482)+64)&amp;$B483)</f>
        <v>12CTG6363</v>
      </c>
      <c r="D483" cm="1">
        <f t="array" aca="1" ref="D483" ca="1">INDIRECT("'"&amp;$A483&amp;"'!"&amp;CHAR(COLUMN(C482)+64)&amp;$B483)</f>
        <v>131</v>
      </c>
      <c r="E483">
        <f t="shared" si="16"/>
        <v>482</v>
      </c>
      <c r="F483" t="str" cm="1">
        <f t="array" aca="1" ref="F483" ca="1">INDIRECT("'"&amp;$A483&amp;"'!"&amp;CHAR(COLUMN(D482)+64)&amp;$B483)</f>
        <v>Nối góc 90° PPR DISMY ghi D63</v>
      </c>
      <c r="G483" t="str" cm="1">
        <f t="array" aca="1" ref="G483" ca="1">INDIRECT("'"&amp;$A483&amp;"'!"&amp;CHAR(COLUMN(E482)+64)&amp;$B483)</f>
        <v>cái</v>
      </c>
      <c r="H483" s="1" cm="1">
        <f t="array" aca="1" ref="H483" ca="1">INDIRECT("'"&amp;$A483&amp;"'!"&amp;CHAR(COLUMN(B482)+64)&amp;$B483)</f>
        <v>112364</v>
      </c>
    </row>
    <row r="484" spans="1:8" x14ac:dyDescent="0.25">
      <c r="A484" t="s">
        <v>2</v>
      </c>
      <c r="B484">
        <f t="shared" si="15"/>
        <v>138</v>
      </c>
      <c r="C484" t="str" cm="1">
        <f t="array" aca="1" ref="C484" ca="1">INDIRECT("'"&amp;$A484&amp;"'!"&amp;CHAR(COLUMN(A483)+64)&amp;$B484)</f>
        <v>12CTG7575</v>
      </c>
      <c r="D484" cm="1">
        <f t="array" aca="1" ref="D484" ca="1">INDIRECT("'"&amp;$A484&amp;"'!"&amp;CHAR(COLUMN(C483)+64)&amp;$B484)</f>
        <v>132</v>
      </c>
      <c r="E484">
        <f t="shared" si="16"/>
        <v>483</v>
      </c>
      <c r="F484" t="str" cm="1">
        <f t="array" aca="1" ref="F484" ca="1">INDIRECT("'"&amp;$A484&amp;"'!"&amp;CHAR(COLUMN(D483)+64)&amp;$B484)</f>
        <v>Nối góc 90° PPR DISMY ghi D75</v>
      </c>
      <c r="G484" t="str" cm="1">
        <f t="array" aca="1" ref="G484" ca="1">INDIRECT("'"&amp;$A484&amp;"'!"&amp;CHAR(COLUMN(E483)+64)&amp;$B484)</f>
        <v>cái</v>
      </c>
      <c r="H484" s="1" cm="1">
        <f t="array" aca="1" ref="H484" ca="1">INDIRECT("'"&amp;$A484&amp;"'!"&amp;CHAR(COLUMN(B483)+64)&amp;$B484)</f>
        <v>146545</v>
      </c>
    </row>
    <row r="485" spans="1:8" x14ac:dyDescent="0.25">
      <c r="A485" t="s">
        <v>2</v>
      </c>
      <c r="B485">
        <f t="shared" si="15"/>
        <v>139</v>
      </c>
      <c r="C485" t="str" cm="1">
        <f t="array" aca="1" ref="C485" ca="1">INDIRECT("'"&amp;$A485&amp;"'!"&amp;CHAR(COLUMN(A484)+64)&amp;$B485)</f>
        <v>12CTG9090</v>
      </c>
      <c r="D485" cm="1">
        <f t="array" aca="1" ref="D485" ca="1">INDIRECT("'"&amp;$A485&amp;"'!"&amp;CHAR(COLUMN(C484)+64)&amp;$B485)</f>
        <v>133</v>
      </c>
      <c r="E485">
        <f t="shared" si="16"/>
        <v>484</v>
      </c>
      <c r="F485" t="str" cm="1">
        <f t="array" aca="1" ref="F485" ca="1">INDIRECT("'"&amp;$A485&amp;"'!"&amp;CHAR(COLUMN(D484)+64)&amp;$B485)</f>
        <v>Nối góc 90° PPR DISMY ghi D90</v>
      </c>
      <c r="G485" t="str" cm="1">
        <f t="array" aca="1" ref="G485" ca="1">INDIRECT("'"&amp;$A485&amp;"'!"&amp;CHAR(COLUMN(E484)+64)&amp;$B485)</f>
        <v>cái</v>
      </c>
      <c r="H485" s="1" cm="1">
        <f t="array" aca="1" ref="H485" ca="1">INDIRECT("'"&amp;$A485&amp;"'!"&amp;CHAR(COLUMN(B484)+64)&amp;$B485)</f>
        <v>230091</v>
      </c>
    </row>
    <row r="486" spans="1:8" x14ac:dyDescent="0.25">
      <c r="A486" t="s">
        <v>2</v>
      </c>
      <c r="B486">
        <f t="shared" si="15"/>
        <v>140</v>
      </c>
      <c r="C486" t="str" cm="1">
        <f t="array" aca="1" ref="C486" ca="1">INDIRECT("'"&amp;$A486&amp;"'!"&amp;CHAR(COLUMN(A485)+64)&amp;$B486)</f>
        <v>12CTG110110</v>
      </c>
      <c r="D486" cm="1">
        <f t="array" aca="1" ref="D486" ca="1">INDIRECT("'"&amp;$A486&amp;"'!"&amp;CHAR(COLUMN(C485)+64)&amp;$B486)</f>
        <v>134</v>
      </c>
      <c r="E486">
        <f t="shared" si="16"/>
        <v>485</v>
      </c>
      <c r="F486" t="str" cm="1">
        <f t="array" aca="1" ref="F486" ca="1">INDIRECT("'"&amp;$A486&amp;"'!"&amp;CHAR(COLUMN(D485)+64)&amp;$B486)</f>
        <v>Nối góc 90° PPR DISMY ghi D110</v>
      </c>
      <c r="G486" t="str" cm="1">
        <f t="array" aca="1" ref="G486" ca="1">INDIRECT("'"&amp;$A486&amp;"'!"&amp;CHAR(COLUMN(E485)+64)&amp;$B486)</f>
        <v>cái</v>
      </c>
      <c r="H486" s="1" cm="1">
        <f t="array" aca="1" ref="H486" ca="1">INDIRECT("'"&amp;$A486&amp;"'!"&amp;CHAR(COLUMN(B485)+64)&amp;$B486)</f>
        <v>437091</v>
      </c>
    </row>
    <row r="487" spans="1:8" x14ac:dyDescent="0.25">
      <c r="A487" t="s">
        <v>2</v>
      </c>
      <c r="B487">
        <f t="shared" si="15"/>
        <v>141</v>
      </c>
      <c r="C487" t="str" cm="1">
        <f t="array" aca="1" ref="C487" ca="1">INDIRECT("'"&amp;$A487&amp;"'!"&amp;CHAR(COLUMN(A486)+64)&amp;$B487)</f>
        <v>12CTUV2020</v>
      </c>
      <c r="D487" cm="1">
        <f t="array" aca="1" ref="D487" ca="1">INDIRECT("'"&amp;$A487&amp;"'!"&amp;CHAR(COLUMN(C486)+64)&amp;$B487)</f>
        <v>135</v>
      </c>
      <c r="E487">
        <f t="shared" si="16"/>
        <v>486</v>
      </c>
      <c r="F487" t="str" cm="1">
        <f t="array" aca="1" ref="F487" ca="1">INDIRECT("'"&amp;$A487&amp;"'!"&amp;CHAR(COLUMN(D486)+64)&amp;$B487)</f>
        <v>Nối góc 90° PPR DISMY UV D20</v>
      </c>
      <c r="G487" t="str" cm="1">
        <f t="array" aca="1" ref="G487" ca="1">INDIRECT("'"&amp;$A487&amp;"'!"&amp;CHAR(COLUMN(E486)+64)&amp;$B487)</f>
        <v>cái</v>
      </c>
      <c r="H487" s="1" cm="1">
        <f t="array" aca="1" ref="H487" ca="1">INDIRECT("'"&amp;$A487&amp;"'!"&amp;CHAR(COLUMN(B486)+64)&amp;$B487)</f>
        <v>6636</v>
      </c>
    </row>
    <row r="488" spans="1:8" x14ac:dyDescent="0.25">
      <c r="A488" t="s">
        <v>2</v>
      </c>
      <c r="B488">
        <f t="shared" si="15"/>
        <v>142</v>
      </c>
      <c r="C488" t="str" cm="1">
        <f t="array" aca="1" ref="C488" ca="1">INDIRECT("'"&amp;$A488&amp;"'!"&amp;CHAR(COLUMN(A487)+64)&amp;$B488)</f>
        <v>12CTUV2525</v>
      </c>
      <c r="D488" cm="1">
        <f t="array" aca="1" ref="D488" ca="1">INDIRECT("'"&amp;$A488&amp;"'!"&amp;CHAR(COLUMN(C487)+64)&amp;$B488)</f>
        <v>136</v>
      </c>
      <c r="E488">
        <f t="shared" si="16"/>
        <v>487</v>
      </c>
      <c r="F488" t="str" cm="1">
        <f t="array" aca="1" ref="F488" ca="1">INDIRECT("'"&amp;$A488&amp;"'!"&amp;CHAR(COLUMN(D487)+64)&amp;$B488)</f>
        <v>Nối góc 90° PPR DISMY UV D25</v>
      </c>
      <c r="G488" t="str" cm="1">
        <f t="array" aca="1" ref="G488" ca="1">INDIRECT("'"&amp;$A488&amp;"'!"&amp;CHAR(COLUMN(E487)+64)&amp;$B488)</f>
        <v>cái</v>
      </c>
      <c r="H488" s="1" cm="1">
        <f t="array" aca="1" ref="H488" ca="1">INDIRECT("'"&amp;$A488&amp;"'!"&amp;CHAR(COLUMN(B487)+64)&amp;$B488)</f>
        <v>8818</v>
      </c>
    </row>
    <row r="489" spans="1:8" x14ac:dyDescent="0.25">
      <c r="A489" t="s">
        <v>2</v>
      </c>
      <c r="B489">
        <f t="shared" si="15"/>
        <v>143</v>
      </c>
      <c r="C489" t="str" cm="1">
        <f t="array" aca="1" ref="C489" ca="1">INDIRECT("'"&amp;$A489&amp;"'!"&amp;CHAR(COLUMN(A488)+64)&amp;$B489)</f>
        <v>12CTUV3232</v>
      </c>
      <c r="D489" cm="1">
        <f t="array" aca="1" ref="D489" ca="1">INDIRECT("'"&amp;$A489&amp;"'!"&amp;CHAR(COLUMN(C488)+64)&amp;$B489)</f>
        <v>137</v>
      </c>
      <c r="E489">
        <f t="shared" si="16"/>
        <v>488</v>
      </c>
      <c r="F489" t="str" cm="1">
        <f t="array" aca="1" ref="F489" ca="1">INDIRECT("'"&amp;$A489&amp;"'!"&amp;CHAR(COLUMN(D488)+64)&amp;$B489)</f>
        <v>Nối góc 90° PPR DISMY UV D32</v>
      </c>
      <c r="G489" t="str" cm="1">
        <f t="array" aca="1" ref="G489" ca="1">INDIRECT("'"&amp;$A489&amp;"'!"&amp;CHAR(COLUMN(E488)+64)&amp;$B489)</f>
        <v>cái</v>
      </c>
      <c r="H489" s="1" cm="1">
        <f t="array" aca="1" ref="H489" ca="1">INDIRECT("'"&amp;$A489&amp;"'!"&amp;CHAR(COLUMN(B488)+64)&amp;$B489)</f>
        <v>15455</v>
      </c>
    </row>
    <row r="490" spans="1:8" x14ac:dyDescent="0.25">
      <c r="A490" t="s">
        <v>2</v>
      </c>
      <c r="B490">
        <f t="shared" si="15"/>
        <v>144</v>
      </c>
      <c r="C490" t="str" cm="1">
        <f t="array" aca="1" ref="C490" ca="1">INDIRECT("'"&amp;$A490&amp;"'!"&amp;CHAR(COLUMN(A489)+64)&amp;$B490)</f>
        <v>12CTUV4040</v>
      </c>
      <c r="D490" cm="1">
        <f t="array" aca="1" ref="D490" ca="1">INDIRECT("'"&amp;$A490&amp;"'!"&amp;CHAR(COLUMN(C489)+64)&amp;$B490)</f>
        <v>138</v>
      </c>
      <c r="E490">
        <f t="shared" si="16"/>
        <v>489</v>
      </c>
      <c r="F490" t="str" cm="1">
        <f t="array" aca="1" ref="F490" ca="1">INDIRECT("'"&amp;$A490&amp;"'!"&amp;CHAR(COLUMN(D489)+64)&amp;$B490)</f>
        <v>Nối góc 90° PPR DISMY UV D40</v>
      </c>
      <c r="G490" t="str" cm="1">
        <f t="array" aca="1" ref="G490" ca="1">INDIRECT("'"&amp;$A490&amp;"'!"&amp;CHAR(COLUMN(E489)+64)&amp;$B490)</f>
        <v>cái</v>
      </c>
      <c r="H490" s="1" cm="1">
        <f t="array" aca="1" ref="H490" ca="1">INDIRECT("'"&amp;$A490&amp;"'!"&amp;CHAR(COLUMN(B489)+64)&amp;$B490)</f>
        <v>25273</v>
      </c>
    </row>
    <row r="491" spans="1:8" x14ac:dyDescent="0.25">
      <c r="A491" t="s">
        <v>2</v>
      </c>
      <c r="B491">
        <f t="shared" si="15"/>
        <v>145</v>
      </c>
      <c r="C491" t="str" cm="1">
        <f t="array" aca="1" ref="C491" ca="1">INDIRECT("'"&amp;$A491&amp;"'!"&amp;CHAR(COLUMN(A490)+64)&amp;$B491)</f>
        <v>12CTUV5050</v>
      </c>
      <c r="D491" cm="1">
        <f t="array" aca="1" ref="D491" ca="1">INDIRECT("'"&amp;$A491&amp;"'!"&amp;CHAR(COLUMN(C490)+64)&amp;$B491)</f>
        <v>139</v>
      </c>
      <c r="E491">
        <f t="shared" si="16"/>
        <v>490</v>
      </c>
      <c r="F491" t="str" cm="1">
        <f t="array" aca="1" ref="F491" ca="1">INDIRECT("'"&amp;$A491&amp;"'!"&amp;CHAR(COLUMN(D490)+64)&amp;$B491)</f>
        <v>Nối góc 90° PPR DISMY UV D50</v>
      </c>
      <c r="G491" t="str" cm="1">
        <f t="array" aca="1" ref="G491" ca="1">INDIRECT("'"&amp;$A491&amp;"'!"&amp;CHAR(COLUMN(E490)+64)&amp;$B491)</f>
        <v>cái</v>
      </c>
      <c r="H491" s="1" cm="1">
        <f t="array" aca="1" ref="H491" ca="1">INDIRECT("'"&amp;$A491&amp;"'!"&amp;CHAR(COLUMN(B490)+64)&amp;$B491)</f>
        <v>44091</v>
      </c>
    </row>
    <row r="492" spans="1:8" x14ac:dyDescent="0.25">
      <c r="A492" t="s">
        <v>2</v>
      </c>
      <c r="B492">
        <f t="shared" si="15"/>
        <v>146</v>
      </c>
      <c r="C492" t="str" cm="1">
        <f t="array" aca="1" ref="C492" ca="1">INDIRECT("'"&amp;$A492&amp;"'!"&amp;CHAR(COLUMN(A491)+64)&amp;$B492)</f>
        <v>12CTUV6363</v>
      </c>
      <c r="D492" cm="1">
        <f t="array" aca="1" ref="D492" ca="1">INDIRECT("'"&amp;$A492&amp;"'!"&amp;CHAR(COLUMN(C491)+64)&amp;$B492)</f>
        <v>140</v>
      </c>
      <c r="E492">
        <f t="shared" si="16"/>
        <v>491</v>
      </c>
      <c r="F492" t="str" cm="1">
        <f t="array" aca="1" ref="F492" ca="1">INDIRECT("'"&amp;$A492&amp;"'!"&amp;CHAR(COLUMN(D491)+64)&amp;$B492)</f>
        <v>Nối góc 90° PPR DISMY UV D63</v>
      </c>
      <c r="G492" t="str" cm="1">
        <f t="array" aca="1" ref="G492" ca="1">INDIRECT("'"&amp;$A492&amp;"'!"&amp;CHAR(COLUMN(E491)+64)&amp;$B492)</f>
        <v>cái</v>
      </c>
      <c r="H492" s="1" cm="1">
        <f t="array" aca="1" ref="H492" ca="1">INDIRECT("'"&amp;$A492&amp;"'!"&amp;CHAR(COLUMN(B491)+64)&amp;$B492)</f>
        <v>134909</v>
      </c>
    </row>
    <row r="493" spans="1:8" x14ac:dyDescent="0.25">
      <c r="A493" t="s">
        <v>2</v>
      </c>
      <c r="B493">
        <f t="shared" si="15"/>
        <v>147</v>
      </c>
      <c r="C493" t="str" cm="1">
        <f t="array" aca="1" ref="C493" ca="1">INDIRECT("'"&amp;$A493&amp;"'!"&amp;CHAR(COLUMN(A492)+64)&amp;$B493)</f>
        <v>12CTRNX2012</v>
      </c>
      <c r="D493" cm="1">
        <f t="array" aca="1" ref="D493" ca="1">INDIRECT("'"&amp;$A493&amp;"'!"&amp;CHAR(COLUMN(C492)+64)&amp;$B493)</f>
        <v>141</v>
      </c>
      <c r="E493">
        <f t="shared" si="16"/>
        <v>492</v>
      </c>
      <c r="F493" t="str" cm="1">
        <f t="array" aca="1" ref="F493" ca="1">INDIRECT("'"&amp;$A493&amp;"'!"&amp;CHAR(COLUMN(D492)+64)&amp;$B493)</f>
        <v>Nối góc 90° ren ngoài PPR DISMY xanh D20x1/2"</v>
      </c>
      <c r="G493" t="str" cm="1">
        <f t="array" aca="1" ref="G493" ca="1">INDIRECT("'"&amp;$A493&amp;"'!"&amp;CHAR(COLUMN(E492)+64)&amp;$B493)</f>
        <v>cái</v>
      </c>
      <c r="H493" s="1" cm="1">
        <f t="array" aca="1" ref="H493" ca="1">INDIRECT("'"&amp;$A493&amp;"'!"&amp;CHAR(COLUMN(B492)+64)&amp;$B493)</f>
        <v>56545</v>
      </c>
    </row>
    <row r="494" spans="1:8" x14ac:dyDescent="0.25">
      <c r="A494" t="s">
        <v>2</v>
      </c>
      <c r="B494">
        <f t="shared" si="15"/>
        <v>148</v>
      </c>
      <c r="C494" t="str" cm="1">
        <f t="array" aca="1" ref="C494" ca="1">INDIRECT("'"&amp;$A494&amp;"'!"&amp;CHAR(COLUMN(A493)+64)&amp;$B494)</f>
        <v>12CTRNX2512</v>
      </c>
      <c r="D494" cm="1">
        <f t="array" aca="1" ref="D494" ca="1">INDIRECT("'"&amp;$A494&amp;"'!"&amp;CHAR(COLUMN(C493)+64)&amp;$B494)</f>
        <v>142</v>
      </c>
      <c r="E494">
        <f t="shared" si="16"/>
        <v>493</v>
      </c>
      <c r="F494" t="str" cm="1">
        <f t="array" aca="1" ref="F494" ca="1">INDIRECT("'"&amp;$A494&amp;"'!"&amp;CHAR(COLUMN(D493)+64)&amp;$B494)</f>
        <v>Nối góc 90° ren ngoài PPR DISMY xanh D25x1/2"</v>
      </c>
      <c r="G494" t="str" cm="1">
        <f t="array" aca="1" ref="G494" ca="1">INDIRECT("'"&amp;$A494&amp;"'!"&amp;CHAR(COLUMN(E493)+64)&amp;$B494)</f>
        <v>cái</v>
      </c>
      <c r="H494" s="1" cm="1">
        <f t="array" aca="1" ref="H494" ca="1">INDIRECT("'"&amp;$A494&amp;"'!"&amp;CHAR(COLUMN(B493)+64)&amp;$B494)</f>
        <v>63909</v>
      </c>
    </row>
    <row r="495" spans="1:8" x14ac:dyDescent="0.25">
      <c r="A495" t="s">
        <v>2</v>
      </c>
      <c r="B495">
        <f t="shared" si="15"/>
        <v>149</v>
      </c>
      <c r="C495" t="str" cm="1">
        <f t="array" aca="1" ref="C495" ca="1">INDIRECT("'"&amp;$A495&amp;"'!"&amp;CHAR(COLUMN(A494)+64)&amp;$B495)</f>
        <v>12CTRNX2534</v>
      </c>
      <c r="D495" cm="1">
        <f t="array" aca="1" ref="D495" ca="1">INDIRECT("'"&amp;$A495&amp;"'!"&amp;CHAR(COLUMN(C494)+64)&amp;$B495)</f>
        <v>143</v>
      </c>
      <c r="E495">
        <f t="shared" si="16"/>
        <v>494</v>
      </c>
      <c r="F495" t="str" cm="1">
        <f t="array" aca="1" ref="F495" ca="1">INDIRECT("'"&amp;$A495&amp;"'!"&amp;CHAR(COLUMN(D494)+64)&amp;$B495)</f>
        <v>Nối góc 90° ren ngoài PPR DISMY xanh D25x3/4"</v>
      </c>
      <c r="G495" t="str" cm="1">
        <f t="array" aca="1" ref="G495" ca="1">INDIRECT("'"&amp;$A495&amp;"'!"&amp;CHAR(COLUMN(E494)+64)&amp;$B495)</f>
        <v>cái</v>
      </c>
      <c r="H495" s="1" cm="1">
        <f t="array" aca="1" ref="H495" ca="1">INDIRECT("'"&amp;$A495&amp;"'!"&amp;CHAR(COLUMN(B494)+64)&amp;$B495)</f>
        <v>74545</v>
      </c>
    </row>
    <row r="496" spans="1:8" x14ac:dyDescent="0.25">
      <c r="A496" t="s">
        <v>2</v>
      </c>
      <c r="B496">
        <f t="shared" si="15"/>
        <v>150</v>
      </c>
      <c r="C496" t="str" cm="1">
        <f t="array" aca="1" ref="C496" ca="1">INDIRECT("'"&amp;$A496&amp;"'!"&amp;CHAR(COLUMN(A495)+64)&amp;$B496)</f>
        <v>12CTRNX321</v>
      </c>
      <c r="D496" cm="1">
        <f t="array" aca="1" ref="D496" ca="1">INDIRECT("'"&amp;$A496&amp;"'!"&amp;CHAR(COLUMN(C495)+64)&amp;$B496)</f>
        <v>144</v>
      </c>
      <c r="E496">
        <f t="shared" si="16"/>
        <v>495</v>
      </c>
      <c r="F496" t="str" cm="1">
        <f t="array" aca="1" ref="F496" ca="1">INDIRECT("'"&amp;$A496&amp;"'!"&amp;CHAR(COLUMN(D495)+64)&amp;$B496)</f>
        <v>Nối góc 90° ren ngoài PPR DISMY xanh D32x1"</v>
      </c>
      <c r="G496" t="str" cm="1">
        <f t="array" aca="1" ref="G496" ca="1">INDIRECT("'"&amp;$A496&amp;"'!"&amp;CHAR(COLUMN(E495)+64)&amp;$B496)</f>
        <v>cái</v>
      </c>
      <c r="H496" s="1" cm="1">
        <f t="array" aca="1" ref="H496" ca="1">INDIRECT("'"&amp;$A496&amp;"'!"&amp;CHAR(COLUMN(B495)+64)&amp;$B496)</f>
        <v>120273</v>
      </c>
    </row>
    <row r="497" spans="1:8" x14ac:dyDescent="0.25">
      <c r="A497" t="s">
        <v>2</v>
      </c>
      <c r="B497">
        <f t="shared" si="15"/>
        <v>151</v>
      </c>
      <c r="C497" t="str" cm="1">
        <f t="array" aca="1" ref="C497" ca="1">INDIRECT("'"&amp;$A497&amp;"'!"&amp;CHAR(COLUMN(A496)+64)&amp;$B497)</f>
        <v>12CTRNG2012</v>
      </c>
      <c r="D497" cm="1">
        <f t="array" aca="1" ref="D497" ca="1">INDIRECT("'"&amp;$A497&amp;"'!"&amp;CHAR(COLUMN(C496)+64)&amp;$B497)</f>
        <v>145</v>
      </c>
      <c r="E497">
        <f t="shared" si="16"/>
        <v>496</v>
      </c>
      <c r="F497" t="str" cm="1">
        <f t="array" aca="1" ref="F497" ca="1">INDIRECT("'"&amp;$A497&amp;"'!"&amp;CHAR(COLUMN(D496)+64)&amp;$B497)</f>
        <v>Nối góc 90° ren ngoài PPR DISMY ghi D20x1/2"</v>
      </c>
      <c r="G497" t="str" cm="1">
        <f t="array" aca="1" ref="G497" ca="1">INDIRECT("'"&amp;$A497&amp;"'!"&amp;CHAR(COLUMN(E496)+64)&amp;$B497)</f>
        <v>cái</v>
      </c>
      <c r="H497" s="1" cm="1">
        <f t="array" aca="1" ref="H497" ca="1">INDIRECT("'"&amp;$A497&amp;"'!"&amp;CHAR(COLUMN(B496)+64)&amp;$B497)</f>
        <v>56545</v>
      </c>
    </row>
    <row r="498" spans="1:8" x14ac:dyDescent="0.25">
      <c r="A498" t="s">
        <v>2</v>
      </c>
      <c r="B498">
        <f t="shared" si="15"/>
        <v>152</v>
      </c>
      <c r="C498" t="str" cm="1">
        <f t="array" aca="1" ref="C498" ca="1">INDIRECT("'"&amp;$A498&amp;"'!"&amp;CHAR(COLUMN(A497)+64)&amp;$B498)</f>
        <v>12CTRNG2512</v>
      </c>
      <c r="D498" cm="1">
        <f t="array" aca="1" ref="D498" ca="1">INDIRECT("'"&amp;$A498&amp;"'!"&amp;CHAR(COLUMN(C497)+64)&amp;$B498)</f>
        <v>146</v>
      </c>
      <c r="E498">
        <f t="shared" si="16"/>
        <v>497</v>
      </c>
      <c r="F498" t="str" cm="1">
        <f t="array" aca="1" ref="F498" ca="1">INDIRECT("'"&amp;$A498&amp;"'!"&amp;CHAR(COLUMN(D497)+64)&amp;$B498)</f>
        <v>Nối góc 90° ren ngoài PPR DISMY ghi D25x1/2"</v>
      </c>
      <c r="G498" t="str" cm="1">
        <f t="array" aca="1" ref="G498" ca="1">INDIRECT("'"&amp;$A498&amp;"'!"&amp;CHAR(COLUMN(E497)+64)&amp;$B498)</f>
        <v>cái</v>
      </c>
      <c r="H498" s="1" cm="1">
        <f t="array" aca="1" ref="H498" ca="1">INDIRECT("'"&amp;$A498&amp;"'!"&amp;CHAR(COLUMN(B497)+64)&amp;$B498)</f>
        <v>63909</v>
      </c>
    </row>
    <row r="499" spans="1:8" x14ac:dyDescent="0.25">
      <c r="A499" t="s">
        <v>2</v>
      </c>
      <c r="B499">
        <f t="shared" si="15"/>
        <v>153</v>
      </c>
      <c r="C499" t="str" cm="1">
        <f t="array" aca="1" ref="C499" ca="1">INDIRECT("'"&amp;$A499&amp;"'!"&amp;CHAR(COLUMN(A498)+64)&amp;$B499)</f>
        <v>12CTRNG2534</v>
      </c>
      <c r="D499" cm="1">
        <f t="array" aca="1" ref="D499" ca="1">INDIRECT("'"&amp;$A499&amp;"'!"&amp;CHAR(COLUMN(C498)+64)&amp;$B499)</f>
        <v>147</v>
      </c>
      <c r="E499">
        <f t="shared" si="16"/>
        <v>498</v>
      </c>
      <c r="F499" t="str" cm="1">
        <f t="array" aca="1" ref="F499" ca="1">INDIRECT("'"&amp;$A499&amp;"'!"&amp;CHAR(COLUMN(D498)+64)&amp;$B499)</f>
        <v>Nối góc 90° ren ngoài PPR DISMY ghi D25x3/4"</v>
      </c>
      <c r="G499" t="str" cm="1">
        <f t="array" aca="1" ref="G499" ca="1">INDIRECT("'"&amp;$A499&amp;"'!"&amp;CHAR(COLUMN(E498)+64)&amp;$B499)</f>
        <v>cái</v>
      </c>
      <c r="H499" s="1" cm="1">
        <f t="array" aca="1" ref="H499" ca="1">INDIRECT("'"&amp;$A499&amp;"'!"&amp;CHAR(COLUMN(B498)+64)&amp;$B499)</f>
        <v>74545</v>
      </c>
    </row>
    <row r="500" spans="1:8" x14ac:dyDescent="0.25">
      <c r="A500" t="s">
        <v>2</v>
      </c>
      <c r="B500">
        <f t="shared" si="15"/>
        <v>154</v>
      </c>
      <c r="C500" t="str" cm="1">
        <f t="array" aca="1" ref="C500" ca="1">INDIRECT("'"&amp;$A500&amp;"'!"&amp;CHAR(COLUMN(A499)+64)&amp;$B500)</f>
        <v>12CTRNG321</v>
      </c>
      <c r="D500" cm="1">
        <f t="array" aca="1" ref="D500" ca="1">INDIRECT("'"&amp;$A500&amp;"'!"&amp;CHAR(COLUMN(C499)+64)&amp;$B500)</f>
        <v>148</v>
      </c>
      <c r="E500">
        <f t="shared" si="16"/>
        <v>499</v>
      </c>
      <c r="F500" t="str" cm="1">
        <f t="array" aca="1" ref="F500" ca="1">INDIRECT("'"&amp;$A500&amp;"'!"&amp;CHAR(COLUMN(D499)+64)&amp;$B500)</f>
        <v>Nối góc 90° ren ngoài PPR DISMY ghi D32x1"</v>
      </c>
      <c r="G500" t="str" cm="1">
        <f t="array" aca="1" ref="G500" ca="1">INDIRECT("'"&amp;$A500&amp;"'!"&amp;CHAR(COLUMN(E499)+64)&amp;$B500)</f>
        <v>cái</v>
      </c>
      <c r="H500" s="1" cm="1">
        <f t="array" aca="1" ref="H500" ca="1">INDIRECT("'"&amp;$A500&amp;"'!"&amp;CHAR(COLUMN(B499)+64)&amp;$B500)</f>
        <v>120273</v>
      </c>
    </row>
    <row r="501" spans="1:8" x14ac:dyDescent="0.25">
      <c r="A501" t="s">
        <v>2</v>
      </c>
      <c r="B501">
        <f t="shared" si="15"/>
        <v>155</v>
      </c>
      <c r="C501" t="str" cm="1">
        <f t="array" aca="1" ref="C501" ca="1">INDIRECT("'"&amp;$A501&amp;"'!"&amp;CHAR(COLUMN(A500)+64)&amp;$B501)</f>
        <v>12CTRNUV2012</v>
      </c>
      <c r="D501" cm="1">
        <f t="array" aca="1" ref="D501" ca="1">INDIRECT("'"&amp;$A501&amp;"'!"&amp;CHAR(COLUMN(C500)+64)&amp;$B501)</f>
        <v>149</v>
      </c>
      <c r="E501">
        <f t="shared" si="16"/>
        <v>500</v>
      </c>
      <c r="F501" t="str" cm="1">
        <f t="array" aca="1" ref="F501" ca="1">INDIRECT("'"&amp;$A501&amp;"'!"&amp;CHAR(COLUMN(D500)+64)&amp;$B501)</f>
        <v>Nối góc 90° ren ngoài PPR DISMY UV D20x1/2"</v>
      </c>
      <c r="G501" t="str" cm="1">
        <f t="array" aca="1" ref="G501" ca="1">INDIRECT("'"&amp;$A501&amp;"'!"&amp;CHAR(COLUMN(E500)+64)&amp;$B501)</f>
        <v>cái</v>
      </c>
      <c r="H501" s="1" cm="1">
        <f t="array" aca="1" ref="H501" ca="1">INDIRECT("'"&amp;$A501&amp;"'!"&amp;CHAR(COLUMN(B500)+64)&amp;$B501)</f>
        <v>67818</v>
      </c>
    </row>
    <row r="502" spans="1:8" x14ac:dyDescent="0.25">
      <c r="A502" t="s">
        <v>2</v>
      </c>
      <c r="B502">
        <f t="shared" ref="B502:B565" si="17">+B501+1</f>
        <v>156</v>
      </c>
      <c r="C502" t="str" cm="1">
        <f t="array" aca="1" ref="C502" ca="1">INDIRECT("'"&amp;$A502&amp;"'!"&amp;CHAR(COLUMN(A501)+64)&amp;$B502)</f>
        <v>12CTRNUV2512</v>
      </c>
      <c r="D502" cm="1">
        <f t="array" aca="1" ref="D502" ca="1">INDIRECT("'"&amp;$A502&amp;"'!"&amp;CHAR(COLUMN(C501)+64)&amp;$B502)</f>
        <v>150</v>
      </c>
      <c r="E502">
        <f t="shared" si="16"/>
        <v>501</v>
      </c>
      <c r="F502" t="str" cm="1">
        <f t="array" aca="1" ref="F502" ca="1">INDIRECT("'"&amp;$A502&amp;"'!"&amp;CHAR(COLUMN(D501)+64)&amp;$B502)</f>
        <v>Nối góc 90° ren ngoài PPR DISMY UV D25x1/2"</v>
      </c>
      <c r="G502" t="str" cm="1">
        <f t="array" aca="1" ref="G502" ca="1">INDIRECT("'"&amp;$A502&amp;"'!"&amp;CHAR(COLUMN(E501)+64)&amp;$B502)</f>
        <v>cái</v>
      </c>
      <c r="H502" s="1" cm="1">
        <f t="array" aca="1" ref="H502" ca="1">INDIRECT("'"&amp;$A502&amp;"'!"&amp;CHAR(COLUMN(B501)+64)&amp;$B502)</f>
        <v>76727</v>
      </c>
    </row>
    <row r="503" spans="1:8" x14ac:dyDescent="0.25">
      <c r="A503" t="s">
        <v>2</v>
      </c>
      <c r="B503">
        <f t="shared" si="17"/>
        <v>157</v>
      </c>
      <c r="C503" t="str" cm="1">
        <f t="array" aca="1" ref="C503" ca="1">INDIRECT("'"&amp;$A503&amp;"'!"&amp;CHAR(COLUMN(A502)+64)&amp;$B503)</f>
        <v>12CTRNUV2534</v>
      </c>
      <c r="D503" cm="1">
        <f t="array" aca="1" ref="D503" ca="1">INDIRECT("'"&amp;$A503&amp;"'!"&amp;CHAR(COLUMN(C502)+64)&amp;$B503)</f>
        <v>151</v>
      </c>
      <c r="E503">
        <f t="shared" si="16"/>
        <v>502</v>
      </c>
      <c r="F503" t="str" cm="1">
        <f t="array" aca="1" ref="F503" ca="1">INDIRECT("'"&amp;$A503&amp;"'!"&amp;CHAR(COLUMN(D502)+64)&amp;$B503)</f>
        <v>Nối góc 90° ren ngoài PPR DISMY UV D25x3/4"</v>
      </c>
      <c r="G503" t="str" cm="1">
        <f t="array" aca="1" ref="G503" ca="1">INDIRECT("'"&amp;$A503&amp;"'!"&amp;CHAR(COLUMN(E502)+64)&amp;$B503)</f>
        <v>cái</v>
      </c>
      <c r="H503" s="1" cm="1">
        <f t="array" aca="1" ref="H503" ca="1">INDIRECT("'"&amp;$A503&amp;"'!"&amp;CHAR(COLUMN(B502)+64)&amp;$B503)</f>
        <v>89455</v>
      </c>
    </row>
    <row r="504" spans="1:8" x14ac:dyDescent="0.25">
      <c r="A504" t="s">
        <v>2</v>
      </c>
      <c r="B504">
        <f t="shared" si="17"/>
        <v>158</v>
      </c>
      <c r="C504" t="str" cm="1">
        <f t="array" aca="1" ref="C504" ca="1">INDIRECT("'"&amp;$A504&amp;"'!"&amp;CHAR(COLUMN(A503)+64)&amp;$B504)</f>
        <v>12CTRNUV321</v>
      </c>
      <c r="D504" cm="1">
        <f t="array" aca="1" ref="D504" ca="1">INDIRECT("'"&amp;$A504&amp;"'!"&amp;CHAR(COLUMN(C503)+64)&amp;$B504)</f>
        <v>152</v>
      </c>
      <c r="E504">
        <f t="shared" si="16"/>
        <v>503</v>
      </c>
      <c r="F504" t="str" cm="1">
        <f t="array" aca="1" ref="F504" ca="1">INDIRECT("'"&amp;$A504&amp;"'!"&amp;CHAR(COLUMN(D503)+64)&amp;$B504)</f>
        <v>Nối góc 90° ren ngoài PPR DISMY UV D32x1"</v>
      </c>
      <c r="G504" t="str" cm="1">
        <f t="array" aca="1" ref="G504" ca="1">INDIRECT("'"&amp;$A504&amp;"'!"&amp;CHAR(COLUMN(E503)+64)&amp;$B504)</f>
        <v>cái</v>
      </c>
      <c r="H504" s="1" cm="1">
        <f t="array" aca="1" ref="H504" ca="1">INDIRECT("'"&amp;$A504&amp;"'!"&amp;CHAR(COLUMN(B503)+64)&amp;$B504)</f>
        <v>144273</v>
      </c>
    </row>
    <row r="505" spans="1:8" x14ac:dyDescent="0.25">
      <c r="A505" t="s">
        <v>2</v>
      </c>
      <c r="B505">
        <f t="shared" si="17"/>
        <v>159</v>
      </c>
      <c r="C505" t="str" cm="1">
        <f t="array" aca="1" ref="C505" ca="1">INDIRECT("'"&amp;$A505&amp;"'!"&amp;CHAR(COLUMN(A504)+64)&amp;$B505)</f>
        <v>12CTRNGM2012</v>
      </c>
      <c r="D505" cm="1">
        <f t="array" aca="1" ref="D505" ca="1">INDIRECT("'"&amp;$A505&amp;"'!"&amp;CHAR(COLUMN(C504)+64)&amp;$B505)</f>
        <v>153</v>
      </c>
      <c r="E505">
        <f t="shared" si="16"/>
        <v>504</v>
      </c>
      <c r="F505" t="str" cm="1">
        <f t="array" aca="1" ref="F505" ca="1">INDIRECT("'"&amp;$A505&amp;"'!"&amp;CHAR(COLUMN(D504)+64)&amp;$B505)</f>
        <v>Nối góc 90° ren ngoài PPR DISMY ghi D20x1/2" mạ</v>
      </c>
      <c r="G505" t="str" cm="1">
        <f t="array" aca="1" ref="G505" ca="1">INDIRECT("'"&amp;$A505&amp;"'!"&amp;CHAR(COLUMN(E504)+64)&amp;$B505)</f>
        <v>cái</v>
      </c>
      <c r="H505" s="1" cm="1">
        <f t="array" aca="1" ref="H505" ca="1">INDIRECT("'"&amp;$A505&amp;"'!"&amp;CHAR(COLUMN(B504)+64)&amp;$B505)</f>
        <v>56545</v>
      </c>
    </row>
    <row r="506" spans="1:8" x14ac:dyDescent="0.25">
      <c r="A506" t="s">
        <v>2</v>
      </c>
      <c r="B506">
        <f t="shared" si="17"/>
        <v>160</v>
      </c>
      <c r="C506" t="str" cm="1">
        <f t="array" aca="1" ref="C506" ca="1">INDIRECT("'"&amp;$A506&amp;"'!"&amp;CHAR(COLUMN(A505)+64)&amp;$B506)</f>
        <v>12CTRNGM2512</v>
      </c>
      <c r="D506" cm="1">
        <f t="array" aca="1" ref="D506" ca="1">INDIRECT("'"&amp;$A506&amp;"'!"&amp;CHAR(COLUMN(C505)+64)&amp;$B506)</f>
        <v>154</v>
      </c>
      <c r="E506">
        <f t="shared" si="16"/>
        <v>505</v>
      </c>
      <c r="F506" t="str" cm="1">
        <f t="array" aca="1" ref="F506" ca="1">INDIRECT("'"&amp;$A506&amp;"'!"&amp;CHAR(COLUMN(D505)+64)&amp;$B506)</f>
        <v>Nối góc 90° ren ngoài PPR DISMY ghi D25x1/2" mạ</v>
      </c>
      <c r="G506" t="str" cm="1">
        <f t="array" aca="1" ref="G506" ca="1">INDIRECT("'"&amp;$A506&amp;"'!"&amp;CHAR(COLUMN(E505)+64)&amp;$B506)</f>
        <v>cái</v>
      </c>
      <c r="H506" s="1" cm="1">
        <f t="array" aca="1" ref="H506" ca="1">INDIRECT("'"&amp;$A506&amp;"'!"&amp;CHAR(COLUMN(B505)+64)&amp;$B506)</f>
        <v>63909</v>
      </c>
    </row>
    <row r="507" spans="1:8" x14ac:dyDescent="0.25">
      <c r="A507" t="s">
        <v>2</v>
      </c>
      <c r="B507">
        <f t="shared" si="17"/>
        <v>161</v>
      </c>
      <c r="C507" t="str" cm="1">
        <f t="array" aca="1" ref="C507" ca="1">INDIRECT("'"&amp;$A507&amp;"'!"&amp;CHAR(COLUMN(A506)+64)&amp;$B507)</f>
        <v>12CTRNGM2534</v>
      </c>
      <c r="D507" cm="1">
        <f t="array" aca="1" ref="D507" ca="1">INDIRECT("'"&amp;$A507&amp;"'!"&amp;CHAR(COLUMN(C506)+64)&amp;$B507)</f>
        <v>155</v>
      </c>
      <c r="E507">
        <f t="shared" si="16"/>
        <v>506</v>
      </c>
      <c r="F507" t="str" cm="1">
        <f t="array" aca="1" ref="F507" ca="1">INDIRECT("'"&amp;$A507&amp;"'!"&amp;CHAR(COLUMN(D506)+64)&amp;$B507)</f>
        <v>Nối góc 90° ren ngoài PPR DISMY ghi D25x3/4" mạ</v>
      </c>
      <c r="G507" t="str" cm="1">
        <f t="array" aca="1" ref="G507" ca="1">INDIRECT("'"&amp;$A507&amp;"'!"&amp;CHAR(COLUMN(E506)+64)&amp;$B507)</f>
        <v>cái</v>
      </c>
      <c r="H507" s="1" cm="1">
        <f t="array" aca="1" ref="H507" ca="1">INDIRECT("'"&amp;$A507&amp;"'!"&amp;CHAR(COLUMN(B506)+64)&amp;$B507)</f>
        <v>74545</v>
      </c>
    </row>
    <row r="508" spans="1:8" x14ac:dyDescent="0.25">
      <c r="A508" t="s">
        <v>2</v>
      </c>
      <c r="B508">
        <f t="shared" si="17"/>
        <v>162</v>
      </c>
      <c r="C508" t="str" cm="1">
        <f t="array" aca="1" ref="C508" ca="1">INDIRECT("'"&amp;$A508&amp;"'!"&amp;CHAR(COLUMN(A507)+64)&amp;$B508)</f>
        <v>12CTRNGM321</v>
      </c>
      <c r="D508" cm="1">
        <f t="array" aca="1" ref="D508" ca="1">INDIRECT("'"&amp;$A508&amp;"'!"&amp;CHAR(COLUMN(C507)+64)&amp;$B508)</f>
        <v>156</v>
      </c>
      <c r="E508">
        <f t="shared" si="16"/>
        <v>507</v>
      </c>
      <c r="F508" t="str" cm="1">
        <f t="array" aca="1" ref="F508" ca="1">INDIRECT("'"&amp;$A508&amp;"'!"&amp;CHAR(COLUMN(D507)+64)&amp;$B508)</f>
        <v>Nối góc 90° ren ngoài PPR DISMY ghi D32x1" mạ</v>
      </c>
      <c r="G508" t="str" cm="1">
        <f t="array" aca="1" ref="G508" ca="1">INDIRECT("'"&amp;$A508&amp;"'!"&amp;CHAR(COLUMN(E507)+64)&amp;$B508)</f>
        <v>cái</v>
      </c>
      <c r="H508" s="1" cm="1">
        <f t="array" aca="1" ref="H508" ca="1">INDIRECT("'"&amp;$A508&amp;"'!"&amp;CHAR(COLUMN(B507)+64)&amp;$B508)</f>
        <v>120273</v>
      </c>
    </row>
    <row r="509" spans="1:8" x14ac:dyDescent="0.25">
      <c r="A509" t="s">
        <v>2</v>
      </c>
      <c r="B509">
        <f t="shared" si="17"/>
        <v>163</v>
      </c>
      <c r="C509" t="str" cm="1">
        <f t="array" aca="1" ref="C509" ca="1">INDIRECT("'"&amp;$A509&amp;"'!"&amp;CHAR(COLUMN(A508)+64)&amp;$B509)</f>
        <v>12CTRTX2012</v>
      </c>
      <c r="D509" cm="1">
        <f t="array" aca="1" ref="D509" ca="1">INDIRECT("'"&amp;$A509&amp;"'!"&amp;CHAR(COLUMN(C508)+64)&amp;$B509)</f>
        <v>157</v>
      </c>
      <c r="E509">
        <f t="shared" si="16"/>
        <v>508</v>
      </c>
      <c r="F509" t="str" cm="1">
        <f t="array" aca="1" ref="F509" ca="1">INDIRECT("'"&amp;$A509&amp;"'!"&amp;CHAR(COLUMN(D508)+64)&amp;$B509)</f>
        <v>Nối góc 90° ren trong PPR DISMY xanh D20x1/2"</v>
      </c>
      <c r="G509" t="str" cm="1">
        <f t="array" aca="1" ref="G509" ca="1">INDIRECT("'"&amp;$A509&amp;"'!"&amp;CHAR(COLUMN(E508)+64)&amp;$B509)</f>
        <v>cái</v>
      </c>
      <c r="H509" s="1" cm="1">
        <f t="array" aca="1" ref="H509" ca="1">INDIRECT("'"&amp;$A509&amp;"'!"&amp;CHAR(COLUMN(B508)+64)&amp;$B509)</f>
        <v>40182</v>
      </c>
    </row>
    <row r="510" spans="1:8" x14ac:dyDescent="0.25">
      <c r="A510" t="s">
        <v>2</v>
      </c>
      <c r="B510">
        <f t="shared" si="17"/>
        <v>164</v>
      </c>
      <c r="C510" t="str" cm="1">
        <f t="array" aca="1" ref="C510" ca="1">INDIRECT("'"&amp;$A510&amp;"'!"&amp;CHAR(COLUMN(A509)+64)&amp;$B510)</f>
        <v>12CTRTX2512</v>
      </c>
      <c r="D510" cm="1">
        <f t="array" aca="1" ref="D510" ca="1">INDIRECT("'"&amp;$A510&amp;"'!"&amp;CHAR(COLUMN(C509)+64)&amp;$B510)</f>
        <v>158</v>
      </c>
      <c r="E510">
        <f t="shared" si="16"/>
        <v>509</v>
      </c>
      <c r="F510" t="str" cm="1">
        <f t="array" aca="1" ref="F510" ca="1">INDIRECT("'"&amp;$A510&amp;"'!"&amp;CHAR(COLUMN(D509)+64)&amp;$B510)</f>
        <v>Nối góc 90° ren trong PPR DISMY xanh D25x1/2"</v>
      </c>
      <c r="G510" t="str" cm="1">
        <f t="array" aca="1" ref="G510" ca="1">INDIRECT("'"&amp;$A510&amp;"'!"&amp;CHAR(COLUMN(E509)+64)&amp;$B510)</f>
        <v>cái</v>
      </c>
      <c r="H510" s="1" cm="1">
        <f t="array" aca="1" ref="H510" ca="1">INDIRECT("'"&amp;$A510&amp;"'!"&amp;CHAR(COLUMN(B509)+64)&amp;$B510)</f>
        <v>45636</v>
      </c>
    </row>
    <row r="511" spans="1:8" x14ac:dyDescent="0.25">
      <c r="A511" t="s">
        <v>2</v>
      </c>
      <c r="B511">
        <f t="shared" si="17"/>
        <v>165</v>
      </c>
      <c r="C511" t="str" cm="1">
        <f t="array" aca="1" ref="C511" ca="1">INDIRECT("'"&amp;$A511&amp;"'!"&amp;CHAR(COLUMN(A510)+64)&amp;$B511)</f>
        <v>12CTRTX2534</v>
      </c>
      <c r="D511" cm="1">
        <f t="array" aca="1" ref="D511" ca="1">INDIRECT("'"&amp;$A511&amp;"'!"&amp;CHAR(COLUMN(C510)+64)&amp;$B511)</f>
        <v>159</v>
      </c>
      <c r="E511">
        <f t="shared" si="16"/>
        <v>510</v>
      </c>
      <c r="F511" t="str" cm="1">
        <f t="array" aca="1" ref="F511" ca="1">INDIRECT("'"&amp;$A511&amp;"'!"&amp;CHAR(COLUMN(D510)+64)&amp;$B511)</f>
        <v>Nối góc 90° ren trong PPR DISMY xanh D25x3/4"</v>
      </c>
      <c r="G511" t="str" cm="1">
        <f t="array" aca="1" ref="G511" ca="1">INDIRECT("'"&amp;$A511&amp;"'!"&amp;CHAR(COLUMN(E510)+64)&amp;$B511)</f>
        <v>cái</v>
      </c>
      <c r="H511" s="1" cm="1">
        <f t="array" aca="1" ref="H511" ca="1">INDIRECT("'"&amp;$A511&amp;"'!"&amp;CHAR(COLUMN(B510)+64)&amp;$B511)</f>
        <v>61455</v>
      </c>
    </row>
    <row r="512" spans="1:8" x14ac:dyDescent="0.25">
      <c r="A512" t="s">
        <v>2</v>
      </c>
      <c r="B512">
        <f t="shared" si="17"/>
        <v>166</v>
      </c>
      <c r="C512" t="str" cm="1">
        <f t="array" aca="1" ref="C512" ca="1">INDIRECT("'"&amp;$A512&amp;"'!"&amp;CHAR(COLUMN(A511)+64)&amp;$B512)</f>
        <v>12CTRTX321</v>
      </c>
      <c r="D512" cm="1">
        <f t="array" aca="1" ref="D512" ca="1">INDIRECT("'"&amp;$A512&amp;"'!"&amp;CHAR(COLUMN(C511)+64)&amp;$B512)</f>
        <v>160</v>
      </c>
      <c r="E512">
        <f t="shared" si="16"/>
        <v>511</v>
      </c>
      <c r="F512" t="str" cm="1">
        <f t="array" aca="1" ref="F512" ca="1">INDIRECT("'"&amp;$A512&amp;"'!"&amp;CHAR(COLUMN(D511)+64)&amp;$B512)</f>
        <v>Nối góc 90° ren trong PPR DISMY xanh D32x1"</v>
      </c>
      <c r="G512" t="str" cm="1">
        <f t="array" aca="1" ref="G512" ca="1">INDIRECT("'"&amp;$A512&amp;"'!"&amp;CHAR(COLUMN(E511)+64)&amp;$B512)</f>
        <v>cái</v>
      </c>
      <c r="H512" s="1" cm="1">
        <f t="array" aca="1" ref="H512" ca="1">INDIRECT("'"&amp;$A512&amp;"'!"&amp;CHAR(COLUMN(B511)+64)&amp;$B512)</f>
        <v>113545</v>
      </c>
    </row>
    <row r="513" spans="1:8" x14ac:dyDescent="0.25">
      <c r="A513" t="s">
        <v>2</v>
      </c>
      <c r="B513">
        <f t="shared" si="17"/>
        <v>167</v>
      </c>
      <c r="C513" t="str" cm="1">
        <f t="array" aca="1" ref="C513" ca="1">INDIRECT("'"&amp;$A513&amp;"'!"&amp;CHAR(COLUMN(A512)+64)&amp;$B513)</f>
        <v>12CTRTG2012</v>
      </c>
      <c r="D513" cm="1">
        <f t="array" aca="1" ref="D513" ca="1">INDIRECT("'"&amp;$A513&amp;"'!"&amp;CHAR(COLUMN(C512)+64)&amp;$B513)</f>
        <v>161</v>
      </c>
      <c r="E513">
        <f t="shared" si="16"/>
        <v>512</v>
      </c>
      <c r="F513" t="str" cm="1">
        <f t="array" aca="1" ref="F513" ca="1">INDIRECT("'"&amp;$A513&amp;"'!"&amp;CHAR(COLUMN(D512)+64)&amp;$B513)</f>
        <v>Nối góc 90° ren trong PPR DISMY ghi D20x1/2"</v>
      </c>
      <c r="G513" t="str" cm="1">
        <f t="array" aca="1" ref="G513" ca="1">INDIRECT("'"&amp;$A513&amp;"'!"&amp;CHAR(COLUMN(E512)+64)&amp;$B513)</f>
        <v>cái</v>
      </c>
      <c r="H513" s="1" cm="1">
        <f t="array" aca="1" ref="H513" ca="1">INDIRECT("'"&amp;$A513&amp;"'!"&amp;CHAR(COLUMN(B512)+64)&amp;$B513)</f>
        <v>40182</v>
      </c>
    </row>
    <row r="514" spans="1:8" x14ac:dyDescent="0.25">
      <c r="A514" t="s">
        <v>2</v>
      </c>
      <c r="B514">
        <f t="shared" si="17"/>
        <v>168</v>
      </c>
      <c r="C514" t="str" cm="1">
        <f t="array" aca="1" ref="C514" ca="1">INDIRECT("'"&amp;$A514&amp;"'!"&amp;CHAR(COLUMN(A513)+64)&amp;$B514)</f>
        <v>12CTRTG2512</v>
      </c>
      <c r="D514" cm="1">
        <f t="array" aca="1" ref="D514" ca="1">INDIRECT("'"&amp;$A514&amp;"'!"&amp;CHAR(COLUMN(C513)+64)&amp;$B514)</f>
        <v>162</v>
      </c>
      <c r="E514">
        <f t="shared" si="16"/>
        <v>513</v>
      </c>
      <c r="F514" t="str" cm="1">
        <f t="array" aca="1" ref="F514" ca="1">INDIRECT("'"&amp;$A514&amp;"'!"&amp;CHAR(COLUMN(D513)+64)&amp;$B514)</f>
        <v>Nối góc 90° ren trong PPR DISMY ghi D25x1/2"</v>
      </c>
      <c r="G514" t="str" cm="1">
        <f t="array" aca="1" ref="G514" ca="1">INDIRECT("'"&amp;$A514&amp;"'!"&amp;CHAR(COLUMN(E513)+64)&amp;$B514)</f>
        <v>cái</v>
      </c>
      <c r="H514" s="1" cm="1">
        <f t="array" aca="1" ref="H514" ca="1">INDIRECT("'"&amp;$A514&amp;"'!"&amp;CHAR(COLUMN(B513)+64)&amp;$B514)</f>
        <v>45636</v>
      </c>
    </row>
    <row r="515" spans="1:8" x14ac:dyDescent="0.25">
      <c r="A515" t="s">
        <v>2</v>
      </c>
      <c r="B515">
        <f t="shared" si="17"/>
        <v>169</v>
      </c>
      <c r="C515" t="str" cm="1">
        <f t="array" aca="1" ref="C515" ca="1">INDIRECT("'"&amp;$A515&amp;"'!"&amp;CHAR(COLUMN(A514)+64)&amp;$B515)</f>
        <v>12CTRTG2534</v>
      </c>
      <c r="D515" cm="1">
        <f t="array" aca="1" ref="D515" ca="1">INDIRECT("'"&amp;$A515&amp;"'!"&amp;CHAR(COLUMN(C514)+64)&amp;$B515)</f>
        <v>163</v>
      </c>
      <c r="E515">
        <f t="shared" si="16"/>
        <v>514</v>
      </c>
      <c r="F515" t="str" cm="1">
        <f t="array" aca="1" ref="F515" ca="1">INDIRECT("'"&amp;$A515&amp;"'!"&amp;CHAR(COLUMN(D514)+64)&amp;$B515)</f>
        <v>Nối góc 90° ren trong PPR DISMY ghi D25x3/4"</v>
      </c>
      <c r="G515" t="str" cm="1">
        <f t="array" aca="1" ref="G515" ca="1">INDIRECT("'"&amp;$A515&amp;"'!"&amp;CHAR(COLUMN(E514)+64)&amp;$B515)</f>
        <v>cái</v>
      </c>
      <c r="H515" s="1" cm="1">
        <f t="array" aca="1" ref="H515" ca="1">INDIRECT("'"&amp;$A515&amp;"'!"&amp;CHAR(COLUMN(B514)+64)&amp;$B515)</f>
        <v>61455</v>
      </c>
    </row>
    <row r="516" spans="1:8" x14ac:dyDescent="0.25">
      <c r="A516" t="s">
        <v>2</v>
      </c>
      <c r="B516">
        <f t="shared" si="17"/>
        <v>170</v>
      </c>
      <c r="C516" t="str" cm="1">
        <f t="array" aca="1" ref="C516" ca="1">INDIRECT("'"&amp;$A516&amp;"'!"&amp;CHAR(COLUMN(A515)+64)&amp;$B516)</f>
        <v>12CTRTG321</v>
      </c>
      <c r="D516" cm="1">
        <f t="array" aca="1" ref="D516" ca="1">INDIRECT("'"&amp;$A516&amp;"'!"&amp;CHAR(COLUMN(C515)+64)&amp;$B516)</f>
        <v>164</v>
      </c>
      <c r="E516">
        <f t="shared" ref="E516:E579" si="18">+E515+1</f>
        <v>515</v>
      </c>
      <c r="F516" t="str" cm="1">
        <f t="array" aca="1" ref="F516" ca="1">INDIRECT("'"&amp;$A516&amp;"'!"&amp;CHAR(COLUMN(D515)+64)&amp;$B516)</f>
        <v>Nối góc 90° ren trong PPR DISMY ghi D32x1"</v>
      </c>
      <c r="G516" t="str" cm="1">
        <f t="array" aca="1" ref="G516" ca="1">INDIRECT("'"&amp;$A516&amp;"'!"&amp;CHAR(COLUMN(E515)+64)&amp;$B516)</f>
        <v>cái</v>
      </c>
      <c r="H516" s="1" cm="1">
        <f t="array" aca="1" ref="H516" ca="1">INDIRECT("'"&amp;$A516&amp;"'!"&amp;CHAR(COLUMN(B515)+64)&amp;$B516)</f>
        <v>113545</v>
      </c>
    </row>
    <row r="517" spans="1:8" x14ac:dyDescent="0.25">
      <c r="A517" t="s">
        <v>2</v>
      </c>
      <c r="B517">
        <f t="shared" si="17"/>
        <v>171</v>
      </c>
      <c r="C517" t="str" cm="1">
        <f t="array" aca="1" ref="C517" ca="1">INDIRECT("'"&amp;$A517&amp;"'!"&amp;CHAR(COLUMN(A516)+64)&amp;$B517)</f>
        <v>12CTRTUV2012</v>
      </c>
      <c r="D517" cm="1">
        <f t="array" aca="1" ref="D517" ca="1">INDIRECT("'"&amp;$A517&amp;"'!"&amp;CHAR(COLUMN(C516)+64)&amp;$B517)</f>
        <v>165</v>
      </c>
      <c r="E517">
        <f t="shared" si="18"/>
        <v>516</v>
      </c>
      <c r="F517" t="str" cm="1">
        <f t="array" aca="1" ref="F517" ca="1">INDIRECT("'"&amp;$A517&amp;"'!"&amp;CHAR(COLUMN(D516)+64)&amp;$B517)</f>
        <v>Nối góc 90° ren trong PPR DISMY UV D20x1/2"</v>
      </c>
      <c r="G517" t="str" cm="1">
        <f t="array" aca="1" ref="G517" ca="1">INDIRECT("'"&amp;$A517&amp;"'!"&amp;CHAR(COLUMN(E516)+64)&amp;$B517)</f>
        <v>cái</v>
      </c>
      <c r="H517" s="1" cm="1">
        <f t="array" aca="1" ref="H517" ca="1">INDIRECT("'"&amp;$A517&amp;"'!"&amp;CHAR(COLUMN(B516)+64)&amp;$B517)</f>
        <v>48182</v>
      </c>
    </row>
    <row r="518" spans="1:8" x14ac:dyDescent="0.25">
      <c r="A518" t="s">
        <v>2</v>
      </c>
      <c r="B518">
        <f t="shared" si="17"/>
        <v>172</v>
      </c>
      <c r="C518" t="str" cm="1">
        <f t="array" aca="1" ref="C518" ca="1">INDIRECT("'"&amp;$A518&amp;"'!"&amp;CHAR(COLUMN(A517)+64)&amp;$B518)</f>
        <v>12CTRTUV2512</v>
      </c>
      <c r="D518" cm="1">
        <f t="array" aca="1" ref="D518" ca="1">INDIRECT("'"&amp;$A518&amp;"'!"&amp;CHAR(COLUMN(C517)+64)&amp;$B518)</f>
        <v>166</v>
      </c>
      <c r="E518">
        <f t="shared" si="18"/>
        <v>517</v>
      </c>
      <c r="F518" t="str" cm="1">
        <f t="array" aca="1" ref="F518" ca="1">INDIRECT("'"&amp;$A518&amp;"'!"&amp;CHAR(COLUMN(D517)+64)&amp;$B518)</f>
        <v>Nối góc 90° ren trong PPR DISMY UV D25x1/2"</v>
      </c>
      <c r="G518" t="str" cm="1">
        <f t="array" aca="1" ref="G518" ca="1">INDIRECT("'"&amp;$A518&amp;"'!"&amp;CHAR(COLUMN(E517)+64)&amp;$B518)</f>
        <v>cái</v>
      </c>
      <c r="H518" s="1" cm="1">
        <f t="array" aca="1" ref="H518" ca="1">INDIRECT("'"&amp;$A518&amp;"'!"&amp;CHAR(COLUMN(B517)+64)&amp;$B518)</f>
        <v>54727</v>
      </c>
    </row>
    <row r="519" spans="1:8" x14ac:dyDescent="0.25">
      <c r="A519" t="s">
        <v>2</v>
      </c>
      <c r="B519">
        <f t="shared" si="17"/>
        <v>173</v>
      </c>
      <c r="C519" t="str" cm="1">
        <f t="array" aca="1" ref="C519" ca="1">INDIRECT("'"&amp;$A519&amp;"'!"&amp;CHAR(COLUMN(A518)+64)&amp;$B519)</f>
        <v>12CTRTUV2534</v>
      </c>
      <c r="D519" cm="1">
        <f t="array" aca="1" ref="D519" ca="1">INDIRECT("'"&amp;$A519&amp;"'!"&amp;CHAR(COLUMN(C518)+64)&amp;$B519)</f>
        <v>167</v>
      </c>
      <c r="E519">
        <f t="shared" si="18"/>
        <v>518</v>
      </c>
      <c r="F519" t="str" cm="1">
        <f t="array" aca="1" ref="F519" ca="1">INDIRECT("'"&amp;$A519&amp;"'!"&amp;CHAR(COLUMN(D518)+64)&amp;$B519)</f>
        <v>Nối góc 90° ren trong PPR DISMY UV D25x3/4"</v>
      </c>
      <c r="G519" t="str" cm="1">
        <f t="array" aca="1" ref="G519" ca="1">INDIRECT("'"&amp;$A519&amp;"'!"&amp;CHAR(COLUMN(E518)+64)&amp;$B519)</f>
        <v>cái</v>
      </c>
      <c r="H519" s="1" cm="1">
        <f t="array" aca="1" ref="H519" ca="1">INDIRECT("'"&amp;$A519&amp;"'!"&amp;CHAR(COLUMN(B518)+64)&amp;$B519)</f>
        <v>73727</v>
      </c>
    </row>
    <row r="520" spans="1:8" x14ac:dyDescent="0.25">
      <c r="A520" t="s">
        <v>2</v>
      </c>
      <c r="B520">
        <f t="shared" si="17"/>
        <v>174</v>
      </c>
      <c r="C520" t="str" cm="1">
        <f t="array" aca="1" ref="C520" ca="1">INDIRECT("'"&amp;$A520&amp;"'!"&amp;CHAR(COLUMN(A519)+64)&amp;$B520)</f>
        <v>12CTRTUV321</v>
      </c>
      <c r="D520" cm="1">
        <f t="array" aca="1" ref="D520" ca="1">INDIRECT("'"&amp;$A520&amp;"'!"&amp;CHAR(COLUMN(C519)+64)&amp;$B520)</f>
        <v>168</v>
      </c>
      <c r="E520">
        <f t="shared" si="18"/>
        <v>519</v>
      </c>
      <c r="F520" t="str" cm="1">
        <f t="array" aca="1" ref="F520" ca="1">INDIRECT("'"&amp;$A520&amp;"'!"&amp;CHAR(COLUMN(D519)+64)&amp;$B520)</f>
        <v>Nối góc 90° ren trong PPR DISMY UV D32x1"</v>
      </c>
      <c r="G520" t="str" cm="1">
        <f t="array" aca="1" ref="G520" ca="1">INDIRECT("'"&amp;$A520&amp;"'!"&amp;CHAR(COLUMN(E519)+64)&amp;$B520)</f>
        <v>cái</v>
      </c>
      <c r="H520" s="1" cm="1">
        <f t="array" aca="1" ref="H520" ca="1">INDIRECT("'"&amp;$A520&amp;"'!"&amp;CHAR(COLUMN(B519)+64)&amp;$B520)</f>
        <v>136182</v>
      </c>
    </row>
    <row r="521" spans="1:8" x14ac:dyDescent="0.25">
      <c r="A521" t="s">
        <v>2</v>
      </c>
      <c r="B521">
        <f t="shared" si="17"/>
        <v>175</v>
      </c>
      <c r="C521" t="str" cm="1">
        <f t="array" aca="1" ref="C521" ca="1">INDIRECT("'"&amp;$A521&amp;"'!"&amp;CHAR(COLUMN(A520)+64)&amp;$B521)</f>
        <v>12CTRTKX2512</v>
      </c>
      <c r="D521" cm="1">
        <f t="array" aca="1" ref="D521" ca="1">INDIRECT("'"&amp;$A521&amp;"'!"&amp;CHAR(COLUMN(C520)+64)&amp;$B521)</f>
        <v>169</v>
      </c>
      <c r="E521">
        <f t="shared" si="18"/>
        <v>520</v>
      </c>
      <c r="F521" t="str" cm="1">
        <f t="array" aca="1" ref="F521" ca="1">INDIRECT("'"&amp;$A521&amp;"'!"&amp;CHAR(COLUMN(D520)+64)&amp;$B521)</f>
        <v>Nối góc 90° ren trong kép PPR DISMY xanh D25 x 1/2"</v>
      </c>
      <c r="G521" t="str" cm="1">
        <f t="array" aca="1" ref="G521" ca="1">INDIRECT("'"&amp;$A521&amp;"'!"&amp;CHAR(COLUMN(E520)+64)&amp;$B521)</f>
        <v>cái</v>
      </c>
      <c r="H521" s="1" cm="1">
        <f t="array" aca="1" ref="H521" ca="1">INDIRECT("'"&amp;$A521&amp;"'!"&amp;CHAR(COLUMN(B520)+64)&amp;$B521)</f>
        <v>101455</v>
      </c>
    </row>
    <row r="522" spans="1:8" x14ac:dyDescent="0.25">
      <c r="A522" t="s">
        <v>2</v>
      </c>
      <c r="B522">
        <f t="shared" si="17"/>
        <v>176</v>
      </c>
      <c r="C522" t="str" cm="1">
        <f t="array" aca="1" ref="C522" ca="1">INDIRECT("'"&amp;$A522&amp;"'!"&amp;CHAR(COLUMN(A521)+64)&amp;$B522)</f>
        <v>12CTRTKX2512</v>
      </c>
      <c r="D522" cm="1">
        <f t="array" aca="1" ref="D522" ca="1">INDIRECT("'"&amp;$A522&amp;"'!"&amp;CHAR(COLUMN(C521)+64)&amp;$B522)</f>
        <v>170</v>
      </c>
      <c r="E522">
        <f t="shared" si="18"/>
        <v>521</v>
      </c>
      <c r="F522" t="str" cm="1">
        <f t="array" aca="1" ref="F522" ca="1">INDIRECT("'"&amp;$A522&amp;"'!"&amp;CHAR(COLUMN(D521)+64)&amp;$B522)</f>
        <v>Nối góc 90° ren trong kép PPR DISMY ghi D25x1/2"</v>
      </c>
      <c r="G522" t="str" cm="1">
        <f t="array" aca="1" ref="G522" ca="1">INDIRECT("'"&amp;$A522&amp;"'!"&amp;CHAR(COLUMN(E521)+64)&amp;$B522)</f>
        <v>cái</v>
      </c>
      <c r="H522" s="1" cm="1">
        <f t="array" aca="1" ref="H522" ca="1">INDIRECT("'"&amp;$A522&amp;"'!"&amp;CHAR(COLUMN(B521)+64)&amp;$B522)</f>
        <v>101455</v>
      </c>
    </row>
    <row r="523" spans="1:8" x14ac:dyDescent="0.25">
      <c r="A523" t="s">
        <v>2</v>
      </c>
      <c r="B523">
        <f t="shared" si="17"/>
        <v>177</v>
      </c>
      <c r="C523" t="str" cm="1">
        <f t="array" aca="1" ref="C523" ca="1">INDIRECT("'"&amp;$A523&amp;"'!"&amp;CHAR(COLUMN(A522)+64)&amp;$B523)</f>
        <v>12CTRTKGM2512</v>
      </c>
      <c r="D523" cm="1">
        <f t="array" aca="1" ref="D523" ca="1">INDIRECT("'"&amp;$A523&amp;"'!"&amp;CHAR(COLUMN(C522)+64)&amp;$B523)</f>
        <v>171</v>
      </c>
      <c r="E523">
        <f t="shared" si="18"/>
        <v>522</v>
      </c>
      <c r="F523" t="str" cm="1">
        <f t="array" aca="1" ref="F523" ca="1">INDIRECT("'"&amp;$A523&amp;"'!"&amp;CHAR(COLUMN(D522)+64)&amp;$B523)</f>
        <v>Nối góc 90° ren trong kép PPR DISMY ghi D25x1/2" mạ</v>
      </c>
      <c r="G523" t="str" cm="1">
        <f t="array" aca="1" ref="G523" ca="1">INDIRECT("'"&amp;$A523&amp;"'!"&amp;CHAR(COLUMN(E522)+64)&amp;$B523)</f>
        <v>cái</v>
      </c>
      <c r="H523" s="1" cm="1">
        <f t="array" aca="1" ref="H523" ca="1">INDIRECT("'"&amp;$A523&amp;"'!"&amp;CHAR(COLUMN(B522)+64)&amp;$B523)</f>
        <v>101455</v>
      </c>
    </row>
    <row r="524" spans="1:8" x14ac:dyDescent="0.25">
      <c r="A524" t="s">
        <v>2</v>
      </c>
      <c r="B524">
        <f t="shared" si="17"/>
        <v>178</v>
      </c>
      <c r="C524" t="str" cm="1">
        <f t="array" aca="1" ref="C524" ca="1">INDIRECT("'"&amp;$A524&amp;"'!"&amp;CHAR(COLUMN(A523)+64)&amp;$B524)</f>
        <v>12CTRTGM2012</v>
      </c>
      <c r="D524" cm="1">
        <f t="array" aca="1" ref="D524" ca="1">INDIRECT("'"&amp;$A524&amp;"'!"&amp;CHAR(COLUMN(C523)+64)&amp;$B524)</f>
        <v>172</v>
      </c>
      <c r="E524">
        <f t="shared" si="18"/>
        <v>523</v>
      </c>
      <c r="F524" t="str" cm="1">
        <f t="array" aca="1" ref="F524" ca="1">INDIRECT("'"&amp;$A524&amp;"'!"&amp;CHAR(COLUMN(D523)+64)&amp;$B524)</f>
        <v>Nối góc 90° ren trong PPR DISMY ghi D20x1/2" mạ</v>
      </c>
      <c r="G524" t="str" cm="1">
        <f t="array" aca="1" ref="G524" ca="1">INDIRECT("'"&amp;$A524&amp;"'!"&amp;CHAR(COLUMN(E523)+64)&amp;$B524)</f>
        <v>cái</v>
      </c>
      <c r="H524" s="1" cm="1">
        <f t="array" aca="1" ref="H524" ca="1">INDIRECT("'"&amp;$A524&amp;"'!"&amp;CHAR(COLUMN(B523)+64)&amp;$B524)</f>
        <v>40182</v>
      </c>
    </row>
    <row r="525" spans="1:8" x14ac:dyDescent="0.25">
      <c r="A525" t="s">
        <v>2</v>
      </c>
      <c r="B525">
        <f t="shared" si="17"/>
        <v>179</v>
      </c>
      <c r="C525" t="str" cm="1">
        <f t="array" aca="1" ref="C525" ca="1">INDIRECT("'"&amp;$A525&amp;"'!"&amp;CHAR(COLUMN(A524)+64)&amp;$B525)</f>
        <v>12CTRTGM2512</v>
      </c>
      <c r="D525" cm="1">
        <f t="array" aca="1" ref="D525" ca="1">INDIRECT("'"&amp;$A525&amp;"'!"&amp;CHAR(COLUMN(C524)+64)&amp;$B525)</f>
        <v>173</v>
      </c>
      <c r="E525">
        <f t="shared" si="18"/>
        <v>524</v>
      </c>
      <c r="F525" t="str" cm="1">
        <f t="array" aca="1" ref="F525" ca="1">INDIRECT("'"&amp;$A525&amp;"'!"&amp;CHAR(COLUMN(D524)+64)&amp;$B525)</f>
        <v>Nối góc 90° ren trong PPR DISMY ghi D25x1/2" mạ</v>
      </c>
      <c r="G525" t="str" cm="1">
        <f t="array" aca="1" ref="G525" ca="1">INDIRECT("'"&amp;$A525&amp;"'!"&amp;CHAR(COLUMN(E524)+64)&amp;$B525)</f>
        <v>cái</v>
      </c>
      <c r="H525" s="1" cm="1">
        <f t="array" aca="1" ref="H525" ca="1">INDIRECT("'"&amp;$A525&amp;"'!"&amp;CHAR(COLUMN(B524)+64)&amp;$B525)</f>
        <v>45636</v>
      </c>
    </row>
    <row r="526" spans="1:8" x14ac:dyDescent="0.25">
      <c r="A526" t="s">
        <v>2</v>
      </c>
      <c r="B526">
        <f t="shared" si="17"/>
        <v>180</v>
      </c>
      <c r="C526" t="str" cm="1">
        <f t="array" aca="1" ref="C526" ca="1">INDIRECT("'"&amp;$A526&amp;"'!"&amp;CHAR(COLUMN(A525)+64)&amp;$B526)</f>
        <v>12CTRTGM2534</v>
      </c>
      <c r="D526" cm="1">
        <f t="array" aca="1" ref="D526" ca="1">INDIRECT("'"&amp;$A526&amp;"'!"&amp;CHAR(COLUMN(C525)+64)&amp;$B526)</f>
        <v>174</v>
      </c>
      <c r="E526">
        <f t="shared" si="18"/>
        <v>525</v>
      </c>
      <c r="F526" t="str" cm="1">
        <f t="array" aca="1" ref="F526" ca="1">INDIRECT("'"&amp;$A526&amp;"'!"&amp;CHAR(COLUMN(D525)+64)&amp;$B526)</f>
        <v>Nối góc 90° ren trong PPR DISMY ghi D25x3/4" mạ</v>
      </c>
      <c r="G526" t="str" cm="1">
        <f t="array" aca="1" ref="G526" ca="1">INDIRECT("'"&amp;$A526&amp;"'!"&amp;CHAR(COLUMN(E525)+64)&amp;$B526)</f>
        <v>cái</v>
      </c>
      <c r="H526" s="1" cm="1">
        <f t="array" aca="1" ref="H526" ca="1">INDIRECT("'"&amp;$A526&amp;"'!"&amp;CHAR(COLUMN(B525)+64)&amp;$B526)</f>
        <v>61455</v>
      </c>
    </row>
    <row r="527" spans="1:8" x14ac:dyDescent="0.25">
      <c r="A527" t="s">
        <v>2</v>
      </c>
      <c r="B527">
        <f t="shared" si="17"/>
        <v>181</v>
      </c>
      <c r="C527" t="str" cm="1">
        <f t="array" aca="1" ref="C527" ca="1">INDIRECT("'"&amp;$A527&amp;"'!"&amp;CHAR(COLUMN(A526)+64)&amp;$B527)</f>
        <v>12CTRTGM321</v>
      </c>
      <c r="D527" cm="1">
        <f t="array" aca="1" ref="D527" ca="1">INDIRECT("'"&amp;$A527&amp;"'!"&amp;CHAR(COLUMN(C526)+64)&amp;$B527)</f>
        <v>175</v>
      </c>
      <c r="E527">
        <f t="shared" si="18"/>
        <v>526</v>
      </c>
      <c r="F527" t="str" cm="1">
        <f t="array" aca="1" ref="F527" ca="1">INDIRECT("'"&amp;$A527&amp;"'!"&amp;CHAR(COLUMN(D526)+64)&amp;$B527)</f>
        <v>Nối góc 90° ren trong PPR DISMY ghi D32x1" mạ</v>
      </c>
      <c r="G527" t="str" cm="1">
        <f t="array" aca="1" ref="G527" ca="1">INDIRECT("'"&amp;$A527&amp;"'!"&amp;CHAR(COLUMN(E526)+64)&amp;$B527)</f>
        <v>cái</v>
      </c>
      <c r="H527" s="1" cm="1">
        <f t="array" aca="1" ref="H527" ca="1">INDIRECT("'"&amp;$A527&amp;"'!"&amp;CHAR(COLUMN(B526)+64)&amp;$B527)</f>
        <v>113545</v>
      </c>
    </row>
    <row r="528" spans="1:8" x14ac:dyDescent="0.25">
      <c r="A528" t="s">
        <v>2</v>
      </c>
      <c r="B528">
        <f t="shared" si="17"/>
        <v>182</v>
      </c>
      <c r="C528" t="str" cm="1">
        <f t="array" aca="1" ref="C528" ca="1">INDIRECT("'"&amp;$A528&amp;"'!"&amp;CHAR(COLUMN(A527)+64)&amp;$B528)</f>
        <v>12CTX2520</v>
      </c>
      <c r="D528" cm="1">
        <f t="array" aca="1" ref="D528" ca="1">INDIRECT("'"&amp;$A528&amp;"'!"&amp;CHAR(COLUMN(C527)+64)&amp;$B528)</f>
        <v>176</v>
      </c>
      <c r="E528">
        <f t="shared" si="18"/>
        <v>527</v>
      </c>
      <c r="F528" t="str" cm="1">
        <f t="array" aca="1" ref="F528" ca="1">INDIRECT("'"&amp;$A528&amp;"'!"&amp;CHAR(COLUMN(D527)+64)&amp;$B528)</f>
        <v>Nối góc 90° chuyển bậc PPR DISMY xanh D25x20</v>
      </c>
      <c r="G528" t="str" cm="1">
        <f t="array" aca="1" ref="G528" ca="1">INDIRECT("'"&amp;$A528&amp;"'!"&amp;CHAR(COLUMN(E527)+64)&amp;$B528)</f>
        <v>cái</v>
      </c>
      <c r="H528" s="1" cm="1">
        <f t="array" aca="1" ref="H528" ca="1">INDIRECT("'"&amp;$A528&amp;"'!"&amp;CHAR(COLUMN(B527)+64)&amp;$B528)</f>
        <v>12364</v>
      </c>
    </row>
    <row r="529" spans="1:8" x14ac:dyDescent="0.25">
      <c r="A529" t="s">
        <v>2</v>
      </c>
      <c r="B529">
        <f t="shared" si="17"/>
        <v>183</v>
      </c>
      <c r="C529" t="str" cm="1">
        <f t="array" aca="1" ref="C529" ca="1">INDIRECT("'"&amp;$A529&amp;"'!"&amp;CHAR(COLUMN(A528)+64)&amp;$B529)</f>
        <v>12CTX3220</v>
      </c>
      <c r="D529" cm="1">
        <f t="array" aca="1" ref="D529" ca="1">INDIRECT("'"&amp;$A529&amp;"'!"&amp;CHAR(COLUMN(C528)+64)&amp;$B529)</f>
        <v>177</v>
      </c>
      <c r="E529">
        <f t="shared" si="18"/>
        <v>528</v>
      </c>
      <c r="F529" t="str" cm="1">
        <f t="array" aca="1" ref="F529" ca="1">INDIRECT("'"&amp;$A529&amp;"'!"&amp;CHAR(COLUMN(D528)+64)&amp;$B529)</f>
        <v>Nối góc 90° chuyển bậc PPR DISMY xanh D32x20</v>
      </c>
      <c r="G529" t="str" cm="1">
        <f t="array" aca="1" ref="G529" ca="1">INDIRECT("'"&amp;$A529&amp;"'!"&amp;CHAR(COLUMN(E528)+64)&amp;$B529)</f>
        <v>cái</v>
      </c>
      <c r="H529" s="1" cm="1">
        <f t="array" aca="1" ref="H529" ca="1">INDIRECT("'"&amp;$A529&amp;"'!"&amp;CHAR(COLUMN(B528)+64)&amp;$B529)</f>
        <v>25727</v>
      </c>
    </row>
    <row r="530" spans="1:8" x14ac:dyDescent="0.25">
      <c r="A530" t="s">
        <v>2</v>
      </c>
      <c r="B530">
        <f t="shared" si="17"/>
        <v>184</v>
      </c>
      <c r="C530" t="str" cm="1">
        <f t="array" aca="1" ref="C530" ca="1">INDIRECT("'"&amp;$A530&amp;"'!"&amp;CHAR(COLUMN(A529)+64)&amp;$B530)</f>
        <v>12CTX3225</v>
      </c>
      <c r="D530" cm="1">
        <f t="array" aca="1" ref="D530" ca="1">INDIRECT("'"&amp;$A530&amp;"'!"&amp;CHAR(COLUMN(C529)+64)&amp;$B530)</f>
        <v>178</v>
      </c>
      <c r="E530">
        <f t="shared" si="18"/>
        <v>529</v>
      </c>
      <c r="F530" t="str" cm="1">
        <f t="array" aca="1" ref="F530" ca="1">INDIRECT("'"&amp;$A530&amp;"'!"&amp;CHAR(COLUMN(D529)+64)&amp;$B530)</f>
        <v>Nối góc 90° chuyển bậc PPR DISMY xanh D32x25</v>
      </c>
      <c r="G530" t="str" cm="1">
        <f t="array" aca="1" ref="G530" ca="1">INDIRECT("'"&amp;$A530&amp;"'!"&amp;CHAR(COLUMN(E529)+64)&amp;$B530)</f>
        <v>cái</v>
      </c>
      <c r="H530" s="1" cm="1">
        <f t="array" aca="1" ref="H530" ca="1">INDIRECT("'"&amp;$A530&amp;"'!"&amp;CHAR(COLUMN(B529)+64)&amp;$B530)</f>
        <v>25727</v>
      </c>
    </row>
    <row r="531" spans="1:8" x14ac:dyDescent="0.25">
      <c r="A531" t="s">
        <v>2</v>
      </c>
      <c r="B531">
        <f t="shared" si="17"/>
        <v>185</v>
      </c>
      <c r="C531" t="str" cm="1">
        <f t="array" aca="1" ref="C531" ca="1">INDIRECT("'"&amp;$A531&amp;"'!"&amp;CHAR(COLUMN(A530)+64)&amp;$B531)</f>
        <v>12CTG2520</v>
      </c>
      <c r="D531" cm="1">
        <f t="array" aca="1" ref="D531" ca="1">INDIRECT("'"&amp;$A531&amp;"'!"&amp;CHAR(COLUMN(C530)+64)&amp;$B531)</f>
        <v>179</v>
      </c>
      <c r="E531">
        <f t="shared" si="18"/>
        <v>530</v>
      </c>
      <c r="F531" t="str" cm="1">
        <f t="array" aca="1" ref="F531" ca="1">INDIRECT("'"&amp;$A531&amp;"'!"&amp;CHAR(COLUMN(D530)+64)&amp;$B531)</f>
        <v>Nối góc 90° chuyển bậc PPR DISMY ghi D25/20</v>
      </c>
      <c r="G531" t="str" cm="1">
        <f t="array" aca="1" ref="G531" ca="1">INDIRECT("'"&amp;$A531&amp;"'!"&amp;CHAR(COLUMN(E530)+64)&amp;$B531)</f>
        <v>cái</v>
      </c>
      <c r="H531" s="1" cm="1">
        <f t="array" aca="1" ref="H531" ca="1">INDIRECT("'"&amp;$A531&amp;"'!"&amp;CHAR(COLUMN(B530)+64)&amp;$B531)</f>
        <v>12364</v>
      </c>
    </row>
    <row r="532" spans="1:8" x14ac:dyDescent="0.25">
      <c r="A532" t="s">
        <v>2</v>
      </c>
      <c r="B532">
        <f t="shared" si="17"/>
        <v>186</v>
      </c>
      <c r="C532" t="str" cm="1">
        <f t="array" aca="1" ref="C532" ca="1">INDIRECT("'"&amp;$A532&amp;"'!"&amp;CHAR(COLUMN(A531)+64)&amp;$B532)</f>
        <v>12CTG3220</v>
      </c>
      <c r="D532" cm="1">
        <f t="array" aca="1" ref="D532" ca="1">INDIRECT("'"&amp;$A532&amp;"'!"&amp;CHAR(COLUMN(C531)+64)&amp;$B532)</f>
        <v>180</v>
      </c>
      <c r="E532">
        <f t="shared" si="18"/>
        <v>531</v>
      </c>
      <c r="F532" t="str" cm="1">
        <f t="array" aca="1" ref="F532" ca="1">INDIRECT("'"&amp;$A532&amp;"'!"&amp;CHAR(COLUMN(D531)+64)&amp;$B532)</f>
        <v>Nối góc 90° chuyển bậc PPR DISMY ghi D32/20</v>
      </c>
      <c r="G532" t="str" cm="1">
        <f t="array" aca="1" ref="G532" ca="1">INDIRECT("'"&amp;$A532&amp;"'!"&amp;CHAR(COLUMN(E531)+64)&amp;$B532)</f>
        <v>cái</v>
      </c>
      <c r="H532" s="1" cm="1">
        <f t="array" aca="1" ref="H532" ca="1">INDIRECT("'"&amp;$A532&amp;"'!"&amp;CHAR(COLUMN(B531)+64)&amp;$B532)</f>
        <v>25727</v>
      </c>
    </row>
    <row r="533" spans="1:8" x14ac:dyDescent="0.25">
      <c r="A533" t="s">
        <v>2</v>
      </c>
      <c r="B533">
        <f t="shared" si="17"/>
        <v>187</v>
      </c>
      <c r="C533" t="str" cm="1">
        <f t="array" aca="1" ref="C533" ca="1">INDIRECT("'"&amp;$A533&amp;"'!"&amp;CHAR(COLUMN(A532)+64)&amp;$B533)</f>
        <v>12CTG3225</v>
      </c>
      <c r="D533" cm="1">
        <f t="array" aca="1" ref="D533" ca="1">INDIRECT("'"&amp;$A533&amp;"'!"&amp;CHAR(COLUMN(C532)+64)&amp;$B533)</f>
        <v>181</v>
      </c>
      <c r="E533">
        <f t="shared" si="18"/>
        <v>532</v>
      </c>
      <c r="F533" t="str" cm="1">
        <f t="array" aca="1" ref="F533" ca="1">INDIRECT("'"&amp;$A533&amp;"'!"&amp;CHAR(COLUMN(D532)+64)&amp;$B533)</f>
        <v>Nối góc 90° chuyển bậc PPR DISMY ghi D32/25</v>
      </c>
      <c r="G533" t="str" cm="1">
        <f t="array" aca="1" ref="G533" ca="1">INDIRECT("'"&amp;$A533&amp;"'!"&amp;CHAR(COLUMN(E532)+64)&amp;$B533)</f>
        <v>cái</v>
      </c>
      <c r="H533" s="1" cm="1">
        <f t="array" aca="1" ref="H533" ca="1">INDIRECT("'"&amp;$A533&amp;"'!"&amp;CHAR(COLUMN(B532)+64)&amp;$B533)</f>
        <v>25727</v>
      </c>
    </row>
    <row r="534" spans="1:8" x14ac:dyDescent="0.25">
      <c r="A534" t="s">
        <v>2</v>
      </c>
      <c r="B534">
        <f t="shared" si="17"/>
        <v>188</v>
      </c>
      <c r="C534" t="str" cm="1">
        <f t="array" aca="1" ref="C534" ca="1">INDIRECT("'"&amp;$A534&amp;"'!"&amp;CHAR(COLUMN(A533)+64)&amp;$B534)</f>
        <v>12VMBX50</v>
      </c>
      <c r="D534" cm="1">
        <f t="array" aca="1" ref="D534" ca="1">INDIRECT("'"&amp;$A534&amp;"'!"&amp;CHAR(COLUMN(C533)+64)&amp;$B534)</f>
        <v>182</v>
      </c>
      <c r="E534">
        <f t="shared" si="18"/>
        <v>533</v>
      </c>
      <c r="F534" t="str" cm="1">
        <f t="array" aca="1" ref="F534" ca="1">INDIRECT("'"&amp;$A534&amp;"'!"&amp;CHAR(COLUMN(D533)+64)&amp;$B534)</f>
        <v>Mặt bích PPR DISMY xanh D50</v>
      </c>
      <c r="G534" t="str" cm="1">
        <f t="array" aca="1" ref="G534" ca="1">INDIRECT("'"&amp;$A534&amp;"'!"&amp;CHAR(COLUMN(E533)+64)&amp;$B534)</f>
        <v>cái</v>
      </c>
      <c r="H534" s="1" cm="1">
        <f t="array" aca="1" ref="H534" ca="1">INDIRECT("'"&amp;$A534&amp;"'!"&amp;CHAR(COLUMN(B533)+64)&amp;$B534)</f>
        <v>28545</v>
      </c>
    </row>
    <row r="535" spans="1:8" x14ac:dyDescent="0.25">
      <c r="A535" t="s">
        <v>2</v>
      </c>
      <c r="B535">
        <f t="shared" si="17"/>
        <v>189</v>
      </c>
      <c r="C535" t="str" cm="1">
        <f t="array" aca="1" ref="C535" ca="1">INDIRECT("'"&amp;$A535&amp;"'!"&amp;CHAR(COLUMN(A534)+64)&amp;$B535)</f>
        <v>12VMBX63</v>
      </c>
      <c r="D535" cm="1">
        <f t="array" aca="1" ref="D535" ca="1">INDIRECT("'"&amp;$A535&amp;"'!"&amp;CHAR(COLUMN(C534)+64)&amp;$B535)</f>
        <v>183</v>
      </c>
      <c r="E535">
        <f t="shared" si="18"/>
        <v>534</v>
      </c>
      <c r="F535" t="str" cm="1">
        <f t="array" aca="1" ref="F535" ca="1">INDIRECT("'"&amp;$A535&amp;"'!"&amp;CHAR(COLUMN(D534)+64)&amp;$B535)</f>
        <v>Mặt bích PPR DISMY xanh D63</v>
      </c>
      <c r="G535" t="str" cm="1">
        <f t="array" aca="1" ref="G535" ca="1">INDIRECT("'"&amp;$A535&amp;"'!"&amp;CHAR(COLUMN(E534)+64)&amp;$B535)</f>
        <v>cái</v>
      </c>
      <c r="H535" s="1" cm="1">
        <f t="array" aca="1" ref="H535" ca="1">INDIRECT("'"&amp;$A535&amp;"'!"&amp;CHAR(COLUMN(B534)+64)&amp;$B535)</f>
        <v>36364</v>
      </c>
    </row>
    <row r="536" spans="1:8" x14ac:dyDescent="0.25">
      <c r="A536" t="s">
        <v>2</v>
      </c>
      <c r="B536">
        <f t="shared" si="17"/>
        <v>190</v>
      </c>
      <c r="C536" t="str" cm="1">
        <f t="array" aca="1" ref="C536" ca="1">INDIRECT("'"&amp;$A536&amp;"'!"&amp;CHAR(COLUMN(A535)+64)&amp;$B536)</f>
        <v>12VMBX75</v>
      </c>
      <c r="D536" cm="1">
        <f t="array" aca="1" ref="D536" ca="1">INDIRECT("'"&amp;$A536&amp;"'!"&amp;CHAR(COLUMN(C535)+64)&amp;$B536)</f>
        <v>184</v>
      </c>
      <c r="E536">
        <f t="shared" si="18"/>
        <v>535</v>
      </c>
      <c r="F536" t="str" cm="1">
        <f t="array" aca="1" ref="F536" ca="1">INDIRECT("'"&amp;$A536&amp;"'!"&amp;CHAR(COLUMN(D535)+64)&amp;$B536)</f>
        <v>Mặt bích PPR DISMY xanh D75</v>
      </c>
      <c r="G536" t="str" cm="1">
        <f t="array" aca="1" ref="G536" ca="1">INDIRECT("'"&amp;$A536&amp;"'!"&amp;CHAR(COLUMN(E535)+64)&amp;$B536)</f>
        <v>cái</v>
      </c>
      <c r="H536" s="1" cm="1">
        <f t="array" aca="1" ref="H536" ca="1">INDIRECT("'"&amp;$A536&amp;"'!"&amp;CHAR(COLUMN(B535)+64)&amp;$B536)</f>
        <v>60000</v>
      </c>
    </row>
    <row r="537" spans="1:8" x14ac:dyDescent="0.25">
      <c r="A537" t="s">
        <v>2</v>
      </c>
      <c r="B537">
        <f t="shared" si="17"/>
        <v>191</v>
      </c>
      <c r="C537" t="str" cm="1">
        <f t="array" aca="1" ref="C537" ca="1">INDIRECT("'"&amp;$A537&amp;"'!"&amp;CHAR(COLUMN(A536)+64)&amp;$B537)</f>
        <v>12VMBX90</v>
      </c>
      <c r="D537" cm="1">
        <f t="array" aca="1" ref="D537" ca="1">INDIRECT("'"&amp;$A537&amp;"'!"&amp;CHAR(COLUMN(C536)+64)&amp;$B537)</f>
        <v>185</v>
      </c>
      <c r="E537">
        <f t="shared" si="18"/>
        <v>536</v>
      </c>
      <c r="F537" t="str" cm="1">
        <f t="array" aca="1" ref="F537" ca="1">INDIRECT("'"&amp;$A537&amp;"'!"&amp;CHAR(COLUMN(D536)+64)&amp;$B537)</f>
        <v>Mặt bích PPR DISMY xanh D90</v>
      </c>
      <c r="G537" t="str" cm="1">
        <f t="array" aca="1" ref="G537" ca="1">INDIRECT("'"&amp;$A537&amp;"'!"&amp;CHAR(COLUMN(E536)+64)&amp;$B537)</f>
        <v>cái</v>
      </c>
      <c r="H537" s="1" cm="1">
        <f t="array" aca="1" ref="H537" ca="1">INDIRECT("'"&amp;$A537&amp;"'!"&amp;CHAR(COLUMN(B536)+64)&amp;$B537)</f>
        <v>93909</v>
      </c>
    </row>
    <row r="538" spans="1:8" x14ac:dyDescent="0.25">
      <c r="A538" t="s">
        <v>2</v>
      </c>
      <c r="B538">
        <f t="shared" si="17"/>
        <v>192</v>
      </c>
      <c r="C538" t="str" cm="1">
        <f t="array" aca="1" ref="C538" ca="1">INDIRECT("'"&amp;$A538&amp;"'!"&amp;CHAR(COLUMN(A537)+64)&amp;$B538)</f>
        <v>12VMBX110</v>
      </c>
      <c r="D538" cm="1">
        <f t="array" aca="1" ref="D538" ca="1">INDIRECT("'"&amp;$A538&amp;"'!"&amp;CHAR(COLUMN(C537)+64)&amp;$B538)</f>
        <v>186</v>
      </c>
      <c r="E538">
        <f t="shared" si="18"/>
        <v>537</v>
      </c>
      <c r="F538" t="str" cm="1">
        <f t="array" aca="1" ref="F538" ca="1">INDIRECT("'"&amp;$A538&amp;"'!"&amp;CHAR(COLUMN(D537)+64)&amp;$B538)</f>
        <v>Mặt bích PPR DISMY xanh D110</v>
      </c>
      <c r="G538" t="str" cm="1">
        <f t="array" aca="1" ref="G538" ca="1">INDIRECT("'"&amp;$A538&amp;"'!"&amp;CHAR(COLUMN(E537)+64)&amp;$B538)</f>
        <v>cái</v>
      </c>
      <c r="H538" s="1" cm="1">
        <f t="array" aca="1" ref="H538" ca="1">INDIRECT("'"&amp;$A538&amp;"'!"&amp;CHAR(COLUMN(B537)+64)&amp;$B538)</f>
        <v>139182</v>
      </c>
    </row>
    <row r="539" spans="1:8" x14ac:dyDescent="0.25">
      <c r="A539" t="s">
        <v>2</v>
      </c>
      <c r="B539">
        <f t="shared" si="17"/>
        <v>193</v>
      </c>
      <c r="C539" t="str" cm="1">
        <f t="array" aca="1" ref="C539" ca="1">INDIRECT("'"&amp;$A539&amp;"'!"&amp;CHAR(COLUMN(A538)+64)&amp;$B539)</f>
        <v>12VMBX125</v>
      </c>
      <c r="D539" cm="1">
        <f t="array" aca="1" ref="D539" ca="1">INDIRECT("'"&amp;$A539&amp;"'!"&amp;CHAR(COLUMN(C538)+64)&amp;$B539)</f>
        <v>187</v>
      </c>
      <c r="E539">
        <f t="shared" si="18"/>
        <v>538</v>
      </c>
      <c r="F539" t="str" cm="1">
        <f t="array" aca="1" ref="F539" ca="1">INDIRECT("'"&amp;$A539&amp;"'!"&amp;CHAR(COLUMN(D538)+64)&amp;$B539)</f>
        <v>Mặt bích PPR DISMY xanh D125</v>
      </c>
      <c r="G539" t="str" cm="1">
        <f t="array" aca="1" ref="G539" ca="1">INDIRECT("'"&amp;$A539&amp;"'!"&amp;CHAR(COLUMN(E538)+64)&amp;$B539)</f>
        <v>cái</v>
      </c>
      <c r="H539" s="1" cm="1">
        <f t="array" aca="1" ref="H539" ca="1">INDIRECT("'"&amp;$A539&amp;"'!"&amp;CHAR(COLUMN(B538)+64)&amp;$B539)</f>
        <v>1295000</v>
      </c>
    </row>
    <row r="540" spans="1:8" x14ac:dyDescent="0.25">
      <c r="A540" t="s">
        <v>2</v>
      </c>
      <c r="B540">
        <f t="shared" si="17"/>
        <v>194</v>
      </c>
      <c r="C540" t="str" cm="1">
        <f t="array" aca="1" ref="C540" ca="1">INDIRECT("'"&amp;$A540&amp;"'!"&amp;CHAR(COLUMN(A539)+64)&amp;$B540)</f>
        <v>12VMBX140</v>
      </c>
      <c r="D540" cm="1">
        <f t="array" aca="1" ref="D540" ca="1">INDIRECT("'"&amp;$A540&amp;"'!"&amp;CHAR(COLUMN(C539)+64)&amp;$B540)</f>
        <v>188</v>
      </c>
      <c r="E540">
        <f t="shared" si="18"/>
        <v>539</v>
      </c>
      <c r="F540" t="str" cm="1">
        <f t="array" aca="1" ref="F540" ca="1">INDIRECT("'"&amp;$A540&amp;"'!"&amp;CHAR(COLUMN(D539)+64)&amp;$B540)</f>
        <v>Mặt bích PPR DISMY xanh D140</v>
      </c>
      <c r="G540" t="str" cm="1">
        <f t="array" aca="1" ref="G540" ca="1">INDIRECT("'"&amp;$A540&amp;"'!"&amp;CHAR(COLUMN(E539)+64)&amp;$B540)</f>
        <v>cái</v>
      </c>
      <c r="H540" s="1" cm="1">
        <f t="array" aca="1" ref="H540" ca="1">INDIRECT("'"&amp;$A540&amp;"'!"&amp;CHAR(COLUMN(B539)+64)&amp;$B540)</f>
        <v>1532182</v>
      </c>
    </row>
    <row r="541" spans="1:8" x14ac:dyDescent="0.25">
      <c r="A541" t="s">
        <v>2</v>
      </c>
      <c r="B541">
        <f t="shared" si="17"/>
        <v>195</v>
      </c>
      <c r="C541" t="str" cm="1">
        <f t="array" aca="1" ref="C541" ca="1">INDIRECT("'"&amp;$A541&amp;"'!"&amp;CHAR(COLUMN(A540)+64)&amp;$B541)</f>
        <v>12VMBX160</v>
      </c>
      <c r="D541" cm="1">
        <f t="array" aca="1" ref="D541" ca="1">INDIRECT("'"&amp;$A541&amp;"'!"&amp;CHAR(COLUMN(C540)+64)&amp;$B541)</f>
        <v>189</v>
      </c>
      <c r="E541">
        <f t="shared" si="18"/>
        <v>540</v>
      </c>
      <c r="F541" t="str" cm="1">
        <f t="array" aca="1" ref="F541" ca="1">INDIRECT("'"&amp;$A541&amp;"'!"&amp;CHAR(COLUMN(D540)+64)&amp;$B541)</f>
        <v>Mặt bích PPR DISMY xanh D160</v>
      </c>
      <c r="G541" t="str" cm="1">
        <f t="array" aca="1" ref="G541" ca="1">INDIRECT("'"&amp;$A541&amp;"'!"&amp;CHAR(COLUMN(E540)+64)&amp;$B541)</f>
        <v>cái</v>
      </c>
      <c r="H541" s="1" cm="1">
        <f t="array" aca="1" ref="H541" ca="1">INDIRECT("'"&amp;$A541&amp;"'!"&amp;CHAR(COLUMN(B540)+64)&amp;$B541)</f>
        <v>2342545</v>
      </c>
    </row>
    <row r="542" spans="1:8" x14ac:dyDescent="0.25">
      <c r="A542" t="s">
        <v>2</v>
      </c>
      <c r="B542">
        <f t="shared" si="17"/>
        <v>196</v>
      </c>
      <c r="C542" t="str" cm="1">
        <f t="array" aca="1" ref="C542" ca="1">INDIRECT("'"&amp;$A542&amp;"'!"&amp;CHAR(COLUMN(A541)+64)&amp;$B542)</f>
        <v>12VMBG50</v>
      </c>
      <c r="D542" cm="1">
        <f t="array" aca="1" ref="D542" ca="1">INDIRECT("'"&amp;$A542&amp;"'!"&amp;CHAR(COLUMN(C541)+64)&amp;$B542)</f>
        <v>190</v>
      </c>
      <c r="E542">
        <f t="shared" si="18"/>
        <v>541</v>
      </c>
      <c r="F542" t="str" cm="1">
        <f t="array" aca="1" ref="F542" ca="1">INDIRECT("'"&amp;$A542&amp;"'!"&amp;CHAR(COLUMN(D541)+64)&amp;$B542)</f>
        <v>Mặt bích PPR DISMY ghi D50</v>
      </c>
      <c r="G542" t="str" cm="1">
        <f t="array" aca="1" ref="G542" ca="1">INDIRECT("'"&amp;$A542&amp;"'!"&amp;CHAR(COLUMN(E541)+64)&amp;$B542)</f>
        <v>cái</v>
      </c>
      <c r="H542" s="1" cm="1">
        <f t="array" aca="1" ref="H542" ca="1">INDIRECT("'"&amp;$A542&amp;"'!"&amp;CHAR(COLUMN(B541)+64)&amp;$B542)</f>
        <v>28545</v>
      </c>
    </row>
    <row r="543" spans="1:8" x14ac:dyDescent="0.25">
      <c r="A543" t="s">
        <v>2</v>
      </c>
      <c r="B543">
        <f t="shared" si="17"/>
        <v>197</v>
      </c>
      <c r="C543" t="str" cm="1">
        <f t="array" aca="1" ref="C543" ca="1">INDIRECT("'"&amp;$A543&amp;"'!"&amp;CHAR(COLUMN(A542)+64)&amp;$B543)</f>
        <v>12VMBG63</v>
      </c>
      <c r="D543" cm="1">
        <f t="array" aca="1" ref="D543" ca="1">INDIRECT("'"&amp;$A543&amp;"'!"&amp;CHAR(COLUMN(C542)+64)&amp;$B543)</f>
        <v>191</v>
      </c>
      <c r="E543">
        <f t="shared" si="18"/>
        <v>542</v>
      </c>
      <c r="F543" t="str" cm="1">
        <f t="array" aca="1" ref="F543" ca="1">INDIRECT("'"&amp;$A543&amp;"'!"&amp;CHAR(COLUMN(D542)+64)&amp;$B543)</f>
        <v>Mặt bích PPR DISMY ghi D63</v>
      </c>
      <c r="G543" t="str" cm="1">
        <f t="array" aca="1" ref="G543" ca="1">INDIRECT("'"&amp;$A543&amp;"'!"&amp;CHAR(COLUMN(E542)+64)&amp;$B543)</f>
        <v>cái</v>
      </c>
      <c r="H543" s="1" cm="1">
        <f t="array" aca="1" ref="H543" ca="1">INDIRECT("'"&amp;$A543&amp;"'!"&amp;CHAR(COLUMN(B542)+64)&amp;$B543)</f>
        <v>36364</v>
      </c>
    </row>
    <row r="544" spans="1:8" x14ac:dyDescent="0.25">
      <c r="A544" t="s">
        <v>2</v>
      </c>
      <c r="B544">
        <f t="shared" si="17"/>
        <v>198</v>
      </c>
      <c r="C544" t="str" cm="1">
        <f t="array" aca="1" ref="C544" ca="1">INDIRECT("'"&amp;$A544&amp;"'!"&amp;CHAR(COLUMN(A543)+64)&amp;$B544)</f>
        <v>12VMBG75</v>
      </c>
      <c r="D544" cm="1">
        <f t="array" aca="1" ref="D544" ca="1">INDIRECT("'"&amp;$A544&amp;"'!"&amp;CHAR(COLUMN(C543)+64)&amp;$B544)</f>
        <v>192</v>
      </c>
      <c r="E544">
        <f t="shared" si="18"/>
        <v>543</v>
      </c>
      <c r="F544" t="str" cm="1">
        <f t="array" aca="1" ref="F544" ca="1">INDIRECT("'"&amp;$A544&amp;"'!"&amp;CHAR(COLUMN(D543)+64)&amp;$B544)</f>
        <v>Mặt bích PPR DISMY ghi D75</v>
      </c>
      <c r="G544" t="str" cm="1">
        <f t="array" aca="1" ref="G544" ca="1">INDIRECT("'"&amp;$A544&amp;"'!"&amp;CHAR(COLUMN(E543)+64)&amp;$B544)</f>
        <v>cái</v>
      </c>
      <c r="H544" s="1" cm="1">
        <f t="array" aca="1" ref="H544" ca="1">INDIRECT("'"&amp;$A544&amp;"'!"&amp;CHAR(COLUMN(B543)+64)&amp;$B544)</f>
        <v>60000</v>
      </c>
    </row>
    <row r="545" spans="1:8" x14ac:dyDescent="0.25">
      <c r="A545" t="s">
        <v>2</v>
      </c>
      <c r="B545">
        <f t="shared" si="17"/>
        <v>199</v>
      </c>
      <c r="C545" t="str" cm="1">
        <f t="array" aca="1" ref="C545" ca="1">INDIRECT("'"&amp;$A545&amp;"'!"&amp;CHAR(COLUMN(A544)+64)&amp;$B545)</f>
        <v>12VMBG90</v>
      </c>
      <c r="D545" cm="1">
        <f t="array" aca="1" ref="D545" ca="1">INDIRECT("'"&amp;$A545&amp;"'!"&amp;CHAR(COLUMN(C544)+64)&amp;$B545)</f>
        <v>193</v>
      </c>
      <c r="E545">
        <f t="shared" si="18"/>
        <v>544</v>
      </c>
      <c r="F545" t="str" cm="1">
        <f t="array" aca="1" ref="F545" ca="1">INDIRECT("'"&amp;$A545&amp;"'!"&amp;CHAR(COLUMN(D544)+64)&amp;$B545)</f>
        <v>Mặt bích PPR DISMY ghi D90</v>
      </c>
      <c r="G545" t="str" cm="1">
        <f t="array" aca="1" ref="G545" ca="1">INDIRECT("'"&amp;$A545&amp;"'!"&amp;CHAR(COLUMN(E544)+64)&amp;$B545)</f>
        <v>cái</v>
      </c>
      <c r="H545" s="1" cm="1">
        <f t="array" aca="1" ref="H545" ca="1">INDIRECT("'"&amp;$A545&amp;"'!"&amp;CHAR(COLUMN(B544)+64)&amp;$B545)</f>
        <v>93909</v>
      </c>
    </row>
    <row r="546" spans="1:8" x14ac:dyDescent="0.25">
      <c r="A546" t="s">
        <v>2</v>
      </c>
      <c r="B546">
        <f t="shared" si="17"/>
        <v>200</v>
      </c>
      <c r="C546" t="str" cm="1">
        <f t="array" aca="1" ref="C546" ca="1">INDIRECT("'"&amp;$A546&amp;"'!"&amp;CHAR(COLUMN(A545)+64)&amp;$B546)</f>
        <v>12VMBG110</v>
      </c>
      <c r="D546" cm="1">
        <f t="array" aca="1" ref="D546" ca="1">INDIRECT("'"&amp;$A546&amp;"'!"&amp;CHAR(COLUMN(C545)+64)&amp;$B546)</f>
        <v>194</v>
      </c>
      <c r="E546">
        <f t="shared" si="18"/>
        <v>545</v>
      </c>
      <c r="F546" t="str" cm="1">
        <f t="array" aca="1" ref="F546" ca="1">INDIRECT("'"&amp;$A546&amp;"'!"&amp;CHAR(COLUMN(D545)+64)&amp;$B546)</f>
        <v>Mặt bích PPR DISMY ghi D110</v>
      </c>
      <c r="G546" t="str" cm="1">
        <f t="array" aca="1" ref="G546" ca="1">INDIRECT("'"&amp;$A546&amp;"'!"&amp;CHAR(COLUMN(E545)+64)&amp;$B546)</f>
        <v>cái</v>
      </c>
      <c r="H546" s="1" cm="1">
        <f t="array" aca="1" ref="H546" ca="1">INDIRECT("'"&amp;$A546&amp;"'!"&amp;CHAR(COLUMN(B545)+64)&amp;$B546)</f>
        <v>139182</v>
      </c>
    </row>
    <row r="547" spans="1:8" x14ac:dyDescent="0.25">
      <c r="A547" t="s">
        <v>2</v>
      </c>
      <c r="B547">
        <f t="shared" si="17"/>
        <v>201</v>
      </c>
      <c r="C547" t="str" cm="1">
        <f t="array" aca="1" ref="C547" ca="1">INDIRECT("'"&amp;$A547&amp;"'!"&amp;CHAR(COLUMN(A546)+64)&amp;$B547)</f>
        <v>12MSX20</v>
      </c>
      <c r="D547" cm="1">
        <f t="array" aca="1" ref="D547" ca="1">INDIRECT("'"&amp;$A547&amp;"'!"&amp;CHAR(COLUMN(C546)+64)&amp;$B547)</f>
        <v>195</v>
      </c>
      <c r="E547">
        <f t="shared" si="18"/>
        <v>546</v>
      </c>
      <c r="F547" t="str" cm="1">
        <f t="array" aca="1" ref="F547" ca="1">INDIRECT("'"&amp;$A547&amp;"'!"&amp;CHAR(COLUMN(D546)+64)&amp;$B547)</f>
        <v>Nối thẳng PPR DISMY xanh D20</v>
      </c>
      <c r="G547" t="str" cm="1">
        <f t="array" aca="1" ref="G547" ca="1">INDIRECT("'"&amp;$A547&amp;"'!"&amp;CHAR(COLUMN(E546)+64)&amp;$B547)</f>
        <v>cái</v>
      </c>
      <c r="H547" s="1" cm="1">
        <f t="array" aca="1" ref="H547" ca="1">INDIRECT("'"&amp;$A547&amp;"'!"&amp;CHAR(COLUMN(B546)+64)&amp;$B547)</f>
        <v>2909</v>
      </c>
    </row>
    <row r="548" spans="1:8" x14ac:dyDescent="0.25">
      <c r="A548" t="s">
        <v>2</v>
      </c>
      <c r="B548">
        <f t="shared" si="17"/>
        <v>202</v>
      </c>
      <c r="C548" t="str" cm="1">
        <f t="array" aca="1" ref="C548" ca="1">INDIRECT("'"&amp;$A548&amp;"'!"&amp;CHAR(COLUMN(A547)+64)&amp;$B548)</f>
        <v>12MSX25</v>
      </c>
      <c r="D548" cm="1">
        <f t="array" aca="1" ref="D548" ca="1">INDIRECT("'"&amp;$A548&amp;"'!"&amp;CHAR(COLUMN(C547)+64)&amp;$B548)</f>
        <v>196</v>
      </c>
      <c r="E548">
        <f t="shared" si="18"/>
        <v>547</v>
      </c>
      <c r="F548" t="str" cm="1">
        <f t="array" aca="1" ref="F548" ca="1">INDIRECT("'"&amp;$A548&amp;"'!"&amp;CHAR(COLUMN(D547)+64)&amp;$B548)</f>
        <v>Nối thẳng PPR DISMY xanh D25</v>
      </c>
      <c r="G548" t="str" cm="1">
        <f t="array" aca="1" ref="G548" ca="1">INDIRECT("'"&amp;$A548&amp;"'!"&amp;CHAR(COLUMN(E547)+64)&amp;$B548)</f>
        <v>cái</v>
      </c>
      <c r="H548" s="1" cm="1">
        <f t="array" aca="1" ref="H548" ca="1">INDIRECT("'"&amp;$A548&amp;"'!"&amp;CHAR(COLUMN(B547)+64)&amp;$B548)</f>
        <v>4909</v>
      </c>
    </row>
    <row r="549" spans="1:8" x14ac:dyDescent="0.25">
      <c r="A549" t="s">
        <v>2</v>
      </c>
      <c r="B549">
        <f t="shared" si="17"/>
        <v>203</v>
      </c>
      <c r="C549" t="str" cm="1">
        <f t="array" aca="1" ref="C549" ca="1">INDIRECT("'"&amp;$A549&amp;"'!"&amp;CHAR(COLUMN(A548)+64)&amp;$B549)</f>
        <v>12MSX32</v>
      </c>
      <c r="D549" cm="1">
        <f t="array" aca="1" ref="D549" ca="1">INDIRECT("'"&amp;$A549&amp;"'!"&amp;CHAR(COLUMN(C548)+64)&amp;$B549)</f>
        <v>197</v>
      </c>
      <c r="E549">
        <f t="shared" si="18"/>
        <v>548</v>
      </c>
      <c r="F549" t="str" cm="1">
        <f t="array" aca="1" ref="F549" ca="1">INDIRECT("'"&amp;$A549&amp;"'!"&amp;CHAR(COLUMN(D548)+64)&amp;$B549)</f>
        <v>Nối thẳng PPR DISMY xanh D32</v>
      </c>
      <c r="G549" t="str" cm="1">
        <f t="array" aca="1" ref="G549" ca="1">INDIRECT("'"&amp;$A549&amp;"'!"&amp;CHAR(COLUMN(E548)+64)&amp;$B549)</f>
        <v>cái</v>
      </c>
      <c r="H549" s="1" cm="1">
        <f t="array" aca="1" ref="H549" ca="1">INDIRECT("'"&amp;$A549&amp;"'!"&amp;CHAR(COLUMN(B548)+64)&amp;$B549)</f>
        <v>7636</v>
      </c>
    </row>
    <row r="550" spans="1:8" x14ac:dyDescent="0.25">
      <c r="A550" t="s">
        <v>2</v>
      </c>
      <c r="B550">
        <f t="shared" si="17"/>
        <v>204</v>
      </c>
      <c r="C550" t="str" cm="1">
        <f t="array" aca="1" ref="C550" ca="1">INDIRECT("'"&amp;$A550&amp;"'!"&amp;CHAR(COLUMN(A549)+64)&amp;$B550)</f>
        <v>12MSX40</v>
      </c>
      <c r="D550" cm="1">
        <f t="array" aca="1" ref="D550" ca="1">INDIRECT("'"&amp;$A550&amp;"'!"&amp;CHAR(COLUMN(C549)+64)&amp;$B550)</f>
        <v>198</v>
      </c>
      <c r="E550">
        <f t="shared" si="18"/>
        <v>549</v>
      </c>
      <c r="F550" t="str" cm="1">
        <f t="array" aca="1" ref="F550" ca="1">INDIRECT("'"&amp;$A550&amp;"'!"&amp;CHAR(COLUMN(D549)+64)&amp;$B550)</f>
        <v>Nối thẳng PPR DISMY xanh D40</v>
      </c>
      <c r="G550" t="str" cm="1">
        <f t="array" aca="1" ref="G550" ca="1">INDIRECT("'"&amp;$A550&amp;"'!"&amp;CHAR(COLUMN(E549)+64)&amp;$B550)</f>
        <v>cái</v>
      </c>
      <c r="H550" s="1" cm="1">
        <f t="array" aca="1" ref="H550" ca="1">INDIRECT("'"&amp;$A550&amp;"'!"&amp;CHAR(COLUMN(B549)+64)&amp;$B550)</f>
        <v>12182</v>
      </c>
    </row>
    <row r="551" spans="1:8" x14ac:dyDescent="0.25">
      <c r="A551" t="s">
        <v>2</v>
      </c>
      <c r="B551">
        <f t="shared" si="17"/>
        <v>205</v>
      </c>
      <c r="C551" t="str" cm="1">
        <f t="array" aca="1" ref="C551" ca="1">INDIRECT("'"&amp;$A551&amp;"'!"&amp;CHAR(COLUMN(A550)+64)&amp;$B551)</f>
        <v>12MSX50</v>
      </c>
      <c r="D551" cm="1">
        <f t="array" aca="1" ref="D551" ca="1">INDIRECT("'"&amp;$A551&amp;"'!"&amp;CHAR(COLUMN(C550)+64)&amp;$B551)</f>
        <v>199</v>
      </c>
      <c r="E551">
        <f t="shared" si="18"/>
        <v>550</v>
      </c>
      <c r="F551" t="str" cm="1">
        <f t="array" aca="1" ref="F551" ca="1">INDIRECT("'"&amp;$A551&amp;"'!"&amp;CHAR(COLUMN(D550)+64)&amp;$B551)</f>
        <v>Nối thẳng PPR DISMY xanh D50</v>
      </c>
      <c r="G551" t="str" cm="1">
        <f t="array" aca="1" ref="G551" ca="1">INDIRECT("'"&amp;$A551&amp;"'!"&amp;CHAR(COLUMN(E550)+64)&amp;$B551)</f>
        <v>cái</v>
      </c>
      <c r="H551" s="1" cm="1">
        <f t="array" aca="1" ref="H551" ca="1">INDIRECT("'"&amp;$A551&amp;"'!"&amp;CHAR(COLUMN(B550)+64)&amp;$B551)</f>
        <v>22091</v>
      </c>
    </row>
    <row r="552" spans="1:8" x14ac:dyDescent="0.25">
      <c r="A552" t="s">
        <v>2</v>
      </c>
      <c r="B552">
        <f t="shared" si="17"/>
        <v>206</v>
      </c>
      <c r="C552" t="str" cm="1">
        <f t="array" aca="1" ref="C552" ca="1">INDIRECT("'"&amp;$A552&amp;"'!"&amp;CHAR(COLUMN(A551)+64)&amp;$B552)</f>
        <v>12MSX63</v>
      </c>
      <c r="D552" cm="1">
        <f t="array" aca="1" ref="D552" ca="1">INDIRECT("'"&amp;$A552&amp;"'!"&amp;CHAR(COLUMN(C551)+64)&amp;$B552)</f>
        <v>200</v>
      </c>
      <c r="E552">
        <f t="shared" si="18"/>
        <v>551</v>
      </c>
      <c r="F552" t="str" cm="1">
        <f t="array" aca="1" ref="F552" ca="1">INDIRECT("'"&amp;$A552&amp;"'!"&amp;CHAR(COLUMN(D551)+64)&amp;$B552)</f>
        <v>Nối thẳng PPR DISMY xanh D63</v>
      </c>
      <c r="G552" t="str" cm="1">
        <f t="array" aca="1" ref="G552" ca="1">INDIRECT("'"&amp;$A552&amp;"'!"&amp;CHAR(COLUMN(E551)+64)&amp;$B552)</f>
        <v>cái</v>
      </c>
      <c r="H552" s="1" cm="1">
        <f t="array" aca="1" ref="H552" ca="1">INDIRECT("'"&amp;$A552&amp;"'!"&amp;CHAR(COLUMN(B551)+64)&amp;$B552)</f>
        <v>46273</v>
      </c>
    </row>
    <row r="553" spans="1:8" x14ac:dyDescent="0.25">
      <c r="A553" t="s">
        <v>2</v>
      </c>
      <c r="B553">
        <f t="shared" si="17"/>
        <v>207</v>
      </c>
      <c r="C553" t="str" cm="1">
        <f t="array" aca="1" ref="C553" ca="1">INDIRECT("'"&amp;$A553&amp;"'!"&amp;CHAR(COLUMN(A552)+64)&amp;$B553)</f>
        <v>12MSX75</v>
      </c>
      <c r="D553" cm="1">
        <f t="array" aca="1" ref="D553" ca="1">INDIRECT("'"&amp;$A553&amp;"'!"&amp;CHAR(COLUMN(C552)+64)&amp;$B553)</f>
        <v>201</v>
      </c>
      <c r="E553">
        <f t="shared" si="18"/>
        <v>552</v>
      </c>
      <c r="F553" t="str" cm="1">
        <f t="array" aca="1" ref="F553" ca="1">INDIRECT("'"&amp;$A553&amp;"'!"&amp;CHAR(COLUMN(D552)+64)&amp;$B553)</f>
        <v>Nối thẳng PPR DISMY xanh D75</v>
      </c>
      <c r="G553" t="str" cm="1">
        <f t="array" aca="1" ref="G553" ca="1">INDIRECT("'"&amp;$A553&amp;"'!"&amp;CHAR(COLUMN(E552)+64)&amp;$B553)</f>
        <v>cái</v>
      </c>
      <c r="H553" s="1" cm="1">
        <f t="array" aca="1" ref="H553" ca="1">INDIRECT("'"&amp;$A553&amp;"'!"&amp;CHAR(COLUMN(B552)+64)&amp;$B553)</f>
        <v>73273</v>
      </c>
    </row>
    <row r="554" spans="1:8" x14ac:dyDescent="0.25">
      <c r="A554" t="s">
        <v>2</v>
      </c>
      <c r="B554">
        <f t="shared" si="17"/>
        <v>208</v>
      </c>
      <c r="C554" t="str" cm="1">
        <f t="array" aca="1" ref="C554" ca="1">INDIRECT("'"&amp;$A554&amp;"'!"&amp;CHAR(COLUMN(A553)+64)&amp;$B554)</f>
        <v>12MSX90</v>
      </c>
      <c r="D554" cm="1">
        <f t="array" aca="1" ref="D554" ca="1">INDIRECT("'"&amp;$A554&amp;"'!"&amp;CHAR(COLUMN(C553)+64)&amp;$B554)</f>
        <v>202</v>
      </c>
      <c r="E554">
        <f t="shared" si="18"/>
        <v>553</v>
      </c>
      <c r="F554" t="str" cm="1">
        <f t="array" aca="1" ref="F554" ca="1">INDIRECT("'"&amp;$A554&amp;"'!"&amp;CHAR(COLUMN(D553)+64)&amp;$B554)</f>
        <v>Nối thẳng PPR DISMY xanh D90</v>
      </c>
      <c r="G554" t="str" cm="1">
        <f t="array" aca="1" ref="G554" ca="1">INDIRECT("'"&amp;$A554&amp;"'!"&amp;CHAR(COLUMN(E553)+64)&amp;$B554)</f>
        <v>cái</v>
      </c>
      <c r="H554" s="1" cm="1">
        <f t="array" aca="1" ref="H554" ca="1">INDIRECT("'"&amp;$A554&amp;"'!"&amp;CHAR(COLUMN(B553)+64)&amp;$B554)</f>
        <v>124000</v>
      </c>
    </row>
    <row r="555" spans="1:8" x14ac:dyDescent="0.25">
      <c r="A555" t="s">
        <v>2</v>
      </c>
      <c r="B555">
        <f t="shared" si="17"/>
        <v>209</v>
      </c>
      <c r="C555" t="str" cm="1">
        <f t="array" aca="1" ref="C555" ca="1">INDIRECT("'"&amp;$A555&amp;"'!"&amp;CHAR(COLUMN(A554)+64)&amp;$B555)</f>
        <v>12MSX110</v>
      </c>
      <c r="D555" cm="1">
        <f t="array" aca="1" ref="D555" ca="1">INDIRECT("'"&amp;$A555&amp;"'!"&amp;CHAR(COLUMN(C554)+64)&amp;$B555)</f>
        <v>203</v>
      </c>
      <c r="E555">
        <f t="shared" si="18"/>
        <v>554</v>
      </c>
      <c r="F555" t="str" cm="1">
        <f t="array" aca="1" ref="F555" ca="1">INDIRECT("'"&amp;$A555&amp;"'!"&amp;CHAR(COLUMN(D554)+64)&amp;$B555)</f>
        <v>Nối thẳng PPR DISMY xanh D110</v>
      </c>
      <c r="G555" t="str" cm="1">
        <f t="array" aca="1" ref="G555" ca="1">INDIRECT("'"&amp;$A555&amp;"'!"&amp;CHAR(COLUMN(E554)+64)&amp;$B555)</f>
        <v>cái</v>
      </c>
      <c r="H555" s="1" cm="1">
        <f t="array" aca="1" ref="H555" ca="1">INDIRECT("'"&amp;$A555&amp;"'!"&amp;CHAR(COLUMN(B554)+64)&amp;$B555)</f>
        <v>201091</v>
      </c>
    </row>
    <row r="556" spans="1:8" x14ac:dyDescent="0.25">
      <c r="A556" t="s">
        <v>2</v>
      </c>
      <c r="B556">
        <f t="shared" si="17"/>
        <v>210</v>
      </c>
      <c r="C556" t="str" cm="1">
        <f t="array" aca="1" ref="C556" ca="1">INDIRECT("'"&amp;$A556&amp;"'!"&amp;CHAR(COLUMN(A555)+64)&amp;$B556)</f>
        <v>12MSX125</v>
      </c>
      <c r="D556" cm="1">
        <f t="array" aca="1" ref="D556" ca="1">INDIRECT("'"&amp;$A556&amp;"'!"&amp;CHAR(COLUMN(C555)+64)&amp;$B556)</f>
        <v>204</v>
      </c>
      <c r="E556">
        <f t="shared" si="18"/>
        <v>555</v>
      </c>
      <c r="F556" t="str" cm="1">
        <f t="array" aca="1" ref="F556" ca="1">INDIRECT("'"&amp;$A556&amp;"'!"&amp;CHAR(COLUMN(D555)+64)&amp;$B556)</f>
        <v>Nối thẳng PPR DISMY xanh D125</v>
      </c>
      <c r="G556" t="str" cm="1">
        <f t="array" aca="1" ref="G556" ca="1">INDIRECT("'"&amp;$A556&amp;"'!"&amp;CHAR(COLUMN(E555)+64)&amp;$B556)</f>
        <v>cái</v>
      </c>
      <c r="H556" s="1" cm="1">
        <f t="array" aca="1" ref="H556" ca="1">INDIRECT("'"&amp;$A556&amp;"'!"&amp;CHAR(COLUMN(B555)+64)&amp;$B556)</f>
        <v>386364</v>
      </c>
    </row>
    <row r="557" spans="1:8" x14ac:dyDescent="0.25">
      <c r="A557" t="s">
        <v>2</v>
      </c>
      <c r="B557">
        <f t="shared" si="17"/>
        <v>211</v>
      </c>
      <c r="C557" t="str" cm="1">
        <f t="array" aca="1" ref="C557" ca="1">INDIRECT("'"&amp;$A557&amp;"'!"&amp;CHAR(COLUMN(A556)+64)&amp;$B557)</f>
        <v>12MSX140</v>
      </c>
      <c r="D557" cm="1">
        <f t="array" aca="1" ref="D557" ca="1">INDIRECT("'"&amp;$A557&amp;"'!"&amp;CHAR(COLUMN(C556)+64)&amp;$B557)</f>
        <v>205</v>
      </c>
      <c r="E557">
        <f t="shared" si="18"/>
        <v>556</v>
      </c>
      <c r="F557" t="str" cm="1">
        <f t="array" aca="1" ref="F557" ca="1">INDIRECT("'"&amp;$A557&amp;"'!"&amp;CHAR(COLUMN(D556)+64)&amp;$B557)</f>
        <v>Nối thẳng PPR DISMY xanh D140</v>
      </c>
      <c r="G557" t="str" cm="1">
        <f t="array" aca="1" ref="G557" ca="1">INDIRECT("'"&amp;$A557&amp;"'!"&amp;CHAR(COLUMN(E556)+64)&amp;$B557)</f>
        <v>cái</v>
      </c>
      <c r="H557" s="1" cm="1">
        <f t="array" aca="1" ref="H557" ca="1">INDIRECT("'"&amp;$A557&amp;"'!"&amp;CHAR(COLUMN(B556)+64)&amp;$B557)</f>
        <v>551545</v>
      </c>
    </row>
    <row r="558" spans="1:8" x14ac:dyDescent="0.25">
      <c r="A558" t="s">
        <v>2</v>
      </c>
      <c r="B558">
        <f t="shared" si="17"/>
        <v>212</v>
      </c>
      <c r="C558" t="str" cm="1">
        <f t="array" aca="1" ref="C558" ca="1">INDIRECT("'"&amp;$A558&amp;"'!"&amp;CHAR(COLUMN(A557)+64)&amp;$B558)</f>
        <v>12MSX160</v>
      </c>
      <c r="D558" cm="1">
        <f t="array" aca="1" ref="D558" ca="1">INDIRECT("'"&amp;$A558&amp;"'!"&amp;CHAR(COLUMN(C557)+64)&amp;$B558)</f>
        <v>206</v>
      </c>
      <c r="E558">
        <f t="shared" si="18"/>
        <v>557</v>
      </c>
      <c r="F558" t="str" cm="1">
        <f t="array" aca="1" ref="F558" ca="1">INDIRECT("'"&amp;$A558&amp;"'!"&amp;CHAR(COLUMN(D557)+64)&amp;$B558)</f>
        <v>Nối thẳng PPR DISMY xanh D160</v>
      </c>
      <c r="G558" t="str" cm="1">
        <f t="array" aca="1" ref="G558" ca="1">INDIRECT("'"&amp;$A558&amp;"'!"&amp;CHAR(COLUMN(E557)+64)&amp;$B558)</f>
        <v>cái</v>
      </c>
      <c r="H558" s="1" cm="1">
        <f t="array" aca="1" ref="H558" ca="1">INDIRECT("'"&amp;$A558&amp;"'!"&amp;CHAR(COLUMN(B557)+64)&amp;$B558)</f>
        <v>772545</v>
      </c>
    </row>
    <row r="559" spans="1:8" x14ac:dyDescent="0.25">
      <c r="A559" t="s">
        <v>2</v>
      </c>
      <c r="B559">
        <f t="shared" si="17"/>
        <v>213</v>
      </c>
      <c r="C559" t="str" cm="1">
        <f t="array" aca="1" ref="C559" ca="1">INDIRECT("'"&amp;$A559&amp;"'!"&amp;CHAR(COLUMN(A558)+64)&amp;$B559)</f>
        <v>12MSG20</v>
      </c>
      <c r="D559" cm="1">
        <f t="array" aca="1" ref="D559" ca="1">INDIRECT("'"&amp;$A559&amp;"'!"&amp;CHAR(COLUMN(C558)+64)&amp;$B559)</f>
        <v>207</v>
      </c>
      <c r="E559">
        <f t="shared" si="18"/>
        <v>558</v>
      </c>
      <c r="F559" t="str" cm="1">
        <f t="array" aca="1" ref="F559" ca="1">INDIRECT("'"&amp;$A559&amp;"'!"&amp;CHAR(COLUMN(D558)+64)&amp;$B559)</f>
        <v>Nối thẳng PPR DISMY ghi D20</v>
      </c>
      <c r="G559" t="str" cm="1">
        <f t="array" aca="1" ref="G559" ca="1">INDIRECT("'"&amp;$A559&amp;"'!"&amp;CHAR(COLUMN(E558)+64)&amp;$B559)</f>
        <v>cái</v>
      </c>
      <c r="H559" s="1" cm="1">
        <f t="array" aca="1" ref="H559" ca="1">INDIRECT("'"&amp;$A559&amp;"'!"&amp;CHAR(COLUMN(B558)+64)&amp;$B559)</f>
        <v>2909</v>
      </c>
    </row>
    <row r="560" spans="1:8" x14ac:dyDescent="0.25">
      <c r="A560" t="s">
        <v>2</v>
      </c>
      <c r="B560">
        <f t="shared" si="17"/>
        <v>214</v>
      </c>
      <c r="C560" t="str" cm="1">
        <f t="array" aca="1" ref="C560" ca="1">INDIRECT("'"&amp;$A560&amp;"'!"&amp;CHAR(COLUMN(A559)+64)&amp;$B560)</f>
        <v>12MSG25</v>
      </c>
      <c r="D560" cm="1">
        <f t="array" aca="1" ref="D560" ca="1">INDIRECT("'"&amp;$A560&amp;"'!"&amp;CHAR(COLUMN(C559)+64)&amp;$B560)</f>
        <v>208</v>
      </c>
      <c r="E560">
        <f t="shared" si="18"/>
        <v>559</v>
      </c>
      <c r="F560" t="str" cm="1">
        <f t="array" aca="1" ref="F560" ca="1">INDIRECT("'"&amp;$A560&amp;"'!"&amp;CHAR(COLUMN(D559)+64)&amp;$B560)</f>
        <v>Nối thẳng PPR DISMY ghi D25</v>
      </c>
      <c r="G560" t="str" cm="1">
        <f t="array" aca="1" ref="G560" ca="1">INDIRECT("'"&amp;$A560&amp;"'!"&amp;CHAR(COLUMN(E559)+64)&amp;$B560)</f>
        <v>cái</v>
      </c>
      <c r="H560" s="1" cm="1">
        <f t="array" aca="1" ref="H560" ca="1">INDIRECT("'"&amp;$A560&amp;"'!"&amp;CHAR(COLUMN(B559)+64)&amp;$B560)</f>
        <v>4909</v>
      </c>
    </row>
    <row r="561" spans="1:8" x14ac:dyDescent="0.25">
      <c r="A561" t="s">
        <v>2</v>
      </c>
      <c r="B561">
        <f t="shared" si="17"/>
        <v>215</v>
      </c>
      <c r="C561" t="str" cm="1">
        <f t="array" aca="1" ref="C561" ca="1">INDIRECT("'"&amp;$A561&amp;"'!"&amp;CHAR(COLUMN(A560)+64)&amp;$B561)</f>
        <v>12MSG32</v>
      </c>
      <c r="D561" cm="1">
        <f t="array" aca="1" ref="D561" ca="1">INDIRECT("'"&amp;$A561&amp;"'!"&amp;CHAR(COLUMN(C560)+64)&amp;$B561)</f>
        <v>209</v>
      </c>
      <c r="E561">
        <f t="shared" si="18"/>
        <v>560</v>
      </c>
      <c r="F561" t="str" cm="1">
        <f t="array" aca="1" ref="F561" ca="1">INDIRECT("'"&amp;$A561&amp;"'!"&amp;CHAR(COLUMN(D560)+64)&amp;$B561)</f>
        <v>Nối thẳng PPR DISMY ghi D32</v>
      </c>
      <c r="G561" t="str" cm="1">
        <f t="array" aca="1" ref="G561" ca="1">INDIRECT("'"&amp;$A561&amp;"'!"&amp;CHAR(COLUMN(E560)+64)&amp;$B561)</f>
        <v>cái</v>
      </c>
      <c r="H561" s="1" cm="1">
        <f t="array" aca="1" ref="H561" ca="1">INDIRECT("'"&amp;$A561&amp;"'!"&amp;CHAR(COLUMN(B560)+64)&amp;$B561)</f>
        <v>7636</v>
      </c>
    </row>
    <row r="562" spans="1:8" x14ac:dyDescent="0.25">
      <c r="A562" t="s">
        <v>2</v>
      </c>
      <c r="B562">
        <f t="shared" si="17"/>
        <v>216</v>
      </c>
      <c r="C562" t="str" cm="1">
        <f t="array" aca="1" ref="C562" ca="1">INDIRECT("'"&amp;$A562&amp;"'!"&amp;CHAR(COLUMN(A561)+64)&amp;$B562)</f>
        <v>12MSG40</v>
      </c>
      <c r="D562" cm="1">
        <f t="array" aca="1" ref="D562" ca="1">INDIRECT("'"&amp;$A562&amp;"'!"&amp;CHAR(COLUMN(C561)+64)&amp;$B562)</f>
        <v>210</v>
      </c>
      <c r="E562">
        <f t="shared" si="18"/>
        <v>561</v>
      </c>
      <c r="F562" t="str" cm="1">
        <f t="array" aca="1" ref="F562" ca="1">INDIRECT("'"&amp;$A562&amp;"'!"&amp;CHAR(COLUMN(D561)+64)&amp;$B562)</f>
        <v>Nối thẳng PPR DISMY ghi D40</v>
      </c>
      <c r="G562" t="str" cm="1">
        <f t="array" aca="1" ref="G562" ca="1">INDIRECT("'"&amp;$A562&amp;"'!"&amp;CHAR(COLUMN(E561)+64)&amp;$B562)</f>
        <v>cái</v>
      </c>
      <c r="H562" s="1" cm="1">
        <f t="array" aca="1" ref="H562" ca="1">INDIRECT("'"&amp;$A562&amp;"'!"&amp;CHAR(COLUMN(B561)+64)&amp;$B562)</f>
        <v>12182</v>
      </c>
    </row>
    <row r="563" spans="1:8" x14ac:dyDescent="0.25">
      <c r="A563" t="s">
        <v>2</v>
      </c>
      <c r="B563">
        <f t="shared" si="17"/>
        <v>217</v>
      </c>
      <c r="C563" t="str" cm="1">
        <f t="array" aca="1" ref="C563" ca="1">INDIRECT("'"&amp;$A563&amp;"'!"&amp;CHAR(COLUMN(A562)+64)&amp;$B563)</f>
        <v>12MSG50</v>
      </c>
      <c r="D563" cm="1">
        <f t="array" aca="1" ref="D563" ca="1">INDIRECT("'"&amp;$A563&amp;"'!"&amp;CHAR(COLUMN(C562)+64)&amp;$B563)</f>
        <v>211</v>
      </c>
      <c r="E563">
        <f t="shared" si="18"/>
        <v>562</v>
      </c>
      <c r="F563" t="str" cm="1">
        <f t="array" aca="1" ref="F563" ca="1">INDIRECT("'"&amp;$A563&amp;"'!"&amp;CHAR(COLUMN(D562)+64)&amp;$B563)</f>
        <v>Nối thẳng PPR DISMY ghi D50</v>
      </c>
      <c r="G563" t="str" cm="1">
        <f t="array" aca="1" ref="G563" ca="1">INDIRECT("'"&amp;$A563&amp;"'!"&amp;CHAR(COLUMN(E562)+64)&amp;$B563)</f>
        <v>cái</v>
      </c>
      <c r="H563" s="1" cm="1">
        <f t="array" aca="1" ref="H563" ca="1">INDIRECT("'"&amp;$A563&amp;"'!"&amp;CHAR(COLUMN(B562)+64)&amp;$B563)</f>
        <v>22091</v>
      </c>
    </row>
    <row r="564" spans="1:8" x14ac:dyDescent="0.25">
      <c r="A564" t="s">
        <v>2</v>
      </c>
      <c r="B564">
        <f t="shared" si="17"/>
        <v>218</v>
      </c>
      <c r="C564" t="str" cm="1">
        <f t="array" aca="1" ref="C564" ca="1">INDIRECT("'"&amp;$A564&amp;"'!"&amp;CHAR(COLUMN(A563)+64)&amp;$B564)</f>
        <v>12MSG63</v>
      </c>
      <c r="D564" cm="1">
        <f t="array" aca="1" ref="D564" ca="1">INDIRECT("'"&amp;$A564&amp;"'!"&amp;CHAR(COLUMN(C563)+64)&amp;$B564)</f>
        <v>212</v>
      </c>
      <c r="E564">
        <f t="shared" si="18"/>
        <v>563</v>
      </c>
      <c r="F564" t="str" cm="1">
        <f t="array" aca="1" ref="F564" ca="1">INDIRECT("'"&amp;$A564&amp;"'!"&amp;CHAR(COLUMN(D563)+64)&amp;$B564)</f>
        <v>Nối thẳng PPR DISMY ghi D63</v>
      </c>
      <c r="G564" t="str" cm="1">
        <f t="array" aca="1" ref="G564" ca="1">INDIRECT("'"&amp;$A564&amp;"'!"&amp;CHAR(COLUMN(E563)+64)&amp;$B564)</f>
        <v>cái</v>
      </c>
      <c r="H564" s="1" cm="1">
        <f t="array" aca="1" ref="H564" ca="1">INDIRECT("'"&amp;$A564&amp;"'!"&amp;CHAR(COLUMN(B563)+64)&amp;$B564)</f>
        <v>46273</v>
      </c>
    </row>
    <row r="565" spans="1:8" x14ac:dyDescent="0.25">
      <c r="A565" t="s">
        <v>2</v>
      </c>
      <c r="B565">
        <f t="shared" si="17"/>
        <v>219</v>
      </c>
      <c r="C565" t="str" cm="1">
        <f t="array" aca="1" ref="C565" ca="1">INDIRECT("'"&amp;$A565&amp;"'!"&amp;CHAR(COLUMN(A564)+64)&amp;$B565)</f>
        <v>12MSG75</v>
      </c>
      <c r="D565" cm="1">
        <f t="array" aca="1" ref="D565" ca="1">INDIRECT("'"&amp;$A565&amp;"'!"&amp;CHAR(COLUMN(C564)+64)&amp;$B565)</f>
        <v>213</v>
      </c>
      <c r="E565">
        <f t="shared" si="18"/>
        <v>564</v>
      </c>
      <c r="F565" t="str" cm="1">
        <f t="array" aca="1" ref="F565" ca="1">INDIRECT("'"&amp;$A565&amp;"'!"&amp;CHAR(COLUMN(D564)+64)&amp;$B565)</f>
        <v>Nối thẳng PPR DISMY ghi D75</v>
      </c>
      <c r="G565" t="str" cm="1">
        <f t="array" aca="1" ref="G565" ca="1">INDIRECT("'"&amp;$A565&amp;"'!"&amp;CHAR(COLUMN(E564)+64)&amp;$B565)</f>
        <v>cái</v>
      </c>
      <c r="H565" s="1" cm="1">
        <f t="array" aca="1" ref="H565" ca="1">INDIRECT("'"&amp;$A565&amp;"'!"&amp;CHAR(COLUMN(B564)+64)&amp;$B565)</f>
        <v>73273</v>
      </c>
    </row>
    <row r="566" spans="1:8" x14ac:dyDescent="0.25">
      <c r="A566" t="s">
        <v>2</v>
      </c>
      <c r="B566">
        <f t="shared" ref="B566:B629" si="19">+B565+1</f>
        <v>220</v>
      </c>
      <c r="C566" t="str" cm="1">
        <f t="array" aca="1" ref="C566" ca="1">INDIRECT("'"&amp;$A566&amp;"'!"&amp;CHAR(COLUMN(A565)+64)&amp;$B566)</f>
        <v>12MSG90</v>
      </c>
      <c r="D566" cm="1">
        <f t="array" aca="1" ref="D566" ca="1">INDIRECT("'"&amp;$A566&amp;"'!"&amp;CHAR(COLUMN(C565)+64)&amp;$B566)</f>
        <v>214</v>
      </c>
      <c r="E566">
        <f t="shared" si="18"/>
        <v>565</v>
      </c>
      <c r="F566" t="str" cm="1">
        <f t="array" aca="1" ref="F566" ca="1">INDIRECT("'"&amp;$A566&amp;"'!"&amp;CHAR(COLUMN(D565)+64)&amp;$B566)</f>
        <v>Nối thẳng PPR DISMY ghi D90</v>
      </c>
      <c r="G566" t="str" cm="1">
        <f t="array" aca="1" ref="G566" ca="1">INDIRECT("'"&amp;$A566&amp;"'!"&amp;CHAR(COLUMN(E565)+64)&amp;$B566)</f>
        <v>cái</v>
      </c>
      <c r="H566" s="1" cm="1">
        <f t="array" aca="1" ref="H566" ca="1">INDIRECT("'"&amp;$A566&amp;"'!"&amp;CHAR(COLUMN(B565)+64)&amp;$B566)</f>
        <v>124000</v>
      </c>
    </row>
    <row r="567" spans="1:8" x14ac:dyDescent="0.25">
      <c r="A567" t="s">
        <v>2</v>
      </c>
      <c r="B567">
        <f t="shared" si="19"/>
        <v>221</v>
      </c>
      <c r="C567" t="str" cm="1">
        <f t="array" aca="1" ref="C567" ca="1">INDIRECT("'"&amp;$A567&amp;"'!"&amp;CHAR(COLUMN(A566)+64)&amp;$B567)</f>
        <v>12MSG110</v>
      </c>
      <c r="D567" cm="1">
        <f t="array" aca="1" ref="D567" ca="1">INDIRECT("'"&amp;$A567&amp;"'!"&amp;CHAR(COLUMN(C566)+64)&amp;$B567)</f>
        <v>215</v>
      </c>
      <c r="E567">
        <f t="shared" si="18"/>
        <v>566</v>
      </c>
      <c r="F567" t="str" cm="1">
        <f t="array" aca="1" ref="F567" ca="1">INDIRECT("'"&amp;$A567&amp;"'!"&amp;CHAR(COLUMN(D566)+64)&amp;$B567)</f>
        <v>Nối thẳng PPR DISMY ghi D110</v>
      </c>
      <c r="G567" t="str" cm="1">
        <f t="array" aca="1" ref="G567" ca="1">INDIRECT("'"&amp;$A567&amp;"'!"&amp;CHAR(COLUMN(E566)+64)&amp;$B567)</f>
        <v>cái</v>
      </c>
      <c r="H567" s="1" cm="1">
        <f t="array" aca="1" ref="H567" ca="1">INDIRECT("'"&amp;$A567&amp;"'!"&amp;CHAR(COLUMN(B566)+64)&amp;$B567)</f>
        <v>201091</v>
      </c>
    </row>
    <row r="568" spans="1:8" x14ac:dyDescent="0.25">
      <c r="A568" t="s">
        <v>2</v>
      </c>
      <c r="B568">
        <f t="shared" si="19"/>
        <v>222</v>
      </c>
      <c r="C568" t="str" cm="1">
        <f t="array" aca="1" ref="C568" ca="1">INDIRECT("'"&amp;$A568&amp;"'!"&amp;CHAR(COLUMN(A567)+64)&amp;$B568)</f>
        <v>12MSG125</v>
      </c>
      <c r="D568" cm="1">
        <f t="array" aca="1" ref="D568" ca="1">INDIRECT("'"&amp;$A568&amp;"'!"&amp;CHAR(COLUMN(C567)+64)&amp;$B568)</f>
        <v>216</v>
      </c>
      <c r="E568">
        <f t="shared" si="18"/>
        <v>567</v>
      </c>
      <c r="F568" t="str" cm="1">
        <f t="array" aca="1" ref="F568" ca="1">INDIRECT("'"&amp;$A568&amp;"'!"&amp;CHAR(COLUMN(D567)+64)&amp;$B568)</f>
        <v>Nối thẳng PPR DISMY ghi D125</v>
      </c>
      <c r="G568" t="str" cm="1">
        <f t="array" aca="1" ref="G568" ca="1">INDIRECT("'"&amp;$A568&amp;"'!"&amp;CHAR(COLUMN(E567)+64)&amp;$B568)</f>
        <v>cái</v>
      </c>
      <c r="H568" s="1" cm="1">
        <f t="array" aca="1" ref="H568" ca="1">INDIRECT("'"&amp;$A568&amp;"'!"&amp;CHAR(COLUMN(B567)+64)&amp;$B568)</f>
        <v>386364</v>
      </c>
    </row>
    <row r="569" spans="1:8" x14ac:dyDescent="0.25">
      <c r="A569" t="s">
        <v>2</v>
      </c>
      <c r="B569">
        <f t="shared" si="19"/>
        <v>223</v>
      </c>
      <c r="C569" t="str" cm="1">
        <f t="array" aca="1" ref="C569" ca="1">INDIRECT("'"&amp;$A569&amp;"'!"&amp;CHAR(COLUMN(A568)+64)&amp;$B569)</f>
        <v>12MSG160</v>
      </c>
      <c r="D569" cm="1">
        <f t="array" aca="1" ref="D569" ca="1">INDIRECT("'"&amp;$A569&amp;"'!"&amp;CHAR(COLUMN(C568)+64)&amp;$B569)</f>
        <v>217</v>
      </c>
      <c r="E569">
        <f t="shared" si="18"/>
        <v>568</v>
      </c>
      <c r="F569" t="str" cm="1">
        <f t="array" aca="1" ref="F569" ca="1">INDIRECT("'"&amp;$A569&amp;"'!"&amp;CHAR(COLUMN(D568)+64)&amp;$B569)</f>
        <v>Nối thẳng PPR DISMY ghi D160</v>
      </c>
      <c r="G569" t="str" cm="1">
        <f t="array" aca="1" ref="G569" ca="1">INDIRECT("'"&amp;$A569&amp;"'!"&amp;CHAR(COLUMN(E568)+64)&amp;$B569)</f>
        <v>cái</v>
      </c>
      <c r="H569" s="1" cm="1">
        <f t="array" aca="1" ref="H569" ca="1">INDIRECT("'"&amp;$A569&amp;"'!"&amp;CHAR(COLUMN(B568)+64)&amp;$B569)</f>
        <v>772545</v>
      </c>
    </row>
    <row r="570" spans="1:8" x14ac:dyDescent="0.25">
      <c r="A570" t="s">
        <v>2</v>
      </c>
      <c r="B570">
        <f t="shared" si="19"/>
        <v>224</v>
      </c>
      <c r="C570" t="str" cm="1">
        <f t="array" aca="1" ref="C570" ca="1">INDIRECT("'"&amp;$A570&amp;"'!"&amp;CHAR(COLUMN(A569)+64)&amp;$B570)</f>
        <v>12MSUV20</v>
      </c>
      <c r="D570" cm="1">
        <f t="array" aca="1" ref="D570" ca="1">INDIRECT("'"&amp;$A570&amp;"'!"&amp;CHAR(COLUMN(C569)+64)&amp;$B570)</f>
        <v>218</v>
      </c>
      <c r="E570">
        <f t="shared" si="18"/>
        <v>569</v>
      </c>
      <c r="F570" t="str" cm="1">
        <f t="array" aca="1" ref="F570" ca="1">INDIRECT("'"&amp;$A570&amp;"'!"&amp;CHAR(COLUMN(D569)+64)&amp;$B570)</f>
        <v>Nối thẳng PPR DISMY UV D20</v>
      </c>
      <c r="G570" t="str" cm="1">
        <f t="array" aca="1" ref="G570" ca="1">INDIRECT("'"&amp;$A570&amp;"'!"&amp;CHAR(COLUMN(E569)+64)&amp;$B570)</f>
        <v>cái</v>
      </c>
      <c r="H570" s="1" cm="1">
        <f t="array" aca="1" ref="H570" ca="1">INDIRECT("'"&amp;$A570&amp;"'!"&amp;CHAR(COLUMN(B569)+64)&amp;$B570)</f>
        <v>3455</v>
      </c>
    </row>
    <row r="571" spans="1:8" x14ac:dyDescent="0.25">
      <c r="A571" t="s">
        <v>2</v>
      </c>
      <c r="B571">
        <f t="shared" si="19"/>
        <v>225</v>
      </c>
      <c r="C571" t="str" cm="1">
        <f t="array" aca="1" ref="C571" ca="1">INDIRECT("'"&amp;$A571&amp;"'!"&amp;CHAR(COLUMN(A570)+64)&amp;$B571)</f>
        <v>12MSUV25</v>
      </c>
      <c r="D571" cm="1">
        <f t="array" aca="1" ref="D571" ca="1">INDIRECT("'"&amp;$A571&amp;"'!"&amp;CHAR(COLUMN(C570)+64)&amp;$B571)</f>
        <v>219</v>
      </c>
      <c r="E571">
        <f t="shared" si="18"/>
        <v>570</v>
      </c>
      <c r="F571" t="str" cm="1">
        <f t="array" aca="1" ref="F571" ca="1">INDIRECT("'"&amp;$A571&amp;"'!"&amp;CHAR(COLUMN(D570)+64)&amp;$B571)</f>
        <v>Nối thẳng PPR DISMY UV D25</v>
      </c>
      <c r="G571" t="str" cm="1">
        <f t="array" aca="1" ref="G571" ca="1">INDIRECT("'"&amp;$A571&amp;"'!"&amp;CHAR(COLUMN(E570)+64)&amp;$B571)</f>
        <v>cái</v>
      </c>
      <c r="H571" s="1" cm="1">
        <f t="array" aca="1" ref="H571" ca="1">INDIRECT("'"&amp;$A571&amp;"'!"&amp;CHAR(COLUMN(B570)+64)&amp;$B571)</f>
        <v>5909</v>
      </c>
    </row>
    <row r="572" spans="1:8" x14ac:dyDescent="0.25">
      <c r="A572" t="s">
        <v>2</v>
      </c>
      <c r="B572">
        <f t="shared" si="19"/>
        <v>226</v>
      </c>
      <c r="C572" t="str" cm="1">
        <f t="array" aca="1" ref="C572" ca="1">INDIRECT("'"&amp;$A572&amp;"'!"&amp;CHAR(COLUMN(A571)+64)&amp;$B572)</f>
        <v>12MSUV32</v>
      </c>
      <c r="D572" cm="1">
        <f t="array" aca="1" ref="D572" ca="1">INDIRECT("'"&amp;$A572&amp;"'!"&amp;CHAR(COLUMN(C571)+64)&amp;$B572)</f>
        <v>220</v>
      </c>
      <c r="E572">
        <f t="shared" si="18"/>
        <v>571</v>
      </c>
      <c r="F572" t="str" cm="1">
        <f t="array" aca="1" ref="F572" ca="1">INDIRECT("'"&amp;$A572&amp;"'!"&amp;CHAR(COLUMN(D571)+64)&amp;$B572)</f>
        <v>Nối thẳng PPR DISMY UV D32</v>
      </c>
      <c r="G572" t="str" cm="1">
        <f t="array" aca="1" ref="G572" ca="1">INDIRECT("'"&amp;$A572&amp;"'!"&amp;CHAR(COLUMN(E571)+64)&amp;$B572)</f>
        <v>cái</v>
      </c>
      <c r="H572" s="1" cm="1">
        <f t="array" aca="1" ref="H572" ca="1">INDIRECT("'"&amp;$A572&amp;"'!"&amp;CHAR(COLUMN(B571)+64)&amp;$B572)</f>
        <v>9091</v>
      </c>
    </row>
    <row r="573" spans="1:8" x14ac:dyDescent="0.25">
      <c r="A573" t="s">
        <v>2</v>
      </c>
      <c r="B573">
        <f t="shared" si="19"/>
        <v>227</v>
      </c>
      <c r="C573" t="str" cm="1">
        <f t="array" aca="1" ref="C573" ca="1">INDIRECT("'"&amp;$A573&amp;"'!"&amp;CHAR(COLUMN(A572)+64)&amp;$B573)</f>
        <v>12MSUV40</v>
      </c>
      <c r="D573" cm="1">
        <f t="array" aca="1" ref="D573" ca="1">INDIRECT("'"&amp;$A573&amp;"'!"&amp;CHAR(COLUMN(C572)+64)&amp;$B573)</f>
        <v>221</v>
      </c>
      <c r="E573">
        <f t="shared" si="18"/>
        <v>572</v>
      </c>
      <c r="F573" t="str" cm="1">
        <f t="array" aca="1" ref="F573" ca="1">INDIRECT("'"&amp;$A573&amp;"'!"&amp;CHAR(COLUMN(D572)+64)&amp;$B573)</f>
        <v>Nối thẳng PPR DISMY UV D40</v>
      </c>
      <c r="G573" t="str" cm="1">
        <f t="array" aca="1" ref="G573" ca="1">INDIRECT("'"&amp;$A573&amp;"'!"&amp;CHAR(COLUMN(E572)+64)&amp;$B573)</f>
        <v>cái</v>
      </c>
      <c r="H573" s="1" cm="1">
        <f t="array" aca="1" ref="H573" ca="1">INDIRECT("'"&amp;$A573&amp;"'!"&amp;CHAR(COLUMN(B572)+64)&amp;$B573)</f>
        <v>14545</v>
      </c>
    </row>
    <row r="574" spans="1:8" x14ac:dyDescent="0.25">
      <c r="A574" t="s">
        <v>2</v>
      </c>
      <c r="B574">
        <f t="shared" si="19"/>
        <v>228</v>
      </c>
      <c r="C574" t="str" cm="1">
        <f t="array" aca="1" ref="C574" ca="1">INDIRECT("'"&amp;$A574&amp;"'!"&amp;CHAR(COLUMN(A573)+64)&amp;$B574)</f>
        <v>12MSUV50</v>
      </c>
      <c r="D574" cm="1">
        <f t="array" aca="1" ref="D574" ca="1">INDIRECT("'"&amp;$A574&amp;"'!"&amp;CHAR(COLUMN(C573)+64)&amp;$B574)</f>
        <v>222</v>
      </c>
      <c r="E574">
        <f t="shared" si="18"/>
        <v>573</v>
      </c>
      <c r="F574" t="str" cm="1">
        <f t="array" aca="1" ref="F574" ca="1">INDIRECT("'"&amp;$A574&amp;"'!"&amp;CHAR(COLUMN(D573)+64)&amp;$B574)</f>
        <v>Nối thẳng PPR DISMY UV D50</v>
      </c>
      <c r="G574" t="str" cm="1">
        <f t="array" aca="1" ref="G574" ca="1">INDIRECT("'"&amp;$A574&amp;"'!"&amp;CHAR(COLUMN(E573)+64)&amp;$B574)</f>
        <v>cái</v>
      </c>
      <c r="H574" s="1" cm="1">
        <f t="array" aca="1" ref="H574" ca="1">INDIRECT("'"&amp;$A574&amp;"'!"&amp;CHAR(COLUMN(B573)+64)&amp;$B574)</f>
        <v>26636</v>
      </c>
    </row>
    <row r="575" spans="1:8" x14ac:dyDescent="0.25">
      <c r="A575" t="s">
        <v>2</v>
      </c>
      <c r="B575">
        <f t="shared" si="19"/>
        <v>229</v>
      </c>
      <c r="C575" t="str" cm="1">
        <f t="array" aca="1" ref="C575" ca="1">INDIRECT("'"&amp;$A575&amp;"'!"&amp;CHAR(COLUMN(A574)+64)&amp;$B575)</f>
        <v>12MSUV63</v>
      </c>
      <c r="D575" cm="1">
        <f t="array" aca="1" ref="D575" ca="1">INDIRECT("'"&amp;$A575&amp;"'!"&amp;CHAR(COLUMN(C574)+64)&amp;$B575)</f>
        <v>223</v>
      </c>
      <c r="E575">
        <f t="shared" si="18"/>
        <v>574</v>
      </c>
      <c r="F575" t="str" cm="1">
        <f t="array" aca="1" ref="F575" ca="1">INDIRECT("'"&amp;$A575&amp;"'!"&amp;CHAR(COLUMN(D574)+64)&amp;$B575)</f>
        <v>Nối thẳng PPR DISMY UV D63</v>
      </c>
      <c r="G575" t="str" cm="1">
        <f t="array" aca="1" ref="G575" ca="1">INDIRECT("'"&amp;$A575&amp;"'!"&amp;CHAR(COLUMN(E574)+64)&amp;$B575)</f>
        <v>cái</v>
      </c>
      <c r="H575" s="1" cm="1">
        <f t="array" aca="1" ref="H575" ca="1">INDIRECT("'"&amp;$A575&amp;"'!"&amp;CHAR(COLUMN(B574)+64)&amp;$B575)</f>
        <v>55455</v>
      </c>
    </row>
    <row r="576" spans="1:8" x14ac:dyDescent="0.25">
      <c r="A576" t="s">
        <v>2</v>
      </c>
      <c r="B576">
        <f t="shared" si="19"/>
        <v>230</v>
      </c>
      <c r="C576" t="str" cm="1">
        <f t="array" aca="1" ref="C576" ca="1">INDIRECT("'"&amp;$A576&amp;"'!"&amp;CHAR(COLUMN(A575)+64)&amp;$B576)</f>
        <v>12MSRNX2012</v>
      </c>
      <c r="D576" cm="1">
        <f t="array" aca="1" ref="D576" ca="1">INDIRECT("'"&amp;$A576&amp;"'!"&amp;CHAR(COLUMN(C575)+64)&amp;$B576)</f>
        <v>224</v>
      </c>
      <c r="E576">
        <f t="shared" si="18"/>
        <v>575</v>
      </c>
      <c r="F576" t="str" cm="1">
        <f t="array" aca="1" ref="F576" ca="1">INDIRECT("'"&amp;$A576&amp;"'!"&amp;CHAR(COLUMN(D575)+64)&amp;$B576)</f>
        <v>Nối thẳng ren ngoài PPR DISMY xanh D20x1/2"</v>
      </c>
      <c r="G576" t="str" cm="1">
        <f t="array" aca="1" ref="G576" ca="1">INDIRECT("'"&amp;$A576&amp;"'!"&amp;CHAR(COLUMN(E575)+64)&amp;$B576)</f>
        <v>cái</v>
      </c>
      <c r="H576" s="1" cm="1">
        <f t="array" aca="1" ref="H576" ca="1">INDIRECT("'"&amp;$A576&amp;"'!"&amp;CHAR(COLUMN(B575)+64)&amp;$B576)</f>
        <v>45818</v>
      </c>
    </row>
    <row r="577" spans="1:8" x14ac:dyDescent="0.25">
      <c r="A577" t="s">
        <v>2</v>
      </c>
      <c r="B577">
        <f t="shared" si="19"/>
        <v>231</v>
      </c>
      <c r="C577" t="str" cm="1">
        <f t="array" aca="1" ref="C577" ca="1">INDIRECT("'"&amp;$A577&amp;"'!"&amp;CHAR(COLUMN(A576)+64)&amp;$B577)</f>
        <v>12MSRNX2512</v>
      </c>
      <c r="D577" cm="1">
        <f t="array" aca="1" ref="D577" ca="1">INDIRECT("'"&amp;$A577&amp;"'!"&amp;CHAR(COLUMN(C576)+64)&amp;$B577)</f>
        <v>225</v>
      </c>
      <c r="E577">
        <f t="shared" si="18"/>
        <v>576</v>
      </c>
      <c r="F577" t="str" cm="1">
        <f t="array" aca="1" ref="F577" ca="1">INDIRECT("'"&amp;$A577&amp;"'!"&amp;CHAR(COLUMN(D576)+64)&amp;$B577)</f>
        <v>Nối thẳng ren ngoài PPR DISMY xanh D25x1/2"</v>
      </c>
      <c r="G577" t="str" cm="1">
        <f t="array" aca="1" ref="G577" ca="1">INDIRECT("'"&amp;$A577&amp;"'!"&amp;CHAR(COLUMN(E576)+64)&amp;$B577)</f>
        <v>cái</v>
      </c>
      <c r="H577" s="1" cm="1">
        <f t="array" aca="1" ref="H577" ca="1">INDIRECT("'"&amp;$A577&amp;"'!"&amp;CHAR(COLUMN(B576)+64)&amp;$B577)</f>
        <v>53455</v>
      </c>
    </row>
    <row r="578" spans="1:8" x14ac:dyDescent="0.25">
      <c r="A578" t="s">
        <v>2</v>
      </c>
      <c r="B578">
        <f t="shared" si="19"/>
        <v>232</v>
      </c>
      <c r="C578" t="str" cm="1">
        <f t="array" aca="1" ref="C578" ca="1">INDIRECT("'"&amp;$A578&amp;"'!"&amp;CHAR(COLUMN(A577)+64)&amp;$B578)</f>
        <v>12MSRNX2534</v>
      </c>
      <c r="D578" cm="1">
        <f t="array" aca="1" ref="D578" ca="1">INDIRECT("'"&amp;$A578&amp;"'!"&amp;CHAR(COLUMN(C577)+64)&amp;$B578)</f>
        <v>226</v>
      </c>
      <c r="E578">
        <f t="shared" si="18"/>
        <v>577</v>
      </c>
      <c r="F578" t="str" cm="1">
        <f t="array" aca="1" ref="F578" ca="1">INDIRECT("'"&amp;$A578&amp;"'!"&amp;CHAR(COLUMN(D577)+64)&amp;$B578)</f>
        <v>Nối thẳng ren ngoài PPR DISMY xanh D25x3/4"</v>
      </c>
      <c r="G578" t="str" cm="1">
        <f t="array" aca="1" ref="G578" ca="1">INDIRECT("'"&amp;$A578&amp;"'!"&amp;CHAR(COLUMN(E577)+64)&amp;$B578)</f>
        <v>cái</v>
      </c>
      <c r="H578" s="1" cm="1">
        <f t="array" aca="1" ref="H578" ca="1">INDIRECT("'"&amp;$A578&amp;"'!"&amp;CHAR(COLUMN(B577)+64)&amp;$B578)</f>
        <v>64182</v>
      </c>
    </row>
    <row r="579" spans="1:8" x14ac:dyDescent="0.25">
      <c r="A579" t="s">
        <v>2</v>
      </c>
      <c r="B579">
        <f t="shared" si="19"/>
        <v>233</v>
      </c>
      <c r="C579" t="str" cm="1">
        <f t="array" aca="1" ref="C579" ca="1">INDIRECT("'"&amp;$A579&amp;"'!"&amp;CHAR(COLUMN(A578)+64)&amp;$B579)</f>
        <v>12MSRNX321</v>
      </c>
      <c r="D579" cm="1">
        <f t="array" aca="1" ref="D579" ca="1">INDIRECT("'"&amp;$A579&amp;"'!"&amp;CHAR(COLUMN(C578)+64)&amp;$B579)</f>
        <v>227</v>
      </c>
      <c r="E579">
        <f t="shared" si="18"/>
        <v>578</v>
      </c>
      <c r="F579" t="str" cm="1">
        <f t="array" aca="1" ref="F579" ca="1">INDIRECT("'"&amp;$A579&amp;"'!"&amp;CHAR(COLUMN(D578)+64)&amp;$B579)</f>
        <v>Nối thẳng ren ngoài PPR DISMY xanh D32x1"</v>
      </c>
      <c r="G579" t="str" cm="1">
        <f t="array" aca="1" ref="G579" ca="1">INDIRECT("'"&amp;$A579&amp;"'!"&amp;CHAR(COLUMN(E578)+64)&amp;$B579)</f>
        <v>cái</v>
      </c>
      <c r="H579" s="1" cm="1">
        <f t="array" aca="1" ref="H579" ca="1">INDIRECT("'"&amp;$A579&amp;"'!"&amp;CHAR(COLUMN(B578)+64)&amp;$B579)</f>
        <v>94364</v>
      </c>
    </row>
    <row r="580" spans="1:8" x14ac:dyDescent="0.25">
      <c r="A580" t="s">
        <v>2</v>
      </c>
      <c r="B580">
        <f t="shared" si="19"/>
        <v>234</v>
      </c>
      <c r="C580" t="str" cm="1">
        <f t="array" aca="1" ref="C580" ca="1">INDIRECT("'"&amp;$A580&amp;"'!"&amp;CHAR(COLUMN(A579)+64)&amp;$B580)</f>
        <v>12MSRNX40114</v>
      </c>
      <c r="D580" cm="1">
        <f t="array" aca="1" ref="D580" ca="1">INDIRECT("'"&amp;$A580&amp;"'!"&amp;CHAR(COLUMN(C579)+64)&amp;$B580)</f>
        <v>228</v>
      </c>
      <c r="E580">
        <f t="shared" ref="E580:E643" si="20">+E579+1</f>
        <v>579</v>
      </c>
      <c r="F580" t="str" cm="1">
        <f t="array" aca="1" ref="F580" ca="1">INDIRECT("'"&amp;$A580&amp;"'!"&amp;CHAR(COLUMN(D579)+64)&amp;$B580)</f>
        <v>Nối thẳng ren ngoài PPR DISMY xanh D40x1 1/4"</v>
      </c>
      <c r="G580" t="str" cm="1">
        <f t="array" aca="1" ref="G580" ca="1">INDIRECT("'"&amp;$A580&amp;"'!"&amp;CHAR(COLUMN(E579)+64)&amp;$B580)</f>
        <v>cái</v>
      </c>
      <c r="H580" s="1" cm="1">
        <f t="array" aca="1" ref="H580" ca="1">INDIRECT("'"&amp;$A580&amp;"'!"&amp;CHAR(COLUMN(B579)+64)&amp;$B580)</f>
        <v>288000</v>
      </c>
    </row>
    <row r="581" spans="1:8" x14ac:dyDescent="0.25">
      <c r="A581" t="s">
        <v>2</v>
      </c>
      <c r="B581">
        <f t="shared" si="19"/>
        <v>235</v>
      </c>
      <c r="C581" t="str" cm="1">
        <f t="array" aca="1" ref="C581" ca="1">INDIRECT("'"&amp;$A581&amp;"'!"&amp;CHAR(COLUMN(A580)+64)&amp;$B581)</f>
        <v>12MSRNX50112</v>
      </c>
      <c r="D581" cm="1">
        <f t="array" aca="1" ref="D581" ca="1">INDIRECT("'"&amp;$A581&amp;"'!"&amp;CHAR(COLUMN(C580)+64)&amp;$B581)</f>
        <v>229</v>
      </c>
      <c r="E581">
        <f t="shared" si="20"/>
        <v>580</v>
      </c>
      <c r="F581" t="str" cm="1">
        <f t="array" aca="1" ref="F581" ca="1">INDIRECT("'"&amp;$A581&amp;"'!"&amp;CHAR(COLUMN(D580)+64)&amp;$B581)</f>
        <v>Nối thẳng ren ngoài PPR DISMY xanh D50x1 1/2"</v>
      </c>
      <c r="G581" t="str" cm="1">
        <f t="array" aca="1" ref="G581" ca="1">INDIRECT("'"&amp;$A581&amp;"'!"&amp;CHAR(COLUMN(E580)+64)&amp;$B581)</f>
        <v>cái</v>
      </c>
      <c r="H581" s="1" cm="1">
        <f t="array" aca="1" ref="H581" ca="1">INDIRECT("'"&amp;$A581&amp;"'!"&amp;CHAR(COLUMN(B580)+64)&amp;$B581)</f>
        <v>360000</v>
      </c>
    </row>
    <row r="582" spans="1:8" x14ac:dyDescent="0.25">
      <c r="A582" t="s">
        <v>2</v>
      </c>
      <c r="B582">
        <f t="shared" si="19"/>
        <v>236</v>
      </c>
      <c r="C582" t="str" cm="1">
        <f t="array" aca="1" ref="C582" ca="1">INDIRECT("'"&amp;$A582&amp;"'!"&amp;CHAR(COLUMN(A581)+64)&amp;$B582)</f>
        <v>12MSRNX632</v>
      </c>
      <c r="D582" cm="1">
        <f t="array" aca="1" ref="D582" ca="1">INDIRECT("'"&amp;$A582&amp;"'!"&amp;CHAR(COLUMN(C581)+64)&amp;$B582)</f>
        <v>230</v>
      </c>
      <c r="E582">
        <f t="shared" si="20"/>
        <v>581</v>
      </c>
      <c r="F582" t="str" cm="1">
        <f t="array" aca="1" ref="F582" ca="1">INDIRECT("'"&amp;$A582&amp;"'!"&amp;CHAR(COLUMN(D581)+64)&amp;$B582)</f>
        <v>Nối thẳng ren ngoài PPR DISMY xanh D63x2"</v>
      </c>
      <c r="G582" t="str" cm="1">
        <f t="array" aca="1" ref="G582" ca="1">INDIRECT("'"&amp;$A582&amp;"'!"&amp;CHAR(COLUMN(E581)+64)&amp;$B582)</f>
        <v>cái</v>
      </c>
      <c r="H582" s="1" cm="1">
        <f t="array" aca="1" ref="H582" ca="1">INDIRECT("'"&amp;$A582&amp;"'!"&amp;CHAR(COLUMN(B581)+64)&amp;$B582)</f>
        <v>579545</v>
      </c>
    </row>
    <row r="583" spans="1:8" x14ac:dyDescent="0.25">
      <c r="A583" t="s">
        <v>2</v>
      </c>
      <c r="B583">
        <f t="shared" si="19"/>
        <v>237</v>
      </c>
      <c r="C583" t="str" cm="1">
        <f t="array" aca="1" ref="C583" ca="1">INDIRECT("'"&amp;$A583&amp;"'!"&amp;CHAR(COLUMN(A582)+64)&amp;$B583)</f>
        <v>12MSRNX75212</v>
      </c>
      <c r="D583" cm="1">
        <f t="array" aca="1" ref="D583" ca="1">INDIRECT("'"&amp;$A583&amp;"'!"&amp;CHAR(COLUMN(C582)+64)&amp;$B583)</f>
        <v>231</v>
      </c>
      <c r="E583">
        <f t="shared" si="20"/>
        <v>582</v>
      </c>
      <c r="F583" t="str" cm="1">
        <f t="array" aca="1" ref="F583" ca="1">INDIRECT("'"&amp;$A583&amp;"'!"&amp;CHAR(COLUMN(D582)+64)&amp;$B583)</f>
        <v>Nối thẳng ren ngoài PPR DISMY xanh D75x2 1/2"</v>
      </c>
      <c r="G583" t="str" cm="1">
        <f t="array" aca="1" ref="G583" ca="1">INDIRECT("'"&amp;$A583&amp;"'!"&amp;CHAR(COLUMN(E582)+64)&amp;$B583)</f>
        <v>cái</v>
      </c>
      <c r="H583" s="1" cm="1">
        <f t="array" aca="1" ref="H583" ca="1">INDIRECT("'"&amp;$A583&amp;"'!"&amp;CHAR(COLUMN(B582)+64)&amp;$B583)</f>
        <v>888273</v>
      </c>
    </row>
    <row r="584" spans="1:8" x14ac:dyDescent="0.25">
      <c r="A584" t="s">
        <v>2</v>
      </c>
      <c r="B584">
        <f t="shared" si="19"/>
        <v>238</v>
      </c>
      <c r="C584" t="str" cm="1">
        <f t="array" aca="1" ref="C584" ca="1">INDIRECT("'"&amp;$A584&amp;"'!"&amp;CHAR(COLUMN(A583)+64)&amp;$B584)</f>
        <v>12MSRNX903</v>
      </c>
      <c r="D584" cm="1">
        <f t="array" aca="1" ref="D584" ca="1">INDIRECT("'"&amp;$A584&amp;"'!"&amp;CHAR(COLUMN(C583)+64)&amp;$B584)</f>
        <v>232</v>
      </c>
      <c r="E584">
        <f t="shared" si="20"/>
        <v>583</v>
      </c>
      <c r="F584" t="str" cm="1">
        <f t="array" aca="1" ref="F584" ca="1">INDIRECT("'"&amp;$A584&amp;"'!"&amp;CHAR(COLUMN(D583)+64)&amp;$B584)</f>
        <v>Nối thẳng ren ngoài PPR DISMY xanh D90x3"</v>
      </c>
      <c r="G584" t="str" cm="1">
        <f t="array" aca="1" ref="G584" ca="1">INDIRECT("'"&amp;$A584&amp;"'!"&amp;CHAR(COLUMN(E583)+64)&amp;$B584)</f>
        <v>cái</v>
      </c>
      <c r="H584" s="1" cm="1">
        <f t="array" aca="1" ref="H584" ca="1">INDIRECT("'"&amp;$A584&amp;"'!"&amp;CHAR(COLUMN(B583)+64)&amp;$B584)</f>
        <v>1795545</v>
      </c>
    </row>
    <row r="585" spans="1:8" x14ac:dyDescent="0.25">
      <c r="A585" t="s">
        <v>2</v>
      </c>
      <c r="B585">
        <f t="shared" si="19"/>
        <v>239</v>
      </c>
      <c r="C585" t="str" cm="1">
        <f t="array" aca="1" ref="C585" ca="1">INDIRECT("'"&amp;$A585&amp;"'!"&amp;CHAR(COLUMN(A584)+64)&amp;$B585)</f>
        <v>12MSRNX1104</v>
      </c>
      <c r="D585" cm="1">
        <f t="array" aca="1" ref="D585" ca="1">INDIRECT("'"&amp;$A585&amp;"'!"&amp;CHAR(COLUMN(C584)+64)&amp;$B585)</f>
        <v>233</v>
      </c>
      <c r="E585">
        <f t="shared" si="20"/>
        <v>584</v>
      </c>
      <c r="F585" t="str" cm="1">
        <f t="array" aca="1" ref="F585" ca="1">INDIRECT("'"&amp;$A585&amp;"'!"&amp;CHAR(COLUMN(D584)+64)&amp;$B585)</f>
        <v>Nối thẳng ren ngoài PPR DISMY xanh D110x4"</v>
      </c>
      <c r="G585" t="str" cm="1">
        <f t="array" aca="1" ref="G585" ca="1">INDIRECT("'"&amp;$A585&amp;"'!"&amp;CHAR(COLUMN(E584)+64)&amp;$B585)</f>
        <v>cái</v>
      </c>
      <c r="H585" s="1" cm="1">
        <f t="array" aca="1" ref="H585" ca="1">INDIRECT("'"&amp;$A585&amp;"'!"&amp;CHAR(COLUMN(B584)+64)&amp;$B585)</f>
        <v>3021000</v>
      </c>
    </row>
    <row r="586" spans="1:8" x14ac:dyDescent="0.25">
      <c r="A586" t="s">
        <v>2</v>
      </c>
      <c r="B586">
        <f t="shared" si="19"/>
        <v>240</v>
      </c>
      <c r="C586" t="str" cm="1">
        <f t="array" aca="1" ref="C586" ca="1">INDIRECT("'"&amp;$A586&amp;"'!"&amp;CHAR(COLUMN(A585)+64)&amp;$B586)</f>
        <v>12MSRNG2012</v>
      </c>
      <c r="D586" cm="1">
        <f t="array" aca="1" ref="D586" ca="1">INDIRECT("'"&amp;$A586&amp;"'!"&amp;CHAR(COLUMN(C585)+64)&amp;$B586)</f>
        <v>234</v>
      </c>
      <c r="E586">
        <f t="shared" si="20"/>
        <v>585</v>
      </c>
      <c r="F586" t="str" cm="1">
        <f t="array" aca="1" ref="F586" ca="1">INDIRECT("'"&amp;$A586&amp;"'!"&amp;CHAR(COLUMN(D585)+64)&amp;$B586)</f>
        <v>Nối thẳng ren ngoài PPR DISMY ghi D20x1/2"</v>
      </c>
      <c r="G586" t="str" cm="1">
        <f t="array" aca="1" ref="G586" ca="1">INDIRECT("'"&amp;$A586&amp;"'!"&amp;CHAR(COLUMN(E585)+64)&amp;$B586)</f>
        <v>cái</v>
      </c>
      <c r="H586" s="1" cm="1">
        <f t="array" aca="1" ref="H586" ca="1">INDIRECT("'"&amp;$A586&amp;"'!"&amp;CHAR(COLUMN(B585)+64)&amp;$B586)</f>
        <v>45818</v>
      </c>
    </row>
    <row r="587" spans="1:8" x14ac:dyDescent="0.25">
      <c r="A587" t="s">
        <v>2</v>
      </c>
      <c r="B587">
        <f t="shared" si="19"/>
        <v>241</v>
      </c>
      <c r="C587" t="str" cm="1">
        <f t="array" aca="1" ref="C587" ca="1">INDIRECT("'"&amp;$A587&amp;"'!"&amp;CHAR(COLUMN(A586)+64)&amp;$B587)</f>
        <v>12MSRNG2512</v>
      </c>
      <c r="D587" cm="1">
        <f t="array" aca="1" ref="D587" ca="1">INDIRECT("'"&amp;$A587&amp;"'!"&amp;CHAR(COLUMN(C586)+64)&amp;$B587)</f>
        <v>235</v>
      </c>
      <c r="E587">
        <f t="shared" si="20"/>
        <v>586</v>
      </c>
      <c r="F587" t="str" cm="1">
        <f t="array" aca="1" ref="F587" ca="1">INDIRECT("'"&amp;$A587&amp;"'!"&amp;CHAR(COLUMN(D586)+64)&amp;$B587)</f>
        <v>Nối thẳng ren ngoài PPR DISMY ghi D25x1/2"</v>
      </c>
      <c r="G587" t="str" cm="1">
        <f t="array" aca="1" ref="G587" ca="1">INDIRECT("'"&amp;$A587&amp;"'!"&amp;CHAR(COLUMN(E586)+64)&amp;$B587)</f>
        <v>cái</v>
      </c>
      <c r="H587" s="1" cm="1">
        <f t="array" aca="1" ref="H587" ca="1">INDIRECT("'"&amp;$A587&amp;"'!"&amp;CHAR(COLUMN(B586)+64)&amp;$B587)</f>
        <v>53455</v>
      </c>
    </row>
    <row r="588" spans="1:8" x14ac:dyDescent="0.25">
      <c r="A588" t="s">
        <v>2</v>
      </c>
      <c r="B588">
        <f t="shared" si="19"/>
        <v>242</v>
      </c>
      <c r="C588" t="str" cm="1">
        <f t="array" aca="1" ref="C588" ca="1">INDIRECT("'"&amp;$A588&amp;"'!"&amp;CHAR(COLUMN(A587)+64)&amp;$B588)</f>
        <v>12MSRNG2534</v>
      </c>
      <c r="D588" cm="1">
        <f t="array" aca="1" ref="D588" ca="1">INDIRECT("'"&amp;$A588&amp;"'!"&amp;CHAR(COLUMN(C587)+64)&amp;$B588)</f>
        <v>236</v>
      </c>
      <c r="E588">
        <f t="shared" si="20"/>
        <v>587</v>
      </c>
      <c r="F588" t="str" cm="1">
        <f t="array" aca="1" ref="F588" ca="1">INDIRECT("'"&amp;$A588&amp;"'!"&amp;CHAR(COLUMN(D587)+64)&amp;$B588)</f>
        <v>Nối thẳng ren ngoài PPR DISMY ghi D25x3/4"</v>
      </c>
      <c r="G588" t="str" cm="1">
        <f t="array" aca="1" ref="G588" ca="1">INDIRECT("'"&amp;$A588&amp;"'!"&amp;CHAR(COLUMN(E587)+64)&amp;$B588)</f>
        <v>cái</v>
      </c>
      <c r="H588" s="1" cm="1">
        <f t="array" aca="1" ref="H588" ca="1">INDIRECT("'"&amp;$A588&amp;"'!"&amp;CHAR(COLUMN(B587)+64)&amp;$B588)</f>
        <v>64182</v>
      </c>
    </row>
    <row r="589" spans="1:8" x14ac:dyDescent="0.25">
      <c r="A589" t="s">
        <v>2</v>
      </c>
      <c r="B589">
        <f t="shared" si="19"/>
        <v>243</v>
      </c>
      <c r="C589" t="str" cm="1">
        <f t="array" aca="1" ref="C589" ca="1">INDIRECT("'"&amp;$A589&amp;"'!"&amp;CHAR(COLUMN(A588)+64)&amp;$B589)</f>
        <v>12MSRNG321</v>
      </c>
      <c r="D589" cm="1">
        <f t="array" aca="1" ref="D589" ca="1">INDIRECT("'"&amp;$A589&amp;"'!"&amp;CHAR(COLUMN(C588)+64)&amp;$B589)</f>
        <v>237</v>
      </c>
      <c r="E589">
        <f t="shared" si="20"/>
        <v>588</v>
      </c>
      <c r="F589" t="str" cm="1">
        <f t="array" aca="1" ref="F589" ca="1">INDIRECT("'"&amp;$A589&amp;"'!"&amp;CHAR(COLUMN(D588)+64)&amp;$B589)</f>
        <v>Nối thẳng ren ngoài PPR DISMY ghi D32x1"</v>
      </c>
      <c r="G589" t="str" cm="1">
        <f t="array" aca="1" ref="G589" ca="1">INDIRECT("'"&amp;$A589&amp;"'!"&amp;CHAR(COLUMN(E588)+64)&amp;$B589)</f>
        <v>cái</v>
      </c>
      <c r="H589" s="1" cm="1">
        <f t="array" aca="1" ref="H589" ca="1">INDIRECT("'"&amp;$A589&amp;"'!"&amp;CHAR(COLUMN(B588)+64)&amp;$B589)</f>
        <v>94364</v>
      </c>
    </row>
    <row r="590" spans="1:8" x14ac:dyDescent="0.25">
      <c r="A590" t="s">
        <v>2</v>
      </c>
      <c r="B590">
        <f t="shared" si="19"/>
        <v>244</v>
      </c>
      <c r="C590" t="str" cm="1">
        <f t="array" aca="1" ref="C590" ca="1">INDIRECT("'"&amp;$A590&amp;"'!"&amp;CHAR(COLUMN(A589)+64)&amp;$B590)</f>
        <v>12MSRNG40114</v>
      </c>
      <c r="D590" cm="1">
        <f t="array" aca="1" ref="D590" ca="1">INDIRECT("'"&amp;$A590&amp;"'!"&amp;CHAR(COLUMN(C589)+64)&amp;$B590)</f>
        <v>238</v>
      </c>
      <c r="E590">
        <f t="shared" si="20"/>
        <v>589</v>
      </c>
      <c r="F590" t="str" cm="1">
        <f t="array" aca="1" ref="F590" ca="1">INDIRECT("'"&amp;$A590&amp;"'!"&amp;CHAR(COLUMN(D589)+64)&amp;$B590)</f>
        <v>Nối thẳng ren ngoài PPR DISMY ghi D40x1 1/4"</v>
      </c>
      <c r="G590" t="str" cm="1">
        <f t="array" aca="1" ref="G590" ca="1">INDIRECT("'"&amp;$A590&amp;"'!"&amp;CHAR(COLUMN(E589)+64)&amp;$B590)</f>
        <v>cái</v>
      </c>
      <c r="H590" s="1" cm="1">
        <f t="array" aca="1" ref="H590" ca="1">INDIRECT("'"&amp;$A590&amp;"'!"&amp;CHAR(COLUMN(B589)+64)&amp;$B590)</f>
        <v>288000</v>
      </c>
    </row>
    <row r="591" spans="1:8" x14ac:dyDescent="0.25">
      <c r="A591" t="s">
        <v>2</v>
      </c>
      <c r="B591">
        <f t="shared" si="19"/>
        <v>245</v>
      </c>
      <c r="C591" t="str" cm="1">
        <f t="array" aca="1" ref="C591" ca="1">INDIRECT("'"&amp;$A591&amp;"'!"&amp;CHAR(COLUMN(A590)+64)&amp;$B591)</f>
        <v>12MSRNG50112</v>
      </c>
      <c r="D591" cm="1">
        <f t="array" aca="1" ref="D591" ca="1">INDIRECT("'"&amp;$A591&amp;"'!"&amp;CHAR(COLUMN(C590)+64)&amp;$B591)</f>
        <v>239</v>
      </c>
      <c r="E591">
        <f t="shared" si="20"/>
        <v>590</v>
      </c>
      <c r="F591" t="str" cm="1">
        <f t="array" aca="1" ref="F591" ca="1">INDIRECT("'"&amp;$A591&amp;"'!"&amp;CHAR(COLUMN(D590)+64)&amp;$B591)</f>
        <v>Nối thẳng ren ngoài PPR DISMY ghi D50x1 1/2"</v>
      </c>
      <c r="G591" t="str" cm="1">
        <f t="array" aca="1" ref="G591" ca="1">INDIRECT("'"&amp;$A591&amp;"'!"&amp;CHAR(COLUMN(E590)+64)&amp;$B591)</f>
        <v>cái</v>
      </c>
      <c r="H591" s="1" cm="1">
        <f t="array" aca="1" ref="H591" ca="1">INDIRECT("'"&amp;$A591&amp;"'!"&amp;CHAR(COLUMN(B590)+64)&amp;$B591)</f>
        <v>360000</v>
      </c>
    </row>
    <row r="592" spans="1:8" x14ac:dyDescent="0.25">
      <c r="A592" t="s">
        <v>2</v>
      </c>
      <c r="B592">
        <f t="shared" si="19"/>
        <v>246</v>
      </c>
      <c r="C592" t="str" cm="1">
        <f t="array" aca="1" ref="C592" ca="1">INDIRECT("'"&amp;$A592&amp;"'!"&amp;CHAR(COLUMN(A591)+64)&amp;$B592)</f>
        <v>12MSRNG632</v>
      </c>
      <c r="D592" cm="1">
        <f t="array" aca="1" ref="D592" ca="1">INDIRECT("'"&amp;$A592&amp;"'!"&amp;CHAR(COLUMN(C591)+64)&amp;$B592)</f>
        <v>240</v>
      </c>
      <c r="E592">
        <f t="shared" si="20"/>
        <v>591</v>
      </c>
      <c r="F592" t="str" cm="1">
        <f t="array" aca="1" ref="F592" ca="1">INDIRECT("'"&amp;$A592&amp;"'!"&amp;CHAR(COLUMN(D591)+64)&amp;$B592)</f>
        <v>Nối thẳng ren ngoài PPR DISMY ghi D63x2"</v>
      </c>
      <c r="G592" t="str" cm="1">
        <f t="array" aca="1" ref="G592" ca="1">INDIRECT("'"&amp;$A592&amp;"'!"&amp;CHAR(COLUMN(E591)+64)&amp;$B592)</f>
        <v>cái</v>
      </c>
      <c r="H592" s="1" cm="1">
        <f t="array" aca="1" ref="H592" ca="1">INDIRECT("'"&amp;$A592&amp;"'!"&amp;CHAR(COLUMN(B591)+64)&amp;$B592)</f>
        <v>579545</v>
      </c>
    </row>
    <row r="593" spans="1:8" x14ac:dyDescent="0.25">
      <c r="A593" t="s">
        <v>2</v>
      </c>
      <c r="B593">
        <f t="shared" si="19"/>
        <v>247</v>
      </c>
      <c r="C593" t="str" cm="1">
        <f t="array" aca="1" ref="C593" ca="1">INDIRECT("'"&amp;$A593&amp;"'!"&amp;CHAR(COLUMN(A592)+64)&amp;$B593)</f>
        <v>12MSRNG75212</v>
      </c>
      <c r="D593" cm="1">
        <f t="array" aca="1" ref="D593" ca="1">INDIRECT("'"&amp;$A593&amp;"'!"&amp;CHAR(COLUMN(C592)+64)&amp;$B593)</f>
        <v>241</v>
      </c>
      <c r="E593">
        <f t="shared" si="20"/>
        <v>592</v>
      </c>
      <c r="F593" t="str" cm="1">
        <f t="array" aca="1" ref="F593" ca="1">INDIRECT("'"&amp;$A593&amp;"'!"&amp;CHAR(COLUMN(D592)+64)&amp;$B593)</f>
        <v>Nối thẳng ren ngoài PPR DISMY ghi D75x2 1/2"</v>
      </c>
      <c r="G593" t="str" cm="1">
        <f t="array" aca="1" ref="G593" ca="1">INDIRECT("'"&amp;$A593&amp;"'!"&amp;CHAR(COLUMN(E592)+64)&amp;$B593)</f>
        <v>cái</v>
      </c>
      <c r="H593" s="1" cm="1">
        <f t="array" aca="1" ref="H593" ca="1">INDIRECT("'"&amp;$A593&amp;"'!"&amp;CHAR(COLUMN(B592)+64)&amp;$B593)</f>
        <v>888273</v>
      </c>
    </row>
    <row r="594" spans="1:8" x14ac:dyDescent="0.25">
      <c r="A594" t="s">
        <v>2</v>
      </c>
      <c r="B594">
        <f t="shared" si="19"/>
        <v>248</v>
      </c>
      <c r="C594" t="str" cm="1">
        <f t="array" aca="1" ref="C594" ca="1">INDIRECT("'"&amp;$A594&amp;"'!"&amp;CHAR(COLUMN(A593)+64)&amp;$B594)</f>
        <v>12MSRNG903</v>
      </c>
      <c r="D594" cm="1">
        <f t="array" aca="1" ref="D594" ca="1">INDIRECT("'"&amp;$A594&amp;"'!"&amp;CHAR(COLUMN(C593)+64)&amp;$B594)</f>
        <v>242</v>
      </c>
      <c r="E594">
        <f t="shared" si="20"/>
        <v>593</v>
      </c>
      <c r="F594" t="str" cm="1">
        <f t="array" aca="1" ref="F594" ca="1">INDIRECT("'"&amp;$A594&amp;"'!"&amp;CHAR(COLUMN(D593)+64)&amp;$B594)</f>
        <v>Nối thẳng ren ngoài PPR DISMY ghi D90x3"</v>
      </c>
      <c r="G594" t="str" cm="1">
        <f t="array" aca="1" ref="G594" ca="1">INDIRECT("'"&amp;$A594&amp;"'!"&amp;CHAR(COLUMN(E593)+64)&amp;$B594)</f>
        <v>cái</v>
      </c>
      <c r="H594" s="1" cm="1">
        <f t="array" aca="1" ref="H594" ca="1">INDIRECT("'"&amp;$A594&amp;"'!"&amp;CHAR(COLUMN(B593)+64)&amp;$B594)</f>
        <v>1795545</v>
      </c>
    </row>
    <row r="595" spans="1:8" x14ac:dyDescent="0.25">
      <c r="A595" t="s">
        <v>2</v>
      </c>
      <c r="B595">
        <f t="shared" si="19"/>
        <v>249</v>
      </c>
      <c r="C595" t="str" cm="1">
        <f t="array" aca="1" ref="C595" ca="1">INDIRECT("'"&amp;$A595&amp;"'!"&amp;CHAR(COLUMN(A594)+64)&amp;$B595)</f>
        <v>12MSRNUV2012</v>
      </c>
      <c r="D595" cm="1">
        <f t="array" aca="1" ref="D595" ca="1">INDIRECT("'"&amp;$A595&amp;"'!"&amp;CHAR(COLUMN(C594)+64)&amp;$B595)</f>
        <v>243</v>
      </c>
      <c r="E595">
        <f t="shared" si="20"/>
        <v>594</v>
      </c>
      <c r="F595" t="str" cm="1">
        <f t="array" aca="1" ref="F595" ca="1">INDIRECT("'"&amp;$A595&amp;"'!"&amp;CHAR(COLUMN(D594)+64)&amp;$B595)</f>
        <v>Nối thẳng ren ngoài PPR DISMY UV D20x1/2"</v>
      </c>
      <c r="G595" t="str" cm="1">
        <f t="array" aca="1" ref="G595" ca="1">INDIRECT("'"&amp;$A595&amp;"'!"&amp;CHAR(COLUMN(E594)+64)&amp;$B595)</f>
        <v>cái</v>
      </c>
      <c r="H595" s="1" cm="1">
        <f t="array" aca="1" ref="H595" ca="1">INDIRECT("'"&amp;$A595&amp;"'!"&amp;CHAR(COLUMN(B594)+64)&amp;$B595)</f>
        <v>55000</v>
      </c>
    </row>
    <row r="596" spans="1:8" x14ac:dyDescent="0.25">
      <c r="A596" t="s">
        <v>2</v>
      </c>
      <c r="B596">
        <f t="shared" si="19"/>
        <v>250</v>
      </c>
      <c r="C596" t="str" cm="1">
        <f t="array" aca="1" ref="C596" ca="1">INDIRECT("'"&amp;$A596&amp;"'!"&amp;CHAR(COLUMN(A595)+64)&amp;$B596)</f>
        <v>12MSRNUV2512</v>
      </c>
      <c r="D596" cm="1">
        <f t="array" aca="1" ref="D596" ca="1">INDIRECT("'"&amp;$A596&amp;"'!"&amp;CHAR(COLUMN(C595)+64)&amp;$B596)</f>
        <v>244</v>
      </c>
      <c r="E596">
        <f t="shared" si="20"/>
        <v>595</v>
      </c>
      <c r="F596" t="str" cm="1">
        <f t="array" aca="1" ref="F596" ca="1">INDIRECT("'"&amp;$A596&amp;"'!"&amp;CHAR(COLUMN(D595)+64)&amp;$B596)</f>
        <v>Nối thẳng ren ngoài PPR DISMY UV D25x1/2"</v>
      </c>
      <c r="G596" t="str" cm="1">
        <f t="array" aca="1" ref="G596" ca="1">INDIRECT("'"&amp;$A596&amp;"'!"&amp;CHAR(COLUMN(E595)+64)&amp;$B596)</f>
        <v>cái</v>
      </c>
      <c r="H596" s="1" cm="1">
        <f t="array" aca="1" ref="H596" ca="1">INDIRECT("'"&amp;$A596&amp;"'!"&amp;CHAR(COLUMN(B595)+64)&amp;$B596)</f>
        <v>64091</v>
      </c>
    </row>
    <row r="597" spans="1:8" x14ac:dyDescent="0.25">
      <c r="A597" t="s">
        <v>2</v>
      </c>
      <c r="B597">
        <f t="shared" si="19"/>
        <v>251</v>
      </c>
      <c r="C597" t="str" cm="1">
        <f t="array" aca="1" ref="C597" ca="1">INDIRECT("'"&amp;$A597&amp;"'!"&amp;CHAR(COLUMN(A596)+64)&amp;$B597)</f>
        <v>12MSRNUV2534</v>
      </c>
      <c r="D597" cm="1">
        <f t="array" aca="1" ref="D597" ca="1">INDIRECT("'"&amp;$A597&amp;"'!"&amp;CHAR(COLUMN(C596)+64)&amp;$B597)</f>
        <v>245</v>
      </c>
      <c r="E597">
        <f t="shared" si="20"/>
        <v>596</v>
      </c>
      <c r="F597" t="str" cm="1">
        <f t="array" aca="1" ref="F597" ca="1">INDIRECT("'"&amp;$A597&amp;"'!"&amp;CHAR(COLUMN(D596)+64)&amp;$B597)</f>
        <v>Nối thẳng ren ngoài PPR DISMY UV D25x3/4"</v>
      </c>
      <c r="G597" t="str" cm="1">
        <f t="array" aca="1" ref="G597" ca="1">INDIRECT("'"&amp;$A597&amp;"'!"&amp;CHAR(COLUMN(E596)+64)&amp;$B597)</f>
        <v>cái</v>
      </c>
      <c r="H597" s="1" cm="1">
        <f t="array" aca="1" ref="H597" ca="1">INDIRECT("'"&amp;$A597&amp;"'!"&amp;CHAR(COLUMN(B596)+64)&amp;$B597)</f>
        <v>77000</v>
      </c>
    </row>
    <row r="598" spans="1:8" x14ac:dyDescent="0.25">
      <c r="A598" t="s">
        <v>2</v>
      </c>
      <c r="B598">
        <f t="shared" si="19"/>
        <v>252</v>
      </c>
      <c r="C598" t="str" cm="1">
        <f t="array" aca="1" ref="C598" ca="1">INDIRECT("'"&amp;$A598&amp;"'!"&amp;CHAR(COLUMN(A597)+64)&amp;$B598)</f>
        <v>12MSRNUV321</v>
      </c>
      <c r="D598" cm="1">
        <f t="array" aca="1" ref="D598" ca="1">INDIRECT("'"&amp;$A598&amp;"'!"&amp;CHAR(COLUMN(C597)+64)&amp;$B598)</f>
        <v>246</v>
      </c>
      <c r="E598">
        <f t="shared" si="20"/>
        <v>597</v>
      </c>
      <c r="F598" t="str" cm="1">
        <f t="array" aca="1" ref="F598" ca="1">INDIRECT("'"&amp;$A598&amp;"'!"&amp;CHAR(COLUMN(D597)+64)&amp;$B598)</f>
        <v>Nối thẳng ren ngoài PPR DISMY UV D32x1"</v>
      </c>
      <c r="G598" t="str" cm="1">
        <f t="array" aca="1" ref="G598" ca="1">INDIRECT("'"&amp;$A598&amp;"'!"&amp;CHAR(COLUMN(E597)+64)&amp;$B598)</f>
        <v>cái</v>
      </c>
      <c r="H598" s="1" cm="1">
        <f t="array" aca="1" ref="H598" ca="1">INDIRECT("'"&amp;$A598&amp;"'!"&amp;CHAR(COLUMN(B597)+64)&amp;$B598)</f>
        <v>113182</v>
      </c>
    </row>
    <row r="599" spans="1:8" x14ac:dyDescent="0.25">
      <c r="A599" t="s">
        <v>2</v>
      </c>
      <c r="B599">
        <f t="shared" si="19"/>
        <v>253</v>
      </c>
      <c r="C599" t="str" cm="1">
        <f t="array" aca="1" ref="C599" ca="1">INDIRECT("'"&amp;$A599&amp;"'!"&amp;CHAR(COLUMN(A598)+64)&amp;$B599)</f>
        <v>12MSRNUV40114</v>
      </c>
      <c r="D599" cm="1">
        <f t="array" aca="1" ref="D599" ca="1">INDIRECT("'"&amp;$A599&amp;"'!"&amp;CHAR(COLUMN(C598)+64)&amp;$B599)</f>
        <v>247</v>
      </c>
      <c r="E599">
        <f t="shared" si="20"/>
        <v>598</v>
      </c>
      <c r="F599" t="str" cm="1">
        <f t="array" aca="1" ref="F599" ca="1">INDIRECT("'"&amp;$A599&amp;"'!"&amp;CHAR(COLUMN(D598)+64)&amp;$B599)</f>
        <v>Nối thẳng ren ngoài PPR DISMY UV D40x1-1/4"</v>
      </c>
      <c r="G599" t="str" cm="1">
        <f t="array" aca="1" ref="G599" ca="1">INDIRECT("'"&amp;$A599&amp;"'!"&amp;CHAR(COLUMN(E598)+64)&amp;$B599)</f>
        <v>cái</v>
      </c>
      <c r="H599" s="1" cm="1">
        <f t="array" aca="1" ref="H599" ca="1">INDIRECT("'"&amp;$A599&amp;"'!"&amp;CHAR(COLUMN(B598)+64)&amp;$B599)</f>
        <v>345636</v>
      </c>
    </row>
    <row r="600" spans="1:8" x14ac:dyDescent="0.25">
      <c r="A600" t="s">
        <v>2</v>
      </c>
      <c r="B600">
        <f t="shared" si="19"/>
        <v>254</v>
      </c>
      <c r="C600" t="str" cm="1">
        <f t="array" aca="1" ref="C600" ca="1">INDIRECT("'"&amp;$A600&amp;"'!"&amp;CHAR(COLUMN(A599)+64)&amp;$B600)</f>
        <v>12MSRNUV50112</v>
      </c>
      <c r="D600" cm="1">
        <f t="array" aca="1" ref="D600" ca="1">INDIRECT("'"&amp;$A600&amp;"'!"&amp;CHAR(COLUMN(C599)+64)&amp;$B600)</f>
        <v>248</v>
      </c>
      <c r="E600">
        <f t="shared" si="20"/>
        <v>599</v>
      </c>
      <c r="F600" t="str" cm="1">
        <f t="array" aca="1" ref="F600" ca="1">INDIRECT("'"&amp;$A600&amp;"'!"&amp;CHAR(COLUMN(D599)+64)&amp;$B600)</f>
        <v>Nối thẳng ren ngoài PPR DISMY UV D50x1-1/2"</v>
      </c>
      <c r="G600" t="str" cm="1">
        <f t="array" aca="1" ref="G600" ca="1">INDIRECT("'"&amp;$A600&amp;"'!"&amp;CHAR(COLUMN(E599)+64)&amp;$B600)</f>
        <v>cái</v>
      </c>
      <c r="H600" s="1" cm="1">
        <f t="array" aca="1" ref="H600" ca="1">INDIRECT("'"&amp;$A600&amp;"'!"&amp;CHAR(COLUMN(B599)+64)&amp;$B600)</f>
        <v>431000</v>
      </c>
    </row>
    <row r="601" spans="1:8" x14ac:dyDescent="0.25">
      <c r="A601" t="s">
        <v>2</v>
      </c>
      <c r="B601">
        <f t="shared" si="19"/>
        <v>255</v>
      </c>
      <c r="C601" t="str" cm="1">
        <f t="array" aca="1" ref="C601" ca="1">INDIRECT("'"&amp;$A601&amp;"'!"&amp;CHAR(COLUMN(A600)+64)&amp;$B601)</f>
        <v>12MSRNUV632</v>
      </c>
      <c r="D601" cm="1">
        <f t="array" aca="1" ref="D601" ca="1">INDIRECT("'"&amp;$A601&amp;"'!"&amp;CHAR(COLUMN(C600)+64)&amp;$B601)</f>
        <v>249</v>
      </c>
      <c r="E601">
        <f t="shared" si="20"/>
        <v>600</v>
      </c>
      <c r="F601" t="str" cm="1">
        <f t="array" aca="1" ref="F601" ca="1">INDIRECT("'"&amp;$A601&amp;"'!"&amp;CHAR(COLUMN(D600)+64)&amp;$B601)</f>
        <v>Nối thẳng ren ngoài PPR DISMY UV D63x2"</v>
      </c>
      <c r="G601" t="str" cm="1">
        <f t="array" aca="1" ref="G601" ca="1">INDIRECT("'"&amp;$A601&amp;"'!"&amp;CHAR(COLUMN(E600)+64)&amp;$B601)</f>
        <v>cái</v>
      </c>
      <c r="H601" s="1" cm="1">
        <f t="array" aca="1" ref="H601" ca="1">INDIRECT("'"&amp;$A601&amp;"'!"&amp;CHAR(COLUMN(B600)+64)&amp;$B601)</f>
        <v>695455</v>
      </c>
    </row>
    <row r="602" spans="1:8" x14ac:dyDescent="0.25">
      <c r="A602" t="s">
        <v>2</v>
      </c>
      <c r="B602">
        <f t="shared" si="19"/>
        <v>256</v>
      </c>
      <c r="C602" t="str" cm="1">
        <f t="array" aca="1" ref="C602" ca="1">INDIRECT("'"&amp;$A602&amp;"'!"&amp;CHAR(COLUMN(A601)+64)&amp;$B602)</f>
        <v>12MSRNGM2012</v>
      </c>
      <c r="D602" cm="1">
        <f t="array" aca="1" ref="D602" ca="1">INDIRECT("'"&amp;$A602&amp;"'!"&amp;CHAR(COLUMN(C601)+64)&amp;$B602)</f>
        <v>250</v>
      </c>
      <c r="E602">
        <f t="shared" si="20"/>
        <v>601</v>
      </c>
      <c r="F602" t="str" cm="1">
        <f t="array" aca="1" ref="F602" ca="1">INDIRECT("'"&amp;$A602&amp;"'!"&amp;CHAR(COLUMN(D601)+64)&amp;$B602)</f>
        <v>Nối thẳng ren ngoài PPR DISMY ghi D20x1/2" mạ</v>
      </c>
      <c r="G602" t="str" cm="1">
        <f t="array" aca="1" ref="G602" ca="1">INDIRECT("'"&amp;$A602&amp;"'!"&amp;CHAR(COLUMN(E601)+64)&amp;$B602)</f>
        <v>cái</v>
      </c>
      <c r="H602" s="1" cm="1">
        <f t="array" aca="1" ref="H602" ca="1">INDIRECT("'"&amp;$A602&amp;"'!"&amp;CHAR(COLUMN(B601)+64)&amp;$B602)</f>
        <v>45818</v>
      </c>
    </row>
    <row r="603" spans="1:8" x14ac:dyDescent="0.25">
      <c r="A603" t="s">
        <v>2</v>
      </c>
      <c r="B603">
        <f t="shared" si="19"/>
        <v>257</v>
      </c>
      <c r="C603" t="str" cm="1">
        <f t="array" aca="1" ref="C603" ca="1">INDIRECT("'"&amp;$A603&amp;"'!"&amp;CHAR(COLUMN(A602)+64)&amp;$B603)</f>
        <v>12MSRNGM2512</v>
      </c>
      <c r="D603" cm="1">
        <f t="array" aca="1" ref="D603" ca="1">INDIRECT("'"&amp;$A603&amp;"'!"&amp;CHAR(COLUMN(C602)+64)&amp;$B603)</f>
        <v>251</v>
      </c>
      <c r="E603">
        <f t="shared" si="20"/>
        <v>602</v>
      </c>
      <c r="F603" t="str" cm="1">
        <f t="array" aca="1" ref="F603" ca="1">INDIRECT("'"&amp;$A603&amp;"'!"&amp;CHAR(COLUMN(D602)+64)&amp;$B603)</f>
        <v>Nối thẳng ren ngoài PPR DISMY ghi D25x1/2" mạ</v>
      </c>
      <c r="G603" t="str" cm="1">
        <f t="array" aca="1" ref="G603" ca="1">INDIRECT("'"&amp;$A603&amp;"'!"&amp;CHAR(COLUMN(E602)+64)&amp;$B603)</f>
        <v>cái</v>
      </c>
      <c r="H603" s="1" cm="1">
        <f t="array" aca="1" ref="H603" ca="1">INDIRECT("'"&amp;$A603&amp;"'!"&amp;CHAR(COLUMN(B602)+64)&amp;$B603)</f>
        <v>53455</v>
      </c>
    </row>
    <row r="604" spans="1:8" x14ac:dyDescent="0.25">
      <c r="A604" t="s">
        <v>2</v>
      </c>
      <c r="B604">
        <f t="shared" si="19"/>
        <v>258</v>
      </c>
      <c r="C604" t="str" cm="1">
        <f t="array" aca="1" ref="C604" ca="1">INDIRECT("'"&amp;$A604&amp;"'!"&amp;CHAR(COLUMN(A603)+64)&amp;$B604)</f>
        <v>12MSRNGM2534</v>
      </c>
      <c r="D604" cm="1">
        <f t="array" aca="1" ref="D604" ca="1">INDIRECT("'"&amp;$A604&amp;"'!"&amp;CHAR(COLUMN(C603)+64)&amp;$B604)</f>
        <v>252</v>
      </c>
      <c r="E604">
        <f t="shared" si="20"/>
        <v>603</v>
      </c>
      <c r="F604" t="str" cm="1">
        <f t="array" aca="1" ref="F604" ca="1">INDIRECT("'"&amp;$A604&amp;"'!"&amp;CHAR(COLUMN(D603)+64)&amp;$B604)</f>
        <v>Nối thẳng ren ngoài PPR DISMY ghi D25x3/4" mạ</v>
      </c>
      <c r="G604" t="str" cm="1">
        <f t="array" aca="1" ref="G604" ca="1">INDIRECT("'"&amp;$A604&amp;"'!"&amp;CHAR(COLUMN(E603)+64)&amp;$B604)</f>
        <v>cái</v>
      </c>
      <c r="H604" s="1" cm="1">
        <f t="array" aca="1" ref="H604" ca="1">INDIRECT("'"&amp;$A604&amp;"'!"&amp;CHAR(COLUMN(B603)+64)&amp;$B604)</f>
        <v>64182</v>
      </c>
    </row>
    <row r="605" spans="1:8" x14ac:dyDescent="0.25">
      <c r="A605" t="s">
        <v>2</v>
      </c>
      <c r="B605">
        <f t="shared" si="19"/>
        <v>259</v>
      </c>
      <c r="C605" t="str" cm="1">
        <f t="array" aca="1" ref="C605" ca="1">INDIRECT("'"&amp;$A605&amp;"'!"&amp;CHAR(COLUMN(A604)+64)&amp;$B605)</f>
        <v>12MSRNGM321</v>
      </c>
      <c r="D605" cm="1">
        <f t="array" aca="1" ref="D605" ca="1">INDIRECT("'"&amp;$A605&amp;"'!"&amp;CHAR(COLUMN(C604)+64)&amp;$B605)</f>
        <v>253</v>
      </c>
      <c r="E605">
        <f t="shared" si="20"/>
        <v>604</v>
      </c>
      <c r="F605" t="str" cm="1">
        <f t="array" aca="1" ref="F605" ca="1">INDIRECT("'"&amp;$A605&amp;"'!"&amp;CHAR(COLUMN(D604)+64)&amp;$B605)</f>
        <v>Nối thẳng ren ngoài PPR DISMY ghi D32x1" mạ</v>
      </c>
      <c r="G605" t="str" cm="1">
        <f t="array" aca="1" ref="G605" ca="1">INDIRECT("'"&amp;$A605&amp;"'!"&amp;CHAR(COLUMN(E604)+64)&amp;$B605)</f>
        <v>cái</v>
      </c>
      <c r="H605" s="1" cm="1">
        <f t="array" aca="1" ref="H605" ca="1">INDIRECT("'"&amp;$A605&amp;"'!"&amp;CHAR(COLUMN(B604)+64)&amp;$B605)</f>
        <v>94364</v>
      </c>
    </row>
    <row r="606" spans="1:8" x14ac:dyDescent="0.25">
      <c r="A606" t="s">
        <v>2</v>
      </c>
      <c r="B606">
        <f t="shared" si="19"/>
        <v>260</v>
      </c>
      <c r="C606" t="str" cm="1">
        <f t="array" aca="1" ref="C606" ca="1">INDIRECT("'"&amp;$A606&amp;"'!"&amp;CHAR(COLUMN(A605)+64)&amp;$B606)</f>
        <v>12MSRNGM40114</v>
      </c>
      <c r="D606" cm="1">
        <f t="array" aca="1" ref="D606" ca="1">INDIRECT("'"&amp;$A606&amp;"'!"&amp;CHAR(COLUMN(C605)+64)&amp;$B606)</f>
        <v>254</v>
      </c>
      <c r="E606">
        <f t="shared" si="20"/>
        <v>605</v>
      </c>
      <c r="F606" t="str" cm="1">
        <f t="array" aca="1" ref="F606" ca="1">INDIRECT("'"&amp;$A606&amp;"'!"&amp;CHAR(COLUMN(D605)+64)&amp;$B606)</f>
        <v>Nối thẳng ren ngoài PPR DISMY ghi D40x1 1/4" mạ</v>
      </c>
      <c r="G606" t="str" cm="1">
        <f t="array" aca="1" ref="G606" ca="1">INDIRECT("'"&amp;$A606&amp;"'!"&amp;CHAR(COLUMN(E605)+64)&amp;$B606)</f>
        <v>cái</v>
      </c>
      <c r="H606" s="1" cm="1">
        <f t="array" aca="1" ref="H606" ca="1">INDIRECT("'"&amp;$A606&amp;"'!"&amp;CHAR(COLUMN(B605)+64)&amp;$B606)</f>
        <v>288000</v>
      </c>
    </row>
    <row r="607" spans="1:8" x14ac:dyDescent="0.25">
      <c r="A607" t="s">
        <v>2</v>
      </c>
      <c r="B607">
        <f t="shared" si="19"/>
        <v>261</v>
      </c>
      <c r="C607" t="str" cm="1">
        <f t="array" aca="1" ref="C607" ca="1">INDIRECT("'"&amp;$A607&amp;"'!"&amp;CHAR(COLUMN(A606)+64)&amp;$B607)</f>
        <v>12MSRNGM50112</v>
      </c>
      <c r="D607" cm="1">
        <f t="array" aca="1" ref="D607" ca="1">INDIRECT("'"&amp;$A607&amp;"'!"&amp;CHAR(COLUMN(C606)+64)&amp;$B607)</f>
        <v>255</v>
      </c>
      <c r="E607">
        <f t="shared" si="20"/>
        <v>606</v>
      </c>
      <c r="F607" t="str" cm="1">
        <f t="array" aca="1" ref="F607" ca="1">INDIRECT("'"&amp;$A607&amp;"'!"&amp;CHAR(COLUMN(D606)+64)&amp;$B607)</f>
        <v>Nối thẳng ren ngoài PPR DISMY ghi D50x1 1/2" mạ</v>
      </c>
      <c r="G607" t="str" cm="1">
        <f t="array" aca="1" ref="G607" ca="1">INDIRECT("'"&amp;$A607&amp;"'!"&amp;CHAR(COLUMN(E606)+64)&amp;$B607)</f>
        <v>cái</v>
      </c>
      <c r="H607" s="1" cm="1">
        <f t="array" aca="1" ref="H607" ca="1">INDIRECT("'"&amp;$A607&amp;"'!"&amp;CHAR(COLUMN(B606)+64)&amp;$B607)</f>
        <v>360000</v>
      </c>
    </row>
    <row r="608" spans="1:8" x14ac:dyDescent="0.25">
      <c r="A608" t="s">
        <v>2</v>
      </c>
      <c r="B608">
        <f t="shared" si="19"/>
        <v>262</v>
      </c>
      <c r="C608" t="str" cm="1">
        <f t="array" aca="1" ref="C608" ca="1">INDIRECT("'"&amp;$A608&amp;"'!"&amp;CHAR(COLUMN(A607)+64)&amp;$B608)</f>
        <v>12MSRNGM632</v>
      </c>
      <c r="D608" cm="1">
        <f t="array" aca="1" ref="D608" ca="1">INDIRECT("'"&amp;$A608&amp;"'!"&amp;CHAR(COLUMN(C607)+64)&amp;$B608)</f>
        <v>256</v>
      </c>
      <c r="E608">
        <f t="shared" si="20"/>
        <v>607</v>
      </c>
      <c r="F608" t="str" cm="1">
        <f t="array" aca="1" ref="F608" ca="1">INDIRECT("'"&amp;$A608&amp;"'!"&amp;CHAR(COLUMN(D607)+64)&amp;$B608)</f>
        <v>Nối thẳng ren ngoài PPR DISMY ghi D63x2" mạ</v>
      </c>
      <c r="G608" t="str" cm="1">
        <f t="array" aca="1" ref="G608" ca="1">INDIRECT("'"&amp;$A608&amp;"'!"&amp;CHAR(COLUMN(E607)+64)&amp;$B608)</f>
        <v>cái</v>
      </c>
      <c r="H608" s="1" cm="1">
        <f t="array" aca="1" ref="H608" ca="1">INDIRECT("'"&amp;$A608&amp;"'!"&amp;CHAR(COLUMN(B607)+64)&amp;$B608)</f>
        <v>579545</v>
      </c>
    </row>
    <row r="609" spans="1:8" x14ac:dyDescent="0.25">
      <c r="A609" t="s">
        <v>2</v>
      </c>
      <c r="B609">
        <f t="shared" si="19"/>
        <v>263</v>
      </c>
      <c r="C609" t="str" cm="1">
        <f t="array" aca="1" ref="C609" ca="1">INDIRECT("'"&amp;$A609&amp;"'!"&amp;CHAR(COLUMN(A608)+64)&amp;$B609)</f>
        <v>12MSRNGM75212</v>
      </c>
      <c r="D609" cm="1">
        <f t="array" aca="1" ref="D609" ca="1">INDIRECT("'"&amp;$A609&amp;"'!"&amp;CHAR(COLUMN(C608)+64)&amp;$B609)</f>
        <v>257</v>
      </c>
      <c r="E609">
        <f t="shared" si="20"/>
        <v>608</v>
      </c>
      <c r="F609" t="str" cm="1">
        <f t="array" aca="1" ref="F609" ca="1">INDIRECT("'"&amp;$A609&amp;"'!"&amp;CHAR(COLUMN(D608)+64)&amp;$B609)</f>
        <v>Nối thẳng ren ngoài PPR DISMY ghi D75x2 1/2" mạ</v>
      </c>
      <c r="G609" t="str" cm="1">
        <f t="array" aca="1" ref="G609" ca="1">INDIRECT("'"&amp;$A609&amp;"'!"&amp;CHAR(COLUMN(E608)+64)&amp;$B609)</f>
        <v>cái</v>
      </c>
      <c r="H609" s="1" cm="1">
        <f t="array" aca="1" ref="H609" ca="1">INDIRECT("'"&amp;$A609&amp;"'!"&amp;CHAR(COLUMN(B608)+64)&amp;$B609)</f>
        <v>888273</v>
      </c>
    </row>
    <row r="610" spans="1:8" x14ac:dyDescent="0.25">
      <c r="A610" t="s">
        <v>2</v>
      </c>
      <c r="B610">
        <f t="shared" si="19"/>
        <v>264</v>
      </c>
      <c r="C610" t="str" cm="1">
        <f t="array" aca="1" ref="C610" ca="1">INDIRECT("'"&amp;$A610&amp;"'!"&amp;CHAR(COLUMN(A609)+64)&amp;$B610)</f>
        <v>12MSRNGM903</v>
      </c>
      <c r="D610" cm="1">
        <f t="array" aca="1" ref="D610" ca="1">INDIRECT("'"&amp;$A610&amp;"'!"&amp;CHAR(COLUMN(C609)+64)&amp;$B610)</f>
        <v>258</v>
      </c>
      <c r="E610">
        <f t="shared" si="20"/>
        <v>609</v>
      </c>
      <c r="F610" t="str" cm="1">
        <f t="array" aca="1" ref="F610" ca="1">INDIRECT("'"&amp;$A610&amp;"'!"&amp;CHAR(COLUMN(D609)+64)&amp;$B610)</f>
        <v>Nối thẳng ren ngoài PPR DISMY ghi D90x3" mạ</v>
      </c>
      <c r="G610" t="str" cm="1">
        <f t="array" aca="1" ref="G610" ca="1">INDIRECT("'"&amp;$A610&amp;"'!"&amp;CHAR(COLUMN(E609)+64)&amp;$B610)</f>
        <v>cái</v>
      </c>
      <c r="H610" s="1" cm="1">
        <f t="array" aca="1" ref="H610" ca="1">INDIRECT("'"&amp;$A610&amp;"'!"&amp;CHAR(COLUMN(B609)+64)&amp;$B610)</f>
        <v>1795545</v>
      </c>
    </row>
    <row r="611" spans="1:8" x14ac:dyDescent="0.25">
      <c r="A611" t="s">
        <v>2</v>
      </c>
      <c r="B611">
        <f t="shared" si="19"/>
        <v>265</v>
      </c>
      <c r="C611" t="str" cm="1">
        <f t="array" aca="1" ref="C611" ca="1">INDIRECT("'"&amp;$A611&amp;"'!"&amp;CHAR(COLUMN(A610)+64)&amp;$B611)</f>
        <v>12MSRTX2012</v>
      </c>
      <c r="D611" cm="1">
        <f t="array" aca="1" ref="D611" ca="1">INDIRECT("'"&amp;$A611&amp;"'!"&amp;CHAR(COLUMN(C610)+64)&amp;$B611)</f>
        <v>259</v>
      </c>
      <c r="E611">
        <f t="shared" si="20"/>
        <v>610</v>
      </c>
      <c r="F611" t="str" cm="1">
        <f t="array" aca="1" ref="F611" ca="1">INDIRECT("'"&amp;$A611&amp;"'!"&amp;CHAR(COLUMN(D610)+64)&amp;$B611)</f>
        <v>Nối thẳng ren trong PPR DISMY xanh D20x1/2"</v>
      </c>
      <c r="G611" t="str" cm="1">
        <f t="array" aca="1" ref="G611" ca="1">INDIRECT("'"&amp;$A611&amp;"'!"&amp;CHAR(COLUMN(E610)+64)&amp;$B611)</f>
        <v>cái</v>
      </c>
      <c r="H611" s="1" cm="1">
        <f t="array" aca="1" ref="H611" ca="1">INDIRECT("'"&amp;$A611&amp;"'!"&amp;CHAR(COLUMN(B610)+64)&amp;$B611)</f>
        <v>36091</v>
      </c>
    </row>
    <row r="612" spans="1:8" x14ac:dyDescent="0.25">
      <c r="A612" t="s">
        <v>2</v>
      </c>
      <c r="B612">
        <f t="shared" si="19"/>
        <v>266</v>
      </c>
      <c r="C612" t="str" cm="1">
        <f t="array" aca="1" ref="C612" ca="1">INDIRECT("'"&amp;$A612&amp;"'!"&amp;CHAR(COLUMN(A611)+64)&amp;$B612)</f>
        <v>12MSRTX2512</v>
      </c>
      <c r="D612" cm="1">
        <f t="array" aca="1" ref="D612" ca="1">INDIRECT("'"&amp;$A612&amp;"'!"&amp;CHAR(COLUMN(C611)+64)&amp;$B612)</f>
        <v>260</v>
      </c>
      <c r="E612">
        <f t="shared" si="20"/>
        <v>611</v>
      </c>
      <c r="F612" t="str" cm="1">
        <f t="array" aca="1" ref="F612" ca="1">INDIRECT("'"&amp;$A612&amp;"'!"&amp;CHAR(COLUMN(D611)+64)&amp;$B612)</f>
        <v>Nối thẳng ren trong PPR DISMY xanh D25x1/2"</v>
      </c>
      <c r="G612" t="str" cm="1">
        <f t="array" aca="1" ref="G612" ca="1">INDIRECT("'"&amp;$A612&amp;"'!"&amp;CHAR(COLUMN(E611)+64)&amp;$B612)</f>
        <v>cái</v>
      </c>
      <c r="H612" s="1" cm="1">
        <f t="array" aca="1" ref="H612" ca="1">INDIRECT("'"&amp;$A612&amp;"'!"&amp;CHAR(COLUMN(B611)+64)&amp;$B612)</f>
        <v>44636</v>
      </c>
    </row>
    <row r="613" spans="1:8" x14ac:dyDescent="0.25">
      <c r="A613" t="s">
        <v>2</v>
      </c>
      <c r="B613">
        <f t="shared" si="19"/>
        <v>267</v>
      </c>
      <c r="C613" t="str" cm="1">
        <f t="array" aca="1" ref="C613" ca="1">INDIRECT("'"&amp;$A613&amp;"'!"&amp;CHAR(COLUMN(A612)+64)&amp;$B613)</f>
        <v>12MSRTX2534</v>
      </c>
      <c r="D613" cm="1">
        <f t="array" aca="1" ref="D613" ca="1">INDIRECT("'"&amp;$A613&amp;"'!"&amp;CHAR(COLUMN(C612)+64)&amp;$B613)</f>
        <v>261</v>
      </c>
      <c r="E613">
        <f t="shared" si="20"/>
        <v>612</v>
      </c>
      <c r="F613" t="str" cm="1">
        <f t="array" aca="1" ref="F613" ca="1">INDIRECT("'"&amp;$A613&amp;"'!"&amp;CHAR(COLUMN(D612)+64)&amp;$B613)</f>
        <v>Nối thẳng ren trong PPR DISMY xanh D25x3/4"</v>
      </c>
      <c r="G613" t="str" cm="1">
        <f t="array" aca="1" ref="G613" ca="1">INDIRECT("'"&amp;$A613&amp;"'!"&amp;CHAR(COLUMN(E612)+64)&amp;$B613)</f>
        <v>cái</v>
      </c>
      <c r="H613" s="1" cm="1">
        <f t="array" aca="1" ref="H613" ca="1">INDIRECT("'"&amp;$A613&amp;"'!"&amp;CHAR(COLUMN(B612)+64)&amp;$B613)</f>
        <v>49273</v>
      </c>
    </row>
    <row r="614" spans="1:8" x14ac:dyDescent="0.25">
      <c r="A614" t="s">
        <v>2</v>
      </c>
      <c r="B614">
        <f t="shared" si="19"/>
        <v>268</v>
      </c>
      <c r="C614" t="str" cm="1">
        <f t="array" aca="1" ref="C614" ca="1">INDIRECT("'"&amp;$A614&amp;"'!"&amp;CHAR(COLUMN(A613)+64)&amp;$B614)</f>
        <v>12MSRTX321</v>
      </c>
      <c r="D614" cm="1">
        <f t="array" aca="1" ref="D614" ca="1">INDIRECT("'"&amp;$A614&amp;"'!"&amp;CHAR(COLUMN(C613)+64)&amp;$B614)</f>
        <v>262</v>
      </c>
      <c r="E614">
        <f t="shared" si="20"/>
        <v>613</v>
      </c>
      <c r="F614" t="str" cm="1">
        <f t="array" aca="1" ref="F614" ca="1">INDIRECT("'"&amp;$A614&amp;"'!"&amp;CHAR(COLUMN(D613)+64)&amp;$B614)</f>
        <v>Nối thẳng ren trong PPR DISMY xanh D32x1"</v>
      </c>
      <c r="G614" t="str" cm="1">
        <f t="array" aca="1" ref="G614" ca="1">INDIRECT("'"&amp;$A614&amp;"'!"&amp;CHAR(COLUMN(E613)+64)&amp;$B614)</f>
        <v>cái</v>
      </c>
      <c r="H614" s="1" cm="1">
        <f t="array" aca="1" ref="H614" ca="1">INDIRECT("'"&amp;$A614&amp;"'!"&amp;CHAR(COLUMN(B613)+64)&amp;$B614)</f>
        <v>80364</v>
      </c>
    </row>
    <row r="615" spans="1:8" x14ac:dyDescent="0.25">
      <c r="A615" t="s">
        <v>2</v>
      </c>
      <c r="B615">
        <f t="shared" si="19"/>
        <v>269</v>
      </c>
      <c r="C615" t="str" cm="1">
        <f t="array" aca="1" ref="C615" ca="1">INDIRECT("'"&amp;$A615&amp;"'!"&amp;CHAR(COLUMN(A614)+64)&amp;$B615)</f>
        <v>12MSRTX40114</v>
      </c>
      <c r="D615" cm="1">
        <f t="array" aca="1" ref="D615" ca="1">INDIRECT("'"&amp;$A615&amp;"'!"&amp;CHAR(COLUMN(C614)+64)&amp;$B615)</f>
        <v>263</v>
      </c>
      <c r="E615">
        <f t="shared" si="20"/>
        <v>614</v>
      </c>
      <c r="F615" t="str" cm="1">
        <f t="array" aca="1" ref="F615" ca="1">INDIRECT("'"&amp;$A615&amp;"'!"&amp;CHAR(COLUMN(D614)+64)&amp;$B615)</f>
        <v>Nối thẳng ren trong PPR DISMY xanh D40x1 1/4"</v>
      </c>
      <c r="G615" t="str" cm="1">
        <f t="array" aca="1" ref="G615" ca="1">INDIRECT("'"&amp;$A615&amp;"'!"&amp;CHAR(COLUMN(E614)+64)&amp;$B615)</f>
        <v>cái</v>
      </c>
      <c r="H615" s="1" cm="1">
        <f t="array" aca="1" ref="H615" ca="1">INDIRECT("'"&amp;$A615&amp;"'!"&amp;CHAR(COLUMN(B614)+64)&amp;$B615)</f>
        <v>209636</v>
      </c>
    </row>
    <row r="616" spans="1:8" x14ac:dyDescent="0.25">
      <c r="A616" t="s">
        <v>2</v>
      </c>
      <c r="B616">
        <f t="shared" si="19"/>
        <v>270</v>
      </c>
      <c r="C616" t="str" cm="1">
        <f t="array" aca="1" ref="C616" ca="1">INDIRECT("'"&amp;$A616&amp;"'!"&amp;CHAR(COLUMN(A615)+64)&amp;$B616)</f>
        <v>12MSRTX50112</v>
      </c>
      <c r="D616" cm="1">
        <f t="array" aca="1" ref="D616" ca="1">INDIRECT("'"&amp;$A616&amp;"'!"&amp;CHAR(COLUMN(C615)+64)&amp;$B616)</f>
        <v>264</v>
      </c>
      <c r="E616">
        <f t="shared" si="20"/>
        <v>615</v>
      </c>
      <c r="F616" t="str" cm="1">
        <f t="array" aca="1" ref="F616" ca="1">INDIRECT("'"&amp;$A616&amp;"'!"&amp;CHAR(COLUMN(D615)+64)&amp;$B616)</f>
        <v>Nối thẳng ren trong PPR DISMY xanh D50x1 1/2"</v>
      </c>
      <c r="G616" t="str" cm="1">
        <f t="array" aca="1" ref="G616" ca="1">INDIRECT("'"&amp;$A616&amp;"'!"&amp;CHAR(COLUMN(E615)+64)&amp;$B616)</f>
        <v>cái</v>
      </c>
      <c r="H616" s="1" cm="1">
        <f t="array" aca="1" ref="H616" ca="1">INDIRECT("'"&amp;$A616&amp;"'!"&amp;CHAR(COLUMN(B615)+64)&amp;$B616)</f>
        <v>279091</v>
      </c>
    </row>
    <row r="617" spans="1:8" x14ac:dyDescent="0.25">
      <c r="A617" t="s">
        <v>2</v>
      </c>
      <c r="B617">
        <f t="shared" si="19"/>
        <v>271</v>
      </c>
      <c r="C617" t="str" cm="1">
        <f t="array" aca="1" ref="C617" ca="1">INDIRECT("'"&amp;$A617&amp;"'!"&amp;CHAR(COLUMN(A616)+64)&amp;$B617)</f>
        <v>12MSRTX632</v>
      </c>
      <c r="D617" cm="1">
        <f t="array" aca="1" ref="D617" ca="1">INDIRECT("'"&amp;$A617&amp;"'!"&amp;CHAR(COLUMN(C616)+64)&amp;$B617)</f>
        <v>265</v>
      </c>
      <c r="E617">
        <f t="shared" si="20"/>
        <v>616</v>
      </c>
      <c r="F617" t="str" cm="1">
        <f t="array" aca="1" ref="F617" ca="1">INDIRECT("'"&amp;$A617&amp;"'!"&amp;CHAR(COLUMN(D616)+64)&amp;$B617)</f>
        <v>Nối thẳng ren trong PPR DISMY xanh D63x2"</v>
      </c>
      <c r="G617" t="str" cm="1">
        <f t="array" aca="1" ref="G617" ca="1">INDIRECT("'"&amp;$A617&amp;"'!"&amp;CHAR(COLUMN(E616)+64)&amp;$B617)</f>
        <v>cái</v>
      </c>
      <c r="H617" s="1" cm="1">
        <f t="array" aca="1" ref="H617" ca="1">INDIRECT("'"&amp;$A617&amp;"'!"&amp;CHAR(COLUMN(B616)+64)&amp;$B617)</f>
        <v>534455</v>
      </c>
    </row>
    <row r="618" spans="1:8" x14ac:dyDescent="0.25">
      <c r="A618" t="s">
        <v>2</v>
      </c>
      <c r="B618">
        <f t="shared" si="19"/>
        <v>272</v>
      </c>
      <c r="C618" t="str" cm="1">
        <f t="array" aca="1" ref="C618" ca="1">INDIRECT("'"&amp;$A618&amp;"'!"&amp;CHAR(COLUMN(A617)+64)&amp;$B618)</f>
        <v>12MSRTX75212</v>
      </c>
      <c r="D618" cm="1">
        <f t="array" aca="1" ref="D618" ca="1">INDIRECT("'"&amp;$A618&amp;"'!"&amp;CHAR(COLUMN(C617)+64)&amp;$B618)</f>
        <v>266</v>
      </c>
      <c r="E618">
        <f t="shared" si="20"/>
        <v>617</v>
      </c>
      <c r="F618" t="str" cm="1">
        <f t="array" aca="1" ref="F618" ca="1">INDIRECT("'"&amp;$A618&amp;"'!"&amp;CHAR(COLUMN(D617)+64)&amp;$B618)</f>
        <v>Nối thẳng ren trong PPR DISMY xanh D75x2 1/2"</v>
      </c>
      <c r="G618" t="str" cm="1">
        <f t="array" aca="1" ref="G618" ca="1">INDIRECT("'"&amp;$A618&amp;"'!"&amp;CHAR(COLUMN(E617)+64)&amp;$B618)</f>
        <v>cái</v>
      </c>
      <c r="H618" s="1" cm="1">
        <f t="array" aca="1" ref="H618" ca="1">INDIRECT("'"&amp;$A618&amp;"'!"&amp;CHAR(COLUMN(B617)+64)&amp;$B618)</f>
        <v>760818</v>
      </c>
    </row>
    <row r="619" spans="1:8" x14ac:dyDescent="0.25">
      <c r="A619" t="s">
        <v>2</v>
      </c>
      <c r="B619">
        <f t="shared" si="19"/>
        <v>273</v>
      </c>
      <c r="C619" t="str" cm="1">
        <f t="array" aca="1" ref="C619" ca="1">INDIRECT("'"&amp;$A619&amp;"'!"&amp;CHAR(COLUMN(A618)+64)&amp;$B619)</f>
        <v>12MSRTX903</v>
      </c>
      <c r="D619" cm="1">
        <f t="array" aca="1" ref="D619" ca="1">INDIRECT("'"&amp;$A619&amp;"'!"&amp;CHAR(COLUMN(C618)+64)&amp;$B619)</f>
        <v>267</v>
      </c>
      <c r="E619">
        <f t="shared" si="20"/>
        <v>618</v>
      </c>
      <c r="F619" t="str" cm="1">
        <f t="array" aca="1" ref="F619" ca="1">INDIRECT("'"&amp;$A619&amp;"'!"&amp;CHAR(COLUMN(D618)+64)&amp;$B619)</f>
        <v>Nối thẳng ren trong PPR DISMY xanh D90x3''</v>
      </c>
      <c r="G619" t="str" cm="1">
        <f t="array" aca="1" ref="G619" ca="1">INDIRECT("'"&amp;$A619&amp;"'!"&amp;CHAR(COLUMN(E618)+64)&amp;$B619)</f>
        <v>cái</v>
      </c>
      <c r="H619" s="1" cm="1">
        <f t="array" aca="1" ref="H619" ca="1">INDIRECT("'"&amp;$A619&amp;"'!"&amp;CHAR(COLUMN(B618)+64)&amp;$B619)</f>
        <v>1525727</v>
      </c>
    </row>
    <row r="620" spans="1:8" x14ac:dyDescent="0.25">
      <c r="A620" t="s">
        <v>2</v>
      </c>
      <c r="B620">
        <f t="shared" si="19"/>
        <v>274</v>
      </c>
      <c r="C620" t="str" cm="1">
        <f t="array" aca="1" ref="C620" ca="1">INDIRECT("'"&amp;$A620&amp;"'!"&amp;CHAR(COLUMN(A619)+64)&amp;$B620)</f>
        <v>12MSRTX1104</v>
      </c>
      <c r="D620" cm="1">
        <f t="array" aca="1" ref="D620" ca="1">INDIRECT("'"&amp;$A620&amp;"'!"&amp;CHAR(COLUMN(C619)+64)&amp;$B620)</f>
        <v>268</v>
      </c>
      <c r="E620">
        <f t="shared" si="20"/>
        <v>619</v>
      </c>
      <c r="F620" t="str" cm="1">
        <f t="array" aca="1" ref="F620" ca="1">INDIRECT("'"&amp;$A620&amp;"'!"&amp;CHAR(COLUMN(D619)+64)&amp;$B620)</f>
        <v>Nối thẳng ren trong PPR DISMY xanh D110x4''</v>
      </c>
      <c r="G620" t="str" cm="1">
        <f t="array" aca="1" ref="G620" ca="1">INDIRECT("'"&amp;$A620&amp;"'!"&amp;CHAR(COLUMN(E619)+64)&amp;$B620)</f>
        <v>cái</v>
      </c>
      <c r="H620" s="1" cm="1">
        <f t="array" aca="1" ref="H620" ca="1">INDIRECT("'"&amp;$A620&amp;"'!"&amp;CHAR(COLUMN(B619)+64)&amp;$B620)</f>
        <v>2802545</v>
      </c>
    </row>
    <row r="621" spans="1:8" x14ac:dyDescent="0.25">
      <c r="A621" t="s">
        <v>2</v>
      </c>
      <c r="B621">
        <f t="shared" si="19"/>
        <v>275</v>
      </c>
      <c r="C621" t="str" cm="1">
        <f t="array" aca="1" ref="C621" ca="1">INDIRECT("'"&amp;$A621&amp;"'!"&amp;CHAR(COLUMN(A620)+64)&amp;$B621)</f>
        <v>12MSRTG2012</v>
      </c>
      <c r="D621" cm="1">
        <f t="array" aca="1" ref="D621" ca="1">INDIRECT("'"&amp;$A621&amp;"'!"&amp;CHAR(COLUMN(C620)+64)&amp;$B621)</f>
        <v>269</v>
      </c>
      <c r="E621">
        <f t="shared" si="20"/>
        <v>620</v>
      </c>
      <c r="F621" t="str" cm="1">
        <f t="array" aca="1" ref="F621" ca="1">INDIRECT("'"&amp;$A621&amp;"'!"&amp;CHAR(COLUMN(D620)+64)&amp;$B621)</f>
        <v>Nối thẳng ren trong PPR DISMY ghi D20x1/2"</v>
      </c>
      <c r="G621" t="str" cm="1">
        <f t="array" aca="1" ref="G621" ca="1">INDIRECT("'"&amp;$A621&amp;"'!"&amp;CHAR(COLUMN(E620)+64)&amp;$B621)</f>
        <v>cái</v>
      </c>
      <c r="H621" s="1" cm="1">
        <f t="array" aca="1" ref="H621" ca="1">INDIRECT("'"&amp;$A621&amp;"'!"&amp;CHAR(COLUMN(B620)+64)&amp;$B621)</f>
        <v>36091</v>
      </c>
    </row>
    <row r="622" spans="1:8" x14ac:dyDescent="0.25">
      <c r="A622" t="s">
        <v>2</v>
      </c>
      <c r="B622">
        <f t="shared" si="19"/>
        <v>276</v>
      </c>
      <c r="C622" t="str" cm="1">
        <f t="array" aca="1" ref="C622" ca="1">INDIRECT("'"&amp;$A622&amp;"'!"&amp;CHAR(COLUMN(A621)+64)&amp;$B622)</f>
        <v>12MSRTG2512</v>
      </c>
      <c r="D622" cm="1">
        <f t="array" aca="1" ref="D622" ca="1">INDIRECT("'"&amp;$A622&amp;"'!"&amp;CHAR(COLUMN(C621)+64)&amp;$B622)</f>
        <v>270</v>
      </c>
      <c r="E622">
        <f t="shared" si="20"/>
        <v>621</v>
      </c>
      <c r="F622" t="str" cm="1">
        <f t="array" aca="1" ref="F622" ca="1">INDIRECT("'"&amp;$A622&amp;"'!"&amp;CHAR(COLUMN(D621)+64)&amp;$B622)</f>
        <v>Nối thẳng ren trong PPR DISMY ghi D25x1/2"</v>
      </c>
      <c r="G622" t="str" cm="1">
        <f t="array" aca="1" ref="G622" ca="1">INDIRECT("'"&amp;$A622&amp;"'!"&amp;CHAR(COLUMN(E621)+64)&amp;$B622)</f>
        <v>cái</v>
      </c>
      <c r="H622" s="1" cm="1">
        <f t="array" aca="1" ref="H622" ca="1">INDIRECT("'"&amp;$A622&amp;"'!"&amp;CHAR(COLUMN(B621)+64)&amp;$B622)</f>
        <v>44636</v>
      </c>
    </row>
    <row r="623" spans="1:8" x14ac:dyDescent="0.25">
      <c r="A623" t="s">
        <v>2</v>
      </c>
      <c r="B623">
        <f t="shared" si="19"/>
        <v>277</v>
      </c>
      <c r="C623" t="str" cm="1">
        <f t="array" aca="1" ref="C623" ca="1">INDIRECT("'"&amp;$A623&amp;"'!"&amp;CHAR(COLUMN(A622)+64)&amp;$B623)</f>
        <v>12MSRTG2534</v>
      </c>
      <c r="D623" cm="1">
        <f t="array" aca="1" ref="D623" ca="1">INDIRECT("'"&amp;$A623&amp;"'!"&amp;CHAR(COLUMN(C622)+64)&amp;$B623)</f>
        <v>271</v>
      </c>
      <c r="E623">
        <f t="shared" si="20"/>
        <v>622</v>
      </c>
      <c r="F623" t="str" cm="1">
        <f t="array" aca="1" ref="F623" ca="1">INDIRECT("'"&amp;$A623&amp;"'!"&amp;CHAR(COLUMN(D622)+64)&amp;$B623)</f>
        <v>Nối thẳng ren trong PPR DISMY ghi D25x3/4"</v>
      </c>
      <c r="G623" t="str" cm="1">
        <f t="array" aca="1" ref="G623" ca="1">INDIRECT("'"&amp;$A623&amp;"'!"&amp;CHAR(COLUMN(E622)+64)&amp;$B623)</f>
        <v>cái</v>
      </c>
      <c r="H623" s="1" cm="1">
        <f t="array" aca="1" ref="H623" ca="1">INDIRECT("'"&amp;$A623&amp;"'!"&amp;CHAR(COLUMN(B622)+64)&amp;$B623)</f>
        <v>49273</v>
      </c>
    </row>
    <row r="624" spans="1:8" x14ac:dyDescent="0.25">
      <c r="A624" t="s">
        <v>2</v>
      </c>
      <c r="B624">
        <f t="shared" si="19"/>
        <v>278</v>
      </c>
      <c r="C624" t="str" cm="1">
        <f t="array" aca="1" ref="C624" ca="1">INDIRECT("'"&amp;$A624&amp;"'!"&amp;CHAR(COLUMN(A623)+64)&amp;$B624)</f>
        <v>12MSRTG321</v>
      </c>
      <c r="D624" cm="1">
        <f t="array" aca="1" ref="D624" ca="1">INDIRECT("'"&amp;$A624&amp;"'!"&amp;CHAR(COLUMN(C623)+64)&amp;$B624)</f>
        <v>272</v>
      </c>
      <c r="E624">
        <f t="shared" si="20"/>
        <v>623</v>
      </c>
      <c r="F624" t="str" cm="1">
        <f t="array" aca="1" ref="F624" ca="1">INDIRECT("'"&amp;$A624&amp;"'!"&amp;CHAR(COLUMN(D623)+64)&amp;$B624)</f>
        <v>Nối thẳng ren trong PPR DISMY ghi D32x1"</v>
      </c>
      <c r="G624" t="str" cm="1">
        <f t="array" aca="1" ref="G624" ca="1">INDIRECT("'"&amp;$A624&amp;"'!"&amp;CHAR(COLUMN(E623)+64)&amp;$B624)</f>
        <v>cái</v>
      </c>
      <c r="H624" s="1" cm="1">
        <f t="array" aca="1" ref="H624" ca="1">INDIRECT("'"&amp;$A624&amp;"'!"&amp;CHAR(COLUMN(B623)+64)&amp;$B624)</f>
        <v>80364</v>
      </c>
    </row>
    <row r="625" spans="1:8" x14ac:dyDescent="0.25">
      <c r="A625" t="s">
        <v>2</v>
      </c>
      <c r="B625">
        <f t="shared" si="19"/>
        <v>279</v>
      </c>
      <c r="C625" t="str" cm="1">
        <f t="array" aca="1" ref="C625" ca="1">INDIRECT("'"&amp;$A625&amp;"'!"&amp;CHAR(COLUMN(A624)+64)&amp;$B625)</f>
        <v>12MSRTG40114</v>
      </c>
      <c r="D625" cm="1">
        <f t="array" aca="1" ref="D625" ca="1">INDIRECT("'"&amp;$A625&amp;"'!"&amp;CHAR(COLUMN(C624)+64)&amp;$B625)</f>
        <v>273</v>
      </c>
      <c r="E625">
        <f t="shared" si="20"/>
        <v>624</v>
      </c>
      <c r="F625" t="str" cm="1">
        <f t="array" aca="1" ref="F625" ca="1">INDIRECT("'"&amp;$A625&amp;"'!"&amp;CHAR(COLUMN(D624)+64)&amp;$B625)</f>
        <v>Nối thẳng ren trong PPR DISMY ghi D40x1 1/4"</v>
      </c>
      <c r="G625" t="str" cm="1">
        <f t="array" aca="1" ref="G625" ca="1">INDIRECT("'"&amp;$A625&amp;"'!"&amp;CHAR(COLUMN(E624)+64)&amp;$B625)</f>
        <v>cái</v>
      </c>
      <c r="H625" s="1" cm="1">
        <f t="array" aca="1" ref="H625" ca="1">INDIRECT("'"&amp;$A625&amp;"'!"&amp;CHAR(COLUMN(B624)+64)&amp;$B625)</f>
        <v>209636</v>
      </c>
    </row>
    <row r="626" spans="1:8" x14ac:dyDescent="0.25">
      <c r="A626" t="s">
        <v>2</v>
      </c>
      <c r="B626">
        <f t="shared" si="19"/>
        <v>280</v>
      </c>
      <c r="C626" t="str" cm="1">
        <f t="array" aca="1" ref="C626" ca="1">INDIRECT("'"&amp;$A626&amp;"'!"&amp;CHAR(COLUMN(A625)+64)&amp;$B626)</f>
        <v>12MSRTG50112</v>
      </c>
      <c r="D626" cm="1">
        <f t="array" aca="1" ref="D626" ca="1">INDIRECT("'"&amp;$A626&amp;"'!"&amp;CHAR(COLUMN(C625)+64)&amp;$B626)</f>
        <v>274</v>
      </c>
      <c r="E626">
        <f t="shared" si="20"/>
        <v>625</v>
      </c>
      <c r="F626" t="str" cm="1">
        <f t="array" aca="1" ref="F626" ca="1">INDIRECT("'"&amp;$A626&amp;"'!"&amp;CHAR(COLUMN(D625)+64)&amp;$B626)</f>
        <v>Nối thẳng ren trong PPR DISMY ghi D50x1 1/2"</v>
      </c>
      <c r="G626" t="str" cm="1">
        <f t="array" aca="1" ref="G626" ca="1">INDIRECT("'"&amp;$A626&amp;"'!"&amp;CHAR(COLUMN(E625)+64)&amp;$B626)</f>
        <v>cái</v>
      </c>
      <c r="H626" s="1" cm="1">
        <f t="array" aca="1" ref="H626" ca="1">INDIRECT("'"&amp;$A626&amp;"'!"&amp;CHAR(COLUMN(B625)+64)&amp;$B626)</f>
        <v>279091</v>
      </c>
    </row>
    <row r="627" spans="1:8" x14ac:dyDescent="0.25">
      <c r="A627" t="s">
        <v>2</v>
      </c>
      <c r="B627">
        <f t="shared" si="19"/>
        <v>281</v>
      </c>
      <c r="C627" t="str" cm="1">
        <f t="array" aca="1" ref="C627" ca="1">INDIRECT("'"&amp;$A627&amp;"'!"&amp;CHAR(COLUMN(A626)+64)&amp;$B627)</f>
        <v>12MSRTG632</v>
      </c>
      <c r="D627" cm="1">
        <f t="array" aca="1" ref="D627" ca="1">INDIRECT("'"&amp;$A627&amp;"'!"&amp;CHAR(COLUMN(C626)+64)&amp;$B627)</f>
        <v>275</v>
      </c>
      <c r="E627">
        <f t="shared" si="20"/>
        <v>626</v>
      </c>
      <c r="F627" t="str" cm="1">
        <f t="array" aca="1" ref="F627" ca="1">INDIRECT("'"&amp;$A627&amp;"'!"&amp;CHAR(COLUMN(D626)+64)&amp;$B627)</f>
        <v>Nối thẳng ren trong PPR DISMY ghi D63x2"</v>
      </c>
      <c r="G627" t="str" cm="1">
        <f t="array" aca="1" ref="G627" ca="1">INDIRECT("'"&amp;$A627&amp;"'!"&amp;CHAR(COLUMN(E626)+64)&amp;$B627)</f>
        <v>cái</v>
      </c>
      <c r="H627" s="1" cm="1">
        <f t="array" aca="1" ref="H627" ca="1">INDIRECT("'"&amp;$A627&amp;"'!"&amp;CHAR(COLUMN(B626)+64)&amp;$B627)</f>
        <v>534455</v>
      </c>
    </row>
    <row r="628" spans="1:8" x14ac:dyDescent="0.25">
      <c r="A628" t="s">
        <v>2</v>
      </c>
      <c r="B628">
        <f t="shared" si="19"/>
        <v>282</v>
      </c>
      <c r="C628" t="str" cm="1">
        <f t="array" aca="1" ref="C628" ca="1">INDIRECT("'"&amp;$A628&amp;"'!"&amp;CHAR(COLUMN(A627)+64)&amp;$B628)</f>
        <v>12MSRTG75212</v>
      </c>
      <c r="D628" cm="1">
        <f t="array" aca="1" ref="D628" ca="1">INDIRECT("'"&amp;$A628&amp;"'!"&amp;CHAR(COLUMN(C627)+64)&amp;$B628)</f>
        <v>276</v>
      </c>
      <c r="E628">
        <f t="shared" si="20"/>
        <v>627</v>
      </c>
      <c r="F628" t="str" cm="1">
        <f t="array" aca="1" ref="F628" ca="1">INDIRECT("'"&amp;$A628&amp;"'!"&amp;CHAR(COLUMN(D627)+64)&amp;$B628)</f>
        <v>Nối thẳng ren trong PPR DISMY ghi D75x2 1/2"</v>
      </c>
      <c r="G628" t="str" cm="1">
        <f t="array" aca="1" ref="G628" ca="1">INDIRECT("'"&amp;$A628&amp;"'!"&amp;CHAR(COLUMN(E627)+64)&amp;$B628)</f>
        <v>cái</v>
      </c>
      <c r="H628" s="1" cm="1">
        <f t="array" aca="1" ref="H628" ca="1">INDIRECT("'"&amp;$A628&amp;"'!"&amp;CHAR(COLUMN(B627)+64)&amp;$B628)</f>
        <v>760818</v>
      </c>
    </row>
    <row r="629" spans="1:8" x14ac:dyDescent="0.25">
      <c r="A629" t="s">
        <v>2</v>
      </c>
      <c r="B629">
        <f t="shared" si="19"/>
        <v>283</v>
      </c>
      <c r="C629" t="str" cm="1">
        <f t="array" aca="1" ref="C629" ca="1">INDIRECT("'"&amp;$A629&amp;"'!"&amp;CHAR(COLUMN(A628)+64)&amp;$B629)</f>
        <v>12MSRTG903</v>
      </c>
      <c r="D629" cm="1">
        <f t="array" aca="1" ref="D629" ca="1">INDIRECT("'"&amp;$A629&amp;"'!"&amp;CHAR(COLUMN(C628)+64)&amp;$B629)</f>
        <v>277</v>
      </c>
      <c r="E629">
        <f t="shared" si="20"/>
        <v>628</v>
      </c>
      <c r="F629" t="str" cm="1">
        <f t="array" aca="1" ref="F629" ca="1">INDIRECT("'"&amp;$A629&amp;"'!"&amp;CHAR(COLUMN(D628)+64)&amp;$B629)</f>
        <v>Nối thẳng ren trong PPR DISMY ghi D90x3''</v>
      </c>
      <c r="G629" t="str" cm="1">
        <f t="array" aca="1" ref="G629" ca="1">INDIRECT("'"&amp;$A629&amp;"'!"&amp;CHAR(COLUMN(E628)+64)&amp;$B629)</f>
        <v>cái</v>
      </c>
      <c r="H629" s="1" cm="1">
        <f t="array" aca="1" ref="H629" ca="1">INDIRECT("'"&amp;$A629&amp;"'!"&amp;CHAR(COLUMN(B628)+64)&amp;$B629)</f>
        <v>1525727</v>
      </c>
    </row>
    <row r="630" spans="1:8" x14ac:dyDescent="0.25">
      <c r="A630" t="s">
        <v>2</v>
      </c>
      <c r="B630">
        <f t="shared" ref="B630:B633" si="21">+B629+1</f>
        <v>284</v>
      </c>
      <c r="C630" t="str" cm="1">
        <f t="array" aca="1" ref="C630" ca="1">INDIRECT("'"&amp;$A630&amp;"'!"&amp;CHAR(COLUMN(A629)+64)&amp;$B630)</f>
        <v>12MSRTG1104</v>
      </c>
      <c r="D630" cm="1">
        <f t="array" aca="1" ref="D630" ca="1">INDIRECT("'"&amp;$A630&amp;"'!"&amp;CHAR(COLUMN(C629)+64)&amp;$B630)</f>
        <v>278</v>
      </c>
      <c r="E630">
        <f t="shared" si="20"/>
        <v>629</v>
      </c>
      <c r="F630" t="str" cm="1">
        <f t="array" aca="1" ref="F630" ca="1">INDIRECT("'"&amp;$A630&amp;"'!"&amp;CHAR(COLUMN(D629)+64)&amp;$B630)</f>
        <v>Nối thẳng ren trong PPR DISMY ghi D110x4''</v>
      </c>
      <c r="G630" t="str" cm="1">
        <f t="array" aca="1" ref="G630" ca="1">INDIRECT("'"&amp;$A630&amp;"'!"&amp;CHAR(COLUMN(E629)+64)&amp;$B630)</f>
        <v>cái</v>
      </c>
      <c r="H630" s="1" cm="1">
        <f t="array" aca="1" ref="H630" ca="1">INDIRECT("'"&amp;$A630&amp;"'!"&amp;CHAR(COLUMN(B629)+64)&amp;$B630)</f>
        <v>2802545</v>
      </c>
    </row>
    <row r="631" spans="1:8" x14ac:dyDescent="0.25">
      <c r="A631" t="s">
        <v>2</v>
      </c>
      <c r="B631">
        <f t="shared" si="21"/>
        <v>285</v>
      </c>
      <c r="C631" t="str" cm="1">
        <f t="array" aca="1" ref="C631" ca="1">INDIRECT("'"&amp;$A631&amp;"'!"&amp;CHAR(COLUMN(A630)+64)&amp;$B631)</f>
        <v>12MSRTUV2012</v>
      </c>
      <c r="D631" cm="1">
        <f t="array" aca="1" ref="D631" ca="1">INDIRECT("'"&amp;$A631&amp;"'!"&amp;CHAR(COLUMN(C630)+64)&amp;$B631)</f>
        <v>279</v>
      </c>
      <c r="E631">
        <f t="shared" si="20"/>
        <v>630</v>
      </c>
      <c r="F631" t="str" cm="1">
        <f t="array" aca="1" ref="F631" ca="1">INDIRECT("'"&amp;$A631&amp;"'!"&amp;CHAR(COLUMN(D630)+64)&amp;$B631)</f>
        <v>Nối thẳng ren trong PPR DISMY UV D20x1/2"</v>
      </c>
      <c r="G631" t="str" cm="1">
        <f t="array" aca="1" ref="G631" ca="1">INDIRECT("'"&amp;$A631&amp;"'!"&amp;CHAR(COLUMN(E630)+64)&amp;$B631)</f>
        <v>cái</v>
      </c>
      <c r="H631" s="1" cm="1">
        <f t="array" aca="1" ref="H631" ca="1">INDIRECT("'"&amp;$A631&amp;"'!"&amp;CHAR(COLUMN(B630)+64)&amp;$B631)</f>
        <v>43273</v>
      </c>
    </row>
    <row r="632" spans="1:8" x14ac:dyDescent="0.25">
      <c r="A632" t="s">
        <v>2</v>
      </c>
      <c r="B632">
        <f t="shared" si="21"/>
        <v>286</v>
      </c>
      <c r="C632" t="str" cm="1">
        <f t="array" aca="1" ref="C632" ca="1">INDIRECT("'"&amp;$A632&amp;"'!"&amp;CHAR(COLUMN(A631)+64)&amp;$B632)</f>
        <v>12MSRTUV2512</v>
      </c>
      <c r="D632" cm="1">
        <f t="array" aca="1" ref="D632" ca="1">INDIRECT("'"&amp;$A632&amp;"'!"&amp;CHAR(COLUMN(C631)+64)&amp;$B632)</f>
        <v>280</v>
      </c>
      <c r="E632">
        <f t="shared" si="20"/>
        <v>631</v>
      </c>
      <c r="F632" t="str" cm="1">
        <f t="array" aca="1" ref="F632" ca="1">INDIRECT("'"&amp;$A632&amp;"'!"&amp;CHAR(COLUMN(D631)+64)&amp;$B632)</f>
        <v>Nối thẳng ren trong PPR DISMY UV D25x1/2"</v>
      </c>
      <c r="G632" t="str" cm="1">
        <f t="array" aca="1" ref="G632" ca="1">INDIRECT("'"&amp;$A632&amp;"'!"&amp;CHAR(COLUMN(E631)+64)&amp;$B632)</f>
        <v>cái</v>
      </c>
      <c r="H632" s="1" cm="1">
        <f t="array" aca="1" ref="H632" ca="1">INDIRECT("'"&amp;$A632&amp;"'!"&amp;CHAR(COLUMN(B631)+64)&amp;$B632)</f>
        <v>53545</v>
      </c>
    </row>
    <row r="633" spans="1:8" x14ac:dyDescent="0.25">
      <c r="A633" t="s">
        <v>2</v>
      </c>
      <c r="B633">
        <f t="shared" si="21"/>
        <v>287</v>
      </c>
      <c r="C633" t="str" cm="1">
        <f t="array" aca="1" ref="C633" ca="1">INDIRECT("'"&amp;$A633&amp;"'!"&amp;CHAR(COLUMN(A632)+64)&amp;$B633)</f>
        <v>12MSRTUV2534</v>
      </c>
      <c r="D633" cm="1">
        <f t="array" aca="1" ref="D633" ca="1">INDIRECT("'"&amp;$A633&amp;"'!"&amp;CHAR(COLUMN(C632)+64)&amp;$B633)</f>
        <v>281</v>
      </c>
      <c r="E633">
        <f t="shared" si="20"/>
        <v>632</v>
      </c>
      <c r="F633" t="str" cm="1">
        <f t="array" aca="1" ref="F633" ca="1">INDIRECT("'"&amp;$A633&amp;"'!"&amp;CHAR(COLUMN(D632)+64)&amp;$B633)</f>
        <v>Nối thẳng ren trong PPR DISMY UV D25x3/4"</v>
      </c>
      <c r="G633" t="str" cm="1">
        <f t="array" aca="1" ref="G633" ca="1">INDIRECT("'"&amp;$A633&amp;"'!"&amp;CHAR(COLUMN(E632)+64)&amp;$B633)</f>
        <v>cái</v>
      </c>
      <c r="H633" s="1" cm="1">
        <f t="array" aca="1" ref="H633" ca="1">INDIRECT("'"&amp;$A633&amp;"'!"&amp;CHAR(COLUMN(B632)+64)&amp;$B633)</f>
        <v>59091</v>
      </c>
    </row>
    <row r="634" spans="1:8" x14ac:dyDescent="0.25">
      <c r="A634" t="s">
        <v>2</v>
      </c>
      <c r="B634">
        <f t="shared" ref="B634:B697" si="22">+B633+1</f>
        <v>288</v>
      </c>
      <c r="C634" t="str" cm="1">
        <f t="array" aca="1" ref="C634" ca="1">INDIRECT("'"&amp;$A634&amp;"'!"&amp;CHAR(COLUMN(A633)+64)&amp;$B634)</f>
        <v>12MSRTUV321</v>
      </c>
      <c r="D634" cm="1">
        <f t="array" aca="1" ref="D634" ca="1">INDIRECT("'"&amp;$A634&amp;"'!"&amp;CHAR(COLUMN(C633)+64)&amp;$B634)</f>
        <v>282</v>
      </c>
      <c r="E634">
        <f t="shared" si="20"/>
        <v>633</v>
      </c>
      <c r="F634" t="str" cm="1">
        <f t="array" aca="1" ref="F634" ca="1">INDIRECT("'"&amp;$A634&amp;"'!"&amp;CHAR(COLUMN(D633)+64)&amp;$B634)</f>
        <v>Nối thẳng ren trong PPR DISMY UV D32x1"</v>
      </c>
      <c r="G634" t="str" cm="1">
        <f t="array" aca="1" ref="G634" ca="1">INDIRECT("'"&amp;$A634&amp;"'!"&amp;CHAR(COLUMN(E633)+64)&amp;$B634)</f>
        <v>cái</v>
      </c>
      <c r="H634" s="1" cm="1">
        <f t="array" aca="1" ref="H634" ca="1">INDIRECT("'"&amp;$A634&amp;"'!"&amp;CHAR(COLUMN(B633)+64)&amp;$B634)</f>
        <v>96364</v>
      </c>
    </row>
    <row r="635" spans="1:8" x14ac:dyDescent="0.25">
      <c r="A635" t="s">
        <v>2</v>
      </c>
      <c r="B635">
        <f t="shared" si="22"/>
        <v>289</v>
      </c>
      <c r="C635" t="str" cm="1">
        <f t="array" aca="1" ref="C635" ca="1">INDIRECT("'"&amp;$A635&amp;"'!"&amp;CHAR(COLUMN(A634)+64)&amp;$B635)</f>
        <v>12MSRTUV40114</v>
      </c>
      <c r="D635" cm="1">
        <f t="array" aca="1" ref="D635" ca="1">INDIRECT("'"&amp;$A635&amp;"'!"&amp;CHAR(COLUMN(C634)+64)&amp;$B635)</f>
        <v>283</v>
      </c>
      <c r="E635">
        <f t="shared" si="20"/>
        <v>634</v>
      </c>
      <c r="F635" t="str" cm="1">
        <f t="array" aca="1" ref="F635" ca="1">INDIRECT("'"&amp;$A635&amp;"'!"&amp;CHAR(COLUMN(D634)+64)&amp;$B635)</f>
        <v>Nối thẳng ren trong PPR DISMY UV D40x1-1/4"</v>
      </c>
      <c r="G635" t="str" cm="1">
        <f t="array" aca="1" ref="G635" ca="1">INDIRECT("'"&amp;$A635&amp;"'!"&amp;CHAR(COLUMN(E634)+64)&amp;$B635)</f>
        <v>cái</v>
      </c>
      <c r="H635" s="1" cm="1">
        <f t="array" aca="1" ref="H635" ca="1">INDIRECT("'"&amp;$A635&amp;"'!"&amp;CHAR(COLUMN(B634)+64)&amp;$B635)</f>
        <v>251455</v>
      </c>
    </row>
    <row r="636" spans="1:8" x14ac:dyDescent="0.25">
      <c r="A636" t="s">
        <v>2</v>
      </c>
      <c r="B636">
        <f t="shared" si="22"/>
        <v>290</v>
      </c>
      <c r="C636" t="str" cm="1">
        <f t="array" aca="1" ref="C636" ca="1">INDIRECT("'"&amp;$A636&amp;"'!"&amp;CHAR(COLUMN(A635)+64)&amp;$B636)</f>
        <v>12MSRTUV50112</v>
      </c>
      <c r="D636" cm="1">
        <f t="array" aca="1" ref="D636" ca="1">INDIRECT("'"&amp;$A636&amp;"'!"&amp;CHAR(COLUMN(C635)+64)&amp;$B636)</f>
        <v>284</v>
      </c>
      <c r="E636">
        <f t="shared" si="20"/>
        <v>635</v>
      </c>
      <c r="F636" t="str" cm="1">
        <f t="array" aca="1" ref="F636" ca="1">INDIRECT("'"&amp;$A636&amp;"'!"&amp;CHAR(COLUMN(D635)+64)&amp;$B636)</f>
        <v>Nối thẳng ren trong PPR DISMY UV D50x1-1/2"</v>
      </c>
      <c r="G636" t="str" cm="1">
        <f t="array" aca="1" ref="G636" ca="1">INDIRECT("'"&amp;$A636&amp;"'!"&amp;CHAR(COLUMN(E635)+64)&amp;$B636)</f>
        <v>cái</v>
      </c>
      <c r="H636" s="1" cm="1">
        <f t="array" aca="1" ref="H636" ca="1">INDIRECT("'"&amp;$A636&amp;"'!"&amp;CHAR(COLUMN(B635)+64)&amp;$B636)</f>
        <v>334909</v>
      </c>
    </row>
    <row r="637" spans="1:8" x14ac:dyDescent="0.25">
      <c r="A637" t="s">
        <v>2</v>
      </c>
      <c r="B637">
        <f t="shared" si="22"/>
        <v>291</v>
      </c>
      <c r="C637" t="str" cm="1">
        <f t="array" aca="1" ref="C637" ca="1">INDIRECT("'"&amp;$A637&amp;"'!"&amp;CHAR(COLUMN(A636)+64)&amp;$B637)</f>
        <v>12MSRTUV632</v>
      </c>
      <c r="D637" cm="1">
        <f t="array" aca="1" ref="D637" ca="1">INDIRECT("'"&amp;$A637&amp;"'!"&amp;CHAR(COLUMN(C636)+64)&amp;$B637)</f>
        <v>285</v>
      </c>
      <c r="E637">
        <f t="shared" si="20"/>
        <v>636</v>
      </c>
      <c r="F637" t="str" cm="1">
        <f t="array" aca="1" ref="F637" ca="1">INDIRECT("'"&amp;$A637&amp;"'!"&amp;CHAR(COLUMN(D636)+64)&amp;$B637)</f>
        <v>Nối thẳng ren trong PPR DISMY UV D63x2"</v>
      </c>
      <c r="G637" t="str" cm="1">
        <f t="array" aca="1" ref="G637" ca="1">INDIRECT("'"&amp;$A637&amp;"'!"&amp;CHAR(COLUMN(E636)+64)&amp;$B637)</f>
        <v>cái</v>
      </c>
      <c r="H637" s="1" cm="1">
        <f t="array" aca="1" ref="H637" ca="1">INDIRECT("'"&amp;$A637&amp;"'!"&amp;CHAR(COLUMN(B636)+64)&amp;$B637)</f>
        <v>641364</v>
      </c>
    </row>
    <row r="638" spans="1:8" x14ac:dyDescent="0.25">
      <c r="A638" t="s">
        <v>2</v>
      </c>
      <c r="B638">
        <f t="shared" si="22"/>
        <v>292</v>
      </c>
      <c r="C638" t="str" cm="1">
        <f t="array" aca="1" ref="C638" ca="1">INDIRECT("'"&amp;$A638&amp;"'!"&amp;CHAR(COLUMN(A637)+64)&amp;$B638)</f>
        <v>12MSRTGM2012</v>
      </c>
      <c r="D638" cm="1">
        <f t="array" aca="1" ref="D638" ca="1">INDIRECT("'"&amp;$A638&amp;"'!"&amp;CHAR(COLUMN(C637)+64)&amp;$B638)</f>
        <v>286</v>
      </c>
      <c r="E638">
        <f t="shared" si="20"/>
        <v>637</v>
      </c>
      <c r="F638" t="str" cm="1">
        <f t="array" aca="1" ref="F638" ca="1">INDIRECT("'"&amp;$A638&amp;"'!"&amp;CHAR(COLUMN(D637)+64)&amp;$B638)</f>
        <v>Nối thẳng ren trong PPR DISMY ghi D20x1/2" mạ</v>
      </c>
      <c r="G638" t="str" cm="1">
        <f t="array" aca="1" ref="G638" ca="1">INDIRECT("'"&amp;$A638&amp;"'!"&amp;CHAR(COLUMN(E637)+64)&amp;$B638)</f>
        <v>cái</v>
      </c>
      <c r="H638" s="1" cm="1">
        <f t="array" aca="1" ref="H638" ca="1">INDIRECT("'"&amp;$A638&amp;"'!"&amp;CHAR(COLUMN(B637)+64)&amp;$B638)</f>
        <v>36091</v>
      </c>
    </row>
    <row r="639" spans="1:8" x14ac:dyDescent="0.25">
      <c r="A639" t="s">
        <v>2</v>
      </c>
      <c r="B639">
        <f t="shared" si="22"/>
        <v>293</v>
      </c>
      <c r="C639" t="str" cm="1">
        <f t="array" aca="1" ref="C639" ca="1">INDIRECT("'"&amp;$A639&amp;"'!"&amp;CHAR(COLUMN(A638)+64)&amp;$B639)</f>
        <v>12MSRTGM2512</v>
      </c>
      <c r="D639" cm="1">
        <f t="array" aca="1" ref="D639" ca="1">INDIRECT("'"&amp;$A639&amp;"'!"&amp;CHAR(COLUMN(C638)+64)&amp;$B639)</f>
        <v>287</v>
      </c>
      <c r="E639">
        <f t="shared" si="20"/>
        <v>638</v>
      </c>
      <c r="F639" t="str" cm="1">
        <f t="array" aca="1" ref="F639" ca="1">INDIRECT("'"&amp;$A639&amp;"'!"&amp;CHAR(COLUMN(D638)+64)&amp;$B639)</f>
        <v>Nối thẳng ren trong PPR DISMY ghi D25x1/2" mạ</v>
      </c>
      <c r="G639" t="str" cm="1">
        <f t="array" aca="1" ref="G639" ca="1">INDIRECT("'"&amp;$A639&amp;"'!"&amp;CHAR(COLUMN(E638)+64)&amp;$B639)</f>
        <v>cái</v>
      </c>
      <c r="H639" s="1" cm="1">
        <f t="array" aca="1" ref="H639" ca="1">INDIRECT("'"&amp;$A639&amp;"'!"&amp;CHAR(COLUMN(B638)+64)&amp;$B639)</f>
        <v>44636</v>
      </c>
    </row>
    <row r="640" spans="1:8" x14ac:dyDescent="0.25">
      <c r="A640" t="s">
        <v>2</v>
      </c>
      <c r="B640">
        <f t="shared" si="22"/>
        <v>294</v>
      </c>
      <c r="C640" t="str" cm="1">
        <f t="array" aca="1" ref="C640" ca="1">INDIRECT("'"&amp;$A640&amp;"'!"&amp;CHAR(COLUMN(A639)+64)&amp;$B640)</f>
        <v>12MSRTGM2534</v>
      </c>
      <c r="D640" cm="1">
        <f t="array" aca="1" ref="D640" ca="1">INDIRECT("'"&amp;$A640&amp;"'!"&amp;CHAR(COLUMN(C639)+64)&amp;$B640)</f>
        <v>288</v>
      </c>
      <c r="E640">
        <f t="shared" si="20"/>
        <v>639</v>
      </c>
      <c r="F640" t="str" cm="1">
        <f t="array" aca="1" ref="F640" ca="1">INDIRECT("'"&amp;$A640&amp;"'!"&amp;CHAR(COLUMN(D639)+64)&amp;$B640)</f>
        <v>Nối thẳng ren trong PPR DISMY ghi D25x3/4" mạ</v>
      </c>
      <c r="G640" t="str" cm="1">
        <f t="array" aca="1" ref="G640" ca="1">INDIRECT("'"&amp;$A640&amp;"'!"&amp;CHAR(COLUMN(E639)+64)&amp;$B640)</f>
        <v>cái</v>
      </c>
      <c r="H640" s="1" cm="1">
        <f t="array" aca="1" ref="H640" ca="1">INDIRECT("'"&amp;$A640&amp;"'!"&amp;CHAR(COLUMN(B639)+64)&amp;$B640)</f>
        <v>49273</v>
      </c>
    </row>
    <row r="641" spans="1:8" x14ac:dyDescent="0.25">
      <c r="A641" t="s">
        <v>2</v>
      </c>
      <c r="B641">
        <f t="shared" si="22"/>
        <v>295</v>
      </c>
      <c r="C641" t="str" cm="1">
        <f t="array" aca="1" ref="C641" ca="1">INDIRECT("'"&amp;$A641&amp;"'!"&amp;CHAR(COLUMN(A640)+64)&amp;$B641)</f>
        <v>12MSRTGM321</v>
      </c>
      <c r="D641" cm="1">
        <f t="array" aca="1" ref="D641" ca="1">INDIRECT("'"&amp;$A641&amp;"'!"&amp;CHAR(COLUMN(C640)+64)&amp;$B641)</f>
        <v>289</v>
      </c>
      <c r="E641">
        <f t="shared" si="20"/>
        <v>640</v>
      </c>
      <c r="F641" t="str" cm="1">
        <f t="array" aca="1" ref="F641" ca="1">INDIRECT("'"&amp;$A641&amp;"'!"&amp;CHAR(COLUMN(D640)+64)&amp;$B641)</f>
        <v>Nối thẳng ren trong PPR DISMY ghi D32x1" mạ</v>
      </c>
      <c r="G641" t="str" cm="1">
        <f t="array" aca="1" ref="G641" ca="1">INDIRECT("'"&amp;$A641&amp;"'!"&amp;CHAR(COLUMN(E640)+64)&amp;$B641)</f>
        <v>cái</v>
      </c>
      <c r="H641" s="1" cm="1">
        <f t="array" aca="1" ref="H641" ca="1">INDIRECT("'"&amp;$A641&amp;"'!"&amp;CHAR(COLUMN(B640)+64)&amp;$B641)</f>
        <v>80364</v>
      </c>
    </row>
    <row r="642" spans="1:8" x14ac:dyDescent="0.25">
      <c r="A642" t="s">
        <v>2</v>
      </c>
      <c r="B642">
        <f t="shared" si="22"/>
        <v>296</v>
      </c>
      <c r="C642" t="str" cm="1">
        <f t="array" aca="1" ref="C642" ca="1">INDIRECT("'"&amp;$A642&amp;"'!"&amp;CHAR(COLUMN(A641)+64)&amp;$B642)</f>
        <v>12MSRTGM40114</v>
      </c>
      <c r="D642" cm="1">
        <f t="array" aca="1" ref="D642" ca="1">INDIRECT("'"&amp;$A642&amp;"'!"&amp;CHAR(COLUMN(C641)+64)&amp;$B642)</f>
        <v>290</v>
      </c>
      <c r="E642">
        <f t="shared" si="20"/>
        <v>641</v>
      </c>
      <c r="F642" t="str" cm="1">
        <f t="array" aca="1" ref="F642" ca="1">INDIRECT("'"&amp;$A642&amp;"'!"&amp;CHAR(COLUMN(D641)+64)&amp;$B642)</f>
        <v>Nối thẳng ren trong PPR DISMY ghi D40x1 1/4" mạ</v>
      </c>
      <c r="G642" t="str" cm="1">
        <f t="array" aca="1" ref="G642" ca="1">INDIRECT("'"&amp;$A642&amp;"'!"&amp;CHAR(COLUMN(E641)+64)&amp;$B642)</f>
        <v>cái</v>
      </c>
      <c r="H642" s="1" cm="1">
        <f t="array" aca="1" ref="H642" ca="1">INDIRECT("'"&amp;$A642&amp;"'!"&amp;CHAR(COLUMN(B641)+64)&amp;$B642)</f>
        <v>209636</v>
      </c>
    </row>
    <row r="643" spans="1:8" x14ac:dyDescent="0.25">
      <c r="A643" t="s">
        <v>2</v>
      </c>
      <c r="B643">
        <f t="shared" si="22"/>
        <v>297</v>
      </c>
      <c r="C643" t="str" cm="1">
        <f t="array" aca="1" ref="C643" ca="1">INDIRECT("'"&amp;$A643&amp;"'!"&amp;CHAR(COLUMN(A642)+64)&amp;$B643)</f>
        <v>12MSRTGM50112</v>
      </c>
      <c r="D643" cm="1">
        <f t="array" aca="1" ref="D643" ca="1">INDIRECT("'"&amp;$A643&amp;"'!"&amp;CHAR(COLUMN(C642)+64)&amp;$B643)</f>
        <v>291</v>
      </c>
      <c r="E643">
        <f t="shared" si="20"/>
        <v>642</v>
      </c>
      <c r="F643" t="str" cm="1">
        <f t="array" aca="1" ref="F643" ca="1">INDIRECT("'"&amp;$A643&amp;"'!"&amp;CHAR(COLUMN(D642)+64)&amp;$B643)</f>
        <v>Nối thẳng ren trong PPR DISMY ghi D50x1 1/2" mạ</v>
      </c>
      <c r="G643" t="str" cm="1">
        <f t="array" aca="1" ref="G643" ca="1">INDIRECT("'"&amp;$A643&amp;"'!"&amp;CHAR(COLUMN(E642)+64)&amp;$B643)</f>
        <v>cái</v>
      </c>
      <c r="H643" s="1" cm="1">
        <f t="array" aca="1" ref="H643" ca="1">INDIRECT("'"&amp;$A643&amp;"'!"&amp;CHAR(COLUMN(B642)+64)&amp;$B643)</f>
        <v>279091</v>
      </c>
    </row>
    <row r="644" spans="1:8" x14ac:dyDescent="0.25">
      <c r="A644" t="s">
        <v>2</v>
      </c>
      <c r="B644">
        <f t="shared" si="22"/>
        <v>298</v>
      </c>
      <c r="C644" t="str" cm="1">
        <f t="array" aca="1" ref="C644" ca="1">INDIRECT("'"&amp;$A644&amp;"'!"&amp;CHAR(COLUMN(A643)+64)&amp;$B644)</f>
        <v>12MSRTGM632</v>
      </c>
      <c r="D644" cm="1">
        <f t="array" aca="1" ref="D644" ca="1">INDIRECT("'"&amp;$A644&amp;"'!"&amp;CHAR(COLUMN(C643)+64)&amp;$B644)</f>
        <v>292</v>
      </c>
      <c r="E644">
        <f t="shared" ref="E644:E707" si="23">+E643+1</f>
        <v>643</v>
      </c>
      <c r="F644" t="str" cm="1">
        <f t="array" aca="1" ref="F644" ca="1">INDIRECT("'"&amp;$A644&amp;"'!"&amp;CHAR(COLUMN(D643)+64)&amp;$B644)</f>
        <v>Nối thẳng ren trong PPR DISMY ghi D63x2" mạ</v>
      </c>
      <c r="G644" t="str" cm="1">
        <f t="array" aca="1" ref="G644" ca="1">INDIRECT("'"&amp;$A644&amp;"'!"&amp;CHAR(COLUMN(E643)+64)&amp;$B644)</f>
        <v>cái</v>
      </c>
      <c r="H644" s="1" cm="1">
        <f t="array" aca="1" ref="H644" ca="1">INDIRECT("'"&amp;$A644&amp;"'!"&amp;CHAR(COLUMN(B643)+64)&amp;$B644)</f>
        <v>534455</v>
      </c>
    </row>
    <row r="645" spans="1:8" x14ac:dyDescent="0.25">
      <c r="A645" t="s">
        <v>2</v>
      </c>
      <c r="B645">
        <f t="shared" si="22"/>
        <v>299</v>
      </c>
      <c r="C645" t="str" cm="1">
        <f t="array" aca="1" ref="C645" ca="1">INDIRECT("'"&amp;$A645&amp;"'!"&amp;CHAR(COLUMN(A644)+64)&amp;$B645)</f>
        <v>12MSRTGM75212</v>
      </c>
      <c r="D645" cm="1">
        <f t="array" aca="1" ref="D645" ca="1">INDIRECT("'"&amp;$A645&amp;"'!"&amp;CHAR(COLUMN(C644)+64)&amp;$B645)</f>
        <v>293</v>
      </c>
      <c r="E645">
        <f t="shared" si="23"/>
        <v>644</v>
      </c>
      <c r="F645" t="str" cm="1">
        <f t="array" aca="1" ref="F645" ca="1">INDIRECT("'"&amp;$A645&amp;"'!"&amp;CHAR(COLUMN(D644)+64)&amp;$B645)</f>
        <v>Nối thẳng ren trong PPR DISMY ghi D75x2 1/2" mạ</v>
      </c>
      <c r="G645" t="str" cm="1">
        <f t="array" aca="1" ref="G645" ca="1">INDIRECT("'"&amp;$A645&amp;"'!"&amp;CHAR(COLUMN(E644)+64)&amp;$B645)</f>
        <v>cái</v>
      </c>
      <c r="H645" s="1" cm="1">
        <f t="array" aca="1" ref="H645" ca="1">INDIRECT("'"&amp;$A645&amp;"'!"&amp;CHAR(COLUMN(B644)+64)&amp;$B645)</f>
        <v>760818</v>
      </c>
    </row>
    <row r="646" spans="1:8" x14ac:dyDescent="0.25">
      <c r="A646" t="s">
        <v>2</v>
      </c>
      <c r="B646">
        <f t="shared" si="22"/>
        <v>300</v>
      </c>
      <c r="C646" t="str" cm="1">
        <f t="array" aca="1" ref="C646" ca="1">INDIRECT("'"&amp;$A646&amp;"'!"&amp;CHAR(COLUMN(A645)+64)&amp;$B646)</f>
        <v>12MSRTGM903</v>
      </c>
      <c r="D646" cm="1">
        <f t="array" aca="1" ref="D646" ca="1">INDIRECT("'"&amp;$A646&amp;"'!"&amp;CHAR(COLUMN(C645)+64)&amp;$B646)</f>
        <v>294</v>
      </c>
      <c r="E646">
        <f t="shared" si="23"/>
        <v>645</v>
      </c>
      <c r="F646" t="str" cm="1">
        <f t="array" aca="1" ref="F646" ca="1">INDIRECT("'"&amp;$A646&amp;"'!"&amp;CHAR(COLUMN(D645)+64)&amp;$B646)</f>
        <v>Nối thẳng ren trong PPR DISMY ghi D90x3'' mạ</v>
      </c>
      <c r="G646" t="str" cm="1">
        <f t="array" aca="1" ref="G646" ca="1">INDIRECT("'"&amp;$A646&amp;"'!"&amp;CHAR(COLUMN(E645)+64)&amp;$B646)</f>
        <v>cái</v>
      </c>
      <c r="H646" s="1" cm="1">
        <f t="array" aca="1" ref="H646" ca="1">INDIRECT("'"&amp;$A646&amp;"'!"&amp;CHAR(COLUMN(B645)+64)&amp;$B646)</f>
        <v>1525727</v>
      </c>
    </row>
    <row r="647" spans="1:8" x14ac:dyDescent="0.25">
      <c r="A647" t="s">
        <v>2</v>
      </c>
      <c r="B647">
        <f t="shared" si="22"/>
        <v>301</v>
      </c>
      <c r="C647" t="str" cm="1">
        <f t="array" aca="1" ref="C647" ca="1">INDIRECT("'"&amp;$A647&amp;"'!"&amp;CHAR(COLUMN(A646)+64)&amp;$B647)</f>
        <v>12MSRTGM1104</v>
      </c>
      <c r="D647" cm="1">
        <f t="array" aca="1" ref="D647" ca="1">INDIRECT("'"&amp;$A647&amp;"'!"&amp;CHAR(COLUMN(C646)+64)&amp;$B647)</f>
        <v>295</v>
      </c>
      <c r="E647">
        <f t="shared" si="23"/>
        <v>646</v>
      </c>
      <c r="F647" t="str" cm="1">
        <f t="array" aca="1" ref="F647" ca="1">INDIRECT("'"&amp;$A647&amp;"'!"&amp;CHAR(COLUMN(D646)+64)&amp;$B647)</f>
        <v>Nối thẳng ren trong PPR DISMY ghi D110x4'' mạ</v>
      </c>
      <c r="G647" t="str" cm="1">
        <f t="array" aca="1" ref="G647" ca="1">INDIRECT("'"&amp;$A647&amp;"'!"&amp;CHAR(COLUMN(E646)+64)&amp;$B647)</f>
        <v>cái</v>
      </c>
      <c r="H647" s="1" cm="1">
        <f t="array" aca="1" ref="H647" ca="1">INDIRECT("'"&amp;$A647&amp;"'!"&amp;CHAR(COLUMN(B646)+64)&amp;$B647)</f>
        <v>2802545</v>
      </c>
    </row>
    <row r="648" spans="1:8" x14ac:dyDescent="0.25">
      <c r="A648" t="s">
        <v>2</v>
      </c>
      <c r="B648">
        <f t="shared" si="22"/>
        <v>302</v>
      </c>
      <c r="C648" t="str" cm="1">
        <f t="array" aca="1" ref="C648" ca="1">INDIRECT("'"&amp;$A648&amp;"'!"&amp;CHAR(COLUMN(A647)+64)&amp;$B648)</f>
        <v>12OTNX20</v>
      </c>
      <c r="D648" cm="1">
        <f t="array" aca="1" ref="D648" ca="1">INDIRECT("'"&amp;$A648&amp;"'!"&amp;CHAR(COLUMN(C647)+64)&amp;$B648)</f>
        <v>296</v>
      </c>
      <c r="E648">
        <f t="shared" si="23"/>
        <v>647</v>
      </c>
      <c r="F648" t="str" cm="1">
        <f t="array" aca="1" ref="F648" ca="1">INDIRECT("'"&amp;$A648&amp;"'!"&amp;CHAR(COLUMN(D647)+64)&amp;$B648)</f>
        <v>Ống tránh ngắn PPR DISMY xanh D20</v>
      </c>
      <c r="G648" t="str" cm="1">
        <f t="array" aca="1" ref="G648" ca="1">INDIRECT("'"&amp;$A648&amp;"'!"&amp;CHAR(COLUMN(E647)+64)&amp;$B648)</f>
        <v>cái</v>
      </c>
      <c r="H648" s="1" cm="1">
        <f t="array" aca="1" ref="H648" ca="1">INDIRECT("'"&amp;$A648&amp;"'!"&amp;CHAR(COLUMN(B647)+64)&amp;$B648)</f>
        <v>14273</v>
      </c>
    </row>
    <row r="649" spans="1:8" x14ac:dyDescent="0.25">
      <c r="A649" t="s">
        <v>2</v>
      </c>
      <c r="B649">
        <f t="shared" si="22"/>
        <v>303</v>
      </c>
      <c r="C649" t="str" cm="1">
        <f t="array" aca="1" ref="C649" ca="1">INDIRECT("'"&amp;$A649&amp;"'!"&amp;CHAR(COLUMN(A648)+64)&amp;$B649)</f>
        <v>12OTNX25</v>
      </c>
      <c r="D649" cm="1">
        <f t="array" aca="1" ref="D649" ca="1">INDIRECT("'"&amp;$A649&amp;"'!"&amp;CHAR(COLUMN(C648)+64)&amp;$B649)</f>
        <v>297</v>
      </c>
      <c r="E649">
        <f t="shared" si="23"/>
        <v>648</v>
      </c>
      <c r="F649" t="str" cm="1">
        <f t="array" aca="1" ref="F649" ca="1">INDIRECT("'"&amp;$A649&amp;"'!"&amp;CHAR(COLUMN(D648)+64)&amp;$B649)</f>
        <v>Ống tránh ngắn PPR DISMY xanh D25</v>
      </c>
      <c r="G649" t="str" cm="1">
        <f t="array" aca="1" ref="G649" ca="1">INDIRECT("'"&amp;$A649&amp;"'!"&amp;CHAR(COLUMN(E648)+64)&amp;$B649)</f>
        <v>cái</v>
      </c>
      <c r="H649" s="1" cm="1">
        <f t="array" aca="1" ref="H649" ca="1">INDIRECT("'"&amp;$A649&amp;"'!"&amp;CHAR(COLUMN(B648)+64)&amp;$B649)</f>
        <v>25091</v>
      </c>
    </row>
    <row r="650" spans="1:8" x14ac:dyDescent="0.25">
      <c r="A650" t="s">
        <v>2</v>
      </c>
      <c r="B650">
        <f t="shared" si="22"/>
        <v>304</v>
      </c>
      <c r="C650" t="str" cm="1">
        <f t="array" aca="1" ref="C650" ca="1">INDIRECT("'"&amp;$A650&amp;"'!"&amp;CHAR(COLUMN(A649)+64)&amp;$B650)</f>
        <v>12OTNG20</v>
      </c>
      <c r="D650" cm="1">
        <f t="array" aca="1" ref="D650" ca="1">INDIRECT("'"&amp;$A650&amp;"'!"&amp;CHAR(COLUMN(C649)+64)&amp;$B650)</f>
        <v>298</v>
      </c>
      <c r="E650">
        <f t="shared" si="23"/>
        <v>649</v>
      </c>
      <c r="F650" t="str" cm="1">
        <f t="array" aca="1" ref="F650" ca="1">INDIRECT("'"&amp;$A650&amp;"'!"&amp;CHAR(COLUMN(D649)+64)&amp;$B650)</f>
        <v>Ống tránh ngắn PPR DISMY ghi D20</v>
      </c>
      <c r="G650" t="str" cm="1">
        <f t="array" aca="1" ref="G650" ca="1">INDIRECT("'"&amp;$A650&amp;"'!"&amp;CHAR(COLUMN(E649)+64)&amp;$B650)</f>
        <v>cái</v>
      </c>
      <c r="H650" s="1" cm="1">
        <f t="array" aca="1" ref="H650" ca="1">INDIRECT("'"&amp;$A650&amp;"'!"&amp;CHAR(COLUMN(B649)+64)&amp;$B650)</f>
        <v>14273</v>
      </c>
    </row>
    <row r="651" spans="1:8" x14ac:dyDescent="0.25">
      <c r="A651" t="s">
        <v>2</v>
      </c>
      <c r="B651">
        <f t="shared" si="22"/>
        <v>305</v>
      </c>
      <c r="C651" t="str" cm="1">
        <f t="array" aca="1" ref="C651" ca="1">INDIRECT("'"&amp;$A651&amp;"'!"&amp;CHAR(COLUMN(A650)+64)&amp;$B651)</f>
        <v>12OTNG25</v>
      </c>
      <c r="D651" cm="1">
        <f t="array" aca="1" ref="D651" ca="1">INDIRECT("'"&amp;$A651&amp;"'!"&amp;CHAR(COLUMN(C650)+64)&amp;$B651)</f>
        <v>299</v>
      </c>
      <c r="E651">
        <f t="shared" si="23"/>
        <v>650</v>
      </c>
      <c r="F651" t="str" cm="1">
        <f t="array" aca="1" ref="F651" ca="1">INDIRECT("'"&amp;$A651&amp;"'!"&amp;CHAR(COLUMN(D650)+64)&amp;$B651)</f>
        <v>Ống tránh ngắn PPR DISMY ghi D25</v>
      </c>
      <c r="G651" t="str" cm="1">
        <f t="array" aca="1" ref="G651" ca="1">INDIRECT("'"&amp;$A651&amp;"'!"&amp;CHAR(COLUMN(E650)+64)&amp;$B651)</f>
        <v>cái</v>
      </c>
      <c r="H651" s="1" cm="1">
        <f t="array" aca="1" ref="H651" ca="1">INDIRECT("'"&amp;$A651&amp;"'!"&amp;CHAR(COLUMN(B650)+64)&amp;$B651)</f>
        <v>25091</v>
      </c>
    </row>
    <row r="652" spans="1:8" x14ac:dyDescent="0.25">
      <c r="A652" t="s">
        <v>2</v>
      </c>
      <c r="B652">
        <f t="shared" si="22"/>
        <v>306</v>
      </c>
      <c r="C652" t="str" cm="1">
        <f t="array" aca="1" ref="C652" ca="1">INDIRECT("'"&amp;$A652&amp;"'!"&amp;CHAR(COLUMN(A651)+64)&amp;$B652)</f>
        <v>12OTNUV20</v>
      </c>
      <c r="D652" cm="1">
        <f t="array" aca="1" ref="D652" ca="1">INDIRECT("'"&amp;$A652&amp;"'!"&amp;CHAR(COLUMN(C651)+64)&amp;$B652)</f>
        <v>300</v>
      </c>
      <c r="E652">
        <f t="shared" si="23"/>
        <v>651</v>
      </c>
      <c r="F652" t="str" cm="1">
        <f t="array" aca="1" ref="F652" ca="1">INDIRECT("'"&amp;$A652&amp;"'!"&amp;CHAR(COLUMN(D651)+64)&amp;$B652)</f>
        <v>ống tránh ngắn PPR DISMY UV D20</v>
      </c>
      <c r="G652" t="str" cm="1">
        <f t="array" aca="1" ref="G652" ca="1">INDIRECT("'"&amp;$A652&amp;"'!"&amp;CHAR(COLUMN(E651)+64)&amp;$B652)</f>
        <v>cái</v>
      </c>
      <c r="H652" s="1" cm="1">
        <f t="array" aca="1" ref="H652" ca="1">INDIRECT("'"&amp;$A652&amp;"'!"&amp;CHAR(COLUMN(B651)+64)&amp;$B652)</f>
        <v>17091</v>
      </c>
    </row>
    <row r="653" spans="1:8" x14ac:dyDescent="0.25">
      <c r="A653" t="s">
        <v>2</v>
      </c>
      <c r="B653">
        <f t="shared" si="22"/>
        <v>307</v>
      </c>
      <c r="C653" t="str" cm="1">
        <f t="array" aca="1" ref="C653" ca="1">INDIRECT("'"&amp;$A653&amp;"'!"&amp;CHAR(COLUMN(A652)+64)&amp;$B653)</f>
        <v>12OTNUV25</v>
      </c>
      <c r="D653" cm="1">
        <f t="array" aca="1" ref="D653" ca="1">INDIRECT("'"&amp;$A653&amp;"'!"&amp;CHAR(COLUMN(C652)+64)&amp;$B653)</f>
        <v>301</v>
      </c>
      <c r="E653">
        <f t="shared" si="23"/>
        <v>652</v>
      </c>
      <c r="F653" t="str" cm="1">
        <f t="array" aca="1" ref="F653" ca="1">INDIRECT("'"&amp;$A653&amp;"'!"&amp;CHAR(COLUMN(D652)+64)&amp;$B653)</f>
        <v>Ống tránh ngắn PPR DISMY UV D25</v>
      </c>
      <c r="G653" t="str" cm="1">
        <f t="array" aca="1" ref="G653" ca="1">INDIRECT("'"&amp;$A653&amp;"'!"&amp;CHAR(COLUMN(E652)+64)&amp;$B653)</f>
        <v>cái</v>
      </c>
      <c r="H653" s="1" cm="1">
        <f t="array" aca="1" ref="H653" ca="1">INDIRECT("'"&amp;$A653&amp;"'!"&amp;CHAR(COLUMN(B652)+64)&amp;$B653)</f>
        <v>25091</v>
      </c>
    </row>
    <row r="654" spans="1:8" x14ac:dyDescent="0.25">
      <c r="A654" t="s">
        <v>2</v>
      </c>
      <c r="B654">
        <f t="shared" si="22"/>
        <v>308</v>
      </c>
      <c r="C654" t="str" cm="1">
        <f t="array" aca="1" ref="C654" ca="1">INDIRECT("'"&amp;$A654&amp;"'!"&amp;CHAR(COLUMN(A653)+64)&amp;$B654)</f>
        <v>13RCNX20</v>
      </c>
      <c r="D654" cm="1">
        <f t="array" aca="1" ref="D654" ca="1">INDIRECT("'"&amp;$A654&amp;"'!"&amp;CHAR(COLUMN(C653)+64)&amp;$B654)</f>
        <v>302</v>
      </c>
      <c r="E654">
        <f t="shared" si="23"/>
        <v>653</v>
      </c>
      <c r="F654" t="str" cm="1">
        <f t="array" aca="1" ref="F654" ca="1">INDIRECT("'"&amp;$A654&amp;"'!"&amp;CHAR(COLUMN(D653)+64)&amp;$B654)</f>
        <v>Rắc co nhựa PPR DISMY xanh D20</v>
      </c>
      <c r="G654" t="str" cm="1">
        <f t="array" aca="1" ref="G654" ca="1">INDIRECT("'"&amp;$A654&amp;"'!"&amp;CHAR(COLUMN(E653)+64)&amp;$B654)</f>
        <v>cái</v>
      </c>
      <c r="H654" s="1" cm="1">
        <f t="array" aca="1" ref="H654" ca="1">INDIRECT("'"&amp;$A654&amp;"'!"&amp;CHAR(COLUMN(B653)+64)&amp;$B654)</f>
        <v>38000</v>
      </c>
    </row>
    <row r="655" spans="1:8" x14ac:dyDescent="0.25">
      <c r="A655" t="s">
        <v>2</v>
      </c>
      <c r="B655">
        <f t="shared" si="22"/>
        <v>309</v>
      </c>
      <c r="C655" t="str" cm="1">
        <f t="array" aca="1" ref="C655" ca="1">INDIRECT("'"&amp;$A655&amp;"'!"&amp;CHAR(COLUMN(A654)+64)&amp;$B655)</f>
        <v>13RCNX25</v>
      </c>
      <c r="D655" cm="1">
        <f t="array" aca="1" ref="D655" ca="1">INDIRECT("'"&amp;$A655&amp;"'!"&amp;CHAR(COLUMN(C654)+64)&amp;$B655)</f>
        <v>303</v>
      </c>
      <c r="E655">
        <f t="shared" si="23"/>
        <v>654</v>
      </c>
      <c r="F655" t="str" cm="1">
        <f t="array" aca="1" ref="F655" ca="1">INDIRECT("'"&amp;$A655&amp;"'!"&amp;CHAR(COLUMN(D654)+64)&amp;$B655)</f>
        <v>Rắc co nhựa PPR DISMY xanh D25</v>
      </c>
      <c r="G655" t="str" cm="1">
        <f t="array" aca="1" ref="G655" ca="1">INDIRECT("'"&amp;$A655&amp;"'!"&amp;CHAR(COLUMN(E654)+64)&amp;$B655)</f>
        <v>cái</v>
      </c>
      <c r="H655" s="1" cm="1">
        <f t="array" aca="1" ref="H655" ca="1">INDIRECT("'"&amp;$A655&amp;"'!"&amp;CHAR(COLUMN(B654)+64)&amp;$B655)</f>
        <v>56000</v>
      </c>
    </row>
    <row r="656" spans="1:8" x14ac:dyDescent="0.25">
      <c r="A656" t="s">
        <v>2</v>
      </c>
      <c r="B656">
        <f t="shared" si="22"/>
        <v>310</v>
      </c>
      <c r="C656" t="str" cm="1">
        <f t="array" aca="1" ref="C656" ca="1">INDIRECT("'"&amp;$A656&amp;"'!"&amp;CHAR(COLUMN(A655)+64)&amp;$B656)</f>
        <v>13RCNX32</v>
      </c>
      <c r="D656" cm="1">
        <f t="array" aca="1" ref="D656" ca="1">INDIRECT("'"&amp;$A656&amp;"'!"&amp;CHAR(COLUMN(C655)+64)&amp;$B656)</f>
        <v>304</v>
      </c>
      <c r="E656">
        <f t="shared" si="23"/>
        <v>655</v>
      </c>
      <c r="F656" t="str" cm="1">
        <f t="array" aca="1" ref="F656" ca="1">INDIRECT("'"&amp;$A656&amp;"'!"&amp;CHAR(COLUMN(D655)+64)&amp;$B656)</f>
        <v>Rắc co nhựa PPR DISMY xanh D32</v>
      </c>
      <c r="G656" t="str" cm="1">
        <f t="array" aca="1" ref="G656" ca="1">INDIRECT("'"&amp;$A656&amp;"'!"&amp;CHAR(COLUMN(E655)+64)&amp;$B656)</f>
        <v>cái</v>
      </c>
      <c r="H656" s="1" cm="1">
        <f t="array" aca="1" ref="H656" ca="1">INDIRECT("'"&amp;$A656&amp;"'!"&amp;CHAR(COLUMN(B655)+64)&amp;$B656)</f>
        <v>80545</v>
      </c>
    </row>
    <row r="657" spans="1:8" x14ac:dyDescent="0.25">
      <c r="A657" t="s">
        <v>2</v>
      </c>
      <c r="B657">
        <f t="shared" si="22"/>
        <v>311</v>
      </c>
      <c r="C657" t="str" cm="1">
        <f t="array" aca="1" ref="C657" ca="1">INDIRECT("'"&amp;$A657&amp;"'!"&amp;CHAR(COLUMN(A656)+64)&amp;$B657)</f>
        <v>13RCNX40</v>
      </c>
      <c r="D657" cm="1">
        <f t="array" aca="1" ref="D657" ca="1">INDIRECT("'"&amp;$A657&amp;"'!"&amp;CHAR(COLUMN(C656)+64)&amp;$B657)</f>
        <v>305</v>
      </c>
      <c r="E657">
        <f t="shared" si="23"/>
        <v>656</v>
      </c>
      <c r="F657" t="str" cm="1">
        <f t="array" aca="1" ref="F657" ca="1">INDIRECT("'"&amp;$A657&amp;"'!"&amp;CHAR(COLUMN(D656)+64)&amp;$B657)</f>
        <v>Rắc co nhựa PPR DISMY xanh D40</v>
      </c>
      <c r="G657" t="str" cm="1">
        <f t="array" aca="1" ref="G657" ca="1">INDIRECT("'"&amp;$A657&amp;"'!"&amp;CHAR(COLUMN(E656)+64)&amp;$B657)</f>
        <v>cái</v>
      </c>
      <c r="H657" s="1" cm="1">
        <f t="array" aca="1" ref="H657" ca="1">INDIRECT("'"&amp;$A657&amp;"'!"&amp;CHAR(COLUMN(B656)+64)&amp;$B657)</f>
        <v>90273</v>
      </c>
    </row>
    <row r="658" spans="1:8" x14ac:dyDescent="0.25">
      <c r="A658" t="s">
        <v>2</v>
      </c>
      <c r="B658">
        <f t="shared" si="22"/>
        <v>312</v>
      </c>
      <c r="C658" t="str" cm="1">
        <f t="array" aca="1" ref="C658" ca="1">INDIRECT("'"&amp;$A658&amp;"'!"&amp;CHAR(COLUMN(A657)+64)&amp;$B658)</f>
        <v>13RCNX50</v>
      </c>
      <c r="D658" cm="1">
        <f t="array" aca="1" ref="D658" ca="1">INDIRECT("'"&amp;$A658&amp;"'!"&amp;CHAR(COLUMN(C657)+64)&amp;$B658)</f>
        <v>306</v>
      </c>
      <c r="E658">
        <f t="shared" si="23"/>
        <v>657</v>
      </c>
      <c r="F658" t="str" cm="1">
        <f t="array" aca="1" ref="F658" ca="1">INDIRECT("'"&amp;$A658&amp;"'!"&amp;CHAR(COLUMN(D657)+64)&amp;$B658)</f>
        <v>Rắc co nhựa PPR DISMY xanh D50</v>
      </c>
      <c r="G658" t="str" cm="1">
        <f t="array" aca="1" ref="G658" ca="1">INDIRECT("'"&amp;$A658&amp;"'!"&amp;CHAR(COLUMN(E657)+64)&amp;$B658)</f>
        <v>cái</v>
      </c>
      <c r="H658" s="1" cm="1">
        <f t="array" aca="1" ref="H658" ca="1">INDIRECT("'"&amp;$A658&amp;"'!"&amp;CHAR(COLUMN(B657)+64)&amp;$B658)</f>
        <v>137818</v>
      </c>
    </row>
    <row r="659" spans="1:8" x14ac:dyDescent="0.25">
      <c r="A659" t="s">
        <v>2</v>
      </c>
      <c r="B659">
        <f t="shared" si="22"/>
        <v>313</v>
      </c>
      <c r="C659" t="str" cm="1">
        <f t="array" aca="1" ref="C659" ca="1">INDIRECT("'"&amp;$A659&amp;"'!"&amp;CHAR(COLUMN(A658)+64)&amp;$B659)</f>
        <v>13RCNX63</v>
      </c>
      <c r="D659" cm="1">
        <f t="array" aca="1" ref="D659" ca="1">INDIRECT("'"&amp;$A659&amp;"'!"&amp;CHAR(COLUMN(C658)+64)&amp;$B659)</f>
        <v>307</v>
      </c>
      <c r="E659">
        <f t="shared" si="23"/>
        <v>658</v>
      </c>
      <c r="F659" t="str" cm="1">
        <f t="array" aca="1" ref="F659" ca="1">INDIRECT("'"&amp;$A659&amp;"'!"&amp;CHAR(COLUMN(D658)+64)&amp;$B659)</f>
        <v>Rắc co nhựa PPR DISMY xanh D63</v>
      </c>
      <c r="G659" t="str" cm="1">
        <f t="array" aca="1" ref="G659" ca="1">INDIRECT("'"&amp;$A659&amp;"'!"&amp;CHAR(COLUMN(E658)+64)&amp;$B659)</f>
        <v>cái</v>
      </c>
      <c r="H659" s="1" cm="1">
        <f t="array" aca="1" ref="H659" ca="1">INDIRECT("'"&amp;$A659&amp;"'!"&amp;CHAR(COLUMN(B658)+64)&amp;$B659)</f>
        <v>305909</v>
      </c>
    </row>
    <row r="660" spans="1:8" x14ac:dyDescent="0.25">
      <c r="A660" t="s">
        <v>2</v>
      </c>
      <c r="B660">
        <f t="shared" si="22"/>
        <v>314</v>
      </c>
      <c r="C660" t="str" cm="1">
        <f t="array" aca="1" ref="C660" ca="1">INDIRECT("'"&amp;$A660&amp;"'!"&amp;CHAR(COLUMN(A659)+64)&amp;$B660)</f>
        <v>13RCNG20</v>
      </c>
      <c r="D660" cm="1">
        <f t="array" aca="1" ref="D660" ca="1">INDIRECT("'"&amp;$A660&amp;"'!"&amp;CHAR(COLUMN(C659)+64)&amp;$B660)</f>
        <v>308</v>
      </c>
      <c r="E660">
        <f t="shared" si="23"/>
        <v>659</v>
      </c>
      <c r="F660" t="str" cm="1">
        <f t="array" aca="1" ref="F660" ca="1">INDIRECT("'"&amp;$A660&amp;"'!"&amp;CHAR(COLUMN(D659)+64)&amp;$B660)</f>
        <v>Rắc co nhựa PPR DISMY ghi D20</v>
      </c>
      <c r="G660" t="str" cm="1">
        <f t="array" aca="1" ref="G660" ca="1">INDIRECT("'"&amp;$A660&amp;"'!"&amp;CHAR(COLUMN(E659)+64)&amp;$B660)</f>
        <v>cái</v>
      </c>
      <c r="H660" s="1" cm="1">
        <f t="array" aca="1" ref="H660" ca="1">INDIRECT("'"&amp;$A660&amp;"'!"&amp;CHAR(COLUMN(B659)+64)&amp;$B660)</f>
        <v>36182</v>
      </c>
    </row>
    <row r="661" spans="1:8" x14ac:dyDescent="0.25">
      <c r="A661" t="s">
        <v>2</v>
      </c>
      <c r="B661">
        <f t="shared" si="22"/>
        <v>315</v>
      </c>
      <c r="C661" t="str" cm="1">
        <f t="array" aca="1" ref="C661" ca="1">INDIRECT("'"&amp;$A661&amp;"'!"&amp;CHAR(COLUMN(A660)+64)&amp;$B661)</f>
        <v>13RCNG25</v>
      </c>
      <c r="D661" cm="1">
        <f t="array" aca="1" ref="D661" ca="1">INDIRECT("'"&amp;$A661&amp;"'!"&amp;CHAR(COLUMN(C660)+64)&amp;$B661)</f>
        <v>309</v>
      </c>
      <c r="E661">
        <f t="shared" si="23"/>
        <v>660</v>
      </c>
      <c r="F661" t="str" cm="1">
        <f t="array" aca="1" ref="F661" ca="1">INDIRECT("'"&amp;$A661&amp;"'!"&amp;CHAR(COLUMN(D660)+64)&amp;$B661)</f>
        <v>Rắc co nhựa PPR DISMY ghi D25</v>
      </c>
      <c r="G661" t="str" cm="1">
        <f t="array" aca="1" ref="G661" ca="1">INDIRECT("'"&amp;$A661&amp;"'!"&amp;CHAR(COLUMN(E660)+64)&amp;$B661)</f>
        <v>cái</v>
      </c>
      <c r="H661" s="1" cm="1">
        <f t="array" aca="1" ref="H661" ca="1">INDIRECT("'"&amp;$A661&amp;"'!"&amp;CHAR(COLUMN(B660)+64)&amp;$B661)</f>
        <v>56000</v>
      </c>
    </row>
    <row r="662" spans="1:8" x14ac:dyDescent="0.25">
      <c r="A662" t="s">
        <v>2</v>
      </c>
      <c r="B662">
        <f t="shared" si="22"/>
        <v>316</v>
      </c>
      <c r="C662" t="str" cm="1">
        <f t="array" aca="1" ref="C662" ca="1">INDIRECT("'"&amp;$A662&amp;"'!"&amp;CHAR(COLUMN(A661)+64)&amp;$B662)</f>
        <v>13RCNG32</v>
      </c>
      <c r="D662" cm="1">
        <f t="array" aca="1" ref="D662" ca="1">INDIRECT("'"&amp;$A662&amp;"'!"&amp;CHAR(COLUMN(C661)+64)&amp;$B662)</f>
        <v>310</v>
      </c>
      <c r="E662">
        <f t="shared" si="23"/>
        <v>661</v>
      </c>
      <c r="F662" t="str" cm="1">
        <f t="array" aca="1" ref="F662" ca="1">INDIRECT("'"&amp;$A662&amp;"'!"&amp;CHAR(COLUMN(D661)+64)&amp;$B662)</f>
        <v>Rắc co nhựa PPR DISMY ghi D32</v>
      </c>
      <c r="G662" t="str" cm="1">
        <f t="array" aca="1" ref="G662" ca="1">INDIRECT("'"&amp;$A662&amp;"'!"&amp;CHAR(COLUMN(E661)+64)&amp;$B662)</f>
        <v>cái</v>
      </c>
      <c r="H662" s="1" cm="1">
        <f t="array" aca="1" ref="H662" ca="1">INDIRECT("'"&amp;$A662&amp;"'!"&amp;CHAR(COLUMN(B661)+64)&amp;$B662)</f>
        <v>80545</v>
      </c>
    </row>
    <row r="663" spans="1:8" x14ac:dyDescent="0.25">
      <c r="A663" t="s">
        <v>2</v>
      </c>
      <c r="B663">
        <f t="shared" si="22"/>
        <v>317</v>
      </c>
      <c r="C663" t="str" cm="1">
        <f t="array" aca="1" ref="C663" ca="1">INDIRECT("'"&amp;$A663&amp;"'!"&amp;CHAR(COLUMN(A662)+64)&amp;$B663)</f>
        <v>13RCNG40</v>
      </c>
      <c r="D663" cm="1">
        <f t="array" aca="1" ref="D663" ca="1">INDIRECT("'"&amp;$A663&amp;"'!"&amp;CHAR(COLUMN(C662)+64)&amp;$B663)</f>
        <v>311</v>
      </c>
      <c r="E663">
        <f t="shared" si="23"/>
        <v>662</v>
      </c>
      <c r="F663" t="str" cm="1">
        <f t="array" aca="1" ref="F663" ca="1">INDIRECT("'"&amp;$A663&amp;"'!"&amp;CHAR(COLUMN(D662)+64)&amp;$B663)</f>
        <v>Rắc co nhựa PPR DISMY ghi D40</v>
      </c>
      <c r="G663" t="str" cm="1">
        <f t="array" aca="1" ref="G663" ca="1">INDIRECT("'"&amp;$A663&amp;"'!"&amp;CHAR(COLUMN(E662)+64)&amp;$B663)</f>
        <v>cái</v>
      </c>
      <c r="H663" s="1" cm="1">
        <f t="array" aca="1" ref="H663" ca="1">INDIRECT("'"&amp;$A663&amp;"'!"&amp;CHAR(COLUMN(B662)+64)&amp;$B663)</f>
        <v>90273</v>
      </c>
    </row>
    <row r="664" spans="1:8" x14ac:dyDescent="0.25">
      <c r="A664" t="s">
        <v>2</v>
      </c>
      <c r="B664">
        <f t="shared" si="22"/>
        <v>318</v>
      </c>
      <c r="C664" t="str" cm="1">
        <f t="array" aca="1" ref="C664" ca="1">INDIRECT("'"&amp;$A664&amp;"'!"&amp;CHAR(COLUMN(A663)+64)&amp;$B664)</f>
        <v>13RCNG50</v>
      </c>
      <c r="D664" cm="1">
        <f t="array" aca="1" ref="D664" ca="1">INDIRECT("'"&amp;$A664&amp;"'!"&amp;CHAR(COLUMN(C663)+64)&amp;$B664)</f>
        <v>312</v>
      </c>
      <c r="E664">
        <f t="shared" si="23"/>
        <v>663</v>
      </c>
      <c r="F664" t="str" cm="1">
        <f t="array" aca="1" ref="F664" ca="1">INDIRECT("'"&amp;$A664&amp;"'!"&amp;CHAR(COLUMN(D663)+64)&amp;$B664)</f>
        <v>Rắc co nhựa PPR DISMY ghi D50</v>
      </c>
      <c r="G664" t="str" cm="1">
        <f t="array" aca="1" ref="G664" ca="1">INDIRECT("'"&amp;$A664&amp;"'!"&amp;CHAR(COLUMN(E663)+64)&amp;$B664)</f>
        <v>cái</v>
      </c>
      <c r="H664" s="1" cm="1">
        <f t="array" aca="1" ref="H664" ca="1">INDIRECT("'"&amp;$A664&amp;"'!"&amp;CHAR(COLUMN(B663)+64)&amp;$B664)</f>
        <v>139091</v>
      </c>
    </row>
    <row r="665" spans="1:8" x14ac:dyDescent="0.25">
      <c r="A665" t="s">
        <v>2</v>
      </c>
      <c r="B665">
        <f t="shared" si="22"/>
        <v>319</v>
      </c>
      <c r="C665" t="str" cm="1">
        <f t="array" aca="1" ref="C665" ca="1">INDIRECT("'"&amp;$A665&amp;"'!"&amp;CHAR(COLUMN(A664)+64)&amp;$B665)</f>
        <v>13RCNG63</v>
      </c>
      <c r="D665" cm="1">
        <f t="array" aca="1" ref="D665" ca="1">INDIRECT("'"&amp;$A665&amp;"'!"&amp;CHAR(COLUMN(C664)+64)&amp;$B665)</f>
        <v>313</v>
      </c>
      <c r="E665">
        <f t="shared" si="23"/>
        <v>664</v>
      </c>
      <c r="F665" t="str" cm="1">
        <f t="array" aca="1" ref="F665" ca="1">INDIRECT("'"&amp;$A665&amp;"'!"&amp;CHAR(COLUMN(D664)+64)&amp;$B665)</f>
        <v>Rắc co nhựa PPR DISMY ghi D63</v>
      </c>
      <c r="G665" t="str" cm="1">
        <f t="array" aca="1" ref="G665" ca="1">INDIRECT("'"&amp;$A665&amp;"'!"&amp;CHAR(COLUMN(E664)+64)&amp;$B665)</f>
        <v>cái</v>
      </c>
      <c r="H665" s="1" cm="1">
        <f t="array" aca="1" ref="H665" ca="1">INDIRECT("'"&amp;$A665&amp;"'!"&amp;CHAR(COLUMN(B664)+64)&amp;$B665)</f>
        <v>305909</v>
      </c>
    </row>
    <row r="666" spans="1:8" x14ac:dyDescent="0.25">
      <c r="A666" t="s">
        <v>2</v>
      </c>
      <c r="B666">
        <f t="shared" si="22"/>
        <v>320</v>
      </c>
      <c r="C666" t="str" cm="1">
        <f t="array" aca="1" ref="C666" ca="1">INDIRECT("'"&amp;$A666&amp;"'!"&amp;CHAR(COLUMN(A665)+64)&amp;$B666)</f>
        <v>13RCUV20</v>
      </c>
      <c r="D666" cm="1">
        <f t="array" aca="1" ref="D666" ca="1">INDIRECT("'"&amp;$A666&amp;"'!"&amp;CHAR(COLUMN(C665)+64)&amp;$B666)</f>
        <v>314</v>
      </c>
      <c r="E666">
        <f t="shared" si="23"/>
        <v>665</v>
      </c>
      <c r="F666" t="str" cm="1">
        <f t="array" aca="1" ref="F666" ca="1">INDIRECT("'"&amp;$A666&amp;"'!"&amp;CHAR(COLUMN(D665)+64)&amp;$B666)</f>
        <v>Rắc co nhựa PPR DISMY UV D20</v>
      </c>
      <c r="G666" t="str" cm="1">
        <f t="array" aca="1" ref="G666" ca="1">INDIRECT("'"&amp;$A666&amp;"'!"&amp;CHAR(COLUMN(E665)+64)&amp;$B666)</f>
        <v>cái</v>
      </c>
      <c r="H666" s="1" cm="1">
        <f t="array" aca="1" ref="H666" ca="1">INDIRECT("'"&amp;$A666&amp;"'!"&amp;CHAR(COLUMN(B665)+64)&amp;$B666)</f>
        <v>43455</v>
      </c>
    </row>
    <row r="667" spans="1:8" x14ac:dyDescent="0.25">
      <c r="A667" t="s">
        <v>2</v>
      </c>
      <c r="B667">
        <f t="shared" si="22"/>
        <v>321</v>
      </c>
      <c r="C667" t="str" cm="1">
        <f t="array" aca="1" ref="C667" ca="1">INDIRECT("'"&amp;$A667&amp;"'!"&amp;CHAR(COLUMN(A666)+64)&amp;$B667)</f>
        <v>13RCUV25</v>
      </c>
      <c r="D667" cm="1">
        <f t="array" aca="1" ref="D667" ca="1">INDIRECT("'"&amp;$A667&amp;"'!"&amp;CHAR(COLUMN(C666)+64)&amp;$B667)</f>
        <v>315</v>
      </c>
      <c r="E667">
        <f t="shared" si="23"/>
        <v>666</v>
      </c>
      <c r="F667" t="str" cm="1">
        <f t="array" aca="1" ref="F667" ca="1">INDIRECT("'"&amp;$A667&amp;"'!"&amp;CHAR(COLUMN(D666)+64)&amp;$B667)</f>
        <v>Rắc co nhựa PPR DISMY UV D25</v>
      </c>
      <c r="G667" t="str" cm="1">
        <f t="array" aca="1" ref="G667" ca="1">INDIRECT("'"&amp;$A667&amp;"'!"&amp;CHAR(COLUMN(E666)+64)&amp;$B667)</f>
        <v>cái</v>
      </c>
      <c r="H667" s="1" cm="1">
        <f t="array" aca="1" ref="H667" ca="1">INDIRECT("'"&amp;$A667&amp;"'!"&amp;CHAR(COLUMN(B666)+64)&amp;$B667)</f>
        <v>67273</v>
      </c>
    </row>
    <row r="668" spans="1:8" x14ac:dyDescent="0.25">
      <c r="A668" t="s">
        <v>2</v>
      </c>
      <c r="B668">
        <f t="shared" si="22"/>
        <v>322</v>
      </c>
      <c r="C668" t="str" cm="1">
        <f t="array" aca="1" ref="C668" ca="1">INDIRECT("'"&amp;$A668&amp;"'!"&amp;CHAR(COLUMN(A667)+64)&amp;$B668)</f>
        <v>13RCUV32</v>
      </c>
      <c r="D668" cm="1">
        <f t="array" aca="1" ref="D668" ca="1">INDIRECT("'"&amp;$A668&amp;"'!"&amp;CHAR(COLUMN(C667)+64)&amp;$B668)</f>
        <v>316</v>
      </c>
      <c r="E668">
        <f t="shared" si="23"/>
        <v>667</v>
      </c>
      <c r="F668" t="str" cm="1">
        <f t="array" aca="1" ref="F668" ca="1">INDIRECT("'"&amp;$A668&amp;"'!"&amp;CHAR(COLUMN(D667)+64)&amp;$B668)</f>
        <v>Rắc co nhựa PPR DISMY UV D32</v>
      </c>
      <c r="G668" t="str" cm="1">
        <f t="array" aca="1" ref="G668" ca="1">INDIRECT("'"&amp;$A668&amp;"'!"&amp;CHAR(COLUMN(E667)+64)&amp;$B668)</f>
        <v>cái</v>
      </c>
      <c r="H668" s="1" cm="1">
        <f t="array" aca="1" ref="H668" ca="1">INDIRECT("'"&amp;$A668&amp;"'!"&amp;CHAR(COLUMN(B667)+64)&amp;$B668)</f>
        <v>96727</v>
      </c>
    </row>
    <row r="669" spans="1:8" x14ac:dyDescent="0.25">
      <c r="A669" t="s">
        <v>2</v>
      </c>
      <c r="B669">
        <f t="shared" si="22"/>
        <v>323</v>
      </c>
      <c r="C669" t="str" cm="1">
        <f t="array" aca="1" ref="C669" ca="1">INDIRECT("'"&amp;$A669&amp;"'!"&amp;CHAR(COLUMN(A668)+64)&amp;$B669)</f>
        <v>13RCUV40</v>
      </c>
      <c r="D669" cm="1">
        <f t="array" aca="1" ref="D669" ca="1">INDIRECT("'"&amp;$A669&amp;"'!"&amp;CHAR(COLUMN(C668)+64)&amp;$B669)</f>
        <v>317</v>
      </c>
      <c r="E669">
        <f t="shared" si="23"/>
        <v>668</v>
      </c>
      <c r="F669" t="str" cm="1">
        <f t="array" aca="1" ref="F669" ca="1">INDIRECT("'"&amp;$A669&amp;"'!"&amp;CHAR(COLUMN(D668)+64)&amp;$B669)</f>
        <v>Rắc co nhựa PPR DISMY UV D40</v>
      </c>
      <c r="G669" t="str" cm="1">
        <f t="array" aca="1" ref="G669" ca="1">INDIRECT("'"&amp;$A669&amp;"'!"&amp;CHAR(COLUMN(E668)+64)&amp;$B669)</f>
        <v>cái</v>
      </c>
      <c r="H669" s="1" cm="1">
        <f t="array" aca="1" ref="H669" ca="1">INDIRECT("'"&amp;$A669&amp;"'!"&amp;CHAR(COLUMN(B668)+64)&amp;$B669)</f>
        <v>108273</v>
      </c>
    </row>
    <row r="670" spans="1:8" x14ac:dyDescent="0.25">
      <c r="A670" t="s">
        <v>2</v>
      </c>
      <c r="B670">
        <f t="shared" si="22"/>
        <v>324</v>
      </c>
      <c r="C670" t="str" cm="1">
        <f t="array" aca="1" ref="C670" ca="1">INDIRECT("'"&amp;$A670&amp;"'!"&amp;CHAR(COLUMN(A669)+64)&amp;$B670)</f>
        <v>13RCUV50</v>
      </c>
      <c r="D670" cm="1">
        <f t="array" aca="1" ref="D670" ca="1">INDIRECT("'"&amp;$A670&amp;"'!"&amp;CHAR(COLUMN(C669)+64)&amp;$B670)</f>
        <v>318</v>
      </c>
      <c r="E670">
        <f t="shared" si="23"/>
        <v>669</v>
      </c>
      <c r="F670" t="str" cm="1">
        <f t="array" aca="1" ref="F670" ca="1">INDIRECT("'"&amp;$A670&amp;"'!"&amp;CHAR(COLUMN(D669)+64)&amp;$B670)</f>
        <v>Rắc co nhựa PPR DISMY UV D50</v>
      </c>
      <c r="G670" t="str" cm="1">
        <f t="array" aca="1" ref="G670" ca="1">INDIRECT("'"&amp;$A670&amp;"'!"&amp;CHAR(COLUMN(E669)+64)&amp;$B670)</f>
        <v>cái</v>
      </c>
      <c r="H670" s="1" cm="1">
        <f t="array" aca="1" ref="H670" ca="1">INDIRECT("'"&amp;$A670&amp;"'!"&amp;CHAR(COLUMN(B669)+64)&amp;$B670)</f>
        <v>165364</v>
      </c>
    </row>
    <row r="671" spans="1:8" x14ac:dyDescent="0.25">
      <c r="A671" t="s">
        <v>2</v>
      </c>
      <c r="B671">
        <f t="shared" si="22"/>
        <v>325</v>
      </c>
      <c r="C671" t="str" cm="1">
        <f t="array" aca="1" ref="C671" ca="1">INDIRECT("'"&amp;$A671&amp;"'!"&amp;CHAR(COLUMN(A670)+64)&amp;$B671)</f>
        <v>13RCUV63</v>
      </c>
      <c r="D671" cm="1">
        <f t="array" aca="1" ref="D671" ca="1">INDIRECT("'"&amp;$A671&amp;"'!"&amp;CHAR(COLUMN(C670)+64)&amp;$B671)</f>
        <v>319</v>
      </c>
      <c r="E671">
        <f t="shared" si="23"/>
        <v>670</v>
      </c>
      <c r="F671" t="str" cm="1">
        <f t="array" aca="1" ref="F671" ca="1">INDIRECT("'"&amp;$A671&amp;"'!"&amp;CHAR(COLUMN(D670)+64)&amp;$B671)</f>
        <v>Rắc co nhựa PPR DISMY UV D63</v>
      </c>
      <c r="G671" t="str" cm="1">
        <f t="array" aca="1" ref="G671" ca="1">INDIRECT("'"&amp;$A671&amp;"'!"&amp;CHAR(COLUMN(E670)+64)&amp;$B671)</f>
        <v>cái</v>
      </c>
      <c r="H671" s="1" cm="1">
        <f t="array" aca="1" ref="H671" ca="1">INDIRECT("'"&amp;$A671&amp;"'!"&amp;CHAR(COLUMN(B670)+64)&amp;$B671)</f>
        <v>367091</v>
      </c>
    </row>
    <row r="672" spans="1:8" x14ac:dyDescent="0.25">
      <c r="A672" t="s">
        <v>2</v>
      </c>
      <c r="B672">
        <f t="shared" si="22"/>
        <v>326</v>
      </c>
      <c r="C672" t="str" cm="1">
        <f t="array" aca="1" ref="C672" ca="1">INDIRECT("'"&amp;$A672&amp;"'!"&amp;CHAR(COLUMN(A671)+64)&amp;$B672)</f>
        <v>13RCRNX2012</v>
      </c>
      <c r="D672" cm="1">
        <f t="array" aca="1" ref="D672" ca="1">INDIRECT("'"&amp;$A672&amp;"'!"&amp;CHAR(COLUMN(C671)+64)&amp;$B672)</f>
        <v>320</v>
      </c>
      <c r="E672">
        <f t="shared" si="23"/>
        <v>671</v>
      </c>
      <c r="F672" t="str" cm="1">
        <f t="array" aca="1" ref="F672" ca="1">INDIRECT("'"&amp;$A672&amp;"'!"&amp;CHAR(COLUMN(D671)+64)&amp;$B672)</f>
        <v>Rắc co ren ngoài PPR DISMY xanh D20x1/2"</v>
      </c>
      <c r="G672" t="str" cm="1">
        <f t="array" aca="1" ref="G672" ca="1">INDIRECT("'"&amp;$A672&amp;"'!"&amp;CHAR(COLUMN(E671)+64)&amp;$B672)</f>
        <v>cái</v>
      </c>
      <c r="H672" s="1" cm="1">
        <f t="array" aca="1" ref="H672" ca="1">INDIRECT("'"&amp;$A672&amp;"'!"&amp;CHAR(COLUMN(B671)+64)&amp;$B672)</f>
        <v>91818</v>
      </c>
    </row>
    <row r="673" spans="1:8" x14ac:dyDescent="0.25">
      <c r="A673" t="s">
        <v>2</v>
      </c>
      <c r="B673">
        <f t="shared" si="22"/>
        <v>327</v>
      </c>
      <c r="C673" t="str" cm="1">
        <f t="array" aca="1" ref="C673" ca="1">INDIRECT("'"&amp;$A673&amp;"'!"&amp;CHAR(COLUMN(A672)+64)&amp;$B673)</f>
        <v>13RCRNX2534</v>
      </c>
      <c r="D673" cm="1">
        <f t="array" aca="1" ref="D673" ca="1">INDIRECT("'"&amp;$A673&amp;"'!"&amp;CHAR(COLUMN(C672)+64)&amp;$B673)</f>
        <v>321</v>
      </c>
      <c r="E673">
        <f t="shared" si="23"/>
        <v>672</v>
      </c>
      <c r="F673" t="str" cm="1">
        <f t="array" aca="1" ref="F673" ca="1">INDIRECT("'"&amp;$A673&amp;"'!"&amp;CHAR(COLUMN(D672)+64)&amp;$B673)</f>
        <v>Rắc co ren ngoài PPR DISMY xanh D25x3/4"</v>
      </c>
      <c r="G673" t="str" cm="1">
        <f t="array" aca="1" ref="G673" ca="1">INDIRECT("'"&amp;$A673&amp;"'!"&amp;CHAR(COLUMN(E672)+64)&amp;$B673)</f>
        <v>cái</v>
      </c>
      <c r="H673" s="1" cm="1">
        <f t="array" aca="1" ref="H673" ca="1">INDIRECT("'"&amp;$A673&amp;"'!"&amp;CHAR(COLUMN(B672)+64)&amp;$B673)</f>
        <v>142545</v>
      </c>
    </row>
    <row r="674" spans="1:8" x14ac:dyDescent="0.25">
      <c r="A674" t="s">
        <v>2</v>
      </c>
      <c r="B674">
        <f t="shared" si="22"/>
        <v>328</v>
      </c>
      <c r="C674" t="str" cm="1">
        <f t="array" aca="1" ref="C674" ca="1">INDIRECT("'"&amp;$A674&amp;"'!"&amp;CHAR(COLUMN(A673)+64)&amp;$B674)</f>
        <v>13RCRNX321</v>
      </c>
      <c r="D674" cm="1">
        <f t="array" aca="1" ref="D674" ca="1">INDIRECT("'"&amp;$A674&amp;"'!"&amp;CHAR(COLUMN(C673)+64)&amp;$B674)</f>
        <v>322</v>
      </c>
      <c r="E674">
        <f t="shared" si="23"/>
        <v>673</v>
      </c>
      <c r="F674" t="str" cm="1">
        <f t="array" aca="1" ref="F674" ca="1">INDIRECT("'"&amp;$A674&amp;"'!"&amp;CHAR(COLUMN(D673)+64)&amp;$B674)</f>
        <v>Rắc co ren ngoài PPR DISMY xanh D32x1"</v>
      </c>
      <c r="G674" t="str" cm="1">
        <f t="array" aca="1" ref="G674" ca="1">INDIRECT("'"&amp;$A674&amp;"'!"&amp;CHAR(COLUMN(E673)+64)&amp;$B674)</f>
        <v>cái</v>
      </c>
      <c r="H674" s="1" cm="1">
        <f t="array" aca="1" ref="H674" ca="1">INDIRECT("'"&amp;$A674&amp;"'!"&amp;CHAR(COLUMN(B673)+64)&amp;$B674)</f>
        <v>224727</v>
      </c>
    </row>
    <row r="675" spans="1:8" x14ac:dyDescent="0.25">
      <c r="A675" t="s">
        <v>2</v>
      </c>
      <c r="B675">
        <f t="shared" si="22"/>
        <v>329</v>
      </c>
      <c r="C675" t="str" cm="1">
        <f t="array" aca="1" ref="C675" ca="1">INDIRECT("'"&amp;$A675&amp;"'!"&amp;CHAR(COLUMN(A674)+64)&amp;$B675)</f>
        <v>13RCRNX40114</v>
      </c>
      <c r="D675" cm="1">
        <f t="array" aca="1" ref="D675" ca="1">INDIRECT("'"&amp;$A675&amp;"'!"&amp;CHAR(COLUMN(C674)+64)&amp;$B675)</f>
        <v>323</v>
      </c>
      <c r="E675">
        <f t="shared" si="23"/>
        <v>674</v>
      </c>
      <c r="F675" t="str" cm="1">
        <f t="array" aca="1" ref="F675" ca="1">INDIRECT("'"&amp;$A675&amp;"'!"&amp;CHAR(COLUMN(D674)+64)&amp;$B675)</f>
        <v>Rắc co ren ngoài PPR DISMY xanh D40x1 1/4"</v>
      </c>
      <c r="G675" t="str" cm="1">
        <f t="array" aca="1" ref="G675" ca="1">INDIRECT("'"&amp;$A675&amp;"'!"&amp;CHAR(COLUMN(E674)+64)&amp;$B675)</f>
        <v>cái</v>
      </c>
      <c r="H675" s="1" cm="1">
        <f t="array" aca="1" ref="H675" ca="1">INDIRECT("'"&amp;$A675&amp;"'!"&amp;CHAR(COLUMN(B674)+64)&amp;$B675)</f>
        <v>333455</v>
      </c>
    </row>
    <row r="676" spans="1:8" x14ac:dyDescent="0.25">
      <c r="A676" t="s">
        <v>2</v>
      </c>
      <c r="B676">
        <f t="shared" si="22"/>
        <v>330</v>
      </c>
      <c r="C676" t="str" cm="1">
        <f t="array" aca="1" ref="C676" ca="1">INDIRECT("'"&amp;$A676&amp;"'!"&amp;CHAR(COLUMN(A675)+64)&amp;$B676)</f>
        <v>13RCRNX50112</v>
      </c>
      <c r="D676" cm="1">
        <f t="array" aca="1" ref="D676" ca="1">INDIRECT("'"&amp;$A676&amp;"'!"&amp;CHAR(COLUMN(C675)+64)&amp;$B676)</f>
        <v>324</v>
      </c>
      <c r="E676">
        <f t="shared" si="23"/>
        <v>675</v>
      </c>
      <c r="F676" t="str" cm="1">
        <f t="array" aca="1" ref="F676" ca="1">INDIRECT("'"&amp;$A676&amp;"'!"&amp;CHAR(COLUMN(D675)+64)&amp;$B676)</f>
        <v>Rắc co ren ngoài PPR DISMY xanh D50x1 1/2"</v>
      </c>
      <c r="G676" t="str" cm="1">
        <f t="array" aca="1" ref="G676" ca="1">INDIRECT("'"&amp;$A676&amp;"'!"&amp;CHAR(COLUMN(E675)+64)&amp;$B676)</f>
        <v>cái</v>
      </c>
      <c r="H676" s="1" cm="1">
        <f t="array" aca="1" ref="H676" ca="1">INDIRECT("'"&amp;$A676&amp;"'!"&amp;CHAR(COLUMN(B675)+64)&amp;$B676)</f>
        <v>588545</v>
      </c>
    </row>
    <row r="677" spans="1:8" x14ac:dyDescent="0.25">
      <c r="A677" t="s">
        <v>2</v>
      </c>
      <c r="B677">
        <f t="shared" si="22"/>
        <v>331</v>
      </c>
      <c r="C677" t="str" cm="1">
        <f t="array" aca="1" ref="C677" ca="1">INDIRECT("'"&amp;$A677&amp;"'!"&amp;CHAR(COLUMN(A676)+64)&amp;$B677)</f>
        <v>13RCRNX632</v>
      </c>
      <c r="D677" cm="1">
        <f t="array" aca="1" ref="D677" ca="1">INDIRECT("'"&amp;$A677&amp;"'!"&amp;CHAR(COLUMN(C676)+64)&amp;$B677)</f>
        <v>325</v>
      </c>
      <c r="E677">
        <f t="shared" si="23"/>
        <v>676</v>
      </c>
      <c r="F677" t="str" cm="1">
        <f t="array" aca="1" ref="F677" ca="1">INDIRECT("'"&amp;$A677&amp;"'!"&amp;CHAR(COLUMN(D676)+64)&amp;$B677)</f>
        <v>Rắc co ren ngoài PPR DISMY xanh D63x2"</v>
      </c>
      <c r="G677" t="str" cm="1">
        <f t="array" aca="1" ref="G677" ca="1">INDIRECT("'"&amp;$A677&amp;"'!"&amp;CHAR(COLUMN(E676)+64)&amp;$B677)</f>
        <v>cái</v>
      </c>
      <c r="H677" s="1" cm="1">
        <f t="array" aca="1" ref="H677" ca="1">INDIRECT("'"&amp;$A677&amp;"'!"&amp;CHAR(COLUMN(B676)+64)&amp;$B677)</f>
        <v>796091</v>
      </c>
    </row>
    <row r="678" spans="1:8" x14ac:dyDescent="0.25">
      <c r="A678" t="s">
        <v>2</v>
      </c>
      <c r="B678">
        <f t="shared" si="22"/>
        <v>332</v>
      </c>
      <c r="C678" t="str" cm="1">
        <f t="array" aca="1" ref="C678" ca="1">INDIRECT("'"&amp;$A678&amp;"'!"&amp;CHAR(COLUMN(A677)+64)&amp;$B678)</f>
        <v>13RCRNG2012</v>
      </c>
      <c r="D678" cm="1">
        <f t="array" aca="1" ref="D678" ca="1">INDIRECT("'"&amp;$A678&amp;"'!"&amp;CHAR(COLUMN(C677)+64)&amp;$B678)</f>
        <v>326</v>
      </c>
      <c r="E678">
        <f t="shared" si="23"/>
        <v>677</v>
      </c>
      <c r="F678" t="str" cm="1">
        <f t="array" aca="1" ref="F678" ca="1">INDIRECT("'"&amp;$A678&amp;"'!"&amp;CHAR(COLUMN(D677)+64)&amp;$B678)</f>
        <v>Rắc co ren ngoài PPR DISMY ghi D20x1/2"</v>
      </c>
      <c r="G678" t="str" cm="1">
        <f t="array" aca="1" ref="G678" ca="1">INDIRECT("'"&amp;$A678&amp;"'!"&amp;CHAR(COLUMN(E677)+64)&amp;$B678)</f>
        <v>cái</v>
      </c>
      <c r="H678" s="1" cm="1">
        <f t="array" aca="1" ref="H678" ca="1">INDIRECT("'"&amp;$A678&amp;"'!"&amp;CHAR(COLUMN(B677)+64)&amp;$B678)</f>
        <v>91818</v>
      </c>
    </row>
    <row r="679" spans="1:8" x14ac:dyDescent="0.25">
      <c r="A679" t="s">
        <v>2</v>
      </c>
      <c r="B679">
        <f t="shared" si="22"/>
        <v>333</v>
      </c>
      <c r="C679" t="str" cm="1">
        <f t="array" aca="1" ref="C679" ca="1">INDIRECT("'"&amp;$A679&amp;"'!"&amp;CHAR(COLUMN(A678)+64)&amp;$B679)</f>
        <v>13RCRNG2534</v>
      </c>
      <c r="D679" cm="1">
        <f t="array" aca="1" ref="D679" ca="1">INDIRECT("'"&amp;$A679&amp;"'!"&amp;CHAR(COLUMN(C678)+64)&amp;$B679)</f>
        <v>327</v>
      </c>
      <c r="E679">
        <f t="shared" si="23"/>
        <v>678</v>
      </c>
      <c r="F679" t="str" cm="1">
        <f t="array" aca="1" ref="F679" ca="1">INDIRECT("'"&amp;$A679&amp;"'!"&amp;CHAR(COLUMN(D678)+64)&amp;$B679)</f>
        <v>Rắc co ren ngoài PPR DISMY ghi D25x3/4"</v>
      </c>
      <c r="G679" t="str" cm="1">
        <f t="array" aca="1" ref="G679" ca="1">INDIRECT("'"&amp;$A679&amp;"'!"&amp;CHAR(COLUMN(E678)+64)&amp;$B679)</f>
        <v>cái</v>
      </c>
      <c r="H679" s="1" cm="1">
        <f t="array" aca="1" ref="H679" ca="1">INDIRECT("'"&amp;$A679&amp;"'!"&amp;CHAR(COLUMN(B678)+64)&amp;$B679)</f>
        <v>142545</v>
      </c>
    </row>
    <row r="680" spans="1:8" x14ac:dyDescent="0.25">
      <c r="A680" t="s">
        <v>2</v>
      </c>
      <c r="B680">
        <f t="shared" si="22"/>
        <v>334</v>
      </c>
      <c r="C680" t="str" cm="1">
        <f t="array" aca="1" ref="C680" ca="1">INDIRECT("'"&amp;$A680&amp;"'!"&amp;CHAR(COLUMN(A679)+64)&amp;$B680)</f>
        <v>13RCRNG321</v>
      </c>
      <c r="D680" cm="1">
        <f t="array" aca="1" ref="D680" ca="1">INDIRECT("'"&amp;$A680&amp;"'!"&amp;CHAR(COLUMN(C679)+64)&amp;$B680)</f>
        <v>328</v>
      </c>
      <c r="E680">
        <f t="shared" si="23"/>
        <v>679</v>
      </c>
      <c r="F680" t="str" cm="1">
        <f t="array" aca="1" ref="F680" ca="1">INDIRECT("'"&amp;$A680&amp;"'!"&amp;CHAR(COLUMN(D679)+64)&amp;$B680)</f>
        <v>Rắc co ren ngoài PPR DISMY ghi D32x1"</v>
      </c>
      <c r="G680" t="str" cm="1">
        <f t="array" aca="1" ref="G680" ca="1">INDIRECT("'"&amp;$A680&amp;"'!"&amp;CHAR(COLUMN(E679)+64)&amp;$B680)</f>
        <v>cái</v>
      </c>
      <c r="H680" s="1" cm="1">
        <f t="array" aca="1" ref="H680" ca="1">INDIRECT("'"&amp;$A680&amp;"'!"&amp;CHAR(COLUMN(B679)+64)&amp;$B680)</f>
        <v>224727</v>
      </c>
    </row>
    <row r="681" spans="1:8" x14ac:dyDescent="0.25">
      <c r="A681" t="s">
        <v>2</v>
      </c>
      <c r="B681">
        <f t="shared" si="22"/>
        <v>335</v>
      </c>
      <c r="C681" t="str" cm="1">
        <f t="array" aca="1" ref="C681" ca="1">INDIRECT("'"&amp;$A681&amp;"'!"&amp;CHAR(COLUMN(A680)+64)&amp;$B681)</f>
        <v>13RCRNG40114</v>
      </c>
      <c r="D681" cm="1">
        <f t="array" aca="1" ref="D681" ca="1">INDIRECT("'"&amp;$A681&amp;"'!"&amp;CHAR(COLUMN(C680)+64)&amp;$B681)</f>
        <v>329</v>
      </c>
      <c r="E681">
        <f t="shared" si="23"/>
        <v>680</v>
      </c>
      <c r="F681" t="str" cm="1">
        <f t="array" aca="1" ref="F681" ca="1">INDIRECT("'"&amp;$A681&amp;"'!"&amp;CHAR(COLUMN(D680)+64)&amp;$B681)</f>
        <v>Rắc co ren ngoài PPR DISMY ghi D40x1 1/4"</v>
      </c>
      <c r="G681" t="str" cm="1">
        <f t="array" aca="1" ref="G681" ca="1">INDIRECT("'"&amp;$A681&amp;"'!"&amp;CHAR(COLUMN(E680)+64)&amp;$B681)</f>
        <v>cái</v>
      </c>
      <c r="H681" s="1" cm="1">
        <f t="array" aca="1" ref="H681" ca="1">INDIRECT("'"&amp;$A681&amp;"'!"&amp;CHAR(COLUMN(B680)+64)&amp;$B681)</f>
        <v>333455</v>
      </c>
    </row>
    <row r="682" spans="1:8" x14ac:dyDescent="0.25">
      <c r="A682" t="s">
        <v>2</v>
      </c>
      <c r="B682">
        <f t="shared" si="22"/>
        <v>336</v>
      </c>
      <c r="C682" t="str" cm="1">
        <f t="array" aca="1" ref="C682" ca="1">INDIRECT("'"&amp;$A682&amp;"'!"&amp;CHAR(COLUMN(A681)+64)&amp;$B682)</f>
        <v>13RCRNG50112</v>
      </c>
      <c r="D682" cm="1">
        <f t="array" aca="1" ref="D682" ca="1">INDIRECT("'"&amp;$A682&amp;"'!"&amp;CHAR(COLUMN(C681)+64)&amp;$B682)</f>
        <v>330</v>
      </c>
      <c r="E682">
        <f t="shared" si="23"/>
        <v>681</v>
      </c>
      <c r="F682" t="str" cm="1">
        <f t="array" aca="1" ref="F682" ca="1">INDIRECT("'"&amp;$A682&amp;"'!"&amp;CHAR(COLUMN(D681)+64)&amp;$B682)</f>
        <v>Rắc co ren ngoài PPR DISMY ghi D50x1 1/2"</v>
      </c>
      <c r="G682" t="str" cm="1">
        <f t="array" aca="1" ref="G682" ca="1">INDIRECT("'"&amp;$A682&amp;"'!"&amp;CHAR(COLUMN(E681)+64)&amp;$B682)</f>
        <v>cái</v>
      </c>
      <c r="H682" s="1" cm="1">
        <f t="array" aca="1" ref="H682" ca="1">INDIRECT("'"&amp;$A682&amp;"'!"&amp;CHAR(COLUMN(B681)+64)&amp;$B682)</f>
        <v>588545</v>
      </c>
    </row>
    <row r="683" spans="1:8" x14ac:dyDescent="0.25">
      <c r="A683" t="s">
        <v>2</v>
      </c>
      <c r="B683">
        <f t="shared" si="22"/>
        <v>337</v>
      </c>
      <c r="C683" t="str" cm="1">
        <f t="array" aca="1" ref="C683" ca="1">INDIRECT("'"&amp;$A683&amp;"'!"&amp;CHAR(COLUMN(A682)+64)&amp;$B683)</f>
        <v>13RCRNG632</v>
      </c>
      <c r="D683" cm="1">
        <f t="array" aca="1" ref="D683" ca="1">INDIRECT("'"&amp;$A683&amp;"'!"&amp;CHAR(COLUMN(C682)+64)&amp;$B683)</f>
        <v>331</v>
      </c>
      <c r="E683">
        <f t="shared" si="23"/>
        <v>682</v>
      </c>
      <c r="F683" t="str" cm="1">
        <f t="array" aca="1" ref="F683" ca="1">INDIRECT("'"&amp;$A683&amp;"'!"&amp;CHAR(COLUMN(D682)+64)&amp;$B683)</f>
        <v>Rắc co ren ngoài PPR DISMY ghi D63x2"</v>
      </c>
      <c r="G683" t="str" cm="1">
        <f t="array" aca="1" ref="G683" ca="1">INDIRECT("'"&amp;$A683&amp;"'!"&amp;CHAR(COLUMN(E682)+64)&amp;$B683)</f>
        <v>cái</v>
      </c>
      <c r="H683" s="1" cm="1">
        <f t="array" aca="1" ref="H683" ca="1">INDIRECT("'"&amp;$A683&amp;"'!"&amp;CHAR(COLUMN(B682)+64)&amp;$B683)</f>
        <v>796091</v>
      </c>
    </row>
    <row r="684" spans="1:8" x14ac:dyDescent="0.25">
      <c r="A684" t="s">
        <v>2</v>
      </c>
      <c r="B684">
        <f t="shared" si="22"/>
        <v>338</v>
      </c>
      <c r="C684" t="str" cm="1">
        <f t="array" aca="1" ref="C684" ca="1">INDIRECT("'"&amp;$A684&amp;"'!"&amp;CHAR(COLUMN(A683)+64)&amp;$B684)</f>
        <v>13RCRNUV2012</v>
      </c>
      <c r="D684" cm="1">
        <f t="array" aca="1" ref="D684" ca="1">INDIRECT("'"&amp;$A684&amp;"'!"&amp;CHAR(COLUMN(C683)+64)&amp;$B684)</f>
        <v>332</v>
      </c>
      <c r="E684">
        <f t="shared" si="23"/>
        <v>683</v>
      </c>
      <c r="F684" t="str" cm="1">
        <f t="array" aca="1" ref="F684" ca="1">INDIRECT("'"&amp;$A684&amp;"'!"&amp;CHAR(COLUMN(D683)+64)&amp;$B684)</f>
        <v>Rắc co ren ngoài PPR DISMY UV D20x1/2"</v>
      </c>
      <c r="G684" t="str" cm="1">
        <f t="array" aca="1" ref="G684" ca="1">INDIRECT("'"&amp;$A684&amp;"'!"&amp;CHAR(COLUMN(E683)+64)&amp;$B684)</f>
        <v>cái</v>
      </c>
      <c r="H684" s="1" cm="1">
        <f t="array" aca="1" ref="H684" ca="1">INDIRECT("'"&amp;$A684&amp;"'!"&amp;CHAR(COLUMN(B683)+64)&amp;$B684)</f>
        <v>110182</v>
      </c>
    </row>
    <row r="685" spans="1:8" x14ac:dyDescent="0.25">
      <c r="A685" t="s">
        <v>2</v>
      </c>
      <c r="B685">
        <f t="shared" si="22"/>
        <v>339</v>
      </c>
      <c r="C685" t="str" cm="1">
        <f t="array" aca="1" ref="C685" ca="1">INDIRECT("'"&amp;$A685&amp;"'!"&amp;CHAR(COLUMN(A684)+64)&amp;$B685)</f>
        <v>13RCRNUV2534</v>
      </c>
      <c r="D685" cm="1">
        <f t="array" aca="1" ref="D685" ca="1">INDIRECT("'"&amp;$A685&amp;"'!"&amp;CHAR(COLUMN(C684)+64)&amp;$B685)</f>
        <v>333</v>
      </c>
      <c r="E685">
        <f t="shared" si="23"/>
        <v>684</v>
      </c>
      <c r="F685" t="str" cm="1">
        <f t="array" aca="1" ref="F685" ca="1">INDIRECT("'"&amp;$A685&amp;"'!"&amp;CHAR(COLUMN(D684)+64)&amp;$B685)</f>
        <v>Rắc co ren ngoài PPR DISMY UV D25x3/4"</v>
      </c>
      <c r="G685" t="str" cm="1">
        <f t="array" aca="1" ref="G685" ca="1">INDIRECT("'"&amp;$A685&amp;"'!"&amp;CHAR(COLUMN(E684)+64)&amp;$B685)</f>
        <v>cái</v>
      </c>
      <c r="H685" s="1" cm="1">
        <f t="array" aca="1" ref="H685" ca="1">INDIRECT("'"&amp;$A685&amp;"'!"&amp;CHAR(COLUMN(B684)+64)&amp;$B685)</f>
        <v>171545</v>
      </c>
    </row>
    <row r="686" spans="1:8" x14ac:dyDescent="0.25">
      <c r="A686" t="s">
        <v>2</v>
      </c>
      <c r="B686">
        <f t="shared" si="22"/>
        <v>340</v>
      </c>
      <c r="C686" t="str" cm="1">
        <f t="array" aca="1" ref="C686" ca="1">INDIRECT("'"&amp;$A686&amp;"'!"&amp;CHAR(COLUMN(A685)+64)&amp;$B686)</f>
        <v>13RCRNUV321</v>
      </c>
      <c r="D686" cm="1">
        <f t="array" aca="1" ref="D686" ca="1">INDIRECT("'"&amp;$A686&amp;"'!"&amp;CHAR(COLUMN(C685)+64)&amp;$B686)</f>
        <v>334</v>
      </c>
      <c r="E686">
        <f t="shared" si="23"/>
        <v>685</v>
      </c>
      <c r="F686" t="str" cm="1">
        <f t="array" aca="1" ref="F686" ca="1">INDIRECT("'"&amp;$A686&amp;"'!"&amp;CHAR(COLUMN(D685)+64)&amp;$B686)</f>
        <v>Rắc co ren ngoài PPR DISMY UV D32x1"</v>
      </c>
      <c r="G686" t="str" cm="1">
        <f t="array" aca="1" ref="G686" ca="1">INDIRECT("'"&amp;$A686&amp;"'!"&amp;CHAR(COLUMN(E685)+64)&amp;$B686)</f>
        <v>cái</v>
      </c>
      <c r="H686" s="1" cm="1">
        <f t="array" aca="1" ref="H686" ca="1">INDIRECT("'"&amp;$A686&amp;"'!"&amp;CHAR(COLUMN(B685)+64)&amp;$B686)</f>
        <v>274909</v>
      </c>
    </row>
    <row r="687" spans="1:8" x14ac:dyDescent="0.25">
      <c r="A687" t="s">
        <v>2</v>
      </c>
      <c r="B687">
        <f t="shared" si="22"/>
        <v>341</v>
      </c>
      <c r="C687" t="str" cm="1">
        <f t="array" aca="1" ref="C687" ca="1">INDIRECT("'"&amp;$A687&amp;"'!"&amp;CHAR(COLUMN(A686)+64)&amp;$B687)</f>
        <v>13RCRNUV40114</v>
      </c>
      <c r="D687" cm="1">
        <f t="array" aca="1" ref="D687" ca="1">INDIRECT("'"&amp;$A687&amp;"'!"&amp;CHAR(COLUMN(C686)+64)&amp;$B687)</f>
        <v>335</v>
      </c>
      <c r="E687">
        <f t="shared" si="23"/>
        <v>686</v>
      </c>
      <c r="F687" t="str" cm="1">
        <f t="array" aca="1" ref="F687" ca="1">INDIRECT("'"&amp;$A687&amp;"'!"&amp;CHAR(COLUMN(D686)+64)&amp;$B687)</f>
        <v>Rắc co ren ngoài PPR DISMY UV D40x1-1/4"</v>
      </c>
      <c r="G687" t="str" cm="1">
        <f t="array" aca="1" ref="G687" ca="1">INDIRECT("'"&amp;$A687&amp;"'!"&amp;CHAR(COLUMN(E686)+64)&amp;$B687)</f>
        <v>cái</v>
      </c>
      <c r="H687" s="1" cm="1">
        <f t="array" aca="1" ref="H687" ca="1">INDIRECT("'"&amp;$A687&amp;"'!"&amp;CHAR(COLUMN(B686)+64)&amp;$B687)</f>
        <v>421273</v>
      </c>
    </row>
    <row r="688" spans="1:8" x14ac:dyDescent="0.25">
      <c r="A688" t="s">
        <v>2</v>
      </c>
      <c r="B688">
        <f t="shared" si="22"/>
        <v>342</v>
      </c>
      <c r="C688" t="str" cm="1">
        <f t="array" aca="1" ref="C688" ca="1">INDIRECT("'"&amp;$A688&amp;"'!"&amp;CHAR(COLUMN(A687)+64)&amp;$B688)</f>
        <v>13RCRNUV50112</v>
      </c>
      <c r="D688" cm="1">
        <f t="array" aca="1" ref="D688" ca="1">INDIRECT("'"&amp;$A688&amp;"'!"&amp;CHAR(COLUMN(C687)+64)&amp;$B688)</f>
        <v>336</v>
      </c>
      <c r="E688">
        <f t="shared" si="23"/>
        <v>687</v>
      </c>
      <c r="F688" t="str" cm="1">
        <f t="array" aca="1" ref="F688" ca="1">INDIRECT("'"&amp;$A688&amp;"'!"&amp;CHAR(COLUMN(D687)+64)&amp;$B688)</f>
        <v>Rắc co ren ngoài PPR DISMY UV D50x1-1/2"</v>
      </c>
      <c r="G688" t="str" cm="1">
        <f t="array" aca="1" ref="G688" ca="1">INDIRECT("'"&amp;$A688&amp;"'!"&amp;CHAR(COLUMN(E687)+64)&amp;$B688)</f>
        <v>cái</v>
      </c>
      <c r="H688" s="1" cm="1">
        <f t="array" aca="1" ref="H688" ca="1">INDIRECT("'"&amp;$A688&amp;"'!"&amp;CHAR(COLUMN(B687)+64)&amp;$B688)</f>
        <v>706182</v>
      </c>
    </row>
    <row r="689" spans="1:8" x14ac:dyDescent="0.25">
      <c r="A689" t="s">
        <v>2</v>
      </c>
      <c r="B689">
        <f t="shared" si="22"/>
        <v>343</v>
      </c>
      <c r="C689" t="str" cm="1">
        <f t="array" aca="1" ref="C689" ca="1">INDIRECT("'"&amp;$A689&amp;"'!"&amp;CHAR(COLUMN(A688)+64)&amp;$B689)</f>
        <v>13RCRNUV632</v>
      </c>
      <c r="D689" cm="1">
        <f t="array" aca="1" ref="D689" ca="1">INDIRECT("'"&amp;$A689&amp;"'!"&amp;CHAR(COLUMN(C688)+64)&amp;$B689)</f>
        <v>337</v>
      </c>
      <c r="E689">
        <f t="shared" si="23"/>
        <v>688</v>
      </c>
      <c r="F689" t="str" cm="1">
        <f t="array" aca="1" ref="F689" ca="1">INDIRECT("'"&amp;$A689&amp;"'!"&amp;CHAR(COLUMN(D688)+64)&amp;$B689)</f>
        <v>Rắc co ren ngoài PPR DISMY UV D63x2"</v>
      </c>
      <c r="G689" t="str" cm="1">
        <f t="array" aca="1" ref="G689" ca="1">INDIRECT("'"&amp;$A689&amp;"'!"&amp;CHAR(COLUMN(E688)+64)&amp;$B689)</f>
        <v>cái</v>
      </c>
      <c r="H689" s="1" cm="1">
        <f t="array" aca="1" ref="H689" ca="1">INDIRECT("'"&amp;$A689&amp;"'!"&amp;CHAR(COLUMN(B688)+64)&amp;$B689)</f>
        <v>955273</v>
      </c>
    </row>
    <row r="690" spans="1:8" x14ac:dyDescent="0.25">
      <c r="A690" t="s">
        <v>2</v>
      </c>
      <c r="B690">
        <f t="shared" si="22"/>
        <v>344</v>
      </c>
      <c r="C690" t="str" cm="1">
        <f t="array" aca="1" ref="C690" ca="1">INDIRECT("'"&amp;$A690&amp;"'!"&amp;CHAR(COLUMN(A689)+64)&amp;$B690)</f>
        <v>13RCRNGM2012</v>
      </c>
      <c r="D690" cm="1">
        <f t="array" aca="1" ref="D690" ca="1">INDIRECT("'"&amp;$A690&amp;"'!"&amp;CHAR(COLUMN(C689)+64)&amp;$B690)</f>
        <v>338</v>
      </c>
      <c r="E690">
        <f t="shared" si="23"/>
        <v>689</v>
      </c>
      <c r="F690" t="str" cm="1">
        <f t="array" aca="1" ref="F690" ca="1">INDIRECT("'"&amp;$A690&amp;"'!"&amp;CHAR(COLUMN(D689)+64)&amp;$B690)</f>
        <v>Rắc co ren ngoài PPR DISMY ghi D20x1/2" mạ</v>
      </c>
      <c r="G690" t="str" cm="1">
        <f t="array" aca="1" ref="G690" ca="1">INDIRECT("'"&amp;$A690&amp;"'!"&amp;CHAR(COLUMN(E689)+64)&amp;$B690)</f>
        <v>cái</v>
      </c>
      <c r="H690" s="1" cm="1">
        <f t="array" aca="1" ref="H690" ca="1">INDIRECT("'"&amp;$A690&amp;"'!"&amp;CHAR(COLUMN(B689)+64)&amp;$B690)</f>
        <v>91818</v>
      </c>
    </row>
    <row r="691" spans="1:8" x14ac:dyDescent="0.25">
      <c r="A691" t="s">
        <v>2</v>
      </c>
      <c r="B691">
        <f t="shared" si="22"/>
        <v>345</v>
      </c>
      <c r="C691" t="str" cm="1">
        <f t="array" aca="1" ref="C691" ca="1">INDIRECT("'"&amp;$A691&amp;"'!"&amp;CHAR(COLUMN(A690)+64)&amp;$B691)</f>
        <v>13RCRNGM2534</v>
      </c>
      <c r="D691" cm="1">
        <f t="array" aca="1" ref="D691" ca="1">INDIRECT("'"&amp;$A691&amp;"'!"&amp;CHAR(COLUMN(C690)+64)&amp;$B691)</f>
        <v>339</v>
      </c>
      <c r="E691">
        <f t="shared" si="23"/>
        <v>690</v>
      </c>
      <c r="F691" t="str" cm="1">
        <f t="array" aca="1" ref="F691" ca="1">INDIRECT("'"&amp;$A691&amp;"'!"&amp;CHAR(COLUMN(D690)+64)&amp;$B691)</f>
        <v>Rắc co ren ngoài PPR DISMY ghi D25x3/4" mạ</v>
      </c>
      <c r="G691" t="str" cm="1">
        <f t="array" aca="1" ref="G691" ca="1">INDIRECT("'"&amp;$A691&amp;"'!"&amp;CHAR(COLUMN(E690)+64)&amp;$B691)</f>
        <v>cái</v>
      </c>
      <c r="H691" s="1" cm="1">
        <f t="array" aca="1" ref="H691" ca="1">INDIRECT("'"&amp;$A691&amp;"'!"&amp;CHAR(COLUMN(B690)+64)&amp;$B691)</f>
        <v>142545</v>
      </c>
    </row>
    <row r="692" spans="1:8" x14ac:dyDescent="0.25">
      <c r="A692" t="s">
        <v>2</v>
      </c>
      <c r="B692">
        <f t="shared" si="22"/>
        <v>346</v>
      </c>
      <c r="C692" t="str" cm="1">
        <f t="array" aca="1" ref="C692" ca="1">INDIRECT("'"&amp;$A692&amp;"'!"&amp;CHAR(COLUMN(A691)+64)&amp;$B692)</f>
        <v>13RCRNGM321</v>
      </c>
      <c r="D692" cm="1">
        <f t="array" aca="1" ref="D692" ca="1">INDIRECT("'"&amp;$A692&amp;"'!"&amp;CHAR(COLUMN(C691)+64)&amp;$B692)</f>
        <v>340</v>
      </c>
      <c r="E692">
        <f t="shared" si="23"/>
        <v>691</v>
      </c>
      <c r="F692" t="str" cm="1">
        <f t="array" aca="1" ref="F692" ca="1">INDIRECT("'"&amp;$A692&amp;"'!"&amp;CHAR(COLUMN(D691)+64)&amp;$B692)</f>
        <v>Rắc co ren ngoài PPR DISMY ghi D32x1" mạ</v>
      </c>
      <c r="G692" t="str" cm="1">
        <f t="array" aca="1" ref="G692" ca="1">INDIRECT("'"&amp;$A692&amp;"'!"&amp;CHAR(COLUMN(E691)+64)&amp;$B692)</f>
        <v>cái</v>
      </c>
      <c r="H692" s="1" cm="1">
        <f t="array" aca="1" ref="H692" ca="1">INDIRECT("'"&amp;$A692&amp;"'!"&amp;CHAR(COLUMN(B691)+64)&amp;$B692)</f>
        <v>224727</v>
      </c>
    </row>
    <row r="693" spans="1:8" x14ac:dyDescent="0.25">
      <c r="A693" t="s">
        <v>2</v>
      </c>
      <c r="B693">
        <f t="shared" si="22"/>
        <v>347</v>
      </c>
      <c r="C693" t="str" cm="1">
        <f t="array" aca="1" ref="C693" ca="1">INDIRECT("'"&amp;$A693&amp;"'!"&amp;CHAR(COLUMN(A692)+64)&amp;$B693)</f>
        <v>13RCRNGM40114</v>
      </c>
      <c r="D693" cm="1">
        <f t="array" aca="1" ref="D693" ca="1">INDIRECT("'"&amp;$A693&amp;"'!"&amp;CHAR(COLUMN(C692)+64)&amp;$B693)</f>
        <v>341</v>
      </c>
      <c r="E693">
        <f t="shared" si="23"/>
        <v>692</v>
      </c>
      <c r="F693" t="str" cm="1">
        <f t="array" aca="1" ref="F693" ca="1">INDIRECT("'"&amp;$A693&amp;"'!"&amp;CHAR(COLUMN(D692)+64)&amp;$B693)</f>
        <v>Rắc co ren ngoài PPR DISMY ghi D40x1 1/4" mạ</v>
      </c>
      <c r="G693" t="str" cm="1">
        <f t="array" aca="1" ref="G693" ca="1">INDIRECT("'"&amp;$A693&amp;"'!"&amp;CHAR(COLUMN(E692)+64)&amp;$B693)</f>
        <v>cái</v>
      </c>
      <c r="H693" s="1" cm="1">
        <f t="array" aca="1" ref="H693" ca="1">INDIRECT("'"&amp;$A693&amp;"'!"&amp;CHAR(COLUMN(B692)+64)&amp;$B693)</f>
        <v>333455</v>
      </c>
    </row>
    <row r="694" spans="1:8" x14ac:dyDescent="0.25">
      <c r="A694" t="s">
        <v>2</v>
      </c>
      <c r="B694">
        <f t="shared" si="22"/>
        <v>348</v>
      </c>
      <c r="C694" t="str" cm="1">
        <f t="array" aca="1" ref="C694" ca="1">INDIRECT("'"&amp;$A694&amp;"'!"&amp;CHAR(COLUMN(A693)+64)&amp;$B694)</f>
        <v>13RCRNGM50112</v>
      </c>
      <c r="D694" cm="1">
        <f t="array" aca="1" ref="D694" ca="1">INDIRECT("'"&amp;$A694&amp;"'!"&amp;CHAR(COLUMN(C693)+64)&amp;$B694)</f>
        <v>342</v>
      </c>
      <c r="E694">
        <f t="shared" si="23"/>
        <v>693</v>
      </c>
      <c r="F694" t="str" cm="1">
        <f t="array" aca="1" ref="F694" ca="1">INDIRECT("'"&amp;$A694&amp;"'!"&amp;CHAR(COLUMN(D693)+64)&amp;$B694)</f>
        <v>Rắc co ren ngoài PPR DISMY ghi D50x1 1/2" mạ</v>
      </c>
      <c r="G694" t="str" cm="1">
        <f t="array" aca="1" ref="G694" ca="1">INDIRECT("'"&amp;$A694&amp;"'!"&amp;CHAR(COLUMN(E693)+64)&amp;$B694)</f>
        <v>cái</v>
      </c>
      <c r="H694" s="1" cm="1">
        <f t="array" aca="1" ref="H694" ca="1">INDIRECT("'"&amp;$A694&amp;"'!"&amp;CHAR(COLUMN(B693)+64)&amp;$B694)</f>
        <v>588545</v>
      </c>
    </row>
    <row r="695" spans="1:8" x14ac:dyDescent="0.25">
      <c r="A695" t="s">
        <v>2</v>
      </c>
      <c r="B695">
        <f t="shared" si="22"/>
        <v>349</v>
      </c>
      <c r="C695" t="str" cm="1">
        <f t="array" aca="1" ref="C695" ca="1">INDIRECT("'"&amp;$A695&amp;"'!"&amp;CHAR(COLUMN(A694)+64)&amp;$B695)</f>
        <v>13RCRNGM632</v>
      </c>
      <c r="D695" cm="1">
        <f t="array" aca="1" ref="D695" ca="1">INDIRECT("'"&amp;$A695&amp;"'!"&amp;CHAR(COLUMN(C694)+64)&amp;$B695)</f>
        <v>343</v>
      </c>
      <c r="E695">
        <f t="shared" si="23"/>
        <v>694</v>
      </c>
      <c r="F695" t="str" cm="1">
        <f t="array" aca="1" ref="F695" ca="1">INDIRECT("'"&amp;$A695&amp;"'!"&amp;CHAR(COLUMN(D694)+64)&amp;$B695)</f>
        <v>Rắc co ren ngoài PPR DISMY ghi D63x2" mạ</v>
      </c>
      <c r="G695" t="str" cm="1">
        <f t="array" aca="1" ref="G695" ca="1">INDIRECT("'"&amp;$A695&amp;"'!"&amp;CHAR(COLUMN(E694)+64)&amp;$B695)</f>
        <v>cái</v>
      </c>
      <c r="H695" s="1" cm="1">
        <f t="array" aca="1" ref="H695" ca="1">INDIRECT("'"&amp;$A695&amp;"'!"&amp;CHAR(COLUMN(B694)+64)&amp;$B695)</f>
        <v>796091</v>
      </c>
    </row>
    <row r="696" spans="1:8" x14ac:dyDescent="0.25">
      <c r="A696" t="s">
        <v>2</v>
      </c>
      <c r="B696">
        <f t="shared" si="22"/>
        <v>350</v>
      </c>
      <c r="C696" t="str" cm="1">
        <f t="array" aca="1" ref="C696" ca="1">INDIRECT("'"&amp;$A696&amp;"'!"&amp;CHAR(COLUMN(A695)+64)&amp;$B696)</f>
        <v>13RCRTX2012</v>
      </c>
      <c r="D696" cm="1">
        <f t="array" aca="1" ref="D696" ca="1">INDIRECT("'"&amp;$A696&amp;"'!"&amp;CHAR(COLUMN(C695)+64)&amp;$B696)</f>
        <v>344</v>
      </c>
      <c r="E696">
        <f t="shared" si="23"/>
        <v>695</v>
      </c>
      <c r="F696" t="str" cm="1">
        <f t="array" aca="1" ref="F696" ca="1">INDIRECT("'"&amp;$A696&amp;"'!"&amp;CHAR(COLUMN(D695)+64)&amp;$B696)</f>
        <v>Rắc co ren trong PPR DISMY xanh D20x1/2"</v>
      </c>
      <c r="G696" t="str" cm="1">
        <f t="array" aca="1" ref="G696" ca="1">INDIRECT("'"&amp;$A696&amp;"'!"&amp;CHAR(COLUMN(E695)+64)&amp;$B696)</f>
        <v>cái</v>
      </c>
      <c r="H696" s="1" cm="1">
        <f t="array" aca="1" ref="H696" ca="1">INDIRECT("'"&amp;$A696&amp;"'!"&amp;CHAR(COLUMN(B695)+64)&amp;$B696)</f>
        <v>91727</v>
      </c>
    </row>
    <row r="697" spans="1:8" x14ac:dyDescent="0.25">
      <c r="A697" t="s">
        <v>2</v>
      </c>
      <c r="B697">
        <f t="shared" si="22"/>
        <v>351</v>
      </c>
      <c r="C697" t="str" cm="1">
        <f t="array" aca="1" ref="C697" ca="1">INDIRECT("'"&amp;$A697&amp;"'!"&amp;CHAR(COLUMN(A696)+64)&amp;$B697)</f>
        <v>13RCRTX2534</v>
      </c>
      <c r="D697" cm="1">
        <f t="array" aca="1" ref="D697" ca="1">INDIRECT("'"&amp;$A697&amp;"'!"&amp;CHAR(COLUMN(C696)+64)&amp;$B697)</f>
        <v>345</v>
      </c>
      <c r="E697">
        <f t="shared" si="23"/>
        <v>696</v>
      </c>
      <c r="F697" t="str" cm="1">
        <f t="array" aca="1" ref="F697" ca="1">INDIRECT("'"&amp;$A697&amp;"'!"&amp;CHAR(COLUMN(D696)+64)&amp;$B697)</f>
        <v>Rắc co ren trong PPR DISMY xanh D25x3/4"</v>
      </c>
      <c r="G697" t="str" cm="1">
        <f t="array" aca="1" ref="G697" ca="1">INDIRECT("'"&amp;$A697&amp;"'!"&amp;CHAR(COLUMN(E696)+64)&amp;$B697)</f>
        <v>cái</v>
      </c>
      <c r="H697" s="1" cm="1">
        <f t="array" aca="1" ref="H697" ca="1">INDIRECT("'"&amp;$A697&amp;"'!"&amp;CHAR(COLUMN(B696)+64)&amp;$B697)</f>
        <v>143000</v>
      </c>
    </row>
    <row r="698" spans="1:8" x14ac:dyDescent="0.25">
      <c r="A698" t="s">
        <v>2</v>
      </c>
      <c r="B698">
        <f t="shared" ref="B698:B761" si="24">+B697+1</f>
        <v>352</v>
      </c>
      <c r="C698" t="str" cm="1">
        <f t="array" aca="1" ref="C698" ca="1">INDIRECT("'"&amp;$A698&amp;"'!"&amp;CHAR(COLUMN(A697)+64)&amp;$B698)</f>
        <v>13RCRTX321</v>
      </c>
      <c r="D698" cm="1">
        <f t="array" aca="1" ref="D698" ca="1">INDIRECT("'"&amp;$A698&amp;"'!"&amp;CHAR(COLUMN(C697)+64)&amp;$B698)</f>
        <v>346</v>
      </c>
      <c r="E698">
        <f t="shared" si="23"/>
        <v>697</v>
      </c>
      <c r="F698" t="str" cm="1">
        <f t="array" aca="1" ref="F698" ca="1">INDIRECT("'"&amp;$A698&amp;"'!"&amp;CHAR(COLUMN(D697)+64)&amp;$B698)</f>
        <v>Rắc co ren trong PPR DISMY xanh D32x1"</v>
      </c>
      <c r="G698" t="str" cm="1">
        <f t="array" aca="1" ref="G698" ca="1">INDIRECT("'"&amp;$A698&amp;"'!"&amp;CHAR(COLUMN(E697)+64)&amp;$B698)</f>
        <v>cái</v>
      </c>
      <c r="H698" s="1" cm="1">
        <f t="array" aca="1" ref="H698" ca="1">INDIRECT("'"&amp;$A698&amp;"'!"&amp;CHAR(COLUMN(B697)+64)&amp;$B698)</f>
        <v>212545</v>
      </c>
    </row>
    <row r="699" spans="1:8" x14ac:dyDescent="0.25">
      <c r="A699" t="s">
        <v>2</v>
      </c>
      <c r="B699">
        <f t="shared" si="24"/>
        <v>353</v>
      </c>
      <c r="C699" t="str" cm="1">
        <f t="array" aca="1" ref="C699" ca="1">INDIRECT("'"&amp;$A699&amp;"'!"&amp;CHAR(COLUMN(A698)+64)&amp;$B699)</f>
        <v>13RCRTX40114</v>
      </c>
      <c r="D699" cm="1">
        <f t="array" aca="1" ref="D699" ca="1">INDIRECT("'"&amp;$A699&amp;"'!"&amp;CHAR(COLUMN(C698)+64)&amp;$B699)</f>
        <v>347</v>
      </c>
      <c r="E699">
        <f t="shared" si="23"/>
        <v>698</v>
      </c>
      <c r="F699" t="str" cm="1">
        <f t="array" aca="1" ref="F699" ca="1">INDIRECT("'"&amp;$A699&amp;"'!"&amp;CHAR(COLUMN(D698)+64)&amp;$B699)</f>
        <v>Rắc co ren trong PPR DISMY xanh D40x1 1/4"</v>
      </c>
      <c r="G699" t="str" cm="1">
        <f t="array" aca="1" ref="G699" ca="1">INDIRECT("'"&amp;$A699&amp;"'!"&amp;CHAR(COLUMN(E698)+64)&amp;$B699)</f>
        <v>cái</v>
      </c>
      <c r="H699" s="1" cm="1">
        <f t="array" aca="1" ref="H699" ca="1">INDIRECT("'"&amp;$A699&amp;"'!"&amp;CHAR(COLUMN(B698)+64)&amp;$B699)</f>
        <v>333091</v>
      </c>
    </row>
    <row r="700" spans="1:8" x14ac:dyDescent="0.25">
      <c r="A700" t="s">
        <v>2</v>
      </c>
      <c r="B700">
        <f t="shared" si="24"/>
        <v>354</v>
      </c>
      <c r="C700" t="str" cm="1">
        <f t="array" aca="1" ref="C700" ca="1">INDIRECT("'"&amp;$A700&amp;"'!"&amp;CHAR(COLUMN(A699)+64)&amp;$B700)</f>
        <v>13RCRTX50112</v>
      </c>
      <c r="D700" cm="1">
        <f t="array" aca="1" ref="D700" ca="1">INDIRECT("'"&amp;$A700&amp;"'!"&amp;CHAR(COLUMN(C699)+64)&amp;$B700)</f>
        <v>348</v>
      </c>
      <c r="E700">
        <f t="shared" si="23"/>
        <v>699</v>
      </c>
      <c r="F700" t="str" cm="1">
        <f t="array" aca="1" ref="F700" ca="1">INDIRECT("'"&amp;$A700&amp;"'!"&amp;CHAR(COLUMN(D699)+64)&amp;$B700)</f>
        <v>Rắc co ren trong PPR DISMY xanh D50x1 1/2"</v>
      </c>
      <c r="G700" t="str" cm="1">
        <f t="array" aca="1" ref="G700" ca="1">INDIRECT("'"&amp;$A700&amp;"'!"&amp;CHAR(COLUMN(E699)+64)&amp;$B700)</f>
        <v>cái</v>
      </c>
      <c r="H700" s="1" cm="1">
        <f t="array" aca="1" ref="H700" ca="1">INDIRECT("'"&amp;$A700&amp;"'!"&amp;CHAR(COLUMN(B699)+64)&amp;$B700)</f>
        <v>580000</v>
      </c>
    </row>
    <row r="701" spans="1:8" x14ac:dyDescent="0.25">
      <c r="A701" t="s">
        <v>2</v>
      </c>
      <c r="B701">
        <f t="shared" si="24"/>
        <v>355</v>
      </c>
      <c r="C701" t="str" cm="1">
        <f t="array" aca="1" ref="C701" ca="1">INDIRECT("'"&amp;$A701&amp;"'!"&amp;CHAR(COLUMN(A700)+64)&amp;$B701)</f>
        <v>13RCRTX632</v>
      </c>
      <c r="D701" cm="1">
        <f t="array" aca="1" ref="D701" ca="1">INDIRECT("'"&amp;$A701&amp;"'!"&amp;CHAR(COLUMN(C700)+64)&amp;$B701)</f>
        <v>349</v>
      </c>
      <c r="E701">
        <f t="shared" si="23"/>
        <v>700</v>
      </c>
      <c r="F701" t="str" cm="1">
        <f t="array" aca="1" ref="F701" ca="1">INDIRECT("'"&amp;$A701&amp;"'!"&amp;CHAR(COLUMN(D700)+64)&amp;$B701)</f>
        <v>Rắc co ren trong PPR DISMY xanh D63x2''</v>
      </c>
      <c r="G701" t="str" cm="1">
        <f t="array" aca="1" ref="G701" ca="1">INDIRECT("'"&amp;$A701&amp;"'!"&amp;CHAR(COLUMN(E700)+64)&amp;$B701)</f>
        <v>cái</v>
      </c>
      <c r="H701" s="1" cm="1">
        <f t="array" aca="1" ref="H701" ca="1">INDIRECT("'"&amp;$A701&amp;"'!"&amp;CHAR(COLUMN(B700)+64)&amp;$B701)</f>
        <v>773091</v>
      </c>
    </row>
    <row r="702" spans="1:8" x14ac:dyDescent="0.25">
      <c r="A702" t="s">
        <v>2</v>
      </c>
      <c r="B702">
        <f t="shared" si="24"/>
        <v>356</v>
      </c>
      <c r="C702" t="str" cm="1">
        <f t="array" aca="1" ref="C702" ca="1">INDIRECT("'"&amp;$A702&amp;"'!"&amp;CHAR(COLUMN(A701)+64)&amp;$B702)</f>
        <v>13RCRTG2012</v>
      </c>
      <c r="D702" cm="1">
        <f t="array" aca="1" ref="D702" ca="1">INDIRECT("'"&amp;$A702&amp;"'!"&amp;CHAR(COLUMN(C701)+64)&amp;$B702)</f>
        <v>350</v>
      </c>
      <c r="E702">
        <f t="shared" si="23"/>
        <v>701</v>
      </c>
      <c r="F702" t="str" cm="1">
        <f t="array" aca="1" ref="F702" ca="1">INDIRECT("'"&amp;$A702&amp;"'!"&amp;CHAR(COLUMN(D701)+64)&amp;$B702)</f>
        <v>Rắc co ren trong PPR DISMY ghi D20x1/2"</v>
      </c>
      <c r="G702" t="str" cm="1">
        <f t="array" aca="1" ref="G702" ca="1">INDIRECT("'"&amp;$A702&amp;"'!"&amp;CHAR(COLUMN(E701)+64)&amp;$B702)</f>
        <v>cái</v>
      </c>
      <c r="H702" s="1" cm="1">
        <f t="array" aca="1" ref="H702" ca="1">INDIRECT("'"&amp;$A702&amp;"'!"&amp;CHAR(COLUMN(B701)+64)&amp;$B702)</f>
        <v>91727</v>
      </c>
    </row>
    <row r="703" spans="1:8" x14ac:dyDescent="0.25">
      <c r="A703" t="s">
        <v>2</v>
      </c>
      <c r="B703">
        <f t="shared" si="24"/>
        <v>357</v>
      </c>
      <c r="C703" t="str" cm="1">
        <f t="array" aca="1" ref="C703" ca="1">INDIRECT("'"&amp;$A703&amp;"'!"&amp;CHAR(COLUMN(A702)+64)&amp;$B703)</f>
        <v>13RCRTG2534</v>
      </c>
      <c r="D703" cm="1">
        <f t="array" aca="1" ref="D703" ca="1">INDIRECT("'"&amp;$A703&amp;"'!"&amp;CHAR(COLUMN(C702)+64)&amp;$B703)</f>
        <v>351</v>
      </c>
      <c r="E703">
        <f t="shared" si="23"/>
        <v>702</v>
      </c>
      <c r="F703" t="str" cm="1">
        <f t="array" aca="1" ref="F703" ca="1">INDIRECT("'"&amp;$A703&amp;"'!"&amp;CHAR(COLUMN(D702)+64)&amp;$B703)</f>
        <v>Rắc co ren trong PPR DISMY ghi D25x3/4"</v>
      </c>
      <c r="G703" t="str" cm="1">
        <f t="array" aca="1" ref="G703" ca="1">INDIRECT("'"&amp;$A703&amp;"'!"&amp;CHAR(COLUMN(E702)+64)&amp;$B703)</f>
        <v>cái</v>
      </c>
      <c r="H703" s="1" cm="1">
        <f t="array" aca="1" ref="H703" ca="1">INDIRECT("'"&amp;$A703&amp;"'!"&amp;CHAR(COLUMN(B702)+64)&amp;$B703)</f>
        <v>143000</v>
      </c>
    </row>
    <row r="704" spans="1:8" x14ac:dyDescent="0.25">
      <c r="A704" t="s">
        <v>2</v>
      </c>
      <c r="B704">
        <f t="shared" si="24"/>
        <v>358</v>
      </c>
      <c r="C704" t="str" cm="1">
        <f t="array" aca="1" ref="C704" ca="1">INDIRECT("'"&amp;$A704&amp;"'!"&amp;CHAR(COLUMN(A703)+64)&amp;$B704)</f>
        <v>13RCRTG321</v>
      </c>
      <c r="D704" cm="1">
        <f t="array" aca="1" ref="D704" ca="1">INDIRECT("'"&amp;$A704&amp;"'!"&amp;CHAR(COLUMN(C703)+64)&amp;$B704)</f>
        <v>352</v>
      </c>
      <c r="E704">
        <f t="shared" si="23"/>
        <v>703</v>
      </c>
      <c r="F704" t="str" cm="1">
        <f t="array" aca="1" ref="F704" ca="1">INDIRECT("'"&amp;$A704&amp;"'!"&amp;CHAR(COLUMN(D703)+64)&amp;$B704)</f>
        <v>Rắc co ren trong PPR DISMY ghi D32x1"</v>
      </c>
      <c r="G704" t="str" cm="1">
        <f t="array" aca="1" ref="G704" ca="1">INDIRECT("'"&amp;$A704&amp;"'!"&amp;CHAR(COLUMN(E703)+64)&amp;$B704)</f>
        <v>cái</v>
      </c>
      <c r="H704" s="1" cm="1">
        <f t="array" aca="1" ref="H704" ca="1">INDIRECT("'"&amp;$A704&amp;"'!"&amp;CHAR(COLUMN(B703)+64)&amp;$B704)</f>
        <v>212545</v>
      </c>
    </row>
    <row r="705" spans="1:8" x14ac:dyDescent="0.25">
      <c r="A705" t="s">
        <v>2</v>
      </c>
      <c r="B705">
        <f t="shared" si="24"/>
        <v>359</v>
      </c>
      <c r="C705" t="str" cm="1">
        <f t="array" aca="1" ref="C705" ca="1">INDIRECT("'"&amp;$A705&amp;"'!"&amp;CHAR(COLUMN(A704)+64)&amp;$B705)</f>
        <v>13RCRTG40114</v>
      </c>
      <c r="D705" cm="1">
        <f t="array" aca="1" ref="D705" ca="1">INDIRECT("'"&amp;$A705&amp;"'!"&amp;CHAR(COLUMN(C704)+64)&amp;$B705)</f>
        <v>353</v>
      </c>
      <c r="E705">
        <f t="shared" si="23"/>
        <v>704</v>
      </c>
      <c r="F705" t="str" cm="1">
        <f t="array" aca="1" ref="F705" ca="1">INDIRECT("'"&amp;$A705&amp;"'!"&amp;CHAR(COLUMN(D704)+64)&amp;$B705)</f>
        <v>Rắc co ren trong PPR DISMY ghi D40x1 1/4"</v>
      </c>
      <c r="G705" t="str" cm="1">
        <f t="array" aca="1" ref="G705" ca="1">INDIRECT("'"&amp;$A705&amp;"'!"&amp;CHAR(COLUMN(E704)+64)&amp;$B705)</f>
        <v>cái</v>
      </c>
      <c r="H705" s="1" cm="1">
        <f t="array" aca="1" ref="H705" ca="1">INDIRECT("'"&amp;$A705&amp;"'!"&amp;CHAR(COLUMN(B704)+64)&amp;$B705)</f>
        <v>333091</v>
      </c>
    </row>
    <row r="706" spans="1:8" x14ac:dyDescent="0.25">
      <c r="A706" t="s">
        <v>2</v>
      </c>
      <c r="B706">
        <f t="shared" si="24"/>
        <v>360</v>
      </c>
      <c r="C706" t="str" cm="1">
        <f t="array" aca="1" ref="C706" ca="1">INDIRECT("'"&amp;$A706&amp;"'!"&amp;CHAR(COLUMN(A705)+64)&amp;$B706)</f>
        <v>13RCRTG50112</v>
      </c>
      <c r="D706" cm="1">
        <f t="array" aca="1" ref="D706" ca="1">INDIRECT("'"&amp;$A706&amp;"'!"&amp;CHAR(COLUMN(C705)+64)&amp;$B706)</f>
        <v>354</v>
      </c>
      <c r="E706">
        <f t="shared" si="23"/>
        <v>705</v>
      </c>
      <c r="F706" t="str" cm="1">
        <f t="array" aca="1" ref="F706" ca="1">INDIRECT("'"&amp;$A706&amp;"'!"&amp;CHAR(COLUMN(D705)+64)&amp;$B706)</f>
        <v>Rắc co ren trong PPR DISMY ghi D50x1 1/2"</v>
      </c>
      <c r="G706" t="str" cm="1">
        <f t="array" aca="1" ref="G706" ca="1">INDIRECT("'"&amp;$A706&amp;"'!"&amp;CHAR(COLUMN(E705)+64)&amp;$B706)</f>
        <v>cái</v>
      </c>
      <c r="H706" s="1" cm="1">
        <f t="array" aca="1" ref="H706" ca="1">INDIRECT("'"&amp;$A706&amp;"'!"&amp;CHAR(COLUMN(B705)+64)&amp;$B706)</f>
        <v>580000</v>
      </c>
    </row>
    <row r="707" spans="1:8" x14ac:dyDescent="0.25">
      <c r="A707" t="s">
        <v>2</v>
      </c>
      <c r="B707">
        <f t="shared" si="24"/>
        <v>361</v>
      </c>
      <c r="C707" t="str" cm="1">
        <f t="array" aca="1" ref="C707" ca="1">INDIRECT("'"&amp;$A707&amp;"'!"&amp;CHAR(COLUMN(A706)+64)&amp;$B707)</f>
        <v>13RCRTG632</v>
      </c>
      <c r="D707" cm="1">
        <f t="array" aca="1" ref="D707" ca="1">INDIRECT("'"&amp;$A707&amp;"'!"&amp;CHAR(COLUMN(C706)+64)&amp;$B707)</f>
        <v>355</v>
      </c>
      <c r="E707">
        <f t="shared" si="23"/>
        <v>706</v>
      </c>
      <c r="F707" t="str" cm="1">
        <f t="array" aca="1" ref="F707" ca="1">INDIRECT("'"&amp;$A707&amp;"'!"&amp;CHAR(COLUMN(D706)+64)&amp;$B707)</f>
        <v>Rắc co ren trong PPR DISMY ghi D63x2</v>
      </c>
      <c r="G707" t="str" cm="1">
        <f t="array" aca="1" ref="G707" ca="1">INDIRECT("'"&amp;$A707&amp;"'!"&amp;CHAR(COLUMN(E706)+64)&amp;$B707)</f>
        <v>cái</v>
      </c>
      <c r="H707" s="1" cm="1">
        <f t="array" aca="1" ref="H707" ca="1">INDIRECT("'"&amp;$A707&amp;"'!"&amp;CHAR(COLUMN(B706)+64)&amp;$B707)</f>
        <v>773091</v>
      </c>
    </row>
    <row r="708" spans="1:8" x14ac:dyDescent="0.25">
      <c r="A708" t="s">
        <v>2</v>
      </c>
      <c r="B708">
        <f t="shared" si="24"/>
        <v>362</v>
      </c>
      <c r="C708" t="str" cm="1">
        <f t="array" aca="1" ref="C708" ca="1">INDIRECT("'"&amp;$A708&amp;"'!"&amp;CHAR(COLUMN(A707)+64)&amp;$B708)</f>
        <v>13RCRTUV2012</v>
      </c>
      <c r="D708" cm="1">
        <f t="array" aca="1" ref="D708" ca="1">INDIRECT("'"&amp;$A708&amp;"'!"&amp;CHAR(COLUMN(C707)+64)&amp;$B708)</f>
        <v>356</v>
      </c>
      <c r="E708">
        <f t="shared" ref="E708:E771" si="25">+E707+1</f>
        <v>707</v>
      </c>
      <c r="F708" t="str" cm="1">
        <f t="array" aca="1" ref="F708" ca="1">INDIRECT("'"&amp;$A708&amp;"'!"&amp;CHAR(COLUMN(D707)+64)&amp;$B708)</f>
        <v>Rắc co ren trong PPR DISMY UV D20x1/2"</v>
      </c>
      <c r="G708" t="str" cm="1">
        <f t="array" aca="1" ref="G708" ca="1">INDIRECT("'"&amp;$A708&amp;"'!"&amp;CHAR(COLUMN(E707)+64)&amp;$B708)</f>
        <v>cái</v>
      </c>
      <c r="H708" s="1" cm="1">
        <f t="array" aca="1" ref="H708" ca="1">INDIRECT("'"&amp;$A708&amp;"'!"&amp;CHAR(COLUMN(B707)+64)&amp;$B708)</f>
        <v>103273</v>
      </c>
    </row>
    <row r="709" spans="1:8" x14ac:dyDescent="0.25">
      <c r="A709" t="s">
        <v>2</v>
      </c>
      <c r="B709">
        <f t="shared" si="24"/>
        <v>363</v>
      </c>
      <c r="C709" t="str" cm="1">
        <f t="array" aca="1" ref="C709" ca="1">INDIRECT("'"&amp;$A709&amp;"'!"&amp;CHAR(COLUMN(A708)+64)&amp;$B709)</f>
        <v>13RCRTUV2534</v>
      </c>
      <c r="D709" cm="1">
        <f t="array" aca="1" ref="D709" ca="1">INDIRECT("'"&amp;$A709&amp;"'!"&amp;CHAR(COLUMN(C708)+64)&amp;$B709)</f>
        <v>357</v>
      </c>
      <c r="E709">
        <f t="shared" si="25"/>
        <v>708</v>
      </c>
      <c r="F709" t="str" cm="1">
        <f t="array" aca="1" ref="F709" ca="1">INDIRECT("'"&amp;$A709&amp;"'!"&amp;CHAR(COLUMN(D708)+64)&amp;$B709)</f>
        <v>Rắc co ren trong PPR DISMY UV D25x3/4"</v>
      </c>
      <c r="G709" t="str" cm="1">
        <f t="array" aca="1" ref="G709" ca="1">INDIRECT("'"&amp;$A709&amp;"'!"&amp;CHAR(COLUMN(E708)+64)&amp;$B709)</f>
        <v>cái</v>
      </c>
      <c r="H709" s="1" cm="1">
        <f t="array" aca="1" ref="H709" ca="1">INDIRECT("'"&amp;$A709&amp;"'!"&amp;CHAR(COLUMN(B708)+64)&amp;$B709)</f>
        <v>165273</v>
      </c>
    </row>
    <row r="710" spans="1:8" x14ac:dyDescent="0.25">
      <c r="A710" t="s">
        <v>2</v>
      </c>
      <c r="B710">
        <f t="shared" si="24"/>
        <v>364</v>
      </c>
      <c r="C710" t="str" cm="1">
        <f t="array" aca="1" ref="C710" ca="1">INDIRECT("'"&amp;$A710&amp;"'!"&amp;CHAR(COLUMN(A709)+64)&amp;$B710)</f>
        <v>13RCRTUV321</v>
      </c>
      <c r="D710" cm="1">
        <f t="array" aca="1" ref="D710" ca="1">INDIRECT("'"&amp;$A710&amp;"'!"&amp;CHAR(COLUMN(C709)+64)&amp;$B710)</f>
        <v>358</v>
      </c>
      <c r="E710">
        <f t="shared" si="25"/>
        <v>709</v>
      </c>
      <c r="F710" t="str" cm="1">
        <f t="array" aca="1" ref="F710" ca="1">INDIRECT("'"&amp;$A710&amp;"'!"&amp;CHAR(COLUMN(D709)+64)&amp;$B710)</f>
        <v>Rắc co ren trong PPR DISMY UV D32x1'</v>
      </c>
      <c r="G710" t="str" cm="1">
        <f t="array" aca="1" ref="G710" ca="1">INDIRECT("'"&amp;$A710&amp;"'!"&amp;CHAR(COLUMN(E709)+64)&amp;$B710)</f>
        <v>cái</v>
      </c>
      <c r="H710" s="1" cm="1">
        <f t="array" aca="1" ref="H710" ca="1">INDIRECT("'"&amp;$A710&amp;"'!"&amp;CHAR(COLUMN(B709)+64)&amp;$B710)</f>
        <v>238818</v>
      </c>
    </row>
    <row r="711" spans="1:8" x14ac:dyDescent="0.25">
      <c r="A711" t="s">
        <v>2</v>
      </c>
      <c r="B711">
        <f t="shared" si="24"/>
        <v>365</v>
      </c>
      <c r="C711" t="str" cm="1">
        <f t="array" aca="1" ref="C711" ca="1">INDIRECT("'"&amp;$A711&amp;"'!"&amp;CHAR(COLUMN(A710)+64)&amp;$B711)</f>
        <v>13RCRTUV40114</v>
      </c>
      <c r="D711" cm="1">
        <f t="array" aca="1" ref="D711" ca="1">INDIRECT("'"&amp;$A711&amp;"'!"&amp;CHAR(COLUMN(C710)+64)&amp;$B711)</f>
        <v>359</v>
      </c>
      <c r="E711">
        <f t="shared" si="25"/>
        <v>710</v>
      </c>
      <c r="F711" t="str" cm="1">
        <f t="array" aca="1" ref="F711" ca="1">INDIRECT("'"&amp;$A711&amp;"'!"&amp;CHAR(COLUMN(D710)+64)&amp;$B711)</f>
        <v>Rắc co ren trong PPR DISMY UV D40x11/4"</v>
      </c>
      <c r="G711" t="str" cm="1">
        <f t="array" aca="1" ref="G711" ca="1">INDIRECT("'"&amp;$A711&amp;"'!"&amp;CHAR(COLUMN(E710)+64)&amp;$B711)</f>
        <v>cái</v>
      </c>
      <c r="H711" s="1" cm="1">
        <f t="array" aca="1" ref="H711" ca="1">INDIRECT("'"&amp;$A711&amp;"'!"&amp;CHAR(COLUMN(B710)+64)&amp;$B711)</f>
        <v>379636</v>
      </c>
    </row>
    <row r="712" spans="1:8" x14ac:dyDescent="0.25">
      <c r="A712" t="s">
        <v>2</v>
      </c>
      <c r="B712">
        <f t="shared" si="24"/>
        <v>366</v>
      </c>
      <c r="C712" t="str" cm="1">
        <f t="array" aca="1" ref="C712" ca="1">INDIRECT("'"&amp;$A712&amp;"'!"&amp;CHAR(COLUMN(A711)+64)&amp;$B712)</f>
        <v>13RCRTUV50112</v>
      </c>
      <c r="D712" cm="1">
        <f t="array" aca="1" ref="D712" ca="1">INDIRECT("'"&amp;$A712&amp;"'!"&amp;CHAR(COLUMN(C711)+64)&amp;$B712)</f>
        <v>360</v>
      </c>
      <c r="E712">
        <f t="shared" si="25"/>
        <v>711</v>
      </c>
      <c r="F712" t="str" cm="1">
        <f t="array" aca="1" ref="F712" ca="1">INDIRECT("'"&amp;$A712&amp;"'!"&amp;CHAR(COLUMN(D711)+64)&amp;$B712)</f>
        <v>Rắc co ren trong PPR DISMY UV D50x11/2"</v>
      </c>
      <c r="G712" t="str" cm="1">
        <f t="array" aca="1" ref="G712" ca="1">INDIRECT("'"&amp;$A712&amp;"'!"&amp;CHAR(COLUMN(E711)+64)&amp;$B712)</f>
        <v>cái</v>
      </c>
      <c r="H712" s="1" cm="1">
        <f t="array" aca="1" ref="H712" ca="1">INDIRECT("'"&amp;$A712&amp;"'!"&amp;CHAR(COLUMN(B711)+64)&amp;$B712)</f>
        <v>661091</v>
      </c>
    </row>
    <row r="713" spans="1:8" x14ac:dyDescent="0.25">
      <c r="A713" t="s">
        <v>2</v>
      </c>
      <c r="B713">
        <f t="shared" si="24"/>
        <v>367</v>
      </c>
      <c r="C713" t="str" cm="1">
        <f t="array" aca="1" ref="C713" ca="1">INDIRECT("'"&amp;$A713&amp;"'!"&amp;CHAR(COLUMN(A712)+64)&amp;$B713)</f>
        <v>13RCRTGM2012</v>
      </c>
      <c r="D713" cm="1">
        <f t="array" aca="1" ref="D713" ca="1">INDIRECT("'"&amp;$A713&amp;"'!"&amp;CHAR(COLUMN(C712)+64)&amp;$B713)</f>
        <v>361</v>
      </c>
      <c r="E713">
        <f t="shared" si="25"/>
        <v>712</v>
      </c>
      <c r="F713" t="str" cm="1">
        <f t="array" aca="1" ref="F713" ca="1">INDIRECT("'"&amp;$A713&amp;"'!"&amp;CHAR(COLUMN(D712)+64)&amp;$B713)</f>
        <v>Rắc co ren trong PPR DISMY ghi D20x1/2" mạ</v>
      </c>
      <c r="G713" t="str" cm="1">
        <f t="array" aca="1" ref="G713" ca="1">INDIRECT("'"&amp;$A713&amp;"'!"&amp;CHAR(COLUMN(E712)+64)&amp;$B713)</f>
        <v>cái</v>
      </c>
      <c r="H713" s="1" cm="1">
        <f t="array" aca="1" ref="H713" ca="1">INDIRECT("'"&amp;$A713&amp;"'!"&amp;CHAR(COLUMN(B712)+64)&amp;$B713)</f>
        <v>91727</v>
      </c>
    </row>
    <row r="714" spans="1:8" x14ac:dyDescent="0.25">
      <c r="A714" t="s">
        <v>2</v>
      </c>
      <c r="B714">
        <f t="shared" si="24"/>
        <v>368</v>
      </c>
      <c r="C714" t="str" cm="1">
        <f t="array" aca="1" ref="C714" ca="1">INDIRECT("'"&amp;$A714&amp;"'!"&amp;CHAR(COLUMN(A713)+64)&amp;$B714)</f>
        <v>13RCRTGM2534</v>
      </c>
      <c r="D714" cm="1">
        <f t="array" aca="1" ref="D714" ca="1">INDIRECT("'"&amp;$A714&amp;"'!"&amp;CHAR(COLUMN(C713)+64)&amp;$B714)</f>
        <v>362</v>
      </c>
      <c r="E714">
        <f t="shared" si="25"/>
        <v>713</v>
      </c>
      <c r="F714" t="str" cm="1">
        <f t="array" aca="1" ref="F714" ca="1">INDIRECT("'"&amp;$A714&amp;"'!"&amp;CHAR(COLUMN(D713)+64)&amp;$B714)</f>
        <v>Rắc co ren trong PPR DISMY ghi D25x3/4" mạ</v>
      </c>
      <c r="G714" t="str" cm="1">
        <f t="array" aca="1" ref="G714" ca="1">INDIRECT("'"&amp;$A714&amp;"'!"&amp;CHAR(COLUMN(E713)+64)&amp;$B714)</f>
        <v>cái</v>
      </c>
      <c r="H714" s="1" cm="1">
        <f t="array" aca="1" ref="H714" ca="1">INDIRECT("'"&amp;$A714&amp;"'!"&amp;CHAR(COLUMN(B713)+64)&amp;$B714)</f>
        <v>143000</v>
      </c>
    </row>
    <row r="715" spans="1:8" x14ac:dyDescent="0.25">
      <c r="A715" t="s">
        <v>2</v>
      </c>
      <c r="B715">
        <f t="shared" si="24"/>
        <v>369</v>
      </c>
      <c r="C715" t="str" cm="1">
        <f t="array" aca="1" ref="C715" ca="1">INDIRECT("'"&amp;$A715&amp;"'!"&amp;CHAR(COLUMN(A714)+64)&amp;$B715)</f>
        <v>13RCRTGM321</v>
      </c>
      <c r="D715" cm="1">
        <f t="array" aca="1" ref="D715" ca="1">INDIRECT("'"&amp;$A715&amp;"'!"&amp;CHAR(COLUMN(C714)+64)&amp;$B715)</f>
        <v>363</v>
      </c>
      <c r="E715">
        <f t="shared" si="25"/>
        <v>714</v>
      </c>
      <c r="F715" t="str" cm="1">
        <f t="array" aca="1" ref="F715" ca="1">INDIRECT("'"&amp;$A715&amp;"'!"&amp;CHAR(COLUMN(D714)+64)&amp;$B715)</f>
        <v>Rắc co ren trong PPR DISMY ghi D32x1" mạ</v>
      </c>
      <c r="G715" t="str" cm="1">
        <f t="array" aca="1" ref="G715" ca="1">INDIRECT("'"&amp;$A715&amp;"'!"&amp;CHAR(COLUMN(E714)+64)&amp;$B715)</f>
        <v>cái</v>
      </c>
      <c r="H715" s="1" cm="1">
        <f t="array" aca="1" ref="H715" ca="1">INDIRECT("'"&amp;$A715&amp;"'!"&amp;CHAR(COLUMN(B714)+64)&amp;$B715)</f>
        <v>212545</v>
      </c>
    </row>
    <row r="716" spans="1:8" x14ac:dyDescent="0.25">
      <c r="A716" t="s">
        <v>2</v>
      </c>
      <c r="B716">
        <f t="shared" si="24"/>
        <v>370</v>
      </c>
      <c r="C716" t="str" cm="1">
        <f t="array" aca="1" ref="C716" ca="1">INDIRECT("'"&amp;$A716&amp;"'!"&amp;CHAR(COLUMN(A715)+64)&amp;$B716)</f>
        <v>13RCRTGM40114</v>
      </c>
      <c r="D716" cm="1">
        <f t="array" aca="1" ref="D716" ca="1">INDIRECT("'"&amp;$A716&amp;"'!"&amp;CHAR(COLUMN(C715)+64)&amp;$B716)</f>
        <v>364</v>
      </c>
      <c r="E716">
        <f t="shared" si="25"/>
        <v>715</v>
      </c>
      <c r="F716" t="str" cm="1">
        <f t="array" aca="1" ref="F716" ca="1">INDIRECT("'"&amp;$A716&amp;"'!"&amp;CHAR(COLUMN(D715)+64)&amp;$B716)</f>
        <v>Rắc co ren trong PPR DISMY ghi D40x1 1/4" mạ</v>
      </c>
      <c r="G716" t="str" cm="1">
        <f t="array" aca="1" ref="G716" ca="1">INDIRECT("'"&amp;$A716&amp;"'!"&amp;CHAR(COLUMN(E715)+64)&amp;$B716)</f>
        <v>cái</v>
      </c>
      <c r="H716" s="1" cm="1">
        <f t="array" aca="1" ref="H716" ca="1">INDIRECT("'"&amp;$A716&amp;"'!"&amp;CHAR(COLUMN(B715)+64)&amp;$B716)</f>
        <v>333091</v>
      </c>
    </row>
    <row r="717" spans="1:8" x14ac:dyDescent="0.25">
      <c r="A717" t="s">
        <v>2</v>
      </c>
      <c r="B717">
        <f t="shared" si="24"/>
        <v>371</v>
      </c>
      <c r="C717" t="str" cm="1">
        <f t="array" aca="1" ref="C717" ca="1">INDIRECT("'"&amp;$A717&amp;"'!"&amp;CHAR(COLUMN(A716)+64)&amp;$B717)</f>
        <v>13RCRTGM50112</v>
      </c>
      <c r="D717" cm="1">
        <f t="array" aca="1" ref="D717" ca="1">INDIRECT("'"&amp;$A717&amp;"'!"&amp;CHAR(COLUMN(C716)+64)&amp;$B717)</f>
        <v>365</v>
      </c>
      <c r="E717">
        <f t="shared" si="25"/>
        <v>716</v>
      </c>
      <c r="F717" t="str" cm="1">
        <f t="array" aca="1" ref="F717" ca="1">INDIRECT("'"&amp;$A717&amp;"'!"&amp;CHAR(COLUMN(D716)+64)&amp;$B717)</f>
        <v>Rắc co ren trong PPR DISMY ghi D50x1 1/2" mạ</v>
      </c>
      <c r="G717" t="str" cm="1">
        <f t="array" aca="1" ref="G717" ca="1">INDIRECT("'"&amp;$A717&amp;"'!"&amp;CHAR(COLUMN(E716)+64)&amp;$B717)</f>
        <v>cái</v>
      </c>
      <c r="H717" s="1" cm="1">
        <f t="array" aca="1" ref="H717" ca="1">INDIRECT("'"&amp;$A717&amp;"'!"&amp;CHAR(COLUMN(B716)+64)&amp;$B717)</f>
        <v>580000</v>
      </c>
    </row>
    <row r="718" spans="1:8" x14ac:dyDescent="0.25">
      <c r="A718" t="s">
        <v>2</v>
      </c>
      <c r="B718">
        <f t="shared" si="24"/>
        <v>372</v>
      </c>
      <c r="C718" t="str" cm="1">
        <f t="array" aca="1" ref="C718" ca="1">INDIRECT("'"&amp;$A718&amp;"'!"&amp;CHAR(COLUMN(A717)+64)&amp;$B718)</f>
        <v>13RCRTGM632</v>
      </c>
      <c r="D718" cm="1">
        <f t="array" aca="1" ref="D718" ca="1">INDIRECT("'"&amp;$A718&amp;"'!"&amp;CHAR(COLUMN(C717)+64)&amp;$B718)</f>
        <v>366</v>
      </c>
      <c r="E718">
        <f t="shared" si="25"/>
        <v>717</v>
      </c>
      <c r="F718" t="str" cm="1">
        <f t="array" aca="1" ref="F718" ca="1">INDIRECT("'"&amp;$A718&amp;"'!"&amp;CHAR(COLUMN(D717)+64)&amp;$B718)</f>
        <v>Rắc co ren trong PPR DISMY ghi D63x2 mạ</v>
      </c>
      <c r="G718" t="str" cm="1">
        <f t="array" aca="1" ref="G718" ca="1">INDIRECT("'"&amp;$A718&amp;"'!"&amp;CHAR(COLUMN(E717)+64)&amp;$B718)</f>
        <v>cái</v>
      </c>
      <c r="H718" s="1" cm="1">
        <f t="array" aca="1" ref="H718" ca="1">INDIRECT("'"&amp;$A718&amp;"'!"&amp;CHAR(COLUMN(B717)+64)&amp;$B718)</f>
        <v>773091</v>
      </c>
    </row>
    <row r="719" spans="1:8" x14ac:dyDescent="0.25">
      <c r="A719" t="s">
        <v>2</v>
      </c>
      <c r="B719">
        <f t="shared" si="24"/>
        <v>373</v>
      </c>
      <c r="C719" t="str" cm="1">
        <f t="array" aca="1" ref="C719" ca="1">INDIRECT("'"&amp;$A719&amp;"'!"&amp;CHAR(COLUMN(A718)+64)&amp;$B719)</f>
        <v>12TX2020</v>
      </c>
      <c r="D719" cm="1">
        <f t="array" aca="1" ref="D719" ca="1">INDIRECT("'"&amp;$A719&amp;"'!"&amp;CHAR(COLUMN(C718)+64)&amp;$B719)</f>
        <v>367</v>
      </c>
      <c r="E719">
        <f t="shared" si="25"/>
        <v>718</v>
      </c>
      <c r="F719" t="str" cm="1">
        <f t="array" aca="1" ref="F719" ca="1">INDIRECT("'"&amp;$A719&amp;"'!"&amp;CHAR(COLUMN(D718)+64)&amp;$B719)</f>
        <v>Ba chạc 90° PPR DISMY xanh D20</v>
      </c>
      <c r="G719" t="str" cm="1">
        <f t="array" aca="1" ref="G719" ca="1">INDIRECT("'"&amp;$A719&amp;"'!"&amp;CHAR(COLUMN(E718)+64)&amp;$B719)</f>
        <v>cái</v>
      </c>
      <c r="H719" s="1" cm="1">
        <f t="array" aca="1" ref="H719" ca="1">INDIRECT("'"&amp;$A719&amp;"'!"&amp;CHAR(COLUMN(B718)+64)&amp;$B719)</f>
        <v>6455</v>
      </c>
    </row>
    <row r="720" spans="1:8" x14ac:dyDescent="0.25">
      <c r="A720" t="s">
        <v>2</v>
      </c>
      <c r="B720">
        <f t="shared" si="24"/>
        <v>374</v>
      </c>
      <c r="C720" t="str" cm="1">
        <f t="array" aca="1" ref="C720" ca="1">INDIRECT("'"&amp;$A720&amp;"'!"&amp;CHAR(COLUMN(A719)+64)&amp;$B720)</f>
        <v>12TX2525</v>
      </c>
      <c r="D720" cm="1">
        <f t="array" aca="1" ref="D720" ca="1">INDIRECT("'"&amp;$A720&amp;"'!"&amp;CHAR(COLUMN(C719)+64)&amp;$B720)</f>
        <v>368</v>
      </c>
      <c r="E720">
        <f t="shared" si="25"/>
        <v>719</v>
      </c>
      <c r="F720" t="str" cm="1">
        <f t="array" aca="1" ref="F720" ca="1">INDIRECT("'"&amp;$A720&amp;"'!"&amp;CHAR(COLUMN(D719)+64)&amp;$B720)</f>
        <v>Ba chạc 90° PPR DISMY xanh D25</v>
      </c>
      <c r="G720" t="str" cm="1">
        <f t="array" aca="1" ref="G720" ca="1">INDIRECT("'"&amp;$A720&amp;"'!"&amp;CHAR(COLUMN(E719)+64)&amp;$B720)</f>
        <v>cái</v>
      </c>
      <c r="H720" s="1" cm="1">
        <f t="array" aca="1" ref="H720" ca="1">INDIRECT("'"&amp;$A720&amp;"'!"&amp;CHAR(COLUMN(B719)+64)&amp;$B720)</f>
        <v>10000</v>
      </c>
    </row>
    <row r="721" spans="1:8" x14ac:dyDescent="0.25">
      <c r="A721" t="s">
        <v>2</v>
      </c>
      <c r="B721">
        <f t="shared" si="24"/>
        <v>375</v>
      </c>
      <c r="C721" t="str" cm="1">
        <f t="array" aca="1" ref="C721" ca="1">INDIRECT("'"&amp;$A721&amp;"'!"&amp;CHAR(COLUMN(A720)+64)&amp;$B721)</f>
        <v>12TX3232</v>
      </c>
      <c r="D721" cm="1">
        <f t="array" aca="1" ref="D721" ca="1">INDIRECT("'"&amp;$A721&amp;"'!"&amp;CHAR(COLUMN(C720)+64)&amp;$B721)</f>
        <v>369</v>
      </c>
      <c r="E721">
        <f t="shared" si="25"/>
        <v>720</v>
      </c>
      <c r="F721" t="str" cm="1">
        <f t="array" aca="1" ref="F721" ca="1">INDIRECT("'"&amp;$A721&amp;"'!"&amp;CHAR(COLUMN(D720)+64)&amp;$B721)</f>
        <v>Ba chạc 90° PPR DISMY xanh D32</v>
      </c>
      <c r="G721" t="str" cm="1">
        <f t="array" aca="1" ref="G721" ca="1">INDIRECT("'"&amp;$A721&amp;"'!"&amp;CHAR(COLUMN(E720)+64)&amp;$B721)</f>
        <v>cái</v>
      </c>
      <c r="H721" s="1" cm="1">
        <f t="array" aca="1" ref="H721" ca="1">INDIRECT("'"&amp;$A721&amp;"'!"&amp;CHAR(COLUMN(B720)+64)&amp;$B721)</f>
        <v>16455</v>
      </c>
    </row>
    <row r="722" spans="1:8" x14ac:dyDescent="0.25">
      <c r="A722" t="s">
        <v>2</v>
      </c>
      <c r="B722">
        <f t="shared" si="24"/>
        <v>376</v>
      </c>
      <c r="C722" t="str" cm="1">
        <f t="array" aca="1" ref="C722" ca="1">INDIRECT("'"&amp;$A722&amp;"'!"&amp;CHAR(COLUMN(A721)+64)&amp;$B722)</f>
        <v>12TX4040</v>
      </c>
      <c r="D722" cm="1">
        <f t="array" aca="1" ref="D722" ca="1">INDIRECT("'"&amp;$A722&amp;"'!"&amp;CHAR(COLUMN(C721)+64)&amp;$B722)</f>
        <v>370</v>
      </c>
      <c r="E722">
        <f t="shared" si="25"/>
        <v>721</v>
      </c>
      <c r="F722" t="str" cm="1">
        <f t="array" aca="1" ref="F722" ca="1">INDIRECT("'"&amp;$A722&amp;"'!"&amp;CHAR(COLUMN(D721)+64)&amp;$B722)</f>
        <v>Ba chạc 90° PPR DISMY xanh D40</v>
      </c>
      <c r="G722" t="str" cm="1">
        <f t="array" aca="1" ref="G722" ca="1">INDIRECT("'"&amp;$A722&amp;"'!"&amp;CHAR(COLUMN(E721)+64)&amp;$B722)</f>
        <v>cái</v>
      </c>
      <c r="H722" s="1" cm="1">
        <f t="array" aca="1" ref="H722" ca="1">INDIRECT("'"&amp;$A722&amp;"'!"&amp;CHAR(COLUMN(B721)+64)&amp;$B722)</f>
        <v>26364</v>
      </c>
    </row>
    <row r="723" spans="1:8" x14ac:dyDescent="0.25">
      <c r="A723" t="s">
        <v>2</v>
      </c>
      <c r="B723">
        <f t="shared" si="24"/>
        <v>377</v>
      </c>
      <c r="C723" t="str" cm="1">
        <f t="array" aca="1" ref="C723" ca="1">INDIRECT("'"&amp;$A723&amp;"'!"&amp;CHAR(COLUMN(A722)+64)&amp;$B723)</f>
        <v>12TX5050</v>
      </c>
      <c r="D723" cm="1">
        <f t="array" aca="1" ref="D723" ca="1">INDIRECT("'"&amp;$A723&amp;"'!"&amp;CHAR(COLUMN(C722)+64)&amp;$B723)</f>
        <v>371</v>
      </c>
      <c r="E723">
        <f t="shared" si="25"/>
        <v>722</v>
      </c>
      <c r="F723" t="str" cm="1">
        <f t="array" aca="1" ref="F723" ca="1">INDIRECT("'"&amp;$A723&amp;"'!"&amp;CHAR(COLUMN(D722)+64)&amp;$B723)</f>
        <v>Ba chạc 90° PPR DISMY xanh D50</v>
      </c>
      <c r="G723" t="str" cm="1">
        <f t="array" aca="1" ref="G723" ca="1">INDIRECT("'"&amp;$A723&amp;"'!"&amp;CHAR(COLUMN(E722)+64)&amp;$B723)</f>
        <v>cái</v>
      </c>
      <c r="H723" s="1" cm="1">
        <f t="array" aca="1" ref="H723" ca="1">INDIRECT("'"&amp;$A723&amp;"'!"&amp;CHAR(COLUMN(B722)+64)&amp;$B723)</f>
        <v>52636</v>
      </c>
    </row>
    <row r="724" spans="1:8" x14ac:dyDescent="0.25">
      <c r="A724" t="s">
        <v>2</v>
      </c>
      <c r="B724">
        <f t="shared" si="24"/>
        <v>378</v>
      </c>
      <c r="C724" t="str" cm="1">
        <f t="array" aca="1" ref="C724" ca="1">INDIRECT("'"&amp;$A724&amp;"'!"&amp;CHAR(COLUMN(A723)+64)&amp;$B724)</f>
        <v>12TX6363</v>
      </c>
      <c r="D724" cm="1">
        <f t="array" aca="1" ref="D724" ca="1">INDIRECT("'"&amp;$A724&amp;"'!"&amp;CHAR(COLUMN(C723)+64)&amp;$B724)</f>
        <v>372</v>
      </c>
      <c r="E724">
        <f t="shared" si="25"/>
        <v>723</v>
      </c>
      <c r="F724" t="str" cm="1">
        <f t="array" aca="1" ref="F724" ca="1">INDIRECT("'"&amp;$A724&amp;"'!"&amp;CHAR(COLUMN(D723)+64)&amp;$B724)</f>
        <v>Ba chạc 90° PPR DISMY xanh D63</v>
      </c>
      <c r="G724" t="str" cm="1">
        <f t="array" aca="1" ref="G724" ca="1">INDIRECT("'"&amp;$A724&amp;"'!"&amp;CHAR(COLUMN(E723)+64)&amp;$B724)</f>
        <v>cái</v>
      </c>
      <c r="H724" s="1" cm="1">
        <f t="array" aca="1" ref="H724" ca="1">INDIRECT("'"&amp;$A724&amp;"'!"&amp;CHAR(COLUMN(B723)+64)&amp;$B724)</f>
        <v>126364</v>
      </c>
    </row>
    <row r="725" spans="1:8" x14ac:dyDescent="0.25">
      <c r="A725" t="s">
        <v>2</v>
      </c>
      <c r="B725">
        <f t="shared" si="24"/>
        <v>379</v>
      </c>
      <c r="C725" t="str" cm="1">
        <f t="array" aca="1" ref="C725" ca="1">INDIRECT("'"&amp;$A725&amp;"'!"&amp;CHAR(COLUMN(A724)+64)&amp;$B725)</f>
        <v>12TX7575</v>
      </c>
      <c r="D725" cm="1">
        <f t="array" aca="1" ref="D725" ca="1">INDIRECT("'"&amp;$A725&amp;"'!"&amp;CHAR(COLUMN(C724)+64)&amp;$B725)</f>
        <v>373</v>
      </c>
      <c r="E725">
        <f t="shared" si="25"/>
        <v>724</v>
      </c>
      <c r="F725" t="str" cm="1">
        <f t="array" aca="1" ref="F725" ca="1">INDIRECT("'"&amp;$A725&amp;"'!"&amp;CHAR(COLUMN(D724)+64)&amp;$B725)</f>
        <v>Ba chạc 90° PPR DISMY xanh D75</v>
      </c>
      <c r="G725" t="str" cm="1">
        <f t="array" aca="1" ref="G725" ca="1">INDIRECT("'"&amp;$A725&amp;"'!"&amp;CHAR(COLUMN(E724)+64)&amp;$B725)</f>
        <v>cái</v>
      </c>
      <c r="H725" s="1" cm="1">
        <f t="array" aca="1" ref="H725" ca="1">INDIRECT("'"&amp;$A725&amp;"'!"&amp;CHAR(COLUMN(B724)+64)&amp;$B725)</f>
        <v>166545</v>
      </c>
    </row>
    <row r="726" spans="1:8" x14ac:dyDescent="0.25">
      <c r="A726" t="s">
        <v>2</v>
      </c>
      <c r="B726">
        <f t="shared" si="24"/>
        <v>380</v>
      </c>
      <c r="C726" t="str" cm="1">
        <f t="array" aca="1" ref="C726" ca="1">INDIRECT("'"&amp;$A726&amp;"'!"&amp;CHAR(COLUMN(A725)+64)&amp;$B726)</f>
        <v>12TX9090</v>
      </c>
      <c r="D726" cm="1">
        <f t="array" aca="1" ref="D726" ca="1">INDIRECT("'"&amp;$A726&amp;"'!"&amp;CHAR(COLUMN(C725)+64)&amp;$B726)</f>
        <v>374</v>
      </c>
      <c r="E726">
        <f t="shared" si="25"/>
        <v>725</v>
      </c>
      <c r="F726" t="str" cm="1">
        <f t="array" aca="1" ref="F726" ca="1">INDIRECT("'"&amp;$A726&amp;"'!"&amp;CHAR(COLUMN(D725)+64)&amp;$B726)</f>
        <v>Ba chạc 90° PPR DISMY xanh D90</v>
      </c>
      <c r="G726" t="str" cm="1">
        <f t="array" aca="1" ref="G726" ca="1">INDIRECT("'"&amp;$A726&amp;"'!"&amp;CHAR(COLUMN(E725)+64)&amp;$B726)</f>
        <v>cái</v>
      </c>
      <c r="H726" s="1" cm="1">
        <f t="array" aca="1" ref="H726" ca="1">INDIRECT("'"&amp;$A726&amp;"'!"&amp;CHAR(COLUMN(B725)+64)&amp;$B726)</f>
        <v>262545</v>
      </c>
    </row>
    <row r="727" spans="1:8" x14ac:dyDescent="0.25">
      <c r="A727" t="s">
        <v>2</v>
      </c>
      <c r="B727">
        <f t="shared" si="24"/>
        <v>381</v>
      </c>
      <c r="C727" t="str" cm="1">
        <f t="array" aca="1" ref="C727" ca="1">INDIRECT("'"&amp;$A727&amp;"'!"&amp;CHAR(COLUMN(A726)+64)&amp;$B727)</f>
        <v>12TX110110</v>
      </c>
      <c r="D727" cm="1">
        <f t="array" aca="1" ref="D727" ca="1">INDIRECT("'"&amp;$A727&amp;"'!"&amp;CHAR(COLUMN(C726)+64)&amp;$B727)</f>
        <v>375</v>
      </c>
      <c r="E727">
        <f t="shared" si="25"/>
        <v>726</v>
      </c>
      <c r="F727" t="str" cm="1">
        <f t="array" aca="1" ref="F727" ca="1">INDIRECT("'"&amp;$A727&amp;"'!"&amp;CHAR(COLUMN(D726)+64)&amp;$B727)</f>
        <v>Ba chạc 90° PPR DISMY xanh D110</v>
      </c>
      <c r="G727" t="str" cm="1">
        <f t="array" aca="1" ref="G727" ca="1">INDIRECT("'"&amp;$A727&amp;"'!"&amp;CHAR(COLUMN(E726)+64)&amp;$B727)</f>
        <v>cái</v>
      </c>
      <c r="H727" s="1" cm="1">
        <f t="array" aca="1" ref="H727" ca="1">INDIRECT("'"&amp;$A727&amp;"'!"&amp;CHAR(COLUMN(B726)+64)&amp;$B727)</f>
        <v>465636</v>
      </c>
    </row>
    <row r="728" spans="1:8" x14ac:dyDescent="0.25">
      <c r="A728" t="s">
        <v>2</v>
      </c>
      <c r="B728">
        <f t="shared" si="24"/>
        <v>382</v>
      </c>
      <c r="C728" t="str" cm="1">
        <f t="array" aca="1" ref="C728" ca="1">INDIRECT("'"&amp;$A728&amp;"'!"&amp;CHAR(COLUMN(A727)+64)&amp;$B728)</f>
        <v>12TX125125</v>
      </c>
      <c r="D728" cm="1">
        <f t="array" aca="1" ref="D728" ca="1">INDIRECT("'"&amp;$A728&amp;"'!"&amp;CHAR(COLUMN(C727)+64)&amp;$B728)</f>
        <v>376</v>
      </c>
      <c r="E728">
        <f t="shared" si="25"/>
        <v>727</v>
      </c>
      <c r="F728" t="str" cm="1">
        <f t="array" aca="1" ref="F728" ca="1">INDIRECT("'"&amp;$A728&amp;"'!"&amp;CHAR(COLUMN(D727)+64)&amp;$B728)</f>
        <v>Ba chạc 90° PPR DISMY xanh D125</v>
      </c>
      <c r="G728" t="str" cm="1">
        <f t="array" aca="1" ref="G728" ca="1">INDIRECT("'"&amp;$A728&amp;"'!"&amp;CHAR(COLUMN(E727)+64)&amp;$B728)</f>
        <v>cái</v>
      </c>
      <c r="H728" s="1" cm="1">
        <f t="array" aca="1" ref="H728" ca="1">INDIRECT("'"&amp;$A728&amp;"'!"&amp;CHAR(COLUMN(B727)+64)&amp;$B728)</f>
        <v>824727</v>
      </c>
    </row>
    <row r="729" spans="1:8" x14ac:dyDescent="0.25">
      <c r="A729" t="s">
        <v>2</v>
      </c>
      <c r="B729">
        <f t="shared" si="24"/>
        <v>383</v>
      </c>
      <c r="C729" t="str" cm="1">
        <f t="array" aca="1" ref="C729" ca="1">INDIRECT("'"&amp;$A729&amp;"'!"&amp;CHAR(COLUMN(A728)+64)&amp;$B729)</f>
        <v>12TX140140</v>
      </c>
      <c r="D729" cm="1">
        <f t="array" aca="1" ref="D729" ca="1">INDIRECT("'"&amp;$A729&amp;"'!"&amp;CHAR(COLUMN(C728)+64)&amp;$B729)</f>
        <v>377</v>
      </c>
      <c r="E729">
        <f t="shared" si="25"/>
        <v>728</v>
      </c>
      <c r="F729" t="str" cm="1">
        <f t="array" aca="1" ref="F729" ca="1">INDIRECT("'"&amp;$A729&amp;"'!"&amp;CHAR(COLUMN(D728)+64)&amp;$B729)</f>
        <v>Ba chạc 90° PPR DISMY xanh D140</v>
      </c>
      <c r="G729" t="str" cm="1">
        <f t="array" aca="1" ref="G729" ca="1">INDIRECT("'"&amp;$A729&amp;"'!"&amp;CHAR(COLUMN(E728)+64)&amp;$B729)</f>
        <v>cái</v>
      </c>
      <c r="H729" s="1" cm="1">
        <f t="array" aca="1" ref="H729" ca="1">INDIRECT("'"&amp;$A729&amp;"'!"&amp;CHAR(COLUMN(B728)+64)&amp;$B729)</f>
        <v>1037091</v>
      </c>
    </row>
    <row r="730" spans="1:8" x14ac:dyDescent="0.25">
      <c r="A730" t="s">
        <v>2</v>
      </c>
      <c r="B730">
        <f t="shared" si="24"/>
        <v>384</v>
      </c>
      <c r="C730" t="str" cm="1">
        <f t="array" aca="1" ref="C730" ca="1">INDIRECT("'"&amp;$A730&amp;"'!"&amp;CHAR(COLUMN(A729)+64)&amp;$B730)</f>
        <v>12TX160160</v>
      </c>
      <c r="D730" cm="1">
        <f t="array" aca="1" ref="D730" ca="1">INDIRECT("'"&amp;$A730&amp;"'!"&amp;CHAR(COLUMN(C729)+64)&amp;$B730)</f>
        <v>378</v>
      </c>
      <c r="E730">
        <f t="shared" si="25"/>
        <v>729</v>
      </c>
      <c r="F730" t="str" cm="1">
        <f t="array" aca="1" ref="F730" ca="1">INDIRECT("'"&amp;$A730&amp;"'!"&amp;CHAR(COLUMN(D729)+64)&amp;$B730)</f>
        <v>Ba chạc 90° PPR DISMY xanh D160</v>
      </c>
      <c r="G730" t="str" cm="1">
        <f t="array" aca="1" ref="G730" ca="1">INDIRECT("'"&amp;$A730&amp;"'!"&amp;CHAR(COLUMN(E729)+64)&amp;$B730)</f>
        <v>cái</v>
      </c>
      <c r="H730" s="1" cm="1">
        <f t="array" aca="1" ref="H730" ca="1">INDIRECT("'"&amp;$A730&amp;"'!"&amp;CHAR(COLUMN(B729)+64)&amp;$B730)</f>
        <v>1774636</v>
      </c>
    </row>
    <row r="731" spans="1:8" x14ac:dyDescent="0.25">
      <c r="A731" t="s">
        <v>2</v>
      </c>
      <c r="B731">
        <f t="shared" si="24"/>
        <v>385</v>
      </c>
      <c r="C731" t="str" cm="1">
        <f t="array" aca="1" ref="C731" ca="1">INDIRECT("'"&amp;$A731&amp;"'!"&amp;CHAR(COLUMN(A730)+64)&amp;$B731)</f>
        <v>12TG2020</v>
      </c>
      <c r="D731" cm="1">
        <f t="array" aca="1" ref="D731" ca="1">INDIRECT("'"&amp;$A731&amp;"'!"&amp;CHAR(COLUMN(C730)+64)&amp;$B731)</f>
        <v>379</v>
      </c>
      <c r="E731">
        <f t="shared" si="25"/>
        <v>730</v>
      </c>
      <c r="F731" t="str" cm="1">
        <f t="array" aca="1" ref="F731" ca="1">INDIRECT("'"&amp;$A731&amp;"'!"&amp;CHAR(COLUMN(D730)+64)&amp;$B731)</f>
        <v>Ba chạc 90° PPR DISMY ghi D20</v>
      </c>
      <c r="G731" t="str" cm="1">
        <f t="array" aca="1" ref="G731" ca="1">INDIRECT("'"&amp;$A731&amp;"'!"&amp;CHAR(COLUMN(E730)+64)&amp;$B731)</f>
        <v>cái</v>
      </c>
      <c r="H731" s="1" cm="1">
        <f t="array" aca="1" ref="H731" ca="1">INDIRECT("'"&amp;$A731&amp;"'!"&amp;CHAR(COLUMN(B730)+64)&amp;$B731)</f>
        <v>6455</v>
      </c>
    </row>
    <row r="732" spans="1:8" x14ac:dyDescent="0.25">
      <c r="A732" t="s">
        <v>2</v>
      </c>
      <c r="B732">
        <f t="shared" si="24"/>
        <v>386</v>
      </c>
      <c r="C732" t="str" cm="1">
        <f t="array" aca="1" ref="C732" ca="1">INDIRECT("'"&amp;$A732&amp;"'!"&amp;CHAR(COLUMN(A731)+64)&amp;$B732)</f>
        <v>12TG2525</v>
      </c>
      <c r="D732" cm="1">
        <f t="array" aca="1" ref="D732" ca="1">INDIRECT("'"&amp;$A732&amp;"'!"&amp;CHAR(COLUMN(C731)+64)&amp;$B732)</f>
        <v>380</v>
      </c>
      <c r="E732">
        <f t="shared" si="25"/>
        <v>731</v>
      </c>
      <c r="F732" t="str" cm="1">
        <f t="array" aca="1" ref="F732" ca="1">INDIRECT("'"&amp;$A732&amp;"'!"&amp;CHAR(COLUMN(D731)+64)&amp;$B732)</f>
        <v>Ba chạc 90° PPR DISMY ghi D25</v>
      </c>
      <c r="G732" t="str" cm="1">
        <f t="array" aca="1" ref="G732" ca="1">INDIRECT("'"&amp;$A732&amp;"'!"&amp;CHAR(COLUMN(E731)+64)&amp;$B732)</f>
        <v>cái</v>
      </c>
      <c r="H732" s="1" cm="1">
        <f t="array" aca="1" ref="H732" ca="1">INDIRECT("'"&amp;$A732&amp;"'!"&amp;CHAR(COLUMN(B731)+64)&amp;$B732)</f>
        <v>10000</v>
      </c>
    </row>
    <row r="733" spans="1:8" x14ac:dyDescent="0.25">
      <c r="A733" t="s">
        <v>2</v>
      </c>
      <c r="B733">
        <f t="shared" si="24"/>
        <v>387</v>
      </c>
      <c r="C733" t="str" cm="1">
        <f t="array" aca="1" ref="C733" ca="1">INDIRECT("'"&amp;$A733&amp;"'!"&amp;CHAR(COLUMN(A732)+64)&amp;$B733)</f>
        <v>12TG3232</v>
      </c>
      <c r="D733" cm="1">
        <f t="array" aca="1" ref="D733" ca="1">INDIRECT("'"&amp;$A733&amp;"'!"&amp;CHAR(COLUMN(C732)+64)&amp;$B733)</f>
        <v>381</v>
      </c>
      <c r="E733">
        <f t="shared" si="25"/>
        <v>732</v>
      </c>
      <c r="F733" t="str" cm="1">
        <f t="array" aca="1" ref="F733" ca="1">INDIRECT("'"&amp;$A733&amp;"'!"&amp;CHAR(COLUMN(D732)+64)&amp;$B733)</f>
        <v>Ba chạc 90° PPR DISMY ghi D32</v>
      </c>
      <c r="G733" t="str" cm="1">
        <f t="array" aca="1" ref="G733" ca="1">INDIRECT("'"&amp;$A733&amp;"'!"&amp;CHAR(COLUMN(E732)+64)&amp;$B733)</f>
        <v>cái</v>
      </c>
      <c r="H733" s="1" cm="1">
        <f t="array" aca="1" ref="H733" ca="1">INDIRECT("'"&amp;$A733&amp;"'!"&amp;CHAR(COLUMN(B732)+64)&amp;$B733)</f>
        <v>16455</v>
      </c>
    </row>
    <row r="734" spans="1:8" x14ac:dyDescent="0.25">
      <c r="A734" t="s">
        <v>2</v>
      </c>
      <c r="B734">
        <f t="shared" si="24"/>
        <v>388</v>
      </c>
      <c r="C734" t="str" cm="1">
        <f t="array" aca="1" ref="C734" ca="1">INDIRECT("'"&amp;$A734&amp;"'!"&amp;CHAR(COLUMN(A733)+64)&amp;$B734)</f>
        <v>12TG4040</v>
      </c>
      <c r="D734" cm="1">
        <f t="array" aca="1" ref="D734" ca="1">INDIRECT("'"&amp;$A734&amp;"'!"&amp;CHAR(COLUMN(C733)+64)&amp;$B734)</f>
        <v>382</v>
      </c>
      <c r="E734">
        <f t="shared" si="25"/>
        <v>733</v>
      </c>
      <c r="F734" t="str" cm="1">
        <f t="array" aca="1" ref="F734" ca="1">INDIRECT("'"&amp;$A734&amp;"'!"&amp;CHAR(COLUMN(D733)+64)&amp;$B734)</f>
        <v>Ba chạc 90° PPR DISMY ghi D40</v>
      </c>
      <c r="G734" t="str" cm="1">
        <f t="array" aca="1" ref="G734" ca="1">INDIRECT("'"&amp;$A734&amp;"'!"&amp;CHAR(COLUMN(E733)+64)&amp;$B734)</f>
        <v>cái</v>
      </c>
      <c r="H734" s="1" cm="1">
        <f t="array" aca="1" ref="H734" ca="1">INDIRECT("'"&amp;$A734&amp;"'!"&amp;CHAR(COLUMN(B733)+64)&amp;$B734)</f>
        <v>26364</v>
      </c>
    </row>
    <row r="735" spans="1:8" x14ac:dyDescent="0.25">
      <c r="A735" t="s">
        <v>2</v>
      </c>
      <c r="B735">
        <f t="shared" si="24"/>
        <v>389</v>
      </c>
      <c r="C735" t="str" cm="1">
        <f t="array" aca="1" ref="C735" ca="1">INDIRECT("'"&amp;$A735&amp;"'!"&amp;CHAR(COLUMN(A734)+64)&amp;$B735)</f>
        <v>12TG5050</v>
      </c>
      <c r="D735" cm="1">
        <f t="array" aca="1" ref="D735" ca="1">INDIRECT("'"&amp;$A735&amp;"'!"&amp;CHAR(COLUMN(C734)+64)&amp;$B735)</f>
        <v>383</v>
      </c>
      <c r="E735">
        <f t="shared" si="25"/>
        <v>734</v>
      </c>
      <c r="F735" t="str" cm="1">
        <f t="array" aca="1" ref="F735" ca="1">INDIRECT("'"&amp;$A735&amp;"'!"&amp;CHAR(COLUMN(D734)+64)&amp;$B735)</f>
        <v>Ba chạc 90° PPR DISMY ghi D50</v>
      </c>
      <c r="G735" t="str" cm="1">
        <f t="array" aca="1" ref="G735" ca="1">INDIRECT("'"&amp;$A735&amp;"'!"&amp;CHAR(COLUMN(E734)+64)&amp;$B735)</f>
        <v>cái</v>
      </c>
      <c r="H735" s="1" cm="1">
        <f t="array" aca="1" ref="H735" ca="1">INDIRECT("'"&amp;$A735&amp;"'!"&amp;CHAR(COLUMN(B734)+64)&amp;$B735)</f>
        <v>52636</v>
      </c>
    </row>
    <row r="736" spans="1:8" x14ac:dyDescent="0.25">
      <c r="A736" t="s">
        <v>2</v>
      </c>
      <c r="B736">
        <f t="shared" si="24"/>
        <v>390</v>
      </c>
      <c r="C736" t="str" cm="1">
        <f t="array" aca="1" ref="C736" ca="1">INDIRECT("'"&amp;$A736&amp;"'!"&amp;CHAR(COLUMN(A735)+64)&amp;$B736)</f>
        <v>12TG6363</v>
      </c>
      <c r="D736" cm="1">
        <f t="array" aca="1" ref="D736" ca="1">INDIRECT("'"&amp;$A736&amp;"'!"&amp;CHAR(COLUMN(C735)+64)&amp;$B736)</f>
        <v>384</v>
      </c>
      <c r="E736">
        <f t="shared" si="25"/>
        <v>735</v>
      </c>
      <c r="F736" t="str" cm="1">
        <f t="array" aca="1" ref="F736" ca="1">INDIRECT("'"&amp;$A736&amp;"'!"&amp;CHAR(COLUMN(D735)+64)&amp;$B736)</f>
        <v>Ba chạc 90° PPR DISMY ghi D63</v>
      </c>
      <c r="G736" t="str" cm="1">
        <f t="array" aca="1" ref="G736" ca="1">INDIRECT("'"&amp;$A736&amp;"'!"&amp;CHAR(COLUMN(E735)+64)&amp;$B736)</f>
        <v>cái</v>
      </c>
      <c r="H736" s="1" cm="1">
        <f t="array" aca="1" ref="H736" ca="1">INDIRECT("'"&amp;$A736&amp;"'!"&amp;CHAR(COLUMN(B735)+64)&amp;$B736)</f>
        <v>126364</v>
      </c>
    </row>
    <row r="737" spans="1:8" x14ac:dyDescent="0.25">
      <c r="A737" t="s">
        <v>2</v>
      </c>
      <c r="B737">
        <f t="shared" si="24"/>
        <v>391</v>
      </c>
      <c r="C737" t="str" cm="1">
        <f t="array" aca="1" ref="C737" ca="1">INDIRECT("'"&amp;$A737&amp;"'!"&amp;CHAR(COLUMN(A736)+64)&amp;$B737)</f>
        <v>12TG7575</v>
      </c>
      <c r="D737" cm="1">
        <f t="array" aca="1" ref="D737" ca="1">INDIRECT("'"&amp;$A737&amp;"'!"&amp;CHAR(COLUMN(C736)+64)&amp;$B737)</f>
        <v>385</v>
      </c>
      <c r="E737">
        <f t="shared" si="25"/>
        <v>736</v>
      </c>
      <c r="F737" t="str" cm="1">
        <f t="array" aca="1" ref="F737" ca="1">INDIRECT("'"&amp;$A737&amp;"'!"&amp;CHAR(COLUMN(D736)+64)&amp;$B737)</f>
        <v>Ba chạc 90° PPR DISMY ghi D75</v>
      </c>
      <c r="G737" t="str" cm="1">
        <f t="array" aca="1" ref="G737" ca="1">INDIRECT("'"&amp;$A737&amp;"'!"&amp;CHAR(COLUMN(E736)+64)&amp;$B737)</f>
        <v>cái</v>
      </c>
      <c r="H737" s="1" cm="1">
        <f t="array" aca="1" ref="H737" ca="1">INDIRECT("'"&amp;$A737&amp;"'!"&amp;CHAR(COLUMN(B736)+64)&amp;$B737)</f>
        <v>166545</v>
      </c>
    </row>
    <row r="738" spans="1:8" x14ac:dyDescent="0.25">
      <c r="A738" t="s">
        <v>2</v>
      </c>
      <c r="B738">
        <f t="shared" si="24"/>
        <v>392</v>
      </c>
      <c r="C738" t="str" cm="1">
        <f t="array" aca="1" ref="C738" ca="1">INDIRECT("'"&amp;$A738&amp;"'!"&amp;CHAR(COLUMN(A737)+64)&amp;$B738)</f>
        <v>12TG9090</v>
      </c>
      <c r="D738" cm="1">
        <f t="array" aca="1" ref="D738" ca="1">INDIRECT("'"&amp;$A738&amp;"'!"&amp;CHAR(COLUMN(C737)+64)&amp;$B738)</f>
        <v>386</v>
      </c>
      <c r="E738">
        <f t="shared" si="25"/>
        <v>737</v>
      </c>
      <c r="F738" t="str" cm="1">
        <f t="array" aca="1" ref="F738" ca="1">INDIRECT("'"&amp;$A738&amp;"'!"&amp;CHAR(COLUMN(D737)+64)&amp;$B738)</f>
        <v>Ba chạc 90° PPR DISMY ghi D90</v>
      </c>
      <c r="G738" t="str" cm="1">
        <f t="array" aca="1" ref="G738" ca="1">INDIRECT("'"&amp;$A738&amp;"'!"&amp;CHAR(COLUMN(E737)+64)&amp;$B738)</f>
        <v>cái</v>
      </c>
      <c r="H738" s="1" cm="1">
        <f t="array" aca="1" ref="H738" ca="1">INDIRECT("'"&amp;$A738&amp;"'!"&amp;CHAR(COLUMN(B737)+64)&amp;$B738)</f>
        <v>262545</v>
      </c>
    </row>
    <row r="739" spans="1:8" x14ac:dyDescent="0.25">
      <c r="A739" t="s">
        <v>2</v>
      </c>
      <c r="B739">
        <f t="shared" si="24"/>
        <v>393</v>
      </c>
      <c r="C739" t="str" cm="1">
        <f t="array" aca="1" ref="C739" ca="1">INDIRECT("'"&amp;$A739&amp;"'!"&amp;CHAR(COLUMN(A738)+64)&amp;$B739)</f>
        <v>12TG110110</v>
      </c>
      <c r="D739" cm="1">
        <f t="array" aca="1" ref="D739" ca="1">INDIRECT("'"&amp;$A739&amp;"'!"&amp;CHAR(COLUMN(C738)+64)&amp;$B739)</f>
        <v>387</v>
      </c>
      <c r="E739">
        <f t="shared" si="25"/>
        <v>738</v>
      </c>
      <c r="F739" t="str" cm="1">
        <f t="array" aca="1" ref="F739" ca="1">INDIRECT("'"&amp;$A739&amp;"'!"&amp;CHAR(COLUMN(D738)+64)&amp;$B739)</f>
        <v>Ba chạc 90° PPR DISMY ghi D110</v>
      </c>
      <c r="G739" t="str" cm="1">
        <f t="array" aca="1" ref="G739" ca="1">INDIRECT("'"&amp;$A739&amp;"'!"&amp;CHAR(COLUMN(E738)+64)&amp;$B739)</f>
        <v>cái</v>
      </c>
      <c r="H739" s="1" cm="1">
        <f t="array" aca="1" ref="H739" ca="1">INDIRECT("'"&amp;$A739&amp;"'!"&amp;CHAR(COLUMN(B738)+64)&amp;$B739)</f>
        <v>465636</v>
      </c>
    </row>
    <row r="740" spans="1:8" x14ac:dyDescent="0.25">
      <c r="A740" t="s">
        <v>2</v>
      </c>
      <c r="B740">
        <f t="shared" si="24"/>
        <v>394</v>
      </c>
      <c r="C740" t="str" cm="1">
        <f t="array" aca="1" ref="C740" ca="1">INDIRECT("'"&amp;$A740&amp;"'!"&amp;CHAR(COLUMN(A739)+64)&amp;$B740)</f>
        <v>12TUV2020</v>
      </c>
      <c r="D740" cm="1">
        <f t="array" aca="1" ref="D740" ca="1">INDIRECT("'"&amp;$A740&amp;"'!"&amp;CHAR(COLUMN(C739)+64)&amp;$B740)</f>
        <v>388</v>
      </c>
      <c r="E740">
        <f t="shared" si="25"/>
        <v>739</v>
      </c>
      <c r="F740" t="str" cm="1">
        <f t="array" aca="1" ref="F740" ca="1">INDIRECT("'"&amp;$A740&amp;"'!"&amp;CHAR(COLUMN(D739)+64)&amp;$B740)</f>
        <v>Ba chạc 90° PPR DISMY UV D20</v>
      </c>
      <c r="G740" t="str" cm="1">
        <f t="array" aca="1" ref="G740" ca="1">INDIRECT("'"&amp;$A740&amp;"'!"&amp;CHAR(COLUMN(E739)+64)&amp;$B740)</f>
        <v>cái</v>
      </c>
      <c r="H740" s="1" cm="1">
        <f t="array" aca="1" ref="H740" ca="1">INDIRECT("'"&amp;$A740&amp;"'!"&amp;CHAR(COLUMN(B739)+64)&amp;$B740)</f>
        <v>7818</v>
      </c>
    </row>
    <row r="741" spans="1:8" x14ac:dyDescent="0.25">
      <c r="A741" t="s">
        <v>2</v>
      </c>
      <c r="B741">
        <f t="shared" si="24"/>
        <v>395</v>
      </c>
      <c r="C741" t="str" cm="1">
        <f t="array" aca="1" ref="C741" ca="1">INDIRECT("'"&amp;$A741&amp;"'!"&amp;CHAR(COLUMN(A740)+64)&amp;$B741)</f>
        <v>12TUV2525</v>
      </c>
      <c r="D741" cm="1">
        <f t="array" aca="1" ref="D741" ca="1">INDIRECT("'"&amp;$A741&amp;"'!"&amp;CHAR(COLUMN(C740)+64)&amp;$B741)</f>
        <v>389</v>
      </c>
      <c r="E741">
        <f t="shared" si="25"/>
        <v>740</v>
      </c>
      <c r="F741" t="str" cm="1">
        <f t="array" aca="1" ref="F741" ca="1">INDIRECT("'"&amp;$A741&amp;"'!"&amp;CHAR(COLUMN(D740)+64)&amp;$B741)</f>
        <v>Ba chạc 90° PPR DISMY UV D25</v>
      </c>
      <c r="G741" t="str" cm="1">
        <f t="array" aca="1" ref="G741" ca="1">INDIRECT("'"&amp;$A741&amp;"'!"&amp;CHAR(COLUMN(E740)+64)&amp;$B741)</f>
        <v>cái</v>
      </c>
      <c r="H741" s="1" cm="1">
        <f t="array" aca="1" ref="H741" ca="1">INDIRECT("'"&amp;$A741&amp;"'!"&amp;CHAR(COLUMN(B740)+64)&amp;$B741)</f>
        <v>12000</v>
      </c>
    </row>
    <row r="742" spans="1:8" x14ac:dyDescent="0.25">
      <c r="A742" t="s">
        <v>2</v>
      </c>
      <c r="B742">
        <f t="shared" si="24"/>
        <v>396</v>
      </c>
      <c r="C742" t="str" cm="1">
        <f t="array" aca="1" ref="C742" ca="1">INDIRECT("'"&amp;$A742&amp;"'!"&amp;CHAR(COLUMN(A741)+64)&amp;$B742)</f>
        <v>12TUV3232</v>
      </c>
      <c r="D742" cm="1">
        <f t="array" aca="1" ref="D742" ca="1">INDIRECT("'"&amp;$A742&amp;"'!"&amp;CHAR(COLUMN(C741)+64)&amp;$B742)</f>
        <v>390</v>
      </c>
      <c r="E742">
        <f t="shared" si="25"/>
        <v>741</v>
      </c>
      <c r="F742" t="str" cm="1">
        <f t="array" aca="1" ref="F742" ca="1">INDIRECT("'"&amp;$A742&amp;"'!"&amp;CHAR(COLUMN(D741)+64)&amp;$B742)</f>
        <v>Ba chạc 90° PPR DISMY UV D32</v>
      </c>
      <c r="G742" t="str" cm="1">
        <f t="array" aca="1" ref="G742" ca="1">INDIRECT("'"&amp;$A742&amp;"'!"&amp;CHAR(COLUMN(E741)+64)&amp;$B742)</f>
        <v>cái</v>
      </c>
      <c r="H742" s="1" cm="1">
        <f t="array" aca="1" ref="H742" ca="1">INDIRECT("'"&amp;$A742&amp;"'!"&amp;CHAR(COLUMN(B741)+64)&amp;$B742)</f>
        <v>19727</v>
      </c>
    </row>
    <row r="743" spans="1:8" x14ac:dyDescent="0.25">
      <c r="A743" t="s">
        <v>2</v>
      </c>
      <c r="B743">
        <f t="shared" si="24"/>
        <v>397</v>
      </c>
      <c r="C743" t="str" cm="1">
        <f t="array" aca="1" ref="C743" ca="1">INDIRECT("'"&amp;$A743&amp;"'!"&amp;CHAR(COLUMN(A742)+64)&amp;$B743)</f>
        <v>12TUV4040</v>
      </c>
      <c r="D743" cm="1">
        <f t="array" aca="1" ref="D743" ca="1">INDIRECT("'"&amp;$A743&amp;"'!"&amp;CHAR(COLUMN(C742)+64)&amp;$B743)</f>
        <v>391</v>
      </c>
      <c r="E743">
        <f t="shared" si="25"/>
        <v>742</v>
      </c>
      <c r="F743" t="str" cm="1">
        <f t="array" aca="1" ref="F743" ca="1">INDIRECT("'"&amp;$A743&amp;"'!"&amp;CHAR(COLUMN(D742)+64)&amp;$B743)</f>
        <v>Ba chạc 90° PPR DISMY UV D40</v>
      </c>
      <c r="G743" t="str" cm="1">
        <f t="array" aca="1" ref="G743" ca="1">INDIRECT("'"&amp;$A743&amp;"'!"&amp;CHAR(COLUMN(E742)+64)&amp;$B743)</f>
        <v>cái</v>
      </c>
      <c r="H743" s="1" cm="1">
        <f t="array" aca="1" ref="H743" ca="1">INDIRECT("'"&amp;$A743&amp;"'!"&amp;CHAR(COLUMN(B742)+64)&amp;$B743)</f>
        <v>31637</v>
      </c>
    </row>
    <row r="744" spans="1:8" x14ac:dyDescent="0.25">
      <c r="A744" t="s">
        <v>2</v>
      </c>
      <c r="B744">
        <f t="shared" si="24"/>
        <v>398</v>
      </c>
      <c r="C744" t="str" cm="1">
        <f t="array" aca="1" ref="C744" ca="1">INDIRECT("'"&amp;$A744&amp;"'!"&amp;CHAR(COLUMN(A743)+64)&amp;$B744)</f>
        <v>12TUV5050</v>
      </c>
      <c r="D744" cm="1">
        <f t="array" aca="1" ref="D744" ca="1">INDIRECT("'"&amp;$A744&amp;"'!"&amp;CHAR(COLUMN(C743)+64)&amp;$B744)</f>
        <v>392</v>
      </c>
      <c r="E744">
        <f t="shared" si="25"/>
        <v>743</v>
      </c>
      <c r="F744" t="str" cm="1">
        <f t="array" aca="1" ref="F744" ca="1">INDIRECT("'"&amp;$A744&amp;"'!"&amp;CHAR(COLUMN(D743)+64)&amp;$B744)</f>
        <v>Ba chạc 90° PPR DISMY UV D50</v>
      </c>
      <c r="G744" t="str" cm="1">
        <f t="array" aca="1" ref="G744" ca="1">INDIRECT("'"&amp;$A744&amp;"'!"&amp;CHAR(COLUMN(E743)+64)&amp;$B744)</f>
        <v>cái</v>
      </c>
      <c r="H744" s="1" cm="1">
        <f t="array" aca="1" ref="H744" ca="1">INDIRECT("'"&amp;$A744&amp;"'!"&amp;CHAR(COLUMN(B743)+64)&amp;$B744)</f>
        <v>63182</v>
      </c>
    </row>
    <row r="745" spans="1:8" x14ac:dyDescent="0.25">
      <c r="A745" t="s">
        <v>2</v>
      </c>
      <c r="B745">
        <f t="shared" si="24"/>
        <v>399</v>
      </c>
      <c r="C745" t="str" cm="1">
        <f t="array" aca="1" ref="C745" ca="1">INDIRECT("'"&amp;$A745&amp;"'!"&amp;CHAR(COLUMN(A744)+64)&amp;$B745)</f>
        <v>12TUV6363</v>
      </c>
      <c r="D745" cm="1">
        <f t="array" aca="1" ref="D745" ca="1">INDIRECT("'"&amp;$A745&amp;"'!"&amp;CHAR(COLUMN(C744)+64)&amp;$B745)</f>
        <v>393</v>
      </c>
      <c r="E745">
        <f t="shared" si="25"/>
        <v>744</v>
      </c>
      <c r="F745" t="str" cm="1">
        <f t="array" aca="1" ref="F745" ca="1">INDIRECT("'"&amp;$A745&amp;"'!"&amp;CHAR(COLUMN(D744)+64)&amp;$B745)</f>
        <v>Ba chạc 90° PPR DISMY UV D63</v>
      </c>
      <c r="G745" t="str" cm="1">
        <f t="array" aca="1" ref="G745" ca="1">INDIRECT("'"&amp;$A745&amp;"'!"&amp;CHAR(COLUMN(E744)+64)&amp;$B745)</f>
        <v>cái</v>
      </c>
      <c r="H745" s="1" cm="1">
        <f t="array" aca="1" ref="H745" ca="1">INDIRECT("'"&amp;$A745&amp;"'!"&amp;CHAR(COLUMN(B744)+64)&amp;$B745)</f>
        <v>151637</v>
      </c>
    </row>
    <row r="746" spans="1:8" x14ac:dyDescent="0.25">
      <c r="A746" t="s">
        <v>2</v>
      </c>
      <c r="B746">
        <f t="shared" si="24"/>
        <v>400</v>
      </c>
      <c r="C746" t="str" cm="1">
        <f t="array" aca="1" ref="C746" ca="1">INDIRECT("'"&amp;$A746&amp;"'!"&amp;CHAR(COLUMN(A745)+64)&amp;$B746)</f>
        <v>12TRNX2012</v>
      </c>
      <c r="D746" cm="1">
        <f t="array" aca="1" ref="D746" ca="1">INDIRECT("'"&amp;$A746&amp;"'!"&amp;CHAR(COLUMN(C745)+64)&amp;$B746)</f>
        <v>394</v>
      </c>
      <c r="E746">
        <f t="shared" si="25"/>
        <v>745</v>
      </c>
      <c r="F746" t="str" cm="1">
        <f t="array" aca="1" ref="F746" ca="1">INDIRECT("'"&amp;$A746&amp;"'!"&amp;CHAR(COLUMN(D745)+64)&amp;$B746)</f>
        <v>Ba chạc 90° ren ngoài PPR DISMY xanh D20x1/2"</v>
      </c>
      <c r="G746" t="str" cm="1">
        <f t="array" aca="1" ref="G746" ca="1">INDIRECT("'"&amp;$A746&amp;"'!"&amp;CHAR(COLUMN(E745)+64)&amp;$B746)</f>
        <v>cái</v>
      </c>
      <c r="H746" s="1" cm="1">
        <f t="array" aca="1" ref="H746" ca="1">INDIRECT("'"&amp;$A746&amp;"'!"&amp;CHAR(COLUMN(B745)+64)&amp;$B746)</f>
        <v>50000</v>
      </c>
    </row>
    <row r="747" spans="1:8" x14ac:dyDescent="0.25">
      <c r="A747" t="s">
        <v>2</v>
      </c>
      <c r="B747">
        <f t="shared" si="24"/>
        <v>401</v>
      </c>
      <c r="C747" t="str" cm="1">
        <f t="array" aca="1" ref="C747" ca="1">INDIRECT("'"&amp;$A747&amp;"'!"&amp;CHAR(COLUMN(A746)+64)&amp;$B747)</f>
        <v>12TRNX2512</v>
      </c>
      <c r="D747" cm="1">
        <f t="array" aca="1" ref="D747" ca="1">INDIRECT("'"&amp;$A747&amp;"'!"&amp;CHAR(COLUMN(C746)+64)&amp;$B747)</f>
        <v>395</v>
      </c>
      <c r="E747">
        <f t="shared" si="25"/>
        <v>746</v>
      </c>
      <c r="F747" t="str" cm="1">
        <f t="array" aca="1" ref="F747" ca="1">INDIRECT("'"&amp;$A747&amp;"'!"&amp;CHAR(COLUMN(D746)+64)&amp;$B747)</f>
        <v>Ba chạc 90° ren ngoài PPR DISMY xanh D25x1/2"</v>
      </c>
      <c r="G747" t="str" cm="1">
        <f t="array" aca="1" ref="G747" ca="1">INDIRECT("'"&amp;$A747&amp;"'!"&amp;CHAR(COLUMN(E746)+64)&amp;$B747)</f>
        <v>cái</v>
      </c>
      <c r="H747" s="1" cm="1">
        <f t="array" aca="1" ref="H747" ca="1">INDIRECT("'"&amp;$A747&amp;"'!"&amp;CHAR(COLUMN(B746)+64)&amp;$B747)</f>
        <v>54182</v>
      </c>
    </row>
    <row r="748" spans="1:8" x14ac:dyDescent="0.25">
      <c r="A748" t="s">
        <v>2</v>
      </c>
      <c r="B748">
        <f t="shared" si="24"/>
        <v>402</v>
      </c>
      <c r="C748" t="str" cm="1">
        <f t="array" aca="1" ref="C748" ca="1">INDIRECT("'"&amp;$A748&amp;"'!"&amp;CHAR(COLUMN(A747)+64)&amp;$B748)</f>
        <v>12TRNX2534</v>
      </c>
      <c r="D748" cm="1">
        <f t="array" aca="1" ref="D748" ca="1">INDIRECT("'"&amp;$A748&amp;"'!"&amp;CHAR(COLUMN(C747)+64)&amp;$B748)</f>
        <v>396</v>
      </c>
      <c r="E748">
        <f t="shared" si="25"/>
        <v>747</v>
      </c>
      <c r="F748" t="str" cm="1">
        <f t="array" aca="1" ref="F748" ca="1">INDIRECT("'"&amp;$A748&amp;"'!"&amp;CHAR(COLUMN(D747)+64)&amp;$B748)</f>
        <v>Ba chạc 90° ren ngoài PPR DISMY xanh D25x3/4"</v>
      </c>
      <c r="G748" t="str" cm="1">
        <f t="array" aca="1" ref="G748" ca="1">INDIRECT("'"&amp;$A748&amp;"'!"&amp;CHAR(COLUMN(E747)+64)&amp;$B748)</f>
        <v>cái</v>
      </c>
      <c r="H748" s="1" cm="1">
        <f t="array" aca="1" ref="H748" ca="1">INDIRECT("'"&amp;$A748&amp;"'!"&amp;CHAR(COLUMN(B747)+64)&amp;$B748)</f>
        <v>68909</v>
      </c>
    </row>
    <row r="749" spans="1:8" x14ac:dyDescent="0.25">
      <c r="A749" t="s">
        <v>2</v>
      </c>
      <c r="B749">
        <f t="shared" si="24"/>
        <v>403</v>
      </c>
      <c r="C749" t="str" cm="1">
        <f t="array" aca="1" ref="C749" ca="1">INDIRECT("'"&amp;$A749&amp;"'!"&amp;CHAR(COLUMN(A748)+64)&amp;$B749)</f>
        <v>12TRNG2012</v>
      </c>
      <c r="D749" cm="1">
        <f t="array" aca="1" ref="D749" ca="1">INDIRECT("'"&amp;$A749&amp;"'!"&amp;CHAR(COLUMN(C748)+64)&amp;$B749)</f>
        <v>397</v>
      </c>
      <c r="E749">
        <f t="shared" si="25"/>
        <v>748</v>
      </c>
      <c r="F749" t="str" cm="1">
        <f t="array" aca="1" ref="F749" ca="1">INDIRECT("'"&amp;$A749&amp;"'!"&amp;CHAR(COLUMN(D748)+64)&amp;$B749)</f>
        <v>Ba chạc 90° ren ngoài PPR DISMY ghi D20x1/2"</v>
      </c>
      <c r="G749" t="str" cm="1">
        <f t="array" aca="1" ref="G749" ca="1">INDIRECT("'"&amp;$A749&amp;"'!"&amp;CHAR(COLUMN(E748)+64)&amp;$B749)</f>
        <v>cái</v>
      </c>
      <c r="H749" s="1" cm="1">
        <f t="array" aca="1" ref="H749" ca="1">INDIRECT("'"&amp;$A749&amp;"'!"&amp;CHAR(COLUMN(B748)+64)&amp;$B749)</f>
        <v>50000</v>
      </c>
    </row>
    <row r="750" spans="1:8" x14ac:dyDescent="0.25">
      <c r="A750" t="s">
        <v>2</v>
      </c>
      <c r="B750">
        <f t="shared" si="24"/>
        <v>404</v>
      </c>
      <c r="C750" t="str" cm="1">
        <f t="array" aca="1" ref="C750" ca="1">INDIRECT("'"&amp;$A750&amp;"'!"&amp;CHAR(COLUMN(A749)+64)&amp;$B750)</f>
        <v>12TRNG2512</v>
      </c>
      <c r="D750" cm="1">
        <f t="array" aca="1" ref="D750" ca="1">INDIRECT("'"&amp;$A750&amp;"'!"&amp;CHAR(COLUMN(C749)+64)&amp;$B750)</f>
        <v>398</v>
      </c>
      <c r="E750">
        <f t="shared" si="25"/>
        <v>749</v>
      </c>
      <c r="F750" t="str" cm="1">
        <f t="array" aca="1" ref="F750" ca="1">INDIRECT("'"&amp;$A750&amp;"'!"&amp;CHAR(COLUMN(D749)+64)&amp;$B750)</f>
        <v>Ba chạc 90° ren ngoài PPR DISMY ghi D25x1/2"</v>
      </c>
      <c r="G750" t="str" cm="1">
        <f t="array" aca="1" ref="G750" ca="1">INDIRECT("'"&amp;$A750&amp;"'!"&amp;CHAR(COLUMN(E749)+64)&amp;$B750)</f>
        <v>cái</v>
      </c>
      <c r="H750" s="1" cm="1">
        <f t="array" aca="1" ref="H750" ca="1">INDIRECT("'"&amp;$A750&amp;"'!"&amp;CHAR(COLUMN(B749)+64)&amp;$B750)</f>
        <v>54182</v>
      </c>
    </row>
    <row r="751" spans="1:8" x14ac:dyDescent="0.25">
      <c r="A751" t="s">
        <v>2</v>
      </c>
      <c r="B751">
        <f t="shared" si="24"/>
        <v>405</v>
      </c>
      <c r="C751" t="str" cm="1">
        <f t="array" aca="1" ref="C751" ca="1">INDIRECT("'"&amp;$A751&amp;"'!"&amp;CHAR(COLUMN(A750)+64)&amp;$B751)</f>
        <v>12TRNG2534</v>
      </c>
      <c r="D751" cm="1">
        <f t="array" aca="1" ref="D751" ca="1">INDIRECT("'"&amp;$A751&amp;"'!"&amp;CHAR(COLUMN(C750)+64)&amp;$B751)</f>
        <v>399</v>
      </c>
      <c r="E751">
        <f t="shared" si="25"/>
        <v>750</v>
      </c>
      <c r="F751" t="str" cm="1">
        <f t="array" aca="1" ref="F751" ca="1">INDIRECT("'"&amp;$A751&amp;"'!"&amp;CHAR(COLUMN(D750)+64)&amp;$B751)</f>
        <v>Ba chạc 90° ren ngoài PPR DISMY ghi D25x3/4"</v>
      </c>
      <c r="G751" t="str" cm="1">
        <f t="array" aca="1" ref="G751" ca="1">INDIRECT("'"&amp;$A751&amp;"'!"&amp;CHAR(COLUMN(E750)+64)&amp;$B751)</f>
        <v>cái</v>
      </c>
      <c r="H751" s="1" cm="1">
        <f t="array" aca="1" ref="H751" ca="1">INDIRECT("'"&amp;$A751&amp;"'!"&amp;CHAR(COLUMN(B750)+64)&amp;$B751)</f>
        <v>68909</v>
      </c>
    </row>
    <row r="752" spans="1:8" x14ac:dyDescent="0.25">
      <c r="A752" t="s">
        <v>2</v>
      </c>
      <c r="B752">
        <f t="shared" si="24"/>
        <v>406</v>
      </c>
      <c r="C752" t="str" cm="1">
        <f t="array" aca="1" ref="C752" ca="1">INDIRECT("'"&amp;$A752&amp;"'!"&amp;CHAR(COLUMN(A751)+64)&amp;$B752)</f>
        <v>12TRNUV2012</v>
      </c>
      <c r="D752" cm="1">
        <f t="array" aca="1" ref="D752" ca="1">INDIRECT("'"&amp;$A752&amp;"'!"&amp;CHAR(COLUMN(C751)+64)&amp;$B752)</f>
        <v>400</v>
      </c>
      <c r="E752">
        <f t="shared" si="25"/>
        <v>751</v>
      </c>
      <c r="F752" t="str" cm="1">
        <f t="array" aca="1" ref="F752" ca="1">INDIRECT("'"&amp;$A752&amp;"'!"&amp;CHAR(COLUMN(D751)+64)&amp;$B752)</f>
        <v>Ba chạc 90° ren ngoài PPR DISMY UV D20x1/2"</v>
      </c>
      <c r="G752" t="str" cm="1">
        <f t="array" aca="1" ref="G752" ca="1">INDIRECT("'"&amp;$A752&amp;"'!"&amp;CHAR(COLUMN(E751)+64)&amp;$B752)</f>
        <v>cái</v>
      </c>
      <c r="H752" s="1" cm="1">
        <f t="array" aca="1" ref="H752" ca="1">INDIRECT("'"&amp;$A752&amp;"'!"&amp;CHAR(COLUMN(B751)+64)&amp;$B752)</f>
        <v>60000</v>
      </c>
    </row>
    <row r="753" spans="1:8" x14ac:dyDescent="0.25">
      <c r="A753" t="s">
        <v>2</v>
      </c>
      <c r="B753">
        <f t="shared" si="24"/>
        <v>407</v>
      </c>
      <c r="C753" t="str" cm="1">
        <f t="array" aca="1" ref="C753" ca="1">INDIRECT("'"&amp;$A753&amp;"'!"&amp;CHAR(COLUMN(A752)+64)&amp;$B753)</f>
        <v>12TRNUV2512</v>
      </c>
      <c r="D753" cm="1">
        <f t="array" aca="1" ref="D753" ca="1">INDIRECT("'"&amp;$A753&amp;"'!"&amp;CHAR(COLUMN(C752)+64)&amp;$B753)</f>
        <v>401</v>
      </c>
      <c r="E753">
        <f t="shared" si="25"/>
        <v>752</v>
      </c>
      <c r="F753" t="str" cm="1">
        <f t="array" aca="1" ref="F753" ca="1">INDIRECT("'"&amp;$A753&amp;"'!"&amp;CHAR(COLUMN(D752)+64)&amp;$B753)</f>
        <v>Ba chạc 90° ren ngoài PPR DISMY UV D25x1/2"</v>
      </c>
      <c r="G753" t="str" cm="1">
        <f t="array" aca="1" ref="G753" ca="1">INDIRECT("'"&amp;$A753&amp;"'!"&amp;CHAR(COLUMN(E752)+64)&amp;$B753)</f>
        <v>cái</v>
      </c>
      <c r="H753" s="1" cm="1">
        <f t="array" aca="1" ref="H753" ca="1">INDIRECT("'"&amp;$A753&amp;"'!"&amp;CHAR(COLUMN(B752)+64)&amp;$B753)</f>
        <v>65000</v>
      </c>
    </row>
    <row r="754" spans="1:8" x14ac:dyDescent="0.25">
      <c r="A754" t="s">
        <v>2</v>
      </c>
      <c r="B754">
        <f t="shared" si="24"/>
        <v>408</v>
      </c>
      <c r="C754" t="str" cm="1">
        <f t="array" aca="1" ref="C754" ca="1">INDIRECT("'"&amp;$A754&amp;"'!"&amp;CHAR(COLUMN(A753)+64)&amp;$B754)</f>
        <v>12TRNUV2534</v>
      </c>
      <c r="D754" cm="1">
        <f t="array" aca="1" ref="D754" ca="1">INDIRECT("'"&amp;$A754&amp;"'!"&amp;CHAR(COLUMN(C753)+64)&amp;$B754)</f>
        <v>402</v>
      </c>
      <c r="E754">
        <f t="shared" si="25"/>
        <v>753</v>
      </c>
      <c r="F754" t="str" cm="1">
        <f t="array" aca="1" ref="F754" ca="1">INDIRECT("'"&amp;$A754&amp;"'!"&amp;CHAR(COLUMN(D753)+64)&amp;$B754)</f>
        <v>Ba chạc 90° ren ngoài PPR DISMY UV D25x3/4"</v>
      </c>
      <c r="G754" t="str" cm="1">
        <f t="array" aca="1" ref="G754" ca="1">INDIRECT("'"&amp;$A754&amp;"'!"&amp;CHAR(COLUMN(E753)+64)&amp;$B754)</f>
        <v>cái</v>
      </c>
      <c r="H754" s="1" cm="1">
        <f t="array" aca="1" ref="H754" ca="1">INDIRECT("'"&amp;$A754&amp;"'!"&amp;CHAR(COLUMN(B753)+64)&amp;$B754)</f>
        <v>82636</v>
      </c>
    </row>
    <row r="755" spans="1:8" x14ac:dyDescent="0.25">
      <c r="A755" t="s">
        <v>2</v>
      </c>
      <c r="B755">
        <f t="shared" si="24"/>
        <v>409</v>
      </c>
      <c r="C755" t="str" cm="1">
        <f t="array" aca="1" ref="C755" ca="1">INDIRECT("'"&amp;$A755&amp;"'!"&amp;CHAR(COLUMN(A754)+64)&amp;$B755)</f>
        <v>12TRNGM2012</v>
      </c>
      <c r="D755" cm="1">
        <f t="array" aca="1" ref="D755" ca="1">INDIRECT("'"&amp;$A755&amp;"'!"&amp;CHAR(COLUMN(C754)+64)&amp;$B755)</f>
        <v>403</v>
      </c>
      <c r="E755">
        <f t="shared" si="25"/>
        <v>754</v>
      </c>
      <c r="F755" t="str" cm="1">
        <f t="array" aca="1" ref="F755" ca="1">INDIRECT("'"&amp;$A755&amp;"'!"&amp;CHAR(COLUMN(D754)+64)&amp;$B755)</f>
        <v>Ba chạc 90° ren ngoài PPR DISMY ghi D20x1/2" mạ</v>
      </c>
      <c r="G755" t="str" cm="1">
        <f t="array" aca="1" ref="G755" ca="1">INDIRECT("'"&amp;$A755&amp;"'!"&amp;CHAR(COLUMN(E754)+64)&amp;$B755)</f>
        <v>cái</v>
      </c>
      <c r="H755" s="1" cm="1">
        <f t="array" aca="1" ref="H755" ca="1">INDIRECT("'"&amp;$A755&amp;"'!"&amp;CHAR(COLUMN(B754)+64)&amp;$B755)</f>
        <v>50000</v>
      </c>
    </row>
    <row r="756" spans="1:8" x14ac:dyDescent="0.25">
      <c r="A756" t="s">
        <v>2</v>
      </c>
      <c r="B756">
        <f t="shared" si="24"/>
        <v>410</v>
      </c>
      <c r="C756" t="str" cm="1">
        <f t="array" aca="1" ref="C756" ca="1">INDIRECT("'"&amp;$A756&amp;"'!"&amp;CHAR(COLUMN(A755)+64)&amp;$B756)</f>
        <v>12TRNGM2512</v>
      </c>
      <c r="D756" cm="1">
        <f t="array" aca="1" ref="D756" ca="1">INDIRECT("'"&amp;$A756&amp;"'!"&amp;CHAR(COLUMN(C755)+64)&amp;$B756)</f>
        <v>404</v>
      </c>
      <c r="E756">
        <f t="shared" si="25"/>
        <v>755</v>
      </c>
      <c r="F756" t="str" cm="1">
        <f t="array" aca="1" ref="F756" ca="1">INDIRECT("'"&amp;$A756&amp;"'!"&amp;CHAR(COLUMN(D755)+64)&amp;$B756)</f>
        <v>Ba chạc 90° ren ngoài PPR DISMY ghi D25x1/2" mạ</v>
      </c>
      <c r="G756" t="str" cm="1">
        <f t="array" aca="1" ref="G756" ca="1">INDIRECT("'"&amp;$A756&amp;"'!"&amp;CHAR(COLUMN(E755)+64)&amp;$B756)</f>
        <v>cái</v>
      </c>
      <c r="H756" s="1" cm="1">
        <f t="array" aca="1" ref="H756" ca="1">INDIRECT("'"&amp;$A756&amp;"'!"&amp;CHAR(COLUMN(B755)+64)&amp;$B756)</f>
        <v>54182</v>
      </c>
    </row>
    <row r="757" spans="1:8" x14ac:dyDescent="0.25">
      <c r="A757" t="s">
        <v>2</v>
      </c>
      <c r="B757">
        <f t="shared" si="24"/>
        <v>411</v>
      </c>
      <c r="C757" t="str" cm="1">
        <f t="array" aca="1" ref="C757" ca="1">INDIRECT("'"&amp;$A757&amp;"'!"&amp;CHAR(COLUMN(A756)+64)&amp;$B757)</f>
        <v>12TRNGM2534</v>
      </c>
      <c r="D757" cm="1">
        <f t="array" aca="1" ref="D757" ca="1">INDIRECT("'"&amp;$A757&amp;"'!"&amp;CHAR(COLUMN(C756)+64)&amp;$B757)</f>
        <v>405</v>
      </c>
      <c r="E757">
        <f t="shared" si="25"/>
        <v>756</v>
      </c>
      <c r="F757" t="str" cm="1">
        <f t="array" aca="1" ref="F757" ca="1">INDIRECT("'"&amp;$A757&amp;"'!"&amp;CHAR(COLUMN(D756)+64)&amp;$B757)</f>
        <v>Ba chạc 90° ren ngoài PPR DISMY ghi D25x3/4" mạ</v>
      </c>
      <c r="G757" t="str" cm="1">
        <f t="array" aca="1" ref="G757" ca="1">INDIRECT("'"&amp;$A757&amp;"'!"&amp;CHAR(COLUMN(E756)+64)&amp;$B757)</f>
        <v>cái</v>
      </c>
      <c r="H757" s="1" cm="1">
        <f t="array" aca="1" ref="H757" ca="1">INDIRECT("'"&amp;$A757&amp;"'!"&amp;CHAR(COLUMN(B756)+64)&amp;$B757)</f>
        <v>68909</v>
      </c>
    </row>
    <row r="758" spans="1:8" x14ac:dyDescent="0.25">
      <c r="A758" t="s">
        <v>2</v>
      </c>
      <c r="B758">
        <f t="shared" si="24"/>
        <v>412</v>
      </c>
      <c r="C758" t="str" cm="1">
        <f t="array" aca="1" ref="C758" ca="1">INDIRECT("'"&amp;$A758&amp;"'!"&amp;CHAR(COLUMN(A757)+64)&amp;$B758)</f>
        <v>12TRTX2012</v>
      </c>
      <c r="D758" cm="1">
        <f t="array" aca="1" ref="D758" ca="1">INDIRECT("'"&amp;$A758&amp;"'!"&amp;CHAR(COLUMN(C757)+64)&amp;$B758)</f>
        <v>406</v>
      </c>
      <c r="E758">
        <f t="shared" si="25"/>
        <v>757</v>
      </c>
      <c r="F758" t="str" cm="1">
        <f t="array" aca="1" ref="F758" ca="1">INDIRECT("'"&amp;$A758&amp;"'!"&amp;CHAR(COLUMN(D757)+64)&amp;$B758)</f>
        <v>Ba chạc 90° ren trong PPR DISMY xanh D20x1/2"</v>
      </c>
      <c r="G758" t="str" cm="1">
        <f t="array" aca="1" ref="G758" ca="1">INDIRECT("'"&amp;$A758&amp;"'!"&amp;CHAR(COLUMN(E757)+64)&amp;$B758)</f>
        <v>cái</v>
      </c>
      <c r="H758" s="1" cm="1">
        <f t="array" aca="1" ref="H758" ca="1">INDIRECT("'"&amp;$A758&amp;"'!"&amp;CHAR(COLUMN(B757)+64)&amp;$B758)</f>
        <v>40545</v>
      </c>
    </row>
    <row r="759" spans="1:8" x14ac:dyDescent="0.25">
      <c r="A759" t="s">
        <v>2</v>
      </c>
      <c r="B759">
        <f t="shared" si="24"/>
        <v>413</v>
      </c>
      <c r="C759" t="str" cm="1">
        <f t="array" aca="1" ref="C759" ca="1">INDIRECT("'"&amp;$A759&amp;"'!"&amp;CHAR(COLUMN(A758)+64)&amp;$B759)</f>
        <v>12TRTX2512</v>
      </c>
      <c r="D759" cm="1">
        <f t="array" aca="1" ref="D759" ca="1">INDIRECT("'"&amp;$A759&amp;"'!"&amp;CHAR(COLUMN(C758)+64)&amp;$B759)</f>
        <v>407</v>
      </c>
      <c r="E759">
        <f t="shared" si="25"/>
        <v>758</v>
      </c>
      <c r="F759" t="str" cm="1">
        <f t="array" aca="1" ref="F759" ca="1">INDIRECT("'"&amp;$A759&amp;"'!"&amp;CHAR(COLUMN(D758)+64)&amp;$B759)</f>
        <v>Ba chạc 90° ren trong PPR DISMY xanh D25x1/2"</v>
      </c>
      <c r="G759" t="str" cm="1">
        <f t="array" aca="1" ref="G759" ca="1">INDIRECT("'"&amp;$A759&amp;"'!"&amp;CHAR(COLUMN(E758)+64)&amp;$B759)</f>
        <v>cái</v>
      </c>
      <c r="H759" s="1" cm="1">
        <f t="array" aca="1" ref="H759" ca="1">INDIRECT("'"&amp;$A759&amp;"'!"&amp;CHAR(COLUMN(B758)+64)&amp;$B759)</f>
        <v>43364</v>
      </c>
    </row>
    <row r="760" spans="1:8" x14ac:dyDescent="0.25">
      <c r="A760" t="s">
        <v>2</v>
      </c>
      <c r="B760">
        <f t="shared" si="24"/>
        <v>414</v>
      </c>
      <c r="C760" t="str" cm="1">
        <f t="array" aca="1" ref="C760" ca="1">INDIRECT("'"&amp;$A760&amp;"'!"&amp;CHAR(COLUMN(A759)+64)&amp;$B760)</f>
        <v>12TRTX2534</v>
      </c>
      <c r="D760" cm="1">
        <f t="array" aca="1" ref="D760" ca="1">INDIRECT("'"&amp;$A760&amp;"'!"&amp;CHAR(COLUMN(C759)+64)&amp;$B760)</f>
        <v>408</v>
      </c>
      <c r="E760">
        <f t="shared" si="25"/>
        <v>759</v>
      </c>
      <c r="F760" t="str" cm="1">
        <f t="array" aca="1" ref="F760" ca="1">INDIRECT("'"&amp;$A760&amp;"'!"&amp;CHAR(COLUMN(D759)+64)&amp;$B760)</f>
        <v>Ba chạc 90° ren trong PPR DISMY xanh D25x3/4"</v>
      </c>
      <c r="G760" t="str" cm="1">
        <f t="array" aca="1" ref="G760" ca="1">INDIRECT("'"&amp;$A760&amp;"'!"&amp;CHAR(COLUMN(E759)+64)&amp;$B760)</f>
        <v>cái</v>
      </c>
      <c r="H760" s="1" cm="1">
        <f t="array" aca="1" ref="H760" ca="1">INDIRECT("'"&amp;$A760&amp;"'!"&amp;CHAR(COLUMN(B759)+64)&amp;$B760)</f>
        <v>63182</v>
      </c>
    </row>
    <row r="761" spans="1:8" x14ac:dyDescent="0.25">
      <c r="A761" t="s">
        <v>2</v>
      </c>
      <c r="B761">
        <f t="shared" si="24"/>
        <v>415</v>
      </c>
      <c r="C761" t="str" cm="1">
        <f t="array" aca="1" ref="C761" ca="1">INDIRECT("'"&amp;$A761&amp;"'!"&amp;CHAR(COLUMN(A760)+64)&amp;$B761)</f>
        <v>12TRTG2012</v>
      </c>
      <c r="D761" cm="1">
        <f t="array" aca="1" ref="D761" ca="1">INDIRECT("'"&amp;$A761&amp;"'!"&amp;CHAR(COLUMN(C760)+64)&amp;$B761)</f>
        <v>409</v>
      </c>
      <c r="E761">
        <f t="shared" si="25"/>
        <v>760</v>
      </c>
      <c r="F761" t="str" cm="1">
        <f t="array" aca="1" ref="F761" ca="1">INDIRECT("'"&amp;$A761&amp;"'!"&amp;CHAR(COLUMN(D760)+64)&amp;$B761)</f>
        <v>Ba chạc 90° ren trong PPR DISMY ghi D20x1/2"</v>
      </c>
      <c r="G761" t="str" cm="1">
        <f t="array" aca="1" ref="G761" ca="1">INDIRECT("'"&amp;$A761&amp;"'!"&amp;CHAR(COLUMN(E760)+64)&amp;$B761)</f>
        <v>cái</v>
      </c>
      <c r="H761" s="1" cm="1">
        <f t="array" aca="1" ref="H761" ca="1">INDIRECT("'"&amp;$A761&amp;"'!"&amp;CHAR(COLUMN(B760)+64)&amp;$B761)</f>
        <v>40545</v>
      </c>
    </row>
    <row r="762" spans="1:8" x14ac:dyDescent="0.25">
      <c r="A762" t="s">
        <v>2</v>
      </c>
      <c r="B762">
        <f t="shared" ref="B762:B825" si="26">+B761+1</f>
        <v>416</v>
      </c>
      <c r="C762" t="str" cm="1">
        <f t="array" aca="1" ref="C762" ca="1">INDIRECT("'"&amp;$A762&amp;"'!"&amp;CHAR(COLUMN(A761)+64)&amp;$B762)</f>
        <v>12TRTG2512</v>
      </c>
      <c r="D762" cm="1">
        <f t="array" aca="1" ref="D762" ca="1">INDIRECT("'"&amp;$A762&amp;"'!"&amp;CHAR(COLUMN(C761)+64)&amp;$B762)</f>
        <v>410</v>
      </c>
      <c r="E762">
        <f t="shared" si="25"/>
        <v>761</v>
      </c>
      <c r="F762" t="str" cm="1">
        <f t="array" aca="1" ref="F762" ca="1">INDIRECT("'"&amp;$A762&amp;"'!"&amp;CHAR(COLUMN(D761)+64)&amp;$B762)</f>
        <v>Ba chạc 90° ren trong PPR DISMY ghi D25x1/2"</v>
      </c>
      <c r="G762" t="str" cm="1">
        <f t="array" aca="1" ref="G762" ca="1">INDIRECT("'"&amp;$A762&amp;"'!"&amp;CHAR(COLUMN(E761)+64)&amp;$B762)</f>
        <v>cái</v>
      </c>
      <c r="H762" s="1" cm="1">
        <f t="array" aca="1" ref="H762" ca="1">INDIRECT("'"&amp;$A762&amp;"'!"&amp;CHAR(COLUMN(B761)+64)&amp;$B762)</f>
        <v>43364</v>
      </c>
    </row>
    <row r="763" spans="1:8" x14ac:dyDescent="0.25">
      <c r="A763" t="s">
        <v>2</v>
      </c>
      <c r="B763">
        <f t="shared" si="26"/>
        <v>417</v>
      </c>
      <c r="C763" t="str" cm="1">
        <f t="array" aca="1" ref="C763" ca="1">INDIRECT("'"&amp;$A763&amp;"'!"&amp;CHAR(COLUMN(A762)+64)&amp;$B763)</f>
        <v>12TRTG2534</v>
      </c>
      <c r="D763" cm="1">
        <f t="array" aca="1" ref="D763" ca="1">INDIRECT("'"&amp;$A763&amp;"'!"&amp;CHAR(COLUMN(C762)+64)&amp;$B763)</f>
        <v>411</v>
      </c>
      <c r="E763">
        <f t="shared" si="25"/>
        <v>762</v>
      </c>
      <c r="F763" t="str" cm="1">
        <f t="array" aca="1" ref="F763" ca="1">INDIRECT("'"&amp;$A763&amp;"'!"&amp;CHAR(COLUMN(D762)+64)&amp;$B763)</f>
        <v>Ba chạc 90° ren trong PPR DISMY ghi D25x3/4"</v>
      </c>
      <c r="G763" t="str" cm="1">
        <f t="array" aca="1" ref="G763" ca="1">INDIRECT("'"&amp;$A763&amp;"'!"&amp;CHAR(COLUMN(E762)+64)&amp;$B763)</f>
        <v>cái</v>
      </c>
      <c r="H763" s="1" cm="1">
        <f t="array" aca="1" ref="H763" ca="1">INDIRECT("'"&amp;$A763&amp;"'!"&amp;CHAR(COLUMN(B762)+64)&amp;$B763)</f>
        <v>63182</v>
      </c>
    </row>
    <row r="764" spans="1:8" x14ac:dyDescent="0.25">
      <c r="A764" t="s">
        <v>2</v>
      </c>
      <c r="B764">
        <f t="shared" si="26"/>
        <v>418</v>
      </c>
      <c r="C764" t="str" cm="1">
        <f t="array" aca="1" ref="C764" ca="1">INDIRECT("'"&amp;$A764&amp;"'!"&amp;CHAR(COLUMN(A763)+64)&amp;$B764)</f>
        <v>12TRTUV2012</v>
      </c>
      <c r="D764" cm="1">
        <f t="array" aca="1" ref="D764" ca="1">INDIRECT("'"&amp;$A764&amp;"'!"&amp;CHAR(COLUMN(C763)+64)&amp;$B764)</f>
        <v>412</v>
      </c>
      <c r="E764">
        <f t="shared" si="25"/>
        <v>763</v>
      </c>
      <c r="F764" t="str" cm="1">
        <f t="array" aca="1" ref="F764" ca="1">INDIRECT("'"&amp;$A764&amp;"'!"&amp;CHAR(COLUMN(D763)+64)&amp;$B764)</f>
        <v>Ba chạc 90° ren trong PPR DISMY UV D20x1/2"</v>
      </c>
      <c r="G764" t="str" cm="1">
        <f t="array" aca="1" ref="G764" ca="1">INDIRECT("'"&amp;$A764&amp;"'!"&amp;CHAR(COLUMN(E763)+64)&amp;$B764)</f>
        <v>cái</v>
      </c>
      <c r="H764" s="1" cm="1">
        <f t="array" aca="1" ref="H764" ca="1">INDIRECT("'"&amp;$A764&amp;"'!"&amp;CHAR(COLUMN(B763)+64)&amp;$B764)</f>
        <v>48545</v>
      </c>
    </row>
    <row r="765" spans="1:8" x14ac:dyDescent="0.25">
      <c r="A765" t="s">
        <v>2</v>
      </c>
      <c r="B765">
        <f t="shared" si="26"/>
        <v>419</v>
      </c>
      <c r="C765" t="str" cm="1">
        <f t="array" aca="1" ref="C765" ca="1">INDIRECT("'"&amp;$A765&amp;"'!"&amp;CHAR(COLUMN(A764)+64)&amp;$B765)</f>
        <v>12TRTUV2512</v>
      </c>
      <c r="D765" cm="1">
        <f t="array" aca="1" ref="D765" ca="1">INDIRECT("'"&amp;$A765&amp;"'!"&amp;CHAR(COLUMN(C764)+64)&amp;$B765)</f>
        <v>413</v>
      </c>
      <c r="E765">
        <f t="shared" si="25"/>
        <v>764</v>
      </c>
      <c r="F765" t="str" cm="1">
        <f t="array" aca="1" ref="F765" ca="1">INDIRECT("'"&amp;$A765&amp;"'!"&amp;CHAR(COLUMN(D764)+64)&amp;$B765)</f>
        <v>Ba chạc 90° ren trong PPR DISMY UV D25x1/2"</v>
      </c>
      <c r="G765" t="str" cm="1">
        <f t="array" aca="1" ref="G765" ca="1">INDIRECT("'"&amp;$A765&amp;"'!"&amp;CHAR(COLUMN(E764)+64)&amp;$B765)</f>
        <v>cái</v>
      </c>
      <c r="H765" s="1" cm="1">
        <f t="array" aca="1" ref="H765" ca="1">INDIRECT("'"&amp;$A765&amp;"'!"&amp;CHAR(COLUMN(B764)+64)&amp;$B765)</f>
        <v>52000</v>
      </c>
    </row>
    <row r="766" spans="1:8" x14ac:dyDescent="0.25">
      <c r="A766" t="s">
        <v>2</v>
      </c>
      <c r="B766">
        <f t="shared" si="26"/>
        <v>420</v>
      </c>
      <c r="C766" t="str" cm="1">
        <f t="array" aca="1" ref="C766" ca="1">INDIRECT("'"&amp;$A766&amp;"'!"&amp;CHAR(COLUMN(A765)+64)&amp;$B766)</f>
        <v>12TRTUV2534</v>
      </c>
      <c r="D766" cm="1">
        <f t="array" aca="1" ref="D766" ca="1">INDIRECT("'"&amp;$A766&amp;"'!"&amp;CHAR(COLUMN(C765)+64)&amp;$B766)</f>
        <v>414</v>
      </c>
      <c r="E766">
        <f t="shared" si="25"/>
        <v>765</v>
      </c>
      <c r="F766" t="str" cm="1">
        <f t="array" aca="1" ref="F766" ca="1">INDIRECT("'"&amp;$A766&amp;"'!"&amp;CHAR(COLUMN(D765)+64)&amp;$B766)</f>
        <v>Ba chạc 90° ren trong PPR DISMY UV D25x3/4"</v>
      </c>
      <c r="G766" t="str" cm="1">
        <f t="array" aca="1" ref="G766" ca="1">INDIRECT("'"&amp;$A766&amp;"'!"&amp;CHAR(COLUMN(E765)+64)&amp;$B766)</f>
        <v>cái</v>
      </c>
      <c r="H766" s="1" cm="1">
        <f t="array" aca="1" ref="H766" ca="1">INDIRECT("'"&amp;$A766&amp;"'!"&amp;CHAR(COLUMN(B765)+64)&amp;$B766)</f>
        <v>75818</v>
      </c>
    </row>
    <row r="767" spans="1:8" x14ac:dyDescent="0.25">
      <c r="A767" t="s">
        <v>2</v>
      </c>
      <c r="B767">
        <f t="shared" si="26"/>
        <v>421</v>
      </c>
      <c r="C767" t="str" cm="1">
        <f t="array" aca="1" ref="C767" ca="1">INDIRECT("'"&amp;$A767&amp;"'!"&amp;CHAR(COLUMN(A766)+64)&amp;$B767)</f>
        <v>12TRTGM2012</v>
      </c>
      <c r="D767" cm="1">
        <f t="array" aca="1" ref="D767" ca="1">INDIRECT("'"&amp;$A767&amp;"'!"&amp;CHAR(COLUMN(C766)+64)&amp;$B767)</f>
        <v>415</v>
      </c>
      <c r="E767">
        <f t="shared" si="25"/>
        <v>766</v>
      </c>
      <c r="F767" t="str" cm="1">
        <f t="array" aca="1" ref="F767" ca="1">INDIRECT("'"&amp;$A767&amp;"'!"&amp;CHAR(COLUMN(D766)+64)&amp;$B767)</f>
        <v>Ba chạc 90° ren trong PPR DISMY ghi D20x1/2" mạ</v>
      </c>
      <c r="G767" t="str" cm="1">
        <f t="array" aca="1" ref="G767" ca="1">INDIRECT("'"&amp;$A767&amp;"'!"&amp;CHAR(COLUMN(E766)+64)&amp;$B767)</f>
        <v>cái</v>
      </c>
      <c r="H767" s="1" cm="1">
        <f t="array" aca="1" ref="H767" ca="1">INDIRECT("'"&amp;$A767&amp;"'!"&amp;CHAR(COLUMN(B766)+64)&amp;$B767)</f>
        <v>40545</v>
      </c>
    </row>
    <row r="768" spans="1:8" x14ac:dyDescent="0.25">
      <c r="A768" t="s">
        <v>2</v>
      </c>
      <c r="B768">
        <f t="shared" si="26"/>
        <v>422</v>
      </c>
      <c r="C768" t="str" cm="1">
        <f t="array" aca="1" ref="C768" ca="1">INDIRECT("'"&amp;$A768&amp;"'!"&amp;CHAR(COLUMN(A767)+64)&amp;$B768)</f>
        <v>12TRTGM2512</v>
      </c>
      <c r="D768" cm="1">
        <f t="array" aca="1" ref="D768" ca="1">INDIRECT("'"&amp;$A768&amp;"'!"&amp;CHAR(COLUMN(C767)+64)&amp;$B768)</f>
        <v>416</v>
      </c>
      <c r="E768">
        <f t="shared" si="25"/>
        <v>767</v>
      </c>
      <c r="F768" t="str" cm="1">
        <f t="array" aca="1" ref="F768" ca="1">INDIRECT("'"&amp;$A768&amp;"'!"&amp;CHAR(COLUMN(D767)+64)&amp;$B768)</f>
        <v>Ba chạc 90° ren trong PPR DISMY ghi D25x1/2" mạ</v>
      </c>
      <c r="G768" t="str" cm="1">
        <f t="array" aca="1" ref="G768" ca="1">INDIRECT("'"&amp;$A768&amp;"'!"&amp;CHAR(COLUMN(E767)+64)&amp;$B768)</f>
        <v>cái</v>
      </c>
      <c r="H768" s="1" cm="1">
        <f t="array" aca="1" ref="H768" ca="1">INDIRECT("'"&amp;$A768&amp;"'!"&amp;CHAR(COLUMN(B767)+64)&amp;$B768)</f>
        <v>43364</v>
      </c>
    </row>
    <row r="769" spans="1:8" x14ac:dyDescent="0.25">
      <c r="A769" t="s">
        <v>2</v>
      </c>
      <c r="B769">
        <f t="shared" si="26"/>
        <v>423</v>
      </c>
      <c r="C769" t="str" cm="1">
        <f t="array" aca="1" ref="C769" ca="1">INDIRECT("'"&amp;$A769&amp;"'!"&amp;CHAR(COLUMN(A768)+64)&amp;$B769)</f>
        <v>12TRTGM2534</v>
      </c>
      <c r="D769" cm="1">
        <f t="array" aca="1" ref="D769" ca="1">INDIRECT("'"&amp;$A769&amp;"'!"&amp;CHAR(COLUMN(C768)+64)&amp;$B769)</f>
        <v>417</v>
      </c>
      <c r="E769">
        <f t="shared" si="25"/>
        <v>768</v>
      </c>
      <c r="F769" t="str" cm="1">
        <f t="array" aca="1" ref="F769" ca="1">INDIRECT("'"&amp;$A769&amp;"'!"&amp;CHAR(COLUMN(D768)+64)&amp;$B769)</f>
        <v>Ba chạc 90° ren trong PPR DISMY ghi D25x3/4" mạ</v>
      </c>
      <c r="G769" t="str" cm="1">
        <f t="array" aca="1" ref="G769" ca="1">INDIRECT("'"&amp;$A769&amp;"'!"&amp;CHAR(COLUMN(E768)+64)&amp;$B769)</f>
        <v>cái</v>
      </c>
      <c r="H769" s="1" cm="1">
        <f t="array" aca="1" ref="H769" ca="1">INDIRECT("'"&amp;$A769&amp;"'!"&amp;CHAR(COLUMN(B768)+64)&amp;$B769)</f>
        <v>63182</v>
      </c>
    </row>
    <row r="770" spans="1:8" x14ac:dyDescent="0.25">
      <c r="A770" t="s">
        <v>2</v>
      </c>
      <c r="B770">
        <f t="shared" si="26"/>
        <v>424</v>
      </c>
      <c r="C770" t="str" cm="1">
        <f t="array" aca="1" ref="C770" ca="1">INDIRECT("'"&amp;$A770&amp;"'!"&amp;CHAR(COLUMN(A769)+64)&amp;$B770)</f>
        <v>12TX2520</v>
      </c>
      <c r="D770" cm="1">
        <f t="array" aca="1" ref="D770" ca="1">INDIRECT("'"&amp;$A770&amp;"'!"&amp;CHAR(COLUMN(C769)+64)&amp;$B770)</f>
        <v>418</v>
      </c>
      <c r="E770">
        <f t="shared" si="25"/>
        <v>769</v>
      </c>
      <c r="F770" t="str" cm="1">
        <f t="array" aca="1" ref="F770" ca="1">INDIRECT("'"&amp;$A770&amp;"'!"&amp;CHAR(COLUMN(D769)+64)&amp;$B770)</f>
        <v>Ba chạc 90°chuyển bậc PPR DISMY xanh D25x20</v>
      </c>
      <c r="G770" t="str" cm="1">
        <f t="array" aca="1" ref="G770" ca="1">INDIRECT("'"&amp;$A770&amp;"'!"&amp;CHAR(COLUMN(E769)+64)&amp;$B770)</f>
        <v>cái</v>
      </c>
      <c r="H770" s="1" cm="1">
        <f t="array" aca="1" ref="H770" ca="1">INDIRECT("'"&amp;$A770&amp;"'!"&amp;CHAR(COLUMN(B769)+64)&amp;$B770)</f>
        <v>10000</v>
      </c>
    </row>
    <row r="771" spans="1:8" x14ac:dyDescent="0.25">
      <c r="A771" t="s">
        <v>2</v>
      </c>
      <c r="B771">
        <f t="shared" si="26"/>
        <v>425</v>
      </c>
      <c r="C771" t="str" cm="1">
        <f t="array" aca="1" ref="C771" ca="1">INDIRECT("'"&amp;$A771&amp;"'!"&amp;CHAR(COLUMN(A770)+64)&amp;$B771)</f>
        <v>12TX3220</v>
      </c>
      <c r="D771" cm="1">
        <f t="array" aca="1" ref="D771" ca="1">INDIRECT("'"&amp;$A771&amp;"'!"&amp;CHAR(COLUMN(C770)+64)&amp;$B771)</f>
        <v>419</v>
      </c>
      <c r="E771">
        <f t="shared" si="25"/>
        <v>770</v>
      </c>
      <c r="F771" t="str" cm="1">
        <f t="array" aca="1" ref="F771" ca="1">INDIRECT("'"&amp;$A771&amp;"'!"&amp;CHAR(COLUMN(D770)+64)&amp;$B771)</f>
        <v>Ba chạc 90°chuyển bậc PPR DISMY xanh D32x20</v>
      </c>
      <c r="G771" t="str" cm="1">
        <f t="array" aca="1" ref="G771" ca="1">INDIRECT("'"&amp;$A771&amp;"'!"&amp;CHAR(COLUMN(E770)+64)&amp;$B771)</f>
        <v>cái</v>
      </c>
      <c r="H771" s="1" cm="1">
        <f t="array" aca="1" ref="H771" ca="1">INDIRECT("'"&amp;$A771&amp;"'!"&amp;CHAR(COLUMN(B770)+64)&amp;$B771)</f>
        <v>17636</v>
      </c>
    </row>
    <row r="772" spans="1:8" x14ac:dyDescent="0.25">
      <c r="A772" t="s">
        <v>2</v>
      </c>
      <c r="B772">
        <f t="shared" si="26"/>
        <v>426</v>
      </c>
      <c r="C772" t="str" cm="1">
        <f t="array" aca="1" ref="C772" ca="1">INDIRECT("'"&amp;$A772&amp;"'!"&amp;CHAR(COLUMN(A771)+64)&amp;$B772)</f>
        <v>12TX3225</v>
      </c>
      <c r="D772" cm="1">
        <f t="array" aca="1" ref="D772" ca="1">INDIRECT("'"&amp;$A772&amp;"'!"&amp;CHAR(COLUMN(C771)+64)&amp;$B772)</f>
        <v>420</v>
      </c>
      <c r="E772">
        <f t="shared" ref="E772:E835" si="27">+E771+1</f>
        <v>771</v>
      </c>
      <c r="F772" t="str" cm="1">
        <f t="array" aca="1" ref="F772" ca="1">INDIRECT("'"&amp;$A772&amp;"'!"&amp;CHAR(COLUMN(D771)+64)&amp;$B772)</f>
        <v>Ba chạc 90°chuyển bậc PPR DISMY xanh D32x25</v>
      </c>
      <c r="G772" t="str" cm="1">
        <f t="array" aca="1" ref="G772" ca="1">INDIRECT("'"&amp;$A772&amp;"'!"&amp;CHAR(COLUMN(E771)+64)&amp;$B772)</f>
        <v>cái</v>
      </c>
      <c r="H772" s="1" cm="1">
        <f t="array" aca="1" ref="H772" ca="1">INDIRECT("'"&amp;$A772&amp;"'!"&amp;CHAR(COLUMN(B771)+64)&amp;$B772)</f>
        <v>17636</v>
      </c>
    </row>
    <row r="773" spans="1:8" x14ac:dyDescent="0.25">
      <c r="A773" t="s">
        <v>2</v>
      </c>
      <c r="B773">
        <f t="shared" si="26"/>
        <v>427</v>
      </c>
      <c r="C773" t="str" cm="1">
        <f t="array" aca="1" ref="C773" ca="1">INDIRECT("'"&amp;$A773&amp;"'!"&amp;CHAR(COLUMN(A772)+64)&amp;$B773)</f>
        <v>12TX4020</v>
      </c>
      <c r="D773" cm="1">
        <f t="array" aca="1" ref="D773" ca="1">INDIRECT("'"&amp;$A773&amp;"'!"&amp;CHAR(COLUMN(C772)+64)&amp;$B773)</f>
        <v>421</v>
      </c>
      <c r="E773">
        <f t="shared" si="27"/>
        <v>772</v>
      </c>
      <c r="F773" t="str" cm="1">
        <f t="array" aca="1" ref="F773" ca="1">INDIRECT("'"&amp;$A773&amp;"'!"&amp;CHAR(COLUMN(D772)+64)&amp;$B773)</f>
        <v>Ba chạc 90°chuyển bậc PPR DISMY xanh D40x20</v>
      </c>
      <c r="G773" t="str" cm="1">
        <f t="array" aca="1" ref="G773" ca="1">INDIRECT("'"&amp;$A773&amp;"'!"&amp;CHAR(COLUMN(E772)+64)&amp;$B773)</f>
        <v>cái</v>
      </c>
      <c r="H773" s="1" cm="1">
        <f t="array" aca="1" ref="H773" ca="1">INDIRECT("'"&amp;$A773&amp;"'!"&amp;CHAR(COLUMN(B772)+64)&amp;$B773)</f>
        <v>38727</v>
      </c>
    </row>
    <row r="774" spans="1:8" x14ac:dyDescent="0.25">
      <c r="A774" t="s">
        <v>2</v>
      </c>
      <c r="B774">
        <f t="shared" si="26"/>
        <v>428</v>
      </c>
      <c r="C774" t="str" cm="1">
        <f t="array" aca="1" ref="C774" ca="1">INDIRECT("'"&amp;$A774&amp;"'!"&amp;CHAR(COLUMN(A773)+64)&amp;$B774)</f>
        <v>12TX4025</v>
      </c>
      <c r="D774" cm="1">
        <f t="array" aca="1" ref="D774" ca="1">INDIRECT("'"&amp;$A774&amp;"'!"&amp;CHAR(COLUMN(C773)+64)&amp;$B774)</f>
        <v>422</v>
      </c>
      <c r="E774">
        <f t="shared" si="27"/>
        <v>773</v>
      </c>
      <c r="F774" t="str" cm="1">
        <f t="array" aca="1" ref="F774" ca="1">INDIRECT("'"&amp;$A774&amp;"'!"&amp;CHAR(COLUMN(D773)+64)&amp;$B774)</f>
        <v>Ba chạc 90°chuyển bậc PPR DISMY xanh D40x25</v>
      </c>
      <c r="G774" t="str" cm="1">
        <f t="array" aca="1" ref="G774" ca="1">INDIRECT("'"&amp;$A774&amp;"'!"&amp;CHAR(COLUMN(E773)+64)&amp;$B774)</f>
        <v>cái</v>
      </c>
      <c r="H774" s="1" cm="1">
        <f t="array" aca="1" ref="H774" ca="1">INDIRECT("'"&amp;$A774&amp;"'!"&amp;CHAR(COLUMN(B773)+64)&amp;$B774)</f>
        <v>38727</v>
      </c>
    </row>
    <row r="775" spans="1:8" x14ac:dyDescent="0.25">
      <c r="A775" t="s">
        <v>2</v>
      </c>
      <c r="B775">
        <f t="shared" si="26"/>
        <v>429</v>
      </c>
      <c r="C775" t="str" cm="1">
        <f t="array" aca="1" ref="C775" ca="1">INDIRECT("'"&amp;$A775&amp;"'!"&amp;CHAR(COLUMN(A774)+64)&amp;$B775)</f>
        <v>12TX4032</v>
      </c>
      <c r="D775" cm="1">
        <f t="array" aca="1" ref="D775" ca="1">INDIRECT("'"&amp;$A775&amp;"'!"&amp;CHAR(COLUMN(C774)+64)&amp;$B775)</f>
        <v>423</v>
      </c>
      <c r="E775">
        <f t="shared" si="27"/>
        <v>774</v>
      </c>
      <c r="F775" t="str" cm="1">
        <f t="array" aca="1" ref="F775" ca="1">INDIRECT("'"&amp;$A775&amp;"'!"&amp;CHAR(COLUMN(D774)+64)&amp;$B775)</f>
        <v>Ba chạc 90°chuyển bậc PPR DISMY xanh D40x32</v>
      </c>
      <c r="G775" t="str" cm="1">
        <f t="array" aca="1" ref="G775" ca="1">INDIRECT("'"&amp;$A775&amp;"'!"&amp;CHAR(COLUMN(E774)+64)&amp;$B775)</f>
        <v>cái</v>
      </c>
      <c r="H775" s="1" cm="1">
        <f t="array" aca="1" ref="H775" ca="1">INDIRECT("'"&amp;$A775&amp;"'!"&amp;CHAR(COLUMN(B774)+64)&amp;$B775)</f>
        <v>38727</v>
      </c>
    </row>
    <row r="776" spans="1:8" x14ac:dyDescent="0.25">
      <c r="A776" t="s">
        <v>2</v>
      </c>
      <c r="B776">
        <f t="shared" si="26"/>
        <v>430</v>
      </c>
      <c r="C776" t="str" cm="1">
        <f t="array" aca="1" ref="C776" ca="1">INDIRECT("'"&amp;$A776&amp;"'!"&amp;CHAR(COLUMN(A775)+64)&amp;$B776)</f>
        <v>12TX5020</v>
      </c>
      <c r="D776" cm="1">
        <f t="array" aca="1" ref="D776" ca="1">INDIRECT("'"&amp;$A776&amp;"'!"&amp;CHAR(COLUMN(C775)+64)&amp;$B776)</f>
        <v>424</v>
      </c>
      <c r="E776">
        <f t="shared" si="27"/>
        <v>775</v>
      </c>
      <c r="F776" t="str" cm="1">
        <f t="array" aca="1" ref="F776" ca="1">INDIRECT("'"&amp;$A776&amp;"'!"&amp;CHAR(COLUMN(D775)+64)&amp;$B776)</f>
        <v>Ba chạc 90°chuyển bậc PPR DISMY xanh D50x20</v>
      </c>
      <c r="G776" t="str" cm="1">
        <f t="array" aca="1" ref="G776" ca="1">INDIRECT("'"&amp;$A776&amp;"'!"&amp;CHAR(COLUMN(E775)+64)&amp;$B776)</f>
        <v>cái</v>
      </c>
      <c r="H776" s="1" cm="1">
        <f t="array" aca="1" ref="H776" ca="1">INDIRECT("'"&amp;$A776&amp;"'!"&amp;CHAR(COLUMN(B775)+64)&amp;$B776)</f>
        <v>68636</v>
      </c>
    </row>
    <row r="777" spans="1:8" x14ac:dyDescent="0.25">
      <c r="A777" t="s">
        <v>2</v>
      </c>
      <c r="B777">
        <f t="shared" si="26"/>
        <v>431</v>
      </c>
      <c r="C777" t="str" cm="1">
        <f t="array" aca="1" ref="C777" ca="1">INDIRECT("'"&amp;$A777&amp;"'!"&amp;CHAR(COLUMN(A776)+64)&amp;$B777)</f>
        <v>12TX5025</v>
      </c>
      <c r="D777" cm="1">
        <f t="array" aca="1" ref="D777" ca="1">INDIRECT("'"&amp;$A777&amp;"'!"&amp;CHAR(COLUMN(C776)+64)&amp;$B777)</f>
        <v>425</v>
      </c>
      <c r="E777">
        <f t="shared" si="27"/>
        <v>776</v>
      </c>
      <c r="F777" t="str" cm="1">
        <f t="array" aca="1" ref="F777" ca="1">INDIRECT("'"&amp;$A777&amp;"'!"&amp;CHAR(COLUMN(D776)+64)&amp;$B777)</f>
        <v>Ba chạc 90°chuyển bậc PPR DISMY xanh D50x25</v>
      </c>
      <c r="G777" t="str" cm="1">
        <f t="array" aca="1" ref="G777" ca="1">INDIRECT("'"&amp;$A777&amp;"'!"&amp;CHAR(COLUMN(E776)+64)&amp;$B777)</f>
        <v>cái</v>
      </c>
      <c r="H777" s="1" cm="1">
        <f t="array" aca="1" ref="H777" ca="1">INDIRECT("'"&amp;$A777&amp;"'!"&amp;CHAR(COLUMN(B776)+64)&amp;$B777)</f>
        <v>68636</v>
      </c>
    </row>
    <row r="778" spans="1:8" x14ac:dyDescent="0.25">
      <c r="A778" t="s">
        <v>2</v>
      </c>
      <c r="B778">
        <f t="shared" si="26"/>
        <v>432</v>
      </c>
      <c r="C778" t="str" cm="1">
        <f t="array" aca="1" ref="C778" ca="1">INDIRECT("'"&amp;$A778&amp;"'!"&amp;CHAR(COLUMN(A777)+64)&amp;$B778)</f>
        <v>12TX5032</v>
      </c>
      <c r="D778" cm="1">
        <f t="array" aca="1" ref="D778" ca="1">INDIRECT("'"&amp;$A778&amp;"'!"&amp;CHAR(COLUMN(C777)+64)&amp;$B778)</f>
        <v>426</v>
      </c>
      <c r="E778">
        <f t="shared" si="27"/>
        <v>777</v>
      </c>
      <c r="F778" t="str" cm="1">
        <f t="array" aca="1" ref="F778" ca="1">INDIRECT("'"&amp;$A778&amp;"'!"&amp;CHAR(COLUMN(D777)+64)&amp;$B778)</f>
        <v>Ba chạc 90°chuyển bậc PPR DISMY xanh D50x32</v>
      </c>
      <c r="G778" t="str" cm="1">
        <f t="array" aca="1" ref="G778" ca="1">INDIRECT("'"&amp;$A778&amp;"'!"&amp;CHAR(COLUMN(E777)+64)&amp;$B778)</f>
        <v>cái</v>
      </c>
      <c r="H778" s="1" cm="1">
        <f t="array" aca="1" ref="H778" ca="1">INDIRECT("'"&amp;$A778&amp;"'!"&amp;CHAR(COLUMN(B777)+64)&amp;$B778)</f>
        <v>68636</v>
      </c>
    </row>
    <row r="779" spans="1:8" x14ac:dyDescent="0.25">
      <c r="A779" t="s">
        <v>2</v>
      </c>
      <c r="B779">
        <f t="shared" si="26"/>
        <v>433</v>
      </c>
      <c r="C779" t="str" cm="1">
        <f t="array" aca="1" ref="C779" ca="1">INDIRECT("'"&amp;$A779&amp;"'!"&amp;CHAR(COLUMN(A778)+64)&amp;$B779)</f>
        <v>12TX5040</v>
      </c>
      <c r="D779" cm="1">
        <f t="array" aca="1" ref="D779" ca="1">INDIRECT("'"&amp;$A779&amp;"'!"&amp;CHAR(COLUMN(C778)+64)&amp;$B779)</f>
        <v>427</v>
      </c>
      <c r="E779">
        <f t="shared" si="27"/>
        <v>778</v>
      </c>
      <c r="F779" t="str" cm="1">
        <f t="array" aca="1" ref="F779" ca="1">INDIRECT("'"&amp;$A779&amp;"'!"&amp;CHAR(COLUMN(D778)+64)&amp;$B779)</f>
        <v>Ba chạc 90°chuyển bậc PPR DISMY xanh D50x40</v>
      </c>
      <c r="G779" t="str" cm="1">
        <f t="array" aca="1" ref="G779" ca="1">INDIRECT("'"&amp;$A779&amp;"'!"&amp;CHAR(COLUMN(E778)+64)&amp;$B779)</f>
        <v>cái</v>
      </c>
      <c r="H779" s="1" cm="1">
        <f t="array" aca="1" ref="H779" ca="1">INDIRECT("'"&amp;$A779&amp;"'!"&amp;CHAR(COLUMN(B778)+64)&amp;$B779)</f>
        <v>68636</v>
      </c>
    </row>
    <row r="780" spans="1:8" x14ac:dyDescent="0.25">
      <c r="A780" t="s">
        <v>2</v>
      </c>
      <c r="B780">
        <f t="shared" si="26"/>
        <v>434</v>
      </c>
      <c r="C780" t="str" cm="1">
        <f t="array" aca="1" ref="C780" ca="1">INDIRECT("'"&amp;$A780&amp;"'!"&amp;CHAR(COLUMN(A779)+64)&amp;$B780)</f>
        <v>12TX6320</v>
      </c>
      <c r="D780" cm="1">
        <f t="array" aca="1" ref="D780" ca="1">INDIRECT("'"&amp;$A780&amp;"'!"&amp;CHAR(COLUMN(C779)+64)&amp;$B780)</f>
        <v>428</v>
      </c>
      <c r="E780">
        <f t="shared" si="27"/>
        <v>779</v>
      </c>
      <c r="F780" t="str" cm="1">
        <f t="array" aca="1" ref="F780" ca="1">INDIRECT("'"&amp;$A780&amp;"'!"&amp;CHAR(COLUMN(D779)+64)&amp;$B780)</f>
        <v>Ba chạc 90°chuyển bậc PPR DISMY xanh D63x20</v>
      </c>
      <c r="G780" t="str" cm="1">
        <f t="array" aca="1" ref="G780" ca="1">INDIRECT("'"&amp;$A780&amp;"'!"&amp;CHAR(COLUMN(E779)+64)&amp;$B780)</f>
        <v>cái</v>
      </c>
      <c r="H780" s="1" cm="1">
        <f t="array" aca="1" ref="H780" ca="1">INDIRECT("'"&amp;$A780&amp;"'!"&amp;CHAR(COLUMN(B779)+64)&amp;$B780)</f>
        <v>119455</v>
      </c>
    </row>
    <row r="781" spans="1:8" x14ac:dyDescent="0.25">
      <c r="A781" t="s">
        <v>2</v>
      </c>
      <c r="B781">
        <f t="shared" si="26"/>
        <v>435</v>
      </c>
      <c r="C781" t="str" cm="1">
        <f t="array" aca="1" ref="C781" ca="1">INDIRECT("'"&amp;$A781&amp;"'!"&amp;CHAR(COLUMN(A780)+64)&amp;$B781)</f>
        <v>12TX6325</v>
      </c>
      <c r="D781" cm="1">
        <f t="array" aca="1" ref="D781" ca="1">INDIRECT("'"&amp;$A781&amp;"'!"&amp;CHAR(COLUMN(C780)+64)&amp;$B781)</f>
        <v>429</v>
      </c>
      <c r="E781">
        <f t="shared" si="27"/>
        <v>780</v>
      </c>
      <c r="F781" t="str" cm="1">
        <f t="array" aca="1" ref="F781" ca="1">INDIRECT("'"&amp;$A781&amp;"'!"&amp;CHAR(COLUMN(D780)+64)&amp;$B781)</f>
        <v>Ba chạc 90°chuyển bậc PPR DISMY xanh D63x25</v>
      </c>
      <c r="G781" t="str" cm="1">
        <f t="array" aca="1" ref="G781" ca="1">INDIRECT("'"&amp;$A781&amp;"'!"&amp;CHAR(COLUMN(E780)+64)&amp;$B781)</f>
        <v>cái</v>
      </c>
      <c r="H781" s="1" cm="1">
        <f t="array" aca="1" ref="H781" ca="1">INDIRECT("'"&amp;$A781&amp;"'!"&amp;CHAR(COLUMN(B780)+64)&amp;$B781)</f>
        <v>119455</v>
      </c>
    </row>
    <row r="782" spans="1:8" x14ac:dyDescent="0.25">
      <c r="A782" t="s">
        <v>2</v>
      </c>
      <c r="B782">
        <f t="shared" si="26"/>
        <v>436</v>
      </c>
      <c r="C782" t="str" cm="1">
        <f t="array" aca="1" ref="C782" ca="1">INDIRECT("'"&amp;$A782&amp;"'!"&amp;CHAR(COLUMN(A781)+64)&amp;$B782)</f>
        <v>12TX6332</v>
      </c>
      <c r="D782" cm="1">
        <f t="array" aca="1" ref="D782" ca="1">INDIRECT("'"&amp;$A782&amp;"'!"&amp;CHAR(COLUMN(C781)+64)&amp;$B782)</f>
        <v>430</v>
      </c>
      <c r="E782">
        <f t="shared" si="27"/>
        <v>781</v>
      </c>
      <c r="F782" t="str" cm="1">
        <f t="array" aca="1" ref="F782" ca="1">INDIRECT("'"&amp;$A782&amp;"'!"&amp;CHAR(COLUMN(D781)+64)&amp;$B782)</f>
        <v>Ba chạc 90°chuyển bậc PPR DISMY xanh D63x32</v>
      </c>
      <c r="G782" t="str" cm="1">
        <f t="array" aca="1" ref="G782" ca="1">INDIRECT("'"&amp;$A782&amp;"'!"&amp;CHAR(COLUMN(E781)+64)&amp;$B782)</f>
        <v>cái</v>
      </c>
      <c r="H782" s="1" cm="1">
        <f t="array" aca="1" ref="H782" ca="1">INDIRECT("'"&amp;$A782&amp;"'!"&amp;CHAR(COLUMN(B781)+64)&amp;$B782)</f>
        <v>119455</v>
      </c>
    </row>
    <row r="783" spans="1:8" x14ac:dyDescent="0.25">
      <c r="A783" t="s">
        <v>2</v>
      </c>
      <c r="B783">
        <f t="shared" si="26"/>
        <v>437</v>
      </c>
      <c r="C783" t="str" cm="1">
        <f t="array" aca="1" ref="C783" ca="1">INDIRECT("'"&amp;$A783&amp;"'!"&amp;CHAR(COLUMN(A782)+64)&amp;$B783)</f>
        <v>12TX6340</v>
      </c>
      <c r="D783" cm="1">
        <f t="array" aca="1" ref="D783" ca="1">INDIRECT("'"&amp;$A783&amp;"'!"&amp;CHAR(COLUMN(C782)+64)&amp;$B783)</f>
        <v>431</v>
      </c>
      <c r="E783">
        <f t="shared" si="27"/>
        <v>782</v>
      </c>
      <c r="F783" t="str" cm="1">
        <f t="array" aca="1" ref="F783" ca="1">INDIRECT("'"&amp;$A783&amp;"'!"&amp;CHAR(COLUMN(D782)+64)&amp;$B783)</f>
        <v>Ba chạc 90°chuyển bậc PPR DISMY xanh D63x40</v>
      </c>
      <c r="G783" t="str" cm="1">
        <f t="array" aca="1" ref="G783" ca="1">INDIRECT("'"&amp;$A783&amp;"'!"&amp;CHAR(COLUMN(E782)+64)&amp;$B783)</f>
        <v>cái</v>
      </c>
      <c r="H783" s="1" cm="1">
        <f t="array" aca="1" ref="H783" ca="1">INDIRECT("'"&amp;$A783&amp;"'!"&amp;CHAR(COLUMN(B782)+64)&amp;$B783)</f>
        <v>119455</v>
      </c>
    </row>
    <row r="784" spans="1:8" x14ac:dyDescent="0.25">
      <c r="A784" t="s">
        <v>2</v>
      </c>
      <c r="B784">
        <f t="shared" si="26"/>
        <v>438</v>
      </c>
      <c r="C784" t="str" cm="1">
        <f t="array" aca="1" ref="C784" ca="1">INDIRECT("'"&amp;$A784&amp;"'!"&amp;CHAR(COLUMN(A783)+64)&amp;$B784)</f>
        <v>12TX6350</v>
      </c>
      <c r="D784" cm="1">
        <f t="array" aca="1" ref="D784" ca="1">INDIRECT("'"&amp;$A784&amp;"'!"&amp;CHAR(COLUMN(C783)+64)&amp;$B784)</f>
        <v>432</v>
      </c>
      <c r="E784">
        <f t="shared" si="27"/>
        <v>783</v>
      </c>
      <c r="F784" t="str" cm="1">
        <f t="array" aca="1" ref="F784" ca="1">INDIRECT("'"&amp;$A784&amp;"'!"&amp;CHAR(COLUMN(D783)+64)&amp;$B784)</f>
        <v>Ba chạc 90°chuyển bậc PPR DISMY xanh D63x50</v>
      </c>
      <c r="G784" t="str" cm="1">
        <f t="array" aca="1" ref="G784" ca="1">INDIRECT("'"&amp;$A784&amp;"'!"&amp;CHAR(COLUMN(E783)+64)&amp;$B784)</f>
        <v>cái</v>
      </c>
      <c r="H784" s="1" cm="1">
        <f t="array" aca="1" ref="H784" ca="1">INDIRECT("'"&amp;$A784&amp;"'!"&amp;CHAR(COLUMN(B783)+64)&amp;$B784)</f>
        <v>119455</v>
      </c>
    </row>
    <row r="785" spans="1:8" x14ac:dyDescent="0.25">
      <c r="A785" t="s">
        <v>2</v>
      </c>
      <c r="B785">
        <f t="shared" si="26"/>
        <v>439</v>
      </c>
      <c r="C785" t="str" cm="1">
        <f t="array" aca="1" ref="C785" ca="1">INDIRECT("'"&amp;$A785&amp;"'!"&amp;CHAR(COLUMN(A784)+64)&amp;$B785)</f>
        <v>12TX7540</v>
      </c>
      <c r="D785" cm="1">
        <f t="array" aca="1" ref="D785" ca="1">INDIRECT("'"&amp;$A785&amp;"'!"&amp;CHAR(COLUMN(C784)+64)&amp;$B785)</f>
        <v>433</v>
      </c>
      <c r="E785">
        <f t="shared" si="27"/>
        <v>784</v>
      </c>
      <c r="F785" t="str" cm="1">
        <f t="array" aca="1" ref="F785" ca="1">INDIRECT("'"&amp;$A785&amp;"'!"&amp;CHAR(COLUMN(D784)+64)&amp;$B785)</f>
        <v>Ba chạc 90°chuyển bậc PPR DISMY xanh D75x40</v>
      </c>
      <c r="G785" t="str" cm="1">
        <f t="array" aca="1" ref="G785" ca="1">INDIRECT("'"&amp;$A785&amp;"'!"&amp;CHAR(COLUMN(E784)+64)&amp;$B785)</f>
        <v>cái</v>
      </c>
      <c r="H785" s="1" cm="1">
        <f t="array" aca="1" ref="H785" ca="1">INDIRECT("'"&amp;$A785&amp;"'!"&amp;CHAR(COLUMN(B784)+64)&amp;$B785)</f>
        <v>163455</v>
      </c>
    </row>
    <row r="786" spans="1:8" x14ac:dyDescent="0.25">
      <c r="A786" t="s">
        <v>2</v>
      </c>
      <c r="B786">
        <f t="shared" si="26"/>
        <v>440</v>
      </c>
      <c r="C786" t="str" cm="1">
        <f t="array" aca="1" ref="C786" ca="1">INDIRECT("'"&amp;$A786&amp;"'!"&amp;CHAR(COLUMN(A785)+64)&amp;$B786)</f>
        <v>12TX7550</v>
      </c>
      <c r="D786" cm="1">
        <f t="array" aca="1" ref="D786" ca="1">INDIRECT("'"&amp;$A786&amp;"'!"&amp;CHAR(COLUMN(C785)+64)&amp;$B786)</f>
        <v>434</v>
      </c>
      <c r="E786">
        <f t="shared" si="27"/>
        <v>785</v>
      </c>
      <c r="F786" t="str" cm="1">
        <f t="array" aca="1" ref="F786" ca="1">INDIRECT("'"&amp;$A786&amp;"'!"&amp;CHAR(COLUMN(D785)+64)&amp;$B786)</f>
        <v>Ba chạc 90°chuyển bậc PPR DISMY xanh D75x50</v>
      </c>
      <c r="G786" t="str" cm="1">
        <f t="array" aca="1" ref="G786" ca="1">INDIRECT("'"&amp;$A786&amp;"'!"&amp;CHAR(COLUMN(E785)+64)&amp;$B786)</f>
        <v>cái</v>
      </c>
      <c r="H786" s="1" cm="1">
        <f t="array" aca="1" ref="H786" ca="1">INDIRECT("'"&amp;$A786&amp;"'!"&amp;CHAR(COLUMN(B785)+64)&amp;$B786)</f>
        <v>163455</v>
      </c>
    </row>
    <row r="787" spans="1:8" x14ac:dyDescent="0.25">
      <c r="A787" t="s">
        <v>2</v>
      </c>
      <c r="B787">
        <f t="shared" si="26"/>
        <v>441</v>
      </c>
      <c r="C787" t="str" cm="1">
        <f t="array" aca="1" ref="C787" ca="1">INDIRECT("'"&amp;$A787&amp;"'!"&amp;CHAR(COLUMN(A786)+64)&amp;$B787)</f>
        <v>12TX7563</v>
      </c>
      <c r="D787" cm="1">
        <f t="array" aca="1" ref="D787" ca="1">INDIRECT("'"&amp;$A787&amp;"'!"&amp;CHAR(COLUMN(C786)+64)&amp;$B787)</f>
        <v>435</v>
      </c>
      <c r="E787">
        <f t="shared" si="27"/>
        <v>786</v>
      </c>
      <c r="F787" t="str" cm="1">
        <f t="array" aca="1" ref="F787" ca="1">INDIRECT("'"&amp;$A787&amp;"'!"&amp;CHAR(COLUMN(D786)+64)&amp;$B787)</f>
        <v>Ba chạc 90°chuyển bậc PPR DISMY xanh D75x63</v>
      </c>
      <c r="G787" t="str" cm="1">
        <f t="array" aca="1" ref="G787" ca="1">INDIRECT("'"&amp;$A787&amp;"'!"&amp;CHAR(COLUMN(E786)+64)&amp;$B787)</f>
        <v>cái</v>
      </c>
      <c r="H787" s="1" cm="1">
        <f t="array" aca="1" ref="H787" ca="1">INDIRECT("'"&amp;$A787&amp;"'!"&amp;CHAR(COLUMN(B786)+64)&amp;$B787)</f>
        <v>163455</v>
      </c>
    </row>
    <row r="788" spans="1:8" x14ac:dyDescent="0.25">
      <c r="A788" t="s">
        <v>2</v>
      </c>
      <c r="B788">
        <f t="shared" si="26"/>
        <v>442</v>
      </c>
      <c r="C788" t="str" cm="1">
        <f t="array" aca="1" ref="C788" ca="1">INDIRECT("'"&amp;$A788&amp;"'!"&amp;CHAR(COLUMN(A787)+64)&amp;$B788)</f>
        <v>12TX9050</v>
      </c>
      <c r="D788" cm="1">
        <f t="array" aca="1" ref="D788" ca="1">INDIRECT("'"&amp;$A788&amp;"'!"&amp;CHAR(COLUMN(C787)+64)&amp;$B788)</f>
        <v>436</v>
      </c>
      <c r="E788">
        <f t="shared" si="27"/>
        <v>787</v>
      </c>
      <c r="F788" t="str" cm="1">
        <f t="array" aca="1" ref="F788" ca="1">INDIRECT("'"&amp;$A788&amp;"'!"&amp;CHAR(COLUMN(D787)+64)&amp;$B788)</f>
        <v>Ba chạc 90°chuyển bậc PPR DISMY xanh D90x50</v>
      </c>
      <c r="G788" t="str" cm="1">
        <f t="array" aca="1" ref="G788" ca="1">INDIRECT("'"&amp;$A788&amp;"'!"&amp;CHAR(COLUMN(E787)+64)&amp;$B788)</f>
        <v>cái</v>
      </c>
      <c r="H788" s="1" cm="1">
        <f t="array" aca="1" ref="H788" ca="1">INDIRECT("'"&amp;$A788&amp;"'!"&amp;CHAR(COLUMN(B787)+64)&amp;$B788)</f>
        <v>256545</v>
      </c>
    </row>
    <row r="789" spans="1:8" x14ac:dyDescent="0.25">
      <c r="A789" t="s">
        <v>2</v>
      </c>
      <c r="B789">
        <f t="shared" si="26"/>
        <v>443</v>
      </c>
      <c r="C789" t="str" cm="1">
        <f t="array" aca="1" ref="C789" ca="1">INDIRECT("'"&amp;$A789&amp;"'!"&amp;CHAR(COLUMN(A788)+64)&amp;$B789)</f>
        <v>12TX9063</v>
      </c>
      <c r="D789" cm="1">
        <f t="array" aca="1" ref="D789" ca="1">INDIRECT("'"&amp;$A789&amp;"'!"&amp;CHAR(COLUMN(C788)+64)&amp;$B789)</f>
        <v>437</v>
      </c>
      <c r="E789">
        <f t="shared" si="27"/>
        <v>788</v>
      </c>
      <c r="F789" t="str" cm="1">
        <f t="array" aca="1" ref="F789" ca="1">INDIRECT("'"&amp;$A789&amp;"'!"&amp;CHAR(COLUMN(D788)+64)&amp;$B789)</f>
        <v>Ba chạc 90°chuyển bậc PPR DISMY xanh D90x63</v>
      </c>
      <c r="G789" t="str" cm="1">
        <f t="array" aca="1" ref="G789" ca="1">INDIRECT("'"&amp;$A789&amp;"'!"&amp;CHAR(COLUMN(E788)+64)&amp;$B789)</f>
        <v>cái</v>
      </c>
      <c r="H789" s="1" cm="1">
        <f t="array" aca="1" ref="H789" ca="1">INDIRECT("'"&amp;$A789&amp;"'!"&amp;CHAR(COLUMN(B788)+64)&amp;$B789)</f>
        <v>256545</v>
      </c>
    </row>
    <row r="790" spans="1:8" x14ac:dyDescent="0.25">
      <c r="A790" t="s">
        <v>2</v>
      </c>
      <c r="B790">
        <f t="shared" si="26"/>
        <v>444</v>
      </c>
      <c r="C790" t="str" cm="1">
        <f t="array" aca="1" ref="C790" ca="1">INDIRECT("'"&amp;$A790&amp;"'!"&amp;CHAR(COLUMN(A789)+64)&amp;$B790)</f>
        <v>12TX9075</v>
      </c>
      <c r="D790" cm="1">
        <f t="array" aca="1" ref="D790" ca="1">INDIRECT("'"&amp;$A790&amp;"'!"&amp;CHAR(COLUMN(C789)+64)&amp;$B790)</f>
        <v>438</v>
      </c>
      <c r="E790">
        <f t="shared" si="27"/>
        <v>789</v>
      </c>
      <c r="F790" t="str" cm="1">
        <f t="array" aca="1" ref="F790" ca="1">INDIRECT("'"&amp;$A790&amp;"'!"&amp;CHAR(COLUMN(D789)+64)&amp;$B790)</f>
        <v>Ba chạc 90°chuyển bậc PPR DISMY xanh D90x75</v>
      </c>
      <c r="G790" t="str" cm="1">
        <f t="array" aca="1" ref="G790" ca="1">INDIRECT("'"&amp;$A790&amp;"'!"&amp;CHAR(COLUMN(E789)+64)&amp;$B790)</f>
        <v>cái</v>
      </c>
      <c r="H790" s="1" cm="1">
        <f t="array" aca="1" ref="H790" ca="1">INDIRECT("'"&amp;$A790&amp;"'!"&amp;CHAR(COLUMN(B789)+64)&amp;$B790)</f>
        <v>256545</v>
      </c>
    </row>
    <row r="791" spans="1:8" x14ac:dyDescent="0.25">
      <c r="A791" t="s">
        <v>2</v>
      </c>
      <c r="B791">
        <f t="shared" si="26"/>
        <v>445</v>
      </c>
      <c r="C791" t="str" cm="1">
        <f t="array" aca="1" ref="C791" ca="1">INDIRECT("'"&amp;$A791&amp;"'!"&amp;CHAR(COLUMN(A790)+64)&amp;$B791)</f>
        <v>12TX11063</v>
      </c>
      <c r="D791" cm="1">
        <f t="array" aca="1" ref="D791" ca="1">INDIRECT("'"&amp;$A791&amp;"'!"&amp;CHAR(COLUMN(C790)+64)&amp;$B791)</f>
        <v>439</v>
      </c>
      <c r="E791">
        <f t="shared" si="27"/>
        <v>790</v>
      </c>
      <c r="F791" t="str" cm="1">
        <f t="array" aca="1" ref="F791" ca="1">INDIRECT("'"&amp;$A791&amp;"'!"&amp;CHAR(COLUMN(D790)+64)&amp;$B791)</f>
        <v>Ba chạc 90°chuyển bậc PPR DISMY xanh D110x63</v>
      </c>
      <c r="G791" t="str" cm="1">
        <f t="array" aca="1" ref="G791" ca="1">INDIRECT("'"&amp;$A791&amp;"'!"&amp;CHAR(COLUMN(E790)+64)&amp;$B791)</f>
        <v>cái</v>
      </c>
      <c r="H791" s="1" cm="1">
        <f t="array" aca="1" ref="H791" ca="1">INDIRECT("'"&amp;$A791&amp;"'!"&amp;CHAR(COLUMN(B790)+64)&amp;$B791)</f>
        <v>437000</v>
      </c>
    </row>
    <row r="792" spans="1:8" x14ac:dyDescent="0.25">
      <c r="A792" t="s">
        <v>2</v>
      </c>
      <c r="B792">
        <f t="shared" si="26"/>
        <v>446</v>
      </c>
      <c r="C792" t="str" cm="1">
        <f t="array" aca="1" ref="C792" ca="1">INDIRECT("'"&amp;$A792&amp;"'!"&amp;CHAR(COLUMN(A791)+64)&amp;$B792)</f>
        <v>12TX11075</v>
      </c>
      <c r="D792" cm="1">
        <f t="array" aca="1" ref="D792" ca="1">INDIRECT("'"&amp;$A792&amp;"'!"&amp;CHAR(COLUMN(C791)+64)&amp;$B792)</f>
        <v>440</v>
      </c>
      <c r="E792">
        <f t="shared" si="27"/>
        <v>791</v>
      </c>
      <c r="F792" t="str" cm="1">
        <f t="array" aca="1" ref="F792" ca="1">INDIRECT("'"&amp;$A792&amp;"'!"&amp;CHAR(COLUMN(D791)+64)&amp;$B792)</f>
        <v>Ba chạc 90°chuyển bậc PPR DISMY xanh D110x75</v>
      </c>
      <c r="G792" t="str" cm="1">
        <f t="array" aca="1" ref="G792" ca="1">INDIRECT("'"&amp;$A792&amp;"'!"&amp;CHAR(COLUMN(E791)+64)&amp;$B792)</f>
        <v>cái</v>
      </c>
      <c r="H792" s="1" cm="1">
        <f t="array" aca="1" ref="H792" ca="1">INDIRECT("'"&amp;$A792&amp;"'!"&amp;CHAR(COLUMN(B791)+64)&amp;$B792)</f>
        <v>437000</v>
      </c>
    </row>
    <row r="793" spans="1:8" x14ac:dyDescent="0.25">
      <c r="A793" t="s">
        <v>2</v>
      </c>
      <c r="B793">
        <f t="shared" si="26"/>
        <v>447</v>
      </c>
      <c r="C793" t="str" cm="1">
        <f t="array" aca="1" ref="C793" ca="1">INDIRECT("'"&amp;$A793&amp;"'!"&amp;CHAR(COLUMN(A792)+64)&amp;$B793)</f>
        <v>12TX11090</v>
      </c>
      <c r="D793" cm="1">
        <f t="array" aca="1" ref="D793" ca="1">INDIRECT("'"&amp;$A793&amp;"'!"&amp;CHAR(COLUMN(C792)+64)&amp;$B793)</f>
        <v>441</v>
      </c>
      <c r="E793">
        <f t="shared" si="27"/>
        <v>792</v>
      </c>
      <c r="F793" t="str" cm="1">
        <f t="array" aca="1" ref="F793" ca="1">INDIRECT("'"&amp;$A793&amp;"'!"&amp;CHAR(COLUMN(D792)+64)&amp;$B793)</f>
        <v>Ba chạc 90°chuyển bậc PPR DISMY xanh D110x90</v>
      </c>
      <c r="G793" t="str" cm="1">
        <f t="array" aca="1" ref="G793" ca="1">INDIRECT("'"&amp;$A793&amp;"'!"&amp;CHAR(COLUMN(E792)+64)&amp;$B793)</f>
        <v>cái</v>
      </c>
      <c r="H793" s="1" cm="1">
        <f t="array" aca="1" ref="H793" ca="1">INDIRECT("'"&amp;$A793&amp;"'!"&amp;CHAR(COLUMN(B792)+64)&amp;$B793)</f>
        <v>437000</v>
      </c>
    </row>
    <row r="794" spans="1:8" x14ac:dyDescent="0.25">
      <c r="A794" t="s">
        <v>2</v>
      </c>
      <c r="B794">
        <f t="shared" si="26"/>
        <v>448</v>
      </c>
      <c r="C794" t="str" cm="1">
        <f t="array" aca="1" ref="C794" ca="1">INDIRECT("'"&amp;$A794&amp;"'!"&amp;CHAR(COLUMN(A793)+64)&amp;$B794)</f>
        <v>12TX125110</v>
      </c>
      <c r="D794" cm="1">
        <f t="array" aca="1" ref="D794" ca="1">INDIRECT("'"&amp;$A794&amp;"'!"&amp;CHAR(COLUMN(C793)+64)&amp;$B794)</f>
        <v>442</v>
      </c>
      <c r="E794">
        <f t="shared" si="27"/>
        <v>793</v>
      </c>
      <c r="F794" t="str" cm="1">
        <f t="array" aca="1" ref="F794" ca="1">INDIRECT("'"&amp;$A794&amp;"'!"&amp;CHAR(COLUMN(D793)+64)&amp;$B794)</f>
        <v>Ba chạc 90°chuyển bậc PPR DISMY xanh D125x110</v>
      </c>
      <c r="G794" t="str" cm="1">
        <f t="array" aca="1" ref="G794" ca="1">INDIRECT("'"&amp;$A794&amp;"'!"&amp;CHAR(COLUMN(E793)+64)&amp;$B794)</f>
        <v>cái</v>
      </c>
      <c r="H794" s="1" cm="1">
        <f t="array" aca="1" ref="H794" ca="1">INDIRECT("'"&amp;$A794&amp;"'!"&amp;CHAR(COLUMN(B793)+64)&amp;$B794)</f>
        <v>917818</v>
      </c>
    </row>
    <row r="795" spans="1:8" x14ac:dyDescent="0.25">
      <c r="A795" t="s">
        <v>2</v>
      </c>
      <c r="B795">
        <f t="shared" si="26"/>
        <v>449</v>
      </c>
      <c r="C795" t="str" cm="1">
        <f t="array" aca="1" ref="C795" ca="1">INDIRECT("'"&amp;$A795&amp;"'!"&amp;CHAR(COLUMN(A794)+64)&amp;$B795)</f>
        <v>12TX14090</v>
      </c>
      <c r="D795" cm="1">
        <f t="array" aca="1" ref="D795" ca="1">INDIRECT("'"&amp;$A795&amp;"'!"&amp;CHAR(COLUMN(C794)+64)&amp;$B795)</f>
        <v>443</v>
      </c>
      <c r="E795">
        <f t="shared" si="27"/>
        <v>794</v>
      </c>
      <c r="F795" t="str" cm="1">
        <f t="array" aca="1" ref="F795" ca="1">INDIRECT("'"&amp;$A795&amp;"'!"&amp;CHAR(COLUMN(D794)+64)&amp;$B795)</f>
        <v>Ba chạc 90°chuyển bậc PPR DISMY xanh D140x90</v>
      </c>
      <c r="G795" t="str" cm="1">
        <f t="array" aca="1" ref="G795" ca="1">INDIRECT("'"&amp;$A795&amp;"'!"&amp;CHAR(COLUMN(E794)+64)&amp;$B795)</f>
        <v>cái</v>
      </c>
      <c r="H795" s="1" cm="1">
        <f t="array" aca="1" ref="H795" ca="1">INDIRECT("'"&amp;$A795&amp;"'!"&amp;CHAR(COLUMN(B794)+64)&amp;$B795)</f>
        <v>1127545</v>
      </c>
    </row>
    <row r="796" spans="1:8" x14ac:dyDescent="0.25">
      <c r="A796" t="s">
        <v>2</v>
      </c>
      <c r="B796">
        <f t="shared" si="26"/>
        <v>450</v>
      </c>
      <c r="C796" t="str" cm="1">
        <f t="array" aca="1" ref="C796" ca="1">INDIRECT("'"&amp;$A796&amp;"'!"&amp;CHAR(COLUMN(A795)+64)&amp;$B796)</f>
        <v>12TX140110</v>
      </c>
      <c r="D796" cm="1">
        <f t="array" aca="1" ref="D796" ca="1">INDIRECT("'"&amp;$A796&amp;"'!"&amp;CHAR(COLUMN(C795)+64)&amp;$B796)</f>
        <v>444</v>
      </c>
      <c r="E796">
        <f t="shared" si="27"/>
        <v>795</v>
      </c>
      <c r="F796" t="str" cm="1">
        <f t="array" aca="1" ref="F796" ca="1">INDIRECT("'"&amp;$A796&amp;"'!"&amp;CHAR(COLUMN(D795)+64)&amp;$B796)</f>
        <v>Ba chạc 90°chuyển bậc PPR DISMY xanh D140x110</v>
      </c>
      <c r="G796" t="str" cm="1">
        <f t="array" aca="1" ref="G796" ca="1">INDIRECT("'"&amp;$A796&amp;"'!"&amp;CHAR(COLUMN(E795)+64)&amp;$B796)</f>
        <v>cái</v>
      </c>
      <c r="H796" s="1" cm="1">
        <f t="array" aca="1" ref="H796" ca="1">INDIRECT("'"&amp;$A796&amp;"'!"&amp;CHAR(COLUMN(B795)+64)&amp;$B796)</f>
        <v>1127545</v>
      </c>
    </row>
    <row r="797" spans="1:8" x14ac:dyDescent="0.25">
      <c r="A797" t="s">
        <v>2</v>
      </c>
      <c r="B797">
        <f t="shared" si="26"/>
        <v>451</v>
      </c>
      <c r="C797" t="str" cm="1">
        <f t="array" aca="1" ref="C797" ca="1">INDIRECT("'"&amp;$A797&amp;"'!"&amp;CHAR(COLUMN(A796)+64)&amp;$B797)</f>
        <v>12TX140125</v>
      </c>
      <c r="D797" cm="1">
        <f t="array" aca="1" ref="D797" ca="1">INDIRECT("'"&amp;$A797&amp;"'!"&amp;CHAR(COLUMN(C796)+64)&amp;$B797)</f>
        <v>445</v>
      </c>
      <c r="E797">
        <f t="shared" si="27"/>
        <v>796</v>
      </c>
      <c r="F797" t="str" cm="1">
        <f t="array" aca="1" ref="F797" ca="1">INDIRECT("'"&amp;$A797&amp;"'!"&amp;CHAR(COLUMN(D796)+64)&amp;$B797)</f>
        <v>Ba chạc 90°chuyển bậc PPR DISMY xanh D140x125</v>
      </c>
      <c r="G797" t="str" cm="1">
        <f t="array" aca="1" ref="G797" ca="1">INDIRECT("'"&amp;$A797&amp;"'!"&amp;CHAR(COLUMN(E796)+64)&amp;$B797)</f>
        <v>cái</v>
      </c>
      <c r="H797" s="1" cm="1">
        <f t="array" aca="1" ref="H797" ca="1">INDIRECT("'"&amp;$A797&amp;"'!"&amp;CHAR(COLUMN(B796)+64)&amp;$B797)</f>
        <v>1127545</v>
      </c>
    </row>
    <row r="798" spans="1:8" x14ac:dyDescent="0.25">
      <c r="A798" t="s">
        <v>2</v>
      </c>
      <c r="B798">
        <f t="shared" si="26"/>
        <v>452</v>
      </c>
      <c r="C798" t="str" cm="1">
        <f t="array" aca="1" ref="C798" ca="1">INDIRECT("'"&amp;$A798&amp;"'!"&amp;CHAR(COLUMN(A797)+64)&amp;$B798)</f>
        <v>12TX16090</v>
      </c>
      <c r="D798" cm="1">
        <f t="array" aca="1" ref="D798" ca="1">INDIRECT("'"&amp;$A798&amp;"'!"&amp;CHAR(COLUMN(C797)+64)&amp;$B798)</f>
        <v>446</v>
      </c>
      <c r="E798">
        <f t="shared" si="27"/>
        <v>797</v>
      </c>
      <c r="F798" t="str" cm="1">
        <f t="array" aca="1" ref="F798" ca="1">INDIRECT("'"&amp;$A798&amp;"'!"&amp;CHAR(COLUMN(D797)+64)&amp;$B798)</f>
        <v>Ba chạc 90°chuyển bậc PPR DISMY xanh D160x90</v>
      </c>
      <c r="G798" t="str" cm="1">
        <f t="array" aca="1" ref="G798" ca="1">INDIRECT("'"&amp;$A798&amp;"'!"&amp;CHAR(COLUMN(E797)+64)&amp;$B798)</f>
        <v>cái</v>
      </c>
      <c r="H798" s="1" cm="1">
        <f t="array" aca="1" ref="H798" ca="1">INDIRECT("'"&amp;$A798&amp;"'!"&amp;CHAR(COLUMN(B797)+64)&amp;$B798)</f>
        <v>1847909</v>
      </c>
    </row>
    <row r="799" spans="1:8" x14ac:dyDescent="0.25">
      <c r="A799" t="s">
        <v>2</v>
      </c>
      <c r="B799">
        <f t="shared" si="26"/>
        <v>453</v>
      </c>
      <c r="C799" t="str" cm="1">
        <f t="array" aca="1" ref="C799" ca="1">INDIRECT("'"&amp;$A799&amp;"'!"&amp;CHAR(COLUMN(A798)+64)&amp;$B799)</f>
        <v>12TX160110</v>
      </c>
      <c r="D799" cm="1">
        <f t="array" aca="1" ref="D799" ca="1">INDIRECT("'"&amp;$A799&amp;"'!"&amp;CHAR(COLUMN(C798)+64)&amp;$B799)</f>
        <v>447</v>
      </c>
      <c r="E799">
        <f t="shared" si="27"/>
        <v>798</v>
      </c>
      <c r="F799" t="str" cm="1">
        <f t="array" aca="1" ref="F799" ca="1">INDIRECT("'"&amp;$A799&amp;"'!"&amp;CHAR(COLUMN(D798)+64)&amp;$B799)</f>
        <v>Ba chạc 90°chuyển bậc PPR DISMY xanh D160x110</v>
      </c>
      <c r="G799" t="str" cm="1">
        <f t="array" aca="1" ref="G799" ca="1">INDIRECT("'"&amp;$A799&amp;"'!"&amp;CHAR(COLUMN(E798)+64)&amp;$B799)</f>
        <v>cái</v>
      </c>
      <c r="H799" s="1" cm="1">
        <f t="array" aca="1" ref="H799" ca="1">INDIRECT("'"&amp;$A799&amp;"'!"&amp;CHAR(COLUMN(B798)+64)&amp;$B799)</f>
        <v>1847909</v>
      </c>
    </row>
    <row r="800" spans="1:8" x14ac:dyDescent="0.25">
      <c r="A800" t="s">
        <v>2</v>
      </c>
      <c r="B800">
        <f t="shared" si="26"/>
        <v>454</v>
      </c>
      <c r="C800" t="str" cm="1">
        <f t="array" aca="1" ref="C800" ca="1">INDIRECT("'"&amp;$A800&amp;"'!"&amp;CHAR(COLUMN(A799)+64)&amp;$B800)</f>
        <v>12TX160125</v>
      </c>
      <c r="D800" cm="1">
        <f t="array" aca="1" ref="D800" ca="1">INDIRECT("'"&amp;$A800&amp;"'!"&amp;CHAR(COLUMN(C799)+64)&amp;$B800)</f>
        <v>448</v>
      </c>
      <c r="E800">
        <f t="shared" si="27"/>
        <v>799</v>
      </c>
      <c r="F800" t="str" cm="1">
        <f t="array" aca="1" ref="F800" ca="1">INDIRECT("'"&amp;$A800&amp;"'!"&amp;CHAR(COLUMN(D799)+64)&amp;$B800)</f>
        <v>Ba chạc 90°chuyển bậc PPR DISMY xanh D160x125</v>
      </c>
      <c r="G800" t="str" cm="1">
        <f t="array" aca="1" ref="G800" ca="1">INDIRECT("'"&amp;$A800&amp;"'!"&amp;CHAR(COLUMN(E799)+64)&amp;$B800)</f>
        <v>cái</v>
      </c>
      <c r="H800" s="1" cm="1">
        <f t="array" aca="1" ref="H800" ca="1">INDIRECT("'"&amp;$A800&amp;"'!"&amp;CHAR(COLUMN(B799)+64)&amp;$B800)</f>
        <v>1847909</v>
      </c>
    </row>
    <row r="801" spans="1:8" x14ac:dyDescent="0.25">
      <c r="A801" t="s">
        <v>2</v>
      </c>
      <c r="B801">
        <f t="shared" si="26"/>
        <v>455</v>
      </c>
      <c r="C801" t="str" cm="1">
        <f t="array" aca="1" ref="C801" ca="1">INDIRECT("'"&amp;$A801&amp;"'!"&amp;CHAR(COLUMN(A800)+64)&amp;$B801)</f>
        <v>12TX160140</v>
      </c>
      <c r="D801" cm="1">
        <f t="array" aca="1" ref="D801" ca="1">INDIRECT("'"&amp;$A801&amp;"'!"&amp;CHAR(COLUMN(C800)+64)&amp;$B801)</f>
        <v>449</v>
      </c>
      <c r="E801">
        <f t="shared" si="27"/>
        <v>800</v>
      </c>
      <c r="F801" t="str" cm="1">
        <f t="array" aca="1" ref="F801" ca="1">INDIRECT("'"&amp;$A801&amp;"'!"&amp;CHAR(COLUMN(D800)+64)&amp;$B801)</f>
        <v>Ba chạc 90°chuyển bậc PPR DISMY xanh D160x140</v>
      </c>
      <c r="G801" t="str" cm="1">
        <f t="array" aca="1" ref="G801" ca="1">INDIRECT("'"&amp;$A801&amp;"'!"&amp;CHAR(COLUMN(E800)+64)&amp;$B801)</f>
        <v>cái</v>
      </c>
      <c r="H801" s="1" cm="1">
        <f t="array" aca="1" ref="H801" ca="1">INDIRECT("'"&amp;$A801&amp;"'!"&amp;CHAR(COLUMN(B800)+64)&amp;$B801)</f>
        <v>1847909</v>
      </c>
    </row>
    <row r="802" spans="1:8" x14ac:dyDescent="0.25">
      <c r="A802" t="s">
        <v>2</v>
      </c>
      <c r="B802">
        <f t="shared" si="26"/>
        <v>456</v>
      </c>
      <c r="C802" t="str" cm="1">
        <f t="array" aca="1" ref="C802" ca="1">INDIRECT("'"&amp;$A802&amp;"'!"&amp;CHAR(COLUMN(A801)+64)&amp;$B802)</f>
        <v>12TG2520</v>
      </c>
      <c r="D802" cm="1">
        <f t="array" aca="1" ref="D802" ca="1">INDIRECT("'"&amp;$A802&amp;"'!"&amp;CHAR(COLUMN(C801)+64)&amp;$B802)</f>
        <v>450</v>
      </c>
      <c r="E802">
        <f t="shared" si="27"/>
        <v>801</v>
      </c>
      <c r="F802" t="str" cm="1">
        <f t="array" aca="1" ref="F802" ca="1">INDIRECT("'"&amp;$A802&amp;"'!"&amp;CHAR(COLUMN(D801)+64)&amp;$B802)</f>
        <v>Ba chạc 90°chuyển bậc PPR DISMY ghi D25x20</v>
      </c>
      <c r="G802" t="str" cm="1">
        <f t="array" aca="1" ref="G802" ca="1">INDIRECT("'"&amp;$A802&amp;"'!"&amp;CHAR(COLUMN(E801)+64)&amp;$B802)</f>
        <v>cái</v>
      </c>
      <c r="H802" s="1" cm="1">
        <f t="array" aca="1" ref="H802" ca="1">INDIRECT("'"&amp;$A802&amp;"'!"&amp;CHAR(COLUMN(B801)+64)&amp;$B802)</f>
        <v>10000</v>
      </c>
    </row>
    <row r="803" spans="1:8" x14ac:dyDescent="0.25">
      <c r="A803" t="s">
        <v>2</v>
      </c>
      <c r="B803">
        <f t="shared" si="26"/>
        <v>457</v>
      </c>
      <c r="C803" t="str" cm="1">
        <f t="array" aca="1" ref="C803" ca="1">INDIRECT("'"&amp;$A803&amp;"'!"&amp;CHAR(COLUMN(A802)+64)&amp;$B803)</f>
        <v>12TG3220</v>
      </c>
      <c r="D803" cm="1">
        <f t="array" aca="1" ref="D803" ca="1">INDIRECT("'"&amp;$A803&amp;"'!"&amp;CHAR(COLUMN(C802)+64)&amp;$B803)</f>
        <v>451</v>
      </c>
      <c r="E803">
        <f t="shared" si="27"/>
        <v>802</v>
      </c>
      <c r="F803" t="str" cm="1">
        <f t="array" aca="1" ref="F803" ca="1">INDIRECT("'"&amp;$A803&amp;"'!"&amp;CHAR(COLUMN(D802)+64)&amp;$B803)</f>
        <v>Ba chạc 90°chuyển bậc PPR DISMY ghi D32x20</v>
      </c>
      <c r="G803" t="str" cm="1">
        <f t="array" aca="1" ref="G803" ca="1">INDIRECT("'"&amp;$A803&amp;"'!"&amp;CHAR(COLUMN(E802)+64)&amp;$B803)</f>
        <v>cái</v>
      </c>
      <c r="H803" s="1" cm="1">
        <f t="array" aca="1" ref="H803" ca="1">INDIRECT("'"&amp;$A803&amp;"'!"&amp;CHAR(COLUMN(B802)+64)&amp;$B803)</f>
        <v>17636</v>
      </c>
    </row>
    <row r="804" spans="1:8" x14ac:dyDescent="0.25">
      <c r="A804" t="s">
        <v>2</v>
      </c>
      <c r="B804">
        <f t="shared" si="26"/>
        <v>458</v>
      </c>
      <c r="C804" t="str" cm="1">
        <f t="array" aca="1" ref="C804" ca="1">INDIRECT("'"&amp;$A804&amp;"'!"&amp;CHAR(COLUMN(A803)+64)&amp;$B804)</f>
        <v>12TG3225</v>
      </c>
      <c r="D804" cm="1">
        <f t="array" aca="1" ref="D804" ca="1">INDIRECT("'"&amp;$A804&amp;"'!"&amp;CHAR(COLUMN(C803)+64)&amp;$B804)</f>
        <v>452</v>
      </c>
      <c r="E804">
        <f t="shared" si="27"/>
        <v>803</v>
      </c>
      <c r="F804" t="str" cm="1">
        <f t="array" aca="1" ref="F804" ca="1">INDIRECT("'"&amp;$A804&amp;"'!"&amp;CHAR(COLUMN(D803)+64)&amp;$B804)</f>
        <v>Ba chạc 90°chuyển bậc PPR DISMY ghi D32x25</v>
      </c>
      <c r="G804" t="str" cm="1">
        <f t="array" aca="1" ref="G804" ca="1">INDIRECT("'"&amp;$A804&amp;"'!"&amp;CHAR(COLUMN(E803)+64)&amp;$B804)</f>
        <v>cái</v>
      </c>
      <c r="H804" s="1" cm="1">
        <f t="array" aca="1" ref="H804" ca="1">INDIRECT("'"&amp;$A804&amp;"'!"&amp;CHAR(COLUMN(B803)+64)&amp;$B804)</f>
        <v>17636</v>
      </c>
    </row>
    <row r="805" spans="1:8" x14ac:dyDescent="0.25">
      <c r="A805" t="s">
        <v>2</v>
      </c>
      <c r="B805">
        <f t="shared" si="26"/>
        <v>459</v>
      </c>
      <c r="C805" t="str" cm="1">
        <f t="array" aca="1" ref="C805" ca="1">INDIRECT("'"&amp;$A805&amp;"'!"&amp;CHAR(COLUMN(A804)+64)&amp;$B805)</f>
        <v>12TG4020</v>
      </c>
      <c r="D805" cm="1">
        <f t="array" aca="1" ref="D805" ca="1">INDIRECT("'"&amp;$A805&amp;"'!"&amp;CHAR(COLUMN(C804)+64)&amp;$B805)</f>
        <v>453</v>
      </c>
      <c r="E805">
        <f t="shared" si="27"/>
        <v>804</v>
      </c>
      <c r="F805" t="str" cm="1">
        <f t="array" aca="1" ref="F805" ca="1">INDIRECT("'"&amp;$A805&amp;"'!"&amp;CHAR(COLUMN(D804)+64)&amp;$B805)</f>
        <v>Ba chạc 90°chuyển bậc PPR DISMY ghi D40x20</v>
      </c>
      <c r="G805" t="str" cm="1">
        <f t="array" aca="1" ref="G805" ca="1">INDIRECT("'"&amp;$A805&amp;"'!"&amp;CHAR(COLUMN(E804)+64)&amp;$B805)</f>
        <v>cái</v>
      </c>
      <c r="H805" s="1" cm="1">
        <f t="array" aca="1" ref="H805" ca="1">INDIRECT("'"&amp;$A805&amp;"'!"&amp;CHAR(COLUMN(B804)+64)&amp;$B805)</f>
        <v>38727</v>
      </c>
    </row>
    <row r="806" spans="1:8" x14ac:dyDescent="0.25">
      <c r="A806" t="s">
        <v>2</v>
      </c>
      <c r="B806">
        <f t="shared" si="26"/>
        <v>460</v>
      </c>
      <c r="C806" t="str" cm="1">
        <f t="array" aca="1" ref="C806" ca="1">INDIRECT("'"&amp;$A806&amp;"'!"&amp;CHAR(COLUMN(A805)+64)&amp;$B806)</f>
        <v>12TG4025</v>
      </c>
      <c r="D806" cm="1">
        <f t="array" aca="1" ref="D806" ca="1">INDIRECT("'"&amp;$A806&amp;"'!"&amp;CHAR(COLUMN(C805)+64)&amp;$B806)</f>
        <v>454</v>
      </c>
      <c r="E806">
        <f t="shared" si="27"/>
        <v>805</v>
      </c>
      <c r="F806" t="str" cm="1">
        <f t="array" aca="1" ref="F806" ca="1">INDIRECT("'"&amp;$A806&amp;"'!"&amp;CHAR(COLUMN(D805)+64)&amp;$B806)</f>
        <v>Ba chạc 90°chuyển bậc PPR DISMY ghi D40x25</v>
      </c>
      <c r="G806" t="str" cm="1">
        <f t="array" aca="1" ref="G806" ca="1">INDIRECT("'"&amp;$A806&amp;"'!"&amp;CHAR(COLUMN(E805)+64)&amp;$B806)</f>
        <v>cái</v>
      </c>
      <c r="H806" s="1" cm="1">
        <f t="array" aca="1" ref="H806" ca="1">INDIRECT("'"&amp;$A806&amp;"'!"&amp;CHAR(COLUMN(B805)+64)&amp;$B806)</f>
        <v>38727</v>
      </c>
    </row>
    <row r="807" spans="1:8" x14ac:dyDescent="0.25">
      <c r="A807" t="s">
        <v>2</v>
      </c>
      <c r="B807">
        <f t="shared" si="26"/>
        <v>461</v>
      </c>
      <c r="C807" t="str" cm="1">
        <f t="array" aca="1" ref="C807" ca="1">INDIRECT("'"&amp;$A807&amp;"'!"&amp;CHAR(COLUMN(A806)+64)&amp;$B807)</f>
        <v>12TG4032</v>
      </c>
      <c r="D807" cm="1">
        <f t="array" aca="1" ref="D807" ca="1">INDIRECT("'"&amp;$A807&amp;"'!"&amp;CHAR(COLUMN(C806)+64)&amp;$B807)</f>
        <v>455</v>
      </c>
      <c r="E807">
        <f t="shared" si="27"/>
        <v>806</v>
      </c>
      <c r="F807" t="str" cm="1">
        <f t="array" aca="1" ref="F807" ca="1">INDIRECT("'"&amp;$A807&amp;"'!"&amp;CHAR(COLUMN(D806)+64)&amp;$B807)</f>
        <v>Ba chạc 90°chuyển bậc PPR DISMY ghi D40x32</v>
      </c>
      <c r="G807" t="str" cm="1">
        <f t="array" aca="1" ref="G807" ca="1">INDIRECT("'"&amp;$A807&amp;"'!"&amp;CHAR(COLUMN(E806)+64)&amp;$B807)</f>
        <v>cái</v>
      </c>
      <c r="H807" s="1" cm="1">
        <f t="array" aca="1" ref="H807" ca="1">INDIRECT("'"&amp;$A807&amp;"'!"&amp;CHAR(COLUMN(B806)+64)&amp;$B807)</f>
        <v>38727</v>
      </c>
    </row>
    <row r="808" spans="1:8" x14ac:dyDescent="0.25">
      <c r="A808" t="s">
        <v>2</v>
      </c>
      <c r="B808">
        <f t="shared" si="26"/>
        <v>462</v>
      </c>
      <c r="C808" t="str" cm="1">
        <f t="array" aca="1" ref="C808" ca="1">INDIRECT("'"&amp;$A808&amp;"'!"&amp;CHAR(COLUMN(A807)+64)&amp;$B808)</f>
        <v>12TG5020</v>
      </c>
      <c r="D808" cm="1">
        <f t="array" aca="1" ref="D808" ca="1">INDIRECT("'"&amp;$A808&amp;"'!"&amp;CHAR(COLUMN(C807)+64)&amp;$B808)</f>
        <v>456</v>
      </c>
      <c r="E808">
        <f t="shared" si="27"/>
        <v>807</v>
      </c>
      <c r="F808" t="str" cm="1">
        <f t="array" aca="1" ref="F808" ca="1">INDIRECT("'"&amp;$A808&amp;"'!"&amp;CHAR(COLUMN(D807)+64)&amp;$B808)</f>
        <v>Ba chạc 90°chuyển bậc PPR DISMY ghi D50x20</v>
      </c>
      <c r="G808" t="str" cm="1">
        <f t="array" aca="1" ref="G808" ca="1">INDIRECT("'"&amp;$A808&amp;"'!"&amp;CHAR(COLUMN(E807)+64)&amp;$B808)</f>
        <v>cái</v>
      </c>
      <c r="H808" s="1" cm="1">
        <f t="array" aca="1" ref="H808" ca="1">INDIRECT("'"&amp;$A808&amp;"'!"&amp;CHAR(COLUMN(B807)+64)&amp;$B808)</f>
        <v>68636</v>
      </c>
    </row>
    <row r="809" spans="1:8" x14ac:dyDescent="0.25">
      <c r="A809" t="s">
        <v>2</v>
      </c>
      <c r="B809">
        <f t="shared" si="26"/>
        <v>463</v>
      </c>
      <c r="C809" t="str" cm="1">
        <f t="array" aca="1" ref="C809" ca="1">INDIRECT("'"&amp;$A809&amp;"'!"&amp;CHAR(COLUMN(A808)+64)&amp;$B809)</f>
        <v>12TG5025</v>
      </c>
      <c r="D809" cm="1">
        <f t="array" aca="1" ref="D809" ca="1">INDIRECT("'"&amp;$A809&amp;"'!"&amp;CHAR(COLUMN(C808)+64)&amp;$B809)</f>
        <v>457</v>
      </c>
      <c r="E809">
        <f t="shared" si="27"/>
        <v>808</v>
      </c>
      <c r="F809" t="str" cm="1">
        <f t="array" aca="1" ref="F809" ca="1">INDIRECT("'"&amp;$A809&amp;"'!"&amp;CHAR(COLUMN(D808)+64)&amp;$B809)</f>
        <v>Ba chạc 90°chuyển bậc PPR DISMY ghi D50x25</v>
      </c>
      <c r="G809" t="str" cm="1">
        <f t="array" aca="1" ref="G809" ca="1">INDIRECT("'"&amp;$A809&amp;"'!"&amp;CHAR(COLUMN(E808)+64)&amp;$B809)</f>
        <v>cái</v>
      </c>
      <c r="H809" s="1" cm="1">
        <f t="array" aca="1" ref="H809" ca="1">INDIRECT("'"&amp;$A809&amp;"'!"&amp;CHAR(COLUMN(B808)+64)&amp;$B809)</f>
        <v>68636</v>
      </c>
    </row>
    <row r="810" spans="1:8" x14ac:dyDescent="0.25">
      <c r="A810" t="s">
        <v>2</v>
      </c>
      <c r="B810">
        <f t="shared" si="26"/>
        <v>464</v>
      </c>
      <c r="C810" t="str" cm="1">
        <f t="array" aca="1" ref="C810" ca="1">INDIRECT("'"&amp;$A810&amp;"'!"&amp;CHAR(COLUMN(A809)+64)&amp;$B810)</f>
        <v>12TG5032</v>
      </c>
      <c r="D810" cm="1">
        <f t="array" aca="1" ref="D810" ca="1">INDIRECT("'"&amp;$A810&amp;"'!"&amp;CHAR(COLUMN(C809)+64)&amp;$B810)</f>
        <v>458</v>
      </c>
      <c r="E810">
        <f t="shared" si="27"/>
        <v>809</v>
      </c>
      <c r="F810" t="str" cm="1">
        <f t="array" aca="1" ref="F810" ca="1">INDIRECT("'"&amp;$A810&amp;"'!"&amp;CHAR(COLUMN(D809)+64)&amp;$B810)</f>
        <v>Ba chạc 90°chuyển bậc PPR DISMY ghi D50x32</v>
      </c>
      <c r="G810" t="str" cm="1">
        <f t="array" aca="1" ref="G810" ca="1">INDIRECT("'"&amp;$A810&amp;"'!"&amp;CHAR(COLUMN(E809)+64)&amp;$B810)</f>
        <v>cái</v>
      </c>
      <c r="H810" s="1" cm="1">
        <f t="array" aca="1" ref="H810" ca="1">INDIRECT("'"&amp;$A810&amp;"'!"&amp;CHAR(COLUMN(B809)+64)&amp;$B810)</f>
        <v>68636</v>
      </c>
    </row>
    <row r="811" spans="1:8" x14ac:dyDescent="0.25">
      <c r="A811" t="s">
        <v>2</v>
      </c>
      <c r="B811">
        <f t="shared" si="26"/>
        <v>465</v>
      </c>
      <c r="C811" t="str" cm="1">
        <f t="array" aca="1" ref="C811" ca="1">INDIRECT("'"&amp;$A811&amp;"'!"&amp;CHAR(COLUMN(A810)+64)&amp;$B811)</f>
        <v>12TG5040</v>
      </c>
      <c r="D811" cm="1">
        <f t="array" aca="1" ref="D811" ca="1">INDIRECT("'"&amp;$A811&amp;"'!"&amp;CHAR(COLUMN(C810)+64)&amp;$B811)</f>
        <v>459</v>
      </c>
      <c r="E811">
        <f t="shared" si="27"/>
        <v>810</v>
      </c>
      <c r="F811" t="str" cm="1">
        <f t="array" aca="1" ref="F811" ca="1">INDIRECT("'"&amp;$A811&amp;"'!"&amp;CHAR(COLUMN(D810)+64)&amp;$B811)</f>
        <v>Ba chạc 90°chuyển bậc PPR DISMY ghi D50x40</v>
      </c>
      <c r="G811" t="str" cm="1">
        <f t="array" aca="1" ref="G811" ca="1">INDIRECT("'"&amp;$A811&amp;"'!"&amp;CHAR(COLUMN(E810)+64)&amp;$B811)</f>
        <v>cái</v>
      </c>
      <c r="H811" s="1" cm="1">
        <f t="array" aca="1" ref="H811" ca="1">INDIRECT("'"&amp;$A811&amp;"'!"&amp;CHAR(COLUMN(B810)+64)&amp;$B811)</f>
        <v>68636</v>
      </c>
    </row>
    <row r="812" spans="1:8" x14ac:dyDescent="0.25">
      <c r="A812" t="s">
        <v>2</v>
      </c>
      <c r="B812">
        <f t="shared" si="26"/>
        <v>466</v>
      </c>
      <c r="C812" t="str" cm="1">
        <f t="array" aca="1" ref="C812" ca="1">INDIRECT("'"&amp;$A812&amp;"'!"&amp;CHAR(COLUMN(A811)+64)&amp;$B812)</f>
        <v>12TG6320</v>
      </c>
      <c r="D812" cm="1">
        <f t="array" aca="1" ref="D812" ca="1">INDIRECT("'"&amp;$A812&amp;"'!"&amp;CHAR(COLUMN(C811)+64)&amp;$B812)</f>
        <v>460</v>
      </c>
      <c r="E812">
        <f t="shared" si="27"/>
        <v>811</v>
      </c>
      <c r="F812" t="str" cm="1">
        <f t="array" aca="1" ref="F812" ca="1">INDIRECT("'"&amp;$A812&amp;"'!"&amp;CHAR(COLUMN(D811)+64)&amp;$B812)</f>
        <v>Ba chạc 90°chuyển bậc PPR DISMY ghi D63x20</v>
      </c>
      <c r="G812" t="str" cm="1">
        <f t="array" aca="1" ref="G812" ca="1">INDIRECT("'"&amp;$A812&amp;"'!"&amp;CHAR(COLUMN(E811)+64)&amp;$B812)</f>
        <v>cái</v>
      </c>
      <c r="H812" s="1" cm="1">
        <f t="array" aca="1" ref="H812" ca="1">INDIRECT("'"&amp;$A812&amp;"'!"&amp;CHAR(COLUMN(B811)+64)&amp;$B812)</f>
        <v>119455</v>
      </c>
    </row>
    <row r="813" spans="1:8" x14ac:dyDescent="0.25">
      <c r="A813" t="s">
        <v>2</v>
      </c>
      <c r="B813">
        <f t="shared" si="26"/>
        <v>467</v>
      </c>
      <c r="C813" t="str" cm="1">
        <f t="array" aca="1" ref="C813" ca="1">INDIRECT("'"&amp;$A813&amp;"'!"&amp;CHAR(COLUMN(A812)+64)&amp;$B813)</f>
        <v>12TG6325</v>
      </c>
      <c r="D813" cm="1">
        <f t="array" aca="1" ref="D813" ca="1">INDIRECT("'"&amp;$A813&amp;"'!"&amp;CHAR(COLUMN(C812)+64)&amp;$B813)</f>
        <v>461</v>
      </c>
      <c r="E813">
        <f t="shared" si="27"/>
        <v>812</v>
      </c>
      <c r="F813" t="str" cm="1">
        <f t="array" aca="1" ref="F813" ca="1">INDIRECT("'"&amp;$A813&amp;"'!"&amp;CHAR(COLUMN(D812)+64)&amp;$B813)</f>
        <v>Ba chạc 90°chuyển bậc PPR DISMY ghi D63x25</v>
      </c>
      <c r="G813" t="str" cm="1">
        <f t="array" aca="1" ref="G813" ca="1">INDIRECT("'"&amp;$A813&amp;"'!"&amp;CHAR(COLUMN(E812)+64)&amp;$B813)</f>
        <v>cái</v>
      </c>
      <c r="H813" s="1" cm="1">
        <f t="array" aca="1" ref="H813" ca="1">INDIRECT("'"&amp;$A813&amp;"'!"&amp;CHAR(COLUMN(B812)+64)&amp;$B813)</f>
        <v>119455</v>
      </c>
    </row>
    <row r="814" spans="1:8" x14ac:dyDescent="0.25">
      <c r="A814" t="s">
        <v>2</v>
      </c>
      <c r="B814">
        <f t="shared" si="26"/>
        <v>468</v>
      </c>
      <c r="C814" t="str" cm="1">
        <f t="array" aca="1" ref="C814" ca="1">INDIRECT("'"&amp;$A814&amp;"'!"&amp;CHAR(COLUMN(A813)+64)&amp;$B814)</f>
        <v>12TG6332</v>
      </c>
      <c r="D814" cm="1">
        <f t="array" aca="1" ref="D814" ca="1">INDIRECT("'"&amp;$A814&amp;"'!"&amp;CHAR(COLUMN(C813)+64)&amp;$B814)</f>
        <v>462</v>
      </c>
      <c r="E814">
        <f t="shared" si="27"/>
        <v>813</v>
      </c>
      <c r="F814" t="str" cm="1">
        <f t="array" aca="1" ref="F814" ca="1">INDIRECT("'"&amp;$A814&amp;"'!"&amp;CHAR(COLUMN(D813)+64)&amp;$B814)</f>
        <v>Ba chạc 90°chuyển bậc PPR DISMY ghi D63x32</v>
      </c>
      <c r="G814" t="str" cm="1">
        <f t="array" aca="1" ref="G814" ca="1">INDIRECT("'"&amp;$A814&amp;"'!"&amp;CHAR(COLUMN(E813)+64)&amp;$B814)</f>
        <v>cái</v>
      </c>
      <c r="H814" s="1" cm="1">
        <f t="array" aca="1" ref="H814" ca="1">INDIRECT("'"&amp;$A814&amp;"'!"&amp;CHAR(COLUMN(B813)+64)&amp;$B814)</f>
        <v>119455</v>
      </c>
    </row>
    <row r="815" spans="1:8" x14ac:dyDescent="0.25">
      <c r="A815" t="s">
        <v>2</v>
      </c>
      <c r="B815">
        <f t="shared" si="26"/>
        <v>469</v>
      </c>
      <c r="C815" t="str" cm="1">
        <f t="array" aca="1" ref="C815" ca="1">INDIRECT("'"&amp;$A815&amp;"'!"&amp;CHAR(COLUMN(A814)+64)&amp;$B815)</f>
        <v>12TG6340</v>
      </c>
      <c r="D815" cm="1">
        <f t="array" aca="1" ref="D815" ca="1">INDIRECT("'"&amp;$A815&amp;"'!"&amp;CHAR(COLUMN(C814)+64)&amp;$B815)</f>
        <v>463</v>
      </c>
      <c r="E815">
        <f t="shared" si="27"/>
        <v>814</v>
      </c>
      <c r="F815" t="str" cm="1">
        <f t="array" aca="1" ref="F815" ca="1">INDIRECT("'"&amp;$A815&amp;"'!"&amp;CHAR(COLUMN(D814)+64)&amp;$B815)</f>
        <v>Ba chạc 90°chuyển bậc PPR DISMY ghi D63x40</v>
      </c>
      <c r="G815" t="str" cm="1">
        <f t="array" aca="1" ref="G815" ca="1">INDIRECT("'"&amp;$A815&amp;"'!"&amp;CHAR(COLUMN(E814)+64)&amp;$B815)</f>
        <v>cái</v>
      </c>
      <c r="H815" s="1" cm="1">
        <f t="array" aca="1" ref="H815" ca="1">INDIRECT("'"&amp;$A815&amp;"'!"&amp;CHAR(COLUMN(B814)+64)&amp;$B815)</f>
        <v>119455</v>
      </c>
    </row>
    <row r="816" spans="1:8" x14ac:dyDescent="0.25">
      <c r="A816" t="s">
        <v>2</v>
      </c>
      <c r="B816">
        <f t="shared" si="26"/>
        <v>470</v>
      </c>
      <c r="C816" t="str" cm="1">
        <f t="array" aca="1" ref="C816" ca="1">INDIRECT("'"&amp;$A816&amp;"'!"&amp;CHAR(COLUMN(A815)+64)&amp;$B816)</f>
        <v>12TG6350</v>
      </c>
      <c r="D816" cm="1">
        <f t="array" aca="1" ref="D816" ca="1">INDIRECT("'"&amp;$A816&amp;"'!"&amp;CHAR(COLUMN(C815)+64)&amp;$B816)</f>
        <v>464</v>
      </c>
      <c r="E816">
        <f t="shared" si="27"/>
        <v>815</v>
      </c>
      <c r="F816" t="str" cm="1">
        <f t="array" aca="1" ref="F816" ca="1">INDIRECT("'"&amp;$A816&amp;"'!"&amp;CHAR(COLUMN(D815)+64)&amp;$B816)</f>
        <v>Ba chạc 90°chuyển bậc PPR DISMY ghi D63x50</v>
      </c>
      <c r="G816" t="str" cm="1">
        <f t="array" aca="1" ref="G816" ca="1">INDIRECT("'"&amp;$A816&amp;"'!"&amp;CHAR(COLUMN(E815)+64)&amp;$B816)</f>
        <v>cái</v>
      </c>
      <c r="H816" s="1" cm="1">
        <f t="array" aca="1" ref="H816" ca="1">INDIRECT("'"&amp;$A816&amp;"'!"&amp;CHAR(COLUMN(B815)+64)&amp;$B816)</f>
        <v>119455</v>
      </c>
    </row>
    <row r="817" spans="1:8" x14ac:dyDescent="0.25">
      <c r="A817" t="s">
        <v>2</v>
      </c>
      <c r="B817">
        <f t="shared" si="26"/>
        <v>471</v>
      </c>
      <c r="C817" t="str" cm="1">
        <f t="array" aca="1" ref="C817" ca="1">INDIRECT("'"&amp;$A817&amp;"'!"&amp;CHAR(COLUMN(A816)+64)&amp;$B817)</f>
        <v>12TG7550</v>
      </c>
      <c r="D817" cm="1">
        <f t="array" aca="1" ref="D817" ca="1">INDIRECT("'"&amp;$A817&amp;"'!"&amp;CHAR(COLUMN(C816)+64)&amp;$B817)</f>
        <v>465</v>
      </c>
      <c r="E817">
        <f t="shared" si="27"/>
        <v>816</v>
      </c>
      <c r="F817" t="str" cm="1">
        <f t="array" aca="1" ref="F817" ca="1">INDIRECT("'"&amp;$A817&amp;"'!"&amp;CHAR(COLUMN(D816)+64)&amp;$B817)</f>
        <v>Ba chạc 90°chuyển bậc PPR DISMY ghi D75x50</v>
      </c>
      <c r="G817" t="str" cm="1">
        <f t="array" aca="1" ref="G817" ca="1">INDIRECT("'"&amp;$A817&amp;"'!"&amp;CHAR(COLUMN(E816)+64)&amp;$B817)</f>
        <v>cái</v>
      </c>
      <c r="H817" s="1" cm="1">
        <f t="array" aca="1" ref="H817" ca="1">INDIRECT("'"&amp;$A817&amp;"'!"&amp;CHAR(COLUMN(B816)+64)&amp;$B817)</f>
        <v>163455</v>
      </c>
    </row>
    <row r="818" spans="1:8" x14ac:dyDescent="0.25">
      <c r="A818" t="s">
        <v>2</v>
      </c>
      <c r="B818">
        <f t="shared" si="26"/>
        <v>472</v>
      </c>
      <c r="C818" t="str" cm="1">
        <f t="array" aca="1" ref="C818" ca="1">INDIRECT("'"&amp;$A818&amp;"'!"&amp;CHAR(COLUMN(A817)+64)&amp;$B818)</f>
        <v>12TG7563</v>
      </c>
      <c r="D818" cm="1">
        <f t="array" aca="1" ref="D818" ca="1">INDIRECT("'"&amp;$A818&amp;"'!"&amp;CHAR(COLUMN(C817)+64)&amp;$B818)</f>
        <v>466</v>
      </c>
      <c r="E818">
        <f t="shared" si="27"/>
        <v>817</v>
      </c>
      <c r="F818" t="str" cm="1">
        <f t="array" aca="1" ref="F818" ca="1">INDIRECT("'"&amp;$A818&amp;"'!"&amp;CHAR(COLUMN(D817)+64)&amp;$B818)</f>
        <v>Ba chạc 90°chuyển bậc PPR DISMY ghi D75x63</v>
      </c>
      <c r="G818" t="str" cm="1">
        <f t="array" aca="1" ref="G818" ca="1">INDIRECT("'"&amp;$A818&amp;"'!"&amp;CHAR(COLUMN(E817)+64)&amp;$B818)</f>
        <v>cái</v>
      </c>
      <c r="H818" s="1" cm="1">
        <f t="array" aca="1" ref="H818" ca="1">INDIRECT("'"&amp;$A818&amp;"'!"&amp;CHAR(COLUMN(B817)+64)&amp;$B818)</f>
        <v>163455</v>
      </c>
    </row>
    <row r="819" spans="1:8" x14ac:dyDescent="0.25">
      <c r="A819" t="s">
        <v>2</v>
      </c>
      <c r="B819">
        <f t="shared" si="26"/>
        <v>473</v>
      </c>
      <c r="C819" t="str" cm="1">
        <f t="array" aca="1" ref="C819" ca="1">INDIRECT("'"&amp;$A819&amp;"'!"&amp;CHAR(COLUMN(A818)+64)&amp;$B819)</f>
        <v>12TG9063</v>
      </c>
      <c r="D819" cm="1">
        <f t="array" aca="1" ref="D819" ca="1">INDIRECT("'"&amp;$A819&amp;"'!"&amp;CHAR(COLUMN(C818)+64)&amp;$B819)</f>
        <v>467</v>
      </c>
      <c r="E819">
        <f t="shared" si="27"/>
        <v>818</v>
      </c>
      <c r="F819" t="str" cm="1">
        <f t="array" aca="1" ref="F819" ca="1">INDIRECT("'"&amp;$A819&amp;"'!"&amp;CHAR(COLUMN(D818)+64)&amp;$B819)</f>
        <v>Ba chạc 90°chuyển bậc PPR DISMY ghi D90x63</v>
      </c>
      <c r="G819" t="str" cm="1">
        <f t="array" aca="1" ref="G819" ca="1">INDIRECT("'"&amp;$A819&amp;"'!"&amp;CHAR(COLUMN(E818)+64)&amp;$B819)</f>
        <v>cái</v>
      </c>
      <c r="H819" s="1" cm="1">
        <f t="array" aca="1" ref="H819" ca="1">INDIRECT("'"&amp;$A819&amp;"'!"&amp;CHAR(COLUMN(B818)+64)&amp;$B819)</f>
        <v>256545</v>
      </c>
    </row>
    <row r="820" spans="1:8" x14ac:dyDescent="0.25">
      <c r="A820" t="s">
        <v>2</v>
      </c>
      <c r="B820">
        <f t="shared" si="26"/>
        <v>474</v>
      </c>
      <c r="C820" t="str" cm="1">
        <f t="array" aca="1" ref="C820" ca="1">INDIRECT("'"&amp;$A820&amp;"'!"&amp;CHAR(COLUMN(A819)+64)&amp;$B820)</f>
        <v>12TG9075</v>
      </c>
      <c r="D820" cm="1">
        <f t="array" aca="1" ref="D820" ca="1">INDIRECT("'"&amp;$A820&amp;"'!"&amp;CHAR(COLUMN(C819)+64)&amp;$B820)</f>
        <v>468</v>
      </c>
      <c r="E820">
        <f t="shared" si="27"/>
        <v>819</v>
      </c>
      <c r="F820" t="str" cm="1">
        <f t="array" aca="1" ref="F820" ca="1">INDIRECT("'"&amp;$A820&amp;"'!"&amp;CHAR(COLUMN(D819)+64)&amp;$B820)</f>
        <v>Ba chạc 90°chuyển bậc PPR DISMY ghi D90x75</v>
      </c>
      <c r="G820" t="str" cm="1">
        <f t="array" aca="1" ref="G820" ca="1">INDIRECT("'"&amp;$A820&amp;"'!"&amp;CHAR(COLUMN(E819)+64)&amp;$B820)</f>
        <v>cái</v>
      </c>
      <c r="H820" s="1" cm="1">
        <f t="array" aca="1" ref="H820" ca="1">INDIRECT("'"&amp;$A820&amp;"'!"&amp;CHAR(COLUMN(B819)+64)&amp;$B820)</f>
        <v>256545</v>
      </c>
    </row>
    <row r="821" spans="1:8" x14ac:dyDescent="0.25">
      <c r="A821" t="s">
        <v>2</v>
      </c>
      <c r="B821">
        <f t="shared" si="26"/>
        <v>475</v>
      </c>
      <c r="C821" t="str" cm="1">
        <f t="array" aca="1" ref="C821" ca="1">INDIRECT("'"&amp;$A821&amp;"'!"&amp;CHAR(COLUMN(A820)+64)&amp;$B821)</f>
        <v>12TG11063</v>
      </c>
      <c r="D821" cm="1">
        <f t="array" aca="1" ref="D821" ca="1">INDIRECT("'"&amp;$A821&amp;"'!"&amp;CHAR(COLUMN(C820)+64)&amp;$B821)</f>
        <v>469</v>
      </c>
      <c r="E821">
        <f t="shared" si="27"/>
        <v>820</v>
      </c>
      <c r="F821" t="str" cm="1">
        <f t="array" aca="1" ref="F821" ca="1">INDIRECT("'"&amp;$A821&amp;"'!"&amp;CHAR(COLUMN(D820)+64)&amp;$B821)</f>
        <v>Ba chạc 90°chuyển bậc PPR DISMY ghi D110x63</v>
      </c>
      <c r="G821" t="str" cm="1">
        <f t="array" aca="1" ref="G821" ca="1">INDIRECT("'"&amp;$A821&amp;"'!"&amp;CHAR(COLUMN(E820)+64)&amp;$B821)</f>
        <v>cái</v>
      </c>
      <c r="H821" s="1" cm="1">
        <f t="array" aca="1" ref="H821" ca="1">INDIRECT("'"&amp;$A821&amp;"'!"&amp;CHAR(COLUMN(B820)+64)&amp;$B821)</f>
        <v>437000</v>
      </c>
    </row>
    <row r="822" spans="1:8" x14ac:dyDescent="0.25">
      <c r="A822" t="s">
        <v>2</v>
      </c>
      <c r="B822">
        <f t="shared" si="26"/>
        <v>476</v>
      </c>
      <c r="C822" t="str" cm="1">
        <f t="array" aca="1" ref="C822" ca="1">INDIRECT("'"&amp;$A822&amp;"'!"&amp;CHAR(COLUMN(A821)+64)&amp;$B822)</f>
        <v>12TG11075</v>
      </c>
      <c r="D822" cm="1">
        <f t="array" aca="1" ref="D822" ca="1">INDIRECT("'"&amp;$A822&amp;"'!"&amp;CHAR(COLUMN(C821)+64)&amp;$B822)</f>
        <v>470</v>
      </c>
      <c r="E822">
        <f t="shared" si="27"/>
        <v>821</v>
      </c>
      <c r="F822" t="str" cm="1">
        <f t="array" aca="1" ref="F822" ca="1">INDIRECT("'"&amp;$A822&amp;"'!"&amp;CHAR(COLUMN(D821)+64)&amp;$B822)</f>
        <v>Ba chạc 90°chuyển bậc PPR DISMY ghi D110x75</v>
      </c>
      <c r="G822" t="str" cm="1">
        <f t="array" aca="1" ref="G822" ca="1">INDIRECT("'"&amp;$A822&amp;"'!"&amp;CHAR(COLUMN(E821)+64)&amp;$B822)</f>
        <v>cái</v>
      </c>
      <c r="H822" s="1" cm="1">
        <f t="array" aca="1" ref="H822" ca="1">INDIRECT("'"&amp;$A822&amp;"'!"&amp;CHAR(COLUMN(B821)+64)&amp;$B822)</f>
        <v>437000</v>
      </c>
    </row>
    <row r="823" spans="1:8" x14ac:dyDescent="0.25">
      <c r="A823" t="s">
        <v>2</v>
      </c>
      <c r="B823">
        <f t="shared" si="26"/>
        <v>477</v>
      </c>
      <c r="C823" t="str" cm="1">
        <f t="array" aca="1" ref="C823" ca="1">INDIRECT("'"&amp;$A823&amp;"'!"&amp;CHAR(COLUMN(A822)+64)&amp;$B823)</f>
        <v>12TG11090</v>
      </c>
      <c r="D823" cm="1">
        <f t="array" aca="1" ref="D823" ca="1">INDIRECT("'"&amp;$A823&amp;"'!"&amp;CHAR(COLUMN(C822)+64)&amp;$B823)</f>
        <v>471</v>
      </c>
      <c r="E823">
        <f t="shared" si="27"/>
        <v>822</v>
      </c>
      <c r="F823" t="str" cm="1">
        <f t="array" aca="1" ref="F823" ca="1">INDIRECT("'"&amp;$A823&amp;"'!"&amp;CHAR(COLUMN(D822)+64)&amp;$B823)</f>
        <v>Ba chạc 90°chuyển bậc PPR DISMY ghi D110x90</v>
      </c>
      <c r="G823" t="str" cm="1">
        <f t="array" aca="1" ref="G823" ca="1">INDIRECT("'"&amp;$A823&amp;"'!"&amp;CHAR(COLUMN(E822)+64)&amp;$B823)</f>
        <v>cái</v>
      </c>
      <c r="H823" s="1" cm="1">
        <f t="array" aca="1" ref="H823" ca="1">INDIRECT("'"&amp;$A823&amp;"'!"&amp;CHAR(COLUMN(B822)+64)&amp;$B823)</f>
        <v>437000</v>
      </c>
    </row>
    <row r="824" spans="1:8" x14ac:dyDescent="0.25">
      <c r="A824" t="s">
        <v>2</v>
      </c>
      <c r="B824">
        <f t="shared" si="26"/>
        <v>478</v>
      </c>
      <c r="C824" t="str" cm="1">
        <f t="array" aca="1" ref="C824" ca="1">INDIRECT("'"&amp;$A824&amp;"'!"&amp;CHAR(COLUMN(A823)+64)&amp;$B824)</f>
        <v>12TUV2520</v>
      </c>
      <c r="D824" cm="1">
        <f t="array" aca="1" ref="D824" ca="1">INDIRECT("'"&amp;$A824&amp;"'!"&amp;CHAR(COLUMN(C823)+64)&amp;$B824)</f>
        <v>472</v>
      </c>
      <c r="E824">
        <f t="shared" si="27"/>
        <v>823</v>
      </c>
      <c r="F824" t="str" cm="1">
        <f t="array" aca="1" ref="F824" ca="1">INDIRECT("'"&amp;$A824&amp;"'!"&amp;CHAR(COLUMN(D823)+64)&amp;$B824)</f>
        <v>Ba chạc 90°chuyển bậc PPR DISMY UV D25/20</v>
      </c>
      <c r="G824" t="str" cm="1">
        <f t="array" aca="1" ref="G824" ca="1">INDIRECT("'"&amp;$A824&amp;"'!"&amp;CHAR(COLUMN(E823)+64)&amp;$B824)</f>
        <v>cái</v>
      </c>
      <c r="H824" s="1" cm="1">
        <f t="array" aca="1" ref="H824" ca="1">INDIRECT("'"&amp;$A824&amp;"'!"&amp;CHAR(COLUMN(B823)+64)&amp;$B824)</f>
        <v>12000</v>
      </c>
    </row>
    <row r="825" spans="1:8" x14ac:dyDescent="0.25">
      <c r="A825" t="s">
        <v>2</v>
      </c>
      <c r="B825">
        <f t="shared" si="26"/>
        <v>479</v>
      </c>
      <c r="C825" t="str" cm="1">
        <f t="array" aca="1" ref="C825" ca="1">INDIRECT("'"&amp;$A825&amp;"'!"&amp;CHAR(COLUMN(A824)+64)&amp;$B825)</f>
        <v>12TUV3220</v>
      </c>
      <c r="D825" cm="1">
        <f t="array" aca="1" ref="D825" ca="1">INDIRECT("'"&amp;$A825&amp;"'!"&amp;CHAR(COLUMN(C824)+64)&amp;$B825)</f>
        <v>473</v>
      </c>
      <c r="E825">
        <f t="shared" si="27"/>
        <v>824</v>
      </c>
      <c r="F825" t="str" cm="1">
        <f t="array" aca="1" ref="F825" ca="1">INDIRECT("'"&amp;$A825&amp;"'!"&amp;CHAR(COLUMN(D824)+64)&amp;$B825)</f>
        <v>Ba chạc 90°chuyển bậc PPR DISMY UV D32/20</v>
      </c>
      <c r="G825" t="str" cm="1">
        <f t="array" aca="1" ref="G825" ca="1">INDIRECT("'"&amp;$A825&amp;"'!"&amp;CHAR(COLUMN(E824)+64)&amp;$B825)</f>
        <v>cái</v>
      </c>
      <c r="H825" s="1" cm="1">
        <f t="array" aca="1" ref="H825" ca="1">INDIRECT("'"&amp;$A825&amp;"'!"&amp;CHAR(COLUMN(B824)+64)&amp;$B825)</f>
        <v>21182</v>
      </c>
    </row>
    <row r="826" spans="1:8" x14ac:dyDescent="0.25">
      <c r="A826" t="s">
        <v>2</v>
      </c>
      <c r="B826">
        <f t="shared" ref="B826:B889" si="28">+B825+1</f>
        <v>480</v>
      </c>
      <c r="C826" t="str" cm="1">
        <f t="array" aca="1" ref="C826" ca="1">INDIRECT("'"&amp;$A826&amp;"'!"&amp;CHAR(COLUMN(A825)+64)&amp;$B826)</f>
        <v>12TUV3225</v>
      </c>
      <c r="D826" cm="1">
        <f t="array" aca="1" ref="D826" ca="1">INDIRECT("'"&amp;$A826&amp;"'!"&amp;CHAR(COLUMN(C825)+64)&amp;$B826)</f>
        <v>474</v>
      </c>
      <c r="E826">
        <f t="shared" si="27"/>
        <v>825</v>
      </c>
      <c r="F826" t="str" cm="1">
        <f t="array" aca="1" ref="F826" ca="1">INDIRECT("'"&amp;$A826&amp;"'!"&amp;CHAR(COLUMN(D825)+64)&amp;$B826)</f>
        <v>Ba chạc 90°chuyển bậc PPR DISMY UV D32/25</v>
      </c>
      <c r="G826" t="str" cm="1">
        <f t="array" aca="1" ref="G826" ca="1">INDIRECT("'"&amp;$A826&amp;"'!"&amp;CHAR(COLUMN(E825)+64)&amp;$B826)</f>
        <v>cái</v>
      </c>
      <c r="H826" s="1" cm="1">
        <f t="array" aca="1" ref="H826" ca="1">INDIRECT("'"&amp;$A826&amp;"'!"&amp;CHAR(COLUMN(B825)+64)&amp;$B826)</f>
        <v>21182</v>
      </c>
    </row>
    <row r="827" spans="1:8" x14ac:dyDescent="0.25">
      <c r="A827" t="s">
        <v>2</v>
      </c>
      <c r="B827">
        <f t="shared" si="28"/>
        <v>481</v>
      </c>
      <c r="C827" t="str" cm="1">
        <f t="array" aca="1" ref="C827" ca="1">INDIRECT("'"&amp;$A827&amp;"'!"&amp;CHAR(COLUMN(A826)+64)&amp;$B827)</f>
        <v>12TUV4020</v>
      </c>
      <c r="D827" cm="1">
        <f t="array" aca="1" ref="D827" ca="1">INDIRECT("'"&amp;$A827&amp;"'!"&amp;CHAR(COLUMN(C826)+64)&amp;$B827)</f>
        <v>475</v>
      </c>
      <c r="E827">
        <f t="shared" si="27"/>
        <v>826</v>
      </c>
      <c r="F827" t="str" cm="1">
        <f t="array" aca="1" ref="F827" ca="1">INDIRECT("'"&amp;$A827&amp;"'!"&amp;CHAR(COLUMN(D826)+64)&amp;$B827)</f>
        <v>Ba chạc 90°chuyển bậc PPR DISMY UV D40/20</v>
      </c>
      <c r="G827" t="str" cm="1">
        <f t="array" aca="1" ref="G827" ca="1">INDIRECT("'"&amp;$A827&amp;"'!"&amp;CHAR(COLUMN(E826)+64)&amp;$B827)</f>
        <v>cái</v>
      </c>
      <c r="H827" s="1" cm="1">
        <f t="array" aca="1" ref="H827" ca="1">INDIRECT("'"&amp;$A827&amp;"'!"&amp;CHAR(COLUMN(B826)+64)&amp;$B827)</f>
        <v>46455</v>
      </c>
    </row>
    <row r="828" spans="1:8" x14ac:dyDescent="0.25">
      <c r="A828" t="s">
        <v>2</v>
      </c>
      <c r="B828">
        <f t="shared" si="28"/>
        <v>482</v>
      </c>
      <c r="C828" t="str" cm="1">
        <f t="array" aca="1" ref="C828" ca="1">INDIRECT("'"&amp;$A828&amp;"'!"&amp;CHAR(COLUMN(A827)+64)&amp;$B828)</f>
        <v>12TUV4025</v>
      </c>
      <c r="D828" cm="1">
        <f t="array" aca="1" ref="D828" ca="1">INDIRECT("'"&amp;$A828&amp;"'!"&amp;CHAR(COLUMN(C827)+64)&amp;$B828)</f>
        <v>476</v>
      </c>
      <c r="E828">
        <f t="shared" si="27"/>
        <v>827</v>
      </c>
      <c r="F828" t="str" cm="1">
        <f t="array" aca="1" ref="F828" ca="1">INDIRECT("'"&amp;$A828&amp;"'!"&amp;CHAR(COLUMN(D827)+64)&amp;$B828)</f>
        <v>Ba chạc 90°chuyển bậc PPR DISMY UV D40/25</v>
      </c>
      <c r="G828" t="str" cm="1">
        <f t="array" aca="1" ref="G828" ca="1">INDIRECT("'"&amp;$A828&amp;"'!"&amp;CHAR(COLUMN(E827)+64)&amp;$B828)</f>
        <v>cái</v>
      </c>
      <c r="H828" s="1" cm="1">
        <f t="array" aca="1" ref="H828" ca="1">INDIRECT("'"&amp;$A828&amp;"'!"&amp;CHAR(COLUMN(B827)+64)&amp;$B828)</f>
        <v>46455</v>
      </c>
    </row>
    <row r="829" spans="1:8" x14ac:dyDescent="0.25">
      <c r="A829" t="s">
        <v>2</v>
      </c>
      <c r="B829">
        <f t="shared" si="28"/>
        <v>483</v>
      </c>
      <c r="C829" t="str" cm="1">
        <f t="array" aca="1" ref="C829" ca="1">INDIRECT("'"&amp;$A829&amp;"'!"&amp;CHAR(COLUMN(A828)+64)&amp;$B829)</f>
        <v>12TUV4032</v>
      </c>
      <c r="D829" cm="1">
        <f t="array" aca="1" ref="D829" ca="1">INDIRECT("'"&amp;$A829&amp;"'!"&amp;CHAR(COLUMN(C828)+64)&amp;$B829)</f>
        <v>477</v>
      </c>
      <c r="E829">
        <f t="shared" si="27"/>
        <v>828</v>
      </c>
      <c r="F829" t="str" cm="1">
        <f t="array" aca="1" ref="F829" ca="1">INDIRECT("'"&amp;$A829&amp;"'!"&amp;CHAR(COLUMN(D828)+64)&amp;$B829)</f>
        <v>Ba chạc 90°chuyển bậc PPR DISMY UV D40/32</v>
      </c>
      <c r="G829" t="str" cm="1">
        <f t="array" aca="1" ref="G829" ca="1">INDIRECT("'"&amp;$A829&amp;"'!"&amp;CHAR(COLUMN(E828)+64)&amp;$B829)</f>
        <v>cái</v>
      </c>
      <c r="H829" s="1" cm="1">
        <f t="array" aca="1" ref="H829" ca="1">INDIRECT("'"&amp;$A829&amp;"'!"&amp;CHAR(COLUMN(B828)+64)&amp;$B829)</f>
        <v>46455</v>
      </c>
    </row>
    <row r="830" spans="1:8" x14ac:dyDescent="0.25">
      <c r="A830" t="s">
        <v>2</v>
      </c>
      <c r="B830">
        <f t="shared" si="28"/>
        <v>484</v>
      </c>
      <c r="C830" t="str" cm="1">
        <f t="array" aca="1" ref="C830" ca="1">INDIRECT("'"&amp;$A830&amp;"'!"&amp;CHAR(COLUMN(A829)+64)&amp;$B830)</f>
        <v>12TUV5020</v>
      </c>
      <c r="D830" cm="1">
        <f t="array" aca="1" ref="D830" ca="1">INDIRECT("'"&amp;$A830&amp;"'!"&amp;CHAR(COLUMN(C829)+64)&amp;$B830)</f>
        <v>478</v>
      </c>
      <c r="E830">
        <f t="shared" si="27"/>
        <v>829</v>
      </c>
      <c r="F830" t="str" cm="1">
        <f t="array" aca="1" ref="F830" ca="1">INDIRECT("'"&amp;$A830&amp;"'!"&amp;CHAR(COLUMN(D829)+64)&amp;$B830)</f>
        <v>Ba chạc 90°chuyển bậc PPR DISMY UV D50/20</v>
      </c>
      <c r="G830" t="str" cm="1">
        <f t="array" aca="1" ref="G830" ca="1">INDIRECT("'"&amp;$A830&amp;"'!"&amp;CHAR(COLUMN(E829)+64)&amp;$B830)</f>
        <v>cái</v>
      </c>
      <c r="H830" s="1" cm="1">
        <f t="array" aca="1" ref="H830" ca="1">INDIRECT("'"&amp;$A830&amp;"'!"&amp;CHAR(COLUMN(B829)+64)&amp;$B830)</f>
        <v>82364</v>
      </c>
    </row>
    <row r="831" spans="1:8" x14ac:dyDescent="0.25">
      <c r="A831" t="s">
        <v>2</v>
      </c>
      <c r="B831">
        <f t="shared" si="28"/>
        <v>485</v>
      </c>
      <c r="C831" t="str" cm="1">
        <f t="array" aca="1" ref="C831" ca="1">INDIRECT("'"&amp;$A831&amp;"'!"&amp;CHAR(COLUMN(A830)+64)&amp;$B831)</f>
        <v>12TUV5025</v>
      </c>
      <c r="D831" cm="1">
        <f t="array" aca="1" ref="D831" ca="1">INDIRECT("'"&amp;$A831&amp;"'!"&amp;CHAR(COLUMN(C830)+64)&amp;$B831)</f>
        <v>479</v>
      </c>
      <c r="E831">
        <f t="shared" si="27"/>
        <v>830</v>
      </c>
      <c r="F831" t="str" cm="1">
        <f t="array" aca="1" ref="F831" ca="1">INDIRECT("'"&amp;$A831&amp;"'!"&amp;CHAR(COLUMN(D830)+64)&amp;$B831)</f>
        <v>Ba chạc 90°chuyển bậc PPR DISMY UV D50/25</v>
      </c>
      <c r="G831" t="str" cm="1">
        <f t="array" aca="1" ref="G831" ca="1">INDIRECT("'"&amp;$A831&amp;"'!"&amp;CHAR(COLUMN(E830)+64)&amp;$B831)</f>
        <v>cái</v>
      </c>
      <c r="H831" s="1" cm="1">
        <f t="array" aca="1" ref="H831" ca="1">INDIRECT("'"&amp;$A831&amp;"'!"&amp;CHAR(COLUMN(B830)+64)&amp;$B831)</f>
        <v>82364</v>
      </c>
    </row>
    <row r="832" spans="1:8" x14ac:dyDescent="0.25">
      <c r="A832" t="s">
        <v>2</v>
      </c>
      <c r="B832">
        <f t="shared" si="28"/>
        <v>486</v>
      </c>
      <c r="C832" t="str" cm="1">
        <f t="array" aca="1" ref="C832" ca="1">INDIRECT("'"&amp;$A832&amp;"'!"&amp;CHAR(COLUMN(A831)+64)&amp;$B832)</f>
        <v>12TUV5032</v>
      </c>
      <c r="D832" cm="1">
        <f t="array" aca="1" ref="D832" ca="1">INDIRECT("'"&amp;$A832&amp;"'!"&amp;CHAR(COLUMN(C831)+64)&amp;$B832)</f>
        <v>480</v>
      </c>
      <c r="E832">
        <f t="shared" si="27"/>
        <v>831</v>
      </c>
      <c r="F832" t="str" cm="1">
        <f t="array" aca="1" ref="F832" ca="1">INDIRECT("'"&amp;$A832&amp;"'!"&amp;CHAR(COLUMN(D831)+64)&amp;$B832)</f>
        <v>Ba chạc 90°chuyển bậc PPR DISMY UV D50/32</v>
      </c>
      <c r="G832" t="str" cm="1">
        <f t="array" aca="1" ref="G832" ca="1">INDIRECT("'"&amp;$A832&amp;"'!"&amp;CHAR(COLUMN(E831)+64)&amp;$B832)</f>
        <v>cái</v>
      </c>
      <c r="H832" s="1" cm="1">
        <f t="array" aca="1" ref="H832" ca="1">INDIRECT("'"&amp;$A832&amp;"'!"&amp;CHAR(COLUMN(B831)+64)&amp;$B832)</f>
        <v>82364</v>
      </c>
    </row>
    <row r="833" spans="1:8" x14ac:dyDescent="0.25">
      <c r="A833" t="s">
        <v>2</v>
      </c>
      <c r="B833">
        <f t="shared" si="28"/>
        <v>487</v>
      </c>
      <c r="C833" t="str" cm="1">
        <f t="array" aca="1" ref="C833" ca="1">INDIRECT("'"&amp;$A833&amp;"'!"&amp;CHAR(COLUMN(A832)+64)&amp;$B833)</f>
        <v>12TUV5040</v>
      </c>
      <c r="D833" cm="1">
        <f t="array" aca="1" ref="D833" ca="1">INDIRECT("'"&amp;$A833&amp;"'!"&amp;CHAR(COLUMN(C832)+64)&amp;$B833)</f>
        <v>481</v>
      </c>
      <c r="E833">
        <f t="shared" si="27"/>
        <v>832</v>
      </c>
      <c r="F833" t="str" cm="1">
        <f t="array" aca="1" ref="F833" ca="1">INDIRECT("'"&amp;$A833&amp;"'!"&amp;CHAR(COLUMN(D832)+64)&amp;$B833)</f>
        <v>Ba chạc 90°chuyển bậc PPR DISMY UV D50/40</v>
      </c>
      <c r="G833" t="str" cm="1">
        <f t="array" aca="1" ref="G833" ca="1">INDIRECT("'"&amp;$A833&amp;"'!"&amp;CHAR(COLUMN(E832)+64)&amp;$B833)</f>
        <v>cái</v>
      </c>
      <c r="H833" s="1" cm="1">
        <f t="array" aca="1" ref="H833" ca="1">INDIRECT("'"&amp;$A833&amp;"'!"&amp;CHAR(COLUMN(B832)+64)&amp;$B833)</f>
        <v>82364</v>
      </c>
    </row>
    <row r="834" spans="1:8" x14ac:dyDescent="0.25">
      <c r="A834" t="s">
        <v>2</v>
      </c>
      <c r="B834">
        <f t="shared" si="28"/>
        <v>488</v>
      </c>
      <c r="C834" t="str" cm="1">
        <f t="array" aca="1" ref="C834" ca="1">INDIRECT("'"&amp;$A834&amp;"'!"&amp;CHAR(COLUMN(A833)+64)&amp;$B834)</f>
        <v>12TUV6320</v>
      </c>
      <c r="D834" cm="1">
        <f t="array" aca="1" ref="D834" ca="1">INDIRECT("'"&amp;$A834&amp;"'!"&amp;CHAR(COLUMN(C833)+64)&amp;$B834)</f>
        <v>482</v>
      </c>
      <c r="E834">
        <f t="shared" si="27"/>
        <v>833</v>
      </c>
      <c r="F834" t="str" cm="1">
        <f t="array" aca="1" ref="F834" ca="1">INDIRECT("'"&amp;$A834&amp;"'!"&amp;CHAR(COLUMN(D833)+64)&amp;$B834)</f>
        <v>Ba chạc 90°chuyển bậc PPR DISMY UV D63/20</v>
      </c>
      <c r="G834" t="str" cm="1">
        <f t="array" aca="1" ref="G834" ca="1">INDIRECT("'"&amp;$A834&amp;"'!"&amp;CHAR(COLUMN(E833)+64)&amp;$B834)</f>
        <v>cái</v>
      </c>
      <c r="H834" s="1" cm="1">
        <f t="array" aca="1" ref="H834" ca="1">INDIRECT("'"&amp;$A834&amp;"'!"&amp;CHAR(COLUMN(B833)+64)&amp;$B834)</f>
        <v>143364</v>
      </c>
    </row>
    <row r="835" spans="1:8" x14ac:dyDescent="0.25">
      <c r="A835" t="s">
        <v>2</v>
      </c>
      <c r="B835">
        <f t="shared" si="28"/>
        <v>489</v>
      </c>
      <c r="C835" t="str" cm="1">
        <f t="array" aca="1" ref="C835" ca="1">INDIRECT("'"&amp;$A835&amp;"'!"&amp;CHAR(COLUMN(A834)+64)&amp;$B835)</f>
        <v>12TUV6325</v>
      </c>
      <c r="D835" cm="1">
        <f t="array" aca="1" ref="D835" ca="1">INDIRECT("'"&amp;$A835&amp;"'!"&amp;CHAR(COLUMN(C834)+64)&amp;$B835)</f>
        <v>483</v>
      </c>
      <c r="E835">
        <f t="shared" si="27"/>
        <v>834</v>
      </c>
      <c r="F835" t="str" cm="1">
        <f t="array" aca="1" ref="F835" ca="1">INDIRECT("'"&amp;$A835&amp;"'!"&amp;CHAR(COLUMN(D834)+64)&amp;$B835)</f>
        <v>Ba chạc 90°chuyển bậc PPR DISMY UV D63/25</v>
      </c>
      <c r="G835" t="str" cm="1">
        <f t="array" aca="1" ref="G835" ca="1">INDIRECT("'"&amp;$A835&amp;"'!"&amp;CHAR(COLUMN(E834)+64)&amp;$B835)</f>
        <v>cái</v>
      </c>
      <c r="H835" s="1" cm="1">
        <f t="array" aca="1" ref="H835" ca="1">INDIRECT("'"&amp;$A835&amp;"'!"&amp;CHAR(COLUMN(B834)+64)&amp;$B835)</f>
        <v>143273</v>
      </c>
    </row>
    <row r="836" spans="1:8" x14ac:dyDescent="0.25">
      <c r="A836" t="s">
        <v>2</v>
      </c>
      <c r="B836">
        <f t="shared" si="28"/>
        <v>490</v>
      </c>
      <c r="C836" t="str" cm="1">
        <f t="array" aca="1" ref="C836" ca="1">INDIRECT("'"&amp;$A836&amp;"'!"&amp;CHAR(COLUMN(A835)+64)&amp;$B836)</f>
        <v>12TUV6332</v>
      </c>
      <c r="D836" cm="1">
        <f t="array" aca="1" ref="D836" ca="1">INDIRECT("'"&amp;$A836&amp;"'!"&amp;CHAR(COLUMN(C835)+64)&amp;$B836)</f>
        <v>484</v>
      </c>
      <c r="E836">
        <f t="shared" ref="E836:E899" si="29">+E835+1</f>
        <v>835</v>
      </c>
      <c r="F836" t="str" cm="1">
        <f t="array" aca="1" ref="F836" ca="1">INDIRECT("'"&amp;$A836&amp;"'!"&amp;CHAR(COLUMN(D835)+64)&amp;$B836)</f>
        <v>Ba chạc 90°chuyển bậc PPR DISMY UV D63/32</v>
      </c>
      <c r="G836" t="str" cm="1">
        <f t="array" aca="1" ref="G836" ca="1">INDIRECT("'"&amp;$A836&amp;"'!"&amp;CHAR(COLUMN(E835)+64)&amp;$B836)</f>
        <v>cái</v>
      </c>
      <c r="H836" s="1" cm="1">
        <f t="array" aca="1" ref="H836" ca="1">INDIRECT("'"&amp;$A836&amp;"'!"&amp;CHAR(COLUMN(B835)+64)&amp;$B836)</f>
        <v>143273</v>
      </c>
    </row>
    <row r="837" spans="1:8" x14ac:dyDescent="0.25">
      <c r="A837" t="s">
        <v>2</v>
      </c>
      <c r="B837">
        <f t="shared" si="28"/>
        <v>491</v>
      </c>
      <c r="C837" t="str" cm="1">
        <f t="array" aca="1" ref="C837" ca="1">INDIRECT("'"&amp;$A837&amp;"'!"&amp;CHAR(COLUMN(A836)+64)&amp;$B837)</f>
        <v>12TUV6340</v>
      </c>
      <c r="D837" cm="1">
        <f t="array" aca="1" ref="D837" ca="1">INDIRECT("'"&amp;$A837&amp;"'!"&amp;CHAR(COLUMN(C836)+64)&amp;$B837)</f>
        <v>485</v>
      </c>
      <c r="E837">
        <f t="shared" si="29"/>
        <v>836</v>
      </c>
      <c r="F837" t="str" cm="1">
        <f t="array" aca="1" ref="F837" ca="1">INDIRECT("'"&amp;$A837&amp;"'!"&amp;CHAR(COLUMN(D836)+64)&amp;$B837)</f>
        <v>Ba chạc 90°chuyển bậc PPR DISMY UV D63/40</v>
      </c>
      <c r="G837" t="str" cm="1">
        <f t="array" aca="1" ref="G837" ca="1">INDIRECT("'"&amp;$A837&amp;"'!"&amp;CHAR(COLUMN(E836)+64)&amp;$B837)</f>
        <v>cái</v>
      </c>
      <c r="H837" s="1" cm="1">
        <f t="array" aca="1" ref="H837" ca="1">INDIRECT("'"&amp;$A837&amp;"'!"&amp;CHAR(COLUMN(B836)+64)&amp;$B837)</f>
        <v>143273</v>
      </c>
    </row>
    <row r="838" spans="1:8" x14ac:dyDescent="0.25">
      <c r="A838" t="s">
        <v>2</v>
      </c>
      <c r="B838">
        <f t="shared" si="28"/>
        <v>492</v>
      </c>
      <c r="C838" t="str" cm="1">
        <f t="array" aca="1" ref="C838" ca="1">INDIRECT("'"&amp;$A838&amp;"'!"&amp;CHAR(COLUMN(A837)+64)&amp;$B838)</f>
        <v>12TUV6350</v>
      </c>
      <c r="D838" cm="1">
        <f t="array" aca="1" ref="D838" ca="1">INDIRECT("'"&amp;$A838&amp;"'!"&amp;CHAR(COLUMN(C837)+64)&amp;$B838)</f>
        <v>486</v>
      </c>
      <c r="E838">
        <f t="shared" si="29"/>
        <v>837</v>
      </c>
      <c r="F838" t="str" cm="1">
        <f t="array" aca="1" ref="F838" ca="1">INDIRECT("'"&amp;$A838&amp;"'!"&amp;CHAR(COLUMN(D837)+64)&amp;$B838)</f>
        <v>Ba chạc 90°chuyển bậc PPR DISMY UV D63/50</v>
      </c>
      <c r="G838" t="str" cm="1">
        <f t="array" aca="1" ref="G838" ca="1">INDIRECT("'"&amp;$A838&amp;"'!"&amp;CHAR(COLUMN(E837)+64)&amp;$B838)</f>
        <v>cái</v>
      </c>
      <c r="H838" s="1" cm="1">
        <f t="array" aca="1" ref="H838" ca="1">INDIRECT("'"&amp;$A838&amp;"'!"&amp;CHAR(COLUMN(B837)+64)&amp;$B838)</f>
        <v>143273</v>
      </c>
    </row>
    <row r="839" spans="1:8" x14ac:dyDescent="0.25">
      <c r="A839" t="s">
        <v>2</v>
      </c>
      <c r="B839">
        <f t="shared" si="28"/>
        <v>493</v>
      </c>
      <c r="C839" t="str" cm="1">
        <f t="array" aca="1" ref="C839" ca="1">INDIRECT("'"&amp;$A839&amp;"'!"&amp;CHAR(COLUMN(A838)+64)&amp;$B839)</f>
        <v>13VC1X20</v>
      </c>
      <c r="D839" cm="1">
        <f t="array" aca="1" ref="D839" ca="1">INDIRECT("'"&amp;$A839&amp;"'!"&amp;CHAR(COLUMN(C838)+64)&amp;$B839)</f>
        <v>487</v>
      </c>
      <c r="E839">
        <f t="shared" si="29"/>
        <v>838</v>
      </c>
      <c r="F839" t="str" cm="1">
        <f t="array" aca="1" ref="F839" ca="1">INDIRECT("'"&amp;$A839&amp;"'!"&amp;CHAR(COLUMN(D838)+64)&amp;$B839)</f>
        <v>Van cửa kiểu 1 PPR DISMY xanh D20</v>
      </c>
      <c r="G839" t="str" cm="1">
        <f t="array" aca="1" ref="G839" ca="1">INDIRECT("'"&amp;$A839&amp;"'!"&amp;CHAR(COLUMN(E838)+64)&amp;$B839)</f>
        <v>cái</v>
      </c>
      <c r="H839" s="1" cm="1">
        <f t="array" aca="1" ref="H839" ca="1">INDIRECT("'"&amp;$A839&amp;"'!"&amp;CHAR(COLUMN(B838)+64)&amp;$B839)</f>
        <v>141545</v>
      </c>
    </row>
    <row r="840" spans="1:8" x14ac:dyDescent="0.25">
      <c r="A840" t="s">
        <v>2</v>
      </c>
      <c r="B840">
        <f t="shared" si="28"/>
        <v>494</v>
      </c>
      <c r="C840" t="str" cm="1">
        <f t="array" aca="1" ref="C840" ca="1">INDIRECT("'"&amp;$A840&amp;"'!"&amp;CHAR(COLUMN(A839)+64)&amp;$B840)</f>
        <v>13VC1X25</v>
      </c>
      <c r="D840" cm="1">
        <f t="array" aca="1" ref="D840" ca="1">INDIRECT("'"&amp;$A840&amp;"'!"&amp;CHAR(COLUMN(C839)+64)&amp;$B840)</f>
        <v>488</v>
      </c>
      <c r="E840">
        <f t="shared" si="29"/>
        <v>839</v>
      </c>
      <c r="F840" t="str" cm="1">
        <f t="array" aca="1" ref="F840" ca="1">INDIRECT("'"&amp;$A840&amp;"'!"&amp;CHAR(COLUMN(D839)+64)&amp;$B840)</f>
        <v>Van cửa kiểu 1 PPR DISMY xanh D25</v>
      </c>
      <c r="G840" t="str" cm="1">
        <f t="array" aca="1" ref="G840" ca="1">INDIRECT("'"&amp;$A840&amp;"'!"&amp;CHAR(COLUMN(E839)+64)&amp;$B840)</f>
        <v>cái</v>
      </c>
      <c r="H840" s="1" cm="1">
        <f t="array" aca="1" ref="H840" ca="1">INDIRECT("'"&amp;$A840&amp;"'!"&amp;CHAR(COLUMN(B839)+64)&amp;$B840)</f>
        <v>194364</v>
      </c>
    </row>
    <row r="841" spans="1:8" x14ac:dyDescent="0.25">
      <c r="A841" t="s">
        <v>2</v>
      </c>
      <c r="B841">
        <f t="shared" si="28"/>
        <v>495</v>
      </c>
      <c r="C841" t="str" cm="1">
        <f t="array" aca="1" ref="C841" ca="1">INDIRECT("'"&amp;$A841&amp;"'!"&amp;CHAR(COLUMN(A840)+64)&amp;$B841)</f>
        <v>13VC1X32</v>
      </c>
      <c r="D841" cm="1">
        <f t="array" aca="1" ref="D841" ca="1">INDIRECT("'"&amp;$A841&amp;"'!"&amp;CHAR(COLUMN(C840)+64)&amp;$B841)</f>
        <v>489</v>
      </c>
      <c r="E841">
        <f t="shared" si="29"/>
        <v>840</v>
      </c>
      <c r="F841" t="str" cm="1">
        <f t="array" aca="1" ref="F841" ca="1">INDIRECT("'"&amp;$A841&amp;"'!"&amp;CHAR(COLUMN(D840)+64)&amp;$B841)</f>
        <v>Van cửa kiểu 1 PPR DISMY xanh D32</v>
      </c>
      <c r="G841" t="str" cm="1">
        <f t="array" aca="1" ref="G841" ca="1">INDIRECT("'"&amp;$A841&amp;"'!"&amp;CHAR(COLUMN(E840)+64)&amp;$B841)</f>
        <v>cái</v>
      </c>
      <c r="H841" s="1" cm="1">
        <f t="array" aca="1" ref="H841" ca="1">INDIRECT("'"&amp;$A841&amp;"'!"&amp;CHAR(COLUMN(B840)+64)&amp;$B841)</f>
        <v>223000</v>
      </c>
    </row>
    <row r="842" spans="1:8" x14ac:dyDescent="0.25">
      <c r="A842" t="s">
        <v>2</v>
      </c>
      <c r="B842">
        <f t="shared" si="28"/>
        <v>496</v>
      </c>
      <c r="C842" t="str" cm="1">
        <f t="array" aca="1" ref="C842" ca="1">INDIRECT("'"&amp;$A842&amp;"'!"&amp;CHAR(COLUMN(A841)+64)&amp;$B842)</f>
        <v>13VC1X40</v>
      </c>
      <c r="D842" cm="1">
        <f t="array" aca="1" ref="D842" ca="1">INDIRECT("'"&amp;$A842&amp;"'!"&amp;CHAR(COLUMN(C841)+64)&amp;$B842)</f>
        <v>490</v>
      </c>
      <c r="E842">
        <f t="shared" si="29"/>
        <v>841</v>
      </c>
      <c r="F842" t="str" cm="1">
        <f t="array" aca="1" ref="F842" ca="1">INDIRECT("'"&amp;$A842&amp;"'!"&amp;CHAR(COLUMN(D841)+64)&amp;$B842)</f>
        <v>Van cửa kiểu 1 PPR DISMY xanh D40</v>
      </c>
      <c r="G842" t="str" cm="1">
        <f t="array" aca="1" ref="G842" ca="1">INDIRECT("'"&amp;$A842&amp;"'!"&amp;CHAR(COLUMN(E841)+64)&amp;$B842)</f>
        <v>cái</v>
      </c>
      <c r="H842" s="1" cm="1">
        <f t="array" aca="1" ref="H842" ca="1">INDIRECT("'"&amp;$A842&amp;"'!"&amp;CHAR(COLUMN(B841)+64)&amp;$B842)</f>
        <v>343545</v>
      </c>
    </row>
    <row r="843" spans="1:8" x14ac:dyDescent="0.25">
      <c r="A843" t="s">
        <v>2</v>
      </c>
      <c r="B843">
        <f t="shared" si="28"/>
        <v>497</v>
      </c>
      <c r="C843" t="str" cm="1">
        <f t="array" aca="1" ref="C843" ca="1">INDIRECT("'"&amp;$A843&amp;"'!"&amp;CHAR(COLUMN(A842)+64)&amp;$B843)</f>
        <v>13VC1X50</v>
      </c>
      <c r="D843" cm="1">
        <f t="array" aca="1" ref="D843" ca="1">INDIRECT("'"&amp;$A843&amp;"'!"&amp;CHAR(COLUMN(C842)+64)&amp;$B843)</f>
        <v>491</v>
      </c>
      <c r="E843">
        <f t="shared" si="29"/>
        <v>842</v>
      </c>
      <c r="F843" t="str" cm="1">
        <f t="array" aca="1" ref="F843" ca="1">INDIRECT("'"&amp;$A843&amp;"'!"&amp;CHAR(COLUMN(D842)+64)&amp;$B843)</f>
        <v>Van cửa kiểu 1 PPR DISMY xanh D50</v>
      </c>
      <c r="G843" t="str" cm="1">
        <f t="array" aca="1" ref="G843" ca="1">INDIRECT("'"&amp;$A843&amp;"'!"&amp;CHAR(COLUMN(E842)+64)&amp;$B843)</f>
        <v>cái</v>
      </c>
      <c r="H843" s="1" cm="1">
        <f t="array" aca="1" ref="H843" ca="1">INDIRECT("'"&amp;$A843&amp;"'!"&amp;CHAR(COLUMN(B842)+64)&amp;$B843)</f>
        <v>584273</v>
      </c>
    </row>
    <row r="844" spans="1:8" x14ac:dyDescent="0.25">
      <c r="A844" t="s">
        <v>2</v>
      </c>
      <c r="B844">
        <f t="shared" si="28"/>
        <v>498</v>
      </c>
      <c r="C844" t="str" cm="1">
        <f t="array" aca="1" ref="C844" ca="1">INDIRECT("'"&amp;$A844&amp;"'!"&amp;CHAR(COLUMN(A843)+64)&amp;$B844)</f>
        <v>13VC1G20</v>
      </c>
      <c r="D844" cm="1">
        <f t="array" aca="1" ref="D844" ca="1">INDIRECT("'"&amp;$A844&amp;"'!"&amp;CHAR(COLUMN(C843)+64)&amp;$B844)</f>
        <v>492</v>
      </c>
      <c r="E844">
        <f t="shared" si="29"/>
        <v>843</v>
      </c>
      <c r="F844" t="str" cm="1">
        <f t="array" aca="1" ref="F844" ca="1">INDIRECT("'"&amp;$A844&amp;"'!"&amp;CHAR(COLUMN(D843)+64)&amp;$B844)</f>
        <v>Van cửa kiểu 1 PPR DISMY ghi D20</v>
      </c>
      <c r="G844" t="str" cm="1">
        <f t="array" aca="1" ref="G844" ca="1">INDIRECT("'"&amp;$A844&amp;"'!"&amp;CHAR(COLUMN(E843)+64)&amp;$B844)</f>
        <v>cái</v>
      </c>
      <c r="H844" s="1" cm="1">
        <f t="array" aca="1" ref="H844" ca="1">INDIRECT("'"&amp;$A844&amp;"'!"&amp;CHAR(COLUMN(B843)+64)&amp;$B844)</f>
        <v>141545</v>
      </c>
    </row>
    <row r="845" spans="1:8" x14ac:dyDescent="0.25">
      <c r="A845" t="s">
        <v>2</v>
      </c>
      <c r="B845">
        <f t="shared" si="28"/>
        <v>499</v>
      </c>
      <c r="C845" t="str" cm="1">
        <f t="array" aca="1" ref="C845" ca="1">INDIRECT("'"&amp;$A845&amp;"'!"&amp;CHAR(COLUMN(A844)+64)&amp;$B845)</f>
        <v>13VC1G25</v>
      </c>
      <c r="D845" cm="1">
        <f t="array" aca="1" ref="D845" ca="1">INDIRECT("'"&amp;$A845&amp;"'!"&amp;CHAR(COLUMN(C844)+64)&amp;$B845)</f>
        <v>493</v>
      </c>
      <c r="E845">
        <f t="shared" si="29"/>
        <v>844</v>
      </c>
      <c r="F845" t="str" cm="1">
        <f t="array" aca="1" ref="F845" ca="1">INDIRECT("'"&amp;$A845&amp;"'!"&amp;CHAR(COLUMN(D844)+64)&amp;$B845)</f>
        <v>Van cửa kiểu 1 PPR DISMY ghi D25</v>
      </c>
      <c r="G845" t="str" cm="1">
        <f t="array" aca="1" ref="G845" ca="1">INDIRECT("'"&amp;$A845&amp;"'!"&amp;CHAR(COLUMN(E844)+64)&amp;$B845)</f>
        <v>cái</v>
      </c>
      <c r="H845" s="1" cm="1">
        <f t="array" aca="1" ref="H845" ca="1">INDIRECT("'"&amp;$A845&amp;"'!"&amp;CHAR(COLUMN(B844)+64)&amp;$B845)</f>
        <v>194364</v>
      </c>
    </row>
    <row r="846" spans="1:8" x14ac:dyDescent="0.25">
      <c r="A846" t="s">
        <v>2</v>
      </c>
      <c r="B846">
        <f t="shared" si="28"/>
        <v>500</v>
      </c>
      <c r="C846" t="str" cm="1">
        <f t="array" aca="1" ref="C846" ca="1">INDIRECT("'"&amp;$A846&amp;"'!"&amp;CHAR(COLUMN(A845)+64)&amp;$B846)</f>
        <v>13VC1G32</v>
      </c>
      <c r="D846" cm="1">
        <f t="array" aca="1" ref="D846" ca="1">INDIRECT("'"&amp;$A846&amp;"'!"&amp;CHAR(COLUMN(C845)+64)&amp;$B846)</f>
        <v>494</v>
      </c>
      <c r="E846">
        <f t="shared" si="29"/>
        <v>845</v>
      </c>
      <c r="F846" t="str" cm="1">
        <f t="array" aca="1" ref="F846" ca="1">INDIRECT("'"&amp;$A846&amp;"'!"&amp;CHAR(COLUMN(D845)+64)&amp;$B846)</f>
        <v>Van cửa kiểu 1 PPR DISMY ghi D32</v>
      </c>
      <c r="G846" t="str" cm="1">
        <f t="array" aca="1" ref="G846" ca="1">INDIRECT("'"&amp;$A846&amp;"'!"&amp;CHAR(COLUMN(E845)+64)&amp;$B846)</f>
        <v>cái</v>
      </c>
      <c r="H846" s="1" cm="1">
        <f t="array" aca="1" ref="H846" ca="1">INDIRECT("'"&amp;$A846&amp;"'!"&amp;CHAR(COLUMN(B845)+64)&amp;$B846)</f>
        <v>223000</v>
      </c>
    </row>
    <row r="847" spans="1:8" x14ac:dyDescent="0.25">
      <c r="A847" t="s">
        <v>2</v>
      </c>
      <c r="B847">
        <f t="shared" si="28"/>
        <v>501</v>
      </c>
      <c r="C847" t="str" cm="1">
        <f t="array" aca="1" ref="C847" ca="1">INDIRECT("'"&amp;$A847&amp;"'!"&amp;CHAR(COLUMN(A846)+64)&amp;$B847)</f>
        <v>13VC1G40</v>
      </c>
      <c r="D847" cm="1">
        <f t="array" aca="1" ref="D847" ca="1">INDIRECT("'"&amp;$A847&amp;"'!"&amp;CHAR(COLUMN(C846)+64)&amp;$B847)</f>
        <v>495</v>
      </c>
      <c r="E847">
        <f t="shared" si="29"/>
        <v>846</v>
      </c>
      <c r="F847" t="str" cm="1">
        <f t="array" aca="1" ref="F847" ca="1">INDIRECT("'"&amp;$A847&amp;"'!"&amp;CHAR(COLUMN(D846)+64)&amp;$B847)</f>
        <v>Van cửa kiểu 1 PPR DISMY ghi D40</v>
      </c>
      <c r="G847" t="str" cm="1">
        <f t="array" aca="1" ref="G847" ca="1">INDIRECT("'"&amp;$A847&amp;"'!"&amp;CHAR(COLUMN(E846)+64)&amp;$B847)</f>
        <v>cái</v>
      </c>
      <c r="H847" s="1" cm="1">
        <f t="array" aca="1" ref="H847" ca="1">INDIRECT("'"&amp;$A847&amp;"'!"&amp;CHAR(COLUMN(B846)+64)&amp;$B847)</f>
        <v>343545</v>
      </c>
    </row>
    <row r="848" spans="1:8" x14ac:dyDescent="0.25">
      <c r="A848" t="s">
        <v>2</v>
      </c>
      <c r="B848">
        <f t="shared" si="28"/>
        <v>502</v>
      </c>
      <c r="C848" t="str" cm="1">
        <f t="array" aca="1" ref="C848" ca="1">INDIRECT("'"&amp;$A848&amp;"'!"&amp;CHAR(COLUMN(A847)+64)&amp;$B848)</f>
        <v>13VC1G50</v>
      </c>
      <c r="D848" cm="1">
        <f t="array" aca="1" ref="D848" ca="1">INDIRECT("'"&amp;$A848&amp;"'!"&amp;CHAR(COLUMN(C847)+64)&amp;$B848)</f>
        <v>496</v>
      </c>
      <c r="E848">
        <f t="shared" si="29"/>
        <v>847</v>
      </c>
      <c r="F848" t="str" cm="1">
        <f t="array" aca="1" ref="F848" ca="1">INDIRECT("'"&amp;$A848&amp;"'!"&amp;CHAR(COLUMN(D847)+64)&amp;$B848)</f>
        <v>Van cửa kiểu 1 PPR DISMY ghi D50</v>
      </c>
      <c r="G848" t="str" cm="1">
        <f t="array" aca="1" ref="G848" ca="1">INDIRECT("'"&amp;$A848&amp;"'!"&amp;CHAR(COLUMN(E847)+64)&amp;$B848)</f>
        <v>cái</v>
      </c>
      <c r="H848" s="1" cm="1">
        <f t="array" aca="1" ref="H848" ca="1">INDIRECT("'"&amp;$A848&amp;"'!"&amp;CHAR(COLUMN(B847)+64)&amp;$B848)</f>
        <v>584273</v>
      </c>
    </row>
    <row r="849" spans="1:8" x14ac:dyDescent="0.25">
      <c r="A849" t="s">
        <v>2</v>
      </c>
      <c r="B849">
        <f t="shared" si="28"/>
        <v>503</v>
      </c>
      <c r="C849" t="str" cm="1">
        <f t="array" aca="1" ref="C849" ca="1">INDIRECT("'"&amp;$A849&amp;"'!"&amp;CHAR(COLUMN(A848)+64)&amp;$B849)</f>
        <v>13VC1GM20</v>
      </c>
      <c r="D849" cm="1">
        <f t="array" aca="1" ref="D849" ca="1">INDIRECT("'"&amp;$A849&amp;"'!"&amp;CHAR(COLUMN(C848)+64)&amp;$B849)</f>
        <v>497</v>
      </c>
      <c r="E849">
        <f t="shared" si="29"/>
        <v>848</v>
      </c>
      <c r="F849" t="str" cm="1">
        <f t="array" aca="1" ref="F849" ca="1">INDIRECT("'"&amp;$A849&amp;"'!"&amp;CHAR(COLUMN(D848)+64)&amp;$B849)</f>
        <v>Van cửa kiểu 1 PPR DISMY ghi D20 mạ</v>
      </c>
      <c r="G849" t="str" cm="1">
        <f t="array" aca="1" ref="G849" ca="1">INDIRECT("'"&amp;$A849&amp;"'!"&amp;CHAR(COLUMN(E848)+64)&amp;$B849)</f>
        <v>cái</v>
      </c>
      <c r="H849" s="1" cm="1">
        <f t="array" aca="1" ref="H849" ca="1">INDIRECT("'"&amp;$A849&amp;"'!"&amp;CHAR(COLUMN(B848)+64)&amp;$B849)</f>
        <v>141545</v>
      </c>
    </row>
    <row r="850" spans="1:8" x14ac:dyDescent="0.25">
      <c r="A850" t="s">
        <v>2</v>
      </c>
      <c r="B850">
        <f t="shared" si="28"/>
        <v>504</v>
      </c>
      <c r="C850" t="str" cm="1">
        <f t="array" aca="1" ref="C850" ca="1">INDIRECT("'"&amp;$A850&amp;"'!"&amp;CHAR(COLUMN(A849)+64)&amp;$B850)</f>
        <v>13VC1GM25</v>
      </c>
      <c r="D850" cm="1">
        <f t="array" aca="1" ref="D850" ca="1">INDIRECT("'"&amp;$A850&amp;"'!"&amp;CHAR(COLUMN(C849)+64)&amp;$B850)</f>
        <v>498</v>
      </c>
      <c r="E850">
        <f t="shared" si="29"/>
        <v>849</v>
      </c>
      <c r="F850" t="str" cm="1">
        <f t="array" aca="1" ref="F850" ca="1">INDIRECT("'"&amp;$A850&amp;"'!"&amp;CHAR(COLUMN(D849)+64)&amp;$B850)</f>
        <v>Van cửa kiểu 1 PPR DISMY ghi D25 mạ</v>
      </c>
      <c r="G850" t="str" cm="1">
        <f t="array" aca="1" ref="G850" ca="1">INDIRECT("'"&amp;$A850&amp;"'!"&amp;CHAR(COLUMN(E849)+64)&amp;$B850)</f>
        <v>cái</v>
      </c>
      <c r="H850" s="1" cm="1">
        <f t="array" aca="1" ref="H850" ca="1">INDIRECT("'"&amp;$A850&amp;"'!"&amp;CHAR(COLUMN(B849)+64)&amp;$B850)</f>
        <v>194364</v>
      </c>
    </row>
    <row r="851" spans="1:8" x14ac:dyDescent="0.25">
      <c r="A851" t="s">
        <v>2</v>
      </c>
      <c r="B851">
        <f t="shared" si="28"/>
        <v>505</v>
      </c>
      <c r="C851" t="str" cm="1">
        <f t="array" aca="1" ref="C851" ca="1">INDIRECT("'"&amp;$A851&amp;"'!"&amp;CHAR(COLUMN(A850)+64)&amp;$B851)</f>
        <v>13VC1GM32</v>
      </c>
      <c r="D851" cm="1">
        <f t="array" aca="1" ref="D851" ca="1">INDIRECT("'"&amp;$A851&amp;"'!"&amp;CHAR(COLUMN(C850)+64)&amp;$B851)</f>
        <v>499</v>
      </c>
      <c r="E851">
        <f t="shared" si="29"/>
        <v>850</v>
      </c>
      <c r="F851" t="str" cm="1">
        <f t="array" aca="1" ref="F851" ca="1">INDIRECT("'"&amp;$A851&amp;"'!"&amp;CHAR(COLUMN(D850)+64)&amp;$B851)</f>
        <v>Van cửa kiểu 1 PPR DISMY ghi D32 mạ</v>
      </c>
      <c r="G851" t="str" cm="1">
        <f t="array" aca="1" ref="G851" ca="1">INDIRECT("'"&amp;$A851&amp;"'!"&amp;CHAR(COLUMN(E850)+64)&amp;$B851)</f>
        <v>cái</v>
      </c>
      <c r="H851" s="1" cm="1">
        <f t="array" aca="1" ref="H851" ca="1">INDIRECT("'"&amp;$A851&amp;"'!"&amp;CHAR(COLUMN(B850)+64)&amp;$B851)</f>
        <v>223000</v>
      </c>
    </row>
    <row r="852" spans="1:8" x14ac:dyDescent="0.25">
      <c r="A852" t="s">
        <v>2</v>
      </c>
      <c r="B852">
        <f t="shared" si="28"/>
        <v>506</v>
      </c>
      <c r="C852" t="str" cm="1">
        <f t="array" aca="1" ref="C852" ca="1">INDIRECT("'"&amp;$A852&amp;"'!"&amp;CHAR(COLUMN(A851)+64)&amp;$B852)</f>
        <v>13VC1GM40</v>
      </c>
      <c r="D852" cm="1">
        <f t="array" aca="1" ref="D852" ca="1">INDIRECT("'"&amp;$A852&amp;"'!"&amp;CHAR(COLUMN(C851)+64)&amp;$B852)</f>
        <v>500</v>
      </c>
      <c r="E852">
        <f t="shared" si="29"/>
        <v>851</v>
      </c>
      <c r="F852" t="str" cm="1">
        <f t="array" aca="1" ref="F852" ca="1">INDIRECT("'"&amp;$A852&amp;"'!"&amp;CHAR(COLUMN(D851)+64)&amp;$B852)</f>
        <v>Van cửa kiểu 1 PPR DISMY ghi D40 mạ</v>
      </c>
      <c r="G852" t="str" cm="1">
        <f t="array" aca="1" ref="G852" ca="1">INDIRECT("'"&amp;$A852&amp;"'!"&amp;CHAR(COLUMN(E851)+64)&amp;$B852)</f>
        <v>cái</v>
      </c>
      <c r="H852" s="1" cm="1">
        <f t="array" aca="1" ref="H852" ca="1">INDIRECT("'"&amp;$A852&amp;"'!"&amp;CHAR(COLUMN(B851)+64)&amp;$B852)</f>
        <v>343545</v>
      </c>
    </row>
    <row r="853" spans="1:8" x14ac:dyDescent="0.25">
      <c r="A853" t="s">
        <v>2</v>
      </c>
      <c r="B853">
        <f t="shared" si="28"/>
        <v>507</v>
      </c>
      <c r="C853" t="str" cm="1">
        <f t="array" aca="1" ref="C853" ca="1">INDIRECT("'"&amp;$A853&amp;"'!"&amp;CHAR(COLUMN(A852)+64)&amp;$B853)</f>
        <v>13VC1GM50</v>
      </c>
      <c r="D853" cm="1">
        <f t="array" aca="1" ref="D853" ca="1">INDIRECT("'"&amp;$A853&amp;"'!"&amp;CHAR(COLUMN(C852)+64)&amp;$B853)</f>
        <v>501</v>
      </c>
      <c r="E853">
        <f t="shared" si="29"/>
        <v>852</v>
      </c>
      <c r="F853" t="str" cm="1">
        <f t="array" aca="1" ref="F853" ca="1">INDIRECT("'"&amp;$A853&amp;"'!"&amp;CHAR(COLUMN(D852)+64)&amp;$B853)</f>
        <v>Van cửa kiểu 1 PPR DISMY ghi D50 mạ</v>
      </c>
      <c r="G853" t="str" cm="1">
        <f t="array" aca="1" ref="G853" ca="1">INDIRECT("'"&amp;$A853&amp;"'!"&amp;CHAR(COLUMN(E852)+64)&amp;$B853)</f>
        <v>cái</v>
      </c>
      <c r="H853" s="1" cm="1">
        <f t="array" aca="1" ref="H853" ca="1">INDIRECT("'"&amp;$A853&amp;"'!"&amp;CHAR(COLUMN(B852)+64)&amp;$B853)</f>
        <v>584273</v>
      </c>
    </row>
    <row r="854" spans="1:8" x14ac:dyDescent="0.25">
      <c r="A854" t="s">
        <v>2</v>
      </c>
      <c r="B854">
        <f t="shared" si="28"/>
        <v>508</v>
      </c>
      <c r="C854" t="str" cm="1">
        <f t="array" aca="1" ref="C854" ca="1">INDIRECT("'"&amp;$A854&amp;"'!"&amp;CHAR(COLUMN(A853)+64)&amp;$B854)</f>
        <v>13VC2X20</v>
      </c>
      <c r="D854" cm="1">
        <f t="array" aca="1" ref="D854" ca="1">INDIRECT("'"&amp;$A854&amp;"'!"&amp;CHAR(COLUMN(C853)+64)&amp;$B854)</f>
        <v>502</v>
      </c>
      <c r="E854">
        <f t="shared" si="29"/>
        <v>853</v>
      </c>
      <c r="F854" t="str" cm="1">
        <f t="array" aca="1" ref="F854" ca="1">INDIRECT("'"&amp;$A854&amp;"'!"&amp;CHAR(COLUMN(D853)+64)&amp;$B854)</f>
        <v>Van cửa kiểu 2 PPR DISMY xanh D20</v>
      </c>
      <c r="G854" t="str" cm="1">
        <f t="array" aca="1" ref="G854" ca="1">INDIRECT("'"&amp;$A854&amp;"'!"&amp;CHAR(COLUMN(E853)+64)&amp;$B854)</f>
        <v>cái</v>
      </c>
      <c r="H854" s="1" cm="1">
        <f t="array" aca="1" ref="H854" ca="1">INDIRECT("'"&amp;$A854&amp;"'!"&amp;CHAR(COLUMN(B853)+64)&amp;$B854)</f>
        <v>190000</v>
      </c>
    </row>
    <row r="855" spans="1:8" x14ac:dyDescent="0.25">
      <c r="A855" t="s">
        <v>2</v>
      </c>
      <c r="B855">
        <f t="shared" si="28"/>
        <v>509</v>
      </c>
      <c r="C855" t="str" cm="1">
        <f t="array" aca="1" ref="C855" ca="1">INDIRECT("'"&amp;$A855&amp;"'!"&amp;CHAR(COLUMN(A854)+64)&amp;$B855)</f>
        <v>13VC2X25</v>
      </c>
      <c r="D855" cm="1">
        <f t="array" aca="1" ref="D855" ca="1">INDIRECT("'"&amp;$A855&amp;"'!"&amp;CHAR(COLUMN(C854)+64)&amp;$B855)</f>
        <v>503</v>
      </c>
      <c r="E855">
        <f t="shared" si="29"/>
        <v>854</v>
      </c>
      <c r="F855" t="str" cm="1">
        <f t="array" aca="1" ref="F855" ca="1">INDIRECT("'"&amp;$A855&amp;"'!"&amp;CHAR(COLUMN(D854)+64)&amp;$B855)</f>
        <v>Van cửa kiểu 2 PPR DISMY xanh D25</v>
      </c>
      <c r="G855" t="str" cm="1">
        <f t="array" aca="1" ref="G855" ca="1">INDIRECT("'"&amp;$A855&amp;"'!"&amp;CHAR(COLUMN(E854)+64)&amp;$B855)</f>
        <v>cái</v>
      </c>
      <c r="H855" s="1" cm="1">
        <f t="array" aca="1" ref="H855" ca="1">INDIRECT("'"&amp;$A855&amp;"'!"&amp;CHAR(COLUMN(B854)+64)&amp;$B855)</f>
        <v>221455</v>
      </c>
    </row>
    <row r="856" spans="1:8" x14ac:dyDescent="0.25">
      <c r="A856" t="s">
        <v>2</v>
      </c>
      <c r="B856">
        <f t="shared" si="28"/>
        <v>510</v>
      </c>
      <c r="C856" t="str" cm="1">
        <f t="array" aca="1" ref="C856" ca="1">INDIRECT("'"&amp;$A856&amp;"'!"&amp;CHAR(COLUMN(A855)+64)&amp;$B856)</f>
        <v>13VC2X32</v>
      </c>
      <c r="D856" cm="1">
        <f t="array" aca="1" ref="D856" ca="1">INDIRECT("'"&amp;$A856&amp;"'!"&amp;CHAR(COLUMN(C855)+64)&amp;$B856)</f>
        <v>504</v>
      </c>
      <c r="E856">
        <f t="shared" si="29"/>
        <v>855</v>
      </c>
      <c r="F856" t="str" cm="1">
        <f t="array" aca="1" ref="F856" ca="1">INDIRECT("'"&amp;$A856&amp;"'!"&amp;CHAR(COLUMN(D855)+64)&amp;$B856)</f>
        <v>Van cửa kiểu 2 PPR DISMY xanh D32</v>
      </c>
      <c r="G856" t="str" cm="1">
        <f t="array" aca="1" ref="G856" ca="1">INDIRECT("'"&amp;$A856&amp;"'!"&amp;CHAR(COLUMN(E855)+64)&amp;$B856)</f>
        <v>cái</v>
      </c>
      <c r="H856" s="1" cm="1">
        <f t="array" aca="1" ref="H856" ca="1">INDIRECT("'"&amp;$A856&amp;"'!"&amp;CHAR(COLUMN(B855)+64)&amp;$B856)</f>
        <v>314273</v>
      </c>
    </row>
    <row r="857" spans="1:8" x14ac:dyDescent="0.25">
      <c r="A857" t="s">
        <v>2</v>
      </c>
      <c r="B857">
        <f t="shared" si="28"/>
        <v>511</v>
      </c>
      <c r="C857" t="str" cm="1">
        <f t="array" aca="1" ref="C857" ca="1">INDIRECT("'"&amp;$A857&amp;"'!"&amp;CHAR(COLUMN(A856)+64)&amp;$B857)</f>
        <v>13VC2X40</v>
      </c>
      <c r="D857" cm="1">
        <f t="array" aca="1" ref="D857" ca="1">INDIRECT("'"&amp;$A857&amp;"'!"&amp;CHAR(COLUMN(C856)+64)&amp;$B857)</f>
        <v>505</v>
      </c>
      <c r="E857">
        <f t="shared" si="29"/>
        <v>856</v>
      </c>
      <c r="F857" t="str" cm="1">
        <f t="array" aca="1" ref="F857" ca="1">INDIRECT("'"&amp;$A857&amp;"'!"&amp;CHAR(COLUMN(D856)+64)&amp;$B857)</f>
        <v>Van cửa kiểu 2 PPR DISMY xanh D40</v>
      </c>
      <c r="G857" t="str" cm="1">
        <f t="array" aca="1" ref="G857" ca="1">INDIRECT("'"&amp;$A857&amp;"'!"&amp;CHAR(COLUMN(E856)+64)&amp;$B857)</f>
        <v>cái</v>
      </c>
      <c r="H857" s="1" cm="1">
        <f t="array" aca="1" ref="H857" ca="1">INDIRECT("'"&amp;$A857&amp;"'!"&amp;CHAR(COLUMN(B856)+64)&amp;$B857)</f>
        <v>527727</v>
      </c>
    </row>
    <row r="858" spans="1:8" x14ac:dyDescent="0.25">
      <c r="A858" t="s">
        <v>2</v>
      </c>
      <c r="B858">
        <f t="shared" si="28"/>
        <v>512</v>
      </c>
      <c r="C858" t="str" cm="1">
        <f t="array" aca="1" ref="C858" ca="1">INDIRECT("'"&amp;$A858&amp;"'!"&amp;CHAR(COLUMN(A857)+64)&amp;$B858)</f>
        <v>13VC2X50</v>
      </c>
      <c r="D858" cm="1">
        <f t="array" aca="1" ref="D858" ca="1">INDIRECT("'"&amp;$A858&amp;"'!"&amp;CHAR(COLUMN(C857)+64)&amp;$B858)</f>
        <v>506</v>
      </c>
      <c r="E858">
        <f t="shared" si="29"/>
        <v>857</v>
      </c>
      <c r="F858" t="str" cm="1">
        <f t="array" aca="1" ref="F858" ca="1">INDIRECT("'"&amp;$A858&amp;"'!"&amp;CHAR(COLUMN(D857)+64)&amp;$B858)</f>
        <v>Van cửa kiểu 2 PPR DISMY xanh D50</v>
      </c>
      <c r="G858" t="str" cm="1">
        <f t="array" aca="1" ref="G858" ca="1">INDIRECT("'"&amp;$A858&amp;"'!"&amp;CHAR(COLUMN(E857)+64)&amp;$B858)</f>
        <v>cái</v>
      </c>
      <c r="H858" s="1" cm="1">
        <f t="array" aca="1" ref="H858" ca="1">INDIRECT("'"&amp;$A858&amp;"'!"&amp;CHAR(COLUMN(B857)+64)&amp;$B858)</f>
        <v>823000</v>
      </c>
    </row>
    <row r="859" spans="1:8" x14ac:dyDescent="0.25">
      <c r="A859" t="s">
        <v>2</v>
      </c>
      <c r="B859">
        <f t="shared" si="28"/>
        <v>513</v>
      </c>
      <c r="C859" t="str" cm="1">
        <f t="array" aca="1" ref="C859" ca="1">INDIRECT("'"&amp;$A859&amp;"'!"&amp;CHAR(COLUMN(A858)+64)&amp;$B859)</f>
        <v>13VC2X63</v>
      </c>
      <c r="D859" cm="1">
        <f t="array" aca="1" ref="D859" ca="1">INDIRECT("'"&amp;$A859&amp;"'!"&amp;CHAR(COLUMN(C858)+64)&amp;$B859)</f>
        <v>507</v>
      </c>
      <c r="E859">
        <f t="shared" si="29"/>
        <v>858</v>
      </c>
      <c r="F859" t="str" cm="1">
        <f t="array" aca="1" ref="F859" ca="1">INDIRECT("'"&amp;$A859&amp;"'!"&amp;CHAR(COLUMN(D858)+64)&amp;$B859)</f>
        <v>Van cửa kiểu 2 PPR DISMY xanh D63</v>
      </c>
      <c r="G859" t="str" cm="1">
        <f t="array" aca="1" ref="G859" ca="1">INDIRECT("'"&amp;$A859&amp;"'!"&amp;CHAR(COLUMN(E858)+64)&amp;$B859)</f>
        <v>cái</v>
      </c>
      <c r="H859" s="1" cm="1">
        <f t="array" aca="1" ref="H859" ca="1">INDIRECT("'"&amp;$A859&amp;"'!"&amp;CHAR(COLUMN(B858)+64)&amp;$B859)</f>
        <v>1268091</v>
      </c>
    </row>
    <row r="860" spans="1:8" x14ac:dyDescent="0.25">
      <c r="A860" t="s">
        <v>2</v>
      </c>
      <c r="B860">
        <f t="shared" si="28"/>
        <v>514</v>
      </c>
      <c r="C860" t="str" cm="1">
        <f t="array" aca="1" ref="C860" ca="1">INDIRECT("'"&amp;$A860&amp;"'!"&amp;CHAR(COLUMN(A859)+64)&amp;$B860)</f>
        <v>13VC2G20</v>
      </c>
      <c r="D860" cm="1">
        <f t="array" aca="1" ref="D860" ca="1">INDIRECT("'"&amp;$A860&amp;"'!"&amp;CHAR(COLUMN(C859)+64)&amp;$B860)</f>
        <v>508</v>
      </c>
      <c r="E860">
        <f t="shared" si="29"/>
        <v>859</v>
      </c>
      <c r="F860" t="str" cm="1">
        <f t="array" aca="1" ref="F860" ca="1">INDIRECT("'"&amp;$A860&amp;"'!"&amp;CHAR(COLUMN(D859)+64)&amp;$B860)</f>
        <v>Van cửa kiểu 2 PPR DISMY ghi D20</v>
      </c>
      <c r="G860" t="str" cm="1">
        <f t="array" aca="1" ref="G860" ca="1">INDIRECT("'"&amp;$A860&amp;"'!"&amp;CHAR(COLUMN(E859)+64)&amp;$B860)</f>
        <v>cái</v>
      </c>
      <c r="H860" s="1" cm="1">
        <f t="array" aca="1" ref="H860" ca="1">INDIRECT("'"&amp;$A860&amp;"'!"&amp;CHAR(COLUMN(B859)+64)&amp;$B860)</f>
        <v>190000</v>
      </c>
    </row>
    <row r="861" spans="1:8" x14ac:dyDescent="0.25">
      <c r="A861" t="s">
        <v>2</v>
      </c>
      <c r="B861">
        <f t="shared" si="28"/>
        <v>515</v>
      </c>
      <c r="C861" t="str" cm="1">
        <f t="array" aca="1" ref="C861" ca="1">INDIRECT("'"&amp;$A861&amp;"'!"&amp;CHAR(COLUMN(A860)+64)&amp;$B861)</f>
        <v>13VC2G25</v>
      </c>
      <c r="D861" cm="1">
        <f t="array" aca="1" ref="D861" ca="1">INDIRECT("'"&amp;$A861&amp;"'!"&amp;CHAR(COLUMN(C860)+64)&amp;$B861)</f>
        <v>509</v>
      </c>
      <c r="E861">
        <f t="shared" si="29"/>
        <v>860</v>
      </c>
      <c r="F861" t="str" cm="1">
        <f t="array" aca="1" ref="F861" ca="1">INDIRECT("'"&amp;$A861&amp;"'!"&amp;CHAR(COLUMN(D860)+64)&amp;$B861)</f>
        <v>Van cửa kiểu 2 PPR DISMY ghi D25</v>
      </c>
      <c r="G861" t="str" cm="1">
        <f t="array" aca="1" ref="G861" ca="1">INDIRECT("'"&amp;$A861&amp;"'!"&amp;CHAR(COLUMN(E860)+64)&amp;$B861)</f>
        <v>cái</v>
      </c>
      <c r="H861" s="1" cm="1">
        <f t="array" aca="1" ref="H861" ca="1">INDIRECT("'"&amp;$A861&amp;"'!"&amp;CHAR(COLUMN(B860)+64)&amp;$B861)</f>
        <v>221455</v>
      </c>
    </row>
    <row r="862" spans="1:8" x14ac:dyDescent="0.25">
      <c r="A862" t="s">
        <v>2</v>
      </c>
      <c r="B862">
        <f t="shared" si="28"/>
        <v>516</v>
      </c>
      <c r="C862" t="str" cm="1">
        <f t="array" aca="1" ref="C862" ca="1">INDIRECT("'"&amp;$A862&amp;"'!"&amp;CHAR(COLUMN(A861)+64)&amp;$B862)</f>
        <v>13VC2G32</v>
      </c>
      <c r="D862" cm="1">
        <f t="array" aca="1" ref="D862" ca="1">INDIRECT("'"&amp;$A862&amp;"'!"&amp;CHAR(COLUMN(C861)+64)&amp;$B862)</f>
        <v>510</v>
      </c>
      <c r="E862">
        <f t="shared" si="29"/>
        <v>861</v>
      </c>
      <c r="F862" t="str" cm="1">
        <f t="array" aca="1" ref="F862" ca="1">INDIRECT("'"&amp;$A862&amp;"'!"&amp;CHAR(COLUMN(D861)+64)&amp;$B862)</f>
        <v>Van cửa kiểu 2 PPR DISMY ghi D32</v>
      </c>
      <c r="G862" t="str" cm="1">
        <f t="array" aca="1" ref="G862" ca="1">INDIRECT("'"&amp;$A862&amp;"'!"&amp;CHAR(COLUMN(E861)+64)&amp;$B862)</f>
        <v>cái</v>
      </c>
      <c r="H862" s="1" cm="1">
        <f t="array" aca="1" ref="H862" ca="1">INDIRECT("'"&amp;$A862&amp;"'!"&amp;CHAR(COLUMN(B861)+64)&amp;$B862)</f>
        <v>314273</v>
      </c>
    </row>
    <row r="863" spans="1:8" x14ac:dyDescent="0.25">
      <c r="A863" t="s">
        <v>2</v>
      </c>
      <c r="B863">
        <f t="shared" si="28"/>
        <v>517</v>
      </c>
      <c r="C863" t="str" cm="1">
        <f t="array" aca="1" ref="C863" ca="1">INDIRECT("'"&amp;$A863&amp;"'!"&amp;CHAR(COLUMN(A862)+64)&amp;$B863)</f>
        <v>13VC2G40</v>
      </c>
      <c r="D863" cm="1">
        <f t="array" aca="1" ref="D863" ca="1">INDIRECT("'"&amp;$A863&amp;"'!"&amp;CHAR(COLUMN(C862)+64)&amp;$B863)</f>
        <v>511</v>
      </c>
      <c r="E863">
        <f t="shared" si="29"/>
        <v>862</v>
      </c>
      <c r="F863" t="str" cm="1">
        <f t="array" aca="1" ref="F863" ca="1">INDIRECT("'"&amp;$A863&amp;"'!"&amp;CHAR(COLUMN(D862)+64)&amp;$B863)</f>
        <v>Van cửa kiểu 2 PPR DISMY ghi D40</v>
      </c>
      <c r="G863" t="str" cm="1">
        <f t="array" aca="1" ref="G863" ca="1">INDIRECT("'"&amp;$A863&amp;"'!"&amp;CHAR(COLUMN(E862)+64)&amp;$B863)</f>
        <v>cái</v>
      </c>
      <c r="H863" s="1" cm="1">
        <f t="array" aca="1" ref="H863" ca="1">INDIRECT("'"&amp;$A863&amp;"'!"&amp;CHAR(COLUMN(B862)+64)&amp;$B863)</f>
        <v>527727</v>
      </c>
    </row>
    <row r="864" spans="1:8" x14ac:dyDescent="0.25">
      <c r="A864" t="s">
        <v>2</v>
      </c>
      <c r="B864">
        <f t="shared" si="28"/>
        <v>518</v>
      </c>
      <c r="C864" t="str" cm="1">
        <f t="array" aca="1" ref="C864" ca="1">INDIRECT("'"&amp;$A864&amp;"'!"&amp;CHAR(COLUMN(A863)+64)&amp;$B864)</f>
        <v>13VC2G50</v>
      </c>
      <c r="D864" cm="1">
        <f t="array" aca="1" ref="D864" ca="1">INDIRECT("'"&amp;$A864&amp;"'!"&amp;CHAR(COLUMN(C863)+64)&amp;$B864)</f>
        <v>512</v>
      </c>
      <c r="E864">
        <f t="shared" si="29"/>
        <v>863</v>
      </c>
      <c r="F864" t="str" cm="1">
        <f t="array" aca="1" ref="F864" ca="1">INDIRECT("'"&amp;$A864&amp;"'!"&amp;CHAR(COLUMN(D863)+64)&amp;$B864)</f>
        <v>Van cửa kiểu 2 PPR DISMY ghi D50</v>
      </c>
      <c r="G864" t="str" cm="1">
        <f t="array" aca="1" ref="G864" ca="1">INDIRECT("'"&amp;$A864&amp;"'!"&amp;CHAR(COLUMN(E863)+64)&amp;$B864)</f>
        <v>cái</v>
      </c>
      <c r="H864" s="1" cm="1">
        <f t="array" aca="1" ref="H864" ca="1">INDIRECT("'"&amp;$A864&amp;"'!"&amp;CHAR(COLUMN(B863)+64)&amp;$B864)</f>
        <v>823000</v>
      </c>
    </row>
    <row r="865" spans="1:8" x14ac:dyDescent="0.25">
      <c r="A865" t="s">
        <v>2</v>
      </c>
      <c r="B865">
        <f t="shared" si="28"/>
        <v>519</v>
      </c>
      <c r="C865" t="str" cm="1">
        <f t="array" aca="1" ref="C865" ca="1">INDIRECT("'"&amp;$A865&amp;"'!"&amp;CHAR(COLUMN(A864)+64)&amp;$B865)</f>
        <v>13VC2G63</v>
      </c>
      <c r="D865" cm="1">
        <f t="array" aca="1" ref="D865" ca="1">INDIRECT("'"&amp;$A865&amp;"'!"&amp;CHAR(COLUMN(C864)+64)&amp;$B865)</f>
        <v>513</v>
      </c>
      <c r="E865">
        <f t="shared" si="29"/>
        <v>864</v>
      </c>
      <c r="F865" t="str" cm="1">
        <f t="array" aca="1" ref="F865" ca="1">INDIRECT("'"&amp;$A865&amp;"'!"&amp;CHAR(COLUMN(D864)+64)&amp;$B865)</f>
        <v>Van cửa kiểu 2 PPR DISMY ghi D63</v>
      </c>
      <c r="G865" t="str" cm="1">
        <f t="array" aca="1" ref="G865" ca="1">INDIRECT("'"&amp;$A865&amp;"'!"&amp;CHAR(COLUMN(E864)+64)&amp;$B865)</f>
        <v>cái</v>
      </c>
      <c r="H865" s="1" cm="1">
        <f t="array" aca="1" ref="H865" ca="1">INDIRECT("'"&amp;$A865&amp;"'!"&amp;CHAR(COLUMN(B864)+64)&amp;$B865)</f>
        <v>1268091</v>
      </c>
    </row>
    <row r="866" spans="1:8" x14ac:dyDescent="0.25">
      <c r="A866" t="s">
        <v>2</v>
      </c>
      <c r="B866">
        <f t="shared" si="28"/>
        <v>520</v>
      </c>
      <c r="C866" t="str" cm="1">
        <f t="array" aca="1" ref="C866" ca="1">INDIRECT("'"&amp;$A866&amp;"'!"&amp;CHAR(COLUMN(A865)+64)&amp;$B866)</f>
        <v>13VCUV20</v>
      </c>
      <c r="D866" cm="1">
        <f t="array" aca="1" ref="D866" ca="1">INDIRECT("'"&amp;$A866&amp;"'!"&amp;CHAR(COLUMN(C865)+64)&amp;$B866)</f>
        <v>514</v>
      </c>
      <c r="E866">
        <f t="shared" si="29"/>
        <v>865</v>
      </c>
      <c r="F866" t="str" cm="1">
        <f t="array" aca="1" ref="F866" ca="1">INDIRECT("'"&amp;$A866&amp;"'!"&amp;CHAR(COLUMN(D865)+64)&amp;$B866)</f>
        <v>Van cửa kiểu 2 PPR DISMY UV D20</v>
      </c>
      <c r="G866" t="str" cm="1">
        <f t="array" aca="1" ref="G866" ca="1">INDIRECT("'"&amp;$A866&amp;"'!"&amp;CHAR(COLUMN(E865)+64)&amp;$B866)</f>
        <v>cái</v>
      </c>
      <c r="H866" s="1" cm="1">
        <f t="array" aca="1" ref="H866" ca="1">INDIRECT("'"&amp;$A866&amp;"'!"&amp;CHAR(COLUMN(B865)+64)&amp;$B866)</f>
        <v>228000</v>
      </c>
    </row>
    <row r="867" spans="1:8" x14ac:dyDescent="0.25">
      <c r="A867" t="s">
        <v>2</v>
      </c>
      <c r="B867">
        <f t="shared" si="28"/>
        <v>521</v>
      </c>
      <c r="C867" t="str" cm="1">
        <f t="array" aca="1" ref="C867" ca="1">INDIRECT("'"&amp;$A867&amp;"'!"&amp;CHAR(COLUMN(A866)+64)&amp;$B867)</f>
        <v>13VCUV25</v>
      </c>
      <c r="D867" cm="1">
        <f t="array" aca="1" ref="D867" ca="1">INDIRECT("'"&amp;$A867&amp;"'!"&amp;CHAR(COLUMN(C866)+64)&amp;$B867)</f>
        <v>515</v>
      </c>
      <c r="E867">
        <f t="shared" si="29"/>
        <v>866</v>
      </c>
      <c r="F867" t="str" cm="1">
        <f t="array" aca="1" ref="F867" ca="1">INDIRECT("'"&amp;$A867&amp;"'!"&amp;CHAR(COLUMN(D866)+64)&amp;$B867)</f>
        <v>Van cửa kiểu 2 PPR DISMY UV D25</v>
      </c>
      <c r="G867" t="str" cm="1">
        <f t="array" aca="1" ref="G867" ca="1">INDIRECT("'"&amp;$A867&amp;"'!"&amp;CHAR(COLUMN(E866)+64)&amp;$B867)</f>
        <v>cái</v>
      </c>
      <c r="H867" s="1" cm="1">
        <f t="array" aca="1" ref="H867" ca="1">INDIRECT("'"&amp;$A867&amp;"'!"&amp;CHAR(COLUMN(B866)+64)&amp;$B867)</f>
        <v>265727</v>
      </c>
    </row>
    <row r="868" spans="1:8" x14ac:dyDescent="0.25">
      <c r="A868" t="s">
        <v>2</v>
      </c>
      <c r="B868">
        <f t="shared" si="28"/>
        <v>522</v>
      </c>
      <c r="C868" t="str" cm="1">
        <f t="array" aca="1" ref="C868" ca="1">INDIRECT("'"&amp;$A868&amp;"'!"&amp;CHAR(COLUMN(A867)+64)&amp;$B868)</f>
        <v>13VCUV32</v>
      </c>
      <c r="D868" cm="1">
        <f t="array" aca="1" ref="D868" ca="1">INDIRECT("'"&amp;$A868&amp;"'!"&amp;CHAR(COLUMN(C867)+64)&amp;$B868)</f>
        <v>516</v>
      </c>
      <c r="E868">
        <f t="shared" si="29"/>
        <v>867</v>
      </c>
      <c r="F868" t="str" cm="1">
        <f t="array" aca="1" ref="F868" ca="1">INDIRECT("'"&amp;$A868&amp;"'!"&amp;CHAR(COLUMN(D867)+64)&amp;$B868)</f>
        <v>Van cửa kiểu 2 PPR DISMY UV D32</v>
      </c>
      <c r="G868" t="str" cm="1">
        <f t="array" aca="1" ref="G868" ca="1">INDIRECT("'"&amp;$A868&amp;"'!"&amp;CHAR(COLUMN(E867)+64)&amp;$B868)</f>
        <v>cái</v>
      </c>
      <c r="H868" s="1" cm="1">
        <f t="array" aca="1" ref="H868" ca="1">INDIRECT("'"&amp;$A868&amp;"'!"&amp;CHAR(COLUMN(B867)+64)&amp;$B868)</f>
        <v>377091</v>
      </c>
    </row>
    <row r="869" spans="1:8" x14ac:dyDescent="0.25">
      <c r="A869" t="s">
        <v>2</v>
      </c>
      <c r="B869">
        <f t="shared" si="28"/>
        <v>523</v>
      </c>
      <c r="C869" t="str" cm="1">
        <f t="array" aca="1" ref="C869" ca="1">INDIRECT("'"&amp;$A869&amp;"'!"&amp;CHAR(COLUMN(A868)+64)&amp;$B869)</f>
        <v>13VCUV40</v>
      </c>
      <c r="D869" cm="1">
        <f t="array" aca="1" ref="D869" ca="1">INDIRECT("'"&amp;$A869&amp;"'!"&amp;CHAR(COLUMN(C868)+64)&amp;$B869)</f>
        <v>517</v>
      </c>
      <c r="E869">
        <f t="shared" si="29"/>
        <v>868</v>
      </c>
      <c r="F869" t="str" cm="1">
        <f t="array" aca="1" ref="F869" ca="1">INDIRECT("'"&amp;$A869&amp;"'!"&amp;CHAR(COLUMN(D868)+64)&amp;$B869)</f>
        <v>Van cửa kiểu 2 PPR DISMY UV D40</v>
      </c>
      <c r="G869" t="str" cm="1">
        <f t="array" aca="1" ref="G869" ca="1">INDIRECT("'"&amp;$A869&amp;"'!"&amp;CHAR(COLUMN(E868)+64)&amp;$B869)</f>
        <v>cái</v>
      </c>
      <c r="H869" s="1" cm="1">
        <f t="array" aca="1" ref="H869" ca="1">INDIRECT("'"&amp;$A869&amp;"'!"&amp;CHAR(COLUMN(B868)+64)&amp;$B869)</f>
        <v>633273</v>
      </c>
    </row>
    <row r="870" spans="1:8" x14ac:dyDescent="0.25">
      <c r="A870" t="s">
        <v>2</v>
      </c>
      <c r="B870">
        <f t="shared" si="28"/>
        <v>524</v>
      </c>
      <c r="C870" t="str" cm="1">
        <f t="array" aca="1" ref="C870" ca="1">INDIRECT("'"&amp;$A870&amp;"'!"&amp;CHAR(COLUMN(A869)+64)&amp;$B870)</f>
        <v>13VCUV50</v>
      </c>
      <c r="D870" cm="1">
        <f t="array" aca="1" ref="D870" ca="1">INDIRECT("'"&amp;$A870&amp;"'!"&amp;CHAR(COLUMN(C869)+64)&amp;$B870)</f>
        <v>518</v>
      </c>
      <c r="E870">
        <f t="shared" si="29"/>
        <v>869</v>
      </c>
      <c r="F870" t="str" cm="1">
        <f t="array" aca="1" ref="F870" ca="1">INDIRECT("'"&amp;$A870&amp;"'!"&amp;CHAR(COLUMN(D869)+64)&amp;$B870)</f>
        <v>Van cửa kiểu 2 PPR DISMY UV D50</v>
      </c>
      <c r="G870" t="str" cm="1">
        <f t="array" aca="1" ref="G870" ca="1">INDIRECT("'"&amp;$A870&amp;"'!"&amp;CHAR(COLUMN(E869)+64)&amp;$B870)</f>
        <v>cái</v>
      </c>
      <c r="H870" s="1" cm="1">
        <f t="array" aca="1" ref="H870" ca="1">INDIRECT("'"&amp;$A870&amp;"'!"&amp;CHAR(COLUMN(B869)+64)&amp;$B870)</f>
        <v>987545</v>
      </c>
    </row>
    <row r="871" spans="1:8" x14ac:dyDescent="0.25">
      <c r="A871" t="s">
        <v>2</v>
      </c>
      <c r="B871">
        <f t="shared" si="28"/>
        <v>525</v>
      </c>
      <c r="C871" t="str" cm="1">
        <f t="array" aca="1" ref="C871" ca="1">INDIRECT("'"&amp;$A871&amp;"'!"&amp;CHAR(COLUMN(A870)+64)&amp;$B871)</f>
        <v>13VCUV63</v>
      </c>
      <c r="D871" cm="1">
        <f t="array" aca="1" ref="D871" ca="1">INDIRECT("'"&amp;$A871&amp;"'!"&amp;CHAR(COLUMN(C870)+64)&amp;$B871)</f>
        <v>519</v>
      </c>
      <c r="E871">
        <f t="shared" si="29"/>
        <v>870</v>
      </c>
      <c r="F871" t="str" cm="1">
        <f t="array" aca="1" ref="F871" ca="1">INDIRECT("'"&amp;$A871&amp;"'!"&amp;CHAR(COLUMN(D870)+64)&amp;$B871)</f>
        <v>Van cửa kiểu 2 PPR DISMY UV D63</v>
      </c>
      <c r="G871" t="str" cm="1">
        <f t="array" aca="1" ref="G871" ca="1">INDIRECT("'"&amp;$A871&amp;"'!"&amp;CHAR(COLUMN(E870)+64)&amp;$B871)</f>
        <v>cái</v>
      </c>
      <c r="H871" s="1" cm="1">
        <f t="array" aca="1" ref="H871" ca="1">INDIRECT("'"&amp;$A871&amp;"'!"&amp;CHAR(COLUMN(B870)+64)&amp;$B871)</f>
        <v>1521636</v>
      </c>
    </row>
    <row r="872" spans="1:8" x14ac:dyDescent="0.25">
      <c r="A872" t="s">
        <v>2</v>
      </c>
      <c r="B872">
        <f t="shared" si="28"/>
        <v>526</v>
      </c>
      <c r="C872" t="str" cm="1">
        <f t="array" aca="1" ref="C872" ca="1">INDIRECT("'"&amp;$A872&amp;"'!"&amp;CHAR(COLUMN(A871)+64)&amp;$B872)</f>
        <v>13VC2GM20</v>
      </c>
      <c r="D872" cm="1">
        <f t="array" aca="1" ref="D872" ca="1">INDIRECT("'"&amp;$A872&amp;"'!"&amp;CHAR(COLUMN(C871)+64)&amp;$B872)</f>
        <v>520</v>
      </c>
      <c r="E872">
        <f t="shared" si="29"/>
        <v>871</v>
      </c>
      <c r="F872" t="str" cm="1">
        <f t="array" aca="1" ref="F872" ca="1">INDIRECT("'"&amp;$A872&amp;"'!"&amp;CHAR(COLUMN(D871)+64)&amp;$B872)</f>
        <v>Van cửa kiểu 2 PPR DISMY ghi D20 mạ</v>
      </c>
      <c r="G872" t="str" cm="1">
        <f t="array" aca="1" ref="G872" ca="1">INDIRECT("'"&amp;$A872&amp;"'!"&amp;CHAR(COLUMN(E871)+64)&amp;$B872)</f>
        <v>cái</v>
      </c>
      <c r="H872" s="1" cm="1">
        <f t="array" aca="1" ref="H872" ca="1">INDIRECT("'"&amp;$A872&amp;"'!"&amp;CHAR(COLUMN(B871)+64)&amp;$B872)</f>
        <v>190000</v>
      </c>
    </row>
    <row r="873" spans="1:8" x14ac:dyDescent="0.25">
      <c r="A873" t="s">
        <v>2</v>
      </c>
      <c r="B873">
        <f t="shared" si="28"/>
        <v>527</v>
      </c>
      <c r="C873" t="str" cm="1">
        <f t="array" aca="1" ref="C873" ca="1">INDIRECT("'"&amp;$A873&amp;"'!"&amp;CHAR(COLUMN(A872)+64)&amp;$B873)</f>
        <v>13VC2GM25</v>
      </c>
      <c r="D873" cm="1">
        <f t="array" aca="1" ref="D873" ca="1">INDIRECT("'"&amp;$A873&amp;"'!"&amp;CHAR(COLUMN(C872)+64)&amp;$B873)</f>
        <v>521</v>
      </c>
      <c r="E873">
        <f t="shared" si="29"/>
        <v>872</v>
      </c>
      <c r="F873" t="str" cm="1">
        <f t="array" aca="1" ref="F873" ca="1">INDIRECT("'"&amp;$A873&amp;"'!"&amp;CHAR(COLUMN(D872)+64)&amp;$B873)</f>
        <v>Van cửa kiểu 2 PPR DISMY ghi D25 mạ</v>
      </c>
      <c r="G873" t="str" cm="1">
        <f t="array" aca="1" ref="G873" ca="1">INDIRECT("'"&amp;$A873&amp;"'!"&amp;CHAR(COLUMN(E872)+64)&amp;$B873)</f>
        <v>cái</v>
      </c>
      <c r="H873" s="1" cm="1">
        <f t="array" aca="1" ref="H873" ca="1">INDIRECT("'"&amp;$A873&amp;"'!"&amp;CHAR(COLUMN(B872)+64)&amp;$B873)</f>
        <v>221455</v>
      </c>
    </row>
    <row r="874" spans="1:8" x14ac:dyDescent="0.25">
      <c r="A874" t="s">
        <v>2</v>
      </c>
      <c r="B874">
        <f t="shared" si="28"/>
        <v>528</v>
      </c>
      <c r="C874" t="str" cm="1">
        <f t="array" aca="1" ref="C874" ca="1">INDIRECT("'"&amp;$A874&amp;"'!"&amp;CHAR(COLUMN(A873)+64)&amp;$B874)</f>
        <v>13VC2GM32</v>
      </c>
      <c r="D874" cm="1">
        <f t="array" aca="1" ref="D874" ca="1">INDIRECT("'"&amp;$A874&amp;"'!"&amp;CHAR(COLUMN(C873)+64)&amp;$B874)</f>
        <v>522</v>
      </c>
      <c r="E874">
        <f t="shared" si="29"/>
        <v>873</v>
      </c>
      <c r="F874" t="str" cm="1">
        <f t="array" aca="1" ref="F874" ca="1">INDIRECT("'"&amp;$A874&amp;"'!"&amp;CHAR(COLUMN(D873)+64)&amp;$B874)</f>
        <v>Van cửa kiểu 2 PPR DISMY ghi D32 mạ</v>
      </c>
      <c r="G874" t="str" cm="1">
        <f t="array" aca="1" ref="G874" ca="1">INDIRECT("'"&amp;$A874&amp;"'!"&amp;CHAR(COLUMN(E873)+64)&amp;$B874)</f>
        <v>cái</v>
      </c>
      <c r="H874" s="1" cm="1">
        <f t="array" aca="1" ref="H874" ca="1">INDIRECT("'"&amp;$A874&amp;"'!"&amp;CHAR(COLUMN(B873)+64)&amp;$B874)</f>
        <v>314273</v>
      </c>
    </row>
    <row r="875" spans="1:8" x14ac:dyDescent="0.25">
      <c r="A875" t="s">
        <v>2</v>
      </c>
      <c r="B875">
        <f t="shared" si="28"/>
        <v>529</v>
      </c>
      <c r="C875" t="str" cm="1">
        <f t="array" aca="1" ref="C875" ca="1">INDIRECT("'"&amp;$A875&amp;"'!"&amp;CHAR(COLUMN(A874)+64)&amp;$B875)</f>
        <v>13VC2GM40</v>
      </c>
      <c r="D875" cm="1">
        <f t="array" aca="1" ref="D875" ca="1">INDIRECT("'"&amp;$A875&amp;"'!"&amp;CHAR(COLUMN(C874)+64)&amp;$B875)</f>
        <v>523</v>
      </c>
      <c r="E875">
        <f t="shared" si="29"/>
        <v>874</v>
      </c>
      <c r="F875" t="str" cm="1">
        <f t="array" aca="1" ref="F875" ca="1">INDIRECT("'"&amp;$A875&amp;"'!"&amp;CHAR(COLUMN(D874)+64)&amp;$B875)</f>
        <v>Van cửa kiểu 2 PPR DISMY ghi D40 mạ</v>
      </c>
      <c r="G875" t="str" cm="1">
        <f t="array" aca="1" ref="G875" ca="1">INDIRECT("'"&amp;$A875&amp;"'!"&amp;CHAR(COLUMN(E874)+64)&amp;$B875)</f>
        <v>cái</v>
      </c>
      <c r="H875" s="1" cm="1">
        <f t="array" aca="1" ref="H875" ca="1">INDIRECT("'"&amp;$A875&amp;"'!"&amp;CHAR(COLUMN(B874)+64)&amp;$B875)</f>
        <v>527727</v>
      </c>
    </row>
    <row r="876" spans="1:8" x14ac:dyDescent="0.25">
      <c r="A876" t="s">
        <v>2</v>
      </c>
      <c r="B876">
        <f t="shared" si="28"/>
        <v>530</v>
      </c>
      <c r="C876" t="str" cm="1">
        <f t="array" aca="1" ref="C876" ca="1">INDIRECT("'"&amp;$A876&amp;"'!"&amp;CHAR(COLUMN(A875)+64)&amp;$B876)</f>
        <v>13VC2GM50</v>
      </c>
      <c r="D876" cm="1">
        <f t="array" aca="1" ref="D876" ca="1">INDIRECT("'"&amp;$A876&amp;"'!"&amp;CHAR(COLUMN(C875)+64)&amp;$B876)</f>
        <v>524</v>
      </c>
      <c r="E876">
        <f t="shared" si="29"/>
        <v>875</v>
      </c>
      <c r="F876" t="str" cm="1">
        <f t="array" aca="1" ref="F876" ca="1">INDIRECT("'"&amp;$A876&amp;"'!"&amp;CHAR(COLUMN(D875)+64)&amp;$B876)</f>
        <v>Van cửa kiểu 2 PPR DISMY ghi D50 mạ</v>
      </c>
      <c r="G876" t="str" cm="1">
        <f t="array" aca="1" ref="G876" ca="1">INDIRECT("'"&amp;$A876&amp;"'!"&amp;CHAR(COLUMN(E875)+64)&amp;$B876)</f>
        <v>cái</v>
      </c>
      <c r="H876" s="1" cm="1">
        <f t="array" aca="1" ref="H876" ca="1">INDIRECT("'"&amp;$A876&amp;"'!"&amp;CHAR(COLUMN(B875)+64)&amp;$B876)</f>
        <v>823000</v>
      </c>
    </row>
    <row r="877" spans="1:8" x14ac:dyDescent="0.25">
      <c r="A877" t="s">
        <v>2</v>
      </c>
      <c r="B877">
        <f t="shared" si="28"/>
        <v>531</v>
      </c>
      <c r="C877" t="str" cm="1">
        <f t="array" aca="1" ref="C877" ca="1">INDIRECT("'"&amp;$A877&amp;"'!"&amp;CHAR(COLUMN(A876)+64)&amp;$B877)</f>
        <v>13VC2GM63</v>
      </c>
      <c r="D877" cm="1">
        <f t="array" aca="1" ref="D877" ca="1">INDIRECT("'"&amp;$A877&amp;"'!"&amp;CHAR(COLUMN(C876)+64)&amp;$B877)</f>
        <v>525</v>
      </c>
      <c r="E877">
        <f t="shared" si="29"/>
        <v>876</v>
      </c>
      <c r="F877" t="str" cm="1">
        <f t="array" aca="1" ref="F877" ca="1">INDIRECT("'"&amp;$A877&amp;"'!"&amp;CHAR(COLUMN(D876)+64)&amp;$B877)</f>
        <v>Van cửa kiểu 2 PPR DISMY ghi D63 mạ</v>
      </c>
      <c r="G877" t="str" cm="1">
        <f t="array" aca="1" ref="G877" ca="1">INDIRECT("'"&amp;$A877&amp;"'!"&amp;CHAR(COLUMN(E876)+64)&amp;$B877)</f>
        <v>cái</v>
      </c>
      <c r="H877" s="1" cm="1">
        <f t="array" aca="1" ref="H877" ca="1">INDIRECT("'"&amp;$A877&amp;"'!"&amp;CHAR(COLUMN(B876)+64)&amp;$B877)</f>
        <v>1268091</v>
      </c>
    </row>
    <row r="878" spans="1:8" x14ac:dyDescent="0.25">
      <c r="A878" t="s">
        <v>5587</v>
      </c>
      <c r="B878">
        <v>7</v>
      </c>
      <c r="C878" t="str" cm="1">
        <f t="array" aca="1" ref="C878" ca="1">INDIRECT("'"&amp;$A878&amp;"'!"&amp;CHAR(COLUMN(A877)+64)&amp;$B878)</f>
        <v>33CTPED20</v>
      </c>
      <c r="D878" cm="1">
        <f t="array" aca="1" ref="D878" ca="1">INDIRECT("'"&amp;$A878&amp;"'!"&amp;CHAR(COLUMN(C877)+64)&amp;$B878)</f>
        <v>1</v>
      </c>
      <c r="E878">
        <f t="shared" si="29"/>
        <v>877</v>
      </c>
      <c r="F878" t="str" cm="1">
        <f t="array" aca="1" ref="F878" ca="1">INDIRECT("'"&amp;$A878&amp;"'!"&amp;CHAR(COLUMN(D877)+64)&amp;$B878)</f>
        <v>Nối góc 90° HDPE Dismy D20</v>
      </c>
      <c r="G878" t="str" cm="1">
        <f t="array" aca="1" ref="G878" ca="1">INDIRECT("'"&amp;$A878&amp;"'!"&amp;CHAR(COLUMN(E877)+64)&amp;$B878)</f>
        <v>cái</v>
      </c>
      <c r="H878" s="1" cm="1">
        <f t="array" aca="1" ref="H878" ca="1">INDIRECT("'"&amp;$A878&amp;"'!"&amp;CHAR(COLUMN(B877)+64)&amp;$B878)</f>
        <v>18455</v>
      </c>
    </row>
    <row r="879" spans="1:8" x14ac:dyDescent="0.25">
      <c r="A879" t="s">
        <v>5587</v>
      </c>
      <c r="B879">
        <f t="shared" si="28"/>
        <v>8</v>
      </c>
      <c r="C879" t="str" cm="1">
        <f t="array" aca="1" ref="C879" ca="1">INDIRECT("'"&amp;$A879&amp;"'!"&amp;CHAR(COLUMN(A878)+64)&amp;$B879)</f>
        <v>33CTRNPED2012</v>
      </c>
      <c r="D879" cm="1">
        <f t="array" aca="1" ref="D879" ca="1">INDIRECT("'"&amp;$A879&amp;"'!"&amp;CHAR(COLUMN(C878)+64)&amp;$B879)</f>
        <v>2</v>
      </c>
      <c r="E879">
        <f t="shared" si="29"/>
        <v>878</v>
      </c>
      <c r="F879" t="str" cm="1">
        <f t="array" aca="1" ref="F879" ca="1">INDIRECT("'"&amp;$A879&amp;"'!"&amp;CHAR(COLUMN(D878)+64)&amp;$B879)</f>
        <v>Nối góc 90° RN PE Dismy D20x1/2"</v>
      </c>
      <c r="G879" t="str" cm="1">
        <f t="array" aca="1" ref="G879" ca="1">INDIRECT("'"&amp;$A879&amp;"'!"&amp;CHAR(COLUMN(E878)+64)&amp;$B879)</f>
        <v>cái</v>
      </c>
      <c r="H879" s="1" cm="1">
        <f t="array" aca="1" ref="H879" ca="1">INDIRECT("'"&amp;$A879&amp;"'!"&amp;CHAR(COLUMN(B878)+64)&amp;$B879)</f>
        <v>10909</v>
      </c>
    </row>
    <row r="880" spans="1:8" x14ac:dyDescent="0.25">
      <c r="A880" t="s">
        <v>5587</v>
      </c>
      <c r="B880">
        <f t="shared" si="28"/>
        <v>9</v>
      </c>
      <c r="C880" t="str" cm="1">
        <f t="array" aca="1" ref="C880" ca="1">INDIRECT("'"&amp;$A880&amp;"'!"&amp;CHAR(COLUMN(A879)+64)&amp;$B880)</f>
        <v>33CTRTPED2012</v>
      </c>
      <c r="D880" cm="1">
        <f t="array" aca="1" ref="D880" ca="1">INDIRECT("'"&amp;$A880&amp;"'!"&amp;CHAR(COLUMN(C879)+64)&amp;$B880)</f>
        <v>3</v>
      </c>
      <c r="E880">
        <f t="shared" si="29"/>
        <v>879</v>
      </c>
      <c r="F880" t="str" cm="1">
        <f t="array" aca="1" ref="F880" ca="1">INDIRECT("'"&amp;$A880&amp;"'!"&amp;CHAR(COLUMN(D879)+64)&amp;$B880)</f>
        <v>Nối góc 90° RT PE Dismy D20x1/2"</v>
      </c>
      <c r="G880" t="str" cm="1">
        <f t="array" aca="1" ref="G880" ca="1">INDIRECT("'"&amp;$A880&amp;"'!"&amp;CHAR(COLUMN(E879)+64)&amp;$B880)</f>
        <v>cái</v>
      </c>
      <c r="H880" s="1" cm="1">
        <f t="array" aca="1" ref="H880" ca="1">INDIRECT("'"&amp;$A880&amp;"'!"&amp;CHAR(COLUMN(B879)+64)&amp;$B880)</f>
        <v>14000</v>
      </c>
    </row>
    <row r="881" spans="1:8" x14ac:dyDescent="0.25">
      <c r="A881" t="s">
        <v>5587</v>
      </c>
      <c r="B881">
        <f t="shared" si="28"/>
        <v>10</v>
      </c>
      <c r="C881" t="str" cm="1">
        <f t="array" aca="1" ref="C881" ca="1">INDIRECT("'"&amp;$A881&amp;"'!"&amp;CHAR(COLUMN(A880)+64)&amp;$B881)</f>
        <v>33MSPED20</v>
      </c>
      <c r="D881" cm="1">
        <f t="array" aca="1" ref="D881" ca="1">INDIRECT("'"&amp;$A881&amp;"'!"&amp;CHAR(COLUMN(C880)+64)&amp;$B881)</f>
        <v>4</v>
      </c>
      <c r="E881">
        <f t="shared" si="29"/>
        <v>880</v>
      </c>
      <c r="F881" t="str" cm="1">
        <f t="array" aca="1" ref="F881" ca="1">INDIRECT("'"&amp;$A881&amp;"'!"&amp;CHAR(COLUMN(D880)+64)&amp;$B881)</f>
        <v>Nối thẳng HDPE Dismy D20</v>
      </c>
      <c r="G881" t="str" cm="1">
        <f t="array" aca="1" ref="G881" ca="1">INDIRECT("'"&amp;$A881&amp;"'!"&amp;CHAR(COLUMN(E880)+64)&amp;$B881)</f>
        <v>cái</v>
      </c>
      <c r="H881" s="1" cm="1">
        <f t="array" aca="1" ref="H881" ca="1">INDIRECT("'"&amp;$A881&amp;"'!"&amp;CHAR(COLUMN(B880)+64)&amp;$B881)</f>
        <v>14909</v>
      </c>
    </row>
    <row r="882" spans="1:8" x14ac:dyDescent="0.25">
      <c r="A882" t="s">
        <v>5587</v>
      </c>
      <c r="B882">
        <f t="shared" si="28"/>
        <v>11</v>
      </c>
      <c r="C882" t="str" cm="1">
        <f t="array" aca="1" ref="C882" ca="1">INDIRECT("'"&amp;$A882&amp;"'!"&amp;CHAR(COLUMN(A881)+64)&amp;$B882)</f>
        <v>33MSRNPED2012</v>
      </c>
      <c r="D882" cm="1">
        <f t="array" aca="1" ref="D882" ca="1">INDIRECT("'"&amp;$A882&amp;"'!"&amp;CHAR(COLUMN(C881)+64)&amp;$B882)</f>
        <v>5</v>
      </c>
      <c r="E882">
        <f t="shared" si="29"/>
        <v>881</v>
      </c>
      <c r="F882" t="str" cm="1">
        <f t="array" aca="1" ref="F882" ca="1">INDIRECT("'"&amp;$A882&amp;"'!"&amp;CHAR(COLUMN(D881)+64)&amp;$B882)</f>
        <v>Nối thẳng RN PE Dismy D20x1/2"</v>
      </c>
      <c r="G882" t="str" cm="1">
        <f t="array" aca="1" ref="G882" ca="1">INDIRECT("'"&amp;$A882&amp;"'!"&amp;CHAR(COLUMN(E881)+64)&amp;$B882)</f>
        <v>cái</v>
      </c>
      <c r="H882" s="1" cm="1">
        <f t="array" aca="1" ref="H882" ca="1">INDIRECT("'"&amp;$A882&amp;"'!"&amp;CHAR(COLUMN(B881)+64)&amp;$B882)</f>
        <v>9455</v>
      </c>
    </row>
    <row r="883" spans="1:8" x14ac:dyDescent="0.25">
      <c r="A883" t="s">
        <v>5587</v>
      </c>
      <c r="B883">
        <f t="shared" si="28"/>
        <v>12</v>
      </c>
      <c r="C883" t="str" cm="1">
        <f t="array" aca="1" ref="C883" ca="1">INDIRECT("'"&amp;$A883&amp;"'!"&amp;CHAR(COLUMN(A882)+64)&amp;$B883)</f>
        <v>33MSRTPED2012</v>
      </c>
      <c r="D883" cm="1">
        <f t="array" aca="1" ref="D883" ca="1">INDIRECT("'"&amp;$A883&amp;"'!"&amp;CHAR(COLUMN(C882)+64)&amp;$B883)</f>
        <v>6</v>
      </c>
      <c r="E883">
        <f t="shared" si="29"/>
        <v>882</v>
      </c>
      <c r="F883" t="str" cm="1">
        <f t="array" aca="1" ref="F883" ca="1">INDIRECT("'"&amp;$A883&amp;"'!"&amp;CHAR(COLUMN(D882)+64)&amp;$B883)</f>
        <v>Nối thẳng RT PE Dismy D20x1/2"</v>
      </c>
      <c r="G883" t="str" cm="1">
        <f t="array" aca="1" ref="G883" ca="1">INDIRECT("'"&amp;$A883&amp;"'!"&amp;CHAR(COLUMN(E882)+64)&amp;$B883)</f>
        <v>cái</v>
      </c>
      <c r="H883" s="1" cm="1">
        <f t="array" aca="1" ref="H883" ca="1">INDIRECT("'"&amp;$A883&amp;"'!"&amp;CHAR(COLUMN(B882)+64)&amp;$B883)</f>
        <v>9091</v>
      </c>
    </row>
    <row r="884" spans="1:8" x14ac:dyDescent="0.25">
      <c r="A884" t="s">
        <v>5587</v>
      </c>
      <c r="B884">
        <f t="shared" si="28"/>
        <v>13</v>
      </c>
      <c r="C884" t="str" cm="1">
        <f t="array" aca="1" ref="C884" ca="1">INDIRECT("'"&amp;$A884&amp;"'!"&amp;CHAR(COLUMN(A883)+64)&amp;$B884)</f>
        <v>33TPED20</v>
      </c>
      <c r="D884" cm="1">
        <f t="array" aca="1" ref="D884" ca="1">INDIRECT("'"&amp;$A884&amp;"'!"&amp;CHAR(COLUMN(C883)+64)&amp;$B884)</f>
        <v>7</v>
      </c>
      <c r="E884">
        <f t="shared" si="29"/>
        <v>883</v>
      </c>
      <c r="F884" t="str" cm="1">
        <f t="array" aca="1" ref="F884" ca="1">INDIRECT("'"&amp;$A884&amp;"'!"&amp;CHAR(COLUMN(D883)+64)&amp;$B884)</f>
        <v>Ba chạc 90° HDPE Dismy D20</v>
      </c>
      <c r="G884" t="str" cm="1">
        <f t="array" aca="1" ref="G884" ca="1">INDIRECT("'"&amp;$A884&amp;"'!"&amp;CHAR(COLUMN(E883)+64)&amp;$B884)</f>
        <v>cái</v>
      </c>
      <c r="H884" s="1" cm="1">
        <f t="array" aca="1" ref="H884" ca="1">INDIRECT("'"&amp;$A884&amp;"'!"&amp;CHAR(COLUMN(B883)+64)&amp;$B884)</f>
        <v>18909</v>
      </c>
    </row>
    <row r="885" spans="1:8" x14ac:dyDescent="0.25">
      <c r="A885" t="s">
        <v>2366</v>
      </c>
      <c r="B885">
        <v>9</v>
      </c>
      <c r="C885" t="str" cm="1">
        <f t="array" aca="1" ref="C885" ca="1">INDIRECT("'"&amp;$A885&amp;"'!"&amp;CHAR(COLUMN(A884)+64)&amp;$B885)</f>
        <v>95O2112</v>
      </c>
      <c r="D885" cm="1">
        <f t="array" aca="1" ref="D885" ca="1">INDIRECT("'"&amp;$A885&amp;"'!"&amp;CHAR(COLUMN(C884)+64)&amp;$B885)</f>
        <v>1</v>
      </c>
      <c r="E885">
        <f t="shared" si="29"/>
        <v>884</v>
      </c>
      <c r="F885" t="str" cm="1">
        <f t="array" aca="1" ref="F885" ca="1">INDIRECT("'"&amp;$A885&amp;"'!"&amp;CHAR(COLUMN(D884)+64)&amp;$B885)</f>
        <v xml:space="preserve">Ống PVC D21x1,2mm </v>
      </c>
      <c r="G885" t="str" cm="1">
        <f t="array" aca="1" ref="G885" ca="1">INDIRECT("'"&amp;$A885&amp;"'!"&amp;CHAR(COLUMN(E884)+64)&amp;$B885)</f>
        <v>m</v>
      </c>
      <c r="H885" s="1" cm="1">
        <f t="array" aca="1" ref="H885" ca="1">INDIRECT("'"&amp;$A885&amp;"'!"&amp;CHAR(COLUMN(B884)+64)&amp;$B885)</f>
        <v>6400</v>
      </c>
    </row>
    <row r="886" spans="1:8" x14ac:dyDescent="0.25">
      <c r="A886" t="s">
        <v>2366</v>
      </c>
      <c r="B886">
        <f t="shared" si="28"/>
        <v>10</v>
      </c>
      <c r="C886" t="str" cm="1">
        <f t="array" aca="1" ref="C886" ca="1">INDIRECT("'"&amp;$A886&amp;"'!"&amp;CHAR(COLUMN(A885)+64)&amp;$B886)</f>
        <v>95O2114</v>
      </c>
      <c r="D886" cm="1">
        <f t="array" aca="1" ref="D886" ca="1">INDIRECT("'"&amp;$A886&amp;"'!"&amp;CHAR(COLUMN(C885)+64)&amp;$B886)</f>
        <v>2</v>
      </c>
      <c r="E886">
        <f t="shared" si="29"/>
        <v>885</v>
      </c>
      <c r="F886" t="str" cm="1">
        <f t="array" aca="1" ref="F886" ca="1">INDIRECT("'"&amp;$A886&amp;"'!"&amp;CHAR(COLUMN(D885)+64)&amp;$B886)</f>
        <v xml:space="preserve">Ống PVC D21x1,4mm </v>
      </c>
      <c r="G886" t="str" cm="1">
        <f t="array" aca="1" ref="G886" ca="1">INDIRECT("'"&amp;$A886&amp;"'!"&amp;CHAR(COLUMN(E885)+64)&amp;$B886)</f>
        <v>m</v>
      </c>
      <c r="H886" s="1" cm="1">
        <f t="array" aca="1" ref="H886" ca="1">INDIRECT("'"&amp;$A886&amp;"'!"&amp;CHAR(COLUMN(B885)+64)&amp;$B886)</f>
        <v>7500</v>
      </c>
    </row>
    <row r="887" spans="1:8" x14ac:dyDescent="0.25">
      <c r="A887" t="s">
        <v>2366</v>
      </c>
      <c r="B887">
        <f t="shared" si="28"/>
        <v>11</v>
      </c>
      <c r="C887" t="str" cm="1">
        <f t="array" aca="1" ref="C887" ca="1">INDIRECT("'"&amp;$A887&amp;"'!"&amp;CHAR(COLUMN(A886)+64)&amp;$B887)</f>
        <v>95O2116</v>
      </c>
      <c r="D887" cm="1">
        <f t="array" aca="1" ref="D887" ca="1">INDIRECT("'"&amp;$A887&amp;"'!"&amp;CHAR(COLUMN(C886)+64)&amp;$B887)</f>
        <v>3</v>
      </c>
      <c r="E887">
        <f t="shared" si="29"/>
        <v>886</v>
      </c>
      <c r="F887" t="str" cm="1">
        <f t="array" aca="1" ref="F887" ca="1">INDIRECT("'"&amp;$A887&amp;"'!"&amp;CHAR(COLUMN(D886)+64)&amp;$B887)</f>
        <v xml:space="preserve">Ống PVC D21x1,6mm </v>
      </c>
      <c r="G887" t="str" cm="1">
        <f t="array" aca="1" ref="G887" ca="1">INDIRECT("'"&amp;$A887&amp;"'!"&amp;CHAR(COLUMN(E886)+64)&amp;$B887)</f>
        <v>m</v>
      </c>
      <c r="H887" s="1" cm="1">
        <f t="array" aca="1" ref="H887" ca="1">INDIRECT("'"&amp;$A887&amp;"'!"&amp;CHAR(COLUMN(B886)+64)&amp;$B887)</f>
        <v>8800</v>
      </c>
    </row>
    <row r="888" spans="1:8" x14ac:dyDescent="0.25">
      <c r="A888" t="s">
        <v>2366</v>
      </c>
      <c r="B888">
        <f t="shared" si="28"/>
        <v>12</v>
      </c>
      <c r="C888" t="str" cm="1">
        <f t="array" aca="1" ref="C888" ca="1">INDIRECT("'"&amp;$A888&amp;"'!"&amp;CHAR(COLUMN(A887)+64)&amp;$B888)</f>
        <v>95O2120</v>
      </c>
      <c r="D888" cm="1">
        <f t="array" aca="1" ref="D888" ca="1">INDIRECT("'"&amp;$A888&amp;"'!"&amp;CHAR(COLUMN(C887)+64)&amp;$B888)</f>
        <v>4</v>
      </c>
      <c r="E888">
        <f t="shared" si="29"/>
        <v>887</v>
      </c>
      <c r="F888" t="str" cm="1">
        <f t="array" aca="1" ref="F888" ca="1">INDIRECT("'"&amp;$A888&amp;"'!"&amp;CHAR(COLUMN(D887)+64)&amp;$B888)</f>
        <v xml:space="preserve">Ống PVC D21x2,0mm </v>
      </c>
      <c r="G888" t="str" cm="1">
        <f t="array" aca="1" ref="G888" ca="1">INDIRECT("'"&amp;$A888&amp;"'!"&amp;CHAR(COLUMN(E887)+64)&amp;$B888)</f>
        <v>m</v>
      </c>
      <c r="H888" s="1" cm="1">
        <f t="array" aca="1" ref="H888" ca="1">INDIRECT("'"&amp;$A888&amp;"'!"&amp;CHAR(COLUMN(B887)+64)&amp;$B888)</f>
        <v>10500</v>
      </c>
    </row>
    <row r="889" spans="1:8" x14ac:dyDescent="0.25">
      <c r="A889" t="s">
        <v>2366</v>
      </c>
      <c r="B889">
        <f t="shared" si="28"/>
        <v>13</v>
      </c>
      <c r="C889" t="str" cm="1">
        <f t="array" aca="1" ref="C889" ca="1">INDIRECT("'"&amp;$A889&amp;"'!"&amp;CHAR(COLUMN(A888)+64)&amp;$B889)</f>
        <v>95O2130</v>
      </c>
      <c r="D889" cm="1">
        <f t="array" aca="1" ref="D889" ca="1">INDIRECT("'"&amp;$A889&amp;"'!"&amp;CHAR(COLUMN(C888)+64)&amp;$B889)</f>
        <v>5</v>
      </c>
      <c r="E889">
        <f t="shared" si="29"/>
        <v>888</v>
      </c>
      <c r="F889" t="str" cm="1">
        <f t="array" aca="1" ref="F889" ca="1">INDIRECT("'"&amp;$A889&amp;"'!"&amp;CHAR(COLUMN(D888)+64)&amp;$B889)</f>
        <v xml:space="preserve">Ống PVC D21x3,0mm </v>
      </c>
      <c r="G889" t="str" cm="1">
        <f t="array" aca="1" ref="G889" ca="1">INDIRECT("'"&amp;$A889&amp;"'!"&amp;CHAR(COLUMN(E888)+64)&amp;$B889)</f>
        <v>m</v>
      </c>
      <c r="H889" s="1" cm="1">
        <f t="array" aca="1" ref="H889" ca="1">INDIRECT("'"&amp;$A889&amp;"'!"&amp;CHAR(COLUMN(B888)+64)&amp;$B889)</f>
        <v>14600</v>
      </c>
    </row>
    <row r="890" spans="1:8" x14ac:dyDescent="0.25">
      <c r="A890" t="s">
        <v>2366</v>
      </c>
      <c r="B890">
        <f t="shared" ref="B890:B953" si="30">+B889+1</f>
        <v>14</v>
      </c>
      <c r="C890" t="str" cm="1">
        <f t="array" aca="1" ref="C890" ca="1">INDIRECT("'"&amp;$A890&amp;"'!"&amp;CHAR(COLUMN(A889)+64)&amp;$B890)</f>
        <v>95O2713</v>
      </c>
      <c r="D890" cm="1">
        <f t="array" aca="1" ref="D890" ca="1">INDIRECT("'"&amp;$A890&amp;"'!"&amp;CHAR(COLUMN(C889)+64)&amp;$B890)</f>
        <v>6</v>
      </c>
      <c r="E890">
        <f t="shared" si="29"/>
        <v>889</v>
      </c>
      <c r="F890" t="str" cm="1">
        <f t="array" aca="1" ref="F890" ca="1">INDIRECT("'"&amp;$A890&amp;"'!"&amp;CHAR(COLUMN(D889)+64)&amp;$B890)</f>
        <v xml:space="preserve">Ống PVC D27x1,3mm </v>
      </c>
      <c r="G890" t="str" cm="1">
        <f t="array" aca="1" ref="G890" ca="1">INDIRECT("'"&amp;$A890&amp;"'!"&amp;CHAR(COLUMN(E889)+64)&amp;$B890)</f>
        <v>m</v>
      </c>
      <c r="H890" s="1" cm="1">
        <f t="array" aca="1" ref="H890" ca="1">INDIRECT("'"&amp;$A890&amp;"'!"&amp;CHAR(COLUMN(B889)+64)&amp;$B890)</f>
        <v>9000</v>
      </c>
    </row>
    <row r="891" spans="1:8" x14ac:dyDescent="0.25">
      <c r="A891" t="s">
        <v>2366</v>
      </c>
      <c r="B891">
        <f t="shared" si="30"/>
        <v>15</v>
      </c>
      <c r="C891" t="str" cm="1">
        <f t="array" aca="1" ref="C891" ca="1">INDIRECT("'"&amp;$A891&amp;"'!"&amp;CHAR(COLUMN(A890)+64)&amp;$B891)</f>
        <v>95O2716</v>
      </c>
      <c r="D891" cm="1">
        <f t="array" aca="1" ref="D891" ca="1">INDIRECT("'"&amp;$A891&amp;"'!"&amp;CHAR(COLUMN(C890)+64)&amp;$B891)</f>
        <v>7</v>
      </c>
      <c r="E891">
        <f t="shared" si="29"/>
        <v>890</v>
      </c>
      <c r="F891" t="str" cm="1">
        <f t="array" aca="1" ref="F891" ca="1">INDIRECT("'"&amp;$A891&amp;"'!"&amp;CHAR(COLUMN(D890)+64)&amp;$B891)</f>
        <v xml:space="preserve">Ống PVC D27x1,6mm </v>
      </c>
      <c r="G891" t="str" cm="1">
        <f t="array" aca="1" ref="G891" ca="1">INDIRECT("'"&amp;$A891&amp;"'!"&amp;CHAR(COLUMN(E890)+64)&amp;$B891)</f>
        <v>m</v>
      </c>
      <c r="H891" s="1" cm="1">
        <f t="array" aca="1" ref="H891" ca="1">INDIRECT("'"&amp;$A891&amp;"'!"&amp;CHAR(COLUMN(B890)+64)&amp;$B891)</f>
        <v>11000</v>
      </c>
    </row>
    <row r="892" spans="1:8" x14ac:dyDescent="0.25">
      <c r="A892" t="s">
        <v>2366</v>
      </c>
      <c r="B892">
        <f t="shared" si="30"/>
        <v>16</v>
      </c>
      <c r="C892" t="str" cm="1">
        <f t="array" aca="1" ref="C892" ca="1">INDIRECT("'"&amp;$A892&amp;"'!"&amp;CHAR(COLUMN(A891)+64)&amp;$B892)</f>
        <v>95O2718</v>
      </c>
      <c r="D892" cm="1">
        <f t="array" aca="1" ref="D892" ca="1">INDIRECT("'"&amp;$A892&amp;"'!"&amp;CHAR(COLUMN(C891)+64)&amp;$B892)</f>
        <v>8</v>
      </c>
      <c r="E892">
        <f t="shared" si="29"/>
        <v>891</v>
      </c>
      <c r="F892" t="str" cm="1">
        <f t="array" aca="1" ref="F892" ca="1">INDIRECT("'"&amp;$A892&amp;"'!"&amp;CHAR(COLUMN(D891)+64)&amp;$B892)</f>
        <v xml:space="preserve">Ống PVC D27x1,8mm </v>
      </c>
      <c r="G892" t="str" cm="1">
        <f t="array" aca="1" ref="G892" ca="1">INDIRECT("'"&amp;$A892&amp;"'!"&amp;CHAR(COLUMN(E891)+64)&amp;$B892)</f>
        <v>m</v>
      </c>
      <c r="H892" s="1" cm="1">
        <f t="array" aca="1" ref="H892" ca="1">INDIRECT("'"&amp;$A892&amp;"'!"&amp;CHAR(COLUMN(B891)+64)&amp;$B892)</f>
        <v>12500</v>
      </c>
    </row>
    <row r="893" spans="1:8" x14ac:dyDescent="0.25">
      <c r="A893" t="s">
        <v>2366</v>
      </c>
      <c r="B893">
        <f t="shared" si="30"/>
        <v>17</v>
      </c>
      <c r="C893" t="str" cm="1">
        <f t="array" aca="1" ref="C893" ca="1">INDIRECT("'"&amp;$A893&amp;"'!"&amp;CHAR(COLUMN(A892)+64)&amp;$B893)</f>
        <v>95O2720</v>
      </c>
      <c r="D893" cm="1">
        <f t="array" aca="1" ref="D893" ca="1">INDIRECT("'"&amp;$A893&amp;"'!"&amp;CHAR(COLUMN(C892)+64)&amp;$B893)</f>
        <v>9</v>
      </c>
      <c r="E893">
        <f t="shared" si="29"/>
        <v>892</v>
      </c>
      <c r="F893" t="str" cm="1">
        <f t="array" aca="1" ref="F893" ca="1">INDIRECT("'"&amp;$A893&amp;"'!"&amp;CHAR(COLUMN(D892)+64)&amp;$B893)</f>
        <v xml:space="preserve">Ống PVC D27x2,0mm </v>
      </c>
      <c r="G893" t="str" cm="1">
        <f t="array" aca="1" ref="G893" ca="1">INDIRECT("'"&amp;$A893&amp;"'!"&amp;CHAR(COLUMN(E892)+64)&amp;$B893)</f>
        <v>m</v>
      </c>
      <c r="H893" s="1" cm="1">
        <f t="array" aca="1" ref="H893" ca="1">INDIRECT("'"&amp;$A893&amp;"'!"&amp;CHAR(COLUMN(B892)+64)&amp;$B893)</f>
        <v>13500</v>
      </c>
    </row>
    <row r="894" spans="1:8" x14ac:dyDescent="0.25">
      <c r="A894" t="s">
        <v>2366</v>
      </c>
      <c r="B894">
        <f t="shared" si="30"/>
        <v>18</v>
      </c>
      <c r="C894" t="str" cm="1">
        <f t="array" aca="1" ref="C894" ca="1">INDIRECT("'"&amp;$A894&amp;"'!"&amp;CHAR(COLUMN(A893)+64)&amp;$B894)</f>
        <v>95O2730</v>
      </c>
      <c r="D894" cm="1">
        <f t="array" aca="1" ref="D894" ca="1">INDIRECT("'"&amp;$A894&amp;"'!"&amp;CHAR(COLUMN(C893)+64)&amp;$B894)</f>
        <v>10</v>
      </c>
      <c r="E894">
        <f t="shared" si="29"/>
        <v>893</v>
      </c>
      <c r="F894" t="str" cm="1">
        <f t="array" aca="1" ref="F894" ca="1">INDIRECT("'"&amp;$A894&amp;"'!"&amp;CHAR(COLUMN(D893)+64)&amp;$B894)</f>
        <v xml:space="preserve">Ống PVC D27x3,0mm </v>
      </c>
      <c r="G894" t="str" cm="1">
        <f t="array" aca="1" ref="G894" ca="1">INDIRECT("'"&amp;$A894&amp;"'!"&amp;CHAR(COLUMN(E893)+64)&amp;$B894)</f>
        <v>m</v>
      </c>
      <c r="H894" s="1" cm="1">
        <f t="array" aca="1" ref="H894" ca="1">INDIRECT("'"&amp;$A894&amp;"'!"&amp;CHAR(COLUMN(B893)+64)&amp;$B894)</f>
        <v>19400</v>
      </c>
    </row>
    <row r="895" spans="1:8" x14ac:dyDescent="0.25">
      <c r="A895" t="s">
        <v>2366</v>
      </c>
      <c r="B895">
        <f t="shared" si="30"/>
        <v>19</v>
      </c>
      <c r="C895" t="str" cm="1">
        <f t="array" aca="1" ref="C895" ca="1">INDIRECT("'"&amp;$A895&amp;"'!"&amp;CHAR(COLUMN(A894)+64)&amp;$B895)</f>
        <v>95O3414</v>
      </c>
      <c r="D895" cm="1">
        <f t="array" aca="1" ref="D895" ca="1">INDIRECT("'"&amp;$A895&amp;"'!"&amp;CHAR(COLUMN(C894)+64)&amp;$B895)</f>
        <v>11</v>
      </c>
      <c r="E895">
        <f t="shared" si="29"/>
        <v>894</v>
      </c>
      <c r="F895" t="str" cm="1">
        <f t="array" aca="1" ref="F895" ca="1">INDIRECT("'"&amp;$A895&amp;"'!"&amp;CHAR(COLUMN(D894)+64)&amp;$B895)</f>
        <v xml:space="preserve">Ống PVC D34x1,4mm </v>
      </c>
      <c r="G895" t="str" cm="1">
        <f t="array" aca="1" ref="G895" ca="1">INDIRECT("'"&amp;$A895&amp;"'!"&amp;CHAR(COLUMN(E894)+64)&amp;$B895)</f>
        <v>m</v>
      </c>
      <c r="H895" s="1" cm="1">
        <f t="array" aca="1" ref="H895" ca="1">INDIRECT("'"&amp;$A895&amp;"'!"&amp;CHAR(COLUMN(B894)+64)&amp;$B895)</f>
        <v>12300</v>
      </c>
    </row>
    <row r="896" spans="1:8" x14ac:dyDescent="0.25">
      <c r="A896" t="s">
        <v>2366</v>
      </c>
      <c r="B896">
        <f t="shared" si="30"/>
        <v>20</v>
      </c>
      <c r="C896" t="str" cm="1">
        <f t="array" aca="1" ref="C896" ca="1">INDIRECT("'"&amp;$A896&amp;"'!"&amp;CHAR(COLUMN(A895)+64)&amp;$B896)</f>
        <v>95O3416</v>
      </c>
      <c r="D896" cm="1">
        <f t="array" aca="1" ref="D896" ca="1">INDIRECT("'"&amp;$A896&amp;"'!"&amp;CHAR(COLUMN(C895)+64)&amp;$B896)</f>
        <v>12</v>
      </c>
      <c r="E896">
        <f t="shared" si="29"/>
        <v>895</v>
      </c>
      <c r="F896" t="str" cm="1">
        <f t="array" aca="1" ref="F896" ca="1">INDIRECT("'"&amp;$A896&amp;"'!"&amp;CHAR(COLUMN(D895)+64)&amp;$B896)</f>
        <v xml:space="preserve">Ống PVC D34x1,6mm </v>
      </c>
      <c r="G896" t="str" cm="1">
        <f t="array" aca="1" ref="G896" ca="1">INDIRECT("'"&amp;$A896&amp;"'!"&amp;CHAR(COLUMN(E895)+64)&amp;$B896)</f>
        <v>m</v>
      </c>
      <c r="H896" s="1" cm="1">
        <f t="array" aca="1" ref="H896" ca="1">INDIRECT("'"&amp;$A896&amp;"'!"&amp;CHAR(COLUMN(B895)+64)&amp;$B896)</f>
        <v>14000</v>
      </c>
    </row>
    <row r="897" spans="1:8" x14ac:dyDescent="0.25">
      <c r="A897" t="s">
        <v>2366</v>
      </c>
      <c r="B897">
        <f t="shared" si="30"/>
        <v>21</v>
      </c>
      <c r="C897" t="str" cm="1">
        <f t="array" aca="1" ref="C897" ca="1">INDIRECT("'"&amp;$A897&amp;"'!"&amp;CHAR(COLUMN(A896)+64)&amp;$B897)</f>
        <v>95O3418</v>
      </c>
      <c r="D897" cm="1">
        <f t="array" aca="1" ref="D897" ca="1">INDIRECT("'"&amp;$A897&amp;"'!"&amp;CHAR(COLUMN(C896)+64)&amp;$B897)</f>
        <v>13</v>
      </c>
      <c r="E897">
        <f t="shared" si="29"/>
        <v>896</v>
      </c>
      <c r="F897" t="str" cm="1">
        <f t="array" aca="1" ref="F897" ca="1">INDIRECT("'"&amp;$A897&amp;"'!"&amp;CHAR(COLUMN(D896)+64)&amp;$B897)</f>
        <v xml:space="preserve">Ống PVC D34x1,8mm </v>
      </c>
      <c r="G897" t="str" cm="1">
        <f t="array" aca="1" ref="G897" ca="1">INDIRECT("'"&amp;$A897&amp;"'!"&amp;CHAR(COLUMN(E896)+64)&amp;$B897)</f>
        <v>m</v>
      </c>
      <c r="H897" s="1" cm="1">
        <f t="array" aca="1" ref="H897" ca="1">INDIRECT("'"&amp;$A897&amp;"'!"&amp;CHAR(COLUMN(B896)+64)&amp;$B897)</f>
        <v>15700</v>
      </c>
    </row>
    <row r="898" spans="1:8" x14ac:dyDescent="0.25">
      <c r="A898" t="s">
        <v>2366</v>
      </c>
      <c r="B898">
        <f t="shared" si="30"/>
        <v>22</v>
      </c>
      <c r="C898" t="str" cm="1">
        <f t="array" aca="1" ref="C898" ca="1">INDIRECT("'"&amp;$A898&amp;"'!"&amp;CHAR(COLUMN(A897)+64)&amp;$B898)</f>
        <v>95O3420</v>
      </c>
      <c r="D898" cm="1">
        <f t="array" aca="1" ref="D898" ca="1">INDIRECT("'"&amp;$A898&amp;"'!"&amp;CHAR(COLUMN(C897)+64)&amp;$B898)</f>
        <v>14</v>
      </c>
      <c r="E898">
        <f t="shared" si="29"/>
        <v>897</v>
      </c>
      <c r="F898" t="str" cm="1">
        <f t="array" aca="1" ref="F898" ca="1">INDIRECT("'"&amp;$A898&amp;"'!"&amp;CHAR(COLUMN(D897)+64)&amp;$B898)</f>
        <v xml:space="preserve">Ống PVC D34x2,0mm </v>
      </c>
      <c r="G898" t="str" cm="1">
        <f t="array" aca="1" ref="G898" ca="1">INDIRECT("'"&amp;$A898&amp;"'!"&amp;CHAR(COLUMN(E897)+64)&amp;$B898)</f>
        <v>m</v>
      </c>
      <c r="H898" s="1" cm="1">
        <f t="array" aca="1" ref="H898" ca="1">INDIRECT("'"&amp;$A898&amp;"'!"&amp;CHAR(COLUMN(B897)+64)&amp;$B898)</f>
        <v>17500</v>
      </c>
    </row>
    <row r="899" spans="1:8" x14ac:dyDescent="0.25">
      <c r="A899" t="s">
        <v>2366</v>
      </c>
      <c r="B899">
        <f t="shared" si="30"/>
        <v>23</v>
      </c>
      <c r="C899" t="str" cm="1">
        <f t="array" aca="1" ref="C899" ca="1">INDIRECT("'"&amp;$A899&amp;"'!"&amp;CHAR(COLUMN(A898)+64)&amp;$B899)</f>
        <v>95O3430</v>
      </c>
      <c r="D899" cm="1">
        <f t="array" aca="1" ref="D899" ca="1">INDIRECT("'"&amp;$A899&amp;"'!"&amp;CHAR(COLUMN(C898)+64)&amp;$B899)</f>
        <v>15</v>
      </c>
      <c r="E899">
        <f t="shared" si="29"/>
        <v>898</v>
      </c>
      <c r="F899" t="str" cm="1">
        <f t="array" aca="1" ref="F899" ca="1">INDIRECT("'"&amp;$A899&amp;"'!"&amp;CHAR(COLUMN(D898)+64)&amp;$B899)</f>
        <v xml:space="preserve">Ống PVC D34x3,0mm </v>
      </c>
      <c r="G899" t="str" cm="1">
        <f t="array" aca="1" ref="G899" ca="1">INDIRECT("'"&amp;$A899&amp;"'!"&amp;CHAR(COLUMN(E898)+64)&amp;$B899)</f>
        <v>m</v>
      </c>
      <c r="H899" s="1" cm="1">
        <f t="array" aca="1" ref="H899" ca="1">INDIRECT("'"&amp;$A899&amp;"'!"&amp;CHAR(COLUMN(B898)+64)&amp;$B899)</f>
        <v>24700</v>
      </c>
    </row>
    <row r="900" spans="1:8" x14ac:dyDescent="0.25">
      <c r="A900" t="s">
        <v>2366</v>
      </c>
      <c r="B900">
        <f t="shared" si="30"/>
        <v>24</v>
      </c>
      <c r="C900" t="str" cm="1">
        <f t="array" aca="1" ref="C900" ca="1">INDIRECT("'"&amp;$A900&amp;"'!"&amp;CHAR(COLUMN(A899)+64)&amp;$B900)</f>
        <v>95O4214</v>
      </c>
      <c r="D900" cm="1">
        <f t="array" aca="1" ref="D900" ca="1">INDIRECT("'"&amp;$A900&amp;"'!"&amp;CHAR(COLUMN(C899)+64)&amp;$B900)</f>
        <v>16</v>
      </c>
      <c r="E900">
        <f t="shared" ref="E900:E963" si="31">+E899+1</f>
        <v>899</v>
      </c>
      <c r="F900" t="str" cm="1">
        <f t="array" aca="1" ref="F900" ca="1">INDIRECT("'"&amp;$A900&amp;"'!"&amp;CHAR(COLUMN(D899)+64)&amp;$B900)</f>
        <v xml:space="preserve">Ống PVC D42x1,4mm </v>
      </c>
      <c r="G900" t="str" cm="1">
        <f t="array" aca="1" ref="G900" ca="1">INDIRECT("'"&amp;$A900&amp;"'!"&amp;CHAR(COLUMN(E899)+64)&amp;$B900)</f>
        <v>m</v>
      </c>
      <c r="H900" s="1" cm="1">
        <f t="array" aca="1" ref="H900" ca="1">INDIRECT("'"&amp;$A900&amp;"'!"&amp;CHAR(COLUMN(B899)+64)&amp;$B900)</f>
        <v>15200</v>
      </c>
    </row>
    <row r="901" spans="1:8" x14ac:dyDescent="0.25">
      <c r="A901" t="s">
        <v>2366</v>
      </c>
      <c r="B901">
        <f t="shared" si="30"/>
        <v>25</v>
      </c>
      <c r="C901" t="str" cm="1">
        <f t="array" aca="1" ref="C901" ca="1">INDIRECT("'"&amp;$A901&amp;"'!"&amp;CHAR(COLUMN(A900)+64)&amp;$B901)</f>
        <v>95O4218</v>
      </c>
      <c r="D901" cm="1">
        <f t="array" aca="1" ref="D901" ca="1">INDIRECT("'"&amp;$A901&amp;"'!"&amp;CHAR(COLUMN(C900)+64)&amp;$B901)</f>
        <v>17</v>
      </c>
      <c r="E901">
        <f t="shared" si="31"/>
        <v>900</v>
      </c>
      <c r="F901" t="str" cm="1">
        <f t="array" aca="1" ref="F901" ca="1">INDIRECT("'"&amp;$A901&amp;"'!"&amp;CHAR(COLUMN(D900)+64)&amp;$B901)</f>
        <v xml:space="preserve">Ống PVC D42x1,8mm </v>
      </c>
      <c r="G901" t="str" cm="1">
        <f t="array" aca="1" ref="G901" ca="1">INDIRECT("'"&amp;$A901&amp;"'!"&amp;CHAR(COLUMN(E900)+64)&amp;$B901)</f>
        <v>m</v>
      </c>
      <c r="H901" s="1" cm="1">
        <f t="array" aca="1" ref="H901" ca="1">INDIRECT("'"&amp;$A901&amp;"'!"&amp;CHAR(COLUMN(B900)+64)&amp;$B901)</f>
        <v>19900</v>
      </c>
    </row>
    <row r="902" spans="1:8" x14ac:dyDescent="0.25">
      <c r="A902" t="s">
        <v>2366</v>
      </c>
      <c r="B902">
        <f t="shared" si="30"/>
        <v>26</v>
      </c>
      <c r="C902" t="str" cm="1">
        <f t="array" aca="1" ref="C902" ca="1">INDIRECT("'"&amp;$A902&amp;"'!"&amp;CHAR(COLUMN(A901)+64)&amp;$B902)</f>
        <v>95O4221</v>
      </c>
      <c r="D902" cm="1">
        <f t="array" aca="1" ref="D902" ca="1">INDIRECT("'"&amp;$A902&amp;"'!"&amp;CHAR(COLUMN(C901)+64)&amp;$B902)</f>
        <v>18</v>
      </c>
      <c r="E902">
        <f t="shared" si="31"/>
        <v>901</v>
      </c>
      <c r="F902" t="str" cm="1">
        <f t="array" aca="1" ref="F902" ca="1">INDIRECT("'"&amp;$A902&amp;"'!"&amp;CHAR(COLUMN(D901)+64)&amp;$B902)</f>
        <v xml:space="preserve">Ống PVC D42x2,1mm </v>
      </c>
      <c r="G902" t="str" cm="1">
        <f t="array" aca="1" ref="G902" ca="1">INDIRECT("'"&amp;$A902&amp;"'!"&amp;CHAR(COLUMN(E901)+64)&amp;$B902)</f>
        <v>m</v>
      </c>
      <c r="H902" s="1" cm="1">
        <f t="array" aca="1" ref="H902" ca="1">INDIRECT("'"&amp;$A902&amp;"'!"&amp;CHAR(COLUMN(B901)+64)&amp;$B902)</f>
        <v>23000</v>
      </c>
    </row>
    <row r="903" spans="1:8" x14ac:dyDescent="0.25">
      <c r="A903" t="s">
        <v>2366</v>
      </c>
      <c r="B903">
        <f t="shared" si="30"/>
        <v>27</v>
      </c>
      <c r="C903" t="str" cm="1">
        <f t="array" aca="1" ref="C903" ca="1">INDIRECT("'"&amp;$A903&amp;"'!"&amp;CHAR(COLUMN(A902)+64)&amp;$B903)</f>
        <v>95O4230</v>
      </c>
      <c r="D903" cm="1">
        <f t="array" aca="1" ref="D903" ca="1">INDIRECT("'"&amp;$A903&amp;"'!"&amp;CHAR(COLUMN(C902)+64)&amp;$B903)</f>
        <v>19</v>
      </c>
      <c r="E903">
        <f t="shared" si="31"/>
        <v>902</v>
      </c>
      <c r="F903" t="str" cm="1">
        <f t="array" aca="1" ref="F903" ca="1">INDIRECT("'"&amp;$A903&amp;"'!"&amp;CHAR(COLUMN(D902)+64)&amp;$B903)</f>
        <v xml:space="preserve">Ống PVC D42x3,0mm </v>
      </c>
      <c r="G903" t="str" cm="1">
        <f t="array" aca="1" ref="G903" ca="1">INDIRECT("'"&amp;$A903&amp;"'!"&amp;CHAR(COLUMN(E902)+64)&amp;$B903)</f>
        <v>m</v>
      </c>
      <c r="H903" s="1" cm="1">
        <f t="array" aca="1" ref="H903" ca="1">INDIRECT("'"&amp;$A903&amp;"'!"&amp;CHAR(COLUMN(B902)+64)&amp;$B903)</f>
        <v>31700</v>
      </c>
    </row>
    <row r="904" spans="1:8" x14ac:dyDescent="0.25">
      <c r="A904" t="s">
        <v>2366</v>
      </c>
      <c r="B904">
        <f t="shared" si="30"/>
        <v>28</v>
      </c>
      <c r="C904" t="str" cm="1">
        <f t="array" aca="1" ref="C904" ca="1">INDIRECT("'"&amp;$A904&amp;"'!"&amp;CHAR(COLUMN(A903)+64)&amp;$B904)</f>
        <v>95O4915</v>
      </c>
      <c r="D904" cm="1">
        <f t="array" aca="1" ref="D904" ca="1">INDIRECT("'"&amp;$A904&amp;"'!"&amp;CHAR(COLUMN(C903)+64)&amp;$B904)</f>
        <v>20</v>
      </c>
      <c r="E904">
        <f t="shared" si="31"/>
        <v>903</v>
      </c>
      <c r="F904" t="str" cm="1">
        <f t="array" aca="1" ref="F904" ca="1">INDIRECT("'"&amp;$A904&amp;"'!"&amp;CHAR(COLUMN(D903)+64)&amp;$B904)</f>
        <v xml:space="preserve">Ống PVC D49x1,5mm </v>
      </c>
      <c r="G904" t="str" cm="1">
        <f t="array" aca="1" ref="G904" ca="1">INDIRECT("'"&amp;$A904&amp;"'!"&amp;CHAR(COLUMN(E903)+64)&amp;$B904)</f>
        <v>m</v>
      </c>
      <c r="H904" s="1" cm="1">
        <f t="array" aca="1" ref="H904" ca="1">INDIRECT("'"&amp;$A904&amp;"'!"&amp;CHAR(COLUMN(B903)+64)&amp;$B904)</f>
        <v>19100</v>
      </c>
    </row>
    <row r="905" spans="1:8" x14ac:dyDescent="0.25">
      <c r="A905" t="s">
        <v>2366</v>
      </c>
      <c r="B905">
        <f t="shared" si="30"/>
        <v>29</v>
      </c>
      <c r="C905" t="str" cm="1">
        <f t="array" aca="1" ref="C905" ca="1">INDIRECT("'"&amp;$A905&amp;"'!"&amp;CHAR(COLUMN(A904)+64)&amp;$B905)</f>
        <v>95O4918</v>
      </c>
      <c r="D905" cm="1">
        <f t="array" aca="1" ref="D905" ca="1">INDIRECT("'"&amp;$A905&amp;"'!"&amp;CHAR(COLUMN(C904)+64)&amp;$B905)</f>
        <v>21</v>
      </c>
      <c r="E905">
        <f t="shared" si="31"/>
        <v>904</v>
      </c>
      <c r="F905" t="str" cm="1">
        <f t="array" aca="1" ref="F905" ca="1">INDIRECT("'"&amp;$A905&amp;"'!"&amp;CHAR(COLUMN(D904)+64)&amp;$B905)</f>
        <v xml:space="preserve">Ống PVC D49x1,8mm </v>
      </c>
      <c r="G905" t="str" cm="1">
        <f t="array" aca="1" ref="G905" ca="1">INDIRECT("'"&amp;$A905&amp;"'!"&amp;CHAR(COLUMN(E904)+64)&amp;$B905)</f>
        <v>m</v>
      </c>
      <c r="H905" s="1" cm="1">
        <f t="array" aca="1" ref="H905" ca="1">INDIRECT("'"&amp;$A905&amp;"'!"&amp;CHAR(COLUMN(B904)+64)&amp;$B905)</f>
        <v>22800</v>
      </c>
    </row>
    <row r="906" spans="1:8" x14ac:dyDescent="0.25">
      <c r="A906" t="s">
        <v>2366</v>
      </c>
      <c r="B906">
        <f t="shared" si="30"/>
        <v>30</v>
      </c>
      <c r="C906" t="str" cm="1">
        <f t="array" aca="1" ref="C906" ca="1">INDIRECT("'"&amp;$A906&amp;"'!"&amp;CHAR(COLUMN(A905)+64)&amp;$B906)</f>
        <v>95O4920</v>
      </c>
      <c r="D906" cm="1">
        <f t="array" aca="1" ref="D906" ca="1">INDIRECT("'"&amp;$A906&amp;"'!"&amp;CHAR(COLUMN(C905)+64)&amp;$B906)</f>
        <v>22</v>
      </c>
      <c r="E906">
        <f t="shared" si="31"/>
        <v>905</v>
      </c>
      <c r="F906" t="str" cm="1">
        <f t="array" aca="1" ref="F906" ca="1">INDIRECT("'"&amp;$A906&amp;"'!"&amp;CHAR(COLUMN(D905)+64)&amp;$B906)</f>
        <v xml:space="preserve">Ống PVC D49x2,0mm </v>
      </c>
      <c r="G906" t="str" cm="1">
        <f t="array" aca="1" ref="G906" ca="1">INDIRECT("'"&amp;$A906&amp;"'!"&amp;CHAR(COLUMN(E905)+64)&amp;$B906)</f>
        <v>m</v>
      </c>
      <c r="H906" s="1" cm="1">
        <f t="array" aca="1" ref="H906" ca="1">INDIRECT("'"&amp;$A906&amp;"'!"&amp;CHAR(COLUMN(B905)+64)&amp;$B906)</f>
        <v>25100</v>
      </c>
    </row>
    <row r="907" spans="1:8" x14ac:dyDescent="0.25">
      <c r="A907" t="s">
        <v>2366</v>
      </c>
      <c r="B907">
        <f t="shared" si="30"/>
        <v>31</v>
      </c>
      <c r="C907" t="str" cm="1">
        <f t="array" aca="1" ref="C907" ca="1">INDIRECT("'"&amp;$A907&amp;"'!"&amp;CHAR(COLUMN(A906)+64)&amp;$B907)</f>
        <v>95O4924</v>
      </c>
      <c r="D907" cm="1">
        <f t="array" aca="1" ref="D907" ca="1">INDIRECT("'"&amp;$A907&amp;"'!"&amp;CHAR(COLUMN(C906)+64)&amp;$B907)</f>
        <v>23</v>
      </c>
      <c r="E907">
        <f t="shared" si="31"/>
        <v>906</v>
      </c>
      <c r="F907" t="str" cm="1">
        <f t="array" aca="1" ref="F907" ca="1">INDIRECT("'"&amp;$A907&amp;"'!"&amp;CHAR(COLUMN(D906)+64)&amp;$B907)</f>
        <v xml:space="preserve">Ống PVC D49x2,4mm </v>
      </c>
      <c r="G907" t="str" cm="1">
        <f t="array" aca="1" ref="G907" ca="1">INDIRECT("'"&amp;$A907&amp;"'!"&amp;CHAR(COLUMN(E906)+64)&amp;$B907)</f>
        <v>m</v>
      </c>
      <c r="H907" s="1" cm="1">
        <f t="array" aca="1" ref="H907" ca="1">INDIRECT("'"&amp;$A907&amp;"'!"&amp;CHAR(COLUMN(B906)+64)&amp;$B907)</f>
        <v>30200</v>
      </c>
    </row>
    <row r="908" spans="1:8" x14ac:dyDescent="0.25">
      <c r="A908" t="s">
        <v>2366</v>
      </c>
      <c r="B908">
        <f t="shared" si="30"/>
        <v>32</v>
      </c>
      <c r="C908" t="str" cm="1">
        <f t="array" aca="1" ref="C908" ca="1">INDIRECT("'"&amp;$A908&amp;"'!"&amp;CHAR(COLUMN(A907)+64)&amp;$B908)</f>
        <v>95O4930</v>
      </c>
      <c r="D908" cm="1">
        <f t="array" aca="1" ref="D908" ca="1">INDIRECT("'"&amp;$A908&amp;"'!"&amp;CHAR(COLUMN(C907)+64)&amp;$B908)</f>
        <v>24</v>
      </c>
      <c r="E908">
        <f t="shared" si="31"/>
        <v>907</v>
      </c>
      <c r="F908" t="str" cm="1">
        <f t="array" aca="1" ref="F908" ca="1">INDIRECT("'"&amp;$A908&amp;"'!"&amp;CHAR(COLUMN(D907)+64)&amp;$B908)</f>
        <v xml:space="preserve">Ống PVC D49x3,0mm </v>
      </c>
      <c r="G908" t="str" cm="1">
        <f t="array" aca="1" ref="G908" ca="1">INDIRECT("'"&amp;$A908&amp;"'!"&amp;CHAR(COLUMN(E907)+64)&amp;$B908)</f>
        <v>m</v>
      </c>
      <c r="H908" s="1" cm="1">
        <f t="array" aca="1" ref="H908" ca="1">INDIRECT("'"&amp;$A908&amp;"'!"&amp;CHAR(COLUMN(B907)+64)&amp;$B908)</f>
        <v>37000</v>
      </c>
    </row>
    <row r="909" spans="1:8" x14ac:dyDescent="0.25">
      <c r="A909" t="s">
        <v>2366</v>
      </c>
      <c r="B909">
        <f t="shared" si="30"/>
        <v>33</v>
      </c>
      <c r="C909" t="str" cm="1">
        <f t="array" aca="1" ref="C909" ca="1">INDIRECT("'"&amp;$A909&amp;"'!"&amp;CHAR(COLUMN(A908)+64)&amp;$B909)</f>
        <v>95O6015</v>
      </c>
      <c r="D909" cm="1">
        <f t="array" aca="1" ref="D909" ca="1">INDIRECT("'"&amp;$A909&amp;"'!"&amp;CHAR(COLUMN(C908)+64)&amp;$B909)</f>
        <v>25</v>
      </c>
      <c r="E909">
        <f t="shared" si="31"/>
        <v>908</v>
      </c>
      <c r="F909" t="str" cm="1">
        <f t="array" aca="1" ref="F909" ca="1">INDIRECT("'"&amp;$A909&amp;"'!"&amp;CHAR(COLUMN(D908)+64)&amp;$B909)</f>
        <v xml:space="preserve">Ống PVC D60x1,5mm </v>
      </c>
      <c r="G909" t="str" cm="1">
        <f t="array" aca="1" ref="G909" ca="1">INDIRECT("'"&amp;$A909&amp;"'!"&amp;CHAR(COLUMN(E908)+64)&amp;$B909)</f>
        <v>m</v>
      </c>
      <c r="H909" s="1" cm="1">
        <f t="array" aca="1" ref="H909" ca="1">INDIRECT("'"&amp;$A909&amp;"'!"&amp;CHAR(COLUMN(B908)+64)&amp;$B909)</f>
        <v>24200</v>
      </c>
    </row>
    <row r="910" spans="1:8" x14ac:dyDescent="0.25">
      <c r="A910" t="s">
        <v>2366</v>
      </c>
      <c r="B910">
        <f t="shared" si="30"/>
        <v>34</v>
      </c>
      <c r="C910" t="str" cm="1">
        <f t="array" aca="1" ref="C910" ca="1">INDIRECT("'"&amp;$A910&amp;"'!"&amp;CHAR(COLUMN(A909)+64)&amp;$B910)</f>
        <v>95O6016</v>
      </c>
      <c r="D910" cm="1">
        <f t="array" aca="1" ref="D910" ca="1">INDIRECT("'"&amp;$A910&amp;"'!"&amp;CHAR(COLUMN(C909)+64)&amp;$B910)</f>
        <v>26</v>
      </c>
      <c r="E910">
        <f t="shared" si="31"/>
        <v>909</v>
      </c>
      <c r="F910" t="str" cm="1">
        <f t="array" aca="1" ref="F910" ca="1">INDIRECT("'"&amp;$A910&amp;"'!"&amp;CHAR(COLUMN(D909)+64)&amp;$B910)</f>
        <v xml:space="preserve">Ống PVC D60x1,6mm </v>
      </c>
      <c r="G910" t="str" cm="1">
        <f t="array" aca="1" ref="G910" ca="1">INDIRECT("'"&amp;$A910&amp;"'!"&amp;CHAR(COLUMN(E909)+64)&amp;$B910)</f>
        <v>m</v>
      </c>
      <c r="H910" s="1" cm="1">
        <f t="array" aca="1" ref="H910" ca="1">INDIRECT("'"&amp;$A910&amp;"'!"&amp;CHAR(COLUMN(B909)+64)&amp;$B910)</f>
        <v>25600</v>
      </c>
    </row>
    <row r="911" spans="1:8" x14ac:dyDescent="0.25">
      <c r="A911" t="s">
        <v>2366</v>
      </c>
      <c r="B911">
        <f t="shared" si="30"/>
        <v>35</v>
      </c>
      <c r="C911" t="str" cm="1">
        <f t="array" aca="1" ref="C911" ca="1">INDIRECT("'"&amp;$A911&amp;"'!"&amp;CHAR(COLUMN(A910)+64)&amp;$B911)</f>
        <v>95O6018</v>
      </c>
      <c r="D911" cm="1">
        <f t="array" aca="1" ref="D911" ca="1">INDIRECT("'"&amp;$A911&amp;"'!"&amp;CHAR(COLUMN(C910)+64)&amp;$B911)</f>
        <v>27</v>
      </c>
      <c r="E911">
        <f t="shared" si="31"/>
        <v>910</v>
      </c>
      <c r="F911" t="str" cm="1">
        <f t="array" aca="1" ref="F911" ca="1">INDIRECT("'"&amp;$A911&amp;"'!"&amp;CHAR(COLUMN(D910)+64)&amp;$B911)</f>
        <v xml:space="preserve">Ống PVC D60x1,8mm </v>
      </c>
      <c r="G911" t="str" cm="1">
        <f t="array" aca="1" ref="G911" ca="1">INDIRECT("'"&amp;$A911&amp;"'!"&amp;CHAR(COLUMN(E910)+64)&amp;$B911)</f>
        <v>m</v>
      </c>
      <c r="H911" s="1" cm="1">
        <f t="array" aca="1" ref="H911" ca="1">INDIRECT("'"&amp;$A911&amp;"'!"&amp;CHAR(COLUMN(B910)+64)&amp;$B911)</f>
        <v>28700</v>
      </c>
    </row>
    <row r="912" spans="1:8" x14ac:dyDescent="0.25">
      <c r="A912" t="s">
        <v>2366</v>
      </c>
      <c r="B912">
        <f t="shared" si="30"/>
        <v>36</v>
      </c>
      <c r="C912" t="str" cm="1">
        <f t="array" aca="1" ref="C912" ca="1">INDIRECT("'"&amp;$A912&amp;"'!"&amp;CHAR(COLUMN(A911)+64)&amp;$B912)</f>
        <v>95O6020</v>
      </c>
      <c r="D912" cm="1">
        <f t="array" aca="1" ref="D912" ca="1">INDIRECT("'"&amp;$A912&amp;"'!"&amp;CHAR(COLUMN(C911)+64)&amp;$B912)</f>
        <v>28</v>
      </c>
      <c r="E912">
        <f t="shared" si="31"/>
        <v>911</v>
      </c>
      <c r="F912" t="str" cm="1">
        <f t="array" aca="1" ref="F912" ca="1">INDIRECT("'"&amp;$A912&amp;"'!"&amp;CHAR(COLUMN(D911)+64)&amp;$B912)</f>
        <v xml:space="preserve">Ống PVC D60x2,0mm </v>
      </c>
      <c r="G912" t="str" cm="1">
        <f t="array" aca="1" ref="G912" ca="1">INDIRECT("'"&amp;$A912&amp;"'!"&amp;CHAR(COLUMN(E911)+64)&amp;$B912)</f>
        <v>m</v>
      </c>
      <c r="H912" s="1" cm="1">
        <f t="array" aca="1" ref="H912" ca="1">INDIRECT("'"&amp;$A912&amp;"'!"&amp;CHAR(COLUMN(B911)+64)&amp;$B912)</f>
        <v>32000</v>
      </c>
    </row>
    <row r="913" spans="1:8" x14ac:dyDescent="0.25">
      <c r="A913" t="s">
        <v>2366</v>
      </c>
      <c r="B913">
        <f t="shared" si="30"/>
        <v>37</v>
      </c>
      <c r="C913" t="str" cm="1">
        <f t="array" aca="1" ref="C913" ca="1">INDIRECT("'"&amp;$A913&amp;"'!"&amp;CHAR(COLUMN(A912)+64)&amp;$B913)</f>
        <v>95O6023</v>
      </c>
      <c r="D913" cm="1">
        <f t="array" aca="1" ref="D913" ca="1">INDIRECT("'"&amp;$A913&amp;"'!"&amp;CHAR(COLUMN(C912)+64)&amp;$B913)</f>
        <v>29</v>
      </c>
      <c r="E913">
        <f t="shared" si="31"/>
        <v>912</v>
      </c>
      <c r="F913" t="str" cm="1">
        <f t="array" aca="1" ref="F913" ca="1">INDIRECT("'"&amp;$A913&amp;"'!"&amp;CHAR(COLUMN(D912)+64)&amp;$B913)</f>
        <v xml:space="preserve">Ống PVC D60x2,3mm </v>
      </c>
      <c r="G913" t="str" cm="1">
        <f t="array" aca="1" ref="G913" ca="1">INDIRECT("'"&amp;$A913&amp;"'!"&amp;CHAR(COLUMN(E912)+64)&amp;$B913)</f>
        <v>m</v>
      </c>
      <c r="H913" s="1" cm="1">
        <f t="array" aca="1" ref="H913" ca="1">INDIRECT("'"&amp;$A913&amp;"'!"&amp;CHAR(COLUMN(B912)+64)&amp;$B913)</f>
        <v>36300</v>
      </c>
    </row>
    <row r="914" spans="1:8" x14ac:dyDescent="0.25">
      <c r="A914" t="s">
        <v>2366</v>
      </c>
      <c r="B914">
        <f t="shared" si="30"/>
        <v>38</v>
      </c>
      <c r="C914" t="str" cm="1">
        <f t="array" aca="1" ref="C914" ca="1">INDIRECT("'"&amp;$A914&amp;"'!"&amp;CHAR(COLUMN(A913)+64)&amp;$B914)</f>
        <v>95O6025</v>
      </c>
      <c r="D914" cm="1">
        <f t="array" aca="1" ref="D914" ca="1">INDIRECT("'"&amp;$A914&amp;"'!"&amp;CHAR(COLUMN(C913)+64)&amp;$B914)</f>
        <v>30</v>
      </c>
      <c r="E914">
        <f t="shared" si="31"/>
        <v>913</v>
      </c>
      <c r="F914" t="str" cm="1">
        <f t="array" aca="1" ref="F914" ca="1">INDIRECT("'"&amp;$A914&amp;"'!"&amp;CHAR(COLUMN(D913)+64)&amp;$B914)</f>
        <v xml:space="preserve">Ống PVC D60x2,5mm </v>
      </c>
      <c r="G914" t="str" cm="1">
        <f t="array" aca="1" ref="G914" ca="1">INDIRECT("'"&amp;$A914&amp;"'!"&amp;CHAR(COLUMN(E913)+64)&amp;$B914)</f>
        <v>m</v>
      </c>
      <c r="H914" s="1" cm="1">
        <f t="array" aca="1" ref="H914" ca="1">INDIRECT("'"&amp;$A914&amp;"'!"&amp;CHAR(COLUMN(B913)+64)&amp;$B914)</f>
        <v>38400</v>
      </c>
    </row>
    <row r="915" spans="1:8" x14ac:dyDescent="0.25">
      <c r="A915" t="s">
        <v>2366</v>
      </c>
      <c r="B915">
        <f t="shared" si="30"/>
        <v>39</v>
      </c>
      <c r="C915" t="str" cm="1">
        <f t="array" aca="1" ref="C915" ca="1">INDIRECT("'"&amp;$A915&amp;"'!"&amp;CHAR(COLUMN(A914)+64)&amp;$B915)</f>
        <v>95O6028</v>
      </c>
      <c r="D915" cm="1">
        <f t="array" aca="1" ref="D915" ca="1">INDIRECT("'"&amp;$A915&amp;"'!"&amp;CHAR(COLUMN(C914)+64)&amp;$B915)</f>
        <v>31</v>
      </c>
      <c r="E915">
        <f t="shared" si="31"/>
        <v>914</v>
      </c>
      <c r="F915" t="str" cm="1">
        <f t="array" aca="1" ref="F915" ca="1">INDIRECT("'"&amp;$A915&amp;"'!"&amp;CHAR(COLUMN(D914)+64)&amp;$B915)</f>
        <v xml:space="preserve">Ống PVC D60x2,8mm </v>
      </c>
      <c r="G915" t="str" cm="1">
        <f t="array" aca="1" ref="G915" ca="1">INDIRECT("'"&amp;$A915&amp;"'!"&amp;CHAR(COLUMN(E914)+64)&amp;$B915)</f>
        <v>m</v>
      </c>
      <c r="H915" s="1" cm="1">
        <f t="array" aca="1" ref="H915" ca="1">INDIRECT("'"&amp;$A915&amp;"'!"&amp;CHAR(COLUMN(B914)+64)&amp;$B915)</f>
        <v>44000</v>
      </c>
    </row>
    <row r="916" spans="1:8" x14ac:dyDescent="0.25">
      <c r="A916" t="s">
        <v>2366</v>
      </c>
      <c r="B916">
        <f t="shared" si="30"/>
        <v>40</v>
      </c>
      <c r="C916" t="str" cm="1">
        <f t="array" aca="1" ref="C916" ca="1">INDIRECT("'"&amp;$A916&amp;"'!"&amp;CHAR(COLUMN(A915)+64)&amp;$B916)</f>
        <v>95O6030</v>
      </c>
      <c r="D916" cm="1">
        <f t="array" aca="1" ref="D916" ca="1">INDIRECT("'"&amp;$A916&amp;"'!"&amp;CHAR(COLUMN(C915)+64)&amp;$B916)</f>
        <v>32</v>
      </c>
      <c r="E916">
        <f t="shared" si="31"/>
        <v>915</v>
      </c>
      <c r="F916" t="str" cm="1">
        <f t="array" aca="1" ref="F916" ca="1">INDIRECT("'"&amp;$A916&amp;"'!"&amp;CHAR(COLUMN(D915)+64)&amp;$B916)</f>
        <v xml:space="preserve">Ống PVC D60x3,0mm </v>
      </c>
      <c r="G916" t="str" cm="1">
        <f t="array" aca="1" ref="G916" ca="1">INDIRECT("'"&amp;$A916&amp;"'!"&amp;CHAR(COLUMN(E915)+64)&amp;$B916)</f>
        <v>m</v>
      </c>
      <c r="H916" s="1" cm="1">
        <f t="array" aca="1" ref="H916" ca="1">INDIRECT("'"&amp;$A916&amp;"'!"&amp;CHAR(COLUMN(B915)+64)&amp;$B916)</f>
        <v>46500</v>
      </c>
    </row>
    <row r="917" spans="1:8" x14ac:dyDescent="0.25">
      <c r="A917" t="s">
        <v>2366</v>
      </c>
      <c r="B917">
        <f t="shared" si="30"/>
        <v>41</v>
      </c>
      <c r="C917" t="str" cm="1">
        <f t="array" aca="1" ref="C917" ca="1">INDIRECT("'"&amp;$A917&amp;"'!"&amp;CHAR(COLUMN(A916)+64)&amp;$B917)</f>
        <v>95O6035</v>
      </c>
      <c r="D917" cm="1">
        <f t="array" aca="1" ref="D917" ca="1">INDIRECT("'"&amp;$A917&amp;"'!"&amp;CHAR(COLUMN(C916)+64)&amp;$B917)</f>
        <v>33</v>
      </c>
      <c r="E917">
        <f t="shared" si="31"/>
        <v>916</v>
      </c>
      <c r="F917" t="str" cm="1">
        <f t="array" aca="1" ref="F917" ca="1">INDIRECT("'"&amp;$A917&amp;"'!"&amp;CHAR(COLUMN(D916)+64)&amp;$B917)</f>
        <v xml:space="preserve">Ống PVC D60x3,5mm </v>
      </c>
      <c r="G917" t="str" cm="1">
        <f t="array" aca="1" ref="G917" ca="1">INDIRECT("'"&amp;$A917&amp;"'!"&amp;CHAR(COLUMN(E916)+64)&amp;$B917)</f>
        <v>m</v>
      </c>
      <c r="H917" s="1" cm="1">
        <f t="array" aca="1" ref="H917" ca="1">INDIRECT("'"&amp;$A917&amp;"'!"&amp;CHAR(COLUMN(B916)+64)&amp;$B917)</f>
        <v>54300</v>
      </c>
    </row>
    <row r="918" spans="1:8" x14ac:dyDescent="0.25">
      <c r="A918" t="s">
        <v>2366</v>
      </c>
      <c r="B918">
        <f t="shared" si="30"/>
        <v>42</v>
      </c>
      <c r="C918" t="str" cm="1">
        <f t="array" aca="1" ref="C918" ca="1">INDIRECT("'"&amp;$A918&amp;"'!"&amp;CHAR(COLUMN(A917)+64)&amp;$B918)</f>
        <v>95O6040</v>
      </c>
      <c r="D918" cm="1">
        <f t="array" aca="1" ref="D918" ca="1">INDIRECT("'"&amp;$A918&amp;"'!"&amp;CHAR(COLUMN(C917)+64)&amp;$B918)</f>
        <v>34</v>
      </c>
      <c r="E918">
        <f t="shared" si="31"/>
        <v>917</v>
      </c>
      <c r="F918" t="str" cm="1">
        <f t="array" aca="1" ref="F918" ca="1">INDIRECT("'"&amp;$A918&amp;"'!"&amp;CHAR(COLUMN(D917)+64)&amp;$B918)</f>
        <v xml:space="preserve">Ống PVC D60x4,0mm </v>
      </c>
      <c r="G918" t="str" cm="1">
        <f t="array" aca="1" ref="G918" ca="1">INDIRECT("'"&amp;$A918&amp;"'!"&amp;CHAR(COLUMN(E917)+64)&amp;$B918)</f>
        <v>m</v>
      </c>
      <c r="H918" s="1" cm="1">
        <f t="array" aca="1" ref="H918" ca="1">INDIRECT("'"&amp;$A918&amp;"'!"&amp;CHAR(COLUMN(B917)+64)&amp;$B918)</f>
        <v>58300</v>
      </c>
    </row>
    <row r="919" spans="1:8" x14ac:dyDescent="0.25">
      <c r="A919" t="s">
        <v>2366</v>
      </c>
      <c r="B919">
        <f t="shared" si="30"/>
        <v>43</v>
      </c>
      <c r="C919" t="str" cm="1">
        <f t="array" aca="1" ref="C919" ca="1">INDIRECT("'"&amp;$A919&amp;"'!"&amp;CHAR(COLUMN(A918)+64)&amp;$B919)</f>
        <v>95O9017</v>
      </c>
      <c r="D919" cm="1">
        <f t="array" aca="1" ref="D919" ca="1">INDIRECT("'"&amp;$A919&amp;"'!"&amp;CHAR(COLUMN(C918)+64)&amp;$B919)</f>
        <v>35</v>
      </c>
      <c r="E919">
        <f t="shared" si="31"/>
        <v>918</v>
      </c>
      <c r="F919" t="str" cm="1">
        <f t="array" aca="1" ref="F919" ca="1">INDIRECT("'"&amp;$A919&amp;"'!"&amp;CHAR(COLUMN(D918)+64)&amp;$B919)</f>
        <v xml:space="preserve">Ống PVC D90x1,7mm </v>
      </c>
      <c r="G919" t="str" cm="1">
        <f t="array" aca="1" ref="G919" ca="1">INDIRECT("'"&amp;$A919&amp;"'!"&amp;CHAR(COLUMN(E918)+64)&amp;$B919)</f>
        <v>m</v>
      </c>
      <c r="H919" s="1" cm="1">
        <f t="array" aca="1" ref="H919" ca="1">INDIRECT("'"&amp;$A919&amp;"'!"&amp;CHAR(COLUMN(B918)+64)&amp;$B919)</f>
        <v>40700</v>
      </c>
    </row>
    <row r="920" spans="1:8" x14ac:dyDescent="0.25">
      <c r="A920" t="s">
        <v>2366</v>
      </c>
      <c r="B920">
        <f t="shared" si="30"/>
        <v>44</v>
      </c>
      <c r="C920" t="str" cm="1">
        <f t="array" aca="1" ref="C920" ca="1">INDIRECT("'"&amp;$A920&amp;"'!"&amp;CHAR(COLUMN(A919)+64)&amp;$B920)</f>
        <v>95O9020</v>
      </c>
      <c r="D920" cm="1">
        <f t="array" aca="1" ref="D920" ca="1">INDIRECT("'"&amp;$A920&amp;"'!"&amp;CHAR(COLUMN(C919)+64)&amp;$B920)</f>
        <v>36</v>
      </c>
      <c r="E920">
        <f t="shared" si="31"/>
        <v>919</v>
      </c>
      <c r="F920" t="str" cm="1">
        <f t="array" aca="1" ref="F920" ca="1">INDIRECT("'"&amp;$A920&amp;"'!"&amp;CHAR(COLUMN(D919)+64)&amp;$B920)</f>
        <v xml:space="preserve">Ống PVC D90x2,0mm </v>
      </c>
      <c r="G920" t="str" cm="1">
        <f t="array" aca="1" ref="G920" ca="1">INDIRECT("'"&amp;$A920&amp;"'!"&amp;CHAR(COLUMN(E919)+64)&amp;$B920)</f>
        <v>m</v>
      </c>
      <c r="H920" s="1" cm="1">
        <f t="array" aca="1" ref="H920" ca="1">INDIRECT("'"&amp;$A920&amp;"'!"&amp;CHAR(COLUMN(B919)+64)&amp;$B920)</f>
        <v>47600</v>
      </c>
    </row>
    <row r="921" spans="1:8" x14ac:dyDescent="0.25">
      <c r="A921" t="s">
        <v>2366</v>
      </c>
      <c r="B921">
        <f t="shared" si="30"/>
        <v>45</v>
      </c>
      <c r="C921" t="str" cm="1">
        <f t="array" aca="1" ref="C921" ca="1">INDIRECT("'"&amp;$A921&amp;"'!"&amp;CHAR(COLUMN(A920)+64)&amp;$B921)</f>
        <v>95O9026</v>
      </c>
      <c r="D921" cm="1">
        <f t="array" aca="1" ref="D921" ca="1">INDIRECT("'"&amp;$A921&amp;"'!"&amp;CHAR(COLUMN(C920)+64)&amp;$B921)</f>
        <v>37</v>
      </c>
      <c r="E921">
        <f t="shared" si="31"/>
        <v>920</v>
      </c>
      <c r="F921" t="str" cm="1">
        <f t="array" aca="1" ref="F921" ca="1">INDIRECT("'"&amp;$A921&amp;"'!"&amp;CHAR(COLUMN(D920)+64)&amp;$B921)</f>
        <v xml:space="preserve">Ống PVC D90x2,6mm </v>
      </c>
      <c r="G921" t="str" cm="1">
        <f t="array" aca="1" ref="G921" ca="1">INDIRECT("'"&amp;$A921&amp;"'!"&amp;CHAR(COLUMN(E920)+64)&amp;$B921)</f>
        <v>m</v>
      </c>
      <c r="H921" s="1" cm="1">
        <f t="array" aca="1" ref="H921" ca="1">INDIRECT("'"&amp;$A921&amp;"'!"&amp;CHAR(COLUMN(B920)+64)&amp;$B921)</f>
        <v>61200</v>
      </c>
    </row>
    <row r="922" spans="1:8" x14ac:dyDescent="0.25">
      <c r="A922" t="s">
        <v>2366</v>
      </c>
      <c r="B922">
        <f t="shared" si="30"/>
        <v>46</v>
      </c>
      <c r="C922" t="str" cm="1">
        <f t="array" aca="1" ref="C922" ca="1">INDIRECT("'"&amp;$A922&amp;"'!"&amp;CHAR(COLUMN(A921)+64)&amp;$B922)</f>
        <v>95O9029</v>
      </c>
      <c r="D922" cm="1">
        <f t="array" aca="1" ref="D922" ca="1">INDIRECT("'"&amp;$A922&amp;"'!"&amp;CHAR(COLUMN(C921)+64)&amp;$B922)</f>
        <v>38</v>
      </c>
      <c r="E922">
        <f t="shared" si="31"/>
        <v>921</v>
      </c>
      <c r="F922" t="str" cm="1">
        <f t="array" aca="1" ref="F922" ca="1">INDIRECT("'"&amp;$A922&amp;"'!"&amp;CHAR(COLUMN(D921)+64)&amp;$B922)</f>
        <v xml:space="preserve">Ống PVC D90x2,9mm </v>
      </c>
      <c r="G922" t="str" cm="1">
        <f t="array" aca="1" ref="G922" ca="1">INDIRECT("'"&amp;$A922&amp;"'!"&amp;CHAR(COLUMN(E921)+64)&amp;$B922)</f>
        <v>m</v>
      </c>
      <c r="H922" s="1" cm="1">
        <f t="array" aca="1" ref="H922" ca="1">INDIRECT("'"&amp;$A922&amp;"'!"&amp;CHAR(COLUMN(B921)+64)&amp;$B922)</f>
        <v>68900</v>
      </c>
    </row>
    <row r="923" spans="1:8" x14ac:dyDescent="0.25">
      <c r="A923" t="s">
        <v>2366</v>
      </c>
      <c r="B923">
        <f t="shared" si="30"/>
        <v>47</v>
      </c>
      <c r="C923" t="str" cm="1">
        <f t="array" aca="1" ref="C923" ca="1">INDIRECT("'"&amp;$A923&amp;"'!"&amp;CHAR(COLUMN(A922)+64)&amp;$B923)</f>
        <v>95O9035</v>
      </c>
      <c r="D923" cm="1">
        <f t="array" aca="1" ref="D923" ca="1">INDIRECT("'"&amp;$A923&amp;"'!"&amp;CHAR(COLUMN(C922)+64)&amp;$B923)</f>
        <v>39</v>
      </c>
      <c r="E923">
        <f t="shared" si="31"/>
        <v>922</v>
      </c>
      <c r="F923" t="str" cm="1">
        <f t="array" aca="1" ref="F923" ca="1">INDIRECT("'"&amp;$A923&amp;"'!"&amp;CHAR(COLUMN(D922)+64)&amp;$B923)</f>
        <v xml:space="preserve">Ống PVC D90x3,5mm </v>
      </c>
      <c r="G923" t="str" cm="1">
        <f t="array" aca="1" ref="G923" ca="1">INDIRECT("'"&amp;$A923&amp;"'!"&amp;CHAR(COLUMN(E922)+64)&amp;$B923)</f>
        <v>m</v>
      </c>
      <c r="H923" s="1" cm="1">
        <f t="array" aca="1" ref="H923" ca="1">INDIRECT("'"&amp;$A923&amp;"'!"&amp;CHAR(COLUMN(B922)+64)&amp;$B923)</f>
        <v>81100</v>
      </c>
    </row>
    <row r="924" spans="1:8" x14ac:dyDescent="0.25">
      <c r="A924" t="s">
        <v>2366</v>
      </c>
      <c r="B924">
        <f t="shared" si="30"/>
        <v>48</v>
      </c>
      <c r="C924" t="str" cm="1">
        <f t="array" aca="1" ref="C924" ca="1">INDIRECT("'"&amp;$A924&amp;"'!"&amp;CHAR(COLUMN(A923)+64)&amp;$B924)</f>
        <v>95O9038</v>
      </c>
      <c r="D924" cm="1">
        <f t="array" aca="1" ref="D924" ca="1">INDIRECT("'"&amp;$A924&amp;"'!"&amp;CHAR(COLUMN(C923)+64)&amp;$B924)</f>
        <v>40</v>
      </c>
      <c r="E924">
        <f t="shared" si="31"/>
        <v>923</v>
      </c>
      <c r="F924" t="str" cm="1">
        <f t="array" aca="1" ref="F924" ca="1">INDIRECT("'"&amp;$A924&amp;"'!"&amp;CHAR(COLUMN(D923)+64)&amp;$B924)</f>
        <v xml:space="preserve">Ống PVC D90x3,8mm </v>
      </c>
      <c r="G924" t="str" cm="1">
        <f t="array" aca="1" ref="G924" ca="1">INDIRECT("'"&amp;$A924&amp;"'!"&amp;CHAR(COLUMN(E923)+64)&amp;$B924)</f>
        <v>m</v>
      </c>
      <c r="H924" s="1" cm="1">
        <f t="array" aca="1" ref="H924" ca="1">INDIRECT("'"&amp;$A924&amp;"'!"&amp;CHAR(COLUMN(B923)+64)&amp;$B924)</f>
        <v>89100</v>
      </c>
    </row>
    <row r="925" spans="1:8" x14ac:dyDescent="0.25">
      <c r="A925" t="s">
        <v>2366</v>
      </c>
      <c r="B925">
        <f t="shared" si="30"/>
        <v>49</v>
      </c>
      <c r="C925" t="str" cm="1">
        <f t="array" aca="1" ref="C925" ca="1">INDIRECT("'"&amp;$A925&amp;"'!"&amp;CHAR(COLUMN(A924)+64)&amp;$B925)</f>
        <v>95O9050</v>
      </c>
      <c r="D925" cm="1">
        <f t="array" aca="1" ref="D925" ca="1">INDIRECT("'"&amp;$A925&amp;"'!"&amp;CHAR(COLUMN(C924)+64)&amp;$B925)</f>
        <v>41</v>
      </c>
      <c r="E925">
        <f t="shared" si="31"/>
        <v>924</v>
      </c>
      <c r="F925" t="str" cm="1">
        <f t="array" aca="1" ref="F925" ca="1">INDIRECT("'"&amp;$A925&amp;"'!"&amp;CHAR(COLUMN(D924)+64)&amp;$B925)</f>
        <v xml:space="preserve">Ống PVC D90x5,0mm </v>
      </c>
      <c r="G925" t="str" cm="1">
        <f t="array" aca="1" ref="G925" ca="1">INDIRECT("'"&amp;$A925&amp;"'!"&amp;CHAR(COLUMN(E924)+64)&amp;$B925)</f>
        <v>m</v>
      </c>
      <c r="H925" s="1" cm="1">
        <f t="array" aca="1" ref="H925" ca="1">INDIRECT("'"&amp;$A925&amp;"'!"&amp;CHAR(COLUMN(B924)+64)&amp;$B925)</f>
        <v>115000</v>
      </c>
    </row>
    <row r="926" spans="1:8" x14ac:dyDescent="0.25">
      <c r="A926" t="s">
        <v>2366</v>
      </c>
      <c r="B926">
        <f t="shared" si="30"/>
        <v>50</v>
      </c>
      <c r="C926" t="str" cm="1">
        <f t="array" aca="1" ref="C926" ca="1">INDIRECT("'"&amp;$A926&amp;"'!"&amp;CHAR(COLUMN(A925)+64)&amp;$B926)</f>
        <v>95O11420</v>
      </c>
      <c r="D926" cm="1">
        <f t="array" aca="1" ref="D926" ca="1">INDIRECT("'"&amp;$A926&amp;"'!"&amp;CHAR(COLUMN(C925)+64)&amp;$B926)</f>
        <v>42</v>
      </c>
      <c r="E926">
        <f t="shared" si="31"/>
        <v>925</v>
      </c>
      <c r="F926" t="str" cm="1">
        <f t="array" aca="1" ref="F926" ca="1">INDIRECT("'"&amp;$A926&amp;"'!"&amp;CHAR(COLUMN(D925)+64)&amp;$B926)</f>
        <v xml:space="preserve">Ống PVC D114x2,0mm </v>
      </c>
      <c r="G926" t="str" cm="1">
        <f t="array" aca="1" ref="G926" ca="1">INDIRECT("'"&amp;$A926&amp;"'!"&amp;CHAR(COLUMN(E925)+64)&amp;$B926)</f>
        <v>m</v>
      </c>
      <c r="H926" s="1" cm="1">
        <f t="array" aca="1" ref="H926" ca="1">INDIRECT("'"&amp;$A926&amp;"'!"&amp;CHAR(COLUMN(B925)+64)&amp;$B926)</f>
        <v>61600</v>
      </c>
    </row>
    <row r="927" spans="1:8" x14ac:dyDescent="0.25">
      <c r="A927" t="s">
        <v>2366</v>
      </c>
      <c r="B927">
        <f t="shared" si="30"/>
        <v>51</v>
      </c>
      <c r="C927" t="str" cm="1">
        <f t="array" aca="1" ref="C927" ca="1">INDIRECT("'"&amp;$A927&amp;"'!"&amp;CHAR(COLUMN(A926)+64)&amp;$B927)</f>
        <v>95O11426</v>
      </c>
      <c r="D927" cm="1">
        <f t="array" aca="1" ref="D927" ca="1">INDIRECT("'"&amp;$A927&amp;"'!"&amp;CHAR(COLUMN(C926)+64)&amp;$B927)</f>
        <v>43</v>
      </c>
      <c r="E927">
        <f t="shared" si="31"/>
        <v>926</v>
      </c>
      <c r="F927" t="str" cm="1">
        <f t="array" aca="1" ref="F927" ca="1">INDIRECT("'"&amp;$A927&amp;"'!"&amp;CHAR(COLUMN(D926)+64)&amp;$B927)</f>
        <v xml:space="preserve">Ống PVC D114x2,6mm </v>
      </c>
      <c r="G927" t="str" cm="1">
        <f t="array" aca="1" ref="G927" ca="1">INDIRECT("'"&amp;$A927&amp;"'!"&amp;CHAR(COLUMN(E926)+64)&amp;$B927)</f>
        <v>m</v>
      </c>
      <c r="H927" s="1" cm="1">
        <f t="array" aca="1" ref="H927" ca="1">INDIRECT("'"&amp;$A927&amp;"'!"&amp;CHAR(COLUMN(B926)+64)&amp;$B927)</f>
        <v>79600</v>
      </c>
    </row>
    <row r="928" spans="1:8" x14ac:dyDescent="0.25">
      <c r="A928" t="s">
        <v>2366</v>
      </c>
      <c r="B928">
        <f t="shared" si="30"/>
        <v>52</v>
      </c>
      <c r="C928" t="str" cm="1">
        <f t="array" aca="1" ref="C928" ca="1">INDIRECT("'"&amp;$A928&amp;"'!"&amp;CHAR(COLUMN(A927)+64)&amp;$B928)</f>
        <v>95O11429</v>
      </c>
      <c r="D928" cm="1">
        <f t="array" aca="1" ref="D928" ca="1">INDIRECT("'"&amp;$A928&amp;"'!"&amp;CHAR(COLUMN(C927)+64)&amp;$B928)</f>
        <v>44</v>
      </c>
      <c r="E928">
        <f t="shared" si="31"/>
        <v>927</v>
      </c>
      <c r="F928" t="str" cm="1">
        <f t="array" aca="1" ref="F928" ca="1">INDIRECT("'"&amp;$A928&amp;"'!"&amp;CHAR(COLUMN(D927)+64)&amp;$B928)</f>
        <v xml:space="preserve">Ống PVC D114x2,9mm </v>
      </c>
      <c r="G928" t="str" cm="1">
        <f t="array" aca="1" ref="G928" ca="1">INDIRECT("'"&amp;$A928&amp;"'!"&amp;CHAR(COLUMN(E927)+64)&amp;$B928)</f>
        <v>m</v>
      </c>
      <c r="H928" s="1" cm="1">
        <f t="array" aca="1" ref="H928" ca="1">INDIRECT("'"&amp;$A928&amp;"'!"&amp;CHAR(COLUMN(B927)+64)&amp;$B928)</f>
        <v>86667</v>
      </c>
    </row>
    <row r="929" spans="1:8" x14ac:dyDescent="0.25">
      <c r="A929" t="s">
        <v>2366</v>
      </c>
      <c r="B929">
        <f t="shared" si="30"/>
        <v>53</v>
      </c>
      <c r="C929" t="str" cm="1">
        <f t="array" aca="1" ref="C929" ca="1">INDIRECT("'"&amp;$A929&amp;"'!"&amp;CHAR(COLUMN(A928)+64)&amp;$B929)</f>
        <v>95O11432</v>
      </c>
      <c r="D929" cm="1">
        <f t="array" aca="1" ref="D929" ca="1">INDIRECT("'"&amp;$A929&amp;"'!"&amp;CHAR(COLUMN(C928)+64)&amp;$B929)</f>
        <v>45</v>
      </c>
      <c r="E929">
        <f t="shared" si="31"/>
        <v>928</v>
      </c>
      <c r="F929" t="str" cm="1">
        <f t="array" aca="1" ref="F929" ca="1">INDIRECT("'"&amp;$A929&amp;"'!"&amp;CHAR(COLUMN(D928)+64)&amp;$B929)</f>
        <v xml:space="preserve">Ống PVC D114x3,2mm </v>
      </c>
      <c r="G929" t="str" cm="1">
        <f t="array" aca="1" ref="G929" ca="1">INDIRECT("'"&amp;$A929&amp;"'!"&amp;CHAR(COLUMN(E928)+64)&amp;$B929)</f>
        <v>m</v>
      </c>
      <c r="H929" s="1" cm="1">
        <f t="array" aca="1" ref="H929" ca="1">INDIRECT("'"&amp;$A929&amp;"'!"&amp;CHAR(COLUMN(B928)+64)&amp;$B929)</f>
        <v>97100</v>
      </c>
    </row>
    <row r="930" spans="1:8" x14ac:dyDescent="0.25">
      <c r="A930" t="s">
        <v>2366</v>
      </c>
      <c r="B930">
        <f t="shared" si="30"/>
        <v>54</v>
      </c>
      <c r="C930" t="str" cm="1">
        <f t="array" aca="1" ref="C930" ca="1">INDIRECT("'"&amp;$A930&amp;"'!"&amp;CHAR(COLUMN(A929)+64)&amp;$B930)</f>
        <v>95O11435</v>
      </c>
      <c r="D930" cm="1">
        <f t="array" aca="1" ref="D930" ca="1">INDIRECT("'"&amp;$A930&amp;"'!"&amp;CHAR(COLUMN(C929)+64)&amp;$B930)</f>
        <v>46</v>
      </c>
      <c r="E930">
        <f t="shared" si="31"/>
        <v>929</v>
      </c>
      <c r="F930" t="str" cm="1">
        <f t="array" aca="1" ref="F930" ca="1">INDIRECT("'"&amp;$A930&amp;"'!"&amp;CHAR(COLUMN(D929)+64)&amp;$B930)</f>
        <v xml:space="preserve">Ống PVC D114x3,5mm </v>
      </c>
      <c r="G930" t="str" cm="1">
        <f t="array" aca="1" ref="G930" ca="1">INDIRECT("'"&amp;$A930&amp;"'!"&amp;CHAR(COLUMN(E929)+64)&amp;$B930)</f>
        <v>m</v>
      </c>
      <c r="H930" s="1" cm="1">
        <f t="array" aca="1" ref="H930" ca="1">INDIRECT("'"&amp;$A930&amp;"'!"&amp;CHAR(COLUMN(B929)+64)&amp;$B930)</f>
        <v>100900</v>
      </c>
    </row>
    <row r="931" spans="1:8" x14ac:dyDescent="0.25">
      <c r="A931" t="s">
        <v>2366</v>
      </c>
      <c r="B931">
        <f t="shared" si="30"/>
        <v>55</v>
      </c>
      <c r="C931" t="str" cm="1">
        <f t="array" aca="1" ref="C931" ca="1">INDIRECT("'"&amp;$A931&amp;"'!"&amp;CHAR(COLUMN(A930)+64)&amp;$B931)</f>
        <v>95O11440</v>
      </c>
      <c r="D931" cm="1">
        <f t="array" aca="1" ref="D931" ca="1">INDIRECT("'"&amp;$A931&amp;"'!"&amp;CHAR(COLUMN(C930)+64)&amp;$B931)</f>
        <v>47</v>
      </c>
      <c r="E931">
        <f t="shared" si="31"/>
        <v>930</v>
      </c>
      <c r="F931" t="str" cm="1">
        <f t="array" aca="1" ref="F931" ca="1">INDIRECT("'"&amp;$A931&amp;"'!"&amp;CHAR(COLUMN(D930)+64)&amp;$B931)</f>
        <v xml:space="preserve">Ống PVC D114x4,0mm </v>
      </c>
      <c r="G931" t="str" cm="1">
        <f t="array" aca="1" ref="G931" ca="1">INDIRECT("'"&amp;$A931&amp;"'!"&amp;CHAR(COLUMN(E930)+64)&amp;$B931)</f>
        <v>m</v>
      </c>
      <c r="H931" s="1" cm="1">
        <f t="array" aca="1" ref="H931" ca="1">INDIRECT("'"&amp;$A931&amp;"'!"&amp;CHAR(COLUMN(B930)+64)&amp;$B931)</f>
        <v>121000</v>
      </c>
    </row>
    <row r="932" spans="1:8" x14ac:dyDescent="0.25">
      <c r="A932" t="s">
        <v>2366</v>
      </c>
      <c r="B932">
        <f t="shared" si="30"/>
        <v>56</v>
      </c>
      <c r="C932" t="str" cm="1">
        <f t="array" aca="1" ref="C932" ca="1">INDIRECT("'"&amp;$A932&amp;"'!"&amp;CHAR(COLUMN(A931)+64)&amp;$B932)</f>
        <v>95O11450</v>
      </c>
      <c r="D932" cm="1">
        <f t="array" aca="1" ref="D932" ca="1">INDIRECT("'"&amp;$A932&amp;"'!"&amp;CHAR(COLUMN(C931)+64)&amp;$B932)</f>
        <v>48</v>
      </c>
      <c r="E932">
        <f t="shared" si="31"/>
        <v>931</v>
      </c>
      <c r="F932" t="str" cm="1">
        <f t="array" aca="1" ref="F932" ca="1">INDIRECT("'"&amp;$A932&amp;"'!"&amp;CHAR(COLUMN(D931)+64)&amp;$B932)</f>
        <v xml:space="preserve">Ống PVC D114x5,0mm </v>
      </c>
      <c r="G932" t="str" cm="1">
        <f t="array" aca="1" ref="G932" ca="1">INDIRECT("'"&amp;$A932&amp;"'!"&amp;CHAR(COLUMN(E931)+64)&amp;$B932)</f>
        <v>m</v>
      </c>
      <c r="H932" s="1" cm="1">
        <f t="array" aca="1" ref="H932" ca="1">INDIRECT("'"&amp;$A932&amp;"'!"&amp;CHAR(COLUMN(B931)+64)&amp;$B932)</f>
        <v>146400</v>
      </c>
    </row>
    <row r="933" spans="1:8" x14ac:dyDescent="0.25">
      <c r="A933" t="s">
        <v>2366</v>
      </c>
      <c r="B933">
        <f t="shared" si="30"/>
        <v>57</v>
      </c>
      <c r="C933" t="str" cm="1">
        <f t="array" aca="1" ref="C933" ca="1">INDIRECT("'"&amp;$A933&amp;"'!"&amp;CHAR(COLUMN(A932)+64)&amp;$B933)</f>
        <v>95O16835</v>
      </c>
      <c r="D933" cm="1">
        <f t="array" aca="1" ref="D933" ca="1">INDIRECT("'"&amp;$A933&amp;"'!"&amp;CHAR(COLUMN(C932)+64)&amp;$B933)</f>
        <v>49</v>
      </c>
      <c r="E933">
        <f t="shared" si="31"/>
        <v>932</v>
      </c>
      <c r="F933" t="str" cm="1">
        <f t="array" aca="1" ref="F933" ca="1">INDIRECT("'"&amp;$A933&amp;"'!"&amp;CHAR(COLUMN(D932)+64)&amp;$B933)</f>
        <v xml:space="preserve">Ống PVC D168x3,5mm </v>
      </c>
      <c r="G933" t="str" cm="1">
        <f t="array" aca="1" ref="G933" ca="1">INDIRECT("'"&amp;$A933&amp;"'!"&amp;CHAR(COLUMN(E932)+64)&amp;$B933)</f>
        <v>m</v>
      </c>
      <c r="H933" s="1" cm="1">
        <f t="array" aca="1" ref="H933" ca="1">INDIRECT("'"&amp;$A933&amp;"'!"&amp;CHAR(COLUMN(B932)+64)&amp;$B933)</f>
        <v>163800</v>
      </c>
    </row>
    <row r="934" spans="1:8" x14ac:dyDescent="0.25">
      <c r="A934" t="s">
        <v>2366</v>
      </c>
      <c r="B934">
        <f t="shared" si="30"/>
        <v>58</v>
      </c>
      <c r="C934" t="str" cm="1">
        <f t="array" aca="1" ref="C934" ca="1">INDIRECT("'"&amp;$A934&amp;"'!"&amp;CHAR(COLUMN(A933)+64)&amp;$B934)</f>
        <v>95O16843</v>
      </c>
      <c r="D934" cm="1">
        <f t="array" aca="1" ref="D934" ca="1">INDIRECT("'"&amp;$A934&amp;"'!"&amp;CHAR(COLUMN(C933)+64)&amp;$B934)</f>
        <v>50</v>
      </c>
      <c r="E934">
        <f t="shared" si="31"/>
        <v>933</v>
      </c>
      <c r="F934" t="str" cm="1">
        <f t="array" aca="1" ref="F934" ca="1">INDIRECT("'"&amp;$A934&amp;"'!"&amp;CHAR(COLUMN(D933)+64)&amp;$B934)</f>
        <v xml:space="preserve">Ống PVC D168x4,3mm </v>
      </c>
      <c r="G934" t="str" cm="1">
        <f t="array" aca="1" ref="G934" ca="1">INDIRECT("'"&amp;$A934&amp;"'!"&amp;CHAR(COLUMN(E933)+64)&amp;$B934)</f>
        <v>m</v>
      </c>
      <c r="H934" s="1" cm="1">
        <f t="array" aca="1" ref="H934" ca="1">INDIRECT("'"&amp;$A934&amp;"'!"&amp;CHAR(COLUMN(B933)+64)&amp;$B934)</f>
        <v>191600</v>
      </c>
    </row>
    <row r="935" spans="1:8" x14ac:dyDescent="0.25">
      <c r="A935" t="s">
        <v>2366</v>
      </c>
      <c r="B935">
        <f t="shared" si="30"/>
        <v>59</v>
      </c>
      <c r="C935" t="str" cm="1">
        <f t="array" aca="1" ref="C935" ca="1">INDIRECT("'"&amp;$A935&amp;"'!"&amp;CHAR(COLUMN(A934)+64)&amp;$B935)</f>
        <v>95O16845</v>
      </c>
      <c r="D935" cm="1">
        <f t="array" aca="1" ref="D935" ca="1">INDIRECT("'"&amp;$A935&amp;"'!"&amp;CHAR(COLUMN(C934)+64)&amp;$B935)</f>
        <v>51</v>
      </c>
      <c r="E935">
        <f t="shared" si="31"/>
        <v>934</v>
      </c>
      <c r="F935" t="str" cm="1">
        <f t="array" aca="1" ref="F935" ca="1">INDIRECT("'"&amp;$A935&amp;"'!"&amp;CHAR(COLUMN(D934)+64)&amp;$B935)</f>
        <v xml:space="preserve">Ống PVC D168x4,5mm </v>
      </c>
      <c r="G935" t="str" cm="1">
        <f t="array" aca="1" ref="G935" ca="1">INDIRECT("'"&amp;$A935&amp;"'!"&amp;CHAR(COLUMN(E934)+64)&amp;$B935)</f>
        <v>m</v>
      </c>
      <c r="H935" s="1" cm="1">
        <f t="array" aca="1" ref="H935" ca="1">INDIRECT("'"&amp;$A935&amp;"'!"&amp;CHAR(COLUMN(B934)+64)&amp;$B935)</f>
        <v>210500</v>
      </c>
    </row>
    <row r="936" spans="1:8" x14ac:dyDescent="0.25">
      <c r="A936" t="s">
        <v>2366</v>
      </c>
      <c r="B936">
        <f t="shared" si="30"/>
        <v>60</v>
      </c>
      <c r="C936" t="str" cm="1">
        <f t="array" aca="1" ref="C936" ca="1">INDIRECT("'"&amp;$A936&amp;"'!"&amp;CHAR(COLUMN(A935)+64)&amp;$B936)</f>
        <v>95O16850</v>
      </c>
      <c r="D936" cm="1">
        <f t="array" aca="1" ref="D936" ca="1">INDIRECT("'"&amp;$A936&amp;"'!"&amp;CHAR(COLUMN(C935)+64)&amp;$B936)</f>
        <v>52</v>
      </c>
      <c r="E936">
        <f t="shared" si="31"/>
        <v>935</v>
      </c>
      <c r="F936" t="str" cm="1">
        <f t="array" aca="1" ref="F936" ca="1">INDIRECT("'"&amp;$A936&amp;"'!"&amp;CHAR(COLUMN(D935)+64)&amp;$B936)</f>
        <v xml:space="preserve">Ống PVC D168x5,0mm </v>
      </c>
      <c r="G936" t="str" cm="1">
        <f t="array" aca="1" ref="G936" ca="1">INDIRECT("'"&amp;$A936&amp;"'!"&amp;CHAR(COLUMN(E935)+64)&amp;$B936)</f>
        <v>m</v>
      </c>
      <c r="H936" s="1" cm="1">
        <f t="array" aca="1" ref="H936" ca="1">INDIRECT("'"&amp;$A936&amp;"'!"&amp;CHAR(COLUMN(B935)+64)&amp;$B936)</f>
        <v>235000</v>
      </c>
    </row>
    <row r="937" spans="1:8" x14ac:dyDescent="0.25">
      <c r="A937" t="s">
        <v>2366</v>
      </c>
      <c r="B937">
        <f t="shared" si="30"/>
        <v>61</v>
      </c>
      <c r="C937" t="str" cm="1">
        <f t="array" aca="1" ref="C937" ca="1">INDIRECT("'"&amp;$A937&amp;"'!"&amp;CHAR(COLUMN(A936)+64)&amp;$B937)</f>
        <v>95O16870</v>
      </c>
      <c r="D937" cm="1">
        <f t="array" aca="1" ref="D937" ca="1">INDIRECT("'"&amp;$A937&amp;"'!"&amp;CHAR(COLUMN(C936)+64)&amp;$B937)</f>
        <v>53</v>
      </c>
      <c r="E937">
        <f t="shared" si="31"/>
        <v>936</v>
      </c>
      <c r="F937" t="str" cm="1">
        <f t="array" aca="1" ref="F937" ca="1">INDIRECT("'"&amp;$A937&amp;"'!"&amp;CHAR(COLUMN(D936)+64)&amp;$B937)</f>
        <v xml:space="preserve">Ống PVC D168x7,0mm </v>
      </c>
      <c r="G937" t="str" cm="1">
        <f t="array" aca="1" ref="G937" ca="1">INDIRECT("'"&amp;$A937&amp;"'!"&amp;CHAR(COLUMN(E936)+64)&amp;$B937)</f>
        <v>m</v>
      </c>
      <c r="H937" s="1" cm="1">
        <f t="array" aca="1" ref="H937" ca="1">INDIRECT("'"&amp;$A937&amp;"'!"&amp;CHAR(COLUMN(B936)+64)&amp;$B937)</f>
        <v>308000</v>
      </c>
    </row>
    <row r="938" spans="1:8" x14ac:dyDescent="0.25">
      <c r="A938" t="s">
        <v>2366</v>
      </c>
      <c r="B938">
        <f t="shared" si="30"/>
        <v>62</v>
      </c>
      <c r="C938" t="str" cm="1">
        <f t="array" aca="1" ref="C938" ca="1">INDIRECT("'"&amp;$A938&amp;"'!"&amp;CHAR(COLUMN(A937)+64)&amp;$B938)</f>
        <v>95O16873</v>
      </c>
      <c r="D938" cm="1">
        <f t="array" aca="1" ref="D938" ca="1">INDIRECT("'"&amp;$A938&amp;"'!"&amp;CHAR(COLUMN(C937)+64)&amp;$B938)</f>
        <v>54</v>
      </c>
      <c r="E938">
        <f t="shared" si="31"/>
        <v>937</v>
      </c>
      <c r="F938" t="str" cm="1">
        <f t="array" aca="1" ref="F938" ca="1">INDIRECT("'"&amp;$A938&amp;"'!"&amp;CHAR(COLUMN(D937)+64)&amp;$B938)</f>
        <v xml:space="preserve">Ống PVC D168x7,3mm </v>
      </c>
      <c r="G938" t="str" cm="1">
        <f t="array" aca="1" ref="G938" ca="1">INDIRECT("'"&amp;$A938&amp;"'!"&amp;CHAR(COLUMN(E937)+64)&amp;$B938)</f>
        <v>m</v>
      </c>
      <c r="H938" s="1" cm="1">
        <f t="array" aca="1" ref="H938" ca="1">INDIRECT("'"&amp;$A938&amp;"'!"&amp;CHAR(COLUMN(B937)+64)&amp;$B938)</f>
        <v>320000</v>
      </c>
    </row>
    <row r="939" spans="1:8" x14ac:dyDescent="0.25">
      <c r="A939" t="s">
        <v>2366</v>
      </c>
      <c r="B939">
        <f t="shared" si="30"/>
        <v>63</v>
      </c>
      <c r="C939" t="str" cm="1">
        <f t="array" aca="1" ref="C939" ca="1">INDIRECT("'"&amp;$A939&amp;"'!"&amp;CHAR(COLUMN(A938)+64)&amp;$B939)</f>
        <v>95O16890</v>
      </c>
      <c r="D939" cm="1">
        <f t="array" aca="1" ref="D939" ca="1">INDIRECT("'"&amp;$A939&amp;"'!"&amp;CHAR(COLUMN(C938)+64)&amp;$B939)</f>
        <v>55</v>
      </c>
      <c r="E939">
        <f t="shared" si="31"/>
        <v>938</v>
      </c>
      <c r="F939" t="str" cm="1">
        <f t="array" aca="1" ref="F939" ca="1">INDIRECT("'"&amp;$A939&amp;"'!"&amp;CHAR(COLUMN(D938)+64)&amp;$B939)</f>
        <v xml:space="preserve">Ống PVC D168x9,0mm </v>
      </c>
      <c r="G939" t="str" cm="1">
        <f t="array" aca="1" ref="G939" ca="1">INDIRECT("'"&amp;$A939&amp;"'!"&amp;CHAR(COLUMN(E938)+64)&amp;$B939)</f>
        <v>m</v>
      </c>
      <c r="H939" s="1" cm="1">
        <f t="array" aca="1" ref="H939" ca="1">INDIRECT("'"&amp;$A939&amp;"'!"&amp;CHAR(COLUMN(B938)+64)&amp;$B939)</f>
        <v>431000</v>
      </c>
    </row>
    <row r="940" spans="1:8" x14ac:dyDescent="0.25">
      <c r="A940" t="s">
        <v>2366</v>
      </c>
      <c r="B940">
        <f t="shared" si="30"/>
        <v>64</v>
      </c>
      <c r="C940" t="str" cm="1">
        <f t="array" aca="1" ref="C940" ca="1">INDIRECT("'"&amp;$A940&amp;"'!"&amp;CHAR(COLUMN(A939)+64)&amp;$B940)</f>
        <v>95O22051</v>
      </c>
      <c r="D940" cm="1">
        <f t="array" aca="1" ref="D940" ca="1">INDIRECT("'"&amp;$A940&amp;"'!"&amp;CHAR(COLUMN(C939)+64)&amp;$B940)</f>
        <v>56</v>
      </c>
      <c r="E940">
        <f t="shared" si="31"/>
        <v>939</v>
      </c>
      <c r="F940" t="str" cm="1">
        <f t="array" aca="1" ref="F940" ca="1">INDIRECT("'"&amp;$A940&amp;"'!"&amp;CHAR(COLUMN(D939)+64)&amp;$B940)</f>
        <v xml:space="preserve">Ống PVC D220x5,1mm </v>
      </c>
      <c r="G940" t="str" cm="1">
        <f t="array" aca="1" ref="G940" ca="1">INDIRECT("'"&amp;$A940&amp;"'!"&amp;CHAR(COLUMN(E939)+64)&amp;$B940)</f>
        <v>m</v>
      </c>
      <c r="H940" s="1" cm="1">
        <f t="array" aca="1" ref="H940" ca="1">INDIRECT("'"&amp;$A940&amp;"'!"&amp;CHAR(COLUMN(B939)+64)&amp;$B940)</f>
        <v>296500</v>
      </c>
    </row>
    <row r="941" spans="1:8" x14ac:dyDescent="0.25">
      <c r="A941" t="s">
        <v>2366</v>
      </c>
      <c r="B941">
        <f t="shared" si="30"/>
        <v>65</v>
      </c>
      <c r="C941" t="str" cm="1">
        <f t="array" aca="1" ref="C941" ca="1">INDIRECT("'"&amp;$A941&amp;"'!"&amp;CHAR(COLUMN(A940)+64)&amp;$B941)</f>
        <v>95O22066</v>
      </c>
      <c r="D941" cm="1">
        <f t="array" aca="1" ref="D941" ca="1">INDIRECT("'"&amp;$A941&amp;"'!"&amp;CHAR(COLUMN(C940)+64)&amp;$B941)</f>
        <v>57</v>
      </c>
      <c r="E941">
        <f t="shared" si="31"/>
        <v>940</v>
      </c>
      <c r="F941" t="str" cm="1">
        <f t="array" aca="1" ref="F941" ca="1">INDIRECT("'"&amp;$A941&amp;"'!"&amp;CHAR(COLUMN(D940)+64)&amp;$B941)</f>
        <v xml:space="preserve">Ống PVC D220x6,6mm </v>
      </c>
      <c r="G941" t="str" cm="1">
        <f t="array" aca="1" ref="G941" ca="1">INDIRECT("'"&amp;$A941&amp;"'!"&amp;CHAR(COLUMN(E940)+64)&amp;$B941)</f>
        <v>m</v>
      </c>
      <c r="H941" s="1" cm="1">
        <f t="array" aca="1" ref="H941" ca="1">INDIRECT("'"&amp;$A941&amp;"'!"&amp;CHAR(COLUMN(B940)+64)&amp;$B941)</f>
        <v>397000</v>
      </c>
    </row>
    <row r="942" spans="1:8" x14ac:dyDescent="0.25">
      <c r="A942" t="s">
        <v>2366</v>
      </c>
      <c r="B942">
        <f t="shared" si="30"/>
        <v>66</v>
      </c>
      <c r="C942" t="str" cm="1">
        <f t="array" aca="1" ref="C942" ca="1">INDIRECT("'"&amp;$A942&amp;"'!"&amp;CHAR(COLUMN(A941)+64)&amp;$B942)</f>
        <v>95O22087</v>
      </c>
      <c r="D942" cm="1">
        <f t="array" aca="1" ref="D942" ca="1">INDIRECT("'"&amp;$A942&amp;"'!"&amp;CHAR(COLUMN(C941)+64)&amp;$B942)</f>
        <v>58</v>
      </c>
      <c r="E942">
        <f t="shared" si="31"/>
        <v>941</v>
      </c>
      <c r="F942" t="str" cm="1">
        <f t="array" aca="1" ref="F942" ca="1">INDIRECT("'"&amp;$A942&amp;"'!"&amp;CHAR(COLUMN(D941)+64)&amp;$B942)</f>
        <v xml:space="preserve">Ống PVC D220x8,7mm </v>
      </c>
      <c r="G942" t="str" cm="1">
        <f t="array" aca="1" ref="G942" ca="1">INDIRECT("'"&amp;$A942&amp;"'!"&amp;CHAR(COLUMN(E941)+64)&amp;$B942)</f>
        <v>m</v>
      </c>
      <c r="H942" s="1" cm="1">
        <f t="array" aca="1" ref="H942" ca="1">INDIRECT("'"&amp;$A942&amp;"'!"&amp;CHAR(COLUMN(B941)+64)&amp;$B942)</f>
        <v>497200</v>
      </c>
    </row>
    <row r="943" spans="1:8" x14ac:dyDescent="0.25">
      <c r="A943" t="s">
        <v>2366</v>
      </c>
      <c r="B943">
        <v>68</v>
      </c>
      <c r="C943" t="str" cm="1">
        <f t="array" aca="1" ref="C943" ca="1">INDIRECT("'"&amp;$A943&amp;"'!"&amp;CHAR(COLUMN(A942)+64)&amp;$B943)</f>
        <v>95O6316</v>
      </c>
      <c r="D943" cm="1">
        <f t="array" aca="1" ref="D943" ca="1">INDIRECT("'"&amp;$A943&amp;"'!"&amp;CHAR(COLUMN(C942)+64)&amp;$B943)</f>
        <v>1</v>
      </c>
      <c r="E943">
        <f t="shared" si="31"/>
        <v>942</v>
      </c>
      <c r="F943" t="str" cm="1">
        <f t="array" aca="1" ref="F943" ca="1">INDIRECT("'"&amp;$A943&amp;"'!"&amp;CHAR(COLUMN(D942)+64)&amp;$B943)</f>
        <v xml:space="preserve">Ống PVC D63x1,6mm </v>
      </c>
      <c r="G943" t="str" cm="1">
        <f t="array" aca="1" ref="G943" ca="1">INDIRECT("'"&amp;$A943&amp;"'!"&amp;CHAR(COLUMN(E942)+64)&amp;$B943)</f>
        <v>m</v>
      </c>
      <c r="H943" s="1" cm="1">
        <f t="array" aca="1" ref="H943" ca="1">INDIRECT("'"&amp;$A943&amp;"'!"&amp;CHAR(COLUMN(B942)+64)&amp;$B943)</f>
        <v>30100</v>
      </c>
    </row>
    <row r="944" spans="1:8" x14ac:dyDescent="0.25">
      <c r="A944" t="s">
        <v>2366</v>
      </c>
      <c r="B944">
        <f t="shared" si="30"/>
        <v>69</v>
      </c>
      <c r="C944" t="str" cm="1">
        <f t="array" aca="1" ref="C944" ca="1">INDIRECT("'"&amp;$A944&amp;"'!"&amp;CHAR(COLUMN(A943)+64)&amp;$B944)</f>
        <v>95O6330</v>
      </c>
      <c r="D944" cm="1">
        <f t="array" aca="1" ref="D944" ca="1">INDIRECT("'"&amp;$A944&amp;"'!"&amp;CHAR(COLUMN(C943)+64)&amp;$B944)</f>
        <v>2</v>
      </c>
      <c r="E944">
        <f t="shared" si="31"/>
        <v>943</v>
      </c>
      <c r="F944" t="str" cm="1">
        <f t="array" aca="1" ref="F944" ca="1">INDIRECT("'"&amp;$A944&amp;"'!"&amp;CHAR(COLUMN(D943)+64)&amp;$B944)</f>
        <v xml:space="preserve">Ống PVC D63x3,0mm </v>
      </c>
      <c r="G944" t="str" cm="1">
        <f t="array" aca="1" ref="G944" ca="1">INDIRECT("'"&amp;$A944&amp;"'!"&amp;CHAR(COLUMN(E943)+64)&amp;$B944)</f>
        <v>m</v>
      </c>
      <c r="H944" s="1" cm="1">
        <f t="array" aca="1" ref="H944" ca="1">INDIRECT("'"&amp;$A944&amp;"'!"&amp;CHAR(COLUMN(B943)+64)&amp;$B944)</f>
        <v>53300</v>
      </c>
    </row>
    <row r="945" spans="1:8" x14ac:dyDescent="0.25">
      <c r="A945" t="s">
        <v>2366</v>
      </c>
      <c r="B945">
        <f t="shared" si="30"/>
        <v>70</v>
      </c>
      <c r="C945" t="str" cm="1">
        <f t="array" aca="1" ref="C945" ca="1">INDIRECT("'"&amp;$A945&amp;"'!"&amp;CHAR(COLUMN(A944)+64)&amp;$B945)</f>
        <v>95O7522</v>
      </c>
      <c r="D945" cm="1">
        <f t="array" aca="1" ref="D945" ca="1">INDIRECT("'"&amp;$A945&amp;"'!"&amp;CHAR(COLUMN(C944)+64)&amp;$B945)</f>
        <v>3</v>
      </c>
      <c r="E945">
        <f t="shared" si="31"/>
        <v>944</v>
      </c>
      <c r="F945" t="str" cm="1">
        <f t="array" aca="1" ref="F945" ca="1">INDIRECT("'"&amp;$A945&amp;"'!"&amp;CHAR(COLUMN(D944)+64)&amp;$B945)</f>
        <v xml:space="preserve">Ống PVC D75x2,2mm </v>
      </c>
      <c r="G945" t="str" cm="1">
        <f t="array" aca="1" ref="G945" ca="1">INDIRECT("'"&amp;$A945&amp;"'!"&amp;CHAR(COLUMN(E944)+64)&amp;$B945)</f>
        <v>m</v>
      </c>
      <c r="H945" s="1" cm="1">
        <f t="array" aca="1" ref="H945" ca="1">INDIRECT("'"&amp;$A945&amp;"'!"&amp;CHAR(COLUMN(B944)+64)&amp;$B945)</f>
        <v>48600</v>
      </c>
    </row>
    <row r="946" spans="1:8" x14ac:dyDescent="0.25">
      <c r="A946" t="s">
        <v>2366</v>
      </c>
      <c r="B946">
        <f t="shared" si="30"/>
        <v>71</v>
      </c>
      <c r="C946" t="str" cm="1">
        <f t="array" aca="1" ref="C946" ca="1">INDIRECT("'"&amp;$A946&amp;"'!"&amp;CHAR(COLUMN(A945)+64)&amp;$B946)</f>
        <v>95O7529</v>
      </c>
      <c r="D946" cm="1">
        <f t="array" aca="1" ref="D946" ca="1">INDIRECT("'"&amp;$A946&amp;"'!"&amp;CHAR(COLUMN(C945)+64)&amp;$B946)</f>
        <v>4</v>
      </c>
      <c r="E946">
        <f t="shared" si="31"/>
        <v>945</v>
      </c>
      <c r="F946" t="str" cm="1">
        <f t="array" aca="1" ref="F946" ca="1">INDIRECT("'"&amp;$A946&amp;"'!"&amp;CHAR(COLUMN(D945)+64)&amp;$B946)</f>
        <v xml:space="preserve">Ống PVC D75x2,9mm </v>
      </c>
      <c r="G946" t="str" cm="1">
        <f t="array" aca="1" ref="G946" ca="1">INDIRECT("'"&amp;$A946&amp;"'!"&amp;CHAR(COLUMN(E945)+64)&amp;$B946)</f>
        <v>m</v>
      </c>
      <c r="H946" s="1" cm="1">
        <f t="array" aca="1" ref="H946" ca="1">INDIRECT("'"&amp;$A946&amp;"'!"&amp;CHAR(COLUMN(B945)+64)&amp;$B946)</f>
        <v>57500</v>
      </c>
    </row>
    <row r="947" spans="1:8" x14ac:dyDescent="0.25">
      <c r="A947" t="s">
        <v>2366</v>
      </c>
      <c r="B947">
        <f t="shared" si="30"/>
        <v>72</v>
      </c>
      <c r="C947" t="str" cm="1">
        <f t="array" aca="1" ref="C947" ca="1">INDIRECT("'"&amp;$A947&amp;"'!"&amp;CHAR(COLUMN(A946)+64)&amp;$B947)</f>
        <v>95O7536</v>
      </c>
      <c r="D947" cm="1">
        <f t="array" aca="1" ref="D947" ca="1">INDIRECT("'"&amp;$A947&amp;"'!"&amp;CHAR(COLUMN(C946)+64)&amp;$B947)</f>
        <v>5</v>
      </c>
      <c r="E947">
        <f t="shared" si="31"/>
        <v>946</v>
      </c>
      <c r="F947" t="str" cm="1">
        <f t="array" aca="1" ref="F947" ca="1">INDIRECT("'"&amp;$A947&amp;"'!"&amp;CHAR(COLUMN(D946)+64)&amp;$B947)</f>
        <v xml:space="preserve">Ống PVC D75x3,6mm </v>
      </c>
      <c r="G947" t="str" cm="1">
        <f t="array" aca="1" ref="G947" ca="1">INDIRECT("'"&amp;$A947&amp;"'!"&amp;CHAR(COLUMN(E946)+64)&amp;$B947)</f>
        <v>m</v>
      </c>
      <c r="H947" s="1" cm="1">
        <f t="array" aca="1" ref="H947" ca="1">INDIRECT("'"&amp;$A947&amp;"'!"&amp;CHAR(COLUMN(B946)+64)&amp;$B947)</f>
        <v>76200</v>
      </c>
    </row>
    <row r="948" spans="1:8" x14ac:dyDescent="0.25">
      <c r="A948" t="s">
        <v>2366</v>
      </c>
      <c r="B948">
        <f t="shared" si="30"/>
        <v>73</v>
      </c>
      <c r="C948" t="str" cm="1">
        <f t="array" aca="1" ref="C948" ca="1">INDIRECT("'"&amp;$A948&amp;"'!"&amp;CHAR(COLUMN(A947)+64)&amp;$B948)</f>
        <v>95O7618</v>
      </c>
      <c r="D948" cm="1">
        <f t="array" aca="1" ref="D948" ca="1">INDIRECT("'"&amp;$A948&amp;"'!"&amp;CHAR(COLUMN(C947)+64)&amp;$B948)</f>
        <v>6</v>
      </c>
      <c r="E948">
        <f t="shared" si="31"/>
        <v>947</v>
      </c>
      <c r="F948" t="str" cm="1">
        <f t="array" aca="1" ref="F948" ca="1">INDIRECT("'"&amp;$A948&amp;"'!"&amp;CHAR(COLUMN(D947)+64)&amp;$B948)</f>
        <v xml:space="preserve">Ống PVC D76x1,8mm </v>
      </c>
      <c r="G948" t="str" cm="1">
        <f t="array" aca="1" ref="G948" ca="1">INDIRECT("'"&amp;$A948&amp;"'!"&amp;CHAR(COLUMN(E947)+64)&amp;$B948)</f>
        <v>m</v>
      </c>
      <c r="H948" s="1" cm="1">
        <f t="array" aca="1" ref="H948" ca="1">INDIRECT("'"&amp;$A948&amp;"'!"&amp;CHAR(COLUMN(B947)+64)&amp;$B948)</f>
        <v>36600</v>
      </c>
    </row>
    <row r="949" spans="1:8" x14ac:dyDescent="0.25">
      <c r="A949" t="s">
        <v>2366</v>
      </c>
      <c r="B949">
        <f t="shared" si="30"/>
        <v>74</v>
      </c>
      <c r="C949" t="str" cm="1">
        <f t="array" aca="1" ref="C949" ca="1">INDIRECT("'"&amp;$A949&amp;"'!"&amp;CHAR(COLUMN(A948)+64)&amp;$B949)</f>
        <v>95O7622</v>
      </c>
      <c r="D949" cm="1">
        <f t="array" aca="1" ref="D949" ca="1">INDIRECT("'"&amp;$A949&amp;"'!"&amp;CHAR(COLUMN(C948)+64)&amp;$B949)</f>
        <v>7</v>
      </c>
      <c r="E949">
        <f t="shared" si="31"/>
        <v>948</v>
      </c>
      <c r="F949" t="str" cm="1">
        <f t="array" aca="1" ref="F949" ca="1">INDIRECT("'"&amp;$A949&amp;"'!"&amp;CHAR(COLUMN(D948)+64)&amp;$B949)</f>
        <v xml:space="preserve">Ống PVC D76x2,2mm </v>
      </c>
      <c r="G949" t="str" cm="1">
        <f t="array" aca="1" ref="G949" ca="1">INDIRECT("'"&amp;$A949&amp;"'!"&amp;CHAR(COLUMN(E948)+64)&amp;$B949)</f>
        <v>m</v>
      </c>
      <c r="H949" s="1" cm="1">
        <f t="array" aca="1" ref="H949" ca="1">INDIRECT("'"&amp;$A949&amp;"'!"&amp;CHAR(COLUMN(B948)+64)&amp;$B949)</f>
        <v>44600</v>
      </c>
    </row>
    <row r="950" spans="1:8" x14ac:dyDescent="0.25">
      <c r="A950" t="s">
        <v>2366</v>
      </c>
      <c r="B950">
        <f t="shared" si="30"/>
        <v>75</v>
      </c>
      <c r="C950" t="str" cm="1">
        <f t="array" aca="1" ref="C950" ca="1">INDIRECT("'"&amp;$A950&amp;"'!"&amp;CHAR(COLUMN(A949)+64)&amp;$B950)</f>
        <v>95O7625</v>
      </c>
      <c r="D950" cm="1">
        <f t="array" aca="1" ref="D950" ca="1">INDIRECT("'"&amp;$A950&amp;"'!"&amp;CHAR(COLUMN(C949)+64)&amp;$B950)</f>
        <v>8</v>
      </c>
      <c r="E950">
        <f t="shared" si="31"/>
        <v>949</v>
      </c>
      <c r="F950" t="str" cm="1">
        <f t="array" aca="1" ref="F950" ca="1">INDIRECT("'"&amp;$A950&amp;"'!"&amp;CHAR(COLUMN(D949)+64)&amp;$B950)</f>
        <v xml:space="preserve">Ống PVC D76x2,5mm </v>
      </c>
      <c r="G950" t="str" cm="1">
        <f t="array" aca="1" ref="G950" ca="1">INDIRECT("'"&amp;$A950&amp;"'!"&amp;CHAR(COLUMN(E949)+64)&amp;$B950)</f>
        <v>m</v>
      </c>
      <c r="H950" s="1" cm="1">
        <f t="array" aca="1" ref="H950" ca="1">INDIRECT("'"&amp;$A950&amp;"'!"&amp;CHAR(COLUMN(B949)+64)&amp;$B950)</f>
        <v>52600</v>
      </c>
    </row>
    <row r="951" spans="1:8" x14ac:dyDescent="0.25">
      <c r="A951" t="s">
        <v>2366</v>
      </c>
      <c r="B951">
        <f t="shared" si="30"/>
        <v>76</v>
      </c>
      <c r="C951" t="str" cm="1">
        <f t="array" aca="1" ref="C951" ca="1">INDIRECT("'"&amp;$A951&amp;"'!"&amp;CHAR(COLUMN(A950)+64)&amp;$B951)</f>
        <v>95O7630</v>
      </c>
      <c r="D951" cm="1">
        <f t="array" aca="1" ref="D951" ca="1">INDIRECT("'"&amp;$A951&amp;"'!"&amp;CHAR(COLUMN(C950)+64)&amp;$B951)</f>
        <v>9</v>
      </c>
      <c r="E951">
        <f t="shared" si="31"/>
        <v>950</v>
      </c>
      <c r="F951" t="str" cm="1">
        <f t="array" aca="1" ref="F951" ca="1">INDIRECT("'"&amp;$A951&amp;"'!"&amp;CHAR(COLUMN(D950)+64)&amp;$B951)</f>
        <v xml:space="preserve">Ống PVC D76x3,0mm </v>
      </c>
      <c r="G951" t="str" cm="1">
        <f t="array" aca="1" ref="G951" ca="1">INDIRECT("'"&amp;$A951&amp;"'!"&amp;CHAR(COLUMN(E950)+64)&amp;$B951)</f>
        <v>m</v>
      </c>
      <c r="H951" s="1" cm="1">
        <f t="array" aca="1" ref="H951" ca="1">INDIRECT("'"&amp;$A951&amp;"'!"&amp;CHAR(COLUMN(B950)+64)&amp;$B951)</f>
        <v>58000</v>
      </c>
    </row>
    <row r="952" spans="1:8" x14ac:dyDescent="0.25">
      <c r="A952" t="s">
        <v>2366</v>
      </c>
      <c r="B952">
        <f t="shared" si="30"/>
        <v>77</v>
      </c>
      <c r="C952" t="str" cm="1">
        <f t="array" aca="1" ref="C952" ca="1">INDIRECT("'"&amp;$A952&amp;"'!"&amp;CHAR(COLUMN(A951)+64)&amp;$B952)</f>
        <v>95O7637</v>
      </c>
      <c r="D952" cm="1">
        <f t="array" aca="1" ref="D952" ca="1">INDIRECT("'"&amp;$A952&amp;"'!"&amp;CHAR(COLUMN(C951)+64)&amp;$B952)</f>
        <v>10</v>
      </c>
      <c r="E952">
        <f t="shared" si="31"/>
        <v>951</v>
      </c>
      <c r="F952" t="str" cm="1">
        <f t="array" aca="1" ref="F952" ca="1">INDIRECT("'"&amp;$A952&amp;"'!"&amp;CHAR(COLUMN(D951)+64)&amp;$B952)</f>
        <v xml:space="preserve">Ống PVC D76x3,7mm </v>
      </c>
      <c r="G952" t="str" cm="1">
        <f t="array" aca="1" ref="G952" ca="1">INDIRECT("'"&amp;$A952&amp;"'!"&amp;CHAR(COLUMN(E951)+64)&amp;$B952)</f>
        <v>m</v>
      </c>
      <c r="H952" s="1" cm="1">
        <f t="array" aca="1" ref="H952" ca="1">INDIRECT("'"&amp;$A952&amp;"'!"&amp;CHAR(COLUMN(B951)+64)&amp;$B952)</f>
        <v>73700</v>
      </c>
    </row>
    <row r="953" spans="1:8" x14ac:dyDescent="0.25">
      <c r="A953" t="s">
        <v>2366</v>
      </c>
      <c r="B953">
        <f t="shared" si="30"/>
        <v>78</v>
      </c>
      <c r="C953" t="str" cm="1">
        <f t="array" aca="1" ref="C953" ca="1">INDIRECT("'"&amp;$A953&amp;"'!"&amp;CHAR(COLUMN(A952)+64)&amp;$B953)</f>
        <v>95O11027</v>
      </c>
      <c r="D953" cm="1">
        <f t="array" aca="1" ref="D953" ca="1">INDIRECT("'"&amp;$A953&amp;"'!"&amp;CHAR(COLUMN(C952)+64)&amp;$B953)</f>
        <v>11</v>
      </c>
      <c r="E953">
        <f t="shared" si="31"/>
        <v>952</v>
      </c>
      <c r="F953" t="str" cm="1">
        <f t="array" aca="1" ref="F953" ca="1">INDIRECT("'"&amp;$A953&amp;"'!"&amp;CHAR(COLUMN(D952)+64)&amp;$B953)</f>
        <v xml:space="preserve">Ống PVC D110x2,7mm </v>
      </c>
      <c r="G953" t="str" cm="1">
        <f t="array" aca="1" ref="G953" ca="1">INDIRECT("'"&amp;$A953&amp;"'!"&amp;CHAR(COLUMN(E952)+64)&amp;$B953)</f>
        <v>m</v>
      </c>
      <c r="H953" s="1" cm="1">
        <f t="array" aca="1" ref="H953" ca="1">INDIRECT("'"&amp;$A953&amp;"'!"&amp;CHAR(COLUMN(B952)+64)&amp;$B953)</f>
        <v>84900</v>
      </c>
    </row>
    <row r="954" spans="1:8" x14ac:dyDescent="0.25">
      <c r="A954" t="s">
        <v>2366</v>
      </c>
      <c r="B954">
        <f t="shared" ref="B954:B1011" si="32">+B953+1</f>
        <v>79</v>
      </c>
      <c r="C954" t="str" cm="1">
        <f t="array" aca="1" ref="C954" ca="1">INDIRECT("'"&amp;$A954&amp;"'!"&amp;CHAR(COLUMN(A953)+64)&amp;$B954)</f>
        <v>95O11032</v>
      </c>
      <c r="D954" cm="1">
        <f t="array" aca="1" ref="D954" ca="1">INDIRECT("'"&amp;$A954&amp;"'!"&amp;CHAR(COLUMN(C953)+64)&amp;$B954)</f>
        <v>12</v>
      </c>
      <c r="E954">
        <f t="shared" si="31"/>
        <v>953</v>
      </c>
      <c r="F954" t="str" cm="1">
        <f t="array" aca="1" ref="F954" ca="1">INDIRECT("'"&amp;$A954&amp;"'!"&amp;CHAR(COLUMN(D953)+64)&amp;$B954)</f>
        <v xml:space="preserve">Ống PVC D110x3,2mm </v>
      </c>
      <c r="G954" t="str" cm="1">
        <f t="array" aca="1" ref="G954" ca="1">INDIRECT("'"&amp;$A954&amp;"'!"&amp;CHAR(COLUMN(E953)+64)&amp;$B954)</f>
        <v>m</v>
      </c>
      <c r="H954" s="1" cm="1">
        <f t="array" aca="1" ref="H954" ca="1">INDIRECT("'"&amp;$A954&amp;"'!"&amp;CHAR(COLUMN(B953)+64)&amp;$B954)</f>
        <v>101600</v>
      </c>
    </row>
    <row r="955" spans="1:8" x14ac:dyDescent="0.25">
      <c r="A955" t="s">
        <v>2366</v>
      </c>
      <c r="B955">
        <f t="shared" si="32"/>
        <v>80</v>
      </c>
      <c r="C955" t="str" cm="1">
        <f t="array" aca="1" ref="C955" ca="1">INDIRECT("'"&amp;$A955&amp;"'!"&amp;CHAR(COLUMN(A954)+64)&amp;$B955)</f>
        <v>95O11042</v>
      </c>
      <c r="D955" cm="1">
        <f t="array" aca="1" ref="D955" ca="1">INDIRECT("'"&amp;$A955&amp;"'!"&amp;CHAR(COLUMN(C954)+64)&amp;$B955)</f>
        <v>13</v>
      </c>
      <c r="E955">
        <f t="shared" si="31"/>
        <v>954</v>
      </c>
      <c r="F955" t="str" cm="1">
        <f t="array" aca="1" ref="F955" ca="1">INDIRECT("'"&amp;$A955&amp;"'!"&amp;CHAR(COLUMN(D954)+64)&amp;$B955)</f>
        <v xml:space="preserve">Ống PVC D110x4,2mm </v>
      </c>
      <c r="G955" t="str" cm="1">
        <f t="array" aca="1" ref="G955" ca="1">INDIRECT("'"&amp;$A955&amp;"'!"&amp;CHAR(COLUMN(E954)+64)&amp;$B955)</f>
        <v>m</v>
      </c>
      <c r="H955" s="1" cm="1">
        <f t="array" aca="1" ref="H955" ca="1">INDIRECT("'"&amp;$A955&amp;"'!"&amp;CHAR(COLUMN(B954)+64)&amp;$B955)</f>
        <v>130000</v>
      </c>
    </row>
    <row r="956" spans="1:8" x14ac:dyDescent="0.25">
      <c r="A956" t="s">
        <v>2366</v>
      </c>
      <c r="B956">
        <f t="shared" si="32"/>
        <v>81</v>
      </c>
      <c r="C956" t="str" cm="1">
        <f t="array" aca="1" ref="C956" ca="1">INDIRECT("'"&amp;$A956&amp;"'!"&amp;CHAR(COLUMN(A955)+64)&amp;$B956)</f>
        <v>95O11053</v>
      </c>
      <c r="D956" cm="1">
        <f t="array" aca="1" ref="D956" ca="1">INDIRECT("'"&amp;$A956&amp;"'!"&amp;CHAR(COLUMN(C955)+64)&amp;$B956)</f>
        <v>14</v>
      </c>
      <c r="E956">
        <f t="shared" si="31"/>
        <v>955</v>
      </c>
      <c r="F956" t="str" cm="1">
        <f t="array" aca="1" ref="F956" ca="1">INDIRECT("'"&amp;$A956&amp;"'!"&amp;CHAR(COLUMN(D955)+64)&amp;$B956)</f>
        <v xml:space="preserve">Ống PVC D110x5,3mm </v>
      </c>
      <c r="G956" t="str" cm="1">
        <f t="array" aca="1" ref="G956" ca="1">INDIRECT("'"&amp;$A956&amp;"'!"&amp;CHAR(COLUMN(E955)+64)&amp;$B956)</f>
        <v>m</v>
      </c>
      <c r="H956" s="1" cm="1">
        <f t="array" aca="1" ref="H956" ca="1">INDIRECT("'"&amp;$A956&amp;"'!"&amp;CHAR(COLUMN(B955)+64)&amp;$B956)</f>
        <v>161700</v>
      </c>
    </row>
    <row r="957" spans="1:8" x14ac:dyDescent="0.25">
      <c r="A957" t="s">
        <v>2366</v>
      </c>
      <c r="B957">
        <f t="shared" si="32"/>
        <v>82</v>
      </c>
      <c r="C957" t="str" cm="1">
        <f t="array" aca="1" ref="C957" ca="1">INDIRECT("'"&amp;$A957&amp;"'!"&amp;CHAR(COLUMN(A956)+64)&amp;$B957)</f>
        <v>95O12535</v>
      </c>
      <c r="D957" cm="1">
        <f t="array" aca="1" ref="D957" ca="1">INDIRECT("'"&amp;$A957&amp;"'!"&amp;CHAR(COLUMN(C956)+64)&amp;$B957)</f>
        <v>15</v>
      </c>
      <c r="E957">
        <f t="shared" si="31"/>
        <v>956</v>
      </c>
      <c r="F957" t="str" cm="1">
        <f t="array" aca="1" ref="F957" ca="1">INDIRECT("'"&amp;$A957&amp;"'!"&amp;CHAR(COLUMN(D956)+64)&amp;$B957)</f>
        <v xml:space="preserve">Ống PVC D125x3,5mm </v>
      </c>
      <c r="G957" t="str" cm="1">
        <f t="array" aca="1" ref="G957" ca="1">INDIRECT("'"&amp;$A957&amp;"'!"&amp;CHAR(COLUMN(E956)+64)&amp;$B957)</f>
        <v>m</v>
      </c>
      <c r="H957" s="1" cm="1">
        <f t="array" aca="1" ref="H957" ca="1">INDIRECT("'"&amp;$A957&amp;"'!"&amp;CHAR(COLUMN(B956)+64)&amp;$B957)</f>
        <v>122500</v>
      </c>
    </row>
    <row r="958" spans="1:8" x14ac:dyDescent="0.25">
      <c r="A958" t="s">
        <v>2366</v>
      </c>
      <c r="B958">
        <f t="shared" si="32"/>
        <v>83</v>
      </c>
      <c r="C958" t="str" cm="1">
        <f t="array" aca="1" ref="C958" ca="1">INDIRECT("'"&amp;$A958&amp;"'!"&amp;CHAR(COLUMN(A957)+64)&amp;$B958)</f>
        <v>95O12548</v>
      </c>
      <c r="D958" cm="1">
        <f t="array" aca="1" ref="D958" ca="1">INDIRECT("'"&amp;$A958&amp;"'!"&amp;CHAR(COLUMN(C957)+64)&amp;$B958)</f>
        <v>16</v>
      </c>
      <c r="E958">
        <f t="shared" si="31"/>
        <v>957</v>
      </c>
      <c r="F958" t="str" cm="1">
        <f t="array" aca="1" ref="F958" ca="1">INDIRECT("'"&amp;$A958&amp;"'!"&amp;CHAR(COLUMN(D957)+64)&amp;$B958)</f>
        <v xml:space="preserve">Ống PVC D125x4,8mm </v>
      </c>
      <c r="G958" t="str" cm="1">
        <f t="array" aca="1" ref="G958" ca="1">INDIRECT("'"&amp;$A958&amp;"'!"&amp;CHAR(COLUMN(E957)+64)&amp;$B958)</f>
        <v>m</v>
      </c>
      <c r="H958" s="1" cm="1">
        <f t="array" aca="1" ref="H958" ca="1">INDIRECT("'"&amp;$A958&amp;"'!"&amp;CHAR(COLUMN(B957)+64)&amp;$B958)</f>
        <v>175000</v>
      </c>
    </row>
    <row r="959" spans="1:8" x14ac:dyDescent="0.25">
      <c r="A959" t="s">
        <v>2366</v>
      </c>
      <c r="B959">
        <f t="shared" si="32"/>
        <v>84</v>
      </c>
      <c r="C959" t="str" cm="1">
        <f t="array" aca="1" ref="C959" ca="1">INDIRECT("'"&amp;$A959&amp;"'!"&amp;CHAR(COLUMN(A958)+64)&amp;$B959)</f>
        <v>95O12560</v>
      </c>
      <c r="D959" cm="1">
        <f t="array" aca="1" ref="D959" ca="1">INDIRECT("'"&amp;$A959&amp;"'!"&amp;CHAR(COLUMN(C958)+64)&amp;$B959)</f>
        <v>17</v>
      </c>
      <c r="E959">
        <f t="shared" si="31"/>
        <v>958</v>
      </c>
      <c r="F959" t="str" cm="1">
        <f t="array" aca="1" ref="F959" ca="1">INDIRECT("'"&amp;$A959&amp;"'!"&amp;CHAR(COLUMN(D958)+64)&amp;$B959)</f>
        <v xml:space="preserve">Ống PVC D125x6,0mm </v>
      </c>
      <c r="G959" t="str" cm="1">
        <f t="array" aca="1" ref="G959" ca="1">INDIRECT("'"&amp;$A959&amp;"'!"&amp;CHAR(COLUMN(E958)+64)&amp;$B959)</f>
        <v>m</v>
      </c>
      <c r="H959" s="1" cm="1">
        <f t="array" aca="1" ref="H959" ca="1">INDIRECT("'"&amp;$A959&amp;"'!"&amp;CHAR(COLUMN(B958)+64)&amp;$B959)</f>
        <v>220400</v>
      </c>
    </row>
    <row r="960" spans="1:8" x14ac:dyDescent="0.25">
      <c r="A960" t="s">
        <v>2366</v>
      </c>
      <c r="B960">
        <f t="shared" si="32"/>
        <v>85</v>
      </c>
      <c r="C960" t="str" cm="1">
        <f t="array" aca="1" ref="C960" ca="1">INDIRECT("'"&amp;$A960&amp;"'!"&amp;CHAR(COLUMN(A959)+64)&amp;$B960)</f>
        <v>95O13035</v>
      </c>
      <c r="D960" cm="1">
        <f t="array" aca="1" ref="D960" ca="1">INDIRECT("'"&amp;$A960&amp;"'!"&amp;CHAR(COLUMN(C959)+64)&amp;$B960)</f>
        <v>18</v>
      </c>
      <c r="E960">
        <f t="shared" si="31"/>
        <v>959</v>
      </c>
      <c r="F960" t="str" cm="1">
        <f t="array" aca="1" ref="F960" ca="1">INDIRECT("'"&amp;$A960&amp;"'!"&amp;CHAR(COLUMN(D959)+64)&amp;$B960)</f>
        <v xml:space="preserve">Ống PVC D130x3,5mm </v>
      </c>
      <c r="G960" t="str" cm="1">
        <f t="array" aca="1" ref="G960" ca="1">INDIRECT("'"&amp;$A960&amp;"'!"&amp;CHAR(COLUMN(E959)+64)&amp;$B960)</f>
        <v>m</v>
      </c>
      <c r="H960" s="1" cm="1">
        <f t="array" aca="1" ref="H960" ca="1">INDIRECT("'"&amp;$A960&amp;"'!"&amp;CHAR(COLUMN(B959)+64)&amp;$B960)</f>
        <v>120500</v>
      </c>
    </row>
    <row r="961" spans="1:8" x14ac:dyDescent="0.25">
      <c r="A961" t="s">
        <v>2366</v>
      </c>
      <c r="B961">
        <f t="shared" si="32"/>
        <v>86</v>
      </c>
      <c r="C961" t="str" cm="1">
        <f t="array" aca="1" ref="C961" ca="1">INDIRECT("'"&amp;$A961&amp;"'!"&amp;CHAR(COLUMN(A960)+64)&amp;$B961)</f>
        <v>95O13040</v>
      </c>
      <c r="D961" cm="1">
        <f t="array" aca="1" ref="D961" ca="1">INDIRECT("'"&amp;$A961&amp;"'!"&amp;CHAR(COLUMN(C960)+64)&amp;$B961)</f>
        <v>19</v>
      </c>
      <c r="E961">
        <f t="shared" si="31"/>
        <v>960</v>
      </c>
      <c r="F961" t="str" cm="1">
        <f t="array" aca="1" ref="F961" ca="1">INDIRECT("'"&amp;$A961&amp;"'!"&amp;CHAR(COLUMN(D960)+64)&amp;$B961)</f>
        <v xml:space="preserve">Ống PVC D130x4,0mm </v>
      </c>
      <c r="G961" t="str" cm="1">
        <f t="array" aca="1" ref="G961" ca="1">INDIRECT("'"&amp;$A961&amp;"'!"&amp;CHAR(COLUMN(E960)+64)&amp;$B961)</f>
        <v>m</v>
      </c>
      <c r="H961" s="1" cm="1">
        <f t="array" aca="1" ref="H961" ca="1">INDIRECT("'"&amp;$A961&amp;"'!"&amp;CHAR(COLUMN(B960)+64)&amp;$B961)</f>
        <v>132000</v>
      </c>
    </row>
    <row r="962" spans="1:8" x14ac:dyDescent="0.25">
      <c r="A962" t="s">
        <v>2366</v>
      </c>
      <c r="B962">
        <f t="shared" si="32"/>
        <v>87</v>
      </c>
      <c r="C962" t="str" cm="1">
        <f t="array" aca="1" ref="C962" ca="1">INDIRECT("'"&amp;$A962&amp;"'!"&amp;CHAR(COLUMN(A961)+64)&amp;$B962)</f>
        <v>95O13050</v>
      </c>
      <c r="D962" cm="1">
        <f t="array" aca="1" ref="D962" ca="1">INDIRECT("'"&amp;$A962&amp;"'!"&amp;CHAR(COLUMN(C961)+64)&amp;$B962)</f>
        <v>20</v>
      </c>
      <c r="E962">
        <f t="shared" si="31"/>
        <v>961</v>
      </c>
      <c r="F962" t="str" cm="1">
        <f t="array" aca="1" ref="F962" ca="1">INDIRECT("'"&amp;$A962&amp;"'!"&amp;CHAR(COLUMN(D961)+64)&amp;$B962)</f>
        <v xml:space="preserve">Ống PVC D130x5,0mm </v>
      </c>
      <c r="G962" t="str" cm="1">
        <f t="array" aca="1" ref="G962" ca="1">INDIRECT("'"&amp;$A962&amp;"'!"&amp;CHAR(COLUMN(E961)+64)&amp;$B962)</f>
        <v>m</v>
      </c>
      <c r="H962" s="1" cm="1">
        <f t="array" aca="1" ref="H962" ca="1">INDIRECT("'"&amp;$A962&amp;"'!"&amp;CHAR(COLUMN(B961)+64)&amp;$B962)</f>
        <v>167200</v>
      </c>
    </row>
    <row r="963" spans="1:8" x14ac:dyDescent="0.25">
      <c r="A963" t="s">
        <v>2366</v>
      </c>
      <c r="B963">
        <f t="shared" si="32"/>
        <v>88</v>
      </c>
      <c r="C963" t="str" cm="1">
        <f t="array" aca="1" ref="C963" ca="1">INDIRECT("'"&amp;$A963&amp;"'!"&amp;CHAR(COLUMN(A962)+64)&amp;$B963)</f>
        <v>95O14035</v>
      </c>
      <c r="D963" cm="1">
        <f t="array" aca="1" ref="D963" ca="1">INDIRECT("'"&amp;$A963&amp;"'!"&amp;CHAR(COLUMN(C962)+64)&amp;$B963)</f>
        <v>21</v>
      </c>
      <c r="E963">
        <f t="shared" si="31"/>
        <v>962</v>
      </c>
      <c r="F963" t="str" cm="1">
        <f t="array" aca="1" ref="F963" ca="1">INDIRECT("'"&amp;$A963&amp;"'!"&amp;CHAR(COLUMN(D962)+64)&amp;$B963)</f>
        <v xml:space="preserve">Ống PVC D140x3,5mm </v>
      </c>
      <c r="G963" t="str" cm="1">
        <f t="array" aca="1" ref="G963" ca="1">INDIRECT("'"&amp;$A963&amp;"'!"&amp;CHAR(COLUMN(E962)+64)&amp;$B963)</f>
        <v>m</v>
      </c>
      <c r="H963" s="1" cm="1">
        <f t="array" aca="1" ref="H963" ca="1">INDIRECT("'"&amp;$A963&amp;"'!"&amp;CHAR(COLUMN(B962)+64)&amp;$B963)</f>
        <v>134200</v>
      </c>
    </row>
    <row r="964" spans="1:8" x14ac:dyDescent="0.25">
      <c r="A964" t="s">
        <v>2366</v>
      </c>
      <c r="B964">
        <f t="shared" si="32"/>
        <v>89</v>
      </c>
      <c r="C964" t="str" cm="1">
        <f t="array" aca="1" ref="C964" ca="1">INDIRECT("'"&amp;$A964&amp;"'!"&amp;CHAR(COLUMN(A963)+64)&amp;$B964)</f>
        <v>95O14040</v>
      </c>
      <c r="D964" cm="1">
        <f t="array" aca="1" ref="D964" ca="1">INDIRECT("'"&amp;$A964&amp;"'!"&amp;CHAR(COLUMN(C963)+64)&amp;$B964)</f>
        <v>22</v>
      </c>
      <c r="E964">
        <f t="shared" ref="E964:E1027" si="33">+E963+1</f>
        <v>963</v>
      </c>
      <c r="F964" t="str" cm="1">
        <f t="array" aca="1" ref="F964" ca="1">INDIRECT("'"&amp;$A964&amp;"'!"&amp;CHAR(COLUMN(D963)+64)&amp;$B964)</f>
        <v xml:space="preserve">Ống PVC D140x4,0mm </v>
      </c>
      <c r="G964" t="str" cm="1">
        <f t="array" aca="1" ref="G964" ca="1">INDIRECT("'"&amp;$A964&amp;"'!"&amp;CHAR(COLUMN(E963)+64)&amp;$B964)</f>
        <v>m</v>
      </c>
      <c r="H964" s="1" cm="1">
        <f t="array" aca="1" ref="H964" ca="1">INDIRECT("'"&amp;$A964&amp;"'!"&amp;CHAR(COLUMN(B963)+64)&amp;$B964)</f>
        <v>156000</v>
      </c>
    </row>
    <row r="965" spans="1:8" x14ac:dyDescent="0.25">
      <c r="A965" t="s">
        <v>2366</v>
      </c>
      <c r="B965">
        <f t="shared" si="32"/>
        <v>90</v>
      </c>
      <c r="C965" t="str" cm="1">
        <f t="array" aca="1" ref="C965" ca="1">INDIRECT("'"&amp;$A965&amp;"'!"&amp;CHAR(COLUMN(A964)+64)&amp;$B965)</f>
        <v>95O14050</v>
      </c>
      <c r="D965" cm="1">
        <f t="array" aca="1" ref="D965" ca="1">INDIRECT("'"&amp;$A965&amp;"'!"&amp;CHAR(COLUMN(C964)+64)&amp;$B965)</f>
        <v>23</v>
      </c>
      <c r="E965">
        <f t="shared" si="33"/>
        <v>964</v>
      </c>
      <c r="F965" t="str" cm="1">
        <f t="array" aca="1" ref="F965" ca="1">INDIRECT("'"&amp;$A965&amp;"'!"&amp;CHAR(COLUMN(D964)+64)&amp;$B965)</f>
        <v xml:space="preserve">Ống PVC D140x5,0mm </v>
      </c>
      <c r="G965" t="str" cm="1">
        <f t="array" aca="1" ref="G965" ca="1">INDIRECT("'"&amp;$A965&amp;"'!"&amp;CHAR(COLUMN(E964)+64)&amp;$B965)</f>
        <v>m</v>
      </c>
      <c r="H965" s="1" cm="1">
        <f t="array" aca="1" ref="H965" ca="1">INDIRECT("'"&amp;$A965&amp;"'!"&amp;CHAR(COLUMN(B964)+64)&amp;$B965)</f>
        <v>199000</v>
      </c>
    </row>
    <row r="966" spans="1:8" x14ac:dyDescent="0.25">
      <c r="A966" t="s">
        <v>2366</v>
      </c>
      <c r="B966">
        <f t="shared" si="32"/>
        <v>91</v>
      </c>
      <c r="C966" t="str" cm="1">
        <f t="array" aca="1" ref="C966" ca="1">INDIRECT("'"&amp;$A966&amp;"'!"&amp;CHAR(COLUMN(A965)+64)&amp;$B966)</f>
        <v>95O14054</v>
      </c>
      <c r="D966" cm="1">
        <f t="array" aca="1" ref="D966" ca="1">INDIRECT("'"&amp;$A966&amp;"'!"&amp;CHAR(COLUMN(C965)+64)&amp;$B966)</f>
        <v>24</v>
      </c>
      <c r="E966">
        <f t="shared" si="33"/>
        <v>965</v>
      </c>
      <c r="F966" t="str" cm="1">
        <f t="array" aca="1" ref="F966" ca="1">INDIRECT("'"&amp;$A966&amp;"'!"&amp;CHAR(COLUMN(D965)+64)&amp;$B966)</f>
        <v xml:space="preserve">Ống PVC D140x5,4mm </v>
      </c>
      <c r="G966" t="str" cm="1">
        <f t="array" aca="1" ref="G966" ca="1">INDIRECT("'"&amp;$A966&amp;"'!"&amp;CHAR(COLUMN(E965)+64)&amp;$B966)</f>
        <v>m</v>
      </c>
      <c r="H966" s="1" cm="1">
        <f t="array" aca="1" ref="H966" ca="1">INDIRECT("'"&amp;$A966&amp;"'!"&amp;CHAR(COLUMN(B965)+64)&amp;$B966)</f>
        <v>209000</v>
      </c>
    </row>
    <row r="967" spans="1:8" x14ac:dyDescent="0.25">
      <c r="A967" t="s">
        <v>2366</v>
      </c>
      <c r="B967">
        <f t="shared" si="32"/>
        <v>92</v>
      </c>
      <c r="C967" t="str" cm="1">
        <f t="array" aca="1" ref="C967" ca="1">INDIRECT("'"&amp;$A967&amp;"'!"&amp;CHAR(COLUMN(A966)+64)&amp;$B967)</f>
        <v>95O14067</v>
      </c>
      <c r="D967" cm="1">
        <f t="array" aca="1" ref="D967" ca="1">INDIRECT("'"&amp;$A967&amp;"'!"&amp;CHAR(COLUMN(C966)+64)&amp;$B967)</f>
        <v>25</v>
      </c>
      <c r="E967">
        <f t="shared" si="33"/>
        <v>966</v>
      </c>
      <c r="F967" t="str" cm="1">
        <f t="array" aca="1" ref="F967" ca="1">INDIRECT("'"&amp;$A967&amp;"'!"&amp;CHAR(COLUMN(D966)+64)&amp;$B967)</f>
        <v xml:space="preserve">Ống PVC D140x6,7mm </v>
      </c>
      <c r="G967" t="str" cm="1">
        <f t="array" aca="1" ref="G967" ca="1">INDIRECT("'"&amp;$A967&amp;"'!"&amp;CHAR(COLUMN(E966)+64)&amp;$B967)</f>
        <v>m</v>
      </c>
      <c r="H967" s="1" cm="1">
        <f t="array" aca="1" ref="H967" ca="1">INDIRECT("'"&amp;$A967&amp;"'!"&amp;CHAR(COLUMN(B966)+64)&amp;$B967)</f>
        <v>258200</v>
      </c>
    </row>
    <row r="968" spans="1:8" x14ac:dyDescent="0.25">
      <c r="A968" t="s">
        <v>2366</v>
      </c>
      <c r="B968">
        <f t="shared" si="32"/>
        <v>93</v>
      </c>
      <c r="C968" t="str" cm="1">
        <f t="array" aca="1" ref="C968" ca="1">INDIRECT("'"&amp;$A968&amp;"'!"&amp;CHAR(COLUMN(A967)+64)&amp;$B968)</f>
        <v>95O15035</v>
      </c>
      <c r="D968" cm="1">
        <f t="array" aca="1" ref="D968" ca="1">INDIRECT("'"&amp;$A968&amp;"'!"&amp;CHAR(COLUMN(C967)+64)&amp;$B968)</f>
        <v>26</v>
      </c>
      <c r="E968">
        <f t="shared" si="33"/>
        <v>967</v>
      </c>
      <c r="F968" t="str" cm="1">
        <f t="array" aca="1" ref="F968" ca="1">INDIRECT("'"&amp;$A968&amp;"'!"&amp;CHAR(COLUMN(D967)+64)&amp;$B968)</f>
        <v xml:space="preserve">Ống PVC D150x3,5mm </v>
      </c>
      <c r="G968" t="str" cm="1">
        <f t="array" aca="1" ref="G968" ca="1">INDIRECT("'"&amp;$A968&amp;"'!"&amp;CHAR(COLUMN(E967)+64)&amp;$B968)</f>
        <v>m</v>
      </c>
      <c r="H968" s="1" cm="1">
        <f t="array" aca="1" ref="H968" ca="1">INDIRECT("'"&amp;$A968&amp;"'!"&amp;CHAR(COLUMN(B967)+64)&amp;$B968)</f>
        <v>150500</v>
      </c>
    </row>
    <row r="969" spans="1:8" x14ac:dyDescent="0.25">
      <c r="A969" t="s">
        <v>2366</v>
      </c>
      <c r="B969">
        <f t="shared" si="32"/>
        <v>94</v>
      </c>
      <c r="C969" t="str" cm="1">
        <f t="array" aca="1" ref="C969" ca="1">INDIRECT("'"&amp;$A969&amp;"'!"&amp;CHAR(COLUMN(A968)+64)&amp;$B969)</f>
        <v>95O15040</v>
      </c>
      <c r="D969" cm="1">
        <f t="array" aca="1" ref="D969" ca="1">INDIRECT("'"&amp;$A969&amp;"'!"&amp;CHAR(COLUMN(C968)+64)&amp;$B969)</f>
        <v>27</v>
      </c>
      <c r="E969">
        <f t="shared" si="33"/>
        <v>968</v>
      </c>
      <c r="F969" t="str" cm="1">
        <f t="array" aca="1" ref="F969" ca="1">INDIRECT("'"&amp;$A969&amp;"'!"&amp;CHAR(COLUMN(D968)+64)&amp;$B969)</f>
        <v xml:space="preserve">Ống PVC D150x4,0mm </v>
      </c>
      <c r="G969" t="str" cm="1">
        <f t="array" aca="1" ref="G969" ca="1">INDIRECT("'"&amp;$A969&amp;"'!"&amp;CHAR(COLUMN(E968)+64)&amp;$B969)</f>
        <v>m</v>
      </c>
      <c r="H969" s="1" cm="1">
        <f t="array" aca="1" ref="H969" ca="1">INDIRECT("'"&amp;$A969&amp;"'!"&amp;CHAR(COLUMN(B968)+64)&amp;$B969)</f>
        <v>171300</v>
      </c>
    </row>
    <row r="970" spans="1:8" x14ac:dyDescent="0.25">
      <c r="A970" t="s">
        <v>2366</v>
      </c>
      <c r="B970">
        <f t="shared" si="32"/>
        <v>95</v>
      </c>
      <c r="C970" t="str" cm="1">
        <f t="array" aca="1" ref="C970" ca="1">INDIRECT("'"&amp;$A970&amp;"'!"&amp;CHAR(COLUMN(A969)+64)&amp;$B970)</f>
        <v>95O15050</v>
      </c>
      <c r="D970" cm="1">
        <f t="array" aca="1" ref="D970" ca="1">INDIRECT("'"&amp;$A970&amp;"'!"&amp;CHAR(COLUMN(C969)+64)&amp;$B970)</f>
        <v>28</v>
      </c>
      <c r="E970">
        <f t="shared" si="33"/>
        <v>969</v>
      </c>
      <c r="F970" t="str" cm="1">
        <f t="array" aca="1" ref="F970" ca="1">INDIRECT("'"&amp;$A970&amp;"'!"&amp;CHAR(COLUMN(D969)+64)&amp;$B970)</f>
        <v xml:space="preserve">Ống PVC D150x5,0mm </v>
      </c>
      <c r="G970" t="str" cm="1">
        <f t="array" aca="1" ref="G970" ca="1">INDIRECT("'"&amp;$A970&amp;"'!"&amp;CHAR(COLUMN(E969)+64)&amp;$B970)</f>
        <v>m</v>
      </c>
      <c r="H970" s="1" cm="1">
        <f t="array" aca="1" ref="H970" ca="1">INDIRECT("'"&amp;$A970&amp;"'!"&amp;CHAR(COLUMN(B969)+64)&amp;$B970)</f>
        <v>213000</v>
      </c>
    </row>
    <row r="971" spans="1:8" x14ac:dyDescent="0.25">
      <c r="A971" t="s">
        <v>2366</v>
      </c>
      <c r="B971">
        <f t="shared" si="32"/>
        <v>96</v>
      </c>
      <c r="C971" t="str" cm="1">
        <f t="array" aca="1" ref="C971" ca="1">INDIRECT("'"&amp;$A971&amp;"'!"&amp;CHAR(COLUMN(A970)+64)&amp;$B971)</f>
        <v>95O16040</v>
      </c>
      <c r="D971" cm="1">
        <f t="array" aca="1" ref="D971" ca="1">INDIRECT("'"&amp;$A971&amp;"'!"&amp;CHAR(COLUMN(C970)+64)&amp;$B971)</f>
        <v>29</v>
      </c>
      <c r="E971">
        <f t="shared" si="33"/>
        <v>970</v>
      </c>
      <c r="F971" t="str" cm="1">
        <f t="array" aca="1" ref="F971" ca="1">INDIRECT("'"&amp;$A971&amp;"'!"&amp;CHAR(COLUMN(D970)+64)&amp;$B971)</f>
        <v xml:space="preserve">Ống PVC D160x4,0mm </v>
      </c>
      <c r="G971" t="str" cm="1">
        <f t="array" aca="1" ref="G971" ca="1">INDIRECT("'"&amp;$A971&amp;"'!"&amp;CHAR(COLUMN(E970)+64)&amp;$B971)</f>
        <v>m</v>
      </c>
      <c r="H971" s="1" cm="1">
        <f t="array" aca="1" ref="H971" ca="1">INDIRECT("'"&amp;$A971&amp;"'!"&amp;CHAR(COLUMN(B970)+64)&amp;$B971)</f>
        <v>182000</v>
      </c>
    </row>
    <row r="972" spans="1:8" x14ac:dyDescent="0.25">
      <c r="A972" t="s">
        <v>2366</v>
      </c>
      <c r="B972">
        <f t="shared" si="32"/>
        <v>97</v>
      </c>
      <c r="C972" t="str" cm="1">
        <f t="array" aca="1" ref="C972" ca="1">INDIRECT("'"&amp;$A972&amp;"'!"&amp;CHAR(COLUMN(A971)+64)&amp;$B972)</f>
        <v>95O16047</v>
      </c>
      <c r="D972" cm="1">
        <f t="array" aca="1" ref="D972" ca="1">INDIRECT("'"&amp;$A972&amp;"'!"&amp;CHAR(COLUMN(C971)+64)&amp;$B972)</f>
        <v>30</v>
      </c>
      <c r="E972">
        <f t="shared" si="33"/>
        <v>971</v>
      </c>
      <c r="F972" t="str" cm="1">
        <f t="array" aca="1" ref="F972" ca="1">INDIRECT("'"&amp;$A972&amp;"'!"&amp;CHAR(COLUMN(D971)+64)&amp;$B972)</f>
        <v xml:space="preserve">Ống PVC D160x4,7mm </v>
      </c>
      <c r="G972" t="str" cm="1">
        <f t="array" aca="1" ref="G972" ca="1">INDIRECT("'"&amp;$A972&amp;"'!"&amp;CHAR(COLUMN(E971)+64)&amp;$B972)</f>
        <v>m</v>
      </c>
      <c r="H972" s="1" cm="1">
        <f t="array" aca="1" ref="H972" ca="1">INDIRECT("'"&amp;$A972&amp;"'!"&amp;CHAR(COLUMN(B971)+64)&amp;$B972)</f>
        <v>213200</v>
      </c>
    </row>
    <row r="973" spans="1:8" x14ac:dyDescent="0.25">
      <c r="A973" t="s">
        <v>2366</v>
      </c>
      <c r="B973">
        <f t="shared" si="32"/>
        <v>98</v>
      </c>
      <c r="C973" t="str" cm="1">
        <f t="array" aca="1" ref="C973" ca="1">INDIRECT("'"&amp;$A973&amp;"'!"&amp;CHAR(COLUMN(A972)+64)&amp;$B973)</f>
        <v>95O16062</v>
      </c>
      <c r="D973" cm="1">
        <f t="array" aca="1" ref="D973" ca="1">INDIRECT("'"&amp;$A973&amp;"'!"&amp;CHAR(COLUMN(C972)+64)&amp;$B973)</f>
        <v>31</v>
      </c>
      <c r="E973">
        <f t="shared" si="33"/>
        <v>972</v>
      </c>
      <c r="F973" t="str" cm="1">
        <f t="array" aca="1" ref="F973" ca="1">INDIRECT("'"&amp;$A973&amp;"'!"&amp;CHAR(COLUMN(D972)+64)&amp;$B973)</f>
        <v xml:space="preserve">Ống PVC D160x6,2mm </v>
      </c>
      <c r="G973" t="str" cm="1">
        <f t="array" aca="1" ref="G973" ca="1">INDIRECT("'"&amp;$A973&amp;"'!"&amp;CHAR(COLUMN(E972)+64)&amp;$B973)</f>
        <v>m</v>
      </c>
      <c r="H973" s="1" cm="1">
        <f t="array" aca="1" ref="H973" ca="1">INDIRECT("'"&amp;$A973&amp;"'!"&amp;CHAR(COLUMN(B972)+64)&amp;$B973)</f>
        <v>274800</v>
      </c>
    </row>
    <row r="974" spans="1:8" x14ac:dyDescent="0.25">
      <c r="A974" t="s">
        <v>2366</v>
      </c>
      <c r="B974">
        <f t="shared" si="32"/>
        <v>99</v>
      </c>
      <c r="C974" t="str" cm="1">
        <f t="array" aca="1" ref="C974" ca="1">INDIRECT("'"&amp;$A974&amp;"'!"&amp;CHAR(COLUMN(A973)+64)&amp;$B974)</f>
        <v>95O16077</v>
      </c>
      <c r="D974" cm="1">
        <f t="array" aca="1" ref="D974" ca="1">INDIRECT("'"&amp;$A974&amp;"'!"&amp;CHAR(COLUMN(C973)+64)&amp;$B974)</f>
        <v>32</v>
      </c>
      <c r="E974">
        <f t="shared" si="33"/>
        <v>973</v>
      </c>
      <c r="F974" t="str" cm="1">
        <f t="array" aca="1" ref="F974" ca="1">INDIRECT("'"&amp;$A974&amp;"'!"&amp;CHAR(COLUMN(D973)+64)&amp;$B974)</f>
        <v xml:space="preserve">Ống PVC D160x7,7mm </v>
      </c>
      <c r="G974" t="str" cm="1">
        <f t="array" aca="1" ref="G974" ca="1">INDIRECT("'"&amp;$A974&amp;"'!"&amp;CHAR(COLUMN(E973)+64)&amp;$B974)</f>
        <v>m</v>
      </c>
      <c r="H974" s="1" cm="1">
        <f t="array" aca="1" ref="H974" ca="1">INDIRECT("'"&amp;$A974&amp;"'!"&amp;CHAR(COLUMN(B973)+64)&amp;$B974)</f>
        <v>338600</v>
      </c>
    </row>
    <row r="975" spans="1:8" x14ac:dyDescent="0.25">
      <c r="A975" t="s">
        <v>2366</v>
      </c>
      <c r="B975">
        <f t="shared" si="32"/>
        <v>100</v>
      </c>
      <c r="C975" t="str" cm="1">
        <f t="array" aca="1" ref="C975" ca="1">INDIRECT("'"&amp;$A975&amp;"'!"&amp;CHAR(COLUMN(A974)+64)&amp;$B975)</f>
        <v>95O20035</v>
      </c>
      <c r="D975" cm="1">
        <f t="array" aca="1" ref="D975" ca="1">INDIRECT("'"&amp;$A975&amp;"'!"&amp;CHAR(COLUMN(C974)+64)&amp;$B975)</f>
        <v>2</v>
      </c>
      <c r="E975">
        <f t="shared" si="33"/>
        <v>974</v>
      </c>
      <c r="F975" t="str" cm="1">
        <f t="array" aca="1" ref="F975" ca="1">INDIRECT("'"&amp;$A975&amp;"'!"&amp;CHAR(COLUMN(D974)+64)&amp;$B975)</f>
        <v xml:space="preserve">Ống PVC D200x3,5mm </v>
      </c>
      <c r="G975" t="str" cm="1">
        <f t="array" aca="1" ref="G975" ca="1">INDIRECT("'"&amp;$A975&amp;"'!"&amp;CHAR(COLUMN(E974)+64)&amp;$B975)</f>
        <v>m</v>
      </c>
      <c r="H975" s="1" cm="1">
        <f t="array" aca="1" ref="H975" ca="1">INDIRECT("'"&amp;$A975&amp;"'!"&amp;CHAR(COLUMN(B974)+64)&amp;$B975)</f>
        <v>195092.59259259258</v>
      </c>
    </row>
    <row r="976" spans="1:8" x14ac:dyDescent="0.25">
      <c r="A976" t="s">
        <v>2366</v>
      </c>
      <c r="B976">
        <f t="shared" si="32"/>
        <v>101</v>
      </c>
      <c r="C976" t="str" cm="1">
        <f t="array" aca="1" ref="C976" ca="1">INDIRECT("'"&amp;$A976&amp;"'!"&amp;CHAR(COLUMN(A975)+64)&amp;$B976)</f>
        <v>95O20050</v>
      </c>
      <c r="D976" cm="1">
        <f t="array" aca="1" ref="D976" ca="1">INDIRECT("'"&amp;$A976&amp;"'!"&amp;CHAR(COLUMN(C975)+64)&amp;$B976)</f>
        <v>34</v>
      </c>
      <c r="E976">
        <f t="shared" si="33"/>
        <v>975</v>
      </c>
      <c r="F976" t="str" cm="1">
        <f t="array" aca="1" ref="F976" ca="1">INDIRECT("'"&amp;$A976&amp;"'!"&amp;CHAR(COLUMN(D975)+64)&amp;$B976)</f>
        <v xml:space="preserve">Ống PVC D200x5,0mm </v>
      </c>
      <c r="G976" t="str" cm="1">
        <f t="array" aca="1" ref="G976" ca="1">INDIRECT("'"&amp;$A976&amp;"'!"&amp;CHAR(COLUMN(E975)+64)&amp;$B976)</f>
        <v>m</v>
      </c>
      <c r="H976" s="1" cm="1">
        <f t="array" aca="1" ref="H976" ca="1">INDIRECT("'"&amp;$A976&amp;"'!"&amp;CHAR(COLUMN(B975)+64)&amp;$B976)</f>
        <v>280500</v>
      </c>
    </row>
    <row r="977" spans="1:8" x14ac:dyDescent="0.25">
      <c r="A977" t="s">
        <v>2366</v>
      </c>
      <c r="B977">
        <f t="shared" si="32"/>
        <v>102</v>
      </c>
      <c r="C977" t="str" cm="1">
        <f t="array" aca="1" ref="C977" ca="1">INDIRECT("'"&amp;$A977&amp;"'!"&amp;CHAR(COLUMN(A976)+64)&amp;$B977)</f>
        <v>95O20059</v>
      </c>
      <c r="D977" cm="1">
        <f t="array" aca="1" ref="D977" ca="1">INDIRECT("'"&amp;$A977&amp;"'!"&amp;CHAR(COLUMN(C976)+64)&amp;$B977)</f>
        <v>35</v>
      </c>
      <c r="E977">
        <f t="shared" si="33"/>
        <v>976</v>
      </c>
      <c r="F977" t="str" cm="1">
        <f t="array" aca="1" ref="F977" ca="1">INDIRECT("'"&amp;$A977&amp;"'!"&amp;CHAR(COLUMN(D976)+64)&amp;$B977)</f>
        <v xml:space="preserve">Ống PVC D200x5,9mm </v>
      </c>
      <c r="G977" t="str" cm="1">
        <f t="array" aca="1" ref="G977" ca="1">INDIRECT("'"&amp;$A977&amp;"'!"&amp;CHAR(COLUMN(E976)+64)&amp;$B977)</f>
        <v>m</v>
      </c>
      <c r="H977" s="1" cm="1">
        <f t="array" aca="1" ref="H977" ca="1">INDIRECT("'"&amp;$A977&amp;"'!"&amp;CHAR(COLUMN(B976)+64)&amp;$B977)</f>
        <v>331900</v>
      </c>
    </row>
    <row r="978" spans="1:8" x14ac:dyDescent="0.25">
      <c r="A978" t="s">
        <v>2366</v>
      </c>
      <c r="B978">
        <f t="shared" si="32"/>
        <v>103</v>
      </c>
      <c r="C978" t="str" cm="1">
        <f t="array" aca="1" ref="C978" ca="1">INDIRECT("'"&amp;$A978&amp;"'!"&amp;CHAR(COLUMN(A977)+64)&amp;$B978)</f>
        <v>95O20077</v>
      </c>
      <c r="D978" cm="1">
        <f t="array" aca="1" ref="D978" ca="1">INDIRECT("'"&amp;$A978&amp;"'!"&amp;CHAR(COLUMN(C977)+64)&amp;$B978)</f>
        <v>36</v>
      </c>
      <c r="E978">
        <f t="shared" si="33"/>
        <v>977</v>
      </c>
      <c r="F978" t="str" cm="1">
        <f t="array" aca="1" ref="F978" ca="1">INDIRECT("'"&amp;$A978&amp;"'!"&amp;CHAR(COLUMN(D977)+64)&amp;$B978)</f>
        <v xml:space="preserve">Ống PVC D200x7,7mm </v>
      </c>
      <c r="G978" t="str" cm="1">
        <f t="array" aca="1" ref="G978" ca="1">INDIRECT("'"&amp;$A978&amp;"'!"&amp;CHAR(COLUMN(E977)+64)&amp;$B978)</f>
        <v>m</v>
      </c>
      <c r="H978" s="1" cm="1">
        <f t="array" aca="1" ref="H978" ca="1">INDIRECT("'"&amp;$A978&amp;"'!"&amp;CHAR(COLUMN(B977)+64)&amp;$B978)</f>
        <v>428000</v>
      </c>
    </row>
    <row r="979" spans="1:8" x14ac:dyDescent="0.25">
      <c r="A979" t="s">
        <v>2366</v>
      </c>
      <c r="B979">
        <f t="shared" si="32"/>
        <v>104</v>
      </c>
      <c r="C979" t="str" cm="1">
        <f t="array" aca="1" ref="C979" ca="1">INDIRECT("'"&amp;$A979&amp;"'!"&amp;CHAR(COLUMN(A978)+64)&amp;$B979)</f>
        <v>95O20096</v>
      </c>
      <c r="D979" cm="1">
        <f t="array" aca="1" ref="D979" ca="1">INDIRECT("'"&amp;$A979&amp;"'!"&amp;CHAR(COLUMN(C978)+64)&amp;$B979)</f>
        <v>37</v>
      </c>
      <c r="E979">
        <f t="shared" si="33"/>
        <v>978</v>
      </c>
      <c r="F979" t="str" cm="1">
        <f t="array" aca="1" ref="F979" ca="1">INDIRECT("'"&amp;$A979&amp;"'!"&amp;CHAR(COLUMN(D978)+64)&amp;$B979)</f>
        <v xml:space="preserve">Ống PVC D200x9,6mm </v>
      </c>
      <c r="G979" t="str" cm="1">
        <f t="array" aca="1" ref="G979" ca="1">INDIRECT("'"&amp;$A979&amp;"'!"&amp;CHAR(COLUMN(E978)+64)&amp;$B979)</f>
        <v>m</v>
      </c>
      <c r="H979" s="1" cm="1">
        <f t="array" aca="1" ref="H979" ca="1">INDIRECT("'"&amp;$A979&amp;"'!"&amp;CHAR(COLUMN(B978)+64)&amp;$B979)</f>
        <v>525600</v>
      </c>
    </row>
    <row r="980" spans="1:8" x14ac:dyDescent="0.25">
      <c r="A980" t="s">
        <v>2366</v>
      </c>
      <c r="B980">
        <f t="shared" si="32"/>
        <v>105</v>
      </c>
      <c r="C980" t="str" cm="1">
        <f t="array" aca="1" ref="C980" ca="1">INDIRECT("'"&amp;$A980&amp;"'!"&amp;CHAR(COLUMN(A979)+64)&amp;$B980)</f>
        <v>95O26062</v>
      </c>
      <c r="D980" cm="1">
        <f t="array" aca="1" ref="D980" ca="1">INDIRECT("'"&amp;$A980&amp;"'!"&amp;CHAR(COLUMN(C979)+64)&amp;$B980)</f>
        <v>38</v>
      </c>
      <c r="E980">
        <f t="shared" si="33"/>
        <v>979</v>
      </c>
      <c r="F980" t="str" cm="1">
        <f t="array" aca="1" ref="F980" ca="1">INDIRECT("'"&amp;$A980&amp;"'!"&amp;CHAR(COLUMN(D979)+64)&amp;$B980)</f>
        <v xml:space="preserve">Ống PVC D250x6,2mm </v>
      </c>
      <c r="G980" t="str" cm="1">
        <f t="array" aca="1" ref="G980" ca="1">INDIRECT("'"&amp;$A980&amp;"'!"&amp;CHAR(COLUMN(E979)+64)&amp;$B980)</f>
        <v>m</v>
      </c>
      <c r="H980" s="1" cm="1">
        <f t="array" aca="1" ref="H980" ca="1">INDIRECT("'"&amp;$A980&amp;"'!"&amp;CHAR(COLUMN(B979)+64)&amp;$B980)</f>
        <v>486900</v>
      </c>
    </row>
    <row r="981" spans="1:8" x14ac:dyDescent="0.25">
      <c r="A981" t="s">
        <v>2366</v>
      </c>
      <c r="B981">
        <f t="shared" si="32"/>
        <v>106</v>
      </c>
      <c r="C981" t="str" cm="1">
        <f t="array" aca="1" ref="C981" ca="1">INDIRECT("'"&amp;$A981&amp;"'!"&amp;CHAR(COLUMN(A980)+64)&amp;$B981)</f>
        <v>95O25073</v>
      </c>
      <c r="D981" cm="1">
        <f t="array" aca="1" ref="D981" ca="1">INDIRECT("'"&amp;$A981&amp;"'!"&amp;CHAR(COLUMN(C980)+64)&amp;$B981)</f>
        <v>39</v>
      </c>
      <c r="E981">
        <f t="shared" si="33"/>
        <v>980</v>
      </c>
      <c r="F981" t="str" cm="1">
        <f t="array" aca="1" ref="F981" ca="1">INDIRECT("'"&amp;$A981&amp;"'!"&amp;CHAR(COLUMN(D980)+64)&amp;$B981)</f>
        <v xml:space="preserve">Ống PVC D250x7,3mm </v>
      </c>
      <c r="G981" t="str" cm="1">
        <f t="array" aca="1" ref="G981" ca="1">INDIRECT("'"&amp;$A981&amp;"'!"&amp;CHAR(COLUMN(E980)+64)&amp;$B981)</f>
        <v>m</v>
      </c>
      <c r="H981" s="1" cm="1">
        <f t="array" aca="1" ref="H981" ca="1">INDIRECT("'"&amp;$A981&amp;"'!"&amp;CHAR(COLUMN(B980)+64)&amp;$B981)</f>
        <v>513000</v>
      </c>
    </row>
    <row r="982" spans="1:8" x14ac:dyDescent="0.25">
      <c r="A982" t="s">
        <v>2366</v>
      </c>
      <c r="B982">
        <f t="shared" si="32"/>
        <v>107</v>
      </c>
      <c r="C982" t="str" cm="1">
        <f t="array" aca="1" ref="C982" ca="1">INDIRECT("'"&amp;$A982&amp;"'!"&amp;CHAR(COLUMN(A981)+64)&amp;$B982)</f>
        <v>95O25077</v>
      </c>
      <c r="D982" cm="1">
        <f t="array" aca="1" ref="D982" ca="1">INDIRECT("'"&amp;$A982&amp;"'!"&amp;CHAR(COLUMN(C981)+64)&amp;$B982)</f>
        <v>40</v>
      </c>
      <c r="E982">
        <f t="shared" si="33"/>
        <v>981</v>
      </c>
      <c r="F982" t="str" cm="1">
        <f t="array" aca="1" ref="F982" ca="1">INDIRECT("'"&amp;$A982&amp;"'!"&amp;CHAR(COLUMN(D981)+64)&amp;$B982)</f>
        <v xml:space="preserve">Ống PVC D250x7,7mm </v>
      </c>
      <c r="G982" t="str" cm="1">
        <f t="array" aca="1" ref="G982" ca="1">INDIRECT("'"&amp;$A982&amp;"'!"&amp;CHAR(COLUMN(E981)+64)&amp;$B982)</f>
        <v>m</v>
      </c>
      <c r="H982" s="1" cm="1">
        <f t="array" aca="1" ref="H982" ca="1">INDIRECT("'"&amp;$A982&amp;"'!"&amp;CHAR(COLUMN(B981)+64)&amp;$B982)</f>
        <v>560500</v>
      </c>
    </row>
    <row r="983" spans="1:8" x14ac:dyDescent="0.25">
      <c r="A983" t="s">
        <v>2366</v>
      </c>
      <c r="B983">
        <f t="shared" si="32"/>
        <v>108</v>
      </c>
      <c r="C983" t="str" cm="1">
        <f t="array" aca="1" ref="C983" ca="1">INDIRECT("'"&amp;$A983&amp;"'!"&amp;CHAR(COLUMN(A982)+64)&amp;$B983)</f>
        <v>95O25096</v>
      </c>
      <c r="D983" cm="1">
        <f t="array" aca="1" ref="D983" ca="1">INDIRECT("'"&amp;$A983&amp;"'!"&amp;CHAR(COLUMN(C982)+64)&amp;$B983)</f>
        <v>41</v>
      </c>
      <c r="E983">
        <f t="shared" si="33"/>
        <v>982</v>
      </c>
      <c r="F983" t="str" cm="1">
        <f t="array" aca="1" ref="F983" ca="1">INDIRECT("'"&amp;$A983&amp;"'!"&amp;CHAR(COLUMN(D982)+64)&amp;$B983)</f>
        <v xml:space="preserve">Ống PVC D250x9,6mm </v>
      </c>
      <c r="G983" t="str" cm="1">
        <f t="array" aca="1" ref="G983" ca="1">INDIRECT("'"&amp;$A983&amp;"'!"&amp;CHAR(COLUMN(E982)+64)&amp;$B983)</f>
        <v>m</v>
      </c>
      <c r="H983" s="1" cm="1">
        <f t="array" aca="1" ref="H983" ca="1">INDIRECT("'"&amp;$A983&amp;"'!"&amp;CHAR(COLUMN(B982)+64)&amp;$B983)</f>
        <v>725000</v>
      </c>
    </row>
    <row r="984" spans="1:8" x14ac:dyDescent="0.25">
      <c r="A984" t="s">
        <v>2366</v>
      </c>
      <c r="B984">
        <f t="shared" si="32"/>
        <v>109</v>
      </c>
      <c r="C984" t="str" cm="1">
        <f t="array" aca="1" ref="C984" ca="1">INDIRECT("'"&amp;$A984&amp;"'!"&amp;CHAR(COLUMN(A983)+64)&amp;$B984)</f>
        <v>95O250119</v>
      </c>
      <c r="D984" cm="1">
        <f t="array" aca="1" ref="D984" ca="1">INDIRECT("'"&amp;$A984&amp;"'!"&amp;CHAR(COLUMN(C983)+64)&amp;$B984)</f>
        <v>42</v>
      </c>
      <c r="E984">
        <f t="shared" si="33"/>
        <v>983</v>
      </c>
      <c r="F984" t="str" cm="1">
        <f t="array" aca="1" ref="F984" ca="1">INDIRECT("'"&amp;$A984&amp;"'!"&amp;CHAR(COLUMN(D983)+64)&amp;$B984)</f>
        <v xml:space="preserve">Ống PVC D250x11,9mm </v>
      </c>
      <c r="G984" t="str" cm="1">
        <f t="array" aca="1" ref="G984" ca="1">INDIRECT("'"&amp;$A984&amp;"'!"&amp;CHAR(COLUMN(E983)+64)&amp;$B984)</f>
        <v>m</v>
      </c>
      <c r="H984" s="1" cm="1">
        <f t="array" aca="1" ref="H984" ca="1">INDIRECT("'"&amp;$A984&amp;"'!"&amp;CHAR(COLUMN(B983)+64)&amp;$B984)</f>
        <v>812000</v>
      </c>
    </row>
    <row r="985" spans="1:8" x14ac:dyDescent="0.25">
      <c r="A985" t="s">
        <v>2366</v>
      </c>
      <c r="B985">
        <f t="shared" si="32"/>
        <v>110</v>
      </c>
      <c r="C985" t="str" cm="1">
        <f t="array" aca="1" ref="C985" ca="1">INDIRECT("'"&amp;$A985&amp;"'!"&amp;CHAR(COLUMN(A984)+64)&amp;$B985)</f>
        <v>95O28069</v>
      </c>
      <c r="D985" cm="1">
        <f t="array" aca="1" ref="D985" ca="1">INDIRECT("'"&amp;$A985&amp;"'!"&amp;CHAR(COLUMN(C984)+64)&amp;$B985)</f>
        <v>43</v>
      </c>
      <c r="E985">
        <f t="shared" si="33"/>
        <v>984</v>
      </c>
      <c r="F985" t="str" cm="1">
        <f t="array" aca="1" ref="F985" ca="1">INDIRECT("'"&amp;$A985&amp;"'!"&amp;CHAR(COLUMN(D984)+64)&amp;$B985)</f>
        <v xml:space="preserve">Ống PVC D280x6,9mm </v>
      </c>
      <c r="G985" t="str" cm="1">
        <f t="array" aca="1" ref="G985" ca="1">INDIRECT("'"&amp;$A985&amp;"'!"&amp;CHAR(COLUMN(E984)+64)&amp;$B985)</f>
        <v>m</v>
      </c>
      <c r="H985" s="1" cm="1">
        <f t="array" aca="1" ref="H985" ca="1">INDIRECT("'"&amp;$A985&amp;"'!"&amp;CHAR(COLUMN(B984)+64)&amp;$B985)</f>
        <v>571800</v>
      </c>
    </row>
    <row r="986" spans="1:8" x14ac:dyDescent="0.25">
      <c r="A986" t="s">
        <v>2366</v>
      </c>
      <c r="B986">
        <f t="shared" si="32"/>
        <v>111</v>
      </c>
      <c r="C986" t="str" cm="1">
        <f t="array" aca="1" ref="C986" ca="1">INDIRECT("'"&amp;$A986&amp;"'!"&amp;CHAR(COLUMN(A985)+64)&amp;$B986)</f>
        <v>95O28082</v>
      </c>
      <c r="D986" cm="1">
        <f t="array" aca="1" ref="D986" ca="1">INDIRECT("'"&amp;$A986&amp;"'!"&amp;CHAR(COLUMN(C985)+64)&amp;$B986)</f>
        <v>44</v>
      </c>
      <c r="E986">
        <f t="shared" si="33"/>
        <v>985</v>
      </c>
      <c r="F986" t="str" cm="1">
        <f t="array" aca="1" ref="F986" ca="1">INDIRECT("'"&amp;$A986&amp;"'!"&amp;CHAR(COLUMN(D985)+64)&amp;$B986)</f>
        <v xml:space="preserve">Ống PVC D280x8,2mm </v>
      </c>
      <c r="G986" t="str" cm="1">
        <f t="array" aca="1" ref="G986" ca="1">INDIRECT("'"&amp;$A986&amp;"'!"&amp;CHAR(COLUMN(E985)+64)&amp;$B986)</f>
        <v>m</v>
      </c>
      <c r="H986" s="1" cm="1">
        <f t="array" aca="1" ref="H986" ca="1">INDIRECT("'"&amp;$A986&amp;"'!"&amp;CHAR(COLUMN(B985)+64)&amp;$B986)</f>
        <v>644400</v>
      </c>
    </row>
    <row r="987" spans="1:8" x14ac:dyDescent="0.25">
      <c r="A987" t="s">
        <v>2366</v>
      </c>
      <c r="B987">
        <f t="shared" si="32"/>
        <v>112</v>
      </c>
      <c r="C987" t="str" cm="1">
        <f t="array" aca="1" ref="C987" ca="1">INDIRECT("'"&amp;$A987&amp;"'!"&amp;CHAR(COLUMN(A986)+64)&amp;$B987)</f>
        <v>95O28086</v>
      </c>
      <c r="D987" cm="1">
        <f t="array" aca="1" ref="D987" ca="1">INDIRECT("'"&amp;$A987&amp;"'!"&amp;CHAR(COLUMN(C986)+64)&amp;$B987)</f>
        <v>45</v>
      </c>
      <c r="E987">
        <f t="shared" si="33"/>
        <v>986</v>
      </c>
      <c r="F987" t="str" cm="1">
        <f t="array" aca="1" ref="F987" ca="1">INDIRECT("'"&amp;$A987&amp;"'!"&amp;CHAR(COLUMN(D986)+64)&amp;$B987)</f>
        <v xml:space="preserve">Ống PVC D280x8,6mm </v>
      </c>
      <c r="G987" t="str" cm="1">
        <f t="array" aca="1" ref="G987" ca="1">INDIRECT("'"&amp;$A987&amp;"'!"&amp;CHAR(COLUMN(E986)+64)&amp;$B987)</f>
        <v>m</v>
      </c>
      <c r="H987" s="1" cm="1">
        <f t="array" aca="1" ref="H987" ca="1">INDIRECT("'"&amp;$A987&amp;"'!"&amp;CHAR(COLUMN(B986)+64)&amp;$B987)</f>
        <v>673200</v>
      </c>
    </row>
    <row r="988" spans="1:8" x14ac:dyDescent="0.25">
      <c r="A988" t="s">
        <v>2366</v>
      </c>
      <c r="B988">
        <f t="shared" si="32"/>
        <v>113</v>
      </c>
      <c r="C988" t="str" cm="1">
        <f t="array" aca="1" ref="C988" ca="1">INDIRECT("'"&amp;$A988&amp;"'!"&amp;CHAR(COLUMN(A987)+64)&amp;$B988)</f>
        <v>95O280107</v>
      </c>
      <c r="D988" cm="1">
        <f t="array" aca="1" ref="D988" ca="1">INDIRECT("'"&amp;$A988&amp;"'!"&amp;CHAR(COLUMN(C987)+64)&amp;$B988)</f>
        <v>46</v>
      </c>
      <c r="E988">
        <f t="shared" si="33"/>
        <v>987</v>
      </c>
      <c r="F988" t="str" cm="1">
        <f t="array" aca="1" ref="F988" ca="1">INDIRECT("'"&amp;$A988&amp;"'!"&amp;CHAR(COLUMN(D987)+64)&amp;$B988)</f>
        <v xml:space="preserve">Ống PVC D280x10,7mm </v>
      </c>
      <c r="G988" t="str" cm="1">
        <f t="array" aca="1" ref="G988" ca="1">INDIRECT("'"&amp;$A988&amp;"'!"&amp;CHAR(COLUMN(E987)+64)&amp;$B988)</f>
        <v>m</v>
      </c>
      <c r="H988" s="1" cm="1">
        <f t="array" aca="1" ref="H988" ca="1">INDIRECT("'"&amp;$A988&amp;"'!"&amp;CHAR(COLUMN(B987)+64)&amp;$B988)</f>
        <v>865300</v>
      </c>
    </row>
    <row r="989" spans="1:8" x14ac:dyDescent="0.25">
      <c r="A989" t="s">
        <v>2366</v>
      </c>
      <c r="B989">
        <f t="shared" si="32"/>
        <v>114</v>
      </c>
      <c r="C989" t="str" cm="1">
        <f t="array" aca="1" ref="C989" ca="1">INDIRECT("'"&amp;$A989&amp;"'!"&amp;CHAR(COLUMN(A988)+64)&amp;$B989)</f>
        <v>95O280134</v>
      </c>
      <c r="D989" cm="1">
        <f t="array" aca="1" ref="D989" ca="1">INDIRECT("'"&amp;$A989&amp;"'!"&amp;CHAR(COLUMN(C988)+64)&amp;$B989)</f>
        <v>47</v>
      </c>
      <c r="E989">
        <f t="shared" si="33"/>
        <v>988</v>
      </c>
      <c r="F989" t="str" cm="1">
        <f t="array" aca="1" ref="F989" ca="1">INDIRECT("'"&amp;$A989&amp;"'!"&amp;CHAR(COLUMN(D988)+64)&amp;$B989)</f>
        <v xml:space="preserve">Ống PVC D280x13,4mm </v>
      </c>
      <c r="G989" t="str" cm="1">
        <f t="array" aca="1" ref="G989" ca="1">INDIRECT("'"&amp;$A989&amp;"'!"&amp;CHAR(COLUMN(E988)+64)&amp;$B989)</f>
        <v>m</v>
      </c>
      <c r="H989" s="1" cm="1">
        <f t="array" aca="1" ref="H989" ca="1">INDIRECT("'"&amp;$A989&amp;"'!"&amp;CHAR(COLUMN(B988)+64)&amp;$B989)</f>
        <v>1024300</v>
      </c>
    </row>
    <row r="990" spans="1:8" x14ac:dyDescent="0.25">
      <c r="A990" t="s">
        <v>2366</v>
      </c>
      <c r="B990">
        <f t="shared" si="32"/>
        <v>115</v>
      </c>
      <c r="C990" t="str" cm="1">
        <f t="array" aca="1" ref="C990" ca="1">INDIRECT("'"&amp;$A990&amp;"'!"&amp;CHAR(COLUMN(A989)+64)&amp;$B990)</f>
        <v>95O31562</v>
      </c>
      <c r="D990" cm="1">
        <f t="array" aca="1" ref="D990" ca="1">INDIRECT("'"&amp;$A990&amp;"'!"&amp;CHAR(COLUMN(C989)+64)&amp;$B990)</f>
        <v>48</v>
      </c>
      <c r="E990">
        <f t="shared" si="33"/>
        <v>989</v>
      </c>
      <c r="F990" t="str" cm="1">
        <f t="array" aca="1" ref="F990" ca="1">INDIRECT("'"&amp;$A990&amp;"'!"&amp;CHAR(COLUMN(D989)+64)&amp;$B990)</f>
        <v xml:space="preserve">Ống PVC D315x6,2mm </v>
      </c>
      <c r="G990" t="str" cm="1">
        <f t="array" aca="1" ref="G990" ca="1">INDIRECT("'"&amp;$A990&amp;"'!"&amp;CHAR(COLUMN(E989)+64)&amp;$B990)</f>
        <v>m</v>
      </c>
      <c r="H990" s="1" cm="1">
        <f t="array" aca="1" ref="H990" ca="1">INDIRECT("'"&amp;$A990&amp;"'!"&amp;CHAR(COLUMN(B989)+64)&amp;$B990)</f>
        <v>551200</v>
      </c>
    </row>
    <row r="991" spans="1:8" x14ac:dyDescent="0.25">
      <c r="A991" t="s">
        <v>2366</v>
      </c>
      <c r="B991">
        <f t="shared" si="32"/>
        <v>116</v>
      </c>
      <c r="C991" t="str" cm="1">
        <f t="array" aca="1" ref="C991" ca="1">INDIRECT("'"&amp;$A991&amp;"'!"&amp;CHAR(COLUMN(A990)+64)&amp;$B991)</f>
        <v>95O31577</v>
      </c>
      <c r="D991" cm="1">
        <f t="array" aca="1" ref="D991" ca="1">INDIRECT("'"&amp;$A991&amp;"'!"&amp;CHAR(COLUMN(C990)+64)&amp;$B991)</f>
        <v>49</v>
      </c>
      <c r="E991">
        <f t="shared" si="33"/>
        <v>990</v>
      </c>
      <c r="F991" t="str" cm="1">
        <f t="array" aca="1" ref="F991" ca="1">INDIRECT("'"&amp;$A991&amp;"'!"&amp;CHAR(COLUMN(D990)+64)&amp;$B991)</f>
        <v xml:space="preserve">Ống PVC D315x7,7mm </v>
      </c>
      <c r="G991" t="str" cm="1">
        <f t="array" aca="1" ref="G991" ca="1">INDIRECT("'"&amp;$A991&amp;"'!"&amp;CHAR(COLUMN(E990)+64)&amp;$B991)</f>
        <v>m</v>
      </c>
      <c r="H991" s="1" cm="1">
        <f t="array" aca="1" ref="H991" ca="1">INDIRECT("'"&amp;$A991&amp;"'!"&amp;CHAR(COLUMN(B990)+64)&amp;$B991)</f>
        <v>729700</v>
      </c>
    </row>
    <row r="992" spans="1:8" x14ac:dyDescent="0.25">
      <c r="A992" t="s">
        <v>2366</v>
      </c>
      <c r="B992">
        <f t="shared" si="32"/>
        <v>117</v>
      </c>
      <c r="C992" t="str" cm="1">
        <f t="array" aca="1" ref="C992" ca="1">INDIRECT("'"&amp;$A992&amp;"'!"&amp;CHAR(COLUMN(A991)+64)&amp;$B992)</f>
        <v>95O31592</v>
      </c>
      <c r="D992" cm="1">
        <f t="array" aca="1" ref="D992" ca="1">INDIRECT("'"&amp;$A992&amp;"'!"&amp;CHAR(COLUMN(C991)+64)&amp;$B992)</f>
        <v>50</v>
      </c>
      <c r="E992">
        <f t="shared" si="33"/>
        <v>991</v>
      </c>
      <c r="F992" t="str" cm="1">
        <f t="array" aca="1" ref="F992" ca="1">INDIRECT("'"&amp;$A992&amp;"'!"&amp;CHAR(COLUMN(D991)+64)&amp;$B992)</f>
        <v xml:space="preserve">Ống PVC D315x9,2mm </v>
      </c>
      <c r="G992" t="str" cm="1">
        <f t="array" aca="1" ref="G992" ca="1">INDIRECT("'"&amp;$A992&amp;"'!"&amp;CHAR(COLUMN(E991)+64)&amp;$B992)</f>
        <v>m</v>
      </c>
      <c r="H992" s="1" cm="1">
        <f t="array" aca="1" ref="H992" ca="1">INDIRECT("'"&amp;$A992&amp;"'!"&amp;CHAR(COLUMN(B991)+64)&amp;$B992)</f>
        <v>811700</v>
      </c>
    </row>
    <row r="993" spans="1:8" x14ac:dyDescent="0.25">
      <c r="A993" t="s">
        <v>2366</v>
      </c>
      <c r="B993">
        <f t="shared" si="32"/>
        <v>118</v>
      </c>
      <c r="C993" t="str" cm="1">
        <f t="array" aca="1" ref="C993" ca="1">INDIRECT("'"&amp;$A993&amp;"'!"&amp;CHAR(COLUMN(A992)+64)&amp;$B993)</f>
        <v>95O315121</v>
      </c>
      <c r="D993" cm="1">
        <f t="array" aca="1" ref="D993" ca="1">INDIRECT("'"&amp;$A993&amp;"'!"&amp;CHAR(COLUMN(C992)+64)&amp;$B993)</f>
        <v>51</v>
      </c>
      <c r="E993">
        <f t="shared" si="33"/>
        <v>992</v>
      </c>
      <c r="F993" t="str" cm="1">
        <f t="array" aca="1" ref="F993" ca="1">INDIRECT("'"&amp;$A993&amp;"'!"&amp;CHAR(COLUMN(D992)+64)&amp;$B993)</f>
        <v xml:space="preserve">Ống PVC D315x12,1mm </v>
      </c>
      <c r="G993" t="str" cm="1">
        <f t="array" aca="1" ref="G993" ca="1">INDIRECT("'"&amp;$A993&amp;"'!"&amp;CHAR(COLUMN(E992)+64)&amp;$B993)</f>
        <v>m</v>
      </c>
      <c r="H993" s="1" cm="1">
        <f t="array" aca="1" ref="H993" ca="1">INDIRECT("'"&amp;$A993&amp;"'!"&amp;CHAR(COLUMN(B992)+64)&amp;$B993)</f>
        <v>1081000</v>
      </c>
    </row>
    <row r="994" spans="1:8" x14ac:dyDescent="0.25">
      <c r="A994" t="s">
        <v>2366</v>
      </c>
      <c r="B994">
        <f t="shared" si="32"/>
        <v>119</v>
      </c>
      <c r="C994" t="str" cm="1">
        <f t="array" aca="1" ref="C994" ca="1">INDIRECT("'"&amp;$A994&amp;"'!"&amp;CHAR(COLUMN(A993)+64)&amp;$B994)</f>
        <v>95O315150</v>
      </c>
      <c r="D994" cm="1">
        <f t="array" aca="1" ref="D994" ca="1">INDIRECT("'"&amp;$A994&amp;"'!"&amp;CHAR(COLUMN(C993)+64)&amp;$B994)</f>
        <v>52</v>
      </c>
      <c r="E994">
        <f t="shared" si="33"/>
        <v>993</v>
      </c>
      <c r="F994" t="str" cm="1">
        <f t="array" aca="1" ref="F994" ca="1">INDIRECT("'"&amp;$A994&amp;"'!"&amp;CHAR(COLUMN(D993)+64)&amp;$B994)</f>
        <v xml:space="preserve">Ống PVC D315x15,0mm </v>
      </c>
      <c r="G994" t="str" cm="1">
        <f t="array" aca="1" ref="G994" ca="1">INDIRECT("'"&amp;$A994&amp;"'!"&amp;CHAR(COLUMN(E993)+64)&amp;$B994)</f>
        <v>m</v>
      </c>
      <c r="H994" s="1" cm="1">
        <f t="array" aca="1" ref="H994" ca="1">INDIRECT("'"&amp;$A994&amp;"'!"&amp;CHAR(COLUMN(B993)+64)&amp;$B994)</f>
        <v>1287100</v>
      </c>
    </row>
    <row r="995" spans="1:8" x14ac:dyDescent="0.25">
      <c r="A995" t="s">
        <v>2367</v>
      </c>
      <c r="B995">
        <v>8</v>
      </c>
      <c r="C995" t="str" cm="1">
        <f t="array" aca="1" ref="C995" ca="1">INDIRECT("'"&amp;$A995&amp;"'!"&amp;CHAR(COLUMN(A994)+64)&amp;$B995)</f>
        <v>96OLD1612</v>
      </c>
      <c r="D995" cm="1">
        <f t="array" aca="1" ref="D995" ca="1">INDIRECT("'"&amp;$A995&amp;"'!"&amp;CHAR(COLUMN(C994)+64)&amp;$B995)</f>
        <v>1</v>
      </c>
      <c r="E995">
        <f t="shared" si="33"/>
        <v>994</v>
      </c>
      <c r="F995" t="str" cm="1">
        <f t="array" aca="1" ref="F995" ca="1">INDIRECT("'"&amp;$A995&amp;"'!"&amp;CHAR(COLUMN(D994)+64)&amp;$B995)</f>
        <v>Ống luồn dây điện D16x1,2mm</v>
      </c>
      <c r="G995" t="str" cm="1">
        <f t="array" aca="1" ref="G995" ca="1">INDIRECT("'"&amp;$A995&amp;"'!"&amp;CHAR(COLUMN(E994)+64)&amp;$B995)</f>
        <v>cây</v>
      </c>
      <c r="H995" s="1" cm="1">
        <f t="array" aca="1" ref="H995" ca="1">INDIRECT("'"&amp;$A995&amp;"'!"&amp;CHAR(COLUMN(B994)+64)&amp;$B995)</f>
        <v>19100</v>
      </c>
    </row>
    <row r="996" spans="1:8" x14ac:dyDescent="0.25">
      <c r="A996" t="s">
        <v>2367</v>
      </c>
      <c r="B996">
        <f t="shared" si="32"/>
        <v>9</v>
      </c>
      <c r="C996" t="str" cm="1">
        <f t="array" aca="1" ref="C996" ca="1">INDIRECT("'"&amp;$A996&amp;"'!"&amp;CHAR(COLUMN(A995)+64)&amp;$B996)</f>
        <v>96OLD1614</v>
      </c>
      <c r="D996" cm="1">
        <f t="array" aca="1" ref="D996" ca="1">INDIRECT("'"&amp;$A996&amp;"'!"&amp;CHAR(COLUMN(C995)+64)&amp;$B996)</f>
        <v>2</v>
      </c>
      <c r="E996">
        <f t="shared" si="33"/>
        <v>995</v>
      </c>
      <c r="F996" t="str" cm="1">
        <f t="array" aca="1" ref="F996" ca="1">INDIRECT("'"&amp;$A996&amp;"'!"&amp;CHAR(COLUMN(D995)+64)&amp;$B996)</f>
        <v>Ống luồn dây điện D16x1,4mm</v>
      </c>
      <c r="G996" t="str" cm="1">
        <f t="array" aca="1" ref="G996" ca="1">INDIRECT("'"&amp;$A996&amp;"'!"&amp;CHAR(COLUMN(E995)+64)&amp;$B996)</f>
        <v>cây</v>
      </c>
      <c r="H996" s="1" cm="1">
        <f t="array" aca="1" ref="H996" ca="1">INDIRECT("'"&amp;$A996&amp;"'!"&amp;CHAR(COLUMN(B995)+64)&amp;$B996)</f>
        <v>21800</v>
      </c>
    </row>
    <row r="997" spans="1:8" x14ac:dyDescent="0.25">
      <c r="A997" t="s">
        <v>2367</v>
      </c>
      <c r="B997">
        <f t="shared" si="32"/>
        <v>10</v>
      </c>
      <c r="C997" t="str" cm="1">
        <f t="array" aca="1" ref="C997" ca="1">INDIRECT("'"&amp;$A997&amp;"'!"&amp;CHAR(COLUMN(A996)+64)&amp;$B997)</f>
        <v>96OLD1617</v>
      </c>
      <c r="D997" cm="1">
        <f t="array" aca="1" ref="D997" ca="1">INDIRECT("'"&amp;$A997&amp;"'!"&amp;CHAR(COLUMN(C996)+64)&amp;$B997)</f>
        <v>3</v>
      </c>
      <c r="E997">
        <f t="shared" si="33"/>
        <v>996</v>
      </c>
      <c r="F997" t="str" cm="1">
        <f t="array" aca="1" ref="F997" ca="1">INDIRECT("'"&amp;$A997&amp;"'!"&amp;CHAR(COLUMN(D996)+64)&amp;$B997)</f>
        <v>Ống luồn dây điện D16x1,7mm</v>
      </c>
      <c r="G997" t="str" cm="1">
        <f t="array" aca="1" ref="G997" ca="1">INDIRECT("'"&amp;$A997&amp;"'!"&amp;CHAR(COLUMN(E996)+64)&amp;$B997)</f>
        <v>cây</v>
      </c>
      <c r="H997" s="1" cm="1">
        <f t="array" aca="1" ref="H997" ca="1">INDIRECT("'"&amp;$A997&amp;"'!"&amp;CHAR(COLUMN(B996)+64)&amp;$B997)</f>
        <v>27000</v>
      </c>
    </row>
    <row r="998" spans="1:8" x14ac:dyDescent="0.25">
      <c r="A998" t="s">
        <v>2367</v>
      </c>
      <c r="B998">
        <f t="shared" si="32"/>
        <v>11</v>
      </c>
      <c r="C998" t="str" cm="1">
        <f t="array" aca="1" ref="C998" ca="1">INDIRECT("'"&amp;$A998&amp;"'!"&amp;CHAR(COLUMN(A997)+64)&amp;$B998)</f>
        <v>96OLD2014</v>
      </c>
      <c r="D998" cm="1">
        <f t="array" aca="1" ref="D998" ca="1">INDIRECT("'"&amp;$A998&amp;"'!"&amp;CHAR(COLUMN(C997)+64)&amp;$B998)</f>
        <v>4</v>
      </c>
      <c r="E998">
        <f t="shared" si="33"/>
        <v>997</v>
      </c>
      <c r="F998" t="str" cm="1">
        <f t="array" aca="1" ref="F998" ca="1">INDIRECT("'"&amp;$A998&amp;"'!"&amp;CHAR(COLUMN(D997)+64)&amp;$B998)</f>
        <v>Ống luồn dây điện D20x1,4mm</v>
      </c>
      <c r="G998" t="str" cm="1">
        <f t="array" aca="1" ref="G998" ca="1">INDIRECT("'"&amp;$A998&amp;"'!"&amp;CHAR(COLUMN(E997)+64)&amp;$B998)</f>
        <v>cây</v>
      </c>
      <c r="H998" s="1" cm="1">
        <f t="array" aca="1" ref="H998" ca="1">INDIRECT("'"&amp;$A998&amp;"'!"&amp;CHAR(COLUMN(B997)+64)&amp;$B998)</f>
        <v>27000</v>
      </c>
    </row>
    <row r="999" spans="1:8" x14ac:dyDescent="0.25">
      <c r="A999" t="s">
        <v>2367</v>
      </c>
      <c r="B999">
        <f t="shared" si="32"/>
        <v>12</v>
      </c>
      <c r="C999" t="str" cm="1">
        <f t="array" aca="1" ref="C999" ca="1">INDIRECT("'"&amp;$A999&amp;"'!"&amp;CHAR(COLUMN(A998)+64)&amp;$B999)</f>
        <v>96OLD2016</v>
      </c>
      <c r="D999" cm="1">
        <f t="array" aca="1" ref="D999" ca="1">INDIRECT("'"&amp;$A999&amp;"'!"&amp;CHAR(COLUMN(C998)+64)&amp;$B999)</f>
        <v>5</v>
      </c>
      <c r="E999">
        <f t="shared" si="33"/>
        <v>998</v>
      </c>
      <c r="F999" t="str" cm="1">
        <f t="array" aca="1" ref="F999" ca="1">INDIRECT("'"&amp;$A999&amp;"'!"&amp;CHAR(COLUMN(D998)+64)&amp;$B999)</f>
        <v>Ống luồn dây điện D20x1,6mm</v>
      </c>
      <c r="G999" t="str" cm="1">
        <f t="array" aca="1" ref="G999" ca="1">INDIRECT("'"&amp;$A999&amp;"'!"&amp;CHAR(COLUMN(E998)+64)&amp;$B999)</f>
        <v>cây</v>
      </c>
      <c r="H999" s="1" cm="1">
        <f t="array" aca="1" ref="H999" ca="1">INDIRECT("'"&amp;$A999&amp;"'!"&amp;CHAR(COLUMN(B998)+64)&amp;$B999)</f>
        <v>30800</v>
      </c>
    </row>
    <row r="1000" spans="1:8" x14ac:dyDescent="0.25">
      <c r="A1000" t="s">
        <v>2367</v>
      </c>
      <c r="B1000">
        <f t="shared" si="32"/>
        <v>13</v>
      </c>
      <c r="C1000" t="str" cm="1">
        <f t="array" aca="1" ref="C1000" ca="1">INDIRECT("'"&amp;$A1000&amp;"'!"&amp;CHAR(COLUMN(A999)+64)&amp;$B1000)</f>
        <v>96OLD2020</v>
      </c>
      <c r="D1000" cm="1">
        <f t="array" aca="1" ref="D1000" ca="1">INDIRECT("'"&amp;$A1000&amp;"'!"&amp;CHAR(COLUMN(C999)+64)&amp;$B1000)</f>
        <v>6</v>
      </c>
      <c r="E1000">
        <f t="shared" si="33"/>
        <v>999</v>
      </c>
      <c r="F1000" t="str" cm="1">
        <f t="array" aca="1" ref="F1000" ca="1">INDIRECT("'"&amp;$A1000&amp;"'!"&amp;CHAR(COLUMN(D999)+64)&amp;$B1000)</f>
        <v>Ống luồn dây điện D20x2,0mm</v>
      </c>
      <c r="G1000" t="str" cm="1">
        <f t="array" aca="1" ref="G1000" ca="1">INDIRECT("'"&amp;$A1000&amp;"'!"&amp;CHAR(COLUMN(E999)+64)&amp;$B1000)</f>
        <v>cây</v>
      </c>
      <c r="H1000" s="1" cm="1">
        <f t="array" aca="1" ref="H1000" ca="1">INDIRECT("'"&amp;$A1000&amp;"'!"&amp;CHAR(COLUMN(B999)+64)&amp;$B1000)</f>
        <v>38900</v>
      </c>
    </row>
    <row r="1001" spans="1:8" x14ac:dyDescent="0.25">
      <c r="A1001" t="s">
        <v>2367</v>
      </c>
      <c r="B1001">
        <f t="shared" si="32"/>
        <v>14</v>
      </c>
      <c r="C1001" t="str" cm="1">
        <f t="array" aca="1" ref="C1001" ca="1">INDIRECT("'"&amp;$A1001&amp;"'!"&amp;CHAR(COLUMN(A1000)+64)&amp;$B1001)</f>
        <v>96OLD2515</v>
      </c>
      <c r="D1001" cm="1">
        <f t="array" aca="1" ref="D1001" ca="1">INDIRECT("'"&amp;$A1001&amp;"'!"&amp;CHAR(COLUMN(C1000)+64)&amp;$B1001)</f>
        <v>7</v>
      </c>
      <c r="E1001">
        <f t="shared" si="33"/>
        <v>1000</v>
      </c>
      <c r="F1001" t="str" cm="1">
        <f t="array" aca="1" ref="F1001" ca="1">INDIRECT("'"&amp;$A1001&amp;"'!"&amp;CHAR(COLUMN(D1000)+64)&amp;$B1001)</f>
        <v>Ống luồn dây điện D25x1,5mm</v>
      </c>
      <c r="G1001" t="str" cm="1">
        <f t="array" aca="1" ref="G1001" ca="1">INDIRECT("'"&amp;$A1001&amp;"'!"&amp;CHAR(COLUMN(E1000)+64)&amp;$B1001)</f>
        <v>cây</v>
      </c>
      <c r="H1001" s="1" cm="1">
        <f t="array" aca="1" ref="H1001" ca="1">INDIRECT("'"&amp;$A1001&amp;"'!"&amp;CHAR(COLUMN(B1000)+64)&amp;$B1001)</f>
        <v>37000</v>
      </c>
    </row>
    <row r="1002" spans="1:8" x14ac:dyDescent="0.25">
      <c r="A1002" t="s">
        <v>2367</v>
      </c>
      <c r="B1002">
        <f t="shared" si="32"/>
        <v>15</v>
      </c>
      <c r="C1002" t="str" cm="1">
        <f t="array" aca="1" ref="C1002" ca="1">INDIRECT("'"&amp;$A1002&amp;"'!"&amp;CHAR(COLUMN(A1001)+64)&amp;$B1002)</f>
        <v>96OLD2518</v>
      </c>
      <c r="D1002" cm="1">
        <f t="array" aca="1" ref="D1002" ca="1">INDIRECT("'"&amp;$A1002&amp;"'!"&amp;CHAR(COLUMN(C1001)+64)&amp;$B1002)</f>
        <v>8</v>
      </c>
      <c r="E1002">
        <f t="shared" si="33"/>
        <v>1001</v>
      </c>
      <c r="F1002" t="str" cm="1">
        <f t="array" aca="1" ref="F1002" ca="1">INDIRECT("'"&amp;$A1002&amp;"'!"&amp;CHAR(COLUMN(D1001)+64)&amp;$B1002)</f>
        <v>Ống luồn dây điện D25x1,8mm</v>
      </c>
      <c r="G1002" t="str" cm="1">
        <f t="array" aca="1" ref="G1002" ca="1">INDIRECT("'"&amp;$A1002&amp;"'!"&amp;CHAR(COLUMN(E1001)+64)&amp;$B1002)</f>
        <v>cây</v>
      </c>
      <c r="H1002" s="1" cm="1">
        <f t="array" aca="1" ref="H1002" ca="1">INDIRECT("'"&amp;$A1002&amp;"'!"&amp;CHAR(COLUMN(B1001)+64)&amp;$B1002)</f>
        <v>42600</v>
      </c>
    </row>
    <row r="1003" spans="1:8" x14ac:dyDescent="0.25">
      <c r="A1003" t="s">
        <v>2367</v>
      </c>
      <c r="B1003">
        <f t="shared" si="32"/>
        <v>16</v>
      </c>
      <c r="C1003" t="str" cm="1">
        <f t="array" aca="1" ref="C1003" ca="1">INDIRECT("'"&amp;$A1003&amp;"'!"&amp;CHAR(COLUMN(A1002)+64)&amp;$B1003)</f>
        <v>96OLD2520</v>
      </c>
      <c r="D1003" cm="1">
        <f t="array" aca="1" ref="D1003" ca="1">INDIRECT("'"&amp;$A1003&amp;"'!"&amp;CHAR(COLUMN(C1002)+64)&amp;$B1003)</f>
        <v>9</v>
      </c>
      <c r="E1003">
        <f t="shared" si="33"/>
        <v>1002</v>
      </c>
      <c r="F1003" t="str" cm="1">
        <f t="array" aca="1" ref="F1003" ca="1">INDIRECT("'"&amp;$A1003&amp;"'!"&amp;CHAR(COLUMN(D1002)+64)&amp;$B1003)</f>
        <v>Ống luồn dây điện D25x2,0mm</v>
      </c>
      <c r="G1003" t="str" cm="1">
        <f t="array" aca="1" ref="G1003" ca="1">INDIRECT("'"&amp;$A1003&amp;"'!"&amp;CHAR(COLUMN(E1002)+64)&amp;$B1003)</f>
        <v>cây</v>
      </c>
      <c r="H1003" s="1" cm="1">
        <f t="array" aca="1" ref="H1003" ca="1">INDIRECT("'"&amp;$A1003&amp;"'!"&amp;CHAR(COLUMN(B1002)+64)&amp;$B1003)</f>
        <v>56200</v>
      </c>
    </row>
    <row r="1004" spans="1:8" x14ac:dyDescent="0.25">
      <c r="A1004" t="s">
        <v>2367</v>
      </c>
      <c r="B1004">
        <f t="shared" si="32"/>
        <v>17</v>
      </c>
      <c r="C1004" t="str" cm="1">
        <f t="array" aca="1" ref="C1004" ca="1">INDIRECT("'"&amp;$A1004&amp;"'!"&amp;CHAR(COLUMN(A1003)+64)&amp;$B1004)</f>
        <v>96OLD3218</v>
      </c>
      <c r="D1004" cm="1">
        <f t="array" aca="1" ref="D1004" ca="1">INDIRECT("'"&amp;$A1004&amp;"'!"&amp;CHAR(COLUMN(C1003)+64)&amp;$B1004)</f>
        <v>10</v>
      </c>
      <c r="E1004">
        <f t="shared" si="33"/>
        <v>1003</v>
      </c>
      <c r="F1004" t="str" cm="1">
        <f t="array" aca="1" ref="F1004" ca="1">INDIRECT("'"&amp;$A1004&amp;"'!"&amp;CHAR(COLUMN(D1003)+64)&amp;$B1004)</f>
        <v>Ống luồn dây điện D32x1,8mm</v>
      </c>
      <c r="G1004" t="str" cm="1">
        <f t="array" aca="1" ref="G1004" ca="1">INDIRECT("'"&amp;$A1004&amp;"'!"&amp;CHAR(COLUMN(E1003)+64)&amp;$B1004)</f>
        <v>cây</v>
      </c>
      <c r="H1004" s="1" cm="1">
        <f t="array" aca="1" ref="H1004" ca="1">INDIRECT("'"&amp;$A1004&amp;"'!"&amp;CHAR(COLUMN(B1003)+64)&amp;$B1004)</f>
        <v>74400</v>
      </c>
    </row>
    <row r="1005" spans="1:8" x14ac:dyDescent="0.25">
      <c r="A1005" t="s">
        <v>2367</v>
      </c>
      <c r="B1005">
        <f t="shared" si="32"/>
        <v>18</v>
      </c>
      <c r="C1005" t="str" cm="1">
        <f t="array" aca="1" ref="C1005" ca="1">INDIRECT("'"&amp;$A1005&amp;"'!"&amp;CHAR(COLUMN(A1004)+64)&amp;$B1005)</f>
        <v>96OLD3221</v>
      </c>
      <c r="D1005" cm="1">
        <f t="array" aca="1" ref="D1005" ca="1">INDIRECT("'"&amp;$A1005&amp;"'!"&amp;CHAR(COLUMN(C1004)+64)&amp;$B1005)</f>
        <v>11</v>
      </c>
      <c r="E1005">
        <f t="shared" si="33"/>
        <v>1004</v>
      </c>
      <c r="F1005" t="str" cm="1">
        <f t="array" aca="1" ref="F1005" ca="1">INDIRECT("'"&amp;$A1005&amp;"'!"&amp;CHAR(COLUMN(D1004)+64)&amp;$B1005)</f>
        <v>Ống luồn dây điện D32x2,1mm</v>
      </c>
      <c r="G1005" t="str" cm="1">
        <f t="array" aca="1" ref="G1005" ca="1">INDIRECT("'"&amp;$A1005&amp;"'!"&amp;CHAR(COLUMN(E1004)+64)&amp;$B1005)</f>
        <v>cây</v>
      </c>
      <c r="H1005" s="1" cm="1">
        <f t="array" aca="1" ref="H1005" ca="1">INDIRECT("'"&amp;$A1005&amp;"'!"&amp;CHAR(COLUMN(B1004)+64)&amp;$B1005)</f>
        <v>85600</v>
      </c>
    </row>
    <row r="1006" spans="1:8" x14ac:dyDescent="0.25">
      <c r="A1006" t="s">
        <v>2367</v>
      </c>
      <c r="B1006">
        <f t="shared" si="32"/>
        <v>19</v>
      </c>
      <c r="C1006" t="str" cm="1">
        <f t="array" aca="1" ref="C1006" ca="1">INDIRECT("'"&amp;$A1006&amp;"'!"&amp;CHAR(COLUMN(A1005)+64)&amp;$B1006)</f>
        <v>96OLD3225</v>
      </c>
      <c r="D1006" cm="1">
        <f t="array" aca="1" ref="D1006" ca="1">INDIRECT("'"&amp;$A1006&amp;"'!"&amp;CHAR(COLUMN(C1005)+64)&amp;$B1006)</f>
        <v>12</v>
      </c>
      <c r="E1006">
        <f t="shared" si="33"/>
        <v>1005</v>
      </c>
      <c r="F1006" t="str" cm="1">
        <f t="array" aca="1" ref="F1006" ca="1">INDIRECT("'"&amp;$A1006&amp;"'!"&amp;CHAR(COLUMN(D1005)+64)&amp;$B1006)</f>
        <v>Ống luồn dây điện D32x2,5mm</v>
      </c>
      <c r="G1006" t="str" cm="1">
        <f t="array" aca="1" ref="G1006" ca="1">INDIRECT("'"&amp;$A1006&amp;"'!"&amp;CHAR(COLUMN(E1005)+64)&amp;$B1006)</f>
        <v>cây</v>
      </c>
      <c r="H1006" s="1" cm="1">
        <f t="array" aca="1" ref="H1006" ca="1">INDIRECT("'"&amp;$A1006&amp;"'!"&amp;CHAR(COLUMN(B1005)+64)&amp;$B1006)</f>
        <v>120200</v>
      </c>
    </row>
    <row r="1007" spans="1:8" x14ac:dyDescent="0.25">
      <c r="A1007" t="s">
        <v>2367</v>
      </c>
      <c r="B1007">
        <f t="shared" si="32"/>
        <v>20</v>
      </c>
      <c r="C1007" t="str" cm="1">
        <f t="array" aca="1" ref="C1007" ca="1">INDIRECT("'"&amp;$A1007&amp;"'!"&amp;CHAR(COLUMN(A1006)+64)&amp;$B1007)</f>
        <v>96OLD4023</v>
      </c>
      <c r="D1007" cm="1">
        <f t="array" aca="1" ref="D1007" ca="1">INDIRECT("'"&amp;$A1007&amp;"'!"&amp;CHAR(COLUMN(C1006)+64)&amp;$B1007)</f>
        <v>13</v>
      </c>
      <c r="E1007">
        <f t="shared" si="33"/>
        <v>1006</v>
      </c>
      <c r="F1007" t="str" cm="1">
        <f t="array" aca="1" ref="F1007" ca="1">INDIRECT("'"&amp;$A1007&amp;"'!"&amp;CHAR(COLUMN(D1006)+64)&amp;$B1007)</f>
        <v>Ống luồn dây điện D40x2,3mm</v>
      </c>
      <c r="G1007" t="str" cm="1">
        <f t="array" aca="1" ref="G1007" ca="1">INDIRECT("'"&amp;$A1007&amp;"'!"&amp;CHAR(COLUMN(E1006)+64)&amp;$B1007)</f>
        <v>cây</v>
      </c>
      <c r="H1007" s="1" cm="1">
        <f t="array" aca="1" ref="H1007" ca="1">INDIRECT("'"&amp;$A1007&amp;"'!"&amp;CHAR(COLUMN(B1006)+64)&amp;$B1007)</f>
        <v>118100</v>
      </c>
    </row>
    <row r="1008" spans="1:8" x14ac:dyDescent="0.25">
      <c r="A1008" t="s">
        <v>2367</v>
      </c>
      <c r="B1008">
        <f t="shared" si="32"/>
        <v>21</v>
      </c>
      <c r="C1008" t="str" cm="1">
        <f t="array" aca="1" ref="C1008" ca="1">INDIRECT("'"&amp;$A1008&amp;"'!"&amp;CHAR(COLUMN(A1007)+64)&amp;$B1008)</f>
        <v>96OLD4026</v>
      </c>
      <c r="D1008" cm="1">
        <f t="array" aca="1" ref="D1008" ca="1">INDIRECT("'"&amp;$A1008&amp;"'!"&amp;CHAR(COLUMN(C1007)+64)&amp;$B1008)</f>
        <v>14</v>
      </c>
      <c r="E1008">
        <f t="shared" si="33"/>
        <v>1007</v>
      </c>
      <c r="F1008" t="str" cm="1">
        <f t="array" aca="1" ref="F1008" ca="1">INDIRECT("'"&amp;$A1008&amp;"'!"&amp;CHAR(COLUMN(D1007)+64)&amp;$B1008)</f>
        <v>Ống luồn dây điện D40x2,6mm</v>
      </c>
      <c r="G1008" t="str" cm="1">
        <f t="array" aca="1" ref="G1008" ca="1">INDIRECT("'"&amp;$A1008&amp;"'!"&amp;CHAR(COLUMN(E1007)+64)&amp;$B1008)</f>
        <v>cây</v>
      </c>
      <c r="H1008" s="1" cm="1">
        <f t="array" aca="1" ref="H1008" ca="1">INDIRECT("'"&amp;$A1008&amp;"'!"&amp;CHAR(COLUMN(B1007)+64)&amp;$B1008)</f>
        <v>152300</v>
      </c>
    </row>
    <row r="1009" spans="1:8" x14ac:dyDescent="0.25">
      <c r="A1009" t="s">
        <v>2367</v>
      </c>
      <c r="B1009">
        <f t="shared" si="32"/>
        <v>22</v>
      </c>
      <c r="C1009" t="str" cm="1">
        <f t="array" aca="1" ref="C1009" ca="1">INDIRECT("'"&amp;$A1009&amp;"'!"&amp;CHAR(COLUMN(A1008)+64)&amp;$B1009)</f>
        <v>96OLD5028</v>
      </c>
      <c r="D1009" cm="1">
        <f t="array" aca="1" ref="D1009" ca="1">INDIRECT("'"&amp;$A1009&amp;"'!"&amp;CHAR(COLUMN(C1008)+64)&amp;$B1009)</f>
        <v>15</v>
      </c>
      <c r="E1009">
        <f t="shared" si="33"/>
        <v>1008</v>
      </c>
      <c r="F1009" t="str" cm="1">
        <f t="array" aca="1" ref="F1009" ca="1">INDIRECT("'"&amp;$A1009&amp;"'!"&amp;CHAR(COLUMN(D1008)+64)&amp;$B1009)</f>
        <v>Ống luồn dây điện D50x2,8mm</v>
      </c>
      <c r="G1009" t="str" cm="1">
        <f t="array" aca="1" ref="G1009" ca="1">INDIRECT("'"&amp;$A1009&amp;"'!"&amp;CHAR(COLUMN(E1008)+64)&amp;$B1009)</f>
        <v>cây</v>
      </c>
      <c r="H1009" s="1" cm="1">
        <f t="array" aca="1" ref="H1009" ca="1">INDIRECT("'"&amp;$A1009&amp;"'!"&amp;CHAR(COLUMN(B1008)+64)&amp;$B1009)</f>
        <v>157600</v>
      </c>
    </row>
    <row r="1010" spans="1:8" x14ac:dyDescent="0.25">
      <c r="A1010" t="s">
        <v>2367</v>
      </c>
      <c r="B1010">
        <f t="shared" si="32"/>
        <v>23</v>
      </c>
      <c r="C1010" t="str" cm="1">
        <f t="array" aca="1" ref="C1010" ca="1">INDIRECT("'"&amp;$A1010&amp;"'!"&amp;CHAR(COLUMN(A1009)+64)&amp;$B1010)</f>
        <v>96OLD5032</v>
      </c>
      <c r="D1010" cm="1">
        <f t="array" aca="1" ref="D1010" ca="1">INDIRECT("'"&amp;$A1010&amp;"'!"&amp;CHAR(COLUMN(C1009)+64)&amp;$B1010)</f>
        <v>16</v>
      </c>
      <c r="E1010">
        <f t="shared" si="33"/>
        <v>1009</v>
      </c>
      <c r="F1010" t="str" cm="1">
        <f t="array" aca="1" ref="F1010" ca="1">INDIRECT("'"&amp;$A1010&amp;"'!"&amp;CHAR(COLUMN(D1009)+64)&amp;$B1010)</f>
        <v>Ống luồn dây điện D50x3,2mm</v>
      </c>
      <c r="G1010" t="str" cm="1">
        <f t="array" aca="1" ref="G1010" ca="1">INDIRECT("'"&amp;$A1010&amp;"'!"&amp;CHAR(COLUMN(E1009)+64)&amp;$B1010)</f>
        <v>cây</v>
      </c>
      <c r="H1010" s="1" cm="1">
        <f t="array" aca="1" ref="H1010" ca="1">INDIRECT("'"&amp;$A1010&amp;"'!"&amp;CHAR(COLUMN(B1009)+64)&amp;$B1010)</f>
        <v>190700</v>
      </c>
    </row>
    <row r="1011" spans="1:8" x14ac:dyDescent="0.25">
      <c r="A1011" t="s">
        <v>2367</v>
      </c>
      <c r="B1011">
        <f t="shared" si="32"/>
        <v>24</v>
      </c>
      <c r="C1011" t="str" cm="1">
        <f t="array" aca="1" ref="C1011" ca="1">INDIRECT("'"&amp;$A1011&amp;"'!"&amp;CHAR(COLUMN(A1010)+64)&amp;$B1011)</f>
        <v>96OLD6330</v>
      </c>
      <c r="D1011" cm="1">
        <f t="array" aca="1" ref="D1011" ca="1">INDIRECT("'"&amp;$A1011&amp;"'!"&amp;CHAR(COLUMN(C1010)+64)&amp;$B1011)</f>
        <v>17</v>
      </c>
      <c r="E1011">
        <f t="shared" si="33"/>
        <v>1010</v>
      </c>
      <c r="F1011" t="str" cm="1">
        <f t="array" aca="1" ref="F1011" ca="1">INDIRECT("'"&amp;$A1011&amp;"'!"&amp;CHAR(COLUMN(D1010)+64)&amp;$B1011)</f>
        <v>Ống luồn dây điện D63x3,0mm</v>
      </c>
      <c r="G1011" t="str" cm="1">
        <f t="array" aca="1" ref="G1011" ca="1">INDIRECT("'"&amp;$A1011&amp;"'!"&amp;CHAR(COLUMN(E1010)+64)&amp;$B1011)</f>
        <v>cây</v>
      </c>
      <c r="H1011" s="1" cm="1">
        <f t="array" aca="1" ref="H1011" ca="1">INDIRECT("'"&amp;$A1011&amp;"'!"&amp;CHAR(COLUMN(B1010)+64)&amp;$B1011)</f>
        <v>189600</v>
      </c>
    </row>
    <row r="1012" spans="1:8" x14ac:dyDescent="0.25">
      <c r="A1012" t="s">
        <v>5588</v>
      </c>
      <c r="B1012">
        <v>8</v>
      </c>
      <c r="C1012" t="str" cm="1">
        <f t="array" aca="1" ref="C1012" ca="1">INDIRECT("'"&amp;$A1012&amp;"'!"&amp;CHAR(COLUMN(A1011)+64)&amp;$B1012)</f>
        <v>21OT21</v>
      </c>
      <c r="D1012" cm="1">
        <f t="array" aca="1" ref="D1012" ca="1">INDIRECT("'"&amp;$A1012&amp;"'!"&amp;CHAR(COLUMN(C1011)+64)&amp;$B1012)</f>
        <v>1</v>
      </c>
      <c r="E1012">
        <f t="shared" si="33"/>
        <v>1011</v>
      </c>
      <c r="F1012" t="str" cm="1">
        <f t="array" aca="1" ref="F1012" ca="1">INDIRECT("'"&amp;$A1012&amp;"'!"&amp;CHAR(COLUMN(D1011)+64)&amp;$B1012)</f>
        <v>Ống C=2,5 u.PVC DISMY thoát PN4 D21</v>
      </c>
      <c r="G1012" t="str" cm="1">
        <f t="array" aca="1" ref="G1012" ca="1">INDIRECT("'"&amp;$A1012&amp;"'!"&amp;CHAR(COLUMN(E1011)+64)&amp;$B1012)</f>
        <v>m</v>
      </c>
      <c r="H1012" s="1" cm="1">
        <f t="array" aca="1" ref="H1012" ca="1">INDIRECT("'"&amp;$A1012&amp;"'!"&amp;CHAR(COLUMN(B1011)+64)&amp;$B1012)</f>
        <v>6930</v>
      </c>
    </row>
    <row r="1013" spans="1:8" x14ac:dyDescent="0.25">
      <c r="A1013" t="s">
        <v>5588</v>
      </c>
      <c r="B1013">
        <f t="shared" ref="B1013:B1070" si="34">+B1012+1</f>
        <v>9</v>
      </c>
      <c r="C1013" t="str" cm="1">
        <f t="array" aca="1" ref="C1013" ca="1">INDIRECT("'"&amp;$A1013&amp;"'!"&amp;CHAR(COLUMN(A1012)+64)&amp;$B1013)</f>
        <v>21O021</v>
      </c>
      <c r="D1013" cm="1">
        <f t="array" aca="1" ref="D1013" ca="1">INDIRECT("'"&amp;$A1013&amp;"'!"&amp;CHAR(COLUMN(C1012)+64)&amp;$B1013)</f>
        <v>2</v>
      </c>
      <c r="E1013">
        <f t="shared" si="33"/>
        <v>1012</v>
      </c>
      <c r="F1013" t="str" cm="1">
        <f t="array" aca="1" ref="F1013" ca="1">INDIRECT("'"&amp;$A1013&amp;"'!"&amp;CHAR(COLUMN(D1012)+64)&amp;$B1013)</f>
        <v>Ống C=2,5 u.PVC DISMY C0 PN10 D21</v>
      </c>
      <c r="G1013" t="str" cm="1">
        <f t="array" aca="1" ref="G1013" ca="1">INDIRECT("'"&amp;$A1013&amp;"'!"&amp;CHAR(COLUMN(E1012)+64)&amp;$B1013)</f>
        <v>m</v>
      </c>
      <c r="H1013" s="1" cm="1">
        <f t="array" aca="1" ref="H1013" ca="1">INDIRECT("'"&amp;$A1013&amp;"'!"&amp;CHAR(COLUMN(B1012)+64)&amp;$B1013)</f>
        <v>8470</v>
      </c>
    </row>
    <row r="1014" spans="1:8" x14ac:dyDescent="0.25">
      <c r="A1014" t="s">
        <v>5588</v>
      </c>
      <c r="B1014">
        <f t="shared" si="34"/>
        <v>10</v>
      </c>
      <c r="C1014" t="str" cm="1">
        <f t="array" aca="1" ref="C1014" ca="1">INDIRECT("'"&amp;$A1014&amp;"'!"&amp;CHAR(COLUMN(A1013)+64)&amp;$B1014)</f>
        <v>21O121</v>
      </c>
      <c r="D1014" cm="1">
        <f t="array" aca="1" ref="D1014" ca="1">INDIRECT("'"&amp;$A1014&amp;"'!"&amp;CHAR(COLUMN(C1013)+64)&amp;$B1014)</f>
        <v>3</v>
      </c>
      <c r="E1014">
        <f t="shared" si="33"/>
        <v>1013</v>
      </c>
      <c r="F1014" t="str" cm="1">
        <f t="array" aca="1" ref="F1014" ca="1">INDIRECT("'"&amp;$A1014&amp;"'!"&amp;CHAR(COLUMN(D1013)+64)&amp;$B1014)</f>
        <v>Ống C=2,5 u.PVC DISMY C1 PN12,5 D21</v>
      </c>
      <c r="G1014" t="str" cm="1">
        <f t="array" aca="1" ref="G1014" ca="1">INDIRECT("'"&amp;$A1014&amp;"'!"&amp;CHAR(COLUMN(E1013)+64)&amp;$B1014)</f>
        <v>m</v>
      </c>
      <c r="H1014" s="1" cm="1">
        <f t="array" aca="1" ref="H1014" ca="1">INDIRECT("'"&amp;$A1014&amp;"'!"&amp;CHAR(COLUMN(B1013)+64)&amp;$B1014)</f>
        <v>9240</v>
      </c>
    </row>
    <row r="1015" spans="1:8" x14ac:dyDescent="0.25">
      <c r="A1015" t="s">
        <v>5588</v>
      </c>
      <c r="B1015">
        <f t="shared" si="34"/>
        <v>11</v>
      </c>
      <c r="C1015" t="str" cm="1">
        <f t="array" aca="1" ref="C1015" ca="1">INDIRECT("'"&amp;$A1015&amp;"'!"&amp;CHAR(COLUMN(A1014)+64)&amp;$B1015)</f>
        <v>21O221</v>
      </c>
      <c r="D1015" cm="1">
        <f t="array" aca="1" ref="D1015" ca="1">INDIRECT("'"&amp;$A1015&amp;"'!"&amp;CHAR(COLUMN(C1014)+64)&amp;$B1015)</f>
        <v>4</v>
      </c>
      <c r="E1015">
        <f t="shared" si="33"/>
        <v>1014</v>
      </c>
      <c r="F1015" t="str" cm="1">
        <f t="array" aca="1" ref="F1015" ca="1">INDIRECT("'"&amp;$A1015&amp;"'!"&amp;CHAR(COLUMN(D1014)+64)&amp;$B1015)</f>
        <v>Ống C=2,5 u.PVC DISMY C2 PN16 D21</v>
      </c>
      <c r="G1015" t="str" cm="1">
        <f t="array" aca="1" ref="G1015" ca="1">INDIRECT("'"&amp;$A1015&amp;"'!"&amp;CHAR(COLUMN(E1014)+64)&amp;$B1015)</f>
        <v>m</v>
      </c>
      <c r="H1015" s="1" cm="1">
        <f t="array" aca="1" ref="H1015" ca="1">INDIRECT("'"&amp;$A1015&amp;"'!"&amp;CHAR(COLUMN(B1014)+64)&amp;$B1015)</f>
        <v>11000</v>
      </c>
    </row>
    <row r="1016" spans="1:8" x14ac:dyDescent="0.25">
      <c r="A1016" t="s">
        <v>5588</v>
      </c>
      <c r="B1016">
        <f t="shared" si="34"/>
        <v>12</v>
      </c>
      <c r="C1016" t="str" cm="1">
        <f t="array" aca="1" ref="C1016" ca="1">INDIRECT("'"&amp;$A1016&amp;"'!"&amp;CHAR(COLUMN(A1015)+64)&amp;$B1016)</f>
        <v>21O321</v>
      </c>
      <c r="D1016" cm="1">
        <f t="array" aca="1" ref="D1016" ca="1">INDIRECT("'"&amp;$A1016&amp;"'!"&amp;CHAR(COLUMN(C1015)+64)&amp;$B1016)</f>
        <v>5</v>
      </c>
      <c r="E1016">
        <f t="shared" si="33"/>
        <v>1015</v>
      </c>
      <c r="F1016" t="str" cm="1">
        <f t="array" aca="1" ref="F1016" ca="1">INDIRECT("'"&amp;$A1016&amp;"'!"&amp;CHAR(COLUMN(D1015)+64)&amp;$B1016)</f>
        <v>Ống C=2,5 u.PVC DISMY C3 PN25 D21</v>
      </c>
      <c r="G1016" t="str" cm="1">
        <f t="array" aca="1" ref="G1016" ca="1">INDIRECT("'"&amp;$A1016&amp;"'!"&amp;CHAR(COLUMN(E1015)+64)&amp;$B1016)</f>
        <v>m</v>
      </c>
      <c r="H1016" s="1" cm="1">
        <f t="array" aca="1" ref="H1016" ca="1">INDIRECT("'"&amp;$A1016&amp;"'!"&amp;CHAR(COLUMN(B1015)+64)&amp;$B1016)</f>
        <v>12980</v>
      </c>
    </row>
    <row r="1017" spans="1:8" x14ac:dyDescent="0.25">
      <c r="A1017" t="s">
        <v>5588</v>
      </c>
      <c r="B1017">
        <f t="shared" si="34"/>
        <v>13</v>
      </c>
      <c r="C1017" t="str" cm="1">
        <f t="array" aca="1" ref="C1017" ca="1">INDIRECT("'"&amp;$A1017&amp;"'!"&amp;CHAR(COLUMN(A1016)+64)&amp;$B1017)</f>
        <v>21OT27</v>
      </c>
      <c r="D1017" cm="1">
        <f t="array" aca="1" ref="D1017" ca="1">INDIRECT("'"&amp;$A1017&amp;"'!"&amp;CHAR(COLUMN(C1016)+64)&amp;$B1017)</f>
        <v>6</v>
      </c>
      <c r="E1017">
        <f t="shared" si="33"/>
        <v>1016</v>
      </c>
      <c r="F1017" t="str" cm="1">
        <f t="array" aca="1" ref="F1017" ca="1">INDIRECT("'"&amp;$A1017&amp;"'!"&amp;CHAR(COLUMN(D1016)+64)&amp;$B1017)</f>
        <v>Ống C=2,5 u.PVC DISMY thoát PN4 D27</v>
      </c>
      <c r="G1017" t="str" cm="1">
        <f t="array" aca="1" ref="G1017" ca="1">INDIRECT("'"&amp;$A1017&amp;"'!"&amp;CHAR(COLUMN(E1016)+64)&amp;$B1017)</f>
        <v>m</v>
      </c>
      <c r="H1017" s="1" cm="1">
        <f t="array" aca="1" ref="H1017" ca="1">INDIRECT("'"&amp;$A1017&amp;"'!"&amp;CHAR(COLUMN(B1016)+64)&amp;$B1017)</f>
        <v>8580</v>
      </c>
    </row>
    <row r="1018" spans="1:8" x14ac:dyDescent="0.25">
      <c r="A1018" t="s">
        <v>5588</v>
      </c>
      <c r="B1018">
        <f t="shared" si="34"/>
        <v>14</v>
      </c>
      <c r="C1018" t="str" cm="1">
        <f t="array" aca="1" ref="C1018" ca="1">INDIRECT("'"&amp;$A1018&amp;"'!"&amp;CHAR(COLUMN(A1017)+64)&amp;$B1018)</f>
        <v>21O027</v>
      </c>
      <c r="D1018" cm="1">
        <f t="array" aca="1" ref="D1018" ca="1">INDIRECT("'"&amp;$A1018&amp;"'!"&amp;CHAR(COLUMN(C1017)+64)&amp;$B1018)</f>
        <v>7</v>
      </c>
      <c r="E1018">
        <f t="shared" si="33"/>
        <v>1017</v>
      </c>
      <c r="F1018" t="str" cm="1">
        <f t="array" aca="1" ref="F1018" ca="1">INDIRECT("'"&amp;$A1018&amp;"'!"&amp;CHAR(COLUMN(D1017)+64)&amp;$B1018)</f>
        <v>Ống C=2,5 u.PVC DISMY C0 PN10 D27</v>
      </c>
      <c r="G1018" t="str" cm="1">
        <f t="array" aca="1" ref="G1018" ca="1">INDIRECT("'"&amp;$A1018&amp;"'!"&amp;CHAR(COLUMN(E1017)+64)&amp;$B1018)</f>
        <v>m</v>
      </c>
      <c r="H1018" s="1" cm="1">
        <f t="array" aca="1" ref="H1018" ca="1">INDIRECT("'"&amp;$A1018&amp;"'!"&amp;CHAR(COLUMN(B1017)+64)&amp;$B1018)</f>
        <v>10780</v>
      </c>
    </row>
    <row r="1019" spans="1:8" x14ac:dyDescent="0.25">
      <c r="A1019" t="s">
        <v>5588</v>
      </c>
      <c r="B1019">
        <f t="shared" si="34"/>
        <v>15</v>
      </c>
      <c r="C1019" t="str" cm="1">
        <f t="array" aca="1" ref="C1019" ca="1">INDIRECT("'"&amp;$A1019&amp;"'!"&amp;CHAR(COLUMN(A1018)+64)&amp;$B1019)</f>
        <v>21O127</v>
      </c>
      <c r="D1019" cm="1">
        <f t="array" aca="1" ref="D1019" ca="1">INDIRECT("'"&amp;$A1019&amp;"'!"&amp;CHAR(COLUMN(C1018)+64)&amp;$B1019)</f>
        <v>8</v>
      </c>
      <c r="E1019">
        <f t="shared" si="33"/>
        <v>1018</v>
      </c>
      <c r="F1019" t="str" cm="1">
        <f t="array" aca="1" ref="F1019" ca="1">INDIRECT("'"&amp;$A1019&amp;"'!"&amp;CHAR(COLUMN(D1018)+64)&amp;$B1019)</f>
        <v>Ống C=2,5 u.PVC DISMY C1 PN12,5 D27</v>
      </c>
      <c r="G1019" t="str" cm="1">
        <f t="array" aca="1" ref="G1019" ca="1">INDIRECT("'"&amp;$A1019&amp;"'!"&amp;CHAR(COLUMN(E1018)+64)&amp;$B1019)</f>
        <v>m</v>
      </c>
      <c r="H1019" s="1" cm="1">
        <f t="array" aca="1" ref="H1019" ca="1">INDIRECT("'"&amp;$A1019&amp;"'!"&amp;CHAR(COLUMN(B1018)+64)&amp;$B1019)</f>
        <v>12540</v>
      </c>
    </row>
    <row r="1020" spans="1:8" x14ac:dyDescent="0.25">
      <c r="A1020" t="s">
        <v>5588</v>
      </c>
      <c r="B1020">
        <f t="shared" si="34"/>
        <v>16</v>
      </c>
      <c r="C1020" t="str" cm="1">
        <f t="array" aca="1" ref="C1020" ca="1">INDIRECT("'"&amp;$A1020&amp;"'!"&amp;CHAR(COLUMN(A1019)+64)&amp;$B1020)</f>
        <v>21O227</v>
      </c>
      <c r="D1020" cm="1">
        <f t="array" aca="1" ref="D1020" ca="1">INDIRECT("'"&amp;$A1020&amp;"'!"&amp;CHAR(COLUMN(C1019)+64)&amp;$B1020)</f>
        <v>9</v>
      </c>
      <c r="E1020">
        <f t="shared" si="33"/>
        <v>1019</v>
      </c>
      <c r="F1020" t="str" cm="1">
        <f t="array" aca="1" ref="F1020" ca="1">INDIRECT("'"&amp;$A1020&amp;"'!"&amp;CHAR(COLUMN(D1019)+64)&amp;$B1020)</f>
        <v>Ống C=2,5 u.PVC DISMY C2 PN16 D27</v>
      </c>
      <c r="G1020" t="str" cm="1">
        <f t="array" aca="1" ref="G1020" ca="1">INDIRECT("'"&amp;$A1020&amp;"'!"&amp;CHAR(COLUMN(E1019)+64)&amp;$B1020)</f>
        <v>m</v>
      </c>
      <c r="H1020" s="1" cm="1">
        <f t="array" aca="1" ref="H1020" ca="1">INDIRECT("'"&amp;$A1020&amp;"'!"&amp;CHAR(COLUMN(B1019)+64)&amp;$B1020)</f>
        <v>14080</v>
      </c>
    </row>
    <row r="1021" spans="1:8" x14ac:dyDescent="0.25">
      <c r="A1021" t="s">
        <v>5588</v>
      </c>
      <c r="B1021">
        <f t="shared" si="34"/>
        <v>17</v>
      </c>
      <c r="C1021" t="str" cm="1">
        <f t="array" aca="1" ref="C1021" ca="1">INDIRECT("'"&amp;$A1021&amp;"'!"&amp;CHAR(COLUMN(A1020)+64)&amp;$B1021)</f>
        <v>21O327</v>
      </c>
      <c r="D1021" cm="1">
        <f t="array" aca="1" ref="D1021" ca="1">INDIRECT("'"&amp;$A1021&amp;"'!"&amp;CHAR(COLUMN(C1020)+64)&amp;$B1021)</f>
        <v>10</v>
      </c>
      <c r="E1021">
        <f t="shared" si="33"/>
        <v>1020</v>
      </c>
      <c r="F1021" t="str" cm="1">
        <f t="array" aca="1" ref="F1021" ca="1">INDIRECT("'"&amp;$A1021&amp;"'!"&amp;CHAR(COLUMN(D1020)+64)&amp;$B1021)</f>
        <v>Ống C=2,5 u.PVC DISMY C3 PN25 D27</v>
      </c>
      <c r="G1021" t="str" cm="1">
        <f t="array" aca="1" ref="G1021" ca="1">INDIRECT("'"&amp;$A1021&amp;"'!"&amp;CHAR(COLUMN(E1020)+64)&amp;$B1021)</f>
        <v>m</v>
      </c>
      <c r="H1021" s="1" cm="1">
        <f t="array" aca="1" ref="H1021" ca="1">INDIRECT("'"&amp;$A1021&amp;"'!"&amp;CHAR(COLUMN(B1020)+64)&amp;$B1021)</f>
        <v>19910</v>
      </c>
    </row>
    <row r="1022" spans="1:8" x14ac:dyDescent="0.25">
      <c r="A1022" t="s">
        <v>5588</v>
      </c>
      <c r="B1022">
        <f t="shared" si="34"/>
        <v>18</v>
      </c>
      <c r="C1022" t="str" cm="1">
        <f t="array" aca="1" ref="C1022" ca="1">INDIRECT("'"&amp;$A1022&amp;"'!"&amp;CHAR(COLUMN(A1021)+64)&amp;$B1022)</f>
        <v>21OT34</v>
      </c>
      <c r="D1022" cm="1">
        <f t="array" aca="1" ref="D1022" ca="1">INDIRECT("'"&amp;$A1022&amp;"'!"&amp;CHAR(COLUMN(C1021)+64)&amp;$B1022)</f>
        <v>11</v>
      </c>
      <c r="E1022">
        <f t="shared" si="33"/>
        <v>1021</v>
      </c>
      <c r="F1022" t="str" cm="1">
        <f t="array" aca="1" ref="F1022" ca="1">INDIRECT("'"&amp;$A1022&amp;"'!"&amp;CHAR(COLUMN(D1021)+64)&amp;$B1022)</f>
        <v>Ống C=2,5 u.PVC DISMY thoát PN4 D34</v>
      </c>
      <c r="G1022" t="str" cm="1">
        <f t="array" aca="1" ref="G1022" ca="1">INDIRECT("'"&amp;$A1022&amp;"'!"&amp;CHAR(COLUMN(E1021)+64)&amp;$B1022)</f>
        <v>m</v>
      </c>
      <c r="H1022" s="1" cm="1">
        <f t="array" aca="1" ref="H1022" ca="1">INDIRECT("'"&amp;$A1022&amp;"'!"&amp;CHAR(COLUMN(B1021)+64)&amp;$B1022)</f>
        <v>11110</v>
      </c>
    </row>
    <row r="1023" spans="1:8" x14ac:dyDescent="0.25">
      <c r="A1023" t="s">
        <v>5588</v>
      </c>
      <c r="B1023">
        <f t="shared" si="34"/>
        <v>19</v>
      </c>
      <c r="C1023" t="str" cm="1">
        <f t="array" aca="1" ref="C1023" ca="1">INDIRECT("'"&amp;$A1023&amp;"'!"&amp;CHAR(COLUMN(A1022)+64)&amp;$B1023)</f>
        <v>21O034</v>
      </c>
      <c r="D1023" cm="1">
        <f t="array" aca="1" ref="D1023" ca="1">INDIRECT("'"&amp;$A1023&amp;"'!"&amp;CHAR(COLUMN(C1022)+64)&amp;$B1023)</f>
        <v>12</v>
      </c>
      <c r="E1023">
        <f t="shared" si="33"/>
        <v>1022</v>
      </c>
      <c r="F1023" t="str" cm="1">
        <f t="array" aca="1" ref="F1023" ca="1">INDIRECT("'"&amp;$A1023&amp;"'!"&amp;CHAR(COLUMN(D1022)+64)&amp;$B1023)</f>
        <v>Ống C=2,5 u.PVC DISMY C0 PN8 D34</v>
      </c>
      <c r="G1023" t="str" cm="1">
        <f t="array" aca="1" ref="G1023" ca="1">INDIRECT("'"&amp;$A1023&amp;"'!"&amp;CHAR(COLUMN(E1022)+64)&amp;$B1023)</f>
        <v>m</v>
      </c>
      <c r="H1023" s="1" cm="1">
        <f t="array" aca="1" ref="H1023" ca="1">INDIRECT("'"&amp;$A1023&amp;"'!"&amp;CHAR(COLUMN(B1022)+64)&amp;$B1023)</f>
        <v>12980</v>
      </c>
    </row>
    <row r="1024" spans="1:8" x14ac:dyDescent="0.25">
      <c r="A1024" t="s">
        <v>5588</v>
      </c>
      <c r="B1024">
        <f t="shared" si="34"/>
        <v>20</v>
      </c>
      <c r="C1024" t="str" cm="1">
        <f t="array" aca="1" ref="C1024" ca="1">INDIRECT("'"&amp;$A1024&amp;"'!"&amp;CHAR(COLUMN(A1023)+64)&amp;$B1024)</f>
        <v>21O134</v>
      </c>
      <c r="D1024" cm="1">
        <f t="array" aca="1" ref="D1024" ca="1">INDIRECT("'"&amp;$A1024&amp;"'!"&amp;CHAR(COLUMN(C1023)+64)&amp;$B1024)</f>
        <v>13</v>
      </c>
      <c r="E1024">
        <f t="shared" si="33"/>
        <v>1023</v>
      </c>
      <c r="F1024" t="str" cm="1">
        <f t="array" aca="1" ref="F1024" ca="1">INDIRECT("'"&amp;$A1024&amp;"'!"&amp;CHAR(COLUMN(D1023)+64)&amp;$B1024)</f>
        <v>Ống C=2,5 u.PVC DISMY C1 PN10 D34</v>
      </c>
      <c r="G1024" t="str" cm="1">
        <f t="array" aca="1" ref="G1024" ca="1">INDIRECT("'"&amp;$A1024&amp;"'!"&amp;CHAR(COLUMN(E1023)+64)&amp;$B1024)</f>
        <v>m</v>
      </c>
      <c r="H1024" s="1" cm="1">
        <f t="array" aca="1" ref="H1024" ca="1">INDIRECT("'"&amp;$A1024&amp;"'!"&amp;CHAR(COLUMN(B1023)+64)&amp;$B1024)</f>
        <v>15950</v>
      </c>
    </row>
    <row r="1025" spans="1:8" x14ac:dyDescent="0.25">
      <c r="A1025" t="s">
        <v>5588</v>
      </c>
      <c r="B1025">
        <f t="shared" si="34"/>
        <v>21</v>
      </c>
      <c r="C1025" t="str" cm="1">
        <f t="array" aca="1" ref="C1025" ca="1">INDIRECT("'"&amp;$A1025&amp;"'!"&amp;CHAR(COLUMN(A1024)+64)&amp;$B1025)</f>
        <v>21O234</v>
      </c>
      <c r="D1025" cm="1">
        <f t="array" aca="1" ref="D1025" ca="1">INDIRECT("'"&amp;$A1025&amp;"'!"&amp;CHAR(COLUMN(C1024)+64)&amp;$B1025)</f>
        <v>14</v>
      </c>
      <c r="E1025">
        <f t="shared" si="33"/>
        <v>1024</v>
      </c>
      <c r="F1025" t="str" cm="1">
        <f t="array" aca="1" ref="F1025" ca="1">INDIRECT("'"&amp;$A1025&amp;"'!"&amp;CHAR(COLUMN(D1024)+64)&amp;$B1025)</f>
        <v>Ống C=2,5 u.PVC DISMY C2 PN12,5 D34</v>
      </c>
      <c r="G1025" t="str" cm="1">
        <f t="array" aca="1" ref="G1025" ca="1">INDIRECT("'"&amp;$A1025&amp;"'!"&amp;CHAR(COLUMN(E1024)+64)&amp;$B1025)</f>
        <v>m</v>
      </c>
      <c r="H1025" s="1" cm="1">
        <f t="array" aca="1" ref="H1025" ca="1">INDIRECT("'"&amp;$A1025&amp;"'!"&amp;CHAR(COLUMN(B1024)+64)&amp;$B1025)</f>
        <v>19470</v>
      </c>
    </row>
    <row r="1026" spans="1:8" x14ac:dyDescent="0.25">
      <c r="A1026" t="s">
        <v>5588</v>
      </c>
      <c r="B1026">
        <f t="shared" si="34"/>
        <v>22</v>
      </c>
      <c r="C1026" t="str" cm="1">
        <f t="array" aca="1" ref="C1026" ca="1">INDIRECT("'"&amp;$A1026&amp;"'!"&amp;CHAR(COLUMN(A1025)+64)&amp;$B1026)</f>
        <v>21O334</v>
      </c>
      <c r="D1026" cm="1">
        <f t="array" aca="1" ref="D1026" ca="1">INDIRECT("'"&amp;$A1026&amp;"'!"&amp;CHAR(COLUMN(C1025)+64)&amp;$B1026)</f>
        <v>15</v>
      </c>
      <c r="E1026">
        <f t="shared" si="33"/>
        <v>1025</v>
      </c>
      <c r="F1026" t="str" cm="1">
        <f t="array" aca="1" ref="F1026" ca="1">INDIRECT("'"&amp;$A1026&amp;"'!"&amp;CHAR(COLUMN(D1025)+64)&amp;$B1026)</f>
        <v>Ống C=2,5 u.PVC DISMY C3 PN16 D34</v>
      </c>
      <c r="G1026" t="str" cm="1">
        <f t="array" aca="1" ref="G1026" ca="1">INDIRECT("'"&amp;$A1026&amp;"'!"&amp;CHAR(COLUMN(E1025)+64)&amp;$B1026)</f>
        <v>m</v>
      </c>
      <c r="H1026" s="1" cm="1">
        <f t="array" aca="1" ref="H1026" ca="1">INDIRECT("'"&amp;$A1026&amp;"'!"&amp;CHAR(COLUMN(B1025)+64)&amp;$B1026)</f>
        <v>22110</v>
      </c>
    </row>
    <row r="1027" spans="1:8" x14ac:dyDescent="0.25">
      <c r="A1027" t="s">
        <v>5588</v>
      </c>
      <c r="B1027">
        <f t="shared" si="34"/>
        <v>23</v>
      </c>
      <c r="C1027" t="str" cm="1">
        <f t="array" aca="1" ref="C1027" ca="1">INDIRECT("'"&amp;$A1027&amp;"'!"&amp;CHAR(COLUMN(A1026)+64)&amp;$B1027)</f>
        <v>21O434</v>
      </c>
      <c r="D1027" cm="1">
        <f t="array" aca="1" ref="D1027" ca="1">INDIRECT("'"&amp;$A1027&amp;"'!"&amp;CHAR(COLUMN(C1026)+64)&amp;$B1027)</f>
        <v>16</v>
      </c>
      <c r="E1027">
        <f t="shared" si="33"/>
        <v>1026</v>
      </c>
      <c r="F1027" t="str" cm="1">
        <f t="array" aca="1" ref="F1027" ca="1">INDIRECT("'"&amp;$A1027&amp;"'!"&amp;CHAR(COLUMN(D1026)+64)&amp;$B1027)</f>
        <v>Ống C=2,5 u.PVC DISMY C4 PN25 D34</v>
      </c>
      <c r="G1027" t="str" cm="1">
        <f t="array" aca="1" ref="G1027" ca="1">INDIRECT("'"&amp;$A1027&amp;"'!"&amp;CHAR(COLUMN(E1026)+64)&amp;$B1027)</f>
        <v>m</v>
      </c>
      <c r="H1027" s="1" cm="1">
        <f t="array" aca="1" ref="H1027" ca="1">INDIRECT("'"&amp;$A1027&amp;"'!"&amp;CHAR(COLUMN(B1026)+64)&amp;$B1027)</f>
        <v>32670</v>
      </c>
    </row>
    <row r="1028" spans="1:8" x14ac:dyDescent="0.25">
      <c r="A1028" t="s">
        <v>5588</v>
      </c>
      <c r="B1028">
        <f t="shared" si="34"/>
        <v>24</v>
      </c>
      <c r="C1028" t="str" cm="1">
        <f t="array" aca="1" ref="C1028" ca="1">INDIRECT("'"&amp;$A1028&amp;"'!"&amp;CHAR(COLUMN(A1027)+64)&amp;$B1028)</f>
        <v>21OT42</v>
      </c>
      <c r="D1028" cm="1">
        <f t="array" aca="1" ref="D1028" ca="1">INDIRECT("'"&amp;$A1028&amp;"'!"&amp;CHAR(COLUMN(C1027)+64)&amp;$B1028)</f>
        <v>17</v>
      </c>
      <c r="E1028">
        <f t="shared" ref="E1028:E1091" si="35">+E1027+1</f>
        <v>1027</v>
      </c>
      <c r="F1028" t="str" cm="1">
        <f t="array" aca="1" ref="F1028" ca="1">INDIRECT("'"&amp;$A1028&amp;"'!"&amp;CHAR(COLUMN(D1027)+64)&amp;$B1028)</f>
        <v>Ống C=2,5 u.PVC DISMY thoát PN4 D42</v>
      </c>
      <c r="G1028" t="str" cm="1">
        <f t="array" aca="1" ref="G1028" ca="1">INDIRECT("'"&amp;$A1028&amp;"'!"&amp;CHAR(COLUMN(E1027)+64)&amp;$B1028)</f>
        <v>m</v>
      </c>
      <c r="H1028" s="1" cm="1">
        <f t="array" aca="1" ref="H1028" ca="1">INDIRECT("'"&amp;$A1028&amp;"'!"&amp;CHAR(COLUMN(B1027)+64)&amp;$B1028)</f>
        <v>16610</v>
      </c>
    </row>
    <row r="1029" spans="1:8" x14ac:dyDescent="0.25">
      <c r="A1029" t="s">
        <v>5588</v>
      </c>
      <c r="B1029">
        <f t="shared" si="34"/>
        <v>25</v>
      </c>
      <c r="C1029" t="str" cm="1">
        <f t="array" aca="1" ref="C1029" ca="1">INDIRECT("'"&amp;$A1029&amp;"'!"&amp;CHAR(COLUMN(A1028)+64)&amp;$B1029)</f>
        <v>21O042</v>
      </c>
      <c r="D1029" cm="1">
        <f t="array" aca="1" ref="D1029" ca="1">INDIRECT("'"&amp;$A1029&amp;"'!"&amp;CHAR(COLUMN(C1028)+64)&amp;$B1029)</f>
        <v>18</v>
      </c>
      <c r="E1029">
        <f t="shared" si="35"/>
        <v>1028</v>
      </c>
      <c r="F1029" t="str" cm="1">
        <f t="array" aca="1" ref="F1029" ca="1">INDIRECT("'"&amp;$A1029&amp;"'!"&amp;CHAR(COLUMN(D1028)+64)&amp;$B1029)</f>
        <v>Ống C=2,5 u.PVC DISMY C0 PN6 D42</v>
      </c>
      <c r="G1029" t="str" cm="1">
        <f t="array" aca="1" ref="G1029" ca="1">INDIRECT("'"&amp;$A1029&amp;"'!"&amp;CHAR(COLUMN(E1028)+64)&amp;$B1029)</f>
        <v>m</v>
      </c>
      <c r="H1029" s="1" cm="1">
        <f t="array" aca="1" ref="H1029" ca="1">INDIRECT("'"&amp;$A1029&amp;"'!"&amp;CHAR(COLUMN(B1028)+64)&amp;$B1029)</f>
        <v>18480</v>
      </c>
    </row>
    <row r="1030" spans="1:8" x14ac:dyDescent="0.25">
      <c r="A1030" t="s">
        <v>5588</v>
      </c>
      <c r="B1030">
        <f t="shared" si="34"/>
        <v>26</v>
      </c>
      <c r="C1030" t="str" cm="1">
        <f t="array" aca="1" ref="C1030" ca="1">INDIRECT("'"&amp;$A1030&amp;"'!"&amp;CHAR(COLUMN(A1029)+64)&amp;$B1030)</f>
        <v>21O142</v>
      </c>
      <c r="D1030" cm="1">
        <f t="array" aca="1" ref="D1030" ca="1">INDIRECT("'"&amp;$A1030&amp;"'!"&amp;CHAR(COLUMN(C1029)+64)&amp;$B1030)</f>
        <v>19</v>
      </c>
      <c r="E1030">
        <f t="shared" si="35"/>
        <v>1029</v>
      </c>
      <c r="F1030" t="str" cm="1">
        <f t="array" aca="1" ref="F1030" ca="1">INDIRECT("'"&amp;$A1030&amp;"'!"&amp;CHAR(COLUMN(D1029)+64)&amp;$B1030)</f>
        <v>Ống C=2,5 u.PVC DISMY C1 PN8 D42</v>
      </c>
      <c r="G1030" t="str" cm="1">
        <f t="array" aca="1" ref="G1030" ca="1">INDIRECT("'"&amp;$A1030&amp;"'!"&amp;CHAR(COLUMN(E1029)+64)&amp;$B1030)</f>
        <v>m</v>
      </c>
      <c r="H1030" s="1" cm="1">
        <f t="array" aca="1" ref="H1030" ca="1">INDIRECT("'"&amp;$A1030&amp;"'!"&amp;CHAR(COLUMN(B1029)+64)&amp;$B1030)</f>
        <v>21780</v>
      </c>
    </row>
    <row r="1031" spans="1:8" x14ac:dyDescent="0.25">
      <c r="A1031" t="s">
        <v>5588</v>
      </c>
      <c r="B1031">
        <f t="shared" si="34"/>
        <v>27</v>
      </c>
      <c r="C1031" t="str" cm="1">
        <f t="array" aca="1" ref="C1031" ca="1">INDIRECT("'"&amp;$A1031&amp;"'!"&amp;CHAR(COLUMN(A1030)+64)&amp;$B1031)</f>
        <v>21O242</v>
      </c>
      <c r="D1031" cm="1">
        <f t="array" aca="1" ref="D1031" ca="1">INDIRECT("'"&amp;$A1031&amp;"'!"&amp;CHAR(COLUMN(C1030)+64)&amp;$B1031)</f>
        <v>20</v>
      </c>
      <c r="E1031">
        <f t="shared" si="35"/>
        <v>1030</v>
      </c>
      <c r="F1031" t="str" cm="1">
        <f t="array" aca="1" ref="F1031" ca="1">INDIRECT("'"&amp;$A1031&amp;"'!"&amp;CHAR(COLUMN(D1030)+64)&amp;$B1031)</f>
        <v>Ống C=2,5 u.PVC DISMY C2 PN10 D42</v>
      </c>
      <c r="G1031" t="str" cm="1">
        <f t="array" aca="1" ref="G1031" ca="1">INDIRECT("'"&amp;$A1031&amp;"'!"&amp;CHAR(COLUMN(E1030)+64)&amp;$B1031)</f>
        <v>m</v>
      </c>
      <c r="H1031" s="1" cm="1">
        <f t="array" aca="1" ref="H1031" ca="1">INDIRECT("'"&amp;$A1031&amp;"'!"&amp;CHAR(COLUMN(B1030)+64)&amp;$B1031)</f>
        <v>24860</v>
      </c>
    </row>
    <row r="1032" spans="1:8" x14ac:dyDescent="0.25">
      <c r="A1032" t="s">
        <v>5588</v>
      </c>
      <c r="B1032">
        <f t="shared" si="34"/>
        <v>28</v>
      </c>
      <c r="C1032" t="str" cm="1">
        <f t="array" aca="1" ref="C1032" ca="1">INDIRECT("'"&amp;$A1032&amp;"'!"&amp;CHAR(COLUMN(A1031)+64)&amp;$B1032)</f>
        <v>21O342</v>
      </c>
      <c r="D1032" cm="1">
        <f t="array" aca="1" ref="D1032" ca="1">INDIRECT("'"&amp;$A1032&amp;"'!"&amp;CHAR(COLUMN(C1031)+64)&amp;$B1032)</f>
        <v>21</v>
      </c>
      <c r="E1032">
        <f t="shared" si="35"/>
        <v>1031</v>
      </c>
      <c r="F1032" t="str" cm="1">
        <f t="array" aca="1" ref="F1032" ca="1">INDIRECT("'"&amp;$A1032&amp;"'!"&amp;CHAR(COLUMN(D1031)+64)&amp;$B1032)</f>
        <v>Ống C=2,5 u.PVC DISMY C3 PN12,5 D42</v>
      </c>
      <c r="G1032" t="str" cm="1">
        <f t="array" aca="1" ref="G1032" ca="1">INDIRECT("'"&amp;$A1032&amp;"'!"&amp;CHAR(COLUMN(E1031)+64)&amp;$B1032)</f>
        <v>m</v>
      </c>
      <c r="H1032" s="1" cm="1">
        <f t="array" aca="1" ref="H1032" ca="1">INDIRECT("'"&amp;$A1032&amp;"'!"&amp;CHAR(COLUMN(B1031)+64)&amp;$B1032)</f>
        <v>29260</v>
      </c>
    </row>
    <row r="1033" spans="1:8" x14ac:dyDescent="0.25">
      <c r="A1033" t="s">
        <v>5588</v>
      </c>
      <c r="B1033">
        <f t="shared" si="34"/>
        <v>29</v>
      </c>
      <c r="C1033" t="str" cm="1">
        <f t="array" aca="1" ref="C1033" ca="1">INDIRECT("'"&amp;$A1033&amp;"'!"&amp;CHAR(COLUMN(A1032)+64)&amp;$B1033)</f>
        <v>21O442</v>
      </c>
      <c r="D1033" cm="1">
        <f t="array" aca="1" ref="D1033" ca="1">INDIRECT("'"&amp;$A1033&amp;"'!"&amp;CHAR(COLUMN(C1032)+64)&amp;$B1033)</f>
        <v>22</v>
      </c>
      <c r="E1033">
        <f t="shared" si="35"/>
        <v>1032</v>
      </c>
      <c r="F1033" t="str" cm="1">
        <f t="array" aca="1" ref="F1033" ca="1">INDIRECT("'"&amp;$A1033&amp;"'!"&amp;CHAR(COLUMN(D1032)+64)&amp;$B1033)</f>
        <v>Ống C=2,5 u.PVC DISMY C4 PN16 D42</v>
      </c>
      <c r="G1033" t="str" cm="1">
        <f t="array" aca="1" ref="G1033" ca="1">INDIRECT("'"&amp;$A1033&amp;"'!"&amp;CHAR(COLUMN(E1032)+64)&amp;$B1033)</f>
        <v>m</v>
      </c>
      <c r="H1033" s="1" cm="1">
        <f t="array" aca="1" ref="H1033" ca="1">INDIRECT("'"&amp;$A1033&amp;"'!"&amp;CHAR(COLUMN(B1032)+64)&amp;$B1033)</f>
        <v>36080</v>
      </c>
    </row>
    <row r="1034" spans="1:8" x14ac:dyDescent="0.25">
      <c r="A1034" t="s">
        <v>5588</v>
      </c>
      <c r="B1034">
        <f t="shared" si="34"/>
        <v>30</v>
      </c>
      <c r="C1034" t="str" cm="1">
        <f t="array" aca="1" ref="C1034" ca="1">INDIRECT("'"&amp;$A1034&amp;"'!"&amp;CHAR(COLUMN(A1033)+64)&amp;$B1034)</f>
        <v>21O542</v>
      </c>
      <c r="D1034" cm="1">
        <f t="array" aca="1" ref="D1034" ca="1">INDIRECT("'"&amp;$A1034&amp;"'!"&amp;CHAR(COLUMN(C1033)+64)&amp;$B1034)</f>
        <v>23</v>
      </c>
      <c r="E1034">
        <f t="shared" si="35"/>
        <v>1033</v>
      </c>
      <c r="F1034" t="str" cm="1">
        <f t="array" aca="1" ref="F1034" ca="1">INDIRECT("'"&amp;$A1034&amp;"'!"&amp;CHAR(COLUMN(D1033)+64)&amp;$B1034)</f>
        <v>Ống C=2,5 u.PVC DISMY C5 PN25 D42</v>
      </c>
      <c r="G1034" t="str" cm="1">
        <f t="array" aca="1" ref="G1034" ca="1">INDIRECT("'"&amp;$A1034&amp;"'!"&amp;CHAR(COLUMN(E1033)+64)&amp;$B1034)</f>
        <v>m</v>
      </c>
      <c r="H1034" s="1" cm="1">
        <f t="array" aca="1" ref="H1034" ca="1">INDIRECT("'"&amp;$A1034&amp;"'!"&amp;CHAR(COLUMN(B1033)+64)&amp;$B1034)</f>
        <v>48730</v>
      </c>
    </row>
    <row r="1035" spans="1:8" x14ac:dyDescent="0.25">
      <c r="A1035" t="s">
        <v>5588</v>
      </c>
      <c r="B1035">
        <f t="shared" si="34"/>
        <v>31</v>
      </c>
      <c r="C1035" t="str" cm="1">
        <f t="array" aca="1" ref="C1035" ca="1">INDIRECT("'"&amp;$A1035&amp;"'!"&amp;CHAR(COLUMN(A1034)+64)&amp;$B1035)</f>
        <v>21OT48</v>
      </c>
      <c r="D1035" cm="1">
        <f t="array" aca="1" ref="D1035" ca="1">INDIRECT("'"&amp;$A1035&amp;"'!"&amp;CHAR(COLUMN(C1034)+64)&amp;$B1035)</f>
        <v>24</v>
      </c>
      <c r="E1035">
        <f t="shared" si="35"/>
        <v>1034</v>
      </c>
      <c r="F1035" t="str" cm="1">
        <f t="array" aca="1" ref="F1035" ca="1">INDIRECT("'"&amp;$A1035&amp;"'!"&amp;CHAR(COLUMN(D1034)+64)&amp;$B1035)</f>
        <v>Ống C=2,5 u.PVC DISMY thoát PN5 D48</v>
      </c>
      <c r="G1035" t="str" cm="1">
        <f t="array" aca="1" ref="G1035" ca="1">INDIRECT("'"&amp;$A1035&amp;"'!"&amp;CHAR(COLUMN(E1034)+64)&amp;$B1035)</f>
        <v>m</v>
      </c>
      <c r="H1035" s="1" cm="1">
        <f t="array" aca="1" ref="H1035" ca="1">INDIRECT("'"&amp;$A1035&amp;"'!"&amp;CHAR(COLUMN(B1034)+64)&amp;$B1035)</f>
        <v>19470</v>
      </c>
    </row>
    <row r="1036" spans="1:8" x14ac:dyDescent="0.25">
      <c r="A1036" t="s">
        <v>5588</v>
      </c>
      <c r="B1036">
        <f t="shared" si="34"/>
        <v>32</v>
      </c>
      <c r="C1036" t="str" cm="1">
        <f t="array" aca="1" ref="C1036" ca="1">INDIRECT("'"&amp;$A1036&amp;"'!"&amp;CHAR(COLUMN(A1035)+64)&amp;$B1036)</f>
        <v>21O048</v>
      </c>
      <c r="D1036" cm="1">
        <f t="array" aca="1" ref="D1036" ca="1">INDIRECT("'"&amp;$A1036&amp;"'!"&amp;CHAR(COLUMN(C1035)+64)&amp;$B1036)</f>
        <v>25</v>
      </c>
      <c r="E1036">
        <f t="shared" si="35"/>
        <v>1035</v>
      </c>
      <c r="F1036" t="str" cm="1">
        <f t="array" aca="1" ref="F1036" ca="1">INDIRECT("'"&amp;$A1036&amp;"'!"&amp;CHAR(COLUMN(D1035)+64)&amp;$B1036)</f>
        <v>Ống C=2,5 u.PVC DISMY C0 PN6 D48</v>
      </c>
      <c r="G1036" t="str" cm="1">
        <f t="array" aca="1" ref="G1036" ca="1">INDIRECT("'"&amp;$A1036&amp;"'!"&amp;CHAR(COLUMN(E1035)+64)&amp;$B1036)</f>
        <v>m</v>
      </c>
      <c r="H1036" s="1" cm="1">
        <f t="array" aca="1" ref="H1036" ca="1">INDIRECT("'"&amp;$A1036&amp;"'!"&amp;CHAR(COLUMN(B1035)+64)&amp;$B1036)</f>
        <v>22660</v>
      </c>
    </row>
    <row r="1037" spans="1:8" x14ac:dyDescent="0.25">
      <c r="A1037" t="s">
        <v>5588</v>
      </c>
      <c r="B1037">
        <f t="shared" si="34"/>
        <v>33</v>
      </c>
      <c r="C1037" t="str" cm="1">
        <f t="array" aca="1" ref="C1037" ca="1">INDIRECT("'"&amp;$A1037&amp;"'!"&amp;CHAR(COLUMN(A1036)+64)&amp;$B1037)</f>
        <v>21O148</v>
      </c>
      <c r="D1037" cm="1">
        <f t="array" aca="1" ref="D1037" ca="1">INDIRECT("'"&amp;$A1037&amp;"'!"&amp;CHAR(COLUMN(C1036)+64)&amp;$B1037)</f>
        <v>26</v>
      </c>
      <c r="E1037">
        <f t="shared" si="35"/>
        <v>1036</v>
      </c>
      <c r="F1037" t="str" cm="1">
        <f t="array" aca="1" ref="F1037" ca="1">INDIRECT("'"&amp;$A1037&amp;"'!"&amp;CHAR(COLUMN(D1036)+64)&amp;$B1037)</f>
        <v>Ống C=2,5 u.PVC DISMY C1 PN8 D48</v>
      </c>
      <c r="G1037" t="str" cm="1">
        <f t="array" aca="1" ref="G1037" ca="1">INDIRECT("'"&amp;$A1037&amp;"'!"&amp;CHAR(COLUMN(E1036)+64)&amp;$B1037)</f>
        <v>m</v>
      </c>
      <c r="H1037" s="1" cm="1">
        <f t="array" aca="1" ref="H1037" ca="1">INDIRECT("'"&amp;$A1037&amp;"'!"&amp;CHAR(COLUMN(B1036)+64)&amp;$B1037)</f>
        <v>25960</v>
      </c>
    </row>
    <row r="1038" spans="1:8" x14ac:dyDescent="0.25">
      <c r="A1038" t="s">
        <v>5588</v>
      </c>
      <c r="B1038">
        <f t="shared" si="34"/>
        <v>34</v>
      </c>
      <c r="C1038" t="str" cm="1">
        <f t="array" aca="1" ref="C1038" ca="1">INDIRECT("'"&amp;$A1038&amp;"'!"&amp;CHAR(COLUMN(A1037)+64)&amp;$B1038)</f>
        <v>21O248</v>
      </c>
      <c r="D1038" cm="1">
        <f t="array" aca="1" ref="D1038" ca="1">INDIRECT("'"&amp;$A1038&amp;"'!"&amp;CHAR(COLUMN(C1037)+64)&amp;$B1038)</f>
        <v>27</v>
      </c>
      <c r="E1038">
        <f t="shared" si="35"/>
        <v>1037</v>
      </c>
      <c r="F1038" t="str" cm="1">
        <f t="array" aca="1" ref="F1038" ca="1">INDIRECT("'"&amp;$A1038&amp;"'!"&amp;CHAR(COLUMN(D1037)+64)&amp;$B1038)</f>
        <v>Ống C=2,5 u.PVC DISMY C2 PN10 D48</v>
      </c>
      <c r="G1038" t="str" cm="1">
        <f t="array" aca="1" ref="G1038" ca="1">INDIRECT("'"&amp;$A1038&amp;"'!"&amp;CHAR(COLUMN(E1037)+64)&amp;$B1038)</f>
        <v>m</v>
      </c>
      <c r="H1038" s="1" cm="1">
        <f t="array" aca="1" ref="H1038" ca="1">INDIRECT("'"&amp;$A1038&amp;"'!"&amp;CHAR(COLUMN(B1037)+64)&amp;$B1038)</f>
        <v>30030</v>
      </c>
    </row>
    <row r="1039" spans="1:8" x14ac:dyDescent="0.25">
      <c r="A1039" t="s">
        <v>5588</v>
      </c>
      <c r="B1039">
        <f t="shared" si="34"/>
        <v>35</v>
      </c>
      <c r="C1039" t="str" cm="1">
        <f t="array" aca="1" ref="C1039" ca="1">INDIRECT("'"&amp;$A1039&amp;"'!"&amp;CHAR(COLUMN(A1038)+64)&amp;$B1039)</f>
        <v>21O348</v>
      </c>
      <c r="D1039" cm="1">
        <f t="array" aca="1" ref="D1039" ca="1">INDIRECT("'"&amp;$A1039&amp;"'!"&amp;CHAR(COLUMN(C1038)+64)&amp;$B1039)</f>
        <v>28</v>
      </c>
      <c r="E1039">
        <f t="shared" si="35"/>
        <v>1038</v>
      </c>
      <c r="F1039" t="str" cm="1">
        <f t="array" aca="1" ref="F1039" ca="1">INDIRECT("'"&amp;$A1039&amp;"'!"&amp;CHAR(COLUMN(D1038)+64)&amp;$B1039)</f>
        <v>Ống C=2,5 u.PVC DISMY C3 PN12,5 D48</v>
      </c>
      <c r="G1039" t="str" cm="1">
        <f t="array" aca="1" ref="G1039" ca="1">INDIRECT("'"&amp;$A1039&amp;"'!"&amp;CHAR(COLUMN(E1038)+64)&amp;$B1039)</f>
        <v>m</v>
      </c>
      <c r="H1039" s="1" cm="1">
        <f t="array" aca="1" ref="H1039" ca="1">INDIRECT("'"&amp;$A1039&amp;"'!"&amp;CHAR(COLUMN(B1038)+64)&amp;$B1039)</f>
        <v>36300</v>
      </c>
    </row>
    <row r="1040" spans="1:8" x14ac:dyDescent="0.25">
      <c r="A1040" t="s">
        <v>5588</v>
      </c>
      <c r="B1040">
        <f t="shared" si="34"/>
        <v>36</v>
      </c>
      <c r="C1040" t="str" cm="1">
        <f t="array" aca="1" ref="C1040" ca="1">INDIRECT("'"&amp;$A1040&amp;"'!"&amp;CHAR(COLUMN(A1039)+64)&amp;$B1040)</f>
        <v>21O448</v>
      </c>
      <c r="D1040" cm="1">
        <f t="array" aca="1" ref="D1040" ca="1">INDIRECT("'"&amp;$A1040&amp;"'!"&amp;CHAR(COLUMN(C1039)+64)&amp;$B1040)</f>
        <v>29</v>
      </c>
      <c r="E1040">
        <f t="shared" si="35"/>
        <v>1039</v>
      </c>
      <c r="F1040" t="str" cm="1">
        <f t="array" aca="1" ref="F1040" ca="1">INDIRECT("'"&amp;$A1040&amp;"'!"&amp;CHAR(COLUMN(D1039)+64)&amp;$B1040)</f>
        <v>Ống C=2,5 u.PVC DISMY C4 PN16 D48</v>
      </c>
      <c r="G1040" t="str" cm="1">
        <f t="array" aca="1" ref="G1040" ca="1">INDIRECT("'"&amp;$A1040&amp;"'!"&amp;CHAR(COLUMN(E1039)+64)&amp;$B1040)</f>
        <v>m</v>
      </c>
      <c r="H1040" s="1" cm="1">
        <f t="array" aca="1" ref="H1040" ca="1">INDIRECT("'"&amp;$A1040&amp;"'!"&amp;CHAR(COLUMN(B1039)+64)&amp;$B1040)</f>
        <v>45540</v>
      </c>
    </row>
    <row r="1041" spans="1:8" x14ac:dyDescent="0.25">
      <c r="A1041" t="s">
        <v>5588</v>
      </c>
      <c r="B1041">
        <f t="shared" si="34"/>
        <v>37</v>
      </c>
      <c r="C1041" t="str" cm="1">
        <f t="array" aca="1" ref="C1041" ca="1">INDIRECT("'"&amp;$A1041&amp;"'!"&amp;CHAR(COLUMN(A1040)+64)&amp;$B1041)</f>
        <v>21O548</v>
      </c>
      <c r="D1041" cm="1">
        <f t="array" aca="1" ref="D1041" ca="1">INDIRECT("'"&amp;$A1041&amp;"'!"&amp;CHAR(COLUMN(C1040)+64)&amp;$B1041)</f>
        <v>30</v>
      </c>
      <c r="E1041">
        <f t="shared" si="35"/>
        <v>1040</v>
      </c>
      <c r="F1041" t="str" cm="1">
        <f t="array" aca="1" ref="F1041" ca="1">INDIRECT("'"&amp;$A1041&amp;"'!"&amp;CHAR(COLUMN(D1040)+64)&amp;$B1041)</f>
        <v>Ống C=2,5 u.PVC DISMY C5 PN25 D48</v>
      </c>
      <c r="G1041" t="str" cm="1">
        <f t="array" aca="1" ref="G1041" ca="1">INDIRECT("'"&amp;$A1041&amp;"'!"&amp;CHAR(COLUMN(E1040)+64)&amp;$B1041)</f>
        <v>m</v>
      </c>
      <c r="H1041" s="1" cm="1">
        <f t="array" aca="1" ref="H1041" ca="1">INDIRECT("'"&amp;$A1041&amp;"'!"&amp;CHAR(COLUMN(B1040)+64)&amp;$B1041)</f>
        <v>65340</v>
      </c>
    </row>
    <row r="1042" spans="1:8" x14ac:dyDescent="0.25">
      <c r="A1042" t="s">
        <v>5588</v>
      </c>
      <c r="B1042">
        <f t="shared" si="34"/>
        <v>38</v>
      </c>
      <c r="C1042" t="str" cm="1">
        <f t="array" aca="1" ref="C1042" ca="1">INDIRECT("'"&amp;$A1042&amp;"'!"&amp;CHAR(COLUMN(A1041)+64)&amp;$B1042)</f>
        <v>21OT60</v>
      </c>
      <c r="D1042" cm="1">
        <f t="array" aca="1" ref="D1042" ca="1">INDIRECT("'"&amp;$A1042&amp;"'!"&amp;CHAR(COLUMN(C1041)+64)&amp;$B1042)</f>
        <v>31</v>
      </c>
      <c r="E1042">
        <f t="shared" si="35"/>
        <v>1041</v>
      </c>
      <c r="F1042" t="str" cm="1">
        <f t="array" aca="1" ref="F1042" ca="1">INDIRECT("'"&amp;$A1042&amp;"'!"&amp;CHAR(COLUMN(D1041)+64)&amp;$B1042)</f>
        <v>Ống C=2,5 u.PVC DISMY thoát PN4 D60</v>
      </c>
      <c r="G1042" t="str" cm="1">
        <f t="array" aca="1" ref="G1042" ca="1">INDIRECT("'"&amp;$A1042&amp;"'!"&amp;CHAR(COLUMN(E1041)+64)&amp;$B1042)</f>
        <v>m</v>
      </c>
      <c r="H1042" s="1" cm="1">
        <f t="array" aca="1" ref="H1042" ca="1">INDIRECT("'"&amp;$A1042&amp;"'!"&amp;CHAR(COLUMN(B1041)+64)&amp;$B1042)</f>
        <v>25300</v>
      </c>
    </row>
    <row r="1043" spans="1:8" x14ac:dyDescent="0.25">
      <c r="A1043" t="s">
        <v>5588</v>
      </c>
      <c r="B1043">
        <f t="shared" si="34"/>
        <v>39</v>
      </c>
      <c r="C1043" t="str" cm="1">
        <f t="array" aca="1" ref="C1043" ca="1">INDIRECT("'"&amp;$A1043&amp;"'!"&amp;CHAR(COLUMN(A1042)+64)&amp;$B1043)</f>
        <v>21O060</v>
      </c>
      <c r="D1043" cm="1">
        <f t="array" aca="1" ref="D1043" ca="1">INDIRECT("'"&amp;$A1043&amp;"'!"&amp;CHAR(COLUMN(C1042)+64)&amp;$B1043)</f>
        <v>32</v>
      </c>
      <c r="E1043">
        <f t="shared" si="35"/>
        <v>1042</v>
      </c>
      <c r="F1043" t="str" cm="1">
        <f t="array" aca="1" ref="F1043" ca="1">INDIRECT("'"&amp;$A1043&amp;"'!"&amp;CHAR(COLUMN(D1042)+64)&amp;$B1043)</f>
        <v>Ống C=2,5 u.PVC DISMY C0 PN5 D60</v>
      </c>
      <c r="G1043" t="str" cm="1">
        <f t="array" aca="1" ref="G1043" ca="1">INDIRECT("'"&amp;$A1043&amp;"'!"&amp;CHAR(COLUMN(E1042)+64)&amp;$B1043)</f>
        <v>m</v>
      </c>
      <c r="H1043" s="1" cm="1">
        <f t="array" aca="1" ref="H1043" ca="1">INDIRECT("'"&amp;$A1043&amp;"'!"&amp;CHAR(COLUMN(B1042)+64)&amp;$B1043)</f>
        <v>30250</v>
      </c>
    </row>
    <row r="1044" spans="1:8" x14ac:dyDescent="0.25">
      <c r="A1044" t="s">
        <v>5588</v>
      </c>
      <c r="B1044">
        <f t="shared" si="34"/>
        <v>40</v>
      </c>
      <c r="C1044" t="str" cm="1">
        <f t="array" aca="1" ref="C1044" ca="1">INDIRECT("'"&amp;$A1044&amp;"'!"&amp;CHAR(COLUMN(A1043)+64)&amp;$B1044)</f>
        <v>21O160</v>
      </c>
      <c r="D1044" cm="1">
        <f t="array" aca="1" ref="D1044" ca="1">INDIRECT("'"&amp;$A1044&amp;"'!"&amp;CHAR(COLUMN(C1043)+64)&amp;$B1044)</f>
        <v>33</v>
      </c>
      <c r="E1044">
        <f t="shared" si="35"/>
        <v>1043</v>
      </c>
      <c r="F1044" t="str" cm="1">
        <f t="array" aca="1" ref="F1044" ca="1">INDIRECT("'"&amp;$A1044&amp;"'!"&amp;CHAR(COLUMN(D1043)+64)&amp;$B1044)</f>
        <v>Ống C=2,5 u.PVC DISMY C1 PN6 D60</v>
      </c>
      <c r="G1044" t="str" cm="1">
        <f t="array" aca="1" ref="G1044" ca="1">INDIRECT("'"&amp;$A1044&amp;"'!"&amp;CHAR(COLUMN(E1043)+64)&amp;$B1044)</f>
        <v>m</v>
      </c>
      <c r="H1044" s="1" cm="1">
        <f t="array" aca="1" ref="H1044" ca="1">INDIRECT("'"&amp;$A1044&amp;"'!"&amp;CHAR(COLUMN(B1043)+64)&amp;$B1044)</f>
        <v>36740</v>
      </c>
    </row>
    <row r="1045" spans="1:8" x14ac:dyDescent="0.25">
      <c r="A1045" t="s">
        <v>5588</v>
      </c>
      <c r="B1045">
        <f t="shared" si="34"/>
        <v>41</v>
      </c>
      <c r="C1045" t="str" cm="1">
        <f t="array" aca="1" ref="C1045" ca="1">INDIRECT("'"&amp;$A1045&amp;"'!"&amp;CHAR(COLUMN(A1044)+64)&amp;$B1045)</f>
        <v>21O260</v>
      </c>
      <c r="D1045" cm="1">
        <f t="array" aca="1" ref="D1045" ca="1">INDIRECT("'"&amp;$A1045&amp;"'!"&amp;CHAR(COLUMN(C1044)+64)&amp;$B1045)</f>
        <v>34</v>
      </c>
      <c r="E1045">
        <f t="shared" si="35"/>
        <v>1044</v>
      </c>
      <c r="F1045" t="str" cm="1">
        <f t="array" aca="1" ref="F1045" ca="1">INDIRECT("'"&amp;$A1045&amp;"'!"&amp;CHAR(COLUMN(D1044)+64)&amp;$B1045)</f>
        <v>Ống C=2,5 u.PVC DISMY C2 PN8 D60</v>
      </c>
      <c r="G1045" t="str" cm="1">
        <f t="array" aca="1" ref="G1045" ca="1">INDIRECT("'"&amp;$A1045&amp;"'!"&amp;CHAR(COLUMN(E1044)+64)&amp;$B1045)</f>
        <v>m</v>
      </c>
      <c r="H1045" s="1" cm="1">
        <f t="array" aca="1" ref="H1045" ca="1">INDIRECT("'"&amp;$A1045&amp;"'!"&amp;CHAR(COLUMN(B1044)+64)&amp;$B1045)</f>
        <v>42900</v>
      </c>
    </row>
    <row r="1046" spans="1:8" x14ac:dyDescent="0.25">
      <c r="A1046" t="s">
        <v>5588</v>
      </c>
      <c r="B1046">
        <f t="shared" si="34"/>
        <v>42</v>
      </c>
      <c r="C1046" t="str" cm="1">
        <f t="array" aca="1" ref="C1046" ca="1">INDIRECT("'"&amp;$A1046&amp;"'!"&amp;CHAR(COLUMN(A1045)+64)&amp;$B1046)</f>
        <v>21O360</v>
      </c>
      <c r="D1046" cm="1">
        <f t="array" aca="1" ref="D1046" ca="1">INDIRECT("'"&amp;$A1046&amp;"'!"&amp;CHAR(COLUMN(C1045)+64)&amp;$B1046)</f>
        <v>35</v>
      </c>
      <c r="E1046">
        <f t="shared" si="35"/>
        <v>1045</v>
      </c>
      <c r="F1046" t="str" cm="1">
        <f t="array" aca="1" ref="F1046" ca="1">INDIRECT("'"&amp;$A1046&amp;"'!"&amp;CHAR(COLUMN(D1045)+64)&amp;$B1046)</f>
        <v>Ống C=2,5 u.PVC DISMY C3 PN10 D60</v>
      </c>
      <c r="G1046" t="str" cm="1">
        <f t="array" aca="1" ref="G1046" ca="1">INDIRECT("'"&amp;$A1046&amp;"'!"&amp;CHAR(COLUMN(E1045)+64)&amp;$B1046)</f>
        <v>m</v>
      </c>
      <c r="H1046" s="1" cm="1">
        <f t="array" aca="1" ref="H1046" ca="1">INDIRECT("'"&amp;$A1046&amp;"'!"&amp;CHAR(COLUMN(B1045)+64)&amp;$B1046)</f>
        <v>51920</v>
      </c>
    </row>
    <row r="1047" spans="1:8" x14ac:dyDescent="0.25">
      <c r="A1047" t="s">
        <v>5588</v>
      </c>
      <c r="B1047">
        <f t="shared" si="34"/>
        <v>43</v>
      </c>
      <c r="C1047" t="str" cm="1">
        <f t="array" aca="1" ref="C1047" ca="1">INDIRECT("'"&amp;$A1047&amp;"'!"&amp;CHAR(COLUMN(A1046)+64)&amp;$B1047)</f>
        <v>21O460</v>
      </c>
      <c r="D1047" cm="1">
        <f t="array" aca="1" ref="D1047" ca="1">INDIRECT("'"&amp;$A1047&amp;"'!"&amp;CHAR(COLUMN(C1046)+64)&amp;$B1047)</f>
        <v>36</v>
      </c>
      <c r="E1047">
        <f t="shared" si="35"/>
        <v>1046</v>
      </c>
      <c r="F1047" t="str" cm="1">
        <f t="array" aca="1" ref="F1047" ca="1">INDIRECT("'"&amp;$A1047&amp;"'!"&amp;CHAR(COLUMN(D1046)+64)&amp;$B1047)</f>
        <v>Ống C=2,5 u.PVC DISMY C4 PN12,5 D60</v>
      </c>
      <c r="G1047" t="str" cm="1">
        <f t="array" aca="1" ref="G1047" ca="1">INDIRECT("'"&amp;$A1047&amp;"'!"&amp;CHAR(COLUMN(E1046)+64)&amp;$B1047)</f>
        <v>m</v>
      </c>
      <c r="H1047" s="1" cm="1">
        <f t="array" aca="1" ref="H1047" ca="1">INDIRECT("'"&amp;$A1047&amp;"'!"&amp;CHAR(COLUMN(B1046)+64)&amp;$B1047)</f>
        <v>65010</v>
      </c>
    </row>
    <row r="1048" spans="1:8" x14ac:dyDescent="0.25">
      <c r="A1048" t="s">
        <v>5588</v>
      </c>
      <c r="B1048">
        <f t="shared" si="34"/>
        <v>44</v>
      </c>
      <c r="C1048" t="str" cm="1">
        <f t="array" aca="1" ref="C1048" ca="1">INDIRECT("'"&amp;$A1048&amp;"'!"&amp;CHAR(COLUMN(A1047)+64)&amp;$B1048)</f>
        <v>21O560</v>
      </c>
      <c r="D1048" cm="1">
        <f t="array" aca="1" ref="D1048" ca="1">INDIRECT("'"&amp;$A1048&amp;"'!"&amp;CHAR(COLUMN(C1047)+64)&amp;$B1048)</f>
        <v>37</v>
      </c>
      <c r="E1048">
        <f t="shared" si="35"/>
        <v>1047</v>
      </c>
      <c r="F1048" t="str" cm="1">
        <f t="array" aca="1" ref="F1048" ca="1">INDIRECT("'"&amp;$A1048&amp;"'!"&amp;CHAR(COLUMN(D1047)+64)&amp;$B1048)</f>
        <v>Ống C=2,5 u.PVC DISMY C5 PN16 D60</v>
      </c>
      <c r="G1048" t="str" cm="1">
        <f t="array" aca="1" ref="G1048" ca="1">INDIRECT("'"&amp;$A1048&amp;"'!"&amp;CHAR(COLUMN(E1047)+64)&amp;$B1048)</f>
        <v>m</v>
      </c>
      <c r="H1048" s="1" cm="1">
        <f t="array" aca="1" ref="H1048" ca="1">INDIRECT("'"&amp;$A1048&amp;"'!"&amp;CHAR(COLUMN(B1047)+64)&amp;$B1048)</f>
        <v>78210</v>
      </c>
    </row>
    <row r="1049" spans="1:8" x14ac:dyDescent="0.25">
      <c r="A1049" t="s">
        <v>5588</v>
      </c>
      <c r="B1049">
        <f t="shared" si="34"/>
        <v>45</v>
      </c>
      <c r="C1049" t="str" cm="1">
        <f t="array" aca="1" ref="C1049" ca="1">INDIRECT("'"&amp;$A1049&amp;"'!"&amp;CHAR(COLUMN(A1048)+64)&amp;$B1049)</f>
        <v>21OT75</v>
      </c>
      <c r="D1049" cm="1">
        <f t="array" aca="1" ref="D1049" ca="1">INDIRECT("'"&amp;$A1049&amp;"'!"&amp;CHAR(COLUMN(C1048)+64)&amp;$B1049)</f>
        <v>38</v>
      </c>
      <c r="E1049">
        <f t="shared" si="35"/>
        <v>1048</v>
      </c>
      <c r="F1049" t="str" cm="1">
        <f t="array" aca="1" ref="F1049" ca="1">INDIRECT("'"&amp;$A1049&amp;"'!"&amp;CHAR(COLUMN(D1048)+64)&amp;$B1049)</f>
        <v>Ống C=2,5 u.PVC DISMY thoát PN4 D75</v>
      </c>
      <c r="G1049" t="str" cm="1">
        <f t="array" aca="1" ref="G1049" ca="1">INDIRECT("'"&amp;$A1049&amp;"'!"&amp;CHAR(COLUMN(E1048)+64)&amp;$B1049)</f>
        <v>m</v>
      </c>
      <c r="H1049" s="1" cm="1">
        <f t="array" aca="1" ref="H1049" ca="1">INDIRECT("'"&amp;$A1049&amp;"'!"&amp;CHAR(COLUMN(B1048)+64)&amp;$B1049)</f>
        <v>35310</v>
      </c>
    </row>
    <row r="1050" spans="1:8" x14ac:dyDescent="0.25">
      <c r="A1050" t="s">
        <v>5588</v>
      </c>
      <c r="B1050">
        <f t="shared" si="34"/>
        <v>46</v>
      </c>
      <c r="C1050" t="str" cm="1">
        <f t="array" aca="1" ref="C1050" ca="1">INDIRECT("'"&amp;$A1050&amp;"'!"&amp;CHAR(COLUMN(A1049)+64)&amp;$B1050)</f>
        <v>21O075</v>
      </c>
      <c r="D1050" cm="1">
        <f t="array" aca="1" ref="D1050" ca="1">INDIRECT("'"&amp;$A1050&amp;"'!"&amp;CHAR(COLUMN(C1049)+64)&amp;$B1050)</f>
        <v>39</v>
      </c>
      <c r="E1050">
        <f t="shared" si="35"/>
        <v>1049</v>
      </c>
      <c r="F1050" t="str" cm="1">
        <f t="array" aca="1" ref="F1050" ca="1">INDIRECT("'"&amp;$A1050&amp;"'!"&amp;CHAR(COLUMN(D1049)+64)&amp;$B1050)</f>
        <v>Ống C=2,5 u.PVC DISMY C0 PN5 D75</v>
      </c>
      <c r="G1050" t="str" cm="1">
        <f t="array" aca="1" ref="G1050" ca="1">INDIRECT("'"&amp;$A1050&amp;"'!"&amp;CHAR(COLUMN(E1049)+64)&amp;$B1050)</f>
        <v>m</v>
      </c>
      <c r="H1050" s="1" cm="1">
        <f t="array" aca="1" ref="H1050" ca="1">INDIRECT("'"&amp;$A1050&amp;"'!"&amp;CHAR(COLUMN(B1049)+64)&amp;$B1050)</f>
        <v>41360</v>
      </c>
    </row>
    <row r="1051" spans="1:8" x14ac:dyDescent="0.25">
      <c r="A1051" t="s">
        <v>5588</v>
      </c>
      <c r="B1051">
        <f t="shared" si="34"/>
        <v>47</v>
      </c>
      <c r="C1051" t="str" cm="1">
        <f t="array" aca="1" ref="C1051" ca="1">INDIRECT("'"&amp;$A1051&amp;"'!"&amp;CHAR(COLUMN(A1050)+64)&amp;$B1051)</f>
        <v>21O175</v>
      </c>
      <c r="D1051" cm="1">
        <f t="array" aca="1" ref="D1051" ca="1">INDIRECT("'"&amp;$A1051&amp;"'!"&amp;CHAR(COLUMN(C1050)+64)&amp;$B1051)</f>
        <v>40</v>
      </c>
      <c r="E1051">
        <f t="shared" si="35"/>
        <v>1050</v>
      </c>
      <c r="F1051" t="str" cm="1">
        <f t="array" aca="1" ref="F1051" ca="1">INDIRECT("'"&amp;$A1051&amp;"'!"&amp;CHAR(COLUMN(D1050)+64)&amp;$B1051)</f>
        <v>Ống C=2,5 u.PVC DISMY C1 PN6 D75</v>
      </c>
      <c r="G1051" t="str" cm="1">
        <f t="array" aca="1" ref="G1051" ca="1">INDIRECT("'"&amp;$A1051&amp;"'!"&amp;CHAR(COLUMN(E1050)+64)&amp;$B1051)</f>
        <v>m</v>
      </c>
      <c r="H1051" s="1" cm="1">
        <f t="array" aca="1" ref="H1051" ca="1">INDIRECT("'"&amp;$A1051&amp;"'!"&amp;CHAR(COLUMN(B1050)+64)&amp;$B1051)</f>
        <v>46860</v>
      </c>
    </row>
    <row r="1052" spans="1:8" x14ac:dyDescent="0.25">
      <c r="A1052" t="s">
        <v>5588</v>
      </c>
      <c r="B1052">
        <f t="shared" si="34"/>
        <v>48</v>
      </c>
      <c r="C1052" t="str" cm="1">
        <f t="array" aca="1" ref="C1052" ca="1">INDIRECT("'"&amp;$A1052&amp;"'!"&amp;CHAR(COLUMN(A1051)+64)&amp;$B1052)</f>
        <v>21O275</v>
      </c>
      <c r="D1052" cm="1">
        <f t="array" aca="1" ref="D1052" ca="1">INDIRECT("'"&amp;$A1052&amp;"'!"&amp;CHAR(COLUMN(C1051)+64)&amp;$B1052)</f>
        <v>41</v>
      </c>
      <c r="E1052">
        <f t="shared" si="35"/>
        <v>1051</v>
      </c>
      <c r="F1052" t="str" cm="1">
        <f t="array" aca="1" ref="F1052" ca="1">INDIRECT("'"&amp;$A1052&amp;"'!"&amp;CHAR(COLUMN(D1051)+64)&amp;$B1052)</f>
        <v>Ống C=2,5 u.PVC DISMY C2 PN8 D75</v>
      </c>
      <c r="G1052" t="str" cm="1">
        <f t="array" aca="1" ref="G1052" ca="1">INDIRECT("'"&amp;$A1052&amp;"'!"&amp;CHAR(COLUMN(E1051)+64)&amp;$B1052)</f>
        <v>m</v>
      </c>
      <c r="H1052" s="1" cm="1">
        <f t="array" aca="1" ref="H1052" ca="1">INDIRECT("'"&amp;$A1052&amp;"'!"&amp;CHAR(COLUMN(B1051)+64)&amp;$B1052)</f>
        <v>61050</v>
      </c>
    </row>
    <row r="1053" spans="1:8" x14ac:dyDescent="0.25">
      <c r="A1053" t="s">
        <v>5588</v>
      </c>
      <c r="B1053">
        <f t="shared" si="34"/>
        <v>49</v>
      </c>
      <c r="C1053" t="str" cm="1">
        <f t="array" aca="1" ref="C1053" ca="1">INDIRECT("'"&amp;$A1053&amp;"'!"&amp;CHAR(COLUMN(A1052)+64)&amp;$B1053)</f>
        <v>21O375</v>
      </c>
      <c r="D1053" cm="1">
        <f t="array" aca="1" ref="D1053" ca="1">INDIRECT("'"&amp;$A1053&amp;"'!"&amp;CHAR(COLUMN(C1052)+64)&amp;$B1053)</f>
        <v>42</v>
      </c>
      <c r="E1053">
        <f t="shared" si="35"/>
        <v>1052</v>
      </c>
      <c r="F1053" t="str" cm="1">
        <f t="array" aca="1" ref="F1053" ca="1">INDIRECT("'"&amp;$A1053&amp;"'!"&amp;CHAR(COLUMN(D1052)+64)&amp;$B1053)</f>
        <v>Ống C=2,5 u.PVC DISMY C3 PN10 D75</v>
      </c>
      <c r="G1053" t="str" cm="1">
        <f t="array" aca="1" ref="G1053" ca="1">INDIRECT("'"&amp;$A1053&amp;"'!"&amp;CHAR(COLUMN(E1052)+64)&amp;$B1053)</f>
        <v>m</v>
      </c>
      <c r="H1053" s="1" cm="1">
        <f t="array" aca="1" ref="H1053" ca="1">INDIRECT("'"&amp;$A1053&amp;"'!"&amp;CHAR(COLUMN(B1052)+64)&amp;$B1053)</f>
        <v>75680</v>
      </c>
    </row>
    <row r="1054" spans="1:8" x14ac:dyDescent="0.25">
      <c r="A1054" t="s">
        <v>5588</v>
      </c>
      <c r="B1054">
        <f t="shared" si="34"/>
        <v>50</v>
      </c>
      <c r="C1054" t="str" cm="1">
        <f t="array" aca="1" ref="C1054" ca="1">INDIRECT("'"&amp;$A1054&amp;"'!"&amp;CHAR(COLUMN(A1053)+64)&amp;$B1054)</f>
        <v>21O475</v>
      </c>
      <c r="D1054" cm="1">
        <f t="array" aca="1" ref="D1054" ca="1">INDIRECT("'"&amp;$A1054&amp;"'!"&amp;CHAR(COLUMN(C1053)+64)&amp;$B1054)</f>
        <v>43</v>
      </c>
      <c r="E1054">
        <f t="shared" si="35"/>
        <v>1053</v>
      </c>
      <c r="F1054" t="str" cm="1">
        <f t="array" aca="1" ref="F1054" ca="1">INDIRECT("'"&amp;$A1054&amp;"'!"&amp;CHAR(COLUMN(D1053)+64)&amp;$B1054)</f>
        <v>Ống C=2,5 u.PVC DISMY C4 PN12,5 D75</v>
      </c>
      <c r="G1054" t="str" cm="1">
        <f t="array" aca="1" ref="G1054" ca="1">INDIRECT("'"&amp;$A1054&amp;"'!"&amp;CHAR(COLUMN(E1053)+64)&amp;$B1054)</f>
        <v>m</v>
      </c>
      <c r="H1054" s="1" cm="1">
        <f t="array" aca="1" ref="H1054" ca="1">INDIRECT("'"&amp;$A1054&amp;"'!"&amp;CHAR(COLUMN(B1053)+64)&amp;$B1054)</f>
        <v>95150</v>
      </c>
    </row>
    <row r="1055" spans="1:8" x14ac:dyDescent="0.25">
      <c r="A1055" t="s">
        <v>5588</v>
      </c>
      <c r="B1055">
        <f t="shared" si="34"/>
        <v>51</v>
      </c>
      <c r="C1055" t="str" cm="1">
        <f t="array" aca="1" ref="C1055" ca="1">INDIRECT("'"&amp;$A1055&amp;"'!"&amp;CHAR(COLUMN(A1054)+64)&amp;$B1055)</f>
        <v>21O575</v>
      </c>
      <c r="D1055" cm="1">
        <f t="array" aca="1" ref="D1055" ca="1">INDIRECT("'"&amp;$A1055&amp;"'!"&amp;CHAR(COLUMN(C1054)+64)&amp;$B1055)</f>
        <v>44</v>
      </c>
      <c r="E1055">
        <f t="shared" si="35"/>
        <v>1054</v>
      </c>
      <c r="F1055" t="str" cm="1">
        <f t="array" aca="1" ref="F1055" ca="1">INDIRECT("'"&amp;$A1055&amp;"'!"&amp;CHAR(COLUMN(D1054)+64)&amp;$B1055)</f>
        <v>Ống C=2,5 u.PVC DISMY C5 PN16 D75</v>
      </c>
      <c r="G1055" t="str" cm="1">
        <f t="array" aca="1" ref="G1055" ca="1">INDIRECT("'"&amp;$A1055&amp;"'!"&amp;CHAR(COLUMN(E1054)+64)&amp;$B1055)</f>
        <v>m</v>
      </c>
      <c r="H1055" s="1" cm="1">
        <f t="array" aca="1" ref="H1055" ca="1">INDIRECT("'"&amp;$A1055&amp;"'!"&amp;CHAR(COLUMN(B1054)+64)&amp;$B1055)</f>
        <v>114840</v>
      </c>
    </row>
    <row r="1056" spans="1:8" x14ac:dyDescent="0.25">
      <c r="A1056" t="s">
        <v>5588</v>
      </c>
      <c r="B1056">
        <f t="shared" si="34"/>
        <v>52</v>
      </c>
      <c r="C1056" t="str" cm="1">
        <f t="array" aca="1" ref="C1056" ca="1">INDIRECT("'"&amp;$A1056&amp;"'!"&amp;CHAR(COLUMN(A1055)+64)&amp;$B1056)</f>
        <v>21OT90</v>
      </c>
      <c r="D1056" cm="1">
        <f t="array" aca="1" ref="D1056" ca="1">INDIRECT("'"&amp;$A1056&amp;"'!"&amp;CHAR(COLUMN(C1055)+64)&amp;$B1056)</f>
        <v>45</v>
      </c>
      <c r="E1056">
        <f t="shared" si="35"/>
        <v>1055</v>
      </c>
      <c r="F1056" t="str" cm="1">
        <f t="array" aca="1" ref="F1056" ca="1">INDIRECT("'"&amp;$A1056&amp;"'!"&amp;CHAR(COLUMN(D1055)+64)&amp;$B1056)</f>
        <v>Ống C=2,5 u.PVC DISMY thoát PN3 D90</v>
      </c>
      <c r="G1056" t="str" cm="1">
        <f t="array" aca="1" ref="G1056" ca="1">INDIRECT("'"&amp;$A1056&amp;"'!"&amp;CHAR(COLUMN(E1055)+64)&amp;$B1056)</f>
        <v>m</v>
      </c>
      <c r="H1056" s="1" cm="1">
        <f t="array" aca="1" ref="H1056" ca="1">INDIRECT("'"&amp;$A1056&amp;"'!"&amp;CHAR(COLUMN(B1055)+64)&amp;$B1056)</f>
        <v>43230</v>
      </c>
    </row>
    <row r="1057" spans="1:8" x14ac:dyDescent="0.25">
      <c r="A1057" t="s">
        <v>5588</v>
      </c>
      <c r="B1057">
        <f t="shared" si="34"/>
        <v>53</v>
      </c>
      <c r="C1057" t="str" cm="1">
        <f t="array" aca="1" ref="C1057" ca="1">INDIRECT("'"&amp;$A1057&amp;"'!"&amp;CHAR(COLUMN(A1056)+64)&amp;$B1057)</f>
        <v>21O090</v>
      </c>
      <c r="D1057" cm="1">
        <f t="array" aca="1" ref="D1057" ca="1">INDIRECT("'"&amp;$A1057&amp;"'!"&amp;CHAR(COLUMN(C1056)+64)&amp;$B1057)</f>
        <v>46</v>
      </c>
      <c r="E1057">
        <f t="shared" si="35"/>
        <v>1056</v>
      </c>
      <c r="F1057" t="str" cm="1">
        <f t="array" aca="1" ref="F1057" ca="1">INDIRECT("'"&amp;$A1057&amp;"'!"&amp;CHAR(COLUMN(D1056)+64)&amp;$B1057)</f>
        <v>Ống C=2,5 u.PVC DISMY C0 PN4 D90</v>
      </c>
      <c r="G1057" t="str" cm="1">
        <f t="array" aca="1" ref="G1057" ca="1">INDIRECT("'"&amp;$A1057&amp;"'!"&amp;CHAR(COLUMN(E1056)+64)&amp;$B1057)</f>
        <v>m</v>
      </c>
      <c r="H1057" s="1" cm="1">
        <f t="array" aca="1" ref="H1057" ca="1">INDIRECT("'"&amp;$A1057&amp;"'!"&amp;CHAR(COLUMN(B1056)+64)&amp;$B1057)</f>
        <v>49390</v>
      </c>
    </row>
    <row r="1058" spans="1:8" x14ac:dyDescent="0.25">
      <c r="A1058" t="s">
        <v>5588</v>
      </c>
      <c r="B1058">
        <f t="shared" si="34"/>
        <v>54</v>
      </c>
      <c r="C1058" t="str" cm="1">
        <f t="array" aca="1" ref="C1058" ca="1">INDIRECT("'"&amp;$A1058&amp;"'!"&amp;CHAR(COLUMN(A1057)+64)&amp;$B1058)</f>
        <v>21O190</v>
      </c>
      <c r="D1058" cm="1">
        <f t="array" aca="1" ref="D1058" ca="1">INDIRECT("'"&amp;$A1058&amp;"'!"&amp;CHAR(COLUMN(C1057)+64)&amp;$B1058)</f>
        <v>47</v>
      </c>
      <c r="E1058">
        <f t="shared" si="35"/>
        <v>1057</v>
      </c>
      <c r="F1058" t="str" cm="1">
        <f t="array" aca="1" ref="F1058" ca="1">INDIRECT("'"&amp;$A1058&amp;"'!"&amp;CHAR(COLUMN(D1057)+64)&amp;$B1058)</f>
        <v>Ống C=2,5 u.PVC DISMY C1 PN5 D90</v>
      </c>
      <c r="G1058" t="str" cm="1">
        <f t="array" aca="1" ref="G1058" ca="1">INDIRECT("'"&amp;$A1058&amp;"'!"&amp;CHAR(COLUMN(E1057)+64)&amp;$B1058)</f>
        <v>m</v>
      </c>
      <c r="H1058" s="1" cm="1">
        <f t="array" aca="1" ref="H1058" ca="1">INDIRECT("'"&amp;$A1058&amp;"'!"&amp;CHAR(COLUMN(B1057)+64)&amp;$B1058)</f>
        <v>57860</v>
      </c>
    </row>
    <row r="1059" spans="1:8" x14ac:dyDescent="0.25">
      <c r="A1059" t="s">
        <v>5588</v>
      </c>
      <c r="B1059">
        <f t="shared" si="34"/>
        <v>55</v>
      </c>
      <c r="C1059" t="str" cm="1">
        <f t="array" aca="1" ref="C1059" ca="1">INDIRECT("'"&amp;$A1059&amp;"'!"&amp;CHAR(COLUMN(A1058)+64)&amp;$B1059)</f>
        <v>21O290</v>
      </c>
      <c r="D1059" cm="1">
        <f t="array" aca="1" ref="D1059" ca="1">INDIRECT("'"&amp;$A1059&amp;"'!"&amp;CHAR(COLUMN(C1058)+64)&amp;$B1059)</f>
        <v>48</v>
      </c>
      <c r="E1059">
        <f t="shared" si="35"/>
        <v>1058</v>
      </c>
      <c r="F1059" t="str" cm="1">
        <f t="array" aca="1" ref="F1059" ca="1">INDIRECT("'"&amp;$A1059&amp;"'!"&amp;CHAR(COLUMN(D1058)+64)&amp;$B1059)</f>
        <v>Ống C=2,5 u.PVC DISMY C2 PN6 D90</v>
      </c>
      <c r="G1059" t="str" cm="1">
        <f t="array" aca="1" ref="G1059" ca="1">INDIRECT("'"&amp;$A1059&amp;"'!"&amp;CHAR(COLUMN(E1058)+64)&amp;$B1059)</f>
        <v>m</v>
      </c>
      <c r="H1059" s="1" cm="1">
        <f t="array" aca="1" ref="H1059" ca="1">INDIRECT("'"&amp;$A1059&amp;"'!"&amp;CHAR(COLUMN(B1058)+64)&amp;$B1059)</f>
        <v>66880</v>
      </c>
    </row>
    <row r="1060" spans="1:8" x14ac:dyDescent="0.25">
      <c r="A1060" t="s">
        <v>5588</v>
      </c>
      <c r="B1060">
        <f t="shared" si="34"/>
        <v>56</v>
      </c>
      <c r="C1060" t="str" cm="1">
        <f t="array" aca="1" ref="C1060" ca="1">INDIRECT("'"&amp;$A1060&amp;"'!"&amp;CHAR(COLUMN(A1059)+64)&amp;$B1060)</f>
        <v>21O390</v>
      </c>
      <c r="D1060" cm="1">
        <f t="array" aca="1" ref="D1060" ca="1">INDIRECT("'"&amp;$A1060&amp;"'!"&amp;CHAR(COLUMN(C1059)+64)&amp;$B1060)</f>
        <v>49</v>
      </c>
      <c r="E1060">
        <f t="shared" si="35"/>
        <v>1059</v>
      </c>
      <c r="F1060" t="str" cm="1">
        <f t="array" aca="1" ref="F1060" ca="1">INDIRECT("'"&amp;$A1060&amp;"'!"&amp;CHAR(COLUMN(D1059)+64)&amp;$B1060)</f>
        <v>Ống C=2,5 u.PVC DISMY C3 PN8 D90</v>
      </c>
      <c r="G1060" t="str" cm="1">
        <f t="array" aca="1" ref="G1060" ca="1">INDIRECT("'"&amp;$A1060&amp;"'!"&amp;CHAR(COLUMN(E1059)+64)&amp;$B1060)</f>
        <v>m</v>
      </c>
      <c r="H1060" s="1" cm="1">
        <f t="array" aca="1" ref="H1060" ca="1">INDIRECT("'"&amp;$A1060&amp;"'!"&amp;CHAR(COLUMN(B1059)+64)&amp;$B1060)</f>
        <v>87670</v>
      </c>
    </row>
    <row r="1061" spans="1:8" x14ac:dyDescent="0.25">
      <c r="A1061" t="s">
        <v>5588</v>
      </c>
      <c r="B1061">
        <f t="shared" si="34"/>
        <v>57</v>
      </c>
      <c r="C1061" t="str" cm="1">
        <f t="array" aca="1" ref="C1061" ca="1">INDIRECT("'"&amp;$A1061&amp;"'!"&amp;CHAR(COLUMN(A1060)+64)&amp;$B1061)</f>
        <v>21O490</v>
      </c>
      <c r="D1061" cm="1">
        <f t="array" aca="1" ref="D1061" ca="1">INDIRECT("'"&amp;$A1061&amp;"'!"&amp;CHAR(COLUMN(C1060)+64)&amp;$B1061)</f>
        <v>50</v>
      </c>
      <c r="E1061">
        <f t="shared" si="35"/>
        <v>1060</v>
      </c>
      <c r="F1061" t="str" cm="1">
        <f t="array" aca="1" ref="F1061" ca="1">INDIRECT("'"&amp;$A1061&amp;"'!"&amp;CHAR(COLUMN(D1060)+64)&amp;$B1061)</f>
        <v>Ống C=2,5 u.PVC DISMY C4 PN10 D90</v>
      </c>
      <c r="G1061" t="str" cm="1">
        <f t="array" aca="1" ref="G1061" ca="1">INDIRECT("'"&amp;$A1061&amp;"'!"&amp;CHAR(COLUMN(E1060)+64)&amp;$B1061)</f>
        <v>m</v>
      </c>
      <c r="H1061" s="1" cm="1">
        <f t="array" aca="1" ref="H1061" ca="1">INDIRECT("'"&amp;$A1061&amp;"'!"&amp;CHAR(COLUMN(B1060)+64)&amp;$B1061)</f>
        <v>108900</v>
      </c>
    </row>
    <row r="1062" spans="1:8" x14ac:dyDescent="0.25">
      <c r="A1062" t="s">
        <v>5588</v>
      </c>
      <c r="B1062">
        <f t="shared" si="34"/>
        <v>58</v>
      </c>
      <c r="C1062" t="str" cm="1">
        <f t="array" aca="1" ref="C1062" ca="1">INDIRECT("'"&amp;$A1062&amp;"'!"&amp;CHAR(COLUMN(A1061)+64)&amp;$B1062)</f>
        <v>21O590</v>
      </c>
      <c r="D1062" cm="1">
        <f t="array" aca="1" ref="D1062" ca="1">INDIRECT("'"&amp;$A1062&amp;"'!"&amp;CHAR(COLUMN(C1061)+64)&amp;$B1062)</f>
        <v>51</v>
      </c>
      <c r="E1062">
        <f t="shared" si="35"/>
        <v>1061</v>
      </c>
      <c r="F1062" t="str" cm="1">
        <f t="array" aca="1" ref="F1062" ca="1">INDIRECT("'"&amp;$A1062&amp;"'!"&amp;CHAR(COLUMN(D1061)+64)&amp;$B1062)</f>
        <v>Ống C=2,5 u.PVC DISMY C5 PN12,5 D90</v>
      </c>
      <c r="G1062" t="str" cm="1">
        <f t="array" aca="1" ref="G1062" ca="1">INDIRECT("'"&amp;$A1062&amp;"'!"&amp;CHAR(COLUMN(E1061)+64)&amp;$B1062)</f>
        <v>m</v>
      </c>
      <c r="H1062" s="1" cm="1">
        <f t="array" aca="1" ref="H1062" ca="1">INDIRECT("'"&amp;$A1062&amp;"'!"&amp;CHAR(COLUMN(B1061)+64)&amp;$B1062)</f>
        <v>135300</v>
      </c>
    </row>
    <row r="1063" spans="1:8" x14ac:dyDescent="0.25">
      <c r="A1063" t="s">
        <v>5588</v>
      </c>
      <c r="B1063">
        <v>60</v>
      </c>
      <c r="C1063" t="str" cm="1">
        <f t="array" aca="1" ref="C1063" ca="1">INDIRECT("'"&amp;$A1063&amp;"'!"&amp;CHAR(COLUMN(A1062)+64)&amp;$B1063)</f>
        <v>21C2T110</v>
      </c>
      <c r="D1063" cm="1">
        <f t="array" aca="1" ref="D1063" ca="1">INDIRECT("'"&amp;$A1063&amp;"'!"&amp;CHAR(COLUMN(C1062)+64)&amp;$B1063)</f>
        <v>52</v>
      </c>
      <c r="E1063">
        <f t="shared" si="35"/>
        <v>1062</v>
      </c>
      <c r="F1063" t="str" cm="1">
        <f t="array" aca="1" ref="F1063" ca="1">INDIRECT("'"&amp;$A1063&amp;"'!"&amp;CHAR(COLUMN(D1062)+64)&amp;$B1063)</f>
        <v>Ống C=2 u.PVC DISMY thoát PN4 D110</v>
      </c>
      <c r="G1063" t="str" cm="1">
        <f t="array" aca="1" ref="G1063" ca="1">INDIRECT("'"&amp;$A1063&amp;"'!"&amp;CHAR(COLUMN(E1062)+64)&amp;$B1063)</f>
        <v>m</v>
      </c>
      <c r="H1063" s="1" cm="1">
        <f t="array" aca="1" ref="H1063" ca="1">INDIRECT("'"&amp;$A1063&amp;"'!"&amp;CHAR(COLUMN(B1062)+64)&amp;$B1063)</f>
        <v>65340</v>
      </c>
    </row>
    <row r="1064" spans="1:8" x14ac:dyDescent="0.25">
      <c r="A1064" t="s">
        <v>5588</v>
      </c>
      <c r="B1064">
        <f t="shared" si="34"/>
        <v>61</v>
      </c>
      <c r="C1064" t="str" cm="1">
        <f t="array" aca="1" ref="C1064" ca="1">INDIRECT("'"&amp;$A1064&amp;"'!"&amp;CHAR(COLUMN(A1063)+64)&amp;$B1064)</f>
        <v>21C20110</v>
      </c>
      <c r="D1064" cm="1">
        <f t="array" aca="1" ref="D1064" ca="1">INDIRECT("'"&amp;$A1064&amp;"'!"&amp;CHAR(COLUMN(C1063)+64)&amp;$B1064)</f>
        <v>53</v>
      </c>
      <c r="E1064">
        <f t="shared" si="35"/>
        <v>1063</v>
      </c>
      <c r="F1064" t="str" cm="1">
        <f t="array" aca="1" ref="F1064" ca="1">INDIRECT("'"&amp;$A1064&amp;"'!"&amp;CHAR(COLUMN(D1063)+64)&amp;$B1064)</f>
        <v>Ống C=2 u.PVC DISMY C0 PN5 D110</v>
      </c>
      <c r="G1064" t="str" cm="1">
        <f t="array" aca="1" ref="G1064" ca="1">INDIRECT("'"&amp;$A1064&amp;"'!"&amp;CHAR(COLUMN(E1063)+64)&amp;$B1064)</f>
        <v>m</v>
      </c>
      <c r="H1064" s="1" cm="1">
        <f t="array" aca="1" ref="H1064" ca="1">INDIRECT("'"&amp;$A1064&amp;"'!"&amp;CHAR(COLUMN(B1063)+64)&amp;$B1064)</f>
        <v>73810</v>
      </c>
    </row>
    <row r="1065" spans="1:8" x14ac:dyDescent="0.25">
      <c r="A1065" t="s">
        <v>5588</v>
      </c>
      <c r="B1065">
        <f t="shared" si="34"/>
        <v>62</v>
      </c>
      <c r="C1065" t="str" cm="1">
        <f t="array" aca="1" ref="C1065" ca="1">INDIRECT("'"&amp;$A1065&amp;"'!"&amp;CHAR(COLUMN(A1064)+64)&amp;$B1065)</f>
        <v>21C21110</v>
      </c>
      <c r="D1065" cm="1">
        <f t="array" aca="1" ref="D1065" ca="1">INDIRECT("'"&amp;$A1065&amp;"'!"&amp;CHAR(COLUMN(C1064)+64)&amp;$B1065)</f>
        <v>54</v>
      </c>
      <c r="E1065">
        <f t="shared" si="35"/>
        <v>1064</v>
      </c>
      <c r="F1065" t="str" cm="1">
        <f t="array" aca="1" ref="F1065" ca="1">INDIRECT("'"&amp;$A1065&amp;"'!"&amp;CHAR(COLUMN(D1064)+64)&amp;$B1065)</f>
        <v>Ống C=2 u.PVC DISMY C1 PN6 D110</v>
      </c>
      <c r="G1065" t="str" cm="1">
        <f t="array" aca="1" ref="G1065" ca="1">INDIRECT("'"&amp;$A1065&amp;"'!"&amp;CHAR(COLUMN(E1064)+64)&amp;$B1065)</f>
        <v>m</v>
      </c>
      <c r="H1065" s="1" cm="1">
        <f t="array" aca="1" ref="H1065" ca="1">INDIRECT("'"&amp;$A1065&amp;"'!"&amp;CHAR(COLUMN(B1064)+64)&amp;$B1065)</f>
        <v>86130</v>
      </c>
    </row>
    <row r="1066" spans="1:8" x14ac:dyDescent="0.25">
      <c r="A1066" t="s">
        <v>5588</v>
      </c>
      <c r="B1066">
        <f t="shared" si="34"/>
        <v>63</v>
      </c>
      <c r="C1066" t="str" cm="1">
        <f t="array" aca="1" ref="C1066" ca="1">INDIRECT("'"&amp;$A1066&amp;"'!"&amp;CHAR(COLUMN(A1065)+64)&amp;$B1066)</f>
        <v>21C22110</v>
      </c>
      <c r="D1066" cm="1">
        <f t="array" aca="1" ref="D1066" ca="1">INDIRECT("'"&amp;$A1066&amp;"'!"&amp;CHAR(COLUMN(C1065)+64)&amp;$B1066)</f>
        <v>55</v>
      </c>
      <c r="E1066">
        <f t="shared" si="35"/>
        <v>1065</v>
      </c>
      <c r="F1066" t="str" cm="1">
        <f t="array" aca="1" ref="F1066" ca="1">INDIRECT("'"&amp;$A1066&amp;"'!"&amp;CHAR(COLUMN(D1065)+64)&amp;$B1066)</f>
        <v>Ống C=2 u.PVC DISMY C2 PN7.5 D110</v>
      </c>
      <c r="G1066" t="str" cm="1">
        <f t="array" aca="1" ref="G1066" ca="1">INDIRECT("'"&amp;$A1066&amp;"'!"&amp;CHAR(COLUMN(E1065)+64)&amp;$B1066)</f>
        <v>m</v>
      </c>
      <c r="H1066" s="1" cm="1">
        <f t="array" aca="1" ref="H1066" ca="1">INDIRECT("'"&amp;$A1066&amp;"'!"&amp;CHAR(COLUMN(B1065)+64)&amp;$B1066)</f>
        <v>98010</v>
      </c>
    </row>
    <row r="1067" spans="1:8" x14ac:dyDescent="0.25">
      <c r="A1067" t="s">
        <v>5588</v>
      </c>
      <c r="B1067">
        <f t="shared" si="34"/>
        <v>64</v>
      </c>
      <c r="C1067" t="str" cm="1">
        <f t="array" aca="1" ref="C1067" ca="1">INDIRECT("'"&amp;$A1067&amp;"'!"&amp;CHAR(COLUMN(A1066)+64)&amp;$B1067)</f>
        <v>21C2PN8110</v>
      </c>
      <c r="D1067" cm="1">
        <f t="array" aca="1" ref="D1067" ca="1">INDIRECT("'"&amp;$A1067&amp;"'!"&amp;CHAR(COLUMN(C1066)+64)&amp;$B1067)</f>
        <v>56</v>
      </c>
      <c r="E1067">
        <f t="shared" si="35"/>
        <v>1066</v>
      </c>
      <c r="F1067" t="str" cm="1">
        <f t="array" aca="1" ref="F1067" ca="1">INDIRECT("'"&amp;$A1067&amp;"'!"&amp;CHAR(COLUMN(D1066)+64)&amp;$B1067)</f>
        <v>Ống C=2 u.PVC DISMY PN8 D110</v>
      </c>
      <c r="G1067" t="str" cm="1">
        <f t="array" aca="1" ref="G1067" ca="1">INDIRECT("'"&amp;$A1067&amp;"'!"&amp;CHAR(COLUMN(E1066)+64)&amp;$B1067)</f>
        <v>m</v>
      </c>
      <c r="H1067" s="1" cm="1">
        <f t="array" aca="1" ref="H1067" ca="1">INDIRECT("'"&amp;$A1067&amp;"'!"&amp;CHAR(COLUMN(B1066)+64)&amp;$B1067)</f>
        <v>106040</v>
      </c>
    </row>
    <row r="1068" spans="1:8" x14ac:dyDescent="0.25">
      <c r="A1068" t="s">
        <v>5588</v>
      </c>
      <c r="B1068">
        <f t="shared" si="34"/>
        <v>65</v>
      </c>
      <c r="C1068" t="str" cm="1">
        <f t="array" aca="1" ref="C1068" ca="1">INDIRECT("'"&amp;$A1068&amp;"'!"&amp;CHAR(COLUMN(A1067)+64)&amp;$B1068)</f>
        <v>21C23110</v>
      </c>
      <c r="D1068" cm="1">
        <f t="array" aca="1" ref="D1068" ca="1">INDIRECT("'"&amp;$A1068&amp;"'!"&amp;CHAR(COLUMN(C1067)+64)&amp;$B1068)</f>
        <v>57</v>
      </c>
      <c r="E1068">
        <f t="shared" si="35"/>
        <v>1067</v>
      </c>
      <c r="F1068" t="str" cm="1">
        <f t="array" aca="1" ref="F1068" ca="1">INDIRECT("'"&amp;$A1068&amp;"'!"&amp;CHAR(COLUMN(D1067)+64)&amp;$B1068)</f>
        <v>Ống C=2 u.PVC DISMY C3 PN10 D110</v>
      </c>
      <c r="G1068" t="str" cm="1">
        <f t="array" aca="1" ref="G1068" ca="1">INDIRECT("'"&amp;$A1068&amp;"'!"&amp;CHAR(COLUMN(E1067)+64)&amp;$B1068)</f>
        <v>m</v>
      </c>
      <c r="H1068" s="1" cm="1">
        <f t="array" aca="1" ref="H1068" ca="1">INDIRECT("'"&amp;$A1068&amp;"'!"&amp;CHAR(COLUMN(B1067)+64)&amp;$B1068)</f>
        <v>137280</v>
      </c>
    </row>
    <row r="1069" spans="1:8" x14ac:dyDescent="0.25">
      <c r="A1069" t="s">
        <v>5588</v>
      </c>
      <c r="B1069">
        <f t="shared" si="34"/>
        <v>66</v>
      </c>
      <c r="C1069" t="str" cm="1">
        <f t="array" aca="1" ref="C1069" ca="1">INDIRECT("'"&amp;$A1069&amp;"'!"&amp;CHAR(COLUMN(A1068)+64)&amp;$B1069)</f>
        <v>21C24110</v>
      </c>
      <c r="D1069" cm="1">
        <f t="array" aca="1" ref="D1069" ca="1">INDIRECT("'"&amp;$A1069&amp;"'!"&amp;CHAR(COLUMN(C1068)+64)&amp;$B1069)</f>
        <v>58</v>
      </c>
      <c r="E1069">
        <f t="shared" si="35"/>
        <v>1068</v>
      </c>
      <c r="F1069" t="str" cm="1">
        <f t="array" aca="1" ref="F1069" ca="1">INDIRECT("'"&amp;$A1069&amp;"'!"&amp;CHAR(COLUMN(D1068)+64)&amp;$B1069)</f>
        <v>Ống C=2 u.PVC DISMY C4 PN12.5 D110</v>
      </c>
      <c r="G1069" t="str" cm="1">
        <f t="array" aca="1" ref="G1069" ca="1">INDIRECT("'"&amp;$A1069&amp;"'!"&amp;CHAR(COLUMN(E1068)+64)&amp;$B1069)</f>
        <v>m</v>
      </c>
      <c r="H1069" s="1" cm="1">
        <f t="array" aca="1" ref="H1069" ca="1">INDIRECT("'"&amp;$A1069&amp;"'!"&amp;CHAR(COLUMN(B1068)+64)&amp;$B1069)</f>
        <v>164340</v>
      </c>
    </row>
    <row r="1070" spans="1:8" x14ac:dyDescent="0.25">
      <c r="A1070" t="s">
        <v>5588</v>
      </c>
      <c r="B1070">
        <f t="shared" si="34"/>
        <v>67</v>
      </c>
      <c r="C1070" t="str" cm="1">
        <f t="array" aca="1" ref="C1070" ca="1">INDIRECT("'"&amp;$A1070&amp;"'!"&amp;CHAR(COLUMN(A1069)+64)&amp;$B1070)</f>
        <v>21C25110</v>
      </c>
      <c r="D1070" cm="1">
        <f t="array" aca="1" ref="D1070" ca="1">INDIRECT("'"&amp;$A1070&amp;"'!"&amp;CHAR(COLUMN(C1069)+64)&amp;$B1070)</f>
        <v>59</v>
      </c>
      <c r="E1070">
        <f t="shared" si="35"/>
        <v>1069</v>
      </c>
      <c r="F1070" t="str" cm="1">
        <f t="array" aca="1" ref="F1070" ca="1">INDIRECT("'"&amp;$A1070&amp;"'!"&amp;CHAR(COLUMN(D1069)+64)&amp;$B1070)</f>
        <v>Ống C=2 u.PVC DISMY C5 PN16 D110</v>
      </c>
      <c r="G1070" t="str" cm="1">
        <f t="array" aca="1" ref="G1070" ca="1">INDIRECT("'"&amp;$A1070&amp;"'!"&amp;CHAR(COLUMN(E1069)+64)&amp;$B1070)</f>
        <v>m</v>
      </c>
      <c r="H1070" s="1" cm="1">
        <f t="array" aca="1" ref="H1070" ca="1">INDIRECT("'"&amp;$A1070&amp;"'!"&amp;CHAR(COLUMN(B1069)+64)&amp;$B1070)</f>
        <v>202840</v>
      </c>
    </row>
    <row r="1071" spans="1:8" x14ac:dyDescent="0.25">
      <c r="A1071" t="s">
        <v>5588</v>
      </c>
      <c r="B1071">
        <f t="shared" ref="B1071:B1096" si="36">+B1070+1</f>
        <v>68</v>
      </c>
      <c r="C1071" t="str" cm="1">
        <f t="array" aca="1" ref="C1071" ca="1">INDIRECT("'"&amp;$A1071&amp;"'!"&amp;CHAR(COLUMN(A1070)+64)&amp;$B1071)</f>
        <v>21C2T125</v>
      </c>
      <c r="D1071" cm="1">
        <f t="array" aca="1" ref="D1071" ca="1">INDIRECT("'"&amp;$A1071&amp;"'!"&amp;CHAR(COLUMN(C1070)+64)&amp;$B1071)</f>
        <v>60</v>
      </c>
      <c r="E1071">
        <f t="shared" si="35"/>
        <v>1070</v>
      </c>
      <c r="F1071" t="str" cm="1">
        <f t="array" aca="1" ref="F1071" ca="1">INDIRECT("'"&amp;$A1071&amp;"'!"&amp;CHAR(COLUMN(D1070)+64)&amp;$B1071)</f>
        <v>Ống C=2 u.PVC DISMY thoát PN4 D125</v>
      </c>
      <c r="G1071" t="str" cm="1">
        <f t="array" aca="1" ref="G1071" ca="1">INDIRECT("'"&amp;$A1071&amp;"'!"&amp;CHAR(COLUMN(E1070)+64)&amp;$B1071)</f>
        <v>m</v>
      </c>
      <c r="H1071" s="1" cm="1">
        <f t="array" aca="1" ref="H1071" ca="1">INDIRECT("'"&amp;$A1071&amp;"'!"&amp;CHAR(COLUMN(B1070)+64)&amp;$B1071)</f>
        <v>72160</v>
      </c>
    </row>
    <row r="1072" spans="1:8" x14ac:dyDescent="0.25">
      <c r="A1072" t="s">
        <v>5588</v>
      </c>
      <c r="B1072">
        <f t="shared" si="36"/>
        <v>69</v>
      </c>
      <c r="C1072" t="str" cm="1">
        <f t="array" aca="1" ref="C1072" ca="1">INDIRECT("'"&amp;$A1072&amp;"'!"&amp;CHAR(COLUMN(A1071)+64)&amp;$B1072)</f>
        <v>21C20125</v>
      </c>
      <c r="D1072" cm="1">
        <f t="array" aca="1" ref="D1072" ca="1">INDIRECT("'"&amp;$A1072&amp;"'!"&amp;CHAR(COLUMN(C1071)+64)&amp;$B1072)</f>
        <v>61</v>
      </c>
      <c r="E1072">
        <f t="shared" si="35"/>
        <v>1071</v>
      </c>
      <c r="F1072" t="str" cm="1">
        <f t="array" aca="1" ref="F1072" ca="1">INDIRECT("'"&amp;$A1072&amp;"'!"&amp;CHAR(COLUMN(D1071)+64)&amp;$B1072)</f>
        <v>Ống C=2 u.PVC DISMY C0 PN5 D125</v>
      </c>
      <c r="G1072" t="str" cm="1">
        <f t="array" aca="1" ref="G1072" ca="1">INDIRECT("'"&amp;$A1072&amp;"'!"&amp;CHAR(COLUMN(E1071)+64)&amp;$B1072)</f>
        <v>m</v>
      </c>
      <c r="H1072" s="1" cm="1">
        <f t="array" aca="1" ref="H1072" ca="1">INDIRECT("'"&amp;$A1072&amp;"'!"&amp;CHAR(COLUMN(B1071)+64)&amp;$B1072)</f>
        <v>90970</v>
      </c>
    </row>
    <row r="1073" spans="1:8" x14ac:dyDescent="0.25">
      <c r="A1073" t="s">
        <v>5588</v>
      </c>
      <c r="B1073">
        <f t="shared" si="36"/>
        <v>70</v>
      </c>
      <c r="C1073" t="str" cm="1">
        <f t="array" aca="1" ref="C1073" ca="1">INDIRECT("'"&amp;$A1073&amp;"'!"&amp;CHAR(COLUMN(A1072)+64)&amp;$B1073)</f>
        <v>21C21125</v>
      </c>
      <c r="D1073" cm="1">
        <f t="array" aca="1" ref="D1073" ca="1">INDIRECT("'"&amp;$A1073&amp;"'!"&amp;CHAR(COLUMN(C1072)+64)&amp;$B1073)</f>
        <v>62</v>
      </c>
      <c r="E1073">
        <f t="shared" si="35"/>
        <v>1072</v>
      </c>
      <c r="F1073" t="str" cm="1">
        <f t="array" aca="1" ref="F1073" ca="1">INDIRECT("'"&amp;$A1073&amp;"'!"&amp;CHAR(COLUMN(D1072)+64)&amp;$B1073)</f>
        <v>Ống C=2 u.PVC DISMY C1 PN6 D125</v>
      </c>
      <c r="G1073" t="str" cm="1">
        <f t="array" aca="1" ref="G1073" ca="1">INDIRECT("'"&amp;$A1073&amp;"'!"&amp;CHAR(COLUMN(E1072)+64)&amp;$B1073)</f>
        <v>m</v>
      </c>
      <c r="H1073" s="1" cm="1">
        <f t="array" aca="1" ref="H1073" ca="1">INDIRECT("'"&amp;$A1073&amp;"'!"&amp;CHAR(COLUMN(B1072)+64)&amp;$B1073)</f>
        <v>106480</v>
      </c>
    </row>
    <row r="1074" spans="1:8" x14ac:dyDescent="0.25">
      <c r="A1074" t="s">
        <v>5588</v>
      </c>
      <c r="B1074">
        <f t="shared" si="36"/>
        <v>71</v>
      </c>
      <c r="C1074" t="str" cm="1">
        <f t="array" aca="1" ref="C1074" ca="1">INDIRECT("'"&amp;$A1074&amp;"'!"&amp;CHAR(COLUMN(A1073)+64)&amp;$B1074)</f>
        <v>21C22125</v>
      </c>
      <c r="D1074" cm="1">
        <f t="array" aca="1" ref="D1074" ca="1">INDIRECT("'"&amp;$A1074&amp;"'!"&amp;CHAR(COLUMN(C1073)+64)&amp;$B1074)</f>
        <v>63</v>
      </c>
      <c r="E1074">
        <f t="shared" si="35"/>
        <v>1073</v>
      </c>
      <c r="F1074" t="str" cm="1">
        <f t="array" aca="1" ref="F1074" ca="1">INDIRECT("'"&amp;$A1074&amp;"'!"&amp;CHAR(COLUMN(D1073)+64)&amp;$B1074)</f>
        <v>Ống C=2 u.PVC DISMY C2 PN7.5 D125</v>
      </c>
      <c r="G1074" t="str" cm="1">
        <f t="array" aca="1" ref="G1074" ca="1">INDIRECT("'"&amp;$A1074&amp;"'!"&amp;CHAR(COLUMN(E1073)+64)&amp;$B1074)</f>
        <v>m</v>
      </c>
      <c r="H1074" s="1" cm="1">
        <f t="array" aca="1" ref="H1074" ca="1">INDIRECT("'"&amp;$A1074&amp;"'!"&amp;CHAR(COLUMN(B1073)+64)&amp;$B1074)</f>
        <v>126170</v>
      </c>
    </row>
    <row r="1075" spans="1:8" x14ac:dyDescent="0.25">
      <c r="A1075" t="s">
        <v>5588</v>
      </c>
      <c r="B1075">
        <f t="shared" si="36"/>
        <v>72</v>
      </c>
      <c r="C1075" t="str" cm="1">
        <f t="array" aca="1" ref="C1075" ca="1">INDIRECT("'"&amp;$A1075&amp;"'!"&amp;CHAR(COLUMN(A1074)+64)&amp;$B1075)</f>
        <v>21C2PN8125</v>
      </c>
      <c r="D1075" cm="1">
        <f t="array" aca="1" ref="D1075" ca="1">INDIRECT("'"&amp;$A1075&amp;"'!"&amp;CHAR(COLUMN(C1074)+64)&amp;$B1075)</f>
        <v>64</v>
      </c>
      <c r="E1075">
        <f t="shared" si="35"/>
        <v>1074</v>
      </c>
      <c r="F1075" t="str" cm="1">
        <f t="array" aca="1" ref="F1075" ca="1">INDIRECT("'"&amp;$A1075&amp;"'!"&amp;CHAR(COLUMN(D1074)+64)&amp;$B1075)</f>
        <v>Ống C=2 u.PVC DISMY PN8 D125</v>
      </c>
      <c r="G1075" t="str" cm="1">
        <f t="array" aca="1" ref="G1075" ca="1">INDIRECT("'"&amp;$A1075&amp;"'!"&amp;CHAR(COLUMN(E1074)+64)&amp;$B1075)</f>
        <v>m</v>
      </c>
      <c r="H1075" s="1" cm="1">
        <f t="array" aca="1" ref="H1075" ca="1">INDIRECT("'"&amp;$A1075&amp;"'!"&amp;CHAR(COLUMN(B1074)+64)&amp;$B1075)</f>
        <v>138600</v>
      </c>
    </row>
    <row r="1076" spans="1:8" x14ac:dyDescent="0.25">
      <c r="A1076" t="s">
        <v>5588</v>
      </c>
      <c r="B1076">
        <f t="shared" si="36"/>
        <v>73</v>
      </c>
      <c r="C1076" t="str" cm="1">
        <f t="array" aca="1" ref="C1076" ca="1">INDIRECT("'"&amp;$A1076&amp;"'!"&amp;CHAR(COLUMN(A1075)+64)&amp;$B1076)</f>
        <v>21C23125</v>
      </c>
      <c r="D1076" cm="1">
        <f t="array" aca="1" ref="D1076" ca="1">INDIRECT("'"&amp;$A1076&amp;"'!"&amp;CHAR(COLUMN(C1075)+64)&amp;$B1076)</f>
        <v>65</v>
      </c>
      <c r="E1076">
        <f t="shared" si="35"/>
        <v>1075</v>
      </c>
      <c r="F1076" t="str" cm="1">
        <f t="array" aca="1" ref="F1076" ca="1">INDIRECT("'"&amp;$A1076&amp;"'!"&amp;CHAR(COLUMN(D1075)+64)&amp;$B1076)</f>
        <v>Ống C=2 u.PVC DISMY C3 PN10 D125</v>
      </c>
      <c r="G1076" t="str" cm="1">
        <f t="array" aca="1" ref="G1076" ca="1">INDIRECT("'"&amp;$A1076&amp;"'!"&amp;CHAR(COLUMN(E1075)+64)&amp;$B1076)</f>
        <v>m</v>
      </c>
      <c r="H1076" s="1" cm="1">
        <f t="array" aca="1" ref="H1076" ca="1">INDIRECT("'"&amp;$A1076&amp;"'!"&amp;CHAR(COLUMN(B1075)+64)&amp;$B1076)</f>
        <v>160050</v>
      </c>
    </row>
    <row r="1077" spans="1:8" x14ac:dyDescent="0.25">
      <c r="A1077" t="s">
        <v>5588</v>
      </c>
      <c r="B1077">
        <f t="shared" si="36"/>
        <v>74</v>
      </c>
      <c r="C1077" t="str" cm="1">
        <f t="array" aca="1" ref="C1077" ca="1">INDIRECT("'"&amp;$A1077&amp;"'!"&amp;CHAR(COLUMN(A1076)+64)&amp;$B1077)</f>
        <v>21C24125</v>
      </c>
      <c r="D1077" cm="1">
        <f t="array" aca="1" ref="D1077" ca="1">INDIRECT("'"&amp;$A1077&amp;"'!"&amp;CHAR(COLUMN(C1076)+64)&amp;$B1077)</f>
        <v>66</v>
      </c>
      <c r="E1077">
        <f t="shared" si="35"/>
        <v>1076</v>
      </c>
      <c r="F1077" t="str" cm="1">
        <f t="array" aca="1" ref="F1077" ca="1">INDIRECT("'"&amp;$A1077&amp;"'!"&amp;CHAR(COLUMN(D1076)+64)&amp;$B1077)</f>
        <v>Ống C=2 u.PVC DISMY C4 PN12.5 D125</v>
      </c>
      <c r="G1077" t="str" cm="1">
        <f t="array" aca="1" ref="G1077" ca="1">INDIRECT("'"&amp;$A1077&amp;"'!"&amp;CHAR(COLUMN(E1076)+64)&amp;$B1077)</f>
        <v>m</v>
      </c>
      <c r="H1077" s="1" cm="1">
        <f t="array" aca="1" ref="H1077" ca="1">INDIRECT("'"&amp;$A1077&amp;"'!"&amp;CHAR(COLUMN(B1076)+64)&amp;$B1077)</f>
        <v>201630</v>
      </c>
    </row>
    <row r="1078" spans="1:8" x14ac:dyDescent="0.25">
      <c r="A1078" t="s">
        <v>5588</v>
      </c>
      <c r="B1078">
        <f t="shared" si="36"/>
        <v>75</v>
      </c>
      <c r="C1078" t="str" cm="1">
        <f t="array" aca="1" ref="C1078" ca="1">INDIRECT("'"&amp;$A1078&amp;"'!"&amp;CHAR(COLUMN(A1077)+64)&amp;$B1078)</f>
        <v>21C25125</v>
      </c>
      <c r="D1078" cm="1">
        <f t="array" aca="1" ref="D1078" ca="1">INDIRECT("'"&amp;$A1078&amp;"'!"&amp;CHAR(COLUMN(C1077)+64)&amp;$B1078)</f>
        <v>67</v>
      </c>
      <c r="E1078">
        <f t="shared" si="35"/>
        <v>1077</v>
      </c>
      <c r="F1078" t="str" cm="1">
        <f t="array" aca="1" ref="F1078" ca="1">INDIRECT("'"&amp;$A1078&amp;"'!"&amp;CHAR(COLUMN(D1077)+64)&amp;$B1078)</f>
        <v>Ống C=2 u.PVC DISMY C5 PN16 D125</v>
      </c>
      <c r="G1078" t="str" cm="1">
        <f t="array" aca="1" ref="G1078" ca="1">INDIRECT("'"&amp;$A1078&amp;"'!"&amp;CHAR(COLUMN(E1077)+64)&amp;$B1078)</f>
        <v>m</v>
      </c>
      <c r="H1078" s="1" cm="1">
        <f t="array" aca="1" ref="H1078" ca="1">INDIRECT("'"&amp;$A1078&amp;"'!"&amp;CHAR(COLUMN(B1077)+64)&amp;$B1078)</f>
        <v>247060</v>
      </c>
    </row>
    <row r="1079" spans="1:8" x14ac:dyDescent="0.25">
      <c r="A1079" t="s">
        <v>5588</v>
      </c>
      <c r="B1079">
        <f t="shared" si="36"/>
        <v>76</v>
      </c>
      <c r="C1079" t="str" cm="1">
        <f t="array" aca="1" ref="C1079" ca="1">INDIRECT("'"&amp;$A1079&amp;"'!"&amp;CHAR(COLUMN(A1078)+64)&amp;$B1079)</f>
        <v>21C2T140</v>
      </c>
      <c r="D1079" cm="1">
        <f t="array" aca="1" ref="D1079" ca="1">INDIRECT("'"&amp;$A1079&amp;"'!"&amp;CHAR(COLUMN(C1078)+64)&amp;$B1079)</f>
        <v>68</v>
      </c>
      <c r="E1079">
        <f t="shared" si="35"/>
        <v>1078</v>
      </c>
      <c r="F1079" t="str" cm="1">
        <f t="array" aca="1" ref="F1079" ca="1">INDIRECT("'"&amp;$A1079&amp;"'!"&amp;CHAR(COLUMN(D1078)+64)&amp;$B1079)</f>
        <v>Ống C=2 u.PVC DISMY thoát PN4 D140</v>
      </c>
      <c r="G1079" t="str" cm="1">
        <f t="array" aca="1" ref="G1079" ca="1">INDIRECT("'"&amp;$A1079&amp;"'!"&amp;CHAR(COLUMN(E1078)+64)&amp;$B1079)</f>
        <v>m</v>
      </c>
      <c r="H1079" s="1" cm="1">
        <f t="array" aca="1" ref="H1079" ca="1">INDIRECT("'"&amp;$A1079&amp;"'!"&amp;CHAR(COLUMN(B1078)+64)&amp;$B1079)</f>
        <v>88880</v>
      </c>
    </row>
    <row r="1080" spans="1:8" x14ac:dyDescent="0.25">
      <c r="A1080" t="s">
        <v>5588</v>
      </c>
      <c r="B1080">
        <f t="shared" si="36"/>
        <v>77</v>
      </c>
      <c r="C1080" t="str" cm="1">
        <f t="array" aca="1" ref="C1080" ca="1">INDIRECT("'"&amp;$A1080&amp;"'!"&amp;CHAR(COLUMN(A1079)+64)&amp;$B1080)</f>
        <v>21C20140</v>
      </c>
      <c r="D1080" cm="1">
        <f t="array" aca="1" ref="D1080" ca="1">INDIRECT("'"&amp;$A1080&amp;"'!"&amp;CHAR(COLUMN(C1079)+64)&amp;$B1080)</f>
        <v>69</v>
      </c>
      <c r="E1080">
        <f t="shared" si="35"/>
        <v>1079</v>
      </c>
      <c r="F1080" t="str" cm="1">
        <f t="array" aca="1" ref="F1080" ca="1">INDIRECT("'"&amp;$A1080&amp;"'!"&amp;CHAR(COLUMN(D1079)+64)&amp;$B1080)</f>
        <v>Ống C=2 u.PVC DISMY C0 PN5 D140</v>
      </c>
      <c r="G1080" t="str" cm="1">
        <f t="array" aca="1" ref="G1080" ca="1">INDIRECT("'"&amp;$A1080&amp;"'!"&amp;CHAR(COLUMN(E1079)+64)&amp;$B1080)</f>
        <v>m</v>
      </c>
      <c r="H1080" s="1" cm="1">
        <f t="array" aca="1" ref="H1080" ca="1">INDIRECT("'"&amp;$A1080&amp;"'!"&amp;CHAR(COLUMN(B1079)+64)&amp;$B1080)</f>
        <v>113080</v>
      </c>
    </row>
    <row r="1081" spans="1:8" x14ac:dyDescent="0.25">
      <c r="A1081" t="s">
        <v>5588</v>
      </c>
      <c r="B1081">
        <f t="shared" si="36"/>
        <v>78</v>
      </c>
      <c r="C1081" t="str" cm="1">
        <f t="array" aca="1" ref="C1081" ca="1">INDIRECT("'"&amp;$A1081&amp;"'!"&amp;CHAR(COLUMN(A1080)+64)&amp;$B1081)</f>
        <v>21C21140</v>
      </c>
      <c r="D1081" cm="1">
        <f t="array" aca="1" ref="D1081" ca="1">INDIRECT("'"&amp;$A1081&amp;"'!"&amp;CHAR(COLUMN(C1080)+64)&amp;$B1081)</f>
        <v>70</v>
      </c>
      <c r="E1081">
        <f t="shared" si="35"/>
        <v>1080</v>
      </c>
      <c r="F1081" t="str" cm="1">
        <f t="array" aca="1" ref="F1081" ca="1">INDIRECT("'"&amp;$A1081&amp;"'!"&amp;CHAR(COLUMN(D1080)+64)&amp;$B1081)</f>
        <v>Ống C=2 u.PVC DISMY C1 PN6 D140</v>
      </c>
      <c r="G1081" t="str" cm="1">
        <f t="array" aca="1" ref="G1081" ca="1">INDIRECT("'"&amp;$A1081&amp;"'!"&amp;CHAR(COLUMN(E1080)+64)&amp;$B1081)</f>
        <v>m</v>
      </c>
      <c r="H1081" s="1" cm="1">
        <f t="array" aca="1" ref="H1081" ca="1">INDIRECT("'"&amp;$A1081&amp;"'!"&amp;CHAR(COLUMN(B1080)+64)&amp;$B1081)</f>
        <v>132990</v>
      </c>
    </row>
    <row r="1082" spans="1:8" x14ac:dyDescent="0.25">
      <c r="A1082" t="s">
        <v>5588</v>
      </c>
      <c r="B1082">
        <f t="shared" si="36"/>
        <v>79</v>
      </c>
      <c r="C1082" t="str" cm="1">
        <f t="array" aca="1" ref="C1082" ca="1">INDIRECT("'"&amp;$A1082&amp;"'!"&amp;CHAR(COLUMN(A1081)+64)&amp;$B1082)</f>
        <v>21C22140</v>
      </c>
      <c r="D1082" cm="1">
        <f t="array" aca="1" ref="D1082" ca="1">INDIRECT("'"&amp;$A1082&amp;"'!"&amp;CHAR(COLUMN(C1081)+64)&amp;$B1082)</f>
        <v>71</v>
      </c>
      <c r="E1082">
        <f t="shared" si="35"/>
        <v>1081</v>
      </c>
      <c r="F1082" t="str" cm="1">
        <f t="array" aca="1" ref="F1082" ca="1">INDIRECT("'"&amp;$A1082&amp;"'!"&amp;CHAR(COLUMN(D1081)+64)&amp;$B1082)</f>
        <v>Ống C=2 u.PVC DISMY C2 PN7.5 D140</v>
      </c>
      <c r="G1082" t="str" cm="1">
        <f t="array" aca="1" ref="G1082" ca="1">INDIRECT("'"&amp;$A1082&amp;"'!"&amp;CHAR(COLUMN(E1081)+64)&amp;$B1082)</f>
        <v>m</v>
      </c>
      <c r="H1082" s="1" cm="1">
        <f t="array" aca="1" ref="H1082" ca="1">INDIRECT("'"&amp;$A1082&amp;"'!"&amp;CHAR(COLUMN(B1081)+64)&amp;$B1082)</f>
        <v>156860</v>
      </c>
    </row>
    <row r="1083" spans="1:8" x14ac:dyDescent="0.25">
      <c r="A1083" t="s">
        <v>5588</v>
      </c>
      <c r="B1083">
        <f t="shared" si="36"/>
        <v>80</v>
      </c>
      <c r="C1083" t="str" cm="1">
        <f t="array" aca="1" ref="C1083" ca="1">INDIRECT("'"&amp;$A1083&amp;"'!"&amp;CHAR(COLUMN(A1082)+64)&amp;$B1083)</f>
        <v>21C2PN8140</v>
      </c>
      <c r="D1083" cm="1">
        <f t="array" aca="1" ref="D1083" ca="1">INDIRECT("'"&amp;$A1083&amp;"'!"&amp;CHAR(COLUMN(C1082)+64)&amp;$B1083)</f>
        <v>72</v>
      </c>
      <c r="E1083">
        <f t="shared" si="35"/>
        <v>1082</v>
      </c>
      <c r="F1083" t="str" cm="1">
        <f t="array" aca="1" ref="F1083" ca="1">INDIRECT("'"&amp;$A1083&amp;"'!"&amp;CHAR(COLUMN(D1082)+64)&amp;$B1083)</f>
        <v>Ống C=2 u.PVC DISMY PN8 D140</v>
      </c>
      <c r="G1083" t="str" cm="1">
        <f t="array" aca="1" ref="G1083" ca="1">INDIRECT("'"&amp;$A1083&amp;"'!"&amp;CHAR(COLUMN(E1082)+64)&amp;$B1083)</f>
        <v>m</v>
      </c>
      <c r="H1083" s="1" cm="1">
        <f t="array" aca="1" ref="H1083" ca="1">INDIRECT("'"&amp;$A1083&amp;"'!"&amp;CHAR(COLUMN(B1082)+64)&amp;$B1083)</f>
        <v>170170</v>
      </c>
    </row>
    <row r="1084" spans="1:8" x14ac:dyDescent="0.25">
      <c r="A1084" t="s">
        <v>5588</v>
      </c>
      <c r="B1084">
        <f t="shared" si="36"/>
        <v>81</v>
      </c>
      <c r="C1084" t="str" cm="1">
        <f t="array" aca="1" ref="C1084" ca="1">INDIRECT("'"&amp;$A1084&amp;"'!"&amp;CHAR(COLUMN(A1083)+64)&amp;$B1084)</f>
        <v>21C23140</v>
      </c>
      <c r="D1084" cm="1">
        <f t="array" aca="1" ref="D1084" ca="1">INDIRECT("'"&amp;$A1084&amp;"'!"&amp;CHAR(COLUMN(C1083)+64)&amp;$B1084)</f>
        <v>73</v>
      </c>
      <c r="E1084">
        <f t="shared" si="35"/>
        <v>1083</v>
      </c>
      <c r="F1084" t="str" cm="1">
        <f t="array" aca="1" ref="F1084" ca="1">INDIRECT("'"&amp;$A1084&amp;"'!"&amp;CHAR(COLUMN(D1083)+64)&amp;$B1084)</f>
        <v>Ống C=2 u.PVC DISMY C3 PN10 D140</v>
      </c>
      <c r="G1084" t="str" cm="1">
        <f t="array" aca="1" ref="G1084" ca="1">INDIRECT("'"&amp;$A1084&amp;"'!"&amp;CHAR(COLUMN(E1083)+64)&amp;$B1084)</f>
        <v>m</v>
      </c>
      <c r="H1084" s="1" cm="1">
        <f t="array" aca="1" ref="H1084" ca="1">INDIRECT("'"&amp;$A1084&amp;"'!"&amp;CHAR(COLUMN(B1083)+64)&amp;$B1084)</f>
        <v>209880</v>
      </c>
    </row>
    <row r="1085" spans="1:8" x14ac:dyDescent="0.25">
      <c r="A1085" t="s">
        <v>5588</v>
      </c>
      <c r="B1085">
        <f t="shared" si="36"/>
        <v>82</v>
      </c>
      <c r="C1085" t="str" cm="1">
        <f t="array" aca="1" ref="C1085" ca="1">INDIRECT("'"&amp;$A1085&amp;"'!"&amp;CHAR(COLUMN(A1084)+64)&amp;$B1085)</f>
        <v>21C24140</v>
      </c>
      <c r="D1085" cm="1">
        <f t="array" aca="1" ref="D1085" ca="1">INDIRECT("'"&amp;$A1085&amp;"'!"&amp;CHAR(COLUMN(C1084)+64)&amp;$B1085)</f>
        <v>74</v>
      </c>
      <c r="E1085">
        <f t="shared" si="35"/>
        <v>1084</v>
      </c>
      <c r="F1085" t="str" cm="1">
        <f t="array" aca="1" ref="F1085" ca="1">INDIRECT("'"&amp;$A1085&amp;"'!"&amp;CHAR(COLUMN(D1084)+64)&amp;$B1085)</f>
        <v>Ống C=2 u.PVC DISMY C4 PN12.5 D140</v>
      </c>
      <c r="G1085" t="str" cm="1">
        <f t="array" aca="1" ref="G1085" ca="1">INDIRECT("'"&amp;$A1085&amp;"'!"&amp;CHAR(COLUMN(E1084)+64)&amp;$B1085)</f>
        <v>m</v>
      </c>
      <c r="H1085" s="1" cm="1">
        <f t="array" aca="1" ref="H1085" ca="1">INDIRECT("'"&amp;$A1085&amp;"'!"&amp;CHAR(COLUMN(B1084)+64)&amp;$B1085)</f>
        <v>256850</v>
      </c>
    </row>
    <row r="1086" spans="1:8" x14ac:dyDescent="0.25">
      <c r="A1086" t="s">
        <v>5588</v>
      </c>
      <c r="B1086">
        <f t="shared" si="36"/>
        <v>83</v>
      </c>
      <c r="C1086" t="str" cm="1">
        <f t="array" aca="1" ref="C1086" ca="1">INDIRECT("'"&amp;$A1086&amp;"'!"&amp;CHAR(COLUMN(A1085)+64)&amp;$B1086)</f>
        <v>21C25140</v>
      </c>
      <c r="D1086" cm="1">
        <f t="array" aca="1" ref="D1086" ca="1">INDIRECT("'"&amp;$A1086&amp;"'!"&amp;CHAR(COLUMN(C1085)+64)&amp;$B1086)</f>
        <v>75</v>
      </c>
      <c r="E1086">
        <f t="shared" si="35"/>
        <v>1085</v>
      </c>
      <c r="F1086" t="str" cm="1">
        <f t="array" aca="1" ref="F1086" ca="1">INDIRECT("'"&amp;$A1086&amp;"'!"&amp;CHAR(COLUMN(D1085)+64)&amp;$B1086)</f>
        <v>Ống C=2 u.PVC DISMY C5 PN16 D140</v>
      </c>
      <c r="G1086" t="str" cm="1">
        <f t="array" aca="1" ref="G1086" ca="1">INDIRECT("'"&amp;$A1086&amp;"'!"&amp;CHAR(COLUMN(E1085)+64)&amp;$B1086)</f>
        <v>m</v>
      </c>
      <c r="H1086" s="1" cm="1">
        <f t="array" aca="1" ref="H1086" ca="1">INDIRECT("'"&amp;$A1086&amp;"'!"&amp;CHAR(COLUMN(B1085)+64)&amp;$B1086)</f>
        <v>315920</v>
      </c>
    </row>
    <row r="1087" spans="1:8" x14ac:dyDescent="0.25">
      <c r="A1087" t="s">
        <v>5588</v>
      </c>
      <c r="B1087">
        <f t="shared" si="36"/>
        <v>84</v>
      </c>
      <c r="C1087" t="str" cm="1">
        <f t="array" aca="1" ref="C1087" ca="1">INDIRECT("'"&amp;$A1087&amp;"'!"&amp;CHAR(COLUMN(A1086)+64)&amp;$B1087)</f>
        <v>21C2T160</v>
      </c>
      <c r="D1087" cm="1">
        <f t="array" aca="1" ref="D1087" ca="1">INDIRECT("'"&amp;$A1087&amp;"'!"&amp;CHAR(COLUMN(C1086)+64)&amp;$B1087)</f>
        <v>76</v>
      </c>
      <c r="E1087">
        <f t="shared" si="35"/>
        <v>1086</v>
      </c>
      <c r="F1087" t="str" cm="1">
        <f t="array" aca="1" ref="F1087" ca="1">INDIRECT("'"&amp;$A1087&amp;"'!"&amp;CHAR(COLUMN(D1086)+64)&amp;$B1087)</f>
        <v>Ống C=2 u.PVC DISMY thoát PN4 D160</v>
      </c>
      <c r="G1087" t="str" cm="1">
        <f t="array" aca="1" ref="G1087" ca="1">INDIRECT("'"&amp;$A1087&amp;"'!"&amp;CHAR(COLUMN(E1086)+64)&amp;$B1087)</f>
        <v>m</v>
      </c>
      <c r="H1087" s="1" cm="1">
        <f t="array" aca="1" ref="H1087" ca="1">INDIRECT("'"&amp;$A1087&amp;"'!"&amp;CHAR(COLUMN(B1086)+64)&amp;$B1087)</f>
        <v>115390</v>
      </c>
    </row>
    <row r="1088" spans="1:8" x14ac:dyDescent="0.25">
      <c r="A1088" t="s">
        <v>5588</v>
      </c>
      <c r="B1088">
        <f t="shared" si="36"/>
        <v>85</v>
      </c>
      <c r="C1088" t="str" cm="1">
        <f t="array" aca="1" ref="C1088" ca="1">INDIRECT("'"&amp;$A1088&amp;"'!"&amp;CHAR(COLUMN(A1087)+64)&amp;$B1088)</f>
        <v>21C20160</v>
      </c>
      <c r="D1088" cm="1">
        <f t="array" aca="1" ref="D1088" ca="1">INDIRECT("'"&amp;$A1088&amp;"'!"&amp;CHAR(COLUMN(C1087)+64)&amp;$B1088)</f>
        <v>77</v>
      </c>
      <c r="E1088">
        <f t="shared" si="35"/>
        <v>1087</v>
      </c>
      <c r="F1088" t="str" cm="1">
        <f t="array" aca="1" ref="F1088" ca="1">INDIRECT("'"&amp;$A1088&amp;"'!"&amp;CHAR(COLUMN(D1087)+64)&amp;$B1088)</f>
        <v>Ống C=2 u.PVC DISMY C0 PN5 D160</v>
      </c>
      <c r="G1088" t="str" cm="1">
        <f t="array" aca="1" ref="G1088" ca="1">INDIRECT("'"&amp;$A1088&amp;"'!"&amp;CHAR(COLUMN(E1087)+64)&amp;$B1088)</f>
        <v>m</v>
      </c>
      <c r="H1088" s="1" cm="1">
        <f t="array" aca="1" ref="H1088" ca="1">INDIRECT("'"&amp;$A1088&amp;"'!"&amp;CHAR(COLUMN(B1087)+64)&amp;$B1088)</f>
        <v>151030</v>
      </c>
    </row>
    <row r="1089" spans="1:8" x14ac:dyDescent="0.25">
      <c r="A1089" t="s">
        <v>5588</v>
      </c>
      <c r="B1089">
        <f t="shared" si="36"/>
        <v>86</v>
      </c>
      <c r="C1089" t="str" cm="1">
        <f t="array" aca="1" ref="C1089" ca="1">INDIRECT("'"&amp;$A1089&amp;"'!"&amp;CHAR(COLUMN(A1088)+64)&amp;$B1089)</f>
        <v>21C21160</v>
      </c>
      <c r="D1089" cm="1">
        <f t="array" aca="1" ref="D1089" ca="1">INDIRECT("'"&amp;$A1089&amp;"'!"&amp;CHAR(COLUMN(C1088)+64)&amp;$B1089)</f>
        <v>78</v>
      </c>
      <c r="E1089">
        <f t="shared" si="35"/>
        <v>1088</v>
      </c>
      <c r="F1089" t="str" cm="1">
        <f t="array" aca="1" ref="F1089" ca="1">INDIRECT("'"&amp;$A1089&amp;"'!"&amp;CHAR(COLUMN(D1088)+64)&amp;$B1089)</f>
        <v>Ống C=2 u.PVC DISMY C1 PN6 D160</v>
      </c>
      <c r="G1089" t="str" cm="1">
        <f t="array" aca="1" ref="G1089" ca="1">INDIRECT("'"&amp;$A1089&amp;"'!"&amp;CHAR(COLUMN(E1088)+64)&amp;$B1089)</f>
        <v>m</v>
      </c>
      <c r="H1089" s="1" cm="1">
        <f t="array" aca="1" ref="H1089" ca="1">INDIRECT("'"&amp;$A1089&amp;"'!"&amp;CHAR(COLUMN(B1088)+64)&amp;$B1089)</f>
        <v>176000</v>
      </c>
    </row>
    <row r="1090" spans="1:8" x14ac:dyDescent="0.25">
      <c r="A1090" t="s">
        <v>5588</v>
      </c>
      <c r="B1090">
        <f t="shared" si="36"/>
        <v>87</v>
      </c>
      <c r="C1090" t="str" cm="1">
        <f t="array" aca="1" ref="C1090" ca="1">INDIRECT("'"&amp;$A1090&amp;"'!"&amp;CHAR(COLUMN(A1089)+64)&amp;$B1090)</f>
        <v>21C22160</v>
      </c>
      <c r="D1090" cm="1">
        <f t="array" aca="1" ref="D1090" ca="1">INDIRECT("'"&amp;$A1090&amp;"'!"&amp;CHAR(COLUMN(C1089)+64)&amp;$B1090)</f>
        <v>79</v>
      </c>
      <c r="E1090">
        <f t="shared" si="35"/>
        <v>1089</v>
      </c>
      <c r="F1090" t="str" cm="1">
        <f t="array" aca="1" ref="F1090" ca="1">INDIRECT("'"&amp;$A1090&amp;"'!"&amp;CHAR(COLUMN(D1089)+64)&amp;$B1090)</f>
        <v>Ống C=2 u.PVC DISMY C2 PN7.5 D160</v>
      </c>
      <c r="G1090" t="str" cm="1">
        <f t="array" aca="1" ref="G1090" ca="1">INDIRECT("'"&amp;$A1090&amp;"'!"&amp;CHAR(COLUMN(E1089)+64)&amp;$B1090)</f>
        <v>m</v>
      </c>
      <c r="H1090" s="1" cm="1">
        <f t="array" aca="1" ref="H1090" ca="1">INDIRECT("'"&amp;$A1090&amp;"'!"&amp;CHAR(COLUMN(B1089)+64)&amp;$B1090)</f>
        <v>203170</v>
      </c>
    </row>
    <row r="1091" spans="1:8" x14ac:dyDescent="0.25">
      <c r="A1091" t="s">
        <v>5588</v>
      </c>
      <c r="B1091">
        <f t="shared" si="36"/>
        <v>88</v>
      </c>
      <c r="C1091" t="str" cm="1">
        <f t="array" aca="1" ref="C1091" ca="1">INDIRECT("'"&amp;$A1091&amp;"'!"&amp;CHAR(COLUMN(A1090)+64)&amp;$B1091)</f>
        <v>21C2PN8160</v>
      </c>
      <c r="D1091" cm="1">
        <f t="array" aca="1" ref="D1091" ca="1">INDIRECT("'"&amp;$A1091&amp;"'!"&amp;CHAR(COLUMN(C1090)+64)&amp;$B1091)</f>
        <v>80</v>
      </c>
      <c r="E1091">
        <f t="shared" si="35"/>
        <v>1090</v>
      </c>
      <c r="F1091" t="str" cm="1">
        <f t="array" aca="1" ref="F1091" ca="1">INDIRECT("'"&amp;$A1091&amp;"'!"&amp;CHAR(COLUMN(D1090)+64)&amp;$B1091)</f>
        <v>Ống C=2 u.PVC DISMY PN8 D160</v>
      </c>
      <c r="G1091" t="str" cm="1">
        <f t="array" aca="1" ref="G1091" ca="1">INDIRECT("'"&amp;$A1091&amp;"'!"&amp;CHAR(COLUMN(E1090)+64)&amp;$B1091)</f>
        <v>m</v>
      </c>
      <c r="H1091" s="1" cm="1">
        <f t="array" aca="1" ref="H1091" ca="1">INDIRECT("'"&amp;$A1091&amp;"'!"&amp;CHAR(COLUMN(B1090)+64)&amp;$B1091)</f>
        <v>221870</v>
      </c>
    </row>
    <row r="1092" spans="1:8" x14ac:dyDescent="0.25">
      <c r="A1092" t="s">
        <v>5588</v>
      </c>
      <c r="B1092">
        <f t="shared" si="36"/>
        <v>89</v>
      </c>
      <c r="C1092" t="str" cm="1">
        <f t="array" aca="1" ref="C1092" ca="1">INDIRECT("'"&amp;$A1092&amp;"'!"&amp;CHAR(COLUMN(A1091)+64)&amp;$B1092)</f>
        <v>21C23160</v>
      </c>
      <c r="D1092" cm="1">
        <f t="array" aca="1" ref="D1092" ca="1">INDIRECT("'"&amp;$A1092&amp;"'!"&amp;CHAR(COLUMN(C1091)+64)&amp;$B1092)</f>
        <v>81</v>
      </c>
      <c r="E1092">
        <f t="shared" ref="E1092:E1155" si="37">+E1091+1</f>
        <v>1091</v>
      </c>
      <c r="F1092" t="str" cm="1">
        <f t="array" aca="1" ref="F1092" ca="1">INDIRECT("'"&amp;$A1092&amp;"'!"&amp;CHAR(COLUMN(D1091)+64)&amp;$B1092)</f>
        <v>Ống C=2 u.PVC DISMY C3 PN10 D160</v>
      </c>
      <c r="G1092" t="str" cm="1">
        <f t="array" aca="1" ref="G1092" ca="1">INDIRECT("'"&amp;$A1092&amp;"'!"&amp;CHAR(COLUMN(E1091)+64)&amp;$B1092)</f>
        <v>m</v>
      </c>
      <c r="H1092" s="1" cm="1">
        <f t="array" aca="1" ref="H1092" ca="1">INDIRECT("'"&amp;$A1092&amp;"'!"&amp;CHAR(COLUMN(B1091)+64)&amp;$B1092)</f>
        <v>262790</v>
      </c>
    </row>
    <row r="1093" spans="1:8" x14ac:dyDescent="0.25">
      <c r="A1093" t="s">
        <v>5588</v>
      </c>
      <c r="B1093">
        <f t="shared" si="36"/>
        <v>90</v>
      </c>
      <c r="C1093" t="str" cm="1">
        <f t="array" aca="1" ref="C1093" ca="1">INDIRECT("'"&amp;$A1093&amp;"'!"&amp;CHAR(COLUMN(A1092)+64)&amp;$B1093)</f>
        <v>21C24160</v>
      </c>
      <c r="D1093" cm="1">
        <f t="array" aca="1" ref="D1093" ca="1">INDIRECT("'"&amp;$A1093&amp;"'!"&amp;CHAR(COLUMN(C1092)+64)&amp;$B1093)</f>
        <v>82</v>
      </c>
      <c r="E1093">
        <f t="shared" si="37"/>
        <v>1092</v>
      </c>
      <c r="F1093" t="str" cm="1">
        <f t="array" aca="1" ref="F1093" ca="1">INDIRECT("'"&amp;$A1093&amp;"'!"&amp;CHAR(COLUMN(D1092)+64)&amp;$B1093)</f>
        <v>Ống C=2 u.PVC DISMY C4 PN12.5 D160</v>
      </c>
      <c r="G1093" t="str" cm="1">
        <f t="array" aca="1" ref="G1093" ca="1">INDIRECT("'"&amp;$A1093&amp;"'!"&amp;CHAR(COLUMN(E1092)+64)&amp;$B1093)</f>
        <v>m</v>
      </c>
      <c r="H1093" s="1" cm="1">
        <f t="array" aca="1" ref="H1093" ca="1">INDIRECT("'"&amp;$A1093&amp;"'!"&amp;CHAR(COLUMN(B1092)+64)&amp;$B1093)</f>
        <v>333300</v>
      </c>
    </row>
    <row r="1094" spans="1:8" x14ac:dyDescent="0.25">
      <c r="A1094" t="s">
        <v>5588</v>
      </c>
      <c r="B1094">
        <f t="shared" si="36"/>
        <v>91</v>
      </c>
      <c r="C1094" t="str" cm="1">
        <f t="array" aca="1" ref="C1094" ca="1">INDIRECT("'"&amp;$A1094&amp;"'!"&amp;CHAR(COLUMN(A1093)+64)&amp;$B1094)</f>
        <v>21C25160</v>
      </c>
      <c r="D1094" cm="1">
        <f t="array" aca="1" ref="D1094" ca="1">INDIRECT("'"&amp;$A1094&amp;"'!"&amp;CHAR(COLUMN(C1093)+64)&amp;$B1094)</f>
        <v>83</v>
      </c>
      <c r="E1094">
        <f t="shared" si="37"/>
        <v>1093</v>
      </c>
      <c r="F1094" t="str" cm="1">
        <f t="array" aca="1" ref="F1094" ca="1">INDIRECT("'"&amp;$A1094&amp;"'!"&amp;CHAR(COLUMN(D1093)+64)&amp;$B1094)</f>
        <v>Ống C=2 u.PVC DISMY C5 PN16 D160</v>
      </c>
      <c r="G1094" t="str" cm="1">
        <f t="array" aca="1" ref="G1094" ca="1">INDIRECT("'"&amp;$A1094&amp;"'!"&amp;CHAR(COLUMN(E1093)+64)&amp;$B1094)</f>
        <v>m</v>
      </c>
      <c r="H1094" s="1" cm="1">
        <f t="array" aca="1" ref="H1094" ca="1">INDIRECT("'"&amp;$A1094&amp;"'!"&amp;CHAR(COLUMN(B1093)+64)&amp;$B1094)</f>
        <v>409310</v>
      </c>
    </row>
    <row r="1095" spans="1:8" x14ac:dyDescent="0.25">
      <c r="A1095" t="s">
        <v>5588</v>
      </c>
      <c r="B1095">
        <f t="shared" si="36"/>
        <v>92</v>
      </c>
      <c r="C1095" t="str" cm="1">
        <f t="array" aca="1" ref="C1095" ca="1">INDIRECT("'"&amp;$A1095&amp;"'!"&amp;CHAR(COLUMN(A1094)+64)&amp;$B1095)</f>
        <v>21C2T180</v>
      </c>
      <c r="D1095" cm="1">
        <f t="array" aca="1" ref="D1095" ca="1">INDIRECT("'"&amp;$A1095&amp;"'!"&amp;CHAR(COLUMN(C1094)+64)&amp;$B1095)</f>
        <v>84</v>
      </c>
      <c r="E1095">
        <f t="shared" si="37"/>
        <v>1094</v>
      </c>
      <c r="F1095" t="str" cm="1">
        <f t="array" aca="1" ref="F1095" ca="1">INDIRECT("'"&amp;$A1095&amp;"'!"&amp;CHAR(COLUMN(D1094)+64)&amp;$B1095)</f>
        <v>Ống C=2 u.PVC DISMY thoát PN4 D180</v>
      </c>
      <c r="G1095" t="str" cm="1">
        <f t="array" aca="1" ref="G1095" ca="1">INDIRECT("'"&amp;$A1095&amp;"'!"&amp;CHAR(COLUMN(E1094)+64)&amp;$B1095)</f>
        <v>m</v>
      </c>
      <c r="H1095" s="1" cm="1">
        <f t="array" aca="1" ref="H1095" ca="1">INDIRECT("'"&amp;$A1095&amp;"'!"&amp;CHAR(COLUMN(B1094)+64)&amp;$B1095)</f>
        <v>144980</v>
      </c>
    </row>
    <row r="1096" spans="1:8" x14ac:dyDescent="0.25">
      <c r="A1096" t="s">
        <v>5588</v>
      </c>
      <c r="B1096">
        <f t="shared" si="36"/>
        <v>93</v>
      </c>
      <c r="C1096" t="str" cm="1">
        <f t="array" aca="1" ref="C1096" ca="1">INDIRECT("'"&amp;$A1096&amp;"'!"&amp;CHAR(COLUMN(A1095)+64)&amp;$B1096)</f>
        <v>21C20180</v>
      </c>
      <c r="D1096" cm="1">
        <f t="array" aca="1" ref="D1096" ca="1">INDIRECT("'"&amp;$A1096&amp;"'!"&amp;CHAR(COLUMN(C1095)+64)&amp;$B1096)</f>
        <v>85</v>
      </c>
      <c r="E1096">
        <f t="shared" si="37"/>
        <v>1095</v>
      </c>
      <c r="F1096" t="str" cm="1">
        <f t="array" aca="1" ref="F1096" ca="1">INDIRECT("'"&amp;$A1096&amp;"'!"&amp;CHAR(COLUMN(D1095)+64)&amp;$B1096)</f>
        <v>Ống C=2 u.PVC DISMY C0 PN5 D180</v>
      </c>
      <c r="G1096" t="str" cm="1">
        <f t="array" aca="1" ref="G1096" ca="1">INDIRECT("'"&amp;$A1096&amp;"'!"&amp;CHAR(COLUMN(E1095)+64)&amp;$B1096)</f>
        <v>m</v>
      </c>
      <c r="H1096" s="1" cm="1">
        <f t="array" aca="1" ref="H1096" ca="1">INDIRECT("'"&amp;$A1096&amp;"'!"&amp;CHAR(COLUMN(B1095)+64)&amp;$B1096)</f>
        <v>185900</v>
      </c>
    </row>
    <row r="1097" spans="1:8" x14ac:dyDescent="0.25">
      <c r="A1097" t="s">
        <v>5588</v>
      </c>
      <c r="B1097">
        <f t="shared" ref="B1097:B1160" si="38">+B1096+1</f>
        <v>94</v>
      </c>
      <c r="C1097" t="str" cm="1">
        <f t="array" aca="1" ref="C1097" ca="1">INDIRECT("'"&amp;$A1097&amp;"'!"&amp;CHAR(COLUMN(A1096)+64)&amp;$B1097)</f>
        <v>21C21180</v>
      </c>
      <c r="D1097" cm="1">
        <f t="array" aca="1" ref="D1097" ca="1">INDIRECT("'"&amp;$A1097&amp;"'!"&amp;CHAR(COLUMN(C1096)+64)&amp;$B1097)</f>
        <v>86</v>
      </c>
      <c r="E1097">
        <f t="shared" si="37"/>
        <v>1096</v>
      </c>
      <c r="F1097" t="str" cm="1">
        <f t="array" aca="1" ref="F1097" ca="1">INDIRECT("'"&amp;$A1097&amp;"'!"&amp;CHAR(COLUMN(D1096)+64)&amp;$B1097)</f>
        <v>Ống C=2 u.PVC DISMY C1 PN6 D180</v>
      </c>
      <c r="G1097" t="str" cm="1">
        <f t="array" aca="1" ref="G1097" ca="1">INDIRECT("'"&amp;$A1097&amp;"'!"&amp;CHAR(COLUMN(E1096)+64)&amp;$B1097)</f>
        <v>m</v>
      </c>
      <c r="H1097" s="1" cm="1">
        <f t="array" aca="1" ref="H1097" ca="1">INDIRECT("'"&amp;$A1097&amp;"'!"&amp;CHAR(COLUMN(B1096)+64)&amp;$B1097)</f>
        <v>215710</v>
      </c>
    </row>
    <row r="1098" spans="1:8" x14ac:dyDescent="0.25">
      <c r="A1098" t="s">
        <v>5588</v>
      </c>
      <c r="B1098">
        <f t="shared" si="38"/>
        <v>95</v>
      </c>
      <c r="C1098" t="str" cm="1">
        <f t="array" aca="1" ref="C1098" ca="1">INDIRECT("'"&amp;$A1098&amp;"'!"&amp;CHAR(COLUMN(A1097)+64)&amp;$B1098)</f>
        <v>21C22180</v>
      </c>
      <c r="D1098" cm="1">
        <f t="array" aca="1" ref="D1098" ca="1">INDIRECT("'"&amp;$A1098&amp;"'!"&amp;CHAR(COLUMN(C1097)+64)&amp;$B1098)</f>
        <v>87</v>
      </c>
      <c r="E1098">
        <f t="shared" si="37"/>
        <v>1097</v>
      </c>
      <c r="F1098" t="str" cm="1">
        <f t="array" aca="1" ref="F1098" ca="1">INDIRECT("'"&amp;$A1098&amp;"'!"&amp;CHAR(COLUMN(D1097)+64)&amp;$B1098)</f>
        <v>Ống C=2 u.PVC DISMY C2 PN7.5 D180</v>
      </c>
      <c r="G1098" t="str" cm="1">
        <f t="array" aca="1" ref="G1098" ca="1">INDIRECT("'"&amp;$A1098&amp;"'!"&amp;CHAR(COLUMN(E1097)+64)&amp;$B1098)</f>
        <v>m</v>
      </c>
      <c r="H1098" s="1" cm="1">
        <f t="array" aca="1" ref="H1098" ca="1">INDIRECT("'"&amp;$A1098&amp;"'!"&amp;CHAR(COLUMN(B1097)+64)&amp;$B1098)</f>
        <v>256520</v>
      </c>
    </row>
    <row r="1099" spans="1:8" x14ac:dyDescent="0.25">
      <c r="A1099" t="s">
        <v>5588</v>
      </c>
      <c r="B1099">
        <f t="shared" si="38"/>
        <v>96</v>
      </c>
      <c r="C1099" t="str" cm="1">
        <f t="array" aca="1" ref="C1099" ca="1">INDIRECT("'"&amp;$A1099&amp;"'!"&amp;CHAR(COLUMN(A1098)+64)&amp;$B1099)</f>
        <v>21C2PN8180</v>
      </c>
      <c r="D1099" cm="1">
        <f t="array" aca="1" ref="D1099" ca="1">INDIRECT("'"&amp;$A1099&amp;"'!"&amp;CHAR(COLUMN(C1098)+64)&amp;$B1099)</f>
        <v>88</v>
      </c>
      <c r="E1099">
        <f t="shared" si="37"/>
        <v>1098</v>
      </c>
      <c r="F1099" t="str" cm="1">
        <f t="array" aca="1" ref="F1099" ca="1">INDIRECT("'"&amp;$A1099&amp;"'!"&amp;CHAR(COLUMN(D1098)+64)&amp;$B1099)</f>
        <v>Ống C=2 u.PVC DISMY PN8 D180</v>
      </c>
      <c r="G1099" t="str" cm="1">
        <f t="array" aca="1" ref="G1099" ca="1">INDIRECT("'"&amp;$A1099&amp;"'!"&amp;CHAR(COLUMN(E1098)+64)&amp;$B1099)</f>
        <v>m</v>
      </c>
      <c r="H1099" s="1" cm="1">
        <f t="array" aca="1" ref="H1099" ca="1">INDIRECT("'"&amp;$A1099&amp;"'!"&amp;CHAR(COLUMN(B1098)+64)&amp;$B1099)</f>
        <v>281710</v>
      </c>
    </row>
    <row r="1100" spans="1:8" x14ac:dyDescent="0.25">
      <c r="A1100" t="s">
        <v>5588</v>
      </c>
      <c r="B1100">
        <f t="shared" si="38"/>
        <v>97</v>
      </c>
      <c r="C1100" t="str" cm="1">
        <f t="array" aca="1" ref="C1100" ca="1">INDIRECT("'"&amp;$A1100&amp;"'!"&amp;CHAR(COLUMN(A1099)+64)&amp;$B1100)</f>
        <v>21C23180</v>
      </c>
      <c r="D1100" cm="1">
        <f t="array" aca="1" ref="D1100" ca="1">INDIRECT("'"&amp;$A1100&amp;"'!"&amp;CHAR(COLUMN(C1099)+64)&amp;$B1100)</f>
        <v>89</v>
      </c>
      <c r="E1100">
        <f t="shared" si="37"/>
        <v>1099</v>
      </c>
      <c r="F1100" t="str" cm="1">
        <f t="array" aca="1" ref="F1100" ca="1">INDIRECT("'"&amp;$A1100&amp;"'!"&amp;CHAR(COLUMN(D1099)+64)&amp;$B1100)</f>
        <v>Ống C=2 u.PVC DISMY C3 PN10 D180</v>
      </c>
      <c r="G1100" t="str" cm="1">
        <f t="array" aca="1" ref="G1100" ca="1">INDIRECT("'"&amp;$A1100&amp;"'!"&amp;CHAR(COLUMN(E1099)+64)&amp;$B1100)</f>
        <v>m</v>
      </c>
      <c r="H1100" s="1" cm="1">
        <f t="array" aca="1" ref="H1100" ca="1">INDIRECT("'"&amp;$A1100&amp;"'!"&amp;CHAR(COLUMN(B1099)+64)&amp;$B1100)</f>
        <v>327910</v>
      </c>
    </row>
    <row r="1101" spans="1:8" x14ac:dyDescent="0.25">
      <c r="A1101" t="s">
        <v>5588</v>
      </c>
      <c r="B1101">
        <f t="shared" si="38"/>
        <v>98</v>
      </c>
      <c r="C1101" t="str" cm="1">
        <f t="array" aca="1" ref="C1101" ca="1">INDIRECT("'"&amp;$A1101&amp;"'!"&amp;CHAR(COLUMN(A1100)+64)&amp;$B1101)</f>
        <v>21C24180</v>
      </c>
      <c r="D1101" cm="1">
        <f t="array" aca="1" ref="D1101" ca="1">INDIRECT("'"&amp;$A1101&amp;"'!"&amp;CHAR(COLUMN(C1100)+64)&amp;$B1101)</f>
        <v>90</v>
      </c>
      <c r="E1101">
        <f t="shared" si="37"/>
        <v>1100</v>
      </c>
      <c r="F1101" t="str" cm="1">
        <f t="array" aca="1" ref="F1101" ca="1">INDIRECT("'"&amp;$A1101&amp;"'!"&amp;CHAR(COLUMN(D1100)+64)&amp;$B1101)</f>
        <v>Ống C=2 u.PVC DISMY C4 PN12.5 D180</v>
      </c>
      <c r="G1101" t="str" cm="1">
        <f t="array" aca="1" ref="G1101" ca="1">INDIRECT("'"&amp;$A1101&amp;"'!"&amp;CHAR(COLUMN(E1100)+64)&amp;$B1101)</f>
        <v>m</v>
      </c>
      <c r="H1101" s="1" cm="1">
        <f t="array" aca="1" ref="H1101" ca="1">INDIRECT("'"&amp;$A1101&amp;"'!"&amp;CHAR(COLUMN(B1100)+64)&amp;$B1101)</f>
        <v>419540</v>
      </c>
    </row>
    <row r="1102" spans="1:8" x14ac:dyDescent="0.25">
      <c r="A1102" t="s">
        <v>5588</v>
      </c>
      <c r="B1102">
        <f t="shared" si="38"/>
        <v>99</v>
      </c>
      <c r="C1102" t="str" cm="1">
        <f t="array" aca="1" ref="C1102" ca="1">INDIRECT("'"&amp;$A1102&amp;"'!"&amp;CHAR(COLUMN(A1101)+64)&amp;$B1102)</f>
        <v>21C25180</v>
      </c>
      <c r="D1102" cm="1">
        <f t="array" aca="1" ref="D1102" ca="1">INDIRECT("'"&amp;$A1102&amp;"'!"&amp;CHAR(COLUMN(C1101)+64)&amp;$B1102)</f>
        <v>91</v>
      </c>
      <c r="E1102">
        <f t="shared" si="37"/>
        <v>1101</v>
      </c>
      <c r="F1102" t="str" cm="1">
        <f t="array" aca="1" ref="F1102" ca="1">INDIRECT("'"&amp;$A1102&amp;"'!"&amp;CHAR(COLUMN(D1101)+64)&amp;$B1102)</f>
        <v>Ống C=2 u.PVC DISMY C5 PN16 D180</v>
      </c>
      <c r="G1102" t="str" cm="1">
        <f t="array" aca="1" ref="G1102" ca="1">INDIRECT("'"&amp;$A1102&amp;"'!"&amp;CHAR(COLUMN(E1101)+64)&amp;$B1102)</f>
        <v>m</v>
      </c>
      <c r="H1102" s="1" cm="1">
        <f t="array" aca="1" ref="H1102" ca="1">INDIRECT("'"&amp;$A1102&amp;"'!"&amp;CHAR(COLUMN(B1101)+64)&amp;$B1102)</f>
        <v>519860</v>
      </c>
    </row>
    <row r="1103" spans="1:8" x14ac:dyDescent="0.25">
      <c r="A1103" t="s">
        <v>5588</v>
      </c>
      <c r="B1103">
        <f t="shared" si="38"/>
        <v>100</v>
      </c>
      <c r="C1103" t="str" cm="1">
        <f t="array" aca="1" ref="C1103" ca="1">INDIRECT("'"&amp;$A1103&amp;"'!"&amp;CHAR(COLUMN(A1102)+64)&amp;$B1103)</f>
        <v>21C2T200</v>
      </c>
      <c r="D1103" cm="1">
        <f t="array" aca="1" ref="D1103" ca="1">INDIRECT("'"&amp;$A1103&amp;"'!"&amp;CHAR(COLUMN(C1102)+64)&amp;$B1103)</f>
        <v>92</v>
      </c>
      <c r="E1103">
        <f t="shared" si="37"/>
        <v>1102</v>
      </c>
      <c r="F1103" t="str" cm="1">
        <f t="array" aca="1" ref="F1103" ca="1">INDIRECT("'"&amp;$A1103&amp;"'!"&amp;CHAR(COLUMN(D1102)+64)&amp;$B1103)</f>
        <v>Ống C=2 u.PVC DISMY thoát PN4 D200</v>
      </c>
      <c r="G1103" t="str" cm="1">
        <f t="array" aca="1" ref="G1103" ca="1">INDIRECT("'"&amp;$A1103&amp;"'!"&amp;CHAR(COLUMN(E1102)+64)&amp;$B1103)</f>
        <v>m</v>
      </c>
      <c r="H1103" s="1" cm="1">
        <f t="array" aca="1" ref="H1103" ca="1">INDIRECT("'"&amp;$A1103&amp;"'!"&amp;CHAR(COLUMN(B1102)+64)&amp;$B1103)</f>
        <v>216370</v>
      </c>
    </row>
    <row r="1104" spans="1:8" x14ac:dyDescent="0.25">
      <c r="A1104" t="s">
        <v>5588</v>
      </c>
      <c r="B1104">
        <f t="shared" si="38"/>
        <v>101</v>
      </c>
      <c r="C1104" t="str" cm="1">
        <f t="array" aca="1" ref="C1104" ca="1">INDIRECT("'"&amp;$A1104&amp;"'!"&amp;CHAR(COLUMN(A1103)+64)&amp;$B1104)</f>
        <v>21C20200</v>
      </c>
      <c r="D1104" cm="1">
        <f t="array" aca="1" ref="D1104" ca="1">INDIRECT("'"&amp;$A1104&amp;"'!"&amp;CHAR(COLUMN(C1103)+64)&amp;$B1104)</f>
        <v>93</v>
      </c>
      <c r="E1104">
        <f t="shared" si="37"/>
        <v>1103</v>
      </c>
      <c r="F1104" t="str" cm="1">
        <f t="array" aca="1" ref="F1104" ca="1">INDIRECT("'"&amp;$A1104&amp;"'!"&amp;CHAR(COLUMN(D1103)+64)&amp;$B1104)</f>
        <v>Ống C=2 u.PVC DISMY C0 PN5 D200</v>
      </c>
      <c r="G1104" t="str" cm="1">
        <f t="array" aca="1" ref="G1104" ca="1">INDIRECT("'"&amp;$A1104&amp;"'!"&amp;CHAR(COLUMN(E1103)+64)&amp;$B1104)</f>
        <v>m</v>
      </c>
      <c r="H1104" s="1" cm="1">
        <f t="array" aca="1" ref="H1104" ca="1">INDIRECT("'"&amp;$A1104&amp;"'!"&amp;CHAR(COLUMN(B1103)+64)&amp;$B1104)</f>
        <v>226820</v>
      </c>
    </row>
    <row r="1105" spans="1:8" x14ac:dyDescent="0.25">
      <c r="A1105" t="s">
        <v>5588</v>
      </c>
      <c r="B1105">
        <f t="shared" si="38"/>
        <v>102</v>
      </c>
      <c r="C1105" t="str" cm="1">
        <f t="array" aca="1" ref="C1105" ca="1">INDIRECT("'"&amp;$A1105&amp;"'!"&amp;CHAR(COLUMN(A1104)+64)&amp;$B1105)</f>
        <v>21C21200</v>
      </c>
      <c r="D1105" cm="1">
        <f t="array" aca="1" ref="D1105" ca="1">INDIRECT("'"&amp;$A1105&amp;"'!"&amp;CHAR(COLUMN(C1104)+64)&amp;$B1105)</f>
        <v>94</v>
      </c>
      <c r="E1105">
        <f t="shared" si="37"/>
        <v>1104</v>
      </c>
      <c r="F1105" t="str" cm="1">
        <f t="array" aca="1" ref="F1105" ca="1">INDIRECT("'"&amp;$A1105&amp;"'!"&amp;CHAR(COLUMN(D1104)+64)&amp;$B1105)</f>
        <v>Ống C=2 u.PVC DISMY C1 PN6 D200</v>
      </c>
      <c r="G1105" t="str" cm="1">
        <f t="array" aca="1" ref="G1105" ca="1">INDIRECT("'"&amp;$A1105&amp;"'!"&amp;CHAR(COLUMN(E1104)+64)&amp;$B1105)</f>
        <v>m</v>
      </c>
      <c r="H1105" s="1" cm="1">
        <f t="array" aca="1" ref="H1105" ca="1">INDIRECT("'"&amp;$A1105&amp;"'!"&amp;CHAR(COLUMN(B1104)+64)&amp;$B1105)</f>
        <v>274120</v>
      </c>
    </row>
    <row r="1106" spans="1:8" x14ac:dyDescent="0.25">
      <c r="A1106" t="s">
        <v>5588</v>
      </c>
      <c r="B1106">
        <f t="shared" si="38"/>
        <v>103</v>
      </c>
      <c r="C1106" t="str" cm="1">
        <f t="array" aca="1" ref="C1106" ca="1">INDIRECT("'"&amp;$A1106&amp;"'!"&amp;CHAR(COLUMN(A1105)+64)&amp;$B1106)</f>
        <v>21C22200</v>
      </c>
      <c r="D1106" cm="1">
        <f t="array" aca="1" ref="D1106" ca="1">INDIRECT("'"&amp;$A1106&amp;"'!"&amp;CHAR(COLUMN(C1105)+64)&amp;$B1106)</f>
        <v>95</v>
      </c>
      <c r="E1106">
        <f t="shared" si="37"/>
        <v>1105</v>
      </c>
      <c r="F1106" t="str" cm="1">
        <f t="array" aca="1" ref="F1106" ca="1">INDIRECT("'"&amp;$A1106&amp;"'!"&amp;CHAR(COLUMN(D1105)+64)&amp;$B1106)</f>
        <v>Ống C=2 u.PVC DISMY C2 PN7.5 D200</v>
      </c>
      <c r="G1106" t="str" cm="1">
        <f t="array" aca="1" ref="G1106" ca="1">INDIRECT("'"&amp;$A1106&amp;"'!"&amp;CHAR(COLUMN(E1105)+64)&amp;$B1106)</f>
        <v>m</v>
      </c>
      <c r="H1106" s="1" cm="1">
        <f t="array" aca="1" ref="H1106" ca="1">INDIRECT("'"&amp;$A1106&amp;"'!"&amp;CHAR(COLUMN(B1105)+64)&amp;$B1106)</f>
        <v>318780</v>
      </c>
    </row>
    <row r="1107" spans="1:8" x14ac:dyDescent="0.25">
      <c r="A1107" t="s">
        <v>5588</v>
      </c>
      <c r="B1107">
        <f t="shared" si="38"/>
        <v>104</v>
      </c>
      <c r="C1107" t="str" cm="1">
        <f t="array" aca="1" ref="C1107" ca="1">INDIRECT("'"&amp;$A1107&amp;"'!"&amp;CHAR(COLUMN(A1106)+64)&amp;$B1107)</f>
        <v>21C2PN8200</v>
      </c>
      <c r="D1107" cm="1">
        <f t="array" aca="1" ref="D1107" ca="1">INDIRECT("'"&amp;$A1107&amp;"'!"&amp;CHAR(COLUMN(C1106)+64)&amp;$B1107)</f>
        <v>96</v>
      </c>
      <c r="E1107">
        <f t="shared" si="37"/>
        <v>1106</v>
      </c>
      <c r="F1107" t="str" cm="1">
        <f t="array" aca="1" ref="F1107" ca="1">INDIRECT("'"&amp;$A1107&amp;"'!"&amp;CHAR(COLUMN(D1106)+64)&amp;$B1107)</f>
        <v>Ống C=2 u.PVC DISMY PN8 D200</v>
      </c>
      <c r="G1107" t="str" cm="1">
        <f t="array" aca="1" ref="G1107" ca="1">INDIRECT("'"&amp;$A1107&amp;"'!"&amp;CHAR(COLUMN(E1106)+64)&amp;$B1107)</f>
        <v>m</v>
      </c>
      <c r="H1107" s="1" cm="1">
        <f t="array" aca="1" ref="H1107" ca="1">INDIRECT("'"&amp;$A1107&amp;"'!"&amp;CHAR(COLUMN(B1106)+64)&amp;$B1107)</f>
        <v>353760</v>
      </c>
    </row>
    <row r="1108" spans="1:8" x14ac:dyDescent="0.25">
      <c r="A1108" t="s">
        <v>5588</v>
      </c>
      <c r="B1108">
        <f t="shared" si="38"/>
        <v>105</v>
      </c>
      <c r="C1108" t="str" cm="1">
        <f t="array" aca="1" ref="C1108" ca="1">INDIRECT("'"&amp;$A1108&amp;"'!"&amp;CHAR(COLUMN(A1107)+64)&amp;$B1108)</f>
        <v>21C23200</v>
      </c>
      <c r="D1108" cm="1">
        <f t="array" aca="1" ref="D1108" ca="1">INDIRECT("'"&amp;$A1108&amp;"'!"&amp;CHAR(COLUMN(C1107)+64)&amp;$B1108)</f>
        <v>97</v>
      </c>
      <c r="E1108">
        <f t="shared" si="37"/>
        <v>1107</v>
      </c>
      <c r="F1108" t="str" cm="1">
        <f t="array" aca="1" ref="F1108" ca="1">INDIRECT("'"&amp;$A1108&amp;"'!"&amp;CHAR(COLUMN(D1107)+64)&amp;$B1108)</f>
        <v>Ống C=2 u.PVC DISMY C3 PN10 D200</v>
      </c>
      <c r="G1108" t="str" cm="1">
        <f t="array" aca="1" ref="G1108" ca="1">INDIRECT("'"&amp;$A1108&amp;"'!"&amp;CHAR(COLUMN(E1107)+64)&amp;$B1108)</f>
        <v>m</v>
      </c>
      <c r="H1108" s="1" cm="1">
        <f t="array" aca="1" ref="H1108" ca="1">INDIRECT("'"&amp;$A1108&amp;"'!"&amp;CHAR(COLUMN(B1107)+64)&amp;$B1108)</f>
        <v>406670</v>
      </c>
    </row>
    <row r="1109" spans="1:8" x14ac:dyDescent="0.25">
      <c r="A1109" t="s">
        <v>5588</v>
      </c>
      <c r="B1109">
        <f t="shared" si="38"/>
        <v>106</v>
      </c>
      <c r="C1109" t="str" cm="1">
        <f t="array" aca="1" ref="C1109" ca="1">INDIRECT("'"&amp;$A1109&amp;"'!"&amp;CHAR(COLUMN(A1108)+64)&amp;$B1109)</f>
        <v>21C24200</v>
      </c>
      <c r="D1109" cm="1">
        <f t="array" aca="1" ref="D1109" ca="1">INDIRECT("'"&amp;$A1109&amp;"'!"&amp;CHAR(COLUMN(C1108)+64)&amp;$B1109)</f>
        <v>98</v>
      </c>
      <c r="E1109">
        <f t="shared" si="37"/>
        <v>1108</v>
      </c>
      <c r="F1109" t="str" cm="1">
        <f t="array" aca="1" ref="F1109" ca="1">INDIRECT("'"&amp;$A1109&amp;"'!"&amp;CHAR(COLUMN(D1108)+64)&amp;$B1109)</f>
        <v>Ống C=2 u.PVC DISMY C4 PN12.5 D200</v>
      </c>
      <c r="G1109" t="str" cm="1">
        <f t="array" aca="1" ref="G1109" ca="1">INDIRECT("'"&amp;$A1109&amp;"'!"&amp;CHAR(COLUMN(E1108)+64)&amp;$B1109)</f>
        <v>m</v>
      </c>
      <c r="H1109" s="1" cm="1">
        <f t="array" aca="1" ref="H1109" ca="1">INDIRECT("'"&amp;$A1109&amp;"'!"&amp;CHAR(COLUMN(B1108)+64)&amp;$B1109)</f>
        <v>521290</v>
      </c>
    </row>
    <row r="1110" spans="1:8" x14ac:dyDescent="0.25">
      <c r="A1110" t="s">
        <v>5588</v>
      </c>
      <c r="B1110">
        <f t="shared" si="38"/>
        <v>107</v>
      </c>
      <c r="C1110" t="str" cm="1">
        <f t="array" aca="1" ref="C1110" ca="1">INDIRECT("'"&amp;$A1110&amp;"'!"&amp;CHAR(COLUMN(A1109)+64)&amp;$B1110)</f>
        <v>21C25200</v>
      </c>
      <c r="D1110" cm="1">
        <f t="array" aca="1" ref="D1110" ca="1">INDIRECT("'"&amp;$A1110&amp;"'!"&amp;CHAR(COLUMN(C1109)+64)&amp;$B1110)</f>
        <v>99</v>
      </c>
      <c r="E1110">
        <f t="shared" si="37"/>
        <v>1109</v>
      </c>
      <c r="F1110" t="str" cm="1">
        <f t="array" aca="1" ref="F1110" ca="1">INDIRECT("'"&amp;$A1110&amp;"'!"&amp;CHAR(COLUMN(D1109)+64)&amp;$B1110)</f>
        <v>Ống C=2 u.PVC DISMY C5 PN16 D200</v>
      </c>
      <c r="G1110" t="str" cm="1">
        <f t="array" aca="1" ref="G1110" ca="1">INDIRECT("'"&amp;$A1110&amp;"'!"&amp;CHAR(COLUMN(E1109)+64)&amp;$B1110)</f>
        <v>m</v>
      </c>
      <c r="H1110" s="1" cm="1">
        <f t="array" aca="1" ref="H1110" ca="1">INDIRECT("'"&amp;$A1110&amp;"'!"&amp;CHAR(COLUMN(B1109)+64)&amp;$B1110)</f>
        <v>642510</v>
      </c>
    </row>
    <row r="1111" spans="1:8" x14ac:dyDescent="0.25">
      <c r="A1111" t="s">
        <v>5588</v>
      </c>
      <c r="B1111">
        <f t="shared" si="38"/>
        <v>108</v>
      </c>
      <c r="C1111" t="str" cm="1">
        <f t="array" aca="1" ref="C1111" ca="1">INDIRECT("'"&amp;$A1111&amp;"'!"&amp;CHAR(COLUMN(A1110)+64)&amp;$B1111)</f>
        <v>21C2T225</v>
      </c>
      <c r="D1111" cm="1">
        <f t="array" aca="1" ref="D1111" ca="1">INDIRECT("'"&amp;$A1111&amp;"'!"&amp;CHAR(COLUMN(C1110)+64)&amp;$B1111)</f>
        <v>100</v>
      </c>
      <c r="E1111">
        <f t="shared" si="37"/>
        <v>1110</v>
      </c>
      <c r="F1111" t="str" cm="1">
        <f t="array" aca="1" ref="F1111" ca="1">INDIRECT("'"&amp;$A1111&amp;"'!"&amp;CHAR(COLUMN(D1110)+64)&amp;$B1111)</f>
        <v>Ống C=2 u.PVC DISMY thoát PN4 D225</v>
      </c>
      <c r="G1111" t="str" cm="1">
        <f t="array" aca="1" ref="G1111" ca="1">INDIRECT("'"&amp;$A1111&amp;"'!"&amp;CHAR(COLUMN(E1110)+64)&amp;$B1111)</f>
        <v>m</v>
      </c>
      <c r="H1111" s="1" cm="1">
        <f t="array" aca="1" ref="H1111" ca="1">INDIRECT("'"&amp;$A1111&amp;"'!"&amp;CHAR(COLUMN(B1110)+64)&amp;$B1111)</f>
        <v>224730</v>
      </c>
    </row>
    <row r="1112" spans="1:8" x14ac:dyDescent="0.25">
      <c r="A1112" t="s">
        <v>5588</v>
      </c>
      <c r="B1112">
        <f t="shared" si="38"/>
        <v>109</v>
      </c>
      <c r="C1112" t="str" cm="1">
        <f t="array" aca="1" ref="C1112" ca="1">INDIRECT("'"&amp;$A1112&amp;"'!"&amp;CHAR(COLUMN(A1111)+64)&amp;$B1112)</f>
        <v>21C20225</v>
      </c>
      <c r="D1112" cm="1">
        <f t="array" aca="1" ref="D1112" ca="1">INDIRECT("'"&amp;$A1112&amp;"'!"&amp;CHAR(COLUMN(C1111)+64)&amp;$B1112)</f>
        <v>101</v>
      </c>
      <c r="E1112">
        <f t="shared" si="37"/>
        <v>1111</v>
      </c>
      <c r="F1112" t="str" cm="1">
        <f t="array" aca="1" ref="F1112" ca="1">INDIRECT("'"&amp;$A1112&amp;"'!"&amp;CHAR(COLUMN(D1111)+64)&amp;$B1112)</f>
        <v>Ống C=2 u.PVC DISMY C0 PN5 D225</v>
      </c>
      <c r="G1112" t="str" cm="1">
        <f t="array" aca="1" ref="G1112" ca="1">INDIRECT("'"&amp;$A1112&amp;"'!"&amp;CHAR(COLUMN(E1111)+64)&amp;$B1112)</f>
        <v>m</v>
      </c>
      <c r="H1112" s="1" cm="1">
        <f t="array" aca="1" ref="H1112" ca="1">INDIRECT("'"&amp;$A1112&amp;"'!"&amp;CHAR(COLUMN(B1111)+64)&amp;$B1112)</f>
        <v>278080</v>
      </c>
    </row>
    <row r="1113" spans="1:8" x14ac:dyDescent="0.25">
      <c r="A1113" t="s">
        <v>5588</v>
      </c>
      <c r="B1113">
        <f t="shared" si="38"/>
        <v>110</v>
      </c>
      <c r="C1113" t="str" cm="1">
        <f t="array" aca="1" ref="C1113" ca="1">INDIRECT("'"&amp;$A1113&amp;"'!"&amp;CHAR(COLUMN(A1112)+64)&amp;$B1113)</f>
        <v>21C21225</v>
      </c>
      <c r="D1113" cm="1">
        <f t="array" aca="1" ref="D1113" ca="1">INDIRECT("'"&amp;$A1113&amp;"'!"&amp;CHAR(COLUMN(C1112)+64)&amp;$B1113)</f>
        <v>102</v>
      </c>
      <c r="E1113">
        <f t="shared" si="37"/>
        <v>1112</v>
      </c>
      <c r="F1113" t="str" cm="1">
        <f t="array" aca="1" ref="F1113" ca="1">INDIRECT("'"&amp;$A1113&amp;"'!"&amp;CHAR(COLUMN(D1112)+64)&amp;$B1113)</f>
        <v>Ống C=2 u.PVC DISMY C1 PN6 D225</v>
      </c>
      <c r="G1113" t="str" cm="1">
        <f t="array" aca="1" ref="G1113" ca="1">INDIRECT("'"&amp;$A1113&amp;"'!"&amp;CHAR(COLUMN(E1112)+64)&amp;$B1113)</f>
        <v>m</v>
      </c>
      <c r="H1113" s="1" cm="1">
        <f t="array" aca="1" ref="H1113" ca="1">INDIRECT("'"&amp;$A1113&amp;"'!"&amp;CHAR(COLUMN(B1112)+64)&amp;$B1113)</f>
        <v>334180</v>
      </c>
    </row>
    <row r="1114" spans="1:8" x14ac:dyDescent="0.25">
      <c r="A1114" t="s">
        <v>5588</v>
      </c>
      <c r="B1114">
        <f t="shared" si="38"/>
        <v>111</v>
      </c>
      <c r="C1114" t="str" cm="1">
        <f t="array" aca="1" ref="C1114" ca="1">INDIRECT("'"&amp;$A1114&amp;"'!"&amp;CHAR(COLUMN(A1113)+64)&amp;$B1114)</f>
        <v>21C22225</v>
      </c>
      <c r="D1114" cm="1">
        <f t="array" aca="1" ref="D1114" ca="1">INDIRECT("'"&amp;$A1114&amp;"'!"&amp;CHAR(COLUMN(C1113)+64)&amp;$B1114)</f>
        <v>103</v>
      </c>
      <c r="E1114">
        <f t="shared" si="37"/>
        <v>1113</v>
      </c>
      <c r="F1114" t="str" cm="1">
        <f t="array" aca="1" ref="F1114" ca="1">INDIRECT("'"&amp;$A1114&amp;"'!"&amp;CHAR(COLUMN(D1113)+64)&amp;$B1114)</f>
        <v>Ống C=2 u.PVC DISMY C2 PN7.5 D225</v>
      </c>
      <c r="G1114" t="str" cm="1">
        <f t="array" aca="1" ref="G1114" ca="1">INDIRECT("'"&amp;$A1114&amp;"'!"&amp;CHAR(COLUMN(E1113)+64)&amp;$B1114)</f>
        <v>m</v>
      </c>
      <c r="H1114" s="1" cm="1">
        <f t="array" aca="1" ref="H1114" ca="1">INDIRECT("'"&amp;$A1114&amp;"'!"&amp;CHAR(COLUMN(B1113)+64)&amp;$B1114)</f>
        <v>396110</v>
      </c>
    </row>
    <row r="1115" spans="1:8" x14ac:dyDescent="0.25">
      <c r="A1115" t="s">
        <v>5588</v>
      </c>
      <c r="B1115">
        <f t="shared" si="38"/>
        <v>112</v>
      </c>
      <c r="C1115" t="str" cm="1">
        <f t="array" aca="1" ref="C1115" ca="1">INDIRECT("'"&amp;$A1115&amp;"'!"&amp;CHAR(COLUMN(A1114)+64)&amp;$B1115)</f>
        <v>21C2PN8225</v>
      </c>
      <c r="D1115" cm="1">
        <f t="array" aca="1" ref="D1115" ca="1">INDIRECT("'"&amp;$A1115&amp;"'!"&amp;CHAR(COLUMN(C1114)+64)&amp;$B1115)</f>
        <v>104</v>
      </c>
      <c r="E1115">
        <f t="shared" si="37"/>
        <v>1114</v>
      </c>
      <c r="F1115" t="str" cm="1">
        <f t="array" aca="1" ref="F1115" ca="1">INDIRECT("'"&amp;$A1115&amp;"'!"&amp;CHAR(COLUMN(D1114)+64)&amp;$B1115)</f>
        <v>Ống C=2 u.PVC DISMY PN8 D225</v>
      </c>
      <c r="G1115" t="str" cm="1">
        <f t="array" aca="1" ref="G1115" ca="1">INDIRECT("'"&amp;$A1115&amp;"'!"&amp;CHAR(COLUMN(E1114)+64)&amp;$B1115)</f>
        <v>m</v>
      </c>
      <c r="H1115" s="1" cm="1">
        <f t="array" aca="1" ref="H1115" ca="1">INDIRECT("'"&amp;$A1115&amp;"'!"&amp;CHAR(COLUMN(B1114)+64)&amp;$B1115)</f>
        <v>436810</v>
      </c>
    </row>
    <row r="1116" spans="1:8" x14ac:dyDescent="0.25">
      <c r="A1116" t="s">
        <v>5588</v>
      </c>
      <c r="B1116">
        <f t="shared" si="38"/>
        <v>113</v>
      </c>
      <c r="C1116" t="str" cm="1">
        <f t="array" aca="1" ref="C1116" ca="1">INDIRECT("'"&amp;$A1116&amp;"'!"&amp;CHAR(COLUMN(A1115)+64)&amp;$B1116)</f>
        <v>21C23225</v>
      </c>
      <c r="D1116" cm="1">
        <f t="array" aca="1" ref="D1116" ca="1">INDIRECT("'"&amp;$A1116&amp;"'!"&amp;CHAR(COLUMN(C1115)+64)&amp;$B1116)</f>
        <v>105</v>
      </c>
      <c r="E1116">
        <f t="shared" si="37"/>
        <v>1115</v>
      </c>
      <c r="F1116" t="str" cm="1">
        <f t="array" aca="1" ref="F1116" ca="1">INDIRECT("'"&amp;$A1116&amp;"'!"&amp;CHAR(COLUMN(D1115)+64)&amp;$B1116)</f>
        <v>Ống C=2 u.PVC DISMY C3 PN10 D225</v>
      </c>
      <c r="G1116" t="str" cm="1">
        <f t="array" aca="1" ref="G1116" ca="1">INDIRECT("'"&amp;$A1116&amp;"'!"&amp;CHAR(COLUMN(E1115)+64)&amp;$B1116)</f>
        <v>m</v>
      </c>
      <c r="H1116" s="1" cm="1">
        <f t="array" aca="1" ref="H1116" ca="1">INDIRECT("'"&amp;$A1116&amp;"'!"&amp;CHAR(COLUMN(B1115)+64)&amp;$B1116)</f>
        <v>514470</v>
      </c>
    </row>
    <row r="1117" spans="1:8" x14ac:dyDescent="0.25">
      <c r="A1117" t="s">
        <v>5588</v>
      </c>
      <c r="B1117">
        <f t="shared" si="38"/>
        <v>114</v>
      </c>
      <c r="C1117" t="str" cm="1">
        <f t="array" aca="1" ref="C1117" ca="1">INDIRECT("'"&amp;$A1117&amp;"'!"&amp;CHAR(COLUMN(A1116)+64)&amp;$B1117)</f>
        <v>21C24225</v>
      </c>
      <c r="D1117" cm="1">
        <f t="array" aca="1" ref="D1117" ca="1">INDIRECT("'"&amp;$A1117&amp;"'!"&amp;CHAR(COLUMN(C1116)+64)&amp;$B1117)</f>
        <v>106</v>
      </c>
      <c r="E1117">
        <f t="shared" si="37"/>
        <v>1116</v>
      </c>
      <c r="F1117" t="str" cm="1">
        <f t="array" aca="1" ref="F1117" ca="1">INDIRECT("'"&amp;$A1117&amp;"'!"&amp;CHAR(COLUMN(D1116)+64)&amp;$B1117)</f>
        <v>Ống C=2 u.PVC DISMY C4 PN12.5 D225</v>
      </c>
      <c r="G1117" t="str" cm="1">
        <f t="array" aca="1" ref="G1117" ca="1">INDIRECT("'"&amp;$A1117&amp;"'!"&amp;CHAR(COLUMN(E1116)+64)&amp;$B1117)</f>
        <v>m</v>
      </c>
      <c r="H1117" s="1" cm="1">
        <f t="array" aca="1" ref="H1117" ca="1">INDIRECT("'"&amp;$A1117&amp;"'!"&amp;CHAR(COLUMN(B1116)+64)&amp;$B1117)</f>
        <v>659780</v>
      </c>
    </row>
    <row r="1118" spans="1:8" x14ac:dyDescent="0.25">
      <c r="A1118" t="s">
        <v>5588</v>
      </c>
      <c r="B1118">
        <f t="shared" si="38"/>
        <v>115</v>
      </c>
      <c r="C1118" t="str" cm="1">
        <f t="array" aca="1" ref="C1118" ca="1">INDIRECT("'"&amp;$A1118&amp;"'!"&amp;CHAR(COLUMN(A1117)+64)&amp;$B1118)</f>
        <v>21C25225</v>
      </c>
      <c r="D1118" cm="1">
        <f t="array" aca="1" ref="D1118" ca="1">INDIRECT("'"&amp;$A1118&amp;"'!"&amp;CHAR(COLUMN(C1117)+64)&amp;$B1118)</f>
        <v>107</v>
      </c>
      <c r="E1118">
        <f t="shared" si="37"/>
        <v>1117</v>
      </c>
      <c r="F1118" t="str" cm="1">
        <f t="array" aca="1" ref="F1118" ca="1">INDIRECT("'"&amp;$A1118&amp;"'!"&amp;CHAR(COLUMN(D1117)+64)&amp;$B1118)</f>
        <v>Ống C=2 u.PVC DISMY C5 PN16 D225</v>
      </c>
      <c r="G1118" t="str" cm="1">
        <f t="array" aca="1" ref="G1118" ca="1">INDIRECT("'"&amp;$A1118&amp;"'!"&amp;CHAR(COLUMN(E1117)+64)&amp;$B1118)</f>
        <v>m</v>
      </c>
      <c r="H1118" s="1" cm="1">
        <f t="array" aca="1" ref="H1118" ca="1">INDIRECT("'"&amp;$A1118&amp;"'!"&amp;CHAR(COLUMN(B1117)+64)&amp;$B1118)</f>
        <v>815540</v>
      </c>
    </row>
    <row r="1119" spans="1:8" x14ac:dyDescent="0.25">
      <c r="A1119" t="s">
        <v>5588</v>
      </c>
      <c r="B1119">
        <f t="shared" si="38"/>
        <v>116</v>
      </c>
      <c r="C1119" t="str" cm="1">
        <f t="array" aca="1" ref="C1119" ca="1">INDIRECT("'"&amp;$A1119&amp;"'!"&amp;CHAR(COLUMN(A1118)+64)&amp;$B1119)</f>
        <v>21C2T250</v>
      </c>
      <c r="D1119" cm="1">
        <f t="array" aca="1" ref="D1119" ca="1">INDIRECT("'"&amp;$A1119&amp;"'!"&amp;CHAR(COLUMN(C1118)+64)&amp;$B1119)</f>
        <v>108</v>
      </c>
      <c r="E1119">
        <f t="shared" si="37"/>
        <v>1118</v>
      </c>
      <c r="F1119" t="str" cm="1">
        <f t="array" aca="1" ref="F1119" ca="1">INDIRECT("'"&amp;$A1119&amp;"'!"&amp;CHAR(COLUMN(D1118)+64)&amp;$B1119)</f>
        <v>Ống C=2 u.PVC DISMY thoát PN4 D250</v>
      </c>
      <c r="G1119" t="str" cm="1">
        <f t="array" aca="1" ref="G1119" ca="1">INDIRECT("'"&amp;$A1119&amp;"'!"&amp;CHAR(COLUMN(E1118)+64)&amp;$B1119)</f>
        <v>m</v>
      </c>
      <c r="H1119" s="1" cm="1">
        <f t="array" aca="1" ref="H1119" ca="1">INDIRECT("'"&amp;$A1119&amp;"'!"&amp;CHAR(COLUMN(B1118)+64)&amp;$B1119)</f>
        <v>292380</v>
      </c>
    </row>
    <row r="1120" spans="1:8" x14ac:dyDescent="0.25">
      <c r="A1120" t="s">
        <v>5588</v>
      </c>
      <c r="B1120">
        <f t="shared" si="38"/>
        <v>117</v>
      </c>
      <c r="C1120" t="str" cm="1">
        <f t="array" aca="1" ref="C1120" ca="1">INDIRECT("'"&amp;$A1120&amp;"'!"&amp;CHAR(COLUMN(A1119)+64)&amp;$B1120)</f>
        <v>21C20250</v>
      </c>
      <c r="D1120" cm="1">
        <f t="array" aca="1" ref="D1120" ca="1">INDIRECT("'"&amp;$A1120&amp;"'!"&amp;CHAR(COLUMN(C1119)+64)&amp;$B1120)</f>
        <v>109</v>
      </c>
      <c r="E1120">
        <f t="shared" si="37"/>
        <v>1119</v>
      </c>
      <c r="F1120" t="str" cm="1">
        <f t="array" aca="1" ref="F1120" ca="1">INDIRECT("'"&amp;$A1120&amp;"'!"&amp;CHAR(COLUMN(D1119)+64)&amp;$B1120)</f>
        <v>Ống C=2 u.PVC DISMY C0 PN5 D250</v>
      </c>
      <c r="G1120" t="str" cm="1">
        <f t="array" aca="1" ref="G1120" ca="1">INDIRECT("'"&amp;$A1120&amp;"'!"&amp;CHAR(COLUMN(E1119)+64)&amp;$B1120)</f>
        <v>m</v>
      </c>
      <c r="H1120" s="1" cm="1">
        <f t="array" aca="1" ref="H1120" ca="1">INDIRECT("'"&amp;$A1120&amp;"'!"&amp;CHAR(COLUMN(B1119)+64)&amp;$B1120)</f>
        <v>364540</v>
      </c>
    </row>
    <row r="1121" spans="1:8" x14ac:dyDescent="0.25">
      <c r="A1121" t="s">
        <v>5588</v>
      </c>
      <c r="B1121">
        <f t="shared" si="38"/>
        <v>118</v>
      </c>
      <c r="C1121" t="str" cm="1">
        <f t="array" aca="1" ref="C1121" ca="1">INDIRECT("'"&amp;$A1121&amp;"'!"&amp;CHAR(COLUMN(A1120)+64)&amp;$B1121)</f>
        <v>21C21250</v>
      </c>
      <c r="D1121" cm="1">
        <f t="array" aca="1" ref="D1121" ca="1">INDIRECT("'"&amp;$A1121&amp;"'!"&amp;CHAR(COLUMN(C1120)+64)&amp;$B1121)</f>
        <v>110</v>
      </c>
      <c r="E1121">
        <f t="shared" si="37"/>
        <v>1120</v>
      </c>
      <c r="F1121" t="str" cm="1">
        <f t="array" aca="1" ref="F1121" ca="1">INDIRECT("'"&amp;$A1121&amp;"'!"&amp;CHAR(COLUMN(D1120)+64)&amp;$B1121)</f>
        <v>Ống C=2 u.PVC DISMY C1 PN6 D250</v>
      </c>
      <c r="G1121" t="str" cm="1">
        <f t="array" aca="1" ref="G1121" ca="1">INDIRECT("'"&amp;$A1121&amp;"'!"&amp;CHAR(COLUMN(E1120)+64)&amp;$B1121)</f>
        <v>m</v>
      </c>
      <c r="H1121" s="1" cm="1">
        <f t="array" aca="1" ref="H1121" ca="1">INDIRECT("'"&amp;$A1121&amp;"'!"&amp;CHAR(COLUMN(B1120)+64)&amp;$B1121)</f>
        <v>439560</v>
      </c>
    </row>
    <row r="1122" spans="1:8" x14ac:dyDescent="0.25">
      <c r="A1122" t="s">
        <v>5588</v>
      </c>
      <c r="B1122">
        <f t="shared" si="38"/>
        <v>119</v>
      </c>
      <c r="C1122" t="str" cm="1">
        <f t="array" aca="1" ref="C1122" ca="1">INDIRECT("'"&amp;$A1122&amp;"'!"&amp;CHAR(COLUMN(A1121)+64)&amp;$B1122)</f>
        <v>21C22250</v>
      </c>
      <c r="D1122" cm="1">
        <f t="array" aca="1" ref="D1122" ca="1">INDIRECT("'"&amp;$A1122&amp;"'!"&amp;CHAR(COLUMN(C1121)+64)&amp;$B1122)</f>
        <v>111</v>
      </c>
      <c r="E1122">
        <f t="shared" si="37"/>
        <v>1121</v>
      </c>
      <c r="F1122" t="str" cm="1">
        <f t="array" aca="1" ref="F1122" ca="1">INDIRECT("'"&amp;$A1122&amp;"'!"&amp;CHAR(COLUMN(D1121)+64)&amp;$B1122)</f>
        <v>Ống C=2 u.PVC DISMY C2 PN7.5 D250</v>
      </c>
      <c r="G1122" t="str" cm="1">
        <f t="array" aca="1" ref="G1122" ca="1">INDIRECT("'"&amp;$A1122&amp;"'!"&amp;CHAR(COLUMN(E1121)+64)&amp;$B1122)</f>
        <v>m</v>
      </c>
      <c r="H1122" s="1" cm="1">
        <f t="array" aca="1" ref="H1122" ca="1">INDIRECT("'"&amp;$A1122&amp;"'!"&amp;CHAR(COLUMN(B1121)+64)&amp;$B1122)</f>
        <v>512930</v>
      </c>
    </row>
    <row r="1123" spans="1:8" x14ac:dyDescent="0.25">
      <c r="A1123" t="s">
        <v>5588</v>
      </c>
      <c r="B1123">
        <f t="shared" si="38"/>
        <v>120</v>
      </c>
      <c r="C1123" t="str" cm="1">
        <f t="array" aca="1" ref="C1123" ca="1">INDIRECT("'"&amp;$A1123&amp;"'!"&amp;CHAR(COLUMN(A1122)+64)&amp;$B1123)</f>
        <v>21C2PN8250</v>
      </c>
      <c r="D1123" cm="1">
        <f t="array" aca="1" ref="D1123" ca="1">INDIRECT("'"&amp;$A1123&amp;"'!"&amp;CHAR(COLUMN(C1122)+64)&amp;$B1123)</f>
        <v>112</v>
      </c>
      <c r="E1123">
        <f t="shared" si="37"/>
        <v>1122</v>
      </c>
      <c r="F1123" t="str" cm="1">
        <f t="array" aca="1" ref="F1123" ca="1">INDIRECT("'"&amp;$A1123&amp;"'!"&amp;CHAR(COLUMN(D1122)+64)&amp;$B1123)</f>
        <v>Ống C=2 u.PVC DISMY PN8 D250</v>
      </c>
      <c r="G1123" t="str" cm="1">
        <f t="array" aca="1" ref="G1123" ca="1">INDIRECT("'"&amp;$A1123&amp;"'!"&amp;CHAR(COLUMN(E1122)+64)&amp;$B1123)</f>
        <v>m</v>
      </c>
      <c r="H1123" s="1" cm="1">
        <f t="array" aca="1" ref="H1123" ca="1">INDIRECT("'"&amp;$A1123&amp;"'!"&amp;CHAR(COLUMN(B1122)+64)&amp;$B1123)</f>
        <v>541310</v>
      </c>
    </row>
    <row r="1124" spans="1:8" x14ac:dyDescent="0.25">
      <c r="A1124" t="s">
        <v>5588</v>
      </c>
      <c r="B1124">
        <f t="shared" si="38"/>
        <v>121</v>
      </c>
      <c r="C1124" t="str" cm="1">
        <f t="array" aca="1" ref="C1124" ca="1">INDIRECT("'"&amp;$A1124&amp;"'!"&amp;CHAR(COLUMN(A1123)+64)&amp;$B1124)</f>
        <v>21C23250</v>
      </c>
      <c r="D1124" cm="1">
        <f t="array" aca="1" ref="D1124" ca="1">INDIRECT("'"&amp;$A1124&amp;"'!"&amp;CHAR(COLUMN(C1123)+64)&amp;$B1124)</f>
        <v>113</v>
      </c>
      <c r="E1124">
        <f t="shared" si="37"/>
        <v>1123</v>
      </c>
      <c r="F1124" t="str" cm="1">
        <f t="array" aca="1" ref="F1124" ca="1">INDIRECT("'"&amp;$A1124&amp;"'!"&amp;CHAR(COLUMN(D1123)+64)&amp;$B1124)</f>
        <v>Ống C=2 u.PVC DISMY C3 PN10 D250</v>
      </c>
      <c r="G1124" t="str" cm="1">
        <f t="array" aca="1" ref="G1124" ca="1">INDIRECT("'"&amp;$A1124&amp;"'!"&amp;CHAR(COLUMN(E1123)+64)&amp;$B1124)</f>
        <v>m</v>
      </c>
      <c r="H1124" s="1" cm="1">
        <f t="array" aca="1" ref="H1124" ca="1">INDIRECT("'"&amp;$A1124&amp;"'!"&amp;CHAR(COLUMN(B1123)+64)&amp;$B1124)</f>
        <v>662970</v>
      </c>
    </row>
    <row r="1125" spans="1:8" x14ac:dyDescent="0.25">
      <c r="A1125" t="s">
        <v>5588</v>
      </c>
      <c r="B1125">
        <f t="shared" si="38"/>
        <v>122</v>
      </c>
      <c r="C1125" t="str" cm="1">
        <f t="array" aca="1" ref="C1125" ca="1">INDIRECT("'"&amp;$A1125&amp;"'!"&amp;CHAR(COLUMN(A1124)+64)&amp;$B1125)</f>
        <v>21C24250</v>
      </c>
      <c r="D1125" cm="1">
        <f t="array" aca="1" ref="D1125" ca="1">INDIRECT("'"&amp;$A1125&amp;"'!"&amp;CHAR(COLUMN(C1124)+64)&amp;$B1125)</f>
        <v>114</v>
      </c>
      <c r="E1125">
        <f t="shared" si="37"/>
        <v>1124</v>
      </c>
      <c r="F1125" t="str" cm="1">
        <f t="array" aca="1" ref="F1125" ca="1">INDIRECT("'"&amp;$A1125&amp;"'!"&amp;CHAR(COLUMN(D1124)+64)&amp;$B1125)</f>
        <v>Ống C=2 u.PVC DISMY C4 PN12.5 D250</v>
      </c>
      <c r="G1125" t="str" cm="1">
        <f t="array" aca="1" ref="G1125" ca="1">INDIRECT("'"&amp;$A1125&amp;"'!"&amp;CHAR(COLUMN(E1124)+64)&amp;$B1125)</f>
        <v>m</v>
      </c>
      <c r="H1125" s="1" cm="1">
        <f t="array" aca="1" ref="H1125" ca="1">INDIRECT("'"&amp;$A1125&amp;"'!"&amp;CHAR(COLUMN(B1124)+64)&amp;$B1125)</f>
        <v>838090</v>
      </c>
    </row>
    <row r="1126" spans="1:8" x14ac:dyDescent="0.25">
      <c r="A1126" t="s">
        <v>5588</v>
      </c>
      <c r="B1126">
        <f t="shared" si="38"/>
        <v>123</v>
      </c>
      <c r="C1126" t="str" cm="1">
        <f t="array" aca="1" ref="C1126" ca="1">INDIRECT("'"&amp;$A1126&amp;"'!"&amp;CHAR(COLUMN(A1125)+64)&amp;$B1126)</f>
        <v>21C25250</v>
      </c>
      <c r="D1126" cm="1">
        <f t="array" aca="1" ref="D1126" ca="1">INDIRECT("'"&amp;$A1126&amp;"'!"&amp;CHAR(COLUMN(C1125)+64)&amp;$B1126)</f>
        <v>115</v>
      </c>
      <c r="E1126">
        <f t="shared" si="37"/>
        <v>1125</v>
      </c>
      <c r="F1126" t="str" cm="1">
        <f t="array" aca="1" ref="F1126" ca="1">INDIRECT("'"&amp;$A1126&amp;"'!"&amp;CHAR(COLUMN(D1125)+64)&amp;$B1126)</f>
        <v>Ống C=2 u.PVC DISMY C5 PN16 D250</v>
      </c>
      <c r="G1126" t="str" cm="1">
        <f t="array" aca="1" ref="G1126" ca="1">INDIRECT("'"&amp;$A1126&amp;"'!"&amp;CHAR(COLUMN(E1125)+64)&amp;$B1126)</f>
        <v>m</v>
      </c>
      <c r="H1126" s="1" cm="1">
        <f t="array" aca="1" ref="H1126" ca="1">INDIRECT("'"&amp;$A1126&amp;"'!"&amp;CHAR(COLUMN(B1125)+64)&amp;$B1126)</f>
        <v>1037960</v>
      </c>
    </row>
    <row r="1127" spans="1:8" x14ac:dyDescent="0.25">
      <c r="A1127" t="s">
        <v>5588</v>
      </c>
      <c r="B1127">
        <f t="shared" si="38"/>
        <v>124</v>
      </c>
      <c r="C1127" t="str" cm="1">
        <f t="array" aca="1" ref="C1127" ca="1">INDIRECT("'"&amp;$A1127&amp;"'!"&amp;CHAR(COLUMN(A1126)+64)&amp;$B1127)</f>
        <v>21C20280</v>
      </c>
      <c r="D1127" cm="1">
        <f t="array" aca="1" ref="D1127" ca="1">INDIRECT("'"&amp;$A1127&amp;"'!"&amp;CHAR(COLUMN(C1126)+64)&amp;$B1127)</f>
        <v>116</v>
      </c>
      <c r="E1127">
        <f t="shared" si="37"/>
        <v>1126</v>
      </c>
      <c r="F1127" t="str" cm="1">
        <f t="array" aca="1" ref="F1127" ca="1">INDIRECT("'"&amp;$A1127&amp;"'!"&amp;CHAR(COLUMN(D1126)+64)&amp;$B1127)</f>
        <v>Ống C=2 u.PVC DISMY C0 PN5 D280</v>
      </c>
      <c r="G1127" t="str" cm="1">
        <f t="array" aca="1" ref="G1127" ca="1">INDIRECT("'"&amp;$A1127&amp;"'!"&amp;CHAR(COLUMN(E1126)+64)&amp;$B1127)</f>
        <v>m</v>
      </c>
      <c r="H1127" s="1" cm="1">
        <f t="array" aca="1" ref="H1127" ca="1">INDIRECT("'"&amp;$A1127&amp;"'!"&amp;CHAR(COLUMN(B1126)+64)&amp;$B1127)</f>
        <v>437140</v>
      </c>
    </row>
    <row r="1128" spans="1:8" x14ac:dyDescent="0.25">
      <c r="A1128" t="s">
        <v>5588</v>
      </c>
      <c r="B1128">
        <f t="shared" si="38"/>
        <v>125</v>
      </c>
      <c r="C1128" t="str" cm="1">
        <f t="array" aca="1" ref="C1128" ca="1">INDIRECT("'"&amp;$A1128&amp;"'!"&amp;CHAR(COLUMN(A1127)+64)&amp;$B1128)</f>
        <v>21C21280</v>
      </c>
      <c r="D1128" cm="1">
        <f t="array" aca="1" ref="D1128" ca="1">INDIRECT("'"&amp;$A1128&amp;"'!"&amp;CHAR(COLUMN(C1127)+64)&amp;$B1128)</f>
        <v>117</v>
      </c>
      <c r="E1128">
        <f t="shared" si="37"/>
        <v>1127</v>
      </c>
      <c r="F1128" t="str" cm="1">
        <f t="array" aca="1" ref="F1128" ca="1">INDIRECT("'"&amp;$A1128&amp;"'!"&amp;CHAR(COLUMN(D1127)+64)&amp;$B1128)</f>
        <v>Ống C=2 u.PVC DISMY C1 PN6 D280</v>
      </c>
      <c r="G1128" t="str" cm="1">
        <f t="array" aca="1" ref="G1128" ca="1">INDIRECT("'"&amp;$A1128&amp;"'!"&amp;CHAR(COLUMN(E1127)+64)&amp;$B1128)</f>
        <v>m</v>
      </c>
      <c r="H1128" s="1" cm="1">
        <f t="array" aca="1" ref="H1128" ca="1">INDIRECT("'"&amp;$A1128&amp;"'!"&amp;CHAR(COLUMN(B1127)+64)&amp;$B1128)</f>
        <v>522720</v>
      </c>
    </row>
    <row r="1129" spans="1:8" x14ac:dyDescent="0.25">
      <c r="A1129" t="s">
        <v>5588</v>
      </c>
      <c r="B1129">
        <f t="shared" si="38"/>
        <v>126</v>
      </c>
      <c r="C1129" t="str" cm="1">
        <f t="array" aca="1" ref="C1129" ca="1">INDIRECT("'"&amp;$A1129&amp;"'!"&amp;CHAR(COLUMN(A1128)+64)&amp;$B1129)</f>
        <v>21C22280</v>
      </c>
      <c r="D1129" cm="1">
        <f t="array" aca="1" ref="D1129" ca="1">INDIRECT("'"&amp;$A1129&amp;"'!"&amp;CHAR(COLUMN(C1128)+64)&amp;$B1129)</f>
        <v>118</v>
      </c>
      <c r="E1129">
        <f t="shared" si="37"/>
        <v>1128</v>
      </c>
      <c r="F1129" t="str" cm="1">
        <f t="array" aca="1" ref="F1129" ca="1">INDIRECT("'"&amp;$A1129&amp;"'!"&amp;CHAR(COLUMN(D1128)+64)&amp;$B1129)</f>
        <v>Ống C=2 u.PVC DISMY C2 PN7.5 D280</v>
      </c>
      <c r="G1129" t="str" cm="1">
        <f t="array" aca="1" ref="G1129" ca="1">INDIRECT("'"&amp;$A1129&amp;"'!"&amp;CHAR(COLUMN(E1128)+64)&amp;$B1129)</f>
        <v>m</v>
      </c>
      <c r="H1129" s="1" cm="1">
        <f t="array" aca="1" ref="H1129" ca="1">INDIRECT("'"&amp;$A1129&amp;"'!"&amp;CHAR(COLUMN(B1128)+64)&amp;$B1129)</f>
        <v>615780</v>
      </c>
    </row>
    <row r="1130" spans="1:8" x14ac:dyDescent="0.25">
      <c r="A1130" t="s">
        <v>5588</v>
      </c>
      <c r="B1130">
        <f t="shared" si="38"/>
        <v>127</v>
      </c>
      <c r="C1130" t="str" cm="1">
        <f t="array" aca="1" ref="C1130" ca="1">INDIRECT("'"&amp;$A1130&amp;"'!"&amp;CHAR(COLUMN(A1129)+64)&amp;$B1130)</f>
        <v>21C2PN8280</v>
      </c>
      <c r="D1130" cm="1">
        <f t="array" aca="1" ref="D1130" ca="1">INDIRECT("'"&amp;$A1130&amp;"'!"&amp;CHAR(COLUMN(C1129)+64)&amp;$B1130)</f>
        <v>119</v>
      </c>
      <c r="E1130">
        <f t="shared" si="37"/>
        <v>1129</v>
      </c>
      <c r="F1130" t="str" cm="1">
        <f t="array" aca="1" ref="F1130" ca="1">INDIRECT("'"&amp;$A1130&amp;"'!"&amp;CHAR(COLUMN(D1129)+64)&amp;$B1130)</f>
        <v>Ống C=2 u.PVC DISMY PN8 D280</v>
      </c>
      <c r="G1130" t="str" cm="1">
        <f t="array" aca="1" ref="G1130" ca="1">INDIRECT("'"&amp;$A1130&amp;"'!"&amp;CHAR(COLUMN(E1129)+64)&amp;$B1130)</f>
        <v>m</v>
      </c>
      <c r="H1130" s="1" cm="1">
        <f t="array" aca="1" ref="H1130" ca="1">INDIRECT("'"&amp;$A1130&amp;"'!"&amp;CHAR(COLUMN(B1129)+64)&amp;$B1130)</f>
        <v>674520</v>
      </c>
    </row>
    <row r="1131" spans="1:8" x14ac:dyDescent="0.25">
      <c r="A1131" t="s">
        <v>5588</v>
      </c>
      <c r="B1131">
        <f t="shared" si="38"/>
        <v>128</v>
      </c>
      <c r="C1131" t="str" cm="1">
        <f t="array" aca="1" ref="C1131" ca="1">INDIRECT("'"&amp;$A1131&amp;"'!"&amp;CHAR(COLUMN(A1130)+64)&amp;$B1131)</f>
        <v>21C23280</v>
      </c>
      <c r="D1131" cm="1">
        <f t="array" aca="1" ref="D1131" ca="1">INDIRECT("'"&amp;$A1131&amp;"'!"&amp;CHAR(COLUMN(C1130)+64)&amp;$B1131)</f>
        <v>120</v>
      </c>
      <c r="E1131">
        <f t="shared" si="37"/>
        <v>1130</v>
      </c>
      <c r="F1131" t="str" cm="1">
        <f t="array" aca="1" ref="F1131" ca="1">INDIRECT("'"&amp;$A1131&amp;"'!"&amp;CHAR(COLUMN(D1130)+64)&amp;$B1131)</f>
        <v>Ống C=2 u.PVC DISMY C3 PN10 D280</v>
      </c>
      <c r="G1131" t="str" cm="1">
        <f t="array" aca="1" ref="G1131" ca="1">INDIRECT("'"&amp;$A1131&amp;"'!"&amp;CHAR(COLUMN(E1130)+64)&amp;$B1131)</f>
        <v>m</v>
      </c>
      <c r="H1131" s="1" cm="1">
        <f t="array" aca="1" ref="H1131" ca="1">INDIRECT("'"&amp;$A1131&amp;"'!"&amp;CHAR(COLUMN(B1130)+64)&amp;$B1131)</f>
        <v>791010</v>
      </c>
    </row>
    <row r="1132" spans="1:8" x14ac:dyDescent="0.25">
      <c r="A1132" t="s">
        <v>5588</v>
      </c>
      <c r="B1132">
        <f t="shared" si="38"/>
        <v>129</v>
      </c>
      <c r="C1132" t="str" cm="1">
        <f t="array" aca="1" ref="C1132" ca="1">INDIRECT("'"&amp;$A1132&amp;"'!"&amp;CHAR(COLUMN(A1131)+64)&amp;$B1132)</f>
        <v>21C24280</v>
      </c>
      <c r="D1132" cm="1">
        <f t="array" aca="1" ref="D1132" ca="1">INDIRECT("'"&amp;$A1132&amp;"'!"&amp;CHAR(COLUMN(C1131)+64)&amp;$B1132)</f>
        <v>121</v>
      </c>
      <c r="E1132">
        <f t="shared" si="37"/>
        <v>1131</v>
      </c>
      <c r="F1132" t="str" cm="1">
        <f t="array" aca="1" ref="F1132" ca="1">INDIRECT("'"&amp;$A1132&amp;"'!"&amp;CHAR(COLUMN(D1131)+64)&amp;$B1132)</f>
        <v>Ống C=2 u.PVC DISMY C4 PN12.5 D280</v>
      </c>
      <c r="G1132" t="str" cm="1">
        <f t="array" aca="1" ref="G1132" ca="1">INDIRECT("'"&amp;$A1132&amp;"'!"&amp;CHAR(COLUMN(E1131)+64)&amp;$B1132)</f>
        <v>m</v>
      </c>
      <c r="H1132" s="1" cm="1">
        <f t="array" aca="1" ref="H1132" ca="1">INDIRECT("'"&amp;$A1132&amp;"'!"&amp;CHAR(COLUMN(B1131)+64)&amp;$B1132)</f>
        <v>1085040</v>
      </c>
    </row>
    <row r="1133" spans="1:8" x14ac:dyDescent="0.25">
      <c r="A1133" t="s">
        <v>5588</v>
      </c>
      <c r="B1133">
        <f t="shared" si="38"/>
        <v>130</v>
      </c>
      <c r="C1133" t="str" cm="1">
        <f t="array" aca="1" ref="C1133" ca="1">INDIRECT("'"&amp;$A1133&amp;"'!"&amp;CHAR(COLUMN(A1132)+64)&amp;$B1133)</f>
        <v>21C25280</v>
      </c>
      <c r="D1133" cm="1">
        <f t="array" aca="1" ref="D1133" ca="1">INDIRECT("'"&amp;$A1133&amp;"'!"&amp;CHAR(COLUMN(C1132)+64)&amp;$B1133)</f>
        <v>122</v>
      </c>
      <c r="E1133">
        <f t="shared" si="37"/>
        <v>1132</v>
      </c>
      <c r="F1133" t="str" cm="1">
        <f t="array" aca="1" ref="F1133" ca="1">INDIRECT("'"&amp;$A1133&amp;"'!"&amp;CHAR(COLUMN(D1132)+64)&amp;$B1133)</f>
        <v>Ống C=2 u.PVC DISMY C5 PN16 D280</v>
      </c>
      <c r="G1133" t="str" cm="1">
        <f t="array" aca="1" ref="G1133" ca="1">INDIRECT("'"&amp;$A1133&amp;"'!"&amp;CHAR(COLUMN(E1132)+64)&amp;$B1133)</f>
        <v>m</v>
      </c>
      <c r="H1133" s="1" cm="1">
        <f t="array" aca="1" ref="H1133" ca="1">INDIRECT("'"&amp;$A1133&amp;"'!"&amp;CHAR(COLUMN(B1132)+64)&amp;$B1133)</f>
        <v>1245530</v>
      </c>
    </row>
    <row r="1134" spans="1:8" x14ac:dyDescent="0.25">
      <c r="A1134" t="s">
        <v>5588</v>
      </c>
      <c r="B1134">
        <f t="shared" si="38"/>
        <v>131</v>
      </c>
      <c r="C1134" t="str" cm="1">
        <f t="array" aca="1" ref="C1134" ca="1">INDIRECT("'"&amp;$A1134&amp;"'!"&amp;CHAR(COLUMN(A1133)+64)&amp;$B1134)</f>
        <v>21C2T315</v>
      </c>
      <c r="D1134" cm="1">
        <f t="array" aca="1" ref="D1134" ca="1">INDIRECT("'"&amp;$A1134&amp;"'!"&amp;CHAR(COLUMN(C1133)+64)&amp;$B1134)</f>
        <v>123</v>
      </c>
      <c r="E1134">
        <f t="shared" si="37"/>
        <v>1133</v>
      </c>
      <c r="F1134" t="str" cm="1">
        <f t="array" aca="1" ref="F1134" ca="1">INDIRECT("'"&amp;$A1134&amp;"'!"&amp;CHAR(COLUMN(D1133)+64)&amp;$B1134)</f>
        <v>Ống C=2 u.PVC DISMY thoát PN4 D315</v>
      </c>
      <c r="G1134" t="str" cm="1">
        <f t="array" aca="1" ref="G1134" ca="1">INDIRECT("'"&amp;$A1134&amp;"'!"&amp;CHAR(COLUMN(E1133)+64)&amp;$B1134)</f>
        <v>m</v>
      </c>
      <c r="H1134" s="1" cm="1">
        <f t="array" aca="1" ref="H1134" ca="1">INDIRECT("'"&amp;$A1134&amp;"'!"&amp;CHAR(COLUMN(B1133)+64)&amp;$B1134)</f>
        <v>480150</v>
      </c>
    </row>
    <row r="1135" spans="1:8" x14ac:dyDescent="0.25">
      <c r="A1135" t="s">
        <v>5588</v>
      </c>
      <c r="B1135">
        <f t="shared" si="38"/>
        <v>132</v>
      </c>
      <c r="C1135" t="str" cm="1">
        <f t="array" aca="1" ref="C1135" ca="1">INDIRECT("'"&amp;$A1135&amp;"'!"&amp;CHAR(COLUMN(A1134)+64)&amp;$B1135)</f>
        <v>21C20315</v>
      </c>
      <c r="D1135" cm="1">
        <f t="array" aca="1" ref="D1135" ca="1">INDIRECT("'"&amp;$A1135&amp;"'!"&amp;CHAR(COLUMN(C1134)+64)&amp;$B1135)</f>
        <v>124</v>
      </c>
      <c r="E1135">
        <f t="shared" si="37"/>
        <v>1134</v>
      </c>
      <c r="F1135" t="str" cm="1">
        <f t="array" aca="1" ref="F1135" ca="1">INDIRECT("'"&amp;$A1135&amp;"'!"&amp;CHAR(COLUMN(D1134)+64)&amp;$B1135)</f>
        <v>Ống C=2 u.PVC DISMY C0 PN5 D315</v>
      </c>
      <c r="G1135" t="str" cm="1">
        <f t="array" aca="1" ref="G1135" ca="1">INDIRECT("'"&amp;$A1135&amp;"'!"&amp;CHAR(COLUMN(E1134)+64)&amp;$B1135)</f>
        <v>m</v>
      </c>
      <c r="H1135" s="1" cm="1">
        <f t="array" aca="1" ref="H1135" ca="1">INDIRECT("'"&amp;$A1135&amp;"'!"&amp;CHAR(COLUMN(B1134)+64)&amp;$B1135)</f>
        <v>552530</v>
      </c>
    </row>
    <row r="1136" spans="1:8" x14ac:dyDescent="0.25">
      <c r="A1136" t="s">
        <v>5588</v>
      </c>
      <c r="B1136">
        <f t="shared" si="38"/>
        <v>133</v>
      </c>
      <c r="C1136" t="str" cm="1">
        <f t="array" aca="1" ref="C1136" ca="1">INDIRECT("'"&amp;$A1136&amp;"'!"&amp;CHAR(COLUMN(A1135)+64)&amp;$B1136)</f>
        <v>21C21315</v>
      </c>
      <c r="D1136" cm="1">
        <f t="array" aca="1" ref="D1136" ca="1">INDIRECT("'"&amp;$A1136&amp;"'!"&amp;CHAR(COLUMN(C1135)+64)&amp;$B1136)</f>
        <v>125</v>
      </c>
      <c r="E1136">
        <f t="shared" si="37"/>
        <v>1135</v>
      </c>
      <c r="F1136" t="str" cm="1">
        <f t="array" aca="1" ref="F1136" ca="1">INDIRECT("'"&amp;$A1136&amp;"'!"&amp;CHAR(COLUMN(D1135)+64)&amp;$B1136)</f>
        <v>Ống C=2 u.PVC DISMY C1 PN6 D315</v>
      </c>
      <c r="G1136" t="str" cm="1">
        <f t="array" aca="1" ref="G1136" ca="1">INDIRECT("'"&amp;$A1136&amp;"'!"&amp;CHAR(COLUMN(E1135)+64)&amp;$B1136)</f>
        <v>m</v>
      </c>
      <c r="H1136" s="1" cm="1">
        <f t="array" aca="1" ref="H1136" ca="1">INDIRECT("'"&amp;$A1136&amp;"'!"&amp;CHAR(COLUMN(B1135)+64)&amp;$B1136)</f>
        <v>655930</v>
      </c>
    </row>
    <row r="1137" spans="1:8" x14ac:dyDescent="0.25">
      <c r="A1137" t="s">
        <v>5588</v>
      </c>
      <c r="B1137">
        <f t="shared" si="38"/>
        <v>134</v>
      </c>
      <c r="C1137" t="str" cm="1">
        <f t="array" aca="1" ref="C1137" ca="1">INDIRECT("'"&amp;$A1137&amp;"'!"&amp;CHAR(COLUMN(A1136)+64)&amp;$B1137)</f>
        <v>21C22315</v>
      </c>
      <c r="D1137" cm="1">
        <f t="array" aca="1" ref="D1137" ca="1">INDIRECT("'"&amp;$A1137&amp;"'!"&amp;CHAR(COLUMN(C1136)+64)&amp;$B1137)</f>
        <v>126</v>
      </c>
      <c r="E1137">
        <f t="shared" si="37"/>
        <v>1136</v>
      </c>
      <c r="F1137" t="str" cm="1">
        <f t="array" aca="1" ref="F1137" ca="1">INDIRECT("'"&amp;$A1137&amp;"'!"&amp;CHAR(COLUMN(D1136)+64)&amp;$B1137)</f>
        <v>Ống C=2 u.PVC DISMY C2 PN7.5 D315</v>
      </c>
      <c r="G1137" t="str" cm="1">
        <f t="array" aca="1" ref="G1137" ca="1">INDIRECT("'"&amp;$A1137&amp;"'!"&amp;CHAR(COLUMN(E1136)+64)&amp;$B1137)</f>
        <v>m</v>
      </c>
      <c r="H1137" s="1" cm="1">
        <f t="array" aca="1" ref="H1137" ca="1">INDIRECT("'"&amp;$A1137&amp;"'!"&amp;CHAR(COLUMN(B1136)+64)&amp;$B1137)</f>
        <v>786940</v>
      </c>
    </row>
    <row r="1138" spans="1:8" x14ac:dyDescent="0.25">
      <c r="A1138" t="s">
        <v>5588</v>
      </c>
      <c r="B1138">
        <f t="shared" si="38"/>
        <v>135</v>
      </c>
      <c r="C1138" t="str" cm="1">
        <f t="array" aca="1" ref="C1138" ca="1">INDIRECT("'"&amp;$A1138&amp;"'!"&amp;CHAR(COLUMN(A1137)+64)&amp;$B1138)</f>
        <v>21C2PN8315</v>
      </c>
      <c r="D1138" cm="1">
        <f t="array" aca="1" ref="D1138" ca="1">INDIRECT("'"&amp;$A1138&amp;"'!"&amp;CHAR(COLUMN(C1137)+64)&amp;$B1138)</f>
        <v>127</v>
      </c>
      <c r="E1138">
        <f t="shared" si="37"/>
        <v>1137</v>
      </c>
      <c r="F1138" t="str" cm="1">
        <f t="array" aca="1" ref="F1138" ca="1">INDIRECT("'"&amp;$A1138&amp;"'!"&amp;CHAR(COLUMN(D1137)+64)&amp;$B1138)</f>
        <v>Ống C=2 u.PVC DISMY PN8 D315</v>
      </c>
      <c r="G1138" t="str" cm="1">
        <f t="array" aca="1" ref="G1138" ca="1">INDIRECT("'"&amp;$A1138&amp;"'!"&amp;CHAR(COLUMN(E1137)+64)&amp;$B1138)</f>
        <v>m</v>
      </c>
      <c r="H1138" s="1" cm="1">
        <f t="array" aca="1" ref="H1138" ca="1">INDIRECT("'"&amp;$A1138&amp;"'!"&amp;CHAR(COLUMN(B1137)+64)&amp;$B1138)</f>
        <v>854260</v>
      </c>
    </row>
    <row r="1139" spans="1:8" x14ac:dyDescent="0.25">
      <c r="A1139" t="s">
        <v>5588</v>
      </c>
      <c r="B1139">
        <f t="shared" si="38"/>
        <v>136</v>
      </c>
      <c r="C1139" t="str" cm="1">
        <f t="array" aca="1" ref="C1139" ca="1">INDIRECT("'"&amp;$A1139&amp;"'!"&amp;CHAR(COLUMN(A1138)+64)&amp;$B1139)</f>
        <v>21C23315</v>
      </c>
      <c r="D1139" cm="1">
        <f t="array" aca="1" ref="D1139" ca="1">INDIRECT("'"&amp;$A1139&amp;"'!"&amp;CHAR(COLUMN(C1138)+64)&amp;$B1139)</f>
        <v>128</v>
      </c>
      <c r="E1139">
        <f t="shared" si="37"/>
        <v>1138</v>
      </c>
      <c r="F1139" t="str" cm="1">
        <f t="array" aca="1" ref="F1139" ca="1">INDIRECT("'"&amp;$A1139&amp;"'!"&amp;CHAR(COLUMN(D1138)+64)&amp;$B1139)</f>
        <v>Ống C=2 u.PVC DISMY C3 PN10 D315</v>
      </c>
      <c r="G1139" t="str" cm="1">
        <f t="array" aca="1" ref="G1139" ca="1">INDIRECT("'"&amp;$A1139&amp;"'!"&amp;CHAR(COLUMN(E1138)+64)&amp;$B1139)</f>
        <v>m</v>
      </c>
      <c r="H1139" s="1" cm="1">
        <f t="array" aca="1" ref="H1139" ca="1">INDIRECT("'"&amp;$A1139&amp;"'!"&amp;CHAR(COLUMN(B1138)+64)&amp;$B1139)</f>
        <v>988790</v>
      </c>
    </row>
    <row r="1140" spans="1:8" x14ac:dyDescent="0.25">
      <c r="A1140" t="s">
        <v>5588</v>
      </c>
      <c r="B1140">
        <f t="shared" si="38"/>
        <v>137</v>
      </c>
      <c r="C1140" t="str" cm="1">
        <f t="array" aca="1" ref="C1140" ca="1">INDIRECT("'"&amp;$A1140&amp;"'!"&amp;CHAR(COLUMN(A1139)+64)&amp;$B1140)</f>
        <v>21C24315</v>
      </c>
      <c r="D1140" cm="1">
        <f t="array" aca="1" ref="D1140" ca="1">INDIRECT("'"&amp;$A1140&amp;"'!"&amp;CHAR(COLUMN(C1139)+64)&amp;$B1140)</f>
        <v>129</v>
      </c>
      <c r="E1140">
        <f t="shared" si="37"/>
        <v>1139</v>
      </c>
      <c r="F1140" t="str" cm="1">
        <f t="array" aca="1" ref="F1140" ca="1">INDIRECT("'"&amp;$A1140&amp;"'!"&amp;CHAR(COLUMN(D1139)+64)&amp;$B1140)</f>
        <v>Ống C=2 u.PVC DISMY C4 PN12.5 D315</v>
      </c>
      <c r="G1140" t="str" cm="1">
        <f t="array" aca="1" ref="G1140" ca="1">INDIRECT("'"&amp;$A1140&amp;"'!"&amp;CHAR(COLUMN(E1139)+64)&amp;$B1140)</f>
        <v>m</v>
      </c>
      <c r="H1140" s="1" cm="1">
        <f t="array" aca="1" ref="H1140" ca="1">INDIRECT("'"&amp;$A1140&amp;"'!"&amp;CHAR(COLUMN(B1139)+64)&amp;$B1140)</f>
        <v>1368950</v>
      </c>
    </row>
    <row r="1141" spans="1:8" x14ac:dyDescent="0.25">
      <c r="A1141" t="s">
        <v>5588</v>
      </c>
      <c r="B1141">
        <f t="shared" si="38"/>
        <v>138</v>
      </c>
      <c r="C1141" t="str" cm="1">
        <f t="array" aca="1" ref="C1141" ca="1">INDIRECT("'"&amp;$A1141&amp;"'!"&amp;CHAR(COLUMN(A1140)+64)&amp;$B1141)</f>
        <v>21C25315</v>
      </c>
      <c r="D1141" cm="1">
        <f t="array" aca="1" ref="D1141" ca="1">INDIRECT("'"&amp;$A1141&amp;"'!"&amp;CHAR(COLUMN(C1140)+64)&amp;$B1141)</f>
        <v>130</v>
      </c>
      <c r="E1141">
        <f t="shared" si="37"/>
        <v>1140</v>
      </c>
      <c r="F1141" t="str" cm="1">
        <f t="array" aca="1" ref="F1141" ca="1">INDIRECT("'"&amp;$A1141&amp;"'!"&amp;CHAR(COLUMN(D1140)+64)&amp;$B1141)</f>
        <v>Ống C=2 u.PVC DISMY C5 PN16 D315</v>
      </c>
      <c r="G1141" t="str" cm="1">
        <f t="array" aca="1" ref="G1141" ca="1">INDIRECT("'"&amp;$A1141&amp;"'!"&amp;CHAR(COLUMN(E1140)+64)&amp;$B1141)</f>
        <v>m</v>
      </c>
      <c r="H1141" s="1" cm="1">
        <f t="array" aca="1" ref="H1141" ca="1">INDIRECT("'"&amp;$A1141&amp;"'!"&amp;CHAR(COLUMN(B1140)+64)&amp;$B1141)</f>
        <v>1577400</v>
      </c>
    </row>
    <row r="1142" spans="1:8" x14ac:dyDescent="0.25">
      <c r="A1142" t="s">
        <v>5588</v>
      </c>
      <c r="B1142">
        <f t="shared" si="38"/>
        <v>139</v>
      </c>
      <c r="C1142" t="str" cm="1">
        <f t="array" aca="1" ref="C1142" ca="1">INDIRECT("'"&amp;$A1142&amp;"'!"&amp;CHAR(COLUMN(A1141)+64)&amp;$B1142)</f>
        <v>21C20355</v>
      </c>
      <c r="D1142" cm="1">
        <f t="array" aca="1" ref="D1142" ca="1">INDIRECT("'"&amp;$A1142&amp;"'!"&amp;CHAR(COLUMN(C1141)+64)&amp;$B1142)</f>
        <v>131</v>
      </c>
      <c r="E1142">
        <f t="shared" si="37"/>
        <v>1141</v>
      </c>
      <c r="F1142" t="str" cm="1">
        <f t="array" aca="1" ref="F1142" ca="1">INDIRECT("'"&amp;$A1142&amp;"'!"&amp;CHAR(COLUMN(D1141)+64)&amp;$B1142)</f>
        <v>Ống C=2 u.PVC DISMY C0 PN5 D355</v>
      </c>
      <c r="G1142" t="str" cm="1">
        <f t="array" aca="1" ref="G1142" ca="1">INDIRECT("'"&amp;$A1142&amp;"'!"&amp;CHAR(COLUMN(E1141)+64)&amp;$B1142)</f>
        <v>m</v>
      </c>
      <c r="H1142" s="1" cm="1">
        <f t="array" aca="1" ref="H1142" ca="1">INDIRECT("'"&amp;$A1142&amp;"'!"&amp;CHAR(COLUMN(B1141)+64)&amp;$B1142)</f>
        <v>697950</v>
      </c>
    </row>
    <row r="1143" spans="1:8" x14ac:dyDescent="0.25">
      <c r="A1143" t="s">
        <v>5588</v>
      </c>
      <c r="B1143">
        <f t="shared" si="38"/>
        <v>140</v>
      </c>
      <c r="C1143" t="str" cm="1">
        <f t="array" aca="1" ref="C1143" ca="1">INDIRECT("'"&amp;$A1143&amp;"'!"&amp;CHAR(COLUMN(A1142)+64)&amp;$B1143)</f>
        <v>21C21355</v>
      </c>
      <c r="D1143" cm="1">
        <f t="array" aca="1" ref="D1143" ca="1">INDIRECT("'"&amp;$A1143&amp;"'!"&amp;CHAR(COLUMN(C1142)+64)&amp;$B1143)</f>
        <v>132</v>
      </c>
      <c r="E1143">
        <f t="shared" si="37"/>
        <v>1142</v>
      </c>
      <c r="F1143" t="str" cm="1">
        <f t="array" aca="1" ref="F1143" ca="1">INDIRECT("'"&amp;$A1143&amp;"'!"&amp;CHAR(COLUMN(D1142)+64)&amp;$B1143)</f>
        <v>Ống C=2 u.PVC DISMY C1 PN6 D355</v>
      </c>
      <c r="G1143" t="str" cm="1">
        <f t="array" aca="1" ref="G1143" ca="1">INDIRECT("'"&amp;$A1143&amp;"'!"&amp;CHAR(COLUMN(E1142)+64)&amp;$B1143)</f>
        <v>m</v>
      </c>
      <c r="H1143" s="1" cm="1">
        <f t="array" aca="1" ref="H1143" ca="1">INDIRECT("'"&amp;$A1143&amp;"'!"&amp;CHAR(COLUMN(B1142)+64)&amp;$B1143)</f>
        <v>857010</v>
      </c>
    </row>
    <row r="1144" spans="1:8" x14ac:dyDescent="0.25">
      <c r="A1144" t="s">
        <v>5588</v>
      </c>
      <c r="B1144">
        <f t="shared" si="38"/>
        <v>141</v>
      </c>
      <c r="C1144" t="str" cm="1">
        <f t="array" aca="1" ref="C1144" ca="1">INDIRECT("'"&amp;$A1144&amp;"'!"&amp;CHAR(COLUMN(A1143)+64)&amp;$B1144)</f>
        <v>21C22355</v>
      </c>
      <c r="D1144" cm="1">
        <f t="array" aca="1" ref="D1144" ca="1">INDIRECT("'"&amp;$A1144&amp;"'!"&amp;CHAR(COLUMN(C1143)+64)&amp;$B1144)</f>
        <v>133</v>
      </c>
      <c r="E1144">
        <f t="shared" si="37"/>
        <v>1143</v>
      </c>
      <c r="F1144" t="str" cm="1">
        <f t="array" aca="1" ref="F1144" ca="1">INDIRECT("'"&amp;$A1144&amp;"'!"&amp;CHAR(COLUMN(D1143)+64)&amp;$B1144)</f>
        <v>Ống C=2 u.PVC DISMY C2 PN7.5 D355</v>
      </c>
      <c r="G1144" t="str" cm="1">
        <f t="array" aca="1" ref="G1144" ca="1">INDIRECT("'"&amp;$A1144&amp;"'!"&amp;CHAR(COLUMN(E1143)+64)&amp;$B1144)</f>
        <v>m</v>
      </c>
      <c r="H1144" s="1" cm="1">
        <f t="array" aca="1" ref="H1144" ca="1">INDIRECT("'"&amp;$A1144&amp;"'!"&amp;CHAR(COLUMN(B1143)+64)&amp;$B1144)</f>
        <v>1019590</v>
      </c>
    </row>
    <row r="1145" spans="1:8" x14ac:dyDescent="0.25">
      <c r="A1145" t="s">
        <v>5588</v>
      </c>
      <c r="B1145">
        <f t="shared" si="38"/>
        <v>142</v>
      </c>
      <c r="C1145" t="str" cm="1">
        <f t="array" aca="1" ref="C1145" ca="1">INDIRECT("'"&amp;$A1145&amp;"'!"&amp;CHAR(COLUMN(A1144)+64)&amp;$B1145)</f>
        <v>21C2PN8355</v>
      </c>
      <c r="D1145" cm="1">
        <f t="array" aca="1" ref="D1145" ca="1">INDIRECT("'"&amp;$A1145&amp;"'!"&amp;CHAR(COLUMN(C1144)+64)&amp;$B1145)</f>
        <v>134</v>
      </c>
      <c r="E1145">
        <f t="shared" si="37"/>
        <v>1144</v>
      </c>
      <c r="F1145" t="str" cm="1">
        <f t="array" aca="1" ref="F1145" ca="1">INDIRECT("'"&amp;$A1145&amp;"'!"&amp;CHAR(COLUMN(D1144)+64)&amp;$B1145)</f>
        <v>Ống C=2 u.PVC DISMY PN8 D355</v>
      </c>
      <c r="G1145" t="str" cm="1">
        <f t="array" aca="1" ref="G1145" ca="1">INDIRECT("'"&amp;$A1145&amp;"'!"&amp;CHAR(COLUMN(E1144)+64)&amp;$B1145)</f>
        <v>m</v>
      </c>
      <c r="H1145" s="1" cm="1">
        <f t="array" aca="1" ref="H1145" ca="1">INDIRECT("'"&amp;$A1145&amp;"'!"&amp;CHAR(COLUMN(B1144)+64)&amp;$B1145)</f>
        <v>1079760</v>
      </c>
    </row>
    <row r="1146" spans="1:8" x14ac:dyDescent="0.25">
      <c r="A1146" t="s">
        <v>5588</v>
      </c>
      <c r="B1146">
        <f t="shared" si="38"/>
        <v>143</v>
      </c>
      <c r="C1146" t="str" cm="1">
        <f t="array" aca="1" ref="C1146" ca="1">INDIRECT("'"&amp;$A1146&amp;"'!"&amp;CHAR(COLUMN(A1145)+64)&amp;$B1146)</f>
        <v>21C23355</v>
      </c>
      <c r="D1146" cm="1">
        <f t="array" aca="1" ref="D1146" ca="1">INDIRECT("'"&amp;$A1146&amp;"'!"&amp;CHAR(COLUMN(C1145)+64)&amp;$B1146)</f>
        <v>135</v>
      </c>
      <c r="E1146">
        <f t="shared" si="37"/>
        <v>1145</v>
      </c>
      <c r="F1146" t="str" cm="1">
        <f t="array" aca="1" ref="F1146" ca="1">INDIRECT("'"&amp;$A1146&amp;"'!"&amp;CHAR(COLUMN(D1145)+64)&amp;$B1146)</f>
        <v>Ống C=2 u.PVC DISMY C3 PN10 D355</v>
      </c>
      <c r="G1146" t="str" cm="1">
        <f t="array" aca="1" ref="G1146" ca="1">INDIRECT("'"&amp;$A1146&amp;"'!"&amp;CHAR(COLUMN(E1145)+64)&amp;$B1146)</f>
        <v>m</v>
      </c>
      <c r="H1146" s="1" cm="1">
        <f t="array" aca="1" ref="H1146" ca="1">INDIRECT("'"&amp;$A1146&amp;"'!"&amp;CHAR(COLUMN(B1145)+64)&amp;$B1146)</f>
        <v>1322970</v>
      </c>
    </row>
    <row r="1147" spans="1:8" x14ac:dyDescent="0.25">
      <c r="A1147" t="s">
        <v>5588</v>
      </c>
      <c r="B1147">
        <f t="shared" si="38"/>
        <v>144</v>
      </c>
      <c r="C1147" t="str" cm="1">
        <f t="array" aca="1" ref="C1147" ca="1">INDIRECT("'"&amp;$A1147&amp;"'!"&amp;CHAR(COLUMN(A1146)+64)&amp;$B1147)</f>
        <v>21C24355</v>
      </c>
      <c r="D1147" cm="1">
        <f t="array" aca="1" ref="D1147" ca="1">INDIRECT("'"&amp;$A1147&amp;"'!"&amp;CHAR(COLUMN(C1146)+64)&amp;$B1147)</f>
        <v>136</v>
      </c>
      <c r="E1147">
        <f t="shared" si="37"/>
        <v>1146</v>
      </c>
      <c r="F1147" t="str" cm="1">
        <f t="array" aca="1" ref="F1147" ca="1">INDIRECT("'"&amp;$A1147&amp;"'!"&amp;CHAR(COLUMN(D1146)+64)&amp;$B1147)</f>
        <v>Ống C=2 u.PVC DISMY C4 PN12.5 D355</v>
      </c>
      <c r="G1147" t="str" cm="1">
        <f t="array" aca="1" ref="G1147" ca="1">INDIRECT("'"&amp;$A1147&amp;"'!"&amp;CHAR(COLUMN(E1146)+64)&amp;$B1147)</f>
        <v>m</v>
      </c>
      <c r="H1147" s="1" cm="1">
        <f t="array" aca="1" ref="H1147" ca="1">INDIRECT("'"&amp;$A1147&amp;"'!"&amp;CHAR(COLUMN(B1146)+64)&amp;$B1147)</f>
        <v>1626900</v>
      </c>
    </row>
    <row r="1148" spans="1:8" x14ac:dyDescent="0.25">
      <c r="A1148" t="s">
        <v>5588</v>
      </c>
      <c r="B1148">
        <f t="shared" si="38"/>
        <v>145</v>
      </c>
      <c r="C1148" t="str" cm="1">
        <f t="array" aca="1" ref="C1148" ca="1">INDIRECT("'"&amp;$A1148&amp;"'!"&amp;CHAR(COLUMN(A1147)+64)&amp;$B1148)</f>
        <v>21C25355</v>
      </c>
      <c r="D1148" cm="1">
        <f t="array" aca="1" ref="D1148" ca="1">INDIRECT("'"&amp;$A1148&amp;"'!"&amp;CHAR(COLUMN(C1147)+64)&amp;$B1148)</f>
        <v>137</v>
      </c>
      <c r="E1148">
        <f t="shared" si="37"/>
        <v>1147</v>
      </c>
      <c r="F1148" t="str" cm="1">
        <f t="array" aca="1" ref="F1148" ca="1">INDIRECT("'"&amp;$A1148&amp;"'!"&amp;CHAR(COLUMN(D1147)+64)&amp;$B1148)</f>
        <v>Ống C=2 u.PVC DISMY C5 PN16 D355</v>
      </c>
      <c r="G1148" t="str" cm="1">
        <f t="array" aca="1" ref="G1148" ca="1">INDIRECT("'"&amp;$A1148&amp;"'!"&amp;CHAR(COLUMN(E1147)+64)&amp;$B1148)</f>
        <v>m</v>
      </c>
      <c r="H1148" s="1" cm="1">
        <f t="array" aca="1" ref="H1148" ca="1">INDIRECT("'"&amp;$A1148&amp;"'!"&amp;CHAR(COLUMN(B1147)+64)&amp;$B1148)</f>
        <v>2007720</v>
      </c>
    </row>
    <row r="1149" spans="1:8" x14ac:dyDescent="0.25">
      <c r="A1149" t="s">
        <v>5588</v>
      </c>
      <c r="B1149">
        <f t="shared" si="38"/>
        <v>146</v>
      </c>
      <c r="C1149" t="str" cm="1">
        <f t="array" aca="1" ref="C1149" ca="1">INDIRECT("'"&amp;$A1149&amp;"'!"&amp;CHAR(COLUMN(A1148)+64)&amp;$B1149)</f>
        <v>21C20400</v>
      </c>
      <c r="D1149" cm="1">
        <f t="array" aca="1" ref="D1149" ca="1">INDIRECT("'"&amp;$A1149&amp;"'!"&amp;CHAR(COLUMN(C1148)+64)&amp;$B1149)</f>
        <v>138</v>
      </c>
      <c r="E1149">
        <f t="shared" si="37"/>
        <v>1148</v>
      </c>
      <c r="F1149" t="str" cm="1">
        <f t="array" aca="1" ref="F1149" ca="1">INDIRECT("'"&amp;$A1149&amp;"'!"&amp;CHAR(COLUMN(D1148)+64)&amp;$B1149)</f>
        <v>Ống C=2 u.PVC DISMY C0 PN5 D400</v>
      </c>
      <c r="G1149" t="str" cm="1">
        <f t="array" aca="1" ref="G1149" ca="1">INDIRECT("'"&amp;$A1149&amp;"'!"&amp;CHAR(COLUMN(E1148)+64)&amp;$B1149)</f>
        <v>m</v>
      </c>
      <c r="H1149" s="1" cm="1">
        <f t="array" aca="1" ref="H1149" ca="1">INDIRECT("'"&amp;$A1149&amp;"'!"&amp;CHAR(COLUMN(B1148)+64)&amp;$B1149)</f>
        <v>875930</v>
      </c>
    </row>
    <row r="1150" spans="1:8" x14ac:dyDescent="0.25">
      <c r="A1150" t="s">
        <v>5588</v>
      </c>
      <c r="B1150">
        <f t="shared" si="38"/>
        <v>147</v>
      </c>
      <c r="C1150" t="str" cm="1">
        <f t="array" aca="1" ref="C1150" ca="1">INDIRECT("'"&amp;$A1150&amp;"'!"&amp;CHAR(COLUMN(A1149)+64)&amp;$B1150)</f>
        <v>21C21400</v>
      </c>
      <c r="D1150" cm="1">
        <f t="array" aca="1" ref="D1150" ca="1">INDIRECT("'"&amp;$A1150&amp;"'!"&amp;CHAR(COLUMN(C1149)+64)&amp;$B1150)</f>
        <v>139</v>
      </c>
      <c r="E1150">
        <f t="shared" si="37"/>
        <v>1149</v>
      </c>
      <c r="F1150" t="str" cm="1">
        <f t="array" aca="1" ref="F1150" ca="1">INDIRECT("'"&amp;$A1150&amp;"'!"&amp;CHAR(COLUMN(D1149)+64)&amp;$B1150)</f>
        <v>Ống C=2 u.PVC DISMY C1 PN6 D400</v>
      </c>
      <c r="G1150" t="str" cm="1">
        <f t="array" aca="1" ref="G1150" ca="1">INDIRECT("'"&amp;$A1150&amp;"'!"&amp;CHAR(COLUMN(E1149)+64)&amp;$B1150)</f>
        <v>m</v>
      </c>
      <c r="H1150" s="1" cm="1">
        <f t="array" aca="1" ref="H1150" ca="1">INDIRECT("'"&amp;$A1150&amp;"'!"&amp;CHAR(COLUMN(B1149)+64)&amp;$B1150)</f>
        <v>1089110</v>
      </c>
    </row>
    <row r="1151" spans="1:8" x14ac:dyDescent="0.25">
      <c r="A1151" t="s">
        <v>5588</v>
      </c>
      <c r="B1151">
        <f t="shared" si="38"/>
        <v>148</v>
      </c>
      <c r="C1151" t="str" cm="1">
        <f t="array" aca="1" ref="C1151" ca="1">INDIRECT("'"&amp;$A1151&amp;"'!"&amp;CHAR(COLUMN(A1150)+64)&amp;$B1151)</f>
        <v>21C22400</v>
      </c>
      <c r="D1151" cm="1">
        <f t="array" aca="1" ref="D1151" ca="1">INDIRECT("'"&amp;$A1151&amp;"'!"&amp;CHAR(COLUMN(C1150)+64)&amp;$B1151)</f>
        <v>140</v>
      </c>
      <c r="E1151">
        <f t="shared" si="37"/>
        <v>1150</v>
      </c>
      <c r="F1151" t="str" cm="1">
        <f t="array" aca="1" ref="F1151" ca="1">INDIRECT("'"&amp;$A1151&amp;"'!"&amp;CHAR(COLUMN(D1150)+64)&amp;$B1151)</f>
        <v>Ống C=2 u.PVC DISMY C2 PN7.5 D400</v>
      </c>
      <c r="G1151" t="str" cm="1">
        <f t="array" aca="1" ref="G1151" ca="1">INDIRECT("'"&amp;$A1151&amp;"'!"&amp;CHAR(COLUMN(E1150)+64)&amp;$B1151)</f>
        <v>m</v>
      </c>
      <c r="H1151" s="1" cm="1">
        <f t="array" aca="1" ref="H1151" ca="1">INDIRECT("'"&amp;$A1151&amp;"'!"&amp;CHAR(COLUMN(B1150)+64)&amp;$B1151)</f>
        <v>1295140</v>
      </c>
    </row>
    <row r="1152" spans="1:8" x14ac:dyDescent="0.25">
      <c r="A1152" t="s">
        <v>5588</v>
      </c>
      <c r="B1152">
        <f t="shared" si="38"/>
        <v>149</v>
      </c>
      <c r="C1152" t="str" cm="1">
        <f t="array" aca="1" ref="C1152" ca="1">INDIRECT("'"&amp;$A1152&amp;"'!"&amp;CHAR(COLUMN(A1151)+64)&amp;$B1152)</f>
        <v>21C2PN8400</v>
      </c>
      <c r="D1152" cm="1">
        <f t="array" aca="1" ref="D1152" ca="1">INDIRECT("'"&amp;$A1152&amp;"'!"&amp;CHAR(COLUMN(C1151)+64)&amp;$B1152)</f>
        <v>141</v>
      </c>
      <c r="E1152">
        <f t="shared" si="37"/>
        <v>1151</v>
      </c>
      <c r="F1152" t="str" cm="1">
        <f t="array" aca="1" ref="F1152" ca="1">INDIRECT("'"&amp;$A1152&amp;"'!"&amp;CHAR(COLUMN(D1151)+64)&amp;$B1152)</f>
        <v>Ống C=2 u.PVC DISMY PN8 D400</v>
      </c>
      <c r="G1152" t="str" cm="1">
        <f t="array" aca="1" ref="G1152" ca="1">INDIRECT("'"&amp;$A1152&amp;"'!"&amp;CHAR(COLUMN(E1151)+64)&amp;$B1152)</f>
        <v>m</v>
      </c>
      <c r="H1152" s="1" cm="1">
        <f t="array" aca="1" ref="H1152" ca="1">INDIRECT("'"&amp;$A1152&amp;"'!"&amp;CHAR(COLUMN(B1151)+64)&amp;$B1152)</f>
        <v>1374340</v>
      </c>
    </row>
    <row r="1153" spans="1:8" x14ac:dyDescent="0.25">
      <c r="A1153" t="s">
        <v>5588</v>
      </c>
      <c r="B1153">
        <f t="shared" si="38"/>
        <v>150</v>
      </c>
      <c r="C1153" t="str" cm="1">
        <f t="array" aca="1" ref="C1153" ca="1">INDIRECT("'"&amp;$A1153&amp;"'!"&amp;CHAR(COLUMN(A1152)+64)&amp;$B1153)</f>
        <v>21C23400</v>
      </c>
      <c r="D1153" cm="1">
        <f t="array" aca="1" ref="D1153" ca="1">INDIRECT("'"&amp;$A1153&amp;"'!"&amp;CHAR(COLUMN(C1152)+64)&amp;$B1153)</f>
        <v>142</v>
      </c>
      <c r="E1153">
        <f t="shared" si="37"/>
        <v>1152</v>
      </c>
      <c r="F1153" t="str" cm="1">
        <f t="array" aca="1" ref="F1153" ca="1">INDIRECT("'"&amp;$A1153&amp;"'!"&amp;CHAR(COLUMN(D1152)+64)&amp;$B1153)</f>
        <v>Ống C=2 u.PVC DISMY C3 PN10 D400</v>
      </c>
      <c r="G1153" t="str" cm="1">
        <f t="array" aca="1" ref="G1153" ca="1">INDIRECT("'"&amp;$A1153&amp;"'!"&amp;CHAR(COLUMN(E1152)+64)&amp;$B1153)</f>
        <v>m</v>
      </c>
      <c r="H1153" s="1" cm="1">
        <f t="array" aca="1" ref="H1153" ca="1">INDIRECT("'"&amp;$A1153&amp;"'!"&amp;CHAR(COLUMN(B1152)+64)&amp;$B1153)</f>
        <v>1676840</v>
      </c>
    </row>
    <row r="1154" spans="1:8" x14ac:dyDescent="0.25">
      <c r="A1154" t="s">
        <v>5588</v>
      </c>
      <c r="B1154">
        <f t="shared" si="38"/>
        <v>151</v>
      </c>
      <c r="C1154" t="str" cm="1">
        <f t="array" aca="1" ref="C1154" ca="1">INDIRECT("'"&amp;$A1154&amp;"'!"&amp;CHAR(COLUMN(A1153)+64)&amp;$B1154)</f>
        <v>21C24400</v>
      </c>
      <c r="D1154" cm="1">
        <f t="array" aca="1" ref="D1154" ca="1">INDIRECT("'"&amp;$A1154&amp;"'!"&amp;CHAR(COLUMN(C1153)+64)&amp;$B1154)</f>
        <v>143</v>
      </c>
      <c r="E1154">
        <f t="shared" si="37"/>
        <v>1153</v>
      </c>
      <c r="F1154" t="str" cm="1">
        <f t="array" aca="1" ref="F1154" ca="1">INDIRECT("'"&amp;$A1154&amp;"'!"&amp;CHAR(COLUMN(D1153)+64)&amp;$B1154)</f>
        <v>Ống C=2 u.PVC DISMY C4 PN12.5 D400</v>
      </c>
      <c r="G1154" t="str" cm="1">
        <f t="array" aca="1" ref="G1154" ca="1">INDIRECT("'"&amp;$A1154&amp;"'!"&amp;CHAR(COLUMN(E1153)+64)&amp;$B1154)</f>
        <v>m</v>
      </c>
      <c r="H1154" s="1" cm="1">
        <f t="array" aca="1" ref="H1154" ca="1">INDIRECT("'"&amp;$A1154&amp;"'!"&amp;CHAR(COLUMN(B1153)+64)&amp;$B1154)</f>
        <v>2071410</v>
      </c>
    </row>
    <row r="1155" spans="1:8" x14ac:dyDescent="0.25">
      <c r="A1155" t="s">
        <v>5588</v>
      </c>
      <c r="B1155">
        <f t="shared" si="38"/>
        <v>152</v>
      </c>
      <c r="C1155" t="str" cm="1">
        <f t="array" aca="1" ref="C1155" ca="1">INDIRECT("'"&amp;$A1155&amp;"'!"&amp;CHAR(COLUMN(A1154)+64)&amp;$B1155)</f>
        <v>21C25400</v>
      </c>
      <c r="D1155" cm="1">
        <f t="array" aca="1" ref="D1155" ca="1">INDIRECT("'"&amp;$A1155&amp;"'!"&amp;CHAR(COLUMN(C1154)+64)&amp;$B1155)</f>
        <v>144</v>
      </c>
      <c r="E1155">
        <f t="shared" si="37"/>
        <v>1154</v>
      </c>
      <c r="F1155" t="str" cm="1">
        <f t="array" aca="1" ref="F1155" ca="1">INDIRECT("'"&amp;$A1155&amp;"'!"&amp;CHAR(COLUMN(D1154)+64)&amp;$B1155)</f>
        <v>Ống C=2 u.PVC DISMY C5 PN16 D400</v>
      </c>
      <c r="G1155" t="str" cm="1">
        <f t="array" aca="1" ref="G1155" ca="1">INDIRECT("'"&amp;$A1155&amp;"'!"&amp;CHAR(COLUMN(E1154)+64)&amp;$B1155)</f>
        <v>m</v>
      </c>
      <c r="H1155" s="1" cm="1">
        <f t="array" aca="1" ref="H1155" ca="1">INDIRECT("'"&amp;$A1155&amp;"'!"&amp;CHAR(COLUMN(B1154)+64)&amp;$B1155)</f>
        <v>2539680</v>
      </c>
    </row>
    <row r="1156" spans="1:8" x14ac:dyDescent="0.25">
      <c r="A1156" t="s">
        <v>5588</v>
      </c>
      <c r="B1156">
        <f t="shared" si="38"/>
        <v>153</v>
      </c>
      <c r="C1156" t="str" cm="1">
        <f t="array" aca="1" ref="C1156" ca="1">INDIRECT("'"&amp;$A1156&amp;"'!"&amp;CHAR(COLUMN(A1155)+64)&amp;$B1156)</f>
        <v>21C20450</v>
      </c>
      <c r="D1156" cm="1">
        <f t="array" aca="1" ref="D1156" ca="1">INDIRECT("'"&amp;$A1156&amp;"'!"&amp;CHAR(COLUMN(C1155)+64)&amp;$B1156)</f>
        <v>145</v>
      </c>
      <c r="E1156">
        <f t="shared" ref="E1156:E1219" si="39">+E1155+1</f>
        <v>1155</v>
      </c>
      <c r="F1156" t="str" cm="1">
        <f t="array" aca="1" ref="F1156" ca="1">INDIRECT("'"&amp;$A1156&amp;"'!"&amp;CHAR(COLUMN(D1155)+64)&amp;$B1156)</f>
        <v>Ống C=2 u.PVC DISMY C0 PN5 D450</v>
      </c>
      <c r="G1156" t="str" cm="1">
        <f t="array" aca="1" ref="G1156" ca="1">INDIRECT("'"&amp;$A1156&amp;"'!"&amp;CHAR(COLUMN(E1155)+64)&amp;$B1156)</f>
        <v>m</v>
      </c>
      <c r="H1156" s="1" cm="1">
        <f t="array" aca="1" ref="H1156" ca="1">INDIRECT("'"&amp;$A1156&amp;"'!"&amp;CHAR(COLUMN(B1155)+64)&amp;$B1156)</f>
        <v>1111550</v>
      </c>
    </row>
    <row r="1157" spans="1:8" x14ac:dyDescent="0.25">
      <c r="A1157" t="s">
        <v>5588</v>
      </c>
      <c r="B1157">
        <f t="shared" si="38"/>
        <v>154</v>
      </c>
      <c r="C1157" t="str" cm="1">
        <f t="array" aca="1" ref="C1157" ca="1">INDIRECT("'"&amp;$A1157&amp;"'!"&amp;CHAR(COLUMN(A1156)+64)&amp;$B1157)</f>
        <v>21C21450</v>
      </c>
      <c r="D1157" cm="1">
        <f t="array" aca="1" ref="D1157" ca="1">INDIRECT("'"&amp;$A1157&amp;"'!"&amp;CHAR(COLUMN(C1156)+64)&amp;$B1157)</f>
        <v>146</v>
      </c>
      <c r="E1157">
        <f t="shared" si="39"/>
        <v>1156</v>
      </c>
      <c r="F1157" t="str" cm="1">
        <f t="array" aca="1" ref="F1157" ca="1">INDIRECT("'"&amp;$A1157&amp;"'!"&amp;CHAR(COLUMN(D1156)+64)&amp;$B1157)</f>
        <v>Ống C=2 u.PVC DISMY C1 PN6 D450</v>
      </c>
      <c r="G1157" t="str" cm="1">
        <f t="array" aca="1" ref="G1157" ca="1">INDIRECT("'"&amp;$A1157&amp;"'!"&amp;CHAR(COLUMN(E1156)+64)&amp;$B1157)</f>
        <v>m</v>
      </c>
      <c r="H1157" s="1" cm="1">
        <f t="array" aca="1" ref="H1157" ca="1">INDIRECT("'"&amp;$A1157&amp;"'!"&amp;CHAR(COLUMN(B1156)+64)&amp;$B1157)</f>
        <v>1376540</v>
      </c>
    </row>
    <row r="1158" spans="1:8" x14ac:dyDescent="0.25">
      <c r="A1158" t="s">
        <v>5588</v>
      </c>
      <c r="B1158">
        <f t="shared" si="38"/>
        <v>155</v>
      </c>
      <c r="C1158" t="str" cm="1">
        <f t="array" aca="1" ref="C1158" ca="1">INDIRECT("'"&amp;$A1158&amp;"'!"&amp;CHAR(COLUMN(A1157)+64)&amp;$B1158)</f>
        <v>21C22450</v>
      </c>
      <c r="D1158" cm="1">
        <f t="array" aca="1" ref="D1158" ca="1">INDIRECT("'"&amp;$A1158&amp;"'!"&amp;CHAR(COLUMN(C1157)+64)&amp;$B1158)</f>
        <v>147</v>
      </c>
      <c r="E1158">
        <f t="shared" si="39"/>
        <v>1157</v>
      </c>
      <c r="F1158" t="str" cm="1">
        <f t="array" aca="1" ref="F1158" ca="1">INDIRECT("'"&amp;$A1158&amp;"'!"&amp;CHAR(COLUMN(D1157)+64)&amp;$B1158)</f>
        <v>Ống C=2 u.PVC DISMY C2 PN7.5 D450</v>
      </c>
      <c r="G1158" t="str" cm="1">
        <f t="array" aca="1" ref="G1158" ca="1">INDIRECT("'"&amp;$A1158&amp;"'!"&amp;CHAR(COLUMN(E1157)+64)&amp;$B1158)</f>
        <v>m</v>
      </c>
      <c r="H1158" s="1" cm="1">
        <f t="array" aca="1" ref="H1158" ca="1">INDIRECT("'"&amp;$A1158&amp;"'!"&amp;CHAR(COLUMN(B1157)+64)&amp;$B1158)</f>
        <v>1642410</v>
      </c>
    </row>
    <row r="1159" spans="1:8" x14ac:dyDescent="0.25">
      <c r="A1159" t="s">
        <v>5588</v>
      </c>
      <c r="B1159">
        <f t="shared" si="38"/>
        <v>156</v>
      </c>
      <c r="C1159" t="str" cm="1">
        <f t="array" aca="1" ref="C1159" ca="1">INDIRECT("'"&amp;$A1159&amp;"'!"&amp;CHAR(COLUMN(A1158)+64)&amp;$B1159)</f>
        <v>21C2PN8450</v>
      </c>
      <c r="D1159" cm="1">
        <f t="array" aca="1" ref="D1159" ca="1">INDIRECT("'"&amp;$A1159&amp;"'!"&amp;CHAR(COLUMN(C1158)+64)&amp;$B1159)</f>
        <v>148</v>
      </c>
      <c r="E1159">
        <f t="shared" si="39"/>
        <v>1158</v>
      </c>
      <c r="F1159" t="str" cm="1">
        <f t="array" aca="1" ref="F1159" ca="1">INDIRECT("'"&amp;$A1159&amp;"'!"&amp;CHAR(COLUMN(D1158)+64)&amp;$B1159)</f>
        <v>Ống C=2 u.PVC DISMY PN8 D450</v>
      </c>
      <c r="G1159" t="str" cm="1">
        <f t="array" aca="1" ref="G1159" ca="1">INDIRECT("'"&amp;$A1159&amp;"'!"&amp;CHAR(COLUMN(E1158)+64)&amp;$B1159)</f>
        <v>m</v>
      </c>
      <c r="H1159" s="1" cm="1">
        <f t="array" aca="1" ref="H1159" ca="1">INDIRECT("'"&amp;$A1159&amp;"'!"&amp;CHAR(COLUMN(B1158)+64)&amp;$B1159)</f>
        <v>1730190</v>
      </c>
    </row>
    <row r="1160" spans="1:8" x14ac:dyDescent="0.25">
      <c r="A1160" t="s">
        <v>5588</v>
      </c>
      <c r="B1160">
        <f t="shared" si="38"/>
        <v>157</v>
      </c>
      <c r="C1160" t="str" cm="1">
        <f t="array" aca="1" ref="C1160" ca="1">INDIRECT("'"&amp;$A1160&amp;"'!"&amp;CHAR(COLUMN(A1159)+64)&amp;$B1160)</f>
        <v>21C23450</v>
      </c>
      <c r="D1160" cm="1">
        <f t="array" aca="1" ref="D1160" ca="1">INDIRECT("'"&amp;$A1160&amp;"'!"&amp;CHAR(COLUMN(C1159)+64)&amp;$B1160)</f>
        <v>149</v>
      </c>
      <c r="E1160">
        <f t="shared" si="39"/>
        <v>1159</v>
      </c>
      <c r="F1160" t="str" cm="1">
        <f t="array" aca="1" ref="F1160" ca="1">INDIRECT("'"&amp;$A1160&amp;"'!"&amp;CHAR(COLUMN(D1159)+64)&amp;$B1160)</f>
        <v>Ống C=2 u.PVC DISMY C3 PN10 D450</v>
      </c>
      <c r="G1160" t="str" cm="1">
        <f t="array" aca="1" ref="G1160" ca="1">INDIRECT("'"&amp;$A1160&amp;"'!"&amp;CHAR(COLUMN(E1159)+64)&amp;$B1160)</f>
        <v>m</v>
      </c>
      <c r="H1160" s="1" cm="1">
        <f t="array" aca="1" ref="H1160" ca="1">INDIRECT("'"&amp;$A1160&amp;"'!"&amp;CHAR(COLUMN(B1159)+64)&amp;$B1160)</f>
        <v>2120800</v>
      </c>
    </row>
    <row r="1161" spans="1:8" x14ac:dyDescent="0.25">
      <c r="A1161" t="s">
        <v>5588</v>
      </c>
      <c r="B1161">
        <f t="shared" ref="B1161:B1224" si="40">+B1160+1</f>
        <v>158</v>
      </c>
      <c r="C1161" t="str" cm="1">
        <f t="array" aca="1" ref="C1161" ca="1">INDIRECT("'"&amp;$A1161&amp;"'!"&amp;CHAR(COLUMN(A1160)+64)&amp;$B1161)</f>
        <v>21C24450</v>
      </c>
      <c r="D1161" cm="1">
        <f t="array" aca="1" ref="D1161" ca="1">INDIRECT("'"&amp;$A1161&amp;"'!"&amp;CHAR(COLUMN(C1160)+64)&amp;$B1161)</f>
        <v>150</v>
      </c>
      <c r="E1161">
        <f t="shared" si="39"/>
        <v>1160</v>
      </c>
      <c r="F1161" t="str" cm="1">
        <f t="array" aca="1" ref="F1161" ca="1">INDIRECT("'"&amp;$A1161&amp;"'!"&amp;CHAR(COLUMN(D1160)+64)&amp;$B1161)</f>
        <v>Ống C=2 u.PVC DISMY C4 PN12.5 D450</v>
      </c>
      <c r="G1161" t="str" cm="1">
        <f t="array" aca="1" ref="G1161" ca="1">INDIRECT("'"&amp;$A1161&amp;"'!"&amp;CHAR(COLUMN(E1160)+64)&amp;$B1161)</f>
        <v>m</v>
      </c>
      <c r="H1161" s="1" cm="1">
        <f t="array" aca="1" ref="H1161" ca="1">INDIRECT("'"&amp;$A1161&amp;"'!"&amp;CHAR(COLUMN(B1160)+64)&amp;$B1161)</f>
        <v>2627240</v>
      </c>
    </row>
    <row r="1162" spans="1:8" x14ac:dyDescent="0.25">
      <c r="A1162" t="s">
        <v>5588</v>
      </c>
      <c r="B1162">
        <f t="shared" si="40"/>
        <v>159</v>
      </c>
      <c r="C1162" t="str" cm="1">
        <f t="array" aca="1" ref="C1162" ca="1">INDIRECT("'"&amp;$A1162&amp;"'!"&amp;CHAR(COLUMN(A1161)+64)&amp;$B1162)</f>
        <v>21C20500</v>
      </c>
      <c r="D1162" cm="1">
        <f t="array" aca="1" ref="D1162" ca="1">INDIRECT("'"&amp;$A1162&amp;"'!"&amp;CHAR(COLUMN(C1161)+64)&amp;$B1162)</f>
        <v>151</v>
      </c>
      <c r="E1162">
        <f t="shared" si="39"/>
        <v>1161</v>
      </c>
      <c r="F1162" t="str" cm="1">
        <f t="array" aca="1" ref="F1162" ca="1">INDIRECT("'"&amp;$A1162&amp;"'!"&amp;CHAR(COLUMN(D1161)+64)&amp;$B1162)</f>
        <v>Ống C=2 u.PVC DISMY C0 PN5 D500</v>
      </c>
      <c r="G1162" t="str" cm="1">
        <f t="array" aca="1" ref="G1162" ca="1">INDIRECT("'"&amp;$A1162&amp;"'!"&amp;CHAR(COLUMN(E1161)+64)&amp;$B1162)</f>
        <v>m</v>
      </c>
      <c r="H1162" s="1" cm="1">
        <f t="array" aca="1" ref="H1162" ca="1">INDIRECT("'"&amp;$A1162&amp;"'!"&amp;CHAR(COLUMN(B1161)+64)&amp;$B1162)</f>
        <v>1457720</v>
      </c>
    </row>
    <row r="1163" spans="1:8" x14ac:dyDescent="0.25">
      <c r="A1163" t="s">
        <v>5588</v>
      </c>
      <c r="B1163">
        <f t="shared" si="40"/>
        <v>160</v>
      </c>
      <c r="C1163" t="str" cm="1">
        <f t="array" aca="1" ref="C1163" ca="1">INDIRECT("'"&amp;$A1163&amp;"'!"&amp;CHAR(COLUMN(A1162)+64)&amp;$B1163)</f>
        <v>21C21500</v>
      </c>
      <c r="D1163" cm="1">
        <f t="array" aca="1" ref="D1163" ca="1">INDIRECT("'"&amp;$A1163&amp;"'!"&amp;CHAR(COLUMN(C1162)+64)&amp;$B1163)</f>
        <v>152</v>
      </c>
      <c r="E1163">
        <f t="shared" si="39"/>
        <v>1162</v>
      </c>
      <c r="F1163" t="str" cm="1">
        <f t="array" aca="1" ref="F1163" ca="1">INDIRECT("'"&amp;$A1163&amp;"'!"&amp;CHAR(COLUMN(D1162)+64)&amp;$B1163)</f>
        <v>Ống C=2 u.PVC DISMY C1 PN6 D500</v>
      </c>
      <c r="G1163" t="str" cm="1">
        <f t="array" aca="1" ref="G1163" ca="1">INDIRECT("'"&amp;$A1163&amp;"'!"&amp;CHAR(COLUMN(E1162)+64)&amp;$B1163)</f>
        <v>m</v>
      </c>
      <c r="H1163" s="1" cm="1">
        <f t="array" aca="1" ref="H1163" ca="1">INDIRECT("'"&amp;$A1163&amp;"'!"&amp;CHAR(COLUMN(B1162)+64)&amp;$B1163)</f>
        <v>1738330</v>
      </c>
    </row>
    <row r="1164" spans="1:8" x14ac:dyDescent="0.25">
      <c r="A1164" t="s">
        <v>5588</v>
      </c>
      <c r="B1164">
        <f t="shared" si="40"/>
        <v>161</v>
      </c>
      <c r="C1164" t="str" cm="1">
        <f t="array" aca="1" ref="C1164" ca="1">INDIRECT("'"&amp;$A1164&amp;"'!"&amp;CHAR(COLUMN(A1163)+64)&amp;$B1164)</f>
        <v>21C22500</v>
      </c>
      <c r="D1164" cm="1">
        <f t="array" aca="1" ref="D1164" ca="1">INDIRECT("'"&amp;$A1164&amp;"'!"&amp;CHAR(COLUMN(C1163)+64)&amp;$B1164)</f>
        <v>153</v>
      </c>
      <c r="E1164">
        <f t="shared" si="39"/>
        <v>1163</v>
      </c>
      <c r="F1164" t="str" cm="1">
        <f t="array" aca="1" ref="F1164" ca="1">INDIRECT("'"&amp;$A1164&amp;"'!"&amp;CHAR(COLUMN(D1163)+64)&amp;$B1164)</f>
        <v>Ống C=2 u.PVC DISMY C2 PN7.5 D500</v>
      </c>
      <c r="G1164" t="str" cm="1">
        <f t="array" aca="1" ref="G1164" ca="1">INDIRECT("'"&amp;$A1164&amp;"'!"&amp;CHAR(COLUMN(E1163)+64)&amp;$B1164)</f>
        <v>m</v>
      </c>
      <c r="H1164" s="1" cm="1">
        <f t="array" aca="1" ref="H1164" ca="1">INDIRECT("'"&amp;$A1164&amp;"'!"&amp;CHAR(COLUMN(B1163)+64)&amp;$B1164)</f>
        <v>2011460</v>
      </c>
    </row>
    <row r="1165" spans="1:8" x14ac:dyDescent="0.25">
      <c r="A1165" t="s">
        <v>5588</v>
      </c>
      <c r="B1165">
        <f t="shared" si="40"/>
        <v>162</v>
      </c>
      <c r="C1165" t="str" cm="1">
        <f t="array" aca="1" ref="C1165" ca="1">INDIRECT("'"&amp;$A1165&amp;"'!"&amp;CHAR(COLUMN(A1164)+64)&amp;$B1165)</f>
        <v>21C2PN8500</v>
      </c>
      <c r="D1165" cm="1">
        <f t="array" aca="1" ref="D1165" ca="1">INDIRECT("'"&amp;$A1165&amp;"'!"&amp;CHAR(COLUMN(C1164)+64)&amp;$B1165)</f>
        <v>154</v>
      </c>
      <c r="E1165">
        <f t="shared" si="39"/>
        <v>1164</v>
      </c>
      <c r="F1165" t="str" cm="1">
        <f t="array" aca="1" ref="F1165" ca="1">INDIRECT("'"&amp;$A1165&amp;"'!"&amp;CHAR(COLUMN(D1164)+64)&amp;$B1165)</f>
        <v>Ống C=2 u.PVC DISMY PN8 D500</v>
      </c>
      <c r="G1165" t="str" cm="1">
        <f t="array" aca="1" ref="G1165" ca="1">INDIRECT("'"&amp;$A1165&amp;"'!"&amp;CHAR(COLUMN(E1164)+64)&amp;$B1165)</f>
        <v>m</v>
      </c>
      <c r="H1165" s="1" cm="1">
        <f t="array" aca="1" ref="H1165" ca="1">INDIRECT("'"&amp;$A1165&amp;"'!"&amp;CHAR(COLUMN(B1164)+64)&amp;$B1165)</f>
        <v>2016850</v>
      </c>
    </row>
    <row r="1166" spans="1:8" x14ac:dyDescent="0.25">
      <c r="A1166" t="s">
        <v>5588</v>
      </c>
      <c r="B1166">
        <f t="shared" si="40"/>
        <v>163</v>
      </c>
      <c r="C1166" t="str" cm="1">
        <f t="array" aca="1" ref="C1166" ca="1">INDIRECT("'"&amp;$A1166&amp;"'!"&amp;CHAR(COLUMN(A1165)+64)&amp;$B1166)</f>
        <v>21C23500</v>
      </c>
      <c r="D1166" cm="1">
        <f t="array" aca="1" ref="D1166" ca="1">INDIRECT("'"&amp;$A1166&amp;"'!"&amp;CHAR(COLUMN(C1165)+64)&amp;$B1166)</f>
        <v>155</v>
      </c>
      <c r="E1166">
        <f t="shared" si="39"/>
        <v>1165</v>
      </c>
      <c r="F1166" t="str" cm="1">
        <f t="array" aca="1" ref="F1166" ca="1">INDIRECT("'"&amp;$A1166&amp;"'!"&amp;CHAR(COLUMN(D1165)+64)&amp;$B1166)</f>
        <v>Ống C=2 u.PVC DISMY C3 PN10 D500</v>
      </c>
      <c r="G1166" t="str" cm="1">
        <f t="array" aca="1" ref="G1166" ca="1">INDIRECT("'"&amp;$A1166&amp;"'!"&amp;CHAR(COLUMN(E1165)+64)&amp;$B1166)</f>
        <v>m</v>
      </c>
      <c r="H1166" s="1" cm="1">
        <f t="array" aca="1" ref="H1166" ca="1">INDIRECT("'"&amp;$A1166&amp;"'!"&amp;CHAR(COLUMN(B1165)+64)&amp;$B1166)</f>
        <v>2600620</v>
      </c>
    </row>
    <row r="1167" spans="1:8" x14ac:dyDescent="0.25">
      <c r="A1167" t="s">
        <v>5588</v>
      </c>
      <c r="B1167">
        <f t="shared" si="40"/>
        <v>164</v>
      </c>
      <c r="C1167" t="str" cm="1">
        <f t="array" aca="1" ref="C1167" ca="1">INDIRECT("'"&amp;$A1167&amp;"'!"&amp;CHAR(COLUMN(A1166)+64)&amp;$B1167)</f>
        <v>21C24500</v>
      </c>
      <c r="D1167" cm="1">
        <f t="array" aca="1" ref="D1167" ca="1">INDIRECT("'"&amp;$A1167&amp;"'!"&amp;CHAR(COLUMN(C1166)+64)&amp;$B1167)</f>
        <v>156</v>
      </c>
      <c r="E1167">
        <f t="shared" si="39"/>
        <v>1166</v>
      </c>
      <c r="F1167" t="str" cm="1">
        <f t="array" aca="1" ref="F1167" ca="1">INDIRECT("'"&amp;$A1167&amp;"'!"&amp;CHAR(COLUMN(D1166)+64)&amp;$B1167)</f>
        <v>Ống C=2 u.PVC DISMY C4 PN12.5 D500</v>
      </c>
      <c r="G1167" t="str" cm="1">
        <f t="array" aca="1" ref="G1167" ca="1">INDIRECT("'"&amp;$A1167&amp;"'!"&amp;CHAR(COLUMN(E1166)+64)&amp;$B1167)</f>
        <v>m</v>
      </c>
      <c r="H1167" s="1" cm="1">
        <f t="array" aca="1" ref="H1167" ca="1">INDIRECT("'"&amp;$A1167&amp;"'!"&amp;CHAR(COLUMN(B1166)+64)&amp;$B1167)</f>
        <v>3082420</v>
      </c>
    </row>
    <row r="1168" spans="1:8" x14ac:dyDescent="0.25">
      <c r="A1168" t="s">
        <v>5588</v>
      </c>
      <c r="B1168">
        <f t="shared" si="40"/>
        <v>165</v>
      </c>
      <c r="C1168" t="str" cm="1">
        <f t="array" aca="1" ref="C1168" ca="1">INDIRECT("'"&amp;$A1168&amp;"'!"&amp;CHAR(COLUMN(A1167)+64)&amp;$B1168)</f>
        <v>21C25500</v>
      </c>
      <c r="D1168" cm="1">
        <f t="array" aca="1" ref="D1168" ca="1">INDIRECT("'"&amp;$A1168&amp;"'!"&amp;CHAR(COLUMN(C1167)+64)&amp;$B1168)</f>
        <v>157</v>
      </c>
      <c r="E1168">
        <f t="shared" si="39"/>
        <v>1167</v>
      </c>
      <c r="F1168" t="str" cm="1">
        <f t="array" aca="1" ref="F1168" ca="1">INDIRECT("'"&amp;$A1168&amp;"'!"&amp;CHAR(COLUMN(D1167)+64)&amp;$B1168)</f>
        <v>Ống C=2 u.PVC DISMY C5 PN16 D500</v>
      </c>
      <c r="G1168" t="str" cm="1">
        <f t="array" aca="1" ref="G1168" ca="1">INDIRECT("'"&amp;$A1168&amp;"'!"&amp;CHAR(COLUMN(E1167)+64)&amp;$B1168)</f>
        <v>m</v>
      </c>
      <c r="H1168" s="1" cm="1">
        <f t="array" aca="1" ref="H1168" ca="1">INDIRECT("'"&amp;$A1168&amp;"'!"&amp;CHAR(COLUMN(B1167)+64)&amp;$B1168)</f>
        <v>3945480</v>
      </c>
    </row>
    <row r="1169" spans="1:8" x14ac:dyDescent="0.25">
      <c r="A1169" t="s">
        <v>5588</v>
      </c>
      <c r="B1169">
        <f t="shared" si="40"/>
        <v>166</v>
      </c>
      <c r="C1169" t="str" cm="1">
        <f t="array" aca="1" ref="C1169" ca="1">INDIRECT("'"&amp;$A1169&amp;"'!"&amp;CHAR(COLUMN(A1168)+64)&amp;$B1169)</f>
        <v>21C20560</v>
      </c>
      <c r="D1169" cm="1">
        <f t="array" aca="1" ref="D1169" ca="1">INDIRECT("'"&amp;$A1169&amp;"'!"&amp;CHAR(COLUMN(C1168)+64)&amp;$B1169)</f>
        <v>158</v>
      </c>
      <c r="E1169">
        <f t="shared" si="39"/>
        <v>1168</v>
      </c>
      <c r="F1169" t="str" cm="1">
        <f t="array" aca="1" ref="F1169" ca="1">INDIRECT("'"&amp;$A1169&amp;"'!"&amp;CHAR(COLUMN(D1168)+64)&amp;$B1169)</f>
        <v>Ống C=2 u.PVC DISMY C0 PN5 D560</v>
      </c>
      <c r="G1169" t="str" cm="1">
        <f t="array" aca="1" ref="G1169" ca="1">INDIRECT("'"&amp;$A1169&amp;"'!"&amp;CHAR(COLUMN(E1168)+64)&amp;$B1169)</f>
        <v>m</v>
      </c>
      <c r="H1169" s="1" cm="1">
        <f t="array" aca="1" ref="H1169" ca="1">INDIRECT("'"&amp;$A1169&amp;"'!"&amp;CHAR(COLUMN(B1168)+64)&amp;$B1169)</f>
        <v>1936330</v>
      </c>
    </row>
    <row r="1170" spans="1:8" x14ac:dyDescent="0.25">
      <c r="A1170" t="s">
        <v>5588</v>
      </c>
      <c r="B1170">
        <f t="shared" si="40"/>
        <v>167</v>
      </c>
      <c r="C1170" t="str" cm="1">
        <f t="array" aca="1" ref="C1170" ca="1">INDIRECT("'"&amp;$A1170&amp;"'!"&amp;CHAR(COLUMN(A1169)+64)&amp;$B1170)</f>
        <v>21C21560</v>
      </c>
      <c r="D1170" cm="1">
        <f t="array" aca="1" ref="D1170" ca="1">INDIRECT("'"&amp;$A1170&amp;"'!"&amp;CHAR(COLUMN(C1169)+64)&amp;$B1170)</f>
        <v>159</v>
      </c>
      <c r="E1170">
        <f t="shared" si="39"/>
        <v>1169</v>
      </c>
      <c r="F1170" t="str" cm="1">
        <f t="array" aca="1" ref="F1170" ca="1">INDIRECT("'"&amp;$A1170&amp;"'!"&amp;CHAR(COLUMN(D1169)+64)&amp;$B1170)</f>
        <v>Ống C=2 u.PVC DISMY C1 PN6 D560</v>
      </c>
      <c r="G1170" t="str" cm="1">
        <f t="array" aca="1" ref="G1170" ca="1">INDIRECT("'"&amp;$A1170&amp;"'!"&amp;CHAR(COLUMN(E1169)+64)&amp;$B1170)</f>
        <v>m</v>
      </c>
      <c r="H1170" s="1" cm="1">
        <f t="array" aca="1" ref="H1170" ca="1">INDIRECT("'"&amp;$A1170&amp;"'!"&amp;CHAR(COLUMN(B1169)+64)&amp;$B1170)</f>
        <v>2110350</v>
      </c>
    </row>
    <row r="1171" spans="1:8" x14ac:dyDescent="0.25">
      <c r="A1171" t="s">
        <v>5588</v>
      </c>
      <c r="B1171">
        <f t="shared" si="40"/>
        <v>168</v>
      </c>
      <c r="C1171" t="str" cm="1">
        <f t="array" aca="1" ref="C1171" ca="1">INDIRECT("'"&amp;$A1171&amp;"'!"&amp;CHAR(COLUMN(A1170)+64)&amp;$B1171)</f>
        <v>21C22560</v>
      </c>
      <c r="D1171" cm="1">
        <f t="array" aca="1" ref="D1171" ca="1">INDIRECT("'"&amp;$A1171&amp;"'!"&amp;CHAR(COLUMN(C1170)+64)&amp;$B1171)</f>
        <v>160</v>
      </c>
      <c r="E1171">
        <f t="shared" si="39"/>
        <v>1170</v>
      </c>
      <c r="F1171" t="str" cm="1">
        <f t="array" aca="1" ref="F1171" ca="1">INDIRECT("'"&amp;$A1171&amp;"'!"&amp;CHAR(COLUMN(D1170)+64)&amp;$B1171)</f>
        <v>Ống C=2 u.PVC DISMY C2 PN7.5 D560</v>
      </c>
      <c r="G1171" t="str" cm="1">
        <f t="array" aca="1" ref="G1171" ca="1">INDIRECT("'"&amp;$A1171&amp;"'!"&amp;CHAR(COLUMN(E1170)+64)&amp;$B1171)</f>
        <v>m</v>
      </c>
      <c r="H1171" s="1" cm="1">
        <f t="array" aca="1" ref="H1171" ca="1">INDIRECT("'"&amp;$A1171&amp;"'!"&amp;CHAR(COLUMN(B1170)+64)&amp;$B1171)</f>
        <v>2532530</v>
      </c>
    </row>
    <row r="1172" spans="1:8" x14ac:dyDescent="0.25">
      <c r="A1172" t="s">
        <v>5588</v>
      </c>
      <c r="B1172">
        <f t="shared" si="40"/>
        <v>169</v>
      </c>
      <c r="C1172" t="str" cm="1">
        <f t="array" aca="1" ref="C1172" ca="1">INDIRECT("'"&amp;$A1172&amp;"'!"&amp;CHAR(COLUMN(A1171)+64)&amp;$B1172)</f>
        <v>21C2PN8560</v>
      </c>
      <c r="D1172" cm="1">
        <f t="array" aca="1" ref="D1172" ca="1">INDIRECT("'"&amp;$A1172&amp;"'!"&amp;CHAR(COLUMN(C1171)+64)&amp;$B1172)</f>
        <v>161</v>
      </c>
      <c r="E1172">
        <f t="shared" si="39"/>
        <v>1171</v>
      </c>
      <c r="F1172" t="str" cm="1">
        <f t="array" aca="1" ref="F1172" ca="1">INDIRECT("'"&amp;$A1172&amp;"'!"&amp;CHAR(COLUMN(D1171)+64)&amp;$B1172)</f>
        <v>Ống C=2 u.PVC DISMY PN8 D560</v>
      </c>
      <c r="G1172" t="str" cm="1">
        <f t="array" aca="1" ref="G1172" ca="1">INDIRECT("'"&amp;$A1172&amp;"'!"&amp;CHAR(COLUMN(E1171)+64)&amp;$B1172)</f>
        <v>m</v>
      </c>
      <c r="H1172" s="1" cm="1">
        <f t="array" aca="1" ref="H1172" ca="1">INDIRECT("'"&amp;$A1172&amp;"'!"&amp;CHAR(COLUMN(B1171)+64)&amp;$B1172)</f>
        <v>2936450</v>
      </c>
    </row>
    <row r="1173" spans="1:8" x14ac:dyDescent="0.25">
      <c r="A1173" t="s">
        <v>5588</v>
      </c>
      <c r="B1173">
        <f t="shared" si="40"/>
        <v>170</v>
      </c>
      <c r="C1173" t="str" cm="1">
        <f t="array" aca="1" ref="C1173" ca="1">INDIRECT("'"&amp;$A1173&amp;"'!"&amp;CHAR(COLUMN(A1172)+64)&amp;$B1173)</f>
        <v>21C23560</v>
      </c>
      <c r="D1173" cm="1">
        <f t="array" aca="1" ref="D1173" ca="1">INDIRECT("'"&amp;$A1173&amp;"'!"&amp;CHAR(COLUMN(C1172)+64)&amp;$B1173)</f>
        <v>162</v>
      </c>
      <c r="E1173">
        <f t="shared" si="39"/>
        <v>1172</v>
      </c>
      <c r="F1173" t="str" cm="1">
        <f t="array" aca="1" ref="F1173" ca="1">INDIRECT("'"&amp;$A1173&amp;"'!"&amp;CHAR(COLUMN(D1172)+64)&amp;$B1173)</f>
        <v>Ống C=2 u.PVC DISMY C3 PN10 D560</v>
      </c>
      <c r="G1173" t="str" cm="1">
        <f t="array" aca="1" ref="G1173" ca="1">INDIRECT("'"&amp;$A1173&amp;"'!"&amp;CHAR(COLUMN(E1172)+64)&amp;$B1173)</f>
        <v>m</v>
      </c>
      <c r="H1173" s="1" cm="1">
        <f t="array" aca="1" ref="H1173" ca="1">INDIRECT("'"&amp;$A1173&amp;"'!"&amp;CHAR(COLUMN(B1172)+64)&amp;$B1173)</f>
        <v>3242030</v>
      </c>
    </row>
    <row r="1174" spans="1:8" x14ac:dyDescent="0.25">
      <c r="A1174" t="s">
        <v>5588</v>
      </c>
      <c r="B1174">
        <f t="shared" si="40"/>
        <v>171</v>
      </c>
      <c r="C1174" t="str" cm="1">
        <f t="array" aca="1" ref="C1174" ca="1">INDIRECT("'"&amp;$A1174&amp;"'!"&amp;CHAR(COLUMN(A1173)+64)&amp;$B1174)</f>
        <v>21C24560</v>
      </c>
      <c r="D1174" cm="1">
        <f t="array" aca="1" ref="D1174" ca="1">INDIRECT("'"&amp;$A1174&amp;"'!"&amp;CHAR(COLUMN(C1173)+64)&amp;$B1174)</f>
        <v>163</v>
      </c>
      <c r="E1174">
        <f t="shared" si="39"/>
        <v>1173</v>
      </c>
      <c r="F1174" t="str" cm="1">
        <f t="array" aca="1" ref="F1174" ca="1">INDIRECT("'"&amp;$A1174&amp;"'!"&amp;CHAR(COLUMN(D1173)+64)&amp;$B1174)</f>
        <v>Ống C=2 u.PVC DISMY C4 PN12.5 D560</v>
      </c>
      <c r="G1174" t="str" cm="1">
        <f t="array" aca="1" ref="G1174" ca="1">INDIRECT("'"&amp;$A1174&amp;"'!"&amp;CHAR(COLUMN(E1173)+64)&amp;$B1174)</f>
        <v>m</v>
      </c>
      <c r="H1174" s="1" cm="1">
        <f t="array" aca="1" ref="H1174" ca="1">INDIRECT("'"&amp;$A1174&amp;"'!"&amp;CHAR(COLUMN(B1173)+64)&amp;$B1174)</f>
        <v>3869140</v>
      </c>
    </row>
    <row r="1175" spans="1:8" x14ac:dyDescent="0.25">
      <c r="A1175" t="s">
        <v>5588</v>
      </c>
      <c r="B1175">
        <f t="shared" si="40"/>
        <v>172</v>
      </c>
      <c r="C1175" t="str" cm="1">
        <f t="array" aca="1" ref="C1175" ca="1">INDIRECT("'"&amp;$A1175&amp;"'!"&amp;CHAR(COLUMN(A1174)+64)&amp;$B1175)</f>
        <v>21C20630</v>
      </c>
      <c r="D1175" cm="1">
        <f t="array" aca="1" ref="D1175" ca="1">INDIRECT("'"&amp;$A1175&amp;"'!"&amp;CHAR(COLUMN(C1174)+64)&amp;$B1175)</f>
        <v>164</v>
      </c>
      <c r="E1175">
        <f t="shared" si="39"/>
        <v>1174</v>
      </c>
      <c r="F1175" t="str" cm="1">
        <f t="array" aca="1" ref="F1175" ca="1">INDIRECT("'"&amp;$A1175&amp;"'!"&amp;CHAR(COLUMN(D1174)+64)&amp;$B1175)</f>
        <v>Ống C=2 u.PVC DISMY C0 PN5 D630</v>
      </c>
      <c r="G1175" t="str" cm="1">
        <f t="array" aca="1" ref="G1175" ca="1">INDIRECT("'"&amp;$A1175&amp;"'!"&amp;CHAR(COLUMN(E1174)+64)&amp;$B1175)</f>
        <v>m</v>
      </c>
      <c r="H1175" s="1" cm="1">
        <f t="array" aca="1" ref="H1175" ca="1">INDIRECT("'"&amp;$A1175&amp;"'!"&amp;CHAR(COLUMN(B1174)+64)&amp;$B1175)</f>
        <v>2448490</v>
      </c>
    </row>
    <row r="1176" spans="1:8" x14ac:dyDescent="0.25">
      <c r="A1176" t="s">
        <v>5588</v>
      </c>
      <c r="B1176">
        <f t="shared" si="40"/>
        <v>173</v>
      </c>
      <c r="C1176" t="str" cm="1">
        <f t="array" aca="1" ref="C1176" ca="1">INDIRECT("'"&amp;$A1176&amp;"'!"&amp;CHAR(COLUMN(A1175)+64)&amp;$B1176)</f>
        <v>21C21630</v>
      </c>
      <c r="D1176" cm="1">
        <f t="array" aca="1" ref="D1176" ca="1">INDIRECT("'"&amp;$A1176&amp;"'!"&amp;CHAR(COLUMN(C1175)+64)&amp;$B1176)</f>
        <v>165</v>
      </c>
      <c r="E1176">
        <f t="shared" si="39"/>
        <v>1175</v>
      </c>
      <c r="F1176" t="str" cm="1">
        <f t="array" aca="1" ref="F1176" ca="1">INDIRECT("'"&amp;$A1176&amp;"'!"&amp;CHAR(COLUMN(D1175)+64)&amp;$B1176)</f>
        <v>Ống C=2 u.PVC DISMY C1 PN6 D630</v>
      </c>
      <c r="G1176" t="str" cm="1">
        <f t="array" aca="1" ref="G1176" ca="1">INDIRECT("'"&amp;$A1176&amp;"'!"&amp;CHAR(COLUMN(E1175)+64)&amp;$B1176)</f>
        <v>m</v>
      </c>
      <c r="H1176" s="1" cm="1">
        <f t="array" aca="1" ref="H1176" ca="1">INDIRECT("'"&amp;$A1176&amp;"'!"&amp;CHAR(COLUMN(B1175)+64)&amp;$B1176)</f>
        <v>2670250</v>
      </c>
    </row>
    <row r="1177" spans="1:8" x14ac:dyDescent="0.25">
      <c r="A1177" t="s">
        <v>5588</v>
      </c>
      <c r="B1177">
        <f t="shared" si="40"/>
        <v>174</v>
      </c>
      <c r="C1177" t="str" cm="1">
        <f t="array" aca="1" ref="C1177" ca="1">INDIRECT("'"&amp;$A1177&amp;"'!"&amp;CHAR(COLUMN(A1176)+64)&amp;$B1177)</f>
        <v>21C22630</v>
      </c>
      <c r="D1177" cm="1">
        <f t="array" aca="1" ref="D1177" ca="1">INDIRECT("'"&amp;$A1177&amp;"'!"&amp;CHAR(COLUMN(C1176)+64)&amp;$B1177)</f>
        <v>166</v>
      </c>
      <c r="E1177">
        <f t="shared" si="39"/>
        <v>1176</v>
      </c>
      <c r="F1177" t="str" cm="1">
        <f t="array" aca="1" ref="F1177" ca="1">INDIRECT("'"&amp;$A1177&amp;"'!"&amp;CHAR(COLUMN(D1176)+64)&amp;$B1177)</f>
        <v>Ống C=2 u.PVC DISMY C2 PN7.5 D630</v>
      </c>
      <c r="G1177" t="str" cm="1">
        <f t="array" aca="1" ref="G1177" ca="1">INDIRECT("'"&amp;$A1177&amp;"'!"&amp;CHAR(COLUMN(E1176)+64)&amp;$B1177)</f>
        <v>m</v>
      </c>
      <c r="H1177" s="1" cm="1">
        <f t="array" aca="1" ref="H1177" ca="1">INDIRECT("'"&amp;$A1177&amp;"'!"&amp;CHAR(COLUMN(B1176)+64)&amp;$B1177)</f>
        <v>3200890</v>
      </c>
    </row>
    <row r="1178" spans="1:8" x14ac:dyDescent="0.25">
      <c r="A1178" t="s">
        <v>5588</v>
      </c>
      <c r="B1178">
        <f t="shared" si="40"/>
        <v>175</v>
      </c>
      <c r="C1178" t="str" cm="1">
        <f t="array" aca="1" ref="C1178" ca="1">INDIRECT("'"&amp;$A1178&amp;"'!"&amp;CHAR(COLUMN(A1177)+64)&amp;$B1178)</f>
        <v>21C2PN8630</v>
      </c>
      <c r="D1178" cm="1">
        <f t="array" aca="1" ref="D1178" ca="1">INDIRECT("'"&amp;$A1178&amp;"'!"&amp;CHAR(COLUMN(C1177)+64)&amp;$B1178)</f>
        <v>167</v>
      </c>
      <c r="E1178">
        <f t="shared" si="39"/>
        <v>1177</v>
      </c>
      <c r="F1178" t="str" cm="1">
        <f t="array" aca="1" ref="F1178" ca="1">INDIRECT("'"&amp;$A1178&amp;"'!"&amp;CHAR(COLUMN(D1177)+64)&amp;$B1178)</f>
        <v>Ống C=2 u.PVC DISMY PN8 D630</v>
      </c>
      <c r="G1178" t="str" cm="1">
        <f t="array" aca="1" ref="G1178" ca="1">INDIRECT("'"&amp;$A1178&amp;"'!"&amp;CHAR(COLUMN(E1177)+64)&amp;$B1178)</f>
        <v>m</v>
      </c>
      <c r="H1178" s="1" cm="1">
        <f t="array" aca="1" ref="H1178" ca="1">INDIRECT("'"&amp;$A1178&amp;"'!"&amp;CHAR(COLUMN(B1177)+64)&amp;$B1178)</f>
        <v>3795550</v>
      </c>
    </row>
    <row r="1179" spans="1:8" x14ac:dyDescent="0.25">
      <c r="A1179" t="s">
        <v>5588</v>
      </c>
      <c r="B1179">
        <f t="shared" si="40"/>
        <v>176</v>
      </c>
      <c r="C1179" t="str" cm="1">
        <f t="array" aca="1" ref="C1179" ca="1">INDIRECT("'"&amp;$A1179&amp;"'!"&amp;CHAR(COLUMN(A1178)+64)&amp;$B1179)</f>
        <v>21C23630</v>
      </c>
      <c r="D1179" cm="1">
        <f t="array" aca="1" ref="D1179" ca="1">INDIRECT("'"&amp;$A1179&amp;"'!"&amp;CHAR(COLUMN(C1178)+64)&amp;$B1179)</f>
        <v>168</v>
      </c>
      <c r="E1179">
        <f t="shared" si="39"/>
        <v>1178</v>
      </c>
      <c r="F1179" t="str" cm="1">
        <f t="array" aca="1" ref="F1179" ca="1">INDIRECT("'"&amp;$A1179&amp;"'!"&amp;CHAR(COLUMN(D1178)+64)&amp;$B1179)</f>
        <v>Ống C=2 u.PVC DISMY  C3 PN10 D630</v>
      </c>
      <c r="G1179" t="str" cm="1">
        <f t="array" aca="1" ref="G1179" ca="1">INDIRECT("'"&amp;$A1179&amp;"'!"&amp;CHAR(COLUMN(E1178)+64)&amp;$B1179)</f>
        <v>m</v>
      </c>
      <c r="H1179" s="1" cm="1">
        <f t="array" aca="1" ref="H1179" ca="1">INDIRECT("'"&amp;$A1179&amp;"'!"&amp;CHAR(COLUMN(B1178)+64)&amp;$B1179)</f>
        <v>4106630</v>
      </c>
    </row>
    <row r="1180" spans="1:8" x14ac:dyDescent="0.25">
      <c r="A1180" t="s">
        <v>5588</v>
      </c>
      <c r="B1180">
        <f t="shared" si="40"/>
        <v>177</v>
      </c>
      <c r="C1180" t="str" cm="1">
        <f t="array" aca="1" ref="C1180" ca="1">INDIRECT("'"&amp;$A1180&amp;"'!"&amp;CHAR(COLUMN(A1179)+64)&amp;$B1180)</f>
        <v>21C24630</v>
      </c>
      <c r="D1180" cm="1">
        <f t="array" aca="1" ref="D1180" ca="1">INDIRECT("'"&amp;$A1180&amp;"'!"&amp;CHAR(COLUMN(C1179)+64)&amp;$B1180)</f>
        <v>169</v>
      </c>
      <c r="E1180">
        <f t="shared" si="39"/>
        <v>1179</v>
      </c>
      <c r="F1180" t="str" cm="1">
        <f t="array" aca="1" ref="F1180" ca="1">INDIRECT("'"&amp;$A1180&amp;"'!"&amp;CHAR(COLUMN(D1179)+64)&amp;$B1180)</f>
        <v>Ống C=2 u.PVC DISMY  C4 PN12.5 D630</v>
      </c>
      <c r="G1180" t="str" cm="1">
        <f t="array" aca="1" ref="G1180" ca="1">INDIRECT("'"&amp;$A1180&amp;"'!"&amp;CHAR(COLUMN(E1179)+64)&amp;$B1180)</f>
        <v>m</v>
      </c>
      <c r="H1180" s="1" cm="1">
        <f t="array" aca="1" ref="H1180" ca="1">INDIRECT("'"&amp;$A1180&amp;"'!"&amp;CHAR(COLUMN(B1179)+64)&amp;$B1180)</f>
        <v>4877400</v>
      </c>
    </row>
    <row r="1181" spans="1:8" x14ac:dyDescent="0.25">
      <c r="A1181" t="s">
        <v>5589</v>
      </c>
      <c r="B1181">
        <v>9</v>
      </c>
      <c r="C1181" t="str" cm="1">
        <f t="array" aca="1" ref="C1181" ca="1">INDIRECT("'"&amp;$A1181&amp;"'!"&amp;CHAR(COLUMN(A1180)+64)&amp;$B1181)</f>
        <v>91OT21</v>
      </c>
      <c r="D1181" cm="1">
        <f t="array" aca="1" ref="D1181" ca="1">INDIRECT("'"&amp;$A1181&amp;"'!"&amp;CHAR(COLUMN(C1180)+64)&amp;$B1181)</f>
        <v>1</v>
      </c>
      <c r="E1181">
        <f t="shared" si="39"/>
        <v>1180</v>
      </c>
      <c r="F1181" t="str" cm="1">
        <f t="array" aca="1" ref="F1181" ca="1">INDIRECT("'"&amp;$A1181&amp;"'!"&amp;CHAR(COLUMN(D1180)+64)&amp;$B1181)</f>
        <v>Ống u.PVC CP Thoát PN4 D21</v>
      </c>
      <c r="G1181" t="str" cm="1">
        <f t="array" aca="1" ref="G1181" ca="1">INDIRECT("'"&amp;$A1181&amp;"'!"&amp;CHAR(COLUMN(E1180)+64)&amp;$B1181)</f>
        <v>m</v>
      </c>
      <c r="H1181" s="1" cm="1">
        <f t="array" aca="1" ref="H1181" ca="1">INDIRECT("'"&amp;$A1181&amp;"'!"&amp;CHAR(COLUMN(B1180)+64)&amp;$B1181)</f>
        <v>6000</v>
      </c>
    </row>
    <row r="1182" spans="1:8" x14ac:dyDescent="0.25">
      <c r="A1182" t="s">
        <v>5589</v>
      </c>
      <c r="B1182">
        <f t="shared" si="40"/>
        <v>10</v>
      </c>
      <c r="C1182" t="str" cm="1">
        <f t="array" aca="1" ref="C1182" ca="1">INDIRECT("'"&amp;$A1182&amp;"'!"&amp;CHAR(COLUMN(A1181)+64)&amp;$B1182)</f>
        <v>91O021</v>
      </c>
      <c r="D1182" cm="1">
        <f t="array" aca="1" ref="D1182" ca="1">INDIRECT("'"&amp;$A1182&amp;"'!"&amp;CHAR(COLUMN(C1181)+64)&amp;$B1182)</f>
        <v>2</v>
      </c>
      <c r="E1182">
        <f t="shared" si="39"/>
        <v>1181</v>
      </c>
      <c r="F1182" t="str" cm="1">
        <f t="array" aca="1" ref="F1182" ca="1">INDIRECT("'"&amp;$A1182&amp;"'!"&amp;CHAR(COLUMN(D1181)+64)&amp;$B1182)</f>
        <v>Ống u.PVC CP C0 PN10 D21</v>
      </c>
      <c r="G1182" t="str" cm="1">
        <f t="array" aca="1" ref="G1182" ca="1">INDIRECT("'"&amp;$A1182&amp;"'!"&amp;CHAR(COLUMN(E1181)+64)&amp;$B1182)</f>
        <v>m</v>
      </c>
      <c r="H1182" s="1" cm="1">
        <f t="array" aca="1" ref="H1182" ca="1">INDIRECT("'"&amp;$A1182&amp;"'!"&amp;CHAR(COLUMN(B1181)+64)&amp;$B1182)</f>
        <v>7600</v>
      </c>
    </row>
    <row r="1183" spans="1:8" x14ac:dyDescent="0.25">
      <c r="A1183" t="s">
        <v>5589</v>
      </c>
      <c r="B1183">
        <f t="shared" si="40"/>
        <v>11</v>
      </c>
      <c r="C1183" t="str" cm="1">
        <f t="array" aca="1" ref="C1183" ca="1">INDIRECT("'"&amp;$A1183&amp;"'!"&amp;CHAR(COLUMN(A1182)+64)&amp;$B1183)</f>
        <v>91O121</v>
      </c>
      <c r="D1183" cm="1">
        <f t="array" aca="1" ref="D1183" ca="1">INDIRECT("'"&amp;$A1183&amp;"'!"&amp;CHAR(COLUMN(C1182)+64)&amp;$B1183)</f>
        <v>3</v>
      </c>
      <c r="E1183">
        <f t="shared" si="39"/>
        <v>1182</v>
      </c>
      <c r="F1183" t="str" cm="1">
        <f t="array" aca="1" ref="F1183" ca="1">INDIRECT("'"&amp;$A1183&amp;"'!"&amp;CHAR(COLUMN(D1182)+64)&amp;$B1183)</f>
        <v>Ống u.PVC CP C1 PN12,5 D21</v>
      </c>
      <c r="G1183" t="str" cm="1">
        <f t="array" aca="1" ref="G1183" ca="1">INDIRECT("'"&amp;$A1183&amp;"'!"&amp;CHAR(COLUMN(E1182)+64)&amp;$B1183)</f>
        <v>m</v>
      </c>
      <c r="H1183" s="1" cm="1">
        <f t="array" aca="1" ref="H1183" ca="1">INDIRECT("'"&amp;$A1183&amp;"'!"&amp;CHAR(COLUMN(B1182)+64)&amp;$B1183)</f>
        <v>7900</v>
      </c>
    </row>
    <row r="1184" spans="1:8" x14ac:dyDescent="0.25">
      <c r="A1184" t="s">
        <v>5589</v>
      </c>
      <c r="B1184">
        <f t="shared" si="40"/>
        <v>12</v>
      </c>
      <c r="C1184" t="str" cm="1">
        <f t="array" aca="1" ref="C1184" ca="1">INDIRECT("'"&amp;$A1184&amp;"'!"&amp;CHAR(COLUMN(A1183)+64)&amp;$B1184)</f>
        <v>91O221</v>
      </c>
      <c r="D1184" cm="1">
        <f t="array" aca="1" ref="D1184" ca="1">INDIRECT("'"&amp;$A1184&amp;"'!"&amp;CHAR(COLUMN(C1183)+64)&amp;$B1184)</f>
        <v>4</v>
      </c>
      <c r="E1184">
        <f t="shared" si="39"/>
        <v>1183</v>
      </c>
      <c r="F1184" t="str" cm="1">
        <f t="array" aca="1" ref="F1184" ca="1">INDIRECT("'"&amp;$A1184&amp;"'!"&amp;CHAR(COLUMN(D1183)+64)&amp;$B1184)</f>
        <v>Ống u.PVC CP C2 PN16 D21</v>
      </c>
      <c r="G1184" t="str" cm="1">
        <f t="array" aca="1" ref="G1184" ca="1">INDIRECT("'"&amp;$A1184&amp;"'!"&amp;CHAR(COLUMN(E1183)+64)&amp;$B1184)</f>
        <v>m</v>
      </c>
      <c r="H1184" s="1" cm="1">
        <f t="array" aca="1" ref="H1184" ca="1">INDIRECT("'"&amp;$A1184&amp;"'!"&amp;CHAR(COLUMN(B1183)+64)&amp;$B1184)</f>
        <v>9900</v>
      </c>
    </row>
    <row r="1185" spans="1:8" x14ac:dyDescent="0.25">
      <c r="A1185" t="s">
        <v>5589</v>
      </c>
      <c r="B1185">
        <f t="shared" si="40"/>
        <v>13</v>
      </c>
      <c r="C1185" t="str" cm="1">
        <f t="array" aca="1" ref="C1185" ca="1">INDIRECT("'"&amp;$A1185&amp;"'!"&amp;CHAR(COLUMN(A1184)+64)&amp;$B1185)</f>
        <v>91O321</v>
      </c>
      <c r="D1185" cm="1">
        <f t="array" aca="1" ref="D1185" ca="1">INDIRECT("'"&amp;$A1185&amp;"'!"&amp;CHAR(COLUMN(C1184)+64)&amp;$B1185)</f>
        <v>5</v>
      </c>
      <c r="E1185">
        <f t="shared" si="39"/>
        <v>1184</v>
      </c>
      <c r="F1185" t="str" cm="1">
        <f t="array" aca="1" ref="F1185" ca="1">INDIRECT("'"&amp;$A1185&amp;"'!"&amp;CHAR(COLUMN(D1184)+64)&amp;$B1185)</f>
        <v>Ống u.PVC CP C3 PN25 D21</v>
      </c>
      <c r="G1185" t="str" cm="1">
        <f t="array" aca="1" ref="G1185" ca="1">INDIRECT("'"&amp;$A1185&amp;"'!"&amp;CHAR(COLUMN(E1184)+64)&amp;$B1185)</f>
        <v>m</v>
      </c>
      <c r="H1185" s="1" cm="1">
        <f t="array" aca="1" ref="H1185" ca="1">INDIRECT("'"&amp;$A1185&amp;"'!"&amp;CHAR(COLUMN(B1184)+64)&amp;$B1185)</f>
        <v>11700</v>
      </c>
    </row>
    <row r="1186" spans="1:8" x14ac:dyDescent="0.25">
      <c r="A1186" t="s">
        <v>5589</v>
      </c>
      <c r="B1186">
        <f t="shared" si="40"/>
        <v>14</v>
      </c>
      <c r="C1186" t="str" cm="1">
        <f t="array" aca="1" ref="C1186" ca="1">INDIRECT("'"&amp;$A1186&amp;"'!"&amp;CHAR(COLUMN(A1185)+64)&amp;$B1186)</f>
        <v>91OT27</v>
      </c>
      <c r="D1186" cm="1">
        <f t="array" aca="1" ref="D1186" ca="1">INDIRECT("'"&amp;$A1186&amp;"'!"&amp;CHAR(COLUMN(C1185)+64)&amp;$B1186)</f>
        <v>6</v>
      </c>
      <c r="E1186">
        <f t="shared" si="39"/>
        <v>1185</v>
      </c>
      <c r="F1186" t="str" cm="1">
        <f t="array" aca="1" ref="F1186" ca="1">INDIRECT("'"&amp;$A1186&amp;"'!"&amp;CHAR(COLUMN(D1185)+64)&amp;$B1186)</f>
        <v>Ống u.PVC CP Thoát PN4 D27</v>
      </c>
      <c r="G1186" t="str" cm="1">
        <f t="array" aca="1" ref="G1186" ca="1">INDIRECT("'"&amp;$A1186&amp;"'!"&amp;CHAR(COLUMN(E1185)+64)&amp;$B1186)</f>
        <v>m</v>
      </c>
      <c r="H1186" s="1" cm="1">
        <f t="array" aca="1" ref="H1186" ca="1">INDIRECT("'"&amp;$A1186&amp;"'!"&amp;CHAR(COLUMN(B1185)+64)&amp;$B1186)</f>
        <v>7800</v>
      </c>
    </row>
    <row r="1187" spans="1:8" x14ac:dyDescent="0.25">
      <c r="A1187" t="s">
        <v>5589</v>
      </c>
      <c r="B1187">
        <f t="shared" si="40"/>
        <v>15</v>
      </c>
      <c r="C1187" t="str" cm="1">
        <f t="array" aca="1" ref="C1187" ca="1">INDIRECT("'"&amp;$A1187&amp;"'!"&amp;CHAR(COLUMN(A1186)+64)&amp;$B1187)</f>
        <v>91O027</v>
      </c>
      <c r="D1187" cm="1">
        <f t="array" aca="1" ref="D1187" ca="1">INDIRECT("'"&amp;$A1187&amp;"'!"&amp;CHAR(COLUMN(C1186)+64)&amp;$B1187)</f>
        <v>7</v>
      </c>
      <c r="E1187">
        <f t="shared" si="39"/>
        <v>1186</v>
      </c>
      <c r="F1187" t="str" cm="1">
        <f t="array" aca="1" ref="F1187" ca="1">INDIRECT("'"&amp;$A1187&amp;"'!"&amp;CHAR(COLUMN(D1186)+64)&amp;$B1187)</f>
        <v>Ống u.PVC CP C0 PN10 D27</v>
      </c>
      <c r="G1187" t="str" cm="1">
        <f t="array" aca="1" ref="G1187" ca="1">INDIRECT("'"&amp;$A1187&amp;"'!"&amp;CHAR(COLUMN(E1186)+64)&amp;$B1187)</f>
        <v>m</v>
      </c>
      <c r="H1187" s="1" cm="1">
        <f t="array" aca="1" ref="H1187" ca="1">INDIRECT("'"&amp;$A1187&amp;"'!"&amp;CHAR(COLUMN(B1186)+64)&amp;$B1187)</f>
        <v>9800</v>
      </c>
    </row>
    <row r="1188" spans="1:8" x14ac:dyDescent="0.25">
      <c r="A1188" t="s">
        <v>5589</v>
      </c>
      <c r="B1188">
        <f t="shared" si="40"/>
        <v>16</v>
      </c>
      <c r="C1188" t="str" cm="1">
        <f t="array" aca="1" ref="C1188" ca="1">INDIRECT("'"&amp;$A1188&amp;"'!"&amp;CHAR(COLUMN(A1187)+64)&amp;$B1188)</f>
        <v>91O127</v>
      </c>
      <c r="D1188" cm="1">
        <f t="array" aca="1" ref="D1188" ca="1">INDIRECT("'"&amp;$A1188&amp;"'!"&amp;CHAR(COLUMN(C1187)+64)&amp;$B1188)</f>
        <v>8</v>
      </c>
      <c r="E1188">
        <f t="shared" si="39"/>
        <v>1187</v>
      </c>
      <c r="F1188" t="str" cm="1">
        <f t="array" aca="1" ref="F1188" ca="1">INDIRECT("'"&amp;$A1188&amp;"'!"&amp;CHAR(COLUMN(D1187)+64)&amp;$B1188)</f>
        <v>Ống u.PVC CP C1 PN12,5 D27</v>
      </c>
      <c r="G1188" t="str" cm="1">
        <f t="array" aca="1" ref="G1188" ca="1">INDIRECT("'"&amp;$A1188&amp;"'!"&amp;CHAR(COLUMN(E1187)+64)&amp;$B1188)</f>
        <v>m</v>
      </c>
      <c r="H1188" s="1" cm="1">
        <f t="array" aca="1" ref="H1188" ca="1">INDIRECT("'"&amp;$A1188&amp;"'!"&amp;CHAR(COLUMN(B1187)+64)&amp;$B1188)</f>
        <v>11100</v>
      </c>
    </row>
    <row r="1189" spans="1:8" x14ac:dyDescent="0.25">
      <c r="A1189" t="s">
        <v>5589</v>
      </c>
      <c r="B1189">
        <f t="shared" si="40"/>
        <v>17</v>
      </c>
      <c r="C1189" t="str" cm="1">
        <f t="array" aca="1" ref="C1189" ca="1">INDIRECT("'"&amp;$A1189&amp;"'!"&amp;CHAR(COLUMN(A1188)+64)&amp;$B1189)</f>
        <v>91O227</v>
      </c>
      <c r="D1189" cm="1">
        <f t="array" aca="1" ref="D1189" ca="1">INDIRECT("'"&amp;$A1189&amp;"'!"&amp;CHAR(COLUMN(C1188)+64)&amp;$B1189)</f>
        <v>9</v>
      </c>
      <c r="E1189">
        <f t="shared" si="39"/>
        <v>1188</v>
      </c>
      <c r="F1189" t="str" cm="1">
        <f t="array" aca="1" ref="F1189" ca="1">INDIRECT("'"&amp;$A1189&amp;"'!"&amp;CHAR(COLUMN(D1188)+64)&amp;$B1189)</f>
        <v>Ống u.PVC CP C2 PN16 D27</v>
      </c>
      <c r="G1189" t="str" cm="1">
        <f t="array" aca="1" ref="G1189" ca="1">INDIRECT("'"&amp;$A1189&amp;"'!"&amp;CHAR(COLUMN(E1188)+64)&amp;$B1189)</f>
        <v>m</v>
      </c>
      <c r="H1189" s="1" cm="1">
        <f t="array" aca="1" ref="H1189" ca="1">INDIRECT("'"&amp;$A1189&amp;"'!"&amp;CHAR(COLUMN(B1188)+64)&amp;$B1189)</f>
        <v>12700</v>
      </c>
    </row>
    <row r="1190" spans="1:8" x14ac:dyDescent="0.25">
      <c r="A1190" t="s">
        <v>5589</v>
      </c>
      <c r="B1190">
        <f t="shared" si="40"/>
        <v>18</v>
      </c>
      <c r="C1190" t="str" cm="1">
        <f t="array" aca="1" ref="C1190" ca="1">INDIRECT("'"&amp;$A1190&amp;"'!"&amp;CHAR(COLUMN(A1189)+64)&amp;$B1190)</f>
        <v>91O327</v>
      </c>
      <c r="D1190" cm="1">
        <f t="array" aca="1" ref="D1190" ca="1">INDIRECT("'"&amp;$A1190&amp;"'!"&amp;CHAR(COLUMN(C1189)+64)&amp;$B1190)</f>
        <v>10</v>
      </c>
      <c r="E1190">
        <f t="shared" si="39"/>
        <v>1189</v>
      </c>
      <c r="F1190" t="str" cm="1">
        <f t="array" aca="1" ref="F1190" ca="1">INDIRECT("'"&amp;$A1190&amp;"'!"&amp;CHAR(COLUMN(D1189)+64)&amp;$B1190)</f>
        <v>Ống u.PVC CP C3 PN25 D27</v>
      </c>
      <c r="G1190" t="str" cm="1">
        <f t="array" aca="1" ref="G1190" ca="1">INDIRECT("'"&amp;$A1190&amp;"'!"&amp;CHAR(COLUMN(E1189)+64)&amp;$B1190)</f>
        <v>m</v>
      </c>
      <c r="H1190" s="1" cm="1">
        <f t="array" aca="1" ref="H1190" ca="1">INDIRECT("'"&amp;$A1190&amp;"'!"&amp;CHAR(COLUMN(B1189)+64)&amp;$B1190)</f>
        <v>17800</v>
      </c>
    </row>
    <row r="1191" spans="1:8" x14ac:dyDescent="0.25">
      <c r="A1191" t="s">
        <v>5589</v>
      </c>
      <c r="B1191">
        <f t="shared" si="40"/>
        <v>19</v>
      </c>
      <c r="C1191" t="str" cm="1">
        <f t="array" aca="1" ref="C1191" ca="1">INDIRECT("'"&amp;$A1191&amp;"'!"&amp;CHAR(COLUMN(A1190)+64)&amp;$B1191)</f>
        <v>91OT34</v>
      </c>
      <c r="D1191" cm="1">
        <f t="array" aca="1" ref="D1191" ca="1">INDIRECT("'"&amp;$A1191&amp;"'!"&amp;CHAR(COLUMN(C1190)+64)&amp;$B1191)</f>
        <v>11</v>
      </c>
      <c r="E1191">
        <f t="shared" si="39"/>
        <v>1190</v>
      </c>
      <c r="F1191" t="str" cm="1">
        <f t="array" aca="1" ref="F1191" ca="1">INDIRECT("'"&amp;$A1191&amp;"'!"&amp;CHAR(COLUMN(D1190)+64)&amp;$B1191)</f>
        <v>Ống u.PVC CP Thoát PN4 D34</v>
      </c>
      <c r="G1191" t="str" cm="1">
        <f t="array" aca="1" ref="G1191" ca="1">INDIRECT("'"&amp;$A1191&amp;"'!"&amp;CHAR(COLUMN(E1190)+64)&amp;$B1191)</f>
        <v>m</v>
      </c>
      <c r="H1191" s="1" cm="1">
        <f t="array" aca="1" ref="H1191" ca="1">INDIRECT("'"&amp;$A1191&amp;"'!"&amp;CHAR(COLUMN(B1190)+64)&amp;$B1191)</f>
        <v>9900</v>
      </c>
    </row>
    <row r="1192" spans="1:8" x14ac:dyDescent="0.25">
      <c r="A1192" t="s">
        <v>5589</v>
      </c>
      <c r="B1192">
        <f t="shared" si="40"/>
        <v>20</v>
      </c>
      <c r="C1192" t="str" cm="1">
        <f t="array" aca="1" ref="C1192" ca="1">INDIRECT("'"&amp;$A1192&amp;"'!"&amp;CHAR(COLUMN(A1191)+64)&amp;$B1192)</f>
        <v>91O034</v>
      </c>
      <c r="D1192" cm="1">
        <f t="array" aca="1" ref="D1192" ca="1">INDIRECT("'"&amp;$A1192&amp;"'!"&amp;CHAR(COLUMN(C1191)+64)&amp;$B1192)</f>
        <v>12</v>
      </c>
      <c r="E1192">
        <f t="shared" si="39"/>
        <v>1191</v>
      </c>
      <c r="F1192" t="str" cm="1">
        <f t="array" aca="1" ref="F1192" ca="1">INDIRECT("'"&amp;$A1192&amp;"'!"&amp;CHAR(COLUMN(D1191)+64)&amp;$B1192)</f>
        <v>Ống u.PVC CP C0 PN8 D34</v>
      </c>
      <c r="G1192" t="str" cm="1">
        <f t="array" aca="1" ref="G1192" ca="1">INDIRECT("'"&amp;$A1192&amp;"'!"&amp;CHAR(COLUMN(E1191)+64)&amp;$B1192)</f>
        <v>m</v>
      </c>
      <c r="H1192" s="1" cm="1">
        <f t="array" aca="1" ref="H1192" ca="1">INDIRECT("'"&amp;$A1192&amp;"'!"&amp;CHAR(COLUMN(B1191)+64)&amp;$B1192)</f>
        <v>11600</v>
      </c>
    </row>
    <row r="1193" spans="1:8" x14ac:dyDescent="0.25">
      <c r="A1193" t="s">
        <v>5589</v>
      </c>
      <c r="B1193">
        <f t="shared" si="40"/>
        <v>21</v>
      </c>
      <c r="C1193" t="str" cm="1">
        <f t="array" aca="1" ref="C1193" ca="1">INDIRECT("'"&amp;$A1193&amp;"'!"&amp;CHAR(COLUMN(A1192)+64)&amp;$B1193)</f>
        <v>91O134</v>
      </c>
      <c r="D1193" cm="1">
        <f t="array" aca="1" ref="D1193" ca="1">INDIRECT("'"&amp;$A1193&amp;"'!"&amp;CHAR(COLUMN(C1192)+64)&amp;$B1193)</f>
        <v>13</v>
      </c>
      <c r="E1193">
        <f t="shared" si="39"/>
        <v>1192</v>
      </c>
      <c r="F1193" t="str" cm="1">
        <f t="array" aca="1" ref="F1193" ca="1">INDIRECT("'"&amp;$A1193&amp;"'!"&amp;CHAR(COLUMN(D1192)+64)&amp;$B1193)</f>
        <v>Ống u.PVC CP C1 PN10 D34</v>
      </c>
      <c r="G1193" t="str" cm="1">
        <f t="array" aca="1" ref="G1193" ca="1">INDIRECT("'"&amp;$A1193&amp;"'!"&amp;CHAR(COLUMN(E1192)+64)&amp;$B1193)</f>
        <v>m</v>
      </c>
      <c r="H1193" s="1" cm="1">
        <f t="array" aca="1" ref="H1193" ca="1">INDIRECT("'"&amp;$A1193&amp;"'!"&amp;CHAR(COLUMN(B1192)+64)&amp;$B1193)</f>
        <v>14500</v>
      </c>
    </row>
    <row r="1194" spans="1:8" x14ac:dyDescent="0.25">
      <c r="A1194" t="s">
        <v>5589</v>
      </c>
      <c r="B1194">
        <f t="shared" si="40"/>
        <v>22</v>
      </c>
      <c r="C1194" t="str" cm="1">
        <f t="array" aca="1" ref="C1194" ca="1">INDIRECT("'"&amp;$A1194&amp;"'!"&amp;CHAR(COLUMN(A1193)+64)&amp;$B1194)</f>
        <v>91O234</v>
      </c>
      <c r="D1194" cm="1">
        <f t="array" aca="1" ref="D1194" ca="1">INDIRECT("'"&amp;$A1194&amp;"'!"&amp;CHAR(COLUMN(C1193)+64)&amp;$B1194)</f>
        <v>14</v>
      </c>
      <c r="E1194">
        <f t="shared" si="39"/>
        <v>1193</v>
      </c>
      <c r="F1194" t="str" cm="1">
        <f t="array" aca="1" ref="F1194" ca="1">INDIRECT("'"&amp;$A1194&amp;"'!"&amp;CHAR(COLUMN(D1193)+64)&amp;$B1194)</f>
        <v>Ống u.PVC CP C2 PN12,5 D34</v>
      </c>
      <c r="G1194" t="str" cm="1">
        <f t="array" aca="1" ref="G1194" ca="1">INDIRECT("'"&amp;$A1194&amp;"'!"&amp;CHAR(COLUMN(E1193)+64)&amp;$B1194)</f>
        <v>m</v>
      </c>
      <c r="H1194" s="1" cm="1">
        <f t="array" aca="1" ref="H1194" ca="1">INDIRECT("'"&amp;$A1194&amp;"'!"&amp;CHAR(COLUMN(B1193)+64)&amp;$B1194)</f>
        <v>17500</v>
      </c>
    </row>
    <row r="1195" spans="1:8" x14ac:dyDescent="0.25">
      <c r="A1195" t="s">
        <v>5589</v>
      </c>
      <c r="B1195">
        <f t="shared" si="40"/>
        <v>23</v>
      </c>
      <c r="C1195" t="str" cm="1">
        <f t="array" aca="1" ref="C1195" ca="1">INDIRECT("'"&amp;$A1195&amp;"'!"&amp;CHAR(COLUMN(A1194)+64)&amp;$B1195)</f>
        <v>91O334</v>
      </c>
      <c r="D1195" cm="1">
        <f t="array" aca="1" ref="D1195" ca="1">INDIRECT("'"&amp;$A1195&amp;"'!"&amp;CHAR(COLUMN(C1194)+64)&amp;$B1195)</f>
        <v>15</v>
      </c>
      <c r="E1195">
        <f t="shared" si="39"/>
        <v>1194</v>
      </c>
      <c r="F1195" t="str" cm="1">
        <f t="array" aca="1" ref="F1195" ca="1">INDIRECT("'"&amp;$A1195&amp;"'!"&amp;CHAR(COLUMN(D1194)+64)&amp;$B1195)</f>
        <v>Ống u.PVC CP C3 PN16 D34</v>
      </c>
      <c r="G1195" t="str" cm="1">
        <f t="array" aca="1" ref="G1195" ca="1">INDIRECT("'"&amp;$A1195&amp;"'!"&amp;CHAR(COLUMN(E1194)+64)&amp;$B1195)</f>
        <v>m</v>
      </c>
      <c r="H1195" s="1" cm="1">
        <f t="array" aca="1" ref="H1195" ca="1">INDIRECT("'"&amp;$A1195&amp;"'!"&amp;CHAR(COLUMN(B1194)+64)&amp;$B1195)</f>
        <v>20000</v>
      </c>
    </row>
    <row r="1196" spans="1:8" x14ac:dyDescent="0.25">
      <c r="A1196" t="s">
        <v>5589</v>
      </c>
      <c r="B1196">
        <f t="shared" si="40"/>
        <v>24</v>
      </c>
      <c r="C1196" t="str" cm="1">
        <f t="array" aca="1" ref="C1196" ca="1">INDIRECT("'"&amp;$A1196&amp;"'!"&amp;CHAR(COLUMN(A1195)+64)&amp;$B1196)</f>
        <v>91O434</v>
      </c>
      <c r="D1196" cm="1">
        <f t="array" aca="1" ref="D1196" ca="1">INDIRECT("'"&amp;$A1196&amp;"'!"&amp;CHAR(COLUMN(C1195)+64)&amp;$B1196)</f>
        <v>16</v>
      </c>
      <c r="E1196">
        <f t="shared" si="39"/>
        <v>1195</v>
      </c>
      <c r="F1196" t="str" cm="1">
        <f t="array" aca="1" ref="F1196" ca="1">INDIRECT("'"&amp;$A1196&amp;"'!"&amp;CHAR(COLUMN(D1195)+64)&amp;$B1196)</f>
        <v>Ống u.PVC CP C4 PN25 D34</v>
      </c>
      <c r="G1196" t="str" cm="1">
        <f t="array" aca="1" ref="G1196" ca="1">INDIRECT("'"&amp;$A1196&amp;"'!"&amp;CHAR(COLUMN(E1195)+64)&amp;$B1196)</f>
        <v>m</v>
      </c>
      <c r="H1196" s="1" cm="1">
        <f t="array" aca="1" ref="H1196" ca="1">INDIRECT("'"&amp;$A1196&amp;"'!"&amp;CHAR(COLUMN(B1195)+64)&amp;$B1196)</f>
        <v>29600</v>
      </c>
    </row>
    <row r="1197" spans="1:8" x14ac:dyDescent="0.25">
      <c r="A1197" t="s">
        <v>5589</v>
      </c>
      <c r="B1197">
        <f t="shared" si="40"/>
        <v>25</v>
      </c>
      <c r="C1197" t="str" cm="1">
        <f t="array" aca="1" ref="C1197" ca="1">INDIRECT("'"&amp;$A1197&amp;"'!"&amp;CHAR(COLUMN(A1196)+64)&amp;$B1197)</f>
        <v>91OT42</v>
      </c>
      <c r="D1197" cm="1">
        <f t="array" aca="1" ref="D1197" ca="1">INDIRECT("'"&amp;$A1197&amp;"'!"&amp;CHAR(COLUMN(C1196)+64)&amp;$B1197)</f>
        <v>17</v>
      </c>
      <c r="E1197">
        <f t="shared" si="39"/>
        <v>1196</v>
      </c>
      <c r="F1197" t="str" cm="1">
        <f t="array" aca="1" ref="F1197" ca="1">INDIRECT("'"&amp;$A1197&amp;"'!"&amp;CHAR(COLUMN(D1196)+64)&amp;$B1197)</f>
        <v>Ống u.PVC CP Thoát PN4 D42</v>
      </c>
      <c r="G1197" t="str" cm="1">
        <f t="array" aca="1" ref="G1197" ca="1">INDIRECT("'"&amp;$A1197&amp;"'!"&amp;CHAR(COLUMN(E1196)+64)&amp;$B1197)</f>
        <v>m</v>
      </c>
      <c r="H1197" s="1" cm="1">
        <f t="array" aca="1" ref="H1197" ca="1">INDIRECT("'"&amp;$A1197&amp;"'!"&amp;CHAR(COLUMN(B1196)+64)&amp;$B1197)</f>
        <v>15000</v>
      </c>
    </row>
    <row r="1198" spans="1:8" x14ac:dyDescent="0.25">
      <c r="A1198" t="s">
        <v>5589</v>
      </c>
      <c r="B1198">
        <f t="shared" si="40"/>
        <v>26</v>
      </c>
      <c r="C1198" t="str" cm="1">
        <f t="array" aca="1" ref="C1198" ca="1">INDIRECT("'"&amp;$A1198&amp;"'!"&amp;CHAR(COLUMN(A1197)+64)&amp;$B1198)</f>
        <v>91O042</v>
      </c>
      <c r="D1198" cm="1">
        <f t="array" aca="1" ref="D1198" ca="1">INDIRECT("'"&amp;$A1198&amp;"'!"&amp;CHAR(COLUMN(C1197)+64)&amp;$B1198)</f>
        <v>18</v>
      </c>
      <c r="E1198">
        <f t="shared" si="39"/>
        <v>1197</v>
      </c>
      <c r="F1198" t="str" cm="1">
        <f t="array" aca="1" ref="F1198" ca="1">INDIRECT("'"&amp;$A1198&amp;"'!"&amp;CHAR(COLUMN(D1197)+64)&amp;$B1198)</f>
        <v>Ống u.PVC CP C0 PN6 D42</v>
      </c>
      <c r="G1198" t="str" cm="1">
        <f t="array" aca="1" ref="G1198" ca="1">INDIRECT("'"&amp;$A1198&amp;"'!"&amp;CHAR(COLUMN(E1197)+64)&amp;$B1198)</f>
        <v>m</v>
      </c>
      <c r="H1198" s="1" cm="1">
        <f t="array" aca="1" ref="H1198" ca="1">INDIRECT("'"&amp;$A1198&amp;"'!"&amp;CHAR(COLUMN(B1197)+64)&amp;$B1198)</f>
        <v>16800</v>
      </c>
    </row>
    <row r="1199" spans="1:8" x14ac:dyDescent="0.25">
      <c r="A1199" t="s">
        <v>5589</v>
      </c>
      <c r="B1199">
        <f t="shared" si="40"/>
        <v>27</v>
      </c>
      <c r="C1199" t="str" cm="1">
        <f t="array" aca="1" ref="C1199" ca="1">INDIRECT("'"&amp;$A1199&amp;"'!"&amp;CHAR(COLUMN(A1198)+64)&amp;$B1199)</f>
        <v>91O142</v>
      </c>
      <c r="D1199" cm="1">
        <f t="array" aca="1" ref="D1199" ca="1">INDIRECT("'"&amp;$A1199&amp;"'!"&amp;CHAR(COLUMN(C1198)+64)&amp;$B1199)</f>
        <v>19</v>
      </c>
      <c r="E1199">
        <f t="shared" si="39"/>
        <v>1198</v>
      </c>
      <c r="F1199" t="str" cm="1">
        <f t="array" aca="1" ref="F1199" ca="1">INDIRECT("'"&amp;$A1199&amp;"'!"&amp;CHAR(COLUMN(D1198)+64)&amp;$B1199)</f>
        <v>Ống u.PVC CP C1 PN8 D42</v>
      </c>
      <c r="G1199" t="str" cm="1">
        <f t="array" aca="1" ref="G1199" ca="1">INDIRECT("'"&amp;$A1199&amp;"'!"&amp;CHAR(COLUMN(E1198)+64)&amp;$B1199)</f>
        <v>m</v>
      </c>
      <c r="H1199" s="1" cm="1">
        <f t="array" aca="1" ref="H1199" ca="1">INDIRECT("'"&amp;$A1199&amp;"'!"&amp;CHAR(COLUMN(B1198)+64)&amp;$B1199)</f>
        <v>19800</v>
      </c>
    </row>
    <row r="1200" spans="1:8" x14ac:dyDescent="0.25">
      <c r="A1200" t="s">
        <v>5589</v>
      </c>
      <c r="B1200">
        <f t="shared" si="40"/>
        <v>28</v>
      </c>
      <c r="C1200" t="str" cm="1">
        <f t="array" aca="1" ref="C1200" ca="1">INDIRECT("'"&amp;$A1200&amp;"'!"&amp;CHAR(COLUMN(A1199)+64)&amp;$B1200)</f>
        <v>91O242</v>
      </c>
      <c r="D1200" cm="1">
        <f t="array" aca="1" ref="D1200" ca="1">INDIRECT("'"&amp;$A1200&amp;"'!"&amp;CHAR(COLUMN(C1199)+64)&amp;$B1200)</f>
        <v>20</v>
      </c>
      <c r="E1200">
        <f t="shared" si="39"/>
        <v>1199</v>
      </c>
      <c r="F1200" t="str" cm="1">
        <f t="array" aca="1" ref="F1200" ca="1">INDIRECT("'"&amp;$A1200&amp;"'!"&amp;CHAR(COLUMN(D1199)+64)&amp;$B1200)</f>
        <v>Ống u.PVC CP C2 PN10 D42</v>
      </c>
      <c r="G1200" t="str" cm="1">
        <f t="array" aca="1" ref="G1200" ca="1">INDIRECT("'"&amp;$A1200&amp;"'!"&amp;CHAR(COLUMN(E1199)+64)&amp;$B1200)</f>
        <v>m</v>
      </c>
      <c r="H1200" s="1" cm="1">
        <f t="array" aca="1" ref="H1200" ca="1">INDIRECT("'"&amp;$A1200&amp;"'!"&amp;CHAR(COLUMN(B1199)+64)&amp;$B1200)</f>
        <v>22400</v>
      </c>
    </row>
    <row r="1201" spans="1:8" x14ac:dyDescent="0.25">
      <c r="A1201" t="s">
        <v>5589</v>
      </c>
      <c r="B1201">
        <f t="shared" si="40"/>
        <v>29</v>
      </c>
      <c r="C1201" t="str" cm="1">
        <f t="array" aca="1" ref="C1201" ca="1">INDIRECT("'"&amp;$A1201&amp;"'!"&amp;CHAR(COLUMN(A1200)+64)&amp;$B1201)</f>
        <v>91O342</v>
      </c>
      <c r="D1201" cm="1">
        <f t="array" aca="1" ref="D1201" ca="1">INDIRECT("'"&amp;$A1201&amp;"'!"&amp;CHAR(COLUMN(C1200)+64)&amp;$B1201)</f>
        <v>21</v>
      </c>
      <c r="E1201">
        <f t="shared" si="39"/>
        <v>1200</v>
      </c>
      <c r="F1201" t="str" cm="1">
        <f t="array" aca="1" ref="F1201" ca="1">INDIRECT("'"&amp;$A1201&amp;"'!"&amp;CHAR(COLUMN(D1200)+64)&amp;$B1201)</f>
        <v>Ống u.PVC CP C3 PN12,5 D42</v>
      </c>
      <c r="G1201" t="str" cm="1">
        <f t="array" aca="1" ref="G1201" ca="1">INDIRECT("'"&amp;$A1201&amp;"'!"&amp;CHAR(COLUMN(E1200)+64)&amp;$B1201)</f>
        <v>m</v>
      </c>
      <c r="H1201" s="1" cm="1">
        <f t="array" aca="1" ref="H1201" ca="1">INDIRECT("'"&amp;$A1201&amp;"'!"&amp;CHAR(COLUMN(B1200)+64)&amp;$B1201)</f>
        <v>26200</v>
      </c>
    </row>
    <row r="1202" spans="1:8" x14ac:dyDescent="0.25">
      <c r="A1202" t="s">
        <v>5589</v>
      </c>
      <c r="B1202">
        <f t="shared" si="40"/>
        <v>30</v>
      </c>
      <c r="C1202" t="str" cm="1">
        <f t="array" aca="1" ref="C1202" ca="1">INDIRECT("'"&amp;$A1202&amp;"'!"&amp;CHAR(COLUMN(A1201)+64)&amp;$B1202)</f>
        <v>91O442</v>
      </c>
      <c r="D1202" cm="1">
        <f t="array" aca="1" ref="D1202" ca="1">INDIRECT("'"&amp;$A1202&amp;"'!"&amp;CHAR(COLUMN(C1201)+64)&amp;$B1202)</f>
        <v>22</v>
      </c>
      <c r="E1202">
        <f t="shared" si="39"/>
        <v>1201</v>
      </c>
      <c r="F1202" t="str" cm="1">
        <f t="array" aca="1" ref="F1202" ca="1">INDIRECT("'"&amp;$A1202&amp;"'!"&amp;CHAR(COLUMN(D1201)+64)&amp;$B1202)</f>
        <v>Ống u.PVC CP C4 PN16 D42</v>
      </c>
      <c r="G1202" t="str" cm="1">
        <f t="array" aca="1" ref="G1202" ca="1">INDIRECT("'"&amp;$A1202&amp;"'!"&amp;CHAR(COLUMN(E1201)+64)&amp;$B1202)</f>
        <v>m</v>
      </c>
      <c r="H1202" s="1" cm="1">
        <f t="array" aca="1" ref="H1202" ca="1">INDIRECT("'"&amp;$A1202&amp;"'!"&amp;CHAR(COLUMN(B1201)+64)&amp;$B1202)</f>
        <v>32700</v>
      </c>
    </row>
    <row r="1203" spans="1:8" x14ac:dyDescent="0.25">
      <c r="A1203" t="s">
        <v>5589</v>
      </c>
      <c r="B1203">
        <f t="shared" si="40"/>
        <v>31</v>
      </c>
      <c r="C1203" t="str" cm="1">
        <f t="array" aca="1" ref="C1203" ca="1">INDIRECT("'"&amp;$A1203&amp;"'!"&amp;CHAR(COLUMN(A1202)+64)&amp;$B1203)</f>
        <v>91OT48</v>
      </c>
      <c r="D1203" cm="1">
        <f t="array" aca="1" ref="D1203" ca="1">INDIRECT("'"&amp;$A1203&amp;"'!"&amp;CHAR(COLUMN(C1202)+64)&amp;$B1203)</f>
        <v>23</v>
      </c>
      <c r="E1203">
        <f t="shared" si="39"/>
        <v>1202</v>
      </c>
      <c r="F1203" t="str" cm="1">
        <f t="array" aca="1" ref="F1203" ca="1">INDIRECT("'"&amp;$A1203&amp;"'!"&amp;CHAR(COLUMN(D1202)+64)&amp;$B1203)</f>
        <v>Ống u.PVC CP Thoát PN5 D48</v>
      </c>
      <c r="G1203" t="str" cm="1">
        <f t="array" aca="1" ref="G1203" ca="1">INDIRECT("'"&amp;$A1203&amp;"'!"&amp;CHAR(COLUMN(E1202)+64)&amp;$B1203)</f>
        <v>m</v>
      </c>
      <c r="H1203" s="1" cm="1">
        <f t="array" aca="1" ref="H1203" ca="1">INDIRECT("'"&amp;$A1203&amp;"'!"&amp;CHAR(COLUMN(B1202)+64)&amp;$B1203)</f>
        <v>17400</v>
      </c>
    </row>
    <row r="1204" spans="1:8" x14ac:dyDescent="0.25">
      <c r="A1204" t="s">
        <v>5589</v>
      </c>
      <c r="B1204">
        <f t="shared" si="40"/>
        <v>32</v>
      </c>
      <c r="C1204" t="str" cm="1">
        <f t="array" aca="1" ref="C1204" ca="1">INDIRECT("'"&amp;$A1204&amp;"'!"&amp;CHAR(COLUMN(A1203)+64)&amp;$B1204)</f>
        <v>91O048</v>
      </c>
      <c r="D1204" cm="1">
        <f t="array" aca="1" ref="D1204" ca="1">INDIRECT("'"&amp;$A1204&amp;"'!"&amp;CHAR(COLUMN(C1203)+64)&amp;$B1204)</f>
        <v>24</v>
      </c>
      <c r="E1204">
        <f t="shared" si="39"/>
        <v>1203</v>
      </c>
      <c r="F1204" t="str" cm="1">
        <f t="array" aca="1" ref="F1204" ca="1">INDIRECT("'"&amp;$A1204&amp;"'!"&amp;CHAR(COLUMN(D1203)+64)&amp;$B1204)</f>
        <v>Ống u.PVC CP C0 PN6 D48</v>
      </c>
      <c r="G1204" t="str" cm="1">
        <f t="array" aca="1" ref="G1204" ca="1">INDIRECT("'"&amp;$A1204&amp;"'!"&amp;CHAR(COLUMN(E1203)+64)&amp;$B1204)</f>
        <v>m</v>
      </c>
      <c r="H1204" s="1" cm="1">
        <f t="array" aca="1" ref="H1204" ca="1">INDIRECT("'"&amp;$A1204&amp;"'!"&amp;CHAR(COLUMN(B1203)+64)&amp;$B1204)</f>
        <v>20400</v>
      </c>
    </row>
    <row r="1205" spans="1:8" x14ac:dyDescent="0.25">
      <c r="A1205" t="s">
        <v>5589</v>
      </c>
      <c r="B1205">
        <f t="shared" si="40"/>
        <v>33</v>
      </c>
      <c r="C1205" t="str" cm="1">
        <f t="array" aca="1" ref="C1205" ca="1">INDIRECT("'"&amp;$A1205&amp;"'!"&amp;CHAR(COLUMN(A1204)+64)&amp;$B1205)</f>
        <v>91O148</v>
      </c>
      <c r="D1205" cm="1">
        <f t="array" aca="1" ref="D1205" ca="1">INDIRECT("'"&amp;$A1205&amp;"'!"&amp;CHAR(COLUMN(C1204)+64)&amp;$B1205)</f>
        <v>25</v>
      </c>
      <c r="E1205">
        <f t="shared" si="39"/>
        <v>1204</v>
      </c>
      <c r="F1205" t="str" cm="1">
        <f t="array" aca="1" ref="F1205" ca="1">INDIRECT("'"&amp;$A1205&amp;"'!"&amp;CHAR(COLUMN(D1204)+64)&amp;$B1205)</f>
        <v>Ống u.PVC CP C1 PN8 D48</v>
      </c>
      <c r="G1205" t="str" cm="1">
        <f t="array" aca="1" ref="G1205" ca="1">INDIRECT("'"&amp;$A1205&amp;"'!"&amp;CHAR(COLUMN(E1204)+64)&amp;$B1205)</f>
        <v>m</v>
      </c>
      <c r="H1205" s="1" cm="1">
        <f t="array" aca="1" ref="H1205" ca="1">INDIRECT("'"&amp;$A1205&amp;"'!"&amp;CHAR(COLUMN(B1204)+64)&amp;$B1205)</f>
        <v>23500</v>
      </c>
    </row>
    <row r="1206" spans="1:8" x14ac:dyDescent="0.25">
      <c r="A1206" t="s">
        <v>5589</v>
      </c>
      <c r="B1206">
        <f t="shared" si="40"/>
        <v>34</v>
      </c>
      <c r="C1206" t="str" cm="1">
        <f t="array" aca="1" ref="C1206" ca="1">INDIRECT("'"&amp;$A1206&amp;"'!"&amp;CHAR(COLUMN(A1205)+64)&amp;$B1206)</f>
        <v>91O248</v>
      </c>
      <c r="D1206" cm="1">
        <f t="array" aca="1" ref="D1206" ca="1">INDIRECT("'"&amp;$A1206&amp;"'!"&amp;CHAR(COLUMN(C1205)+64)&amp;$B1206)</f>
        <v>26</v>
      </c>
      <c r="E1206">
        <f t="shared" si="39"/>
        <v>1205</v>
      </c>
      <c r="F1206" t="str" cm="1">
        <f t="array" aca="1" ref="F1206" ca="1">INDIRECT("'"&amp;$A1206&amp;"'!"&amp;CHAR(COLUMN(D1205)+64)&amp;$B1206)</f>
        <v>Ống u.PVC CP C2 PN10 D48</v>
      </c>
      <c r="G1206" t="str" cm="1">
        <f t="array" aca="1" ref="G1206" ca="1">INDIRECT("'"&amp;$A1206&amp;"'!"&amp;CHAR(COLUMN(E1205)+64)&amp;$B1206)</f>
        <v>m</v>
      </c>
      <c r="H1206" s="1" cm="1">
        <f t="array" aca="1" ref="H1206" ca="1">INDIRECT("'"&amp;$A1206&amp;"'!"&amp;CHAR(COLUMN(B1205)+64)&amp;$B1206)</f>
        <v>26800</v>
      </c>
    </row>
    <row r="1207" spans="1:8" x14ac:dyDescent="0.25">
      <c r="A1207" t="s">
        <v>5589</v>
      </c>
      <c r="B1207">
        <f t="shared" si="40"/>
        <v>35</v>
      </c>
      <c r="C1207" t="str" cm="1">
        <f t="array" aca="1" ref="C1207" ca="1">INDIRECT("'"&amp;$A1207&amp;"'!"&amp;CHAR(COLUMN(A1206)+64)&amp;$B1207)</f>
        <v>91O348</v>
      </c>
      <c r="D1207" cm="1">
        <f t="array" aca="1" ref="D1207" ca="1">INDIRECT("'"&amp;$A1207&amp;"'!"&amp;CHAR(COLUMN(C1206)+64)&amp;$B1207)</f>
        <v>27</v>
      </c>
      <c r="E1207">
        <f t="shared" si="39"/>
        <v>1206</v>
      </c>
      <c r="F1207" t="str" cm="1">
        <f t="array" aca="1" ref="F1207" ca="1">INDIRECT("'"&amp;$A1207&amp;"'!"&amp;CHAR(COLUMN(D1206)+64)&amp;$B1207)</f>
        <v>Ống u.PVC CP C3 PN12,5 D48</v>
      </c>
      <c r="G1207" t="str" cm="1">
        <f t="array" aca="1" ref="G1207" ca="1">INDIRECT("'"&amp;$A1207&amp;"'!"&amp;CHAR(COLUMN(E1206)+64)&amp;$B1207)</f>
        <v>m</v>
      </c>
      <c r="H1207" s="1" cm="1">
        <f t="array" aca="1" ref="H1207" ca="1">INDIRECT("'"&amp;$A1207&amp;"'!"&amp;CHAR(COLUMN(B1206)+64)&amp;$B1207)</f>
        <v>32800</v>
      </c>
    </row>
    <row r="1208" spans="1:8" x14ac:dyDescent="0.25">
      <c r="A1208" t="s">
        <v>5589</v>
      </c>
      <c r="B1208">
        <f t="shared" si="40"/>
        <v>36</v>
      </c>
      <c r="C1208" t="str" cm="1">
        <f t="array" aca="1" ref="C1208" ca="1">INDIRECT("'"&amp;$A1208&amp;"'!"&amp;CHAR(COLUMN(A1207)+64)&amp;$B1208)</f>
        <v>91O448</v>
      </c>
      <c r="D1208" cm="1">
        <f t="array" aca="1" ref="D1208" ca="1">INDIRECT("'"&amp;$A1208&amp;"'!"&amp;CHAR(COLUMN(C1207)+64)&amp;$B1208)</f>
        <v>28</v>
      </c>
      <c r="E1208">
        <f t="shared" si="39"/>
        <v>1207</v>
      </c>
      <c r="F1208" t="str" cm="1">
        <f t="array" aca="1" ref="F1208" ca="1">INDIRECT("'"&amp;$A1208&amp;"'!"&amp;CHAR(COLUMN(D1207)+64)&amp;$B1208)</f>
        <v>Ống u.PVC CP C4 PN16 D48</v>
      </c>
      <c r="G1208" t="str" cm="1">
        <f t="array" aca="1" ref="G1208" ca="1">INDIRECT("'"&amp;$A1208&amp;"'!"&amp;CHAR(COLUMN(E1207)+64)&amp;$B1208)</f>
        <v>m</v>
      </c>
      <c r="H1208" s="1" cm="1">
        <f t="array" aca="1" ref="H1208" ca="1">INDIRECT("'"&amp;$A1208&amp;"'!"&amp;CHAR(COLUMN(B1207)+64)&amp;$B1208)</f>
        <v>41000</v>
      </c>
    </row>
    <row r="1209" spans="1:8" x14ac:dyDescent="0.25">
      <c r="A1209" t="s">
        <v>5589</v>
      </c>
      <c r="B1209">
        <f t="shared" si="40"/>
        <v>37</v>
      </c>
      <c r="C1209" t="str" cm="1">
        <f t="array" aca="1" ref="C1209" ca="1">INDIRECT("'"&amp;$A1209&amp;"'!"&amp;CHAR(COLUMN(A1208)+64)&amp;$B1209)</f>
        <v>91OT60</v>
      </c>
      <c r="D1209" cm="1">
        <f t="array" aca="1" ref="D1209" ca="1">INDIRECT("'"&amp;$A1209&amp;"'!"&amp;CHAR(COLUMN(C1208)+64)&amp;$B1209)</f>
        <v>29</v>
      </c>
      <c r="E1209">
        <f t="shared" si="39"/>
        <v>1208</v>
      </c>
      <c r="F1209" t="str" cm="1">
        <f t="array" aca="1" ref="F1209" ca="1">INDIRECT("'"&amp;$A1209&amp;"'!"&amp;CHAR(COLUMN(D1208)+64)&amp;$B1209)</f>
        <v>Ống u.PVC CP Thoát PN4 D60</v>
      </c>
      <c r="G1209" t="str" cm="1">
        <f t="array" aca="1" ref="G1209" ca="1">INDIRECT("'"&amp;$A1209&amp;"'!"&amp;CHAR(COLUMN(E1208)+64)&amp;$B1209)</f>
        <v>m</v>
      </c>
      <c r="H1209" s="1" cm="1">
        <f t="array" aca="1" ref="H1209" ca="1">INDIRECT("'"&amp;$A1209&amp;"'!"&amp;CHAR(COLUMN(B1208)+64)&amp;$B1209)</f>
        <v>22900</v>
      </c>
    </row>
    <row r="1210" spans="1:8" x14ac:dyDescent="0.25">
      <c r="A1210" t="s">
        <v>5589</v>
      </c>
      <c r="B1210">
        <f t="shared" si="40"/>
        <v>38</v>
      </c>
      <c r="C1210" t="str" cm="1">
        <f t="array" aca="1" ref="C1210" ca="1">INDIRECT("'"&amp;$A1210&amp;"'!"&amp;CHAR(COLUMN(A1209)+64)&amp;$B1210)</f>
        <v>91O060</v>
      </c>
      <c r="D1210" cm="1">
        <f t="array" aca="1" ref="D1210" ca="1">INDIRECT("'"&amp;$A1210&amp;"'!"&amp;CHAR(COLUMN(C1209)+64)&amp;$B1210)</f>
        <v>30</v>
      </c>
      <c r="E1210">
        <f t="shared" si="39"/>
        <v>1209</v>
      </c>
      <c r="F1210" t="str" cm="1">
        <f t="array" aca="1" ref="F1210" ca="1">INDIRECT("'"&amp;$A1210&amp;"'!"&amp;CHAR(COLUMN(D1209)+64)&amp;$B1210)</f>
        <v>Ống u.PVC CP C0 PN5 D60</v>
      </c>
      <c r="G1210" t="str" cm="1">
        <f t="array" aca="1" ref="G1210" ca="1">INDIRECT("'"&amp;$A1210&amp;"'!"&amp;CHAR(COLUMN(E1209)+64)&amp;$B1210)</f>
        <v>m</v>
      </c>
      <c r="H1210" s="1" cm="1">
        <f t="array" aca="1" ref="H1210" ca="1">INDIRECT("'"&amp;$A1210&amp;"'!"&amp;CHAR(COLUMN(B1209)+64)&amp;$B1210)</f>
        <v>27200</v>
      </c>
    </row>
    <row r="1211" spans="1:8" x14ac:dyDescent="0.25">
      <c r="A1211" t="s">
        <v>5589</v>
      </c>
      <c r="B1211">
        <f t="shared" si="40"/>
        <v>39</v>
      </c>
      <c r="C1211" t="str" cm="1">
        <f t="array" aca="1" ref="C1211" ca="1">INDIRECT("'"&amp;$A1211&amp;"'!"&amp;CHAR(COLUMN(A1210)+64)&amp;$B1211)</f>
        <v>91O160</v>
      </c>
      <c r="D1211" cm="1">
        <f t="array" aca="1" ref="D1211" ca="1">INDIRECT("'"&amp;$A1211&amp;"'!"&amp;CHAR(COLUMN(C1210)+64)&amp;$B1211)</f>
        <v>31</v>
      </c>
      <c r="E1211">
        <f t="shared" si="39"/>
        <v>1210</v>
      </c>
      <c r="F1211" t="str" cm="1">
        <f t="array" aca="1" ref="F1211" ca="1">INDIRECT("'"&amp;$A1211&amp;"'!"&amp;CHAR(COLUMN(D1210)+64)&amp;$B1211)</f>
        <v>Ống u.PVC CP C1 PN6 D60</v>
      </c>
      <c r="G1211" t="str" cm="1">
        <f t="array" aca="1" ref="G1211" ca="1">INDIRECT("'"&amp;$A1211&amp;"'!"&amp;CHAR(COLUMN(E1210)+64)&amp;$B1211)</f>
        <v>m</v>
      </c>
      <c r="H1211" s="1" cm="1">
        <f t="array" aca="1" ref="H1211" ca="1">INDIRECT("'"&amp;$A1211&amp;"'!"&amp;CHAR(COLUMN(B1210)+64)&amp;$B1211)</f>
        <v>33400</v>
      </c>
    </row>
    <row r="1212" spans="1:8" x14ac:dyDescent="0.25">
      <c r="A1212" t="s">
        <v>5589</v>
      </c>
      <c r="B1212">
        <f t="shared" si="40"/>
        <v>40</v>
      </c>
      <c r="C1212" t="str" cm="1">
        <f t="array" aca="1" ref="C1212" ca="1">INDIRECT("'"&amp;$A1212&amp;"'!"&amp;CHAR(COLUMN(A1211)+64)&amp;$B1212)</f>
        <v>91O260</v>
      </c>
      <c r="D1212" cm="1">
        <f t="array" aca="1" ref="D1212" ca="1">INDIRECT("'"&amp;$A1212&amp;"'!"&amp;CHAR(COLUMN(C1211)+64)&amp;$B1212)</f>
        <v>32</v>
      </c>
      <c r="E1212">
        <f t="shared" si="39"/>
        <v>1211</v>
      </c>
      <c r="F1212" t="str" cm="1">
        <f t="array" aca="1" ref="F1212" ca="1">INDIRECT("'"&amp;$A1212&amp;"'!"&amp;CHAR(COLUMN(D1211)+64)&amp;$B1212)</f>
        <v>Ống u.PVC CP C2 PN8 D60</v>
      </c>
      <c r="G1212" t="str" cm="1">
        <f t="array" aca="1" ref="G1212" ca="1">INDIRECT("'"&amp;$A1212&amp;"'!"&amp;CHAR(COLUMN(E1211)+64)&amp;$B1212)</f>
        <v>m</v>
      </c>
      <c r="H1212" s="1" cm="1">
        <f t="array" aca="1" ref="H1212" ca="1">INDIRECT("'"&amp;$A1212&amp;"'!"&amp;CHAR(COLUMN(B1211)+64)&amp;$B1212)</f>
        <v>38800</v>
      </c>
    </row>
    <row r="1213" spans="1:8" x14ac:dyDescent="0.25">
      <c r="A1213" t="s">
        <v>5589</v>
      </c>
      <c r="B1213">
        <f t="shared" si="40"/>
        <v>41</v>
      </c>
      <c r="C1213" t="str" cm="1">
        <f t="array" aca="1" ref="C1213" ca="1">INDIRECT("'"&amp;$A1213&amp;"'!"&amp;CHAR(COLUMN(A1212)+64)&amp;$B1213)</f>
        <v>91O360</v>
      </c>
      <c r="D1213" cm="1">
        <f t="array" aca="1" ref="D1213" ca="1">INDIRECT("'"&amp;$A1213&amp;"'!"&amp;CHAR(COLUMN(C1212)+64)&amp;$B1213)</f>
        <v>33</v>
      </c>
      <c r="E1213">
        <f t="shared" si="39"/>
        <v>1212</v>
      </c>
      <c r="F1213" t="str" cm="1">
        <f t="array" aca="1" ref="F1213" ca="1">INDIRECT("'"&amp;$A1213&amp;"'!"&amp;CHAR(COLUMN(D1212)+64)&amp;$B1213)</f>
        <v>Ống u.PVC CP C3 PN10 D60</v>
      </c>
      <c r="G1213" t="str" cm="1">
        <f t="array" aca="1" ref="G1213" ca="1">INDIRECT("'"&amp;$A1213&amp;"'!"&amp;CHAR(COLUMN(E1212)+64)&amp;$B1213)</f>
        <v>m</v>
      </c>
      <c r="H1213" s="1" cm="1">
        <f t="array" aca="1" ref="H1213" ca="1">INDIRECT("'"&amp;$A1213&amp;"'!"&amp;CHAR(COLUMN(B1212)+64)&amp;$B1213)</f>
        <v>46500</v>
      </c>
    </row>
    <row r="1214" spans="1:8" x14ac:dyDescent="0.25">
      <c r="A1214" t="s">
        <v>5589</v>
      </c>
      <c r="B1214">
        <f t="shared" si="40"/>
        <v>42</v>
      </c>
      <c r="C1214" t="str" cm="1">
        <f t="array" aca="1" ref="C1214" ca="1">INDIRECT("'"&amp;$A1214&amp;"'!"&amp;CHAR(COLUMN(A1213)+64)&amp;$B1214)</f>
        <v>91O460</v>
      </c>
      <c r="D1214" cm="1">
        <f t="array" aca="1" ref="D1214" ca="1">INDIRECT("'"&amp;$A1214&amp;"'!"&amp;CHAR(COLUMN(C1213)+64)&amp;$B1214)</f>
        <v>34</v>
      </c>
      <c r="E1214">
        <f t="shared" si="39"/>
        <v>1213</v>
      </c>
      <c r="F1214" t="str" cm="1">
        <f t="array" aca="1" ref="F1214" ca="1">INDIRECT("'"&amp;$A1214&amp;"'!"&amp;CHAR(COLUMN(D1213)+64)&amp;$B1214)</f>
        <v>Ống u.PVC CP C4 PN12,5 D60</v>
      </c>
      <c r="G1214" t="str" cm="1">
        <f t="array" aca="1" ref="G1214" ca="1">INDIRECT("'"&amp;$A1214&amp;"'!"&amp;CHAR(COLUMN(E1213)+64)&amp;$B1214)</f>
        <v>m</v>
      </c>
      <c r="H1214" s="1" cm="1">
        <f t="array" aca="1" ref="H1214" ca="1">INDIRECT("'"&amp;$A1214&amp;"'!"&amp;CHAR(COLUMN(B1213)+64)&amp;$B1214)</f>
        <v>58500</v>
      </c>
    </row>
    <row r="1215" spans="1:8" x14ac:dyDescent="0.25">
      <c r="A1215" t="s">
        <v>5589</v>
      </c>
      <c r="B1215">
        <f t="shared" si="40"/>
        <v>43</v>
      </c>
      <c r="C1215" t="str" cm="1">
        <f t="array" aca="1" ref="C1215" ca="1">INDIRECT("'"&amp;$A1215&amp;"'!"&amp;CHAR(COLUMN(A1214)+64)&amp;$B1215)</f>
        <v>91OT75</v>
      </c>
      <c r="D1215" cm="1">
        <f t="array" aca="1" ref="D1215" ca="1">INDIRECT("'"&amp;$A1215&amp;"'!"&amp;CHAR(COLUMN(C1214)+64)&amp;$B1215)</f>
        <v>35</v>
      </c>
      <c r="E1215">
        <f t="shared" si="39"/>
        <v>1214</v>
      </c>
      <c r="F1215" t="str" cm="1">
        <f t="array" aca="1" ref="F1215" ca="1">INDIRECT("'"&amp;$A1215&amp;"'!"&amp;CHAR(COLUMN(D1214)+64)&amp;$B1215)</f>
        <v>Ống u.PVC CP Thoát PN4 D75</v>
      </c>
      <c r="G1215" t="str" cm="1">
        <f t="array" aca="1" ref="G1215" ca="1">INDIRECT("'"&amp;$A1215&amp;"'!"&amp;CHAR(COLUMN(E1214)+64)&amp;$B1215)</f>
        <v>m</v>
      </c>
      <c r="H1215" s="1" cm="1">
        <f t="array" aca="1" ref="H1215" ca="1">INDIRECT("'"&amp;$A1215&amp;"'!"&amp;CHAR(COLUMN(B1214)+64)&amp;$B1215)</f>
        <v>32000</v>
      </c>
    </row>
    <row r="1216" spans="1:8" x14ac:dyDescent="0.25">
      <c r="A1216" t="s">
        <v>5589</v>
      </c>
      <c r="B1216">
        <f t="shared" si="40"/>
        <v>44</v>
      </c>
      <c r="C1216" t="str" cm="1">
        <f t="array" aca="1" ref="C1216" ca="1">INDIRECT("'"&amp;$A1216&amp;"'!"&amp;CHAR(COLUMN(A1215)+64)&amp;$B1216)</f>
        <v>91O075</v>
      </c>
      <c r="D1216" cm="1">
        <f t="array" aca="1" ref="D1216" ca="1">INDIRECT("'"&amp;$A1216&amp;"'!"&amp;CHAR(COLUMN(C1215)+64)&amp;$B1216)</f>
        <v>36</v>
      </c>
      <c r="E1216">
        <f t="shared" si="39"/>
        <v>1215</v>
      </c>
      <c r="F1216" t="str" cm="1">
        <f t="array" aca="1" ref="F1216" ca="1">INDIRECT("'"&amp;$A1216&amp;"'!"&amp;CHAR(COLUMN(D1215)+64)&amp;$B1216)</f>
        <v>Ống u.PVC CP C0 PN5 D75</v>
      </c>
      <c r="G1216" t="str" cm="1">
        <f t="array" aca="1" ref="G1216" ca="1">INDIRECT("'"&amp;$A1216&amp;"'!"&amp;CHAR(COLUMN(E1215)+64)&amp;$B1216)</f>
        <v>m</v>
      </c>
      <c r="H1216" s="1" cm="1">
        <f t="array" aca="1" ref="H1216" ca="1">INDIRECT("'"&amp;$A1216&amp;"'!"&amp;CHAR(COLUMN(B1215)+64)&amp;$B1216)</f>
        <v>37100</v>
      </c>
    </row>
    <row r="1217" spans="1:8" x14ac:dyDescent="0.25">
      <c r="A1217" t="s">
        <v>5589</v>
      </c>
      <c r="B1217">
        <f t="shared" si="40"/>
        <v>45</v>
      </c>
      <c r="C1217" t="str" cm="1">
        <f t="array" aca="1" ref="C1217" ca="1">INDIRECT("'"&amp;$A1217&amp;"'!"&amp;CHAR(COLUMN(A1216)+64)&amp;$B1217)</f>
        <v>91O175</v>
      </c>
      <c r="D1217" cm="1">
        <f t="array" aca="1" ref="D1217" ca="1">INDIRECT("'"&amp;$A1217&amp;"'!"&amp;CHAR(COLUMN(C1216)+64)&amp;$B1217)</f>
        <v>37</v>
      </c>
      <c r="E1217">
        <f t="shared" si="39"/>
        <v>1216</v>
      </c>
      <c r="F1217" t="str" cm="1">
        <f t="array" aca="1" ref="F1217" ca="1">INDIRECT("'"&amp;$A1217&amp;"'!"&amp;CHAR(COLUMN(D1216)+64)&amp;$B1217)</f>
        <v>Ống u.PVC CP C1 PN6 D75</v>
      </c>
      <c r="G1217" t="str" cm="1">
        <f t="array" aca="1" ref="G1217" ca="1">INDIRECT("'"&amp;$A1217&amp;"'!"&amp;CHAR(COLUMN(E1216)+64)&amp;$B1217)</f>
        <v>m</v>
      </c>
      <c r="H1217" s="1" cm="1">
        <f t="array" aca="1" ref="H1217" ca="1">INDIRECT("'"&amp;$A1217&amp;"'!"&amp;CHAR(COLUMN(B1216)+64)&amp;$B1217)</f>
        <v>42300</v>
      </c>
    </row>
    <row r="1218" spans="1:8" x14ac:dyDescent="0.25">
      <c r="A1218" t="s">
        <v>5589</v>
      </c>
      <c r="B1218">
        <f t="shared" si="40"/>
        <v>46</v>
      </c>
      <c r="C1218" t="str" cm="1">
        <f t="array" aca="1" ref="C1218" ca="1">INDIRECT("'"&amp;$A1218&amp;"'!"&amp;CHAR(COLUMN(A1217)+64)&amp;$B1218)</f>
        <v>91O275</v>
      </c>
      <c r="D1218" cm="1">
        <f t="array" aca="1" ref="D1218" ca="1">INDIRECT("'"&amp;$A1218&amp;"'!"&amp;CHAR(COLUMN(C1217)+64)&amp;$B1218)</f>
        <v>38</v>
      </c>
      <c r="E1218">
        <f t="shared" si="39"/>
        <v>1217</v>
      </c>
      <c r="F1218" t="str" cm="1">
        <f t="array" aca="1" ref="F1218" ca="1">INDIRECT("'"&amp;$A1218&amp;"'!"&amp;CHAR(COLUMN(D1217)+64)&amp;$B1218)</f>
        <v>Ống u.PVC CP C2 PN8 D75</v>
      </c>
      <c r="G1218" t="str" cm="1">
        <f t="array" aca="1" ref="G1218" ca="1">INDIRECT("'"&amp;$A1218&amp;"'!"&amp;CHAR(COLUMN(E1217)+64)&amp;$B1218)</f>
        <v>m</v>
      </c>
      <c r="H1218" s="1" cm="1">
        <f t="array" aca="1" ref="H1218" ca="1">INDIRECT("'"&amp;$A1218&amp;"'!"&amp;CHAR(COLUMN(B1217)+64)&amp;$B1218)</f>
        <v>55100</v>
      </c>
    </row>
    <row r="1219" spans="1:8" x14ac:dyDescent="0.25">
      <c r="A1219" t="s">
        <v>5589</v>
      </c>
      <c r="B1219">
        <f t="shared" si="40"/>
        <v>47</v>
      </c>
      <c r="C1219" t="str" cm="1">
        <f t="array" aca="1" ref="C1219" ca="1">INDIRECT("'"&amp;$A1219&amp;"'!"&amp;CHAR(COLUMN(A1218)+64)&amp;$B1219)</f>
        <v>91O375</v>
      </c>
      <c r="D1219" cm="1">
        <f t="array" aca="1" ref="D1219" ca="1">INDIRECT("'"&amp;$A1219&amp;"'!"&amp;CHAR(COLUMN(C1218)+64)&amp;$B1219)</f>
        <v>39</v>
      </c>
      <c r="E1219">
        <f t="shared" si="39"/>
        <v>1218</v>
      </c>
      <c r="F1219" t="str" cm="1">
        <f t="array" aca="1" ref="F1219" ca="1">INDIRECT("'"&amp;$A1219&amp;"'!"&amp;CHAR(COLUMN(D1218)+64)&amp;$B1219)</f>
        <v>Ống u.PVC CP C3 PN10 D75</v>
      </c>
      <c r="G1219" t="str" cm="1">
        <f t="array" aca="1" ref="G1219" ca="1">INDIRECT("'"&amp;$A1219&amp;"'!"&amp;CHAR(COLUMN(E1218)+64)&amp;$B1219)</f>
        <v>m</v>
      </c>
      <c r="H1219" s="1" cm="1">
        <f t="array" aca="1" ref="H1219" ca="1">INDIRECT("'"&amp;$A1219&amp;"'!"&amp;CHAR(COLUMN(B1218)+64)&amp;$B1219)</f>
        <v>68100</v>
      </c>
    </row>
    <row r="1220" spans="1:8" x14ac:dyDescent="0.25">
      <c r="A1220" t="s">
        <v>5589</v>
      </c>
      <c r="B1220">
        <f t="shared" si="40"/>
        <v>48</v>
      </c>
      <c r="C1220" t="str" cm="1">
        <f t="array" aca="1" ref="C1220" ca="1">INDIRECT("'"&amp;$A1220&amp;"'!"&amp;CHAR(COLUMN(A1219)+64)&amp;$B1220)</f>
        <v>91O475</v>
      </c>
      <c r="D1220" cm="1">
        <f t="array" aca="1" ref="D1220" ca="1">INDIRECT("'"&amp;$A1220&amp;"'!"&amp;CHAR(COLUMN(C1219)+64)&amp;$B1220)</f>
        <v>40</v>
      </c>
      <c r="E1220">
        <f t="shared" ref="E1220:E1283" si="41">+E1219+1</f>
        <v>1219</v>
      </c>
      <c r="F1220" t="str" cm="1">
        <f t="array" aca="1" ref="F1220" ca="1">INDIRECT("'"&amp;$A1220&amp;"'!"&amp;CHAR(COLUMN(D1219)+64)&amp;$B1220)</f>
        <v>Ống u.PVC CP C4 PN12,5 D75</v>
      </c>
      <c r="G1220" t="str" cm="1">
        <f t="array" aca="1" ref="G1220" ca="1">INDIRECT("'"&amp;$A1220&amp;"'!"&amp;CHAR(COLUMN(E1219)+64)&amp;$B1220)</f>
        <v>m</v>
      </c>
      <c r="H1220" s="1" cm="1">
        <f t="array" aca="1" ref="H1220" ca="1">INDIRECT("'"&amp;$A1220&amp;"'!"&amp;CHAR(COLUMN(B1219)+64)&amp;$B1220)</f>
        <v>85600</v>
      </c>
    </row>
    <row r="1221" spans="1:8" x14ac:dyDescent="0.25">
      <c r="A1221" t="s">
        <v>5589</v>
      </c>
      <c r="B1221">
        <f t="shared" si="40"/>
        <v>49</v>
      </c>
      <c r="C1221" t="str" cm="1">
        <f t="array" aca="1" ref="C1221" ca="1">INDIRECT("'"&amp;$A1221&amp;"'!"&amp;CHAR(COLUMN(A1220)+64)&amp;$B1221)</f>
        <v>91OT90</v>
      </c>
      <c r="D1221" cm="1">
        <f t="array" aca="1" ref="D1221" ca="1">INDIRECT("'"&amp;$A1221&amp;"'!"&amp;CHAR(COLUMN(C1220)+64)&amp;$B1221)</f>
        <v>41</v>
      </c>
      <c r="E1221">
        <f t="shared" si="41"/>
        <v>1220</v>
      </c>
      <c r="F1221" t="str" cm="1">
        <f t="array" aca="1" ref="F1221" ca="1">INDIRECT("'"&amp;$A1221&amp;"'!"&amp;CHAR(COLUMN(D1220)+64)&amp;$B1221)</f>
        <v>Ống u.PVC CP Thoát PN3 D90</v>
      </c>
      <c r="G1221" t="str" cm="1">
        <f t="array" aca="1" ref="G1221" ca="1">INDIRECT("'"&amp;$A1221&amp;"'!"&amp;CHAR(COLUMN(E1220)+64)&amp;$B1221)</f>
        <v>m</v>
      </c>
      <c r="H1221" s="1" cm="1">
        <f t="array" aca="1" ref="H1221" ca="1">INDIRECT("'"&amp;$A1221&amp;"'!"&amp;CHAR(COLUMN(B1220)+64)&amp;$B1221)</f>
        <v>39000</v>
      </c>
    </row>
    <row r="1222" spans="1:8" x14ac:dyDescent="0.25">
      <c r="A1222" t="s">
        <v>5589</v>
      </c>
      <c r="B1222">
        <f t="shared" si="40"/>
        <v>50</v>
      </c>
      <c r="C1222" t="str" cm="1">
        <f t="array" aca="1" ref="C1222" ca="1">INDIRECT("'"&amp;$A1222&amp;"'!"&amp;CHAR(COLUMN(A1221)+64)&amp;$B1222)</f>
        <v>91O090</v>
      </c>
      <c r="D1222" cm="1">
        <f t="array" aca="1" ref="D1222" ca="1">INDIRECT("'"&amp;$A1222&amp;"'!"&amp;CHAR(COLUMN(C1221)+64)&amp;$B1222)</f>
        <v>42</v>
      </c>
      <c r="E1222">
        <f t="shared" si="41"/>
        <v>1221</v>
      </c>
      <c r="F1222" t="str" cm="1">
        <f t="array" aca="1" ref="F1222" ca="1">INDIRECT("'"&amp;$A1222&amp;"'!"&amp;CHAR(COLUMN(D1221)+64)&amp;$B1222)</f>
        <v>Ống u.PVC CP C0 PN4 D90</v>
      </c>
      <c r="G1222" t="str" cm="1">
        <f t="array" aca="1" ref="G1222" ca="1">INDIRECT("'"&amp;$A1222&amp;"'!"&amp;CHAR(COLUMN(E1221)+64)&amp;$B1222)</f>
        <v>m</v>
      </c>
      <c r="H1222" s="1" cm="1">
        <f t="array" aca="1" ref="H1222" ca="1">INDIRECT("'"&amp;$A1222&amp;"'!"&amp;CHAR(COLUMN(B1221)+64)&amp;$B1222)</f>
        <v>44500</v>
      </c>
    </row>
    <row r="1223" spans="1:8" x14ac:dyDescent="0.25">
      <c r="A1223" t="s">
        <v>5589</v>
      </c>
      <c r="B1223">
        <f t="shared" si="40"/>
        <v>51</v>
      </c>
      <c r="C1223" t="str" cm="1">
        <f t="array" aca="1" ref="C1223" ca="1">INDIRECT("'"&amp;$A1223&amp;"'!"&amp;CHAR(COLUMN(A1222)+64)&amp;$B1223)</f>
        <v>91O190</v>
      </c>
      <c r="D1223" cm="1">
        <f t="array" aca="1" ref="D1223" ca="1">INDIRECT("'"&amp;$A1223&amp;"'!"&amp;CHAR(COLUMN(C1222)+64)&amp;$B1223)</f>
        <v>43</v>
      </c>
      <c r="E1223">
        <f t="shared" si="41"/>
        <v>1222</v>
      </c>
      <c r="F1223" t="str" cm="1">
        <f t="array" aca="1" ref="F1223" ca="1">INDIRECT("'"&amp;$A1223&amp;"'!"&amp;CHAR(COLUMN(D1222)+64)&amp;$B1223)</f>
        <v>Ống u.PVC CP C1 PN5 D90</v>
      </c>
      <c r="G1223" t="str" cm="1">
        <f t="array" aca="1" ref="G1223" ca="1">INDIRECT("'"&amp;$A1223&amp;"'!"&amp;CHAR(COLUMN(E1222)+64)&amp;$B1223)</f>
        <v>m</v>
      </c>
      <c r="H1223" s="1" cm="1">
        <f t="array" aca="1" ref="H1223" ca="1">INDIRECT("'"&amp;$A1223&amp;"'!"&amp;CHAR(COLUMN(B1222)+64)&amp;$B1223)</f>
        <v>52000</v>
      </c>
    </row>
    <row r="1224" spans="1:8" x14ac:dyDescent="0.25">
      <c r="A1224" t="s">
        <v>5589</v>
      </c>
      <c r="B1224">
        <f t="shared" si="40"/>
        <v>52</v>
      </c>
      <c r="C1224" t="str" cm="1">
        <f t="array" aca="1" ref="C1224" ca="1">INDIRECT("'"&amp;$A1224&amp;"'!"&amp;CHAR(COLUMN(A1223)+64)&amp;$B1224)</f>
        <v>91O290</v>
      </c>
      <c r="D1224" cm="1">
        <f t="array" aca="1" ref="D1224" ca="1">INDIRECT("'"&amp;$A1224&amp;"'!"&amp;CHAR(COLUMN(C1223)+64)&amp;$B1224)</f>
        <v>44</v>
      </c>
      <c r="E1224">
        <f t="shared" si="41"/>
        <v>1223</v>
      </c>
      <c r="F1224" t="str" cm="1">
        <f t="array" aca="1" ref="F1224" ca="1">INDIRECT("'"&amp;$A1224&amp;"'!"&amp;CHAR(COLUMN(D1223)+64)&amp;$B1224)</f>
        <v>Ống u.PVC CP C2 PN6 D90</v>
      </c>
      <c r="G1224" t="str" cm="1">
        <f t="array" aca="1" ref="G1224" ca="1">INDIRECT("'"&amp;$A1224&amp;"'!"&amp;CHAR(COLUMN(E1223)+64)&amp;$B1224)</f>
        <v>m</v>
      </c>
      <c r="H1224" s="1" cm="1">
        <f t="array" aca="1" ref="H1224" ca="1">INDIRECT("'"&amp;$A1224&amp;"'!"&amp;CHAR(COLUMN(B1223)+64)&amp;$B1224)</f>
        <v>60000</v>
      </c>
    </row>
    <row r="1225" spans="1:8" x14ac:dyDescent="0.25">
      <c r="A1225" t="s">
        <v>5589</v>
      </c>
      <c r="B1225">
        <f t="shared" ref="B1225:B1228" si="42">+B1224+1</f>
        <v>53</v>
      </c>
      <c r="C1225" t="str" cm="1">
        <f t="array" aca="1" ref="C1225" ca="1">INDIRECT("'"&amp;$A1225&amp;"'!"&amp;CHAR(COLUMN(A1224)+64)&amp;$B1225)</f>
        <v>91O390</v>
      </c>
      <c r="D1225" cm="1">
        <f t="array" aca="1" ref="D1225" ca="1">INDIRECT("'"&amp;$A1225&amp;"'!"&amp;CHAR(COLUMN(C1224)+64)&amp;$B1225)</f>
        <v>45</v>
      </c>
      <c r="E1225">
        <f t="shared" si="41"/>
        <v>1224</v>
      </c>
      <c r="F1225" t="str" cm="1">
        <f t="array" aca="1" ref="F1225" ca="1">INDIRECT("'"&amp;$A1225&amp;"'!"&amp;CHAR(COLUMN(D1224)+64)&amp;$B1225)</f>
        <v>Ống u.PVC CP C3 PN8 D90</v>
      </c>
      <c r="G1225" t="str" cm="1">
        <f t="array" aca="1" ref="G1225" ca="1">INDIRECT("'"&amp;$A1225&amp;"'!"&amp;CHAR(COLUMN(E1224)+64)&amp;$B1225)</f>
        <v>m</v>
      </c>
      <c r="H1225" s="1" cm="1">
        <f t="array" aca="1" ref="H1225" ca="1">INDIRECT("'"&amp;$A1225&amp;"'!"&amp;CHAR(COLUMN(B1224)+64)&amp;$B1225)</f>
        <v>78800</v>
      </c>
    </row>
    <row r="1226" spans="1:8" x14ac:dyDescent="0.25">
      <c r="A1226" t="s">
        <v>5589</v>
      </c>
      <c r="B1226">
        <f t="shared" si="42"/>
        <v>54</v>
      </c>
      <c r="C1226" t="str" cm="1">
        <f t="array" aca="1" ref="C1226" ca="1">INDIRECT("'"&amp;$A1226&amp;"'!"&amp;CHAR(COLUMN(A1225)+64)&amp;$B1226)</f>
        <v>91O490</v>
      </c>
      <c r="D1226" cm="1">
        <f t="array" aca="1" ref="D1226" ca="1">INDIRECT("'"&amp;$A1226&amp;"'!"&amp;CHAR(COLUMN(C1225)+64)&amp;$B1226)</f>
        <v>46</v>
      </c>
      <c r="E1226">
        <f t="shared" si="41"/>
        <v>1225</v>
      </c>
      <c r="F1226" t="str" cm="1">
        <f t="array" aca="1" ref="F1226" ca="1">INDIRECT("'"&amp;$A1226&amp;"'!"&amp;CHAR(COLUMN(D1225)+64)&amp;$B1226)</f>
        <v>Ống u.PVC CP C4 PN10 D90</v>
      </c>
      <c r="G1226" t="str" cm="1">
        <f t="array" aca="1" ref="G1226" ca="1">INDIRECT("'"&amp;$A1226&amp;"'!"&amp;CHAR(COLUMN(E1225)+64)&amp;$B1226)</f>
        <v>m</v>
      </c>
      <c r="H1226" s="1" cm="1">
        <f t="array" aca="1" ref="H1226" ca="1">INDIRECT("'"&amp;$A1226&amp;"'!"&amp;CHAR(COLUMN(B1225)+64)&amp;$B1226)</f>
        <v>98000</v>
      </c>
    </row>
    <row r="1227" spans="1:8" x14ac:dyDescent="0.25">
      <c r="A1227" t="s">
        <v>5589</v>
      </c>
      <c r="B1227">
        <v>56</v>
      </c>
      <c r="C1227" t="str" cm="1">
        <f t="array" aca="1" ref="C1227" ca="1">INDIRECT("'"&amp;$A1227&amp;"'!"&amp;CHAR(COLUMN(A1226)+64)&amp;$B1227)</f>
        <v>91OT110</v>
      </c>
      <c r="D1227" cm="1">
        <f t="array" aca="1" ref="D1227" ca="1">INDIRECT("'"&amp;$A1227&amp;"'!"&amp;CHAR(COLUMN(C1226)+64)&amp;$B1227)</f>
        <v>47</v>
      </c>
      <c r="E1227">
        <f t="shared" si="41"/>
        <v>1226</v>
      </c>
      <c r="F1227" t="str" cm="1">
        <f t="array" aca="1" ref="F1227" ca="1">INDIRECT("'"&amp;$A1227&amp;"'!"&amp;CHAR(COLUMN(D1226)+64)&amp;$B1227)</f>
        <v>Ống u.PVC CP Thoát PN4 D110</v>
      </c>
      <c r="G1227" t="str" cm="1">
        <f t="array" aca="1" ref="G1227" ca="1">INDIRECT("'"&amp;$A1227&amp;"'!"&amp;CHAR(COLUMN(E1226)+64)&amp;$B1227)</f>
        <v>m</v>
      </c>
      <c r="H1227" s="1" cm="1">
        <f t="array" aca="1" ref="H1227" ca="1">INDIRECT("'"&amp;$A1227&amp;"'!"&amp;CHAR(COLUMN(B1226)+64)&amp;$B1227)</f>
        <v>58700</v>
      </c>
    </row>
    <row r="1228" spans="1:8" x14ac:dyDescent="0.25">
      <c r="A1228" t="s">
        <v>5589</v>
      </c>
      <c r="B1228">
        <f t="shared" si="42"/>
        <v>57</v>
      </c>
      <c r="C1228" t="str" cm="1">
        <f t="array" aca="1" ref="C1228" ca="1">INDIRECT("'"&amp;$A1228&amp;"'!"&amp;CHAR(COLUMN(A1227)+64)&amp;$B1228)</f>
        <v>91O0110</v>
      </c>
      <c r="D1228" cm="1">
        <f t="array" aca="1" ref="D1228" ca="1">INDIRECT("'"&amp;$A1228&amp;"'!"&amp;CHAR(COLUMN(C1227)+64)&amp;$B1228)</f>
        <v>48</v>
      </c>
      <c r="E1228">
        <f t="shared" si="41"/>
        <v>1227</v>
      </c>
      <c r="F1228" t="str" cm="1">
        <f t="array" aca="1" ref="F1228" ca="1">INDIRECT("'"&amp;$A1228&amp;"'!"&amp;CHAR(COLUMN(D1227)+64)&amp;$B1228)</f>
        <v>Ống u.PVC CP C0 PN5 D110</v>
      </c>
      <c r="G1228" t="str" cm="1">
        <f t="array" aca="1" ref="G1228" ca="1">INDIRECT("'"&amp;$A1228&amp;"'!"&amp;CHAR(COLUMN(E1227)+64)&amp;$B1228)</f>
        <v>m</v>
      </c>
      <c r="H1228" s="1" cm="1">
        <f t="array" aca="1" ref="H1228" ca="1">INDIRECT("'"&amp;$A1228&amp;"'!"&amp;CHAR(COLUMN(B1227)+64)&amp;$B1228)</f>
        <v>66800</v>
      </c>
    </row>
    <row r="1229" spans="1:8" x14ac:dyDescent="0.25">
      <c r="A1229" t="s">
        <v>5589</v>
      </c>
      <c r="B1229">
        <f t="shared" ref="B1229:B1292" si="43">+B1228+1</f>
        <v>58</v>
      </c>
      <c r="C1229" t="str" cm="1">
        <f t="array" aca="1" ref="C1229" ca="1">INDIRECT("'"&amp;$A1229&amp;"'!"&amp;CHAR(COLUMN(A1228)+64)&amp;$B1229)</f>
        <v>91O1110</v>
      </c>
      <c r="D1229" cm="1">
        <f t="array" aca="1" ref="D1229" ca="1">INDIRECT("'"&amp;$A1229&amp;"'!"&amp;CHAR(COLUMN(C1228)+64)&amp;$B1229)</f>
        <v>49</v>
      </c>
      <c r="E1229">
        <f t="shared" si="41"/>
        <v>1228</v>
      </c>
      <c r="F1229" t="str" cm="1">
        <f t="array" aca="1" ref="F1229" ca="1">INDIRECT("'"&amp;$A1229&amp;"'!"&amp;CHAR(COLUMN(D1228)+64)&amp;$B1229)</f>
        <v>Ống u.PVC CP C1 PN6 D110</v>
      </c>
      <c r="G1229" t="str" cm="1">
        <f t="array" aca="1" ref="G1229" ca="1">INDIRECT("'"&amp;$A1229&amp;"'!"&amp;CHAR(COLUMN(E1228)+64)&amp;$B1229)</f>
        <v>m</v>
      </c>
      <c r="H1229" s="1" cm="1">
        <f t="array" aca="1" ref="H1229" ca="1">INDIRECT("'"&amp;$A1229&amp;"'!"&amp;CHAR(COLUMN(B1228)+64)&amp;$B1229)</f>
        <v>77800</v>
      </c>
    </row>
    <row r="1230" spans="1:8" x14ac:dyDescent="0.25">
      <c r="A1230" t="s">
        <v>5589</v>
      </c>
      <c r="B1230">
        <f t="shared" si="43"/>
        <v>59</v>
      </c>
      <c r="C1230" t="str" cm="1">
        <f t="array" aca="1" ref="C1230" ca="1">INDIRECT("'"&amp;$A1230&amp;"'!"&amp;CHAR(COLUMN(A1229)+64)&amp;$B1230)</f>
        <v>91O2110</v>
      </c>
      <c r="D1230" cm="1">
        <f t="array" aca="1" ref="D1230" ca="1">INDIRECT("'"&amp;$A1230&amp;"'!"&amp;CHAR(COLUMN(C1229)+64)&amp;$B1230)</f>
        <v>50</v>
      </c>
      <c r="E1230">
        <f t="shared" si="41"/>
        <v>1229</v>
      </c>
      <c r="F1230" t="str" cm="1">
        <f t="array" aca="1" ref="F1230" ca="1">INDIRECT("'"&amp;$A1230&amp;"'!"&amp;CHAR(COLUMN(D1229)+64)&amp;$B1230)</f>
        <v>Ống u.PVC CP C2 PN7.5 D110</v>
      </c>
      <c r="G1230" t="str" cm="1">
        <f t="array" aca="1" ref="G1230" ca="1">INDIRECT("'"&amp;$A1230&amp;"'!"&amp;CHAR(COLUMN(E1229)+64)&amp;$B1230)</f>
        <v>m</v>
      </c>
      <c r="H1230" s="1" cm="1">
        <f t="array" aca="1" ref="H1230" ca="1">INDIRECT("'"&amp;$A1230&amp;"'!"&amp;CHAR(COLUMN(B1229)+64)&amp;$B1230)</f>
        <v>88500</v>
      </c>
    </row>
    <row r="1231" spans="1:8" x14ac:dyDescent="0.25">
      <c r="A1231" t="s">
        <v>5589</v>
      </c>
      <c r="B1231">
        <f t="shared" si="43"/>
        <v>60</v>
      </c>
      <c r="C1231" t="str" cm="1">
        <f t="array" aca="1" ref="C1231" ca="1">INDIRECT("'"&amp;$A1231&amp;"'!"&amp;CHAR(COLUMN(A1230)+64)&amp;$B1231)</f>
        <v>91OPN8110</v>
      </c>
      <c r="D1231" cm="1">
        <f t="array" aca="1" ref="D1231" ca="1">INDIRECT("'"&amp;$A1231&amp;"'!"&amp;CHAR(COLUMN(C1230)+64)&amp;$B1231)</f>
        <v>51</v>
      </c>
      <c r="E1231">
        <f t="shared" si="41"/>
        <v>1230</v>
      </c>
      <c r="F1231" t="str" cm="1">
        <f t="array" aca="1" ref="F1231" ca="1">INDIRECT("'"&amp;$A1231&amp;"'!"&amp;CHAR(COLUMN(D1230)+64)&amp;$B1231)</f>
        <v>Ống u.PVC CP PN8 D110</v>
      </c>
      <c r="G1231" t="str" cm="1">
        <f t="array" aca="1" ref="G1231" ca="1">INDIRECT("'"&amp;$A1231&amp;"'!"&amp;CHAR(COLUMN(E1230)+64)&amp;$B1231)</f>
        <v>m</v>
      </c>
      <c r="H1231" s="1" cm="1">
        <f t="array" aca="1" ref="H1231" ca="1">INDIRECT("'"&amp;$A1231&amp;"'!"&amp;CHAR(COLUMN(B1230)+64)&amp;$B1231)</f>
        <v>95000</v>
      </c>
    </row>
    <row r="1232" spans="1:8" x14ac:dyDescent="0.25">
      <c r="A1232" t="s">
        <v>5589</v>
      </c>
      <c r="B1232">
        <f t="shared" si="43"/>
        <v>61</v>
      </c>
      <c r="C1232" t="str" cm="1">
        <f t="array" aca="1" ref="C1232" ca="1">INDIRECT("'"&amp;$A1232&amp;"'!"&amp;CHAR(COLUMN(A1231)+64)&amp;$B1232)</f>
        <v>91O3110</v>
      </c>
      <c r="D1232" cm="1">
        <f t="array" aca="1" ref="D1232" ca="1">INDIRECT("'"&amp;$A1232&amp;"'!"&amp;CHAR(COLUMN(C1231)+64)&amp;$B1232)</f>
        <v>52</v>
      </c>
      <c r="E1232">
        <f t="shared" si="41"/>
        <v>1231</v>
      </c>
      <c r="F1232" t="str" cm="1">
        <f t="array" aca="1" ref="F1232" ca="1">INDIRECT("'"&amp;$A1232&amp;"'!"&amp;CHAR(COLUMN(D1231)+64)&amp;$B1232)</f>
        <v>Ống u.PVC CP C3 PN10 D110</v>
      </c>
      <c r="G1232" t="str" cm="1">
        <f t="array" aca="1" ref="G1232" ca="1">INDIRECT("'"&amp;$A1232&amp;"'!"&amp;CHAR(COLUMN(E1231)+64)&amp;$B1232)</f>
        <v>m</v>
      </c>
      <c r="H1232" s="1" cm="1">
        <f t="array" aca="1" ref="H1232" ca="1">INDIRECT("'"&amp;$A1232&amp;"'!"&amp;CHAR(COLUMN(B1231)+64)&amp;$B1232)</f>
        <v>123500</v>
      </c>
    </row>
    <row r="1233" spans="1:8" x14ac:dyDescent="0.25">
      <c r="A1233" t="s">
        <v>5589</v>
      </c>
      <c r="B1233">
        <f t="shared" si="43"/>
        <v>62</v>
      </c>
      <c r="C1233" t="str" cm="1">
        <f t="array" aca="1" ref="C1233" ca="1">INDIRECT("'"&amp;$A1233&amp;"'!"&amp;CHAR(COLUMN(A1232)+64)&amp;$B1233)</f>
        <v>91O4110</v>
      </c>
      <c r="D1233" cm="1">
        <f t="array" aca="1" ref="D1233" ca="1">INDIRECT("'"&amp;$A1233&amp;"'!"&amp;CHAR(COLUMN(C1232)+64)&amp;$B1233)</f>
        <v>53</v>
      </c>
      <c r="E1233">
        <f t="shared" si="41"/>
        <v>1232</v>
      </c>
      <c r="F1233" t="str" cm="1">
        <f t="array" aca="1" ref="F1233" ca="1">INDIRECT("'"&amp;$A1233&amp;"'!"&amp;CHAR(COLUMN(D1232)+64)&amp;$B1233)</f>
        <v>Ống u.PVC CP C4 PN12.5 D110</v>
      </c>
      <c r="G1233" t="str" cm="1">
        <f t="array" aca="1" ref="G1233" ca="1">INDIRECT("'"&amp;$A1233&amp;"'!"&amp;CHAR(COLUMN(E1232)+64)&amp;$B1233)</f>
        <v>m</v>
      </c>
      <c r="H1233" s="1" cm="1">
        <f t="array" aca="1" ref="H1233" ca="1">INDIRECT("'"&amp;$A1233&amp;"'!"&amp;CHAR(COLUMN(B1232)+64)&amp;$B1233)</f>
        <v>147900</v>
      </c>
    </row>
    <row r="1234" spans="1:8" x14ac:dyDescent="0.25">
      <c r="A1234" t="s">
        <v>5589</v>
      </c>
      <c r="B1234">
        <f t="shared" si="43"/>
        <v>63</v>
      </c>
      <c r="C1234" t="str" cm="1">
        <f t="array" aca="1" ref="C1234" ca="1">INDIRECT("'"&amp;$A1234&amp;"'!"&amp;CHAR(COLUMN(A1233)+64)&amp;$B1234)</f>
        <v>91OT125</v>
      </c>
      <c r="D1234" cm="1">
        <f t="array" aca="1" ref="D1234" ca="1">INDIRECT("'"&amp;$A1234&amp;"'!"&amp;CHAR(COLUMN(C1233)+64)&amp;$B1234)</f>
        <v>54</v>
      </c>
      <c r="E1234">
        <f t="shared" si="41"/>
        <v>1233</v>
      </c>
      <c r="F1234" t="str" cm="1">
        <f t="array" aca="1" ref="F1234" ca="1">INDIRECT("'"&amp;$A1234&amp;"'!"&amp;CHAR(COLUMN(D1233)+64)&amp;$B1234)</f>
        <v>Ống u.PVC CP Thoát PN4 D125</v>
      </c>
      <c r="G1234" t="str" cm="1">
        <f t="array" aca="1" ref="G1234" ca="1">INDIRECT("'"&amp;$A1234&amp;"'!"&amp;CHAR(COLUMN(E1233)+64)&amp;$B1234)</f>
        <v>m</v>
      </c>
      <c r="H1234" s="1" cm="1">
        <f t="array" aca="1" ref="H1234" ca="1">INDIRECT("'"&amp;$A1234&amp;"'!"&amp;CHAR(COLUMN(B1233)+64)&amp;$B1234)</f>
        <v>65200</v>
      </c>
    </row>
    <row r="1235" spans="1:8" x14ac:dyDescent="0.25">
      <c r="A1235" t="s">
        <v>5589</v>
      </c>
      <c r="B1235">
        <f t="shared" si="43"/>
        <v>64</v>
      </c>
      <c r="C1235" t="str" cm="1">
        <f t="array" aca="1" ref="C1235" ca="1">INDIRECT("'"&amp;$A1235&amp;"'!"&amp;CHAR(COLUMN(A1234)+64)&amp;$B1235)</f>
        <v>91O0125</v>
      </c>
      <c r="D1235" cm="1">
        <f t="array" aca="1" ref="D1235" ca="1">INDIRECT("'"&amp;$A1235&amp;"'!"&amp;CHAR(COLUMN(C1234)+64)&amp;$B1235)</f>
        <v>55</v>
      </c>
      <c r="E1235">
        <f t="shared" si="41"/>
        <v>1234</v>
      </c>
      <c r="F1235" t="str" cm="1">
        <f t="array" aca="1" ref="F1235" ca="1">INDIRECT("'"&amp;$A1235&amp;"'!"&amp;CHAR(COLUMN(D1234)+64)&amp;$B1235)</f>
        <v>Ống u.PVC CP C0 PN5 D125</v>
      </c>
      <c r="G1235" t="str" cm="1">
        <f t="array" aca="1" ref="G1235" ca="1">INDIRECT("'"&amp;$A1235&amp;"'!"&amp;CHAR(COLUMN(E1234)+64)&amp;$B1235)</f>
        <v>m</v>
      </c>
      <c r="H1235" s="1" cm="1">
        <f t="array" aca="1" ref="H1235" ca="1">INDIRECT("'"&amp;$A1235&amp;"'!"&amp;CHAR(COLUMN(B1234)+64)&amp;$B1235)</f>
        <v>81800</v>
      </c>
    </row>
    <row r="1236" spans="1:8" x14ac:dyDescent="0.25">
      <c r="A1236" t="s">
        <v>5589</v>
      </c>
      <c r="B1236">
        <f t="shared" si="43"/>
        <v>65</v>
      </c>
      <c r="C1236" t="str" cm="1">
        <f t="array" aca="1" ref="C1236" ca="1">INDIRECT("'"&amp;$A1236&amp;"'!"&amp;CHAR(COLUMN(A1235)+64)&amp;$B1236)</f>
        <v>91O1125</v>
      </c>
      <c r="D1236" cm="1">
        <f t="array" aca="1" ref="D1236" ca="1">INDIRECT("'"&amp;$A1236&amp;"'!"&amp;CHAR(COLUMN(C1235)+64)&amp;$B1236)</f>
        <v>56</v>
      </c>
      <c r="E1236">
        <f t="shared" si="41"/>
        <v>1235</v>
      </c>
      <c r="F1236" t="str" cm="1">
        <f t="array" aca="1" ref="F1236" ca="1">INDIRECT("'"&amp;$A1236&amp;"'!"&amp;CHAR(COLUMN(D1235)+64)&amp;$B1236)</f>
        <v>Ống u.PVC CP C1 PN6 D125</v>
      </c>
      <c r="G1236" t="str" cm="1">
        <f t="array" aca="1" ref="G1236" ca="1">INDIRECT("'"&amp;$A1236&amp;"'!"&amp;CHAR(COLUMN(E1235)+64)&amp;$B1236)</f>
        <v>m</v>
      </c>
      <c r="H1236" s="1" cm="1">
        <f t="array" aca="1" ref="H1236" ca="1">INDIRECT("'"&amp;$A1236&amp;"'!"&amp;CHAR(COLUMN(B1235)+64)&amp;$B1236)</f>
        <v>95800</v>
      </c>
    </row>
    <row r="1237" spans="1:8" x14ac:dyDescent="0.25">
      <c r="A1237" t="s">
        <v>5589</v>
      </c>
      <c r="B1237">
        <f t="shared" si="43"/>
        <v>66</v>
      </c>
      <c r="C1237" t="str" cm="1">
        <f t="array" aca="1" ref="C1237" ca="1">INDIRECT("'"&amp;$A1237&amp;"'!"&amp;CHAR(COLUMN(A1236)+64)&amp;$B1237)</f>
        <v>91O2125</v>
      </c>
      <c r="D1237" cm="1">
        <f t="array" aca="1" ref="D1237" ca="1">INDIRECT("'"&amp;$A1237&amp;"'!"&amp;CHAR(COLUMN(C1236)+64)&amp;$B1237)</f>
        <v>57</v>
      </c>
      <c r="E1237">
        <f t="shared" si="41"/>
        <v>1236</v>
      </c>
      <c r="F1237" t="str" cm="1">
        <f t="array" aca="1" ref="F1237" ca="1">INDIRECT("'"&amp;$A1237&amp;"'!"&amp;CHAR(COLUMN(D1236)+64)&amp;$B1237)</f>
        <v>Ống u.PVC CP C2 PN7.5 D125</v>
      </c>
      <c r="G1237" t="str" cm="1">
        <f t="array" aca="1" ref="G1237" ca="1">INDIRECT("'"&amp;$A1237&amp;"'!"&amp;CHAR(COLUMN(E1236)+64)&amp;$B1237)</f>
        <v>m</v>
      </c>
      <c r="H1237" s="1" cm="1">
        <f t="array" aca="1" ref="H1237" ca="1">INDIRECT("'"&amp;$A1237&amp;"'!"&amp;CHAR(COLUMN(B1236)+64)&amp;$B1237)</f>
        <v>113700</v>
      </c>
    </row>
    <row r="1238" spans="1:8" x14ac:dyDescent="0.25">
      <c r="A1238" t="s">
        <v>5589</v>
      </c>
      <c r="B1238">
        <f t="shared" si="43"/>
        <v>67</v>
      </c>
      <c r="C1238" t="str" cm="1">
        <f t="array" aca="1" ref="C1238" ca="1">INDIRECT("'"&amp;$A1238&amp;"'!"&amp;CHAR(COLUMN(A1237)+64)&amp;$B1238)</f>
        <v>91OPN8125</v>
      </c>
      <c r="D1238" cm="1">
        <f t="array" aca="1" ref="D1238" ca="1">INDIRECT("'"&amp;$A1238&amp;"'!"&amp;CHAR(COLUMN(C1237)+64)&amp;$B1238)</f>
        <v>58</v>
      </c>
      <c r="E1238">
        <f t="shared" si="41"/>
        <v>1237</v>
      </c>
      <c r="F1238" t="str" cm="1">
        <f t="array" aca="1" ref="F1238" ca="1">INDIRECT("'"&amp;$A1238&amp;"'!"&amp;CHAR(COLUMN(D1237)+64)&amp;$B1238)</f>
        <v>Ống u.PVC CP PN8 D125</v>
      </c>
      <c r="G1238" t="str" cm="1">
        <f t="array" aca="1" ref="G1238" ca="1">INDIRECT("'"&amp;$A1238&amp;"'!"&amp;CHAR(COLUMN(E1237)+64)&amp;$B1238)</f>
        <v>m</v>
      </c>
      <c r="H1238" s="1" cm="1">
        <f t="array" aca="1" ref="H1238" ca="1">INDIRECT("'"&amp;$A1238&amp;"'!"&amp;CHAR(COLUMN(B1237)+64)&amp;$B1238)</f>
        <v>124500</v>
      </c>
    </row>
    <row r="1239" spans="1:8" x14ac:dyDescent="0.25">
      <c r="A1239" t="s">
        <v>5589</v>
      </c>
      <c r="B1239">
        <f t="shared" si="43"/>
        <v>68</v>
      </c>
      <c r="C1239" t="str" cm="1">
        <f t="array" aca="1" ref="C1239" ca="1">INDIRECT("'"&amp;$A1239&amp;"'!"&amp;CHAR(COLUMN(A1238)+64)&amp;$B1239)</f>
        <v>91O3125</v>
      </c>
      <c r="D1239" cm="1">
        <f t="array" aca="1" ref="D1239" ca="1">INDIRECT("'"&amp;$A1239&amp;"'!"&amp;CHAR(COLUMN(C1238)+64)&amp;$B1239)</f>
        <v>59</v>
      </c>
      <c r="E1239">
        <f t="shared" si="41"/>
        <v>1238</v>
      </c>
      <c r="F1239" t="str" cm="1">
        <f t="array" aca="1" ref="F1239" ca="1">INDIRECT("'"&amp;$A1239&amp;"'!"&amp;CHAR(COLUMN(D1238)+64)&amp;$B1239)</f>
        <v>Ống u.PVC CP C3 PN10 D125</v>
      </c>
      <c r="G1239" t="str" cm="1">
        <f t="array" aca="1" ref="G1239" ca="1">INDIRECT("'"&amp;$A1239&amp;"'!"&amp;CHAR(COLUMN(E1238)+64)&amp;$B1239)</f>
        <v>m</v>
      </c>
      <c r="H1239" s="1" cm="1">
        <f t="array" aca="1" ref="H1239" ca="1">INDIRECT("'"&amp;$A1239&amp;"'!"&amp;CHAR(COLUMN(B1238)+64)&amp;$B1239)</f>
        <v>146000</v>
      </c>
    </row>
    <row r="1240" spans="1:8" x14ac:dyDescent="0.25">
      <c r="A1240" t="s">
        <v>5589</v>
      </c>
      <c r="B1240">
        <f t="shared" si="43"/>
        <v>69</v>
      </c>
      <c r="C1240" t="str" cm="1">
        <f t="array" aca="1" ref="C1240" ca="1">INDIRECT("'"&amp;$A1240&amp;"'!"&amp;CHAR(COLUMN(A1239)+64)&amp;$B1240)</f>
        <v>91O4125</v>
      </c>
      <c r="D1240" cm="1">
        <f t="array" aca="1" ref="D1240" ca="1">INDIRECT("'"&amp;$A1240&amp;"'!"&amp;CHAR(COLUMN(C1239)+64)&amp;$B1240)</f>
        <v>60</v>
      </c>
      <c r="E1240">
        <f t="shared" si="41"/>
        <v>1239</v>
      </c>
      <c r="F1240" t="str" cm="1">
        <f t="array" aca="1" ref="F1240" ca="1">INDIRECT("'"&amp;$A1240&amp;"'!"&amp;CHAR(COLUMN(D1239)+64)&amp;$B1240)</f>
        <v>Ống u.PVC CP C4 PN12.5 D125</v>
      </c>
      <c r="G1240" t="str" cm="1">
        <f t="array" aca="1" ref="G1240" ca="1">INDIRECT("'"&amp;$A1240&amp;"'!"&amp;CHAR(COLUMN(E1239)+64)&amp;$B1240)</f>
        <v>m</v>
      </c>
      <c r="H1240" s="1" cm="1">
        <f t="array" aca="1" ref="H1240" ca="1">INDIRECT("'"&amp;$A1240&amp;"'!"&amp;CHAR(COLUMN(B1239)+64)&amp;$B1240)</f>
        <v>181000</v>
      </c>
    </row>
    <row r="1241" spans="1:8" x14ac:dyDescent="0.25">
      <c r="A1241" t="s">
        <v>5589</v>
      </c>
      <c r="B1241">
        <f t="shared" si="43"/>
        <v>70</v>
      </c>
      <c r="C1241" t="str" cm="1">
        <f t="array" aca="1" ref="C1241" ca="1">INDIRECT("'"&amp;$A1241&amp;"'!"&amp;CHAR(COLUMN(A1240)+64)&amp;$B1241)</f>
        <v>91OT140</v>
      </c>
      <c r="D1241" cm="1">
        <f t="array" aca="1" ref="D1241" ca="1">INDIRECT("'"&amp;$A1241&amp;"'!"&amp;CHAR(COLUMN(C1240)+64)&amp;$B1241)</f>
        <v>61</v>
      </c>
      <c r="E1241">
        <f t="shared" si="41"/>
        <v>1240</v>
      </c>
      <c r="F1241" t="str" cm="1">
        <f t="array" aca="1" ref="F1241" ca="1">INDIRECT("'"&amp;$A1241&amp;"'!"&amp;CHAR(COLUMN(D1240)+64)&amp;$B1241)</f>
        <v>Ống u.PVC CP Thoát PN4 D140</v>
      </c>
      <c r="G1241" t="str" cm="1">
        <f t="array" aca="1" ref="G1241" ca="1">INDIRECT("'"&amp;$A1241&amp;"'!"&amp;CHAR(COLUMN(E1240)+64)&amp;$B1241)</f>
        <v>m</v>
      </c>
      <c r="H1241" s="1" cm="1">
        <f t="array" aca="1" ref="H1241" ca="1">INDIRECT("'"&amp;$A1241&amp;"'!"&amp;CHAR(COLUMN(B1240)+64)&amp;$B1241)</f>
        <v>80000</v>
      </c>
    </row>
    <row r="1242" spans="1:8" x14ac:dyDescent="0.25">
      <c r="A1242" t="s">
        <v>5589</v>
      </c>
      <c r="B1242">
        <f t="shared" si="43"/>
        <v>71</v>
      </c>
      <c r="C1242" t="str" cm="1">
        <f t="array" aca="1" ref="C1242" ca="1">INDIRECT("'"&amp;$A1242&amp;"'!"&amp;CHAR(COLUMN(A1241)+64)&amp;$B1242)</f>
        <v>91O0140</v>
      </c>
      <c r="D1242" cm="1">
        <f t="array" aca="1" ref="D1242" ca="1">INDIRECT("'"&amp;$A1242&amp;"'!"&amp;CHAR(COLUMN(C1241)+64)&amp;$B1242)</f>
        <v>62</v>
      </c>
      <c r="E1242">
        <f t="shared" si="41"/>
        <v>1241</v>
      </c>
      <c r="F1242" t="str" cm="1">
        <f t="array" aca="1" ref="F1242" ca="1">INDIRECT("'"&amp;$A1242&amp;"'!"&amp;CHAR(COLUMN(D1241)+64)&amp;$B1242)</f>
        <v>Ống u.PVC CP C0 PN5 D140</v>
      </c>
      <c r="G1242" t="str" cm="1">
        <f t="array" aca="1" ref="G1242" ca="1">INDIRECT("'"&amp;$A1242&amp;"'!"&amp;CHAR(COLUMN(E1241)+64)&amp;$B1242)</f>
        <v>m</v>
      </c>
      <c r="H1242" s="1" cm="1">
        <f t="array" aca="1" ref="H1242" ca="1">INDIRECT("'"&amp;$A1242&amp;"'!"&amp;CHAR(COLUMN(B1241)+64)&amp;$B1242)</f>
        <v>102000</v>
      </c>
    </row>
    <row r="1243" spans="1:8" x14ac:dyDescent="0.25">
      <c r="A1243" t="s">
        <v>5589</v>
      </c>
      <c r="B1243">
        <f t="shared" si="43"/>
        <v>72</v>
      </c>
      <c r="C1243" t="str" cm="1">
        <f t="array" aca="1" ref="C1243" ca="1">INDIRECT("'"&amp;$A1243&amp;"'!"&amp;CHAR(COLUMN(A1242)+64)&amp;$B1243)</f>
        <v>91O1140</v>
      </c>
      <c r="D1243" cm="1">
        <f t="array" aca="1" ref="D1243" ca="1">INDIRECT("'"&amp;$A1243&amp;"'!"&amp;CHAR(COLUMN(C1242)+64)&amp;$B1243)</f>
        <v>63</v>
      </c>
      <c r="E1243">
        <f t="shared" si="41"/>
        <v>1242</v>
      </c>
      <c r="F1243" t="str" cm="1">
        <f t="array" aca="1" ref="F1243" ca="1">INDIRECT("'"&amp;$A1243&amp;"'!"&amp;CHAR(COLUMN(D1242)+64)&amp;$B1243)</f>
        <v>Ống u.PVC CP C1 PN6 D140</v>
      </c>
      <c r="G1243" t="str" cm="1">
        <f t="array" aca="1" ref="G1243" ca="1">INDIRECT("'"&amp;$A1243&amp;"'!"&amp;CHAR(COLUMN(E1242)+64)&amp;$B1243)</f>
        <v>m</v>
      </c>
      <c r="H1243" s="1" cm="1">
        <f t="array" aca="1" ref="H1243" ca="1">INDIRECT("'"&amp;$A1243&amp;"'!"&amp;CHAR(COLUMN(B1242)+64)&amp;$B1243)</f>
        <v>119700</v>
      </c>
    </row>
    <row r="1244" spans="1:8" x14ac:dyDescent="0.25">
      <c r="A1244" t="s">
        <v>5589</v>
      </c>
      <c r="B1244">
        <f t="shared" si="43"/>
        <v>73</v>
      </c>
      <c r="C1244" t="str" cm="1">
        <f t="array" aca="1" ref="C1244" ca="1">INDIRECT("'"&amp;$A1244&amp;"'!"&amp;CHAR(COLUMN(A1243)+64)&amp;$B1244)</f>
        <v>91O2140</v>
      </c>
      <c r="D1244" cm="1">
        <f t="array" aca="1" ref="D1244" ca="1">INDIRECT("'"&amp;$A1244&amp;"'!"&amp;CHAR(COLUMN(C1243)+64)&amp;$B1244)</f>
        <v>64</v>
      </c>
      <c r="E1244">
        <f t="shared" si="41"/>
        <v>1243</v>
      </c>
      <c r="F1244" t="str" cm="1">
        <f t="array" aca="1" ref="F1244" ca="1">INDIRECT("'"&amp;$A1244&amp;"'!"&amp;CHAR(COLUMN(D1243)+64)&amp;$B1244)</f>
        <v>Ống u.PVC CP C2 PN7.5 D140</v>
      </c>
      <c r="G1244" t="str" cm="1">
        <f t="array" aca="1" ref="G1244" ca="1">INDIRECT("'"&amp;$A1244&amp;"'!"&amp;CHAR(COLUMN(E1243)+64)&amp;$B1244)</f>
        <v>m</v>
      </c>
      <c r="H1244" s="1" cm="1">
        <f t="array" aca="1" ref="H1244" ca="1">INDIRECT("'"&amp;$A1244&amp;"'!"&amp;CHAR(COLUMN(B1243)+64)&amp;$B1244)</f>
        <v>141000</v>
      </c>
    </row>
    <row r="1245" spans="1:8" x14ac:dyDescent="0.25">
      <c r="A1245" t="s">
        <v>5589</v>
      </c>
      <c r="B1245">
        <f t="shared" si="43"/>
        <v>74</v>
      </c>
      <c r="C1245" t="str" cm="1">
        <f t="array" aca="1" ref="C1245" ca="1">INDIRECT("'"&amp;$A1245&amp;"'!"&amp;CHAR(COLUMN(A1244)+64)&amp;$B1245)</f>
        <v>91OPN8140</v>
      </c>
      <c r="D1245" cm="1">
        <f t="array" aca="1" ref="D1245" ca="1">INDIRECT("'"&amp;$A1245&amp;"'!"&amp;CHAR(COLUMN(C1244)+64)&amp;$B1245)</f>
        <v>65</v>
      </c>
      <c r="E1245">
        <f t="shared" si="41"/>
        <v>1244</v>
      </c>
      <c r="F1245" t="str" cm="1">
        <f t="array" aca="1" ref="F1245" ca="1">INDIRECT("'"&amp;$A1245&amp;"'!"&amp;CHAR(COLUMN(D1244)+64)&amp;$B1245)</f>
        <v>Ống u.PVC CP PN8 D140</v>
      </c>
      <c r="G1245" t="str" cm="1">
        <f t="array" aca="1" ref="G1245" ca="1">INDIRECT("'"&amp;$A1245&amp;"'!"&amp;CHAR(COLUMN(E1244)+64)&amp;$B1245)</f>
        <v>m</v>
      </c>
      <c r="H1245" s="1" cm="1">
        <f t="array" aca="1" ref="H1245" ca="1">INDIRECT("'"&amp;$A1245&amp;"'!"&amp;CHAR(COLUMN(B1244)+64)&amp;$B1245)</f>
        <v>153000</v>
      </c>
    </row>
    <row r="1246" spans="1:8" x14ac:dyDescent="0.25">
      <c r="A1246" t="s">
        <v>5589</v>
      </c>
      <c r="B1246">
        <f t="shared" si="43"/>
        <v>75</v>
      </c>
      <c r="C1246" t="str" cm="1">
        <f t="array" aca="1" ref="C1246" ca="1">INDIRECT("'"&amp;$A1246&amp;"'!"&amp;CHAR(COLUMN(A1245)+64)&amp;$B1246)</f>
        <v>91O3140</v>
      </c>
      <c r="D1246" cm="1">
        <f t="array" aca="1" ref="D1246" ca="1">INDIRECT("'"&amp;$A1246&amp;"'!"&amp;CHAR(COLUMN(C1245)+64)&amp;$B1246)</f>
        <v>66</v>
      </c>
      <c r="E1246">
        <f t="shared" si="41"/>
        <v>1245</v>
      </c>
      <c r="F1246" t="str" cm="1">
        <f t="array" aca="1" ref="F1246" ca="1">INDIRECT("'"&amp;$A1246&amp;"'!"&amp;CHAR(COLUMN(D1245)+64)&amp;$B1246)</f>
        <v>Ống u.PVC CP C3 PN10 D140</v>
      </c>
      <c r="G1246" t="str" cm="1">
        <f t="array" aca="1" ref="G1246" ca="1">INDIRECT("'"&amp;$A1246&amp;"'!"&amp;CHAR(COLUMN(E1245)+64)&amp;$B1246)</f>
        <v>m</v>
      </c>
      <c r="H1246" s="1" cm="1">
        <f t="array" aca="1" ref="H1246" ca="1">INDIRECT("'"&amp;$A1246&amp;"'!"&amp;CHAR(COLUMN(B1245)+64)&amp;$B1246)</f>
        <v>190000</v>
      </c>
    </row>
    <row r="1247" spans="1:8" x14ac:dyDescent="0.25">
      <c r="A1247" t="s">
        <v>5589</v>
      </c>
      <c r="B1247">
        <f t="shared" si="43"/>
        <v>76</v>
      </c>
      <c r="C1247" t="str" cm="1">
        <f t="array" aca="1" ref="C1247" ca="1">INDIRECT("'"&amp;$A1247&amp;"'!"&amp;CHAR(COLUMN(A1246)+64)&amp;$B1247)</f>
        <v>91O4140</v>
      </c>
      <c r="D1247" cm="1">
        <f t="array" aca="1" ref="D1247" ca="1">INDIRECT("'"&amp;$A1247&amp;"'!"&amp;CHAR(COLUMN(C1246)+64)&amp;$B1247)</f>
        <v>67</v>
      </c>
      <c r="E1247">
        <f t="shared" si="41"/>
        <v>1246</v>
      </c>
      <c r="F1247" t="str" cm="1">
        <f t="array" aca="1" ref="F1247" ca="1">INDIRECT("'"&amp;$A1247&amp;"'!"&amp;CHAR(COLUMN(D1246)+64)&amp;$B1247)</f>
        <v>Ống u.PVC CP C4 PN12.5 D140</v>
      </c>
      <c r="G1247" t="str" cm="1">
        <f t="array" aca="1" ref="G1247" ca="1">INDIRECT("'"&amp;$A1247&amp;"'!"&amp;CHAR(COLUMN(E1246)+64)&amp;$B1247)</f>
        <v>m</v>
      </c>
      <c r="H1247" s="1" cm="1">
        <f t="array" aca="1" ref="H1247" ca="1">INDIRECT("'"&amp;$A1247&amp;"'!"&amp;CHAR(COLUMN(B1246)+64)&amp;$B1247)</f>
        <v>231000</v>
      </c>
    </row>
    <row r="1248" spans="1:8" x14ac:dyDescent="0.25">
      <c r="A1248" t="s">
        <v>5589</v>
      </c>
      <c r="B1248">
        <f t="shared" si="43"/>
        <v>77</v>
      </c>
      <c r="C1248" t="str" cm="1">
        <f t="array" aca="1" ref="C1248" ca="1">INDIRECT("'"&amp;$A1248&amp;"'!"&amp;CHAR(COLUMN(A1247)+64)&amp;$B1248)</f>
        <v>91OT160</v>
      </c>
      <c r="D1248" cm="1">
        <f t="array" aca="1" ref="D1248" ca="1">INDIRECT("'"&amp;$A1248&amp;"'!"&amp;CHAR(COLUMN(C1247)+64)&amp;$B1248)</f>
        <v>68</v>
      </c>
      <c r="E1248">
        <f t="shared" si="41"/>
        <v>1247</v>
      </c>
      <c r="F1248" t="str" cm="1">
        <f t="array" aca="1" ref="F1248" ca="1">INDIRECT("'"&amp;$A1248&amp;"'!"&amp;CHAR(COLUMN(D1247)+64)&amp;$B1248)</f>
        <v>Ống u.PVC CP Thoát PN4 D160</v>
      </c>
      <c r="G1248" t="str" cm="1">
        <f t="array" aca="1" ref="G1248" ca="1">INDIRECT("'"&amp;$A1248&amp;"'!"&amp;CHAR(COLUMN(E1247)+64)&amp;$B1248)</f>
        <v>m</v>
      </c>
      <c r="H1248" s="1" cm="1">
        <f t="array" aca="1" ref="H1248" ca="1">INDIRECT("'"&amp;$A1248&amp;"'!"&amp;CHAR(COLUMN(B1247)+64)&amp;$B1248)</f>
        <v>104000</v>
      </c>
    </row>
    <row r="1249" spans="1:8" x14ac:dyDescent="0.25">
      <c r="A1249" t="s">
        <v>5589</v>
      </c>
      <c r="B1249">
        <f t="shared" si="43"/>
        <v>78</v>
      </c>
      <c r="C1249" t="str" cm="1">
        <f t="array" aca="1" ref="C1249" ca="1">INDIRECT("'"&amp;$A1249&amp;"'!"&amp;CHAR(COLUMN(A1248)+64)&amp;$B1249)</f>
        <v>91O0160</v>
      </c>
      <c r="D1249" cm="1">
        <f t="array" aca="1" ref="D1249" ca="1">INDIRECT("'"&amp;$A1249&amp;"'!"&amp;CHAR(COLUMN(C1248)+64)&amp;$B1249)</f>
        <v>69</v>
      </c>
      <c r="E1249">
        <f t="shared" si="41"/>
        <v>1248</v>
      </c>
      <c r="F1249" t="str" cm="1">
        <f t="array" aca="1" ref="F1249" ca="1">INDIRECT("'"&amp;$A1249&amp;"'!"&amp;CHAR(COLUMN(D1248)+64)&amp;$B1249)</f>
        <v>Ống u.PVC CP C0 PN5 D160</v>
      </c>
      <c r="G1249" t="str" cm="1">
        <f t="array" aca="1" ref="G1249" ca="1">INDIRECT("'"&amp;$A1249&amp;"'!"&amp;CHAR(COLUMN(E1248)+64)&amp;$B1249)</f>
        <v>m</v>
      </c>
      <c r="H1249" s="1" cm="1">
        <f t="array" aca="1" ref="H1249" ca="1">INDIRECT("'"&amp;$A1249&amp;"'!"&amp;CHAR(COLUMN(B1248)+64)&amp;$B1249)</f>
        <v>135800</v>
      </c>
    </row>
    <row r="1250" spans="1:8" x14ac:dyDescent="0.25">
      <c r="A1250" t="s">
        <v>5589</v>
      </c>
      <c r="B1250">
        <f t="shared" si="43"/>
        <v>79</v>
      </c>
      <c r="C1250" t="str" cm="1">
        <f t="array" aca="1" ref="C1250" ca="1">INDIRECT("'"&amp;$A1250&amp;"'!"&amp;CHAR(COLUMN(A1249)+64)&amp;$B1250)</f>
        <v>91O1160</v>
      </c>
      <c r="D1250" cm="1">
        <f t="array" aca="1" ref="D1250" ca="1">INDIRECT("'"&amp;$A1250&amp;"'!"&amp;CHAR(COLUMN(C1249)+64)&amp;$B1250)</f>
        <v>70</v>
      </c>
      <c r="E1250">
        <f t="shared" si="41"/>
        <v>1249</v>
      </c>
      <c r="F1250" t="str" cm="1">
        <f t="array" aca="1" ref="F1250" ca="1">INDIRECT("'"&amp;$A1250&amp;"'!"&amp;CHAR(COLUMN(D1249)+64)&amp;$B1250)</f>
        <v>Ống u.PVC CP C1 PN6 D160</v>
      </c>
      <c r="G1250" t="str" cm="1">
        <f t="array" aca="1" ref="G1250" ca="1">INDIRECT("'"&amp;$A1250&amp;"'!"&amp;CHAR(COLUMN(E1249)+64)&amp;$B1250)</f>
        <v>m</v>
      </c>
      <c r="H1250" s="1" cm="1">
        <f t="array" aca="1" ref="H1250" ca="1">INDIRECT("'"&amp;$A1250&amp;"'!"&amp;CHAR(COLUMN(B1249)+64)&amp;$B1250)</f>
        <v>158500</v>
      </c>
    </row>
    <row r="1251" spans="1:8" x14ac:dyDescent="0.25">
      <c r="A1251" t="s">
        <v>5589</v>
      </c>
      <c r="B1251">
        <f t="shared" si="43"/>
        <v>80</v>
      </c>
      <c r="C1251" t="str" cm="1">
        <f t="array" aca="1" ref="C1251" ca="1">INDIRECT("'"&amp;$A1251&amp;"'!"&amp;CHAR(COLUMN(A1250)+64)&amp;$B1251)</f>
        <v>91O2160</v>
      </c>
      <c r="D1251" cm="1">
        <f t="array" aca="1" ref="D1251" ca="1">INDIRECT("'"&amp;$A1251&amp;"'!"&amp;CHAR(COLUMN(C1250)+64)&amp;$B1251)</f>
        <v>71</v>
      </c>
      <c r="E1251">
        <f t="shared" si="41"/>
        <v>1250</v>
      </c>
      <c r="F1251" t="str" cm="1">
        <f t="array" aca="1" ref="F1251" ca="1">INDIRECT("'"&amp;$A1251&amp;"'!"&amp;CHAR(COLUMN(D1250)+64)&amp;$B1251)</f>
        <v>Ống u.PVC CP C2 PN7.5 D160</v>
      </c>
      <c r="G1251" t="str" cm="1">
        <f t="array" aca="1" ref="G1251" ca="1">INDIRECT("'"&amp;$A1251&amp;"'!"&amp;CHAR(COLUMN(E1250)+64)&amp;$B1251)</f>
        <v>m</v>
      </c>
      <c r="H1251" s="1" cm="1">
        <f t="array" aca="1" ref="H1251" ca="1">INDIRECT("'"&amp;$A1251&amp;"'!"&amp;CHAR(COLUMN(B1250)+64)&amp;$B1251)</f>
        <v>182500</v>
      </c>
    </row>
    <row r="1252" spans="1:8" x14ac:dyDescent="0.25">
      <c r="A1252" t="s">
        <v>5589</v>
      </c>
      <c r="B1252">
        <f t="shared" si="43"/>
        <v>81</v>
      </c>
      <c r="C1252" t="str" cm="1">
        <f t="array" aca="1" ref="C1252" ca="1">INDIRECT("'"&amp;$A1252&amp;"'!"&amp;CHAR(COLUMN(A1251)+64)&amp;$B1252)</f>
        <v>91OPN8160</v>
      </c>
      <c r="D1252" cm="1">
        <f t="array" aca="1" ref="D1252" ca="1">INDIRECT("'"&amp;$A1252&amp;"'!"&amp;CHAR(COLUMN(C1251)+64)&amp;$B1252)</f>
        <v>72</v>
      </c>
      <c r="E1252">
        <f t="shared" si="41"/>
        <v>1251</v>
      </c>
      <c r="F1252" t="str" cm="1">
        <f t="array" aca="1" ref="F1252" ca="1">INDIRECT("'"&amp;$A1252&amp;"'!"&amp;CHAR(COLUMN(D1251)+64)&amp;$B1252)</f>
        <v>Ống u.PVC CP PN8 D160</v>
      </c>
      <c r="G1252" t="str" cm="1">
        <f t="array" aca="1" ref="G1252" ca="1">INDIRECT("'"&amp;$A1252&amp;"'!"&amp;CHAR(COLUMN(E1251)+64)&amp;$B1252)</f>
        <v>m</v>
      </c>
      <c r="H1252" s="1" cm="1">
        <f t="array" aca="1" ref="H1252" ca="1">INDIRECT("'"&amp;$A1252&amp;"'!"&amp;CHAR(COLUMN(B1251)+64)&amp;$B1252)</f>
        <v>199000</v>
      </c>
    </row>
    <row r="1253" spans="1:8" x14ac:dyDescent="0.25">
      <c r="A1253" t="s">
        <v>5589</v>
      </c>
      <c r="B1253">
        <f t="shared" si="43"/>
        <v>82</v>
      </c>
      <c r="C1253" t="str" cm="1">
        <f t="array" aca="1" ref="C1253" ca="1">INDIRECT("'"&amp;$A1253&amp;"'!"&amp;CHAR(COLUMN(A1252)+64)&amp;$B1253)</f>
        <v>91O3160</v>
      </c>
      <c r="D1253" cm="1">
        <f t="array" aca="1" ref="D1253" ca="1">INDIRECT("'"&amp;$A1253&amp;"'!"&amp;CHAR(COLUMN(C1252)+64)&amp;$B1253)</f>
        <v>73</v>
      </c>
      <c r="E1253">
        <f t="shared" si="41"/>
        <v>1252</v>
      </c>
      <c r="F1253" t="str" cm="1">
        <f t="array" aca="1" ref="F1253" ca="1">INDIRECT("'"&amp;$A1253&amp;"'!"&amp;CHAR(COLUMN(D1252)+64)&amp;$B1253)</f>
        <v>Ống u.PVC CP C3 PN10 D160</v>
      </c>
      <c r="G1253" t="str" cm="1">
        <f t="array" aca="1" ref="G1253" ca="1">INDIRECT("'"&amp;$A1253&amp;"'!"&amp;CHAR(COLUMN(E1252)+64)&amp;$B1253)</f>
        <v>m</v>
      </c>
      <c r="H1253" s="1" cm="1">
        <f t="array" aca="1" ref="H1253" ca="1">INDIRECT("'"&amp;$A1253&amp;"'!"&amp;CHAR(COLUMN(B1252)+64)&amp;$B1253)</f>
        <v>236000</v>
      </c>
    </row>
    <row r="1254" spans="1:8" x14ac:dyDescent="0.25">
      <c r="A1254" t="s">
        <v>5589</v>
      </c>
      <c r="B1254">
        <f t="shared" si="43"/>
        <v>83</v>
      </c>
      <c r="C1254" t="str" cm="1">
        <f t="array" aca="1" ref="C1254" ca="1">INDIRECT("'"&amp;$A1254&amp;"'!"&amp;CHAR(COLUMN(A1253)+64)&amp;$B1254)</f>
        <v>91O4160</v>
      </c>
      <c r="D1254" cm="1">
        <f t="array" aca="1" ref="D1254" ca="1">INDIRECT("'"&amp;$A1254&amp;"'!"&amp;CHAR(COLUMN(C1253)+64)&amp;$B1254)</f>
        <v>74</v>
      </c>
      <c r="E1254">
        <f t="shared" si="41"/>
        <v>1253</v>
      </c>
      <c r="F1254" t="str" cm="1">
        <f t="array" aca="1" ref="F1254" ca="1">INDIRECT("'"&amp;$A1254&amp;"'!"&amp;CHAR(COLUMN(D1253)+64)&amp;$B1254)</f>
        <v>Ống u.PVC CP C4 PN12.5 D160</v>
      </c>
      <c r="G1254" t="str" cm="1">
        <f t="array" aca="1" ref="G1254" ca="1">INDIRECT("'"&amp;$A1254&amp;"'!"&amp;CHAR(COLUMN(E1253)+64)&amp;$B1254)</f>
        <v>m</v>
      </c>
      <c r="H1254" s="1" cm="1">
        <f t="array" aca="1" ref="H1254" ca="1">INDIRECT("'"&amp;$A1254&amp;"'!"&amp;CHAR(COLUMN(B1253)+64)&amp;$B1254)</f>
        <v>300000</v>
      </c>
    </row>
    <row r="1255" spans="1:8" x14ac:dyDescent="0.25">
      <c r="A1255" t="s">
        <v>5589</v>
      </c>
      <c r="B1255">
        <f t="shared" si="43"/>
        <v>84</v>
      </c>
      <c r="C1255" t="str" cm="1">
        <f t="array" aca="1" ref="C1255" ca="1">INDIRECT("'"&amp;$A1255&amp;"'!"&amp;CHAR(COLUMN(A1254)+64)&amp;$B1255)</f>
        <v>91OT180</v>
      </c>
      <c r="D1255" cm="1">
        <f t="array" aca="1" ref="D1255" ca="1">INDIRECT("'"&amp;$A1255&amp;"'!"&amp;CHAR(COLUMN(C1254)+64)&amp;$B1255)</f>
        <v>75</v>
      </c>
      <c r="E1255">
        <f t="shared" si="41"/>
        <v>1254</v>
      </c>
      <c r="F1255" t="str" cm="1">
        <f t="array" aca="1" ref="F1255" ca="1">INDIRECT("'"&amp;$A1255&amp;"'!"&amp;CHAR(COLUMN(D1254)+64)&amp;$B1255)</f>
        <v>Ống u.PVC CP Thoát PN4 D180</v>
      </c>
      <c r="G1255" t="str" cm="1">
        <f t="array" aca="1" ref="G1255" ca="1">INDIRECT("'"&amp;$A1255&amp;"'!"&amp;CHAR(COLUMN(E1254)+64)&amp;$B1255)</f>
        <v>m</v>
      </c>
      <c r="H1255" s="1" cm="1">
        <f t="array" aca="1" ref="H1255" ca="1">INDIRECT("'"&amp;$A1255&amp;"'!"&amp;CHAR(COLUMN(B1254)+64)&amp;$B1255)</f>
        <v>130500</v>
      </c>
    </row>
    <row r="1256" spans="1:8" x14ac:dyDescent="0.25">
      <c r="A1256" t="s">
        <v>5589</v>
      </c>
      <c r="B1256">
        <f t="shared" si="43"/>
        <v>85</v>
      </c>
      <c r="C1256" t="str" cm="1">
        <f t="array" aca="1" ref="C1256" ca="1">INDIRECT("'"&amp;$A1256&amp;"'!"&amp;CHAR(COLUMN(A1255)+64)&amp;$B1256)</f>
        <v>91O0180</v>
      </c>
      <c r="D1256" cm="1">
        <f t="array" aca="1" ref="D1256" ca="1">INDIRECT("'"&amp;$A1256&amp;"'!"&amp;CHAR(COLUMN(C1255)+64)&amp;$B1256)</f>
        <v>76</v>
      </c>
      <c r="E1256">
        <f t="shared" si="41"/>
        <v>1255</v>
      </c>
      <c r="F1256" t="str" cm="1">
        <f t="array" aca="1" ref="F1256" ca="1">INDIRECT("'"&amp;$A1256&amp;"'!"&amp;CHAR(COLUMN(D1255)+64)&amp;$B1256)</f>
        <v>Ống u.PVC CP C0 PN5 D180</v>
      </c>
      <c r="G1256" t="str" cm="1">
        <f t="array" aca="1" ref="G1256" ca="1">INDIRECT("'"&amp;$A1256&amp;"'!"&amp;CHAR(COLUMN(E1255)+64)&amp;$B1256)</f>
        <v>m</v>
      </c>
      <c r="H1256" s="1" cm="1">
        <f t="array" aca="1" ref="H1256" ca="1">INDIRECT("'"&amp;$A1256&amp;"'!"&amp;CHAR(COLUMN(B1255)+64)&amp;$B1256)</f>
        <v>167000</v>
      </c>
    </row>
    <row r="1257" spans="1:8" x14ac:dyDescent="0.25">
      <c r="A1257" t="s">
        <v>5589</v>
      </c>
      <c r="B1257">
        <f t="shared" si="43"/>
        <v>86</v>
      </c>
      <c r="C1257" t="str" cm="1">
        <f t="array" aca="1" ref="C1257" ca="1">INDIRECT("'"&amp;$A1257&amp;"'!"&amp;CHAR(COLUMN(A1256)+64)&amp;$B1257)</f>
        <v>91O1180</v>
      </c>
      <c r="D1257" cm="1">
        <f t="array" aca="1" ref="D1257" ca="1">INDIRECT("'"&amp;$A1257&amp;"'!"&amp;CHAR(COLUMN(C1256)+64)&amp;$B1257)</f>
        <v>77</v>
      </c>
      <c r="E1257">
        <f t="shared" si="41"/>
        <v>1256</v>
      </c>
      <c r="F1257" t="str" cm="1">
        <f t="array" aca="1" ref="F1257" ca="1">INDIRECT("'"&amp;$A1257&amp;"'!"&amp;CHAR(COLUMN(D1256)+64)&amp;$B1257)</f>
        <v>Ống u.PVC CP C1 PN6 D180</v>
      </c>
      <c r="G1257" t="str" cm="1">
        <f t="array" aca="1" ref="G1257" ca="1">INDIRECT("'"&amp;$A1257&amp;"'!"&amp;CHAR(COLUMN(E1256)+64)&amp;$B1257)</f>
        <v>m</v>
      </c>
      <c r="H1257" s="1" cm="1">
        <f t="array" aca="1" ref="H1257" ca="1">INDIRECT("'"&amp;$A1257&amp;"'!"&amp;CHAR(COLUMN(B1256)+64)&amp;$B1257)</f>
        <v>194000</v>
      </c>
    </row>
    <row r="1258" spans="1:8" x14ac:dyDescent="0.25">
      <c r="A1258" t="s">
        <v>5589</v>
      </c>
      <c r="B1258">
        <f t="shared" si="43"/>
        <v>87</v>
      </c>
      <c r="C1258" t="str" cm="1">
        <f t="array" aca="1" ref="C1258" ca="1">INDIRECT("'"&amp;$A1258&amp;"'!"&amp;CHAR(COLUMN(A1257)+64)&amp;$B1258)</f>
        <v>91O2180</v>
      </c>
      <c r="D1258" cm="1">
        <f t="array" aca="1" ref="D1258" ca="1">INDIRECT("'"&amp;$A1258&amp;"'!"&amp;CHAR(COLUMN(C1257)+64)&amp;$B1258)</f>
        <v>78</v>
      </c>
      <c r="E1258">
        <f t="shared" si="41"/>
        <v>1257</v>
      </c>
      <c r="F1258" t="str" cm="1">
        <f t="array" aca="1" ref="F1258" ca="1">INDIRECT("'"&amp;$A1258&amp;"'!"&amp;CHAR(COLUMN(D1257)+64)&amp;$B1258)</f>
        <v>Ống u.PVC CP C2 PN7.5 D180</v>
      </c>
      <c r="G1258" t="str" cm="1">
        <f t="array" aca="1" ref="G1258" ca="1">INDIRECT("'"&amp;$A1258&amp;"'!"&amp;CHAR(COLUMN(E1257)+64)&amp;$B1258)</f>
        <v>m</v>
      </c>
      <c r="H1258" s="1" cm="1">
        <f t="array" aca="1" ref="H1258" ca="1">INDIRECT("'"&amp;$A1258&amp;"'!"&amp;CHAR(COLUMN(B1257)+64)&amp;$B1258)</f>
        <v>231000</v>
      </c>
    </row>
    <row r="1259" spans="1:8" x14ac:dyDescent="0.25">
      <c r="A1259" t="s">
        <v>5589</v>
      </c>
      <c r="B1259">
        <f t="shared" si="43"/>
        <v>88</v>
      </c>
      <c r="C1259" t="str" cm="1">
        <f t="array" aca="1" ref="C1259" ca="1">INDIRECT("'"&amp;$A1259&amp;"'!"&amp;CHAR(COLUMN(A1258)+64)&amp;$B1259)</f>
        <v>91OPN8180</v>
      </c>
      <c r="D1259" cm="1">
        <f t="array" aca="1" ref="D1259" ca="1">INDIRECT("'"&amp;$A1259&amp;"'!"&amp;CHAR(COLUMN(C1258)+64)&amp;$B1259)</f>
        <v>79</v>
      </c>
      <c r="E1259">
        <f t="shared" si="41"/>
        <v>1258</v>
      </c>
      <c r="F1259" t="str" cm="1">
        <f t="array" aca="1" ref="F1259" ca="1">INDIRECT("'"&amp;$A1259&amp;"'!"&amp;CHAR(COLUMN(D1258)+64)&amp;$B1259)</f>
        <v>Ống u.PVC CP PN8 D180</v>
      </c>
      <c r="G1259" t="str" cm="1">
        <f t="array" aca="1" ref="G1259" ca="1">INDIRECT("'"&amp;$A1259&amp;"'!"&amp;CHAR(COLUMN(E1258)+64)&amp;$B1259)</f>
        <v>m</v>
      </c>
      <c r="H1259" s="1" cm="1">
        <f t="array" aca="1" ref="H1259" ca="1">INDIRECT("'"&amp;$A1259&amp;"'!"&amp;CHAR(COLUMN(B1258)+64)&amp;$B1259)</f>
        <v>253000</v>
      </c>
    </row>
    <row r="1260" spans="1:8" x14ac:dyDescent="0.25">
      <c r="A1260" t="s">
        <v>5589</v>
      </c>
      <c r="B1260">
        <f t="shared" si="43"/>
        <v>89</v>
      </c>
      <c r="C1260" t="str" cm="1">
        <f t="array" aca="1" ref="C1260" ca="1">INDIRECT("'"&amp;$A1260&amp;"'!"&amp;CHAR(COLUMN(A1259)+64)&amp;$B1260)</f>
        <v>91O3180</v>
      </c>
      <c r="D1260" cm="1">
        <f t="array" aca="1" ref="D1260" ca="1">INDIRECT("'"&amp;$A1260&amp;"'!"&amp;CHAR(COLUMN(C1259)+64)&amp;$B1260)</f>
        <v>80</v>
      </c>
      <c r="E1260">
        <f t="shared" si="41"/>
        <v>1259</v>
      </c>
      <c r="F1260" t="str" cm="1">
        <f t="array" aca="1" ref="F1260" ca="1">INDIRECT("'"&amp;$A1260&amp;"'!"&amp;CHAR(COLUMN(D1259)+64)&amp;$B1260)</f>
        <v>Ống u.PVC CP C3 PN10 D180</v>
      </c>
      <c r="G1260" t="str" cm="1">
        <f t="array" aca="1" ref="G1260" ca="1">INDIRECT("'"&amp;$A1260&amp;"'!"&amp;CHAR(COLUMN(E1259)+64)&amp;$B1260)</f>
        <v>m</v>
      </c>
      <c r="H1260" s="1" cm="1">
        <f t="array" aca="1" ref="H1260" ca="1">INDIRECT("'"&amp;$A1260&amp;"'!"&amp;CHAR(COLUMN(B1259)+64)&amp;$B1260)</f>
        <v>295000</v>
      </c>
    </row>
    <row r="1261" spans="1:8" x14ac:dyDescent="0.25">
      <c r="A1261" t="s">
        <v>5589</v>
      </c>
      <c r="B1261">
        <f t="shared" si="43"/>
        <v>90</v>
      </c>
      <c r="C1261" t="str" cm="1">
        <f t="array" aca="1" ref="C1261" ca="1">INDIRECT("'"&amp;$A1261&amp;"'!"&amp;CHAR(COLUMN(A1260)+64)&amp;$B1261)</f>
        <v>91O4180</v>
      </c>
      <c r="D1261" cm="1">
        <f t="array" aca="1" ref="D1261" ca="1">INDIRECT("'"&amp;$A1261&amp;"'!"&amp;CHAR(COLUMN(C1260)+64)&amp;$B1261)</f>
        <v>81</v>
      </c>
      <c r="E1261">
        <f t="shared" si="41"/>
        <v>1260</v>
      </c>
      <c r="F1261" t="str" cm="1">
        <f t="array" aca="1" ref="F1261" ca="1">INDIRECT("'"&amp;$A1261&amp;"'!"&amp;CHAR(COLUMN(D1260)+64)&amp;$B1261)</f>
        <v>Ống u.PVC CP C4 PN12.5 D180</v>
      </c>
      <c r="G1261" t="str" cm="1">
        <f t="array" aca="1" ref="G1261" ca="1">INDIRECT("'"&amp;$A1261&amp;"'!"&amp;CHAR(COLUMN(E1260)+64)&amp;$B1261)</f>
        <v>m</v>
      </c>
      <c r="H1261" s="1" cm="1">
        <f t="array" aca="1" ref="H1261" ca="1">INDIRECT("'"&amp;$A1261&amp;"'!"&amp;CHAR(COLUMN(B1260)+64)&amp;$B1261)</f>
        <v>378000</v>
      </c>
    </row>
    <row r="1262" spans="1:8" x14ac:dyDescent="0.25">
      <c r="A1262" t="s">
        <v>5589</v>
      </c>
      <c r="B1262">
        <f t="shared" si="43"/>
        <v>91</v>
      </c>
      <c r="C1262" t="str" cm="1">
        <f t="array" aca="1" ref="C1262" ca="1">INDIRECT("'"&amp;$A1262&amp;"'!"&amp;CHAR(COLUMN(A1261)+64)&amp;$B1262)</f>
        <v>91OT200</v>
      </c>
      <c r="D1262" cm="1">
        <f t="array" aca="1" ref="D1262" ca="1">INDIRECT("'"&amp;$A1262&amp;"'!"&amp;CHAR(COLUMN(C1261)+64)&amp;$B1262)</f>
        <v>82</v>
      </c>
      <c r="E1262">
        <f t="shared" si="41"/>
        <v>1261</v>
      </c>
      <c r="F1262" t="str" cm="1">
        <f t="array" aca="1" ref="F1262" ca="1">INDIRECT("'"&amp;$A1262&amp;"'!"&amp;CHAR(COLUMN(D1261)+64)&amp;$B1262)</f>
        <v>Ống u.PVC CP Thoát PN4 D200</v>
      </c>
      <c r="G1262" t="str" cm="1">
        <f t="array" aca="1" ref="G1262" ca="1">INDIRECT("'"&amp;$A1262&amp;"'!"&amp;CHAR(COLUMN(E1261)+64)&amp;$B1262)</f>
        <v>m</v>
      </c>
      <c r="H1262" s="1" cm="1">
        <f t="array" aca="1" ref="H1262" ca="1">INDIRECT("'"&amp;$A1262&amp;"'!"&amp;CHAR(COLUMN(B1261)+64)&amp;$B1262)</f>
        <v>194000</v>
      </c>
    </row>
    <row r="1263" spans="1:8" x14ac:dyDescent="0.25">
      <c r="A1263" t="s">
        <v>5589</v>
      </c>
      <c r="B1263">
        <f t="shared" si="43"/>
        <v>92</v>
      </c>
      <c r="C1263" t="str" cm="1">
        <f t="array" aca="1" ref="C1263" ca="1">INDIRECT("'"&amp;$A1263&amp;"'!"&amp;CHAR(COLUMN(A1262)+64)&amp;$B1263)</f>
        <v>91O0200</v>
      </c>
      <c r="D1263" cm="1">
        <f t="array" aca="1" ref="D1263" ca="1">INDIRECT("'"&amp;$A1263&amp;"'!"&amp;CHAR(COLUMN(C1262)+64)&amp;$B1263)</f>
        <v>83</v>
      </c>
      <c r="E1263">
        <f t="shared" si="41"/>
        <v>1262</v>
      </c>
      <c r="F1263" t="str" cm="1">
        <f t="array" aca="1" ref="F1263" ca="1">INDIRECT("'"&amp;$A1263&amp;"'!"&amp;CHAR(COLUMN(D1262)+64)&amp;$B1263)</f>
        <v>Ống u.PVC CP C0 PN5 D200</v>
      </c>
      <c r="G1263" t="str" cm="1">
        <f t="array" aca="1" ref="G1263" ca="1">INDIRECT("'"&amp;$A1263&amp;"'!"&amp;CHAR(COLUMN(E1262)+64)&amp;$B1263)</f>
        <v>m</v>
      </c>
      <c r="H1263" s="1" cm="1">
        <f t="array" aca="1" ref="H1263" ca="1">INDIRECT("'"&amp;$A1263&amp;"'!"&amp;CHAR(COLUMN(B1262)+64)&amp;$B1263)</f>
        <v>204000</v>
      </c>
    </row>
    <row r="1264" spans="1:8" x14ac:dyDescent="0.25">
      <c r="A1264" t="s">
        <v>5589</v>
      </c>
      <c r="B1264">
        <f t="shared" si="43"/>
        <v>93</v>
      </c>
      <c r="C1264" t="str" cm="1">
        <f t="array" aca="1" ref="C1264" ca="1">INDIRECT("'"&amp;$A1264&amp;"'!"&amp;CHAR(COLUMN(A1263)+64)&amp;$B1264)</f>
        <v>91O1200</v>
      </c>
      <c r="D1264" cm="1">
        <f t="array" aca="1" ref="D1264" ca="1">INDIRECT("'"&amp;$A1264&amp;"'!"&amp;CHAR(COLUMN(C1263)+64)&amp;$B1264)</f>
        <v>84</v>
      </c>
      <c r="E1264">
        <f t="shared" si="41"/>
        <v>1263</v>
      </c>
      <c r="F1264" t="str" cm="1">
        <f t="array" aca="1" ref="F1264" ca="1">INDIRECT("'"&amp;$A1264&amp;"'!"&amp;CHAR(COLUMN(D1263)+64)&amp;$B1264)</f>
        <v>Ống u.PVC CP C1 PN6 D200</v>
      </c>
      <c r="G1264" t="str" cm="1">
        <f t="array" aca="1" ref="G1264" ca="1">INDIRECT("'"&amp;$A1264&amp;"'!"&amp;CHAR(COLUMN(E1263)+64)&amp;$B1264)</f>
        <v>m</v>
      </c>
      <c r="H1264" s="1" cm="1">
        <f t="array" aca="1" ref="H1264" ca="1">INDIRECT("'"&amp;$A1264&amp;"'!"&amp;CHAR(COLUMN(B1263)+64)&amp;$B1264)</f>
        <v>246500</v>
      </c>
    </row>
    <row r="1265" spans="1:8" x14ac:dyDescent="0.25">
      <c r="A1265" t="s">
        <v>5589</v>
      </c>
      <c r="B1265">
        <f t="shared" si="43"/>
        <v>94</v>
      </c>
      <c r="C1265" t="str" cm="1">
        <f t="array" aca="1" ref="C1265" ca="1">INDIRECT("'"&amp;$A1265&amp;"'!"&amp;CHAR(COLUMN(A1264)+64)&amp;$B1265)</f>
        <v>91O2200</v>
      </c>
      <c r="D1265" cm="1">
        <f t="array" aca="1" ref="D1265" ca="1">INDIRECT("'"&amp;$A1265&amp;"'!"&amp;CHAR(COLUMN(C1264)+64)&amp;$B1265)</f>
        <v>85</v>
      </c>
      <c r="E1265">
        <f t="shared" si="41"/>
        <v>1264</v>
      </c>
      <c r="F1265" t="str" cm="1">
        <f t="array" aca="1" ref="F1265" ca="1">INDIRECT("'"&amp;$A1265&amp;"'!"&amp;CHAR(COLUMN(D1264)+64)&amp;$B1265)</f>
        <v>Ống u.PVC CP C2 PN7.5 D200</v>
      </c>
      <c r="G1265" t="str" cm="1">
        <f t="array" aca="1" ref="G1265" ca="1">INDIRECT("'"&amp;$A1265&amp;"'!"&amp;CHAR(COLUMN(E1264)+64)&amp;$B1265)</f>
        <v>m</v>
      </c>
      <c r="H1265" s="1" cm="1">
        <f t="array" aca="1" ref="H1265" ca="1">INDIRECT("'"&amp;$A1265&amp;"'!"&amp;CHAR(COLUMN(B1264)+64)&amp;$B1265)</f>
        <v>286500</v>
      </c>
    </row>
    <row r="1266" spans="1:8" x14ac:dyDescent="0.25">
      <c r="A1266" t="s">
        <v>5589</v>
      </c>
      <c r="B1266">
        <f t="shared" si="43"/>
        <v>95</v>
      </c>
      <c r="C1266" t="str" cm="1">
        <f t="array" aca="1" ref="C1266" ca="1">INDIRECT("'"&amp;$A1266&amp;"'!"&amp;CHAR(COLUMN(A1265)+64)&amp;$B1266)</f>
        <v>91OPN8200</v>
      </c>
      <c r="D1266" cm="1">
        <f t="array" aca="1" ref="D1266" ca="1">INDIRECT("'"&amp;$A1266&amp;"'!"&amp;CHAR(COLUMN(C1265)+64)&amp;$B1266)</f>
        <v>86</v>
      </c>
      <c r="E1266">
        <f t="shared" si="41"/>
        <v>1265</v>
      </c>
      <c r="F1266" t="str" cm="1">
        <f t="array" aca="1" ref="F1266" ca="1">INDIRECT("'"&amp;$A1266&amp;"'!"&amp;CHAR(COLUMN(D1265)+64)&amp;$B1266)</f>
        <v>Ống u.PVC CP PN8 D200</v>
      </c>
      <c r="G1266" t="str" cm="1">
        <f t="array" aca="1" ref="G1266" ca="1">INDIRECT("'"&amp;$A1266&amp;"'!"&amp;CHAR(COLUMN(E1265)+64)&amp;$B1266)</f>
        <v>m</v>
      </c>
      <c r="H1266" s="1" cm="1">
        <f t="array" aca="1" ref="H1266" ca="1">INDIRECT("'"&amp;$A1266&amp;"'!"&amp;CHAR(COLUMN(B1265)+64)&amp;$B1266)</f>
        <v>317200</v>
      </c>
    </row>
    <row r="1267" spans="1:8" x14ac:dyDescent="0.25">
      <c r="A1267" t="s">
        <v>5589</v>
      </c>
      <c r="B1267">
        <f t="shared" si="43"/>
        <v>96</v>
      </c>
      <c r="C1267" t="str" cm="1">
        <f t="array" aca="1" ref="C1267" ca="1">INDIRECT("'"&amp;$A1267&amp;"'!"&amp;CHAR(COLUMN(A1266)+64)&amp;$B1267)</f>
        <v>91O3200</v>
      </c>
      <c r="D1267" cm="1">
        <f t="array" aca="1" ref="D1267" ca="1">INDIRECT("'"&amp;$A1267&amp;"'!"&amp;CHAR(COLUMN(C1266)+64)&amp;$B1267)</f>
        <v>87</v>
      </c>
      <c r="E1267">
        <f t="shared" si="41"/>
        <v>1266</v>
      </c>
      <c r="F1267" t="str" cm="1">
        <f t="array" aca="1" ref="F1267" ca="1">INDIRECT("'"&amp;$A1267&amp;"'!"&amp;CHAR(COLUMN(D1266)+64)&amp;$B1267)</f>
        <v>Ống u.PVC CP C3 PN10 D200</v>
      </c>
      <c r="G1267" t="str" cm="1">
        <f t="array" aca="1" ref="G1267" ca="1">INDIRECT("'"&amp;$A1267&amp;"'!"&amp;CHAR(COLUMN(E1266)+64)&amp;$B1267)</f>
        <v>m</v>
      </c>
      <c r="H1267" s="1" cm="1">
        <f t="array" aca="1" ref="H1267" ca="1">INDIRECT("'"&amp;$A1267&amp;"'!"&amp;CHAR(COLUMN(B1266)+64)&amp;$B1267)</f>
        <v>366000</v>
      </c>
    </row>
    <row r="1268" spans="1:8" x14ac:dyDescent="0.25">
      <c r="A1268" t="s">
        <v>5589</v>
      </c>
      <c r="B1268">
        <f t="shared" si="43"/>
        <v>97</v>
      </c>
      <c r="C1268" t="str" cm="1">
        <f t="array" aca="1" ref="C1268" ca="1">INDIRECT("'"&amp;$A1268&amp;"'!"&amp;CHAR(COLUMN(A1267)+64)&amp;$B1268)</f>
        <v>91O4200</v>
      </c>
      <c r="D1268" cm="1">
        <f t="array" aca="1" ref="D1268" ca="1">INDIRECT("'"&amp;$A1268&amp;"'!"&amp;CHAR(COLUMN(C1267)+64)&amp;$B1268)</f>
        <v>88</v>
      </c>
      <c r="E1268">
        <f t="shared" si="41"/>
        <v>1267</v>
      </c>
      <c r="F1268" t="str" cm="1">
        <f t="array" aca="1" ref="F1268" ca="1">INDIRECT("'"&amp;$A1268&amp;"'!"&amp;CHAR(COLUMN(D1267)+64)&amp;$B1268)</f>
        <v>Ống u.PVC CP C4 PN12.5 D200</v>
      </c>
      <c r="G1268" t="str" cm="1">
        <f t="array" aca="1" ref="G1268" ca="1">INDIRECT("'"&amp;$A1268&amp;"'!"&amp;CHAR(COLUMN(E1267)+64)&amp;$B1268)</f>
        <v>m</v>
      </c>
      <c r="H1268" s="1" cm="1">
        <f t="array" aca="1" ref="H1268" ca="1">INDIRECT("'"&amp;$A1268&amp;"'!"&amp;CHAR(COLUMN(B1267)+64)&amp;$B1268)</f>
        <v>468800</v>
      </c>
    </row>
    <row r="1269" spans="1:8" x14ac:dyDescent="0.25">
      <c r="A1269" t="s">
        <v>5589</v>
      </c>
      <c r="B1269">
        <f t="shared" si="43"/>
        <v>98</v>
      </c>
      <c r="C1269" t="str" cm="1">
        <f t="array" aca="1" ref="C1269" ca="1">INDIRECT("'"&amp;$A1269&amp;"'!"&amp;CHAR(COLUMN(A1268)+64)&amp;$B1269)</f>
        <v>91OT225</v>
      </c>
      <c r="D1269" cm="1">
        <f t="array" aca="1" ref="D1269" ca="1">INDIRECT("'"&amp;$A1269&amp;"'!"&amp;CHAR(COLUMN(C1268)+64)&amp;$B1269)</f>
        <v>89</v>
      </c>
      <c r="E1269">
        <f t="shared" si="41"/>
        <v>1268</v>
      </c>
      <c r="F1269" t="str" cm="1">
        <f t="array" aca="1" ref="F1269" ca="1">INDIRECT("'"&amp;$A1269&amp;"'!"&amp;CHAR(COLUMN(D1268)+64)&amp;$B1269)</f>
        <v>Ống u.PVC CP Thoát PN4 D225</v>
      </c>
      <c r="G1269" t="str" cm="1">
        <f t="array" aca="1" ref="G1269" ca="1">INDIRECT("'"&amp;$A1269&amp;"'!"&amp;CHAR(COLUMN(E1268)+64)&amp;$B1269)</f>
        <v>m</v>
      </c>
      <c r="H1269" s="1" cm="1">
        <f t="array" aca="1" ref="H1269" ca="1">INDIRECT("'"&amp;$A1269&amp;"'!"&amp;CHAR(COLUMN(B1268)+64)&amp;$B1269)</f>
        <v>202000</v>
      </c>
    </row>
    <row r="1270" spans="1:8" x14ac:dyDescent="0.25">
      <c r="A1270" t="s">
        <v>5589</v>
      </c>
      <c r="B1270">
        <f t="shared" si="43"/>
        <v>99</v>
      </c>
      <c r="C1270" t="str" cm="1">
        <f t="array" aca="1" ref="C1270" ca="1">INDIRECT("'"&amp;$A1270&amp;"'!"&amp;CHAR(COLUMN(A1269)+64)&amp;$B1270)</f>
        <v>91O0225</v>
      </c>
      <c r="D1270" cm="1">
        <f t="array" aca="1" ref="D1270" ca="1">INDIRECT("'"&amp;$A1270&amp;"'!"&amp;CHAR(COLUMN(C1269)+64)&amp;$B1270)</f>
        <v>90</v>
      </c>
      <c r="E1270">
        <f t="shared" si="41"/>
        <v>1269</v>
      </c>
      <c r="F1270" t="str" cm="1">
        <f t="array" aca="1" ref="F1270" ca="1">INDIRECT("'"&amp;$A1270&amp;"'!"&amp;CHAR(COLUMN(D1269)+64)&amp;$B1270)</f>
        <v>Ống u.PVC CP C0 PN5 D225</v>
      </c>
      <c r="G1270" t="str" cm="1">
        <f t="array" aca="1" ref="G1270" ca="1">INDIRECT("'"&amp;$A1270&amp;"'!"&amp;CHAR(COLUMN(E1269)+64)&amp;$B1270)</f>
        <v>m</v>
      </c>
      <c r="H1270" s="1" cm="1">
        <f t="array" aca="1" ref="H1270" ca="1">INDIRECT("'"&amp;$A1270&amp;"'!"&amp;CHAR(COLUMN(B1269)+64)&amp;$B1270)</f>
        <v>250000</v>
      </c>
    </row>
    <row r="1271" spans="1:8" x14ac:dyDescent="0.25">
      <c r="A1271" t="s">
        <v>5589</v>
      </c>
      <c r="B1271">
        <f t="shared" si="43"/>
        <v>100</v>
      </c>
      <c r="C1271" t="str" cm="1">
        <f t="array" aca="1" ref="C1271" ca="1">INDIRECT("'"&amp;$A1271&amp;"'!"&amp;CHAR(COLUMN(A1270)+64)&amp;$B1271)</f>
        <v>91O1225</v>
      </c>
      <c r="D1271" cm="1">
        <f t="array" aca="1" ref="D1271" ca="1">INDIRECT("'"&amp;$A1271&amp;"'!"&amp;CHAR(COLUMN(C1270)+64)&amp;$B1271)</f>
        <v>91</v>
      </c>
      <c r="E1271">
        <f t="shared" si="41"/>
        <v>1270</v>
      </c>
      <c r="F1271" t="str" cm="1">
        <f t="array" aca="1" ref="F1271" ca="1">INDIRECT("'"&amp;$A1271&amp;"'!"&amp;CHAR(COLUMN(D1270)+64)&amp;$B1271)</f>
        <v>Ống u.PVC CP C1 PN6 D225</v>
      </c>
      <c r="G1271" t="str" cm="1">
        <f t="array" aca="1" ref="G1271" ca="1">INDIRECT("'"&amp;$A1271&amp;"'!"&amp;CHAR(COLUMN(E1270)+64)&amp;$B1271)</f>
        <v>m</v>
      </c>
      <c r="H1271" s="1" cm="1">
        <f t="array" aca="1" ref="H1271" ca="1">INDIRECT("'"&amp;$A1271&amp;"'!"&amp;CHAR(COLUMN(B1270)+64)&amp;$B1271)</f>
        <v>300500</v>
      </c>
    </row>
    <row r="1272" spans="1:8" x14ac:dyDescent="0.25">
      <c r="A1272" t="s">
        <v>5589</v>
      </c>
      <c r="B1272">
        <f t="shared" si="43"/>
        <v>101</v>
      </c>
      <c r="C1272" t="str" cm="1">
        <f t="array" aca="1" ref="C1272" ca="1">INDIRECT("'"&amp;$A1272&amp;"'!"&amp;CHAR(COLUMN(A1271)+64)&amp;$B1272)</f>
        <v>91O2225</v>
      </c>
      <c r="D1272" cm="1">
        <f t="array" aca="1" ref="D1272" ca="1">INDIRECT("'"&amp;$A1272&amp;"'!"&amp;CHAR(COLUMN(C1271)+64)&amp;$B1272)</f>
        <v>92</v>
      </c>
      <c r="E1272">
        <f t="shared" si="41"/>
        <v>1271</v>
      </c>
      <c r="F1272" t="str" cm="1">
        <f t="array" aca="1" ref="F1272" ca="1">INDIRECT("'"&amp;$A1272&amp;"'!"&amp;CHAR(COLUMN(D1271)+64)&amp;$B1272)</f>
        <v>Ống u.PVC CP C2 PN7.5 D225</v>
      </c>
      <c r="G1272" t="str" cm="1">
        <f t="array" aca="1" ref="G1272" ca="1">INDIRECT("'"&amp;$A1272&amp;"'!"&amp;CHAR(COLUMN(E1271)+64)&amp;$B1272)</f>
        <v>m</v>
      </c>
      <c r="H1272" s="1" cm="1">
        <f t="array" aca="1" ref="H1272" ca="1">INDIRECT("'"&amp;$A1272&amp;"'!"&amp;CHAR(COLUMN(B1271)+64)&amp;$B1272)</f>
        <v>356500</v>
      </c>
    </row>
    <row r="1273" spans="1:8" x14ac:dyDescent="0.25">
      <c r="A1273" t="s">
        <v>5589</v>
      </c>
      <c r="B1273">
        <f t="shared" si="43"/>
        <v>102</v>
      </c>
      <c r="C1273" t="str" cm="1">
        <f t="array" aca="1" ref="C1273" ca="1">INDIRECT("'"&amp;$A1273&amp;"'!"&amp;CHAR(COLUMN(A1272)+64)&amp;$B1273)</f>
        <v>91OPN8225</v>
      </c>
      <c r="D1273" cm="1">
        <f t="array" aca="1" ref="D1273" ca="1">INDIRECT("'"&amp;$A1273&amp;"'!"&amp;CHAR(COLUMN(C1272)+64)&amp;$B1273)</f>
        <v>93</v>
      </c>
      <c r="E1273">
        <f t="shared" si="41"/>
        <v>1272</v>
      </c>
      <c r="F1273" t="str" cm="1">
        <f t="array" aca="1" ref="F1273" ca="1">INDIRECT("'"&amp;$A1273&amp;"'!"&amp;CHAR(COLUMN(D1272)+64)&amp;$B1273)</f>
        <v>Ống u.PVC CP PN8 D225</v>
      </c>
      <c r="G1273" t="str" cm="1">
        <f t="array" aca="1" ref="G1273" ca="1">INDIRECT("'"&amp;$A1273&amp;"'!"&amp;CHAR(COLUMN(E1272)+64)&amp;$B1273)</f>
        <v>m</v>
      </c>
      <c r="H1273" s="1" cm="1">
        <f t="array" aca="1" ref="H1273" ca="1">INDIRECT("'"&amp;$A1273&amp;"'!"&amp;CHAR(COLUMN(B1272)+64)&amp;$B1273)</f>
        <v>392000</v>
      </c>
    </row>
    <row r="1274" spans="1:8" x14ac:dyDescent="0.25">
      <c r="A1274" t="s">
        <v>5589</v>
      </c>
      <c r="B1274">
        <f t="shared" si="43"/>
        <v>103</v>
      </c>
      <c r="C1274" t="str" cm="1">
        <f t="array" aca="1" ref="C1274" ca="1">INDIRECT("'"&amp;$A1274&amp;"'!"&amp;CHAR(COLUMN(A1273)+64)&amp;$B1274)</f>
        <v>91O3225</v>
      </c>
      <c r="D1274" cm="1">
        <f t="array" aca="1" ref="D1274" ca="1">INDIRECT("'"&amp;$A1274&amp;"'!"&amp;CHAR(COLUMN(C1273)+64)&amp;$B1274)</f>
        <v>94</v>
      </c>
      <c r="E1274">
        <f t="shared" si="41"/>
        <v>1273</v>
      </c>
      <c r="F1274" t="str" cm="1">
        <f t="array" aca="1" ref="F1274" ca="1">INDIRECT("'"&amp;$A1274&amp;"'!"&amp;CHAR(COLUMN(D1273)+64)&amp;$B1274)</f>
        <v>Ống u.PVC CP C3 PN10 D225</v>
      </c>
      <c r="G1274" t="str" cm="1">
        <f t="array" aca="1" ref="G1274" ca="1">INDIRECT("'"&amp;$A1274&amp;"'!"&amp;CHAR(COLUMN(E1273)+64)&amp;$B1274)</f>
        <v>m</v>
      </c>
      <c r="H1274" s="1" cm="1">
        <f t="array" aca="1" ref="H1274" ca="1">INDIRECT("'"&amp;$A1274&amp;"'!"&amp;CHAR(COLUMN(B1273)+64)&amp;$B1274)</f>
        <v>462700</v>
      </c>
    </row>
    <row r="1275" spans="1:8" x14ac:dyDescent="0.25">
      <c r="A1275" t="s">
        <v>5589</v>
      </c>
      <c r="B1275">
        <f t="shared" si="43"/>
        <v>104</v>
      </c>
      <c r="C1275" t="str" cm="1">
        <f t="array" aca="1" ref="C1275" ca="1">INDIRECT("'"&amp;$A1275&amp;"'!"&amp;CHAR(COLUMN(A1274)+64)&amp;$B1275)</f>
        <v>91O4225</v>
      </c>
      <c r="D1275" cm="1">
        <f t="array" aca="1" ref="D1275" ca="1">INDIRECT("'"&amp;$A1275&amp;"'!"&amp;CHAR(COLUMN(C1274)+64)&amp;$B1275)</f>
        <v>95</v>
      </c>
      <c r="E1275">
        <f t="shared" si="41"/>
        <v>1274</v>
      </c>
      <c r="F1275" t="str" cm="1">
        <f t="array" aca="1" ref="F1275" ca="1">INDIRECT("'"&amp;$A1275&amp;"'!"&amp;CHAR(COLUMN(D1274)+64)&amp;$B1275)</f>
        <v>Ống u.PVC CP C4 PN12.5 D225</v>
      </c>
      <c r="G1275" t="str" cm="1">
        <f t="array" aca="1" ref="G1275" ca="1">INDIRECT("'"&amp;$A1275&amp;"'!"&amp;CHAR(COLUMN(E1274)+64)&amp;$B1275)</f>
        <v>m</v>
      </c>
      <c r="H1275" s="1" cm="1">
        <f t="array" aca="1" ref="H1275" ca="1">INDIRECT("'"&amp;$A1275&amp;"'!"&amp;CHAR(COLUMN(B1274)+64)&amp;$B1275)</f>
        <v>593500</v>
      </c>
    </row>
    <row r="1276" spans="1:8" x14ac:dyDescent="0.25">
      <c r="A1276" t="s">
        <v>5589</v>
      </c>
      <c r="B1276">
        <f t="shared" si="43"/>
        <v>105</v>
      </c>
      <c r="C1276" t="str" cm="1">
        <f t="array" aca="1" ref="C1276" ca="1">INDIRECT("'"&amp;$A1276&amp;"'!"&amp;CHAR(COLUMN(A1275)+64)&amp;$B1276)</f>
        <v>91OT250</v>
      </c>
      <c r="D1276" cm="1">
        <f t="array" aca="1" ref="D1276" ca="1">INDIRECT("'"&amp;$A1276&amp;"'!"&amp;CHAR(COLUMN(C1275)+64)&amp;$B1276)</f>
        <v>96</v>
      </c>
      <c r="E1276">
        <f t="shared" si="41"/>
        <v>1275</v>
      </c>
      <c r="F1276" t="str" cm="1">
        <f t="array" aca="1" ref="F1276" ca="1">INDIRECT("'"&amp;$A1276&amp;"'!"&amp;CHAR(COLUMN(D1275)+64)&amp;$B1276)</f>
        <v>Ống u.PVC CP Thoát PN4 D250</v>
      </c>
      <c r="G1276" t="str" cm="1">
        <f t="array" aca="1" ref="G1276" ca="1">INDIRECT("'"&amp;$A1276&amp;"'!"&amp;CHAR(COLUMN(E1275)+64)&amp;$B1276)</f>
        <v>m</v>
      </c>
      <c r="H1276" s="1" cm="1">
        <f t="array" aca="1" ref="H1276" ca="1">INDIRECT("'"&amp;$A1276&amp;"'!"&amp;CHAR(COLUMN(B1275)+64)&amp;$B1276)</f>
        <v>265000</v>
      </c>
    </row>
    <row r="1277" spans="1:8" x14ac:dyDescent="0.25">
      <c r="A1277" t="s">
        <v>5589</v>
      </c>
      <c r="B1277">
        <f t="shared" si="43"/>
        <v>106</v>
      </c>
      <c r="C1277" t="str" cm="1">
        <f t="array" aca="1" ref="C1277" ca="1">INDIRECT("'"&amp;$A1277&amp;"'!"&amp;CHAR(COLUMN(A1276)+64)&amp;$B1277)</f>
        <v>91O0250</v>
      </c>
      <c r="D1277" cm="1">
        <f t="array" aca="1" ref="D1277" ca="1">INDIRECT("'"&amp;$A1277&amp;"'!"&amp;CHAR(COLUMN(C1276)+64)&amp;$B1277)</f>
        <v>97</v>
      </c>
      <c r="E1277">
        <f t="shared" si="41"/>
        <v>1276</v>
      </c>
      <c r="F1277" t="str" cm="1">
        <f t="array" aca="1" ref="F1277" ca="1">INDIRECT("'"&amp;$A1277&amp;"'!"&amp;CHAR(COLUMN(D1276)+64)&amp;$B1277)</f>
        <v>Ống u.PVC CP C0 PN5 D250</v>
      </c>
      <c r="G1277" t="str" cm="1">
        <f t="array" aca="1" ref="G1277" ca="1">INDIRECT("'"&amp;$A1277&amp;"'!"&amp;CHAR(COLUMN(E1276)+64)&amp;$B1277)</f>
        <v>m</v>
      </c>
      <c r="H1277" s="1" cm="1">
        <f t="array" aca="1" ref="H1277" ca="1">INDIRECT("'"&amp;$A1277&amp;"'!"&amp;CHAR(COLUMN(B1276)+64)&amp;$B1277)</f>
        <v>328200</v>
      </c>
    </row>
    <row r="1278" spans="1:8" x14ac:dyDescent="0.25">
      <c r="A1278" t="s">
        <v>5589</v>
      </c>
      <c r="B1278">
        <f t="shared" si="43"/>
        <v>107</v>
      </c>
      <c r="C1278" t="str" cm="1">
        <f t="array" aca="1" ref="C1278" ca="1">INDIRECT("'"&amp;$A1278&amp;"'!"&amp;CHAR(COLUMN(A1277)+64)&amp;$B1278)</f>
        <v>91O1250</v>
      </c>
      <c r="D1278" cm="1">
        <f t="array" aca="1" ref="D1278" ca="1">INDIRECT("'"&amp;$A1278&amp;"'!"&amp;CHAR(COLUMN(C1277)+64)&amp;$B1278)</f>
        <v>98</v>
      </c>
      <c r="E1278">
        <f t="shared" si="41"/>
        <v>1277</v>
      </c>
      <c r="F1278" t="str" cm="1">
        <f t="array" aca="1" ref="F1278" ca="1">INDIRECT("'"&amp;$A1278&amp;"'!"&amp;CHAR(COLUMN(D1277)+64)&amp;$B1278)</f>
        <v>Ống u.PVC CP C1 PN6 D250</v>
      </c>
      <c r="G1278" t="str" cm="1">
        <f t="array" aca="1" ref="G1278" ca="1">INDIRECT("'"&amp;$A1278&amp;"'!"&amp;CHAR(COLUMN(E1277)+64)&amp;$B1278)</f>
        <v>m</v>
      </c>
      <c r="H1278" s="1" cm="1">
        <f t="array" aca="1" ref="H1278" ca="1">INDIRECT("'"&amp;$A1278&amp;"'!"&amp;CHAR(COLUMN(B1277)+64)&amp;$B1278)</f>
        <v>395300</v>
      </c>
    </row>
    <row r="1279" spans="1:8" x14ac:dyDescent="0.25">
      <c r="A1279" t="s">
        <v>5589</v>
      </c>
      <c r="B1279">
        <f t="shared" si="43"/>
        <v>108</v>
      </c>
      <c r="C1279" t="str" cm="1">
        <f t="array" aca="1" ref="C1279" ca="1">INDIRECT("'"&amp;$A1279&amp;"'!"&amp;CHAR(COLUMN(A1278)+64)&amp;$B1279)</f>
        <v>91O2250</v>
      </c>
      <c r="D1279" cm="1">
        <f t="array" aca="1" ref="D1279" ca="1">INDIRECT("'"&amp;$A1279&amp;"'!"&amp;CHAR(COLUMN(C1278)+64)&amp;$B1279)</f>
        <v>99</v>
      </c>
      <c r="E1279">
        <f t="shared" si="41"/>
        <v>1278</v>
      </c>
      <c r="F1279" t="str" cm="1">
        <f t="array" aca="1" ref="F1279" ca="1">INDIRECT("'"&amp;$A1279&amp;"'!"&amp;CHAR(COLUMN(D1278)+64)&amp;$B1279)</f>
        <v>Ống u.PVC CP C2 PN7.5 D250</v>
      </c>
      <c r="G1279" t="str" cm="1">
        <f t="array" aca="1" ref="G1279" ca="1">INDIRECT("'"&amp;$A1279&amp;"'!"&amp;CHAR(COLUMN(E1278)+64)&amp;$B1279)</f>
        <v>m</v>
      </c>
      <c r="H1279" s="1" cm="1">
        <f t="array" aca="1" ref="H1279" ca="1">INDIRECT("'"&amp;$A1279&amp;"'!"&amp;CHAR(COLUMN(B1278)+64)&amp;$B1279)</f>
        <v>461500</v>
      </c>
    </row>
    <row r="1280" spans="1:8" x14ac:dyDescent="0.25">
      <c r="A1280" t="s">
        <v>5589</v>
      </c>
      <c r="B1280">
        <f t="shared" si="43"/>
        <v>109</v>
      </c>
      <c r="C1280" t="str" cm="1">
        <f t="array" aca="1" ref="C1280" ca="1">INDIRECT("'"&amp;$A1280&amp;"'!"&amp;CHAR(COLUMN(A1279)+64)&amp;$B1280)</f>
        <v>91OPN8250</v>
      </c>
      <c r="D1280" cm="1">
        <f t="array" aca="1" ref="D1280" ca="1">INDIRECT("'"&amp;$A1280&amp;"'!"&amp;CHAR(COLUMN(C1279)+64)&amp;$B1280)</f>
        <v>100</v>
      </c>
      <c r="E1280">
        <f t="shared" si="41"/>
        <v>1279</v>
      </c>
      <c r="F1280" t="str" cm="1">
        <f t="array" aca="1" ref="F1280" ca="1">INDIRECT("'"&amp;$A1280&amp;"'!"&amp;CHAR(COLUMN(D1279)+64)&amp;$B1280)</f>
        <v>Ống u.PVC CP PN8 D250</v>
      </c>
      <c r="G1280" t="str" cm="1">
        <f t="array" aca="1" ref="G1280" ca="1">INDIRECT("'"&amp;$A1280&amp;"'!"&amp;CHAR(COLUMN(E1279)+64)&amp;$B1280)</f>
        <v>m</v>
      </c>
      <c r="H1280" s="1" cm="1">
        <f t="array" aca="1" ref="H1280" ca="1">INDIRECT("'"&amp;$A1280&amp;"'!"&amp;CHAR(COLUMN(B1279)+64)&amp;$B1280)</f>
        <v>485500</v>
      </c>
    </row>
    <row r="1281" spans="1:8" x14ac:dyDescent="0.25">
      <c r="A1281" t="s">
        <v>5589</v>
      </c>
      <c r="B1281">
        <f t="shared" si="43"/>
        <v>110</v>
      </c>
      <c r="C1281" t="str" cm="1">
        <f t="array" aca="1" ref="C1281" ca="1">INDIRECT("'"&amp;$A1281&amp;"'!"&amp;CHAR(COLUMN(A1280)+64)&amp;$B1281)</f>
        <v>91O3250</v>
      </c>
      <c r="D1281" cm="1">
        <f t="array" aca="1" ref="D1281" ca="1">INDIRECT("'"&amp;$A1281&amp;"'!"&amp;CHAR(COLUMN(C1280)+64)&amp;$B1281)</f>
        <v>101</v>
      </c>
      <c r="E1281">
        <f t="shared" si="41"/>
        <v>1280</v>
      </c>
      <c r="F1281" t="str" cm="1">
        <f t="array" aca="1" ref="F1281" ca="1">INDIRECT("'"&amp;$A1281&amp;"'!"&amp;CHAR(COLUMN(D1280)+64)&amp;$B1281)</f>
        <v>Ống u.PVC CP C3 PN10 D250</v>
      </c>
      <c r="G1281" t="str" cm="1">
        <f t="array" aca="1" ref="G1281" ca="1">INDIRECT("'"&amp;$A1281&amp;"'!"&amp;CHAR(COLUMN(E1280)+64)&amp;$B1281)</f>
        <v>m</v>
      </c>
      <c r="H1281" s="1" cm="1">
        <f t="array" aca="1" ref="H1281" ca="1">INDIRECT("'"&amp;$A1281&amp;"'!"&amp;CHAR(COLUMN(B1280)+64)&amp;$B1281)</f>
        <v>596500</v>
      </c>
    </row>
    <row r="1282" spans="1:8" x14ac:dyDescent="0.25">
      <c r="A1282" t="s">
        <v>5589</v>
      </c>
      <c r="B1282">
        <f t="shared" si="43"/>
        <v>111</v>
      </c>
      <c r="C1282" t="str" cm="1">
        <f t="array" aca="1" ref="C1282" ca="1">INDIRECT("'"&amp;$A1282&amp;"'!"&amp;CHAR(COLUMN(A1281)+64)&amp;$B1282)</f>
        <v>91O4250</v>
      </c>
      <c r="D1282" cm="1">
        <f t="array" aca="1" ref="D1282" ca="1">INDIRECT("'"&amp;$A1282&amp;"'!"&amp;CHAR(COLUMN(C1281)+64)&amp;$B1282)</f>
        <v>102</v>
      </c>
      <c r="E1282">
        <f t="shared" si="41"/>
        <v>1281</v>
      </c>
      <c r="F1282" t="str" cm="1">
        <f t="array" aca="1" ref="F1282" ca="1">INDIRECT("'"&amp;$A1282&amp;"'!"&amp;CHAR(COLUMN(D1281)+64)&amp;$B1282)</f>
        <v>Ống u.PVC CP C4 PN12.5 D250</v>
      </c>
      <c r="G1282" t="str" cm="1">
        <f t="array" aca="1" ref="G1282" ca="1">INDIRECT("'"&amp;$A1282&amp;"'!"&amp;CHAR(COLUMN(E1281)+64)&amp;$B1282)</f>
        <v>m</v>
      </c>
      <c r="H1282" s="1" cm="1">
        <f t="array" aca="1" ref="H1282" ca="1">INDIRECT("'"&amp;$A1282&amp;"'!"&amp;CHAR(COLUMN(B1281)+64)&amp;$B1282)</f>
        <v>754000</v>
      </c>
    </row>
    <row r="1283" spans="1:8" x14ac:dyDescent="0.25">
      <c r="A1283" t="s">
        <v>5589</v>
      </c>
      <c r="B1283">
        <f t="shared" si="43"/>
        <v>112</v>
      </c>
      <c r="C1283" t="str" cm="1">
        <f t="array" aca="1" ref="C1283" ca="1">INDIRECT("'"&amp;$A1283&amp;"'!"&amp;CHAR(COLUMN(A1282)+64)&amp;$B1283)</f>
        <v>91O0280</v>
      </c>
      <c r="D1283" cm="1">
        <f t="array" aca="1" ref="D1283" ca="1">INDIRECT("'"&amp;$A1283&amp;"'!"&amp;CHAR(COLUMN(C1282)+64)&amp;$B1283)</f>
        <v>103</v>
      </c>
      <c r="E1283">
        <f t="shared" si="41"/>
        <v>1282</v>
      </c>
      <c r="F1283" t="str" cm="1">
        <f t="array" aca="1" ref="F1283" ca="1">INDIRECT("'"&amp;$A1283&amp;"'!"&amp;CHAR(COLUMN(D1282)+64)&amp;$B1283)</f>
        <v>Ống u.PVC CP C0 PN5 D280</v>
      </c>
      <c r="G1283" t="str" cm="1">
        <f t="array" aca="1" ref="G1283" ca="1">INDIRECT("'"&amp;$A1283&amp;"'!"&amp;CHAR(COLUMN(E1282)+64)&amp;$B1283)</f>
        <v>m</v>
      </c>
      <c r="H1283" s="1" cm="1">
        <f t="array" aca="1" ref="H1283" ca="1">INDIRECT("'"&amp;$A1283&amp;"'!"&amp;CHAR(COLUMN(B1282)+64)&amp;$B1283)</f>
        <v>393500</v>
      </c>
    </row>
    <row r="1284" spans="1:8" x14ac:dyDescent="0.25">
      <c r="A1284" t="s">
        <v>5589</v>
      </c>
      <c r="B1284">
        <f t="shared" si="43"/>
        <v>113</v>
      </c>
      <c r="C1284" t="str" cm="1">
        <f t="array" aca="1" ref="C1284" ca="1">INDIRECT("'"&amp;$A1284&amp;"'!"&amp;CHAR(COLUMN(A1283)+64)&amp;$B1284)</f>
        <v>91O1280</v>
      </c>
      <c r="D1284" cm="1">
        <f t="array" aca="1" ref="D1284" ca="1">INDIRECT("'"&amp;$A1284&amp;"'!"&amp;CHAR(COLUMN(C1283)+64)&amp;$B1284)</f>
        <v>104</v>
      </c>
      <c r="E1284">
        <f t="shared" ref="E1284:E1347" si="44">+E1283+1</f>
        <v>1283</v>
      </c>
      <c r="F1284" t="str" cm="1">
        <f t="array" aca="1" ref="F1284" ca="1">INDIRECT("'"&amp;$A1284&amp;"'!"&amp;CHAR(COLUMN(D1283)+64)&amp;$B1284)</f>
        <v>Ống u.PVC CP C1 PN6 D280</v>
      </c>
      <c r="G1284" t="str" cm="1">
        <f t="array" aca="1" ref="G1284" ca="1">INDIRECT("'"&amp;$A1284&amp;"'!"&amp;CHAR(COLUMN(E1283)+64)&amp;$B1284)</f>
        <v>m</v>
      </c>
      <c r="H1284" s="1" cm="1">
        <f t="array" aca="1" ref="H1284" ca="1">INDIRECT("'"&amp;$A1284&amp;"'!"&amp;CHAR(COLUMN(B1283)+64)&amp;$B1284)</f>
        <v>470000</v>
      </c>
    </row>
    <row r="1285" spans="1:8" x14ac:dyDescent="0.25">
      <c r="A1285" t="s">
        <v>5589</v>
      </c>
      <c r="B1285">
        <f t="shared" si="43"/>
        <v>114</v>
      </c>
      <c r="C1285" t="str" cm="1">
        <f t="array" aca="1" ref="C1285" ca="1">INDIRECT("'"&amp;$A1285&amp;"'!"&amp;CHAR(COLUMN(A1284)+64)&amp;$B1285)</f>
        <v>91O2280</v>
      </c>
      <c r="D1285" cm="1">
        <f t="array" aca="1" ref="D1285" ca="1">INDIRECT("'"&amp;$A1285&amp;"'!"&amp;CHAR(COLUMN(C1284)+64)&amp;$B1285)</f>
        <v>105</v>
      </c>
      <c r="E1285">
        <f t="shared" si="44"/>
        <v>1284</v>
      </c>
      <c r="F1285" t="str" cm="1">
        <f t="array" aca="1" ref="F1285" ca="1">INDIRECT("'"&amp;$A1285&amp;"'!"&amp;CHAR(COLUMN(D1284)+64)&amp;$B1285)</f>
        <v>Ống u.PVC CP C2 PN7.5 D280</v>
      </c>
      <c r="G1285" t="str" cm="1">
        <f t="array" aca="1" ref="G1285" ca="1">INDIRECT("'"&amp;$A1285&amp;"'!"&amp;CHAR(COLUMN(E1284)+64)&amp;$B1285)</f>
        <v>m</v>
      </c>
      <c r="H1285" s="1" cm="1">
        <f t="array" aca="1" ref="H1285" ca="1">INDIRECT("'"&amp;$A1285&amp;"'!"&amp;CHAR(COLUMN(B1284)+64)&amp;$B1285)</f>
        <v>553800</v>
      </c>
    </row>
    <row r="1286" spans="1:8" x14ac:dyDescent="0.25">
      <c r="A1286" t="s">
        <v>5589</v>
      </c>
      <c r="B1286">
        <f t="shared" si="43"/>
        <v>115</v>
      </c>
      <c r="C1286" t="str" cm="1">
        <f t="array" aca="1" ref="C1286" ca="1">INDIRECT("'"&amp;$A1286&amp;"'!"&amp;CHAR(COLUMN(A1285)+64)&amp;$B1286)</f>
        <v>91OPN8280</v>
      </c>
      <c r="D1286" cm="1">
        <f t="array" aca="1" ref="D1286" ca="1">INDIRECT("'"&amp;$A1286&amp;"'!"&amp;CHAR(COLUMN(C1285)+64)&amp;$B1286)</f>
        <v>106</v>
      </c>
      <c r="E1286">
        <f t="shared" si="44"/>
        <v>1285</v>
      </c>
      <c r="F1286" t="str" cm="1">
        <f t="array" aca="1" ref="F1286" ca="1">INDIRECT("'"&amp;$A1286&amp;"'!"&amp;CHAR(COLUMN(D1285)+64)&amp;$B1286)</f>
        <v>Ống u.PVC CP PN8 D280</v>
      </c>
      <c r="G1286" t="str" cm="1">
        <f t="array" aca="1" ref="G1286" ca="1">INDIRECT("'"&amp;$A1286&amp;"'!"&amp;CHAR(COLUMN(E1285)+64)&amp;$B1286)</f>
        <v>m</v>
      </c>
      <c r="H1286" s="1" cm="1">
        <f t="array" aca="1" ref="H1286" ca="1">INDIRECT("'"&amp;$A1286&amp;"'!"&amp;CHAR(COLUMN(B1285)+64)&amp;$B1286)</f>
        <v>605300</v>
      </c>
    </row>
    <row r="1287" spans="1:8" x14ac:dyDescent="0.25">
      <c r="A1287" t="s">
        <v>5589</v>
      </c>
      <c r="B1287">
        <f t="shared" si="43"/>
        <v>116</v>
      </c>
      <c r="C1287" t="str" cm="1">
        <f t="array" aca="1" ref="C1287" ca="1">INDIRECT("'"&amp;$A1287&amp;"'!"&amp;CHAR(COLUMN(A1286)+64)&amp;$B1287)</f>
        <v>91O3280</v>
      </c>
      <c r="D1287" cm="1">
        <f t="array" aca="1" ref="D1287" ca="1">INDIRECT("'"&amp;$A1287&amp;"'!"&amp;CHAR(COLUMN(C1286)+64)&amp;$B1287)</f>
        <v>107</v>
      </c>
      <c r="E1287">
        <f t="shared" si="44"/>
        <v>1286</v>
      </c>
      <c r="F1287" t="str" cm="1">
        <f t="array" aca="1" ref="F1287" ca="1">INDIRECT("'"&amp;$A1287&amp;"'!"&amp;CHAR(COLUMN(D1286)+64)&amp;$B1287)</f>
        <v>Ống u.PVC CP C3 PN10 D280</v>
      </c>
      <c r="G1287" t="str" cm="1">
        <f t="array" aca="1" ref="G1287" ca="1">INDIRECT("'"&amp;$A1287&amp;"'!"&amp;CHAR(COLUMN(E1286)+64)&amp;$B1287)</f>
        <v>m</v>
      </c>
      <c r="H1287" s="1" cm="1">
        <f t="array" aca="1" ref="H1287" ca="1">INDIRECT("'"&amp;$A1287&amp;"'!"&amp;CHAR(COLUMN(B1286)+64)&amp;$B1287)</f>
        <v>711800</v>
      </c>
    </row>
    <row r="1288" spans="1:8" x14ac:dyDescent="0.25">
      <c r="A1288" t="s">
        <v>5589</v>
      </c>
      <c r="B1288">
        <f t="shared" si="43"/>
        <v>117</v>
      </c>
      <c r="C1288" t="str" cm="1">
        <f t="array" aca="1" ref="C1288" ca="1">INDIRECT("'"&amp;$A1288&amp;"'!"&amp;CHAR(COLUMN(A1287)+64)&amp;$B1288)</f>
        <v>91O4280</v>
      </c>
      <c r="D1288" cm="1">
        <f t="array" aca="1" ref="D1288" ca="1">INDIRECT("'"&amp;$A1288&amp;"'!"&amp;CHAR(COLUMN(C1287)+64)&amp;$B1288)</f>
        <v>108</v>
      </c>
      <c r="E1288">
        <f t="shared" si="44"/>
        <v>1287</v>
      </c>
      <c r="F1288" t="str" cm="1">
        <f t="array" aca="1" ref="F1288" ca="1">INDIRECT("'"&amp;$A1288&amp;"'!"&amp;CHAR(COLUMN(D1287)+64)&amp;$B1288)</f>
        <v>Ống u.PVC CP C4 PN12.5 D280</v>
      </c>
      <c r="G1288" t="str" cm="1">
        <f t="array" aca="1" ref="G1288" ca="1">INDIRECT("'"&amp;$A1288&amp;"'!"&amp;CHAR(COLUMN(E1287)+64)&amp;$B1288)</f>
        <v>m</v>
      </c>
      <c r="H1288" s="1" cm="1">
        <f t="array" aca="1" ref="H1288" ca="1">INDIRECT("'"&amp;$A1288&amp;"'!"&amp;CHAR(COLUMN(B1287)+64)&amp;$B1288)</f>
        <v>976000</v>
      </c>
    </row>
    <row r="1289" spans="1:8" x14ac:dyDescent="0.25">
      <c r="A1289" t="s">
        <v>5589</v>
      </c>
      <c r="B1289">
        <f t="shared" si="43"/>
        <v>118</v>
      </c>
      <c r="C1289" t="str" cm="1">
        <f t="array" aca="1" ref="C1289" ca="1">INDIRECT("'"&amp;$A1289&amp;"'!"&amp;CHAR(COLUMN(A1288)+64)&amp;$B1289)</f>
        <v>91O0315</v>
      </c>
      <c r="D1289" cm="1">
        <f t="array" aca="1" ref="D1289" ca="1">INDIRECT("'"&amp;$A1289&amp;"'!"&amp;CHAR(COLUMN(C1288)+64)&amp;$B1289)</f>
        <v>109</v>
      </c>
      <c r="E1289">
        <f t="shared" si="44"/>
        <v>1288</v>
      </c>
      <c r="F1289" t="str" cm="1">
        <f t="array" aca="1" ref="F1289" ca="1">INDIRECT("'"&amp;$A1289&amp;"'!"&amp;CHAR(COLUMN(D1288)+64)&amp;$B1289)</f>
        <v>Ống u.PVC CP C0 PN5 D315</v>
      </c>
      <c r="G1289" t="str" cm="1">
        <f t="array" aca="1" ref="G1289" ca="1">INDIRECT("'"&amp;$A1289&amp;"'!"&amp;CHAR(COLUMN(E1288)+64)&amp;$B1289)</f>
        <v>m</v>
      </c>
      <c r="H1289" s="1" cm="1">
        <f t="array" aca="1" ref="H1289" ca="1">INDIRECT("'"&amp;$A1289&amp;"'!"&amp;CHAR(COLUMN(B1288)+64)&amp;$B1289)</f>
        <v>496900</v>
      </c>
    </row>
    <row r="1290" spans="1:8" x14ac:dyDescent="0.25">
      <c r="A1290" t="s">
        <v>5589</v>
      </c>
      <c r="B1290">
        <f t="shared" si="43"/>
        <v>119</v>
      </c>
      <c r="C1290" t="str" cm="1">
        <f t="array" aca="1" ref="C1290" ca="1">INDIRECT("'"&amp;$A1290&amp;"'!"&amp;CHAR(COLUMN(A1289)+64)&amp;$B1290)</f>
        <v>91O1315</v>
      </c>
      <c r="D1290" cm="1">
        <f t="array" aca="1" ref="D1290" ca="1">INDIRECT("'"&amp;$A1290&amp;"'!"&amp;CHAR(COLUMN(C1289)+64)&amp;$B1290)</f>
        <v>110</v>
      </c>
      <c r="E1290">
        <f t="shared" si="44"/>
        <v>1289</v>
      </c>
      <c r="F1290" t="str" cm="1">
        <f t="array" aca="1" ref="F1290" ca="1">INDIRECT("'"&amp;$A1290&amp;"'!"&amp;CHAR(COLUMN(D1289)+64)&amp;$B1290)</f>
        <v>Ống u.PVC CP C1 PN6 D315</v>
      </c>
      <c r="G1290" t="str" cm="1">
        <f t="array" aca="1" ref="G1290" ca="1">INDIRECT("'"&amp;$A1290&amp;"'!"&amp;CHAR(COLUMN(E1289)+64)&amp;$B1290)</f>
        <v>m</v>
      </c>
      <c r="H1290" s="1" cm="1">
        <f t="array" aca="1" ref="H1290" ca="1">INDIRECT("'"&amp;$A1290&amp;"'!"&amp;CHAR(COLUMN(B1289)+64)&amp;$B1290)</f>
        <v>590300</v>
      </c>
    </row>
    <row r="1291" spans="1:8" x14ac:dyDescent="0.25">
      <c r="A1291" t="s">
        <v>5589</v>
      </c>
      <c r="B1291">
        <f t="shared" si="43"/>
        <v>120</v>
      </c>
      <c r="C1291" t="str" cm="1">
        <f t="array" aca="1" ref="C1291" ca="1">INDIRECT("'"&amp;$A1291&amp;"'!"&amp;CHAR(COLUMN(A1290)+64)&amp;$B1291)</f>
        <v>91O2315</v>
      </c>
      <c r="D1291" cm="1">
        <f t="array" aca="1" ref="D1291" ca="1">INDIRECT("'"&amp;$A1291&amp;"'!"&amp;CHAR(COLUMN(C1290)+64)&amp;$B1291)</f>
        <v>111</v>
      </c>
      <c r="E1291">
        <f t="shared" si="44"/>
        <v>1290</v>
      </c>
      <c r="F1291" t="str" cm="1">
        <f t="array" aca="1" ref="F1291" ca="1">INDIRECT("'"&amp;$A1291&amp;"'!"&amp;CHAR(COLUMN(D1290)+64)&amp;$B1291)</f>
        <v>Ống u.PVC CP C2 PN7.5 D315</v>
      </c>
      <c r="G1291" t="str" cm="1">
        <f t="array" aca="1" ref="G1291" ca="1">INDIRECT("'"&amp;$A1291&amp;"'!"&amp;CHAR(COLUMN(E1290)+64)&amp;$B1291)</f>
        <v>m</v>
      </c>
      <c r="H1291" s="1" cm="1">
        <f t="array" aca="1" ref="H1291" ca="1">INDIRECT("'"&amp;$A1291&amp;"'!"&amp;CHAR(COLUMN(B1290)+64)&amp;$B1291)</f>
        <v>708000</v>
      </c>
    </row>
    <row r="1292" spans="1:8" x14ac:dyDescent="0.25">
      <c r="A1292" t="s">
        <v>5589</v>
      </c>
      <c r="B1292">
        <f t="shared" si="43"/>
        <v>121</v>
      </c>
      <c r="C1292" t="str" cm="1">
        <f t="array" aca="1" ref="C1292" ca="1">INDIRECT("'"&amp;$A1292&amp;"'!"&amp;CHAR(COLUMN(A1291)+64)&amp;$B1292)</f>
        <v>91OPN8315</v>
      </c>
      <c r="D1292" cm="1">
        <f t="array" aca="1" ref="D1292" ca="1">INDIRECT("'"&amp;$A1292&amp;"'!"&amp;CHAR(COLUMN(C1291)+64)&amp;$B1292)</f>
        <v>112</v>
      </c>
      <c r="E1292">
        <f t="shared" si="44"/>
        <v>1291</v>
      </c>
      <c r="F1292" t="str" cm="1">
        <f t="array" aca="1" ref="F1292" ca="1">INDIRECT("'"&amp;$A1292&amp;"'!"&amp;CHAR(COLUMN(D1291)+64)&amp;$B1292)</f>
        <v>Ống u.PVC CP PN8 D315</v>
      </c>
      <c r="G1292" t="str" cm="1">
        <f t="array" aca="1" ref="G1292" ca="1">INDIRECT("'"&amp;$A1292&amp;"'!"&amp;CHAR(COLUMN(E1291)+64)&amp;$B1292)</f>
        <v>m</v>
      </c>
      <c r="H1292" s="1" cm="1">
        <f t="array" aca="1" ref="H1292" ca="1">INDIRECT("'"&amp;$A1292&amp;"'!"&amp;CHAR(COLUMN(B1291)+64)&amp;$B1292)</f>
        <v>766500</v>
      </c>
    </row>
    <row r="1293" spans="1:8" x14ac:dyDescent="0.25">
      <c r="A1293" t="s">
        <v>5589</v>
      </c>
      <c r="B1293">
        <f t="shared" ref="B1293:B1356" si="45">+B1292+1</f>
        <v>122</v>
      </c>
      <c r="C1293" t="str" cm="1">
        <f t="array" aca="1" ref="C1293" ca="1">INDIRECT("'"&amp;$A1293&amp;"'!"&amp;CHAR(COLUMN(A1292)+64)&amp;$B1293)</f>
        <v>91O3315</v>
      </c>
      <c r="D1293" cm="1">
        <f t="array" aca="1" ref="D1293" ca="1">INDIRECT("'"&amp;$A1293&amp;"'!"&amp;CHAR(COLUMN(C1292)+64)&amp;$B1293)</f>
        <v>113</v>
      </c>
      <c r="E1293">
        <f t="shared" si="44"/>
        <v>1292</v>
      </c>
      <c r="F1293" t="str" cm="1">
        <f t="array" aca="1" ref="F1293" ca="1">INDIRECT("'"&amp;$A1293&amp;"'!"&amp;CHAR(COLUMN(D1292)+64)&amp;$B1293)</f>
        <v>Ống u.PVC CP C3 PN10 D315</v>
      </c>
      <c r="G1293" t="str" cm="1">
        <f t="array" aca="1" ref="G1293" ca="1">INDIRECT("'"&amp;$A1293&amp;"'!"&amp;CHAR(COLUMN(E1292)+64)&amp;$B1293)</f>
        <v>m</v>
      </c>
      <c r="H1293" s="1" cm="1">
        <f t="array" aca="1" ref="H1293" ca="1">INDIRECT("'"&amp;$A1293&amp;"'!"&amp;CHAR(COLUMN(B1292)+64)&amp;$B1293)</f>
        <v>889300</v>
      </c>
    </row>
    <row r="1294" spans="1:8" x14ac:dyDescent="0.25">
      <c r="A1294" t="s">
        <v>5589</v>
      </c>
      <c r="B1294">
        <f t="shared" si="45"/>
        <v>123</v>
      </c>
      <c r="C1294" t="str" cm="1">
        <f t="array" aca="1" ref="C1294" ca="1">INDIRECT("'"&amp;$A1294&amp;"'!"&amp;CHAR(COLUMN(A1293)+64)&amp;$B1294)</f>
        <v>91O4315</v>
      </c>
      <c r="D1294" cm="1">
        <f t="array" aca="1" ref="D1294" ca="1">INDIRECT("'"&amp;$A1294&amp;"'!"&amp;CHAR(COLUMN(C1293)+64)&amp;$B1294)</f>
        <v>114</v>
      </c>
      <c r="E1294">
        <f t="shared" si="44"/>
        <v>1293</v>
      </c>
      <c r="F1294" t="str" cm="1">
        <f t="array" aca="1" ref="F1294" ca="1">INDIRECT("'"&amp;$A1294&amp;"'!"&amp;CHAR(COLUMN(D1293)+64)&amp;$B1294)</f>
        <v>Ống u.PVC CP C4 PN12.5 D315</v>
      </c>
      <c r="G1294" t="str" cm="1">
        <f t="array" aca="1" ref="G1294" ca="1">INDIRECT("'"&amp;$A1294&amp;"'!"&amp;CHAR(COLUMN(E1293)+64)&amp;$B1294)</f>
        <v>m</v>
      </c>
      <c r="H1294" s="1" cm="1">
        <f t="array" aca="1" ref="H1294" ca="1">INDIRECT("'"&amp;$A1294&amp;"'!"&amp;CHAR(COLUMN(B1293)+64)&amp;$B1294)</f>
        <v>1231500</v>
      </c>
    </row>
    <row r="1295" spans="1:8" x14ac:dyDescent="0.25">
      <c r="A1295" t="s">
        <v>5589</v>
      </c>
      <c r="B1295">
        <f t="shared" si="45"/>
        <v>124</v>
      </c>
      <c r="C1295" t="str" cm="1">
        <f t="array" aca="1" ref="C1295" ca="1">INDIRECT("'"&amp;$A1295&amp;"'!"&amp;CHAR(COLUMN(A1294)+64)&amp;$B1295)</f>
        <v>91O0355</v>
      </c>
      <c r="D1295" cm="1">
        <f t="array" aca="1" ref="D1295" ca="1">INDIRECT("'"&amp;$A1295&amp;"'!"&amp;CHAR(COLUMN(C1294)+64)&amp;$B1295)</f>
        <v>115</v>
      </c>
      <c r="E1295">
        <f t="shared" si="44"/>
        <v>1294</v>
      </c>
      <c r="F1295" t="str" cm="1">
        <f t="array" aca="1" ref="F1295" ca="1">INDIRECT("'"&amp;$A1295&amp;"'!"&amp;CHAR(COLUMN(D1294)+64)&amp;$B1295)</f>
        <v>Ống u.PVC CP C0 PN5 D355</v>
      </c>
      <c r="G1295" t="str" cm="1">
        <f t="array" aca="1" ref="G1295" ca="1">INDIRECT("'"&amp;$A1295&amp;"'!"&amp;CHAR(COLUMN(E1294)+64)&amp;$B1295)</f>
        <v>m</v>
      </c>
      <c r="H1295" s="1" cm="1">
        <f t="array" aca="1" ref="H1295" ca="1">INDIRECT("'"&amp;$A1295&amp;"'!"&amp;CHAR(COLUMN(B1294)+64)&amp;$B1295)</f>
        <v>627800</v>
      </c>
    </row>
    <row r="1296" spans="1:8" x14ac:dyDescent="0.25">
      <c r="A1296" t="s">
        <v>5589</v>
      </c>
      <c r="B1296">
        <f t="shared" si="45"/>
        <v>125</v>
      </c>
      <c r="C1296" t="str" cm="1">
        <f t="array" aca="1" ref="C1296" ca="1">INDIRECT("'"&amp;$A1296&amp;"'!"&amp;CHAR(COLUMN(A1295)+64)&amp;$B1296)</f>
        <v>91O1355</v>
      </c>
      <c r="D1296" cm="1">
        <f t="array" aca="1" ref="D1296" ca="1">INDIRECT("'"&amp;$A1296&amp;"'!"&amp;CHAR(COLUMN(C1295)+64)&amp;$B1296)</f>
        <v>116</v>
      </c>
      <c r="E1296">
        <f t="shared" si="44"/>
        <v>1295</v>
      </c>
      <c r="F1296" t="str" cm="1">
        <f t="array" aca="1" ref="F1296" ca="1">INDIRECT("'"&amp;$A1296&amp;"'!"&amp;CHAR(COLUMN(D1295)+64)&amp;$B1296)</f>
        <v>Ống u.PVC CP C1 PN6 D355</v>
      </c>
      <c r="G1296" t="str" cm="1">
        <f t="array" aca="1" ref="G1296" ca="1">INDIRECT("'"&amp;$A1296&amp;"'!"&amp;CHAR(COLUMN(E1295)+64)&amp;$B1296)</f>
        <v>m</v>
      </c>
      <c r="H1296" s="1" cm="1">
        <f t="array" aca="1" ref="H1296" ca="1">INDIRECT("'"&amp;$A1296&amp;"'!"&amp;CHAR(COLUMN(B1295)+64)&amp;$B1296)</f>
        <v>770900</v>
      </c>
    </row>
    <row r="1297" spans="1:8" x14ac:dyDescent="0.25">
      <c r="A1297" t="s">
        <v>5589</v>
      </c>
      <c r="B1297">
        <f t="shared" si="45"/>
        <v>126</v>
      </c>
      <c r="C1297" t="str" cm="1">
        <f t="array" aca="1" ref="C1297" ca="1">INDIRECT("'"&amp;$A1297&amp;"'!"&amp;CHAR(COLUMN(A1296)+64)&amp;$B1297)</f>
        <v>91O2355</v>
      </c>
      <c r="D1297" cm="1">
        <f t="array" aca="1" ref="D1297" ca="1">INDIRECT("'"&amp;$A1297&amp;"'!"&amp;CHAR(COLUMN(C1296)+64)&amp;$B1297)</f>
        <v>117</v>
      </c>
      <c r="E1297">
        <f t="shared" si="44"/>
        <v>1296</v>
      </c>
      <c r="F1297" t="str" cm="1">
        <f t="array" aca="1" ref="F1297" ca="1">INDIRECT("'"&amp;$A1297&amp;"'!"&amp;CHAR(COLUMN(D1296)+64)&amp;$B1297)</f>
        <v>Ống u.PVC CP C2 PN7.5 D355</v>
      </c>
      <c r="G1297" t="str" cm="1">
        <f t="array" aca="1" ref="G1297" ca="1">INDIRECT("'"&amp;$A1297&amp;"'!"&amp;CHAR(COLUMN(E1296)+64)&amp;$B1297)</f>
        <v>m</v>
      </c>
      <c r="H1297" s="1" cm="1">
        <f t="array" aca="1" ref="H1297" ca="1">INDIRECT("'"&amp;$A1297&amp;"'!"&amp;CHAR(COLUMN(B1296)+64)&amp;$B1297)</f>
        <v>917200</v>
      </c>
    </row>
    <row r="1298" spans="1:8" x14ac:dyDescent="0.25">
      <c r="A1298" t="s">
        <v>5589</v>
      </c>
      <c r="B1298">
        <f t="shared" si="45"/>
        <v>127</v>
      </c>
      <c r="C1298" t="str" cm="1">
        <f t="array" aca="1" ref="C1298" ca="1">INDIRECT("'"&amp;$A1298&amp;"'!"&amp;CHAR(COLUMN(A1297)+64)&amp;$B1298)</f>
        <v>91OPN8355</v>
      </c>
      <c r="D1298" cm="1">
        <f t="array" aca="1" ref="D1298" ca="1">INDIRECT("'"&amp;$A1298&amp;"'!"&amp;CHAR(COLUMN(C1297)+64)&amp;$B1298)</f>
        <v>118</v>
      </c>
      <c r="E1298">
        <f t="shared" si="44"/>
        <v>1297</v>
      </c>
      <c r="F1298" t="str" cm="1">
        <f t="array" aca="1" ref="F1298" ca="1">INDIRECT("'"&amp;$A1298&amp;"'!"&amp;CHAR(COLUMN(D1297)+64)&amp;$B1298)</f>
        <v>Ống u.PVC CP PN8 D355</v>
      </c>
      <c r="G1298" t="str" cm="1">
        <f t="array" aca="1" ref="G1298" ca="1">INDIRECT("'"&amp;$A1298&amp;"'!"&amp;CHAR(COLUMN(E1297)+64)&amp;$B1298)</f>
        <v>m</v>
      </c>
      <c r="H1298" s="1" cm="1">
        <f t="array" aca="1" ref="H1298" ca="1">INDIRECT("'"&amp;$A1298&amp;"'!"&amp;CHAR(COLUMN(B1297)+64)&amp;$B1298)</f>
        <v>968800</v>
      </c>
    </row>
    <row r="1299" spans="1:8" x14ac:dyDescent="0.25">
      <c r="A1299" t="s">
        <v>5589</v>
      </c>
      <c r="B1299">
        <f t="shared" si="45"/>
        <v>128</v>
      </c>
      <c r="C1299" t="str" cm="1">
        <f t="array" aca="1" ref="C1299" ca="1">INDIRECT("'"&amp;$A1299&amp;"'!"&amp;CHAR(COLUMN(A1298)+64)&amp;$B1299)</f>
        <v>91O3355</v>
      </c>
      <c r="D1299" cm="1">
        <f t="array" aca="1" ref="D1299" ca="1">INDIRECT("'"&amp;$A1299&amp;"'!"&amp;CHAR(COLUMN(C1298)+64)&amp;$B1299)</f>
        <v>119</v>
      </c>
      <c r="E1299">
        <f t="shared" si="44"/>
        <v>1298</v>
      </c>
      <c r="F1299" t="str" cm="1">
        <f t="array" aca="1" ref="F1299" ca="1">INDIRECT("'"&amp;$A1299&amp;"'!"&amp;CHAR(COLUMN(D1298)+64)&amp;$B1299)</f>
        <v>Ống u.PVC CP C3 PN10 D355</v>
      </c>
      <c r="G1299" t="str" cm="1">
        <f t="array" aca="1" ref="G1299" ca="1">INDIRECT("'"&amp;$A1299&amp;"'!"&amp;CHAR(COLUMN(E1298)+64)&amp;$B1299)</f>
        <v>m</v>
      </c>
      <c r="H1299" s="1" cm="1">
        <f t="array" aca="1" ref="H1299" ca="1">INDIRECT("'"&amp;$A1299&amp;"'!"&amp;CHAR(COLUMN(B1298)+64)&amp;$B1299)</f>
        <v>1190000</v>
      </c>
    </row>
    <row r="1300" spans="1:8" x14ac:dyDescent="0.25">
      <c r="A1300" t="s">
        <v>5589</v>
      </c>
      <c r="B1300">
        <f t="shared" si="45"/>
        <v>129</v>
      </c>
      <c r="C1300" t="str" cm="1">
        <f t="array" aca="1" ref="C1300" ca="1">INDIRECT("'"&amp;$A1300&amp;"'!"&amp;CHAR(COLUMN(A1299)+64)&amp;$B1300)</f>
        <v>91O4355</v>
      </c>
      <c r="D1300" cm="1">
        <f t="array" aca="1" ref="D1300" ca="1">INDIRECT("'"&amp;$A1300&amp;"'!"&amp;CHAR(COLUMN(C1299)+64)&amp;$B1300)</f>
        <v>120</v>
      </c>
      <c r="E1300">
        <f t="shared" si="44"/>
        <v>1299</v>
      </c>
      <c r="F1300" t="str" cm="1">
        <f t="array" aca="1" ref="F1300" ca="1">INDIRECT("'"&amp;$A1300&amp;"'!"&amp;CHAR(COLUMN(D1299)+64)&amp;$B1300)</f>
        <v>Ống u.PVC CP C4 PN12.5 D355</v>
      </c>
      <c r="G1300" t="str" cm="1">
        <f t="array" aca="1" ref="G1300" ca="1">INDIRECT("'"&amp;$A1300&amp;"'!"&amp;CHAR(COLUMN(E1299)+64)&amp;$B1300)</f>
        <v>m</v>
      </c>
      <c r="H1300" s="1" cm="1">
        <f t="array" aca="1" ref="H1300" ca="1">INDIRECT("'"&amp;$A1300&amp;"'!"&amp;CHAR(COLUMN(B1299)+64)&amp;$B1300)</f>
        <v>1463500</v>
      </c>
    </row>
    <row r="1301" spans="1:8" x14ac:dyDescent="0.25">
      <c r="A1301" t="s">
        <v>5589</v>
      </c>
      <c r="B1301">
        <f t="shared" si="45"/>
        <v>130</v>
      </c>
      <c r="C1301" t="str" cm="1">
        <f t="array" aca="1" ref="C1301" ca="1">INDIRECT("'"&amp;$A1301&amp;"'!"&amp;CHAR(COLUMN(A1300)+64)&amp;$B1301)</f>
        <v>91O0400</v>
      </c>
      <c r="D1301" cm="1">
        <f t="array" aca="1" ref="D1301" ca="1">INDIRECT("'"&amp;$A1301&amp;"'!"&amp;CHAR(COLUMN(C1300)+64)&amp;$B1301)</f>
        <v>121</v>
      </c>
      <c r="E1301">
        <f t="shared" si="44"/>
        <v>1300</v>
      </c>
      <c r="F1301" t="str" cm="1">
        <f t="array" aca="1" ref="F1301" ca="1">INDIRECT("'"&amp;$A1301&amp;"'!"&amp;CHAR(COLUMN(D1300)+64)&amp;$B1301)</f>
        <v>Ống u.PVC CP C0 PN5 D400</v>
      </c>
      <c r="G1301" t="str" cm="1">
        <f t="array" aca="1" ref="G1301" ca="1">INDIRECT("'"&amp;$A1301&amp;"'!"&amp;CHAR(COLUMN(E1300)+64)&amp;$B1301)</f>
        <v>m</v>
      </c>
      <c r="H1301" s="1" cm="1">
        <f t="array" aca="1" ref="H1301" ca="1">INDIRECT("'"&amp;$A1301&amp;"'!"&amp;CHAR(COLUMN(B1300)+64)&amp;$B1301)</f>
        <v>787800</v>
      </c>
    </row>
    <row r="1302" spans="1:8" x14ac:dyDescent="0.25">
      <c r="A1302" t="s">
        <v>5589</v>
      </c>
      <c r="B1302">
        <f t="shared" si="45"/>
        <v>131</v>
      </c>
      <c r="C1302" t="str" cm="1">
        <f t="array" aca="1" ref="C1302" ca="1">INDIRECT("'"&amp;$A1302&amp;"'!"&amp;CHAR(COLUMN(A1301)+64)&amp;$B1302)</f>
        <v>91O1400</v>
      </c>
      <c r="D1302" cm="1">
        <f t="array" aca="1" ref="D1302" ca="1">INDIRECT("'"&amp;$A1302&amp;"'!"&amp;CHAR(COLUMN(C1301)+64)&amp;$B1302)</f>
        <v>122</v>
      </c>
      <c r="E1302">
        <f t="shared" si="44"/>
        <v>1301</v>
      </c>
      <c r="F1302" t="str" cm="1">
        <f t="array" aca="1" ref="F1302" ca="1">INDIRECT("'"&amp;$A1302&amp;"'!"&amp;CHAR(COLUMN(D1301)+64)&amp;$B1302)</f>
        <v>Ống u.PVC CP C1 PN6 D400</v>
      </c>
      <c r="G1302" t="str" cm="1">
        <f t="array" aca="1" ref="G1302" ca="1">INDIRECT("'"&amp;$A1302&amp;"'!"&amp;CHAR(COLUMN(E1301)+64)&amp;$B1302)</f>
        <v>m</v>
      </c>
      <c r="H1302" s="1" cm="1">
        <f t="array" aca="1" ref="H1302" ca="1">INDIRECT("'"&amp;$A1302&amp;"'!"&amp;CHAR(COLUMN(B1301)+64)&amp;$B1302)</f>
        <v>979600</v>
      </c>
    </row>
    <row r="1303" spans="1:8" x14ac:dyDescent="0.25">
      <c r="A1303" t="s">
        <v>5589</v>
      </c>
      <c r="B1303">
        <f t="shared" si="45"/>
        <v>132</v>
      </c>
      <c r="C1303" t="str" cm="1">
        <f t="array" aca="1" ref="C1303" ca="1">INDIRECT("'"&amp;$A1303&amp;"'!"&amp;CHAR(COLUMN(A1302)+64)&amp;$B1303)</f>
        <v>91O2400</v>
      </c>
      <c r="D1303" cm="1">
        <f t="array" aca="1" ref="D1303" ca="1">INDIRECT("'"&amp;$A1303&amp;"'!"&amp;CHAR(COLUMN(C1302)+64)&amp;$B1303)</f>
        <v>123</v>
      </c>
      <c r="E1303">
        <f t="shared" si="44"/>
        <v>1302</v>
      </c>
      <c r="F1303" t="str" cm="1">
        <f t="array" aca="1" ref="F1303" ca="1">INDIRECT("'"&amp;$A1303&amp;"'!"&amp;CHAR(COLUMN(D1302)+64)&amp;$B1303)</f>
        <v>Ống u.PVC CP C2 PN7.5 D400</v>
      </c>
      <c r="G1303" t="str" cm="1">
        <f t="array" aca="1" ref="G1303" ca="1">INDIRECT("'"&amp;$A1303&amp;"'!"&amp;CHAR(COLUMN(E1302)+64)&amp;$B1303)</f>
        <v>m</v>
      </c>
      <c r="H1303" s="1" cm="1">
        <f t="array" aca="1" ref="H1303" ca="1">INDIRECT("'"&amp;$A1303&amp;"'!"&amp;CHAR(COLUMN(B1302)+64)&amp;$B1303)</f>
        <v>1165000</v>
      </c>
    </row>
    <row r="1304" spans="1:8" x14ac:dyDescent="0.25">
      <c r="A1304" t="s">
        <v>5589</v>
      </c>
      <c r="B1304">
        <f t="shared" si="45"/>
        <v>133</v>
      </c>
      <c r="C1304" t="str" cm="1">
        <f t="array" aca="1" ref="C1304" ca="1">INDIRECT("'"&amp;$A1304&amp;"'!"&amp;CHAR(COLUMN(A1303)+64)&amp;$B1304)</f>
        <v>91OPN8400</v>
      </c>
      <c r="D1304" cm="1">
        <f t="array" aca="1" ref="D1304" ca="1">INDIRECT("'"&amp;$A1304&amp;"'!"&amp;CHAR(COLUMN(C1303)+64)&amp;$B1304)</f>
        <v>124</v>
      </c>
      <c r="E1304">
        <f t="shared" si="44"/>
        <v>1303</v>
      </c>
      <c r="F1304" t="str" cm="1">
        <f t="array" aca="1" ref="F1304" ca="1">INDIRECT("'"&amp;$A1304&amp;"'!"&amp;CHAR(COLUMN(D1303)+64)&amp;$B1304)</f>
        <v>Ống u.PVC CP PN8 D400</v>
      </c>
      <c r="G1304" t="str" cm="1">
        <f t="array" aca="1" ref="G1304" ca="1">INDIRECT("'"&amp;$A1304&amp;"'!"&amp;CHAR(COLUMN(E1303)+64)&amp;$B1304)</f>
        <v>m</v>
      </c>
      <c r="H1304" s="1" cm="1">
        <f t="array" aca="1" ref="H1304" ca="1">INDIRECT("'"&amp;$A1304&amp;"'!"&amp;CHAR(COLUMN(B1303)+64)&amp;$B1304)</f>
        <v>1233100</v>
      </c>
    </row>
    <row r="1305" spans="1:8" x14ac:dyDescent="0.25">
      <c r="A1305" t="s">
        <v>5589</v>
      </c>
      <c r="B1305">
        <f t="shared" si="45"/>
        <v>134</v>
      </c>
      <c r="C1305" t="str" cm="1">
        <f t="array" aca="1" ref="C1305" ca="1">INDIRECT("'"&amp;$A1305&amp;"'!"&amp;CHAR(COLUMN(A1304)+64)&amp;$B1305)</f>
        <v>91O3400</v>
      </c>
      <c r="D1305" cm="1">
        <f t="array" aca="1" ref="D1305" ca="1">INDIRECT("'"&amp;$A1305&amp;"'!"&amp;CHAR(COLUMN(C1304)+64)&amp;$B1305)</f>
        <v>125</v>
      </c>
      <c r="E1305">
        <f t="shared" si="44"/>
        <v>1304</v>
      </c>
      <c r="F1305" t="str" cm="1">
        <f t="array" aca="1" ref="F1305" ca="1">INDIRECT("'"&amp;$A1305&amp;"'!"&amp;CHAR(COLUMN(D1304)+64)&amp;$B1305)</f>
        <v>Ống u.PVC CP C3 PN10 D400</v>
      </c>
      <c r="G1305" t="str" cm="1">
        <f t="array" aca="1" ref="G1305" ca="1">INDIRECT("'"&amp;$A1305&amp;"'!"&amp;CHAR(COLUMN(E1304)+64)&amp;$B1305)</f>
        <v>m</v>
      </c>
      <c r="H1305" s="1" cm="1">
        <f t="array" aca="1" ref="H1305" ca="1">INDIRECT("'"&amp;$A1305&amp;"'!"&amp;CHAR(COLUMN(B1304)+64)&amp;$B1305)</f>
        <v>1508000</v>
      </c>
    </row>
    <row r="1306" spans="1:8" x14ac:dyDescent="0.25">
      <c r="A1306" t="s">
        <v>5589</v>
      </c>
      <c r="B1306">
        <f t="shared" si="45"/>
        <v>135</v>
      </c>
      <c r="C1306" t="str" cm="1">
        <f t="array" aca="1" ref="C1306" ca="1">INDIRECT("'"&amp;$A1306&amp;"'!"&amp;CHAR(COLUMN(A1305)+64)&amp;$B1306)</f>
        <v>91O4400</v>
      </c>
      <c r="D1306" cm="1">
        <f t="array" aca="1" ref="D1306" ca="1">INDIRECT("'"&amp;$A1306&amp;"'!"&amp;CHAR(COLUMN(C1305)+64)&amp;$B1306)</f>
        <v>126</v>
      </c>
      <c r="E1306">
        <f t="shared" si="44"/>
        <v>1305</v>
      </c>
      <c r="F1306" t="str" cm="1">
        <f t="array" aca="1" ref="F1306" ca="1">INDIRECT("'"&amp;$A1306&amp;"'!"&amp;CHAR(COLUMN(D1305)+64)&amp;$B1306)</f>
        <v>Ống u.PVC CP C4 PN12.5 D400</v>
      </c>
      <c r="G1306" t="str" cm="1">
        <f t="array" aca="1" ref="G1306" ca="1">INDIRECT("'"&amp;$A1306&amp;"'!"&amp;CHAR(COLUMN(E1305)+64)&amp;$B1306)</f>
        <v>m</v>
      </c>
      <c r="H1306" s="1" cm="1">
        <f t="array" aca="1" ref="H1306" ca="1">INDIRECT("'"&amp;$A1306&amp;"'!"&amp;CHAR(COLUMN(B1305)+64)&amp;$B1306)</f>
        <v>1863800</v>
      </c>
    </row>
    <row r="1307" spans="1:8" x14ac:dyDescent="0.25">
      <c r="A1307" t="s">
        <v>5589</v>
      </c>
      <c r="B1307">
        <f t="shared" si="45"/>
        <v>136</v>
      </c>
      <c r="C1307" t="str" cm="1">
        <f t="array" aca="1" ref="C1307" ca="1">INDIRECT("'"&amp;$A1307&amp;"'!"&amp;CHAR(COLUMN(A1306)+64)&amp;$B1307)</f>
        <v>91O0450</v>
      </c>
      <c r="D1307" cm="1">
        <f t="array" aca="1" ref="D1307" ca="1">INDIRECT("'"&amp;$A1307&amp;"'!"&amp;CHAR(COLUMN(C1306)+64)&amp;$B1307)</f>
        <v>127</v>
      </c>
      <c r="E1307">
        <f t="shared" si="44"/>
        <v>1306</v>
      </c>
      <c r="F1307" t="str" cm="1">
        <f t="array" aca="1" ref="F1307" ca="1">INDIRECT("'"&amp;$A1307&amp;"'!"&amp;CHAR(COLUMN(D1306)+64)&amp;$B1307)</f>
        <v>Ống u.PVC CP C0 PN5 D450</v>
      </c>
      <c r="G1307" t="str" cm="1">
        <f t="array" aca="1" ref="G1307" ca="1">INDIRECT("'"&amp;$A1307&amp;"'!"&amp;CHAR(COLUMN(E1306)+64)&amp;$B1307)</f>
        <v>m</v>
      </c>
      <c r="H1307" s="1" cm="1">
        <f t="array" aca="1" ref="H1307" ca="1">INDIRECT("'"&amp;$A1307&amp;"'!"&amp;CHAR(COLUMN(B1306)+64)&amp;$B1307)</f>
        <v>1000000</v>
      </c>
    </row>
    <row r="1308" spans="1:8" x14ac:dyDescent="0.25">
      <c r="A1308" t="s">
        <v>5589</v>
      </c>
      <c r="B1308">
        <f t="shared" si="45"/>
        <v>137</v>
      </c>
      <c r="C1308" t="str" cm="1">
        <f t="array" aca="1" ref="C1308" ca="1">INDIRECT("'"&amp;$A1308&amp;"'!"&amp;CHAR(COLUMN(A1307)+64)&amp;$B1308)</f>
        <v>91O1450</v>
      </c>
      <c r="D1308" cm="1">
        <f t="array" aca="1" ref="D1308" ca="1">INDIRECT("'"&amp;$A1308&amp;"'!"&amp;CHAR(COLUMN(C1307)+64)&amp;$B1308)</f>
        <v>128</v>
      </c>
      <c r="E1308">
        <f t="shared" si="44"/>
        <v>1307</v>
      </c>
      <c r="F1308" t="str" cm="1">
        <f t="array" aca="1" ref="F1308" ca="1">INDIRECT("'"&amp;$A1308&amp;"'!"&amp;CHAR(COLUMN(D1307)+64)&amp;$B1308)</f>
        <v>Ống u.PVC CP C1 PN6 D450</v>
      </c>
      <c r="G1308" t="str" cm="1">
        <f t="array" aca="1" ref="G1308" ca="1">INDIRECT("'"&amp;$A1308&amp;"'!"&amp;CHAR(COLUMN(E1307)+64)&amp;$B1308)</f>
        <v>m</v>
      </c>
      <c r="H1308" s="1" cm="1">
        <f t="array" aca="1" ref="H1308" ca="1">INDIRECT("'"&amp;$A1308&amp;"'!"&amp;CHAR(COLUMN(B1307)+64)&amp;$B1308)</f>
        <v>1238000</v>
      </c>
    </row>
    <row r="1309" spans="1:8" x14ac:dyDescent="0.25">
      <c r="A1309" t="s">
        <v>5589</v>
      </c>
      <c r="B1309">
        <f t="shared" si="45"/>
        <v>138</v>
      </c>
      <c r="C1309" t="str" cm="1">
        <f t="array" aca="1" ref="C1309" ca="1">INDIRECT("'"&amp;$A1309&amp;"'!"&amp;CHAR(COLUMN(A1308)+64)&amp;$B1309)</f>
        <v>91O2450</v>
      </c>
      <c r="D1309" cm="1">
        <f t="array" aca="1" ref="D1309" ca="1">INDIRECT("'"&amp;$A1309&amp;"'!"&amp;CHAR(COLUMN(C1308)+64)&amp;$B1309)</f>
        <v>129</v>
      </c>
      <c r="E1309">
        <f t="shared" si="44"/>
        <v>1308</v>
      </c>
      <c r="F1309" t="str" cm="1">
        <f t="array" aca="1" ref="F1309" ca="1">INDIRECT("'"&amp;$A1309&amp;"'!"&amp;CHAR(COLUMN(D1308)+64)&amp;$B1309)</f>
        <v>Ống u.PVC CP C2 PN7.5 D450</v>
      </c>
      <c r="G1309" t="str" cm="1">
        <f t="array" aca="1" ref="G1309" ca="1">INDIRECT("'"&amp;$A1309&amp;"'!"&amp;CHAR(COLUMN(E1308)+64)&amp;$B1309)</f>
        <v>m</v>
      </c>
      <c r="H1309" s="1" cm="1">
        <f t="array" aca="1" ref="H1309" ca="1">INDIRECT("'"&amp;$A1309&amp;"'!"&amp;CHAR(COLUMN(B1308)+64)&amp;$B1309)</f>
        <v>1477800</v>
      </c>
    </row>
    <row r="1310" spans="1:8" x14ac:dyDescent="0.25">
      <c r="A1310" t="s">
        <v>5589</v>
      </c>
      <c r="B1310">
        <f t="shared" si="45"/>
        <v>139</v>
      </c>
      <c r="C1310" t="str" cm="1">
        <f t="array" aca="1" ref="C1310" ca="1">INDIRECT("'"&amp;$A1310&amp;"'!"&amp;CHAR(COLUMN(A1309)+64)&amp;$B1310)</f>
        <v>91OPN8450</v>
      </c>
      <c r="D1310" cm="1">
        <f t="array" aca="1" ref="D1310" ca="1">INDIRECT("'"&amp;$A1310&amp;"'!"&amp;CHAR(COLUMN(C1309)+64)&amp;$B1310)</f>
        <v>130</v>
      </c>
      <c r="E1310">
        <f t="shared" si="44"/>
        <v>1309</v>
      </c>
      <c r="F1310" t="str" cm="1">
        <f t="array" aca="1" ref="F1310" ca="1">INDIRECT("'"&amp;$A1310&amp;"'!"&amp;CHAR(COLUMN(D1309)+64)&amp;$B1310)</f>
        <v>Ống u.PVC CP PN8 D450</v>
      </c>
      <c r="G1310" t="str" cm="1">
        <f t="array" aca="1" ref="G1310" ca="1">INDIRECT("'"&amp;$A1310&amp;"'!"&amp;CHAR(COLUMN(E1309)+64)&amp;$B1310)</f>
        <v>m</v>
      </c>
      <c r="H1310" s="1" cm="1">
        <f t="array" aca="1" ref="H1310" ca="1">INDIRECT("'"&amp;$A1310&amp;"'!"&amp;CHAR(COLUMN(B1309)+64)&amp;$B1310)</f>
        <v>1552500</v>
      </c>
    </row>
    <row r="1311" spans="1:8" x14ac:dyDescent="0.25">
      <c r="A1311" t="s">
        <v>5589</v>
      </c>
      <c r="B1311">
        <f t="shared" si="45"/>
        <v>140</v>
      </c>
      <c r="C1311" t="str" cm="1">
        <f t="array" aca="1" ref="C1311" ca="1">INDIRECT("'"&amp;$A1311&amp;"'!"&amp;CHAR(COLUMN(A1310)+64)&amp;$B1311)</f>
        <v>91O3450</v>
      </c>
      <c r="D1311" cm="1">
        <f t="array" aca="1" ref="D1311" ca="1">INDIRECT("'"&amp;$A1311&amp;"'!"&amp;CHAR(COLUMN(C1310)+64)&amp;$B1311)</f>
        <v>131</v>
      </c>
      <c r="E1311">
        <f t="shared" si="44"/>
        <v>1310</v>
      </c>
      <c r="F1311" t="str" cm="1">
        <f t="array" aca="1" ref="F1311" ca="1">INDIRECT("'"&amp;$A1311&amp;"'!"&amp;CHAR(COLUMN(D1310)+64)&amp;$B1311)</f>
        <v>Ống u.PVC CP C3 PN10 D450</v>
      </c>
      <c r="G1311" t="str" cm="1">
        <f t="array" aca="1" ref="G1311" ca="1">INDIRECT("'"&amp;$A1311&amp;"'!"&amp;CHAR(COLUMN(E1310)+64)&amp;$B1311)</f>
        <v>m</v>
      </c>
      <c r="H1311" s="1" cm="1">
        <f t="array" aca="1" ref="H1311" ca="1">INDIRECT("'"&amp;$A1311&amp;"'!"&amp;CHAR(COLUMN(B1310)+64)&amp;$B1311)</f>
        <v>1907600</v>
      </c>
    </row>
    <row r="1312" spans="1:8" x14ac:dyDescent="0.25">
      <c r="A1312" t="s">
        <v>5589</v>
      </c>
      <c r="B1312">
        <f t="shared" si="45"/>
        <v>141</v>
      </c>
      <c r="C1312" t="str" cm="1">
        <f t="array" aca="1" ref="C1312" ca="1">INDIRECT("'"&amp;$A1312&amp;"'!"&amp;CHAR(COLUMN(A1311)+64)&amp;$B1312)</f>
        <v>91O4450</v>
      </c>
      <c r="D1312" cm="1">
        <f t="array" aca="1" ref="D1312" ca="1">INDIRECT("'"&amp;$A1312&amp;"'!"&amp;CHAR(COLUMN(C1311)+64)&amp;$B1312)</f>
        <v>132</v>
      </c>
      <c r="E1312">
        <f t="shared" si="44"/>
        <v>1311</v>
      </c>
      <c r="F1312" t="str" cm="1">
        <f t="array" aca="1" ref="F1312" ca="1">INDIRECT("'"&amp;$A1312&amp;"'!"&amp;CHAR(COLUMN(D1311)+64)&amp;$B1312)</f>
        <v>Ống u.PVC CP C4 PN12.5 D450</v>
      </c>
      <c r="G1312" t="str" cm="1">
        <f t="array" aca="1" ref="G1312" ca="1">INDIRECT("'"&amp;$A1312&amp;"'!"&amp;CHAR(COLUMN(E1311)+64)&amp;$B1312)</f>
        <v>m</v>
      </c>
      <c r="H1312" s="1" cm="1">
        <f t="array" aca="1" ref="H1312" ca="1">INDIRECT("'"&amp;$A1312&amp;"'!"&amp;CHAR(COLUMN(B1311)+64)&amp;$B1312)</f>
        <v>2365000</v>
      </c>
    </row>
    <row r="1313" spans="1:8" x14ac:dyDescent="0.25">
      <c r="A1313" t="s">
        <v>2358</v>
      </c>
      <c r="B1313">
        <v>7</v>
      </c>
      <c r="C1313" t="str" cm="1">
        <f t="array" aca="1" ref="C1313" ca="1">INDIRECT("'"&amp;$A1313&amp;"'!"&amp;CHAR(COLUMN(A1312)+64)&amp;$B1313)</f>
        <v>22CH21</v>
      </c>
      <c r="D1313" cm="1">
        <f t="array" aca="1" ref="D1313" ca="1">INDIRECT("'"&amp;$A1313&amp;"'!"&amp;CHAR(COLUMN(C1312)+64)&amp;$B1313)</f>
        <v>1</v>
      </c>
      <c r="E1313">
        <f t="shared" si="44"/>
        <v>1312</v>
      </c>
      <c r="F1313" t="str" cm="1">
        <f t="array" aca="1" ref="F1313" ca="1">INDIRECT("'"&amp;$A1313&amp;"'!"&amp;CHAR(COLUMN(D1312)+64)&amp;$B1313)</f>
        <v>Nối góc 45° u.PVC DISMY D21</v>
      </c>
      <c r="G1313" t="str" cm="1">
        <f t="array" aca="1" ref="G1313" ca="1">INDIRECT("'"&amp;$A1313&amp;"'!"&amp;CHAR(COLUMN(E1312)+64)&amp;$B1313)</f>
        <v>Cái</v>
      </c>
      <c r="H1313" s="1" cm="1">
        <f t="array" aca="1" ref="H1313" ca="1">INDIRECT("'"&amp;$A1313&amp;"'!"&amp;CHAR(COLUMN(B1312)+64)&amp;$B1313)</f>
        <v>1300</v>
      </c>
    </row>
    <row r="1314" spans="1:8" x14ac:dyDescent="0.25">
      <c r="A1314" t="s">
        <v>2358</v>
      </c>
      <c r="B1314">
        <f t="shared" si="45"/>
        <v>8</v>
      </c>
      <c r="C1314" t="str" cm="1">
        <f t="array" aca="1" ref="C1314" ca="1">INDIRECT("'"&amp;$A1314&amp;"'!"&amp;CHAR(COLUMN(A1313)+64)&amp;$B1314)</f>
        <v>22CH27</v>
      </c>
      <c r="D1314" cm="1">
        <f t="array" aca="1" ref="D1314" ca="1">INDIRECT("'"&amp;$A1314&amp;"'!"&amp;CHAR(COLUMN(C1313)+64)&amp;$B1314)</f>
        <v>2</v>
      </c>
      <c r="E1314">
        <f t="shared" si="44"/>
        <v>1313</v>
      </c>
      <c r="F1314" t="str" cm="1">
        <f t="array" aca="1" ref="F1314" ca="1">INDIRECT("'"&amp;$A1314&amp;"'!"&amp;CHAR(COLUMN(D1313)+64)&amp;$B1314)</f>
        <v>Nối góc 45° u.PVC DISMY D27</v>
      </c>
      <c r="G1314" t="str" cm="1">
        <f t="array" aca="1" ref="G1314" ca="1">INDIRECT("'"&amp;$A1314&amp;"'!"&amp;CHAR(COLUMN(E1313)+64)&amp;$B1314)</f>
        <v>Cái</v>
      </c>
      <c r="H1314" s="1" cm="1">
        <f t="array" aca="1" ref="H1314" ca="1">INDIRECT("'"&amp;$A1314&amp;"'!"&amp;CHAR(COLUMN(B1313)+64)&amp;$B1314)</f>
        <v>1700</v>
      </c>
    </row>
    <row r="1315" spans="1:8" x14ac:dyDescent="0.25">
      <c r="A1315" t="s">
        <v>2358</v>
      </c>
      <c r="B1315">
        <f t="shared" si="45"/>
        <v>9</v>
      </c>
      <c r="C1315" t="str" cm="1">
        <f t="array" aca="1" ref="C1315" ca="1">INDIRECT("'"&amp;$A1315&amp;"'!"&amp;CHAR(COLUMN(A1314)+64)&amp;$B1315)</f>
        <v>22CH34</v>
      </c>
      <c r="D1315" cm="1">
        <f t="array" aca="1" ref="D1315" ca="1">INDIRECT("'"&amp;$A1315&amp;"'!"&amp;CHAR(COLUMN(C1314)+64)&amp;$B1315)</f>
        <v>3</v>
      </c>
      <c r="E1315">
        <f t="shared" si="44"/>
        <v>1314</v>
      </c>
      <c r="F1315" t="str" cm="1">
        <f t="array" aca="1" ref="F1315" ca="1">INDIRECT("'"&amp;$A1315&amp;"'!"&amp;CHAR(COLUMN(D1314)+64)&amp;$B1315)</f>
        <v>Nối góc 45° u.PVC DISMY D34</v>
      </c>
      <c r="G1315" t="str" cm="1">
        <f t="array" aca="1" ref="G1315" ca="1">INDIRECT("'"&amp;$A1315&amp;"'!"&amp;CHAR(COLUMN(E1314)+64)&amp;$B1315)</f>
        <v>Cái</v>
      </c>
      <c r="H1315" s="1" cm="1">
        <f t="array" aca="1" ref="H1315" ca="1">INDIRECT("'"&amp;$A1315&amp;"'!"&amp;CHAR(COLUMN(B1314)+64)&amp;$B1315)</f>
        <v>2600</v>
      </c>
    </row>
    <row r="1316" spans="1:8" x14ac:dyDescent="0.25">
      <c r="A1316" t="s">
        <v>2358</v>
      </c>
      <c r="B1316">
        <f t="shared" si="45"/>
        <v>10</v>
      </c>
      <c r="C1316" t="str" cm="1">
        <f t="array" aca="1" ref="C1316" ca="1">INDIRECT("'"&amp;$A1316&amp;"'!"&amp;CHAR(COLUMN(A1315)+64)&amp;$B1316)</f>
        <v>22CH42</v>
      </c>
      <c r="D1316" cm="1">
        <f t="array" aca="1" ref="D1316" ca="1">INDIRECT("'"&amp;$A1316&amp;"'!"&amp;CHAR(COLUMN(C1315)+64)&amp;$B1316)</f>
        <v>4</v>
      </c>
      <c r="E1316">
        <f t="shared" si="44"/>
        <v>1315</v>
      </c>
      <c r="F1316" t="str" cm="1">
        <f t="array" aca="1" ref="F1316" ca="1">INDIRECT("'"&amp;$A1316&amp;"'!"&amp;CHAR(COLUMN(D1315)+64)&amp;$B1316)</f>
        <v>Nối góc 45° u.PVC DISMY D42</v>
      </c>
      <c r="G1316" t="str" cm="1">
        <f t="array" aca="1" ref="G1316" ca="1">INDIRECT("'"&amp;$A1316&amp;"'!"&amp;CHAR(COLUMN(E1315)+64)&amp;$B1316)</f>
        <v>Cái</v>
      </c>
      <c r="H1316" s="1" cm="1">
        <f t="array" aca="1" ref="H1316" ca="1">INDIRECT("'"&amp;$A1316&amp;"'!"&amp;CHAR(COLUMN(B1315)+64)&amp;$B1316)</f>
        <v>3900</v>
      </c>
    </row>
    <row r="1317" spans="1:8" x14ac:dyDescent="0.25">
      <c r="A1317" t="s">
        <v>2358</v>
      </c>
      <c r="B1317">
        <f t="shared" si="45"/>
        <v>11</v>
      </c>
      <c r="C1317" t="str" cm="1">
        <f t="array" aca="1" ref="C1317" ca="1">INDIRECT("'"&amp;$A1317&amp;"'!"&amp;CHAR(COLUMN(A1316)+64)&amp;$B1317)</f>
        <v>22CH48</v>
      </c>
      <c r="D1317" cm="1">
        <f t="array" aca="1" ref="D1317" ca="1">INDIRECT("'"&amp;$A1317&amp;"'!"&amp;CHAR(COLUMN(C1316)+64)&amp;$B1317)</f>
        <v>5</v>
      </c>
      <c r="E1317">
        <f t="shared" si="44"/>
        <v>1316</v>
      </c>
      <c r="F1317" t="str" cm="1">
        <f t="array" aca="1" ref="F1317" ca="1">INDIRECT("'"&amp;$A1317&amp;"'!"&amp;CHAR(COLUMN(D1316)+64)&amp;$B1317)</f>
        <v>Nối góc 45° u.PVC DISMY D48</v>
      </c>
      <c r="G1317" t="str" cm="1">
        <f t="array" aca="1" ref="G1317" ca="1">INDIRECT("'"&amp;$A1317&amp;"'!"&amp;CHAR(COLUMN(E1316)+64)&amp;$B1317)</f>
        <v>Cái</v>
      </c>
      <c r="H1317" s="1" cm="1">
        <f t="array" aca="1" ref="H1317" ca="1">INDIRECT("'"&amp;$A1317&amp;"'!"&amp;CHAR(COLUMN(B1316)+64)&amp;$B1317)</f>
        <v>6200</v>
      </c>
    </row>
    <row r="1318" spans="1:8" x14ac:dyDescent="0.25">
      <c r="A1318" t="s">
        <v>2358</v>
      </c>
      <c r="B1318">
        <f t="shared" si="45"/>
        <v>12</v>
      </c>
      <c r="C1318" t="str" cm="1">
        <f t="array" aca="1" ref="C1318" ca="1">INDIRECT("'"&amp;$A1318&amp;"'!"&amp;CHAR(COLUMN(A1317)+64)&amp;$B1318)</f>
        <v>22CH60</v>
      </c>
      <c r="D1318" cm="1">
        <f t="array" aca="1" ref="D1318" ca="1">INDIRECT("'"&amp;$A1318&amp;"'!"&amp;CHAR(COLUMN(C1317)+64)&amp;$B1318)</f>
        <v>6</v>
      </c>
      <c r="E1318">
        <f t="shared" si="44"/>
        <v>1317</v>
      </c>
      <c r="F1318" t="str" cm="1">
        <f t="array" aca="1" ref="F1318" ca="1">INDIRECT("'"&amp;$A1318&amp;"'!"&amp;CHAR(COLUMN(D1317)+64)&amp;$B1318)</f>
        <v>Nối góc 45° u.PVC DISMY D60</v>
      </c>
      <c r="G1318" t="str" cm="1">
        <f t="array" aca="1" ref="G1318" ca="1">INDIRECT("'"&amp;$A1318&amp;"'!"&amp;CHAR(COLUMN(E1317)+64)&amp;$B1318)</f>
        <v>Cái</v>
      </c>
      <c r="H1318" s="1" cm="1">
        <f t="array" aca="1" ref="H1318" ca="1">INDIRECT("'"&amp;$A1318&amp;"'!"&amp;CHAR(COLUMN(B1317)+64)&amp;$B1318)</f>
        <v>10100</v>
      </c>
    </row>
    <row r="1319" spans="1:8" x14ac:dyDescent="0.25">
      <c r="A1319" t="s">
        <v>2358</v>
      </c>
      <c r="B1319">
        <f t="shared" si="45"/>
        <v>13</v>
      </c>
      <c r="C1319" t="str" cm="1">
        <f t="array" aca="1" ref="C1319" ca="1">INDIRECT("'"&amp;$A1319&amp;"'!"&amp;CHAR(COLUMN(A1318)+64)&amp;$B1319)</f>
        <v>22CH75</v>
      </c>
      <c r="D1319" cm="1">
        <f t="array" aca="1" ref="D1319" ca="1">INDIRECT("'"&amp;$A1319&amp;"'!"&amp;CHAR(COLUMN(C1318)+64)&amp;$B1319)</f>
        <v>7</v>
      </c>
      <c r="E1319">
        <f t="shared" si="44"/>
        <v>1318</v>
      </c>
      <c r="F1319" t="str" cm="1">
        <f t="array" aca="1" ref="F1319" ca="1">INDIRECT("'"&amp;$A1319&amp;"'!"&amp;CHAR(COLUMN(D1318)+64)&amp;$B1319)</f>
        <v>Nối góc 45° u.PVC DISMY D75</v>
      </c>
      <c r="G1319" t="str" cm="1">
        <f t="array" aca="1" ref="G1319" ca="1">INDIRECT("'"&amp;$A1319&amp;"'!"&amp;CHAR(COLUMN(E1318)+64)&amp;$B1319)</f>
        <v>Cái</v>
      </c>
      <c r="H1319" s="1" cm="1">
        <f t="array" aca="1" ref="H1319" ca="1">INDIRECT("'"&amp;$A1319&amp;"'!"&amp;CHAR(COLUMN(B1318)+64)&amp;$B1319)</f>
        <v>17500</v>
      </c>
    </row>
    <row r="1320" spans="1:8" x14ac:dyDescent="0.25">
      <c r="A1320" t="s">
        <v>2358</v>
      </c>
      <c r="B1320">
        <f t="shared" si="45"/>
        <v>14</v>
      </c>
      <c r="C1320" t="str" cm="1">
        <f t="array" aca="1" ref="C1320" ca="1">INDIRECT("'"&amp;$A1320&amp;"'!"&amp;CHAR(COLUMN(A1319)+64)&amp;$B1320)</f>
        <v>22CH90</v>
      </c>
      <c r="D1320" cm="1">
        <f t="array" aca="1" ref="D1320" ca="1">INDIRECT("'"&amp;$A1320&amp;"'!"&amp;CHAR(COLUMN(C1319)+64)&amp;$B1320)</f>
        <v>8</v>
      </c>
      <c r="E1320">
        <f t="shared" si="44"/>
        <v>1319</v>
      </c>
      <c r="F1320" t="str" cm="1">
        <f t="array" aca="1" ref="F1320" ca="1">INDIRECT("'"&amp;$A1320&amp;"'!"&amp;CHAR(COLUMN(D1319)+64)&amp;$B1320)</f>
        <v>Nối góc 45° u.PVC DISMY D90</v>
      </c>
      <c r="G1320" t="str" cm="1">
        <f t="array" aca="1" ref="G1320" ca="1">INDIRECT("'"&amp;$A1320&amp;"'!"&amp;CHAR(COLUMN(E1319)+64)&amp;$B1320)</f>
        <v>Cái</v>
      </c>
      <c r="H1320" s="1" cm="1">
        <f t="array" aca="1" ref="H1320" ca="1">INDIRECT("'"&amp;$A1320&amp;"'!"&amp;CHAR(COLUMN(B1319)+64)&amp;$B1320)</f>
        <v>22900</v>
      </c>
    </row>
    <row r="1321" spans="1:8" x14ac:dyDescent="0.25">
      <c r="A1321" t="s">
        <v>2358</v>
      </c>
      <c r="B1321">
        <f t="shared" si="45"/>
        <v>15</v>
      </c>
      <c r="C1321" t="str" cm="1">
        <f t="array" aca="1" ref="C1321" ca="1">INDIRECT("'"&amp;$A1321&amp;"'!"&amp;CHAR(COLUMN(A1320)+64)&amp;$B1321)</f>
        <v>22CH110</v>
      </c>
      <c r="D1321" cm="1">
        <f t="array" aca="1" ref="D1321" ca="1">INDIRECT("'"&amp;$A1321&amp;"'!"&amp;CHAR(COLUMN(C1320)+64)&amp;$B1321)</f>
        <v>9</v>
      </c>
      <c r="E1321">
        <f t="shared" si="44"/>
        <v>1320</v>
      </c>
      <c r="F1321" t="str" cm="1">
        <f t="array" aca="1" ref="F1321" ca="1">INDIRECT("'"&amp;$A1321&amp;"'!"&amp;CHAR(COLUMN(D1320)+64)&amp;$B1321)</f>
        <v>Nối góc 45° u.PVC DISMY D110</v>
      </c>
      <c r="G1321" t="str" cm="1">
        <f t="array" aca="1" ref="G1321" ca="1">INDIRECT("'"&amp;$A1321&amp;"'!"&amp;CHAR(COLUMN(E1320)+64)&amp;$B1321)</f>
        <v>Cái</v>
      </c>
      <c r="H1321" s="1" cm="1">
        <f t="array" aca="1" ref="H1321" ca="1">INDIRECT("'"&amp;$A1321&amp;"'!"&amp;CHAR(COLUMN(B1320)+64)&amp;$B1321)</f>
        <v>35000</v>
      </c>
    </row>
    <row r="1322" spans="1:8" x14ac:dyDescent="0.25">
      <c r="A1322" t="s">
        <v>2358</v>
      </c>
      <c r="B1322">
        <f t="shared" si="45"/>
        <v>16</v>
      </c>
      <c r="C1322" t="str" cm="1">
        <f t="array" aca="1" ref="C1322" ca="1">INDIRECT("'"&amp;$A1322&amp;"'!"&amp;CHAR(COLUMN(A1321)+64)&amp;$B1322)</f>
        <v>22CH125</v>
      </c>
      <c r="D1322" cm="1">
        <f t="array" aca="1" ref="D1322" ca="1">INDIRECT("'"&amp;$A1322&amp;"'!"&amp;CHAR(COLUMN(C1321)+64)&amp;$B1322)</f>
        <v>10</v>
      </c>
      <c r="E1322">
        <f t="shared" si="44"/>
        <v>1321</v>
      </c>
      <c r="F1322" t="str" cm="1">
        <f t="array" aca="1" ref="F1322" ca="1">INDIRECT("'"&amp;$A1322&amp;"'!"&amp;CHAR(COLUMN(D1321)+64)&amp;$B1322)</f>
        <v>Nối góc 45° u.PVC DISMY D125</v>
      </c>
      <c r="G1322" t="str" cm="1">
        <f t="array" aca="1" ref="G1322" ca="1">INDIRECT("'"&amp;$A1322&amp;"'!"&amp;CHAR(COLUMN(E1321)+64)&amp;$B1322)</f>
        <v>Cái</v>
      </c>
      <c r="H1322" s="1" cm="1">
        <f t="array" aca="1" ref="H1322" ca="1">INDIRECT("'"&amp;$A1322&amp;"'!"&amp;CHAR(COLUMN(B1321)+64)&amp;$B1322)</f>
        <v>61800</v>
      </c>
    </row>
    <row r="1323" spans="1:8" x14ac:dyDescent="0.25">
      <c r="A1323" t="s">
        <v>2358</v>
      </c>
      <c r="B1323">
        <f t="shared" si="45"/>
        <v>17</v>
      </c>
      <c r="C1323" t="str" cm="1">
        <f t="array" aca="1" ref="C1323" ca="1">INDIRECT("'"&amp;$A1323&amp;"'!"&amp;CHAR(COLUMN(A1322)+64)&amp;$B1323)</f>
        <v>22CH140</v>
      </c>
      <c r="D1323" cm="1">
        <f t="array" aca="1" ref="D1323" ca="1">INDIRECT("'"&amp;$A1323&amp;"'!"&amp;CHAR(COLUMN(C1322)+64)&amp;$B1323)</f>
        <v>11</v>
      </c>
      <c r="E1323">
        <f t="shared" si="44"/>
        <v>1322</v>
      </c>
      <c r="F1323" t="str" cm="1">
        <f t="array" aca="1" ref="F1323" ca="1">INDIRECT("'"&amp;$A1323&amp;"'!"&amp;CHAR(COLUMN(D1322)+64)&amp;$B1323)</f>
        <v>Nối góc 45° u.PVC DISMY D140</v>
      </c>
      <c r="G1323" t="str" cm="1">
        <f t="array" aca="1" ref="G1323" ca="1">INDIRECT("'"&amp;$A1323&amp;"'!"&amp;CHAR(COLUMN(E1322)+64)&amp;$B1323)</f>
        <v>Cái</v>
      </c>
      <c r="H1323" s="1" cm="1">
        <f t="array" aca="1" ref="H1323" ca="1">INDIRECT("'"&amp;$A1323&amp;"'!"&amp;CHAR(COLUMN(B1322)+64)&amp;$B1323)</f>
        <v>76800</v>
      </c>
    </row>
    <row r="1324" spans="1:8" x14ac:dyDescent="0.25">
      <c r="A1324" t="s">
        <v>2358</v>
      </c>
      <c r="B1324">
        <f t="shared" si="45"/>
        <v>18</v>
      </c>
      <c r="C1324" t="str" cm="1">
        <f t="array" aca="1" ref="C1324" ca="1">INDIRECT("'"&amp;$A1324&amp;"'!"&amp;CHAR(COLUMN(A1323)+64)&amp;$B1324)</f>
        <v>22CH160</v>
      </c>
      <c r="D1324" cm="1">
        <f t="array" aca="1" ref="D1324" ca="1">INDIRECT("'"&amp;$A1324&amp;"'!"&amp;CHAR(COLUMN(C1323)+64)&amp;$B1324)</f>
        <v>12</v>
      </c>
      <c r="E1324">
        <f t="shared" si="44"/>
        <v>1323</v>
      </c>
      <c r="F1324" t="str" cm="1">
        <f t="array" aca="1" ref="F1324" ca="1">INDIRECT("'"&amp;$A1324&amp;"'!"&amp;CHAR(COLUMN(D1323)+64)&amp;$B1324)</f>
        <v>Nối góc 45° u.PVC DISMY D160</v>
      </c>
      <c r="G1324" t="str" cm="1">
        <f t="array" aca="1" ref="G1324" ca="1">INDIRECT("'"&amp;$A1324&amp;"'!"&amp;CHAR(COLUMN(E1323)+64)&amp;$B1324)</f>
        <v>Cái</v>
      </c>
      <c r="H1324" s="1" cm="1">
        <f t="array" aca="1" ref="H1324" ca="1">INDIRECT("'"&amp;$A1324&amp;"'!"&amp;CHAR(COLUMN(B1323)+64)&amp;$B1324)</f>
        <v>117200</v>
      </c>
    </row>
    <row r="1325" spans="1:8" x14ac:dyDescent="0.25">
      <c r="A1325" t="s">
        <v>2358</v>
      </c>
      <c r="B1325">
        <f t="shared" si="45"/>
        <v>19</v>
      </c>
      <c r="C1325" t="str" cm="1">
        <f t="array" aca="1" ref="C1325" ca="1">INDIRECT("'"&amp;$A1325&amp;"'!"&amp;CHAR(COLUMN(A1324)+64)&amp;$B1325)</f>
        <v>22CH200</v>
      </c>
      <c r="D1325" cm="1">
        <f t="array" aca="1" ref="D1325" ca="1">INDIRECT("'"&amp;$A1325&amp;"'!"&amp;CHAR(COLUMN(C1324)+64)&amp;$B1325)</f>
        <v>13</v>
      </c>
      <c r="E1325">
        <f t="shared" si="44"/>
        <v>1324</v>
      </c>
      <c r="F1325" t="str" cm="1">
        <f t="array" aca="1" ref="F1325" ca="1">INDIRECT("'"&amp;$A1325&amp;"'!"&amp;CHAR(COLUMN(D1324)+64)&amp;$B1325)</f>
        <v>Nối góc 45° u.PVC DISMY D200</v>
      </c>
      <c r="G1325" t="str" cm="1">
        <f t="array" aca="1" ref="G1325" ca="1">INDIRECT("'"&amp;$A1325&amp;"'!"&amp;CHAR(COLUMN(E1324)+64)&amp;$B1325)</f>
        <v>Cái</v>
      </c>
      <c r="H1325" s="1" cm="1">
        <f t="array" aca="1" ref="H1325" ca="1">INDIRECT("'"&amp;$A1325&amp;"'!"&amp;CHAR(COLUMN(B1324)+64)&amp;$B1325)</f>
        <v>282500</v>
      </c>
    </row>
    <row r="1326" spans="1:8" x14ac:dyDescent="0.25">
      <c r="A1326" t="s">
        <v>2358</v>
      </c>
      <c r="B1326">
        <f t="shared" si="45"/>
        <v>20</v>
      </c>
      <c r="C1326" t="str" cm="1">
        <f t="array" aca="1" ref="C1326" ca="1">INDIRECT("'"&amp;$A1326&amp;"'!"&amp;CHAR(COLUMN(A1325)+64)&amp;$B1326)</f>
        <v>22CH250</v>
      </c>
      <c r="D1326" cm="1">
        <f t="array" aca="1" ref="D1326" ca="1">INDIRECT("'"&amp;$A1326&amp;"'!"&amp;CHAR(COLUMN(C1325)+64)&amp;$B1326)</f>
        <v>14</v>
      </c>
      <c r="E1326">
        <f t="shared" si="44"/>
        <v>1325</v>
      </c>
      <c r="F1326" t="str" cm="1">
        <f t="array" aca="1" ref="F1326" ca="1">INDIRECT("'"&amp;$A1326&amp;"'!"&amp;CHAR(COLUMN(D1325)+64)&amp;$B1326)</f>
        <v>Nối góc 45° u.PVC DISMY D250</v>
      </c>
      <c r="G1326" t="str" cm="1">
        <f t="array" aca="1" ref="G1326" ca="1">INDIRECT("'"&amp;$A1326&amp;"'!"&amp;CHAR(COLUMN(E1325)+64)&amp;$B1326)</f>
        <v>Cái</v>
      </c>
      <c r="H1326" s="1" cm="1">
        <f t="array" aca="1" ref="H1326" ca="1">INDIRECT("'"&amp;$A1326&amp;"'!"&amp;CHAR(COLUMN(B1325)+64)&amp;$B1326)</f>
        <v>453000</v>
      </c>
    </row>
    <row r="1327" spans="1:8" x14ac:dyDescent="0.25">
      <c r="A1327" t="s">
        <v>2358</v>
      </c>
      <c r="B1327">
        <f t="shared" si="45"/>
        <v>21</v>
      </c>
      <c r="C1327" t="str" cm="1">
        <f t="array" aca="1" ref="C1327" ca="1">INDIRECT("'"&amp;$A1327&amp;"'!"&amp;CHAR(COLUMN(A1326)+64)&amp;$B1327)</f>
        <v>22CT21</v>
      </c>
      <c r="D1327" cm="1">
        <f t="array" aca="1" ref="D1327" ca="1">INDIRECT("'"&amp;$A1327&amp;"'!"&amp;CHAR(COLUMN(C1326)+64)&amp;$B1327)</f>
        <v>15</v>
      </c>
      <c r="E1327">
        <f t="shared" si="44"/>
        <v>1326</v>
      </c>
      <c r="F1327" t="str" cm="1">
        <f t="array" aca="1" ref="F1327" ca="1">INDIRECT("'"&amp;$A1327&amp;"'!"&amp;CHAR(COLUMN(D1326)+64)&amp;$B1327)</f>
        <v>Nối góc 90° u.PVC DISMY D21</v>
      </c>
      <c r="G1327" t="str" cm="1">
        <f t="array" aca="1" ref="G1327" ca="1">INDIRECT("'"&amp;$A1327&amp;"'!"&amp;CHAR(COLUMN(E1326)+64)&amp;$B1327)</f>
        <v>Cái</v>
      </c>
      <c r="H1327" s="1" cm="1">
        <f t="array" aca="1" ref="H1327" ca="1">INDIRECT("'"&amp;$A1327&amp;"'!"&amp;CHAR(COLUMN(B1326)+64)&amp;$B1327)</f>
        <v>1300</v>
      </c>
    </row>
    <row r="1328" spans="1:8" x14ac:dyDescent="0.25">
      <c r="A1328" t="s">
        <v>2358</v>
      </c>
      <c r="B1328">
        <f t="shared" si="45"/>
        <v>22</v>
      </c>
      <c r="C1328" t="str" cm="1">
        <f t="array" aca="1" ref="C1328" ca="1">INDIRECT("'"&amp;$A1328&amp;"'!"&amp;CHAR(COLUMN(A1327)+64)&amp;$B1328)</f>
        <v>22CT27</v>
      </c>
      <c r="D1328" cm="1">
        <f t="array" aca="1" ref="D1328" ca="1">INDIRECT("'"&amp;$A1328&amp;"'!"&amp;CHAR(COLUMN(C1327)+64)&amp;$B1328)</f>
        <v>16</v>
      </c>
      <c r="E1328">
        <f t="shared" si="44"/>
        <v>1327</v>
      </c>
      <c r="F1328" t="str" cm="1">
        <f t="array" aca="1" ref="F1328" ca="1">INDIRECT("'"&amp;$A1328&amp;"'!"&amp;CHAR(COLUMN(D1327)+64)&amp;$B1328)</f>
        <v>Nối góc 90° u.PVC DISMY D27</v>
      </c>
      <c r="G1328" t="str" cm="1">
        <f t="array" aca="1" ref="G1328" ca="1">INDIRECT("'"&amp;$A1328&amp;"'!"&amp;CHAR(COLUMN(E1327)+64)&amp;$B1328)</f>
        <v>Cái</v>
      </c>
      <c r="H1328" s="1" cm="1">
        <f t="array" aca="1" ref="H1328" ca="1">INDIRECT("'"&amp;$A1328&amp;"'!"&amp;CHAR(COLUMN(B1327)+64)&amp;$B1328)</f>
        <v>2100</v>
      </c>
    </row>
    <row r="1329" spans="1:8" x14ac:dyDescent="0.25">
      <c r="A1329" t="s">
        <v>2358</v>
      </c>
      <c r="B1329">
        <f t="shared" si="45"/>
        <v>23</v>
      </c>
      <c r="C1329" t="str" cm="1">
        <f t="array" aca="1" ref="C1329" ca="1">INDIRECT("'"&amp;$A1329&amp;"'!"&amp;CHAR(COLUMN(A1328)+64)&amp;$B1329)</f>
        <v>22CT34</v>
      </c>
      <c r="D1329" cm="1">
        <f t="array" aca="1" ref="D1329" ca="1">INDIRECT("'"&amp;$A1329&amp;"'!"&amp;CHAR(COLUMN(C1328)+64)&amp;$B1329)</f>
        <v>17</v>
      </c>
      <c r="E1329">
        <f t="shared" si="44"/>
        <v>1328</v>
      </c>
      <c r="F1329" t="str" cm="1">
        <f t="array" aca="1" ref="F1329" ca="1">INDIRECT("'"&amp;$A1329&amp;"'!"&amp;CHAR(COLUMN(D1328)+64)&amp;$B1329)</f>
        <v>Nối góc 90° u.PVC DISMY D34</v>
      </c>
      <c r="G1329" t="str" cm="1">
        <f t="array" aca="1" ref="G1329" ca="1">INDIRECT("'"&amp;$A1329&amp;"'!"&amp;CHAR(COLUMN(E1328)+64)&amp;$B1329)</f>
        <v>Cái</v>
      </c>
      <c r="H1329" s="1" cm="1">
        <f t="array" aca="1" ref="H1329" ca="1">INDIRECT("'"&amp;$A1329&amp;"'!"&amp;CHAR(COLUMN(B1328)+64)&amp;$B1329)</f>
        <v>3100</v>
      </c>
    </row>
    <row r="1330" spans="1:8" x14ac:dyDescent="0.25">
      <c r="A1330" t="s">
        <v>2358</v>
      </c>
      <c r="B1330">
        <f t="shared" si="45"/>
        <v>24</v>
      </c>
      <c r="C1330" t="str" cm="1">
        <f t="array" aca="1" ref="C1330" ca="1">INDIRECT("'"&amp;$A1330&amp;"'!"&amp;CHAR(COLUMN(A1329)+64)&amp;$B1330)</f>
        <v>22CT42</v>
      </c>
      <c r="D1330" cm="1">
        <f t="array" aca="1" ref="D1330" ca="1">INDIRECT("'"&amp;$A1330&amp;"'!"&amp;CHAR(COLUMN(C1329)+64)&amp;$B1330)</f>
        <v>18</v>
      </c>
      <c r="E1330">
        <f t="shared" si="44"/>
        <v>1329</v>
      </c>
      <c r="F1330" t="str" cm="1">
        <f t="array" aca="1" ref="F1330" ca="1">INDIRECT("'"&amp;$A1330&amp;"'!"&amp;CHAR(COLUMN(D1329)+64)&amp;$B1330)</f>
        <v>Nối góc 90° u.PVC DISMY D42</v>
      </c>
      <c r="G1330" t="str" cm="1">
        <f t="array" aca="1" ref="G1330" ca="1">INDIRECT("'"&amp;$A1330&amp;"'!"&amp;CHAR(COLUMN(E1329)+64)&amp;$B1330)</f>
        <v>Cái</v>
      </c>
      <c r="H1330" s="1" cm="1">
        <f t="array" aca="1" ref="H1330" ca="1">INDIRECT("'"&amp;$A1330&amp;"'!"&amp;CHAR(COLUMN(B1329)+64)&amp;$B1330)</f>
        <v>5100</v>
      </c>
    </row>
    <row r="1331" spans="1:8" x14ac:dyDescent="0.25">
      <c r="A1331" t="s">
        <v>2358</v>
      </c>
      <c r="B1331">
        <f t="shared" si="45"/>
        <v>25</v>
      </c>
      <c r="C1331" t="str" cm="1">
        <f t="array" aca="1" ref="C1331" ca="1">INDIRECT("'"&amp;$A1331&amp;"'!"&amp;CHAR(COLUMN(A1330)+64)&amp;$B1331)</f>
        <v>22CT48</v>
      </c>
      <c r="D1331" cm="1">
        <f t="array" aca="1" ref="D1331" ca="1">INDIRECT("'"&amp;$A1331&amp;"'!"&amp;CHAR(COLUMN(C1330)+64)&amp;$B1331)</f>
        <v>19</v>
      </c>
      <c r="E1331">
        <f t="shared" si="44"/>
        <v>1330</v>
      </c>
      <c r="F1331" t="str" cm="1">
        <f t="array" aca="1" ref="F1331" ca="1">INDIRECT("'"&amp;$A1331&amp;"'!"&amp;CHAR(COLUMN(D1330)+64)&amp;$B1331)</f>
        <v>Nối góc 90° u.PVC DISMY D48</v>
      </c>
      <c r="G1331" t="str" cm="1">
        <f t="array" aca="1" ref="G1331" ca="1">INDIRECT("'"&amp;$A1331&amp;"'!"&amp;CHAR(COLUMN(E1330)+64)&amp;$B1331)</f>
        <v>Cái</v>
      </c>
      <c r="H1331" s="1" cm="1">
        <f t="array" aca="1" ref="H1331" ca="1">INDIRECT("'"&amp;$A1331&amp;"'!"&amp;CHAR(COLUMN(B1330)+64)&amp;$B1331)</f>
        <v>8000</v>
      </c>
    </row>
    <row r="1332" spans="1:8" x14ac:dyDescent="0.25">
      <c r="A1332" t="s">
        <v>2358</v>
      </c>
      <c r="B1332">
        <f t="shared" si="45"/>
        <v>26</v>
      </c>
      <c r="C1332" t="str" cm="1">
        <f t="array" aca="1" ref="C1332" ca="1">INDIRECT("'"&amp;$A1332&amp;"'!"&amp;CHAR(COLUMN(A1331)+64)&amp;$B1332)</f>
        <v>22CT60</v>
      </c>
      <c r="D1332" cm="1">
        <f t="array" aca="1" ref="D1332" ca="1">INDIRECT("'"&amp;$A1332&amp;"'!"&amp;CHAR(COLUMN(C1331)+64)&amp;$B1332)</f>
        <v>20</v>
      </c>
      <c r="E1332">
        <f t="shared" si="44"/>
        <v>1331</v>
      </c>
      <c r="F1332" t="str" cm="1">
        <f t="array" aca="1" ref="F1332" ca="1">INDIRECT("'"&amp;$A1332&amp;"'!"&amp;CHAR(COLUMN(D1331)+64)&amp;$B1332)</f>
        <v>Nối góc 90° u.PVC DISMY D60</v>
      </c>
      <c r="G1332" t="str" cm="1">
        <f t="array" aca="1" ref="G1332" ca="1">INDIRECT("'"&amp;$A1332&amp;"'!"&amp;CHAR(COLUMN(E1331)+64)&amp;$B1332)</f>
        <v>Cái</v>
      </c>
      <c r="H1332" s="1" cm="1">
        <f t="array" aca="1" ref="H1332" ca="1">INDIRECT("'"&amp;$A1332&amp;"'!"&amp;CHAR(COLUMN(B1331)+64)&amp;$B1332)</f>
        <v>11800</v>
      </c>
    </row>
    <row r="1333" spans="1:8" x14ac:dyDescent="0.25">
      <c r="A1333" t="s">
        <v>2358</v>
      </c>
      <c r="B1333">
        <f t="shared" si="45"/>
        <v>27</v>
      </c>
      <c r="C1333" t="str" cm="1">
        <f t="array" aca="1" ref="C1333" ca="1">INDIRECT("'"&amp;$A1333&amp;"'!"&amp;CHAR(COLUMN(A1332)+64)&amp;$B1333)</f>
        <v>22CT75</v>
      </c>
      <c r="D1333" cm="1">
        <f t="array" aca="1" ref="D1333" ca="1">INDIRECT("'"&amp;$A1333&amp;"'!"&amp;CHAR(COLUMN(C1332)+64)&amp;$B1333)</f>
        <v>21</v>
      </c>
      <c r="E1333">
        <f t="shared" si="44"/>
        <v>1332</v>
      </c>
      <c r="F1333" t="str" cm="1">
        <f t="array" aca="1" ref="F1333" ca="1">INDIRECT("'"&amp;$A1333&amp;"'!"&amp;CHAR(COLUMN(D1332)+64)&amp;$B1333)</f>
        <v>Nối góc 90° u.PVC DISMY D75</v>
      </c>
      <c r="G1333" t="str" cm="1">
        <f t="array" aca="1" ref="G1333" ca="1">INDIRECT("'"&amp;$A1333&amp;"'!"&amp;CHAR(COLUMN(E1332)+64)&amp;$B1333)</f>
        <v>Cái</v>
      </c>
      <c r="H1333" s="1" cm="1">
        <f t="array" aca="1" ref="H1333" ca="1">INDIRECT("'"&amp;$A1333&amp;"'!"&amp;CHAR(COLUMN(B1332)+64)&amp;$B1333)</f>
        <v>21200</v>
      </c>
    </row>
    <row r="1334" spans="1:8" x14ac:dyDescent="0.25">
      <c r="A1334" t="s">
        <v>2358</v>
      </c>
      <c r="B1334">
        <f t="shared" si="45"/>
        <v>28</v>
      </c>
      <c r="C1334" t="str" cm="1">
        <f t="array" aca="1" ref="C1334" ca="1">INDIRECT("'"&amp;$A1334&amp;"'!"&amp;CHAR(COLUMN(A1333)+64)&amp;$B1334)</f>
        <v>22CT1090</v>
      </c>
      <c r="D1334" cm="1">
        <f t="array" aca="1" ref="D1334" ca="1">INDIRECT("'"&amp;$A1334&amp;"'!"&amp;CHAR(COLUMN(C1333)+64)&amp;$B1334)</f>
        <v>22</v>
      </c>
      <c r="E1334">
        <f t="shared" si="44"/>
        <v>1333</v>
      </c>
      <c r="F1334" t="str" cm="1">
        <f t="array" aca="1" ref="F1334" ca="1">INDIRECT("'"&amp;$A1334&amp;"'!"&amp;CHAR(COLUMN(D1333)+64)&amp;$B1334)</f>
        <v>Nối góc 90° u.PVC DISMY D90 PN10</v>
      </c>
      <c r="G1334" t="str" cm="1">
        <f t="array" aca="1" ref="G1334" ca="1">INDIRECT("'"&amp;$A1334&amp;"'!"&amp;CHAR(COLUMN(E1333)+64)&amp;$B1334)</f>
        <v>Cái</v>
      </c>
      <c r="H1334" s="1" cm="1">
        <f t="array" aca="1" ref="H1334" ca="1">INDIRECT("'"&amp;$A1334&amp;"'!"&amp;CHAR(COLUMN(B1333)+64)&amp;$B1334)</f>
        <v>44700</v>
      </c>
    </row>
    <row r="1335" spans="1:8" x14ac:dyDescent="0.25">
      <c r="A1335" t="s">
        <v>2358</v>
      </c>
      <c r="B1335">
        <f t="shared" si="45"/>
        <v>29</v>
      </c>
      <c r="C1335" t="str" cm="1">
        <f t="array" aca="1" ref="C1335" ca="1">INDIRECT("'"&amp;$A1335&amp;"'!"&amp;CHAR(COLUMN(A1334)+64)&amp;$B1335)</f>
        <v>22CT690</v>
      </c>
      <c r="D1335" cm="1">
        <f t="array" aca="1" ref="D1335" ca="1">INDIRECT("'"&amp;$A1335&amp;"'!"&amp;CHAR(COLUMN(C1334)+64)&amp;$B1335)</f>
        <v>23</v>
      </c>
      <c r="E1335">
        <f t="shared" si="44"/>
        <v>1334</v>
      </c>
      <c r="F1335" t="str" cm="1">
        <f t="array" aca="1" ref="F1335" ca="1">INDIRECT("'"&amp;$A1335&amp;"'!"&amp;CHAR(COLUMN(D1334)+64)&amp;$B1335)</f>
        <v>Nối góc 90° u.PVC DISMY D90 PN6</v>
      </c>
      <c r="G1335" t="str" cm="1">
        <f t="array" aca="1" ref="G1335" ca="1">INDIRECT("'"&amp;$A1335&amp;"'!"&amp;CHAR(COLUMN(E1334)+64)&amp;$B1335)</f>
        <v>Cái</v>
      </c>
      <c r="H1335" s="1" cm="1">
        <f t="array" aca="1" ref="H1335" ca="1">INDIRECT("'"&amp;$A1335&amp;"'!"&amp;CHAR(COLUMN(B1334)+64)&amp;$B1335)</f>
        <v>27800</v>
      </c>
    </row>
    <row r="1336" spans="1:8" x14ac:dyDescent="0.25">
      <c r="A1336" t="s">
        <v>2358</v>
      </c>
      <c r="B1336">
        <f t="shared" si="45"/>
        <v>30</v>
      </c>
      <c r="C1336" t="str" cm="1">
        <f t="array" aca="1" ref="C1336" ca="1">INDIRECT("'"&amp;$A1336&amp;"'!"&amp;CHAR(COLUMN(A1335)+64)&amp;$B1336)</f>
        <v>22CT10110</v>
      </c>
      <c r="D1336" cm="1">
        <f t="array" aca="1" ref="D1336" ca="1">INDIRECT("'"&amp;$A1336&amp;"'!"&amp;CHAR(COLUMN(C1335)+64)&amp;$B1336)</f>
        <v>24</v>
      </c>
      <c r="E1336">
        <f t="shared" si="44"/>
        <v>1335</v>
      </c>
      <c r="F1336" t="str" cm="1">
        <f t="array" aca="1" ref="F1336" ca="1">INDIRECT("'"&amp;$A1336&amp;"'!"&amp;CHAR(COLUMN(D1335)+64)&amp;$B1336)</f>
        <v>Nối góc 90° u.PVC DISMY D110 PN10</v>
      </c>
      <c r="G1336" t="str" cm="1">
        <f t="array" aca="1" ref="G1336" ca="1">INDIRECT("'"&amp;$A1336&amp;"'!"&amp;CHAR(COLUMN(E1335)+64)&amp;$B1336)</f>
        <v>Cái</v>
      </c>
      <c r="H1336" s="1" cm="1">
        <f t="array" aca="1" ref="H1336" ca="1">INDIRECT("'"&amp;$A1336&amp;"'!"&amp;CHAR(COLUMN(B1335)+64)&amp;$B1336)</f>
        <v>69300</v>
      </c>
    </row>
    <row r="1337" spans="1:8" x14ac:dyDescent="0.25">
      <c r="A1337" t="s">
        <v>2358</v>
      </c>
      <c r="B1337">
        <f t="shared" si="45"/>
        <v>31</v>
      </c>
      <c r="C1337" t="str" cm="1">
        <f t="array" aca="1" ref="C1337" ca="1">INDIRECT("'"&amp;$A1337&amp;"'!"&amp;CHAR(COLUMN(A1336)+64)&amp;$B1337)</f>
        <v>22CT6110</v>
      </c>
      <c r="D1337" cm="1">
        <f t="array" aca="1" ref="D1337" ca="1">INDIRECT("'"&amp;$A1337&amp;"'!"&amp;CHAR(COLUMN(C1336)+64)&amp;$B1337)</f>
        <v>25</v>
      </c>
      <c r="E1337">
        <f t="shared" si="44"/>
        <v>1336</v>
      </c>
      <c r="F1337" t="str" cm="1">
        <f t="array" aca="1" ref="F1337" ca="1">INDIRECT("'"&amp;$A1337&amp;"'!"&amp;CHAR(COLUMN(D1336)+64)&amp;$B1337)</f>
        <v>Nối góc 90° u.PVC DISMY D110 PN6</v>
      </c>
      <c r="G1337" t="str" cm="1">
        <f t="array" aca="1" ref="G1337" ca="1">INDIRECT("'"&amp;$A1337&amp;"'!"&amp;CHAR(COLUMN(E1336)+64)&amp;$B1337)</f>
        <v>Cái</v>
      </c>
      <c r="H1337" s="1" cm="1">
        <f t="array" aca="1" ref="H1337" ca="1">INDIRECT("'"&amp;$A1337&amp;"'!"&amp;CHAR(COLUMN(B1336)+64)&amp;$B1337)</f>
        <v>44500</v>
      </c>
    </row>
    <row r="1338" spans="1:8" x14ac:dyDescent="0.25">
      <c r="A1338" t="s">
        <v>2358</v>
      </c>
      <c r="B1338">
        <f t="shared" si="45"/>
        <v>32</v>
      </c>
      <c r="C1338" t="str" cm="1">
        <f t="array" aca="1" ref="C1338" ca="1">INDIRECT("'"&amp;$A1338&amp;"'!"&amp;CHAR(COLUMN(A1337)+64)&amp;$B1338)</f>
        <v>22CT125</v>
      </c>
      <c r="D1338" cm="1">
        <f t="array" aca="1" ref="D1338" ca="1">INDIRECT("'"&amp;$A1338&amp;"'!"&amp;CHAR(COLUMN(C1337)+64)&amp;$B1338)</f>
        <v>26</v>
      </c>
      <c r="E1338">
        <f t="shared" si="44"/>
        <v>1337</v>
      </c>
      <c r="F1338" t="str" cm="1">
        <f t="array" aca="1" ref="F1338" ca="1">INDIRECT("'"&amp;$A1338&amp;"'!"&amp;CHAR(COLUMN(D1337)+64)&amp;$B1338)</f>
        <v>Nối góc 90° u.PVC DISMY D125</v>
      </c>
      <c r="G1338" t="str" cm="1">
        <f t="array" aca="1" ref="G1338" ca="1">INDIRECT("'"&amp;$A1338&amp;"'!"&amp;CHAR(COLUMN(E1337)+64)&amp;$B1338)</f>
        <v>Cái</v>
      </c>
      <c r="H1338" s="1" cm="1">
        <f t="array" aca="1" ref="H1338" ca="1">INDIRECT("'"&amp;$A1338&amp;"'!"&amp;CHAR(COLUMN(B1337)+64)&amp;$B1338)</f>
        <v>82100</v>
      </c>
    </row>
    <row r="1339" spans="1:8" x14ac:dyDescent="0.25">
      <c r="A1339" t="s">
        <v>2358</v>
      </c>
      <c r="B1339">
        <f t="shared" si="45"/>
        <v>33</v>
      </c>
      <c r="C1339" t="str" cm="1">
        <f t="array" aca="1" ref="C1339" ca="1">INDIRECT("'"&amp;$A1339&amp;"'!"&amp;CHAR(COLUMN(A1338)+64)&amp;$B1339)</f>
        <v>22CT140</v>
      </c>
      <c r="D1339" cm="1">
        <f t="array" aca="1" ref="D1339" ca="1">INDIRECT("'"&amp;$A1339&amp;"'!"&amp;CHAR(COLUMN(C1338)+64)&amp;$B1339)</f>
        <v>27</v>
      </c>
      <c r="E1339">
        <f t="shared" si="44"/>
        <v>1338</v>
      </c>
      <c r="F1339" t="str" cm="1">
        <f t="array" aca="1" ref="F1339" ca="1">INDIRECT("'"&amp;$A1339&amp;"'!"&amp;CHAR(COLUMN(D1338)+64)&amp;$B1339)</f>
        <v>Nối góc 90° u.PVC DISMY D140</v>
      </c>
      <c r="G1339" t="str" cm="1">
        <f t="array" aca="1" ref="G1339" ca="1">INDIRECT("'"&amp;$A1339&amp;"'!"&amp;CHAR(COLUMN(E1338)+64)&amp;$B1339)</f>
        <v>Cái</v>
      </c>
      <c r="H1339" s="1" cm="1">
        <f t="array" aca="1" ref="H1339" ca="1">INDIRECT("'"&amp;$A1339&amp;"'!"&amp;CHAR(COLUMN(B1338)+64)&amp;$B1339)</f>
        <v>113100</v>
      </c>
    </row>
    <row r="1340" spans="1:8" x14ac:dyDescent="0.25">
      <c r="A1340" t="s">
        <v>2358</v>
      </c>
      <c r="B1340">
        <f t="shared" si="45"/>
        <v>34</v>
      </c>
      <c r="C1340" t="str" cm="1">
        <f t="array" aca="1" ref="C1340" ca="1">INDIRECT("'"&amp;$A1340&amp;"'!"&amp;CHAR(COLUMN(A1339)+64)&amp;$B1340)</f>
        <v>22CT160</v>
      </c>
      <c r="D1340" cm="1">
        <f t="array" aca="1" ref="D1340" ca="1">INDIRECT("'"&amp;$A1340&amp;"'!"&amp;CHAR(COLUMN(C1339)+64)&amp;$B1340)</f>
        <v>28</v>
      </c>
      <c r="E1340">
        <f t="shared" si="44"/>
        <v>1339</v>
      </c>
      <c r="F1340" t="str" cm="1">
        <f t="array" aca="1" ref="F1340" ca="1">INDIRECT("'"&amp;$A1340&amp;"'!"&amp;CHAR(COLUMN(D1339)+64)&amp;$B1340)</f>
        <v>Nối góc 90° u.PVC DISMY D160</v>
      </c>
      <c r="G1340" t="str" cm="1">
        <f t="array" aca="1" ref="G1340" ca="1">INDIRECT("'"&amp;$A1340&amp;"'!"&amp;CHAR(COLUMN(E1339)+64)&amp;$B1340)</f>
        <v>Cái</v>
      </c>
      <c r="H1340" s="1" cm="1">
        <f t="array" aca="1" ref="H1340" ca="1">INDIRECT("'"&amp;$A1340&amp;"'!"&amp;CHAR(COLUMN(B1339)+64)&amp;$B1340)</f>
        <v>136400</v>
      </c>
    </row>
    <row r="1341" spans="1:8" x14ac:dyDescent="0.25">
      <c r="A1341" t="s">
        <v>2358</v>
      </c>
      <c r="B1341">
        <f t="shared" si="45"/>
        <v>35</v>
      </c>
      <c r="C1341" t="str" cm="1">
        <f t="array" aca="1" ref="C1341" ca="1">INDIRECT("'"&amp;$A1341&amp;"'!"&amp;CHAR(COLUMN(A1340)+64)&amp;$B1341)</f>
        <v>22CT200</v>
      </c>
      <c r="D1341" cm="1">
        <f t="array" aca="1" ref="D1341" ca="1">INDIRECT("'"&amp;$A1341&amp;"'!"&amp;CHAR(COLUMN(C1340)+64)&amp;$B1341)</f>
        <v>29</v>
      </c>
      <c r="E1341">
        <f t="shared" si="44"/>
        <v>1340</v>
      </c>
      <c r="F1341" t="str" cm="1">
        <f t="array" aca="1" ref="F1341" ca="1">INDIRECT("'"&amp;$A1341&amp;"'!"&amp;CHAR(COLUMN(D1340)+64)&amp;$B1341)</f>
        <v>Nối góc 90° u.PVC DISMY D200</v>
      </c>
      <c r="G1341" t="str" cm="1">
        <f t="array" aca="1" ref="G1341" ca="1">INDIRECT("'"&amp;$A1341&amp;"'!"&amp;CHAR(COLUMN(E1340)+64)&amp;$B1341)</f>
        <v>Cái</v>
      </c>
      <c r="H1341" s="1" cm="1">
        <f t="array" aca="1" ref="H1341" ca="1">INDIRECT("'"&amp;$A1341&amp;"'!"&amp;CHAR(COLUMN(B1340)+64)&amp;$B1341)</f>
        <v>375000</v>
      </c>
    </row>
    <row r="1342" spans="1:8" x14ac:dyDescent="0.25">
      <c r="A1342" t="s">
        <v>2358</v>
      </c>
      <c r="B1342">
        <f t="shared" si="45"/>
        <v>36</v>
      </c>
      <c r="C1342" t="str" cm="1">
        <f t="array" aca="1" ref="C1342" ca="1">INDIRECT("'"&amp;$A1342&amp;"'!"&amp;CHAR(COLUMN(A1341)+64)&amp;$B1342)</f>
        <v>22CT250</v>
      </c>
      <c r="D1342" cm="1">
        <f t="array" aca="1" ref="D1342" ca="1">INDIRECT("'"&amp;$A1342&amp;"'!"&amp;CHAR(COLUMN(C1341)+64)&amp;$B1342)</f>
        <v>30</v>
      </c>
      <c r="E1342">
        <f t="shared" si="44"/>
        <v>1341</v>
      </c>
      <c r="F1342" t="str" cm="1">
        <f t="array" aca="1" ref="F1342" ca="1">INDIRECT("'"&amp;$A1342&amp;"'!"&amp;CHAR(COLUMN(D1341)+64)&amp;$B1342)</f>
        <v>Nối góc 90° u.PVC DISMY D250</v>
      </c>
      <c r="G1342" t="str" cm="1">
        <f t="array" aca="1" ref="G1342" ca="1">INDIRECT("'"&amp;$A1342&amp;"'!"&amp;CHAR(COLUMN(E1341)+64)&amp;$B1342)</f>
        <v>Cái</v>
      </c>
      <c r="H1342" s="1" cm="1">
        <f t="array" aca="1" ref="H1342" ca="1">INDIRECT("'"&amp;$A1342&amp;"'!"&amp;CHAR(COLUMN(B1341)+64)&amp;$B1342)</f>
        <v>639500</v>
      </c>
    </row>
    <row r="1343" spans="1:8" x14ac:dyDescent="0.25">
      <c r="A1343" t="s">
        <v>2358</v>
      </c>
      <c r="B1343">
        <f t="shared" si="45"/>
        <v>37</v>
      </c>
      <c r="C1343" t="str" cm="1">
        <f t="array" aca="1" ref="C1343" ca="1">INDIRECT("'"&amp;$A1343&amp;"'!"&amp;CHAR(COLUMN(A1342)+64)&amp;$B1343)</f>
        <v>22CTRT2112</v>
      </c>
      <c r="D1343" cm="1">
        <f t="array" aca="1" ref="D1343" ca="1">INDIRECT("'"&amp;$A1343&amp;"'!"&amp;CHAR(COLUMN(C1342)+64)&amp;$B1343)</f>
        <v>31</v>
      </c>
      <c r="E1343">
        <f t="shared" si="44"/>
        <v>1342</v>
      </c>
      <c r="F1343" t="str" cm="1">
        <f t="array" aca="1" ref="F1343" ca="1">INDIRECT("'"&amp;$A1343&amp;"'!"&amp;CHAR(COLUMN(D1342)+64)&amp;$B1343)</f>
        <v>Nối góc 90° ren trong đồng u.PVC DISMY D21x1/2"</v>
      </c>
      <c r="G1343" t="str" cm="1">
        <f t="array" aca="1" ref="G1343" ca="1">INDIRECT("'"&amp;$A1343&amp;"'!"&amp;CHAR(COLUMN(E1342)+64)&amp;$B1343)</f>
        <v>Cái</v>
      </c>
      <c r="H1343" s="1" cm="1">
        <f t="array" aca="1" ref="H1343" ca="1">INDIRECT("'"&amp;$A1343&amp;"'!"&amp;CHAR(COLUMN(B1342)+64)&amp;$B1343)</f>
        <v>11400</v>
      </c>
    </row>
    <row r="1344" spans="1:8" x14ac:dyDescent="0.25">
      <c r="A1344" t="s">
        <v>2358</v>
      </c>
      <c r="B1344">
        <f t="shared" si="45"/>
        <v>38</v>
      </c>
      <c r="C1344" t="str" cm="1">
        <f t="array" aca="1" ref="C1344" ca="1">INDIRECT("'"&amp;$A1344&amp;"'!"&amp;CHAR(COLUMN(A1343)+64)&amp;$B1344)</f>
        <v>22CTRT2712</v>
      </c>
      <c r="D1344" cm="1">
        <f t="array" aca="1" ref="D1344" ca="1">INDIRECT("'"&amp;$A1344&amp;"'!"&amp;CHAR(COLUMN(C1343)+64)&amp;$B1344)</f>
        <v>32</v>
      </c>
      <c r="E1344">
        <f t="shared" si="44"/>
        <v>1343</v>
      </c>
      <c r="F1344" t="str" cm="1">
        <f t="array" aca="1" ref="F1344" ca="1">INDIRECT("'"&amp;$A1344&amp;"'!"&amp;CHAR(COLUMN(D1343)+64)&amp;$B1344)</f>
        <v>Nối góc 90° ren trong đồng u.PVC DISMY D27x1/2"</v>
      </c>
      <c r="G1344" t="str" cm="1">
        <f t="array" aca="1" ref="G1344" ca="1">INDIRECT("'"&amp;$A1344&amp;"'!"&amp;CHAR(COLUMN(E1343)+64)&amp;$B1344)</f>
        <v>Cái</v>
      </c>
      <c r="H1344" s="1" cm="1">
        <f t="array" aca="1" ref="H1344" ca="1">INDIRECT("'"&amp;$A1344&amp;"'!"&amp;CHAR(COLUMN(B1343)+64)&amp;$B1344)</f>
        <v>13300</v>
      </c>
    </row>
    <row r="1345" spans="1:8" x14ac:dyDescent="0.25">
      <c r="A1345" t="s">
        <v>2358</v>
      </c>
      <c r="B1345">
        <f t="shared" si="45"/>
        <v>39</v>
      </c>
      <c r="C1345" t="str" cm="1">
        <f t="array" aca="1" ref="C1345" ca="1">INDIRECT("'"&amp;$A1345&amp;"'!"&amp;CHAR(COLUMN(A1344)+64)&amp;$B1345)</f>
        <v>22CTRT2734</v>
      </c>
      <c r="D1345" cm="1">
        <f t="array" aca="1" ref="D1345" ca="1">INDIRECT("'"&amp;$A1345&amp;"'!"&amp;CHAR(COLUMN(C1344)+64)&amp;$B1345)</f>
        <v>33</v>
      </c>
      <c r="E1345">
        <f t="shared" si="44"/>
        <v>1344</v>
      </c>
      <c r="F1345" t="str" cm="1">
        <f t="array" aca="1" ref="F1345" ca="1">INDIRECT("'"&amp;$A1345&amp;"'!"&amp;CHAR(COLUMN(D1344)+64)&amp;$B1345)</f>
        <v>Nối góc 90° ren trong đồng u.PVC DISMY D27x3/4"</v>
      </c>
      <c r="G1345" t="str" cm="1">
        <f t="array" aca="1" ref="G1345" ca="1">INDIRECT("'"&amp;$A1345&amp;"'!"&amp;CHAR(COLUMN(E1344)+64)&amp;$B1345)</f>
        <v>Cái</v>
      </c>
      <c r="H1345" s="1" cm="1">
        <f t="array" aca="1" ref="H1345" ca="1">INDIRECT("'"&amp;$A1345&amp;"'!"&amp;CHAR(COLUMN(B1344)+64)&amp;$B1345)</f>
        <v>13700</v>
      </c>
    </row>
    <row r="1346" spans="1:8" x14ac:dyDescent="0.25">
      <c r="A1346" t="s">
        <v>2358</v>
      </c>
      <c r="B1346">
        <f t="shared" si="45"/>
        <v>40</v>
      </c>
      <c r="C1346" t="str" cm="1">
        <f t="array" aca="1" ref="C1346" ca="1">INDIRECT("'"&amp;$A1346&amp;"'!"&amp;CHAR(COLUMN(A1345)+64)&amp;$B1346)</f>
        <v>22T21</v>
      </c>
      <c r="D1346" cm="1">
        <f t="array" aca="1" ref="D1346" ca="1">INDIRECT("'"&amp;$A1346&amp;"'!"&amp;CHAR(COLUMN(C1345)+64)&amp;$B1346)</f>
        <v>34</v>
      </c>
      <c r="E1346">
        <f t="shared" si="44"/>
        <v>1345</v>
      </c>
      <c r="F1346" t="str" cm="1">
        <f t="array" aca="1" ref="F1346" ca="1">INDIRECT("'"&amp;$A1346&amp;"'!"&amp;CHAR(COLUMN(D1345)+64)&amp;$B1346)</f>
        <v>Ba chạc 90° u.PVC DISMY D21</v>
      </c>
      <c r="G1346" t="str" cm="1">
        <f t="array" aca="1" ref="G1346" ca="1">INDIRECT("'"&amp;$A1346&amp;"'!"&amp;CHAR(COLUMN(E1345)+64)&amp;$B1346)</f>
        <v>Cái</v>
      </c>
      <c r="H1346" s="1" cm="1">
        <f t="array" aca="1" ref="H1346" ca="1">INDIRECT("'"&amp;$A1346&amp;"'!"&amp;CHAR(COLUMN(B1345)+64)&amp;$B1346)</f>
        <v>2100</v>
      </c>
    </row>
    <row r="1347" spans="1:8" x14ac:dyDescent="0.25">
      <c r="A1347" t="s">
        <v>2358</v>
      </c>
      <c r="B1347">
        <f t="shared" si="45"/>
        <v>41</v>
      </c>
      <c r="C1347" t="str" cm="1">
        <f t="array" aca="1" ref="C1347" ca="1">INDIRECT("'"&amp;$A1347&amp;"'!"&amp;CHAR(COLUMN(A1346)+64)&amp;$B1347)</f>
        <v>22T27</v>
      </c>
      <c r="D1347" cm="1">
        <f t="array" aca="1" ref="D1347" ca="1">INDIRECT("'"&amp;$A1347&amp;"'!"&amp;CHAR(COLUMN(C1346)+64)&amp;$B1347)</f>
        <v>35</v>
      </c>
      <c r="E1347">
        <f t="shared" si="44"/>
        <v>1346</v>
      </c>
      <c r="F1347" t="str" cm="1">
        <f t="array" aca="1" ref="F1347" ca="1">INDIRECT("'"&amp;$A1347&amp;"'!"&amp;CHAR(COLUMN(D1346)+64)&amp;$B1347)</f>
        <v>Ba chạc 90° u.PVC DISMY D27</v>
      </c>
      <c r="G1347" t="str" cm="1">
        <f t="array" aca="1" ref="G1347" ca="1">INDIRECT("'"&amp;$A1347&amp;"'!"&amp;CHAR(COLUMN(E1346)+64)&amp;$B1347)</f>
        <v>Cái</v>
      </c>
      <c r="H1347" s="1" cm="1">
        <f t="array" aca="1" ref="H1347" ca="1">INDIRECT("'"&amp;$A1347&amp;"'!"&amp;CHAR(COLUMN(B1346)+64)&amp;$B1347)</f>
        <v>3500</v>
      </c>
    </row>
    <row r="1348" spans="1:8" x14ac:dyDescent="0.25">
      <c r="A1348" t="s">
        <v>2358</v>
      </c>
      <c r="B1348">
        <f t="shared" si="45"/>
        <v>42</v>
      </c>
      <c r="C1348" t="str" cm="1">
        <f t="array" aca="1" ref="C1348" ca="1">INDIRECT("'"&amp;$A1348&amp;"'!"&amp;CHAR(COLUMN(A1347)+64)&amp;$B1348)</f>
        <v>22T34</v>
      </c>
      <c r="D1348" cm="1">
        <f t="array" aca="1" ref="D1348" ca="1">INDIRECT("'"&amp;$A1348&amp;"'!"&amp;CHAR(COLUMN(C1347)+64)&amp;$B1348)</f>
        <v>36</v>
      </c>
      <c r="E1348">
        <f t="shared" ref="E1348:E1411" si="46">+E1347+1</f>
        <v>1347</v>
      </c>
      <c r="F1348" t="str" cm="1">
        <f t="array" aca="1" ref="F1348" ca="1">INDIRECT("'"&amp;$A1348&amp;"'!"&amp;CHAR(COLUMN(D1347)+64)&amp;$B1348)</f>
        <v>Ba chạc 90° u.PVC DISMY D34</v>
      </c>
      <c r="G1348" t="str" cm="1">
        <f t="array" aca="1" ref="G1348" ca="1">INDIRECT("'"&amp;$A1348&amp;"'!"&amp;CHAR(COLUMN(E1347)+64)&amp;$B1348)</f>
        <v>Cái</v>
      </c>
      <c r="H1348" s="1" cm="1">
        <f t="array" aca="1" ref="H1348" ca="1">INDIRECT("'"&amp;$A1348&amp;"'!"&amp;CHAR(COLUMN(B1347)+64)&amp;$B1348)</f>
        <v>4700</v>
      </c>
    </row>
    <row r="1349" spans="1:8" x14ac:dyDescent="0.25">
      <c r="A1349" t="s">
        <v>2358</v>
      </c>
      <c r="B1349">
        <f t="shared" si="45"/>
        <v>43</v>
      </c>
      <c r="C1349" t="str" cm="1">
        <f t="array" aca="1" ref="C1349" ca="1">INDIRECT("'"&amp;$A1349&amp;"'!"&amp;CHAR(COLUMN(A1348)+64)&amp;$B1349)</f>
        <v>22T42</v>
      </c>
      <c r="D1349" cm="1">
        <f t="array" aca="1" ref="D1349" ca="1">INDIRECT("'"&amp;$A1349&amp;"'!"&amp;CHAR(COLUMN(C1348)+64)&amp;$B1349)</f>
        <v>37</v>
      </c>
      <c r="E1349">
        <f t="shared" si="46"/>
        <v>1348</v>
      </c>
      <c r="F1349" t="str" cm="1">
        <f t="array" aca="1" ref="F1349" ca="1">INDIRECT("'"&amp;$A1349&amp;"'!"&amp;CHAR(COLUMN(D1348)+64)&amp;$B1349)</f>
        <v>Ba chạc 90° u.PVC DISMY D42</v>
      </c>
      <c r="G1349" t="str" cm="1">
        <f t="array" aca="1" ref="G1349" ca="1">INDIRECT("'"&amp;$A1349&amp;"'!"&amp;CHAR(COLUMN(E1348)+64)&amp;$B1349)</f>
        <v>Cái</v>
      </c>
      <c r="H1349" s="1" cm="1">
        <f t="array" aca="1" ref="H1349" ca="1">INDIRECT("'"&amp;$A1349&amp;"'!"&amp;CHAR(COLUMN(B1348)+64)&amp;$B1349)</f>
        <v>6700</v>
      </c>
    </row>
    <row r="1350" spans="1:8" x14ac:dyDescent="0.25">
      <c r="A1350" t="s">
        <v>2358</v>
      </c>
      <c r="B1350">
        <f t="shared" si="45"/>
        <v>44</v>
      </c>
      <c r="C1350" t="str" cm="1">
        <f t="array" aca="1" ref="C1350" ca="1">INDIRECT("'"&amp;$A1350&amp;"'!"&amp;CHAR(COLUMN(A1349)+64)&amp;$B1350)</f>
        <v>22T48</v>
      </c>
      <c r="D1350" cm="1">
        <f t="array" aca="1" ref="D1350" ca="1">INDIRECT("'"&amp;$A1350&amp;"'!"&amp;CHAR(COLUMN(C1349)+64)&amp;$B1350)</f>
        <v>38</v>
      </c>
      <c r="E1350">
        <f t="shared" si="46"/>
        <v>1349</v>
      </c>
      <c r="F1350" t="str" cm="1">
        <f t="array" aca="1" ref="F1350" ca="1">INDIRECT("'"&amp;$A1350&amp;"'!"&amp;CHAR(COLUMN(D1349)+64)&amp;$B1350)</f>
        <v>Ba chạc 90° u.PVC DISMY D48</v>
      </c>
      <c r="G1350" t="str" cm="1">
        <f t="array" aca="1" ref="G1350" ca="1">INDIRECT("'"&amp;$A1350&amp;"'!"&amp;CHAR(COLUMN(E1349)+64)&amp;$B1350)</f>
        <v>Cái</v>
      </c>
      <c r="H1350" s="1" cm="1">
        <f t="array" aca="1" ref="H1350" ca="1">INDIRECT("'"&amp;$A1350&amp;"'!"&amp;CHAR(COLUMN(B1349)+64)&amp;$B1350)</f>
        <v>10000</v>
      </c>
    </row>
    <row r="1351" spans="1:8" x14ac:dyDescent="0.25">
      <c r="A1351" t="s">
        <v>2358</v>
      </c>
      <c r="B1351">
        <f t="shared" si="45"/>
        <v>45</v>
      </c>
      <c r="C1351" t="str" cm="1">
        <f t="array" aca="1" ref="C1351" ca="1">INDIRECT("'"&amp;$A1351&amp;"'!"&amp;CHAR(COLUMN(A1350)+64)&amp;$B1351)</f>
        <v>22T60</v>
      </c>
      <c r="D1351" cm="1">
        <f t="array" aca="1" ref="D1351" ca="1">INDIRECT("'"&amp;$A1351&amp;"'!"&amp;CHAR(COLUMN(C1350)+64)&amp;$B1351)</f>
        <v>39</v>
      </c>
      <c r="E1351">
        <f t="shared" si="46"/>
        <v>1350</v>
      </c>
      <c r="F1351" t="str" cm="1">
        <f t="array" aca="1" ref="F1351" ca="1">INDIRECT("'"&amp;$A1351&amp;"'!"&amp;CHAR(COLUMN(D1350)+64)&amp;$B1351)</f>
        <v>Ba chạc 90° u.PVC DISMY D60</v>
      </c>
      <c r="G1351" t="str" cm="1">
        <f t="array" aca="1" ref="G1351" ca="1">INDIRECT("'"&amp;$A1351&amp;"'!"&amp;CHAR(COLUMN(E1350)+64)&amp;$B1351)</f>
        <v>Cái</v>
      </c>
      <c r="H1351" s="1" cm="1">
        <f t="array" aca="1" ref="H1351" ca="1">INDIRECT("'"&amp;$A1351&amp;"'!"&amp;CHAR(COLUMN(B1350)+64)&amp;$B1351)</f>
        <v>15700</v>
      </c>
    </row>
    <row r="1352" spans="1:8" x14ac:dyDescent="0.25">
      <c r="A1352" t="s">
        <v>2358</v>
      </c>
      <c r="B1352">
        <f t="shared" si="45"/>
        <v>46</v>
      </c>
      <c r="C1352" t="str" cm="1">
        <f t="array" aca="1" ref="C1352" ca="1">INDIRECT("'"&amp;$A1352&amp;"'!"&amp;CHAR(COLUMN(A1351)+64)&amp;$B1352)</f>
        <v>22T75</v>
      </c>
      <c r="D1352" cm="1">
        <f t="array" aca="1" ref="D1352" ca="1">INDIRECT("'"&amp;$A1352&amp;"'!"&amp;CHAR(COLUMN(C1351)+64)&amp;$B1352)</f>
        <v>40</v>
      </c>
      <c r="E1352">
        <f t="shared" si="46"/>
        <v>1351</v>
      </c>
      <c r="F1352" t="str" cm="1">
        <f t="array" aca="1" ref="F1352" ca="1">INDIRECT("'"&amp;$A1352&amp;"'!"&amp;CHAR(COLUMN(D1351)+64)&amp;$B1352)</f>
        <v>Ba chạc 90° u.PVC DISMY D75</v>
      </c>
      <c r="G1352" t="str" cm="1">
        <f t="array" aca="1" ref="G1352" ca="1">INDIRECT("'"&amp;$A1352&amp;"'!"&amp;CHAR(COLUMN(E1351)+64)&amp;$B1352)</f>
        <v>Cái</v>
      </c>
      <c r="H1352" s="1" cm="1">
        <f t="array" aca="1" ref="H1352" ca="1">INDIRECT("'"&amp;$A1352&amp;"'!"&amp;CHAR(COLUMN(B1351)+64)&amp;$B1352)</f>
        <v>26800</v>
      </c>
    </row>
    <row r="1353" spans="1:8" x14ac:dyDescent="0.25">
      <c r="A1353" t="s">
        <v>2358</v>
      </c>
      <c r="B1353">
        <f t="shared" si="45"/>
        <v>47</v>
      </c>
      <c r="C1353" t="str" cm="1">
        <f t="array" aca="1" ref="C1353" ca="1">INDIRECT("'"&amp;$A1353&amp;"'!"&amp;CHAR(COLUMN(A1352)+64)&amp;$B1353)</f>
        <v>22T690</v>
      </c>
      <c r="D1353" cm="1">
        <f t="array" aca="1" ref="D1353" ca="1">INDIRECT("'"&amp;$A1353&amp;"'!"&amp;CHAR(COLUMN(C1352)+64)&amp;$B1353)</f>
        <v>41</v>
      </c>
      <c r="E1353">
        <f t="shared" si="46"/>
        <v>1352</v>
      </c>
      <c r="F1353" t="str" cm="1">
        <f t="array" aca="1" ref="F1353" ca="1">INDIRECT("'"&amp;$A1353&amp;"'!"&amp;CHAR(COLUMN(D1352)+64)&amp;$B1353)</f>
        <v>Ba chạc 90° u.PVC DISMY D90 PN6</v>
      </c>
      <c r="G1353" t="str" cm="1">
        <f t="array" aca="1" ref="G1353" ca="1">INDIRECT("'"&amp;$A1353&amp;"'!"&amp;CHAR(COLUMN(E1352)+64)&amp;$B1353)</f>
        <v>Cái</v>
      </c>
      <c r="H1353" s="1" cm="1">
        <f t="array" aca="1" ref="H1353" ca="1">INDIRECT("'"&amp;$A1353&amp;"'!"&amp;CHAR(COLUMN(B1352)+64)&amp;$B1353)</f>
        <v>37100</v>
      </c>
    </row>
    <row r="1354" spans="1:8" x14ac:dyDescent="0.25">
      <c r="A1354" t="s">
        <v>2358</v>
      </c>
      <c r="B1354">
        <f t="shared" si="45"/>
        <v>48</v>
      </c>
      <c r="C1354" t="str" cm="1">
        <f t="array" aca="1" ref="C1354" ca="1">INDIRECT("'"&amp;$A1354&amp;"'!"&amp;CHAR(COLUMN(A1353)+64)&amp;$B1354)</f>
        <v>22T1090</v>
      </c>
      <c r="D1354" cm="1">
        <f t="array" aca="1" ref="D1354" ca="1">INDIRECT("'"&amp;$A1354&amp;"'!"&amp;CHAR(COLUMN(C1353)+64)&amp;$B1354)</f>
        <v>42</v>
      </c>
      <c r="E1354">
        <f t="shared" si="46"/>
        <v>1353</v>
      </c>
      <c r="F1354" t="str" cm="1">
        <f t="array" aca="1" ref="F1354" ca="1">INDIRECT("'"&amp;$A1354&amp;"'!"&amp;CHAR(COLUMN(D1353)+64)&amp;$B1354)</f>
        <v>Ba chạc 90° u.PVC DISMY D90 PN10</v>
      </c>
      <c r="G1354" t="str" cm="1">
        <f t="array" aca="1" ref="G1354" ca="1">INDIRECT("'"&amp;$A1354&amp;"'!"&amp;CHAR(COLUMN(E1353)+64)&amp;$B1354)</f>
        <v>Cái</v>
      </c>
      <c r="H1354" s="1" cm="1">
        <f t="array" aca="1" ref="H1354" ca="1">INDIRECT("'"&amp;$A1354&amp;"'!"&amp;CHAR(COLUMN(B1353)+64)&amp;$B1354)</f>
        <v>64000</v>
      </c>
    </row>
    <row r="1355" spans="1:8" x14ac:dyDescent="0.25">
      <c r="A1355" t="s">
        <v>2358</v>
      </c>
      <c r="B1355">
        <f t="shared" si="45"/>
        <v>49</v>
      </c>
      <c r="C1355" t="str" cm="1">
        <f t="array" aca="1" ref="C1355" ca="1">INDIRECT("'"&amp;$A1355&amp;"'!"&amp;CHAR(COLUMN(A1354)+64)&amp;$B1355)</f>
        <v>22T6110</v>
      </c>
      <c r="D1355" cm="1">
        <f t="array" aca="1" ref="D1355" ca="1">INDIRECT("'"&amp;$A1355&amp;"'!"&amp;CHAR(COLUMN(C1354)+64)&amp;$B1355)</f>
        <v>43</v>
      </c>
      <c r="E1355">
        <f t="shared" si="46"/>
        <v>1354</v>
      </c>
      <c r="F1355" t="str" cm="1">
        <f t="array" aca="1" ref="F1355" ca="1">INDIRECT("'"&amp;$A1355&amp;"'!"&amp;CHAR(COLUMN(D1354)+64)&amp;$B1355)</f>
        <v>Ba chạc 90° u.PVC DISMY D110 PN6</v>
      </c>
      <c r="G1355" t="str" cm="1">
        <f t="array" aca="1" ref="G1355" ca="1">INDIRECT("'"&amp;$A1355&amp;"'!"&amp;CHAR(COLUMN(E1354)+64)&amp;$B1355)</f>
        <v>Cái</v>
      </c>
      <c r="H1355" s="1" cm="1">
        <f t="array" aca="1" ref="H1355" ca="1">INDIRECT("'"&amp;$A1355&amp;"'!"&amp;CHAR(COLUMN(B1354)+64)&amp;$B1355)</f>
        <v>62900</v>
      </c>
    </row>
    <row r="1356" spans="1:8" x14ac:dyDescent="0.25">
      <c r="A1356" t="s">
        <v>2358</v>
      </c>
      <c r="B1356">
        <f t="shared" si="45"/>
        <v>50</v>
      </c>
      <c r="C1356" t="str" cm="1">
        <f t="array" aca="1" ref="C1356" ca="1">INDIRECT("'"&amp;$A1356&amp;"'!"&amp;CHAR(COLUMN(A1355)+64)&amp;$B1356)</f>
        <v>22T10110</v>
      </c>
      <c r="D1356" cm="1">
        <f t="array" aca="1" ref="D1356" ca="1">INDIRECT("'"&amp;$A1356&amp;"'!"&amp;CHAR(COLUMN(C1355)+64)&amp;$B1356)</f>
        <v>44</v>
      </c>
      <c r="E1356">
        <f t="shared" si="46"/>
        <v>1355</v>
      </c>
      <c r="F1356" t="str" cm="1">
        <f t="array" aca="1" ref="F1356" ca="1">INDIRECT("'"&amp;$A1356&amp;"'!"&amp;CHAR(COLUMN(D1355)+64)&amp;$B1356)</f>
        <v>Ba chạc 90° u.PVC DISMY D110 PN10</v>
      </c>
      <c r="G1356" t="str" cm="1">
        <f t="array" aca="1" ref="G1356" ca="1">INDIRECT("'"&amp;$A1356&amp;"'!"&amp;CHAR(COLUMN(E1355)+64)&amp;$B1356)</f>
        <v>Cái</v>
      </c>
      <c r="H1356" s="1" cm="1">
        <f t="array" aca="1" ref="H1356" ca="1">INDIRECT("'"&amp;$A1356&amp;"'!"&amp;CHAR(COLUMN(B1355)+64)&amp;$B1356)</f>
        <v>87400</v>
      </c>
    </row>
    <row r="1357" spans="1:8" x14ac:dyDescent="0.25">
      <c r="A1357" t="s">
        <v>2358</v>
      </c>
      <c r="B1357">
        <f t="shared" ref="B1357:B1420" si="47">+B1356+1</f>
        <v>51</v>
      </c>
      <c r="C1357" t="str" cm="1">
        <f t="array" aca="1" ref="C1357" ca="1">INDIRECT("'"&amp;$A1357&amp;"'!"&amp;CHAR(COLUMN(A1356)+64)&amp;$B1357)</f>
        <v>22T125</v>
      </c>
      <c r="D1357" cm="1">
        <f t="array" aca="1" ref="D1357" ca="1">INDIRECT("'"&amp;$A1357&amp;"'!"&amp;CHAR(COLUMN(C1356)+64)&amp;$B1357)</f>
        <v>45</v>
      </c>
      <c r="E1357">
        <f t="shared" si="46"/>
        <v>1356</v>
      </c>
      <c r="F1357" t="str" cm="1">
        <f t="array" aca="1" ref="F1357" ca="1">INDIRECT("'"&amp;$A1357&amp;"'!"&amp;CHAR(COLUMN(D1356)+64)&amp;$B1357)</f>
        <v>Ba chạc 90° u.PVC DISMY D125</v>
      </c>
      <c r="G1357" t="str" cm="1">
        <f t="array" aca="1" ref="G1357" ca="1">INDIRECT("'"&amp;$A1357&amp;"'!"&amp;CHAR(COLUMN(E1356)+64)&amp;$B1357)</f>
        <v>Cái</v>
      </c>
      <c r="H1357" s="1" cm="1">
        <f t="array" aca="1" ref="H1357" ca="1">INDIRECT("'"&amp;$A1357&amp;"'!"&amp;CHAR(COLUMN(B1356)+64)&amp;$B1357)</f>
        <v>131100</v>
      </c>
    </row>
    <row r="1358" spans="1:8" x14ac:dyDescent="0.25">
      <c r="A1358" t="s">
        <v>2358</v>
      </c>
      <c r="B1358">
        <f t="shared" si="47"/>
        <v>52</v>
      </c>
      <c r="C1358" t="str" cm="1">
        <f t="array" aca="1" ref="C1358" ca="1">INDIRECT("'"&amp;$A1358&amp;"'!"&amp;CHAR(COLUMN(A1357)+64)&amp;$B1358)</f>
        <v>22T140</v>
      </c>
      <c r="D1358" cm="1">
        <f t="array" aca="1" ref="D1358" ca="1">INDIRECT("'"&amp;$A1358&amp;"'!"&amp;CHAR(COLUMN(C1357)+64)&amp;$B1358)</f>
        <v>46</v>
      </c>
      <c r="E1358">
        <f t="shared" si="46"/>
        <v>1357</v>
      </c>
      <c r="F1358" t="str" cm="1">
        <f t="array" aca="1" ref="F1358" ca="1">INDIRECT("'"&amp;$A1358&amp;"'!"&amp;CHAR(COLUMN(D1357)+64)&amp;$B1358)</f>
        <v>Ba chạc 90° u.PVC DISMY D140</v>
      </c>
      <c r="G1358" t="str" cm="1">
        <f t="array" aca="1" ref="G1358" ca="1">INDIRECT("'"&amp;$A1358&amp;"'!"&amp;CHAR(COLUMN(E1357)+64)&amp;$B1358)</f>
        <v>Cái</v>
      </c>
      <c r="H1358" s="1" cm="1">
        <f t="array" aca="1" ref="H1358" ca="1">INDIRECT("'"&amp;$A1358&amp;"'!"&amp;CHAR(COLUMN(B1357)+64)&amp;$B1358)</f>
        <v>168400</v>
      </c>
    </row>
    <row r="1359" spans="1:8" x14ac:dyDescent="0.25">
      <c r="A1359" t="s">
        <v>2358</v>
      </c>
      <c r="B1359">
        <f t="shared" si="47"/>
        <v>53</v>
      </c>
      <c r="C1359" t="str" cm="1">
        <f t="array" aca="1" ref="C1359" ca="1">INDIRECT("'"&amp;$A1359&amp;"'!"&amp;CHAR(COLUMN(A1358)+64)&amp;$B1359)</f>
        <v>22T160</v>
      </c>
      <c r="D1359" cm="1">
        <f t="array" aca="1" ref="D1359" ca="1">INDIRECT("'"&amp;$A1359&amp;"'!"&amp;CHAR(COLUMN(C1358)+64)&amp;$B1359)</f>
        <v>47</v>
      </c>
      <c r="E1359">
        <f t="shared" si="46"/>
        <v>1358</v>
      </c>
      <c r="F1359" t="str" cm="1">
        <f t="array" aca="1" ref="F1359" ca="1">INDIRECT("'"&amp;$A1359&amp;"'!"&amp;CHAR(COLUMN(D1358)+64)&amp;$B1359)</f>
        <v>Ba chạc 90° u.PVC DISMY D160</v>
      </c>
      <c r="G1359" t="str" cm="1">
        <f t="array" aca="1" ref="G1359" ca="1">INDIRECT("'"&amp;$A1359&amp;"'!"&amp;CHAR(COLUMN(E1358)+64)&amp;$B1359)</f>
        <v>Cái</v>
      </c>
      <c r="H1359" s="1" cm="1">
        <f t="array" aca="1" ref="H1359" ca="1">INDIRECT("'"&amp;$A1359&amp;"'!"&amp;CHAR(COLUMN(B1358)+64)&amp;$B1359)</f>
        <v>179100</v>
      </c>
    </row>
    <row r="1360" spans="1:8" x14ac:dyDescent="0.25">
      <c r="A1360" t="s">
        <v>2358</v>
      </c>
      <c r="B1360">
        <f t="shared" si="47"/>
        <v>54</v>
      </c>
      <c r="C1360" t="str" cm="1">
        <f t="array" aca="1" ref="C1360" ca="1">INDIRECT("'"&amp;$A1360&amp;"'!"&amp;CHAR(COLUMN(A1359)+64)&amp;$B1360)</f>
        <v>22T200</v>
      </c>
      <c r="D1360" cm="1">
        <f t="array" aca="1" ref="D1360" ca="1">INDIRECT("'"&amp;$A1360&amp;"'!"&amp;CHAR(COLUMN(C1359)+64)&amp;$B1360)</f>
        <v>48</v>
      </c>
      <c r="E1360">
        <f t="shared" si="46"/>
        <v>1359</v>
      </c>
      <c r="F1360" t="str" cm="1">
        <f t="array" aca="1" ref="F1360" ca="1">INDIRECT("'"&amp;$A1360&amp;"'!"&amp;CHAR(COLUMN(D1359)+64)&amp;$B1360)</f>
        <v>Ba chạc 90° u.PVC DISMY D200</v>
      </c>
      <c r="G1360" t="str" cm="1">
        <f t="array" aca="1" ref="G1360" ca="1">INDIRECT("'"&amp;$A1360&amp;"'!"&amp;CHAR(COLUMN(E1359)+64)&amp;$B1360)</f>
        <v>Cái</v>
      </c>
      <c r="H1360" s="1" cm="1">
        <f t="array" aca="1" ref="H1360" ca="1">INDIRECT("'"&amp;$A1360&amp;"'!"&amp;CHAR(COLUMN(B1359)+64)&amp;$B1360)</f>
        <v>478600</v>
      </c>
    </row>
    <row r="1361" spans="1:8" x14ac:dyDescent="0.25">
      <c r="A1361" t="s">
        <v>2358</v>
      </c>
      <c r="B1361">
        <f t="shared" si="47"/>
        <v>55</v>
      </c>
      <c r="C1361" t="str" cm="1">
        <f t="array" aca="1" ref="C1361" ca="1">INDIRECT("'"&amp;$A1361&amp;"'!"&amp;CHAR(COLUMN(A1360)+64)&amp;$B1361)</f>
        <v>22TT2721</v>
      </c>
      <c r="D1361" cm="1">
        <f t="array" aca="1" ref="D1361" ca="1">INDIRECT("'"&amp;$A1361&amp;"'!"&amp;CHAR(COLUMN(C1360)+64)&amp;$B1361)</f>
        <v>49</v>
      </c>
      <c r="E1361">
        <f t="shared" si="46"/>
        <v>1360</v>
      </c>
      <c r="F1361" t="str" cm="1">
        <f t="array" aca="1" ref="F1361" ca="1">INDIRECT("'"&amp;$A1361&amp;"'!"&amp;CHAR(COLUMN(D1360)+64)&amp;$B1361)</f>
        <v>Ba chạc 90°chuyển bậc u.PVC DISMY D27/21</v>
      </c>
      <c r="G1361" t="str" cm="1">
        <f t="array" aca="1" ref="G1361" ca="1">INDIRECT("'"&amp;$A1361&amp;"'!"&amp;CHAR(COLUMN(E1360)+64)&amp;$B1361)</f>
        <v>Cái</v>
      </c>
      <c r="H1361" s="1" cm="1">
        <f t="array" aca="1" ref="H1361" ca="1">INDIRECT("'"&amp;$A1361&amp;"'!"&amp;CHAR(COLUMN(B1360)+64)&amp;$B1361)</f>
        <v>2700</v>
      </c>
    </row>
    <row r="1362" spans="1:8" x14ac:dyDescent="0.25">
      <c r="A1362" t="s">
        <v>2358</v>
      </c>
      <c r="B1362">
        <f t="shared" si="47"/>
        <v>56</v>
      </c>
      <c r="C1362" t="str" cm="1">
        <f t="array" aca="1" ref="C1362" ca="1">INDIRECT("'"&amp;$A1362&amp;"'!"&amp;CHAR(COLUMN(A1361)+64)&amp;$B1362)</f>
        <v>22TT3421</v>
      </c>
      <c r="D1362" cm="1">
        <f t="array" aca="1" ref="D1362" ca="1">INDIRECT("'"&amp;$A1362&amp;"'!"&amp;CHAR(COLUMN(C1361)+64)&amp;$B1362)</f>
        <v>50</v>
      </c>
      <c r="E1362">
        <f t="shared" si="46"/>
        <v>1361</v>
      </c>
      <c r="F1362" t="str" cm="1">
        <f t="array" aca="1" ref="F1362" ca="1">INDIRECT("'"&amp;$A1362&amp;"'!"&amp;CHAR(COLUMN(D1361)+64)&amp;$B1362)</f>
        <v>Ba chạc 90°chuyển bậc u.PVC DISMY D34/21</v>
      </c>
      <c r="G1362" t="str" cm="1">
        <f t="array" aca="1" ref="G1362" ca="1">INDIRECT("'"&amp;$A1362&amp;"'!"&amp;CHAR(COLUMN(E1361)+64)&amp;$B1362)</f>
        <v>Cái</v>
      </c>
      <c r="H1362" s="1" cm="1">
        <f t="array" aca="1" ref="H1362" ca="1">INDIRECT("'"&amp;$A1362&amp;"'!"&amp;CHAR(COLUMN(B1361)+64)&amp;$B1362)</f>
        <v>3500</v>
      </c>
    </row>
    <row r="1363" spans="1:8" x14ac:dyDescent="0.25">
      <c r="A1363" t="s">
        <v>2358</v>
      </c>
      <c r="B1363">
        <f t="shared" si="47"/>
        <v>57</v>
      </c>
      <c r="C1363" t="str" cm="1">
        <f t="array" aca="1" ref="C1363" ca="1">INDIRECT("'"&amp;$A1363&amp;"'!"&amp;CHAR(COLUMN(A1362)+64)&amp;$B1363)</f>
        <v>22TT3427</v>
      </c>
      <c r="D1363" cm="1">
        <f t="array" aca="1" ref="D1363" ca="1">INDIRECT("'"&amp;$A1363&amp;"'!"&amp;CHAR(COLUMN(C1362)+64)&amp;$B1363)</f>
        <v>51</v>
      </c>
      <c r="E1363">
        <f t="shared" si="46"/>
        <v>1362</v>
      </c>
      <c r="F1363" t="str" cm="1">
        <f t="array" aca="1" ref="F1363" ca="1">INDIRECT("'"&amp;$A1363&amp;"'!"&amp;CHAR(COLUMN(D1362)+64)&amp;$B1363)</f>
        <v>Ba chạc 90°chuyển bậc u.PVC DISMY D34/27</v>
      </c>
      <c r="G1363" t="str" cm="1">
        <f t="array" aca="1" ref="G1363" ca="1">INDIRECT("'"&amp;$A1363&amp;"'!"&amp;CHAR(COLUMN(E1362)+64)&amp;$B1363)</f>
        <v>Cái</v>
      </c>
      <c r="H1363" s="1" cm="1">
        <f t="array" aca="1" ref="H1363" ca="1">INDIRECT("'"&amp;$A1363&amp;"'!"&amp;CHAR(COLUMN(B1362)+64)&amp;$B1363)</f>
        <v>3800</v>
      </c>
    </row>
    <row r="1364" spans="1:8" x14ac:dyDescent="0.25">
      <c r="A1364" t="s">
        <v>2358</v>
      </c>
      <c r="B1364">
        <f t="shared" si="47"/>
        <v>58</v>
      </c>
      <c r="C1364" t="str" cm="1">
        <f t="array" aca="1" ref="C1364" ca="1">INDIRECT("'"&amp;$A1364&amp;"'!"&amp;CHAR(COLUMN(A1363)+64)&amp;$B1364)</f>
        <v>22TT4221</v>
      </c>
      <c r="D1364" cm="1">
        <f t="array" aca="1" ref="D1364" ca="1">INDIRECT("'"&amp;$A1364&amp;"'!"&amp;CHAR(COLUMN(C1363)+64)&amp;$B1364)</f>
        <v>52</v>
      </c>
      <c r="E1364">
        <f t="shared" si="46"/>
        <v>1363</v>
      </c>
      <c r="F1364" t="str" cm="1">
        <f t="array" aca="1" ref="F1364" ca="1">INDIRECT("'"&amp;$A1364&amp;"'!"&amp;CHAR(COLUMN(D1363)+64)&amp;$B1364)</f>
        <v>Ba chạc 90°chuyển bậc u.PVC DISMY D42/21</v>
      </c>
      <c r="G1364" t="str" cm="1">
        <f t="array" aca="1" ref="G1364" ca="1">INDIRECT("'"&amp;$A1364&amp;"'!"&amp;CHAR(COLUMN(E1363)+64)&amp;$B1364)</f>
        <v>Cái</v>
      </c>
      <c r="H1364" s="1" cm="1">
        <f t="array" aca="1" ref="H1364" ca="1">INDIRECT("'"&amp;$A1364&amp;"'!"&amp;CHAR(COLUMN(B1363)+64)&amp;$B1364)</f>
        <v>4600</v>
      </c>
    </row>
    <row r="1365" spans="1:8" x14ac:dyDescent="0.25">
      <c r="A1365" t="s">
        <v>2358</v>
      </c>
      <c r="B1365">
        <f t="shared" si="47"/>
        <v>59</v>
      </c>
      <c r="C1365" t="str" cm="1">
        <f t="array" aca="1" ref="C1365" ca="1">INDIRECT("'"&amp;$A1365&amp;"'!"&amp;CHAR(COLUMN(A1364)+64)&amp;$B1365)</f>
        <v>22TT4227</v>
      </c>
      <c r="D1365" cm="1">
        <f t="array" aca="1" ref="D1365" ca="1">INDIRECT("'"&amp;$A1365&amp;"'!"&amp;CHAR(COLUMN(C1364)+64)&amp;$B1365)</f>
        <v>53</v>
      </c>
      <c r="E1365">
        <f t="shared" si="46"/>
        <v>1364</v>
      </c>
      <c r="F1365" t="str" cm="1">
        <f t="array" aca="1" ref="F1365" ca="1">INDIRECT("'"&amp;$A1365&amp;"'!"&amp;CHAR(COLUMN(D1364)+64)&amp;$B1365)</f>
        <v>Ba chạc 90°chuyển bậc u.PVC DISMY D42/27</v>
      </c>
      <c r="G1365" t="str" cm="1">
        <f t="array" aca="1" ref="G1365" ca="1">INDIRECT("'"&amp;$A1365&amp;"'!"&amp;CHAR(COLUMN(E1364)+64)&amp;$B1365)</f>
        <v>Cái</v>
      </c>
      <c r="H1365" s="1" cm="1">
        <f t="array" aca="1" ref="H1365" ca="1">INDIRECT("'"&amp;$A1365&amp;"'!"&amp;CHAR(COLUMN(B1364)+64)&amp;$B1365)</f>
        <v>5100</v>
      </c>
    </row>
    <row r="1366" spans="1:8" x14ac:dyDescent="0.25">
      <c r="A1366" t="s">
        <v>2358</v>
      </c>
      <c r="B1366">
        <f t="shared" si="47"/>
        <v>60</v>
      </c>
      <c r="C1366" t="str" cm="1">
        <f t="array" aca="1" ref="C1366" ca="1">INDIRECT("'"&amp;$A1366&amp;"'!"&amp;CHAR(COLUMN(A1365)+64)&amp;$B1366)</f>
        <v>22TT4234</v>
      </c>
      <c r="D1366" cm="1">
        <f t="array" aca="1" ref="D1366" ca="1">INDIRECT("'"&amp;$A1366&amp;"'!"&amp;CHAR(COLUMN(C1365)+64)&amp;$B1366)</f>
        <v>54</v>
      </c>
      <c r="E1366">
        <f t="shared" si="46"/>
        <v>1365</v>
      </c>
      <c r="F1366" t="str" cm="1">
        <f t="array" aca="1" ref="F1366" ca="1">INDIRECT("'"&amp;$A1366&amp;"'!"&amp;CHAR(COLUMN(D1365)+64)&amp;$B1366)</f>
        <v>Ba chạc 90°chuyển bậc u.PVC DISMY D42/34</v>
      </c>
      <c r="G1366" t="str" cm="1">
        <f t="array" aca="1" ref="G1366" ca="1">INDIRECT("'"&amp;$A1366&amp;"'!"&amp;CHAR(COLUMN(E1365)+64)&amp;$B1366)</f>
        <v>Cái</v>
      </c>
      <c r="H1366" s="1" cm="1">
        <f t="array" aca="1" ref="H1366" ca="1">INDIRECT("'"&amp;$A1366&amp;"'!"&amp;CHAR(COLUMN(B1365)+64)&amp;$B1366)</f>
        <v>6200</v>
      </c>
    </row>
    <row r="1367" spans="1:8" x14ac:dyDescent="0.25">
      <c r="A1367" t="s">
        <v>2358</v>
      </c>
      <c r="B1367">
        <f t="shared" si="47"/>
        <v>61</v>
      </c>
      <c r="C1367" t="str" cm="1">
        <f t="array" aca="1" ref="C1367" ca="1">INDIRECT("'"&amp;$A1367&amp;"'!"&amp;CHAR(COLUMN(A1366)+64)&amp;$B1367)</f>
        <v>22TT4821</v>
      </c>
      <c r="D1367" cm="1">
        <f t="array" aca="1" ref="D1367" ca="1">INDIRECT("'"&amp;$A1367&amp;"'!"&amp;CHAR(COLUMN(C1366)+64)&amp;$B1367)</f>
        <v>55</v>
      </c>
      <c r="E1367">
        <f t="shared" si="46"/>
        <v>1366</v>
      </c>
      <c r="F1367" t="str" cm="1">
        <f t="array" aca="1" ref="F1367" ca="1">INDIRECT("'"&amp;$A1367&amp;"'!"&amp;CHAR(COLUMN(D1366)+64)&amp;$B1367)</f>
        <v>Ba chạc 90°chuyển bậc u.PVC DISMY D48/21</v>
      </c>
      <c r="G1367" t="str" cm="1">
        <f t="array" aca="1" ref="G1367" ca="1">INDIRECT("'"&amp;$A1367&amp;"'!"&amp;CHAR(COLUMN(E1366)+64)&amp;$B1367)</f>
        <v>Cái</v>
      </c>
      <c r="H1367" s="1" cm="1">
        <f t="array" aca="1" ref="H1367" ca="1">INDIRECT("'"&amp;$A1367&amp;"'!"&amp;CHAR(COLUMN(B1366)+64)&amp;$B1367)</f>
        <v>7500</v>
      </c>
    </row>
    <row r="1368" spans="1:8" x14ac:dyDescent="0.25">
      <c r="A1368" t="s">
        <v>2358</v>
      </c>
      <c r="B1368">
        <f t="shared" si="47"/>
        <v>62</v>
      </c>
      <c r="C1368" t="str" cm="1">
        <f t="array" aca="1" ref="C1368" ca="1">INDIRECT("'"&amp;$A1368&amp;"'!"&amp;CHAR(COLUMN(A1367)+64)&amp;$B1368)</f>
        <v>22TT4827</v>
      </c>
      <c r="D1368" cm="1">
        <f t="array" aca="1" ref="D1368" ca="1">INDIRECT("'"&amp;$A1368&amp;"'!"&amp;CHAR(COLUMN(C1367)+64)&amp;$B1368)</f>
        <v>56</v>
      </c>
      <c r="E1368">
        <f t="shared" si="46"/>
        <v>1367</v>
      </c>
      <c r="F1368" t="str" cm="1">
        <f t="array" aca="1" ref="F1368" ca="1">INDIRECT("'"&amp;$A1368&amp;"'!"&amp;CHAR(COLUMN(D1367)+64)&amp;$B1368)</f>
        <v>Ba chạc 90°chuyển bậc u.PVC DISMY D48/27</v>
      </c>
      <c r="G1368" t="str" cm="1">
        <f t="array" aca="1" ref="G1368" ca="1">INDIRECT("'"&amp;$A1368&amp;"'!"&amp;CHAR(COLUMN(E1367)+64)&amp;$B1368)</f>
        <v>Cái</v>
      </c>
      <c r="H1368" s="1" cm="1">
        <f t="array" aca="1" ref="H1368" ca="1">INDIRECT("'"&amp;$A1368&amp;"'!"&amp;CHAR(COLUMN(B1367)+64)&amp;$B1368)</f>
        <v>7600</v>
      </c>
    </row>
    <row r="1369" spans="1:8" x14ac:dyDescent="0.25">
      <c r="A1369" t="s">
        <v>2358</v>
      </c>
      <c r="B1369">
        <f t="shared" si="47"/>
        <v>63</v>
      </c>
      <c r="C1369" t="str" cm="1">
        <f t="array" aca="1" ref="C1369" ca="1">INDIRECT("'"&amp;$A1369&amp;"'!"&amp;CHAR(COLUMN(A1368)+64)&amp;$B1369)</f>
        <v>22TT4834</v>
      </c>
      <c r="D1369" cm="1">
        <f t="array" aca="1" ref="D1369" ca="1">INDIRECT("'"&amp;$A1369&amp;"'!"&amp;CHAR(COLUMN(C1368)+64)&amp;$B1369)</f>
        <v>57</v>
      </c>
      <c r="E1369">
        <f t="shared" si="46"/>
        <v>1368</v>
      </c>
      <c r="F1369" t="str" cm="1">
        <f t="array" aca="1" ref="F1369" ca="1">INDIRECT("'"&amp;$A1369&amp;"'!"&amp;CHAR(COLUMN(D1368)+64)&amp;$B1369)</f>
        <v>Ba chạc 90°chuyển bậc u.PVC DISMY D48/34</v>
      </c>
      <c r="G1369" t="str" cm="1">
        <f t="array" aca="1" ref="G1369" ca="1">INDIRECT("'"&amp;$A1369&amp;"'!"&amp;CHAR(COLUMN(E1368)+64)&amp;$B1369)</f>
        <v>Cái</v>
      </c>
      <c r="H1369" s="1" cm="1">
        <f t="array" aca="1" ref="H1369" ca="1">INDIRECT("'"&amp;$A1369&amp;"'!"&amp;CHAR(COLUMN(B1368)+64)&amp;$B1369)</f>
        <v>8000</v>
      </c>
    </row>
    <row r="1370" spans="1:8" x14ac:dyDescent="0.25">
      <c r="A1370" t="s">
        <v>2358</v>
      </c>
      <c r="B1370">
        <f t="shared" si="47"/>
        <v>64</v>
      </c>
      <c r="C1370" t="str" cm="1">
        <f t="array" aca="1" ref="C1370" ca="1">INDIRECT("'"&amp;$A1370&amp;"'!"&amp;CHAR(COLUMN(A1369)+64)&amp;$B1370)</f>
        <v>22TT4842</v>
      </c>
      <c r="D1370" cm="1">
        <f t="array" aca="1" ref="D1370" ca="1">INDIRECT("'"&amp;$A1370&amp;"'!"&amp;CHAR(COLUMN(C1369)+64)&amp;$B1370)</f>
        <v>58</v>
      </c>
      <c r="E1370">
        <f t="shared" si="46"/>
        <v>1369</v>
      </c>
      <c r="F1370" t="str" cm="1">
        <f t="array" aca="1" ref="F1370" ca="1">INDIRECT("'"&amp;$A1370&amp;"'!"&amp;CHAR(COLUMN(D1369)+64)&amp;$B1370)</f>
        <v>Ba chạc 90°chuyển bậc u.PVC DISMY D48/42</v>
      </c>
      <c r="G1370" t="str" cm="1">
        <f t="array" aca="1" ref="G1370" ca="1">INDIRECT("'"&amp;$A1370&amp;"'!"&amp;CHAR(COLUMN(E1369)+64)&amp;$B1370)</f>
        <v>Cái</v>
      </c>
      <c r="H1370" s="1" cm="1">
        <f t="array" aca="1" ref="H1370" ca="1">INDIRECT("'"&amp;$A1370&amp;"'!"&amp;CHAR(COLUMN(B1369)+64)&amp;$B1370)</f>
        <v>10300</v>
      </c>
    </row>
    <row r="1371" spans="1:8" x14ac:dyDescent="0.25">
      <c r="A1371" t="s">
        <v>2358</v>
      </c>
      <c r="B1371">
        <f t="shared" si="47"/>
        <v>65</v>
      </c>
      <c r="C1371" t="str" cm="1">
        <f t="array" aca="1" ref="C1371" ca="1">INDIRECT("'"&amp;$A1371&amp;"'!"&amp;CHAR(COLUMN(A1370)+64)&amp;$B1371)</f>
        <v>22TT6027</v>
      </c>
      <c r="D1371" cm="1">
        <f t="array" aca="1" ref="D1371" ca="1">INDIRECT("'"&amp;$A1371&amp;"'!"&amp;CHAR(COLUMN(C1370)+64)&amp;$B1371)</f>
        <v>59</v>
      </c>
      <c r="E1371">
        <f t="shared" si="46"/>
        <v>1370</v>
      </c>
      <c r="F1371" t="str" cm="1">
        <f t="array" aca="1" ref="F1371" ca="1">INDIRECT("'"&amp;$A1371&amp;"'!"&amp;CHAR(COLUMN(D1370)+64)&amp;$B1371)</f>
        <v>Ba chạc 90°chuyển bậc u.PVC DISMY D60/27</v>
      </c>
      <c r="G1371" t="str" cm="1">
        <f t="array" aca="1" ref="G1371" ca="1">INDIRECT("'"&amp;$A1371&amp;"'!"&amp;CHAR(COLUMN(E1370)+64)&amp;$B1371)</f>
        <v>Cái</v>
      </c>
      <c r="H1371" s="1" cm="1">
        <f t="array" aca="1" ref="H1371" ca="1">INDIRECT("'"&amp;$A1371&amp;"'!"&amp;CHAR(COLUMN(B1370)+64)&amp;$B1371)</f>
        <v>10400</v>
      </c>
    </row>
    <row r="1372" spans="1:8" x14ac:dyDescent="0.25">
      <c r="A1372" t="s">
        <v>2358</v>
      </c>
      <c r="B1372">
        <f t="shared" si="47"/>
        <v>66</v>
      </c>
      <c r="C1372" t="str" cm="1">
        <f t="array" aca="1" ref="C1372" ca="1">INDIRECT("'"&amp;$A1372&amp;"'!"&amp;CHAR(COLUMN(A1371)+64)&amp;$B1372)</f>
        <v>22TT6034</v>
      </c>
      <c r="D1372" cm="1">
        <f t="array" aca="1" ref="D1372" ca="1">INDIRECT("'"&amp;$A1372&amp;"'!"&amp;CHAR(COLUMN(C1371)+64)&amp;$B1372)</f>
        <v>60</v>
      </c>
      <c r="E1372">
        <f t="shared" si="46"/>
        <v>1371</v>
      </c>
      <c r="F1372" t="str" cm="1">
        <f t="array" aca="1" ref="F1372" ca="1">INDIRECT("'"&amp;$A1372&amp;"'!"&amp;CHAR(COLUMN(D1371)+64)&amp;$B1372)</f>
        <v>Ba chạc 90°chuyển bậc u.PVC DISMY D60/34</v>
      </c>
      <c r="G1372" t="str" cm="1">
        <f t="array" aca="1" ref="G1372" ca="1">INDIRECT("'"&amp;$A1372&amp;"'!"&amp;CHAR(COLUMN(E1371)+64)&amp;$B1372)</f>
        <v>Cái</v>
      </c>
      <c r="H1372" s="1" cm="1">
        <f t="array" aca="1" ref="H1372" ca="1">INDIRECT("'"&amp;$A1372&amp;"'!"&amp;CHAR(COLUMN(B1371)+64)&amp;$B1372)</f>
        <v>11400</v>
      </c>
    </row>
    <row r="1373" spans="1:8" x14ac:dyDescent="0.25">
      <c r="A1373" t="s">
        <v>2358</v>
      </c>
      <c r="B1373">
        <f t="shared" si="47"/>
        <v>67</v>
      </c>
      <c r="C1373" t="str" cm="1">
        <f t="array" aca="1" ref="C1373" ca="1">INDIRECT("'"&amp;$A1373&amp;"'!"&amp;CHAR(COLUMN(A1372)+64)&amp;$B1373)</f>
        <v>22TT6042</v>
      </c>
      <c r="D1373" cm="1">
        <f t="array" aca="1" ref="D1373" ca="1">INDIRECT("'"&amp;$A1373&amp;"'!"&amp;CHAR(COLUMN(C1372)+64)&amp;$B1373)</f>
        <v>61</v>
      </c>
      <c r="E1373">
        <f t="shared" si="46"/>
        <v>1372</v>
      </c>
      <c r="F1373" t="str" cm="1">
        <f t="array" aca="1" ref="F1373" ca="1">INDIRECT("'"&amp;$A1373&amp;"'!"&amp;CHAR(COLUMN(D1372)+64)&amp;$B1373)</f>
        <v>Ba chạc 90°chuyển bậc u.PVC DISMY D60/42</v>
      </c>
      <c r="G1373" t="str" cm="1">
        <f t="array" aca="1" ref="G1373" ca="1">INDIRECT("'"&amp;$A1373&amp;"'!"&amp;CHAR(COLUMN(E1372)+64)&amp;$B1373)</f>
        <v>Cái</v>
      </c>
      <c r="H1373" s="1" cm="1">
        <f t="array" aca="1" ref="H1373" ca="1">INDIRECT("'"&amp;$A1373&amp;"'!"&amp;CHAR(COLUMN(B1372)+64)&amp;$B1373)</f>
        <v>12700</v>
      </c>
    </row>
    <row r="1374" spans="1:8" x14ac:dyDescent="0.25">
      <c r="A1374" t="s">
        <v>2358</v>
      </c>
      <c r="B1374">
        <f t="shared" si="47"/>
        <v>68</v>
      </c>
      <c r="C1374" t="str" cm="1">
        <f t="array" aca="1" ref="C1374" ca="1">INDIRECT("'"&amp;$A1374&amp;"'!"&amp;CHAR(COLUMN(A1373)+64)&amp;$B1374)</f>
        <v>22TT6048</v>
      </c>
      <c r="D1374" cm="1">
        <f t="array" aca="1" ref="D1374" ca="1">INDIRECT("'"&amp;$A1374&amp;"'!"&amp;CHAR(COLUMN(C1373)+64)&amp;$B1374)</f>
        <v>62</v>
      </c>
      <c r="E1374">
        <f t="shared" si="46"/>
        <v>1373</v>
      </c>
      <c r="F1374" t="str" cm="1">
        <f t="array" aca="1" ref="F1374" ca="1">INDIRECT("'"&amp;$A1374&amp;"'!"&amp;CHAR(COLUMN(D1373)+64)&amp;$B1374)</f>
        <v>Ba chạc 90°chuyển bậc u.PVC DISMY D60/48</v>
      </c>
      <c r="G1374" t="str" cm="1">
        <f t="array" aca="1" ref="G1374" ca="1">INDIRECT("'"&amp;$A1374&amp;"'!"&amp;CHAR(COLUMN(E1373)+64)&amp;$B1374)</f>
        <v>Cái</v>
      </c>
      <c r="H1374" s="1" cm="1">
        <f t="array" aca="1" ref="H1374" ca="1">INDIRECT("'"&amp;$A1374&amp;"'!"&amp;CHAR(COLUMN(B1373)+64)&amp;$B1374)</f>
        <v>13100</v>
      </c>
    </row>
    <row r="1375" spans="1:8" x14ac:dyDescent="0.25">
      <c r="A1375" t="s">
        <v>2358</v>
      </c>
      <c r="B1375">
        <f t="shared" si="47"/>
        <v>69</v>
      </c>
      <c r="C1375" t="str" cm="1">
        <f t="array" aca="1" ref="C1375" ca="1">INDIRECT("'"&amp;$A1375&amp;"'!"&amp;CHAR(COLUMN(A1374)+64)&amp;$B1375)</f>
        <v>22TT7534</v>
      </c>
      <c r="D1375" cm="1">
        <f t="array" aca="1" ref="D1375" ca="1">INDIRECT("'"&amp;$A1375&amp;"'!"&amp;CHAR(COLUMN(C1374)+64)&amp;$B1375)</f>
        <v>63</v>
      </c>
      <c r="E1375">
        <f t="shared" si="46"/>
        <v>1374</v>
      </c>
      <c r="F1375" t="str" cm="1">
        <f t="array" aca="1" ref="F1375" ca="1">INDIRECT("'"&amp;$A1375&amp;"'!"&amp;CHAR(COLUMN(D1374)+64)&amp;$B1375)</f>
        <v>Ba chạc 90°chuyển bậc u.PVC DISMY D75/34</v>
      </c>
      <c r="G1375" t="str" cm="1">
        <f t="array" aca="1" ref="G1375" ca="1">INDIRECT("'"&amp;$A1375&amp;"'!"&amp;CHAR(COLUMN(E1374)+64)&amp;$B1375)</f>
        <v>Cái</v>
      </c>
      <c r="H1375" s="1" cm="1">
        <f t="array" aca="1" ref="H1375" ca="1">INDIRECT("'"&amp;$A1375&amp;"'!"&amp;CHAR(COLUMN(B1374)+64)&amp;$B1375)</f>
        <v>17500</v>
      </c>
    </row>
    <row r="1376" spans="1:8" x14ac:dyDescent="0.25">
      <c r="A1376" t="s">
        <v>2358</v>
      </c>
      <c r="B1376">
        <f t="shared" si="47"/>
        <v>70</v>
      </c>
      <c r="C1376" t="str" cm="1">
        <f t="array" aca="1" ref="C1376" ca="1">INDIRECT("'"&amp;$A1376&amp;"'!"&amp;CHAR(COLUMN(A1375)+64)&amp;$B1376)</f>
        <v>22TT7542</v>
      </c>
      <c r="D1376" cm="1">
        <f t="array" aca="1" ref="D1376" ca="1">INDIRECT("'"&amp;$A1376&amp;"'!"&amp;CHAR(COLUMN(C1375)+64)&amp;$B1376)</f>
        <v>64</v>
      </c>
      <c r="E1376">
        <f t="shared" si="46"/>
        <v>1375</v>
      </c>
      <c r="F1376" t="str" cm="1">
        <f t="array" aca="1" ref="F1376" ca="1">INDIRECT("'"&amp;$A1376&amp;"'!"&amp;CHAR(COLUMN(D1375)+64)&amp;$B1376)</f>
        <v>Ba chạc 90°chuyển bậc u.PVC DISMY D75/42</v>
      </c>
      <c r="G1376" t="str" cm="1">
        <f t="array" aca="1" ref="G1376" ca="1">INDIRECT("'"&amp;$A1376&amp;"'!"&amp;CHAR(COLUMN(E1375)+64)&amp;$B1376)</f>
        <v>Cái</v>
      </c>
      <c r="H1376" s="1" cm="1">
        <f t="array" aca="1" ref="H1376" ca="1">INDIRECT("'"&amp;$A1376&amp;"'!"&amp;CHAR(COLUMN(B1375)+64)&amp;$B1376)</f>
        <v>18700</v>
      </c>
    </row>
    <row r="1377" spans="1:8" x14ac:dyDescent="0.25">
      <c r="A1377" t="s">
        <v>2358</v>
      </c>
      <c r="B1377">
        <f t="shared" si="47"/>
        <v>71</v>
      </c>
      <c r="C1377" t="str" cm="1">
        <f t="array" aca="1" ref="C1377" ca="1">INDIRECT("'"&amp;$A1377&amp;"'!"&amp;CHAR(COLUMN(A1376)+64)&amp;$B1377)</f>
        <v>22TT7548</v>
      </c>
      <c r="D1377" cm="1">
        <f t="array" aca="1" ref="D1377" ca="1">INDIRECT("'"&amp;$A1377&amp;"'!"&amp;CHAR(COLUMN(C1376)+64)&amp;$B1377)</f>
        <v>65</v>
      </c>
      <c r="E1377">
        <f t="shared" si="46"/>
        <v>1376</v>
      </c>
      <c r="F1377" t="str" cm="1">
        <f t="array" aca="1" ref="F1377" ca="1">INDIRECT("'"&amp;$A1377&amp;"'!"&amp;CHAR(COLUMN(D1376)+64)&amp;$B1377)</f>
        <v>Ba chạc 90°chuyển bậc u.PVC DISMY D75/48</v>
      </c>
      <c r="G1377" t="str" cm="1">
        <f t="array" aca="1" ref="G1377" ca="1">INDIRECT("'"&amp;$A1377&amp;"'!"&amp;CHAR(COLUMN(E1376)+64)&amp;$B1377)</f>
        <v>Cái</v>
      </c>
      <c r="H1377" s="1" cm="1">
        <f t="array" aca="1" ref="H1377" ca="1">INDIRECT("'"&amp;$A1377&amp;"'!"&amp;CHAR(COLUMN(B1376)+64)&amp;$B1377)</f>
        <v>21200</v>
      </c>
    </row>
    <row r="1378" spans="1:8" x14ac:dyDescent="0.25">
      <c r="A1378" t="s">
        <v>2358</v>
      </c>
      <c r="B1378">
        <f t="shared" si="47"/>
        <v>72</v>
      </c>
      <c r="C1378" t="str" cm="1">
        <f t="array" aca="1" ref="C1378" ca="1">INDIRECT("'"&amp;$A1378&amp;"'!"&amp;CHAR(COLUMN(A1377)+64)&amp;$B1378)</f>
        <v>22TT7560</v>
      </c>
      <c r="D1378" cm="1">
        <f t="array" aca="1" ref="D1378" ca="1">INDIRECT("'"&amp;$A1378&amp;"'!"&amp;CHAR(COLUMN(C1377)+64)&amp;$B1378)</f>
        <v>66</v>
      </c>
      <c r="E1378">
        <f t="shared" si="46"/>
        <v>1377</v>
      </c>
      <c r="F1378" t="str" cm="1">
        <f t="array" aca="1" ref="F1378" ca="1">INDIRECT("'"&amp;$A1378&amp;"'!"&amp;CHAR(COLUMN(D1377)+64)&amp;$B1378)</f>
        <v>Ba chạc 90°chuyển bậc u.PVC DISMY D75/60</v>
      </c>
      <c r="G1378" t="str" cm="1">
        <f t="array" aca="1" ref="G1378" ca="1">INDIRECT("'"&amp;$A1378&amp;"'!"&amp;CHAR(COLUMN(E1377)+64)&amp;$B1378)</f>
        <v>Cái</v>
      </c>
      <c r="H1378" s="1" cm="1">
        <f t="array" aca="1" ref="H1378" ca="1">INDIRECT("'"&amp;$A1378&amp;"'!"&amp;CHAR(COLUMN(B1377)+64)&amp;$B1378)</f>
        <v>23700</v>
      </c>
    </row>
    <row r="1379" spans="1:8" x14ac:dyDescent="0.25">
      <c r="A1379" t="s">
        <v>2358</v>
      </c>
      <c r="B1379">
        <f t="shared" si="47"/>
        <v>73</v>
      </c>
      <c r="C1379" t="str" cm="1">
        <f t="array" aca="1" ref="C1379" ca="1">INDIRECT("'"&amp;$A1379&amp;"'!"&amp;CHAR(COLUMN(A1378)+64)&amp;$B1379)</f>
        <v>22TT9034</v>
      </c>
      <c r="D1379" cm="1">
        <f t="array" aca="1" ref="D1379" ca="1">INDIRECT("'"&amp;$A1379&amp;"'!"&amp;CHAR(COLUMN(C1378)+64)&amp;$B1379)</f>
        <v>67</v>
      </c>
      <c r="E1379">
        <f t="shared" si="46"/>
        <v>1378</v>
      </c>
      <c r="F1379" t="str" cm="1">
        <f t="array" aca="1" ref="F1379" ca="1">INDIRECT("'"&amp;$A1379&amp;"'!"&amp;CHAR(COLUMN(D1378)+64)&amp;$B1379)</f>
        <v>Ba chạc 90°chuyển bậc u.PVC DISMY D90/34</v>
      </c>
      <c r="G1379" t="str" cm="1">
        <f t="array" aca="1" ref="G1379" ca="1">INDIRECT("'"&amp;$A1379&amp;"'!"&amp;CHAR(COLUMN(E1378)+64)&amp;$B1379)</f>
        <v>Cái</v>
      </c>
      <c r="H1379" s="1" cm="1">
        <f t="array" aca="1" ref="H1379" ca="1">INDIRECT("'"&amp;$A1379&amp;"'!"&amp;CHAR(COLUMN(B1378)+64)&amp;$B1379)</f>
        <v>28900</v>
      </c>
    </row>
    <row r="1380" spans="1:8" x14ac:dyDescent="0.25">
      <c r="A1380" t="s">
        <v>2358</v>
      </c>
      <c r="B1380">
        <f t="shared" si="47"/>
        <v>74</v>
      </c>
      <c r="C1380" t="str" cm="1">
        <f t="array" aca="1" ref="C1380" ca="1">INDIRECT("'"&amp;$A1380&amp;"'!"&amp;CHAR(COLUMN(A1379)+64)&amp;$B1380)</f>
        <v>22TT9042</v>
      </c>
      <c r="D1380" cm="1">
        <f t="array" aca="1" ref="D1380" ca="1">INDIRECT("'"&amp;$A1380&amp;"'!"&amp;CHAR(COLUMN(C1379)+64)&amp;$B1380)</f>
        <v>68</v>
      </c>
      <c r="E1380">
        <f t="shared" si="46"/>
        <v>1379</v>
      </c>
      <c r="F1380" t="str" cm="1">
        <f t="array" aca="1" ref="F1380" ca="1">INDIRECT("'"&amp;$A1380&amp;"'!"&amp;CHAR(COLUMN(D1379)+64)&amp;$B1380)</f>
        <v>Ba chạc 90°chuyển bậc u.PVC DISMY D90/42</v>
      </c>
      <c r="G1380" t="str" cm="1">
        <f t="array" aca="1" ref="G1380" ca="1">INDIRECT("'"&amp;$A1380&amp;"'!"&amp;CHAR(COLUMN(E1379)+64)&amp;$B1380)</f>
        <v>Cái</v>
      </c>
      <c r="H1380" s="1" cm="1">
        <f t="array" aca="1" ref="H1380" ca="1">INDIRECT("'"&amp;$A1380&amp;"'!"&amp;CHAR(COLUMN(B1379)+64)&amp;$B1380)</f>
        <v>23500</v>
      </c>
    </row>
    <row r="1381" spans="1:8" x14ac:dyDescent="0.25">
      <c r="A1381" t="s">
        <v>2358</v>
      </c>
      <c r="B1381">
        <f t="shared" si="47"/>
        <v>75</v>
      </c>
      <c r="C1381" t="str" cm="1">
        <f t="array" aca="1" ref="C1381" ca="1">INDIRECT("'"&amp;$A1381&amp;"'!"&amp;CHAR(COLUMN(A1380)+64)&amp;$B1381)</f>
        <v>22TT9048</v>
      </c>
      <c r="D1381" cm="1">
        <f t="array" aca="1" ref="D1381" ca="1">INDIRECT("'"&amp;$A1381&amp;"'!"&amp;CHAR(COLUMN(C1380)+64)&amp;$B1381)</f>
        <v>69</v>
      </c>
      <c r="E1381">
        <f t="shared" si="46"/>
        <v>1380</v>
      </c>
      <c r="F1381" t="str" cm="1">
        <f t="array" aca="1" ref="F1381" ca="1">INDIRECT("'"&amp;$A1381&amp;"'!"&amp;CHAR(COLUMN(D1380)+64)&amp;$B1381)</f>
        <v>Ba chạc 90°chuyển bậc u.PVC DISMY D90/48</v>
      </c>
      <c r="G1381" t="str" cm="1">
        <f t="array" aca="1" ref="G1381" ca="1">INDIRECT("'"&amp;$A1381&amp;"'!"&amp;CHAR(COLUMN(E1380)+64)&amp;$B1381)</f>
        <v>Cái</v>
      </c>
      <c r="H1381" s="1" cm="1">
        <f t="array" aca="1" ref="H1381" ca="1">INDIRECT("'"&amp;$A1381&amp;"'!"&amp;CHAR(COLUMN(B1380)+64)&amp;$B1381)</f>
        <v>28500</v>
      </c>
    </row>
    <row r="1382" spans="1:8" x14ac:dyDescent="0.25">
      <c r="A1382" t="s">
        <v>2358</v>
      </c>
      <c r="B1382">
        <f t="shared" si="47"/>
        <v>76</v>
      </c>
      <c r="C1382" t="str" cm="1">
        <f t="array" aca="1" ref="C1382" ca="1">INDIRECT("'"&amp;$A1382&amp;"'!"&amp;CHAR(COLUMN(A1381)+64)&amp;$B1382)</f>
        <v>22TT9060</v>
      </c>
      <c r="D1382" cm="1">
        <f t="array" aca="1" ref="D1382" ca="1">INDIRECT("'"&amp;$A1382&amp;"'!"&amp;CHAR(COLUMN(C1381)+64)&amp;$B1382)</f>
        <v>70</v>
      </c>
      <c r="E1382">
        <f t="shared" si="46"/>
        <v>1381</v>
      </c>
      <c r="F1382" t="str" cm="1">
        <f t="array" aca="1" ref="F1382" ca="1">INDIRECT("'"&amp;$A1382&amp;"'!"&amp;CHAR(COLUMN(D1381)+64)&amp;$B1382)</f>
        <v>Ba chạc 90°chuyển bậc u.PVC DISMY D90/60</v>
      </c>
      <c r="G1382" t="str" cm="1">
        <f t="array" aca="1" ref="G1382" ca="1">INDIRECT("'"&amp;$A1382&amp;"'!"&amp;CHAR(COLUMN(E1381)+64)&amp;$B1382)</f>
        <v>Cái</v>
      </c>
      <c r="H1382" s="1" cm="1">
        <f t="array" aca="1" ref="H1382" ca="1">INDIRECT("'"&amp;$A1382&amp;"'!"&amp;CHAR(COLUMN(B1381)+64)&amp;$B1382)</f>
        <v>34700</v>
      </c>
    </row>
    <row r="1383" spans="1:8" x14ac:dyDescent="0.25">
      <c r="A1383" t="s">
        <v>2358</v>
      </c>
      <c r="B1383">
        <f t="shared" si="47"/>
        <v>77</v>
      </c>
      <c r="C1383" t="str" cm="1">
        <f t="array" aca="1" ref="C1383" ca="1">INDIRECT("'"&amp;$A1383&amp;"'!"&amp;CHAR(COLUMN(A1382)+64)&amp;$B1383)</f>
        <v>22TT9075</v>
      </c>
      <c r="D1383" cm="1">
        <f t="array" aca="1" ref="D1383" ca="1">INDIRECT("'"&amp;$A1383&amp;"'!"&amp;CHAR(COLUMN(C1382)+64)&amp;$B1383)</f>
        <v>71</v>
      </c>
      <c r="E1383">
        <f t="shared" si="46"/>
        <v>1382</v>
      </c>
      <c r="F1383" t="str" cm="1">
        <f t="array" aca="1" ref="F1383" ca="1">INDIRECT("'"&amp;$A1383&amp;"'!"&amp;CHAR(COLUMN(D1382)+64)&amp;$B1383)</f>
        <v>Ba chạc 90°chuyển bậc u.PVC DISMY D90/75</v>
      </c>
      <c r="G1383" t="str" cm="1">
        <f t="array" aca="1" ref="G1383" ca="1">INDIRECT("'"&amp;$A1383&amp;"'!"&amp;CHAR(COLUMN(E1382)+64)&amp;$B1383)</f>
        <v>Cái</v>
      </c>
      <c r="H1383" s="1" cm="1">
        <f t="array" aca="1" ref="H1383" ca="1">INDIRECT("'"&amp;$A1383&amp;"'!"&amp;CHAR(COLUMN(B1382)+64)&amp;$B1383)</f>
        <v>36400</v>
      </c>
    </row>
    <row r="1384" spans="1:8" x14ac:dyDescent="0.25">
      <c r="A1384" t="s">
        <v>2358</v>
      </c>
      <c r="B1384">
        <f t="shared" si="47"/>
        <v>78</v>
      </c>
      <c r="C1384" t="str" cm="1">
        <f t="array" aca="1" ref="C1384" ca="1">INDIRECT("'"&amp;$A1384&amp;"'!"&amp;CHAR(COLUMN(A1383)+64)&amp;$B1384)</f>
        <v>22TT11042</v>
      </c>
      <c r="D1384" cm="1">
        <f t="array" aca="1" ref="D1384" ca="1">INDIRECT("'"&amp;$A1384&amp;"'!"&amp;CHAR(COLUMN(C1383)+64)&amp;$B1384)</f>
        <v>72</v>
      </c>
      <c r="E1384">
        <f t="shared" si="46"/>
        <v>1383</v>
      </c>
      <c r="F1384" t="str" cm="1">
        <f t="array" aca="1" ref="F1384" ca="1">INDIRECT("'"&amp;$A1384&amp;"'!"&amp;CHAR(COLUMN(D1383)+64)&amp;$B1384)</f>
        <v>Ba chạc 90°chuyển bậc u.PVC DISMY D110/42</v>
      </c>
      <c r="G1384" t="str" cm="1">
        <f t="array" aca="1" ref="G1384" ca="1">INDIRECT("'"&amp;$A1384&amp;"'!"&amp;CHAR(COLUMN(E1383)+64)&amp;$B1384)</f>
        <v>Cái</v>
      </c>
      <c r="H1384" s="1" cm="1">
        <f t="array" aca="1" ref="H1384" ca="1">INDIRECT("'"&amp;$A1384&amp;"'!"&amp;CHAR(COLUMN(B1383)+64)&amp;$B1384)</f>
        <v>36200</v>
      </c>
    </row>
    <row r="1385" spans="1:8" x14ac:dyDescent="0.25">
      <c r="A1385" t="s">
        <v>2358</v>
      </c>
      <c r="B1385">
        <f t="shared" si="47"/>
        <v>79</v>
      </c>
      <c r="C1385" t="str" cm="1">
        <f t="array" aca="1" ref="C1385" ca="1">INDIRECT("'"&amp;$A1385&amp;"'!"&amp;CHAR(COLUMN(A1384)+64)&amp;$B1385)</f>
        <v>22TT11048</v>
      </c>
      <c r="D1385" cm="1">
        <f t="array" aca="1" ref="D1385" ca="1">INDIRECT("'"&amp;$A1385&amp;"'!"&amp;CHAR(COLUMN(C1384)+64)&amp;$B1385)</f>
        <v>73</v>
      </c>
      <c r="E1385">
        <f t="shared" si="46"/>
        <v>1384</v>
      </c>
      <c r="F1385" t="str" cm="1">
        <f t="array" aca="1" ref="F1385" ca="1">INDIRECT("'"&amp;$A1385&amp;"'!"&amp;CHAR(COLUMN(D1384)+64)&amp;$B1385)</f>
        <v>Ba chạc 90°chuyển bậc u.PVC DISMY D110/48</v>
      </c>
      <c r="G1385" t="str" cm="1">
        <f t="array" aca="1" ref="G1385" ca="1">INDIRECT("'"&amp;$A1385&amp;"'!"&amp;CHAR(COLUMN(E1384)+64)&amp;$B1385)</f>
        <v>Cái</v>
      </c>
      <c r="H1385" s="1" cm="1">
        <f t="array" aca="1" ref="H1385" ca="1">INDIRECT("'"&amp;$A1385&amp;"'!"&amp;CHAR(COLUMN(B1384)+64)&amp;$B1385)</f>
        <v>38100</v>
      </c>
    </row>
    <row r="1386" spans="1:8" x14ac:dyDescent="0.25">
      <c r="A1386" t="s">
        <v>2358</v>
      </c>
      <c r="B1386">
        <f t="shared" si="47"/>
        <v>80</v>
      </c>
      <c r="C1386" t="str" cm="1">
        <f t="array" aca="1" ref="C1386" ca="1">INDIRECT("'"&amp;$A1386&amp;"'!"&amp;CHAR(COLUMN(A1385)+64)&amp;$B1386)</f>
        <v>22TT11060</v>
      </c>
      <c r="D1386" cm="1">
        <f t="array" aca="1" ref="D1386" ca="1">INDIRECT("'"&amp;$A1386&amp;"'!"&amp;CHAR(COLUMN(C1385)+64)&amp;$B1386)</f>
        <v>74</v>
      </c>
      <c r="E1386">
        <f t="shared" si="46"/>
        <v>1385</v>
      </c>
      <c r="F1386" t="str" cm="1">
        <f t="array" aca="1" ref="F1386" ca="1">INDIRECT("'"&amp;$A1386&amp;"'!"&amp;CHAR(COLUMN(D1385)+64)&amp;$B1386)</f>
        <v>Ba chạc 90°chuyển bậc u.PVC DISMY D110/60</v>
      </c>
      <c r="G1386" t="str" cm="1">
        <f t="array" aca="1" ref="G1386" ca="1">INDIRECT("'"&amp;$A1386&amp;"'!"&amp;CHAR(COLUMN(E1385)+64)&amp;$B1386)</f>
        <v>Cái</v>
      </c>
      <c r="H1386" s="1" cm="1">
        <f t="array" aca="1" ref="H1386" ca="1">INDIRECT("'"&amp;$A1386&amp;"'!"&amp;CHAR(COLUMN(B1385)+64)&amp;$B1386)</f>
        <v>42300</v>
      </c>
    </row>
    <row r="1387" spans="1:8" x14ac:dyDescent="0.25">
      <c r="A1387" t="s">
        <v>2358</v>
      </c>
      <c r="B1387">
        <f t="shared" si="47"/>
        <v>81</v>
      </c>
      <c r="C1387" t="str" cm="1">
        <f t="array" aca="1" ref="C1387" ca="1">INDIRECT("'"&amp;$A1387&amp;"'!"&amp;CHAR(COLUMN(A1386)+64)&amp;$B1387)</f>
        <v>22TT11075</v>
      </c>
      <c r="D1387" cm="1">
        <f t="array" aca="1" ref="D1387" ca="1">INDIRECT("'"&amp;$A1387&amp;"'!"&amp;CHAR(COLUMN(C1386)+64)&amp;$B1387)</f>
        <v>75</v>
      </c>
      <c r="E1387">
        <f t="shared" si="46"/>
        <v>1386</v>
      </c>
      <c r="F1387" t="str" cm="1">
        <f t="array" aca="1" ref="F1387" ca="1">INDIRECT("'"&amp;$A1387&amp;"'!"&amp;CHAR(COLUMN(D1386)+64)&amp;$B1387)</f>
        <v>Ba chạc 90°chuyển bậc u.PVC DISMY D110/75</v>
      </c>
      <c r="G1387" t="str" cm="1">
        <f t="array" aca="1" ref="G1387" ca="1">INDIRECT("'"&amp;$A1387&amp;"'!"&amp;CHAR(COLUMN(E1386)+64)&amp;$B1387)</f>
        <v>Cái</v>
      </c>
      <c r="H1387" s="1" cm="1">
        <f t="array" aca="1" ref="H1387" ca="1">INDIRECT("'"&amp;$A1387&amp;"'!"&amp;CHAR(COLUMN(B1386)+64)&amp;$B1387)</f>
        <v>44700</v>
      </c>
    </row>
    <row r="1388" spans="1:8" x14ac:dyDescent="0.25">
      <c r="A1388" t="s">
        <v>2358</v>
      </c>
      <c r="B1388">
        <f t="shared" si="47"/>
        <v>82</v>
      </c>
      <c r="C1388" t="str" cm="1">
        <f t="array" aca="1" ref="C1388" ca="1">INDIRECT("'"&amp;$A1388&amp;"'!"&amp;CHAR(COLUMN(A1387)+64)&amp;$B1388)</f>
        <v>22TT11090</v>
      </c>
      <c r="D1388" cm="1">
        <f t="array" aca="1" ref="D1388" ca="1">INDIRECT("'"&amp;$A1388&amp;"'!"&amp;CHAR(COLUMN(C1387)+64)&amp;$B1388)</f>
        <v>76</v>
      </c>
      <c r="E1388">
        <f t="shared" si="46"/>
        <v>1387</v>
      </c>
      <c r="F1388" t="str" cm="1">
        <f t="array" aca="1" ref="F1388" ca="1">INDIRECT("'"&amp;$A1388&amp;"'!"&amp;CHAR(COLUMN(D1387)+64)&amp;$B1388)</f>
        <v>Ba chạc 90°chuyển bậc u.PVC DISMY D110/90</v>
      </c>
      <c r="G1388" t="str" cm="1">
        <f t="array" aca="1" ref="G1388" ca="1">INDIRECT("'"&amp;$A1388&amp;"'!"&amp;CHAR(COLUMN(E1387)+64)&amp;$B1388)</f>
        <v>Cái</v>
      </c>
      <c r="H1388" s="1" cm="1">
        <f t="array" aca="1" ref="H1388" ca="1">INDIRECT("'"&amp;$A1388&amp;"'!"&amp;CHAR(COLUMN(B1387)+64)&amp;$B1388)</f>
        <v>53500</v>
      </c>
    </row>
    <row r="1389" spans="1:8" x14ac:dyDescent="0.25">
      <c r="A1389" t="s">
        <v>2358</v>
      </c>
      <c r="B1389">
        <f t="shared" si="47"/>
        <v>83</v>
      </c>
      <c r="C1389" t="str" cm="1">
        <f t="array" aca="1" ref="C1389" ca="1">INDIRECT("'"&amp;$A1389&amp;"'!"&amp;CHAR(COLUMN(A1388)+64)&amp;$B1389)</f>
        <v>22TRT2112</v>
      </c>
      <c r="D1389" cm="1">
        <f t="array" aca="1" ref="D1389" ca="1">INDIRECT("'"&amp;$A1389&amp;"'!"&amp;CHAR(COLUMN(C1388)+64)&amp;$B1389)</f>
        <v>77</v>
      </c>
      <c r="E1389">
        <f t="shared" si="46"/>
        <v>1388</v>
      </c>
      <c r="F1389" t="str" cm="1">
        <f t="array" aca="1" ref="F1389" ca="1">INDIRECT("'"&amp;$A1389&amp;"'!"&amp;CHAR(COLUMN(D1388)+64)&amp;$B1389)</f>
        <v>Ba chạc 90° ren trong đồng u.PVC DISMY D21x1/2"</v>
      </c>
      <c r="G1389" t="str" cm="1">
        <f t="array" aca="1" ref="G1389" ca="1">INDIRECT("'"&amp;$A1389&amp;"'!"&amp;CHAR(COLUMN(E1388)+64)&amp;$B1389)</f>
        <v>Cái</v>
      </c>
      <c r="H1389" s="1" cm="1">
        <f t="array" aca="1" ref="H1389" ca="1">INDIRECT("'"&amp;$A1389&amp;"'!"&amp;CHAR(COLUMN(B1388)+64)&amp;$B1389)</f>
        <v>13100</v>
      </c>
    </row>
    <row r="1390" spans="1:8" x14ac:dyDescent="0.25">
      <c r="A1390" t="s">
        <v>2358</v>
      </c>
      <c r="B1390">
        <f t="shared" si="47"/>
        <v>84</v>
      </c>
      <c r="C1390" t="str" cm="1">
        <f t="array" aca="1" ref="C1390" ca="1">INDIRECT("'"&amp;$A1390&amp;"'!"&amp;CHAR(COLUMN(A1389)+64)&amp;$B1390)</f>
        <v>22TRT2712</v>
      </c>
      <c r="D1390" cm="1">
        <f t="array" aca="1" ref="D1390" ca="1">INDIRECT("'"&amp;$A1390&amp;"'!"&amp;CHAR(COLUMN(C1389)+64)&amp;$B1390)</f>
        <v>78</v>
      </c>
      <c r="E1390">
        <f t="shared" si="46"/>
        <v>1389</v>
      </c>
      <c r="F1390" t="str" cm="1">
        <f t="array" aca="1" ref="F1390" ca="1">INDIRECT("'"&amp;$A1390&amp;"'!"&amp;CHAR(COLUMN(D1389)+64)&amp;$B1390)</f>
        <v>Ba chạc 90° ren trong đồng u.PVC DISMY D27x1/2"</v>
      </c>
      <c r="G1390" t="str" cm="1">
        <f t="array" aca="1" ref="G1390" ca="1">INDIRECT("'"&amp;$A1390&amp;"'!"&amp;CHAR(COLUMN(E1389)+64)&amp;$B1390)</f>
        <v>Cái</v>
      </c>
      <c r="H1390" s="1" cm="1">
        <f t="array" aca="1" ref="H1390" ca="1">INDIRECT("'"&amp;$A1390&amp;"'!"&amp;CHAR(COLUMN(B1389)+64)&amp;$B1390)</f>
        <v>14900</v>
      </c>
    </row>
    <row r="1391" spans="1:8" x14ac:dyDescent="0.25">
      <c r="A1391" t="s">
        <v>2358</v>
      </c>
      <c r="B1391">
        <f t="shared" si="47"/>
        <v>85</v>
      </c>
      <c r="C1391" t="str" cm="1">
        <f t="array" aca="1" ref="C1391" ca="1">INDIRECT("'"&amp;$A1391&amp;"'!"&amp;CHAR(COLUMN(A1390)+64)&amp;$B1391)</f>
        <v>22TRT2734</v>
      </c>
      <c r="D1391" cm="1">
        <f t="array" aca="1" ref="D1391" ca="1">INDIRECT("'"&amp;$A1391&amp;"'!"&amp;CHAR(COLUMN(C1390)+64)&amp;$B1391)</f>
        <v>79</v>
      </c>
      <c r="E1391">
        <f t="shared" si="46"/>
        <v>1390</v>
      </c>
      <c r="F1391" t="str" cm="1">
        <f t="array" aca="1" ref="F1391" ca="1">INDIRECT("'"&amp;$A1391&amp;"'!"&amp;CHAR(COLUMN(D1390)+64)&amp;$B1391)</f>
        <v>Ba chạc 90° ren trong đồng u.PVC DISMY D27x3/4"</v>
      </c>
      <c r="G1391" t="str" cm="1">
        <f t="array" aca="1" ref="G1391" ca="1">INDIRECT("'"&amp;$A1391&amp;"'!"&amp;CHAR(COLUMN(E1390)+64)&amp;$B1391)</f>
        <v>Cái</v>
      </c>
      <c r="H1391" s="1" cm="1">
        <f t="array" aca="1" ref="H1391" ca="1">INDIRECT("'"&amp;$A1391&amp;"'!"&amp;CHAR(COLUMN(B1390)+64)&amp;$B1391)</f>
        <v>14900</v>
      </c>
    </row>
    <row r="1392" spans="1:8" x14ac:dyDescent="0.25">
      <c r="A1392" t="s">
        <v>2358</v>
      </c>
      <c r="B1392">
        <f t="shared" si="47"/>
        <v>86</v>
      </c>
      <c r="C1392" t="str" cm="1">
        <f t="array" aca="1" ref="C1392" ca="1">INDIRECT("'"&amp;$A1392&amp;"'!"&amp;CHAR(COLUMN(A1391)+64)&amp;$B1392)</f>
        <v>22CN2721</v>
      </c>
      <c r="D1392" cm="1">
        <f t="array" aca="1" ref="D1392" ca="1">INDIRECT("'"&amp;$A1392&amp;"'!"&amp;CHAR(COLUMN(C1391)+64)&amp;$B1392)</f>
        <v>80</v>
      </c>
      <c r="E1392">
        <f t="shared" si="46"/>
        <v>1391</v>
      </c>
      <c r="F1392" t="str" cm="1">
        <f t="array" aca="1" ref="F1392" ca="1">INDIRECT("'"&amp;$A1392&amp;"'!"&amp;CHAR(COLUMN(D1391)+64)&amp;$B1392)</f>
        <v>Nối thẳng chuyển bậc u.PVC DISMY D27/21</v>
      </c>
      <c r="G1392" t="str" cm="1">
        <f t="array" aca="1" ref="G1392" ca="1">INDIRECT("'"&amp;$A1392&amp;"'!"&amp;CHAR(COLUMN(E1391)+64)&amp;$B1392)</f>
        <v>Cái</v>
      </c>
      <c r="H1392" s="1" cm="1">
        <f t="array" aca="1" ref="H1392" ca="1">INDIRECT("'"&amp;$A1392&amp;"'!"&amp;CHAR(COLUMN(B1391)+64)&amp;$B1392)</f>
        <v>1200</v>
      </c>
    </row>
    <row r="1393" spans="1:8" x14ac:dyDescent="0.25">
      <c r="A1393" t="s">
        <v>2358</v>
      </c>
      <c r="B1393">
        <f t="shared" si="47"/>
        <v>87</v>
      </c>
      <c r="C1393" t="str" cm="1">
        <f t="array" aca="1" ref="C1393" ca="1">INDIRECT("'"&amp;$A1393&amp;"'!"&amp;CHAR(COLUMN(A1392)+64)&amp;$B1393)</f>
        <v>22CN3421</v>
      </c>
      <c r="D1393" cm="1">
        <f t="array" aca="1" ref="D1393" ca="1">INDIRECT("'"&amp;$A1393&amp;"'!"&amp;CHAR(COLUMN(C1392)+64)&amp;$B1393)</f>
        <v>81</v>
      </c>
      <c r="E1393">
        <f t="shared" si="46"/>
        <v>1392</v>
      </c>
      <c r="F1393" t="str" cm="1">
        <f t="array" aca="1" ref="F1393" ca="1">INDIRECT("'"&amp;$A1393&amp;"'!"&amp;CHAR(COLUMN(D1392)+64)&amp;$B1393)</f>
        <v>Nối thẳng chuyển bậc u.PVC DISMY D34/21</v>
      </c>
      <c r="G1393" t="str" cm="1">
        <f t="array" aca="1" ref="G1393" ca="1">INDIRECT("'"&amp;$A1393&amp;"'!"&amp;CHAR(COLUMN(E1392)+64)&amp;$B1393)</f>
        <v>Cái</v>
      </c>
      <c r="H1393" s="1" cm="1">
        <f t="array" aca="1" ref="H1393" ca="1">INDIRECT("'"&amp;$A1393&amp;"'!"&amp;CHAR(COLUMN(B1392)+64)&amp;$B1393)</f>
        <v>1700</v>
      </c>
    </row>
    <row r="1394" spans="1:8" x14ac:dyDescent="0.25">
      <c r="A1394" t="s">
        <v>2358</v>
      </c>
      <c r="B1394">
        <f t="shared" si="47"/>
        <v>88</v>
      </c>
      <c r="C1394" t="str" cm="1">
        <f t="array" aca="1" ref="C1394" ca="1">INDIRECT("'"&amp;$A1394&amp;"'!"&amp;CHAR(COLUMN(A1393)+64)&amp;$B1394)</f>
        <v>22CN3427</v>
      </c>
      <c r="D1394" cm="1">
        <f t="array" aca="1" ref="D1394" ca="1">INDIRECT("'"&amp;$A1394&amp;"'!"&amp;CHAR(COLUMN(C1393)+64)&amp;$B1394)</f>
        <v>82</v>
      </c>
      <c r="E1394">
        <f t="shared" si="46"/>
        <v>1393</v>
      </c>
      <c r="F1394" t="str" cm="1">
        <f t="array" aca="1" ref="F1394" ca="1">INDIRECT("'"&amp;$A1394&amp;"'!"&amp;CHAR(COLUMN(D1393)+64)&amp;$B1394)</f>
        <v>Nối thẳng chuyển bậc u.PVC DISMY D34/27</v>
      </c>
      <c r="G1394" t="str" cm="1">
        <f t="array" aca="1" ref="G1394" ca="1">INDIRECT("'"&amp;$A1394&amp;"'!"&amp;CHAR(COLUMN(E1393)+64)&amp;$B1394)</f>
        <v>Cái</v>
      </c>
      <c r="H1394" s="1" cm="1">
        <f t="array" aca="1" ref="H1394" ca="1">INDIRECT("'"&amp;$A1394&amp;"'!"&amp;CHAR(COLUMN(B1393)+64)&amp;$B1394)</f>
        <v>2200</v>
      </c>
    </row>
    <row r="1395" spans="1:8" x14ac:dyDescent="0.25">
      <c r="A1395" t="s">
        <v>2358</v>
      </c>
      <c r="B1395">
        <f t="shared" si="47"/>
        <v>89</v>
      </c>
      <c r="C1395" t="str" cm="1">
        <f t="array" aca="1" ref="C1395" ca="1">INDIRECT("'"&amp;$A1395&amp;"'!"&amp;CHAR(COLUMN(A1394)+64)&amp;$B1395)</f>
        <v>22CN4221</v>
      </c>
      <c r="D1395" cm="1">
        <f t="array" aca="1" ref="D1395" ca="1">INDIRECT("'"&amp;$A1395&amp;"'!"&amp;CHAR(COLUMN(C1394)+64)&amp;$B1395)</f>
        <v>83</v>
      </c>
      <c r="E1395">
        <f t="shared" si="46"/>
        <v>1394</v>
      </c>
      <c r="F1395" t="str" cm="1">
        <f t="array" aca="1" ref="F1395" ca="1">INDIRECT("'"&amp;$A1395&amp;"'!"&amp;CHAR(COLUMN(D1394)+64)&amp;$B1395)</f>
        <v>Nối thẳng chuyển bậc u.PVC DISMY D42/21</v>
      </c>
      <c r="G1395" t="str" cm="1">
        <f t="array" aca="1" ref="G1395" ca="1">INDIRECT("'"&amp;$A1395&amp;"'!"&amp;CHAR(COLUMN(E1394)+64)&amp;$B1395)</f>
        <v>Cái</v>
      </c>
      <c r="H1395" s="1" cm="1">
        <f t="array" aca="1" ref="H1395" ca="1">INDIRECT("'"&amp;$A1395&amp;"'!"&amp;CHAR(COLUMN(B1394)+64)&amp;$B1395)</f>
        <v>2600</v>
      </c>
    </row>
    <row r="1396" spans="1:8" x14ac:dyDescent="0.25">
      <c r="A1396" t="s">
        <v>2358</v>
      </c>
      <c r="B1396">
        <f t="shared" si="47"/>
        <v>90</v>
      </c>
      <c r="C1396" t="str" cm="1">
        <f t="array" aca="1" ref="C1396" ca="1">INDIRECT("'"&amp;$A1396&amp;"'!"&amp;CHAR(COLUMN(A1395)+64)&amp;$B1396)</f>
        <v>22CN4227</v>
      </c>
      <c r="D1396" cm="1">
        <f t="array" aca="1" ref="D1396" ca="1">INDIRECT("'"&amp;$A1396&amp;"'!"&amp;CHAR(COLUMN(C1395)+64)&amp;$B1396)</f>
        <v>84</v>
      </c>
      <c r="E1396">
        <f t="shared" si="46"/>
        <v>1395</v>
      </c>
      <c r="F1396" t="str" cm="1">
        <f t="array" aca="1" ref="F1396" ca="1">INDIRECT("'"&amp;$A1396&amp;"'!"&amp;CHAR(COLUMN(D1395)+64)&amp;$B1396)</f>
        <v>Nối thẳng chuyển bậc u.PVC DISMY D42/27</v>
      </c>
      <c r="G1396" t="str" cm="1">
        <f t="array" aca="1" ref="G1396" ca="1">INDIRECT("'"&amp;$A1396&amp;"'!"&amp;CHAR(COLUMN(E1395)+64)&amp;$B1396)</f>
        <v>Cái</v>
      </c>
      <c r="H1396" s="1" cm="1">
        <f t="array" aca="1" ref="H1396" ca="1">INDIRECT("'"&amp;$A1396&amp;"'!"&amp;CHAR(COLUMN(B1395)+64)&amp;$B1396)</f>
        <v>2700</v>
      </c>
    </row>
    <row r="1397" spans="1:8" x14ac:dyDescent="0.25">
      <c r="A1397" t="s">
        <v>2358</v>
      </c>
      <c r="B1397">
        <f t="shared" si="47"/>
        <v>91</v>
      </c>
      <c r="C1397" t="str" cm="1">
        <f t="array" aca="1" ref="C1397" ca="1">INDIRECT("'"&amp;$A1397&amp;"'!"&amp;CHAR(COLUMN(A1396)+64)&amp;$B1397)</f>
        <v>22CN4234</v>
      </c>
      <c r="D1397" cm="1">
        <f t="array" aca="1" ref="D1397" ca="1">INDIRECT("'"&amp;$A1397&amp;"'!"&amp;CHAR(COLUMN(C1396)+64)&amp;$B1397)</f>
        <v>85</v>
      </c>
      <c r="E1397">
        <f t="shared" si="46"/>
        <v>1396</v>
      </c>
      <c r="F1397" t="str" cm="1">
        <f t="array" aca="1" ref="F1397" ca="1">INDIRECT("'"&amp;$A1397&amp;"'!"&amp;CHAR(COLUMN(D1396)+64)&amp;$B1397)</f>
        <v>Nối thẳng chuyển bậc u.PVC DISMY D42/34</v>
      </c>
      <c r="G1397" t="str" cm="1">
        <f t="array" aca="1" ref="G1397" ca="1">INDIRECT("'"&amp;$A1397&amp;"'!"&amp;CHAR(COLUMN(E1396)+64)&amp;$B1397)</f>
        <v>Cái</v>
      </c>
      <c r="H1397" s="1" cm="1">
        <f t="array" aca="1" ref="H1397" ca="1">INDIRECT("'"&amp;$A1397&amp;"'!"&amp;CHAR(COLUMN(B1396)+64)&amp;$B1397)</f>
        <v>2900</v>
      </c>
    </row>
    <row r="1398" spans="1:8" x14ac:dyDescent="0.25">
      <c r="A1398" t="s">
        <v>2358</v>
      </c>
      <c r="B1398">
        <f t="shared" si="47"/>
        <v>92</v>
      </c>
      <c r="C1398" t="str" cm="1">
        <f t="array" aca="1" ref="C1398" ca="1">INDIRECT("'"&amp;$A1398&amp;"'!"&amp;CHAR(COLUMN(A1397)+64)&amp;$B1398)</f>
        <v>22CN4821</v>
      </c>
      <c r="D1398" cm="1">
        <f t="array" aca="1" ref="D1398" ca="1">INDIRECT("'"&amp;$A1398&amp;"'!"&amp;CHAR(COLUMN(C1397)+64)&amp;$B1398)</f>
        <v>86</v>
      </c>
      <c r="E1398">
        <f t="shared" si="46"/>
        <v>1397</v>
      </c>
      <c r="F1398" t="str" cm="1">
        <f t="array" aca="1" ref="F1398" ca="1">INDIRECT("'"&amp;$A1398&amp;"'!"&amp;CHAR(COLUMN(D1397)+64)&amp;$B1398)</f>
        <v>Nối thẳng chuyển bậc u.PVC DISMY D48/21</v>
      </c>
      <c r="G1398" t="str" cm="1">
        <f t="array" aca="1" ref="G1398" ca="1">INDIRECT("'"&amp;$A1398&amp;"'!"&amp;CHAR(COLUMN(E1397)+64)&amp;$B1398)</f>
        <v>Cái</v>
      </c>
      <c r="H1398" s="1" cm="1">
        <f t="array" aca="1" ref="H1398" ca="1">INDIRECT("'"&amp;$A1398&amp;"'!"&amp;CHAR(COLUMN(B1397)+64)&amp;$B1398)</f>
        <v>3500</v>
      </c>
    </row>
    <row r="1399" spans="1:8" x14ac:dyDescent="0.25">
      <c r="A1399" t="s">
        <v>2358</v>
      </c>
      <c r="B1399">
        <f t="shared" si="47"/>
        <v>93</v>
      </c>
      <c r="C1399" t="str" cm="1">
        <f t="array" aca="1" ref="C1399" ca="1">INDIRECT("'"&amp;$A1399&amp;"'!"&amp;CHAR(COLUMN(A1398)+64)&amp;$B1399)</f>
        <v>22CN4827</v>
      </c>
      <c r="D1399" cm="1">
        <f t="array" aca="1" ref="D1399" ca="1">INDIRECT("'"&amp;$A1399&amp;"'!"&amp;CHAR(COLUMN(C1398)+64)&amp;$B1399)</f>
        <v>87</v>
      </c>
      <c r="E1399">
        <f t="shared" si="46"/>
        <v>1398</v>
      </c>
      <c r="F1399" t="str" cm="1">
        <f t="array" aca="1" ref="F1399" ca="1">INDIRECT("'"&amp;$A1399&amp;"'!"&amp;CHAR(COLUMN(D1398)+64)&amp;$B1399)</f>
        <v>Nối thẳng chuyển bậc u.PVC DISMY D48/27</v>
      </c>
      <c r="G1399" t="str" cm="1">
        <f t="array" aca="1" ref="G1399" ca="1">INDIRECT("'"&amp;$A1399&amp;"'!"&amp;CHAR(COLUMN(E1398)+64)&amp;$B1399)</f>
        <v>Cái</v>
      </c>
      <c r="H1399" s="1" cm="1">
        <f t="array" aca="1" ref="H1399" ca="1">INDIRECT("'"&amp;$A1399&amp;"'!"&amp;CHAR(COLUMN(B1398)+64)&amp;$B1399)</f>
        <v>3700</v>
      </c>
    </row>
    <row r="1400" spans="1:8" x14ac:dyDescent="0.25">
      <c r="A1400" t="s">
        <v>2358</v>
      </c>
      <c r="B1400">
        <f t="shared" si="47"/>
        <v>94</v>
      </c>
      <c r="C1400" t="str" cm="1">
        <f t="array" aca="1" ref="C1400" ca="1">INDIRECT("'"&amp;$A1400&amp;"'!"&amp;CHAR(COLUMN(A1399)+64)&amp;$B1400)</f>
        <v>22CN4834</v>
      </c>
      <c r="D1400" cm="1">
        <f t="array" aca="1" ref="D1400" ca="1">INDIRECT("'"&amp;$A1400&amp;"'!"&amp;CHAR(COLUMN(C1399)+64)&amp;$B1400)</f>
        <v>88</v>
      </c>
      <c r="E1400">
        <f t="shared" si="46"/>
        <v>1399</v>
      </c>
      <c r="F1400" t="str" cm="1">
        <f t="array" aca="1" ref="F1400" ca="1">INDIRECT("'"&amp;$A1400&amp;"'!"&amp;CHAR(COLUMN(D1399)+64)&amp;$B1400)</f>
        <v>Nối thẳng chuyển bậc u.PVC DISMY D48/34</v>
      </c>
      <c r="G1400" t="str" cm="1">
        <f t="array" aca="1" ref="G1400" ca="1">INDIRECT("'"&amp;$A1400&amp;"'!"&amp;CHAR(COLUMN(E1399)+64)&amp;$B1400)</f>
        <v>Cái</v>
      </c>
      <c r="H1400" s="1" cm="1">
        <f t="array" aca="1" ref="H1400" ca="1">INDIRECT("'"&amp;$A1400&amp;"'!"&amp;CHAR(COLUMN(B1399)+64)&amp;$B1400)</f>
        <v>3800</v>
      </c>
    </row>
    <row r="1401" spans="1:8" x14ac:dyDescent="0.25">
      <c r="A1401" t="s">
        <v>2358</v>
      </c>
      <c r="B1401">
        <f t="shared" si="47"/>
        <v>95</v>
      </c>
      <c r="C1401" t="str" cm="1">
        <f t="array" aca="1" ref="C1401" ca="1">INDIRECT("'"&amp;$A1401&amp;"'!"&amp;CHAR(COLUMN(A1400)+64)&amp;$B1401)</f>
        <v>22CN4842</v>
      </c>
      <c r="D1401" cm="1">
        <f t="array" aca="1" ref="D1401" ca="1">INDIRECT("'"&amp;$A1401&amp;"'!"&amp;CHAR(COLUMN(C1400)+64)&amp;$B1401)</f>
        <v>89</v>
      </c>
      <c r="E1401">
        <f t="shared" si="46"/>
        <v>1400</v>
      </c>
      <c r="F1401" t="str" cm="1">
        <f t="array" aca="1" ref="F1401" ca="1">INDIRECT("'"&amp;$A1401&amp;"'!"&amp;CHAR(COLUMN(D1400)+64)&amp;$B1401)</f>
        <v>Nối thẳng chuyển bậc u.PVC DISMY D48/42</v>
      </c>
      <c r="G1401" t="str" cm="1">
        <f t="array" aca="1" ref="G1401" ca="1">INDIRECT("'"&amp;$A1401&amp;"'!"&amp;CHAR(COLUMN(E1400)+64)&amp;$B1401)</f>
        <v>Cái</v>
      </c>
      <c r="H1401" s="1" cm="1">
        <f t="array" aca="1" ref="H1401" ca="1">INDIRECT("'"&amp;$A1401&amp;"'!"&amp;CHAR(COLUMN(B1400)+64)&amp;$B1401)</f>
        <v>3900</v>
      </c>
    </row>
    <row r="1402" spans="1:8" x14ac:dyDescent="0.25">
      <c r="A1402" t="s">
        <v>2358</v>
      </c>
      <c r="B1402">
        <f t="shared" si="47"/>
        <v>96</v>
      </c>
      <c r="C1402" t="str" cm="1">
        <f t="array" aca="1" ref="C1402" ca="1">INDIRECT("'"&amp;$A1402&amp;"'!"&amp;CHAR(COLUMN(A1401)+64)&amp;$B1402)</f>
        <v>22CN6021</v>
      </c>
      <c r="D1402" cm="1">
        <f t="array" aca="1" ref="D1402" ca="1">INDIRECT("'"&amp;$A1402&amp;"'!"&amp;CHAR(COLUMN(C1401)+64)&amp;$B1402)</f>
        <v>90</v>
      </c>
      <c r="E1402">
        <f t="shared" si="46"/>
        <v>1401</v>
      </c>
      <c r="F1402" t="str" cm="1">
        <f t="array" aca="1" ref="F1402" ca="1">INDIRECT("'"&amp;$A1402&amp;"'!"&amp;CHAR(COLUMN(D1401)+64)&amp;$B1402)</f>
        <v>Nối thẳng chuyển bậc u.PVC DISMY D60/21</v>
      </c>
      <c r="G1402" t="str" cm="1">
        <f t="array" aca="1" ref="G1402" ca="1">INDIRECT("'"&amp;$A1402&amp;"'!"&amp;CHAR(COLUMN(E1401)+64)&amp;$B1402)</f>
        <v>Cái</v>
      </c>
      <c r="H1402" s="1" cm="1">
        <f t="array" aca="1" ref="H1402" ca="1">INDIRECT("'"&amp;$A1402&amp;"'!"&amp;CHAR(COLUMN(B1401)+64)&amp;$B1402)</f>
        <v>4800</v>
      </c>
    </row>
    <row r="1403" spans="1:8" x14ac:dyDescent="0.25">
      <c r="A1403" t="s">
        <v>2358</v>
      </c>
      <c r="B1403">
        <f t="shared" si="47"/>
        <v>97</v>
      </c>
      <c r="C1403" t="str" cm="1">
        <f t="array" aca="1" ref="C1403" ca="1">INDIRECT("'"&amp;$A1403&amp;"'!"&amp;CHAR(COLUMN(A1402)+64)&amp;$B1403)</f>
        <v>22CN6027</v>
      </c>
      <c r="D1403" cm="1">
        <f t="array" aca="1" ref="D1403" ca="1">INDIRECT("'"&amp;$A1403&amp;"'!"&amp;CHAR(COLUMN(C1402)+64)&amp;$B1403)</f>
        <v>91</v>
      </c>
      <c r="E1403">
        <f t="shared" si="46"/>
        <v>1402</v>
      </c>
      <c r="F1403" t="str" cm="1">
        <f t="array" aca="1" ref="F1403" ca="1">INDIRECT("'"&amp;$A1403&amp;"'!"&amp;CHAR(COLUMN(D1402)+64)&amp;$B1403)</f>
        <v>Nối thẳng chuyển bậc u.PVC DISMY D60/27</v>
      </c>
      <c r="G1403" t="str" cm="1">
        <f t="array" aca="1" ref="G1403" ca="1">INDIRECT("'"&amp;$A1403&amp;"'!"&amp;CHAR(COLUMN(E1402)+64)&amp;$B1403)</f>
        <v>Cái</v>
      </c>
      <c r="H1403" s="1" cm="1">
        <f t="array" aca="1" ref="H1403" ca="1">INDIRECT("'"&amp;$A1403&amp;"'!"&amp;CHAR(COLUMN(B1402)+64)&amp;$B1403)</f>
        <v>5800</v>
      </c>
    </row>
    <row r="1404" spans="1:8" x14ac:dyDescent="0.25">
      <c r="A1404" t="s">
        <v>2358</v>
      </c>
      <c r="B1404">
        <f t="shared" si="47"/>
        <v>98</v>
      </c>
      <c r="C1404" t="str" cm="1">
        <f t="array" aca="1" ref="C1404" ca="1">INDIRECT("'"&amp;$A1404&amp;"'!"&amp;CHAR(COLUMN(A1403)+64)&amp;$B1404)</f>
        <v>22CN6034</v>
      </c>
      <c r="D1404" cm="1">
        <f t="array" aca="1" ref="D1404" ca="1">INDIRECT("'"&amp;$A1404&amp;"'!"&amp;CHAR(COLUMN(C1403)+64)&amp;$B1404)</f>
        <v>92</v>
      </c>
      <c r="E1404">
        <f t="shared" si="46"/>
        <v>1403</v>
      </c>
      <c r="F1404" t="str" cm="1">
        <f t="array" aca="1" ref="F1404" ca="1">INDIRECT("'"&amp;$A1404&amp;"'!"&amp;CHAR(COLUMN(D1403)+64)&amp;$B1404)</f>
        <v>Nối thẳng chuyển bậc u.PVC DISMY D60/34</v>
      </c>
      <c r="G1404" t="str" cm="1">
        <f t="array" aca="1" ref="G1404" ca="1">INDIRECT("'"&amp;$A1404&amp;"'!"&amp;CHAR(COLUMN(E1403)+64)&amp;$B1404)</f>
        <v>Cái</v>
      </c>
      <c r="H1404" s="1" cm="1">
        <f t="array" aca="1" ref="H1404" ca="1">INDIRECT("'"&amp;$A1404&amp;"'!"&amp;CHAR(COLUMN(B1403)+64)&amp;$B1404)</f>
        <v>5800</v>
      </c>
    </row>
    <row r="1405" spans="1:8" x14ac:dyDescent="0.25">
      <c r="A1405" t="s">
        <v>2358</v>
      </c>
      <c r="B1405">
        <f t="shared" si="47"/>
        <v>99</v>
      </c>
      <c r="C1405" t="str" cm="1">
        <f t="array" aca="1" ref="C1405" ca="1">INDIRECT("'"&amp;$A1405&amp;"'!"&amp;CHAR(COLUMN(A1404)+64)&amp;$B1405)</f>
        <v>22CN6042</v>
      </c>
      <c r="D1405" cm="1">
        <f t="array" aca="1" ref="D1405" ca="1">INDIRECT("'"&amp;$A1405&amp;"'!"&amp;CHAR(COLUMN(C1404)+64)&amp;$B1405)</f>
        <v>93</v>
      </c>
      <c r="E1405">
        <f t="shared" si="46"/>
        <v>1404</v>
      </c>
      <c r="F1405" t="str" cm="1">
        <f t="array" aca="1" ref="F1405" ca="1">INDIRECT("'"&amp;$A1405&amp;"'!"&amp;CHAR(COLUMN(D1404)+64)&amp;$B1405)</f>
        <v>Nối thẳng chuyển bậc u.PVC DISMY D60/42</v>
      </c>
      <c r="G1405" t="str" cm="1">
        <f t="array" aca="1" ref="G1405" ca="1">INDIRECT("'"&amp;$A1405&amp;"'!"&amp;CHAR(COLUMN(E1404)+64)&amp;$B1405)</f>
        <v>Cái</v>
      </c>
      <c r="H1405" s="1" cm="1">
        <f t="array" aca="1" ref="H1405" ca="1">INDIRECT("'"&amp;$A1405&amp;"'!"&amp;CHAR(COLUMN(B1404)+64)&amp;$B1405)</f>
        <v>5800</v>
      </c>
    </row>
    <row r="1406" spans="1:8" x14ac:dyDescent="0.25">
      <c r="A1406" t="s">
        <v>2358</v>
      </c>
      <c r="B1406">
        <f t="shared" si="47"/>
        <v>100</v>
      </c>
      <c r="C1406" t="str" cm="1">
        <f t="array" aca="1" ref="C1406" ca="1">INDIRECT("'"&amp;$A1406&amp;"'!"&amp;CHAR(COLUMN(A1405)+64)&amp;$B1406)</f>
        <v>22CN6048</v>
      </c>
      <c r="D1406" cm="1">
        <f t="array" aca="1" ref="D1406" ca="1">INDIRECT("'"&amp;$A1406&amp;"'!"&amp;CHAR(COLUMN(C1405)+64)&amp;$B1406)</f>
        <v>94</v>
      </c>
      <c r="E1406">
        <f t="shared" si="46"/>
        <v>1405</v>
      </c>
      <c r="F1406" t="str" cm="1">
        <f t="array" aca="1" ref="F1406" ca="1">INDIRECT("'"&amp;$A1406&amp;"'!"&amp;CHAR(COLUMN(D1405)+64)&amp;$B1406)</f>
        <v>Nối thẳng chuyển bậc u.PVC DISMY D60/48</v>
      </c>
      <c r="G1406" t="str" cm="1">
        <f t="array" aca="1" ref="G1406" ca="1">INDIRECT("'"&amp;$A1406&amp;"'!"&amp;CHAR(COLUMN(E1405)+64)&amp;$B1406)</f>
        <v>Cái</v>
      </c>
      <c r="H1406" s="1" cm="1">
        <f t="array" aca="1" ref="H1406" ca="1">INDIRECT("'"&amp;$A1406&amp;"'!"&amp;CHAR(COLUMN(B1405)+64)&amp;$B1406)</f>
        <v>6200</v>
      </c>
    </row>
    <row r="1407" spans="1:8" x14ac:dyDescent="0.25">
      <c r="A1407" t="s">
        <v>2358</v>
      </c>
      <c r="B1407">
        <f t="shared" si="47"/>
        <v>101</v>
      </c>
      <c r="C1407" t="str" cm="1">
        <f t="array" aca="1" ref="C1407" ca="1">INDIRECT("'"&amp;$A1407&amp;"'!"&amp;CHAR(COLUMN(A1406)+64)&amp;$B1407)</f>
        <v>22CN7534</v>
      </c>
      <c r="D1407" cm="1">
        <f t="array" aca="1" ref="D1407" ca="1">INDIRECT("'"&amp;$A1407&amp;"'!"&amp;CHAR(COLUMN(C1406)+64)&amp;$B1407)</f>
        <v>95</v>
      </c>
      <c r="E1407">
        <f t="shared" si="46"/>
        <v>1406</v>
      </c>
      <c r="F1407" t="str" cm="1">
        <f t="array" aca="1" ref="F1407" ca="1">INDIRECT("'"&amp;$A1407&amp;"'!"&amp;CHAR(COLUMN(D1406)+64)&amp;$B1407)</f>
        <v>Nối thẳng chuyển bậc u.PVC DISMY D75/34</v>
      </c>
      <c r="G1407" t="str" cm="1">
        <f t="array" aca="1" ref="G1407" ca="1">INDIRECT("'"&amp;$A1407&amp;"'!"&amp;CHAR(COLUMN(E1406)+64)&amp;$B1407)</f>
        <v>Cái</v>
      </c>
      <c r="H1407" s="1" cm="1">
        <f t="array" aca="1" ref="H1407" ca="1">INDIRECT("'"&amp;$A1407&amp;"'!"&amp;CHAR(COLUMN(B1406)+64)&amp;$B1407)</f>
        <v>9200</v>
      </c>
    </row>
    <row r="1408" spans="1:8" x14ac:dyDescent="0.25">
      <c r="A1408" t="s">
        <v>2358</v>
      </c>
      <c r="B1408">
        <f t="shared" si="47"/>
        <v>102</v>
      </c>
      <c r="C1408" t="str" cm="1">
        <f t="array" aca="1" ref="C1408" ca="1">INDIRECT("'"&amp;$A1408&amp;"'!"&amp;CHAR(COLUMN(A1407)+64)&amp;$B1408)</f>
        <v>22CN7542</v>
      </c>
      <c r="D1408" cm="1">
        <f t="array" aca="1" ref="D1408" ca="1">INDIRECT("'"&amp;$A1408&amp;"'!"&amp;CHAR(COLUMN(C1407)+64)&amp;$B1408)</f>
        <v>96</v>
      </c>
      <c r="E1408">
        <f t="shared" si="46"/>
        <v>1407</v>
      </c>
      <c r="F1408" t="str" cm="1">
        <f t="array" aca="1" ref="F1408" ca="1">INDIRECT("'"&amp;$A1408&amp;"'!"&amp;CHAR(COLUMN(D1407)+64)&amp;$B1408)</f>
        <v>Nối thẳng chuyển bậc u.PVC DISMY D75/42</v>
      </c>
      <c r="G1408" t="str" cm="1">
        <f t="array" aca="1" ref="G1408" ca="1">INDIRECT("'"&amp;$A1408&amp;"'!"&amp;CHAR(COLUMN(E1407)+64)&amp;$B1408)</f>
        <v>Cái</v>
      </c>
      <c r="H1408" s="1" cm="1">
        <f t="array" aca="1" ref="H1408" ca="1">INDIRECT("'"&amp;$A1408&amp;"'!"&amp;CHAR(COLUMN(B1407)+64)&amp;$B1408)</f>
        <v>9000</v>
      </c>
    </row>
    <row r="1409" spans="1:8" x14ac:dyDescent="0.25">
      <c r="A1409" t="s">
        <v>2358</v>
      </c>
      <c r="B1409">
        <f t="shared" si="47"/>
        <v>103</v>
      </c>
      <c r="C1409" t="str" cm="1">
        <f t="array" aca="1" ref="C1409" ca="1">INDIRECT("'"&amp;$A1409&amp;"'!"&amp;CHAR(COLUMN(A1408)+64)&amp;$B1409)</f>
        <v>22CN7548</v>
      </c>
      <c r="D1409" cm="1">
        <f t="array" aca="1" ref="D1409" ca="1">INDIRECT("'"&amp;$A1409&amp;"'!"&amp;CHAR(COLUMN(C1408)+64)&amp;$B1409)</f>
        <v>97</v>
      </c>
      <c r="E1409">
        <f t="shared" si="46"/>
        <v>1408</v>
      </c>
      <c r="F1409" t="str" cm="1">
        <f t="array" aca="1" ref="F1409" ca="1">INDIRECT("'"&amp;$A1409&amp;"'!"&amp;CHAR(COLUMN(D1408)+64)&amp;$B1409)</f>
        <v>Nối thẳng chuyển bậc u.PVC DISMY D75/48</v>
      </c>
      <c r="G1409" t="str" cm="1">
        <f t="array" aca="1" ref="G1409" ca="1">INDIRECT("'"&amp;$A1409&amp;"'!"&amp;CHAR(COLUMN(E1408)+64)&amp;$B1409)</f>
        <v>Cái</v>
      </c>
      <c r="H1409" s="1" cm="1">
        <f t="array" aca="1" ref="H1409" ca="1">INDIRECT("'"&amp;$A1409&amp;"'!"&amp;CHAR(COLUMN(B1408)+64)&amp;$B1409)</f>
        <v>9000</v>
      </c>
    </row>
    <row r="1410" spans="1:8" x14ac:dyDescent="0.25">
      <c r="A1410" t="s">
        <v>2358</v>
      </c>
      <c r="B1410">
        <f t="shared" si="47"/>
        <v>104</v>
      </c>
      <c r="C1410" t="str" cm="1">
        <f t="array" aca="1" ref="C1410" ca="1">INDIRECT("'"&amp;$A1410&amp;"'!"&amp;CHAR(COLUMN(A1409)+64)&amp;$B1410)</f>
        <v>22CN7560</v>
      </c>
      <c r="D1410" cm="1">
        <f t="array" aca="1" ref="D1410" ca="1">INDIRECT("'"&amp;$A1410&amp;"'!"&amp;CHAR(COLUMN(C1409)+64)&amp;$B1410)</f>
        <v>98</v>
      </c>
      <c r="E1410">
        <f t="shared" si="46"/>
        <v>1409</v>
      </c>
      <c r="F1410" t="str" cm="1">
        <f t="array" aca="1" ref="F1410" ca="1">INDIRECT("'"&amp;$A1410&amp;"'!"&amp;CHAR(COLUMN(D1409)+64)&amp;$B1410)</f>
        <v>Nối thẳng chuyển bậc u.PVC DISMY D75/60</v>
      </c>
      <c r="G1410" t="str" cm="1">
        <f t="array" aca="1" ref="G1410" ca="1">INDIRECT("'"&amp;$A1410&amp;"'!"&amp;CHAR(COLUMN(E1409)+64)&amp;$B1410)</f>
        <v>Cái</v>
      </c>
      <c r="H1410" s="1" cm="1">
        <f t="array" aca="1" ref="H1410" ca="1">INDIRECT("'"&amp;$A1410&amp;"'!"&amp;CHAR(COLUMN(B1409)+64)&amp;$B1410)</f>
        <v>9700</v>
      </c>
    </row>
    <row r="1411" spans="1:8" x14ac:dyDescent="0.25">
      <c r="A1411" t="s">
        <v>2358</v>
      </c>
      <c r="B1411">
        <f t="shared" si="47"/>
        <v>105</v>
      </c>
      <c r="C1411" t="str" cm="1">
        <f t="array" aca="1" ref="C1411" ca="1">INDIRECT("'"&amp;$A1411&amp;"'!"&amp;CHAR(COLUMN(A1410)+64)&amp;$B1411)</f>
        <v>22CN9034</v>
      </c>
      <c r="D1411" cm="1">
        <f t="array" aca="1" ref="D1411" ca="1">INDIRECT("'"&amp;$A1411&amp;"'!"&amp;CHAR(COLUMN(C1410)+64)&amp;$B1411)</f>
        <v>99</v>
      </c>
      <c r="E1411">
        <f t="shared" si="46"/>
        <v>1410</v>
      </c>
      <c r="F1411" t="str" cm="1">
        <f t="array" aca="1" ref="F1411" ca="1">INDIRECT("'"&amp;$A1411&amp;"'!"&amp;CHAR(COLUMN(D1410)+64)&amp;$B1411)</f>
        <v>Nối thẳng chuyển bậc u.PVC DISMY D90/34</v>
      </c>
      <c r="G1411" t="str" cm="1">
        <f t="array" aca="1" ref="G1411" ca="1">INDIRECT("'"&amp;$A1411&amp;"'!"&amp;CHAR(COLUMN(E1410)+64)&amp;$B1411)</f>
        <v>Cái</v>
      </c>
      <c r="H1411" s="1" cm="1">
        <f t="array" aca="1" ref="H1411" ca="1">INDIRECT("'"&amp;$A1411&amp;"'!"&amp;CHAR(COLUMN(B1410)+64)&amp;$B1411)</f>
        <v>11500</v>
      </c>
    </row>
    <row r="1412" spans="1:8" x14ac:dyDescent="0.25">
      <c r="A1412" t="s">
        <v>2358</v>
      </c>
      <c r="B1412">
        <f t="shared" si="47"/>
        <v>106</v>
      </c>
      <c r="C1412" t="str" cm="1">
        <f t="array" aca="1" ref="C1412" ca="1">INDIRECT("'"&amp;$A1412&amp;"'!"&amp;CHAR(COLUMN(A1411)+64)&amp;$B1412)</f>
        <v>22CN9042</v>
      </c>
      <c r="D1412" cm="1">
        <f t="array" aca="1" ref="D1412" ca="1">INDIRECT("'"&amp;$A1412&amp;"'!"&amp;CHAR(COLUMN(C1411)+64)&amp;$B1412)</f>
        <v>100</v>
      </c>
      <c r="E1412">
        <f t="shared" ref="E1412:E1475" si="48">+E1411+1</f>
        <v>1411</v>
      </c>
      <c r="F1412" t="str" cm="1">
        <f t="array" aca="1" ref="F1412" ca="1">INDIRECT("'"&amp;$A1412&amp;"'!"&amp;CHAR(COLUMN(D1411)+64)&amp;$B1412)</f>
        <v>Nối thẳng chuyển bậc u.PVC DISMY D90/42</v>
      </c>
      <c r="G1412" t="str" cm="1">
        <f t="array" aca="1" ref="G1412" ca="1">INDIRECT("'"&amp;$A1412&amp;"'!"&amp;CHAR(COLUMN(E1411)+64)&amp;$B1412)</f>
        <v>Cái</v>
      </c>
      <c r="H1412" s="1" cm="1">
        <f t="array" aca="1" ref="H1412" ca="1">INDIRECT("'"&amp;$A1412&amp;"'!"&amp;CHAR(COLUMN(B1411)+64)&amp;$B1412)</f>
        <v>12700</v>
      </c>
    </row>
    <row r="1413" spans="1:8" x14ac:dyDescent="0.25">
      <c r="A1413" t="s">
        <v>2358</v>
      </c>
      <c r="B1413">
        <f t="shared" si="47"/>
        <v>107</v>
      </c>
      <c r="C1413" t="str" cm="1">
        <f t="array" aca="1" ref="C1413" ca="1">INDIRECT("'"&amp;$A1413&amp;"'!"&amp;CHAR(COLUMN(A1412)+64)&amp;$B1413)</f>
        <v>22CN9048</v>
      </c>
      <c r="D1413" cm="1">
        <f t="array" aca="1" ref="D1413" ca="1">INDIRECT("'"&amp;$A1413&amp;"'!"&amp;CHAR(COLUMN(C1412)+64)&amp;$B1413)</f>
        <v>101</v>
      </c>
      <c r="E1413">
        <f t="shared" si="48"/>
        <v>1412</v>
      </c>
      <c r="F1413" t="str" cm="1">
        <f t="array" aca="1" ref="F1413" ca="1">INDIRECT("'"&amp;$A1413&amp;"'!"&amp;CHAR(COLUMN(D1412)+64)&amp;$B1413)</f>
        <v>Nối thẳng chuyển bậc u.PVC DISMY D90/48</v>
      </c>
      <c r="G1413" t="str" cm="1">
        <f t="array" aca="1" ref="G1413" ca="1">INDIRECT("'"&amp;$A1413&amp;"'!"&amp;CHAR(COLUMN(E1412)+64)&amp;$B1413)</f>
        <v>Cái</v>
      </c>
      <c r="H1413" s="1" cm="1">
        <f t="array" aca="1" ref="H1413" ca="1">INDIRECT("'"&amp;$A1413&amp;"'!"&amp;CHAR(COLUMN(B1412)+64)&amp;$B1413)</f>
        <v>12700</v>
      </c>
    </row>
    <row r="1414" spans="1:8" x14ac:dyDescent="0.25">
      <c r="A1414" t="s">
        <v>2358</v>
      </c>
      <c r="B1414">
        <f t="shared" si="47"/>
        <v>108</v>
      </c>
      <c r="C1414" t="str" cm="1">
        <f t="array" aca="1" ref="C1414" ca="1">INDIRECT("'"&amp;$A1414&amp;"'!"&amp;CHAR(COLUMN(A1413)+64)&amp;$B1414)</f>
        <v>22CN69060</v>
      </c>
      <c r="D1414" cm="1">
        <f t="array" aca="1" ref="D1414" ca="1">INDIRECT("'"&amp;$A1414&amp;"'!"&amp;CHAR(COLUMN(C1413)+64)&amp;$B1414)</f>
        <v>102</v>
      </c>
      <c r="E1414">
        <f t="shared" si="48"/>
        <v>1413</v>
      </c>
      <c r="F1414" t="str" cm="1">
        <f t="array" aca="1" ref="F1414" ca="1">INDIRECT("'"&amp;$A1414&amp;"'!"&amp;CHAR(COLUMN(D1413)+64)&amp;$B1414)</f>
        <v>Nối thẳng chuyển bậc u.PVC DISMY D90/60</v>
      </c>
      <c r="G1414" t="str" cm="1">
        <f t="array" aca="1" ref="G1414" ca="1">INDIRECT("'"&amp;$A1414&amp;"'!"&amp;CHAR(COLUMN(E1413)+64)&amp;$B1414)</f>
        <v>Cái</v>
      </c>
      <c r="H1414" s="1" cm="1">
        <f t="array" aca="1" ref="H1414" ca="1">INDIRECT("'"&amp;$A1414&amp;"'!"&amp;CHAR(COLUMN(B1413)+64)&amp;$B1414)</f>
        <v>13100</v>
      </c>
    </row>
    <row r="1415" spans="1:8" x14ac:dyDescent="0.25">
      <c r="A1415" t="s">
        <v>2358</v>
      </c>
      <c r="B1415">
        <f t="shared" si="47"/>
        <v>109</v>
      </c>
      <c r="C1415" t="str" cm="1">
        <f t="array" aca="1" ref="C1415" ca="1">INDIRECT("'"&amp;$A1415&amp;"'!"&amp;CHAR(COLUMN(A1414)+64)&amp;$B1415)</f>
        <v>22CN.906010</v>
      </c>
      <c r="D1415" cm="1">
        <f t="array" aca="1" ref="D1415" ca="1">INDIRECT("'"&amp;$A1415&amp;"'!"&amp;CHAR(COLUMN(C1414)+64)&amp;$B1415)</f>
        <v>103</v>
      </c>
      <c r="E1415">
        <f t="shared" si="48"/>
        <v>1414</v>
      </c>
      <c r="F1415" t="str" cm="1">
        <f t="array" aca="1" ref="F1415" ca="1">INDIRECT("'"&amp;$A1415&amp;"'!"&amp;CHAR(COLUMN(D1414)+64)&amp;$B1415)</f>
        <v>Nối thẳng chuyển bậc u.PVC DISMY D90/60 PN10</v>
      </c>
      <c r="G1415" t="str" cm="1">
        <f t="array" aca="1" ref="G1415" ca="1">INDIRECT("'"&amp;$A1415&amp;"'!"&amp;CHAR(COLUMN(E1414)+64)&amp;$B1415)</f>
        <v>Cái</v>
      </c>
      <c r="H1415" s="1" cm="1">
        <f t="array" aca="1" ref="H1415" ca="1">INDIRECT("'"&amp;$A1415&amp;"'!"&amp;CHAR(COLUMN(B1414)+64)&amp;$B1415)</f>
        <v>19800</v>
      </c>
    </row>
    <row r="1416" spans="1:8" x14ac:dyDescent="0.25">
      <c r="A1416" t="s">
        <v>2358</v>
      </c>
      <c r="B1416">
        <f t="shared" si="47"/>
        <v>110</v>
      </c>
      <c r="C1416" t="str" cm="1">
        <f t="array" aca="1" ref="C1416" ca="1">INDIRECT("'"&amp;$A1416&amp;"'!"&amp;CHAR(COLUMN(A1415)+64)&amp;$B1416)</f>
        <v>22CN9075</v>
      </c>
      <c r="D1416" cm="1">
        <f t="array" aca="1" ref="D1416" ca="1">INDIRECT("'"&amp;$A1416&amp;"'!"&amp;CHAR(COLUMN(C1415)+64)&amp;$B1416)</f>
        <v>104</v>
      </c>
      <c r="E1416">
        <f t="shared" si="48"/>
        <v>1415</v>
      </c>
      <c r="F1416" t="str" cm="1">
        <f t="array" aca="1" ref="F1416" ca="1">INDIRECT("'"&amp;$A1416&amp;"'!"&amp;CHAR(COLUMN(D1415)+64)&amp;$B1416)</f>
        <v>Nối thẳng chuyển bậc u.PVC DISMY D90/75</v>
      </c>
      <c r="G1416" t="str" cm="1">
        <f t="array" aca="1" ref="G1416" ca="1">INDIRECT("'"&amp;$A1416&amp;"'!"&amp;CHAR(COLUMN(E1415)+64)&amp;$B1416)</f>
        <v>Cái</v>
      </c>
      <c r="H1416" s="1" cm="1">
        <f t="array" aca="1" ref="H1416" ca="1">INDIRECT("'"&amp;$A1416&amp;"'!"&amp;CHAR(COLUMN(B1415)+64)&amp;$B1416)</f>
        <v>14300</v>
      </c>
    </row>
    <row r="1417" spans="1:8" x14ac:dyDescent="0.25">
      <c r="A1417" t="s">
        <v>2358</v>
      </c>
      <c r="B1417">
        <f t="shared" si="47"/>
        <v>111</v>
      </c>
      <c r="C1417" t="str" cm="1">
        <f t="array" aca="1" ref="C1417" ca="1">INDIRECT("'"&amp;$A1417&amp;"'!"&amp;CHAR(COLUMN(A1416)+64)&amp;$B1417)</f>
        <v>22CN11034</v>
      </c>
      <c r="D1417" cm="1">
        <f t="array" aca="1" ref="D1417" ca="1">INDIRECT("'"&amp;$A1417&amp;"'!"&amp;CHAR(COLUMN(C1416)+64)&amp;$B1417)</f>
        <v>105</v>
      </c>
      <c r="E1417">
        <f t="shared" si="48"/>
        <v>1416</v>
      </c>
      <c r="F1417" t="str" cm="1">
        <f t="array" aca="1" ref="F1417" ca="1">INDIRECT("'"&amp;$A1417&amp;"'!"&amp;CHAR(COLUMN(D1416)+64)&amp;$B1417)</f>
        <v>Nối thẳng chuyển bậc u.PVC DISMY D110/34</v>
      </c>
      <c r="G1417" t="str" cm="1">
        <f t="array" aca="1" ref="G1417" ca="1">INDIRECT("'"&amp;$A1417&amp;"'!"&amp;CHAR(COLUMN(E1416)+64)&amp;$B1417)</f>
        <v>Cái</v>
      </c>
      <c r="H1417" s="1" cm="1">
        <f t="array" aca="1" ref="H1417" ca="1">INDIRECT("'"&amp;$A1417&amp;"'!"&amp;CHAR(COLUMN(B1416)+64)&amp;$B1417)</f>
        <v>20100</v>
      </c>
    </row>
    <row r="1418" spans="1:8" x14ac:dyDescent="0.25">
      <c r="A1418" t="s">
        <v>2358</v>
      </c>
      <c r="B1418">
        <f t="shared" si="47"/>
        <v>112</v>
      </c>
      <c r="C1418" t="str" cm="1">
        <f t="array" aca="1" ref="C1418" ca="1">INDIRECT("'"&amp;$A1418&amp;"'!"&amp;CHAR(COLUMN(A1417)+64)&amp;$B1418)</f>
        <v>22CN11042</v>
      </c>
      <c r="D1418" cm="1">
        <f t="array" aca="1" ref="D1418" ca="1">INDIRECT("'"&amp;$A1418&amp;"'!"&amp;CHAR(COLUMN(C1417)+64)&amp;$B1418)</f>
        <v>106</v>
      </c>
      <c r="E1418">
        <f t="shared" si="48"/>
        <v>1417</v>
      </c>
      <c r="F1418" t="str" cm="1">
        <f t="array" aca="1" ref="F1418" ca="1">INDIRECT("'"&amp;$A1418&amp;"'!"&amp;CHAR(COLUMN(D1417)+64)&amp;$B1418)</f>
        <v>Nối thẳng chuyển bậc u.PVC DISMY D110/42</v>
      </c>
      <c r="G1418" t="str" cm="1">
        <f t="array" aca="1" ref="G1418" ca="1">INDIRECT("'"&amp;$A1418&amp;"'!"&amp;CHAR(COLUMN(E1417)+64)&amp;$B1418)</f>
        <v>Cái</v>
      </c>
      <c r="H1418" s="1" cm="1">
        <f t="array" aca="1" ref="H1418" ca="1">INDIRECT("'"&amp;$A1418&amp;"'!"&amp;CHAR(COLUMN(B1417)+64)&amp;$B1418)</f>
        <v>19300</v>
      </c>
    </row>
    <row r="1419" spans="1:8" x14ac:dyDescent="0.25">
      <c r="A1419" t="s">
        <v>2358</v>
      </c>
      <c r="B1419">
        <f t="shared" si="47"/>
        <v>113</v>
      </c>
      <c r="C1419" t="str" cm="1">
        <f t="array" aca="1" ref="C1419" ca="1">INDIRECT("'"&amp;$A1419&amp;"'!"&amp;CHAR(COLUMN(A1418)+64)&amp;$B1419)</f>
        <v>22CN11048</v>
      </c>
      <c r="D1419" cm="1">
        <f t="array" aca="1" ref="D1419" ca="1">INDIRECT("'"&amp;$A1419&amp;"'!"&amp;CHAR(COLUMN(C1418)+64)&amp;$B1419)</f>
        <v>107</v>
      </c>
      <c r="E1419">
        <f t="shared" si="48"/>
        <v>1418</v>
      </c>
      <c r="F1419" t="str" cm="1">
        <f t="array" aca="1" ref="F1419" ca="1">INDIRECT("'"&amp;$A1419&amp;"'!"&amp;CHAR(COLUMN(D1418)+64)&amp;$B1419)</f>
        <v>Nối thẳng chuyển bậc u.PVC DISMY D110/48</v>
      </c>
      <c r="G1419" t="str" cm="1">
        <f t="array" aca="1" ref="G1419" ca="1">INDIRECT("'"&amp;$A1419&amp;"'!"&amp;CHAR(COLUMN(E1418)+64)&amp;$B1419)</f>
        <v>Cái</v>
      </c>
      <c r="H1419" s="1" cm="1">
        <f t="array" aca="1" ref="H1419" ca="1">INDIRECT("'"&amp;$A1419&amp;"'!"&amp;CHAR(COLUMN(B1418)+64)&amp;$B1419)</f>
        <v>19300</v>
      </c>
    </row>
    <row r="1420" spans="1:8" x14ac:dyDescent="0.25">
      <c r="A1420" t="s">
        <v>2358</v>
      </c>
      <c r="B1420">
        <f t="shared" si="47"/>
        <v>114</v>
      </c>
      <c r="C1420" t="str" cm="1">
        <f t="array" aca="1" ref="C1420" ca="1">INDIRECT("'"&amp;$A1420&amp;"'!"&amp;CHAR(COLUMN(A1419)+64)&amp;$B1420)</f>
        <v>22CN11060</v>
      </c>
      <c r="D1420" cm="1">
        <f t="array" aca="1" ref="D1420" ca="1">INDIRECT("'"&amp;$A1420&amp;"'!"&amp;CHAR(COLUMN(C1419)+64)&amp;$B1420)</f>
        <v>108</v>
      </c>
      <c r="E1420">
        <f t="shared" si="48"/>
        <v>1419</v>
      </c>
      <c r="F1420" t="str" cm="1">
        <f t="array" aca="1" ref="F1420" ca="1">INDIRECT("'"&amp;$A1420&amp;"'!"&amp;CHAR(COLUMN(D1419)+64)&amp;$B1420)</f>
        <v>Nối thẳng chuyển bậc u.PVC DISMY D110/60 PN6</v>
      </c>
      <c r="G1420" t="str" cm="1">
        <f t="array" aca="1" ref="G1420" ca="1">INDIRECT("'"&amp;$A1420&amp;"'!"&amp;CHAR(COLUMN(E1419)+64)&amp;$B1420)</f>
        <v>Cái</v>
      </c>
      <c r="H1420" s="1" cm="1">
        <f t="array" aca="1" ref="H1420" ca="1">INDIRECT("'"&amp;$A1420&amp;"'!"&amp;CHAR(COLUMN(B1419)+64)&amp;$B1420)</f>
        <v>20100</v>
      </c>
    </row>
    <row r="1421" spans="1:8" x14ac:dyDescent="0.25">
      <c r="A1421" t="s">
        <v>2358</v>
      </c>
      <c r="B1421">
        <f t="shared" ref="B1421:B1484" si="49">+B1420+1</f>
        <v>115</v>
      </c>
      <c r="C1421" t="str" cm="1">
        <f t="array" aca="1" ref="C1421" ca="1">INDIRECT("'"&amp;$A1421&amp;"'!"&amp;CHAR(COLUMN(A1420)+64)&amp;$B1421)</f>
        <v>22CN.1106010</v>
      </c>
      <c r="D1421" cm="1">
        <f t="array" aca="1" ref="D1421" ca="1">INDIRECT("'"&amp;$A1421&amp;"'!"&amp;CHAR(COLUMN(C1420)+64)&amp;$B1421)</f>
        <v>109</v>
      </c>
      <c r="E1421">
        <f t="shared" si="48"/>
        <v>1420</v>
      </c>
      <c r="F1421" t="str" cm="1">
        <f t="array" aca="1" ref="F1421" ca="1">INDIRECT("'"&amp;$A1421&amp;"'!"&amp;CHAR(COLUMN(D1420)+64)&amp;$B1421)</f>
        <v>Nối thẳng chuyển bậc u.PVC DISMY D110/60 PN10</v>
      </c>
      <c r="G1421" t="str" cm="1">
        <f t="array" aca="1" ref="G1421" ca="1">INDIRECT("'"&amp;$A1421&amp;"'!"&amp;CHAR(COLUMN(E1420)+64)&amp;$B1421)</f>
        <v>Cái</v>
      </c>
      <c r="H1421" s="1" cm="1">
        <f t="array" aca="1" ref="H1421" ca="1">INDIRECT("'"&amp;$A1421&amp;"'!"&amp;CHAR(COLUMN(B1420)+64)&amp;$B1421)</f>
        <v>30900</v>
      </c>
    </row>
    <row r="1422" spans="1:8" x14ac:dyDescent="0.25">
      <c r="A1422" t="s">
        <v>2358</v>
      </c>
      <c r="B1422">
        <f t="shared" si="49"/>
        <v>116</v>
      </c>
      <c r="C1422" t="str" cm="1">
        <f t="array" aca="1" ref="C1422" ca="1">INDIRECT("'"&amp;$A1422&amp;"'!"&amp;CHAR(COLUMN(A1421)+64)&amp;$B1422)</f>
        <v>22CN11075</v>
      </c>
      <c r="D1422" cm="1">
        <f t="array" aca="1" ref="D1422" ca="1">INDIRECT("'"&amp;$A1422&amp;"'!"&amp;CHAR(COLUMN(C1421)+64)&amp;$B1422)</f>
        <v>110</v>
      </c>
      <c r="E1422">
        <f t="shared" si="48"/>
        <v>1421</v>
      </c>
      <c r="F1422" t="str" cm="1">
        <f t="array" aca="1" ref="F1422" ca="1">INDIRECT("'"&amp;$A1422&amp;"'!"&amp;CHAR(COLUMN(D1421)+64)&amp;$B1422)</f>
        <v>Nối thẳng chuyển bậc u.PVC DISMY D110/75 PN6</v>
      </c>
      <c r="G1422" t="str" cm="1">
        <f t="array" aca="1" ref="G1422" ca="1">INDIRECT("'"&amp;$A1422&amp;"'!"&amp;CHAR(COLUMN(E1421)+64)&amp;$B1422)</f>
        <v>Cái</v>
      </c>
      <c r="H1422" s="1" cm="1">
        <f t="array" aca="1" ref="H1422" ca="1">INDIRECT("'"&amp;$A1422&amp;"'!"&amp;CHAR(COLUMN(B1421)+64)&amp;$B1422)</f>
        <v>20400</v>
      </c>
    </row>
    <row r="1423" spans="1:8" x14ac:dyDescent="0.25">
      <c r="A1423" t="s">
        <v>2358</v>
      </c>
      <c r="B1423">
        <f t="shared" si="49"/>
        <v>117</v>
      </c>
      <c r="C1423" t="str" cm="1">
        <f t="array" aca="1" ref="C1423" ca="1">INDIRECT("'"&amp;$A1423&amp;"'!"&amp;CHAR(COLUMN(A1422)+64)&amp;$B1423)</f>
        <v>22CN.1107510</v>
      </c>
      <c r="D1423" cm="1">
        <f t="array" aca="1" ref="D1423" ca="1">INDIRECT("'"&amp;$A1423&amp;"'!"&amp;CHAR(COLUMN(C1422)+64)&amp;$B1423)</f>
        <v>111</v>
      </c>
      <c r="E1423">
        <f t="shared" si="48"/>
        <v>1422</v>
      </c>
      <c r="F1423" t="str" cm="1">
        <f t="array" aca="1" ref="F1423" ca="1">INDIRECT("'"&amp;$A1423&amp;"'!"&amp;CHAR(COLUMN(D1422)+64)&amp;$B1423)</f>
        <v>Nối thẳng chuyển bậc u.PVC DISMY D110/75 PN10</v>
      </c>
      <c r="G1423" t="str" cm="1">
        <f t="array" aca="1" ref="G1423" ca="1">INDIRECT("'"&amp;$A1423&amp;"'!"&amp;CHAR(COLUMN(E1422)+64)&amp;$B1423)</f>
        <v>Cái</v>
      </c>
      <c r="H1423" s="1" cm="1">
        <f t="array" aca="1" ref="H1423" ca="1">INDIRECT("'"&amp;$A1423&amp;"'!"&amp;CHAR(COLUMN(B1422)+64)&amp;$B1423)</f>
        <v>32000</v>
      </c>
    </row>
    <row r="1424" spans="1:8" x14ac:dyDescent="0.25">
      <c r="A1424" t="s">
        <v>2358</v>
      </c>
      <c r="B1424">
        <f t="shared" si="49"/>
        <v>118</v>
      </c>
      <c r="C1424" t="str" cm="1">
        <f t="array" aca="1" ref="C1424" ca="1">INDIRECT("'"&amp;$A1424&amp;"'!"&amp;CHAR(COLUMN(A1423)+64)&amp;$B1424)</f>
        <v>22CN11090</v>
      </c>
      <c r="D1424" cm="1">
        <f t="array" aca="1" ref="D1424" ca="1">INDIRECT("'"&amp;$A1424&amp;"'!"&amp;CHAR(COLUMN(C1423)+64)&amp;$B1424)</f>
        <v>112</v>
      </c>
      <c r="E1424">
        <f t="shared" si="48"/>
        <v>1423</v>
      </c>
      <c r="F1424" t="str" cm="1">
        <f t="array" aca="1" ref="F1424" ca="1">INDIRECT("'"&amp;$A1424&amp;"'!"&amp;CHAR(COLUMN(D1423)+64)&amp;$B1424)</f>
        <v>Nối thẳng chuyển bậc u.PVC DISMY D110/90 PN6</v>
      </c>
      <c r="G1424" t="str" cm="1">
        <f t="array" aca="1" ref="G1424" ca="1">INDIRECT("'"&amp;$A1424&amp;"'!"&amp;CHAR(COLUMN(E1423)+64)&amp;$B1424)</f>
        <v>Cái</v>
      </c>
      <c r="H1424" s="1" cm="1">
        <f t="array" aca="1" ref="H1424" ca="1">INDIRECT("'"&amp;$A1424&amp;"'!"&amp;CHAR(COLUMN(B1423)+64)&amp;$B1424)</f>
        <v>20900</v>
      </c>
    </row>
    <row r="1425" spans="1:8" x14ac:dyDescent="0.25">
      <c r="A1425" t="s">
        <v>2358</v>
      </c>
      <c r="B1425">
        <f t="shared" si="49"/>
        <v>119</v>
      </c>
      <c r="C1425" t="str" cm="1">
        <f t="array" aca="1" ref="C1425" ca="1">INDIRECT("'"&amp;$A1425&amp;"'!"&amp;CHAR(COLUMN(A1424)+64)&amp;$B1425)</f>
        <v>22CN.1109010</v>
      </c>
      <c r="D1425" cm="1">
        <f t="array" aca="1" ref="D1425" ca="1">INDIRECT("'"&amp;$A1425&amp;"'!"&amp;CHAR(COLUMN(C1424)+64)&amp;$B1425)</f>
        <v>113</v>
      </c>
      <c r="E1425">
        <f t="shared" si="48"/>
        <v>1424</v>
      </c>
      <c r="F1425" t="str" cm="1">
        <f t="array" aca="1" ref="F1425" ca="1">INDIRECT("'"&amp;$A1425&amp;"'!"&amp;CHAR(COLUMN(D1424)+64)&amp;$B1425)</f>
        <v>Nối thẳng chuyển bậc u.PVC DISMY D110/90 PN10</v>
      </c>
      <c r="G1425" t="str" cm="1">
        <f t="array" aca="1" ref="G1425" ca="1">INDIRECT("'"&amp;$A1425&amp;"'!"&amp;CHAR(COLUMN(E1424)+64)&amp;$B1425)</f>
        <v>Cái</v>
      </c>
      <c r="H1425" s="1" cm="1">
        <f t="array" aca="1" ref="H1425" ca="1">INDIRECT("'"&amp;$A1425&amp;"'!"&amp;CHAR(COLUMN(B1424)+64)&amp;$B1425)</f>
        <v>34600</v>
      </c>
    </row>
    <row r="1426" spans="1:8" x14ac:dyDescent="0.25">
      <c r="A1426" t="s">
        <v>2358</v>
      </c>
      <c r="B1426">
        <f t="shared" si="49"/>
        <v>120</v>
      </c>
      <c r="C1426" t="str" cm="1">
        <f t="array" aca="1" ref="C1426" ca="1">INDIRECT("'"&amp;$A1426&amp;"'!"&amp;CHAR(COLUMN(A1425)+64)&amp;$B1426)</f>
        <v>22MS21</v>
      </c>
      <c r="D1426" cm="1">
        <f t="array" aca="1" ref="D1426" ca="1">INDIRECT("'"&amp;$A1426&amp;"'!"&amp;CHAR(COLUMN(C1425)+64)&amp;$B1426)</f>
        <v>114</v>
      </c>
      <c r="E1426">
        <f t="shared" si="48"/>
        <v>1425</v>
      </c>
      <c r="F1426" t="str" cm="1">
        <f t="array" aca="1" ref="F1426" ca="1">INDIRECT("'"&amp;$A1426&amp;"'!"&amp;CHAR(COLUMN(D1425)+64)&amp;$B1426)</f>
        <v>Nối thẳng ép phun u.PVC DISMY D21 PN10</v>
      </c>
      <c r="G1426" t="str" cm="1">
        <f t="array" aca="1" ref="G1426" ca="1">INDIRECT("'"&amp;$A1426&amp;"'!"&amp;CHAR(COLUMN(E1425)+64)&amp;$B1426)</f>
        <v>Cái</v>
      </c>
      <c r="H1426" s="1" cm="1">
        <f t="array" aca="1" ref="H1426" ca="1">INDIRECT("'"&amp;$A1426&amp;"'!"&amp;CHAR(COLUMN(B1425)+64)&amp;$B1426)</f>
        <v>1200</v>
      </c>
    </row>
    <row r="1427" spans="1:8" x14ac:dyDescent="0.25">
      <c r="A1427" t="s">
        <v>2358</v>
      </c>
      <c r="B1427">
        <f t="shared" si="49"/>
        <v>121</v>
      </c>
      <c r="C1427" t="str" cm="1">
        <f t="array" aca="1" ref="C1427" ca="1">INDIRECT("'"&amp;$A1427&amp;"'!"&amp;CHAR(COLUMN(A1426)+64)&amp;$B1427)</f>
        <v>22MS1621</v>
      </c>
      <c r="D1427" cm="1">
        <f t="array" aca="1" ref="D1427" ca="1">INDIRECT("'"&amp;$A1427&amp;"'!"&amp;CHAR(COLUMN(C1426)+64)&amp;$B1427)</f>
        <v>115</v>
      </c>
      <c r="E1427">
        <f t="shared" si="48"/>
        <v>1426</v>
      </c>
      <c r="F1427" t="str" cm="1">
        <f t="array" aca="1" ref="F1427" ca="1">INDIRECT("'"&amp;$A1427&amp;"'!"&amp;CHAR(COLUMN(D1426)+64)&amp;$B1427)</f>
        <v>Nối thẳng ép phun u.PVC DISMY D21 PN16</v>
      </c>
      <c r="G1427" t="str" cm="1">
        <f t="array" aca="1" ref="G1427" ca="1">INDIRECT("'"&amp;$A1427&amp;"'!"&amp;CHAR(COLUMN(E1426)+64)&amp;$B1427)</f>
        <v>Cái</v>
      </c>
      <c r="H1427" s="1" cm="1">
        <f t="array" aca="1" ref="H1427" ca="1">INDIRECT("'"&amp;$A1427&amp;"'!"&amp;CHAR(COLUMN(B1426)+64)&amp;$B1427)</f>
        <v>2000</v>
      </c>
    </row>
    <row r="1428" spans="1:8" x14ac:dyDescent="0.25">
      <c r="A1428" t="s">
        <v>2358</v>
      </c>
      <c r="B1428">
        <f t="shared" si="49"/>
        <v>122</v>
      </c>
      <c r="C1428" t="str" cm="1">
        <f t="array" aca="1" ref="C1428" ca="1">INDIRECT("'"&amp;$A1428&amp;"'!"&amp;CHAR(COLUMN(A1427)+64)&amp;$B1428)</f>
        <v>22MS27</v>
      </c>
      <c r="D1428" cm="1">
        <f t="array" aca="1" ref="D1428" ca="1">INDIRECT("'"&amp;$A1428&amp;"'!"&amp;CHAR(COLUMN(C1427)+64)&amp;$B1428)</f>
        <v>116</v>
      </c>
      <c r="E1428">
        <f t="shared" si="48"/>
        <v>1427</v>
      </c>
      <c r="F1428" t="str" cm="1">
        <f t="array" aca="1" ref="F1428" ca="1">INDIRECT("'"&amp;$A1428&amp;"'!"&amp;CHAR(COLUMN(D1427)+64)&amp;$B1428)</f>
        <v>Nối thẳng ép phun u.PVC DISMY D27 PN10</v>
      </c>
      <c r="G1428" t="str" cm="1">
        <f t="array" aca="1" ref="G1428" ca="1">INDIRECT("'"&amp;$A1428&amp;"'!"&amp;CHAR(COLUMN(E1427)+64)&amp;$B1428)</f>
        <v>Cái</v>
      </c>
      <c r="H1428" s="1" cm="1">
        <f t="array" aca="1" ref="H1428" ca="1">INDIRECT("'"&amp;$A1428&amp;"'!"&amp;CHAR(COLUMN(B1427)+64)&amp;$B1428)</f>
        <v>1600</v>
      </c>
    </row>
    <row r="1429" spans="1:8" x14ac:dyDescent="0.25">
      <c r="A1429" t="s">
        <v>2358</v>
      </c>
      <c r="B1429">
        <f t="shared" si="49"/>
        <v>123</v>
      </c>
      <c r="C1429" t="str" cm="1">
        <f t="array" aca="1" ref="C1429" ca="1">INDIRECT("'"&amp;$A1429&amp;"'!"&amp;CHAR(COLUMN(A1428)+64)&amp;$B1429)</f>
        <v>22MS1627</v>
      </c>
      <c r="D1429" cm="1">
        <f t="array" aca="1" ref="D1429" ca="1">INDIRECT("'"&amp;$A1429&amp;"'!"&amp;CHAR(COLUMN(C1428)+64)&amp;$B1429)</f>
        <v>117</v>
      </c>
      <c r="E1429">
        <f t="shared" si="48"/>
        <v>1428</v>
      </c>
      <c r="F1429" t="str" cm="1">
        <f t="array" aca="1" ref="F1429" ca="1">INDIRECT("'"&amp;$A1429&amp;"'!"&amp;CHAR(COLUMN(D1428)+64)&amp;$B1429)</f>
        <v>Nối thẳng ép phun u.PVC DISMY D27 PN16</v>
      </c>
      <c r="G1429" t="str" cm="1">
        <f t="array" aca="1" ref="G1429" ca="1">INDIRECT("'"&amp;$A1429&amp;"'!"&amp;CHAR(COLUMN(E1428)+64)&amp;$B1429)</f>
        <v>Cái</v>
      </c>
      <c r="H1429" s="1" cm="1">
        <f t="array" aca="1" ref="H1429" ca="1">INDIRECT("'"&amp;$A1429&amp;"'!"&amp;CHAR(COLUMN(B1428)+64)&amp;$B1429)</f>
        <v>2700</v>
      </c>
    </row>
    <row r="1430" spans="1:8" x14ac:dyDescent="0.25">
      <c r="A1430" t="s">
        <v>2358</v>
      </c>
      <c r="B1430">
        <f t="shared" si="49"/>
        <v>124</v>
      </c>
      <c r="C1430" t="str" cm="1">
        <f t="array" aca="1" ref="C1430" ca="1">INDIRECT("'"&amp;$A1430&amp;"'!"&amp;CHAR(COLUMN(A1429)+64)&amp;$B1430)</f>
        <v>22MS34</v>
      </c>
      <c r="D1430" cm="1">
        <f t="array" aca="1" ref="D1430" ca="1">INDIRECT("'"&amp;$A1430&amp;"'!"&amp;CHAR(COLUMN(C1429)+64)&amp;$B1430)</f>
        <v>118</v>
      </c>
      <c r="E1430">
        <f t="shared" si="48"/>
        <v>1429</v>
      </c>
      <c r="F1430" t="str" cm="1">
        <f t="array" aca="1" ref="F1430" ca="1">INDIRECT("'"&amp;$A1430&amp;"'!"&amp;CHAR(COLUMN(D1429)+64)&amp;$B1430)</f>
        <v>Nối thẳng ép phun u.PVC DISMY D34 PN10</v>
      </c>
      <c r="G1430" t="str" cm="1">
        <f t="array" aca="1" ref="G1430" ca="1">INDIRECT("'"&amp;$A1430&amp;"'!"&amp;CHAR(COLUMN(E1429)+64)&amp;$B1430)</f>
        <v>Cái</v>
      </c>
      <c r="H1430" s="1" cm="1">
        <f t="array" aca="1" ref="H1430" ca="1">INDIRECT("'"&amp;$A1430&amp;"'!"&amp;CHAR(COLUMN(B1429)+64)&amp;$B1430)</f>
        <v>1800</v>
      </c>
    </row>
    <row r="1431" spans="1:8" x14ac:dyDescent="0.25">
      <c r="A1431" t="s">
        <v>2358</v>
      </c>
      <c r="B1431">
        <f t="shared" si="49"/>
        <v>125</v>
      </c>
      <c r="C1431" t="str" cm="1">
        <f t="array" aca="1" ref="C1431" ca="1">INDIRECT("'"&amp;$A1431&amp;"'!"&amp;CHAR(COLUMN(A1430)+64)&amp;$B1431)</f>
        <v>22MS1634</v>
      </c>
      <c r="D1431" cm="1">
        <f t="array" aca="1" ref="D1431" ca="1">INDIRECT("'"&amp;$A1431&amp;"'!"&amp;CHAR(COLUMN(C1430)+64)&amp;$B1431)</f>
        <v>119</v>
      </c>
      <c r="E1431">
        <f t="shared" si="48"/>
        <v>1430</v>
      </c>
      <c r="F1431" t="str" cm="1">
        <f t="array" aca="1" ref="F1431" ca="1">INDIRECT("'"&amp;$A1431&amp;"'!"&amp;CHAR(COLUMN(D1430)+64)&amp;$B1431)</f>
        <v>Nối thẳng ép phun u.PVC DISMY D34 PN16</v>
      </c>
      <c r="G1431" t="str" cm="1">
        <f t="array" aca="1" ref="G1431" ca="1">INDIRECT("'"&amp;$A1431&amp;"'!"&amp;CHAR(COLUMN(E1430)+64)&amp;$B1431)</f>
        <v>Cái</v>
      </c>
      <c r="H1431" s="1" cm="1">
        <f t="array" aca="1" ref="H1431" ca="1">INDIRECT("'"&amp;$A1431&amp;"'!"&amp;CHAR(COLUMN(B1430)+64)&amp;$B1431)</f>
        <v>4800</v>
      </c>
    </row>
    <row r="1432" spans="1:8" x14ac:dyDescent="0.25">
      <c r="A1432" t="s">
        <v>2358</v>
      </c>
      <c r="B1432">
        <f t="shared" si="49"/>
        <v>126</v>
      </c>
      <c r="C1432" t="str" cm="1">
        <f t="array" aca="1" ref="C1432" ca="1">INDIRECT("'"&amp;$A1432&amp;"'!"&amp;CHAR(COLUMN(A1431)+64)&amp;$B1432)</f>
        <v>22MS42</v>
      </c>
      <c r="D1432" cm="1">
        <f t="array" aca="1" ref="D1432" ca="1">INDIRECT("'"&amp;$A1432&amp;"'!"&amp;CHAR(COLUMN(C1431)+64)&amp;$B1432)</f>
        <v>120</v>
      </c>
      <c r="E1432">
        <f t="shared" si="48"/>
        <v>1431</v>
      </c>
      <c r="F1432" t="str" cm="1">
        <f t="array" aca="1" ref="F1432" ca="1">INDIRECT("'"&amp;$A1432&amp;"'!"&amp;CHAR(COLUMN(D1431)+64)&amp;$B1432)</f>
        <v>Nối thẳng ép phun u.PVC DISMY D42</v>
      </c>
      <c r="G1432" t="str" cm="1">
        <f t="array" aca="1" ref="G1432" ca="1">INDIRECT("'"&amp;$A1432&amp;"'!"&amp;CHAR(COLUMN(E1431)+64)&amp;$B1432)</f>
        <v>Cái</v>
      </c>
      <c r="H1432" s="1" cm="1">
        <f t="array" aca="1" ref="H1432" ca="1">INDIRECT("'"&amp;$A1432&amp;"'!"&amp;CHAR(COLUMN(B1431)+64)&amp;$B1432)</f>
        <v>3100</v>
      </c>
    </row>
    <row r="1433" spans="1:8" x14ac:dyDescent="0.25">
      <c r="A1433" t="s">
        <v>2358</v>
      </c>
      <c r="B1433">
        <f t="shared" si="49"/>
        <v>127</v>
      </c>
      <c r="C1433" t="str" cm="1">
        <f t="array" aca="1" ref="C1433" ca="1">INDIRECT("'"&amp;$A1433&amp;"'!"&amp;CHAR(COLUMN(A1432)+64)&amp;$B1433)</f>
        <v>22MS48</v>
      </c>
      <c r="D1433" cm="1">
        <f t="array" aca="1" ref="D1433" ca="1">INDIRECT("'"&amp;$A1433&amp;"'!"&amp;CHAR(COLUMN(C1432)+64)&amp;$B1433)</f>
        <v>121</v>
      </c>
      <c r="E1433">
        <f t="shared" si="48"/>
        <v>1432</v>
      </c>
      <c r="F1433" t="str" cm="1">
        <f t="array" aca="1" ref="F1433" ca="1">INDIRECT("'"&amp;$A1433&amp;"'!"&amp;CHAR(COLUMN(D1432)+64)&amp;$B1433)</f>
        <v>Nối thẳng ép phun u.PVC DISMY D48</v>
      </c>
      <c r="G1433" t="str" cm="1">
        <f t="array" aca="1" ref="G1433" ca="1">INDIRECT("'"&amp;$A1433&amp;"'!"&amp;CHAR(COLUMN(E1432)+64)&amp;$B1433)</f>
        <v>Cái</v>
      </c>
      <c r="H1433" s="1" cm="1">
        <f t="array" aca="1" ref="H1433" ca="1">INDIRECT("'"&amp;$A1433&amp;"'!"&amp;CHAR(COLUMN(B1432)+64)&amp;$B1433)</f>
        <v>4000</v>
      </c>
    </row>
    <row r="1434" spans="1:8" x14ac:dyDescent="0.25">
      <c r="A1434" t="s">
        <v>2358</v>
      </c>
      <c r="B1434">
        <f t="shared" si="49"/>
        <v>128</v>
      </c>
      <c r="C1434" t="str" cm="1">
        <f t="array" aca="1" ref="C1434" ca="1">INDIRECT("'"&amp;$A1434&amp;"'!"&amp;CHAR(COLUMN(A1433)+64)&amp;$B1434)</f>
        <v>22MS60</v>
      </c>
      <c r="D1434" cm="1">
        <f t="array" aca="1" ref="D1434" ca="1">INDIRECT("'"&amp;$A1434&amp;"'!"&amp;CHAR(COLUMN(C1433)+64)&amp;$B1434)</f>
        <v>122</v>
      </c>
      <c r="E1434">
        <f t="shared" si="48"/>
        <v>1433</v>
      </c>
      <c r="F1434" t="str" cm="1">
        <f t="array" aca="1" ref="F1434" ca="1">INDIRECT("'"&amp;$A1434&amp;"'!"&amp;CHAR(COLUMN(D1433)+64)&amp;$B1434)</f>
        <v>Nối thẳng ép phun u.PVC DISMY D60</v>
      </c>
      <c r="G1434" t="str" cm="1">
        <f t="array" aca="1" ref="G1434" ca="1">INDIRECT("'"&amp;$A1434&amp;"'!"&amp;CHAR(COLUMN(E1433)+64)&amp;$B1434)</f>
        <v>Cái</v>
      </c>
      <c r="H1434" s="1" cm="1">
        <f t="array" aca="1" ref="H1434" ca="1">INDIRECT("'"&amp;$A1434&amp;"'!"&amp;CHAR(COLUMN(B1433)+64)&amp;$B1434)</f>
        <v>6900</v>
      </c>
    </row>
    <row r="1435" spans="1:8" x14ac:dyDescent="0.25">
      <c r="A1435" t="s">
        <v>2358</v>
      </c>
      <c r="B1435">
        <f t="shared" si="49"/>
        <v>129</v>
      </c>
      <c r="C1435" t="str" cm="1">
        <f t="array" aca="1" ref="C1435" ca="1">INDIRECT("'"&amp;$A1435&amp;"'!"&amp;CHAR(COLUMN(A1434)+64)&amp;$B1435)</f>
        <v>22MS75</v>
      </c>
      <c r="D1435" cm="1">
        <f t="array" aca="1" ref="D1435" ca="1">INDIRECT("'"&amp;$A1435&amp;"'!"&amp;CHAR(COLUMN(C1434)+64)&amp;$B1435)</f>
        <v>123</v>
      </c>
      <c r="E1435">
        <f t="shared" si="48"/>
        <v>1434</v>
      </c>
      <c r="F1435" t="str" cm="1">
        <f t="array" aca="1" ref="F1435" ca="1">INDIRECT("'"&amp;$A1435&amp;"'!"&amp;CHAR(COLUMN(D1434)+64)&amp;$B1435)</f>
        <v>Nối thẳng ép phun u.PVC DISMY D75</v>
      </c>
      <c r="G1435" t="str" cm="1">
        <f t="array" aca="1" ref="G1435" ca="1">INDIRECT("'"&amp;$A1435&amp;"'!"&amp;CHAR(COLUMN(E1434)+64)&amp;$B1435)</f>
        <v>Cái</v>
      </c>
      <c r="H1435" s="1" cm="1">
        <f t="array" aca="1" ref="H1435" ca="1">INDIRECT("'"&amp;$A1435&amp;"'!"&amp;CHAR(COLUMN(B1434)+64)&amp;$B1435)</f>
        <v>9400</v>
      </c>
    </row>
    <row r="1436" spans="1:8" x14ac:dyDescent="0.25">
      <c r="A1436" t="s">
        <v>2358</v>
      </c>
      <c r="B1436">
        <f t="shared" si="49"/>
        <v>130</v>
      </c>
      <c r="C1436" t="str" cm="1">
        <f t="array" aca="1" ref="C1436" ca="1">INDIRECT("'"&amp;$A1436&amp;"'!"&amp;CHAR(COLUMN(A1435)+64)&amp;$B1436)</f>
        <v>22MS90</v>
      </c>
      <c r="D1436" cm="1">
        <f t="array" aca="1" ref="D1436" ca="1">INDIRECT("'"&amp;$A1436&amp;"'!"&amp;CHAR(COLUMN(C1435)+64)&amp;$B1436)</f>
        <v>124</v>
      </c>
      <c r="E1436">
        <f t="shared" si="48"/>
        <v>1435</v>
      </c>
      <c r="F1436" t="str" cm="1">
        <f t="array" aca="1" ref="F1436" ca="1">INDIRECT("'"&amp;$A1436&amp;"'!"&amp;CHAR(COLUMN(D1435)+64)&amp;$B1436)</f>
        <v>Nối thẳng ép phun u.PVC DISMY D90 PN10</v>
      </c>
      <c r="G1436" t="str" cm="1">
        <f t="array" aca="1" ref="G1436" ca="1">INDIRECT("'"&amp;$A1436&amp;"'!"&amp;CHAR(COLUMN(E1435)+64)&amp;$B1436)</f>
        <v>Cái</v>
      </c>
      <c r="H1436" s="1" cm="1">
        <f t="array" aca="1" ref="H1436" ca="1">INDIRECT("'"&amp;$A1436&amp;"'!"&amp;CHAR(COLUMN(B1435)+64)&amp;$B1436)</f>
        <v>30500</v>
      </c>
    </row>
    <row r="1437" spans="1:8" x14ac:dyDescent="0.25">
      <c r="A1437" t="s">
        <v>2358</v>
      </c>
      <c r="B1437">
        <f t="shared" si="49"/>
        <v>131</v>
      </c>
      <c r="C1437" t="str" cm="1">
        <f t="array" aca="1" ref="C1437" ca="1">INDIRECT("'"&amp;$A1437&amp;"'!"&amp;CHAR(COLUMN(A1436)+64)&amp;$B1437)</f>
        <v>22MS690</v>
      </c>
      <c r="D1437" cm="1">
        <f t="array" aca="1" ref="D1437" ca="1">INDIRECT("'"&amp;$A1437&amp;"'!"&amp;CHAR(COLUMN(C1436)+64)&amp;$B1437)</f>
        <v>125</v>
      </c>
      <c r="E1437">
        <f t="shared" si="48"/>
        <v>1436</v>
      </c>
      <c r="F1437" t="str" cm="1">
        <f t="array" aca="1" ref="F1437" ca="1">INDIRECT("'"&amp;$A1437&amp;"'!"&amp;CHAR(COLUMN(D1436)+64)&amp;$B1437)</f>
        <v>Nối thẳng ép phun u.PVC DISMY D90 PN6</v>
      </c>
      <c r="G1437" t="str" cm="1">
        <f t="array" aca="1" ref="G1437" ca="1">INDIRECT("'"&amp;$A1437&amp;"'!"&amp;CHAR(COLUMN(E1436)+64)&amp;$B1437)</f>
        <v>Cái</v>
      </c>
      <c r="H1437" s="1" cm="1">
        <f t="array" aca="1" ref="H1437" ca="1">INDIRECT("'"&amp;$A1437&amp;"'!"&amp;CHAR(COLUMN(B1436)+64)&amp;$B1437)</f>
        <v>12800</v>
      </c>
    </row>
    <row r="1438" spans="1:8" x14ac:dyDescent="0.25">
      <c r="A1438" t="s">
        <v>2358</v>
      </c>
      <c r="B1438">
        <f t="shared" si="49"/>
        <v>132</v>
      </c>
      <c r="C1438" t="str" cm="1">
        <f t="array" aca="1" ref="C1438" ca="1">INDIRECT("'"&amp;$A1438&amp;"'!"&amp;CHAR(COLUMN(A1437)+64)&amp;$B1438)</f>
        <v>22MS110</v>
      </c>
      <c r="D1438" cm="1">
        <f t="array" aca="1" ref="D1438" ca="1">INDIRECT("'"&amp;$A1438&amp;"'!"&amp;CHAR(COLUMN(C1437)+64)&amp;$B1438)</f>
        <v>126</v>
      </c>
      <c r="E1438">
        <f t="shared" si="48"/>
        <v>1437</v>
      </c>
      <c r="F1438" t="str" cm="1">
        <f t="array" aca="1" ref="F1438" ca="1">INDIRECT("'"&amp;$A1438&amp;"'!"&amp;CHAR(COLUMN(D1437)+64)&amp;$B1438)</f>
        <v>Nối thẳng ép phun u.PVC DISMY D110 PN10</v>
      </c>
      <c r="G1438" t="str" cm="1">
        <f t="array" aca="1" ref="G1438" ca="1">INDIRECT("'"&amp;$A1438&amp;"'!"&amp;CHAR(COLUMN(E1437)+64)&amp;$B1438)</f>
        <v>Cái</v>
      </c>
      <c r="H1438" s="1" cm="1">
        <f t="array" aca="1" ref="H1438" ca="1">INDIRECT("'"&amp;$A1438&amp;"'!"&amp;CHAR(COLUMN(B1437)+64)&amp;$B1438)</f>
        <v>45100</v>
      </c>
    </row>
    <row r="1439" spans="1:8" x14ac:dyDescent="0.25">
      <c r="A1439" t="s">
        <v>2358</v>
      </c>
      <c r="B1439">
        <f t="shared" si="49"/>
        <v>133</v>
      </c>
      <c r="C1439" t="str" cm="1">
        <f t="array" aca="1" ref="C1439" ca="1">INDIRECT("'"&amp;$A1439&amp;"'!"&amp;CHAR(COLUMN(A1438)+64)&amp;$B1439)</f>
        <v>22MS6110</v>
      </c>
      <c r="D1439" cm="1">
        <f t="array" aca="1" ref="D1439" ca="1">INDIRECT("'"&amp;$A1439&amp;"'!"&amp;CHAR(COLUMN(C1438)+64)&amp;$B1439)</f>
        <v>127</v>
      </c>
      <c r="E1439">
        <f t="shared" si="48"/>
        <v>1438</v>
      </c>
      <c r="F1439" t="str" cm="1">
        <f t="array" aca="1" ref="F1439" ca="1">INDIRECT("'"&amp;$A1439&amp;"'!"&amp;CHAR(COLUMN(D1438)+64)&amp;$B1439)</f>
        <v>Nối thẳng ép phun u.PVC DISMY D110 PN6</v>
      </c>
      <c r="G1439" t="str" cm="1">
        <f t="array" aca="1" ref="G1439" ca="1">INDIRECT("'"&amp;$A1439&amp;"'!"&amp;CHAR(COLUMN(E1438)+64)&amp;$B1439)</f>
        <v>Cái</v>
      </c>
      <c r="H1439" s="1" cm="1">
        <f t="array" aca="1" ref="H1439" ca="1">INDIRECT("'"&amp;$A1439&amp;"'!"&amp;CHAR(COLUMN(B1438)+64)&amp;$B1439)</f>
        <v>16200</v>
      </c>
    </row>
    <row r="1440" spans="1:8" x14ac:dyDescent="0.25">
      <c r="A1440" t="s">
        <v>2358</v>
      </c>
      <c r="B1440">
        <f t="shared" si="49"/>
        <v>134</v>
      </c>
      <c r="C1440" t="str" cm="1">
        <f t="array" aca="1" ref="C1440" ca="1">INDIRECT("'"&amp;$A1440&amp;"'!"&amp;CHAR(COLUMN(A1439)+64)&amp;$B1440)</f>
        <v>22RN21</v>
      </c>
      <c r="D1440" cm="1">
        <f t="array" aca="1" ref="D1440" ca="1">INDIRECT("'"&amp;$A1440&amp;"'!"&amp;CHAR(COLUMN(C1439)+64)&amp;$B1440)</f>
        <v>128</v>
      </c>
      <c r="E1440">
        <f t="shared" si="48"/>
        <v>1439</v>
      </c>
      <c r="F1440" t="str" cm="1">
        <f t="array" aca="1" ref="F1440" ca="1">INDIRECT("'"&amp;$A1440&amp;"'!"&amp;CHAR(COLUMN(D1439)+64)&amp;$B1440)</f>
        <v>Nối thẳng ren ngoài u.PVC DISMY D21</v>
      </c>
      <c r="G1440" t="str" cm="1">
        <f t="array" aca="1" ref="G1440" ca="1">INDIRECT("'"&amp;$A1440&amp;"'!"&amp;CHAR(COLUMN(E1439)+64)&amp;$B1440)</f>
        <v>Cái</v>
      </c>
      <c r="H1440" s="1" cm="1">
        <f t="array" aca="1" ref="H1440" ca="1">INDIRECT("'"&amp;$A1440&amp;"'!"&amp;CHAR(COLUMN(B1439)+64)&amp;$B1440)</f>
        <v>1200</v>
      </c>
    </row>
    <row r="1441" spans="1:8" x14ac:dyDescent="0.25">
      <c r="A1441" t="s">
        <v>2358</v>
      </c>
      <c r="B1441">
        <f t="shared" si="49"/>
        <v>135</v>
      </c>
      <c r="C1441" t="str" cm="1">
        <f t="array" aca="1" ref="C1441" ca="1">INDIRECT("'"&amp;$A1441&amp;"'!"&amp;CHAR(COLUMN(A1440)+64)&amp;$B1441)</f>
        <v>22RN27</v>
      </c>
      <c r="D1441" cm="1">
        <f t="array" aca="1" ref="D1441" ca="1">INDIRECT("'"&amp;$A1441&amp;"'!"&amp;CHAR(COLUMN(C1440)+64)&amp;$B1441)</f>
        <v>129</v>
      </c>
      <c r="E1441">
        <f t="shared" si="48"/>
        <v>1440</v>
      </c>
      <c r="F1441" t="str" cm="1">
        <f t="array" aca="1" ref="F1441" ca="1">INDIRECT("'"&amp;$A1441&amp;"'!"&amp;CHAR(COLUMN(D1440)+64)&amp;$B1441)</f>
        <v>Nối thẳng ren ngoài u.PVC DISMY D27</v>
      </c>
      <c r="G1441" t="str" cm="1">
        <f t="array" aca="1" ref="G1441" ca="1">INDIRECT("'"&amp;$A1441&amp;"'!"&amp;CHAR(COLUMN(E1440)+64)&amp;$B1441)</f>
        <v>Cái</v>
      </c>
      <c r="H1441" s="1" cm="1">
        <f t="array" aca="1" ref="H1441" ca="1">INDIRECT("'"&amp;$A1441&amp;"'!"&amp;CHAR(COLUMN(B1440)+64)&amp;$B1441)</f>
        <v>1500</v>
      </c>
    </row>
    <row r="1442" spans="1:8" x14ac:dyDescent="0.25">
      <c r="A1442" t="s">
        <v>2358</v>
      </c>
      <c r="B1442">
        <f t="shared" si="49"/>
        <v>136</v>
      </c>
      <c r="C1442" t="str" cm="1">
        <f t="array" aca="1" ref="C1442" ca="1">INDIRECT("'"&amp;$A1442&amp;"'!"&amp;CHAR(COLUMN(A1441)+64)&amp;$B1442)</f>
        <v>22RN34</v>
      </c>
      <c r="D1442" cm="1">
        <f t="array" aca="1" ref="D1442" ca="1">INDIRECT("'"&amp;$A1442&amp;"'!"&amp;CHAR(COLUMN(C1441)+64)&amp;$B1442)</f>
        <v>130</v>
      </c>
      <c r="E1442">
        <f t="shared" si="48"/>
        <v>1441</v>
      </c>
      <c r="F1442" t="str" cm="1">
        <f t="array" aca="1" ref="F1442" ca="1">INDIRECT("'"&amp;$A1442&amp;"'!"&amp;CHAR(COLUMN(D1441)+64)&amp;$B1442)</f>
        <v>Nối thẳng ren ngoài u.PVC DISMY D34</v>
      </c>
      <c r="G1442" t="str" cm="1">
        <f t="array" aca="1" ref="G1442" ca="1">INDIRECT("'"&amp;$A1442&amp;"'!"&amp;CHAR(COLUMN(E1441)+64)&amp;$B1442)</f>
        <v>Cái</v>
      </c>
      <c r="H1442" s="1" cm="1">
        <f t="array" aca="1" ref="H1442" ca="1">INDIRECT("'"&amp;$A1442&amp;"'!"&amp;CHAR(COLUMN(B1441)+64)&amp;$B1442)</f>
        <v>2700</v>
      </c>
    </row>
    <row r="1443" spans="1:8" x14ac:dyDescent="0.25">
      <c r="A1443" t="s">
        <v>2358</v>
      </c>
      <c r="B1443">
        <f t="shared" si="49"/>
        <v>137</v>
      </c>
      <c r="C1443" t="str" cm="1">
        <f t="array" aca="1" ref="C1443" ca="1">INDIRECT("'"&amp;$A1443&amp;"'!"&amp;CHAR(COLUMN(A1442)+64)&amp;$B1443)</f>
        <v>22RN42</v>
      </c>
      <c r="D1443" cm="1">
        <f t="array" aca="1" ref="D1443" ca="1">INDIRECT("'"&amp;$A1443&amp;"'!"&amp;CHAR(COLUMN(C1442)+64)&amp;$B1443)</f>
        <v>131</v>
      </c>
      <c r="E1443">
        <f t="shared" si="48"/>
        <v>1442</v>
      </c>
      <c r="F1443" t="str" cm="1">
        <f t="array" aca="1" ref="F1443" ca="1">INDIRECT("'"&amp;$A1443&amp;"'!"&amp;CHAR(COLUMN(D1442)+64)&amp;$B1443)</f>
        <v>Nối thẳng ren ngoài u.PVC DISMY D42</v>
      </c>
      <c r="G1443" t="str" cm="1">
        <f t="array" aca="1" ref="G1443" ca="1">INDIRECT("'"&amp;$A1443&amp;"'!"&amp;CHAR(COLUMN(E1442)+64)&amp;$B1443)</f>
        <v>Cái</v>
      </c>
      <c r="H1443" s="1" cm="1">
        <f t="array" aca="1" ref="H1443" ca="1">INDIRECT("'"&amp;$A1443&amp;"'!"&amp;CHAR(COLUMN(B1442)+64)&amp;$B1443)</f>
        <v>3800</v>
      </c>
    </row>
    <row r="1444" spans="1:8" x14ac:dyDescent="0.25">
      <c r="A1444" t="s">
        <v>2358</v>
      </c>
      <c r="B1444">
        <f t="shared" si="49"/>
        <v>138</v>
      </c>
      <c r="C1444" t="str" cm="1">
        <f t="array" aca="1" ref="C1444" ca="1">INDIRECT("'"&amp;$A1444&amp;"'!"&amp;CHAR(COLUMN(A1443)+64)&amp;$B1444)</f>
        <v>22RN48</v>
      </c>
      <c r="D1444" cm="1">
        <f t="array" aca="1" ref="D1444" ca="1">INDIRECT("'"&amp;$A1444&amp;"'!"&amp;CHAR(COLUMN(C1443)+64)&amp;$B1444)</f>
        <v>132</v>
      </c>
      <c r="E1444">
        <f t="shared" si="48"/>
        <v>1443</v>
      </c>
      <c r="F1444" t="str" cm="1">
        <f t="array" aca="1" ref="F1444" ca="1">INDIRECT("'"&amp;$A1444&amp;"'!"&amp;CHAR(COLUMN(D1443)+64)&amp;$B1444)</f>
        <v>Nối thẳng ren ngoài u.PVC DISMY D48</v>
      </c>
      <c r="G1444" t="str" cm="1">
        <f t="array" aca="1" ref="G1444" ca="1">INDIRECT("'"&amp;$A1444&amp;"'!"&amp;CHAR(COLUMN(E1443)+64)&amp;$B1444)</f>
        <v>Cái</v>
      </c>
      <c r="H1444" s="1" cm="1">
        <f t="array" aca="1" ref="H1444" ca="1">INDIRECT("'"&amp;$A1444&amp;"'!"&amp;CHAR(COLUMN(B1443)+64)&amp;$B1444)</f>
        <v>5400</v>
      </c>
    </row>
    <row r="1445" spans="1:8" x14ac:dyDescent="0.25">
      <c r="A1445" t="s">
        <v>2358</v>
      </c>
      <c r="B1445">
        <f t="shared" si="49"/>
        <v>139</v>
      </c>
      <c r="C1445" t="str" cm="1">
        <f t="array" aca="1" ref="C1445" ca="1">INDIRECT("'"&amp;$A1445&amp;"'!"&amp;CHAR(COLUMN(A1444)+64)&amp;$B1445)</f>
        <v>22RN60</v>
      </c>
      <c r="D1445" cm="1">
        <f t="array" aca="1" ref="D1445" ca="1">INDIRECT("'"&amp;$A1445&amp;"'!"&amp;CHAR(COLUMN(C1444)+64)&amp;$B1445)</f>
        <v>133</v>
      </c>
      <c r="E1445">
        <f t="shared" si="48"/>
        <v>1444</v>
      </c>
      <c r="F1445" t="str" cm="1">
        <f t="array" aca="1" ref="F1445" ca="1">INDIRECT("'"&amp;$A1445&amp;"'!"&amp;CHAR(COLUMN(D1444)+64)&amp;$B1445)</f>
        <v>Nối thẳng ren ngoài u.PVC DISMY D60</v>
      </c>
      <c r="G1445" t="str" cm="1">
        <f t="array" aca="1" ref="G1445" ca="1">INDIRECT("'"&amp;$A1445&amp;"'!"&amp;CHAR(COLUMN(E1444)+64)&amp;$B1445)</f>
        <v>Cái</v>
      </c>
      <c r="H1445" s="1" cm="1">
        <f t="array" aca="1" ref="H1445" ca="1">INDIRECT("'"&amp;$A1445&amp;"'!"&amp;CHAR(COLUMN(B1444)+64)&amp;$B1445)</f>
        <v>8600</v>
      </c>
    </row>
    <row r="1446" spans="1:8" x14ac:dyDescent="0.25">
      <c r="A1446" t="s">
        <v>2358</v>
      </c>
      <c r="B1446">
        <f t="shared" si="49"/>
        <v>140</v>
      </c>
      <c r="C1446" t="str" cm="1">
        <f t="array" aca="1" ref="C1446" ca="1">INDIRECT("'"&amp;$A1446&amp;"'!"&amp;CHAR(COLUMN(A1445)+64)&amp;$B1446)</f>
        <v>22MSRT2112</v>
      </c>
      <c r="D1446" cm="1">
        <f t="array" aca="1" ref="D1446" ca="1">INDIRECT("'"&amp;$A1446&amp;"'!"&amp;CHAR(COLUMN(C1445)+64)&amp;$B1446)</f>
        <v>134</v>
      </c>
      <c r="E1446">
        <f t="shared" si="48"/>
        <v>1445</v>
      </c>
      <c r="F1446" t="str" cm="1">
        <f t="array" aca="1" ref="F1446" ca="1">INDIRECT("'"&amp;$A1446&amp;"'!"&amp;CHAR(COLUMN(D1445)+64)&amp;$B1446)</f>
        <v>Nối thẳng ren trong đồng u.PVC DISMY D21x1/2"</v>
      </c>
      <c r="G1446" t="str" cm="1">
        <f t="array" aca="1" ref="G1446" ca="1">INDIRECT("'"&amp;$A1446&amp;"'!"&amp;CHAR(COLUMN(E1445)+64)&amp;$B1446)</f>
        <v>Cái</v>
      </c>
      <c r="H1446" s="1" cm="1">
        <f t="array" aca="1" ref="H1446" ca="1">INDIRECT("'"&amp;$A1446&amp;"'!"&amp;CHAR(COLUMN(B1445)+64)&amp;$B1446)</f>
        <v>10700</v>
      </c>
    </row>
    <row r="1447" spans="1:8" x14ac:dyDescent="0.25">
      <c r="A1447" t="s">
        <v>2358</v>
      </c>
      <c r="B1447">
        <f t="shared" si="49"/>
        <v>141</v>
      </c>
      <c r="C1447" t="str" cm="1">
        <f t="array" aca="1" ref="C1447" ca="1">INDIRECT("'"&amp;$A1447&amp;"'!"&amp;CHAR(COLUMN(A1446)+64)&amp;$B1447)</f>
        <v>22MSRT2712</v>
      </c>
      <c r="D1447" cm="1">
        <f t="array" aca="1" ref="D1447" ca="1">INDIRECT("'"&amp;$A1447&amp;"'!"&amp;CHAR(COLUMN(C1446)+64)&amp;$B1447)</f>
        <v>135</v>
      </c>
      <c r="E1447">
        <f t="shared" si="48"/>
        <v>1446</v>
      </c>
      <c r="F1447" t="str" cm="1">
        <f t="array" aca="1" ref="F1447" ca="1">INDIRECT("'"&amp;$A1447&amp;"'!"&amp;CHAR(COLUMN(D1446)+64)&amp;$B1447)</f>
        <v>Nối thẳng ren trong đồng u.PVC DISMY D27x1/2"</v>
      </c>
      <c r="G1447" t="str" cm="1">
        <f t="array" aca="1" ref="G1447" ca="1">INDIRECT("'"&amp;$A1447&amp;"'!"&amp;CHAR(COLUMN(E1446)+64)&amp;$B1447)</f>
        <v>Cái</v>
      </c>
      <c r="H1447" s="1" cm="1">
        <f t="array" aca="1" ref="H1447" ca="1">INDIRECT("'"&amp;$A1447&amp;"'!"&amp;CHAR(COLUMN(B1446)+64)&amp;$B1447)</f>
        <v>10700</v>
      </c>
    </row>
    <row r="1448" spans="1:8" x14ac:dyDescent="0.25">
      <c r="A1448" t="s">
        <v>2358</v>
      </c>
      <c r="B1448">
        <f t="shared" si="49"/>
        <v>142</v>
      </c>
      <c r="C1448" t="str" cm="1">
        <f t="array" aca="1" ref="C1448" ca="1">INDIRECT("'"&amp;$A1448&amp;"'!"&amp;CHAR(COLUMN(A1447)+64)&amp;$B1448)</f>
        <v>22MSRT2734</v>
      </c>
      <c r="D1448" cm="1">
        <f t="array" aca="1" ref="D1448" ca="1">INDIRECT("'"&amp;$A1448&amp;"'!"&amp;CHAR(COLUMN(C1447)+64)&amp;$B1448)</f>
        <v>136</v>
      </c>
      <c r="E1448">
        <f t="shared" si="48"/>
        <v>1447</v>
      </c>
      <c r="F1448" t="str" cm="1">
        <f t="array" aca="1" ref="F1448" ca="1">INDIRECT("'"&amp;$A1448&amp;"'!"&amp;CHAR(COLUMN(D1447)+64)&amp;$B1448)</f>
        <v>Nối thẳng ren trong đồng u.PVC DISMY D27x3/4"</v>
      </c>
      <c r="G1448" t="str" cm="1">
        <f t="array" aca="1" ref="G1448" ca="1">INDIRECT("'"&amp;$A1448&amp;"'!"&amp;CHAR(COLUMN(E1447)+64)&amp;$B1448)</f>
        <v>Cái</v>
      </c>
      <c r="H1448" s="1" cm="1">
        <f t="array" aca="1" ref="H1448" ca="1">INDIRECT("'"&amp;$A1448&amp;"'!"&amp;CHAR(COLUMN(B1447)+64)&amp;$B1448)</f>
        <v>12400</v>
      </c>
    </row>
    <row r="1449" spans="1:8" x14ac:dyDescent="0.25">
      <c r="A1449" t="s">
        <v>2358</v>
      </c>
      <c r="B1449">
        <f t="shared" si="49"/>
        <v>143</v>
      </c>
      <c r="C1449" t="str" cm="1">
        <f t="array" aca="1" ref="C1449" ca="1">INDIRECT("'"&amp;$A1449&amp;"'!"&amp;CHAR(COLUMN(A1448)+64)&amp;$B1449)</f>
        <v>22RT21</v>
      </c>
      <c r="D1449" cm="1">
        <f t="array" aca="1" ref="D1449" ca="1">INDIRECT("'"&amp;$A1449&amp;"'!"&amp;CHAR(COLUMN(C1448)+64)&amp;$B1449)</f>
        <v>137</v>
      </c>
      <c r="E1449">
        <f t="shared" si="48"/>
        <v>1448</v>
      </c>
      <c r="F1449" t="str" cm="1">
        <f t="array" aca="1" ref="F1449" ca="1">INDIRECT("'"&amp;$A1449&amp;"'!"&amp;CHAR(COLUMN(D1448)+64)&amp;$B1449)</f>
        <v>Nối thẳng ren trong u.PVC DISMY D21</v>
      </c>
      <c r="G1449" t="str" cm="1">
        <f t="array" aca="1" ref="G1449" ca="1">INDIRECT("'"&amp;$A1449&amp;"'!"&amp;CHAR(COLUMN(E1448)+64)&amp;$B1449)</f>
        <v>Cái</v>
      </c>
      <c r="H1449" s="1" cm="1">
        <f t="array" aca="1" ref="H1449" ca="1">INDIRECT("'"&amp;$A1449&amp;"'!"&amp;CHAR(COLUMN(B1448)+64)&amp;$B1449)</f>
        <v>1200</v>
      </c>
    </row>
    <row r="1450" spans="1:8" x14ac:dyDescent="0.25">
      <c r="A1450" t="s">
        <v>2358</v>
      </c>
      <c r="B1450">
        <f t="shared" si="49"/>
        <v>144</v>
      </c>
      <c r="C1450" t="str" cm="1">
        <f t="array" aca="1" ref="C1450" ca="1">INDIRECT("'"&amp;$A1450&amp;"'!"&amp;CHAR(COLUMN(A1449)+64)&amp;$B1450)</f>
        <v>22RT27</v>
      </c>
      <c r="D1450" cm="1">
        <f t="array" aca="1" ref="D1450" ca="1">INDIRECT("'"&amp;$A1450&amp;"'!"&amp;CHAR(COLUMN(C1449)+64)&amp;$B1450)</f>
        <v>138</v>
      </c>
      <c r="E1450">
        <f t="shared" si="48"/>
        <v>1449</v>
      </c>
      <c r="F1450" t="str" cm="1">
        <f t="array" aca="1" ref="F1450" ca="1">INDIRECT("'"&amp;$A1450&amp;"'!"&amp;CHAR(COLUMN(D1449)+64)&amp;$B1450)</f>
        <v>Nối thẳng ren trong u.PVC DISMY D27</v>
      </c>
      <c r="G1450" t="str" cm="1">
        <f t="array" aca="1" ref="G1450" ca="1">INDIRECT("'"&amp;$A1450&amp;"'!"&amp;CHAR(COLUMN(E1449)+64)&amp;$B1450)</f>
        <v>Cái</v>
      </c>
      <c r="H1450" s="1" cm="1">
        <f t="array" aca="1" ref="H1450" ca="1">INDIRECT("'"&amp;$A1450&amp;"'!"&amp;CHAR(COLUMN(B1449)+64)&amp;$B1450)</f>
        <v>1500</v>
      </c>
    </row>
    <row r="1451" spans="1:8" x14ac:dyDescent="0.25">
      <c r="A1451" t="s">
        <v>2358</v>
      </c>
      <c r="B1451">
        <f t="shared" si="49"/>
        <v>145</v>
      </c>
      <c r="C1451" t="str" cm="1">
        <f t="array" aca="1" ref="C1451" ca="1">INDIRECT("'"&amp;$A1451&amp;"'!"&amp;CHAR(COLUMN(A1450)+64)&amp;$B1451)</f>
        <v>22RT34</v>
      </c>
      <c r="D1451" cm="1">
        <f t="array" aca="1" ref="D1451" ca="1">INDIRECT("'"&amp;$A1451&amp;"'!"&amp;CHAR(COLUMN(C1450)+64)&amp;$B1451)</f>
        <v>139</v>
      </c>
      <c r="E1451">
        <f t="shared" si="48"/>
        <v>1450</v>
      </c>
      <c r="F1451" t="str" cm="1">
        <f t="array" aca="1" ref="F1451" ca="1">INDIRECT("'"&amp;$A1451&amp;"'!"&amp;CHAR(COLUMN(D1450)+64)&amp;$B1451)</f>
        <v>Nối thẳng ren trong u.PVC DISMY D34</v>
      </c>
      <c r="G1451" t="str" cm="1">
        <f t="array" aca="1" ref="G1451" ca="1">INDIRECT("'"&amp;$A1451&amp;"'!"&amp;CHAR(COLUMN(E1450)+64)&amp;$B1451)</f>
        <v>Cái</v>
      </c>
      <c r="H1451" s="1" cm="1">
        <f t="array" aca="1" ref="H1451" ca="1">INDIRECT("'"&amp;$A1451&amp;"'!"&amp;CHAR(COLUMN(B1450)+64)&amp;$B1451)</f>
        <v>2700</v>
      </c>
    </row>
    <row r="1452" spans="1:8" x14ac:dyDescent="0.25">
      <c r="A1452" t="s">
        <v>2358</v>
      </c>
      <c r="B1452">
        <f t="shared" si="49"/>
        <v>146</v>
      </c>
      <c r="C1452" t="str" cm="1">
        <f t="array" aca="1" ref="C1452" ca="1">INDIRECT("'"&amp;$A1452&amp;"'!"&amp;CHAR(COLUMN(A1451)+64)&amp;$B1452)</f>
        <v>22RT42</v>
      </c>
      <c r="D1452" cm="1">
        <f t="array" aca="1" ref="D1452" ca="1">INDIRECT("'"&amp;$A1452&amp;"'!"&amp;CHAR(COLUMN(C1451)+64)&amp;$B1452)</f>
        <v>140</v>
      </c>
      <c r="E1452">
        <f t="shared" si="48"/>
        <v>1451</v>
      </c>
      <c r="F1452" t="str" cm="1">
        <f t="array" aca="1" ref="F1452" ca="1">INDIRECT("'"&amp;$A1452&amp;"'!"&amp;CHAR(COLUMN(D1451)+64)&amp;$B1452)</f>
        <v>Nối thẳng ren trong u.PVC DISMY D42</v>
      </c>
      <c r="G1452" t="str" cm="1">
        <f t="array" aca="1" ref="G1452" ca="1">INDIRECT("'"&amp;$A1452&amp;"'!"&amp;CHAR(COLUMN(E1451)+64)&amp;$B1452)</f>
        <v>Cái</v>
      </c>
      <c r="H1452" s="1" cm="1">
        <f t="array" aca="1" ref="H1452" ca="1">INDIRECT("'"&amp;$A1452&amp;"'!"&amp;CHAR(COLUMN(B1451)+64)&amp;$B1452)</f>
        <v>3800</v>
      </c>
    </row>
    <row r="1453" spans="1:8" x14ac:dyDescent="0.25">
      <c r="A1453" t="s">
        <v>2358</v>
      </c>
      <c r="B1453">
        <f t="shared" si="49"/>
        <v>147</v>
      </c>
      <c r="C1453" t="str" cm="1">
        <f t="array" aca="1" ref="C1453" ca="1">INDIRECT("'"&amp;$A1453&amp;"'!"&amp;CHAR(COLUMN(A1452)+64)&amp;$B1453)</f>
        <v>22RT48</v>
      </c>
      <c r="D1453" cm="1">
        <f t="array" aca="1" ref="D1453" ca="1">INDIRECT("'"&amp;$A1453&amp;"'!"&amp;CHAR(COLUMN(C1452)+64)&amp;$B1453)</f>
        <v>141</v>
      </c>
      <c r="E1453">
        <f t="shared" si="48"/>
        <v>1452</v>
      </c>
      <c r="F1453" t="str" cm="1">
        <f t="array" aca="1" ref="F1453" ca="1">INDIRECT("'"&amp;$A1453&amp;"'!"&amp;CHAR(COLUMN(D1452)+64)&amp;$B1453)</f>
        <v>Nối thẳng ren trong u.PVC DISMY D48</v>
      </c>
      <c r="G1453" t="str" cm="1">
        <f t="array" aca="1" ref="G1453" ca="1">INDIRECT("'"&amp;$A1453&amp;"'!"&amp;CHAR(COLUMN(E1452)+64)&amp;$B1453)</f>
        <v>Cái</v>
      </c>
      <c r="H1453" s="1" cm="1">
        <f t="array" aca="1" ref="H1453" ca="1">INDIRECT("'"&amp;$A1453&amp;"'!"&amp;CHAR(COLUMN(B1452)+64)&amp;$B1453)</f>
        <v>5400</v>
      </c>
    </row>
    <row r="1454" spans="1:8" x14ac:dyDescent="0.25">
      <c r="A1454" t="s">
        <v>2358</v>
      </c>
      <c r="B1454">
        <f t="shared" si="49"/>
        <v>148</v>
      </c>
      <c r="C1454" t="str" cm="1">
        <f t="array" aca="1" ref="C1454" ca="1">INDIRECT("'"&amp;$A1454&amp;"'!"&amp;CHAR(COLUMN(A1453)+64)&amp;$B1454)</f>
        <v>22RT60</v>
      </c>
      <c r="D1454" cm="1">
        <f t="array" aca="1" ref="D1454" ca="1">INDIRECT("'"&amp;$A1454&amp;"'!"&amp;CHAR(COLUMN(C1453)+64)&amp;$B1454)</f>
        <v>142</v>
      </c>
      <c r="E1454">
        <f t="shared" si="48"/>
        <v>1453</v>
      </c>
      <c r="F1454" t="str" cm="1">
        <f t="array" aca="1" ref="F1454" ca="1">INDIRECT("'"&amp;$A1454&amp;"'!"&amp;CHAR(COLUMN(D1453)+64)&amp;$B1454)</f>
        <v>Nối thẳng ren trong u.PVC DISMY D60</v>
      </c>
      <c r="G1454" t="str" cm="1">
        <f t="array" aca="1" ref="G1454" ca="1">INDIRECT("'"&amp;$A1454&amp;"'!"&amp;CHAR(COLUMN(E1453)+64)&amp;$B1454)</f>
        <v>Cái</v>
      </c>
      <c r="H1454" s="1" cm="1">
        <f t="array" aca="1" ref="H1454" ca="1">INDIRECT("'"&amp;$A1454&amp;"'!"&amp;CHAR(COLUMN(B1453)+64)&amp;$B1454)</f>
        <v>7600</v>
      </c>
    </row>
    <row r="1455" spans="1:8" x14ac:dyDescent="0.25">
      <c r="A1455" t="s">
        <v>2358</v>
      </c>
      <c r="B1455">
        <f t="shared" si="49"/>
        <v>149</v>
      </c>
      <c r="C1455" t="str" cm="1">
        <f t="array" aca="1" ref="C1455" ca="1">INDIRECT("'"&amp;$A1455&amp;"'!"&amp;CHAR(COLUMN(A1454)+64)&amp;$B1455)</f>
        <v>22MB60</v>
      </c>
      <c r="D1455" cm="1">
        <f t="array" aca="1" ref="D1455" ca="1">INDIRECT("'"&amp;$A1455&amp;"'!"&amp;CHAR(COLUMN(C1454)+64)&amp;$B1455)</f>
        <v>143</v>
      </c>
      <c r="E1455">
        <f t="shared" si="48"/>
        <v>1454</v>
      </c>
      <c r="F1455" t="str" cm="1">
        <f t="array" aca="1" ref="F1455" ca="1">INDIRECT("'"&amp;$A1455&amp;"'!"&amp;CHAR(COLUMN(D1454)+64)&amp;$B1455)</f>
        <v>Mặt bích u.PVC DISMY D60</v>
      </c>
      <c r="G1455" t="str" cm="1">
        <f t="array" aca="1" ref="G1455" ca="1">INDIRECT("'"&amp;$A1455&amp;"'!"&amp;CHAR(COLUMN(E1454)+64)&amp;$B1455)</f>
        <v>Cái</v>
      </c>
      <c r="H1455" s="1" cm="1">
        <f t="array" aca="1" ref="H1455" ca="1">INDIRECT("'"&amp;$A1455&amp;"'!"&amp;CHAR(COLUMN(B1454)+64)&amp;$B1455)</f>
        <v>80600</v>
      </c>
    </row>
    <row r="1456" spans="1:8" x14ac:dyDescent="0.25">
      <c r="A1456" t="s">
        <v>2358</v>
      </c>
      <c r="B1456">
        <f t="shared" si="49"/>
        <v>150</v>
      </c>
      <c r="C1456" t="str" cm="1">
        <f t="array" aca="1" ref="C1456" ca="1">INDIRECT("'"&amp;$A1456&amp;"'!"&amp;CHAR(COLUMN(A1455)+64)&amp;$B1456)</f>
        <v>22MB75</v>
      </c>
      <c r="D1456" cm="1">
        <f t="array" aca="1" ref="D1456" ca="1">INDIRECT("'"&amp;$A1456&amp;"'!"&amp;CHAR(COLUMN(C1455)+64)&amp;$B1456)</f>
        <v>144</v>
      </c>
      <c r="E1456">
        <f t="shared" si="48"/>
        <v>1455</v>
      </c>
      <c r="F1456" t="str" cm="1">
        <f t="array" aca="1" ref="F1456" ca="1">INDIRECT("'"&amp;$A1456&amp;"'!"&amp;CHAR(COLUMN(D1455)+64)&amp;$B1456)</f>
        <v>Mặt bích u.PVC DISMY D75</v>
      </c>
      <c r="G1456" t="str" cm="1">
        <f t="array" aca="1" ref="G1456" ca="1">INDIRECT("'"&amp;$A1456&amp;"'!"&amp;CHAR(COLUMN(E1455)+64)&amp;$B1456)</f>
        <v>Cái</v>
      </c>
      <c r="H1456" s="1" cm="1">
        <f t="array" aca="1" ref="H1456" ca="1">INDIRECT("'"&amp;$A1456&amp;"'!"&amp;CHAR(COLUMN(B1455)+64)&amp;$B1456)</f>
        <v>112700</v>
      </c>
    </row>
    <row r="1457" spans="1:8" x14ac:dyDescent="0.25">
      <c r="A1457" t="s">
        <v>2358</v>
      </c>
      <c r="B1457">
        <f t="shared" si="49"/>
        <v>151</v>
      </c>
      <c r="C1457" t="str" cm="1">
        <f t="array" aca="1" ref="C1457" ca="1">INDIRECT("'"&amp;$A1457&amp;"'!"&amp;CHAR(COLUMN(A1456)+64)&amp;$B1457)</f>
        <v>22MB90</v>
      </c>
      <c r="D1457" cm="1">
        <f t="array" aca="1" ref="D1457" ca="1">INDIRECT("'"&amp;$A1457&amp;"'!"&amp;CHAR(COLUMN(C1456)+64)&amp;$B1457)</f>
        <v>145</v>
      </c>
      <c r="E1457">
        <f t="shared" si="48"/>
        <v>1456</v>
      </c>
      <c r="F1457" t="str" cm="1">
        <f t="array" aca="1" ref="F1457" ca="1">INDIRECT("'"&amp;$A1457&amp;"'!"&amp;CHAR(COLUMN(D1456)+64)&amp;$B1457)</f>
        <v>Mặt bích u.PVC DISMY D90</v>
      </c>
      <c r="G1457" t="str" cm="1">
        <f t="array" aca="1" ref="G1457" ca="1">INDIRECT("'"&amp;$A1457&amp;"'!"&amp;CHAR(COLUMN(E1456)+64)&amp;$B1457)</f>
        <v>Cái</v>
      </c>
      <c r="H1457" s="1" cm="1">
        <f t="array" aca="1" ref="H1457" ca="1">INDIRECT("'"&amp;$A1457&amp;"'!"&amp;CHAR(COLUMN(B1456)+64)&amp;$B1457)</f>
        <v>112400</v>
      </c>
    </row>
    <row r="1458" spans="1:8" x14ac:dyDescent="0.25">
      <c r="A1458" t="s">
        <v>2358</v>
      </c>
      <c r="B1458">
        <f t="shared" si="49"/>
        <v>152</v>
      </c>
      <c r="C1458" t="str" cm="1">
        <f t="array" aca="1" ref="C1458" ca="1">INDIRECT("'"&amp;$A1458&amp;"'!"&amp;CHAR(COLUMN(A1457)+64)&amp;$B1458)</f>
        <v>22MB110</v>
      </c>
      <c r="D1458" cm="1">
        <f t="array" aca="1" ref="D1458" ca="1">INDIRECT("'"&amp;$A1458&amp;"'!"&amp;CHAR(COLUMN(C1457)+64)&amp;$B1458)</f>
        <v>146</v>
      </c>
      <c r="E1458">
        <f t="shared" si="48"/>
        <v>1457</v>
      </c>
      <c r="F1458" t="str" cm="1">
        <f t="array" aca="1" ref="F1458" ca="1">INDIRECT("'"&amp;$A1458&amp;"'!"&amp;CHAR(COLUMN(D1457)+64)&amp;$B1458)</f>
        <v>Mặt bích u.PVC DISMY D110</v>
      </c>
      <c r="G1458" t="str" cm="1">
        <f t="array" aca="1" ref="G1458" ca="1">INDIRECT("'"&amp;$A1458&amp;"'!"&amp;CHAR(COLUMN(E1457)+64)&amp;$B1458)</f>
        <v>Cái</v>
      </c>
      <c r="H1458" s="1" cm="1">
        <f t="array" aca="1" ref="H1458" ca="1">INDIRECT("'"&amp;$A1458&amp;"'!"&amp;CHAR(COLUMN(B1457)+64)&amp;$B1458)</f>
        <v>151500</v>
      </c>
    </row>
    <row r="1459" spans="1:8" x14ac:dyDescent="0.25">
      <c r="A1459" t="s">
        <v>2358</v>
      </c>
      <c r="B1459">
        <f t="shared" si="49"/>
        <v>153</v>
      </c>
      <c r="C1459" t="str" cm="1">
        <f t="array" aca="1" ref="C1459" ca="1">INDIRECT("'"&amp;$A1459&amp;"'!"&amp;CHAR(COLUMN(A1458)+64)&amp;$B1459)</f>
        <v>22MB140</v>
      </c>
      <c r="D1459" cm="1">
        <f t="array" aca="1" ref="D1459" ca="1">INDIRECT("'"&amp;$A1459&amp;"'!"&amp;CHAR(COLUMN(C1458)+64)&amp;$B1459)</f>
        <v>147</v>
      </c>
      <c r="E1459">
        <f t="shared" si="48"/>
        <v>1458</v>
      </c>
      <c r="F1459" t="str" cm="1">
        <f t="array" aca="1" ref="F1459" ca="1">INDIRECT("'"&amp;$A1459&amp;"'!"&amp;CHAR(COLUMN(D1458)+64)&amp;$B1459)</f>
        <v>Mặt bích u.PVC DISMY D140</v>
      </c>
      <c r="G1459" t="str" cm="1">
        <f t="array" aca="1" ref="G1459" ca="1">INDIRECT("'"&amp;$A1459&amp;"'!"&amp;CHAR(COLUMN(E1458)+64)&amp;$B1459)</f>
        <v>Cái</v>
      </c>
      <c r="H1459" s="1" cm="1">
        <f t="array" aca="1" ref="H1459" ca="1">INDIRECT("'"&amp;$A1459&amp;"'!"&amp;CHAR(COLUMN(B1458)+64)&amp;$B1459)</f>
        <v>257800</v>
      </c>
    </row>
    <row r="1460" spans="1:8" x14ac:dyDescent="0.25">
      <c r="A1460" t="s">
        <v>2358</v>
      </c>
      <c r="B1460">
        <f t="shared" si="49"/>
        <v>154</v>
      </c>
      <c r="C1460" t="str" cm="1">
        <f t="array" aca="1" ref="C1460" ca="1">INDIRECT("'"&amp;$A1460&amp;"'!"&amp;CHAR(COLUMN(A1459)+64)&amp;$B1460)</f>
        <v>22MB160</v>
      </c>
      <c r="D1460" cm="1">
        <f t="array" aca="1" ref="D1460" ca="1">INDIRECT("'"&amp;$A1460&amp;"'!"&amp;CHAR(COLUMN(C1459)+64)&amp;$B1460)</f>
        <v>148</v>
      </c>
      <c r="E1460">
        <f t="shared" si="48"/>
        <v>1459</v>
      </c>
      <c r="F1460" t="str" cm="1">
        <f t="array" aca="1" ref="F1460" ca="1">INDIRECT("'"&amp;$A1460&amp;"'!"&amp;CHAR(COLUMN(D1459)+64)&amp;$B1460)</f>
        <v>Mặt bích u.PVC DISMY D160</v>
      </c>
      <c r="G1460" t="str" cm="1">
        <f t="array" aca="1" ref="G1460" ca="1">INDIRECT("'"&amp;$A1460&amp;"'!"&amp;CHAR(COLUMN(E1459)+64)&amp;$B1460)</f>
        <v>Cái</v>
      </c>
      <c r="H1460" s="1" cm="1">
        <f t="array" aca="1" ref="H1460" ca="1">INDIRECT("'"&amp;$A1460&amp;"'!"&amp;CHAR(COLUMN(B1459)+64)&amp;$B1460)</f>
        <v>361300</v>
      </c>
    </row>
    <row r="1461" spans="1:8" x14ac:dyDescent="0.25">
      <c r="A1461" t="s">
        <v>2358</v>
      </c>
      <c r="B1461">
        <f t="shared" si="49"/>
        <v>155</v>
      </c>
      <c r="C1461" t="str" cm="1">
        <f t="array" aca="1" ref="C1461" ca="1">INDIRECT("'"&amp;$A1461&amp;"'!"&amp;CHAR(COLUMN(A1460)+64)&amp;$B1461)</f>
        <v>22Y60</v>
      </c>
      <c r="D1461" cm="1">
        <f t="array" aca="1" ref="D1461" ca="1">INDIRECT("'"&amp;$A1461&amp;"'!"&amp;CHAR(COLUMN(C1460)+64)&amp;$B1461)</f>
        <v>149</v>
      </c>
      <c r="E1461">
        <f t="shared" si="48"/>
        <v>1460</v>
      </c>
      <c r="F1461" t="str" cm="1">
        <f t="array" aca="1" ref="F1461" ca="1">INDIRECT("'"&amp;$A1461&amp;"'!"&amp;CHAR(COLUMN(D1460)+64)&amp;$B1461)</f>
        <v>Ba chạc 45° u.PVC DISMY D60</v>
      </c>
      <c r="G1461" t="str" cm="1">
        <f t="array" aca="1" ref="G1461" ca="1">INDIRECT("'"&amp;$A1461&amp;"'!"&amp;CHAR(COLUMN(E1460)+64)&amp;$B1461)</f>
        <v>Cái</v>
      </c>
      <c r="H1461" s="1" cm="1">
        <f t="array" aca="1" ref="H1461" ca="1">INDIRECT("'"&amp;$A1461&amp;"'!"&amp;CHAR(COLUMN(B1460)+64)&amp;$B1461)</f>
        <v>19500</v>
      </c>
    </row>
    <row r="1462" spans="1:8" x14ac:dyDescent="0.25">
      <c r="A1462" t="s">
        <v>2358</v>
      </c>
      <c r="B1462">
        <f t="shared" si="49"/>
        <v>156</v>
      </c>
      <c r="C1462" t="str" cm="1">
        <f t="array" aca="1" ref="C1462" ca="1">INDIRECT("'"&amp;$A1462&amp;"'!"&amp;CHAR(COLUMN(A1461)+64)&amp;$B1462)</f>
        <v>22Y75</v>
      </c>
      <c r="D1462" cm="1">
        <f t="array" aca="1" ref="D1462" ca="1">INDIRECT("'"&amp;$A1462&amp;"'!"&amp;CHAR(COLUMN(C1461)+64)&amp;$B1462)</f>
        <v>150</v>
      </c>
      <c r="E1462">
        <f t="shared" si="48"/>
        <v>1461</v>
      </c>
      <c r="F1462" t="str" cm="1">
        <f t="array" aca="1" ref="F1462" ca="1">INDIRECT("'"&amp;$A1462&amp;"'!"&amp;CHAR(COLUMN(D1461)+64)&amp;$B1462)</f>
        <v>Ba chạc 45° u.PVC DISMY D75</v>
      </c>
      <c r="G1462" t="str" cm="1">
        <f t="array" aca="1" ref="G1462" ca="1">INDIRECT("'"&amp;$A1462&amp;"'!"&amp;CHAR(COLUMN(E1461)+64)&amp;$B1462)</f>
        <v>Cái</v>
      </c>
      <c r="H1462" s="1" cm="1">
        <f t="array" aca="1" ref="H1462" ca="1">INDIRECT("'"&amp;$A1462&amp;"'!"&amp;CHAR(COLUMN(B1461)+64)&amp;$B1462)</f>
        <v>37500</v>
      </c>
    </row>
    <row r="1463" spans="1:8" x14ac:dyDescent="0.25">
      <c r="A1463" t="s">
        <v>2358</v>
      </c>
      <c r="B1463">
        <f t="shared" si="49"/>
        <v>157</v>
      </c>
      <c r="C1463" t="str" cm="1">
        <f t="array" aca="1" ref="C1463" ca="1">INDIRECT("'"&amp;$A1463&amp;"'!"&amp;CHAR(COLUMN(A1462)+64)&amp;$B1463)</f>
        <v>22Y90</v>
      </c>
      <c r="D1463" cm="1">
        <f t="array" aca="1" ref="D1463" ca="1">INDIRECT("'"&amp;$A1463&amp;"'!"&amp;CHAR(COLUMN(C1462)+64)&amp;$B1463)</f>
        <v>151</v>
      </c>
      <c r="E1463">
        <f t="shared" si="48"/>
        <v>1462</v>
      </c>
      <c r="F1463" t="str" cm="1">
        <f t="array" aca="1" ref="F1463" ca="1">INDIRECT("'"&amp;$A1463&amp;"'!"&amp;CHAR(COLUMN(D1462)+64)&amp;$B1463)</f>
        <v>Ba chạc 45° u.PVC DISMY D90</v>
      </c>
      <c r="G1463" t="str" cm="1">
        <f t="array" aca="1" ref="G1463" ca="1">INDIRECT("'"&amp;$A1463&amp;"'!"&amp;CHAR(COLUMN(E1462)+64)&amp;$B1463)</f>
        <v>Cái</v>
      </c>
      <c r="H1463" s="1" cm="1">
        <f t="array" aca="1" ref="H1463" ca="1">INDIRECT("'"&amp;$A1463&amp;"'!"&amp;CHAR(COLUMN(B1462)+64)&amp;$B1463)</f>
        <v>45900</v>
      </c>
    </row>
    <row r="1464" spans="1:8" x14ac:dyDescent="0.25">
      <c r="A1464" t="s">
        <v>2358</v>
      </c>
      <c r="B1464">
        <f t="shared" si="49"/>
        <v>158</v>
      </c>
      <c r="C1464" t="str" cm="1">
        <f t="array" aca="1" ref="C1464" ca="1">INDIRECT("'"&amp;$A1464&amp;"'!"&amp;CHAR(COLUMN(A1463)+64)&amp;$B1464)</f>
        <v>22Y110</v>
      </c>
      <c r="D1464" cm="1">
        <f t="array" aca="1" ref="D1464" ca="1">INDIRECT("'"&amp;$A1464&amp;"'!"&amp;CHAR(COLUMN(C1463)+64)&amp;$B1464)</f>
        <v>152</v>
      </c>
      <c r="E1464">
        <f t="shared" si="48"/>
        <v>1463</v>
      </c>
      <c r="F1464" t="str" cm="1">
        <f t="array" aca="1" ref="F1464" ca="1">INDIRECT("'"&amp;$A1464&amp;"'!"&amp;CHAR(COLUMN(D1463)+64)&amp;$B1464)</f>
        <v>Ba chạc 45° u.PVC DISMY D110</v>
      </c>
      <c r="G1464" t="str" cm="1">
        <f t="array" aca="1" ref="G1464" ca="1">INDIRECT("'"&amp;$A1464&amp;"'!"&amp;CHAR(COLUMN(E1463)+64)&amp;$B1464)</f>
        <v>Cái</v>
      </c>
      <c r="H1464" s="1" cm="1">
        <f t="array" aca="1" ref="H1464" ca="1">INDIRECT("'"&amp;$A1464&amp;"'!"&amp;CHAR(COLUMN(B1463)+64)&amp;$B1464)</f>
        <v>69300</v>
      </c>
    </row>
    <row r="1465" spans="1:8" x14ac:dyDescent="0.25">
      <c r="A1465" t="s">
        <v>2358</v>
      </c>
      <c r="B1465">
        <f t="shared" si="49"/>
        <v>159</v>
      </c>
      <c r="C1465" t="str" cm="1">
        <f t="array" aca="1" ref="C1465" ca="1">INDIRECT("'"&amp;$A1465&amp;"'!"&amp;CHAR(COLUMN(A1464)+64)&amp;$B1465)</f>
        <v>22Y125</v>
      </c>
      <c r="D1465" cm="1">
        <f t="array" aca="1" ref="D1465" ca="1">INDIRECT("'"&amp;$A1465&amp;"'!"&amp;CHAR(COLUMN(C1464)+64)&amp;$B1465)</f>
        <v>153</v>
      </c>
      <c r="E1465">
        <f t="shared" si="48"/>
        <v>1464</v>
      </c>
      <c r="F1465" t="str" cm="1">
        <f t="array" aca="1" ref="F1465" ca="1">INDIRECT("'"&amp;$A1465&amp;"'!"&amp;CHAR(COLUMN(D1464)+64)&amp;$B1465)</f>
        <v>Ba chạc 45° u.PVC DISMY D125</v>
      </c>
      <c r="G1465" t="str" cm="1">
        <f t="array" aca="1" ref="G1465" ca="1">INDIRECT("'"&amp;$A1465&amp;"'!"&amp;CHAR(COLUMN(E1464)+64)&amp;$B1465)</f>
        <v>Cái</v>
      </c>
      <c r="H1465" s="1" cm="1">
        <f t="array" aca="1" ref="H1465" ca="1">INDIRECT("'"&amp;$A1465&amp;"'!"&amp;CHAR(COLUMN(B1464)+64)&amp;$B1465)</f>
        <v>136400</v>
      </c>
    </row>
    <row r="1466" spans="1:8" x14ac:dyDescent="0.25">
      <c r="A1466" t="s">
        <v>2358</v>
      </c>
      <c r="B1466">
        <f t="shared" si="49"/>
        <v>160</v>
      </c>
      <c r="C1466" t="str" cm="1">
        <f t="array" aca="1" ref="C1466" ca="1">INDIRECT("'"&amp;$A1466&amp;"'!"&amp;CHAR(COLUMN(A1465)+64)&amp;$B1466)</f>
        <v>22Y140</v>
      </c>
      <c r="D1466" cm="1">
        <f t="array" aca="1" ref="D1466" ca="1">INDIRECT("'"&amp;$A1466&amp;"'!"&amp;CHAR(COLUMN(C1465)+64)&amp;$B1466)</f>
        <v>154</v>
      </c>
      <c r="E1466">
        <f t="shared" si="48"/>
        <v>1465</v>
      </c>
      <c r="F1466" t="str" cm="1">
        <f t="array" aca="1" ref="F1466" ca="1">INDIRECT("'"&amp;$A1466&amp;"'!"&amp;CHAR(COLUMN(D1465)+64)&amp;$B1466)</f>
        <v>Ba chạc 45° u.PVC DISMY D140</v>
      </c>
      <c r="G1466" t="str" cm="1">
        <f t="array" aca="1" ref="G1466" ca="1">INDIRECT("'"&amp;$A1466&amp;"'!"&amp;CHAR(COLUMN(E1465)+64)&amp;$B1466)</f>
        <v>Cái</v>
      </c>
      <c r="H1466" s="1" cm="1">
        <f t="array" aca="1" ref="H1466" ca="1">INDIRECT("'"&amp;$A1466&amp;"'!"&amp;CHAR(COLUMN(B1465)+64)&amp;$B1466)</f>
        <v>221700</v>
      </c>
    </row>
    <row r="1467" spans="1:8" x14ac:dyDescent="0.25">
      <c r="A1467" t="s">
        <v>2358</v>
      </c>
      <c r="B1467">
        <f t="shared" si="49"/>
        <v>161</v>
      </c>
      <c r="C1467" t="str" cm="1">
        <f t="array" aca="1" ref="C1467" ca="1">INDIRECT("'"&amp;$A1467&amp;"'!"&amp;CHAR(COLUMN(A1466)+64)&amp;$B1467)</f>
        <v>22Y160</v>
      </c>
      <c r="D1467" cm="1">
        <f t="array" aca="1" ref="D1467" ca="1">INDIRECT("'"&amp;$A1467&amp;"'!"&amp;CHAR(COLUMN(C1466)+64)&amp;$B1467)</f>
        <v>155</v>
      </c>
      <c r="E1467">
        <f t="shared" si="48"/>
        <v>1466</v>
      </c>
      <c r="F1467" t="str" cm="1">
        <f t="array" aca="1" ref="F1467" ca="1">INDIRECT("'"&amp;$A1467&amp;"'!"&amp;CHAR(COLUMN(D1466)+64)&amp;$B1467)</f>
        <v>Ba chạc 45° u.PVC DISMY D160</v>
      </c>
      <c r="G1467" t="str" cm="1">
        <f t="array" aca="1" ref="G1467" ca="1">INDIRECT("'"&amp;$A1467&amp;"'!"&amp;CHAR(COLUMN(E1466)+64)&amp;$B1467)</f>
        <v>Cái</v>
      </c>
      <c r="H1467" s="1" cm="1">
        <f t="array" aca="1" ref="H1467" ca="1">INDIRECT("'"&amp;$A1467&amp;"'!"&amp;CHAR(COLUMN(B1466)+64)&amp;$B1467)</f>
        <v>314500</v>
      </c>
    </row>
    <row r="1468" spans="1:8" x14ac:dyDescent="0.25">
      <c r="A1468" t="s">
        <v>2358</v>
      </c>
      <c r="B1468">
        <f t="shared" si="49"/>
        <v>162</v>
      </c>
      <c r="C1468" t="str" cm="1">
        <f t="array" aca="1" ref="C1468" ca="1">INDIRECT("'"&amp;$A1468&amp;"'!"&amp;CHAR(COLUMN(A1467)+64)&amp;$B1468)</f>
        <v>22Y200</v>
      </c>
      <c r="D1468" cm="1">
        <f t="array" aca="1" ref="D1468" ca="1">INDIRECT("'"&amp;$A1468&amp;"'!"&amp;CHAR(COLUMN(C1467)+64)&amp;$B1468)</f>
        <v>156</v>
      </c>
      <c r="E1468">
        <f t="shared" si="48"/>
        <v>1467</v>
      </c>
      <c r="F1468" t="str" cm="1">
        <f t="array" aca="1" ref="F1468" ca="1">INDIRECT("'"&amp;$A1468&amp;"'!"&amp;CHAR(COLUMN(D1467)+64)&amp;$B1468)</f>
        <v>Ba chạc 45° u.PVC DISMY D200</v>
      </c>
      <c r="G1468" t="str" cm="1">
        <f t="array" aca="1" ref="G1468" ca="1">INDIRECT("'"&amp;$A1468&amp;"'!"&amp;CHAR(COLUMN(E1467)+64)&amp;$B1468)</f>
        <v>Cái</v>
      </c>
      <c r="H1468" s="1" cm="1">
        <f t="array" aca="1" ref="H1468" ca="1">INDIRECT("'"&amp;$A1468&amp;"'!"&amp;CHAR(COLUMN(B1467)+64)&amp;$B1468)</f>
        <v>650200</v>
      </c>
    </row>
    <row r="1469" spans="1:8" x14ac:dyDescent="0.25">
      <c r="A1469" t="s">
        <v>2358</v>
      </c>
      <c r="B1469">
        <f t="shared" si="49"/>
        <v>163</v>
      </c>
      <c r="C1469" t="str" cm="1">
        <f t="array" aca="1" ref="C1469" ca="1">INDIRECT("'"&amp;$A1469&amp;"'!"&amp;CHAR(COLUMN(A1468)+64)&amp;$B1469)</f>
        <v>22TCO90</v>
      </c>
      <c r="D1469" cm="1">
        <f t="array" aca="1" ref="D1469" ca="1">INDIRECT("'"&amp;$A1469&amp;"'!"&amp;CHAR(COLUMN(C1468)+64)&amp;$B1469)</f>
        <v>157</v>
      </c>
      <c r="E1469">
        <f t="shared" si="48"/>
        <v>1468</v>
      </c>
      <c r="F1469" t="str" cm="1">
        <f t="array" aca="1" ref="F1469" ca="1">INDIRECT("'"&amp;$A1469&amp;"'!"&amp;CHAR(COLUMN(D1468)+64)&amp;$B1469)</f>
        <v>Ba chạc 90° cong u.PVC DISMY D90</v>
      </c>
      <c r="G1469" t="str" cm="1">
        <f t="array" aca="1" ref="G1469" ca="1">INDIRECT("'"&amp;$A1469&amp;"'!"&amp;CHAR(COLUMN(E1468)+64)&amp;$B1469)</f>
        <v>Cái</v>
      </c>
      <c r="H1469" s="1" cm="1">
        <f t="array" aca="1" ref="H1469" ca="1">INDIRECT("'"&amp;$A1469&amp;"'!"&amp;CHAR(COLUMN(B1468)+64)&amp;$B1469)</f>
        <v>43000</v>
      </c>
    </row>
    <row r="1470" spans="1:8" x14ac:dyDescent="0.25">
      <c r="A1470" t="s">
        <v>2358</v>
      </c>
      <c r="B1470">
        <f t="shared" si="49"/>
        <v>164</v>
      </c>
      <c r="C1470" t="str" cm="1">
        <f t="array" aca="1" ref="C1470" ca="1">INDIRECT("'"&amp;$A1470&amp;"'!"&amp;CHAR(COLUMN(A1469)+64)&amp;$B1470)</f>
        <v>22TCO110</v>
      </c>
      <c r="D1470" cm="1">
        <f t="array" aca="1" ref="D1470" ca="1">INDIRECT("'"&amp;$A1470&amp;"'!"&amp;CHAR(COLUMN(C1469)+64)&amp;$B1470)</f>
        <v>158</v>
      </c>
      <c r="E1470">
        <f t="shared" si="48"/>
        <v>1469</v>
      </c>
      <c r="F1470" t="str" cm="1">
        <f t="array" aca="1" ref="F1470" ca="1">INDIRECT("'"&amp;$A1470&amp;"'!"&amp;CHAR(COLUMN(D1469)+64)&amp;$B1470)</f>
        <v>Ba chạc 90° cong u.PVC DISMY D110</v>
      </c>
      <c r="G1470" t="str" cm="1">
        <f t="array" aca="1" ref="G1470" ca="1">INDIRECT("'"&amp;$A1470&amp;"'!"&amp;CHAR(COLUMN(E1469)+64)&amp;$B1470)</f>
        <v>Cái</v>
      </c>
      <c r="H1470" s="1" cm="1">
        <f t="array" aca="1" ref="H1470" ca="1">INDIRECT("'"&amp;$A1470&amp;"'!"&amp;CHAR(COLUMN(B1469)+64)&amp;$B1470)</f>
        <v>71700</v>
      </c>
    </row>
    <row r="1471" spans="1:8" x14ac:dyDescent="0.25">
      <c r="A1471" t="s">
        <v>2358</v>
      </c>
      <c r="B1471">
        <f t="shared" si="49"/>
        <v>165</v>
      </c>
      <c r="C1471" t="str" cm="1">
        <f t="array" aca="1" ref="C1471" ca="1">INDIRECT("'"&amp;$A1471&amp;"'!"&amp;CHAR(COLUMN(A1470)+64)&amp;$B1471)</f>
        <v>22XP60</v>
      </c>
      <c r="D1471" cm="1">
        <f t="array" aca="1" ref="D1471" ca="1">INDIRECT("'"&amp;$A1471&amp;"'!"&amp;CHAR(COLUMN(C1470)+64)&amp;$B1471)</f>
        <v>159</v>
      </c>
      <c r="E1471">
        <f t="shared" si="48"/>
        <v>1470</v>
      </c>
      <c r="F1471" t="str" cm="1">
        <f t="array" aca="1" ref="F1471" ca="1">INDIRECT("'"&amp;$A1471&amp;"'!"&amp;CHAR(COLUMN(D1470)+64)&amp;$B1471)</f>
        <v>Xi Phông u.PVC DISMY D60</v>
      </c>
      <c r="G1471" t="str" cm="1">
        <f t="array" aca="1" ref="G1471" ca="1">INDIRECT("'"&amp;$A1471&amp;"'!"&amp;CHAR(COLUMN(E1470)+64)&amp;$B1471)</f>
        <v>Cái</v>
      </c>
      <c r="H1471" s="1" cm="1">
        <f t="array" aca="1" ref="H1471" ca="1">INDIRECT("'"&amp;$A1471&amp;"'!"&amp;CHAR(COLUMN(B1470)+64)&amp;$B1471)</f>
        <v>39100</v>
      </c>
    </row>
    <row r="1472" spans="1:8" x14ac:dyDescent="0.25">
      <c r="A1472" t="s">
        <v>2358</v>
      </c>
      <c r="B1472">
        <f t="shared" si="49"/>
        <v>166</v>
      </c>
      <c r="C1472" t="str" cm="1">
        <f t="array" aca="1" ref="C1472" ca="1">INDIRECT("'"&amp;$A1472&amp;"'!"&amp;CHAR(COLUMN(A1471)+64)&amp;$B1472)</f>
        <v>22XP75</v>
      </c>
      <c r="D1472" cm="1">
        <f t="array" aca="1" ref="D1472" ca="1">INDIRECT("'"&amp;$A1472&amp;"'!"&amp;CHAR(COLUMN(C1471)+64)&amp;$B1472)</f>
        <v>160</v>
      </c>
      <c r="E1472">
        <f t="shared" si="48"/>
        <v>1471</v>
      </c>
      <c r="F1472" t="str" cm="1">
        <f t="array" aca="1" ref="F1472" ca="1">INDIRECT("'"&amp;$A1472&amp;"'!"&amp;CHAR(COLUMN(D1471)+64)&amp;$B1472)</f>
        <v>Xi Phông u.PVC DISMY D75</v>
      </c>
      <c r="G1472" t="str" cm="1">
        <f t="array" aca="1" ref="G1472" ca="1">INDIRECT("'"&amp;$A1472&amp;"'!"&amp;CHAR(COLUMN(E1471)+64)&amp;$B1472)</f>
        <v>Cái</v>
      </c>
      <c r="H1472" s="1" cm="1">
        <f t="array" aca="1" ref="H1472" ca="1">INDIRECT("'"&amp;$A1472&amp;"'!"&amp;CHAR(COLUMN(B1471)+64)&amp;$B1472)</f>
        <v>71200</v>
      </c>
    </row>
    <row r="1473" spans="1:8" x14ac:dyDescent="0.25">
      <c r="A1473" t="s">
        <v>2358</v>
      </c>
      <c r="B1473">
        <f t="shared" si="49"/>
        <v>167</v>
      </c>
      <c r="C1473" t="str" cm="1">
        <f t="array" aca="1" ref="C1473" ca="1">INDIRECT("'"&amp;$A1473&amp;"'!"&amp;CHAR(COLUMN(A1472)+64)&amp;$B1473)</f>
        <v>23VC21</v>
      </c>
      <c r="D1473" cm="1">
        <f t="array" aca="1" ref="D1473" ca="1">INDIRECT("'"&amp;$A1473&amp;"'!"&amp;CHAR(COLUMN(C1472)+64)&amp;$B1473)</f>
        <v>161</v>
      </c>
      <c r="E1473">
        <f t="shared" si="48"/>
        <v>1472</v>
      </c>
      <c r="F1473" t="str" cm="1">
        <f t="array" aca="1" ref="F1473" ca="1">INDIRECT("'"&amp;$A1473&amp;"'!"&amp;CHAR(COLUMN(D1472)+64)&amp;$B1473)</f>
        <v>Van nhựa u.PVC DISMY D21</v>
      </c>
      <c r="G1473" t="str" cm="1">
        <f t="array" aca="1" ref="G1473" ca="1">INDIRECT("'"&amp;$A1473&amp;"'!"&amp;CHAR(COLUMN(E1472)+64)&amp;$B1473)</f>
        <v>Cái</v>
      </c>
      <c r="H1473" s="1" cm="1">
        <f t="array" aca="1" ref="H1473" ca="1">INDIRECT("'"&amp;$A1473&amp;"'!"&amp;CHAR(COLUMN(B1472)+64)&amp;$B1473)</f>
        <v>14200</v>
      </c>
    </row>
    <row r="1474" spans="1:8" x14ac:dyDescent="0.25">
      <c r="A1474" t="s">
        <v>2358</v>
      </c>
      <c r="B1474">
        <f t="shared" si="49"/>
        <v>168</v>
      </c>
      <c r="C1474" t="str" cm="1">
        <f t="array" aca="1" ref="C1474" ca="1">INDIRECT("'"&amp;$A1474&amp;"'!"&amp;CHAR(COLUMN(A1473)+64)&amp;$B1474)</f>
        <v>23VC27</v>
      </c>
      <c r="D1474" cm="1">
        <f t="array" aca="1" ref="D1474" ca="1">INDIRECT("'"&amp;$A1474&amp;"'!"&amp;CHAR(COLUMN(C1473)+64)&amp;$B1474)</f>
        <v>162</v>
      </c>
      <c r="E1474">
        <f t="shared" si="48"/>
        <v>1473</v>
      </c>
      <c r="F1474" t="str" cm="1">
        <f t="array" aca="1" ref="F1474" ca="1">INDIRECT("'"&amp;$A1474&amp;"'!"&amp;CHAR(COLUMN(D1473)+64)&amp;$B1474)</f>
        <v>Van nhựa u.PVC DISMY D27</v>
      </c>
      <c r="G1474" t="str" cm="1">
        <f t="array" aca="1" ref="G1474" ca="1">INDIRECT("'"&amp;$A1474&amp;"'!"&amp;CHAR(COLUMN(E1473)+64)&amp;$B1474)</f>
        <v>Cái</v>
      </c>
      <c r="H1474" s="1" cm="1">
        <f t="array" aca="1" ref="H1474" ca="1">INDIRECT("'"&amp;$A1474&amp;"'!"&amp;CHAR(COLUMN(B1473)+64)&amp;$B1474)</f>
        <v>17500</v>
      </c>
    </row>
    <row r="1475" spans="1:8" x14ac:dyDescent="0.25">
      <c r="A1475" t="s">
        <v>2358</v>
      </c>
      <c r="B1475">
        <f t="shared" si="49"/>
        <v>169</v>
      </c>
      <c r="C1475" t="str" cm="1">
        <f t="array" aca="1" ref="C1475" ca="1">INDIRECT("'"&amp;$A1475&amp;"'!"&amp;CHAR(COLUMN(A1474)+64)&amp;$B1475)</f>
        <v>23VC34</v>
      </c>
      <c r="D1475" cm="1">
        <f t="array" aca="1" ref="D1475" ca="1">INDIRECT("'"&amp;$A1475&amp;"'!"&amp;CHAR(COLUMN(C1474)+64)&amp;$B1475)</f>
        <v>163</v>
      </c>
      <c r="E1475">
        <f t="shared" si="48"/>
        <v>1474</v>
      </c>
      <c r="F1475" t="str" cm="1">
        <f t="array" aca="1" ref="F1475" ca="1">INDIRECT("'"&amp;$A1475&amp;"'!"&amp;CHAR(COLUMN(D1474)+64)&amp;$B1475)</f>
        <v>Van nhựa u.PVC DISMY D34</v>
      </c>
      <c r="G1475" t="str" cm="1">
        <f t="array" aca="1" ref="G1475" ca="1">INDIRECT("'"&amp;$A1475&amp;"'!"&amp;CHAR(COLUMN(E1474)+64)&amp;$B1475)</f>
        <v>Cái</v>
      </c>
      <c r="H1475" s="1" cm="1">
        <f t="array" aca="1" ref="H1475" ca="1">INDIRECT("'"&amp;$A1475&amp;"'!"&amp;CHAR(COLUMN(B1474)+64)&amp;$B1475)</f>
        <v>26600</v>
      </c>
    </row>
    <row r="1476" spans="1:8" x14ac:dyDescent="0.25">
      <c r="A1476" t="s">
        <v>2358</v>
      </c>
      <c r="B1476">
        <f t="shared" si="49"/>
        <v>170</v>
      </c>
      <c r="C1476" t="str" cm="1">
        <f t="array" aca="1" ref="C1476" ca="1">INDIRECT("'"&amp;$A1476&amp;"'!"&amp;CHAR(COLUMN(A1475)+64)&amp;$B1476)</f>
        <v>23VC42</v>
      </c>
      <c r="D1476" cm="1">
        <f t="array" aca="1" ref="D1476" ca="1">INDIRECT("'"&amp;$A1476&amp;"'!"&amp;CHAR(COLUMN(C1475)+64)&amp;$B1476)</f>
        <v>164</v>
      </c>
      <c r="E1476">
        <f t="shared" ref="E1476:E1539" si="50">+E1475+1</f>
        <v>1475</v>
      </c>
      <c r="F1476" t="str" cm="1">
        <f t="array" aca="1" ref="F1476" ca="1">INDIRECT("'"&amp;$A1476&amp;"'!"&amp;CHAR(COLUMN(D1475)+64)&amp;$B1476)</f>
        <v>Van nhựa u.PVC DISMY D42</v>
      </c>
      <c r="G1476" t="str" cm="1">
        <f t="array" aca="1" ref="G1476" ca="1">INDIRECT("'"&amp;$A1476&amp;"'!"&amp;CHAR(COLUMN(E1475)+64)&amp;$B1476)</f>
        <v>Cái</v>
      </c>
      <c r="H1476" s="1" cm="1">
        <f t="array" aca="1" ref="H1476" ca="1">INDIRECT("'"&amp;$A1476&amp;"'!"&amp;CHAR(COLUMN(B1475)+64)&amp;$B1476)</f>
        <v>41000</v>
      </c>
    </row>
    <row r="1477" spans="1:8" x14ac:dyDescent="0.25">
      <c r="A1477" t="s">
        <v>2358</v>
      </c>
      <c r="B1477">
        <f t="shared" si="49"/>
        <v>171</v>
      </c>
      <c r="C1477" t="str" cm="1">
        <f t="array" aca="1" ref="C1477" ca="1">INDIRECT("'"&amp;$A1477&amp;"'!"&amp;CHAR(COLUMN(A1476)+64)&amp;$B1477)</f>
        <v>23VC48</v>
      </c>
      <c r="D1477" cm="1">
        <f t="array" aca="1" ref="D1477" ca="1">INDIRECT("'"&amp;$A1477&amp;"'!"&amp;CHAR(COLUMN(C1476)+64)&amp;$B1477)</f>
        <v>165</v>
      </c>
      <c r="E1477">
        <f t="shared" si="50"/>
        <v>1476</v>
      </c>
      <c r="F1477" t="str" cm="1">
        <f t="array" aca="1" ref="F1477" ca="1">INDIRECT("'"&amp;$A1477&amp;"'!"&amp;CHAR(COLUMN(D1476)+64)&amp;$B1477)</f>
        <v>Van nhựa u.PVC DISMY D48</v>
      </c>
      <c r="G1477" t="str" cm="1">
        <f t="array" aca="1" ref="G1477" ca="1">INDIRECT("'"&amp;$A1477&amp;"'!"&amp;CHAR(COLUMN(E1476)+64)&amp;$B1477)</f>
        <v>Cái</v>
      </c>
      <c r="H1477" s="1" cm="1">
        <f t="array" aca="1" ref="H1477" ca="1">INDIRECT("'"&amp;$A1477&amp;"'!"&amp;CHAR(COLUMN(B1476)+64)&amp;$B1477)</f>
        <v>59800</v>
      </c>
    </row>
    <row r="1478" spans="1:8" x14ac:dyDescent="0.25">
      <c r="A1478" t="s">
        <v>2358</v>
      </c>
      <c r="B1478">
        <f t="shared" si="49"/>
        <v>172</v>
      </c>
      <c r="C1478" t="str" cm="1">
        <f t="array" aca="1" ref="C1478" ca="1">INDIRECT("'"&amp;$A1478&amp;"'!"&amp;CHAR(COLUMN(A1477)+64)&amp;$B1478)</f>
        <v>23VC60</v>
      </c>
      <c r="D1478" cm="1">
        <f t="array" aca="1" ref="D1478" ca="1">INDIRECT("'"&amp;$A1478&amp;"'!"&amp;CHAR(COLUMN(C1477)+64)&amp;$B1478)</f>
        <v>166</v>
      </c>
      <c r="E1478">
        <f t="shared" si="50"/>
        <v>1477</v>
      </c>
      <c r="F1478" t="str" cm="1">
        <f t="array" aca="1" ref="F1478" ca="1">INDIRECT("'"&amp;$A1478&amp;"'!"&amp;CHAR(COLUMN(D1477)+64)&amp;$B1478)</f>
        <v>Van nhựa u.PVC DISMY D60</v>
      </c>
      <c r="G1478" t="str" cm="1">
        <f t="array" aca="1" ref="G1478" ca="1">INDIRECT("'"&amp;$A1478&amp;"'!"&amp;CHAR(COLUMN(E1477)+64)&amp;$B1478)</f>
        <v>Cái</v>
      </c>
      <c r="H1478" s="1" cm="1">
        <f t="array" aca="1" ref="H1478" ca="1">INDIRECT("'"&amp;$A1478&amp;"'!"&amp;CHAR(COLUMN(B1477)+64)&amp;$B1478)</f>
        <v>81900</v>
      </c>
    </row>
    <row r="1479" spans="1:8" x14ac:dyDescent="0.25">
      <c r="A1479" t="s">
        <v>2358</v>
      </c>
      <c r="B1479">
        <f t="shared" si="49"/>
        <v>173</v>
      </c>
      <c r="C1479" t="str" cm="1">
        <f t="array" aca="1" ref="C1479" ca="1">INDIRECT("'"&amp;$A1479&amp;"'!"&amp;CHAR(COLUMN(A1478)+64)&amp;$B1479)</f>
        <v>22BTX60</v>
      </c>
      <c r="D1479" cm="1">
        <f t="array" aca="1" ref="D1479" ca="1">INDIRECT("'"&amp;$A1479&amp;"'!"&amp;CHAR(COLUMN(C1478)+64)&amp;$B1479)</f>
        <v>167</v>
      </c>
      <c r="E1479">
        <f t="shared" si="50"/>
        <v>1478</v>
      </c>
      <c r="F1479" t="str" cm="1">
        <f t="array" aca="1" ref="F1479" ca="1">INDIRECT("'"&amp;$A1479&amp;"'!"&amp;CHAR(COLUMN(D1478)+64)&amp;$B1479)</f>
        <v>Bịt xả thông tắc u.PVC DISMY D60</v>
      </c>
      <c r="G1479" t="str" cm="1">
        <f t="array" aca="1" ref="G1479" ca="1">INDIRECT("'"&amp;$A1479&amp;"'!"&amp;CHAR(COLUMN(E1478)+64)&amp;$B1479)</f>
        <v>Cái</v>
      </c>
      <c r="H1479" s="1" cm="1">
        <f t="array" aca="1" ref="H1479" ca="1">INDIRECT("'"&amp;$A1479&amp;"'!"&amp;CHAR(COLUMN(B1478)+64)&amp;$B1479)</f>
        <v>10600</v>
      </c>
    </row>
    <row r="1480" spans="1:8" x14ac:dyDescent="0.25">
      <c r="A1480" t="s">
        <v>2358</v>
      </c>
      <c r="B1480">
        <f t="shared" si="49"/>
        <v>174</v>
      </c>
      <c r="C1480" t="str" cm="1">
        <f t="array" aca="1" ref="C1480" ca="1">INDIRECT("'"&amp;$A1480&amp;"'!"&amp;CHAR(COLUMN(A1479)+64)&amp;$B1480)</f>
        <v>22BTX75</v>
      </c>
      <c r="D1480" cm="1">
        <f t="array" aca="1" ref="D1480" ca="1">INDIRECT("'"&amp;$A1480&amp;"'!"&amp;CHAR(COLUMN(C1479)+64)&amp;$B1480)</f>
        <v>168</v>
      </c>
      <c r="E1480">
        <f t="shared" si="50"/>
        <v>1479</v>
      </c>
      <c r="F1480" t="str" cm="1">
        <f t="array" aca="1" ref="F1480" ca="1">INDIRECT("'"&amp;$A1480&amp;"'!"&amp;CHAR(COLUMN(D1479)+64)&amp;$B1480)</f>
        <v>Bịt xả thông tắc u.PVC DISMY D75</v>
      </c>
      <c r="G1480" t="str" cm="1">
        <f t="array" aca="1" ref="G1480" ca="1">INDIRECT("'"&amp;$A1480&amp;"'!"&amp;CHAR(COLUMN(E1479)+64)&amp;$B1480)</f>
        <v>Cái</v>
      </c>
      <c r="H1480" s="1" cm="1">
        <f t="array" aca="1" ref="H1480" ca="1">INDIRECT("'"&amp;$A1480&amp;"'!"&amp;CHAR(COLUMN(B1479)+64)&amp;$B1480)</f>
        <v>15400</v>
      </c>
    </row>
    <row r="1481" spans="1:8" x14ac:dyDescent="0.25">
      <c r="A1481" t="s">
        <v>2358</v>
      </c>
      <c r="B1481">
        <f t="shared" si="49"/>
        <v>175</v>
      </c>
      <c r="C1481" t="str" cm="1">
        <f t="array" aca="1" ref="C1481" ca="1">INDIRECT("'"&amp;$A1481&amp;"'!"&amp;CHAR(COLUMN(A1480)+64)&amp;$B1481)</f>
        <v>22BTX90</v>
      </c>
      <c r="D1481" cm="1">
        <f t="array" aca="1" ref="D1481" ca="1">INDIRECT("'"&amp;$A1481&amp;"'!"&amp;CHAR(COLUMN(C1480)+64)&amp;$B1481)</f>
        <v>169</v>
      </c>
      <c r="E1481">
        <f t="shared" si="50"/>
        <v>1480</v>
      </c>
      <c r="F1481" t="str" cm="1">
        <f t="array" aca="1" ref="F1481" ca="1">INDIRECT("'"&amp;$A1481&amp;"'!"&amp;CHAR(COLUMN(D1480)+64)&amp;$B1481)</f>
        <v>Bịt xả thông tắc u.PVC DISMY D90</v>
      </c>
      <c r="G1481" t="str" cm="1">
        <f t="array" aca="1" ref="G1481" ca="1">INDIRECT("'"&amp;$A1481&amp;"'!"&amp;CHAR(COLUMN(E1480)+64)&amp;$B1481)</f>
        <v>Cái</v>
      </c>
      <c r="H1481" s="1" cm="1">
        <f t="array" aca="1" ref="H1481" ca="1">INDIRECT("'"&amp;$A1481&amp;"'!"&amp;CHAR(COLUMN(B1480)+64)&amp;$B1481)</f>
        <v>22400</v>
      </c>
    </row>
    <row r="1482" spans="1:8" x14ac:dyDescent="0.25">
      <c r="A1482" t="s">
        <v>2358</v>
      </c>
      <c r="B1482">
        <f t="shared" si="49"/>
        <v>176</v>
      </c>
      <c r="C1482" t="str" cm="1">
        <f t="array" aca="1" ref="C1482" ca="1">INDIRECT("'"&amp;$A1482&amp;"'!"&amp;CHAR(COLUMN(A1481)+64)&amp;$B1482)</f>
        <v>22BTX110</v>
      </c>
      <c r="D1482" cm="1">
        <f t="array" aca="1" ref="D1482" ca="1">INDIRECT("'"&amp;$A1482&amp;"'!"&amp;CHAR(COLUMN(C1481)+64)&amp;$B1482)</f>
        <v>170</v>
      </c>
      <c r="E1482">
        <f t="shared" si="50"/>
        <v>1481</v>
      </c>
      <c r="F1482" t="str" cm="1">
        <f t="array" aca="1" ref="F1482" ca="1">INDIRECT("'"&amp;$A1482&amp;"'!"&amp;CHAR(COLUMN(D1481)+64)&amp;$B1482)</f>
        <v>Bịt xả thông tắc u.PVC DISMY D110</v>
      </c>
      <c r="G1482" t="str" cm="1">
        <f t="array" aca="1" ref="G1482" ca="1">INDIRECT("'"&amp;$A1482&amp;"'!"&amp;CHAR(COLUMN(E1481)+64)&amp;$B1482)</f>
        <v>Cái</v>
      </c>
      <c r="H1482" s="1" cm="1">
        <f t="array" aca="1" ref="H1482" ca="1">INDIRECT("'"&amp;$A1482&amp;"'!"&amp;CHAR(COLUMN(B1481)+64)&amp;$B1482)</f>
        <v>29800</v>
      </c>
    </row>
    <row r="1483" spans="1:8" x14ac:dyDescent="0.25">
      <c r="A1483" t="s">
        <v>2358</v>
      </c>
      <c r="B1483">
        <f t="shared" si="49"/>
        <v>177</v>
      </c>
      <c r="C1483" t="str" cm="1">
        <f t="array" aca="1" ref="C1483" ca="1">INDIRECT("'"&amp;$A1483&amp;"'!"&amp;CHAR(COLUMN(A1482)+64)&amp;$B1483)</f>
        <v>22BTX125</v>
      </c>
      <c r="D1483" cm="1">
        <f t="array" aca="1" ref="D1483" ca="1">INDIRECT("'"&amp;$A1483&amp;"'!"&amp;CHAR(COLUMN(C1482)+64)&amp;$B1483)</f>
        <v>171</v>
      </c>
      <c r="E1483">
        <f t="shared" si="50"/>
        <v>1482</v>
      </c>
      <c r="F1483" t="str" cm="1">
        <f t="array" aca="1" ref="F1483" ca="1">INDIRECT("'"&amp;$A1483&amp;"'!"&amp;CHAR(COLUMN(D1482)+64)&amp;$B1483)</f>
        <v>Bịt xả thông tắc u.PVC DISMY D125</v>
      </c>
      <c r="G1483" t="str" cm="1">
        <f t="array" aca="1" ref="G1483" ca="1">INDIRECT("'"&amp;$A1483&amp;"'!"&amp;CHAR(COLUMN(E1482)+64)&amp;$B1483)</f>
        <v>Cái</v>
      </c>
      <c r="H1483" s="1" cm="1">
        <f t="array" aca="1" ref="H1483" ca="1">INDIRECT("'"&amp;$A1483&amp;"'!"&amp;CHAR(COLUMN(B1482)+64)&amp;$B1483)</f>
        <v>42700</v>
      </c>
    </row>
    <row r="1484" spans="1:8" x14ac:dyDescent="0.25">
      <c r="A1484" t="s">
        <v>2358</v>
      </c>
      <c r="B1484">
        <f t="shared" si="49"/>
        <v>178</v>
      </c>
      <c r="C1484" t="str" cm="1">
        <f t="array" aca="1" ref="C1484" ca="1">INDIRECT("'"&amp;$A1484&amp;"'!"&amp;CHAR(COLUMN(A1483)+64)&amp;$B1484)</f>
        <v>22BTX140</v>
      </c>
      <c r="D1484" cm="1">
        <f t="array" aca="1" ref="D1484" ca="1">INDIRECT("'"&amp;$A1484&amp;"'!"&amp;CHAR(COLUMN(C1483)+64)&amp;$B1484)</f>
        <v>172</v>
      </c>
      <c r="E1484">
        <f t="shared" si="50"/>
        <v>1483</v>
      </c>
      <c r="F1484" t="str" cm="1">
        <f t="array" aca="1" ref="F1484" ca="1">INDIRECT("'"&amp;$A1484&amp;"'!"&amp;CHAR(COLUMN(D1483)+64)&amp;$B1484)</f>
        <v>Bịt xả thông tắc u.PVC DISMY D140</v>
      </c>
      <c r="G1484" t="str" cm="1">
        <f t="array" aca="1" ref="G1484" ca="1">INDIRECT("'"&amp;$A1484&amp;"'!"&amp;CHAR(COLUMN(E1483)+64)&amp;$B1484)</f>
        <v>Cái</v>
      </c>
      <c r="H1484" s="1" cm="1">
        <f t="array" aca="1" ref="H1484" ca="1">INDIRECT("'"&amp;$A1484&amp;"'!"&amp;CHAR(COLUMN(B1483)+64)&amp;$B1484)</f>
        <v>56500</v>
      </c>
    </row>
    <row r="1485" spans="1:8" x14ac:dyDescent="0.25">
      <c r="A1485" t="s">
        <v>2358</v>
      </c>
      <c r="B1485">
        <f t="shared" ref="B1485:B1499" si="51">+B1484+1</f>
        <v>179</v>
      </c>
      <c r="C1485" t="str" cm="1">
        <f t="array" aca="1" ref="C1485" ca="1">INDIRECT("'"&amp;$A1485&amp;"'!"&amp;CHAR(COLUMN(A1484)+64)&amp;$B1485)</f>
        <v>22BTX160</v>
      </c>
      <c r="D1485" cm="1">
        <f t="array" aca="1" ref="D1485" ca="1">INDIRECT("'"&amp;$A1485&amp;"'!"&amp;CHAR(COLUMN(C1484)+64)&amp;$B1485)</f>
        <v>173</v>
      </c>
      <c r="E1485">
        <f t="shared" si="50"/>
        <v>1484</v>
      </c>
      <c r="F1485" t="str" cm="1">
        <f t="array" aca="1" ref="F1485" ca="1">INDIRECT("'"&amp;$A1485&amp;"'!"&amp;CHAR(COLUMN(D1484)+64)&amp;$B1485)</f>
        <v>Bịt xả thông tắc u.PVC DISMY D160</v>
      </c>
      <c r="G1485" t="str" cm="1">
        <f t="array" aca="1" ref="G1485" ca="1">INDIRECT("'"&amp;$A1485&amp;"'!"&amp;CHAR(COLUMN(E1484)+64)&amp;$B1485)</f>
        <v>Cái</v>
      </c>
      <c r="H1485" s="1" cm="1">
        <f t="array" aca="1" ref="H1485" ca="1">INDIRECT("'"&amp;$A1485&amp;"'!"&amp;CHAR(COLUMN(B1484)+64)&amp;$B1485)</f>
        <v>75700</v>
      </c>
    </row>
    <row r="1486" spans="1:8" x14ac:dyDescent="0.25">
      <c r="A1486" t="s">
        <v>2358</v>
      </c>
      <c r="B1486">
        <f t="shared" si="51"/>
        <v>180</v>
      </c>
      <c r="C1486" t="str" cm="1">
        <f t="array" aca="1" ref="C1486" ca="1">INDIRECT("'"&amp;$A1486&amp;"'!"&amp;CHAR(COLUMN(A1485)+64)&amp;$B1486)</f>
        <v>22BCB9060</v>
      </c>
      <c r="D1486" cm="1">
        <f t="array" aca="1" ref="D1486" ca="1">INDIRECT("'"&amp;$A1486&amp;"'!"&amp;CHAR(COLUMN(C1485)+64)&amp;$B1486)</f>
        <v>174</v>
      </c>
      <c r="E1486">
        <f t="shared" si="50"/>
        <v>1485</v>
      </c>
      <c r="F1486" t="str" cm="1">
        <f t="array" aca="1" ref="F1486" ca="1">INDIRECT("'"&amp;$A1486&amp;"'!"&amp;CHAR(COLUMN(D1485)+64)&amp;$B1486)</f>
        <v>Bạc chuyển bậc u.PVC DISMY D90/60</v>
      </c>
      <c r="G1486" t="str" cm="1">
        <f t="array" aca="1" ref="G1486" ca="1">INDIRECT("'"&amp;$A1486&amp;"'!"&amp;CHAR(COLUMN(E1485)+64)&amp;$B1486)</f>
        <v>Cái</v>
      </c>
      <c r="H1486" s="1" cm="1">
        <f t="array" aca="1" ref="H1486" ca="1">INDIRECT("'"&amp;$A1486&amp;"'!"&amp;CHAR(COLUMN(B1485)+64)&amp;$B1486)</f>
        <v>15500</v>
      </c>
    </row>
    <row r="1487" spans="1:8" x14ac:dyDescent="0.25">
      <c r="A1487" t="s">
        <v>2358</v>
      </c>
      <c r="B1487">
        <f t="shared" si="51"/>
        <v>181</v>
      </c>
      <c r="C1487" t="str" cm="1">
        <f t="array" aca="1" ref="C1487" ca="1">INDIRECT("'"&amp;$A1487&amp;"'!"&amp;CHAR(COLUMN(A1486)+64)&amp;$B1487)</f>
        <v>22BCB9075</v>
      </c>
      <c r="D1487" cm="1">
        <f t="array" aca="1" ref="D1487" ca="1">INDIRECT("'"&amp;$A1487&amp;"'!"&amp;CHAR(COLUMN(C1486)+64)&amp;$B1487)</f>
        <v>175</v>
      </c>
      <c r="E1487">
        <f t="shared" si="50"/>
        <v>1486</v>
      </c>
      <c r="F1487" t="str" cm="1">
        <f t="array" aca="1" ref="F1487" ca="1">INDIRECT("'"&amp;$A1487&amp;"'!"&amp;CHAR(COLUMN(D1486)+64)&amp;$B1487)</f>
        <v>Bạc chuyển bậc u.PVC DISMY D90/75</v>
      </c>
      <c r="G1487" t="str" cm="1">
        <f t="array" aca="1" ref="G1487" ca="1">INDIRECT("'"&amp;$A1487&amp;"'!"&amp;CHAR(COLUMN(E1486)+64)&amp;$B1487)</f>
        <v>Cái</v>
      </c>
      <c r="H1487" s="1" cm="1">
        <f t="array" aca="1" ref="H1487" ca="1">INDIRECT("'"&amp;$A1487&amp;"'!"&amp;CHAR(COLUMN(B1486)+64)&amp;$B1487)</f>
        <v>13800</v>
      </c>
    </row>
    <row r="1488" spans="1:8" x14ac:dyDescent="0.25">
      <c r="A1488" t="s">
        <v>2358</v>
      </c>
      <c r="B1488">
        <f t="shared" si="51"/>
        <v>182</v>
      </c>
      <c r="C1488" t="str" cm="1">
        <f t="array" aca="1" ref="C1488" ca="1">INDIRECT("'"&amp;$A1488&amp;"'!"&amp;CHAR(COLUMN(A1487)+64)&amp;$B1488)</f>
        <v>22BCB11060</v>
      </c>
      <c r="D1488" cm="1">
        <f t="array" aca="1" ref="D1488" ca="1">INDIRECT("'"&amp;$A1488&amp;"'!"&amp;CHAR(COLUMN(C1487)+64)&amp;$B1488)</f>
        <v>176</v>
      </c>
      <c r="E1488">
        <f t="shared" si="50"/>
        <v>1487</v>
      </c>
      <c r="F1488" t="str" cm="1">
        <f t="array" aca="1" ref="F1488" ca="1">INDIRECT("'"&amp;$A1488&amp;"'!"&amp;CHAR(COLUMN(D1487)+64)&amp;$B1488)</f>
        <v>Bạc chuyển bậc u.PVC DISMY D110/60</v>
      </c>
      <c r="G1488" t="str" cm="1">
        <f t="array" aca="1" ref="G1488" ca="1">INDIRECT("'"&amp;$A1488&amp;"'!"&amp;CHAR(COLUMN(E1487)+64)&amp;$B1488)</f>
        <v>Cái</v>
      </c>
      <c r="H1488" s="1" cm="1">
        <f t="array" aca="1" ref="H1488" ca="1">INDIRECT("'"&amp;$A1488&amp;"'!"&amp;CHAR(COLUMN(B1487)+64)&amp;$B1488)</f>
        <v>28200</v>
      </c>
    </row>
    <row r="1489" spans="1:8" x14ac:dyDescent="0.25">
      <c r="A1489" t="s">
        <v>2358</v>
      </c>
      <c r="B1489">
        <f t="shared" si="51"/>
        <v>183</v>
      </c>
      <c r="C1489" t="str" cm="1">
        <f t="array" aca="1" ref="C1489" ca="1">INDIRECT("'"&amp;$A1489&amp;"'!"&amp;CHAR(COLUMN(A1488)+64)&amp;$B1489)</f>
        <v>22BCB11075</v>
      </c>
      <c r="D1489" cm="1">
        <f t="array" aca="1" ref="D1489" ca="1">INDIRECT("'"&amp;$A1489&amp;"'!"&amp;CHAR(COLUMN(C1488)+64)&amp;$B1489)</f>
        <v>177</v>
      </c>
      <c r="E1489">
        <f t="shared" si="50"/>
        <v>1488</v>
      </c>
      <c r="F1489" t="str" cm="1">
        <f t="array" aca="1" ref="F1489" ca="1">INDIRECT("'"&amp;$A1489&amp;"'!"&amp;CHAR(COLUMN(D1488)+64)&amp;$B1489)</f>
        <v>Bạc chuyển bậc u.PVC DISMY D110/75</v>
      </c>
      <c r="G1489" t="str" cm="1">
        <f t="array" aca="1" ref="G1489" ca="1">INDIRECT("'"&amp;$A1489&amp;"'!"&amp;CHAR(COLUMN(E1488)+64)&amp;$B1489)</f>
        <v>Cái</v>
      </c>
      <c r="H1489" s="1" cm="1">
        <f t="array" aca="1" ref="H1489" ca="1">INDIRECT("'"&amp;$A1489&amp;"'!"&amp;CHAR(COLUMN(B1488)+64)&amp;$B1489)</f>
        <v>30100</v>
      </c>
    </row>
    <row r="1490" spans="1:8" x14ac:dyDescent="0.25">
      <c r="A1490" t="s">
        <v>2358</v>
      </c>
      <c r="B1490">
        <f t="shared" si="51"/>
        <v>184</v>
      </c>
      <c r="C1490" t="str" cm="1">
        <f t="array" aca="1" ref="C1490" ca="1">INDIRECT("'"&amp;$A1490&amp;"'!"&amp;CHAR(COLUMN(A1489)+64)&amp;$B1490)</f>
        <v>22BCB11090</v>
      </c>
      <c r="D1490" cm="1">
        <f t="array" aca="1" ref="D1490" ca="1">INDIRECT("'"&amp;$A1490&amp;"'!"&amp;CHAR(COLUMN(C1489)+64)&amp;$B1490)</f>
        <v>178</v>
      </c>
      <c r="E1490">
        <f t="shared" si="50"/>
        <v>1489</v>
      </c>
      <c r="F1490" t="str" cm="1">
        <f t="array" aca="1" ref="F1490" ca="1">INDIRECT("'"&amp;$A1490&amp;"'!"&amp;CHAR(COLUMN(D1489)+64)&amp;$B1490)</f>
        <v>Bạc chuyển bậc u.PVC DISMY D110/90</v>
      </c>
      <c r="G1490" t="str" cm="1">
        <f t="array" aca="1" ref="G1490" ca="1">INDIRECT("'"&amp;$A1490&amp;"'!"&amp;CHAR(COLUMN(E1489)+64)&amp;$B1490)</f>
        <v>Cái</v>
      </c>
      <c r="H1490" s="1" cm="1">
        <f t="array" aca="1" ref="H1490" ca="1">INDIRECT("'"&amp;$A1490&amp;"'!"&amp;CHAR(COLUMN(B1489)+64)&amp;$B1490)</f>
        <v>31800</v>
      </c>
    </row>
    <row r="1491" spans="1:8" x14ac:dyDescent="0.25">
      <c r="A1491" t="s">
        <v>2358</v>
      </c>
      <c r="B1491">
        <f t="shared" si="51"/>
        <v>185</v>
      </c>
      <c r="C1491" t="str" cm="1">
        <f t="array" aca="1" ref="C1491" ca="1">INDIRECT("'"&amp;$A1491&amp;"'!"&amp;CHAR(COLUMN(A1490)+64)&amp;$B1491)</f>
        <v>22BCB12575</v>
      </c>
      <c r="D1491" cm="1">
        <f t="array" aca="1" ref="D1491" ca="1">INDIRECT("'"&amp;$A1491&amp;"'!"&amp;CHAR(COLUMN(C1490)+64)&amp;$B1491)</f>
        <v>179</v>
      </c>
      <c r="E1491">
        <f t="shared" si="50"/>
        <v>1490</v>
      </c>
      <c r="F1491" t="str" cm="1">
        <f t="array" aca="1" ref="F1491" ca="1">INDIRECT("'"&amp;$A1491&amp;"'!"&amp;CHAR(COLUMN(D1490)+64)&amp;$B1491)</f>
        <v>Bạc chuyển bậc u.PVC DISMY D125/75</v>
      </c>
      <c r="G1491" t="str" cm="1">
        <f t="array" aca="1" ref="G1491" ca="1">INDIRECT("'"&amp;$A1491&amp;"'!"&amp;CHAR(COLUMN(E1490)+64)&amp;$B1491)</f>
        <v>Cái</v>
      </c>
      <c r="H1491" s="1" cm="1">
        <f t="array" aca="1" ref="H1491" ca="1">INDIRECT("'"&amp;$A1491&amp;"'!"&amp;CHAR(COLUMN(B1490)+64)&amp;$B1491)</f>
        <v>43400</v>
      </c>
    </row>
    <row r="1492" spans="1:8" x14ac:dyDescent="0.25">
      <c r="A1492" t="s">
        <v>2358</v>
      </c>
      <c r="B1492">
        <f t="shared" si="51"/>
        <v>186</v>
      </c>
      <c r="C1492" t="str" cm="1">
        <f t="array" aca="1" ref="C1492" ca="1">INDIRECT("'"&amp;$A1492&amp;"'!"&amp;CHAR(COLUMN(A1491)+64)&amp;$B1492)</f>
        <v>22BCB125110</v>
      </c>
      <c r="D1492" cm="1">
        <f t="array" aca="1" ref="D1492" ca="1">INDIRECT("'"&amp;$A1492&amp;"'!"&amp;CHAR(COLUMN(C1491)+64)&amp;$B1492)</f>
        <v>180</v>
      </c>
      <c r="E1492">
        <f t="shared" si="50"/>
        <v>1491</v>
      </c>
      <c r="F1492" t="str" cm="1">
        <f t="array" aca="1" ref="F1492" ca="1">INDIRECT("'"&amp;$A1492&amp;"'!"&amp;CHAR(COLUMN(D1491)+64)&amp;$B1492)</f>
        <v>Bạc chuyển bậc u.PVC DISMY D125/110</v>
      </c>
      <c r="G1492" t="str" cm="1">
        <f t="array" aca="1" ref="G1492" ca="1">INDIRECT("'"&amp;$A1492&amp;"'!"&amp;CHAR(COLUMN(E1491)+64)&amp;$B1492)</f>
        <v>Cái</v>
      </c>
      <c r="H1492" s="1" cm="1">
        <f t="array" aca="1" ref="H1492" ca="1">INDIRECT("'"&amp;$A1492&amp;"'!"&amp;CHAR(COLUMN(B1491)+64)&amp;$B1492)</f>
        <v>43400</v>
      </c>
    </row>
    <row r="1493" spans="1:8" x14ac:dyDescent="0.25">
      <c r="A1493" t="s">
        <v>2358</v>
      </c>
      <c r="B1493">
        <f t="shared" si="51"/>
        <v>187</v>
      </c>
      <c r="C1493" t="str" cm="1">
        <f t="array" aca="1" ref="C1493" ca="1">INDIRECT("'"&amp;$A1493&amp;"'!"&amp;CHAR(COLUMN(A1492)+64)&amp;$B1493)</f>
        <v>22BCB14075</v>
      </c>
      <c r="D1493" cm="1">
        <f t="array" aca="1" ref="D1493" ca="1">INDIRECT("'"&amp;$A1493&amp;"'!"&amp;CHAR(COLUMN(C1492)+64)&amp;$B1493)</f>
        <v>181</v>
      </c>
      <c r="E1493">
        <f t="shared" si="50"/>
        <v>1492</v>
      </c>
      <c r="F1493" t="str" cm="1">
        <f t="array" aca="1" ref="F1493" ca="1">INDIRECT("'"&amp;$A1493&amp;"'!"&amp;CHAR(COLUMN(D1492)+64)&amp;$B1493)</f>
        <v>Bạc chuyển bậc u.PVC DISMY D140/75</v>
      </c>
      <c r="G1493" t="str" cm="1">
        <f t="array" aca="1" ref="G1493" ca="1">INDIRECT("'"&amp;$A1493&amp;"'!"&amp;CHAR(COLUMN(E1492)+64)&amp;$B1493)</f>
        <v>Cái</v>
      </c>
      <c r="H1493" s="1" cm="1">
        <f t="array" aca="1" ref="H1493" ca="1">INDIRECT("'"&amp;$A1493&amp;"'!"&amp;CHAR(COLUMN(B1492)+64)&amp;$B1493)</f>
        <v>37600</v>
      </c>
    </row>
    <row r="1494" spans="1:8" x14ac:dyDescent="0.25">
      <c r="A1494" t="s">
        <v>2358</v>
      </c>
      <c r="B1494">
        <f t="shared" si="51"/>
        <v>188</v>
      </c>
      <c r="C1494" t="str" cm="1">
        <f t="array" aca="1" ref="C1494" ca="1">INDIRECT("'"&amp;$A1494&amp;"'!"&amp;CHAR(COLUMN(A1493)+64)&amp;$B1494)</f>
        <v>22BCB14090</v>
      </c>
      <c r="D1494" cm="1">
        <f t="array" aca="1" ref="D1494" ca="1">INDIRECT("'"&amp;$A1494&amp;"'!"&amp;CHAR(COLUMN(C1493)+64)&amp;$B1494)</f>
        <v>182</v>
      </c>
      <c r="E1494">
        <f t="shared" si="50"/>
        <v>1493</v>
      </c>
      <c r="F1494" t="str" cm="1">
        <f t="array" aca="1" ref="F1494" ca="1">INDIRECT("'"&amp;$A1494&amp;"'!"&amp;CHAR(COLUMN(D1493)+64)&amp;$B1494)</f>
        <v>Bạc chuyển bậc u.PVC DISMY D140/90</v>
      </c>
      <c r="G1494" t="str" cm="1">
        <f t="array" aca="1" ref="G1494" ca="1">INDIRECT("'"&amp;$A1494&amp;"'!"&amp;CHAR(COLUMN(E1493)+64)&amp;$B1494)</f>
        <v>Cái</v>
      </c>
      <c r="H1494" s="1" cm="1">
        <f t="array" aca="1" ref="H1494" ca="1">INDIRECT("'"&amp;$A1494&amp;"'!"&amp;CHAR(COLUMN(B1493)+64)&amp;$B1494)</f>
        <v>49800</v>
      </c>
    </row>
    <row r="1495" spans="1:8" x14ac:dyDescent="0.25">
      <c r="A1495" t="s">
        <v>2358</v>
      </c>
      <c r="B1495">
        <f t="shared" si="51"/>
        <v>189</v>
      </c>
      <c r="C1495" t="str" cm="1">
        <f t="array" aca="1" ref="C1495" ca="1">INDIRECT("'"&amp;$A1495&amp;"'!"&amp;CHAR(COLUMN(A1494)+64)&amp;$B1495)</f>
        <v>22BCB140110</v>
      </c>
      <c r="D1495" cm="1">
        <f t="array" aca="1" ref="D1495" ca="1">INDIRECT("'"&amp;$A1495&amp;"'!"&amp;CHAR(COLUMN(C1494)+64)&amp;$B1495)</f>
        <v>183</v>
      </c>
      <c r="E1495">
        <f t="shared" si="50"/>
        <v>1494</v>
      </c>
      <c r="F1495" t="str" cm="1">
        <f t="array" aca="1" ref="F1495" ca="1">INDIRECT("'"&amp;$A1495&amp;"'!"&amp;CHAR(COLUMN(D1494)+64)&amp;$B1495)</f>
        <v>Bạc chuyển bậc u.PVC DISMY D140/110</v>
      </c>
      <c r="G1495" t="str" cm="1">
        <f t="array" aca="1" ref="G1495" ca="1">INDIRECT("'"&amp;$A1495&amp;"'!"&amp;CHAR(COLUMN(E1494)+64)&amp;$B1495)</f>
        <v>Cái</v>
      </c>
      <c r="H1495" s="1" cm="1">
        <f t="array" aca="1" ref="H1495" ca="1">INDIRECT("'"&amp;$A1495&amp;"'!"&amp;CHAR(COLUMN(B1494)+64)&amp;$B1495)</f>
        <v>49800</v>
      </c>
    </row>
    <row r="1496" spans="1:8" x14ac:dyDescent="0.25">
      <c r="A1496" t="s">
        <v>2358</v>
      </c>
      <c r="B1496">
        <f t="shared" si="51"/>
        <v>190</v>
      </c>
      <c r="C1496" t="str" cm="1">
        <f t="array" aca="1" ref="C1496" ca="1">INDIRECT("'"&amp;$A1496&amp;"'!"&amp;CHAR(COLUMN(A1495)+64)&amp;$B1496)</f>
        <v>22BCB16090</v>
      </c>
      <c r="D1496" cm="1">
        <f t="array" aca="1" ref="D1496" ca="1">INDIRECT("'"&amp;$A1496&amp;"'!"&amp;CHAR(COLUMN(C1495)+64)&amp;$B1496)</f>
        <v>184</v>
      </c>
      <c r="E1496">
        <f t="shared" si="50"/>
        <v>1495</v>
      </c>
      <c r="F1496" t="str" cm="1">
        <f t="array" aca="1" ref="F1496" ca="1">INDIRECT("'"&amp;$A1496&amp;"'!"&amp;CHAR(COLUMN(D1495)+64)&amp;$B1496)</f>
        <v>Bạc chuyển bậc u.PVC DISMY D160/90</v>
      </c>
      <c r="G1496" t="str" cm="1">
        <f t="array" aca="1" ref="G1496" ca="1">INDIRECT("'"&amp;$A1496&amp;"'!"&amp;CHAR(COLUMN(E1495)+64)&amp;$B1496)</f>
        <v>Cái</v>
      </c>
      <c r="H1496" s="1" cm="1">
        <f t="array" aca="1" ref="H1496" ca="1">INDIRECT("'"&amp;$A1496&amp;"'!"&amp;CHAR(COLUMN(B1495)+64)&amp;$B1496)</f>
        <v>74600</v>
      </c>
    </row>
    <row r="1497" spans="1:8" x14ac:dyDescent="0.25">
      <c r="A1497" t="s">
        <v>2358</v>
      </c>
      <c r="B1497">
        <f t="shared" si="51"/>
        <v>191</v>
      </c>
      <c r="C1497" t="str" cm="1">
        <f t="array" aca="1" ref="C1497" ca="1">INDIRECT("'"&amp;$A1497&amp;"'!"&amp;CHAR(COLUMN(A1496)+64)&amp;$B1497)</f>
        <v>22BCB160110</v>
      </c>
      <c r="D1497" cm="1">
        <f t="array" aca="1" ref="D1497" ca="1">INDIRECT("'"&amp;$A1497&amp;"'!"&amp;CHAR(COLUMN(C1496)+64)&amp;$B1497)</f>
        <v>185</v>
      </c>
      <c r="E1497">
        <f t="shared" si="50"/>
        <v>1496</v>
      </c>
      <c r="F1497" t="str" cm="1">
        <f t="array" aca="1" ref="F1497" ca="1">INDIRECT("'"&amp;$A1497&amp;"'!"&amp;CHAR(COLUMN(D1496)+64)&amp;$B1497)</f>
        <v>Bạc chuyển bậc u.PVC DISMY D160/110</v>
      </c>
      <c r="G1497" t="str" cm="1">
        <f t="array" aca="1" ref="G1497" ca="1">INDIRECT("'"&amp;$A1497&amp;"'!"&amp;CHAR(COLUMN(E1496)+64)&amp;$B1497)</f>
        <v>Cái</v>
      </c>
      <c r="H1497" s="1" cm="1">
        <f t="array" aca="1" ref="H1497" ca="1">INDIRECT("'"&amp;$A1497&amp;"'!"&amp;CHAR(COLUMN(B1496)+64)&amp;$B1497)</f>
        <v>82000</v>
      </c>
    </row>
    <row r="1498" spans="1:8" x14ac:dyDescent="0.25">
      <c r="A1498" t="s">
        <v>2358</v>
      </c>
      <c r="B1498">
        <f t="shared" si="51"/>
        <v>192</v>
      </c>
      <c r="C1498" t="str" cm="1">
        <f t="array" aca="1" ref="C1498" ca="1">INDIRECT("'"&amp;$A1498&amp;"'!"&amp;CHAR(COLUMN(A1497)+64)&amp;$B1498)</f>
        <v>22BCB200160</v>
      </c>
      <c r="D1498" cm="1">
        <f t="array" aca="1" ref="D1498" ca="1">INDIRECT("'"&amp;$A1498&amp;"'!"&amp;CHAR(COLUMN(C1497)+64)&amp;$B1498)</f>
        <v>186</v>
      </c>
      <c r="E1498">
        <f t="shared" si="50"/>
        <v>1497</v>
      </c>
      <c r="F1498" t="str" cm="1">
        <f t="array" aca="1" ref="F1498" ca="1">INDIRECT("'"&amp;$A1498&amp;"'!"&amp;CHAR(COLUMN(D1497)+64)&amp;$B1498)</f>
        <v>Bạc chuyển bậc u.PVC DISMY D200/160</v>
      </c>
      <c r="G1498" t="str" cm="1">
        <f t="array" aca="1" ref="G1498" ca="1">INDIRECT("'"&amp;$A1498&amp;"'!"&amp;CHAR(COLUMN(E1497)+64)&amp;$B1498)</f>
        <v>Cái</v>
      </c>
      <c r="H1498" s="1" cm="1">
        <f t="array" aca="1" ref="H1498" ca="1">INDIRECT("'"&amp;$A1498&amp;"'!"&amp;CHAR(COLUMN(B1497)+64)&amp;$B1498)</f>
        <v>117200</v>
      </c>
    </row>
    <row r="1499" spans="1:8" x14ac:dyDescent="0.25">
      <c r="A1499" t="s">
        <v>2358</v>
      </c>
      <c r="B1499">
        <f t="shared" si="51"/>
        <v>193</v>
      </c>
      <c r="C1499" t="str" cm="1">
        <f t="array" aca="1" ref="C1499" ca="1">INDIRECT("'"&amp;$A1499&amp;"'!"&amp;CHAR(COLUMN(A1498)+64)&amp;$B1499)</f>
        <v>22YT9060</v>
      </c>
      <c r="D1499" cm="1">
        <f t="array" aca="1" ref="D1499" ca="1">INDIRECT("'"&amp;$A1499&amp;"'!"&amp;CHAR(COLUMN(C1498)+64)&amp;$B1499)</f>
        <v>187</v>
      </c>
      <c r="E1499">
        <f t="shared" si="50"/>
        <v>1498</v>
      </c>
      <c r="F1499" t="str" cm="1">
        <f t="array" aca="1" ref="F1499" ca="1">INDIRECT("'"&amp;$A1499&amp;"'!"&amp;CHAR(COLUMN(D1498)+64)&amp;$B1499)</f>
        <v>Ba chạc chuyển bậc 45° u.PVC DISMY D90/60</v>
      </c>
      <c r="G1499" t="str" cm="1">
        <f t="array" aca="1" ref="G1499" ca="1">INDIRECT("'"&amp;$A1499&amp;"'!"&amp;CHAR(COLUMN(E1498)+64)&amp;$B1499)</f>
        <v>Cái</v>
      </c>
      <c r="H1499" s="1" cm="1">
        <f t="array" aca="1" ref="H1499" ca="1">INDIRECT("'"&amp;$A1499&amp;"'!"&amp;CHAR(COLUMN(B1498)+64)&amp;$B1499)</f>
        <v>35800</v>
      </c>
    </row>
    <row r="1500" spans="1:8" x14ac:dyDescent="0.25">
      <c r="A1500" t="s">
        <v>2358</v>
      </c>
      <c r="B1500">
        <f t="shared" ref="B1500:B1541" si="52">+B1499+1</f>
        <v>194</v>
      </c>
      <c r="C1500" t="str" cm="1">
        <f t="array" aca="1" ref="C1500" ca="1">INDIRECT("'"&amp;$A1500&amp;"'!"&amp;CHAR(COLUMN(A1499)+64)&amp;$B1500)</f>
        <v>22YT9075</v>
      </c>
      <c r="D1500" cm="1">
        <f t="array" aca="1" ref="D1500" ca="1">INDIRECT("'"&amp;$A1500&amp;"'!"&amp;CHAR(COLUMN(C1499)+64)&amp;$B1500)</f>
        <v>188</v>
      </c>
      <c r="E1500">
        <f t="shared" si="50"/>
        <v>1499</v>
      </c>
      <c r="F1500" t="str" cm="1">
        <f t="array" aca="1" ref="F1500" ca="1">INDIRECT("'"&amp;$A1500&amp;"'!"&amp;CHAR(COLUMN(D1499)+64)&amp;$B1500)</f>
        <v>Ba chạc chuyển bậc 45° u.PVC DISMY D90/75</v>
      </c>
      <c r="G1500" t="str" cm="1">
        <f t="array" aca="1" ref="G1500" ca="1">INDIRECT("'"&amp;$A1500&amp;"'!"&amp;CHAR(COLUMN(E1499)+64)&amp;$B1500)</f>
        <v>Cái</v>
      </c>
      <c r="H1500" s="1" cm="1">
        <f t="array" aca="1" ref="H1500" ca="1">INDIRECT("'"&amp;$A1500&amp;"'!"&amp;CHAR(COLUMN(B1499)+64)&amp;$B1500)</f>
        <v>44700</v>
      </c>
    </row>
    <row r="1501" spans="1:8" x14ac:dyDescent="0.25">
      <c r="A1501" t="s">
        <v>2358</v>
      </c>
      <c r="B1501">
        <f t="shared" si="52"/>
        <v>195</v>
      </c>
      <c r="C1501" t="str" cm="1">
        <f t="array" aca="1" ref="C1501" ca="1">INDIRECT("'"&amp;$A1501&amp;"'!"&amp;CHAR(COLUMN(A1500)+64)&amp;$B1501)</f>
        <v>22YT11060</v>
      </c>
      <c r="D1501" cm="1">
        <f t="array" aca="1" ref="D1501" ca="1">INDIRECT("'"&amp;$A1501&amp;"'!"&amp;CHAR(COLUMN(C1500)+64)&amp;$B1501)</f>
        <v>189</v>
      </c>
      <c r="E1501">
        <f t="shared" si="50"/>
        <v>1500</v>
      </c>
      <c r="F1501" t="str" cm="1">
        <f t="array" aca="1" ref="F1501" ca="1">INDIRECT("'"&amp;$A1501&amp;"'!"&amp;CHAR(COLUMN(D1500)+64)&amp;$B1501)</f>
        <v>Ba chạc chuyển bậc 45° u.PVC DISMY D110/60</v>
      </c>
      <c r="G1501" t="str" cm="1">
        <f t="array" aca="1" ref="G1501" ca="1">INDIRECT("'"&amp;$A1501&amp;"'!"&amp;CHAR(COLUMN(E1500)+64)&amp;$B1501)</f>
        <v>Cái</v>
      </c>
      <c r="H1501" s="1" cm="1">
        <f t="array" aca="1" ref="H1501" ca="1">INDIRECT("'"&amp;$A1501&amp;"'!"&amp;CHAR(COLUMN(B1500)+64)&amp;$B1501)</f>
        <v>48800</v>
      </c>
    </row>
    <row r="1502" spans="1:8" x14ac:dyDescent="0.25">
      <c r="A1502" t="s">
        <v>2358</v>
      </c>
      <c r="B1502">
        <f t="shared" si="52"/>
        <v>196</v>
      </c>
      <c r="C1502" t="str" cm="1">
        <f t="array" aca="1" ref="C1502" ca="1">INDIRECT("'"&amp;$A1502&amp;"'!"&amp;CHAR(COLUMN(A1501)+64)&amp;$B1502)</f>
        <v>22YT11075</v>
      </c>
      <c r="D1502" cm="1">
        <f t="array" aca="1" ref="D1502" ca="1">INDIRECT("'"&amp;$A1502&amp;"'!"&amp;CHAR(COLUMN(C1501)+64)&amp;$B1502)</f>
        <v>190</v>
      </c>
      <c r="E1502">
        <f t="shared" si="50"/>
        <v>1501</v>
      </c>
      <c r="F1502" t="str" cm="1">
        <f t="array" aca="1" ref="F1502" ca="1">INDIRECT("'"&amp;$A1502&amp;"'!"&amp;CHAR(COLUMN(D1501)+64)&amp;$B1502)</f>
        <v>Ba chạc chuyển bậc 45° u.PVC DISMY D110/75</v>
      </c>
      <c r="G1502" t="str" cm="1">
        <f t="array" aca="1" ref="G1502" ca="1">INDIRECT("'"&amp;$A1502&amp;"'!"&amp;CHAR(COLUMN(E1501)+64)&amp;$B1502)</f>
        <v>Cái</v>
      </c>
      <c r="H1502" s="1" cm="1">
        <f t="array" aca="1" ref="H1502" ca="1">INDIRECT("'"&amp;$A1502&amp;"'!"&amp;CHAR(COLUMN(B1501)+64)&amp;$B1502)</f>
        <v>61800</v>
      </c>
    </row>
    <row r="1503" spans="1:8" x14ac:dyDescent="0.25">
      <c r="A1503" t="s">
        <v>2358</v>
      </c>
      <c r="B1503">
        <f t="shared" si="52"/>
        <v>197</v>
      </c>
      <c r="C1503" t="str" cm="1">
        <f t="array" aca="1" ref="C1503" ca="1">INDIRECT("'"&amp;$A1503&amp;"'!"&amp;CHAR(COLUMN(A1502)+64)&amp;$B1503)</f>
        <v>22YT11090</v>
      </c>
      <c r="D1503" cm="1">
        <f t="array" aca="1" ref="D1503" ca="1">INDIRECT("'"&amp;$A1503&amp;"'!"&amp;CHAR(COLUMN(C1502)+64)&amp;$B1503)</f>
        <v>191</v>
      </c>
      <c r="E1503">
        <f t="shared" si="50"/>
        <v>1502</v>
      </c>
      <c r="F1503" t="str" cm="1">
        <f t="array" aca="1" ref="F1503" ca="1">INDIRECT("'"&amp;$A1503&amp;"'!"&amp;CHAR(COLUMN(D1502)+64)&amp;$B1503)</f>
        <v>Ba chạc chuyển bậc 45° u.PVC DISMY D110/90</v>
      </c>
      <c r="G1503" t="str" cm="1">
        <f t="array" aca="1" ref="G1503" ca="1">INDIRECT("'"&amp;$A1503&amp;"'!"&amp;CHAR(COLUMN(E1502)+64)&amp;$B1503)</f>
        <v>Cái</v>
      </c>
      <c r="H1503" s="1" cm="1">
        <f t="array" aca="1" ref="H1503" ca="1">INDIRECT("'"&amp;$A1503&amp;"'!"&amp;CHAR(COLUMN(B1502)+64)&amp;$B1503)</f>
        <v>65600</v>
      </c>
    </row>
    <row r="1504" spans="1:8" x14ac:dyDescent="0.25">
      <c r="A1504" t="s">
        <v>2358</v>
      </c>
      <c r="B1504">
        <f t="shared" si="52"/>
        <v>198</v>
      </c>
      <c r="C1504" t="str" cm="1">
        <f t="array" aca="1" ref="C1504" ca="1">INDIRECT("'"&amp;$A1504&amp;"'!"&amp;CHAR(COLUMN(A1503)+64)&amp;$B1504)</f>
        <v>22YT125110</v>
      </c>
      <c r="D1504" cm="1">
        <f t="array" aca="1" ref="D1504" ca="1">INDIRECT("'"&amp;$A1504&amp;"'!"&amp;CHAR(COLUMN(C1503)+64)&amp;$B1504)</f>
        <v>192</v>
      </c>
      <c r="E1504">
        <f t="shared" si="50"/>
        <v>1503</v>
      </c>
      <c r="F1504" t="str" cm="1">
        <f t="array" aca="1" ref="F1504" ca="1">INDIRECT("'"&amp;$A1504&amp;"'!"&amp;CHAR(COLUMN(D1503)+64)&amp;$B1504)</f>
        <v>Ba chạc chuyển bậc 45° u.PVC DISMY D125/110</v>
      </c>
      <c r="G1504" t="str" cm="1">
        <f t="array" aca="1" ref="G1504" ca="1">INDIRECT("'"&amp;$A1504&amp;"'!"&amp;CHAR(COLUMN(E1503)+64)&amp;$B1504)</f>
        <v>Cái</v>
      </c>
      <c r="H1504" s="1" cm="1">
        <f t="array" aca="1" ref="H1504" ca="1">INDIRECT("'"&amp;$A1504&amp;"'!"&amp;CHAR(COLUMN(B1503)+64)&amp;$B1504)</f>
        <v>111300</v>
      </c>
    </row>
    <row r="1505" spans="1:8" x14ac:dyDescent="0.25">
      <c r="A1505" t="s">
        <v>2358</v>
      </c>
      <c r="B1505">
        <f t="shared" si="52"/>
        <v>199</v>
      </c>
      <c r="C1505" t="str" cm="1">
        <f t="array" aca="1" ref="C1505" ca="1">INDIRECT("'"&amp;$A1505&amp;"'!"&amp;CHAR(COLUMN(A1504)+64)&amp;$B1505)</f>
        <v>22YT14090</v>
      </c>
      <c r="D1505" cm="1">
        <f t="array" aca="1" ref="D1505" ca="1">INDIRECT("'"&amp;$A1505&amp;"'!"&amp;CHAR(COLUMN(C1504)+64)&amp;$B1505)</f>
        <v>193</v>
      </c>
      <c r="E1505">
        <f t="shared" si="50"/>
        <v>1504</v>
      </c>
      <c r="F1505" t="str" cm="1">
        <f t="array" aca="1" ref="F1505" ca="1">INDIRECT("'"&amp;$A1505&amp;"'!"&amp;CHAR(COLUMN(D1504)+64)&amp;$B1505)</f>
        <v>Ba chạc chuyển bậc 45° u.PVC DISMY D140/90</v>
      </c>
      <c r="G1505" t="str" cm="1">
        <f t="array" aca="1" ref="G1505" ca="1">INDIRECT("'"&amp;$A1505&amp;"'!"&amp;CHAR(COLUMN(E1504)+64)&amp;$B1505)</f>
        <v>Cái</v>
      </c>
      <c r="H1505" s="1" cm="1">
        <f t="array" aca="1" ref="H1505" ca="1">INDIRECT("'"&amp;$A1505&amp;"'!"&amp;CHAR(COLUMN(B1504)+64)&amp;$B1505)</f>
        <v>140700</v>
      </c>
    </row>
    <row r="1506" spans="1:8" x14ac:dyDescent="0.25">
      <c r="A1506" t="s">
        <v>2358</v>
      </c>
      <c r="B1506">
        <f t="shared" si="52"/>
        <v>200</v>
      </c>
      <c r="C1506" t="str" cm="1">
        <f t="array" aca="1" ref="C1506" ca="1">INDIRECT("'"&amp;$A1506&amp;"'!"&amp;CHAR(COLUMN(A1505)+64)&amp;$B1506)</f>
        <v>22YT140110</v>
      </c>
      <c r="D1506" cm="1">
        <f t="array" aca="1" ref="D1506" ca="1">INDIRECT("'"&amp;$A1506&amp;"'!"&amp;CHAR(COLUMN(C1505)+64)&amp;$B1506)</f>
        <v>194</v>
      </c>
      <c r="E1506">
        <f t="shared" si="50"/>
        <v>1505</v>
      </c>
      <c r="F1506" t="str" cm="1">
        <f t="array" aca="1" ref="F1506" ca="1">INDIRECT("'"&amp;$A1506&amp;"'!"&amp;CHAR(COLUMN(D1505)+64)&amp;$B1506)</f>
        <v>Ba chạc chuyển bậc 45° u.PVC DISMY D140/110</v>
      </c>
      <c r="G1506" t="str" cm="1">
        <f t="array" aca="1" ref="G1506" ca="1">INDIRECT("'"&amp;$A1506&amp;"'!"&amp;CHAR(COLUMN(E1505)+64)&amp;$B1506)</f>
        <v>Cái</v>
      </c>
      <c r="H1506" s="1" cm="1">
        <f t="array" aca="1" ref="H1506" ca="1">INDIRECT("'"&amp;$A1506&amp;"'!"&amp;CHAR(COLUMN(B1505)+64)&amp;$B1506)</f>
        <v>149100</v>
      </c>
    </row>
    <row r="1507" spans="1:8" x14ac:dyDescent="0.25">
      <c r="A1507" t="s">
        <v>2358</v>
      </c>
      <c r="B1507">
        <f t="shared" si="52"/>
        <v>201</v>
      </c>
      <c r="C1507" t="str" cm="1">
        <f t="array" aca="1" ref="C1507" ca="1">INDIRECT("'"&amp;$A1507&amp;"'!"&amp;CHAR(COLUMN(A1506)+64)&amp;$B1507)</f>
        <v>22YT160110</v>
      </c>
      <c r="D1507" cm="1">
        <f t="array" aca="1" ref="D1507" ca="1">INDIRECT("'"&amp;$A1507&amp;"'!"&amp;CHAR(COLUMN(C1506)+64)&amp;$B1507)</f>
        <v>195</v>
      </c>
      <c r="E1507">
        <f t="shared" si="50"/>
        <v>1506</v>
      </c>
      <c r="F1507" t="str" cm="1">
        <f t="array" aca="1" ref="F1507" ca="1">INDIRECT("'"&amp;$A1507&amp;"'!"&amp;CHAR(COLUMN(D1506)+64)&amp;$B1507)</f>
        <v>Ba chạc chuyển bậc 45° u.PVC DISMY D160/110</v>
      </c>
      <c r="G1507" t="str" cm="1">
        <f t="array" aca="1" ref="G1507" ca="1">INDIRECT("'"&amp;$A1507&amp;"'!"&amp;CHAR(COLUMN(E1506)+64)&amp;$B1507)</f>
        <v>Cái</v>
      </c>
      <c r="H1507" s="1" cm="1">
        <f t="array" aca="1" ref="H1507" ca="1">INDIRECT("'"&amp;$A1507&amp;"'!"&amp;CHAR(COLUMN(B1506)+64)&amp;$B1507)</f>
        <v>272800</v>
      </c>
    </row>
    <row r="1508" spans="1:8" x14ac:dyDescent="0.25">
      <c r="A1508" t="s">
        <v>2358</v>
      </c>
      <c r="B1508">
        <f t="shared" si="52"/>
        <v>202</v>
      </c>
      <c r="C1508" t="str" cm="1">
        <f t="array" aca="1" ref="C1508" ca="1">INDIRECT("'"&amp;$A1508&amp;"'!"&amp;CHAR(COLUMN(A1507)+64)&amp;$B1508)</f>
        <v>22KEO50.</v>
      </c>
      <c r="D1508" cm="1">
        <f t="array" aca="1" ref="D1508" ca="1">INDIRECT("'"&amp;$A1508&amp;"'!"&amp;CHAR(COLUMN(C1507)+64)&amp;$B1508)</f>
        <v>196</v>
      </c>
      <c r="E1508">
        <f t="shared" si="50"/>
        <v>1507</v>
      </c>
      <c r="F1508" t="str" cm="1">
        <f t="array" aca="1" ref="F1508" ca="1">INDIRECT("'"&amp;$A1508&amp;"'!"&amp;CHAR(COLUMN(D1507)+64)&amp;$B1508)</f>
        <v>Keo dán u.PVC DISMY 50g</v>
      </c>
      <c r="G1508" t="str" cm="1">
        <f t="array" aca="1" ref="G1508" ca="1">INDIRECT("'"&amp;$A1508&amp;"'!"&amp;CHAR(COLUMN(E1507)+64)&amp;$B1508)</f>
        <v>Cái</v>
      </c>
      <c r="H1508" s="1" cm="1">
        <f t="array" aca="1" ref="H1508" ca="1">INDIRECT("'"&amp;$A1508&amp;"'!"&amp;CHAR(COLUMN(B1507)+64)&amp;$B1508)</f>
        <v>7700</v>
      </c>
    </row>
    <row r="1509" spans="1:8" x14ac:dyDescent="0.25">
      <c r="A1509" t="s">
        <v>2358</v>
      </c>
      <c r="B1509">
        <f t="shared" si="52"/>
        <v>203</v>
      </c>
      <c r="C1509" t="str" cm="1">
        <f t="array" aca="1" ref="C1509" ca="1">INDIRECT("'"&amp;$A1509&amp;"'!"&amp;CHAR(COLUMN(A1508)+64)&amp;$B1509)</f>
        <v>22KEO1000</v>
      </c>
      <c r="D1509" cm="1">
        <f t="array" aca="1" ref="D1509" ca="1">INDIRECT("'"&amp;$A1509&amp;"'!"&amp;CHAR(COLUMN(C1508)+64)&amp;$B1509)</f>
        <v>197</v>
      </c>
      <c r="E1509">
        <f t="shared" si="50"/>
        <v>1508</v>
      </c>
      <c r="F1509" t="str" cm="1">
        <f t="array" aca="1" ref="F1509" ca="1">INDIRECT("'"&amp;$A1509&amp;"'!"&amp;CHAR(COLUMN(D1508)+64)&amp;$B1509)</f>
        <v>Keo dán cân u.PVC DISMY 1kg</v>
      </c>
      <c r="G1509" t="str" cm="1">
        <f t="array" aca="1" ref="G1509" ca="1">INDIRECT("'"&amp;$A1509&amp;"'!"&amp;CHAR(COLUMN(E1508)+64)&amp;$B1509)</f>
        <v>Cái</v>
      </c>
      <c r="H1509" s="1" cm="1">
        <f t="array" aca="1" ref="H1509" ca="1">INDIRECT("'"&amp;$A1509&amp;"'!"&amp;CHAR(COLUMN(B1508)+64)&amp;$B1509)</f>
        <v>138400</v>
      </c>
    </row>
    <row r="1510" spans="1:8" x14ac:dyDescent="0.25">
      <c r="A1510" t="s">
        <v>2358</v>
      </c>
      <c r="B1510">
        <v>205</v>
      </c>
      <c r="C1510" t="str" cm="1">
        <f t="array" aca="1" ref="C1510" ca="1">INDIRECT("'"&amp;$A1510&amp;"'!"&amp;CHAR(COLUMN(A1509)+64)&amp;$B1510)</f>
        <v>23MSC1125</v>
      </c>
      <c r="D1510" cm="1">
        <f t="array" aca="1" ref="D1510" ca="1">INDIRECT("'"&amp;$A1510&amp;"'!"&amp;CHAR(COLUMN(C1509)+64)&amp;$B1510)</f>
        <v>198</v>
      </c>
      <c r="E1510">
        <f t="shared" si="50"/>
        <v>1509</v>
      </c>
      <c r="F1510" t="str" cm="1">
        <f t="array" aca="1" ref="F1510" ca="1">INDIRECT("'"&amp;$A1510&amp;"'!"&amp;CHAR(COLUMN(D1509)+64)&amp;$B1510)</f>
        <v>Nối thẳng nong PVC DISMY C1 D125</v>
      </c>
      <c r="G1510" t="str" cm="1">
        <f t="array" aca="1" ref="G1510" ca="1">INDIRECT("'"&amp;$A1510&amp;"'!"&amp;CHAR(COLUMN(E1509)+64)&amp;$B1510)</f>
        <v>Cái</v>
      </c>
      <c r="H1510" s="1" cm="1">
        <f t="array" aca="1" ref="H1510" ca="1">INDIRECT("'"&amp;$A1510&amp;"'!"&amp;CHAR(COLUMN(B1509)+64)&amp;$B1510)</f>
        <v>28479.329999999998</v>
      </c>
    </row>
    <row r="1511" spans="1:8" x14ac:dyDescent="0.25">
      <c r="A1511" t="s">
        <v>2358</v>
      </c>
      <c r="B1511">
        <f t="shared" si="52"/>
        <v>206</v>
      </c>
      <c r="C1511" t="str" cm="1">
        <f t="array" aca="1" ref="C1511" ca="1">INDIRECT("'"&amp;$A1511&amp;"'!"&amp;CHAR(COLUMN(A1510)+64)&amp;$B1511)</f>
        <v>23MSC2125</v>
      </c>
      <c r="D1511" cm="1">
        <f t="array" aca="1" ref="D1511" ca="1">INDIRECT("'"&amp;$A1511&amp;"'!"&amp;CHAR(COLUMN(C1510)+64)&amp;$B1511)</f>
        <v>199</v>
      </c>
      <c r="E1511">
        <f t="shared" si="50"/>
        <v>1510</v>
      </c>
      <c r="F1511" t="str" cm="1">
        <f t="array" aca="1" ref="F1511" ca="1">INDIRECT("'"&amp;$A1511&amp;"'!"&amp;CHAR(COLUMN(D1510)+64)&amp;$B1511)</f>
        <v>Nối thẳng nong PVC DISMY C2 D125</v>
      </c>
      <c r="G1511" t="str" cm="1">
        <f t="array" aca="1" ref="G1511" ca="1">INDIRECT("'"&amp;$A1511&amp;"'!"&amp;CHAR(COLUMN(E1510)+64)&amp;$B1511)</f>
        <v>Cái</v>
      </c>
      <c r="H1511" s="1" cm="1">
        <f t="array" aca="1" ref="H1511" ca="1">INDIRECT("'"&amp;$A1511&amp;"'!"&amp;CHAR(COLUMN(B1510)+64)&amp;$B1511)</f>
        <v>30900</v>
      </c>
    </row>
    <row r="1512" spans="1:8" x14ac:dyDescent="0.25">
      <c r="A1512" t="s">
        <v>2358</v>
      </c>
      <c r="B1512">
        <f t="shared" si="52"/>
        <v>207</v>
      </c>
      <c r="C1512" t="str" cm="1">
        <f t="array" aca="1" ref="C1512" ca="1">INDIRECT("'"&amp;$A1512&amp;"'!"&amp;CHAR(COLUMN(A1511)+64)&amp;$B1512)</f>
        <v>23MSC3125</v>
      </c>
      <c r="D1512" cm="1">
        <f t="array" aca="1" ref="D1512" ca="1">INDIRECT("'"&amp;$A1512&amp;"'!"&amp;CHAR(COLUMN(C1511)+64)&amp;$B1512)</f>
        <v>200</v>
      </c>
      <c r="E1512">
        <f t="shared" si="50"/>
        <v>1511</v>
      </c>
      <c r="F1512" t="str" cm="1">
        <f t="array" aca="1" ref="F1512" ca="1">INDIRECT("'"&amp;$A1512&amp;"'!"&amp;CHAR(COLUMN(D1511)+64)&amp;$B1512)</f>
        <v>Nối thẳng nong PVC DISMY C3 D125</v>
      </c>
      <c r="G1512" t="str" cm="1">
        <f t="array" aca="1" ref="G1512" ca="1">INDIRECT("'"&amp;$A1512&amp;"'!"&amp;CHAR(COLUMN(E1511)+64)&amp;$B1512)</f>
        <v>Cái</v>
      </c>
      <c r="H1512" s="1" cm="1">
        <f t="array" aca="1" ref="H1512" ca="1">INDIRECT("'"&amp;$A1512&amp;"'!"&amp;CHAR(COLUMN(B1511)+64)&amp;$B1512)</f>
        <v>43500</v>
      </c>
    </row>
    <row r="1513" spans="1:8" x14ac:dyDescent="0.25">
      <c r="A1513" t="s">
        <v>2358</v>
      </c>
      <c r="B1513">
        <f t="shared" si="52"/>
        <v>208</v>
      </c>
      <c r="C1513" t="str" cm="1">
        <f t="array" aca="1" ref="C1513" ca="1">INDIRECT("'"&amp;$A1513&amp;"'!"&amp;CHAR(COLUMN(A1512)+64)&amp;$B1513)</f>
        <v>23MSC4125</v>
      </c>
      <c r="D1513" cm="1">
        <f t="array" aca="1" ref="D1513" ca="1">INDIRECT("'"&amp;$A1513&amp;"'!"&amp;CHAR(COLUMN(C1512)+64)&amp;$B1513)</f>
        <v>201</v>
      </c>
      <c r="E1513">
        <f t="shared" si="50"/>
        <v>1512</v>
      </c>
      <c r="F1513" t="str" cm="1">
        <f t="array" aca="1" ref="F1513" ca="1">INDIRECT("'"&amp;$A1513&amp;"'!"&amp;CHAR(COLUMN(D1512)+64)&amp;$B1513)</f>
        <v>Nối thẳng nong PVC DISMY C4 D125</v>
      </c>
      <c r="G1513" t="str" cm="1">
        <f t="array" aca="1" ref="G1513" ca="1">INDIRECT("'"&amp;$A1513&amp;"'!"&amp;CHAR(COLUMN(E1512)+64)&amp;$B1513)</f>
        <v>Cái</v>
      </c>
      <c r="H1513" s="1" cm="1">
        <f t="array" aca="1" ref="H1513" ca="1">INDIRECT("'"&amp;$A1513&amp;"'!"&amp;CHAR(COLUMN(B1512)+64)&amp;$B1513)</f>
        <v>68300</v>
      </c>
    </row>
    <row r="1514" spans="1:8" x14ac:dyDescent="0.25">
      <c r="A1514" t="s">
        <v>2358</v>
      </c>
      <c r="B1514">
        <f t="shared" si="52"/>
        <v>209</v>
      </c>
      <c r="C1514" t="str" cm="1">
        <f t="array" aca="1" ref="C1514" ca="1">INDIRECT("'"&amp;$A1514&amp;"'!"&amp;CHAR(COLUMN(A1513)+64)&amp;$B1514)</f>
        <v>23MSC1140</v>
      </c>
      <c r="D1514" cm="1">
        <f t="array" aca="1" ref="D1514" ca="1">INDIRECT("'"&amp;$A1514&amp;"'!"&amp;CHAR(COLUMN(C1513)+64)&amp;$B1514)</f>
        <v>202</v>
      </c>
      <c r="E1514">
        <f t="shared" si="50"/>
        <v>1513</v>
      </c>
      <c r="F1514" t="str" cm="1">
        <f t="array" aca="1" ref="F1514" ca="1">INDIRECT("'"&amp;$A1514&amp;"'!"&amp;CHAR(COLUMN(D1513)+64)&amp;$B1514)</f>
        <v>Nối thẳng nong PVC DISMY C1 D140</v>
      </c>
      <c r="G1514" t="str" cm="1">
        <f t="array" aca="1" ref="G1514" ca="1">INDIRECT("'"&amp;$A1514&amp;"'!"&amp;CHAR(COLUMN(E1513)+64)&amp;$B1514)</f>
        <v>Cái</v>
      </c>
      <c r="H1514" s="1" cm="1">
        <f t="array" aca="1" ref="H1514" ca="1">INDIRECT("'"&amp;$A1514&amp;"'!"&amp;CHAR(COLUMN(B1513)+64)&amp;$B1514)</f>
        <v>32600</v>
      </c>
    </row>
    <row r="1515" spans="1:8" x14ac:dyDescent="0.25">
      <c r="A1515" t="s">
        <v>2358</v>
      </c>
      <c r="B1515">
        <f t="shared" si="52"/>
        <v>210</v>
      </c>
      <c r="C1515" t="str" cm="1">
        <f t="array" aca="1" ref="C1515" ca="1">INDIRECT("'"&amp;$A1515&amp;"'!"&amp;CHAR(COLUMN(A1514)+64)&amp;$B1515)</f>
        <v>23MSC2140</v>
      </c>
      <c r="D1515" cm="1">
        <f t="array" aca="1" ref="D1515" ca="1">INDIRECT("'"&amp;$A1515&amp;"'!"&amp;CHAR(COLUMN(C1514)+64)&amp;$B1515)</f>
        <v>203</v>
      </c>
      <c r="E1515">
        <f t="shared" si="50"/>
        <v>1514</v>
      </c>
      <c r="F1515" t="str" cm="1">
        <f t="array" aca="1" ref="F1515" ca="1">INDIRECT("'"&amp;$A1515&amp;"'!"&amp;CHAR(COLUMN(D1514)+64)&amp;$B1515)</f>
        <v>Nối thẳng nong PVC DISMY C2 D140</v>
      </c>
      <c r="G1515" t="str" cm="1">
        <f t="array" aca="1" ref="G1515" ca="1">INDIRECT("'"&amp;$A1515&amp;"'!"&amp;CHAR(COLUMN(E1514)+64)&amp;$B1515)</f>
        <v>Cái</v>
      </c>
      <c r="H1515" s="1" cm="1">
        <f t="array" aca="1" ref="H1515" ca="1">INDIRECT("'"&amp;$A1515&amp;"'!"&amp;CHAR(COLUMN(B1514)+64)&amp;$B1515)</f>
        <v>51000</v>
      </c>
    </row>
    <row r="1516" spans="1:8" x14ac:dyDescent="0.25">
      <c r="A1516" t="s">
        <v>2358</v>
      </c>
      <c r="B1516">
        <f t="shared" si="52"/>
        <v>211</v>
      </c>
      <c r="C1516" t="str" cm="1">
        <f t="array" aca="1" ref="C1516" ca="1">INDIRECT("'"&amp;$A1516&amp;"'!"&amp;CHAR(COLUMN(A1515)+64)&amp;$B1516)</f>
        <v>23MSC3140</v>
      </c>
      <c r="D1516" cm="1">
        <f t="array" aca="1" ref="D1516" ca="1">INDIRECT("'"&amp;$A1516&amp;"'!"&amp;CHAR(COLUMN(C1515)+64)&amp;$B1516)</f>
        <v>204</v>
      </c>
      <c r="E1516">
        <f t="shared" si="50"/>
        <v>1515</v>
      </c>
      <c r="F1516" t="str" cm="1">
        <f t="array" aca="1" ref="F1516" ca="1">INDIRECT("'"&amp;$A1516&amp;"'!"&amp;CHAR(COLUMN(D1515)+64)&amp;$B1516)</f>
        <v>Nối thẳng nong PVC DISMY C3 D140</v>
      </c>
      <c r="G1516" t="str" cm="1">
        <f t="array" aca="1" ref="G1516" ca="1">INDIRECT("'"&amp;$A1516&amp;"'!"&amp;CHAR(COLUMN(E1515)+64)&amp;$B1516)</f>
        <v>Cái</v>
      </c>
      <c r="H1516" s="1" cm="1">
        <f t="array" aca="1" ref="H1516" ca="1">INDIRECT("'"&amp;$A1516&amp;"'!"&amp;CHAR(COLUMN(B1515)+64)&amp;$B1516)</f>
        <v>60300</v>
      </c>
    </row>
    <row r="1517" spans="1:8" x14ac:dyDescent="0.25">
      <c r="A1517" t="s">
        <v>2358</v>
      </c>
      <c r="B1517">
        <f t="shared" si="52"/>
        <v>212</v>
      </c>
      <c r="C1517" t="str" cm="1">
        <f t="array" aca="1" ref="C1517" ca="1">INDIRECT("'"&amp;$A1517&amp;"'!"&amp;CHAR(COLUMN(A1516)+64)&amp;$B1517)</f>
        <v>23MSC4140</v>
      </c>
      <c r="D1517" cm="1">
        <f t="array" aca="1" ref="D1517" ca="1">INDIRECT("'"&amp;$A1517&amp;"'!"&amp;CHAR(COLUMN(C1516)+64)&amp;$B1517)</f>
        <v>205</v>
      </c>
      <c r="E1517">
        <f t="shared" si="50"/>
        <v>1516</v>
      </c>
      <c r="F1517" t="str" cm="1">
        <f t="array" aca="1" ref="F1517" ca="1">INDIRECT("'"&amp;$A1517&amp;"'!"&amp;CHAR(COLUMN(D1516)+64)&amp;$B1517)</f>
        <v>Nối thẳng nong PVC DISMY C4 D140</v>
      </c>
      <c r="G1517" t="str" cm="1">
        <f t="array" aca="1" ref="G1517" ca="1">INDIRECT("'"&amp;$A1517&amp;"'!"&amp;CHAR(COLUMN(E1516)+64)&amp;$B1517)</f>
        <v>Cái</v>
      </c>
      <c r="H1517" s="1" cm="1">
        <f t="array" aca="1" ref="H1517" ca="1">INDIRECT("'"&amp;$A1517&amp;"'!"&amp;CHAR(COLUMN(B1516)+64)&amp;$B1517)</f>
        <v>77000</v>
      </c>
    </row>
    <row r="1518" spans="1:8" x14ac:dyDescent="0.25">
      <c r="A1518" t="s">
        <v>2358</v>
      </c>
      <c r="B1518">
        <f t="shared" si="52"/>
        <v>213</v>
      </c>
      <c r="C1518" t="str" cm="1">
        <f t="array" aca="1" ref="C1518" ca="1">INDIRECT("'"&amp;$A1518&amp;"'!"&amp;CHAR(COLUMN(A1517)+64)&amp;$B1518)</f>
        <v>23MSC1160</v>
      </c>
      <c r="D1518" cm="1">
        <f t="array" aca="1" ref="D1518" ca="1">INDIRECT("'"&amp;$A1518&amp;"'!"&amp;CHAR(COLUMN(C1517)+64)&amp;$B1518)</f>
        <v>206</v>
      </c>
      <c r="E1518">
        <f t="shared" si="50"/>
        <v>1517</v>
      </c>
      <c r="F1518" t="str" cm="1">
        <f t="array" aca="1" ref="F1518" ca="1">INDIRECT("'"&amp;$A1518&amp;"'!"&amp;CHAR(COLUMN(D1517)+64)&amp;$B1518)</f>
        <v>Nối thẳng nong PVC DISMY C1 D160</v>
      </c>
      <c r="G1518" t="str" cm="1">
        <f t="array" aca="1" ref="G1518" ca="1">INDIRECT("'"&amp;$A1518&amp;"'!"&amp;CHAR(COLUMN(E1517)+64)&amp;$B1518)</f>
        <v>Cái</v>
      </c>
      <c r="H1518" s="1" cm="1">
        <f t="array" aca="1" ref="H1518" ca="1">INDIRECT("'"&amp;$A1518&amp;"'!"&amp;CHAR(COLUMN(B1517)+64)&amp;$B1518)</f>
        <v>48100</v>
      </c>
    </row>
    <row r="1519" spans="1:8" x14ac:dyDescent="0.25">
      <c r="A1519" t="s">
        <v>2358</v>
      </c>
      <c r="B1519">
        <f t="shared" si="52"/>
        <v>214</v>
      </c>
      <c r="C1519" t="str" cm="1">
        <f t="array" aca="1" ref="C1519" ca="1">INDIRECT("'"&amp;$A1519&amp;"'!"&amp;CHAR(COLUMN(A1518)+64)&amp;$B1519)</f>
        <v>23MSC2160</v>
      </c>
      <c r="D1519" cm="1">
        <f t="array" aca="1" ref="D1519" ca="1">INDIRECT("'"&amp;$A1519&amp;"'!"&amp;CHAR(COLUMN(C1518)+64)&amp;$B1519)</f>
        <v>207</v>
      </c>
      <c r="E1519">
        <f t="shared" si="50"/>
        <v>1518</v>
      </c>
      <c r="F1519" t="str" cm="1">
        <f t="array" aca="1" ref="F1519" ca="1">INDIRECT("'"&amp;$A1519&amp;"'!"&amp;CHAR(COLUMN(D1518)+64)&amp;$B1519)</f>
        <v>Nối thẳng nong PVC DISMY C2 D160</v>
      </c>
      <c r="G1519" t="str" cm="1">
        <f t="array" aca="1" ref="G1519" ca="1">INDIRECT("'"&amp;$A1519&amp;"'!"&amp;CHAR(COLUMN(E1518)+64)&amp;$B1519)</f>
        <v>Cái</v>
      </c>
      <c r="H1519" s="1" cm="1">
        <f t="array" aca="1" ref="H1519" ca="1">INDIRECT("'"&amp;$A1519&amp;"'!"&amp;CHAR(COLUMN(B1518)+64)&amp;$B1519)</f>
        <v>64100</v>
      </c>
    </row>
    <row r="1520" spans="1:8" x14ac:dyDescent="0.25">
      <c r="A1520" t="s">
        <v>2358</v>
      </c>
      <c r="B1520">
        <f t="shared" si="52"/>
        <v>215</v>
      </c>
      <c r="C1520" t="str" cm="1">
        <f t="array" aca="1" ref="C1520" ca="1">INDIRECT("'"&amp;$A1520&amp;"'!"&amp;CHAR(COLUMN(A1519)+64)&amp;$B1520)</f>
        <v>23MSC3160</v>
      </c>
      <c r="D1520" cm="1">
        <f t="array" aca="1" ref="D1520" ca="1">INDIRECT("'"&amp;$A1520&amp;"'!"&amp;CHAR(COLUMN(C1519)+64)&amp;$B1520)</f>
        <v>208</v>
      </c>
      <c r="E1520">
        <f t="shared" si="50"/>
        <v>1519</v>
      </c>
      <c r="F1520" t="str" cm="1">
        <f t="array" aca="1" ref="F1520" ca="1">INDIRECT("'"&amp;$A1520&amp;"'!"&amp;CHAR(COLUMN(D1519)+64)&amp;$B1520)</f>
        <v>Nối thẳng nong PVC DISMY C3 D160</v>
      </c>
      <c r="G1520" t="str" cm="1">
        <f t="array" aca="1" ref="G1520" ca="1">INDIRECT("'"&amp;$A1520&amp;"'!"&amp;CHAR(COLUMN(E1519)+64)&amp;$B1520)</f>
        <v>Cái</v>
      </c>
      <c r="H1520" s="1" cm="1">
        <f t="array" aca="1" ref="H1520" ca="1">INDIRECT("'"&amp;$A1520&amp;"'!"&amp;CHAR(COLUMN(B1519)+64)&amp;$B1520)</f>
        <v>87000</v>
      </c>
    </row>
    <row r="1521" spans="1:8" x14ac:dyDescent="0.25">
      <c r="A1521" t="s">
        <v>2358</v>
      </c>
      <c r="B1521">
        <f t="shared" si="52"/>
        <v>216</v>
      </c>
      <c r="C1521" t="str" cm="1">
        <f t="array" aca="1" ref="C1521" ca="1">INDIRECT("'"&amp;$A1521&amp;"'!"&amp;CHAR(COLUMN(A1520)+64)&amp;$B1521)</f>
        <v>23MSC4160</v>
      </c>
      <c r="D1521" cm="1">
        <f t="array" aca="1" ref="D1521" ca="1">INDIRECT("'"&amp;$A1521&amp;"'!"&amp;CHAR(COLUMN(C1520)+64)&amp;$B1521)</f>
        <v>209</v>
      </c>
      <c r="E1521">
        <f t="shared" si="50"/>
        <v>1520</v>
      </c>
      <c r="F1521" t="str" cm="1">
        <f t="array" aca="1" ref="F1521" ca="1">INDIRECT("'"&amp;$A1521&amp;"'!"&amp;CHAR(COLUMN(D1520)+64)&amp;$B1521)</f>
        <v>Nối thẳng nong PVC DISMY C4 D160</v>
      </c>
      <c r="G1521" t="str" cm="1">
        <f t="array" aca="1" ref="G1521" ca="1">INDIRECT("'"&amp;$A1521&amp;"'!"&amp;CHAR(COLUMN(E1520)+64)&amp;$B1521)</f>
        <v>Cái</v>
      </c>
      <c r="H1521" s="1" cm="1">
        <f t="array" aca="1" ref="H1521" ca="1">INDIRECT("'"&amp;$A1521&amp;"'!"&amp;CHAR(COLUMN(B1520)+64)&amp;$B1521)</f>
        <v>117000</v>
      </c>
    </row>
    <row r="1522" spans="1:8" x14ac:dyDescent="0.25">
      <c r="A1522" t="s">
        <v>2358</v>
      </c>
      <c r="B1522">
        <f t="shared" si="52"/>
        <v>217</v>
      </c>
      <c r="C1522" t="str" cm="1">
        <f t="array" aca="1" ref="C1522" ca="1">INDIRECT("'"&amp;$A1522&amp;"'!"&amp;CHAR(COLUMN(A1521)+64)&amp;$B1522)</f>
        <v>23MSC1200</v>
      </c>
      <c r="D1522" cm="1">
        <f t="array" aca="1" ref="D1522" ca="1">INDIRECT("'"&amp;$A1522&amp;"'!"&amp;CHAR(COLUMN(C1521)+64)&amp;$B1522)</f>
        <v>210</v>
      </c>
      <c r="E1522">
        <f t="shared" si="50"/>
        <v>1521</v>
      </c>
      <c r="F1522" t="str" cm="1">
        <f t="array" aca="1" ref="F1522" ca="1">INDIRECT("'"&amp;$A1522&amp;"'!"&amp;CHAR(COLUMN(D1521)+64)&amp;$B1522)</f>
        <v>Nối thẳng nong PVC DISMY C1 D200</v>
      </c>
      <c r="G1522" t="str" cm="1">
        <f t="array" aca="1" ref="G1522" ca="1">INDIRECT("'"&amp;$A1522&amp;"'!"&amp;CHAR(COLUMN(E1521)+64)&amp;$B1522)</f>
        <v>Cái</v>
      </c>
      <c r="H1522" s="1" cm="1">
        <f t="array" aca="1" ref="H1522" ca="1">INDIRECT("'"&amp;$A1522&amp;"'!"&amp;CHAR(COLUMN(B1521)+64)&amp;$B1522)</f>
        <v>93500</v>
      </c>
    </row>
    <row r="1523" spans="1:8" x14ac:dyDescent="0.25">
      <c r="A1523" t="s">
        <v>2358</v>
      </c>
      <c r="B1523">
        <f t="shared" si="52"/>
        <v>218</v>
      </c>
      <c r="C1523" t="str" cm="1">
        <f t="array" aca="1" ref="C1523" ca="1">INDIRECT("'"&amp;$A1523&amp;"'!"&amp;CHAR(COLUMN(A1522)+64)&amp;$B1523)</f>
        <v>23MSC2200</v>
      </c>
      <c r="D1523" cm="1">
        <f t="array" aca="1" ref="D1523" ca="1">INDIRECT("'"&amp;$A1523&amp;"'!"&amp;CHAR(COLUMN(C1522)+64)&amp;$B1523)</f>
        <v>211</v>
      </c>
      <c r="E1523">
        <f t="shared" si="50"/>
        <v>1522</v>
      </c>
      <c r="F1523" t="str" cm="1">
        <f t="array" aca="1" ref="F1523" ca="1">INDIRECT("'"&amp;$A1523&amp;"'!"&amp;CHAR(COLUMN(D1522)+64)&amp;$B1523)</f>
        <v>Nối thẳng nong PVC DISMY C2 D200</v>
      </c>
      <c r="G1523" t="str" cm="1">
        <f t="array" aca="1" ref="G1523" ca="1">INDIRECT("'"&amp;$A1523&amp;"'!"&amp;CHAR(COLUMN(E1522)+64)&amp;$B1523)</f>
        <v>Cái</v>
      </c>
      <c r="H1523" s="1" cm="1">
        <f t="array" aca="1" ref="H1523" ca="1">INDIRECT("'"&amp;$A1523&amp;"'!"&amp;CHAR(COLUMN(B1522)+64)&amp;$B1523)</f>
        <v>107500</v>
      </c>
    </row>
    <row r="1524" spans="1:8" x14ac:dyDescent="0.25">
      <c r="A1524" t="s">
        <v>2358</v>
      </c>
      <c r="B1524">
        <f t="shared" si="52"/>
        <v>219</v>
      </c>
      <c r="C1524" t="str" cm="1">
        <f t="array" aca="1" ref="C1524" ca="1">INDIRECT("'"&amp;$A1524&amp;"'!"&amp;CHAR(COLUMN(A1523)+64)&amp;$B1524)</f>
        <v>23MSC3200</v>
      </c>
      <c r="D1524" cm="1">
        <f t="array" aca="1" ref="D1524" ca="1">INDIRECT("'"&amp;$A1524&amp;"'!"&amp;CHAR(COLUMN(C1523)+64)&amp;$B1524)</f>
        <v>212</v>
      </c>
      <c r="E1524">
        <f t="shared" si="50"/>
        <v>1523</v>
      </c>
      <c r="F1524" t="str" cm="1">
        <f t="array" aca="1" ref="F1524" ca="1">INDIRECT("'"&amp;$A1524&amp;"'!"&amp;CHAR(COLUMN(D1523)+64)&amp;$B1524)</f>
        <v>Nối thẳng nong PVC DISMY C3 D200</v>
      </c>
      <c r="G1524" t="str" cm="1">
        <f t="array" aca="1" ref="G1524" ca="1">INDIRECT("'"&amp;$A1524&amp;"'!"&amp;CHAR(COLUMN(E1523)+64)&amp;$B1524)</f>
        <v>Cái</v>
      </c>
      <c r="H1524" s="1" cm="1">
        <f t="array" aca="1" ref="H1524" ca="1">INDIRECT("'"&amp;$A1524&amp;"'!"&amp;CHAR(COLUMN(B1523)+64)&amp;$B1524)</f>
        <v>154500</v>
      </c>
    </row>
    <row r="1525" spans="1:8" x14ac:dyDescent="0.25">
      <c r="A1525" t="s">
        <v>2358</v>
      </c>
      <c r="B1525">
        <f t="shared" si="52"/>
        <v>220</v>
      </c>
      <c r="C1525" t="str" cm="1">
        <f t="array" aca="1" ref="C1525" ca="1">INDIRECT("'"&amp;$A1525&amp;"'!"&amp;CHAR(COLUMN(A1524)+64)&amp;$B1525)</f>
        <v>23MSC4200</v>
      </c>
      <c r="D1525" cm="1">
        <f t="array" aca="1" ref="D1525" ca="1">INDIRECT("'"&amp;$A1525&amp;"'!"&amp;CHAR(COLUMN(C1524)+64)&amp;$B1525)</f>
        <v>213</v>
      </c>
      <c r="E1525">
        <f t="shared" si="50"/>
        <v>1524</v>
      </c>
      <c r="F1525" t="str" cm="1">
        <f t="array" aca="1" ref="F1525" ca="1">INDIRECT("'"&amp;$A1525&amp;"'!"&amp;CHAR(COLUMN(D1524)+64)&amp;$B1525)</f>
        <v>Nối thẳng nong PVC DISMY C4 D200</v>
      </c>
      <c r="G1525" t="str" cm="1">
        <f t="array" aca="1" ref="G1525" ca="1">INDIRECT("'"&amp;$A1525&amp;"'!"&amp;CHAR(COLUMN(E1524)+64)&amp;$B1525)</f>
        <v>Cái</v>
      </c>
      <c r="H1525" s="1" cm="1">
        <f t="array" aca="1" ref="H1525" ca="1">INDIRECT("'"&amp;$A1525&amp;"'!"&amp;CHAR(COLUMN(B1524)+64)&amp;$B1525)</f>
        <v>210000</v>
      </c>
    </row>
    <row r="1526" spans="1:8" x14ac:dyDescent="0.25">
      <c r="A1526" t="s">
        <v>2358</v>
      </c>
      <c r="B1526">
        <f t="shared" si="52"/>
        <v>221</v>
      </c>
      <c r="C1526" t="str" cm="1">
        <f t="array" aca="1" ref="C1526" ca="1">INDIRECT("'"&amp;$A1526&amp;"'!"&amp;CHAR(COLUMN(A1525)+64)&amp;$B1526)</f>
        <v>23MSC1225</v>
      </c>
      <c r="D1526" cm="1">
        <f t="array" aca="1" ref="D1526" ca="1">INDIRECT("'"&amp;$A1526&amp;"'!"&amp;CHAR(COLUMN(C1525)+64)&amp;$B1526)</f>
        <v>214</v>
      </c>
      <c r="E1526">
        <f t="shared" si="50"/>
        <v>1525</v>
      </c>
      <c r="F1526" t="str" cm="1">
        <f t="array" aca="1" ref="F1526" ca="1">INDIRECT("'"&amp;$A1526&amp;"'!"&amp;CHAR(COLUMN(D1525)+64)&amp;$B1526)</f>
        <v>Nối thẳng nong PVC DISMY C1 D225</v>
      </c>
      <c r="G1526" t="str" cm="1">
        <f t="array" aca="1" ref="G1526" ca="1">INDIRECT("'"&amp;$A1526&amp;"'!"&amp;CHAR(COLUMN(E1525)+64)&amp;$B1526)</f>
        <v>Cái</v>
      </c>
      <c r="H1526" s="1" cm="1">
        <f t="array" aca="1" ref="H1526" ca="1">INDIRECT("'"&amp;$A1526&amp;"'!"&amp;CHAR(COLUMN(B1525)+64)&amp;$B1526)</f>
        <v>150000</v>
      </c>
    </row>
    <row r="1527" spans="1:8" x14ac:dyDescent="0.25">
      <c r="A1527" t="s">
        <v>2358</v>
      </c>
      <c r="B1527">
        <f t="shared" si="52"/>
        <v>222</v>
      </c>
      <c r="C1527" t="str" cm="1">
        <f t="array" aca="1" ref="C1527" ca="1">INDIRECT("'"&amp;$A1527&amp;"'!"&amp;CHAR(COLUMN(A1526)+64)&amp;$B1527)</f>
        <v>23MSC2225</v>
      </c>
      <c r="D1527" cm="1">
        <f t="array" aca="1" ref="D1527" ca="1">INDIRECT("'"&amp;$A1527&amp;"'!"&amp;CHAR(COLUMN(C1526)+64)&amp;$B1527)</f>
        <v>215</v>
      </c>
      <c r="E1527">
        <f t="shared" si="50"/>
        <v>1526</v>
      </c>
      <c r="F1527" t="str" cm="1">
        <f t="array" aca="1" ref="F1527" ca="1">INDIRECT("'"&amp;$A1527&amp;"'!"&amp;CHAR(COLUMN(D1526)+64)&amp;$B1527)</f>
        <v>Nối thẳng nong PVC DISMY C2 D225</v>
      </c>
      <c r="G1527" t="str" cm="1">
        <f t="array" aca="1" ref="G1527" ca="1">INDIRECT("'"&amp;$A1527&amp;"'!"&amp;CHAR(COLUMN(E1526)+64)&amp;$B1527)</f>
        <v>Cái</v>
      </c>
      <c r="H1527" s="1" cm="1">
        <f t="array" aca="1" ref="H1527" ca="1">INDIRECT("'"&amp;$A1527&amp;"'!"&amp;CHAR(COLUMN(B1526)+64)&amp;$B1527)</f>
        <v>178500</v>
      </c>
    </row>
    <row r="1528" spans="1:8" x14ac:dyDescent="0.25">
      <c r="A1528" t="s">
        <v>2358</v>
      </c>
      <c r="B1528">
        <f t="shared" si="52"/>
        <v>223</v>
      </c>
      <c r="C1528" t="str" cm="1">
        <f t="array" aca="1" ref="C1528" ca="1">INDIRECT("'"&amp;$A1528&amp;"'!"&amp;CHAR(COLUMN(A1527)+64)&amp;$B1528)</f>
        <v>23MSC3225</v>
      </c>
      <c r="D1528" cm="1">
        <f t="array" aca="1" ref="D1528" ca="1">INDIRECT("'"&amp;$A1528&amp;"'!"&amp;CHAR(COLUMN(C1527)+64)&amp;$B1528)</f>
        <v>216</v>
      </c>
      <c r="E1528">
        <f t="shared" si="50"/>
        <v>1527</v>
      </c>
      <c r="F1528" t="str" cm="1">
        <f t="array" aca="1" ref="F1528" ca="1">INDIRECT("'"&amp;$A1528&amp;"'!"&amp;CHAR(COLUMN(D1527)+64)&amp;$B1528)</f>
        <v>Nối thẳng nong PVC DISMY C3 D225</v>
      </c>
      <c r="G1528" t="str" cm="1">
        <f t="array" aca="1" ref="G1528" ca="1">INDIRECT("'"&amp;$A1528&amp;"'!"&amp;CHAR(COLUMN(E1527)+64)&amp;$B1528)</f>
        <v>Cái</v>
      </c>
      <c r="H1528" s="1" cm="1">
        <f t="array" aca="1" ref="H1528" ca="1">INDIRECT("'"&amp;$A1528&amp;"'!"&amp;CHAR(COLUMN(B1527)+64)&amp;$B1528)</f>
        <v>234800</v>
      </c>
    </row>
    <row r="1529" spans="1:8" x14ac:dyDescent="0.25">
      <c r="A1529" t="s">
        <v>2358</v>
      </c>
      <c r="B1529">
        <f t="shared" si="52"/>
        <v>224</v>
      </c>
      <c r="C1529" t="str" cm="1">
        <f t="array" aca="1" ref="C1529" ca="1">INDIRECT("'"&amp;$A1529&amp;"'!"&amp;CHAR(COLUMN(A1528)+64)&amp;$B1529)</f>
        <v>23MSC4225</v>
      </c>
      <c r="D1529" cm="1">
        <f t="array" aca="1" ref="D1529" ca="1">INDIRECT("'"&amp;$A1529&amp;"'!"&amp;CHAR(COLUMN(C1528)+64)&amp;$B1529)</f>
        <v>217</v>
      </c>
      <c r="E1529">
        <f t="shared" si="50"/>
        <v>1528</v>
      </c>
      <c r="F1529" t="str" cm="1">
        <f t="array" aca="1" ref="F1529" ca="1">INDIRECT("'"&amp;$A1529&amp;"'!"&amp;CHAR(COLUMN(D1528)+64)&amp;$B1529)</f>
        <v>Nối thẳng nong PVC DISMY C4 D225</v>
      </c>
      <c r="G1529" t="str" cm="1">
        <f t="array" aca="1" ref="G1529" ca="1">INDIRECT("'"&amp;$A1529&amp;"'!"&amp;CHAR(COLUMN(E1528)+64)&amp;$B1529)</f>
        <v>Cái</v>
      </c>
      <c r="H1529" s="1" cm="1">
        <f t="array" aca="1" ref="H1529" ca="1">INDIRECT("'"&amp;$A1529&amp;"'!"&amp;CHAR(COLUMN(B1528)+64)&amp;$B1529)</f>
        <v>279800</v>
      </c>
    </row>
    <row r="1530" spans="1:8" x14ac:dyDescent="0.25">
      <c r="A1530" t="s">
        <v>2358</v>
      </c>
      <c r="B1530">
        <f t="shared" si="52"/>
        <v>225</v>
      </c>
      <c r="C1530" t="str" cm="1">
        <f t="array" aca="1" ref="C1530" ca="1">INDIRECT("'"&amp;$A1530&amp;"'!"&amp;CHAR(COLUMN(A1529)+64)&amp;$B1530)</f>
        <v>23MSC1250</v>
      </c>
      <c r="D1530" cm="1">
        <f t="array" aca="1" ref="D1530" ca="1">INDIRECT("'"&amp;$A1530&amp;"'!"&amp;CHAR(COLUMN(C1529)+64)&amp;$B1530)</f>
        <v>218</v>
      </c>
      <c r="E1530">
        <f t="shared" si="50"/>
        <v>1529</v>
      </c>
      <c r="F1530" t="str" cm="1">
        <f t="array" aca="1" ref="F1530" ca="1">INDIRECT("'"&amp;$A1530&amp;"'!"&amp;CHAR(COLUMN(D1529)+64)&amp;$B1530)</f>
        <v>Nối thẳng nong PVC DISMY C1 D250</v>
      </c>
      <c r="G1530" t="str" cm="1">
        <f t="array" aca="1" ref="G1530" ca="1">INDIRECT("'"&amp;$A1530&amp;"'!"&amp;CHAR(COLUMN(E1529)+64)&amp;$B1530)</f>
        <v>Cái</v>
      </c>
      <c r="H1530" s="1" cm="1">
        <f t="array" aca="1" ref="H1530" ca="1">INDIRECT("'"&amp;$A1530&amp;"'!"&amp;CHAR(COLUMN(B1529)+64)&amp;$B1530)</f>
        <v>163700</v>
      </c>
    </row>
    <row r="1531" spans="1:8" x14ac:dyDescent="0.25">
      <c r="A1531" t="s">
        <v>2358</v>
      </c>
      <c r="B1531">
        <f t="shared" si="52"/>
        <v>226</v>
      </c>
      <c r="C1531" t="str" cm="1">
        <f t="array" aca="1" ref="C1531" ca="1">INDIRECT("'"&amp;$A1531&amp;"'!"&amp;CHAR(COLUMN(A1530)+64)&amp;$B1531)</f>
        <v>23MSC2250</v>
      </c>
      <c r="D1531" cm="1">
        <f t="array" aca="1" ref="D1531" ca="1">INDIRECT("'"&amp;$A1531&amp;"'!"&amp;CHAR(COLUMN(C1530)+64)&amp;$B1531)</f>
        <v>219</v>
      </c>
      <c r="E1531">
        <f t="shared" si="50"/>
        <v>1530</v>
      </c>
      <c r="F1531" t="str" cm="1">
        <f t="array" aca="1" ref="F1531" ca="1">INDIRECT("'"&amp;$A1531&amp;"'!"&amp;CHAR(COLUMN(D1530)+64)&amp;$B1531)</f>
        <v>Nối thẳng nong PVC DISMY C2 D250</v>
      </c>
      <c r="G1531" t="str" cm="1">
        <f t="array" aca="1" ref="G1531" ca="1">INDIRECT("'"&amp;$A1531&amp;"'!"&amp;CHAR(COLUMN(E1530)+64)&amp;$B1531)</f>
        <v>Cái</v>
      </c>
      <c r="H1531" s="1" cm="1">
        <f t="array" aca="1" ref="H1531" ca="1">INDIRECT("'"&amp;$A1531&amp;"'!"&amp;CHAR(COLUMN(B1530)+64)&amp;$B1531)</f>
        <v>224000</v>
      </c>
    </row>
    <row r="1532" spans="1:8" x14ac:dyDescent="0.25">
      <c r="A1532" t="s">
        <v>2358</v>
      </c>
      <c r="B1532">
        <f t="shared" si="52"/>
        <v>227</v>
      </c>
      <c r="C1532" t="str" cm="1">
        <f t="array" aca="1" ref="C1532" ca="1">INDIRECT("'"&amp;$A1532&amp;"'!"&amp;CHAR(COLUMN(A1531)+64)&amp;$B1532)</f>
        <v>23MSC3250</v>
      </c>
      <c r="D1532" cm="1">
        <f t="array" aca="1" ref="D1532" ca="1">INDIRECT("'"&amp;$A1532&amp;"'!"&amp;CHAR(COLUMN(C1531)+64)&amp;$B1532)</f>
        <v>220</v>
      </c>
      <c r="E1532">
        <f t="shared" si="50"/>
        <v>1531</v>
      </c>
      <c r="F1532" t="str" cm="1">
        <f t="array" aca="1" ref="F1532" ca="1">INDIRECT("'"&amp;$A1532&amp;"'!"&amp;CHAR(COLUMN(D1531)+64)&amp;$B1532)</f>
        <v>Nối thẳng nong PVC DISMY C3 D250</v>
      </c>
      <c r="G1532" t="str" cm="1">
        <f t="array" aca="1" ref="G1532" ca="1">INDIRECT("'"&amp;$A1532&amp;"'!"&amp;CHAR(COLUMN(E1531)+64)&amp;$B1532)</f>
        <v>Cái</v>
      </c>
      <c r="H1532" s="1" cm="1">
        <f t="array" aca="1" ref="H1532" ca="1">INDIRECT("'"&amp;$A1532&amp;"'!"&amp;CHAR(COLUMN(B1531)+64)&amp;$B1532)</f>
        <v>315800</v>
      </c>
    </row>
    <row r="1533" spans="1:8" x14ac:dyDescent="0.25">
      <c r="A1533" t="s">
        <v>2358</v>
      </c>
      <c r="B1533">
        <f t="shared" si="52"/>
        <v>228</v>
      </c>
      <c r="C1533" t="str" cm="1">
        <f t="array" aca="1" ref="C1533" ca="1">INDIRECT("'"&amp;$A1533&amp;"'!"&amp;CHAR(COLUMN(A1532)+64)&amp;$B1533)</f>
        <v>23MSC4250</v>
      </c>
      <c r="D1533" cm="1">
        <f t="array" aca="1" ref="D1533" ca="1">INDIRECT("'"&amp;$A1533&amp;"'!"&amp;CHAR(COLUMN(C1532)+64)&amp;$B1533)</f>
        <v>221</v>
      </c>
      <c r="E1533">
        <f t="shared" si="50"/>
        <v>1532</v>
      </c>
      <c r="F1533" t="str" cm="1">
        <f t="array" aca="1" ref="F1533" ca="1">INDIRECT("'"&amp;$A1533&amp;"'!"&amp;CHAR(COLUMN(D1532)+64)&amp;$B1533)</f>
        <v>Nối thẳng nong PVC DISMY C4 D250</v>
      </c>
      <c r="G1533" t="str" cm="1">
        <f t="array" aca="1" ref="G1533" ca="1">INDIRECT("'"&amp;$A1533&amp;"'!"&amp;CHAR(COLUMN(E1532)+64)&amp;$B1533)</f>
        <v>Cái</v>
      </c>
      <c r="H1533" s="1" cm="1">
        <f t="array" aca="1" ref="H1533" ca="1">INDIRECT("'"&amp;$A1533&amp;"'!"&amp;CHAR(COLUMN(B1532)+64)&amp;$B1533)</f>
        <v>374200</v>
      </c>
    </row>
    <row r="1534" spans="1:8" x14ac:dyDescent="0.25">
      <c r="A1534" t="s">
        <v>2358</v>
      </c>
      <c r="B1534">
        <f t="shared" si="52"/>
        <v>229</v>
      </c>
      <c r="C1534" t="str" cm="1">
        <f t="array" aca="1" ref="C1534" ca="1">INDIRECT("'"&amp;$A1534&amp;"'!"&amp;CHAR(COLUMN(A1533)+64)&amp;$B1534)</f>
        <v>23MSC1280</v>
      </c>
      <c r="D1534" cm="1">
        <f t="array" aca="1" ref="D1534" ca="1">INDIRECT("'"&amp;$A1534&amp;"'!"&amp;CHAR(COLUMN(C1533)+64)&amp;$B1534)</f>
        <v>222</v>
      </c>
      <c r="E1534">
        <f t="shared" si="50"/>
        <v>1533</v>
      </c>
      <c r="F1534" t="str" cm="1">
        <f t="array" aca="1" ref="F1534" ca="1">INDIRECT("'"&amp;$A1534&amp;"'!"&amp;CHAR(COLUMN(D1533)+64)&amp;$B1534)</f>
        <v>Nối thẳng nong PVC DISMY C1 D280</v>
      </c>
      <c r="G1534" t="str" cm="1">
        <f t="array" aca="1" ref="G1534" ca="1">INDIRECT("'"&amp;$A1534&amp;"'!"&amp;CHAR(COLUMN(E1533)+64)&amp;$B1534)</f>
        <v>Cái</v>
      </c>
      <c r="H1534" s="1" cm="1">
        <f t="array" aca="1" ref="H1534" ca="1">INDIRECT("'"&amp;$A1534&amp;"'!"&amp;CHAR(COLUMN(B1533)+64)&amp;$B1534)</f>
        <v>286200</v>
      </c>
    </row>
    <row r="1535" spans="1:8" x14ac:dyDescent="0.25">
      <c r="A1535" t="s">
        <v>2358</v>
      </c>
      <c r="B1535">
        <f t="shared" si="52"/>
        <v>230</v>
      </c>
      <c r="C1535" t="str" cm="1">
        <f t="array" aca="1" ref="C1535" ca="1">INDIRECT("'"&amp;$A1535&amp;"'!"&amp;CHAR(COLUMN(A1534)+64)&amp;$B1535)</f>
        <v>23MSC2280</v>
      </c>
      <c r="D1535" cm="1">
        <f t="array" aca="1" ref="D1535" ca="1">INDIRECT("'"&amp;$A1535&amp;"'!"&amp;CHAR(COLUMN(C1534)+64)&amp;$B1535)</f>
        <v>223</v>
      </c>
      <c r="E1535">
        <f t="shared" si="50"/>
        <v>1534</v>
      </c>
      <c r="F1535" t="str" cm="1">
        <f t="array" aca="1" ref="F1535" ca="1">INDIRECT("'"&amp;$A1535&amp;"'!"&amp;CHAR(COLUMN(D1534)+64)&amp;$B1535)</f>
        <v>Nối thẳng nong PVC DISMY C2 D280</v>
      </c>
      <c r="G1535" t="str" cm="1">
        <f t="array" aca="1" ref="G1535" ca="1">INDIRECT("'"&amp;$A1535&amp;"'!"&amp;CHAR(COLUMN(E1534)+64)&amp;$B1535)</f>
        <v>Cái</v>
      </c>
      <c r="H1535" s="1" cm="1">
        <f t="array" aca="1" ref="H1535" ca="1">INDIRECT("'"&amp;$A1535&amp;"'!"&amp;CHAR(COLUMN(B1534)+64)&amp;$B1535)</f>
        <v>308392.5</v>
      </c>
    </row>
    <row r="1536" spans="1:8" x14ac:dyDescent="0.25">
      <c r="A1536" t="s">
        <v>2358</v>
      </c>
      <c r="B1536">
        <f t="shared" si="52"/>
        <v>231</v>
      </c>
      <c r="C1536" t="str" cm="1">
        <f t="array" aca="1" ref="C1536" ca="1">INDIRECT("'"&amp;$A1536&amp;"'!"&amp;CHAR(COLUMN(A1535)+64)&amp;$B1536)</f>
        <v>23MSC3280</v>
      </c>
      <c r="D1536" cm="1">
        <f t="array" aca="1" ref="D1536" ca="1">INDIRECT("'"&amp;$A1536&amp;"'!"&amp;CHAR(COLUMN(C1535)+64)&amp;$B1536)</f>
        <v>224</v>
      </c>
      <c r="E1536">
        <f t="shared" si="50"/>
        <v>1535</v>
      </c>
      <c r="F1536" t="str" cm="1">
        <f t="array" aca="1" ref="F1536" ca="1">INDIRECT("'"&amp;$A1536&amp;"'!"&amp;CHAR(COLUMN(D1535)+64)&amp;$B1536)</f>
        <v>Nối thẳng nong PVC DISMY C3 D280</v>
      </c>
      <c r="G1536" t="str" cm="1">
        <f t="array" aca="1" ref="G1536" ca="1">INDIRECT("'"&amp;$A1536&amp;"'!"&amp;CHAR(COLUMN(E1535)+64)&amp;$B1536)</f>
        <v>Cái</v>
      </c>
      <c r="H1536" s="1" cm="1">
        <f t="array" aca="1" ref="H1536" ca="1">INDIRECT("'"&amp;$A1536&amp;"'!"&amp;CHAR(COLUMN(B1535)+64)&amp;$B1536)</f>
        <v>435000</v>
      </c>
    </row>
    <row r="1537" spans="1:8" x14ac:dyDescent="0.25">
      <c r="A1537" t="s">
        <v>2358</v>
      </c>
      <c r="B1537">
        <f t="shared" si="52"/>
        <v>232</v>
      </c>
      <c r="C1537" t="str" cm="1">
        <f t="array" aca="1" ref="C1537" ca="1">INDIRECT("'"&amp;$A1537&amp;"'!"&amp;CHAR(COLUMN(A1536)+64)&amp;$B1537)</f>
        <v>23MSC4280</v>
      </c>
      <c r="D1537" cm="1">
        <f t="array" aca="1" ref="D1537" ca="1">INDIRECT("'"&amp;$A1537&amp;"'!"&amp;CHAR(COLUMN(C1536)+64)&amp;$B1537)</f>
        <v>225</v>
      </c>
      <c r="E1537">
        <f t="shared" si="50"/>
        <v>1536</v>
      </c>
      <c r="F1537" t="str" cm="1">
        <f t="array" aca="1" ref="F1537" ca="1">INDIRECT("'"&amp;$A1537&amp;"'!"&amp;CHAR(COLUMN(D1536)+64)&amp;$B1537)</f>
        <v>Nối thẳng nong PVC DISMY C4 D280</v>
      </c>
      <c r="G1537" t="str" cm="1">
        <f t="array" aca="1" ref="G1537" ca="1">INDIRECT("'"&amp;$A1537&amp;"'!"&amp;CHAR(COLUMN(E1536)+64)&amp;$B1537)</f>
        <v>Cái</v>
      </c>
      <c r="H1537" s="1" cm="1">
        <f t="array" aca="1" ref="H1537" ca="1">INDIRECT("'"&amp;$A1537&amp;"'!"&amp;CHAR(COLUMN(B1536)+64)&amp;$B1537)</f>
        <v>544200</v>
      </c>
    </row>
    <row r="1538" spans="1:8" x14ac:dyDescent="0.25">
      <c r="A1538" t="s">
        <v>2358</v>
      </c>
      <c r="B1538">
        <f t="shared" si="52"/>
        <v>233</v>
      </c>
      <c r="C1538" t="str" cm="1">
        <f t="array" aca="1" ref="C1538" ca="1">INDIRECT("'"&amp;$A1538&amp;"'!"&amp;CHAR(COLUMN(A1537)+64)&amp;$B1538)</f>
        <v>23MSC1315</v>
      </c>
      <c r="D1538" cm="1">
        <f t="array" aca="1" ref="D1538" ca="1">INDIRECT("'"&amp;$A1538&amp;"'!"&amp;CHAR(COLUMN(C1537)+64)&amp;$B1538)</f>
        <v>226</v>
      </c>
      <c r="E1538">
        <f t="shared" si="50"/>
        <v>1537</v>
      </c>
      <c r="F1538" t="str" cm="1">
        <f t="array" aca="1" ref="F1538" ca="1">INDIRECT("'"&amp;$A1538&amp;"'!"&amp;CHAR(COLUMN(D1537)+64)&amp;$B1538)</f>
        <v>Nối thẳng nong PVC DISMY C1 D315</v>
      </c>
      <c r="G1538" t="str" cm="1">
        <f t="array" aca="1" ref="G1538" ca="1">INDIRECT("'"&amp;$A1538&amp;"'!"&amp;CHAR(COLUMN(E1537)+64)&amp;$B1538)</f>
        <v>Cái</v>
      </c>
      <c r="H1538" s="1" cm="1">
        <f t="array" aca="1" ref="H1538" ca="1">INDIRECT("'"&amp;$A1538&amp;"'!"&amp;CHAR(COLUMN(B1537)+64)&amp;$B1538)</f>
        <v>341200</v>
      </c>
    </row>
    <row r="1539" spans="1:8" x14ac:dyDescent="0.25">
      <c r="A1539" t="s">
        <v>2358</v>
      </c>
      <c r="B1539">
        <f t="shared" si="52"/>
        <v>234</v>
      </c>
      <c r="C1539" t="str" cm="1">
        <f t="array" aca="1" ref="C1539" ca="1">INDIRECT("'"&amp;$A1539&amp;"'!"&amp;CHAR(COLUMN(A1538)+64)&amp;$B1539)</f>
        <v>23MSC2315</v>
      </c>
      <c r="D1539" cm="1">
        <f t="array" aca="1" ref="D1539" ca="1">INDIRECT("'"&amp;$A1539&amp;"'!"&amp;CHAR(COLUMN(C1538)+64)&amp;$B1539)</f>
        <v>227</v>
      </c>
      <c r="E1539">
        <f t="shared" si="50"/>
        <v>1538</v>
      </c>
      <c r="F1539" t="str" cm="1">
        <f t="array" aca="1" ref="F1539" ca="1">INDIRECT("'"&amp;$A1539&amp;"'!"&amp;CHAR(COLUMN(D1538)+64)&amp;$B1539)</f>
        <v>Nối thẳng nong PVC DISMY C2 D315</v>
      </c>
      <c r="G1539" t="str" cm="1">
        <f t="array" aca="1" ref="G1539" ca="1">INDIRECT("'"&amp;$A1539&amp;"'!"&amp;CHAR(COLUMN(E1538)+64)&amp;$B1539)</f>
        <v>Cái</v>
      </c>
      <c r="H1539" s="1" cm="1">
        <f t="array" aca="1" ref="H1539" ca="1">INDIRECT("'"&amp;$A1539&amp;"'!"&amp;CHAR(COLUMN(B1538)+64)&amp;$B1539)</f>
        <v>437500</v>
      </c>
    </row>
    <row r="1540" spans="1:8" x14ac:dyDescent="0.25">
      <c r="A1540" t="s">
        <v>2358</v>
      </c>
      <c r="B1540">
        <f t="shared" si="52"/>
        <v>235</v>
      </c>
      <c r="C1540" t="str" cm="1">
        <f t="array" aca="1" ref="C1540" ca="1">INDIRECT("'"&amp;$A1540&amp;"'!"&amp;CHAR(COLUMN(A1539)+64)&amp;$B1540)</f>
        <v>23MSC3315</v>
      </c>
      <c r="D1540" cm="1">
        <f t="array" aca="1" ref="D1540" ca="1">INDIRECT("'"&amp;$A1540&amp;"'!"&amp;CHAR(COLUMN(C1539)+64)&amp;$B1540)</f>
        <v>228</v>
      </c>
      <c r="E1540">
        <f t="shared" ref="E1540:E1541" si="53">+E1539+1</f>
        <v>1539</v>
      </c>
      <c r="F1540" t="str" cm="1">
        <f t="array" aca="1" ref="F1540" ca="1">INDIRECT("'"&amp;$A1540&amp;"'!"&amp;CHAR(COLUMN(D1539)+64)&amp;$B1540)</f>
        <v>Nối thẳng nong PVC DISMY C3 D315</v>
      </c>
      <c r="G1540" t="str" cm="1">
        <f t="array" aca="1" ref="G1540" ca="1">INDIRECT("'"&amp;$A1540&amp;"'!"&amp;CHAR(COLUMN(E1539)+64)&amp;$B1540)</f>
        <v>Cái</v>
      </c>
      <c r="H1540" s="1" cm="1">
        <f t="array" aca="1" ref="H1540" ca="1">INDIRECT("'"&amp;$A1540&amp;"'!"&amp;CHAR(COLUMN(B1539)+64)&amp;$B1540)</f>
        <v>568200</v>
      </c>
    </row>
    <row r="1541" spans="1:8" x14ac:dyDescent="0.25">
      <c r="A1541" t="s">
        <v>2358</v>
      </c>
      <c r="B1541">
        <f t="shared" si="52"/>
        <v>236</v>
      </c>
      <c r="C1541" t="str" cm="1">
        <f t="array" aca="1" ref="C1541" ca="1">INDIRECT("'"&amp;$A1541&amp;"'!"&amp;CHAR(COLUMN(A1540)+64)&amp;$B1541)</f>
        <v>23MSC4315</v>
      </c>
      <c r="D1541" cm="1">
        <f t="array" aca="1" ref="D1541" ca="1">INDIRECT("'"&amp;$A1541&amp;"'!"&amp;CHAR(COLUMN(C1540)+64)&amp;$B1541)</f>
        <v>229</v>
      </c>
      <c r="E1541">
        <f t="shared" si="53"/>
        <v>1540</v>
      </c>
      <c r="F1541" t="str" cm="1">
        <f t="array" aca="1" ref="F1541" ca="1">INDIRECT("'"&amp;$A1541&amp;"'!"&amp;CHAR(COLUMN(D1540)+64)&amp;$B1541)</f>
        <v>Nối thẳng nong PVC DISMY C4 D315</v>
      </c>
      <c r="G1541" t="str" cm="1">
        <f t="array" aca="1" ref="G1541" ca="1">INDIRECT("'"&amp;$A1541&amp;"'!"&amp;CHAR(COLUMN(E1540)+64)&amp;$B1541)</f>
        <v>Cái</v>
      </c>
      <c r="H1541" s="1" cm="1">
        <f t="array" aca="1" ref="H1541" ca="1">INDIRECT("'"&amp;$A1541&amp;"'!"&amp;CHAR(COLUMN(B1540)+64)&amp;$B1541)</f>
        <v>854300</v>
      </c>
    </row>
  </sheetData>
  <conditionalFormatting sqref="C1:H1">
    <cfRule type="expression" dxfId="110" priority="47">
      <formula>$H1&lt;&gt;#REF!</formula>
    </cfRule>
  </conditionalFormatting>
  <pageMargins left="0.70866141732283472" right="0.24" top="0.32" bottom="0.39" header="0.21" footer="0.25"/>
  <pageSetup paperSize="9" fitToHeight="10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8410-7744-4FC0-B057-D8C2C1983B2A}">
  <sheetPr codeName="Sheet1" filterMode="1"/>
  <dimension ref="A1:W1452"/>
  <sheetViews>
    <sheetView workbookViewId="0">
      <pane xSplit="3" ySplit="3" topLeftCell="H1263" activePane="bottomRight" state="frozen"/>
      <selection activeCell="C207" sqref="C207"/>
      <selection pane="topRight" activeCell="C207" sqref="C207"/>
      <selection pane="bottomLeft" activeCell="C207" sqref="C207"/>
      <selection pane="bottomRight" activeCell="J560" sqref="J560"/>
    </sheetView>
  </sheetViews>
  <sheetFormatPr defaultRowHeight="15" x14ac:dyDescent="0.25"/>
  <cols>
    <col min="1" max="1" width="19.85546875" customWidth="1"/>
    <col min="2" max="2" width="20.42578125" customWidth="1"/>
    <col min="3" max="3" width="59.85546875" customWidth="1"/>
    <col min="4" max="4" width="17.5703125" style="1" customWidth="1"/>
    <col min="5" max="5" width="14.7109375" style="1" customWidth="1"/>
    <col min="6" max="6" width="10.42578125" style="1" customWidth="1"/>
    <col min="7" max="7" width="13.140625" style="1" bestFit="1" customWidth="1"/>
    <col min="8" max="8" width="15.7109375" style="1" bestFit="1" customWidth="1"/>
    <col min="9" max="9" width="16.140625" style="1" bestFit="1" customWidth="1"/>
    <col min="10" max="10" width="21.42578125" customWidth="1"/>
    <col min="13" max="13" width="19.7109375" bestFit="1" customWidth="1"/>
    <col min="14" max="17" width="19.7109375" customWidth="1"/>
    <col min="18" max="18" width="19" customWidth="1"/>
    <col min="19" max="19" width="10.42578125" customWidth="1"/>
    <col min="21" max="21" width="21.42578125" customWidth="1"/>
    <col min="22" max="22" width="10.5703125" bestFit="1" customWidth="1"/>
    <col min="23" max="23" width="37.7109375" customWidth="1"/>
  </cols>
  <sheetData>
    <row r="1" spans="1:23" x14ac:dyDescent="0.25">
      <c r="A1" t="s">
        <v>0</v>
      </c>
      <c r="C1" t="s" vm="1">
        <v>1</v>
      </c>
    </row>
    <row r="2" spans="1:23" x14ac:dyDescent="0.25">
      <c r="G2" s="1">
        <v>0</v>
      </c>
    </row>
    <row r="3" spans="1:23" ht="42.75" x14ac:dyDescent="0.25">
      <c r="A3" s="2" t="s">
        <v>2369</v>
      </c>
      <c r="B3" s="2" t="s">
        <v>4</v>
      </c>
      <c r="C3" s="2" t="s">
        <v>5</v>
      </c>
      <c r="D3" s="3" t="s">
        <v>6</v>
      </c>
      <c r="E3" s="3" t="s">
        <v>2353</v>
      </c>
      <c r="F3" s="3" t="s">
        <v>2354</v>
      </c>
      <c r="G3" s="3" t="s">
        <v>2</v>
      </c>
      <c r="H3" s="3" t="s">
        <v>3</v>
      </c>
      <c r="I3" s="3" t="s">
        <v>2352</v>
      </c>
      <c r="J3" s="251" t="s">
        <v>2356</v>
      </c>
      <c r="K3" s="251" t="s">
        <v>2364</v>
      </c>
      <c r="L3" s="251" t="s">
        <v>2358</v>
      </c>
      <c r="M3" s="2" t="s">
        <v>2370</v>
      </c>
      <c r="N3" s="2" t="s">
        <v>2363</v>
      </c>
      <c r="O3" s="2" t="s">
        <v>2367</v>
      </c>
      <c r="P3" s="2" t="s">
        <v>5299</v>
      </c>
      <c r="Q3" s="2" t="s">
        <v>5298</v>
      </c>
      <c r="R3" s="251" t="s">
        <v>3201</v>
      </c>
      <c r="S3" s="251" t="s">
        <v>3200</v>
      </c>
      <c r="T3" s="251" t="s">
        <v>3199</v>
      </c>
      <c r="U3" s="251" t="s">
        <v>3198</v>
      </c>
      <c r="V3" s="251"/>
    </row>
    <row r="4" spans="1:23" hidden="1" x14ac:dyDescent="0.25">
      <c r="A4" t="s">
        <v>7</v>
      </c>
      <c r="B4" t="s">
        <v>7</v>
      </c>
      <c r="C4" t="s">
        <v>8</v>
      </c>
      <c r="D4" s="1">
        <v>197677108.80000001</v>
      </c>
      <c r="E4" s="1" t="s">
        <v>3</v>
      </c>
      <c r="F4" s="1" t="s">
        <v>2355</v>
      </c>
      <c r="G4" s="1">
        <f>IFERROR(VLOOKUP(A4,'Phụ kiện PPR'!$A$6:$H$533,7,0),0)</f>
        <v>0</v>
      </c>
      <c r="H4" s="1">
        <f>IFERROR(VLOOKUP(A4,'Ống PPR'!$A$6:$I$90,8,0),0)</f>
        <v>20</v>
      </c>
      <c r="I4">
        <f>IFERROR(VLOOKUP(A4,'Ống HDPE'!$A$7:$I$7905,8,0),0)</f>
        <v>0</v>
      </c>
      <c r="J4">
        <f>IFERROR(VLOOKUP(A4,'Ống Dismy'!$A$6:$M$1900,14,0),0)</f>
        <v>0</v>
      </c>
      <c r="K4">
        <f>IFERROR(VLOOKUP(A4,CP!$A$7:$J$16000,12,0),0)</f>
        <v>0</v>
      </c>
      <c r="L4">
        <f>IFERROR(VLOOKUP(A4,'Phụ kiện PVC'!$A$5:$I$465,10,0),0)</f>
        <v>0</v>
      </c>
      <c r="M4">
        <f>IFERROR(VLOOKUP(A4,'Ống miền Nam'!$A$7:$I$120,8,0),0)</f>
        <v>0</v>
      </c>
      <c r="N4">
        <f>IFERROR(VLOOKUP(A4,'Van vòi'!$A$6:$G$97,7,0),0)</f>
        <v>0</v>
      </c>
      <c r="O4">
        <f>IFERROR(VLOOKUP(A4,'Ống luồn dây điện'!$A$7:$I$26,8,0),0)</f>
        <v>0</v>
      </c>
      <c r="P4">
        <f>IFERROR(VLOOKUP(B4,'PK HDPE'!$A$6:$H$13,7,0),0)</f>
        <v>0</v>
      </c>
      <c r="R4" s="4">
        <f>SUM(G4:Q4)</f>
        <v>20</v>
      </c>
      <c r="S4" s="252">
        <v>0.1</v>
      </c>
      <c r="T4">
        <f>ROUND(R4*S4,0)</f>
        <v>2</v>
      </c>
      <c r="U4" s="4">
        <f>+R4+T4</f>
        <v>22</v>
      </c>
      <c r="V4" s="4">
        <f>VLOOKUP(B4,[2]DG!$C$2:$E$6048,3,0)-R4</f>
        <v>22162</v>
      </c>
      <c r="W4" t="str">
        <f>VLOOKUP(A4,'[3]Danh mục full'!$A$4:$A$1739,1,0)</f>
        <v>11OLG2023</v>
      </c>
    </row>
    <row r="5" spans="1:23" hidden="1" x14ac:dyDescent="0.25">
      <c r="A5" t="s">
        <v>9</v>
      </c>
      <c r="B5" t="s">
        <v>9</v>
      </c>
      <c r="C5" t="s">
        <v>10</v>
      </c>
      <c r="D5" s="1">
        <v>927085232</v>
      </c>
      <c r="E5" s="1" t="s">
        <v>3</v>
      </c>
      <c r="F5" s="1" t="s">
        <v>2355</v>
      </c>
      <c r="G5" s="1">
        <f>IFERROR(VLOOKUP(A5,'Phụ kiện PPR'!$A$6:$H$533,7,0),0)</f>
        <v>0</v>
      </c>
      <c r="H5" s="1">
        <f>IFERROR(VLOOKUP(A5,'Ống PPR'!$A$6:$I$90,8,0),0)</f>
        <v>25</v>
      </c>
      <c r="I5">
        <f>IFERROR(VLOOKUP(A5,'Ống HDPE'!$A$7:$I$7905,8,0),0)</f>
        <v>0</v>
      </c>
      <c r="J5">
        <f>IFERROR(VLOOKUP(A5,'Ống Dismy'!$A$6:$M$1900,14,0),0)</f>
        <v>0</v>
      </c>
      <c r="K5">
        <f>IFERROR(VLOOKUP(A5,CP!$A$7:$J$16000,12,0),0)</f>
        <v>0</v>
      </c>
      <c r="L5">
        <f>IFERROR(VLOOKUP(A5,'Phụ kiện PVC'!$A$5:$I$465,10,0),0)</f>
        <v>0</v>
      </c>
      <c r="M5">
        <f>IFERROR(VLOOKUP(A5,'Ống miền Nam'!$A$7:$I$120,8,0),0)</f>
        <v>0</v>
      </c>
      <c r="N5">
        <f>IFERROR(VLOOKUP(A5,'Van vòi'!$A$6:$G$97,7,0),0)</f>
        <v>0</v>
      </c>
      <c r="O5">
        <f>IFERROR(VLOOKUP(A5,'Ống luồn dây điện'!$A$7:$I$26,8,0),0)</f>
        <v>0</v>
      </c>
      <c r="P5">
        <f>IFERROR(VLOOKUP(B5,'PK HDPE'!$A$6:$H$13,7,0),0)</f>
        <v>0</v>
      </c>
      <c r="R5" s="4">
        <f t="shared" ref="R5:R68" si="0">SUM(G5:Q5)</f>
        <v>25</v>
      </c>
      <c r="S5" s="252">
        <v>0.1</v>
      </c>
      <c r="T5">
        <f t="shared" ref="T5:T31" si="1">ROUND(R5*S5,0)</f>
        <v>3</v>
      </c>
      <c r="U5" s="4">
        <f t="shared" ref="U5:U31" si="2">+R5+T5</f>
        <v>28</v>
      </c>
      <c r="V5" s="4">
        <f>VLOOKUP(B5,[2]DG!$C$2:$E$6048,3,0)-R5</f>
        <v>39611</v>
      </c>
      <c r="W5" t="str">
        <f>VLOOKUP(A5,'[3]Danh mục full'!$A$4:$A$1739,1,0)</f>
        <v>11OLG2528</v>
      </c>
    </row>
    <row r="6" spans="1:23" hidden="1" x14ac:dyDescent="0.25">
      <c r="A6" t="s">
        <v>11</v>
      </c>
      <c r="B6" t="s">
        <v>11</v>
      </c>
      <c r="C6" t="s">
        <v>12</v>
      </c>
      <c r="D6" s="1">
        <v>155825160</v>
      </c>
      <c r="E6" s="1" t="s">
        <v>3</v>
      </c>
      <c r="F6" s="1" t="s">
        <v>2355</v>
      </c>
      <c r="G6" s="1">
        <f>IFERROR(VLOOKUP(A6,'Phụ kiện PPR'!$A$6:$H$533,7,0),0)</f>
        <v>0</v>
      </c>
      <c r="H6" s="1">
        <f>IFERROR(VLOOKUP(A6,'Ống PPR'!$A$6:$I$90,8,0),0)</f>
        <v>32</v>
      </c>
      <c r="I6">
        <f>IFERROR(VLOOKUP(A6,'Ống HDPE'!$A$7:$I$7905,8,0),0)</f>
        <v>0</v>
      </c>
      <c r="J6">
        <f>IFERROR(VLOOKUP(A6,'Ống Dismy'!$A$6:$M$1900,14,0),0)</f>
        <v>0</v>
      </c>
      <c r="K6">
        <f>IFERROR(VLOOKUP(A6,CP!$A$7:$J$16000,12,0),0)</f>
        <v>0</v>
      </c>
      <c r="L6">
        <f>IFERROR(VLOOKUP(A6,'Phụ kiện PVC'!$A$5:$I$465,10,0),0)</f>
        <v>0</v>
      </c>
      <c r="M6">
        <f>IFERROR(VLOOKUP(A6,'Ống miền Nam'!$A$7:$I$120,8,0),0)</f>
        <v>0</v>
      </c>
      <c r="N6">
        <f>IFERROR(VLOOKUP(A6,'Van vòi'!$A$6:$G$97,7,0),0)</f>
        <v>0</v>
      </c>
      <c r="O6">
        <f>IFERROR(VLOOKUP(A6,'Ống luồn dây điện'!$A$7:$I$26,8,0),0)</f>
        <v>0</v>
      </c>
      <c r="P6">
        <f>IFERROR(VLOOKUP(B6,'PK HDPE'!$A$6:$H$13,7,0),0)</f>
        <v>0</v>
      </c>
      <c r="R6" s="4">
        <f t="shared" si="0"/>
        <v>32</v>
      </c>
      <c r="S6" s="252">
        <v>0.1</v>
      </c>
      <c r="T6">
        <f t="shared" si="1"/>
        <v>3</v>
      </c>
      <c r="U6" s="4">
        <f t="shared" si="2"/>
        <v>35</v>
      </c>
      <c r="V6" s="4">
        <f>VLOOKUP(B6,[2]DG!$C$2:$E$6048,3,0)-R6</f>
        <v>51332</v>
      </c>
      <c r="W6" t="str">
        <f>VLOOKUP(A6,'[3]Danh mục full'!$A$4:$A$1739,1,0)</f>
        <v>11OLG3229</v>
      </c>
    </row>
    <row r="7" spans="1:23" hidden="1" x14ac:dyDescent="0.25">
      <c r="A7" t="s">
        <v>13</v>
      </c>
      <c r="B7" t="s">
        <v>13</v>
      </c>
      <c r="C7" t="s">
        <v>14</v>
      </c>
      <c r="D7" s="1">
        <v>112150781.2</v>
      </c>
      <c r="E7" s="1" t="s">
        <v>3</v>
      </c>
      <c r="F7" s="1" t="s">
        <v>2355</v>
      </c>
      <c r="G7" s="1">
        <f>IFERROR(VLOOKUP(A7,'Phụ kiện PPR'!$A$6:$H$533,7,0),0)</f>
        <v>0</v>
      </c>
      <c r="H7" s="1">
        <f>IFERROR(VLOOKUP(A7,'Ống PPR'!$A$6:$I$90,8,0),0)</f>
        <v>40</v>
      </c>
      <c r="I7">
        <f>IFERROR(VLOOKUP(A7,'Ống HDPE'!$A$7:$I$7905,8,0),0)</f>
        <v>0</v>
      </c>
      <c r="J7">
        <f>IFERROR(VLOOKUP(A7,'Ống Dismy'!$A$6:$M$1900,14,0),0)</f>
        <v>0</v>
      </c>
      <c r="K7">
        <f>IFERROR(VLOOKUP(A7,CP!$A$7:$J$16000,12,0),0)</f>
        <v>0</v>
      </c>
      <c r="L7">
        <f>IFERROR(VLOOKUP(A7,'Phụ kiện PVC'!$A$5:$I$465,10,0),0)</f>
        <v>0</v>
      </c>
      <c r="M7">
        <f>IFERROR(VLOOKUP(A7,'Ống miền Nam'!$A$7:$I$120,8,0),0)</f>
        <v>0</v>
      </c>
      <c r="N7">
        <f>IFERROR(VLOOKUP(A7,'Van vòi'!$A$6:$G$97,7,0),0)</f>
        <v>0</v>
      </c>
      <c r="O7">
        <f>IFERROR(VLOOKUP(A7,'Ống luồn dây điện'!$A$7:$I$26,8,0),0)</f>
        <v>0</v>
      </c>
      <c r="P7">
        <f>IFERROR(VLOOKUP(B7,'PK HDPE'!$A$6:$H$13,7,0),0)</f>
        <v>0</v>
      </c>
      <c r="R7" s="4">
        <f t="shared" si="0"/>
        <v>40</v>
      </c>
      <c r="S7" s="252">
        <v>0.1</v>
      </c>
      <c r="T7">
        <f t="shared" si="1"/>
        <v>4</v>
      </c>
      <c r="U7" s="4">
        <f t="shared" si="2"/>
        <v>44</v>
      </c>
      <c r="V7" s="4">
        <f>VLOOKUP(B7,[2]DG!$C$2:$E$6048,3,0)-R7</f>
        <v>68869</v>
      </c>
      <c r="W7" t="str">
        <f>VLOOKUP(A7,'[3]Danh mục full'!$A$4:$A$1739,1,0)</f>
        <v>11OLG4037</v>
      </c>
    </row>
    <row r="8" spans="1:23" hidden="1" x14ac:dyDescent="0.25">
      <c r="A8" t="s">
        <v>15</v>
      </c>
      <c r="B8" t="s">
        <v>15</v>
      </c>
      <c r="C8" t="s">
        <v>16</v>
      </c>
      <c r="D8" s="1">
        <v>185630280</v>
      </c>
      <c r="E8" s="1" t="s">
        <v>3</v>
      </c>
      <c r="F8" s="1" t="s">
        <v>2355</v>
      </c>
      <c r="G8" s="1">
        <f>IFERROR(VLOOKUP(A8,'Phụ kiện PPR'!$A$6:$H$533,7,0),0)</f>
        <v>0</v>
      </c>
      <c r="H8" s="1">
        <f>IFERROR(VLOOKUP(A8,'Ống PPR'!$A$6:$I$90,8,0),0)</f>
        <v>50</v>
      </c>
      <c r="I8">
        <f>IFERROR(VLOOKUP(A8,'Ống HDPE'!$A$7:$I$7905,8,0),0)</f>
        <v>0</v>
      </c>
      <c r="J8">
        <f>IFERROR(VLOOKUP(A8,'Ống Dismy'!$A$6:$M$1900,14,0),0)</f>
        <v>0</v>
      </c>
      <c r="K8">
        <f>IFERROR(VLOOKUP(A8,CP!$A$7:$J$16000,12,0),0)</f>
        <v>0</v>
      </c>
      <c r="L8">
        <f>IFERROR(VLOOKUP(A8,'Phụ kiện PVC'!$A$5:$I$465,10,0),0)</f>
        <v>0</v>
      </c>
      <c r="M8">
        <f>IFERROR(VLOOKUP(A8,'Ống miền Nam'!$A$7:$I$120,8,0),0)</f>
        <v>0</v>
      </c>
      <c r="N8">
        <f>IFERROR(VLOOKUP(A8,'Van vòi'!$A$6:$G$97,7,0),0)</f>
        <v>0</v>
      </c>
      <c r="O8">
        <f>IFERROR(VLOOKUP(A8,'Ống luồn dây điện'!$A$7:$I$26,8,0),0)</f>
        <v>0</v>
      </c>
      <c r="P8">
        <f>IFERROR(VLOOKUP(B8,'PK HDPE'!$A$6:$H$13,7,0),0)</f>
        <v>0</v>
      </c>
      <c r="R8" s="4">
        <f t="shared" si="0"/>
        <v>50</v>
      </c>
      <c r="S8" s="252">
        <v>0.1</v>
      </c>
      <c r="T8">
        <f t="shared" si="1"/>
        <v>5</v>
      </c>
      <c r="U8" s="4">
        <f t="shared" si="2"/>
        <v>55</v>
      </c>
      <c r="V8" s="4">
        <f>VLOOKUP(B8,[2]DG!$C$2:$E$6048,3,0)-R8</f>
        <v>100950</v>
      </c>
      <c r="W8" t="str">
        <f>VLOOKUP(A8,'[3]Danh mục full'!$A$4:$A$1739,1,0)</f>
        <v>11OLG5046</v>
      </c>
    </row>
    <row r="9" spans="1:23" hidden="1" x14ac:dyDescent="0.25">
      <c r="A9" t="s">
        <v>17</v>
      </c>
      <c r="B9" t="s">
        <v>17</v>
      </c>
      <c r="C9" t="s">
        <v>18</v>
      </c>
      <c r="D9" s="1">
        <v>6379204</v>
      </c>
      <c r="E9" s="1" t="s">
        <v>3</v>
      </c>
      <c r="F9" s="1" t="s">
        <v>2355</v>
      </c>
      <c r="G9" s="1">
        <f>IFERROR(VLOOKUP(A9,'Phụ kiện PPR'!$A$6:$H$533,7,0),0)</f>
        <v>0</v>
      </c>
      <c r="H9" s="1">
        <f>IFERROR(VLOOKUP(A9,'Ống PPR'!$A$6:$I$90,8,0),0)</f>
        <v>63</v>
      </c>
      <c r="I9">
        <f>IFERROR(VLOOKUP(A9,'Ống HDPE'!$A$7:$I$7905,8,0),0)</f>
        <v>0</v>
      </c>
      <c r="J9">
        <f>IFERROR(VLOOKUP(A9,'Ống Dismy'!$A$6:$M$1900,14,0),0)</f>
        <v>0</v>
      </c>
      <c r="K9">
        <f>IFERROR(VLOOKUP(A9,CP!$A$7:$J$16000,12,0),0)</f>
        <v>0</v>
      </c>
      <c r="L9">
        <f>IFERROR(VLOOKUP(A9,'Phụ kiện PVC'!$A$5:$I$465,10,0),0)</f>
        <v>0</v>
      </c>
      <c r="M9">
        <f>IFERROR(VLOOKUP(A9,'Ống miền Nam'!$A$7:$I$120,8,0),0)</f>
        <v>0</v>
      </c>
      <c r="N9">
        <f>IFERROR(VLOOKUP(A9,'Van vòi'!$A$6:$G$97,7,0),0)</f>
        <v>0</v>
      </c>
      <c r="O9">
        <f>IFERROR(VLOOKUP(A9,'Ống luồn dây điện'!$A$7:$I$26,8,0),0)</f>
        <v>0</v>
      </c>
      <c r="P9">
        <f>IFERROR(VLOOKUP(B9,'PK HDPE'!$A$6:$H$13,7,0),0)</f>
        <v>0</v>
      </c>
      <c r="R9" s="4">
        <f t="shared" si="0"/>
        <v>63</v>
      </c>
      <c r="S9" s="252">
        <v>0.1</v>
      </c>
      <c r="T9">
        <f t="shared" si="1"/>
        <v>6</v>
      </c>
      <c r="U9" s="4">
        <f t="shared" si="2"/>
        <v>69</v>
      </c>
      <c r="V9" s="4">
        <f>VLOOKUP(B9,[2]DG!$C$2:$E$6048,3,0)-R9</f>
        <v>161028</v>
      </c>
      <c r="W9" t="str">
        <f>VLOOKUP(A9,'[3]Danh mục full'!$A$4:$A$1739,1,0)</f>
        <v>11OLG6358</v>
      </c>
    </row>
    <row r="10" spans="1:23" hidden="1" x14ac:dyDescent="0.25">
      <c r="A10" t="s">
        <v>2371</v>
      </c>
      <c r="B10" t="s">
        <v>2371</v>
      </c>
      <c r="C10" t="s">
        <v>2372</v>
      </c>
      <c r="D10" s="1">
        <f>VLOOKUP(A10,[4]Sheet1!$B$5:$J$2530,9,0)</f>
        <v>380</v>
      </c>
      <c r="E10" s="1" t="s">
        <v>3</v>
      </c>
      <c r="F10" s="1" t="s">
        <v>2355</v>
      </c>
      <c r="G10" s="1">
        <f>IFERROR(VLOOKUP(A10,'Phụ kiện PPR'!$A$6:$H$533,7,0),0)</f>
        <v>0</v>
      </c>
      <c r="H10" s="1">
        <f>IFERROR(VLOOKUP(A10,'Ống PPR'!$A$6:$I$90,8,0),0)</f>
        <v>75</v>
      </c>
      <c r="I10">
        <f>IFERROR(VLOOKUP(A10,'Ống HDPE'!$A$7:$I$7905,8,0),0)</f>
        <v>0</v>
      </c>
      <c r="J10">
        <f>IFERROR(VLOOKUP(A10,'Ống Dismy'!$A$6:$M$1900,14,0),0)</f>
        <v>0</v>
      </c>
      <c r="K10">
        <f>IFERROR(VLOOKUP(A10,CP!$A$7:$J$16000,12,0),0)</f>
        <v>0</v>
      </c>
      <c r="L10">
        <f>IFERROR(VLOOKUP(A10,'Phụ kiện PVC'!$A$5:$I$465,10,0),0)</f>
        <v>0</v>
      </c>
      <c r="M10">
        <f>IFERROR(VLOOKUP(A10,'Ống miền Nam'!$A$7:$I$120,8,0),0)</f>
        <v>0</v>
      </c>
      <c r="N10">
        <f>IFERROR(VLOOKUP(A10,'Van vòi'!$A$6:$G$97,7,0),0)</f>
        <v>0</v>
      </c>
      <c r="O10">
        <f>IFERROR(VLOOKUP(A10,'Ống luồn dây điện'!$A$7:$I$26,8,0),0)</f>
        <v>0</v>
      </c>
      <c r="P10">
        <f>IFERROR(VLOOKUP(B10,'PK HDPE'!$A$6:$H$13,7,0),0)</f>
        <v>0</v>
      </c>
      <c r="R10" s="4">
        <f t="shared" si="0"/>
        <v>75</v>
      </c>
      <c r="S10" s="252">
        <v>0.1</v>
      </c>
      <c r="T10">
        <f t="shared" si="1"/>
        <v>8</v>
      </c>
      <c r="U10" s="4">
        <f t="shared" si="2"/>
        <v>83</v>
      </c>
      <c r="V10" s="4">
        <f>VLOOKUP(B10,[2]DG!$C$2:$E$6048,3,0)-R10</f>
        <v>224834</v>
      </c>
      <c r="W10" t="str">
        <f>VLOOKUP(A10,'[3]Danh mục full'!$A$4:$A$1739,1,0)</f>
        <v>11OLG7568</v>
      </c>
    </row>
    <row r="11" spans="1:23" hidden="1" x14ac:dyDescent="0.25">
      <c r="A11" t="s">
        <v>19</v>
      </c>
      <c r="B11" t="s">
        <v>19</v>
      </c>
      <c r="C11" t="s">
        <v>20</v>
      </c>
      <c r="D11" s="1">
        <v>4048672</v>
      </c>
      <c r="E11" s="1" t="s">
        <v>3</v>
      </c>
      <c r="F11" s="1" t="s">
        <v>2355</v>
      </c>
      <c r="G11" s="1">
        <f>IFERROR(VLOOKUP(A11,'Phụ kiện PPR'!$A$6:$H$533,7,0),0)</f>
        <v>0</v>
      </c>
      <c r="H11" s="1">
        <f>IFERROR(VLOOKUP(A11,'Ống PPR'!$A$6:$I$90,8,0),0)</f>
        <v>20</v>
      </c>
      <c r="I11">
        <f>IFERROR(VLOOKUP(A11,'Ống HDPE'!$A$7:$I$7905,8,0),0)</f>
        <v>0</v>
      </c>
      <c r="J11">
        <f>IFERROR(VLOOKUP(A11,'Ống Dismy'!$A$6:$M$1900,14,0),0)</f>
        <v>0</v>
      </c>
      <c r="K11">
        <f>IFERROR(VLOOKUP(A11,CP!$A$7:$J$16000,12,0),0)</f>
        <v>0</v>
      </c>
      <c r="L11">
        <f>IFERROR(VLOOKUP(A11,'Phụ kiện PVC'!$A$5:$I$465,10,0),0)</f>
        <v>0</v>
      </c>
      <c r="M11">
        <f>IFERROR(VLOOKUP(A11,'Ống miền Nam'!$A$7:$I$120,8,0),0)</f>
        <v>0</v>
      </c>
      <c r="N11">
        <f>IFERROR(VLOOKUP(A11,'Van vòi'!$A$6:$G$97,7,0),0)</f>
        <v>0</v>
      </c>
      <c r="O11">
        <f>IFERROR(VLOOKUP(A11,'Ống luồn dây điện'!$A$7:$I$26,8,0),0)</f>
        <v>0</v>
      </c>
      <c r="P11">
        <f>IFERROR(VLOOKUP(B11,'PK HDPE'!$A$6:$H$13,7,0),0)</f>
        <v>0</v>
      </c>
      <c r="R11" s="4">
        <f t="shared" si="0"/>
        <v>20</v>
      </c>
      <c r="S11" s="252">
        <v>0.1</v>
      </c>
      <c r="T11">
        <f t="shared" si="1"/>
        <v>2</v>
      </c>
      <c r="U11" s="4">
        <f t="shared" si="2"/>
        <v>22</v>
      </c>
      <c r="V11" s="4">
        <f>VLOOKUP(B11,[2]DG!$C$2:$E$6048,3,0)-R11</f>
        <v>26616</v>
      </c>
      <c r="W11" t="e">
        <f>VLOOKUP(A11,'[3]Danh mục full'!$A$4:$A$1739,1,0)</f>
        <v>#N/A</v>
      </c>
    </row>
    <row r="12" spans="1:23" hidden="1" x14ac:dyDescent="0.25">
      <c r="A12" t="s">
        <v>21</v>
      </c>
      <c r="B12" t="s">
        <v>21</v>
      </c>
      <c r="C12" t="s">
        <v>22</v>
      </c>
      <c r="D12" s="1">
        <v>7213160</v>
      </c>
      <c r="E12" s="1" t="s">
        <v>3</v>
      </c>
      <c r="F12" s="1" t="s">
        <v>2355</v>
      </c>
      <c r="G12" s="1">
        <f>IFERROR(VLOOKUP(A12,'Phụ kiện PPR'!$A$6:$H$533,7,0),0)</f>
        <v>0</v>
      </c>
      <c r="H12" s="1">
        <f>IFERROR(VLOOKUP(A12,'Ống PPR'!$A$6:$I$90,8,0),0)</f>
        <v>25</v>
      </c>
      <c r="I12">
        <f>IFERROR(VLOOKUP(A12,'Ống HDPE'!$A$7:$I$7905,8,0),0)</f>
        <v>0</v>
      </c>
      <c r="J12">
        <f>IFERROR(VLOOKUP(A12,'Ống Dismy'!$A$6:$M$1900,14,0),0)</f>
        <v>0</v>
      </c>
      <c r="K12">
        <f>IFERROR(VLOOKUP(A12,CP!$A$7:$J$16000,12,0),0)</f>
        <v>0</v>
      </c>
      <c r="L12">
        <f>IFERROR(VLOOKUP(A12,'Phụ kiện PVC'!$A$5:$I$465,10,0),0)</f>
        <v>0</v>
      </c>
      <c r="M12">
        <f>IFERROR(VLOOKUP(A12,'Ống miền Nam'!$A$7:$I$120,8,0),0)</f>
        <v>0</v>
      </c>
      <c r="N12">
        <f>IFERROR(VLOOKUP(A12,'Van vòi'!$A$6:$G$97,7,0),0)</f>
        <v>0</v>
      </c>
      <c r="O12">
        <f>IFERROR(VLOOKUP(A12,'Ống luồn dây điện'!$A$7:$I$26,8,0),0)</f>
        <v>0</v>
      </c>
      <c r="P12">
        <f>IFERROR(VLOOKUP(B12,'PK HDPE'!$A$6:$H$13,7,0),0)</f>
        <v>0</v>
      </c>
      <c r="R12" s="4">
        <f t="shared" si="0"/>
        <v>25</v>
      </c>
      <c r="S12" s="252">
        <v>0.1</v>
      </c>
      <c r="T12">
        <f t="shared" si="1"/>
        <v>3</v>
      </c>
      <c r="U12" s="4">
        <f t="shared" si="2"/>
        <v>28</v>
      </c>
      <c r="V12" s="4">
        <f>VLOOKUP(B12,[2]DG!$C$2:$E$6048,3,0)-R12</f>
        <v>47430</v>
      </c>
      <c r="W12" t="e">
        <f>VLOOKUP(A12,'[3]Danh mục full'!$A$4:$A$1739,1,0)</f>
        <v>#N/A</v>
      </c>
    </row>
    <row r="13" spans="1:23" hidden="1" x14ac:dyDescent="0.25">
      <c r="A13" t="s">
        <v>23</v>
      </c>
      <c r="B13" t="s">
        <v>23</v>
      </c>
      <c r="C13" t="s">
        <v>24</v>
      </c>
      <c r="D13" s="1">
        <v>9354840</v>
      </c>
      <c r="E13" s="1" t="s">
        <v>3</v>
      </c>
      <c r="F13" s="1" t="s">
        <v>2355</v>
      </c>
      <c r="G13" s="1">
        <f>IFERROR(VLOOKUP(A13,'Phụ kiện PPR'!$A$6:$H$533,7,0),0)</f>
        <v>0</v>
      </c>
      <c r="H13" s="1">
        <f>IFERROR(VLOOKUP(A13,'Ống PPR'!$A$6:$I$90,8,0),0)</f>
        <v>32</v>
      </c>
      <c r="I13">
        <f>IFERROR(VLOOKUP(A13,'Ống HDPE'!$A$7:$I$7905,8,0),0)</f>
        <v>0</v>
      </c>
      <c r="J13">
        <f>IFERROR(VLOOKUP(A13,'Ống Dismy'!$A$6:$M$1900,14,0),0)</f>
        <v>0</v>
      </c>
      <c r="K13">
        <f>IFERROR(VLOOKUP(A13,CP!$A$7:$J$16000,12,0),0)</f>
        <v>0</v>
      </c>
      <c r="L13">
        <f>IFERROR(VLOOKUP(A13,'Phụ kiện PVC'!$A$5:$I$465,10,0),0)</f>
        <v>0</v>
      </c>
      <c r="M13">
        <f>IFERROR(VLOOKUP(A13,'Ống miền Nam'!$A$7:$I$120,8,0),0)</f>
        <v>0</v>
      </c>
      <c r="N13">
        <f>IFERROR(VLOOKUP(A13,'Van vòi'!$A$6:$G$97,7,0),0)</f>
        <v>0</v>
      </c>
      <c r="O13">
        <f>IFERROR(VLOOKUP(A13,'Ống luồn dây điện'!$A$7:$I$26,8,0),0)</f>
        <v>0</v>
      </c>
      <c r="P13">
        <f>IFERROR(VLOOKUP(B13,'PK HDPE'!$A$6:$H$13,7,0),0)</f>
        <v>0</v>
      </c>
      <c r="R13" s="4">
        <f t="shared" si="0"/>
        <v>32</v>
      </c>
      <c r="S13" s="252">
        <v>0.1</v>
      </c>
      <c r="T13">
        <f t="shared" si="1"/>
        <v>3</v>
      </c>
      <c r="U13" s="4">
        <f t="shared" si="2"/>
        <v>35</v>
      </c>
      <c r="V13" s="4">
        <f>VLOOKUP(B13,[2]DG!$C$2:$E$6048,3,0)-R13</f>
        <v>61513</v>
      </c>
      <c r="W13" t="e">
        <f>VLOOKUP(A13,'[3]Danh mục full'!$A$4:$A$1739,1,0)</f>
        <v>#N/A</v>
      </c>
    </row>
    <row r="14" spans="1:23" hidden="1" x14ac:dyDescent="0.25">
      <c r="A14" t="s">
        <v>25</v>
      </c>
      <c r="B14" t="s">
        <v>25</v>
      </c>
      <c r="C14" t="s">
        <v>26</v>
      </c>
      <c r="D14" s="1">
        <v>6287252</v>
      </c>
      <c r="E14" s="1" t="s">
        <v>3</v>
      </c>
      <c r="F14" s="1" t="s">
        <v>2355</v>
      </c>
      <c r="G14" s="1">
        <f>IFERROR(VLOOKUP(A14,'Phụ kiện PPR'!$A$6:$H$533,7,0),0)</f>
        <v>0</v>
      </c>
      <c r="H14" s="1">
        <f>IFERROR(VLOOKUP(A14,'Ống PPR'!$A$6:$I$90,8,0),0)</f>
        <v>40</v>
      </c>
      <c r="I14">
        <f>IFERROR(VLOOKUP(A14,'Ống HDPE'!$A$7:$I$7905,8,0),0)</f>
        <v>0</v>
      </c>
      <c r="J14">
        <f>IFERROR(VLOOKUP(A14,'Ống Dismy'!$A$6:$M$1900,14,0),0)</f>
        <v>0</v>
      </c>
      <c r="K14">
        <f>IFERROR(VLOOKUP(A14,CP!$A$7:$J$16000,12,0),0)</f>
        <v>0</v>
      </c>
      <c r="L14">
        <f>IFERROR(VLOOKUP(A14,'Phụ kiện PVC'!$A$5:$I$465,10,0),0)</f>
        <v>0</v>
      </c>
      <c r="M14">
        <f>IFERROR(VLOOKUP(A14,'Ống miền Nam'!$A$7:$I$120,8,0),0)</f>
        <v>0</v>
      </c>
      <c r="N14">
        <f>IFERROR(VLOOKUP(A14,'Van vòi'!$A$6:$G$97,7,0),0)</f>
        <v>0</v>
      </c>
      <c r="O14">
        <f>IFERROR(VLOOKUP(A14,'Ống luồn dây điện'!$A$7:$I$26,8,0),0)</f>
        <v>0</v>
      </c>
      <c r="P14">
        <f>IFERROR(VLOOKUP(B14,'PK HDPE'!$A$6:$H$13,7,0),0)</f>
        <v>0</v>
      </c>
      <c r="R14" s="4">
        <f t="shared" si="0"/>
        <v>40</v>
      </c>
      <c r="S14" s="252">
        <v>0.1</v>
      </c>
      <c r="T14">
        <f t="shared" si="1"/>
        <v>4</v>
      </c>
      <c r="U14" s="4">
        <f t="shared" si="2"/>
        <v>44</v>
      </c>
      <c r="V14" s="4">
        <f>VLOOKUP(B14,[2]DG!$C$2:$E$6048,3,0)-R14</f>
        <v>82687</v>
      </c>
      <c r="W14" t="e">
        <f>VLOOKUP(A14,'[3]Danh mục full'!$A$4:$A$1739,1,0)</f>
        <v>#N/A</v>
      </c>
    </row>
    <row r="15" spans="1:23" hidden="1" x14ac:dyDescent="0.25">
      <c r="A15" t="s">
        <v>27</v>
      </c>
      <c r="B15" t="s">
        <v>27</v>
      </c>
      <c r="C15" t="s">
        <v>28</v>
      </c>
      <c r="D15" s="1">
        <v>195501542</v>
      </c>
      <c r="E15" s="1" t="s">
        <v>3</v>
      </c>
      <c r="F15" s="1" t="s">
        <v>2355</v>
      </c>
      <c r="G15" s="1">
        <f>IFERROR(VLOOKUP(A15,'Phụ kiện PPR'!$A$6:$H$533,7,0),0)</f>
        <v>0</v>
      </c>
      <c r="H15" s="1">
        <f>IFERROR(VLOOKUP(A15,'Ống PPR'!$A$6:$I$90,8,0),0)</f>
        <v>110</v>
      </c>
      <c r="I15">
        <f>IFERROR(VLOOKUP(A15,'Ống HDPE'!$A$7:$I$7905,8,0),0)</f>
        <v>0</v>
      </c>
      <c r="J15">
        <f>IFERROR(VLOOKUP(A15,'Ống Dismy'!$A$6:$M$1900,14,0),0)</f>
        <v>0</v>
      </c>
      <c r="K15">
        <f>IFERROR(VLOOKUP(A15,CP!$A$7:$J$16000,12,0),0)</f>
        <v>0</v>
      </c>
      <c r="L15">
        <f>IFERROR(VLOOKUP(A15,'Phụ kiện PVC'!$A$5:$I$465,10,0),0)</f>
        <v>0</v>
      </c>
      <c r="M15">
        <f>IFERROR(VLOOKUP(A15,'Ống miền Nam'!$A$7:$I$120,8,0),0)</f>
        <v>0</v>
      </c>
      <c r="N15">
        <f>IFERROR(VLOOKUP(A15,'Van vòi'!$A$6:$G$97,7,0),0)</f>
        <v>0</v>
      </c>
      <c r="O15">
        <f>IFERROR(VLOOKUP(A15,'Ống luồn dây điện'!$A$7:$I$26,8,0),0)</f>
        <v>0</v>
      </c>
      <c r="P15">
        <f>IFERROR(VLOOKUP(B15,'PK HDPE'!$A$6:$H$13,7,0),0)</f>
        <v>0</v>
      </c>
      <c r="R15" s="4">
        <f t="shared" si="0"/>
        <v>110</v>
      </c>
      <c r="S15" s="252">
        <v>0.1</v>
      </c>
      <c r="T15">
        <f t="shared" si="1"/>
        <v>11</v>
      </c>
      <c r="U15" s="4">
        <f t="shared" si="2"/>
        <v>121</v>
      </c>
      <c r="V15" s="4">
        <f>VLOOKUP(B15,[2]DG!$C$2:$E$6048,3,0)-R15</f>
        <v>521617</v>
      </c>
      <c r="W15" t="str">
        <f>VLOOKUP(A15,'[3]Danh mục full'!$A$4:$A$1739,1,0)</f>
        <v>11OLX11010</v>
      </c>
    </row>
    <row r="16" spans="1:23" hidden="1" x14ac:dyDescent="0.25">
      <c r="A16" t="s">
        <v>29</v>
      </c>
      <c r="B16" t="s">
        <v>29</v>
      </c>
      <c r="C16" t="s">
        <v>30</v>
      </c>
      <c r="D16" s="1">
        <v>4883760</v>
      </c>
      <c r="E16" s="1" t="s">
        <v>3</v>
      </c>
      <c r="F16" s="1" t="s">
        <v>2355</v>
      </c>
      <c r="G16" s="1">
        <f>IFERROR(VLOOKUP(A16,'Phụ kiện PPR'!$A$6:$H$533,7,0),0)</f>
        <v>0</v>
      </c>
      <c r="H16" s="1">
        <f>IFERROR(VLOOKUP(A16,'Ống PPR'!$A$6:$I$90,8,0),0)</f>
        <v>125</v>
      </c>
      <c r="I16">
        <f>IFERROR(VLOOKUP(A16,'Ống HDPE'!$A$7:$I$7905,8,0),0)</f>
        <v>0</v>
      </c>
      <c r="J16">
        <f>IFERROR(VLOOKUP(A16,'Ống Dismy'!$A$6:$M$1900,14,0),0)</f>
        <v>0</v>
      </c>
      <c r="K16">
        <f>IFERROR(VLOOKUP(A16,CP!$A$7:$J$16000,12,0),0)</f>
        <v>0</v>
      </c>
      <c r="L16">
        <f>IFERROR(VLOOKUP(A16,'Phụ kiện PVC'!$A$5:$I$465,10,0),0)</f>
        <v>0</v>
      </c>
      <c r="M16">
        <f>IFERROR(VLOOKUP(A16,'Ống miền Nam'!$A$7:$I$120,8,0),0)</f>
        <v>0</v>
      </c>
      <c r="N16">
        <f>IFERROR(VLOOKUP(A16,'Van vòi'!$A$6:$G$97,7,0),0)</f>
        <v>0</v>
      </c>
      <c r="O16">
        <f>IFERROR(VLOOKUP(A16,'Ống luồn dây điện'!$A$7:$I$26,8,0),0)</f>
        <v>0</v>
      </c>
      <c r="P16">
        <f>IFERROR(VLOOKUP(B16,'PK HDPE'!$A$6:$H$13,7,0),0)</f>
        <v>0</v>
      </c>
      <c r="R16" s="4">
        <f t="shared" si="0"/>
        <v>125</v>
      </c>
      <c r="S16" s="252">
        <v>0.1</v>
      </c>
      <c r="T16">
        <f t="shared" si="1"/>
        <v>13</v>
      </c>
      <c r="U16" s="4">
        <f t="shared" si="2"/>
        <v>138</v>
      </c>
      <c r="V16" s="4">
        <f>VLOOKUP(B16,[2]DG!$C$2:$E$6048,3,0)-R16</f>
        <v>645875</v>
      </c>
      <c r="W16" t="str">
        <f>VLOOKUP(A16,'[3]Danh mục full'!$A$4:$A$1739,1,0)</f>
        <v>11OLX125114</v>
      </c>
    </row>
    <row r="17" spans="1:23" hidden="1" x14ac:dyDescent="0.25">
      <c r="A17" t="s">
        <v>31</v>
      </c>
      <c r="B17" t="s">
        <v>31</v>
      </c>
      <c r="C17" t="s">
        <v>32</v>
      </c>
      <c r="D17" s="1">
        <v>42812216</v>
      </c>
      <c r="E17" s="1" t="s">
        <v>3</v>
      </c>
      <c r="F17" s="1" t="s">
        <v>2355</v>
      </c>
      <c r="G17" s="1">
        <f>IFERROR(VLOOKUP(A17,'Phụ kiện PPR'!$A$6:$H$533,7,0),0)</f>
        <v>0</v>
      </c>
      <c r="H17" s="1">
        <f>IFERROR(VLOOKUP(A17,'Ống PPR'!$A$6:$I$90,8,0),0)</f>
        <v>140</v>
      </c>
      <c r="I17">
        <f>IFERROR(VLOOKUP(A17,'Ống HDPE'!$A$7:$I$7905,8,0),0)</f>
        <v>0</v>
      </c>
      <c r="J17">
        <f>IFERROR(VLOOKUP(A17,'Ống Dismy'!$A$6:$M$1900,14,0),0)</f>
        <v>0</v>
      </c>
      <c r="K17">
        <f>IFERROR(VLOOKUP(A17,CP!$A$7:$J$16000,12,0),0)</f>
        <v>0</v>
      </c>
      <c r="L17">
        <f>IFERROR(VLOOKUP(A17,'Phụ kiện PVC'!$A$5:$I$465,10,0),0)</f>
        <v>0</v>
      </c>
      <c r="M17">
        <f>IFERROR(VLOOKUP(A17,'Ống miền Nam'!$A$7:$I$120,8,0),0)</f>
        <v>0</v>
      </c>
      <c r="N17">
        <f>IFERROR(VLOOKUP(A17,'Van vòi'!$A$6:$G$97,7,0),0)</f>
        <v>0</v>
      </c>
      <c r="O17">
        <f>IFERROR(VLOOKUP(A17,'Ống luồn dây điện'!$A$7:$I$26,8,0),0)</f>
        <v>0</v>
      </c>
      <c r="P17">
        <f>IFERROR(VLOOKUP(B17,'PK HDPE'!$A$6:$H$13,7,0),0)</f>
        <v>0</v>
      </c>
      <c r="R17" s="4">
        <f t="shared" si="0"/>
        <v>140</v>
      </c>
      <c r="S17" s="252">
        <v>0.1</v>
      </c>
      <c r="T17">
        <f t="shared" si="1"/>
        <v>14</v>
      </c>
      <c r="U17" s="4">
        <f t="shared" si="2"/>
        <v>154</v>
      </c>
      <c r="V17" s="4">
        <f>VLOOKUP(B17,[2]DG!$C$2:$E$6048,3,0)-R17</f>
        <v>797405</v>
      </c>
      <c r="W17" t="str">
        <f>VLOOKUP(A17,'[3]Danh mục full'!$A$4:$A$1739,1,0)</f>
        <v>11OLX140127</v>
      </c>
    </row>
    <row r="18" spans="1:23" hidden="1" x14ac:dyDescent="0.25">
      <c r="A18" t="s">
        <v>33</v>
      </c>
      <c r="B18" t="s">
        <v>33</v>
      </c>
      <c r="C18" t="s">
        <v>34</v>
      </c>
      <c r="D18" s="1">
        <v>49554042</v>
      </c>
      <c r="E18" s="1" t="s">
        <v>3</v>
      </c>
      <c r="F18" s="1" t="s">
        <v>2355</v>
      </c>
      <c r="G18" s="1">
        <f>IFERROR(VLOOKUP(A18,'Phụ kiện PPR'!$A$6:$H$533,7,0),0)</f>
        <v>0</v>
      </c>
      <c r="H18" s="1">
        <f>IFERROR(VLOOKUP(A18,'Ống PPR'!$A$6:$I$90,8,0),0)</f>
        <v>160</v>
      </c>
      <c r="I18">
        <f>IFERROR(VLOOKUP(A18,'Ống HDPE'!$A$7:$I$7905,8,0),0)</f>
        <v>0</v>
      </c>
      <c r="J18">
        <f>IFERROR(VLOOKUP(A18,'Ống Dismy'!$A$6:$M$1900,14,0),0)</f>
        <v>0</v>
      </c>
      <c r="K18">
        <f>IFERROR(VLOOKUP(A18,CP!$A$7:$J$16000,12,0),0)</f>
        <v>0</v>
      </c>
      <c r="L18">
        <f>IFERROR(VLOOKUP(A18,'Phụ kiện PVC'!$A$5:$I$465,10,0),0)</f>
        <v>0</v>
      </c>
      <c r="M18">
        <f>IFERROR(VLOOKUP(A18,'Ống miền Nam'!$A$7:$I$120,8,0),0)</f>
        <v>0</v>
      </c>
      <c r="N18">
        <f>IFERROR(VLOOKUP(A18,'Van vòi'!$A$6:$G$97,7,0),0)</f>
        <v>0</v>
      </c>
      <c r="O18">
        <f>IFERROR(VLOOKUP(A18,'Ống luồn dây điện'!$A$7:$I$26,8,0),0)</f>
        <v>0</v>
      </c>
      <c r="P18">
        <f>IFERROR(VLOOKUP(B18,'PK HDPE'!$A$6:$H$13,7,0),0)</f>
        <v>0</v>
      </c>
      <c r="R18" s="4">
        <f t="shared" si="0"/>
        <v>160</v>
      </c>
      <c r="S18" s="252">
        <v>0.1</v>
      </c>
      <c r="T18">
        <f t="shared" si="1"/>
        <v>16</v>
      </c>
      <c r="U18" s="4">
        <f t="shared" si="2"/>
        <v>176</v>
      </c>
      <c r="V18" s="4">
        <f>VLOOKUP(B18,[2]DG!$C$2:$E$6048,3,0)-R18</f>
        <v>1087567</v>
      </c>
      <c r="W18" t="str">
        <f>VLOOKUP(A18,'[3]Danh mục full'!$A$4:$A$1739,1,0)</f>
        <v>11OLX160146</v>
      </c>
    </row>
    <row r="19" spans="1:23" hidden="1" x14ac:dyDescent="0.25">
      <c r="A19" t="s">
        <v>35</v>
      </c>
      <c r="B19" t="s">
        <v>35</v>
      </c>
      <c r="C19" t="s">
        <v>36</v>
      </c>
      <c r="D19" s="1">
        <v>1918635212.0200002</v>
      </c>
      <c r="E19" s="1" t="s">
        <v>3</v>
      </c>
      <c r="F19" s="1" t="s">
        <v>2355</v>
      </c>
      <c r="G19" s="1">
        <f>IFERROR(VLOOKUP(A19,'Phụ kiện PPR'!$A$6:$H$533,7,0),0)</f>
        <v>0</v>
      </c>
      <c r="H19" s="1">
        <f>IFERROR(VLOOKUP(A19,'Ống PPR'!$A$6:$I$90,8,0),0)</f>
        <v>20</v>
      </c>
      <c r="I19">
        <f>IFERROR(VLOOKUP(A19,'Ống HDPE'!$A$7:$I$7905,8,0),0)</f>
        <v>0</v>
      </c>
      <c r="J19">
        <f>IFERROR(VLOOKUP(A19,'Ống Dismy'!$A$6:$M$1900,14,0),0)</f>
        <v>0</v>
      </c>
      <c r="K19">
        <f>IFERROR(VLOOKUP(A19,CP!$A$7:$J$16000,12,0),0)</f>
        <v>0</v>
      </c>
      <c r="L19">
        <f>IFERROR(VLOOKUP(A19,'Phụ kiện PVC'!$A$5:$I$465,10,0),0)</f>
        <v>0</v>
      </c>
      <c r="M19">
        <f>IFERROR(VLOOKUP(A19,'Ống miền Nam'!$A$7:$I$120,8,0),0)</f>
        <v>0</v>
      </c>
      <c r="N19">
        <f>IFERROR(VLOOKUP(A19,'Van vòi'!$A$6:$G$97,7,0),0)</f>
        <v>0</v>
      </c>
      <c r="O19">
        <f>IFERROR(VLOOKUP(A19,'Ống luồn dây điện'!$A$7:$I$26,8,0),0)</f>
        <v>0</v>
      </c>
      <c r="P19">
        <f>IFERROR(VLOOKUP(B19,'PK HDPE'!$A$6:$H$13,7,0),0)</f>
        <v>0</v>
      </c>
      <c r="R19" s="4">
        <f t="shared" si="0"/>
        <v>20</v>
      </c>
      <c r="S19" s="252">
        <v>0.1</v>
      </c>
      <c r="T19">
        <f t="shared" si="1"/>
        <v>2</v>
      </c>
      <c r="U19" s="4">
        <f t="shared" si="2"/>
        <v>22</v>
      </c>
      <c r="V19" s="4">
        <f>VLOOKUP(B19,[2]DG!$C$2:$E$6048,3,0)-R19</f>
        <v>22162</v>
      </c>
      <c r="W19" t="str">
        <f>VLOOKUP(A19,'[3]Danh mục full'!$A$4:$A$1739,1,0)</f>
        <v>11OLX2023</v>
      </c>
    </row>
    <row r="20" spans="1:23" hidden="1" x14ac:dyDescent="0.25">
      <c r="A20" t="s">
        <v>37</v>
      </c>
      <c r="B20" t="s">
        <v>37</v>
      </c>
      <c r="C20" t="s">
        <v>38</v>
      </c>
      <c r="D20" s="1">
        <v>11958874911.199999</v>
      </c>
      <c r="E20" s="1" t="s">
        <v>3</v>
      </c>
      <c r="F20" s="1" t="s">
        <v>2355</v>
      </c>
      <c r="G20" s="1">
        <f>IFERROR(VLOOKUP(A20,'Phụ kiện PPR'!$A$6:$H$533,7,0),0)</f>
        <v>0</v>
      </c>
      <c r="H20" s="1">
        <f>IFERROR(VLOOKUP(A20,'Ống PPR'!$A$6:$I$90,8,0),0)</f>
        <v>25</v>
      </c>
      <c r="I20">
        <f>IFERROR(VLOOKUP(A20,'Ống HDPE'!$A$7:$I$7905,8,0),0)</f>
        <v>0</v>
      </c>
      <c r="J20">
        <f>IFERROR(VLOOKUP(A20,'Ống Dismy'!$A$6:$M$1900,14,0),0)</f>
        <v>0</v>
      </c>
      <c r="K20">
        <f>IFERROR(VLOOKUP(A20,CP!$A$7:$J$16000,12,0),0)</f>
        <v>0</v>
      </c>
      <c r="L20">
        <f>IFERROR(VLOOKUP(A20,'Phụ kiện PVC'!$A$5:$I$465,10,0),0)</f>
        <v>0</v>
      </c>
      <c r="M20">
        <f>IFERROR(VLOOKUP(A20,'Ống miền Nam'!$A$7:$I$120,8,0),0)</f>
        <v>0</v>
      </c>
      <c r="N20">
        <f>IFERROR(VLOOKUP(A20,'Van vòi'!$A$6:$G$97,7,0),0)</f>
        <v>0</v>
      </c>
      <c r="O20">
        <f>IFERROR(VLOOKUP(A20,'Ống luồn dây điện'!$A$7:$I$26,8,0),0)</f>
        <v>0</v>
      </c>
      <c r="P20">
        <f>IFERROR(VLOOKUP(B20,'PK HDPE'!$A$6:$H$13,7,0),0)</f>
        <v>0</v>
      </c>
      <c r="R20" s="4">
        <f t="shared" si="0"/>
        <v>25</v>
      </c>
      <c r="S20" s="252">
        <v>0.1</v>
      </c>
      <c r="T20">
        <f t="shared" si="1"/>
        <v>3</v>
      </c>
      <c r="U20" s="4">
        <f t="shared" si="2"/>
        <v>28</v>
      </c>
      <c r="V20" s="4">
        <f>VLOOKUP(B20,[2]DG!$C$2:$E$6048,3,0)-R20</f>
        <v>39611</v>
      </c>
      <c r="W20" t="str">
        <f>VLOOKUP(A20,'[3]Danh mục full'!$A$4:$A$1739,1,0)</f>
        <v>11OLX2528</v>
      </c>
    </row>
    <row r="21" spans="1:23" hidden="1" x14ac:dyDescent="0.25">
      <c r="A21" t="s">
        <v>39</v>
      </c>
      <c r="B21" t="s">
        <v>39</v>
      </c>
      <c r="C21" t="s">
        <v>40</v>
      </c>
      <c r="D21" s="1">
        <v>1827934030.5999994</v>
      </c>
      <c r="E21" s="1" t="s">
        <v>3</v>
      </c>
      <c r="F21" s="1" t="s">
        <v>2355</v>
      </c>
      <c r="G21" s="1">
        <f>IFERROR(VLOOKUP(A21,'Phụ kiện PPR'!$A$6:$H$533,7,0),0)</f>
        <v>0</v>
      </c>
      <c r="H21" s="1">
        <f>IFERROR(VLOOKUP(A21,'Ống PPR'!$A$6:$I$90,8,0),0)</f>
        <v>32</v>
      </c>
      <c r="I21">
        <f>IFERROR(VLOOKUP(A21,'Ống HDPE'!$A$7:$I$7905,8,0),0)</f>
        <v>0</v>
      </c>
      <c r="J21">
        <f>IFERROR(VLOOKUP(A21,'Ống Dismy'!$A$6:$M$1900,14,0),0)</f>
        <v>0</v>
      </c>
      <c r="K21">
        <f>IFERROR(VLOOKUP(A21,CP!$A$7:$J$16000,12,0),0)</f>
        <v>0</v>
      </c>
      <c r="L21">
        <f>IFERROR(VLOOKUP(A21,'Phụ kiện PVC'!$A$5:$I$465,10,0),0)</f>
        <v>0</v>
      </c>
      <c r="M21">
        <f>IFERROR(VLOOKUP(A21,'Ống miền Nam'!$A$7:$I$120,8,0),0)</f>
        <v>0</v>
      </c>
      <c r="N21">
        <f>IFERROR(VLOOKUP(A21,'Van vòi'!$A$6:$G$97,7,0),0)</f>
        <v>0</v>
      </c>
      <c r="O21">
        <f>IFERROR(VLOOKUP(A21,'Ống luồn dây điện'!$A$7:$I$26,8,0),0)</f>
        <v>0</v>
      </c>
      <c r="P21">
        <f>IFERROR(VLOOKUP(B21,'PK HDPE'!$A$6:$H$13,7,0),0)</f>
        <v>0</v>
      </c>
      <c r="R21" s="4">
        <f t="shared" si="0"/>
        <v>32</v>
      </c>
      <c r="S21" s="252">
        <v>0.1</v>
      </c>
      <c r="T21">
        <f t="shared" si="1"/>
        <v>3</v>
      </c>
      <c r="U21" s="4">
        <f t="shared" si="2"/>
        <v>35</v>
      </c>
      <c r="V21" s="4">
        <f>VLOOKUP(B21,[2]DG!$C$2:$E$6048,3,0)-R21</f>
        <v>51332</v>
      </c>
      <c r="W21" t="str">
        <f>VLOOKUP(A21,'[3]Danh mục full'!$A$4:$A$1739,1,0)</f>
        <v>11OLX3229</v>
      </c>
    </row>
    <row r="22" spans="1:23" hidden="1" x14ac:dyDescent="0.25">
      <c r="A22" t="s">
        <v>41</v>
      </c>
      <c r="B22" t="s">
        <v>41</v>
      </c>
      <c r="C22" t="s">
        <v>42</v>
      </c>
      <c r="D22" s="1">
        <v>1573900815.2000003</v>
      </c>
      <c r="E22" s="1" t="s">
        <v>3</v>
      </c>
      <c r="F22" s="1" t="s">
        <v>2355</v>
      </c>
      <c r="G22" s="1">
        <f>IFERROR(VLOOKUP(A22,'Phụ kiện PPR'!$A$6:$H$533,7,0),0)</f>
        <v>0</v>
      </c>
      <c r="H22" s="1">
        <f>IFERROR(VLOOKUP(A22,'Ống PPR'!$A$6:$I$90,8,0),0)</f>
        <v>40</v>
      </c>
      <c r="I22">
        <f>IFERROR(VLOOKUP(A22,'Ống HDPE'!$A$7:$I$7905,8,0),0)</f>
        <v>0</v>
      </c>
      <c r="J22">
        <f>IFERROR(VLOOKUP(A22,'Ống Dismy'!$A$6:$M$1900,14,0),0)</f>
        <v>0</v>
      </c>
      <c r="K22">
        <f>IFERROR(VLOOKUP(A22,CP!$A$7:$J$16000,12,0),0)</f>
        <v>0</v>
      </c>
      <c r="L22">
        <f>IFERROR(VLOOKUP(A22,'Phụ kiện PVC'!$A$5:$I$465,10,0),0)</f>
        <v>0</v>
      </c>
      <c r="M22">
        <f>IFERROR(VLOOKUP(A22,'Ống miền Nam'!$A$7:$I$120,8,0),0)</f>
        <v>0</v>
      </c>
      <c r="N22">
        <f>IFERROR(VLOOKUP(A22,'Van vòi'!$A$6:$G$97,7,0),0)</f>
        <v>0</v>
      </c>
      <c r="O22">
        <f>IFERROR(VLOOKUP(A22,'Ống luồn dây điện'!$A$7:$I$26,8,0),0)</f>
        <v>0</v>
      </c>
      <c r="P22">
        <f>IFERROR(VLOOKUP(B22,'PK HDPE'!$A$6:$H$13,7,0),0)</f>
        <v>0</v>
      </c>
      <c r="R22" s="4">
        <f t="shared" si="0"/>
        <v>40</v>
      </c>
      <c r="S22" s="252">
        <v>0.1</v>
      </c>
      <c r="T22">
        <f t="shared" si="1"/>
        <v>4</v>
      </c>
      <c r="U22" s="4">
        <f t="shared" si="2"/>
        <v>44</v>
      </c>
      <c r="V22" s="4">
        <f>VLOOKUP(B22,[2]DG!$C$2:$E$6048,3,0)-R22</f>
        <v>68869</v>
      </c>
      <c r="W22" t="str">
        <f>VLOOKUP(A22,'[3]Danh mục full'!$A$4:$A$1739,1,0)</f>
        <v>11OLX4037</v>
      </c>
    </row>
    <row r="23" spans="1:23" hidden="1" x14ac:dyDescent="0.25">
      <c r="A23" t="s">
        <v>43</v>
      </c>
      <c r="B23" t="s">
        <v>43</v>
      </c>
      <c r="C23" t="s">
        <v>44</v>
      </c>
      <c r="D23" s="1">
        <v>3113708764.8000002</v>
      </c>
      <c r="E23" s="1" t="s">
        <v>3</v>
      </c>
      <c r="F23" s="1" t="s">
        <v>2355</v>
      </c>
      <c r="G23" s="1">
        <f>IFERROR(VLOOKUP(A23,'Phụ kiện PPR'!$A$6:$H$533,7,0),0)</f>
        <v>0</v>
      </c>
      <c r="H23" s="1">
        <f>IFERROR(VLOOKUP(A23,'Ống PPR'!$A$6:$I$90,8,0),0)</f>
        <v>50</v>
      </c>
      <c r="I23">
        <f>IFERROR(VLOOKUP(A23,'Ống HDPE'!$A$7:$I$7905,8,0),0)</f>
        <v>0</v>
      </c>
      <c r="J23">
        <f>IFERROR(VLOOKUP(A23,'Ống Dismy'!$A$6:$M$1900,14,0),0)</f>
        <v>0</v>
      </c>
      <c r="K23">
        <f>IFERROR(VLOOKUP(A23,CP!$A$7:$J$16000,12,0),0)</f>
        <v>0</v>
      </c>
      <c r="L23">
        <f>IFERROR(VLOOKUP(A23,'Phụ kiện PVC'!$A$5:$I$465,10,0),0)</f>
        <v>0</v>
      </c>
      <c r="M23">
        <f>IFERROR(VLOOKUP(A23,'Ống miền Nam'!$A$7:$I$120,8,0),0)</f>
        <v>0</v>
      </c>
      <c r="N23">
        <f>IFERROR(VLOOKUP(A23,'Van vòi'!$A$6:$G$97,7,0),0)</f>
        <v>0</v>
      </c>
      <c r="O23">
        <f>IFERROR(VLOOKUP(A23,'Ống luồn dây điện'!$A$7:$I$26,8,0),0)</f>
        <v>0</v>
      </c>
      <c r="P23">
        <f>IFERROR(VLOOKUP(B23,'PK HDPE'!$A$6:$H$13,7,0),0)</f>
        <v>0</v>
      </c>
      <c r="R23" s="4">
        <f t="shared" si="0"/>
        <v>50</v>
      </c>
      <c r="S23" s="252">
        <v>0.1</v>
      </c>
      <c r="T23">
        <f t="shared" si="1"/>
        <v>5</v>
      </c>
      <c r="U23" s="4">
        <f t="shared" si="2"/>
        <v>55</v>
      </c>
      <c r="V23" s="4">
        <f>VLOOKUP(B23,[2]DG!$C$2:$E$6048,3,0)-R23</f>
        <v>100950</v>
      </c>
      <c r="W23" t="str">
        <f>VLOOKUP(A23,'[3]Danh mục full'!$A$4:$A$1739,1,0)</f>
        <v>11OLX5046</v>
      </c>
    </row>
    <row r="24" spans="1:23" hidden="1" x14ac:dyDescent="0.25">
      <c r="A24" t="s">
        <v>45</v>
      </c>
      <c r="B24" t="s">
        <v>45</v>
      </c>
      <c r="C24" t="s">
        <v>46</v>
      </c>
      <c r="D24" s="1">
        <v>432001008.19999999</v>
      </c>
      <c r="E24" s="1" t="s">
        <v>3</v>
      </c>
      <c r="F24" s="1" t="s">
        <v>2355</v>
      </c>
      <c r="G24" s="1">
        <f>IFERROR(VLOOKUP(A24,'Phụ kiện PPR'!$A$6:$H$533,7,0),0)</f>
        <v>0</v>
      </c>
      <c r="H24" s="1">
        <f>IFERROR(VLOOKUP(A24,'Ống PPR'!$A$6:$I$90,8,0),0)</f>
        <v>63</v>
      </c>
      <c r="I24">
        <f>IFERROR(VLOOKUP(A24,'Ống HDPE'!$A$7:$I$7905,8,0),0)</f>
        <v>0</v>
      </c>
      <c r="J24">
        <f>IFERROR(VLOOKUP(A24,'Ống Dismy'!$A$6:$M$1900,14,0),0)</f>
        <v>0</v>
      </c>
      <c r="K24">
        <f>IFERROR(VLOOKUP(A24,CP!$A$7:$J$16000,12,0),0)</f>
        <v>0</v>
      </c>
      <c r="L24">
        <f>IFERROR(VLOOKUP(A24,'Phụ kiện PVC'!$A$5:$I$465,10,0),0)</f>
        <v>0</v>
      </c>
      <c r="M24">
        <f>IFERROR(VLOOKUP(A24,'Ống miền Nam'!$A$7:$I$120,8,0),0)</f>
        <v>0</v>
      </c>
      <c r="N24">
        <f>IFERROR(VLOOKUP(A24,'Van vòi'!$A$6:$G$97,7,0),0)</f>
        <v>0</v>
      </c>
      <c r="O24">
        <f>IFERROR(VLOOKUP(A24,'Ống luồn dây điện'!$A$7:$I$26,8,0),0)</f>
        <v>0</v>
      </c>
      <c r="P24">
        <f>IFERROR(VLOOKUP(B24,'PK HDPE'!$A$6:$H$13,7,0),0)</f>
        <v>0</v>
      </c>
      <c r="R24" s="4">
        <f t="shared" si="0"/>
        <v>63</v>
      </c>
      <c r="S24" s="252">
        <v>0.1</v>
      </c>
      <c r="T24">
        <f t="shared" si="1"/>
        <v>6</v>
      </c>
      <c r="U24" s="4">
        <f t="shared" si="2"/>
        <v>69</v>
      </c>
      <c r="V24" s="4">
        <f>VLOOKUP(B24,[2]DG!$C$2:$E$6048,3,0)-R24</f>
        <v>161028</v>
      </c>
      <c r="W24" t="str">
        <f>VLOOKUP(A24,'[3]Danh mục full'!$A$4:$A$1739,1,0)</f>
        <v>11OLX6358</v>
      </c>
    </row>
    <row r="25" spans="1:23" hidden="1" x14ac:dyDescent="0.25">
      <c r="A25" t="s">
        <v>47</v>
      </c>
      <c r="B25" t="s">
        <v>47</v>
      </c>
      <c r="C25" t="s">
        <v>48</v>
      </c>
      <c r="D25" s="1">
        <v>121055019.52000001</v>
      </c>
      <c r="E25" s="1" t="s">
        <v>3</v>
      </c>
      <c r="F25" s="1" t="s">
        <v>2355</v>
      </c>
      <c r="G25" s="1">
        <f>IFERROR(VLOOKUP(A25,'Phụ kiện PPR'!$A$6:$H$533,7,0),0)</f>
        <v>0</v>
      </c>
      <c r="H25" s="1">
        <f>IFERROR(VLOOKUP(A25,'Ống PPR'!$A$6:$I$90,8,0),0)</f>
        <v>75</v>
      </c>
      <c r="I25">
        <f>IFERROR(VLOOKUP(A25,'Ống HDPE'!$A$7:$I$7905,8,0),0)</f>
        <v>0</v>
      </c>
      <c r="J25">
        <f>IFERROR(VLOOKUP(A25,'Ống Dismy'!$A$6:$M$1900,14,0),0)</f>
        <v>0</v>
      </c>
      <c r="K25">
        <f>IFERROR(VLOOKUP(A25,CP!$A$7:$J$16000,12,0),0)</f>
        <v>0</v>
      </c>
      <c r="L25">
        <f>IFERROR(VLOOKUP(A25,'Phụ kiện PVC'!$A$5:$I$465,10,0),0)</f>
        <v>0</v>
      </c>
      <c r="M25">
        <f>IFERROR(VLOOKUP(A25,'Ống miền Nam'!$A$7:$I$120,8,0),0)</f>
        <v>0</v>
      </c>
      <c r="N25">
        <f>IFERROR(VLOOKUP(A25,'Van vòi'!$A$6:$G$97,7,0),0)</f>
        <v>0</v>
      </c>
      <c r="O25">
        <f>IFERROR(VLOOKUP(A25,'Ống luồn dây điện'!$A$7:$I$26,8,0),0)</f>
        <v>0</v>
      </c>
      <c r="P25">
        <f>IFERROR(VLOOKUP(B25,'PK HDPE'!$A$6:$H$13,7,0),0)</f>
        <v>0</v>
      </c>
      <c r="R25" s="4">
        <f t="shared" si="0"/>
        <v>75</v>
      </c>
      <c r="S25" s="252">
        <v>0.1</v>
      </c>
      <c r="T25">
        <f t="shared" si="1"/>
        <v>8</v>
      </c>
      <c r="U25" s="4">
        <f t="shared" si="2"/>
        <v>83</v>
      </c>
      <c r="V25" s="4">
        <f>VLOOKUP(B25,[2]DG!$C$2:$E$6048,3,0)-R25</f>
        <v>224834</v>
      </c>
      <c r="W25" t="str">
        <f>VLOOKUP(A25,'[3]Danh mục full'!$A$4:$A$1739,1,0)</f>
        <v>11OLX7568</v>
      </c>
    </row>
    <row r="26" spans="1:23" hidden="1" x14ac:dyDescent="0.25">
      <c r="A26" t="s">
        <v>49</v>
      </c>
      <c r="B26" t="s">
        <v>49</v>
      </c>
      <c r="C26" t="s">
        <v>50</v>
      </c>
      <c r="D26" s="1">
        <v>284535082.07999998</v>
      </c>
      <c r="E26" s="1" t="s">
        <v>3</v>
      </c>
      <c r="F26" s="1" t="s">
        <v>2355</v>
      </c>
      <c r="G26" s="1">
        <f>IFERROR(VLOOKUP(A26,'Phụ kiện PPR'!$A$6:$H$533,7,0),0)</f>
        <v>0</v>
      </c>
      <c r="H26" s="1">
        <f>IFERROR(VLOOKUP(A26,'Ống PPR'!$A$6:$I$90,8,0),0)</f>
        <v>90</v>
      </c>
      <c r="I26">
        <f>IFERROR(VLOOKUP(A26,'Ống HDPE'!$A$7:$I$7905,8,0),0)</f>
        <v>0</v>
      </c>
      <c r="J26">
        <f>IFERROR(VLOOKUP(A26,'Ống Dismy'!$A$6:$M$1900,14,0),0)</f>
        <v>0</v>
      </c>
      <c r="K26">
        <f>IFERROR(VLOOKUP(A26,CP!$A$7:$J$16000,12,0),0)</f>
        <v>0</v>
      </c>
      <c r="L26">
        <f>IFERROR(VLOOKUP(A26,'Phụ kiện PVC'!$A$5:$I$465,10,0),0)</f>
        <v>0</v>
      </c>
      <c r="M26">
        <f>IFERROR(VLOOKUP(A26,'Ống miền Nam'!$A$7:$I$120,8,0),0)</f>
        <v>0</v>
      </c>
      <c r="N26">
        <f>IFERROR(VLOOKUP(A26,'Van vòi'!$A$6:$G$97,7,0),0)</f>
        <v>0</v>
      </c>
      <c r="O26">
        <f>IFERROR(VLOOKUP(A26,'Ống luồn dây điện'!$A$7:$I$26,8,0),0)</f>
        <v>0</v>
      </c>
      <c r="P26">
        <f>IFERROR(VLOOKUP(B26,'PK HDPE'!$A$6:$H$13,7,0),0)</f>
        <v>0</v>
      </c>
      <c r="R26" s="4">
        <f t="shared" si="0"/>
        <v>90</v>
      </c>
      <c r="S26" s="252">
        <v>0.1</v>
      </c>
      <c r="T26">
        <f t="shared" si="1"/>
        <v>9</v>
      </c>
      <c r="U26" s="4">
        <f t="shared" si="2"/>
        <v>99</v>
      </c>
      <c r="V26" s="4">
        <f>VLOOKUP(B26,[2]DG!$C$2:$E$6048,3,0)-R26</f>
        <v>326092</v>
      </c>
      <c r="W26" t="str">
        <f>VLOOKUP(A26,'[3]Danh mục full'!$A$4:$A$1739,1,0)</f>
        <v>11OLX9082</v>
      </c>
    </row>
    <row r="27" spans="1:23" hidden="1" x14ac:dyDescent="0.25">
      <c r="A27" t="s">
        <v>51</v>
      </c>
      <c r="B27" t="s">
        <v>51</v>
      </c>
      <c r="C27" t="s">
        <v>52</v>
      </c>
      <c r="D27" s="1">
        <v>20190542</v>
      </c>
      <c r="E27" s="1" t="s">
        <v>3</v>
      </c>
      <c r="F27" s="1" t="s">
        <v>2355</v>
      </c>
      <c r="G27" s="1">
        <f>IFERROR(VLOOKUP(A27,'Phụ kiện PPR'!$A$6:$H$533,7,0),0)</f>
        <v>0</v>
      </c>
      <c r="H27" s="1">
        <f>IFERROR(VLOOKUP(A27,'Ống PPR'!$A$6:$I$90,8,0),0)</f>
        <v>110</v>
      </c>
      <c r="I27">
        <f>IFERROR(VLOOKUP(A27,'Ống HDPE'!$A$7:$I$7905,8,0),0)</f>
        <v>0</v>
      </c>
      <c r="J27">
        <f>IFERROR(VLOOKUP(A27,'Ống Dismy'!$A$6:$M$1900,14,0),0)</f>
        <v>0</v>
      </c>
      <c r="K27">
        <f>IFERROR(VLOOKUP(A27,CP!$A$7:$J$16000,12,0),0)</f>
        <v>0</v>
      </c>
      <c r="L27">
        <f>IFERROR(VLOOKUP(A27,'Phụ kiện PVC'!$A$5:$I$465,10,0),0)</f>
        <v>0</v>
      </c>
      <c r="M27">
        <f>IFERROR(VLOOKUP(A27,'Ống miền Nam'!$A$7:$I$120,8,0),0)</f>
        <v>0</v>
      </c>
      <c r="N27">
        <f>IFERROR(VLOOKUP(A27,'Van vòi'!$A$6:$G$97,7,0),0)</f>
        <v>0</v>
      </c>
      <c r="O27">
        <f>IFERROR(VLOOKUP(A27,'Ống luồn dây điện'!$A$7:$I$26,8,0),0)</f>
        <v>0</v>
      </c>
      <c r="P27">
        <f>IFERROR(VLOOKUP(B27,'PK HDPE'!$A$6:$H$13,7,0),0)</f>
        <v>0</v>
      </c>
      <c r="R27" s="4">
        <f t="shared" si="0"/>
        <v>110</v>
      </c>
      <c r="S27" s="252">
        <v>0.1</v>
      </c>
      <c r="T27">
        <f t="shared" si="1"/>
        <v>11</v>
      </c>
      <c r="U27" s="4">
        <f t="shared" si="2"/>
        <v>121</v>
      </c>
      <c r="V27" s="4">
        <f>VLOOKUP(B27,[2]DG!$C$2:$E$6048,3,0)-R27</f>
        <v>600799</v>
      </c>
      <c r="W27" t="str">
        <f>VLOOKUP(A27,'[3]Danh mục full'!$A$4:$A$1739,1,0)</f>
        <v>11OLXPN16110</v>
      </c>
    </row>
    <row r="28" spans="1:23" hidden="1" x14ac:dyDescent="0.25">
      <c r="A28" t="s">
        <v>53</v>
      </c>
      <c r="B28" t="s">
        <v>53</v>
      </c>
      <c r="C28" t="s">
        <v>54</v>
      </c>
      <c r="D28" s="1">
        <v>13403735</v>
      </c>
      <c r="E28" s="1" t="s">
        <v>3</v>
      </c>
      <c r="F28" s="1" t="s">
        <v>2355</v>
      </c>
      <c r="G28" s="1">
        <f>IFERROR(VLOOKUP(A28,'Phụ kiện PPR'!$A$6:$H$533,7,0),0)</f>
        <v>0</v>
      </c>
      <c r="H28" s="1">
        <f>IFERROR(VLOOKUP(A28,'Ống PPR'!$A$6:$I$90,8,0),0)</f>
        <v>125</v>
      </c>
      <c r="I28">
        <f>IFERROR(VLOOKUP(A28,'Ống HDPE'!$A$7:$I$7905,8,0),0)</f>
        <v>0</v>
      </c>
      <c r="J28">
        <f>IFERROR(VLOOKUP(A28,'Ống Dismy'!$A$6:$M$1900,14,0),0)</f>
        <v>0</v>
      </c>
      <c r="K28">
        <f>IFERROR(VLOOKUP(A28,CP!$A$7:$J$16000,12,0),0)</f>
        <v>0</v>
      </c>
      <c r="L28">
        <f>IFERROR(VLOOKUP(A28,'Phụ kiện PVC'!$A$5:$I$465,10,0),0)</f>
        <v>0</v>
      </c>
      <c r="M28">
        <f>IFERROR(VLOOKUP(A28,'Ống miền Nam'!$A$7:$I$120,8,0),0)</f>
        <v>0</v>
      </c>
      <c r="N28">
        <f>IFERROR(VLOOKUP(A28,'Van vòi'!$A$6:$G$97,7,0),0)</f>
        <v>0</v>
      </c>
      <c r="O28">
        <f>IFERROR(VLOOKUP(A28,'Ống luồn dây điện'!$A$7:$I$26,8,0),0)</f>
        <v>0</v>
      </c>
      <c r="P28">
        <f>IFERROR(VLOOKUP(B28,'PK HDPE'!$A$6:$H$13,7,0),0)</f>
        <v>0</v>
      </c>
      <c r="R28" s="4">
        <f t="shared" si="0"/>
        <v>125</v>
      </c>
      <c r="S28" s="252">
        <v>0.1</v>
      </c>
      <c r="T28">
        <f t="shared" si="1"/>
        <v>13</v>
      </c>
      <c r="U28" s="4">
        <f t="shared" si="2"/>
        <v>138</v>
      </c>
      <c r="V28" s="4">
        <f>VLOOKUP(B28,[2]DG!$C$2:$E$6048,3,0)-R28</f>
        <v>788330</v>
      </c>
      <c r="W28" t="str">
        <f>VLOOKUP(A28,'[3]Danh mục full'!$A$4:$A$1739,1,0)</f>
        <v>11OLXPN16125171</v>
      </c>
    </row>
    <row r="29" spans="1:23" hidden="1" x14ac:dyDescent="0.25">
      <c r="A29" t="s">
        <v>2373</v>
      </c>
      <c r="B29" t="s">
        <v>2373</v>
      </c>
      <c r="C29" t="s">
        <v>2374</v>
      </c>
      <c r="D29" s="1">
        <f>VLOOKUP(A29,[4]Sheet1!$B$5:$J$2530,9,0)</f>
        <v>328</v>
      </c>
      <c r="E29" s="1" t="s">
        <v>3</v>
      </c>
      <c r="F29" s="1" t="s">
        <v>2355</v>
      </c>
      <c r="G29" s="1">
        <f>IFERROR(VLOOKUP(A29,'Phụ kiện PPR'!$A$6:$H$533,7,0),0)</f>
        <v>0</v>
      </c>
      <c r="H29" s="1">
        <f>IFERROR(VLOOKUP(A29,'Ống PPR'!$A$6:$I$90,8,0),0)</f>
        <v>140</v>
      </c>
      <c r="I29">
        <f>IFERROR(VLOOKUP(A29,'Ống HDPE'!$A$7:$I$7905,8,0),0)</f>
        <v>0</v>
      </c>
      <c r="J29">
        <f>IFERROR(VLOOKUP(A29,'Ống Dismy'!$A$6:$M$1900,14,0),0)</f>
        <v>0</v>
      </c>
      <c r="K29">
        <f>IFERROR(VLOOKUP(A29,CP!$A$7:$J$16000,12,0),0)</f>
        <v>0</v>
      </c>
      <c r="L29">
        <f>IFERROR(VLOOKUP(A29,'Phụ kiện PVC'!$A$5:$I$465,10,0),0)</f>
        <v>0</v>
      </c>
      <c r="M29">
        <f>IFERROR(VLOOKUP(A29,'Ống miền Nam'!$A$7:$I$120,8,0),0)</f>
        <v>0</v>
      </c>
      <c r="N29">
        <f>IFERROR(VLOOKUP(A29,'Van vòi'!$A$6:$G$97,7,0),0)</f>
        <v>0</v>
      </c>
      <c r="O29">
        <f>IFERROR(VLOOKUP(A29,'Ống luồn dây điện'!$A$7:$I$26,8,0),0)</f>
        <v>0</v>
      </c>
      <c r="P29">
        <f>IFERROR(VLOOKUP(B29,'PK HDPE'!$A$6:$H$13,7,0),0)</f>
        <v>0</v>
      </c>
      <c r="R29" s="4">
        <f t="shared" si="0"/>
        <v>140</v>
      </c>
      <c r="S29" s="252">
        <v>0.1</v>
      </c>
      <c r="T29">
        <f t="shared" si="1"/>
        <v>14</v>
      </c>
      <c r="U29" s="4">
        <f t="shared" si="2"/>
        <v>154</v>
      </c>
      <c r="V29" s="4">
        <f>VLOOKUP(B29,[2]DG!$C$2:$E$6048,3,0)-R29</f>
        <v>958133</v>
      </c>
      <c r="W29" t="str">
        <f>VLOOKUP(A29,'[3]Danh mục full'!$A$4:$A$1739,1,0)</f>
        <v>11OLXPN16140192</v>
      </c>
    </row>
    <row r="30" spans="1:23" hidden="1" x14ac:dyDescent="0.25">
      <c r="A30" t="s">
        <v>2375</v>
      </c>
      <c r="B30" t="s">
        <v>2375</v>
      </c>
      <c r="C30" t="s">
        <v>2376</v>
      </c>
      <c r="D30" s="1">
        <f>VLOOKUP(A30,[4]Sheet1!$B$5:$J$2530,9,0)</f>
        <v>316</v>
      </c>
      <c r="E30" s="1" t="s">
        <v>3</v>
      </c>
      <c r="F30" s="1" t="s">
        <v>2355</v>
      </c>
      <c r="G30" s="1">
        <f>IFERROR(VLOOKUP(A30,'Phụ kiện PPR'!$A$6:$H$533,7,0),0)</f>
        <v>0</v>
      </c>
      <c r="H30" s="1">
        <f>IFERROR(VLOOKUP(A30,'Ống PPR'!$A$6:$I$90,8,0),0)</f>
        <v>160</v>
      </c>
      <c r="I30">
        <f>IFERROR(VLOOKUP(A30,'Ống HDPE'!$A$7:$I$7905,8,0),0)</f>
        <v>0</v>
      </c>
      <c r="J30">
        <f>IFERROR(VLOOKUP(A30,'Ống Dismy'!$A$6:$M$1900,14,0),0)</f>
        <v>0</v>
      </c>
      <c r="K30">
        <f>IFERROR(VLOOKUP(A30,CP!$A$7:$J$16000,12,0),0)</f>
        <v>0</v>
      </c>
      <c r="L30">
        <f>IFERROR(VLOOKUP(A30,'Phụ kiện PVC'!$A$5:$I$465,10,0),0)</f>
        <v>0</v>
      </c>
      <c r="M30">
        <f>IFERROR(VLOOKUP(A30,'Ống miền Nam'!$A$7:$I$120,8,0),0)</f>
        <v>0</v>
      </c>
      <c r="N30">
        <f>IFERROR(VLOOKUP(A30,'Van vòi'!$A$6:$G$97,7,0),0)</f>
        <v>0</v>
      </c>
      <c r="O30">
        <f>IFERROR(VLOOKUP(A30,'Ống luồn dây điện'!$A$7:$I$26,8,0),0)</f>
        <v>0</v>
      </c>
      <c r="P30">
        <f>IFERROR(VLOOKUP(B30,'PK HDPE'!$A$6:$H$13,7,0),0)</f>
        <v>0</v>
      </c>
      <c r="R30" s="4">
        <f t="shared" si="0"/>
        <v>160</v>
      </c>
      <c r="S30" s="252">
        <v>0.1</v>
      </c>
      <c r="T30">
        <f t="shared" si="1"/>
        <v>16</v>
      </c>
      <c r="U30" s="4">
        <f t="shared" si="2"/>
        <v>176</v>
      </c>
      <c r="V30" s="4">
        <f>VLOOKUP(B30,[2]DG!$C$2:$E$6048,3,0)-R30</f>
        <v>1325113</v>
      </c>
      <c r="W30" t="str">
        <f>VLOOKUP(A30,'[3]Danh mục full'!$A$4:$A$1739,1,0)</f>
        <v>11OLXPN16160219</v>
      </c>
    </row>
    <row r="31" spans="1:23" hidden="1" x14ac:dyDescent="0.25">
      <c r="A31" t="s">
        <v>55</v>
      </c>
      <c r="B31" t="s">
        <v>55</v>
      </c>
      <c r="C31" t="s">
        <v>56</v>
      </c>
      <c r="D31" s="1">
        <v>16829677</v>
      </c>
      <c r="E31" s="1" t="s">
        <v>3</v>
      </c>
      <c r="F31" s="1" t="s">
        <v>2355</v>
      </c>
      <c r="G31" s="1">
        <f>IFERROR(VLOOKUP(A31,'Phụ kiện PPR'!$A$6:$H$533,7,0),0)</f>
        <v>0</v>
      </c>
      <c r="H31" s="1">
        <f>IFERROR(VLOOKUP(A31,'Ống PPR'!$A$6:$I$90,8,0),0)</f>
        <v>20</v>
      </c>
      <c r="I31">
        <f>IFERROR(VLOOKUP(A31,'Ống HDPE'!$A$7:$I$7905,8,0),0)</f>
        <v>0</v>
      </c>
      <c r="J31">
        <f>IFERROR(VLOOKUP(A31,'Ống Dismy'!$A$6:$M$1900,14,0),0)</f>
        <v>0</v>
      </c>
      <c r="K31">
        <f>IFERROR(VLOOKUP(A31,CP!$A$7:$J$16000,12,0),0)</f>
        <v>0</v>
      </c>
      <c r="L31">
        <f>IFERROR(VLOOKUP(A31,'Phụ kiện PVC'!$A$5:$I$465,10,0),0)</f>
        <v>0</v>
      </c>
      <c r="M31">
        <f>IFERROR(VLOOKUP(A31,'Ống miền Nam'!$A$7:$I$120,8,0),0)</f>
        <v>0</v>
      </c>
      <c r="N31">
        <f>IFERROR(VLOOKUP(A31,'Van vòi'!$A$6:$G$97,7,0),0)</f>
        <v>0</v>
      </c>
      <c r="O31">
        <f>IFERROR(VLOOKUP(A31,'Ống luồn dây điện'!$A$7:$I$26,8,0),0)</f>
        <v>0</v>
      </c>
      <c r="P31">
        <f>IFERROR(VLOOKUP(B31,'PK HDPE'!$A$6:$H$13,7,0),0)</f>
        <v>0</v>
      </c>
      <c r="R31" s="4">
        <f t="shared" si="0"/>
        <v>20</v>
      </c>
      <c r="S31" s="252">
        <v>0.1</v>
      </c>
      <c r="T31">
        <f t="shared" si="1"/>
        <v>2</v>
      </c>
      <c r="U31" s="4">
        <f t="shared" si="2"/>
        <v>22</v>
      </c>
      <c r="V31" s="4">
        <f>VLOOKUP(B31,[2]DG!$C$2:$E$6048,3,0)-R31</f>
        <v>24344</v>
      </c>
      <c r="W31" t="str">
        <f>VLOOKUP(A31,'[3]Danh mục full'!$A$4:$A$1739,1,0)</f>
        <v>11OLXPN162028</v>
      </c>
    </row>
    <row r="32" spans="1:23" hidden="1" x14ac:dyDescent="0.25">
      <c r="A32" t="s">
        <v>57</v>
      </c>
      <c r="B32" t="s">
        <v>57</v>
      </c>
      <c r="C32" t="s">
        <v>58</v>
      </c>
      <c r="D32" s="1">
        <v>142541756.80000001</v>
      </c>
      <c r="E32" s="1" t="s">
        <v>3</v>
      </c>
      <c r="F32" s="1" t="s">
        <v>2355</v>
      </c>
      <c r="G32" s="1">
        <f>IFERROR(VLOOKUP(A32,'Phụ kiện PPR'!$A$6:$H$533,7,0),0)</f>
        <v>0</v>
      </c>
      <c r="H32" s="1">
        <f>IFERROR(VLOOKUP(A32,'Ống PPR'!$A$6:$I$90,8,0),0)</f>
        <v>25</v>
      </c>
      <c r="I32">
        <f>IFERROR(VLOOKUP(A32,'Ống HDPE'!$A$7:$I$7905,8,0),0)</f>
        <v>0</v>
      </c>
      <c r="J32">
        <f>IFERROR(VLOOKUP(A32,'Ống Dismy'!$A$6:$M$1900,14,0),0)</f>
        <v>0</v>
      </c>
      <c r="K32">
        <f>IFERROR(VLOOKUP(A32,CP!$A$7:$J$16000,12,0),0)</f>
        <v>0</v>
      </c>
      <c r="L32">
        <f>IFERROR(VLOOKUP(A32,'Phụ kiện PVC'!$A$5:$I$465,10,0),0)</f>
        <v>0</v>
      </c>
      <c r="M32">
        <f>IFERROR(VLOOKUP(A32,'Ống miền Nam'!$A$7:$I$120,8,0),0)</f>
        <v>0</v>
      </c>
      <c r="N32">
        <f>IFERROR(VLOOKUP(A32,'Van vòi'!$A$6:$G$97,7,0),0)</f>
        <v>0</v>
      </c>
      <c r="O32">
        <f>IFERROR(VLOOKUP(A32,'Ống luồn dây điện'!$A$7:$I$26,8,0),0)</f>
        <v>0</v>
      </c>
      <c r="P32">
        <f>IFERROR(VLOOKUP(B32,'PK HDPE'!$A$6:$H$13,7,0),0)</f>
        <v>0</v>
      </c>
      <c r="R32" s="4">
        <f t="shared" si="0"/>
        <v>25</v>
      </c>
      <c r="S32" s="252">
        <v>0.1</v>
      </c>
      <c r="T32">
        <f t="shared" ref="T32:T95" si="3">ROUND(R32*S32,0)</f>
        <v>3</v>
      </c>
      <c r="U32" s="4">
        <f t="shared" ref="U32:U95" si="4">+R32+T32</f>
        <v>28</v>
      </c>
      <c r="V32" s="4">
        <f>VLOOKUP(B32,[2]DG!$C$2:$E$6048,3,0)-R32</f>
        <v>45339</v>
      </c>
      <c r="W32" t="str">
        <f>VLOOKUP(A32,'[3]Danh mục full'!$A$4:$A$1739,1,0)</f>
        <v>11OLXPN162535</v>
      </c>
    </row>
    <row r="33" spans="1:23" hidden="1" x14ac:dyDescent="0.25">
      <c r="A33" t="s">
        <v>2377</v>
      </c>
      <c r="B33" t="s">
        <v>2377</v>
      </c>
      <c r="C33" t="s">
        <v>2378</v>
      </c>
      <c r="D33" s="1">
        <f>VLOOKUP(A33,[4]Sheet1!$B$5:$J$2530,9,0)</f>
        <v>300</v>
      </c>
      <c r="E33" s="1" t="s">
        <v>3</v>
      </c>
      <c r="F33" s="1" t="s">
        <v>2355</v>
      </c>
      <c r="G33" s="1">
        <f>IFERROR(VLOOKUP(A33,'Phụ kiện PPR'!$A$6:$H$533,7,0),0)</f>
        <v>0</v>
      </c>
      <c r="H33" s="1">
        <f>IFERROR(VLOOKUP(A33,'Ống PPR'!$A$6:$I$90,8,0),0)</f>
        <v>32</v>
      </c>
      <c r="I33">
        <f>IFERROR(VLOOKUP(A33,'Ống HDPE'!$A$7:$I$7905,8,0),0)</f>
        <v>0</v>
      </c>
      <c r="J33">
        <f>IFERROR(VLOOKUP(A33,'Ống Dismy'!$A$6:$M$1900,14,0),0)</f>
        <v>0</v>
      </c>
      <c r="K33">
        <f>IFERROR(VLOOKUP(A33,CP!$A$7:$J$16000,12,0),0)</f>
        <v>0</v>
      </c>
      <c r="L33">
        <f>IFERROR(VLOOKUP(A33,'Phụ kiện PVC'!$A$5:$I$465,10,0),0)</f>
        <v>0</v>
      </c>
      <c r="M33">
        <f>IFERROR(VLOOKUP(A33,'Ống miền Nam'!$A$7:$I$120,8,0),0)</f>
        <v>0</v>
      </c>
      <c r="N33">
        <f>IFERROR(VLOOKUP(A33,'Van vòi'!$A$6:$G$97,7,0),0)</f>
        <v>0</v>
      </c>
      <c r="O33">
        <f>IFERROR(VLOOKUP(A33,'Ống luồn dây điện'!$A$7:$I$26,8,0),0)</f>
        <v>0</v>
      </c>
      <c r="P33">
        <f>IFERROR(VLOOKUP(B33,'PK HDPE'!$A$6:$H$13,7,0),0)</f>
        <v>0</v>
      </c>
      <c r="R33" s="4">
        <f t="shared" si="0"/>
        <v>32</v>
      </c>
      <c r="S33" s="252">
        <v>0.1</v>
      </c>
      <c r="T33">
        <f t="shared" si="3"/>
        <v>3</v>
      </c>
      <c r="U33" s="4">
        <f t="shared" si="4"/>
        <v>35</v>
      </c>
      <c r="V33" s="4">
        <f>VLOOKUP(B33,[2]DG!$C$2:$E$6048,3,0)-R33</f>
        <v>60604</v>
      </c>
      <c r="W33" t="str">
        <f>VLOOKUP(A33,'[3]Danh mục full'!$A$4:$A$1739,1,0)</f>
        <v>11OLXPN163244</v>
      </c>
    </row>
    <row r="34" spans="1:23" hidden="1" x14ac:dyDescent="0.25">
      <c r="A34" t="s">
        <v>59</v>
      </c>
      <c r="B34" t="s">
        <v>59</v>
      </c>
      <c r="C34" t="s">
        <v>60</v>
      </c>
      <c r="D34" s="1">
        <v>920438</v>
      </c>
      <c r="E34" s="1" t="s">
        <v>3</v>
      </c>
      <c r="F34" s="1" t="s">
        <v>2355</v>
      </c>
      <c r="G34" s="1">
        <f>IFERROR(VLOOKUP(A34,'Phụ kiện PPR'!$A$6:$H$533,7,0),0)</f>
        <v>0</v>
      </c>
      <c r="H34" s="1">
        <f>IFERROR(VLOOKUP(A34,'Ống PPR'!$A$6:$I$90,8,0),0)</f>
        <v>40</v>
      </c>
      <c r="I34">
        <f>IFERROR(VLOOKUP(A34,'Ống HDPE'!$A$7:$I$7905,8,0),0)</f>
        <v>0</v>
      </c>
      <c r="J34">
        <f>IFERROR(VLOOKUP(A34,'Ống Dismy'!$A$6:$M$1900,14,0),0)</f>
        <v>0</v>
      </c>
      <c r="K34">
        <f>IFERROR(VLOOKUP(A34,CP!$A$7:$J$16000,12,0),0)</f>
        <v>0</v>
      </c>
      <c r="L34">
        <f>IFERROR(VLOOKUP(A34,'Phụ kiện PVC'!$A$5:$I$465,10,0),0)</f>
        <v>0</v>
      </c>
      <c r="M34">
        <f>IFERROR(VLOOKUP(A34,'Ống miền Nam'!$A$7:$I$120,8,0),0)</f>
        <v>0</v>
      </c>
      <c r="N34">
        <f>IFERROR(VLOOKUP(A34,'Van vòi'!$A$6:$G$97,7,0),0)</f>
        <v>0</v>
      </c>
      <c r="O34">
        <f>IFERROR(VLOOKUP(A34,'Ống luồn dây điện'!$A$7:$I$26,8,0),0)</f>
        <v>0</v>
      </c>
      <c r="P34">
        <f>IFERROR(VLOOKUP(B34,'PK HDPE'!$A$6:$H$13,7,0),0)</f>
        <v>0</v>
      </c>
      <c r="R34" s="4">
        <f t="shared" si="0"/>
        <v>40</v>
      </c>
      <c r="S34" s="252">
        <v>0.1</v>
      </c>
      <c r="T34">
        <f t="shared" si="3"/>
        <v>4</v>
      </c>
      <c r="U34" s="4">
        <f t="shared" si="4"/>
        <v>44</v>
      </c>
      <c r="V34" s="4">
        <f>VLOOKUP(B34,[2]DG!$C$2:$E$6048,3,0)-R34</f>
        <v>82142</v>
      </c>
      <c r="W34" t="str">
        <f>VLOOKUP(A34,'[3]Danh mục full'!$A$4:$A$1739,1,0)</f>
        <v>11OLXPN164055</v>
      </c>
    </row>
    <row r="35" spans="1:23" hidden="1" x14ac:dyDescent="0.25">
      <c r="A35" t="s">
        <v>2379</v>
      </c>
      <c r="B35" t="s">
        <v>2379</v>
      </c>
      <c r="C35" t="s">
        <v>2380</v>
      </c>
      <c r="D35" s="1">
        <f>VLOOKUP(A35,[4]Sheet1!$B$5:$J$2530,9,0)</f>
        <v>2144</v>
      </c>
      <c r="E35" s="1" t="s">
        <v>3</v>
      </c>
      <c r="F35" s="1" t="s">
        <v>2355</v>
      </c>
      <c r="G35" s="1">
        <f>IFERROR(VLOOKUP(A35,'Phụ kiện PPR'!$A$6:$H$533,7,0),0)</f>
        <v>0</v>
      </c>
      <c r="H35" s="1">
        <f>IFERROR(VLOOKUP(A35,'Ống PPR'!$A$6:$I$90,8,0),0)</f>
        <v>50</v>
      </c>
      <c r="I35">
        <f>IFERROR(VLOOKUP(A35,'Ống HDPE'!$A$7:$I$7905,8,0),0)</f>
        <v>0</v>
      </c>
      <c r="J35">
        <f>IFERROR(VLOOKUP(A35,'Ống Dismy'!$A$6:$M$1900,14,0),0)</f>
        <v>0</v>
      </c>
      <c r="K35">
        <f>IFERROR(VLOOKUP(A35,CP!$A$7:$J$16000,12,0),0)</f>
        <v>0</v>
      </c>
      <c r="L35">
        <f>IFERROR(VLOOKUP(A35,'Phụ kiện PVC'!$A$5:$I$465,10,0),0)</f>
        <v>0</v>
      </c>
      <c r="M35">
        <f>IFERROR(VLOOKUP(A35,'Ống miền Nam'!$A$7:$I$120,8,0),0)</f>
        <v>0</v>
      </c>
      <c r="N35">
        <f>IFERROR(VLOOKUP(A35,'Van vòi'!$A$6:$G$97,7,0),0)</f>
        <v>0</v>
      </c>
      <c r="O35">
        <f>IFERROR(VLOOKUP(A35,'Ống luồn dây điện'!$A$7:$I$26,8,0),0)</f>
        <v>0</v>
      </c>
      <c r="P35">
        <f>IFERROR(VLOOKUP(B35,'PK HDPE'!$A$6:$H$13,7,0),0)</f>
        <v>0</v>
      </c>
      <c r="R35" s="4">
        <f t="shared" si="0"/>
        <v>50</v>
      </c>
      <c r="S35" s="252">
        <v>0.1</v>
      </c>
      <c r="T35">
        <f t="shared" si="3"/>
        <v>5</v>
      </c>
      <c r="U35" s="4">
        <f t="shared" si="4"/>
        <v>55</v>
      </c>
      <c r="V35" s="4">
        <f>VLOOKUP(B35,[2]DG!$C$2:$E$6048,3,0)-R35</f>
        <v>132859</v>
      </c>
      <c r="W35" t="str">
        <f>VLOOKUP(A35,'[3]Danh mục full'!$A$4:$A$1739,1,0)</f>
        <v>11OLXPN165069</v>
      </c>
    </row>
    <row r="36" spans="1:23" hidden="1" x14ac:dyDescent="0.25">
      <c r="A36" t="s">
        <v>61</v>
      </c>
      <c r="B36" t="s">
        <v>61</v>
      </c>
      <c r="C36" t="s">
        <v>62</v>
      </c>
      <c r="D36" s="1">
        <v>6595516</v>
      </c>
      <c r="E36" s="1" t="s">
        <v>3</v>
      </c>
      <c r="F36" s="1" t="s">
        <v>2355</v>
      </c>
      <c r="G36" s="1">
        <f>IFERROR(VLOOKUP(A36,'Phụ kiện PPR'!$A$6:$H$533,7,0),0)</f>
        <v>0</v>
      </c>
      <c r="H36" s="1">
        <f>IFERROR(VLOOKUP(A36,'Ống PPR'!$A$6:$I$90,8,0),0)</f>
        <v>63</v>
      </c>
      <c r="I36">
        <f>IFERROR(VLOOKUP(A36,'Ống HDPE'!$A$7:$I$7905,8,0),0)</f>
        <v>0</v>
      </c>
      <c r="J36">
        <f>IFERROR(VLOOKUP(A36,'Ống Dismy'!$A$6:$M$1900,14,0),0)</f>
        <v>0</v>
      </c>
      <c r="K36">
        <f>IFERROR(VLOOKUP(A36,CP!$A$7:$J$16000,12,0),0)</f>
        <v>0</v>
      </c>
      <c r="L36">
        <f>IFERROR(VLOOKUP(A36,'Phụ kiện PVC'!$A$5:$I$465,10,0),0)</f>
        <v>0</v>
      </c>
      <c r="M36">
        <f>IFERROR(VLOOKUP(A36,'Ống miền Nam'!$A$7:$I$120,8,0),0)</f>
        <v>0</v>
      </c>
      <c r="N36">
        <f>IFERROR(VLOOKUP(A36,'Van vòi'!$A$6:$G$97,7,0),0)</f>
        <v>0</v>
      </c>
      <c r="O36">
        <f>IFERROR(VLOOKUP(A36,'Ống luồn dây điện'!$A$7:$I$26,8,0),0)</f>
        <v>0</v>
      </c>
      <c r="P36">
        <f>IFERROR(VLOOKUP(B36,'PK HDPE'!$A$6:$H$13,7,0),0)</f>
        <v>0</v>
      </c>
      <c r="R36" s="4">
        <f t="shared" si="0"/>
        <v>63</v>
      </c>
      <c r="S36" s="252">
        <v>0.1</v>
      </c>
      <c r="T36">
        <f t="shared" si="3"/>
        <v>6</v>
      </c>
      <c r="U36" s="4">
        <f t="shared" si="4"/>
        <v>69</v>
      </c>
      <c r="V36" s="4">
        <f>VLOOKUP(B36,[2]DG!$C$2:$E$6048,3,0)-R36</f>
        <v>208392</v>
      </c>
      <c r="W36" t="str">
        <f>VLOOKUP(A36,'[3]Danh mục full'!$A$4:$A$1739,1,0)</f>
        <v>11OLXPN166386</v>
      </c>
    </row>
    <row r="37" spans="1:23" hidden="1" x14ac:dyDescent="0.25">
      <c r="A37" t="s">
        <v>63</v>
      </c>
      <c r="B37" t="s">
        <v>63</v>
      </c>
      <c r="C37" t="s">
        <v>64</v>
      </c>
      <c r="D37" s="1">
        <v>32347678</v>
      </c>
      <c r="E37" s="1" t="s">
        <v>3</v>
      </c>
      <c r="F37" s="1" t="s">
        <v>2355</v>
      </c>
      <c r="G37" s="1">
        <f>IFERROR(VLOOKUP(A37,'Phụ kiện PPR'!$A$6:$H$533,7,0),0)</f>
        <v>0</v>
      </c>
      <c r="H37" s="1">
        <f>IFERROR(VLOOKUP(A37,'Ống PPR'!$A$6:$I$90,8,0),0)</f>
        <v>75</v>
      </c>
      <c r="I37">
        <f>IFERROR(VLOOKUP(A37,'Ống HDPE'!$A$7:$I$7905,8,0),0)</f>
        <v>0</v>
      </c>
      <c r="J37">
        <f>IFERROR(VLOOKUP(A37,'Ống Dismy'!$A$6:$M$1900,14,0),0)</f>
        <v>0</v>
      </c>
      <c r="K37">
        <f>IFERROR(VLOOKUP(A37,CP!$A$7:$J$16000,12,0),0)</f>
        <v>0</v>
      </c>
      <c r="L37">
        <f>IFERROR(VLOOKUP(A37,'Phụ kiện PVC'!$A$5:$I$465,10,0),0)</f>
        <v>0</v>
      </c>
      <c r="M37">
        <f>IFERROR(VLOOKUP(A37,'Ống miền Nam'!$A$7:$I$120,8,0),0)</f>
        <v>0</v>
      </c>
      <c r="N37">
        <f>IFERROR(VLOOKUP(A37,'Van vòi'!$A$6:$G$97,7,0),0)</f>
        <v>0</v>
      </c>
      <c r="O37">
        <f>IFERROR(VLOOKUP(A37,'Ống luồn dây điện'!$A$7:$I$26,8,0),0)</f>
        <v>0</v>
      </c>
      <c r="P37">
        <f>IFERROR(VLOOKUP(B37,'PK HDPE'!$A$6:$H$13,7,0),0)</f>
        <v>0</v>
      </c>
      <c r="R37" s="4">
        <f t="shared" si="0"/>
        <v>75</v>
      </c>
      <c r="S37" s="252">
        <v>0.1</v>
      </c>
      <c r="T37">
        <f t="shared" si="3"/>
        <v>8</v>
      </c>
      <c r="U37" s="4">
        <f t="shared" si="4"/>
        <v>83</v>
      </c>
      <c r="V37" s="4">
        <f>VLOOKUP(B37,[2]DG!$C$2:$E$6048,3,0)-R37</f>
        <v>286289</v>
      </c>
      <c r="W37" t="str">
        <f>VLOOKUP(A37,'[3]Danh mục full'!$A$4:$A$1739,1,0)</f>
        <v>11OLXPN1675103</v>
      </c>
    </row>
    <row r="38" spans="1:23" hidden="1" x14ac:dyDescent="0.25">
      <c r="A38" t="s">
        <v>65</v>
      </c>
      <c r="B38" t="s">
        <v>65</v>
      </c>
      <c r="C38" t="s">
        <v>66</v>
      </c>
      <c r="D38" s="1">
        <v>29486270</v>
      </c>
      <c r="E38" s="1" t="s">
        <v>3</v>
      </c>
      <c r="F38" s="1" t="s">
        <v>2355</v>
      </c>
      <c r="G38" s="1">
        <f>IFERROR(VLOOKUP(A38,'Phụ kiện PPR'!$A$6:$H$533,7,0),0)</f>
        <v>0</v>
      </c>
      <c r="H38" s="1">
        <f>IFERROR(VLOOKUP(A38,'Ống PPR'!$A$6:$I$90,8,0),0)</f>
        <v>90</v>
      </c>
      <c r="I38">
        <f>IFERROR(VLOOKUP(A38,'Ống HDPE'!$A$7:$I$7905,8,0),0)</f>
        <v>0</v>
      </c>
      <c r="J38">
        <f>IFERROR(VLOOKUP(A38,'Ống Dismy'!$A$6:$M$1900,14,0),0)</f>
        <v>0</v>
      </c>
      <c r="K38">
        <f>IFERROR(VLOOKUP(A38,CP!$A$7:$J$16000,12,0),0)</f>
        <v>0</v>
      </c>
      <c r="L38">
        <f>IFERROR(VLOOKUP(A38,'Phụ kiện PVC'!$A$5:$I$465,10,0),0)</f>
        <v>0</v>
      </c>
      <c r="M38">
        <f>IFERROR(VLOOKUP(A38,'Ống miền Nam'!$A$7:$I$120,8,0),0)</f>
        <v>0</v>
      </c>
      <c r="N38">
        <f>IFERROR(VLOOKUP(A38,'Van vòi'!$A$6:$G$97,7,0),0)</f>
        <v>0</v>
      </c>
      <c r="O38">
        <f>IFERROR(VLOOKUP(A38,'Ống luồn dây điện'!$A$7:$I$26,8,0),0)</f>
        <v>0</v>
      </c>
      <c r="P38">
        <f>IFERROR(VLOOKUP(B38,'PK HDPE'!$A$6:$H$13,7,0),0)</f>
        <v>0</v>
      </c>
      <c r="R38" s="4">
        <f t="shared" si="0"/>
        <v>90</v>
      </c>
      <c r="S38" s="252">
        <v>0.1</v>
      </c>
      <c r="T38">
        <f t="shared" si="3"/>
        <v>9</v>
      </c>
      <c r="U38" s="4">
        <f t="shared" si="4"/>
        <v>99</v>
      </c>
      <c r="V38" s="4">
        <f>VLOOKUP(B38,[2]DG!$C$2:$E$6048,3,0)-R38</f>
        <v>397728</v>
      </c>
      <c r="W38" t="str">
        <f>VLOOKUP(A38,'[3]Danh mục full'!$A$4:$A$1739,1,0)</f>
        <v>11OLXPN1690123</v>
      </c>
    </row>
    <row r="39" spans="1:23" hidden="1" x14ac:dyDescent="0.25">
      <c r="A39" t="s">
        <v>67</v>
      </c>
      <c r="B39" t="s">
        <v>67</v>
      </c>
      <c r="C39" t="s">
        <v>68</v>
      </c>
      <c r="D39" s="1">
        <v>139582312</v>
      </c>
      <c r="E39" s="1" t="s">
        <v>3</v>
      </c>
      <c r="F39" s="1" t="s">
        <v>2355</v>
      </c>
      <c r="G39" s="1">
        <f>IFERROR(VLOOKUP(A39,'Phụ kiện PPR'!$A$6:$H$533,7,0),0)</f>
        <v>0</v>
      </c>
      <c r="H39" s="1">
        <f>IFERROR(VLOOKUP(A39,'Ống PPR'!$A$6:$I$90,8,0),0)</f>
        <v>20</v>
      </c>
      <c r="I39">
        <f>IFERROR(VLOOKUP(A39,'Ống HDPE'!$A$7:$I$7905,8,0),0)</f>
        <v>0</v>
      </c>
      <c r="J39">
        <f>IFERROR(VLOOKUP(A39,'Ống Dismy'!$A$6:$M$1900,14,0),0)</f>
        <v>0</v>
      </c>
      <c r="K39">
        <f>IFERROR(VLOOKUP(A39,CP!$A$7:$J$16000,12,0),0)</f>
        <v>0</v>
      </c>
      <c r="L39">
        <f>IFERROR(VLOOKUP(A39,'Phụ kiện PVC'!$A$5:$I$465,10,0),0)</f>
        <v>0</v>
      </c>
      <c r="M39">
        <f>IFERROR(VLOOKUP(A39,'Ống miền Nam'!$A$7:$I$120,8,0),0)</f>
        <v>0</v>
      </c>
      <c r="N39">
        <f>IFERROR(VLOOKUP(A39,'Van vòi'!$A$6:$G$97,7,0),0)</f>
        <v>0</v>
      </c>
      <c r="O39">
        <f>IFERROR(VLOOKUP(A39,'Ống luồn dây điện'!$A$7:$I$26,8,0),0)</f>
        <v>0</v>
      </c>
      <c r="P39">
        <f>IFERROR(VLOOKUP(B39,'PK HDPE'!$A$6:$H$13,7,0),0)</f>
        <v>0</v>
      </c>
      <c r="R39" s="4">
        <f t="shared" si="0"/>
        <v>20</v>
      </c>
      <c r="S39" s="252">
        <v>0.1</v>
      </c>
      <c r="T39">
        <f t="shared" si="3"/>
        <v>2</v>
      </c>
      <c r="U39" s="4">
        <f t="shared" si="4"/>
        <v>22</v>
      </c>
      <c r="V39" s="4">
        <f>VLOOKUP(B39,[2]DG!$C$2:$E$6048,3,0)-R39</f>
        <v>27435</v>
      </c>
      <c r="W39" t="str">
        <f>VLOOKUP(A39,'[3]Danh mục full'!$A$4:$A$1739,1,0)</f>
        <v>11ONG2034</v>
      </c>
    </row>
    <row r="40" spans="1:23" hidden="1" x14ac:dyDescent="0.25">
      <c r="A40" t="s">
        <v>69</v>
      </c>
      <c r="B40" t="s">
        <v>69</v>
      </c>
      <c r="C40" t="s">
        <v>70</v>
      </c>
      <c r="D40" s="1">
        <v>1859130972</v>
      </c>
      <c r="E40" s="1" t="s">
        <v>3</v>
      </c>
      <c r="F40" s="1" t="s">
        <v>2355</v>
      </c>
      <c r="G40" s="1">
        <f>IFERROR(VLOOKUP(A40,'Phụ kiện PPR'!$A$6:$H$533,7,0),0)</f>
        <v>0</v>
      </c>
      <c r="H40" s="1">
        <f>IFERROR(VLOOKUP(A40,'Ống PPR'!$A$6:$I$90,8,0),0)</f>
        <v>25</v>
      </c>
      <c r="I40">
        <f>IFERROR(VLOOKUP(A40,'Ống HDPE'!$A$7:$I$7905,8,0),0)</f>
        <v>0</v>
      </c>
      <c r="J40">
        <f>IFERROR(VLOOKUP(A40,'Ống Dismy'!$A$6:$M$1900,14,0),0)</f>
        <v>0</v>
      </c>
      <c r="K40">
        <f>IFERROR(VLOOKUP(A40,CP!$A$7:$J$16000,12,0),0)</f>
        <v>0</v>
      </c>
      <c r="L40">
        <f>IFERROR(VLOOKUP(A40,'Phụ kiện PVC'!$A$5:$I$465,10,0),0)</f>
        <v>0</v>
      </c>
      <c r="M40">
        <f>IFERROR(VLOOKUP(A40,'Ống miền Nam'!$A$7:$I$120,8,0),0)</f>
        <v>0</v>
      </c>
      <c r="N40">
        <f>IFERROR(VLOOKUP(A40,'Van vòi'!$A$6:$G$97,7,0),0)</f>
        <v>0</v>
      </c>
      <c r="O40">
        <f>IFERROR(VLOOKUP(A40,'Ống luồn dây điện'!$A$7:$I$26,8,0),0)</f>
        <v>0</v>
      </c>
      <c r="P40">
        <f>IFERROR(VLOOKUP(B40,'PK HDPE'!$A$6:$H$13,7,0),0)</f>
        <v>0</v>
      </c>
      <c r="R40" s="4">
        <f t="shared" si="0"/>
        <v>25</v>
      </c>
      <c r="S40" s="252">
        <v>0.1</v>
      </c>
      <c r="T40">
        <f t="shared" si="3"/>
        <v>3</v>
      </c>
      <c r="U40" s="4">
        <f t="shared" si="4"/>
        <v>28</v>
      </c>
      <c r="V40" s="4">
        <f>VLOOKUP(B40,[2]DG!$C$2:$E$6048,3,0)-R40</f>
        <v>48520</v>
      </c>
      <c r="W40" t="str">
        <f>VLOOKUP(A40,'[3]Danh mục full'!$A$4:$A$1739,1,0)</f>
        <v>11ONG2542</v>
      </c>
    </row>
    <row r="41" spans="1:23" hidden="1" x14ac:dyDescent="0.25">
      <c r="A41" t="s">
        <v>71</v>
      </c>
      <c r="B41" t="s">
        <v>71</v>
      </c>
      <c r="C41" t="s">
        <v>72</v>
      </c>
      <c r="D41" s="1">
        <v>128231203</v>
      </c>
      <c r="E41" s="1" t="s">
        <v>3</v>
      </c>
      <c r="F41" s="1" t="s">
        <v>2355</v>
      </c>
      <c r="G41" s="1">
        <f>IFERROR(VLOOKUP(A41,'Phụ kiện PPR'!$A$6:$H$533,7,0),0)</f>
        <v>0</v>
      </c>
      <c r="H41" s="1">
        <f>IFERROR(VLOOKUP(A41,'Ống PPR'!$A$6:$I$90,8,0),0)</f>
        <v>32</v>
      </c>
      <c r="I41">
        <f>IFERROR(VLOOKUP(A41,'Ống HDPE'!$A$7:$I$7905,8,0),0)</f>
        <v>0</v>
      </c>
      <c r="J41">
        <f>IFERROR(VLOOKUP(A41,'Ống Dismy'!$A$6:$M$1900,14,0),0)</f>
        <v>0</v>
      </c>
      <c r="K41">
        <f>IFERROR(VLOOKUP(A41,CP!$A$7:$J$16000,12,0),0)</f>
        <v>0</v>
      </c>
      <c r="L41">
        <f>IFERROR(VLOOKUP(A41,'Phụ kiện PVC'!$A$5:$I$465,10,0),0)</f>
        <v>0</v>
      </c>
      <c r="M41">
        <f>IFERROR(VLOOKUP(A41,'Ống miền Nam'!$A$7:$I$120,8,0),0)</f>
        <v>0</v>
      </c>
      <c r="N41">
        <f>IFERROR(VLOOKUP(A41,'Van vòi'!$A$6:$G$97,7,0),0)</f>
        <v>0</v>
      </c>
      <c r="O41">
        <f>IFERROR(VLOOKUP(A41,'Ống luồn dây điện'!$A$7:$I$26,8,0),0)</f>
        <v>0</v>
      </c>
      <c r="P41">
        <f>IFERROR(VLOOKUP(B41,'PK HDPE'!$A$6:$H$13,7,0),0)</f>
        <v>0</v>
      </c>
      <c r="R41" s="4">
        <f t="shared" si="0"/>
        <v>32</v>
      </c>
      <c r="S41" s="252">
        <v>0.1</v>
      </c>
      <c r="T41">
        <f t="shared" si="3"/>
        <v>3</v>
      </c>
      <c r="U41" s="4">
        <f t="shared" si="4"/>
        <v>35</v>
      </c>
      <c r="V41" s="4">
        <f>VLOOKUP(B41,[2]DG!$C$2:$E$6048,3,0)-R41</f>
        <v>70877</v>
      </c>
      <c r="W41" t="str">
        <f>VLOOKUP(A41,'[3]Danh mục full'!$A$4:$A$1739,1,0)</f>
        <v>11ONG3254</v>
      </c>
    </row>
    <row r="42" spans="1:23" hidden="1" x14ac:dyDescent="0.25">
      <c r="A42" t="s">
        <v>73</v>
      </c>
      <c r="B42" t="s">
        <v>73</v>
      </c>
      <c r="C42" t="s">
        <v>74</v>
      </c>
      <c r="D42" s="1">
        <v>14067001</v>
      </c>
      <c r="E42" s="1" t="s">
        <v>3</v>
      </c>
      <c r="F42" s="1" t="s">
        <v>2355</v>
      </c>
      <c r="G42" s="1">
        <f>IFERROR(VLOOKUP(A42,'Phụ kiện PPR'!$A$6:$H$533,7,0),0)</f>
        <v>0</v>
      </c>
      <c r="H42" s="1">
        <f>IFERROR(VLOOKUP(A42,'Ống PPR'!$A$6:$I$90,8,0),0)</f>
        <v>40</v>
      </c>
      <c r="I42">
        <f>IFERROR(VLOOKUP(A42,'Ống HDPE'!$A$7:$I$7905,8,0),0)</f>
        <v>0</v>
      </c>
      <c r="J42">
        <f>IFERROR(VLOOKUP(A42,'Ống Dismy'!$A$6:$M$1900,14,0),0)</f>
        <v>0</v>
      </c>
      <c r="K42">
        <f>IFERROR(VLOOKUP(A42,CP!$A$7:$J$16000,12,0),0)</f>
        <v>0</v>
      </c>
      <c r="L42">
        <f>IFERROR(VLOOKUP(A42,'Phụ kiện PVC'!$A$5:$I$465,10,0),0)</f>
        <v>0</v>
      </c>
      <c r="M42">
        <f>IFERROR(VLOOKUP(A42,'Ống miền Nam'!$A$7:$I$120,8,0),0)</f>
        <v>0</v>
      </c>
      <c r="N42">
        <f>IFERROR(VLOOKUP(A42,'Van vòi'!$A$6:$G$97,7,0),0)</f>
        <v>0</v>
      </c>
      <c r="O42">
        <f>IFERROR(VLOOKUP(A42,'Ống luồn dây điện'!$A$7:$I$26,8,0),0)</f>
        <v>0</v>
      </c>
      <c r="P42">
        <f>IFERROR(VLOOKUP(B42,'PK HDPE'!$A$6:$H$13,7,0),0)</f>
        <v>0</v>
      </c>
      <c r="R42" s="4">
        <f t="shared" si="0"/>
        <v>40</v>
      </c>
      <c r="S42" s="252">
        <v>0.1</v>
      </c>
      <c r="T42">
        <f t="shared" si="3"/>
        <v>4</v>
      </c>
      <c r="U42" s="4">
        <f t="shared" si="4"/>
        <v>44</v>
      </c>
      <c r="V42" s="4">
        <f>VLOOKUP(B42,[2]DG!$C$2:$E$6048,3,0)-R42</f>
        <v>109687</v>
      </c>
      <c r="W42" t="str">
        <f>VLOOKUP(A42,'[3]Danh mục full'!$A$4:$A$1739,1,0)</f>
        <v>11ONG4067</v>
      </c>
    </row>
    <row r="43" spans="1:23" hidden="1" x14ac:dyDescent="0.25">
      <c r="A43" t="s">
        <v>75</v>
      </c>
      <c r="B43" t="s">
        <v>75</v>
      </c>
      <c r="C43" t="s">
        <v>76</v>
      </c>
      <c r="D43" s="1">
        <v>18258051</v>
      </c>
      <c r="E43" s="1" t="s">
        <v>3</v>
      </c>
      <c r="F43" s="1" t="s">
        <v>2355</v>
      </c>
      <c r="G43" s="1">
        <f>IFERROR(VLOOKUP(A43,'Phụ kiện PPR'!$A$6:$H$533,7,0),0)</f>
        <v>0</v>
      </c>
      <c r="H43" s="1">
        <f>IFERROR(VLOOKUP(A43,'Ống PPR'!$A$6:$I$90,8,0),0)</f>
        <v>50</v>
      </c>
      <c r="I43">
        <f>IFERROR(VLOOKUP(A43,'Ống HDPE'!$A$7:$I$7905,8,0),0)</f>
        <v>0</v>
      </c>
      <c r="J43">
        <f>IFERROR(VLOOKUP(A43,'Ống Dismy'!$A$6:$M$1900,14,0),0)</f>
        <v>0</v>
      </c>
      <c r="K43">
        <f>IFERROR(VLOOKUP(A43,CP!$A$7:$J$16000,12,0),0)</f>
        <v>0</v>
      </c>
      <c r="L43">
        <f>IFERROR(VLOOKUP(A43,'Phụ kiện PVC'!$A$5:$I$465,10,0),0)</f>
        <v>0</v>
      </c>
      <c r="M43">
        <f>IFERROR(VLOOKUP(A43,'Ống miền Nam'!$A$7:$I$120,8,0),0)</f>
        <v>0</v>
      </c>
      <c r="N43">
        <f>IFERROR(VLOOKUP(A43,'Van vòi'!$A$6:$G$97,7,0),0)</f>
        <v>0</v>
      </c>
      <c r="O43">
        <f>IFERROR(VLOOKUP(A43,'Ống luồn dây điện'!$A$7:$I$26,8,0),0)</f>
        <v>0</v>
      </c>
      <c r="P43">
        <f>IFERROR(VLOOKUP(B43,'PK HDPE'!$A$6:$H$13,7,0),0)</f>
        <v>0</v>
      </c>
      <c r="R43" s="4">
        <f t="shared" si="0"/>
        <v>50</v>
      </c>
      <c r="S43" s="252">
        <v>0.1</v>
      </c>
      <c r="T43">
        <f t="shared" si="3"/>
        <v>5</v>
      </c>
      <c r="U43" s="4">
        <f t="shared" si="4"/>
        <v>55</v>
      </c>
      <c r="V43" s="4">
        <f>VLOOKUP(B43,[2]DG!$C$2:$E$6048,3,0)-R43</f>
        <v>170586</v>
      </c>
      <c r="W43" t="str">
        <f>VLOOKUP(A43,'[3]Danh mục full'!$A$4:$A$1739,1,0)</f>
        <v>11ONG5083</v>
      </c>
    </row>
    <row r="44" spans="1:23" hidden="1" x14ac:dyDescent="0.25">
      <c r="A44" t="s">
        <v>2381</v>
      </c>
      <c r="B44" t="s">
        <v>2381</v>
      </c>
      <c r="C44" t="s">
        <v>2382</v>
      </c>
      <c r="D44" s="1">
        <f>VLOOKUP(A44,[4]Sheet1!$B$5:$J$2530,9,0)</f>
        <v>472</v>
      </c>
      <c r="E44" s="1" t="s">
        <v>3</v>
      </c>
      <c r="F44" s="1" t="s">
        <v>2355</v>
      </c>
      <c r="G44" s="1">
        <f>IFERROR(VLOOKUP(A44,'Phụ kiện PPR'!$A$6:$H$533,7,0),0)</f>
        <v>0</v>
      </c>
      <c r="H44" s="1">
        <f>IFERROR(VLOOKUP(A44,'Ống PPR'!$A$6:$I$90,8,0),0)</f>
        <v>63</v>
      </c>
      <c r="I44">
        <f>IFERROR(VLOOKUP(A44,'Ống HDPE'!$A$7:$I$7905,8,0),0)</f>
        <v>0</v>
      </c>
      <c r="J44">
        <f>IFERROR(VLOOKUP(A44,'Ống Dismy'!$A$6:$M$1900,14,0),0)</f>
        <v>0</v>
      </c>
      <c r="K44">
        <f>IFERROR(VLOOKUP(A44,CP!$A$7:$J$16000,12,0),0)</f>
        <v>0</v>
      </c>
      <c r="L44">
        <f>IFERROR(VLOOKUP(A44,'Phụ kiện PVC'!$A$5:$I$465,10,0),0)</f>
        <v>0</v>
      </c>
      <c r="M44">
        <f>IFERROR(VLOOKUP(A44,'Ống miền Nam'!$A$7:$I$120,8,0),0)</f>
        <v>0</v>
      </c>
      <c r="N44">
        <f>IFERROR(VLOOKUP(A44,'Van vòi'!$A$6:$G$97,7,0),0)</f>
        <v>0</v>
      </c>
      <c r="O44">
        <f>IFERROR(VLOOKUP(A44,'Ống luồn dây điện'!$A$7:$I$26,8,0),0)</f>
        <v>0</v>
      </c>
      <c r="P44">
        <f>IFERROR(VLOOKUP(B44,'PK HDPE'!$A$6:$H$13,7,0),0)</f>
        <v>0</v>
      </c>
      <c r="R44" s="4">
        <f t="shared" si="0"/>
        <v>63</v>
      </c>
      <c r="S44" s="252">
        <v>0.1</v>
      </c>
      <c r="T44">
        <f t="shared" si="3"/>
        <v>6</v>
      </c>
      <c r="U44" s="4">
        <f t="shared" si="4"/>
        <v>69</v>
      </c>
      <c r="V44" s="4">
        <f>VLOOKUP(B44,[2]DG!$C$2:$E$6048,3,0)-R44</f>
        <v>269301</v>
      </c>
      <c r="W44" t="str">
        <f>VLOOKUP(A44,'[3]Danh mục full'!$A$4:$A$1739,1,0)</f>
        <v>11ONG63105</v>
      </c>
    </row>
    <row r="45" spans="1:23" hidden="1" x14ac:dyDescent="0.25">
      <c r="A45" t="s">
        <v>77</v>
      </c>
      <c r="B45" t="s">
        <v>77</v>
      </c>
      <c r="C45" t="s">
        <v>78</v>
      </c>
      <c r="D45" s="1">
        <v>5002168</v>
      </c>
      <c r="E45" s="1" t="s">
        <v>3</v>
      </c>
      <c r="F45" s="1" t="s">
        <v>2355</v>
      </c>
      <c r="G45" s="1">
        <f>IFERROR(VLOOKUP(A45,'Phụ kiện PPR'!$A$6:$H$533,7,0),0)</f>
        <v>0</v>
      </c>
      <c r="H45" s="1">
        <f>IFERROR(VLOOKUP(A45,'Ống PPR'!$A$6:$I$90,8,0),0)</f>
        <v>20</v>
      </c>
      <c r="I45">
        <f>IFERROR(VLOOKUP(A45,'Ống HDPE'!$A$7:$I$7905,8,0),0)</f>
        <v>0</v>
      </c>
      <c r="J45">
        <f>IFERROR(VLOOKUP(A45,'Ống Dismy'!$A$6:$M$1900,14,0),0)</f>
        <v>0</v>
      </c>
      <c r="K45">
        <f>IFERROR(VLOOKUP(A45,CP!$A$7:$J$16000,12,0),0)</f>
        <v>0</v>
      </c>
      <c r="L45">
        <f>IFERROR(VLOOKUP(A45,'Phụ kiện PVC'!$A$5:$I$465,10,0),0)</f>
        <v>0</v>
      </c>
      <c r="M45">
        <f>IFERROR(VLOOKUP(A45,'Ống miền Nam'!$A$7:$I$120,8,0),0)</f>
        <v>0</v>
      </c>
      <c r="N45">
        <f>IFERROR(VLOOKUP(A45,'Van vòi'!$A$6:$G$97,7,0),0)</f>
        <v>0</v>
      </c>
      <c r="O45">
        <f>IFERROR(VLOOKUP(A45,'Ống luồn dây điện'!$A$7:$I$26,8,0),0)</f>
        <v>0</v>
      </c>
      <c r="P45">
        <f>IFERROR(VLOOKUP(B45,'PK HDPE'!$A$6:$H$13,7,0),0)</f>
        <v>0</v>
      </c>
      <c r="R45" s="4">
        <f t="shared" si="0"/>
        <v>20</v>
      </c>
      <c r="S45" s="252">
        <v>0.1</v>
      </c>
      <c r="T45">
        <f t="shared" si="3"/>
        <v>2</v>
      </c>
      <c r="U45" s="4">
        <f t="shared" si="4"/>
        <v>22</v>
      </c>
      <c r="V45" s="4">
        <f>VLOOKUP(B45,[2]DG!$C$2:$E$6048,3,0)-R45</f>
        <v>32889</v>
      </c>
      <c r="W45" t="e">
        <f>VLOOKUP(A45,'[3]Danh mục full'!$A$4:$A$1739,1,0)</f>
        <v>#N/A</v>
      </c>
    </row>
    <row r="46" spans="1:23" hidden="1" x14ac:dyDescent="0.25">
      <c r="A46" t="s">
        <v>79</v>
      </c>
      <c r="B46" t="s">
        <v>79</v>
      </c>
      <c r="C46" t="s">
        <v>80</v>
      </c>
      <c r="D46" s="1">
        <v>405708008</v>
      </c>
      <c r="E46" s="1" t="s">
        <v>3</v>
      </c>
      <c r="F46" s="1" t="s">
        <v>2355</v>
      </c>
      <c r="G46" s="1">
        <f>IFERROR(VLOOKUP(A46,'Phụ kiện PPR'!$A$6:$H$533,7,0),0)</f>
        <v>0</v>
      </c>
      <c r="H46" s="1">
        <f>IFERROR(VLOOKUP(A46,'Ống PPR'!$A$6:$I$90,8,0),0)</f>
        <v>25</v>
      </c>
      <c r="I46">
        <f>IFERROR(VLOOKUP(A46,'Ống HDPE'!$A$7:$I$7905,8,0),0)</f>
        <v>0</v>
      </c>
      <c r="J46">
        <f>IFERROR(VLOOKUP(A46,'Ống Dismy'!$A$6:$M$1900,14,0),0)</f>
        <v>0</v>
      </c>
      <c r="K46">
        <f>IFERROR(VLOOKUP(A46,CP!$A$7:$J$16000,12,0),0)</f>
        <v>0</v>
      </c>
      <c r="L46">
        <f>IFERROR(VLOOKUP(A46,'Phụ kiện PVC'!$A$5:$I$465,10,0),0)</f>
        <v>0</v>
      </c>
      <c r="M46">
        <f>IFERROR(VLOOKUP(A46,'Ống miền Nam'!$A$7:$I$120,8,0),0)</f>
        <v>0</v>
      </c>
      <c r="N46">
        <f>IFERROR(VLOOKUP(A46,'Van vòi'!$A$6:$G$97,7,0),0)</f>
        <v>0</v>
      </c>
      <c r="O46">
        <f>IFERROR(VLOOKUP(A46,'Ống luồn dây điện'!$A$7:$I$26,8,0),0)</f>
        <v>0</v>
      </c>
      <c r="P46">
        <f>IFERROR(VLOOKUP(B46,'PK HDPE'!$A$6:$H$13,7,0),0)</f>
        <v>0</v>
      </c>
      <c r="R46" s="4">
        <f t="shared" si="0"/>
        <v>25</v>
      </c>
      <c r="S46" s="252">
        <v>0.1</v>
      </c>
      <c r="T46">
        <f t="shared" si="3"/>
        <v>3</v>
      </c>
      <c r="U46" s="4">
        <f t="shared" si="4"/>
        <v>28</v>
      </c>
      <c r="V46" s="4">
        <f>VLOOKUP(B46,[2]DG!$C$2:$E$6048,3,0)-R46</f>
        <v>58339</v>
      </c>
      <c r="W46" t="e">
        <f>VLOOKUP(A46,'[3]Danh mục full'!$A$4:$A$1739,1,0)</f>
        <v>#N/A</v>
      </c>
    </row>
    <row r="47" spans="1:23" hidden="1" x14ac:dyDescent="0.25">
      <c r="A47" t="s">
        <v>81</v>
      </c>
      <c r="B47" t="s">
        <v>81</v>
      </c>
      <c r="C47" t="s">
        <v>82</v>
      </c>
      <c r="D47" s="1">
        <v>12920000</v>
      </c>
      <c r="E47" s="1" t="s">
        <v>3</v>
      </c>
      <c r="F47" s="1" t="s">
        <v>2355</v>
      </c>
      <c r="G47" s="1">
        <f>IFERROR(VLOOKUP(A47,'Phụ kiện PPR'!$A$6:$H$533,7,0),0)</f>
        <v>0</v>
      </c>
      <c r="H47" s="1">
        <f>IFERROR(VLOOKUP(A47,'Ống PPR'!$A$6:$I$90,8,0),0)</f>
        <v>32</v>
      </c>
      <c r="I47">
        <f>IFERROR(VLOOKUP(A47,'Ống HDPE'!$A$7:$I$7905,8,0),0)</f>
        <v>0</v>
      </c>
      <c r="J47">
        <f>IFERROR(VLOOKUP(A47,'Ống Dismy'!$A$6:$M$1900,14,0),0)</f>
        <v>0</v>
      </c>
      <c r="K47">
        <f>IFERROR(VLOOKUP(A47,CP!$A$7:$J$16000,12,0),0)</f>
        <v>0</v>
      </c>
      <c r="L47">
        <f>IFERROR(VLOOKUP(A47,'Phụ kiện PVC'!$A$5:$I$465,10,0),0)</f>
        <v>0</v>
      </c>
      <c r="M47">
        <f>IFERROR(VLOOKUP(A47,'Ống miền Nam'!$A$7:$I$120,8,0),0)</f>
        <v>0</v>
      </c>
      <c r="N47">
        <f>IFERROR(VLOOKUP(A47,'Van vòi'!$A$6:$G$97,7,0),0)</f>
        <v>0</v>
      </c>
      <c r="O47">
        <f>IFERROR(VLOOKUP(A47,'Ống luồn dây điện'!$A$7:$I$26,8,0),0)</f>
        <v>0</v>
      </c>
      <c r="P47">
        <f>IFERROR(VLOOKUP(B47,'PK HDPE'!$A$6:$H$13,7,0),0)</f>
        <v>0</v>
      </c>
      <c r="R47" s="4">
        <f t="shared" si="0"/>
        <v>32</v>
      </c>
      <c r="S47" s="252">
        <v>0.1</v>
      </c>
      <c r="T47">
        <f t="shared" si="3"/>
        <v>3</v>
      </c>
      <c r="U47" s="4">
        <f t="shared" si="4"/>
        <v>35</v>
      </c>
      <c r="V47" s="4">
        <f>VLOOKUP(B47,[2]DG!$C$2:$E$6048,3,0)-R47</f>
        <v>84968</v>
      </c>
      <c r="W47" t="e">
        <f>VLOOKUP(A47,'[3]Danh mục full'!$A$4:$A$1739,1,0)</f>
        <v>#N/A</v>
      </c>
    </row>
    <row r="48" spans="1:23" hidden="1" x14ac:dyDescent="0.25">
      <c r="A48" t="s">
        <v>83</v>
      </c>
      <c r="B48" t="s">
        <v>83</v>
      </c>
      <c r="C48" t="s">
        <v>84</v>
      </c>
      <c r="D48" s="1">
        <v>10011252</v>
      </c>
      <c r="E48" s="1" t="s">
        <v>3</v>
      </c>
      <c r="F48" s="1" t="s">
        <v>2355</v>
      </c>
      <c r="G48" s="1">
        <f>IFERROR(VLOOKUP(A48,'Phụ kiện PPR'!$A$6:$H$533,7,0),0)</f>
        <v>0</v>
      </c>
      <c r="H48" s="1">
        <f>IFERROR(VLOOKUP(A48,'Ống PPR'!$A$6:$I$90,8,0),0)</f>
        <v>40</v>
      </c>
      <c r="I48">
        <f>IFERROR(VLOOKUP(A48,'Ống HDPE'!$A$7:$I$7905,8,0),0)</f>
        <v>0</v>
      </c>
      <c r="J48">
        <f>IFERROR(VLOOKUP(A48,'Ống Dismy'!$A$6:$M$1900,14,0),0)</f>
        <v>0</v>
      </c>
      <c r="K48">
        <f>IFERROR(VLOOKUP(A48,CP!$A$7:$J$16000,12,0),0)</f>
        <v>0</v>
      </c>
      <c r="L48">
        <f>IFERROR(VLOOKUP(A48,'Phụ kiện PVC'!$A$5:$I$465,10,0),0)</f>
        <v>0</v>
      </c>
      <c r="M48">
        <f>IFERROR(VLOOKUP(A48,'Ống miền Nam'!$A$7:$I$120,8,0),0)</f>
        <v>0</v>
      </c>
      <c r="N48">
        <f>IFERROR(VLOOKUP(A48,'Van vòi'!$A$6:$G$97,7,0),0)</f>
        <v>0</v>
      </c>
      <c r="O48">
        <f>IFERROR(VLOOKUP(A48,'Ống luồn dây điện'!$A$7:$I$26,8,0),0)</f>
        <v>0</v>
      </c>
      <c r="P48">
        <f>IFERROR(VLOOKUP(B48,'PK HDPE'!$A$6:$H$13,7,0),0)</f>
        <v>0</v>
      </c>
      <c r="R48" s="4">
        <f t="shared" si="0"/>
        <v>40</v>
      </c>
      <c r="S48" s="252">
        <v>0.1</v>
      </c>
      <c r="T48">
        <f t="shared" si="3"/>
        <v>4</v>
      </c>
      <c r="U48" s="4">
        <f t="shared" si="4"/>
        <v>44</v>
      </c>
      <c r="V48" s="4">
        <f>VLOOKUP(B48,[2]DG!$C$2:$E$6048,3,0)-R48</f>
        <v>131687</v>
      </c>
      <c r="W48" t="e">
        <f>VLOOKUP(A48,'[3]Danh mục full'!$A$4:$A$1739,1,0)</f>
        <v>#N/A</v>
      </c>
    </row>
    <row r="49" spans="1:23" hidden="1" x14ac:dyDescent="0.25">
      <c r="A49" t="s">
        <v>2383</v>
      </c>
      <c r="B49" t="s">
        <v>2383</v>
      </c>
      <c r="C49" t="s">
        <v>2384</v>
      </c>
      <c r="D49" s="1">
        <f>VLOOKUP(A49,[4]Sheet1!$B$5:$J$2530,9,0)</f>
        <v>228</v>
      </c>
      <c r="E49" s="1" t="s">
        <v>3</v>
      </c>
      <c r="F49" s="1" t="s">
        <v>2355</v>
      </c>
      <c r="G49" s="1">
        <f>IFERROR(VLOOKUP(A49,'Phụ kiện PPR'!$A$6:$H$533,7,0),0)</f>
        <v>0</v>
      </c>
      <c r="H49" s="1">
        <f>IFERROR(VLOOKUP(A49,'Ống PPR'!$A$6:$I$90,8,0),0)</f>
        <v>110</v>
      </c>
      <c r="I49">
        <f>IFERROR(VLOOKUP(A49,'Ống HDPE'!$A$7:$I$7905,8,0),0)</f>
        <v>0</v>
      </c>
      <c r="J49">
        <f>IFERROR(VLOOKUP(A49,'Ống Dismy'!$A$6:$M$1900,14,0),0)</f>
        <v>0</v>
      </c>
      <c r="K49">
        <f>IFERROR(VLOOKUP(A49,CP!$A$7:$J$16000,12,0),0)</f>
        <v>0</v>
      </c>
      <c r="L49">
        <f>IFERROR(VLOOKUP(A49,'Phụ kiện PVC'!$A$5:$I$465,10,0),0)</f>
        <v>0</v>
      </c>
      <c r="M49">
        <f>IFERROR(VLOOKUP(A49,'Ống miền Nam'!$A$7:$I$120,8,0),0)</f>
        <v>0</v>
      </c>
      <c r="N49">
        <f>IFERROR(VLOOKUP(A49,'Van vòi'!$A$6:$G$97,7,0),0)</f>
        <v>0</v>
      </c>
      <c r="O49">
        <f>IFERROR(VLOOKUP(A49,'Ống luồn dây điện'!$A$7:$I$26,8,0),0)</f>
        <v>0</v>
      </c>
      <c r="P49">
        <f>IFERROR(VLOOKUP(B49,'PK HDPE'!$A$6:$H$13,7,0),0)</f>
        <v>0</v>
      </c>
      <c r="R49" s="4">
        <f t="shared" si="0"/>
        <v>110</v>
      </c>
      <c r="S49" s="252">
        <v>0.1</v>
      </c>
      <c r="T49">
        <f t="shared" si="3"/>
        <v>11</v>
      </c>
      <c r="U49" s="4">
        <f t="shared" si="4"/>
        <v>121</v>
      </c>
      <c r="V49" s="4">
        <f>VLOOKUP(B49,[2]DG!$C$2:$E$6048,3,0)-R49</f>
        <v>823799</v>
      </c>
      <c r="W49" t="str">
        <f>VLOOKUP(A49,'[3]Danh mục full'!$A$4:$A$1739,1,0)</f>
        <v>11ONX110183</v>
      </c>
    </row>
    <row r="50" spans="1:23" hidden="1" x14ac:dyDescent="0.25">
      <c r="A50" t="s">
        <v>2385</v>
      </c>
      <c r="B50" t="s">
        <v>2385</v>
      </c>
      <c r="C50" t="s">
        <v>2386</v>
      </c>
      <c r="D50" s="1">
        <f>VLOOKUP(A50,[4]Sheet1!$B$5:$J$2530,9,0)</f>
        <v>36</v>
      </c>
      <c r="E50" s="1" t="s">
        <v>3</v>
      </c>
      <c r="F50" s="1" t="s">
        <v>2355</v>
      </c>
      <c r="G50" s="1">
        <f>IFERROR(VLOOKUP(A50,'Phụ kiện PPR'!$A$6:$H$533,7,0),0)</f>
        <v>0</v>
      </c>
      <c r="H50" s="1">
        <f>IFERROR(VLOOKUP(A50,'Ống PPR'!$A$6:$I$90,8,0),0)</f>
        <v>125</v>
      </c>
      <c r="I50">
        <f>IFERROR(VLOOKUP(A50,'Ống HDPE'!$A$7:$I$7905,8,0),0)</f>
        <v>0</v>
      </c>
      <c r="J50">
        <f>IFERROR(VLOOKUP(A50,'Ống Dismy'!$A$6:$M$1900,14,0),0)</f>
        <v>0</v>
      </c>
      <c r="K50">
        <f>IFERROR(VLOOKUP(A50,CP!$A$7:$J$16000,12,0),0)</f>
        <v>0</v>
      </c>
      <c r="L50">
        <f>IFERROR(VLOOKUP(A50,'Phụ kiện PVC'!$A$5:$I$465,10,0),0)</f>
        <v>0</v>
      </c>
      <c r="M50">
        <f>IFERROR(VLOOKUP(A50,'Ống miền Nam'!$A$7:$I$120,8,0),0)</f>
        <v>0</v>
      </c>
      <c r="N50">
        <f>IFERROR(VLOOKUP(A50,'Van vòi'!$A$6:$G$97,7,0),0)</f>
        <v>0</v>
      </c>
      <c r="O50">
        <f>IFERROR(VLOOKUP(A50,'Ống luồn dây điện'!$A$7:$I$26,8,0),0)</f>
        <v>0</v>
      </c>
      <c r="P50">
        <f>IFERROR(VLOOKUP(B50,'PK HDPE'!$A$6:$H$13,7,0),0)</f>
        <v>0</v>
      </c>
      <c r="R50" s="4">
        <f t="shared" si="0"/>
        <v>125</v>
      </c>
      <c r="S50" s="252">
        <v>0.1</v>
      </c>
      <c r="T50">
        <f t="shared" si="3"/>
        <v>13</v>
      </c>
      <c r="U50" s="4">
        <f t="shared" si="4"/>
        <v>138</v>
      </c>
      <c r="V50" s="4">
        <f>VLOOKUP(B50,[2]DG!$C$2:$E$6048,3,0)-R50</f>
        <v>1062330</v>
      </c>
      <c r="W50" t="str">
        <f>VLOOKUP(A50,'[3]Danh mục full'!$A$4:$A$1739,1,0)</f>
        <v>11ONX125208</v>
      </c>
    </row>
    <row r="51" spans="1:23" hidden="1" x14ac:dyDescent="0.25">
      <c r="A51" t="s">
        <v>2387</v>
      </c>
      <c r="B51" t="s">
        <v>2387</v>
      </c>
      <c r="C51" t="s">
        <v>2388</v>
      </c>
      <c r="D51" s="1">
        <f>VLOOKUP(A51,[4]Sheet1!$B$5:$J$2530,9,0)</f>
        <v>44</v>
      </c>
      <c r="E51" s="1" t="s">
        <v>3</v>
      </c>
      <c r="F51" s="1" t="s">
        <v>2355</v>
      </c>
      <c r="G51" s="1">
        <f>IFERROR(VLOOKUP(A51,'Phụ kiện PPR'!$A$6:$H$533,7,0),0)</f>
        <v>0</v>
      </c>
      <c r="H51" s="1">
        <f>IFERROR(VLOOKUP(A51,'Ống PPR'!$A$6:$I$90,8,0),0)</f>
        <v>140</v>
      </c>
      <c r="I51">
        <f>IFERROR(VLOOKUP(A51,'Ống HDPE'!$A$7:$I$7905,8,0),0)</f>
        <v>0</v>
      </c>
      <c r="J51">
        <f>IFERROR(VLOOKUP(A51,'Ống Dismy'!$A$6:$M$1900,14,0),0)</f>
        <v>0</v>
      </c>
      <c r="K51">
        <f>IFERROR(VLOOKUP(A51,CP!$A$7:$J$16000,12,0),0)</f>
        <v>0</v>
      </c>
      <c r="L51">
        <f>IFERROR(VLOOKUP(A51,'Phụ kiện PVC'!$A$5:$I$465,10,0),0)</f>
        <v>0</v>
      </c>
      <c r="M51">
        <f>IFERROR(VLOOKUP(A51,'Ống miền Nam'!$A$7:$I$120,8,0),0)</f>
        <v>0</v>
      </c>
      <c r="N51">
        <f>IFERROR(VLOOKUP(A51,'Van vòi'!$A$6:$G$97,7,0),0)</f>
        <v>0</v>
      </c>
      <c r="O51">
        <f>IFERROR(VLOOKUP(A51,'Ống luồn dây điện'!$A$7:$I$26,8,0),0)</f>
        <v>0</v>
      </c>
      <c r="P51">
        <f>IFERROR(VLOOKUP(B51,'PK HDPE'!$A$6:$H$13,7,0),0)</f>
        <v>0</v>
      </c>
      <c r="R51" s="4">
        <f t="shared" si="0"/>
        <v>140</v>
      </c>
      <c r="S51" s="252">
        <v>0.1</v>
      </c>
      <c r="T51">
        <f t="shared" si="3"/>
        <v>14</v>
      </c>
      <c r="U51" s="4">
        <f t="shared" si="4"/>
        <v>154</v>
      </c>
      <c r="V51" s="4">
        <f>VLOOKUP(B51,[2]DG!$C$2:$E$6048,3,0)-R51</f>
        <v>1339951</v>
      </c>
      <c r="W51" t="str">
        <f>VLOOKUP(A51,'[3]Danh mục full'!$A$4:$A$1739,1,0)</f>
        <v>11ONX140233</v>
      </c>
    </row>
    <row r="52" spans="1:23" hidden="1" x14ac:dyDescent="0.25">
      <c r="A52" t="s">
        <v>2389</v>
      </c>
      <c r="B52" t="s">
        <v>2389</v>
      </c>
      <c r="C52" t="s">
        <v>2390</v>
      </c>
      <c r="D52" s="1">
        <f>VLOOKUP(A52,[4]Sheet1!$B$5:$J$2530,9,0)</f>
        <v>48</v>
      </c>
      <c r="E52" s="1" t="s">
        <v>3</v>
      </c>
      <c r="F52" s="1" t="s">
        <v>2355</v>
      </c>
      <c r="G52" s="1">
        <f>IFERROR(VLOOKUP(A52,'Phụ kiện PPR'!$A$6:$H$533,7,0),0)</f>
        <v>0</v>
      </c>
      <c r="H52" s="1">
        <f>IFERROR(VLOOKUP(A52,'Ống PPR'!$A$6:$I$90,8,0),0)</f>
        <v>160</v>
      </c>
      <c r="I52">
        <f>IFERROR(VLOOKUP(A52,'Ống HDPE'!$A$7:$I$7905,8,0),0)</f>
        <v>0</v>
      </c>
      <c r="J52">
        <f>IFERROR(VLOOKUP(A52,'Ống Dismy'!$A$6:$M$1900,14,0),0)</f>
        <v>0</v>
      </c>
      <c r="K52">
        <f>IFERROR(VLOOKUP(A52,CP!$A$7:$J$16000,12,0),0)</f>
        <v>0</v>
      </c>
      <c r="L52">
        <f>IFERROR(VLOOKUP(A52,'Phụ kiện PVC'!$A$5:$I$465,10,0),0)</f>
        <v>0</v>
      </c>
      <c r="M52">
        <f>IFERROR(VLOOKUP(A52,'Ống miền Nam'!$A$7:$I$120,8,0),0)</f>
        <v>0</v>
      </c>
      <c r="N52">
        <f>IFERROR(VLOOKUP(A52,'Van vòi'!$A$6:$G$97,7,0),0)</f>
        <v>0</v>
      </c>
      <c r="O52">
        <f>IFERROR(VLOOKUP(A52,'Ống luồn dây điện'!$A$7:$I$26,8,0),0)</f>
        <v>0</v>
      </c>
      <c r="P52">
        <f>IFERROR(VLOOKUP(B52,'PK HDPE'!$A$6:$H$13,7,0),0)</f>
        <v>0</v>
      </c>
      <c r="R52" s="4">
        <f t="shared" si="0"/>
        <v>160</v>
      </c>
      <c r="S52" s="252">
        <v>0.1</v>
      </c>
      <c r="T52">
        <f t="shared" si="3"/>
        <v>16</v>
      </c>
      <c r="U52" s="4">
        <f t="shared" si="4"/>
        <v>176</v>
      </c>
      <c r="V52" s="4">
        <f>VLOOKUP(B52,[2]DG!$C$2:$E$6048,3,0)-R52</f>
        <v>1781113</v>
      </c>
      <c r="W52" t="str">
        <f>VLOOKUP(A52,'[3]Danh mục full'!$A$4:$A$1739,1,0)</f>
        <v>11ONX160266</v>
      </c>
    </row>
    <row r="53" spans="1:23" hidden="1" x14ac:dyDescent="0.25">
      <c r="A53" t="s">
        <v>85</v>
      </c>
      <c r="B53" t="s">
        <v>85</v>
      </c>
      <c r="C53" t="s">
        <v>86</v>
      </c>
      <c r="D53" s="1">
        <v>2223086682</v>
      </c>
      <c r="E53" s="1" t="s">
        <v>3</v>
      </c>
      <c r="F53" s="1" t="s">
        <v>2355</v>
      </c>
      <c r="G53" s="1">
        <f>IFERROR(VLOOKUP(A53,'Phụ kiện PPR'!$A$6:$H$533,7,0),0)</f>
        <v>0</v>
      </c>
      <c r="H53" s="1">
        <f>IFERROR(VLOOKUP(A53,'Ống PPR'!$A$6:$I$90,8,0),0)</f>
        <v>20</v>
      </c>
      <c r="I53">
        <f>IFERROR(VLOOKUP(A53,'Ống HDPE'!$A$7:$I$7905,8,0),0)</f>
        <v>0</v>
      </c>
      <c r="J53">
        <f>IFERROR(VLOOKUP(A53,'Ống Dismy'!$A$6:$M$1900,14,0),0)</f>
        <v>0</v>
      </c>
      <c r="K53">
        <f>IFERROR(VLOOKUP(A53,CP!$A$7:$J$16000,12,0),0)</f>
        <v>0</v>
      </c>
      <c r="L53">
        <f>IFERROR(VLOOKUP(A53,'Phụ kiện PVC'!$A$5:$I$465,10,0),0)</f>
        <v>0</v>
      </c>
      <c r="M53">
        <f>IFERROR(VLOOKUP(A53,'Ống miền Nam'!$A$7:$I$120,8,0),0)</f>
        <v>0</v>
      </c>
      <c r="N53">
        <f>IFERROR(VLOOKUP(A53,'Van vòi'!$A$6:$G$97,7,0),0)</f>
        <v>0</v>
      </c>
      <c r="O53">
        <f>IFERROR(VLOOKUP(A53,'Ống luồn dây điện'!$A$7:$I$26,8,0),0)</f>
        <v>0</v>
      </c>
      <c r="P53">
        <f>IFERROR(VLOOKUP(B53,'PK HDPE'!$A$6:$H$13,7,0),0)</f>
        <v>0</v>
      </c>
      <c r="R53" s="4">
        <f t="shared" si="0"/>
        <v>20</v>
      </c>
      <c r="S53" s="252">
        <v>0.1</v>
      </c>
      <c r="T53">
        <f t="shared" si="3"/>
        <v>2</v>
      </c>
      <c r="U53" s="4">
        <f t="shared" si="4"/>
        <v>22</v>
      </c>
      <c r="V53" s="4">
        <f>VLOOKUP(B53,[2]DG!$C$2:$E$6048,3,0)-R53</f>
        <v>27435</v>
      </c>
      <c r="W53" t="str">
        <f>VLOOKUP(A53,'[3]Danh mục full'!$A$4:$A$1739,1,0)</f>
        <v>11ONX2034</v>
      </c>
    </row>
    <row r="54" spans="1:23" hidden="1" x14ac:dyDescent="0.25">
      <c r="A54" t="s">
        <v>87</v>
      </c>
      <c r="B54" t="s">
        <v>87</v>
      </c>
      <c r="C54" t="s">
        <v>88</v>
      </c>
      <c r="D54" s="1">
        <v>12605317774.200001</v>
      </c>
      <c r="E54" s="1" t="s">
        <v>3</v>
      </c>
      <c r="F54" s="1" t="s">
        <v>2355</v>
      </c>
      <c r="G54" s="1">
        <f>IFERROR(VLOOKUP(A54,'Phụ kiện PPR'!$A$6:$H$533,7,0),0)</f>
        <v>0</v>
      </c>
      <c r="H54" s="1">
        <f>IFERROR(VLOOKUP(A54,'Ống PPR'!$A$6:$I$90,8,0),0)</f>
        <v>25</v>
      </c>
      <c r="I54">
        <f>IFERROR(VLOOKUP(A54,'Ống HDPE'!$A$7:$I$7905,8,0),0)</f>
        <v>0</v>
      </c>
      <c r="J54">
        <f>IFERROR(VLOOKUP(A54,'Ống Dismy'!$A$6:$M$1900,14,0),0)</f>
        <v>0</v>
      </c>
      <c r="K54">
        <f>IFERROR(VLOOKUP(A54,CP!$A$7:$J$16000,12,0),0)</f>
        <v>0</v>
      </c>
      <c r="L54">
        <f>IFERROR(VLOOKUP(A54,'Phụ kiện PVC'!$A$5:$I$465,10,0),0)</f>
        <v>0</v>
      </c>
      <c r="M54">
        <f>IFERROR(VLOOKUP(A54,'Ống miền Nam'!$A$7:$I$120,8,0),0)</f>
        <v>0</v>
      </c>
      <c r="N54">
        <f>IFERROR(VLOOKUP(A54,'Van vòi'!$A$6:$G$97,7,0),0)</f>
        <v>0</v>
      </c>
      <c r="O54">
        <f>IFERROR(VLOOKUP(A54,'Ống luồn dây điện'!$A$7:$I$26,8,0),0)</f>
        <v>0</v>
      </c>
      <c r="P54">
        <f>IFERROR(VLOOKUP(B54,'PK HDPE'!$A$6:$H$13,7,0),0)</f>
        <v>0</v>
      </c>
      <c r="R54" s="4">
        <f t="shared" si="0"/>
        <v>25</v>
      </c>
      <c r="S54" s="252">
        <v>0.1</v>
      </c>
      <c r="T54">
        <f t="shared" si="3"/>
        <v>3</v>
      </c>
      <c r="U54" s="4">
        <f t="shared" si="4"/>
        <v>28</v>
      </c>
      <c r="V54" s="4">
        <f>VLOOKUP(B54,[2]DG!$C$2:$E$6048,3,0)-R54</f>
        <v>48520</v>
      </c>
      <c r="W54" t="str">
        <f>VLOOKUP(A54,'[3]Danh mục full'!$A$4:$A$1739,1,0)</f>
        <v>11ONX2542</v>
      </c>
    </row>
    <row r="55" spans="1:23" hidden="1" x14ac:dyDescent="0.25">
      <c r="A55" t="s">
        <v>89</v>
      </c>
      <c r="B55" t="s">
        <v>89</v>
      </c>
      <c r="C55" t="s">
        <v>90</v>
      </c>
      <c r="D55" s="1">
        <v>930611477.60000002</v>
      </c>
      <c r="E55" s="1" t="s">
        <v>3</v>
      </c>
      <c r="F55" s="1" t="s">
        <v>2355</v>
      </c>
      <c r="G55" s="1">
        <f>IFERROR(VLOOKUP(A55,'Phụ kiện PPR'!$A$6:$H$533,7,0),0)</f>
        <v>0</v>
      </c>
      <c r="H55" s="1">
        <f>IFERROR(VLOOKUP(A55,'Ống PPR'!$A$6:$I$90,8,0),0)</f>
        <v>32</v>
      </c>
      <c r="I55">
        <f>IFERROR(VLOOKUP(A55,'Ống HDPE'!$A$7:$I$7905,8,0),0)</f>
        <v>0</v>
      </c>
      <c r="J55">
        <f>IFERROR(VLOOKUP(A55,'Ống Dismy'!$A$6:$M$1900,14,0),0)</f>
        <v>0</v>
      </c>
      <c r="K55">
        <f>IFERROR(VLOOKUP(A55,CP!$A$7:$J$16000,12,0),0)</f>
        <v>0</v>
      </c>
      <c r="L55">
        <f>IFERROR(VLOOKUP(A55,'Phụ kiện PVC'!$A$5:$I$465,10,0),0)</f>
        <v>0</v>
      </c>
      <c r="M55">
        <f>IFERROR(VLOOKUP(A55,'Ống miền Nam'!$A$7:$I$120,8,0),0)</f>
        <v>0</v>
      </c>
      <c r="N55">
        <f>IFERROR(VLOOKUP(A55,'Van vòi'!$A$6:$G$97,7,0),0)</f>
        <v>0</v>
      </c>
      <c r="O55">
        <f>IFERROR(VLOOKUP(A55,'Ống luồn dây điện'!$A$7:$I$26,8,0),0)</f>
        <v>0</v>
      </c>
      <c r="P55">
        <f>IFERROR(VLOOKUP(B55,'PK HDPE'!$A$6:$H$13,7,0),0)</f>
        <v>0</v>
      </c>
      <c r="R55" s="4">
        <f t="shared" si="0"/>
        <v>32</v>
      </c>
      <c r="S55" s="252">
        <v>0.1</v>
      </c>
      <c r="T55">
        <f t="shared" si="3"/>
        <v>3</v>
      </c>
      <c r="U55" s="4">
        <f t="shared" si="4"/>
        <v>35</v>
      </c>
      <c r="V55" s="4">
        <f>VLOOKUP(B55,[2]DG!$C$2:$E$6048,3,0)-R55</f>
        <v>70877</v>
      </c>
      <c r="W55" t="str">
        <f>VLOOKUP(A55,'[3]Danh mục full'!$A$4:$A$1739,1,0)</f>
        <v>11ONX3254</v>
      </c>
    </row>
    <row r="56" spans="1:23" hidden="1" x14ac:dyDescent="0.25">
      <c r="A56" t="s">
        <v>91</v>
      </c>
      <c r="B56" t="s">
        <v>91</v>
      </c>
      <c r="C56" t="s">
        <v>92</v>
      </c>
      <c r="D56" s="1">
        <v>242534949</v>
      </c>
      <c r="E56" s="1" t="s">
        <v>3</v>
      </c>
      <c r="F56" s="1" t="s">
        <v>2355</v>
      </c>
      <c r="G56" s="1">
        <f>IFERROR(VLOOKUP(A56,'Phụ kiện PPR'!$A$6:$H$533,7,0),0)</f>
        <v>0</v>
      </c>
      <c r="H56" s="1">
        <f>IFERROR(VLOOKUP(A56,'Ống PPR'!$A$6:$I$90,8,0),0)</f>
        <v>40</v>
      </c>
      <c r="I56">
        <f>IFERROR(VLOOKUP(A56,'Ống HDPE'!$A$7:$I$7905,8,0),0)</f>
        <v>0</v>
      </c>
      <c r="J56">
        <f>IFERROR(VLOOKUP(A56,'Ống Dismy'!$A$6:$M$1900,14,0),0)</f>
        <v>0</v>
      </c>
      <c r="K56">
        <f>IFERROR(VLOOKUP(A56,CP!$A$7:$J$16000,12,0),0)</f>
        <v>0</v>
      </c>
      <c r="L56">
        <f>IFERROR(VLOOKUP(A56,'Phụ kiện PVC'!$A$5:$I$465,10,0),0)</f>
        <v>0</v>
      </c>
      <c r="M56">
        <f>IFERROR(VLOOKUP(A56,'Ống miền Nam'!$A$7:$I$120,8,0),0)</f>
        <v>0</v>
      </c>
      <c r="N56">
        <f>IFERROR(VLOOKUP(A56,'Van vòi'!$A$6:$G$97,7,0),0)</f>
        <v>0</v>
      </c>
      <c r="O56">
        <f>IFERROR(VLOOKUP(A56,'Ống luồn dây điện'!$A$7:$I$26,8,0),0)</f>
        <v>0</v>
      </c>
      <c r="P56">
        <f>IFERROR(VLOOKUP(B56,'PK HDPE'!$A$6:$H$13,7,0),0)</f>
        <v>0</v>
      </c>
      <c r="R56" s="4">
        <f t="shared" si="0"/>
        <v>40</v>
      </c>
      <c r="S56" s="252">
        <v>0.1</v>
      </c>
      <c r="T56">
        <f t="shared" si="3"/>
        <v>4</v>
      </c>
      <c r="U56" s="4">
        <f t="shared" si="4"/>
        <v>44</v>
      </c>
      <c r="V56" s="4">
        <f>VLOOKUP(B56,[2]DG!$C$2:$E$6048,3,0)-R56</f>
        <v>109687</v>
      </c>
      <c r="W56" t="str">
        <f>VLOOKUP(A56,'[3]Danh mục full'!$A$4:$A$1739,1,0)</f>
        <v>11ONX4067</v>
      </c>
    </row>
    <row r="57" spans="1:23" hidden="1" x14ac:dyDescent="0.25">
      <c r="A57" t="s">
        <v>93</v>
      </c>
      <c r="B57" t="s">
        <v>93</v>
      </c>
      <c r="C57" t="s">
        <v>94</v>
      </c>
      <c r="D57" s="1">
        <v>277664691</v>
      </c>
      <c r="E57" s="1" t="s">
        <v>3</v>
      </c>
      <c r="F57" s="1" t="s">
        <v>2355</v>
      </c>
      <c r="G57" s="1">
        <f>IFERROR(VLOOKUP(A57,'Phụ kiện PPR'!$A$6:$H$533,7,0),0)</f>
        <v>0</v>
      </c>
      <c r="H57" s="1">
        <f>IFERROR(VLOOKUP(A57,'Ống PPR'!$A$6:$I$90,8,0),0)</f>
        <v>50</v>
      </c>
      <c r="I57">
        <f>IFERROR(VLOOKUP(A57,'Ống HDPE'!$A$7:$I$7905,8,0),0)</f>
        <v>0</v>
      </c>
      <c r="J57">
        <f>IFERROR(VLOOKUP(A57,'Ống Dismy'!$A$6:$M$1900,14,0),0)</f>
        <v>0</v>
      </c>
      <c r="K57">
        <f>IFERROR(VLOOKUP(A57,CP!$A$7:$J$16000,12,0),0)</f>
        <v>0</v>
      </c>
      <c r="L57">
        <f>IFERROR(VLOOKUP(A57,'Phụ kiện PVC'!$A$5:$I$465,10,0),0)</f>
        <v>0</v>
      </c>
      <c r="M57">
        <f>IFERROR(VLOOKUP(A57,'Ống miền Nam'!$A$7:$I$120,8,0),0)</f>
        <v>0</v>
      </c>
      <c r="N57">
        <f>IFERROR(VLOOKUP(A57,'Van vòi'!$A$6:$G$97,7,0),0)</f>
        <v>0</v>
      </c>
      <c r="O57">
        <f>IFERROR(VLOOKUP(A57,'Ống luồn dây điện'!$A$7:$I$26,8,0),0)</f>
        <v>0</v>
      </c>
      <c r="P57">
        <f>IFERROR(VLOOKUP(B57,'PK HDPE'!$A$6:$H$13,7,0),0)</f>
        <v>0</v>
      </c>
      <c r="R57" s="4">
        <f t="shared" si="0"/>
        <v>50</v>
      </c>
      <c r="S57" s="252">
        <v>0.1</v>
      </c>
      <c r="T57">
        <f t="shared" si="3"/>
        <v>5</v>
      </c>
      <c r="U57" s="4">
        <f t="shared" si="4"/>
        <v>55</v>
      </c>
      <c r="V57" s="4">
        <f>VLOOKUP(B57,[2]DG!$C$2:$E$6048,3,0)-R57</f>
        <v>170586</v>
      </c>
      <c r="W57" t="str">
        <f>VLOOKUP(A57,'[3]Danh mục full'!$A$4:$A$1739,1,0)</f>
        <v>11ONX5083</v>
      </c>
    </row>
    <row r="58" spans="1:23" hidden="1" x14ac:dyDescent="0.25">
      <c r="A58" t="s">
        <v>95</v>
      </c>
      <c r="B58" t="s">
        <v>95</v>
      </c>
      <c r="C58" t="s">
        <v>96</v>
      </c>
      <c r="D58" s="1">
        <v>171649516</v>
      </c>
      <c r="E58" s="1" t="s">
        <v>3</v>
      </c>
      <c r="F58" s="1" t="s">
        <v>2355</v>
      </c>
      <c r="G58" s="1">
        <f>IFERROR(VLOOKUP(A58,'Phụ kiện PPR'!$A$6:$H$533,7,0),0)</f>
        <v>0</v>
      </c>
      <c r="H58" s="1">
        <f>IFERROR(VLOOKUP(A58,'Ống PPR'!$A$6:$I$90,8,0),0)</f>
        <v>63</v>
      </c>
      <c r="I58">
        <f>IFERROR(VLOOKUP(A58,'Ống HDPE'!$A$7:$I$7905,8,0),0)</f>
        <v>0</v>
      </c>
      <c r="J58">
        <f>IFERROR(VLOOKUP(A58,'Ống Dismy'!$A$6:$M$1900,14,0),0)</f>
        <v>0</v>
      </c>
      <c r="K58">
        <f>IFERROR(VLOOKUP(A58,CP!$A$7:$J$16000,12,0),0)</f>
        <v>0</v>
      </c>
      <c r="L58">
        <f>IFERROR(VLOOKUP(A58,'Phụ kiện PVC'!$A$5:$I$465,10,0),0)</f>
        <v>0</v>
      </c>
      <c r="M58">
        <f>IFERROR(VLOOKUP(A58,'Ống miền Nam'!$A$7:$I$120,8,0),0)</f>
        <v>0</v>
      </c>
      <c r="N58">
        <f>IFERROR(VLOOKUP(A58,'Van vòi'!$A$6:$G$97,7,0),0)</f>
        <v>0</v>
      </c>
      <c r="O58">
        <f>IFERROR(VLOOKUP(A58,'Ống luồn dây điện'!$A$7:$I$26,8,0),0)</f>
        <v>0</v>
      </c>
      <c r="P58">
        <f>IFERROR(VLOOKUP(B58,'PK HDPE'!$A$6:$H$13,7,0),0)</f>
        <v>0</v>
      </c>
      <c r="R58" s="4">
        <f t="shared" si="0"/>
        <v>63</v>
      </c>
      <c r="S58" s="252">
        <v>0.1</v>
      </c>
      <c r="T58">
        <f t="shared" si="3"/>
        <v>6</v>
      </c>
      <c r="U58" s="4">
        <f t="shared" si="4"/>
        <v>69</v>
      </c>
      <c r="V58" s="4">
        <f>VLOOKUP(B58,[2]DG!$C$2:$E$6048,3,0)-R58</f>
        <v>269301</v>
      </c>
      <c r="W58" t="str">
        <f>VLOOKUP(A58,'[3]Danh mục full'!$A$4:$A$1739,1,0)</f>
        <v>11ONX63105</v>
      </c>
    </row>
    <row r="59" spans="1:23" hidden="1" x14ac:dyDescent="0.25">
      <c r="A59" t="s">
        <v>97</v>
      </c>
      <c r="B59" t="s">
        <v>97</v>
      </c>
      <c r="C59" t="s">
        <v>98</v>
      </c>
      <c r="D59" s="1">
        <v>118162645</v>
      </c>
      <c r="E59" s="1" t="s">
        <v>3</v>
      </c>
      <c r="F59" s="1" t="s">
        <v>2355</v>
      </c>
      <c r="G59" s="1">
        <f>IFERROR(VLOOKUP(A59,'Phụ kiện PPR'!$A$6:$H$533,7,0),0)</f>
        <v>0</v>
      </c>
      <c r="H59" s="1">
        <f>IFERROR(VLOOKUP(A59,'Ống PPR'!$A$6:$I$90,8,0),0)</f>
        <v>75</v>
      </c>
      <c r="I59">
        <f>IFERROR(VLOOKUP(A59,'Ống HDPE'!$A$7:$I$7905,8,0),0)</f>
        <v>0</v>
      </c>
      <c r="J59">
        <f>IFERROR(VLOOKUP(A59,'Ống Dismy'!$A$6:$M$1900,14,0),0)</f>
        <v>0</v>
      </c>
      <c r="K59">
        <f>IFERROR(VLOOKUP(A59,CP!$A$7:$J$16000,12,0),0)</f>
        <v>0</v>
      </c>
      <c r="L59">
        <f>IFERROR(VLOOKUP(A59,'Phụ kiện PVC'!$A$5:$I$465,10,0),0)</f>
        <v>0</v>
      </c>
      <c r="M59">
        <f>IFERROR(VLOOKUP(A59,'Ống miền Nam'!$A$7:$I$120,8,0),0)</f>
        <v>0</v>
      </c>
      <c r="N59">
        <f>IFERROR(VLOOKUP(A59,'Van vòi'!$A$6:$G$97,7,0),0)</f>
        <v>0</v>
      </c>
      <c r="O59">
        <f>IFERROR(VLOOKUP(A59,'Ống luồn dây điện'!$A$7:$I$26,8,0),0)</f>
        <v>0</v>
      </c>
      <c r="P59">
        <f>IFERROR(VLOOKUP(B59,'PK HDPE'!$A$6:$H$13,7,0),0)</f>
        <v>0</v>
      </c>
      <c r="R59" s="4">
        <f t="shared" si="0"/>
        <v>75</v>
      </c>
      <c r="S59" s="252">
        <v>0.1</v>
      </c>
      <c r="T59">
        <f t="shared" si="3"/>
        <v>8</v>
      </c>
      <c r="U59" s="4">
        <f t="shared" si="4"/>
        <v>83</v>
      </c>
      <c r="V59" s="4">
        <f>VLOOKUP(B59,[2]DG!$C$2:$E$6048,3,0)-R59</f>
        <v>381834</v>
      </c>
      <c r="W59" t="str">
        <f>VLOOKUP(A59,'[3]Danh mục full'!$A$4:$A$1739,1,0)</f>
        <v>11ONX75125</v>
      </c>
    </row>
    <row r="60" spans="1:23" hidden="1" x14ac:dyDescent="0.25">
      <c r="A60" t="s">
        <v>99</v>
      </c>
      <c r="B60" t="s">
        <v>99</v>
      </c>
      <c r="C60" t="s">
        <v>100</v>
      </c>
      <c r="D60" s="1">
        <v>82618287</v>
      </c>
      <c r="E60" s="1" t="s">
        <v>3</v>
      </c>
      <c r="F60" s="1" t="s">
        <v>2355</v>
      </c>
      <c r="G60" s="1">
        <f>IFERROR(VLOOKUP(A60,'Phụ kiện PPR'!$A$6:$H$533,7,0),0)</f>
        <v>0</v>
      </c>
      <c r="H60" s="1">
        <f>IFERROR(VLOOKUP(A60,'Ống PPR'!$A$6:$I$90,8,0),0)</f>
        <v>90</v>
      </c>
      <c r="I60">
        <f>IFERROR(VLOOKUP(A60,'Ống HDPE'!$A$7:$I$7905,8,0),0)</f>
        <v>0</v>
      </c>
      <c r="J60">
        <f>IFERROR(VLOOKUP(A60,'Ống Dismy'!$A$6:$M$1900,14,0),0)</f>
        <v>0</v>
      </c>
      <c r="K60">
        <f>IFERROR(VLOOKUP(A60,CP!$A$7:$J$16000,12,0),0)</f>
        <v>0</v>
      </c>
      <c r="L60">
        <f>IFERROR(VLOOKUP(A60,'Phụ kiện PVC'!$A$5:$I$465,10,0),0)</f>
        <v>0</v>
      </c>
      <c r="M60">
        <f>IFERROR(VLOOKUP(A60,'Ống miền Nam'!$A$7:$I$120,8,0),0)</f>
        <v>0</v>
      </c>
      <c r="N60">
        <f>IFERROR(VLOOKUP(A60,'Van vòi'!$A$6:$G$97,7,0),0)</f>
        <v>0</v>
      </c>
      <c r="O60">
        <f>IFERROR(VLOOKUP(A60,'Ống luồn dây điện'!$A$7:$I$26,8,0),0)</f>
        <v>0</v>
      </c>
      <c r="P60">
        <f>IFERROR(VLOOKUP(B60,'PK HDPE'!$A$6:$H$13,7,0),0)</f>
        <v>0</v>
      </c>
      <c r="R60" s="4">
        <f t="shared" si="0"/>
        <v>90</v>
      </c>
      <c r="S60" s="252">
        <v>0.1</v>
      </c>
      <c r="T60">
        <f t="shared" si="3"/>
        <v>9</v>
      </c>
      <c r="U60" s="4">
        <f t="shared" si="4"/>
        <v>99</v>
      </c>
      <c r="V60" s="4">
        <f>VLOOKUP(B60,[2]DG!$C$2:$E$6048,3,0)-R60</f>
        <v>556637</v>
      </c>
      <c r="W60" t="str">
        <f>VLOOKUP(A60,'[3]Danh mục full'!$A$4:$A$1739,1,0)</f>
        <v>11ONX9015</v>
      </c>
    </row>
    <row r="61" spans="1:23" hidden="1" x14ac:dyDescent="0.25">
      <c r="A61" t="s">
        <v>101</v>
      </c>
      <c r="B61" t="s">
        <v>101</v>
      </c>
      <c r="C61" t="s">
        <v>102</v>
      </c>
      <c r="D61" s="1">
        <v>54143529.399999999</v>
      </c>
      <c r="E61" s="1" t="s">
        <v>3</v>
      </c>
      <c r="F61" s="1" t="s">
        <v>2355</v>
      </c>
      <c r="G61" s="1">
        <f>IFERROR(VLOOKUP(A61,'Phụ kiện PPR'!$A$6:$H$533,7,0),0)</f>
        <v>0</v>
      </c>
      <c r="H61" s="1">
        <f>IFERROR(VLOOKUP(A61,'Ống PPR'!$A$6:$I$90,8,0),0)</f>
        <v>20</v>
      </c>
      <c r="I61">
        <f>IFERROR(VLOOKUP(A61,'Ống HDPE'!$A$7:$I$7905,8,0),0)</f>
        <v>0</v>
      </c>
      <c r="J61">
        <f>IFERROR(VLOOKUP(A61,'Ống Dismy'!$A$6:$M$1900,14,0),0)</f>
        <v>0</v>
      </c>
      <c r="K61">
        <f>IFERROR(VLOOKUP(A61,CP!$A$7:$J$16000,12,0),0)</f>
        <v>0</v>
      </c>
      <c r="L61">
        <f>IFERROR(VLOOKUP(A61,'Phụ kiện PVC'!$A$5:$I$465,10,0),0)</f>
        <v>0</v>
      </c>
      <c r="M61">
        <f>IFERROR(VLOOKUP(A61,'Ống miền Nam'!$A$7:$I$120,8,0),0)</f>
        <v>0</v>
      </c>
      <c r="N61">
        <f>IFERROR(VLOOKUP(A61,'Van vòi'!$A$6:$G$97,7,0),0)</f>
        <v>0</v>
      </c>
      <c r="O61">
        <f>IFERROR(VLOOKUP(A61,'Ống luồn dây điện'!$A$7:$I$26,8,0),0)</f>
        <v>0</v>
      </c>
      <c r="P61">
        <f>IFERROR(VLOOKUP(B61,'PK HDPE'!$A$6:$H$13,7,0),0)</f>
        <v>0</v>
      </c>
      <c r="R61" s="4">
        <f t="shared" si="0"/>
        <v>20</v>
      </c>
      <c r="S61" s="252">
        <v>0.1</v>
      </c>
      <c r="T61">
        <f t="shared" si="3"/>
        <v>2</v>
      </c>
      <c r="U61" s="4">
        <f t="shared" si="4"/>
        <v>22</v>
      </c>
      <c r="V61" s="4">
        <f>VLOOKUP(B61,[2]DG!$C$2:$E$6048,3,0)-R61</f>
        <v>26616</v>
      </c>
      <c r="W61" t="str">
        <f>VLOOKUP(A61,'[3]Danh mục full'!$A$4:$A$1739,1,0)</f>
        <v>11OUVL2023</v>
      </c>
    </row>
    <row r="62" spans="1:23" hidden="1" x14ac:dyDescent="0.25">
      <c r="A62" t="s">
        <v>103</v>
      </c>
      <c r="B62" t="s">
        <v>103</v>
      </c>
      <c r="C62" t="s">
        <v>104</v>
      </c>
      <c r="D62" s="1">
        <v>154212370</v>
      </c>
      <c r="E62" s="1" t="s">
        <v>3</v>
      </c>
      <c r="F62" s="1" t="s">
        <v>2355</v>
      </c>
      <c r="G62" s="1">
        <f>IFERROR(VLOOKUP(A62,'Phụ kiện PPR'!$A$6:$H$533,7,0),0)</f>
        <v>0</v>
      </c>
      <c r="H62" s="1">
        <f>IFERROR(VLOOKUP(A62,'Ống PPR'!$A$6:$I$90,8,0),0)</f>
        <v>25</v>
      </c>
      <c r="I62">
        <f>IFERROR(VLOOKUP(A62,'Ống HDPE'!$A$7:$I$7905,8,0),0)</f>
        <v>0</v>
      </c>
      <c r="J62">
        <f>IFERROR(VLOOKUP(A62,'Ống Dismy'!$A$6:$M$1900,14,0),0)</f>
        <v>0</v>
      </c>
      <c r="K62">
        <f>IFERROR(VLOOKUP(A62,CP!$A$7:$J$16000,12,0),0)</f>
        <v>0</v>
      </c>
      <c r="L62">
        <f>IFERROR(VLOOKUP(A62,'Phụ kiện PVC'!$A$5:$I$465,10,0),0)</f>
        <v>0</v>
      </c>
      <c r="M62">
        <f>IFERROR(VLOOKUP(A62,'Ống miền Nam'!$A$7:$I$120,8,0),0)</f>
        <v>0</v>
      </c>
      <c r="N62">
        <f>IFERROR(VLOOKUP(A62,'Van vòi'!$A$6:$G$97,7,0),0)</f>
        <v>0</v>
      </c>
      <c r="O62">
        <f>IFERROR(VLOOKUP(A62,'Ống luồn dây điện'!$A$7:$I$26,8,0),0)</f>
        <v>0</v>
      </c>
      <c r="P62">
        <f>IFERROR(VLOOKUP(B62,'PK HDPE'!$A$6:$H$13,7,0),0)</f>
        <v>0</v>
      </c>
      <c r="R62" s="4">
        <f t="shared" si="0"/>
        <v>25</v>
      </c>
      <c r="S62" s="252">
        <v>0.1</v>
      </c>
      <c r="T62">
        <f t="shared" si="3"/>
        <v>3</v>
      </c>
      <c r="U62" s="4">
        <f t="shared" si="4"/>
        <v>28</v>
      </c>
      <c r="V62" s="4">
        <f>VLOOKUP(B62,[2]DG!$C$2:$E$6048,3,0)-R62</f>
        <v>47430</v>
      </c>
      <c r="W62" t="str">
        <f>VLOOKUP(A62,'[3]Danh mục full'!$A$4:$A$1739,1,0)</f>
        <v>11OUVL2528</v>
      </c>
    </row>
    <row r="63" spans="1:23" hidden="1" x14ac:dyDescent="0.25">
      <c r="A63" t="s">
        <v>105</v>
      </c>
      <c r="B63" t="s">
        <v>105</v>
      </c>
      <c r="C63" t="s">
        <v>106</v>
      </c>
      <c r="D63" s="1">
        <v>79085922</v>
      </c>
      <c r="E63" s="1" t="s">
        <v>3</v>
      </c>
      <c r="F63" s="1" t="s">
        <v>2355</v>
      </c>
      <c r="G63" s="1">
        <f>IFERROR(VLOOKUP(A63,'Phụ kiện PPR'!$A$6:$H$533,7,0),0)</f>
        <v>0</v>
      </c>
      <c r="H63" s="1">
        <f>IFERROR(VLOOKUP(A63,'Ống PPR'!$A$6:$I$90,8,0),0)</f>
        <v>32</v>
      </c>
      <c r="I63">
        <f>IFERROR(VLOOKUP(A63,'Ống HDPE'!$A$7:$I$7905,8,0),0)</f>
        <v>0</v>
      </c>
      <c r="J63">
        <f>IFERROR(VLOOKUP(A63,'Ống Dismy'!$A$6:$M$1900,14,0),0)</f>
        <v>0</v>
      </c>
      <c r="K63">
        <f>IFERROR(VLOOKUP(A63,CP!$A$7:$J$16000,12,0),0)</f>
        <v>0</v>
      </c>
      <c r="L63">
        <f>IFERROR(VLOOKUP(A63,'Phụ kiện PVC'!$A$5:$I$465,10,0),0)</f>
        <v>0</v>
      </c>
      <c r="M63">
        <f>IFERROR(VLOOKUP(A63,'Ống miền Nam'!$A$7:$I$120,8,0),0)</f>
        <v>0</v>
      </c>
      <c r="N63">
        <f>IFERROR(VLOOKUP(A63,'Van vòi'!$A$6:$G$97,7,0),0)</f>
        <v>0</v>
      </c>
      <c r="O63">
        <f>IFERROR(VLOOKUP(A63,'Ống luồn dây điện'!$A$7:$I$26,8,0),0)</f>
        <v>0</v>
      </c>
      <c r="P63">
        <f>IFERROR(VLOOKUP(B63,'PK HDPE'!$A$6:$H$13,7,0),0)</f>
        <v>0</v>
      </c>
      <c r="R63" s="4">
        <f t="shared" si="0"/>
        <v>32</v>
      </c>
      <c r="S63" s="252">
        <v>0.1</v>
      </c>
      <c r="T63">
        <f t="shared" si="3"/>
        <v>3</v>
      </c>
      <c r="U63" s="4">
        <f t="shared" si="4"/>
        <v>35</v>
      </c>
      <c r="V63" s="4">
        <f>VLOOKUP(B63,[2]DG!$C$2:$E$6048,3,0)-R63</f>
        <v>61513</v>
      </c>
      <c r="W63" t="str">
        <f>VLOOKUP(A63,'[3]Danh mục full'!$A$4:$A$1739,1,0)</f>
        <v>11OUVL3229</v>
      </c>
    </row>
    <row r="64" spans="1:23" hidden="1" x14ac:dyDescent="0.25">
      <c r="A64" t="s">
        <v>107</v>
      </c>
      <c r="B64" t="s">
        <v>107</v>
      </c>
      <c r="C64" t="s">
        <v>108</v>
      </c>
      <c r="D64" s="1">
        <v>94500887.920000002</v>
      </c>
      <c r="E64" s="1" t="s">
        <v>3</v>
      </c>
      <c r="F64" s="1" t="s">
        <v>2355</v>
      </c>
      <c r="G64" s="1">
        <f>IFERROR(VLOOKUP(A64,'Phụ kiện PPR'!$A$6:$H$533,7,0),0)</f>
        <v>0</v>
      </c>
      <c r="H64" s="1">
        <f>IFERROR(VLOOKUP(A64,'Ống PPR'!$A$6:$I$90,8,0),0)</f>
        <v>40</v>
      </c>
      <c r="I64">
        <f>IFERROR(VLOOKUP(A64,'Ống HDPE'!$A$7:$I$7905,8,0),0)</f>
        <v>0</v>
      </c>
      <c r="J64">
        <f>IFERROR(VLOOKUP(A64,'Ống Dismy'!$A$6:$M$1900,14,0),0)</f>
        <v>0</v>
      </c>
      <c r="K64">
        <f>IFERROR(VLOOKUP(A64,CP!$A$7:$J$16000,12,0),0)</f>
        <v>0</v>
      </c>
      <c r="L64">
        <f>IFERROR(VLOOKUP(A64,'Phụ kiện PVC'!$A$5:$I$465,10,0),0)</f>
        <v>0</v>
      </c>
      <c r="M64">
        <f>IFERROR(VLOOKUP(A64,'Ống miền Nam'!$A$7:$I$120,8,0),0)</f>
        <v>0</v>
      </c>
      <c r="N64">
        <f>IFERROR(VLOOKUP(A64,'Van vòi'!$A$6:$G$97,7,0),0)</f>
        <v>0</v>
      </c>
      <c r="O64">
        <f>IFERROR(VLOOKUP(A64,'Ống luồn dây điện'!$A$7:$I$26,8,0),0)</f>
        <v>0</v>
      </c>
      <c r="P64">
        <f>IFERROR(VLOOKUP(B64,'PK HDPE'!$A$6:$H$13,7,0),0)</f>
        <v>0</v>
      </c>
      <c r="R64" s="4">
        <f t="shared" si="0"/>
        <v>40</v>
      </c>
      <c r="S64" s="252">
        <v>0.1</v>
      </c>
      <c r="T64">
        <f t="shared" si="3"/>
        <v>4</v>
      </c>
      <c r="U64" s="4">
        <f t="shared" si="4"/>
        <v>44</v>
      </c>
      <c r="V64" s="4">
        <f>VLOOKUP(B64,[2]DG!$C$2:$E$6048,3,0)-R64</f>
        <v>82687</v>
      </c>
      <c r="W64" t="str">
        <f>VLOOKUP(A64,'[3]Danh mục full'!$A$4:$A$1739,1,0)</f>
        <v>11OUVL4037</v>
      </c>
    </row>
    <row r="65" spans="1:23" hidden="1" x14ac:dyDescent="0.25">
      <c r="A65" t="s">
        <v>109</v>
      </c>
      <c r="B65" t="s">
        <v>109</v>
      </c>
      <c r="C65" t="s">
        <v>110</v>
      </c>
      <c r="D65" s="1">
        <v>559259341.32000029</v>
      </c>
      <c r="E65" s="1" t="s">
        <v>3</v>
      </c>
      <c r="F65" s="1" t="s">
        <v>2355</v>
      </c>
      <c r="G65" s="1">
        <f>IFERROR(VLOOKUP(A65,'Phụ kiện PPR'!$A$6:$H$533,7,0),0)</f>
        <v>0</v>
      </c>
      <c r="H65" s="1">
        <f>IFERROR(VLOOKUP(A65,'Ống PPR'!$A$6:$I$90,8,0),0)</f>
        <v>50</v>
      </c>
      <c r="I65">
        <f>IFERROR(VLOOKUP(A65,'Ống HDPE'!$A$7:$I$7905,8,0),0)</f>
        <v>0</v>
      </c>
      <c r="J65">
        <f>IFERROR(VLOOKUP(A65,'Ống Dismy'!$A$6:$M$1900,14,0),0)</f>
        <v>0</v>
      </c>
      <c r="K65">
        <f>IFERROR(VLOOKUP(A65,CP!$A$7:$J$16000,12,0),0)</f>
        <v>0</v>
      </c>
      <c r="L65">
        <f>IFERROR(VLOOKUP(A65,'Phụ kiện PVC'!$A$5:$I$465,10,0),0)</f>
        <v>0</v>
      </c>
      <c r="M65">
        <f>IFERROR(VLOOKUP(A65,'Ống miền Nam'!$A$7:$I$120,8,0),0)</f>
        <v>0</v>
      </c>
      <c r="N65">
        <f>IFERROR(VLOOKUP(A65,'Van vòi'!$A$6:$G$97,7,0),0)</f>
        <v>0</v>
      </c>
      <c r="O65">
        <f>IFERROR(VLOOKUP(A65,'Ống luồn dây điện'!$A$7:$I$26,8,0),0)</f>
        <v>0</v>
      </c>
      <c r="P65">
        <f>IFERROR(VLOOKUP(B65,'PK HDPE'!$A$6:$H$13,7,0),0)</f>
        <v>0</v>
      </c>
      <c r="R65" s="4">
        <f t="shared" si="0"/>
        <v>50</v>
      </c>
      <c r="S65" s="252">
        <v>0.1</v>
      </c>
      <c r="T65">
        <f t="shared" si="3"/>
        <v>5</v>
      </c>
      <c r="U65" s="4">
        <f t="shared" si="4"/>
        <v>55</v>
      </c>
      <c r="V65" s="4">
        <f>VLOOKUP(B65,[2]DG!$C$2:$E$6048,3,0)-R65</f>
        <v>121223</v>
      </c>
      <c r="W65" t="str">
        <f>VLOOKUP(A65,'[3]Danh mục full'!$A$4:$A$1739,1,0)</f>
        <v>11OUVL5046</v>
      </c>
    </row>
    <row r="66" spans="1:23" hidden="1" x14ac:dyDescent="0.25">
      <c r="A66" t="s">
        <v>111</v>
      </c>
      <c r="B66" t="s">
        <v>111</v>
      </c>
      <c r="C66" t="s">
        <v>112</v>
      </c>
      <c r="D66" s="1">
        <v>958633.64</v>
      </c>
      <c r="E66" s="1" t="s">
        <v>3</v>
      </c>
      <c r="F66" s="1" t="s">
        <v>2355</v>
      </c>
      <c r="G66" s="1">
        <f>IFERROR(VLOOKUP(A66,'Phụ kiện PPR'!$A$6:$H$533,7,0),0)</f>
        <v>0</v>
      </c>
      <c r="H66" s="1">
        <f>IFERROR(VLOOKUP(A66,'Ống PPR'!$A$6:$I$90,8,0),0)</f>
        <v>63</v>
      </c>
      <c r="I66">
        <f>IFERROR(VLOOKUP(A66,'Ống HDPE'!$A$7:$I$7905,8,0),0)</f>
        <v>0</v>
      </c>
      <c r="J66">
        <f>IFERROR(VLOOKUP(A66,'Ống Dismy'!$A$6:$M$1900,14,0),0)</f>
        <v>0</v>
      </c>
      <c r="K66">
        <f>IFERROR(VLOOKUP(A66,CP!$A$7:$J$16000,12,0),0)</f>
        <v>0</v>
      </c>
      <c r="L66">
        <f>IFERROR(VLOOKUP(A66,'Phụ kiện PVC'!$A$5:$I$465,10,0),0)</f>
        <v>0</v>
      </c>
      <c r="M66">
        <f>IFERROR(VLOOKUP(A66,'Ống miền Nam'!$A$7:$I$120,8,0),0)</f>
        <v>0</v>
      </c>
      <c r="N66">
        <f>IFERROR(VLOOKUP(A66,'Van vòi'!$A$6:$G$97,7,0),0)</f>
        <v>0</v>
      </c>
      <c r="O66">
        <f>IFERROR(VLOOKUP(A66,'Ống luồn dây điện'!$A$7:$I$26,8,0),0)</f>
        <v>0</v>
      </c>
      <c r="P66">
        <f>IFERROR(VLOOKUP(B66,'PK HDPE'!$A$6:$H$13,7,0),0)</f>
        <v>0</v>
      </c>
      <c r="R66" s="4">
        <f t="shared" si="0"/>
        <v>63</v>
      </c>
      <c r="S66" s="252">
        <v>0.1</v>
      </c>
      <c r="T66">
        <f t="shared" si="3"/>
        <v>6</v>
      </c>
      <c r="U66" s="4">
        <f t="shared" si="4"/>
        <v>69</v>
      </c>
      <c r="V66" s="4">
        <f>VLOOKUP(B66,[2]DG!$C$2:$E$6048,3,0)-R66</f>
        <v>193210</v>
      </c>
      <c r="W66" t="e">
        <f>VLOOKUP(A66,'[3]Danh mục full'!$A$4:$A$1739,1,0)</f>
        <v>#N/A</v>
      </c>
    </row>
    <row r="67" spans="1:23" hidden="1" x14ac:dyDescent="0.25">
      <c r="A67" t="s">
        <v>113</v>
      </c>
      <c r="B67" t="s">
        <v>113</v>
      </c>
      <c r="C67" t="s">
        <v>114</v>
      </c>
      <c r="D67" s="1">
        <v>8503685</v>
      </c>
      <c r="E67" s="1" t="s">
        <v>3</v>
      </c>
      <c r="F67" s="1" t="s">
        <v>2355</v>
      </c>
      <c r="G67" s="1">
        <f>IFERROR(VLOOKUP(A67,'Phụ kiện PPR'!$A$6:$H$533,7,0),0)</f>
        <v>0</v>
      </c>
      <c r="H67" s="1">
        <f>IFERROR(VLOOKUP(A67,'Ống PPR'!$A$6:$I$90,8,0),0)</f>
        <v>20</v>
      </c>
      <c r="I67">
        <f>IFERROR(VLOOKUP(A67,'Ống HDPE'!$A$7:$I$7905,8,0),0)</f>
        <v>0</v>
      </c>
      <c r="J67">
        <f>IFERROR(VLOOKUP(A67,'Ống Dismy'!$A$6:$M$1900,14,0),0)</f>
        <v>0</v>
      </c>
      <c r="K67">
        <f>IFERROR(VLOOKUP(A67,CP!$A$7:$J$16000,12,0),0)</f>
        <v>0</v>
      </c>
      <c r="L67">
        <f>IFERROR(VLOOKUP(A67,'Phụ kiện PVC'!$A$5:$I$465,10,0),0)</f>
        <v>0</v>
      </c>
      <c r="M67">
        <f>IFERROR(VLOOKUP(A67,'Ống miền Nam'!$A$7:$I$120,8,0),0)</f>
        <v>0</v>
      </c>
      <c r="N67">
        <f>IFERROR(VLOOKUP(A67,'Van vòi'!$A$6:$G$97,7,0),0)</f>
        <v>0</v>
      </c>
      <c r="O67">
        <f>IFERROR(VLOOKUP(A67,'Ống luồn dây điện'!$A$7:$I$26,8,0),0)</f>
        <v>0</v>
      </c>
      <c r="P67">
        <f>IFERROR(VLOOKUP(B67,'PK HDPE'!$A$6:$H$13,7,0),0)</f>
        <v>0</v>
      </c>
      <c r="R67" s="4">
        <f t="shared" si="0"/>
        <v>20</v>
      </c>
      <c r="S67" s="252">
        <v>0.1</v>
      </c>
      <c r="T67">
        <f t="shared" si="3"/>
        <v>2</v>
      </c>
      <c r="U67" s="4">
        <f t="shared" si="4"/>
        <v>22</v>
      </c>
      <c r="V67" s="4">
        <f>VLOOKUP(B67,[2]DG!$C$2:$E$6048,3,0)-R67</f>
        <v>32889</v>
      </c>
      <c r="W67" t="str">
        <f>VLOOKUP(A67,'[3]Danh mục full'!$A$4:$A$1739,1,0)</f>
        <v>11OUVN2034</v>
      </c>
    </row>
    <row r="68" spans="1:23" hidden="1" x14ac:dyDescent="0.25">
      <c r="A68" t="s">
        <v>115</v>
      </c>
      <c r="B68" t="s">
        <v>115</v>
      </c>
      <c r="C68" t="s">
        <v>116</v>
      </c>
      <c r="D68" s="1">
        <v>871822662.72000015</v>
      </c>
      <c r="E68" s="1" t="s">
        <v>3</v>
      </c>
      <c r="F68" s="1" t="s">
        <v>2355</v>
      </c>
      <c r="G68" s="1">
        <f>IFERROR(VLOOKUP(A68,'Phụ kiện PPR'!$A$6:$H$533,7,0),0)</f>
        <v>0</v>
      </c>
      <c r="H68" s="1">
        <f>IFERROR(VLOOKUP(A68,'Ống PPR'!$A$6:$I$90,8,0),0)</f>
        <v>25</v>
      </c>
      <c r="I68">
        <f>IFERROR(VLOOKUP(A68,'Ống HDPE'!$A$7:$I$7905,8,0),0)</f>
        <v>0</v>
      </c>
      <c r="J68">
        <f>IFERROR(VLOOKUP(A68,'Ống Dismy'!$A$6:$M$1900,14,0),0)</f>
        <v>0</v>
      </c>
      <c r="K68">
        <f>IFERROR(VLOOKUP(A68,CP!$A$7:$J$16000,12,0),0)</f>
        <v>0</v>
      </c>
      <c r="L68">
        <f>IFERROR(VLOOKUP(A68,'Phụ kiện PVC'!$A$5:$I$465,10,0),0)</f>
        <v>0</v>
      </c>
      <c r="M68">
        <f>IFERROR(VLOOKUP(A68,'Ống miền Nam'!$A$7:$I$120,8,0),0)</f>
        <v>0</v>
      </c>
      <c r="N68">
        <f>IFERROR(VLOOKUP(A68,'Van vòi'!$A$6:$G$97,7,0),0)</f>
        <v>0</v>
      </c>
      <c r="O68">
        <f>IFERROR(VLOOKUP(A68,'Ống luồn dây điện'!$A$7:$I$26,8,0),0)</f>
        <v>0</v>
      </c>
      <c r="P68">
        <f>IFERROR(VLOOKUP(B68,'PK HDPE'!$A$6:$H$13,7,0),0)</f>
        <v>0</v>
      </c>
      <c r="R68" s="4">
        <f t="shared" si="0"/>
        <v>25</v>
      </c>
      <c r="S68" s="252">
        <v>0.1</v>
      </c>
      <c r="T68">
        <f t="shared" si="3"/>
        <v>3</v>
      </c>
      <c r="U68" s="4">
        <f t="shared" si="4"/>
        <v>28</v>
      </c>
      <c r="V68" s="4">
        <f>VLOOKUP(B68,[2]DG!$C$2:$E$6048,3,0)-R68</f>
        <v>58339</v>
      </c>
      <c r="W68" t="str">
        <f>VLOOKUP(A68,'[3]Danh mục full'!$A$4:$A$1739,1,0)</f>
        <v>11OUVN2542</v>
      </c>
    </row>
    <row r="69" spans="1:23" hidden="1" x14ac:dyDescent="0.25">
      <c r="A69" t="s">
        <v>117</v>
      </c>
      <c r="B69" t="s">
        <v>117</v>
      </c>
      <c r="C69" t="s">
        <v>118</v>
      </c>
      <c r="D69" s="1">
        <v>38173600</v>
      </c>
      <c r="E69" s="1" t="s">
        <v>3</v>
      </c>
      <c r="F69" s="1" t="s">
        <v>2355</v>
      </c>
      <c r="G69" s="1">
        <f>IFERROR(VLOOKUP(A69,'Phụ kiện PPR'!$A$6:$H$533,7,0),0)</f>
        <v>0</v>
      </c>
      <c r="H69" s="1">
        <f>IFERROR(VLOOKUP(A69,'Ống PPR'!$A$6:$I$90,8,0),0)</f>
        <v>32</v>
      </c>
      <c r="I69">
        <f>IFERROR(VLOOKUP(A69,'Ống HDPE'!$A$7:$I$7905,8,0),0)</f>
        <v>0</v>
      </c>
      <c r="J69">
        <f>IFERROR(VLOOKUP(A69,'Ống Dismy'!$A$6:$M$1900,14,0),0)</f>
        <v>0</v>
      </c>
      <c r="K69">
        <f>IFERROR(VLOOKUP(A69,CP!$A$7:$J$16000,12,0),0)</f>
        <v>0</v>
      </c>
      <c r="L69">
        <f>IFERROR(VLOOKUP(A69,'Phụ kiện PVC'!$A$5:$I$465,10,0),0)</f>
        <v>0</v>
      </c>
      <c r="M69">
        <f>IFERROR(VLOOKUP(A69,'Ống miền Nam'!$A$7:$I$120,8,0),0)</f>
        <v>0</v>
      </c>
      <c r="N69">
        <f>IFERROR(VLOOKUP(A69,'Van vòi'!$A$6:$G$97,7,0),0)</f>
        <v>0</v>
      </c>
      <c r="O69">
        <f>IFERROR(VLOOKUP(A69,'Ống luồn dây điện'!$A$7:$I$26,8,0),0)</f>
        <v>0</v>
      </c>
      <c r="P69">
        <f>IFERROR(VLOOKUP(B69,'PK HDPE'!$A$6:$H$13,7,0),0)</f>
        <v>0</v>
      </c>
      <c r="R69" s="4">
        <f t="shared" ref="R69:R132" si="5">SUM(G69:Q69)</f>
        <v>32</v>
      </c>
      <c r="S69" s="252">
        <v>0.1</v>
      </c>
      <c r="T69">
        <f t="shared" si="3"/>
        <v>3</v>
      </c>
      <c r="U69" s="4">
        <f t="shared" si="4"/>
        <v>35</v>
      </c>
      <c r="V69" s="4">
        <f>VLOOKUP(B69,[2]DG!$C$2:$E$6048,3,0)-R69</f>
        <v>84968</v>
      </c>
      <c r="W69" t="str">
        <f>VLOOKUP(A69,'[3]Danh mục full'!$A$4:$A$1739,1,0)</f>
        <v>11OUVN3254</v>
      </c>
    </row>
    <row r="70" spans="1:23" hidden="1" x14ac:dyDescent="0.25">
      <c r="A70" t="s">
        <v>2391</v>
      </c>
      <c r="B70" t="s">
        <v>2391</v>
      </c>
      <c r="C70" t="s">
        <v>2392</v>
      </c>
      <c r="D70" s="1">
        <f>VLOOKUP(A70,[4]Sheet1!$B$5:$J$2530,9,0)</f>
        <v>340</v>
      </c>
      <c r="E70" s="1" t="s">
        <v>3</v>
      </c>
      <c r="F70" s="1" t="s">
        <v>2355</v>
      </c>
      <c r="G70" s="1">
        <f>IFERROR(VLOOKUP(A70,'Phụ kiện PPR'!$A$6:$H$533,7,0),0)</f>
        <v>0</v>
      </c>
      <c r="H70" s="1">
        <f>IFERROR(VLOOKUP(A70,'Ống PPR'!$A$6:$I$90,8,0),0)</f>
        <v>40</v>
      </c>
      <c r="I70">
        <f>IFERROR(VLOOKUP(A70,'Ống HDPE'!$A$7:$I$7905,8,0),0)</f>
        <v>0</v>
      </c>
      <c r="J70">
        <f>IFERROR(VLOOKUP(A70,'Ống Dismy'!$A$6:$M$1900,14,0),0)</f>
        <v>0</v>
      </c>
      <c r="K70">
        <f>IFERROR(VLOOKUP(A70,CP!$A$7:$J$16000,12,0),0)</f>
        <v>0</v>
      </c>
      <c r="L70">
        <f>IFERROR(VLOOKUP(A70,'Phụ kiện PVC'!$A$5:$I$465,10,0),0)</f>
        <v>0</v>
      </c>
      <c r="M70">
        <f>IFERROR(VLOOKUP(A70,'Ống miền Nam'!$A$7:$I$120,8,0),0)</f>
        <v>0</v>
      </c>
      <c r="N70">
        <f>IFERROR(VLOOKUP(A70,'Van vòi'!$A$6:$G$97,7,0),0)</f>
        <v>0</v>
      </c>
      <c r="O70">
        <f>IFERROR(VLOOKUP(A70,'Ống luồn dây điện'!$A$7:$I$26,8,0),0)</f>
        <v>0</v>
      </c>
      <c r="P70">
        <f>IFERROR(VLOOKUP(B70,'PK HDPE'!$A$6:$H$13,7,0),0)</f>
        <v>0</v>
      </c>
      <c r="R70" s="4">
        <f t="shared" si="5"/>
        <v>40</v>
      </c>
      <c r="S70" s="252">
        <v>0.1</v>
      </c>
      <c r="T70">
        <f t="shared" si="3"/>
        <v>4</v>
      </c>
      <c r="U70" s="4">
        <f t="shared" si="4"/>
        <v>44</v>
      </c>
      <c r="V70" s="4">
        <f>VLOOKUP(B70,[2]DG!$C$2:$E$6048,3,0)-R70</f>
        <v>131687</v>
      </c>
      <c r="W70" t="str">
        <f>VLOOKUP(A70,'[3]Danh mục full'!$A$4:$A$1739,1,0)</f>
        <v>11OUVN4067</v>
      </c>
    </row>
    <row r="71" spans="1:23" hidden="1" x14ac:dyDescent="0.25">
      <c r="A71" t="s">
        <v>119</v>
      </c>
      <c r="B71" t="s">
        <v>119</v>
      </c>
      <c r="C71" t="s">
        <v>120</v>
      </c>
      <c r="D71" s="1">
        <v>34051572.399999999</v>
      </c>
      <c r="E71" s="1" t="s">
        <v>3</v>
      </c>
      <c r="F71" s="1" t="s">
        <v>2355</v>
      </c>
      <c r="G71" s="1">
        <f>IFERROR(VLOOKUP(A71,'Phụ kiện PPR'!$A$6:$H$533,7,0),0)</f>
        <v>0</v>
      </c>
      <c r="H71" s="1">
        <f>IFERROR(VLOOKUP(A71,'Ống PPR'!$A$6:$I$90,8,0),0)</f>
        <v>50</v>
      </c>
      <c r="I71">
        <f>IFERROR(VLOOKUP(A71,'Ống HDPE'!$A$7:$I$7905,8,0),0)</f>
        <v>0</v>
      </c>
      <c r="J71">
        <f>IFERROR(VLOOKUP(A71,'Ống Dismy'!$A$6:$M$1900,14,0),0)</f>
        <v>0</v>
      </c>
      <c r="K71">
        <f>IFERROR(VLOOKUP(A71,CP!$A$7:$J$16000,12,0),0)</f>
        <v>0</v>
      </c>
      <c r="L71">
        <f>IFERROR(VLOOKUP(A71,'Phụ kiện PVC'!$A$5:$I$465,10,0),0)</f>
        <v>0</v>
      </c>
      <c r="M71">
        <f>IFERROR(VLOOKUP(A71,'Ống miền Nam'!$A$7:$I$120,8,0),0)</f>
        <v>0</v>
      </c>
      <c r="N71">
        <f>IFERROR(VLOOKUP(A71,'Van vòi'!$A$6:$G$97,7,0),0)</f>
        <v>0</v>
      </c>
      <c r="O71">
        <f>IFERROR(VLOOKUP(A71,'Ống luồn dây điện'!$A$7:$I$26,8,0),0)</f>
        <v>0</v>
      </c>
      <c r="P71">
        <f>IFERROR(VLOOKUP(B71,'PK HDPE'!$A$6:$H$13,7,0),0)</f>
        <v>0</v>
      </c>
      <c r="R71" s="4">
        <f t="shared" si="5"/>
        <v>50</v>
      </c>
      <c r="S71" s="252">
        <v>0.1</v>
      </c>
      <c r="T71">
        <f t="shared" si="3"/>
        <v>5</v>
      </c>
      <c r="U71" s="4">
        <f t="shared" si="4"/>
        <v>55</v>
      </c>
      <c r="V71" s="4">
        <f>VLOOKUP(B71,[2]DG!$C$2:$E$6048,3,0)-R71</f>
        <v>204677</v>
      </c>
      <c r="W71" t="str">
        <f>VLOOKUP(A71,'[3]Danh mục full'!$A$4:$A$1739,1,0)</f>
        <v>11OUVN5083</v>
      </c>
    </row>
    <row r="72" spans="1:23" hidden="1" x14ac:dyDescent="0.25">
      <c r="A72" t="s">
        <v>2393</v>
      </c>
      <c r="B72" t="s">
        <v>2393</v>
      </c>
      <c r="C72" t="s">
        <v>2394</v>
      </c>
      <c r="D72" s="1">
        <f>VLOOKUP(A72,[4]Sheet1!$B$5:$J$2530,9,0)</f>
        <v>952</v>
      </c>
      <c r="E72" s="1" t="s">
        <v>3</v>
      </c>
      <c r="F72" s="1" t="s">
        <v>2355</v>
      </c>
      <c r="G72" s="1">
        <f>IFERROR(VLOOKUP(A72,'Phụ kiện PPR'!$A$6:$H$533,7,0),0)</f>
        <v>0</v>
      </c>
      <c r="H72" s="1">
        <f>IFERROR(VLOOKUP(A72,'Ống PPR'!$A$6:$I$90,8,0),0)</f>
        <v>63</v>
      </c>
      <c r="I72">
        <f>IFERROR(VLOOKUP(A72,'Ống HDPE'!$A$7:$I$7905,8,0),0)</f>
        <v>0</v>
      </c>
      <c r="J72">
        <f>IFERROR(VLOOKUP(A72,'Ống Dismy'!$A$6:$M$1900,14,0),0)</f>
        <v>0</v>
      </c>
      <c r="K72">
        <f>IFERROR(VLOOKUP(A72,CP!$A$7:$J$16000,12,0),0)</f>
        <v>0</v>
      </c>
      <c r="L72">
        <f>IFERROR(VLOOKUP(A72,'Phụ kiện PVC'!$A$5:$I$465,10,0),0)</f>
        <v>0</v>
      </c>
      <c r="M72">
        <f>IFERROR(VLOOKUP(A72,'Ống miền Nam'!$A$7:$I$120,8,0),0)</f>
        <v>0</v>
      </c>
      <c r="N72">
        <f>IFERROR(VLOOKUP(A72,'Van vòi'!$A$6:$G$97,7,0),0)</f>
        <v>0</v>
      </c>
      <c r="O72">
        <f>IFERROR(VLOOKUP(A72,'Ống luồn dây điện'!$A$7:$I$26,8,0),0)</f>
        <v>0</v>
      </c>
      <c r="P72">
        <f>IFERROR(VLOOKUP(B72,'PK HDPE'!$A$6:$H$13,7,0),0)</f>
        <v>0</v>
      </c>
      <c r="R72" s="4">
        <f t="shared" si="5"/>
        <v>63</v>
      </c>
      <c r="S72" s="252">
        <v>0.1</v>
      </c>
      <c r="T72">
        <f t="shared" si="3"/>
        <v>6</v>
      </c>
      <c r="U72" s="4">
        <f t="shared" si="4"/>
        <v>69</v>
      </c>
      <c r="V72" s="4">
        <f>VLOOKUP(B72,[2]DG!$C$2:$E$6048,3,0)-R72</f>
        <v>323301</v>
      </c>
      <c r="W72" t="e">
        <f>VLOOKUP(A72,'[3]Danh mục full'!$A$4:$A$1739,1,0)</f>
        <v>#N/A</v>
      </c>
    </row>
    <row r="73" spans="1:23" hidden="1" x14ac:dyDescent="0.25">
      <c r="A73" t="s">
        <v>121</v>
      </c>
      <c r="B73" t="s">
        <v>121</v>
      </c>
      <c r="C73" t="s">
        <v>122</v>
      </c>
      <c r="D73" s="1">
        <v>1199812</v>
      </c>
      <c r="E73" s="1" t="s">
        <v>2</v>
      </c>
      <c r="F73" s="1" t="s">
        <v>2355</v>
      </c>
      <c r="G73" s="1">
        <f>IFERROR(VLOOKUP(A73,'Phụ kiện PPR'!$A$6:$H$533,7,0),0)</f>
        <v>20</v>
      </c>
      <c r="H73" s="1">
        <f>IFERROR(VLOOKUP(A73,'Ống PPR'!$A$6:$I$90,8,0),0)</f>
        <v>0</v>
      </c>
      <c r="I73">
        <f>IFERROR(VLOOKUP(A73,'Ống HDPE'!$A$7:$I$7905,8,0),0)</f>
        <v>0</v>
      </c>
      <c r="J73">
        <f>IFERROR(VLOOKUP(A73,'Ống Dismy'!$A$6:$M$1900,14,0),0)</f>
        <v>0</v>
      </c>
      <c r="K73">
        <f>IFERROR(VLOOKUP(A73,CP!$A$7:$J$16000,12,0),0)</f>
        <v>0</v>
      </c>
      <c r="L73">
        <f>IFERROR(VLOOKUP(A73,'Phụ kiện PVC'!$A$5:$I$465,10,0),0)</f>
        <v>0</v>
      </c>
      <c r="M73">
        <f>IFERROR(VLOOKUP(A73,'Ống miền Nam'!$A$7:$I$120,8,0),0)</f>
        <v>0</v>
      </c>
      <c r="N73">
        <f>IFERROR(VLOOKUP(A73,'Van vòi'!$A$6:$G$97,7,0),0)</f>
        <v>0</v>
      </c>
      <c r="O73">
        <f>IFERROR(VLOOKUP(A73,'Ống luồn dây điện'!$A$7:$I$26,8,0),0)</f>
        <v>0</v>
      </c>
      <c r="P73">
        <f>IFERROR(VLOOKUP(B73,'PK HDPE'!$A$6:$H$13,7,0),0)</f>
        <v>0</v>
      </c>
      <c r="R73" s="4">
        <f t="shared" si="5"/>
        <v>20</v>
      </c>
      <c r="S73" s="252">
        <v>0.1</v>
      </c>
      <c r="T73">
        <f t="shared" si="3"/>
        <v>2</v>
      </c>
      <c r="U73" s="4">
        <f t="shared" si="4"/>
        <v>22</v>
      </c>
      <c r="V73" s="4">
        <f>VLOOKUP(B73,[2]DG!$C$2:$E$6048,3,0)-R73</f>
        <v>2707</v>
      </c>
      <c r="W73" t="str">
        <f>VLOOKUP(A73,'[3]Danh mục full'!$A$4:$A$1739,1,0)</f>
        <v>12BTG20</v>
      </c>
    </row>
    <row r="74" spans="1:23" hidden="1" x14ac:dyDescent="0.25">
      <c r="A74" t="s">
        <v>123</v>
      </c>
      <c r="B74" t="s">
        <v>123</v>
      </c>
      <c r="C74" t="s">
        <v>124</v>
      </c>
      <c r="D74" s="1">
        <v>5330165</v>
      </c>
      <c r="E74" s="1" t="s">
        <v>2</v>
      </c>
      <c r="F74" s="1" t="s">
        <v>2355</v>
      </c>
      <c r="G74" s="1">
        <f>IFERROR(VLOOKUP(A74,'Phụ kiện PPR'!$A$6:$H$533,7,0),0)</f>
        <v>25</v>
      </c>
      <c r="H74" s="1">
        <f>IFERROR(VLOOKUP(A74,'Ống PPR'!$A$6:$I$90,8,0),0)</f>
        <v>0</v>
      </c>
      <c r="I74">
        <f>IFERROR(VLOOKUP(A74,'Ống HDPE'!$A$7:$I$7905,8,0),0)</f>
        <v>0</v>
      </c>
      <c r="J74">
        <f>IFERROR(VLOOKUP(A74,'Ống Dismy'!$A$6:$M$1900,14,0),0)</f>
        <v>0</v>
      </c>
      <c r="K74">
        <f>IFERROR(VLOOKUP(A74,CP!$A$7:$J$16000,12,0),0)</f>
        <v>0</v>
      </c>
      <c r="L74">
        <f>IFERROR(VLOOKUP(A74,'Phụ kiện PVC'!$A$5:$I$465,10,0),0)</f>
        <v>0</v>
      </c>
      <c r="M74">
        <f>IFERROR(VLOOKUP(A74,'Ống miền Nam'!$A$7:$I$120,8,0),0)</f>
        <v>0</v>
      </c>
      <c r="N74">
        <f>IFERROR(VLOOKUP(A74,'Van vòi'!$A$6:$G$97,7,0),0)</f>
        <v>0</v>
      </c>
      <c r="O74">
        <f>IFERROR(VLOOKUP(A74,'Ống luồn dây điện'!$A$7:$I$26,8,0),0)</f>
        <v>0</v>
      </c>
      <c r="P74">
        <f>IFERROR(VLOOKUP(B74,'PK HDPE'!$A$6:$H$13,7,0),0)</f>
        <v>0</v>
      </c>
      <c r="R74" s="4">
        <f t="shared" si="5"/>
        <v>25</v>
      </c>
      <c r="S74" s="252">
        <v>0.1</v>
      </c>
      <c r="T74">
        <f t="shared" si="3"/>
        <v>3</v>
      </c>
      <c r="U74" s="4">
        <f t="shared" si="4"/>
        <v>28</v>
      </c>
      <c r="V74" s="4">
        <f>VLOOKUP(B74,[2]DG!$C$2:$E$6048,3,0)-R74</f>
        <v>4702</v>
      </c>
      <c r="W74" t="str">
        <f>VLOOKUP(A74,'[3]Danh mục full'!$A$4:$A$1739,1,0)</f>
        <v>12BTG25</v>
      </c>
    </row>
    <row r="75" spans="1:23" hidden="1" x14ac:dyDescent="0.25">
      <c r="A75" t="s">
        <v>125</v>
      </c>
      <c r="B75" t="s">
        <v>125</v>
      </c>
      <c r="C75" t="s">
        <v>126</v>
      </c>
      <c r="D75" s="1">
        <v>6346</v>
      </c>
      <c r="E75" s="1" t="s">
        <v>2</v>
      </c>
      <c r="F75" s="1" t="s">
        <v>2355</v>
      </c>
      <c r="G75" s="1">
        <f>IFERROR(VLOOKUP(A75,'Phụ kiện PPR'!$A$6:$H$533,7,0),0)</f>
        <v>32</v>
      </c>
      <c r="H75" s="1">
        <f>IFERROR(VLOOKUP(A75,'Ống PPR'!$A$6:$I$90,8,0),0)</f>
        <v>0</v>
      </c>
      <c r="I75">
        <f>IFERROR(VLOOKUP(A75,'Ống HDPE'!$A$7:$I$7905,8,0),0)</f>
        <v>0</v>
      </c>
      <c r="J75">
        <f>IFERROR(VLOOKUP(A75,'Ống Dismy'!$A$6:$M$1900,14,0),0)</f>
        <v>0</v>
      </c>
      <c r="K75">
        <f>IFERROR(VLOOKUP(A75,CP!$A$7:$J$16000,12,0),0)</f>
        <v>0</v>
      </c>
      <c r="L75">
        <f>IFERROR(VLOOKUP(A75,'Phụ kiện PVC'!$A$5:$I$465,10,0),0)</f>
        <v>0</v>
      </c>
      <c r="M75">
        <f>IFERROR(VLOOKUP(A75,'Ống miền Nam'!$A$7:$I$120,8,0),0)</f>
        <v>0</v>
      </c>
      <c r="N75">
        <f>IFERROR(VLOOKUP(A75,'Van vòi'!$A$6:$G$97,7,0),0)</f>
        <v>0</v>
      </c>
      <c r="O75">
        <f>IFERROR(VLOOKUP(A75,'Ống luồn dây điện'!$A$7:$I$26,8,0),0)</f>
        <v>0</v>
      </c>
      <c r="P75">
        <f>IFERROR(VLOOKUP(B75,'PK HDPE'!$A$6:$H$13,7,0),0)</f>
        <v>0</v>
      </c>
      <c r="R75" s="4">
        <f t="shared" si="5"/>
        <v>32</v>
      </c>
      <c r="S75" s="252">
        <v>0.1</v>
      </c>
      <c r="T75">
        <f t="shared" si="3"/>
        <v>3</v>
      </c>
      <c r="U75" s="4">
        <f t="shared" si="4"/>
        <v>35</v>
      </c>
      <c r="V75" s="4">
        <f>VLOOKUP(B75,[2]DG!$C$2:$E$6048,3,0)-R75</f>
        <v>6423</v>
      </c>
      <c r="W75" t="str">
        <f>VLOOKUP(A75,'[3]Danh mục full'!$A$4:$A$1739,1,0)</f>
        <v>12BTG32</v>
      </c>
    </row>
    <row r="76" spans="1:23" hidden="1" x14ac:dyDescent="0.25">
      <c r="A76" t="s">
        <v>127</v>
      </c>
      <c r="B76" t="s">
        <v>127</v>
      </c>
      <c r="C76" t="s">
        <v>128</v>
      </c>
      <c r="D76" s="1">
        <v>-91918</v>
      </c>
      <c r="E76" s="1" t="s">
        <v>2</v>
      </c>
      <c r="F76" s="1" t="s">
        <v>2355</v>
      </c>
      <c r="G76" s="1">
        <f>IFERROR(VLOOKUP(A76,'Phụ kiện PPR'!$A$6:$H$533,7,0),0)</f>
        <v>40</v>
      </c>
      <c r="H76" s="1">
        <f>IFERROR(VLOOKUP(A76,'Ống PPR'!$A$6:$I$90,8,0),0)</f>
        <v>0</v>
      </c>
      <c r="I76">
        <f>IFERROR(VLOOKUP(A76,'Ống HDPE'!$A$7:$I$7905,8,0),0)</f>
        <v>0</v>
      </c>
      <c r="J76">
        <f>IFERROR(VLOOKUP(A76,'Ống Dismy'!$A$6:$M$1900,14,0),0)</f>
        <v>0</v>
      </c>
      <c r="K76">
        <f>IFERROR(VLOOKUP(A76,CP!$A$7:$J$16000,12,0),0)</f>
        <v>0</v>
      </c>
      <c r="L76">
        <f>IFERROR(VLOOKUP(A76,'Phụ kiện PVC'!$A$5:$I$465,10,0),0)</f>
        <v>0</v>
      </c>
      <c r="M76">
        <f>IFERROR(VLOOKUP(A76,'Ống miền Nam'!$A$7:$I$120,8,0),0)</f>
        <v>0</v>
      </c>
      <c r="N76">
        <f>IFERROR(VLOOKUP(A76,'Van vòi'!$A$6:$G$97,7,0),0)</f>
        <v>0</v>
      </c>
      <c r="O76">
        <f>IFERROR(VLOOKUP(A76,'Ống luồn dây điện'!$A$7:$I$26,8,0),0)</f>
        <v>0</v>
      </c>
      <c r="P76">
        <f>IFERROR(VLOOKUP(B76,'PK HDPE'!$A$6:$H$13,7,0),0)</f>
        <v>0</v>
      </c>
      <c r="R76" s="4">
        <f t="shared" si="5"/>
        <v>40</v>
      </c>
      <c r="S76" s="252">
        <v>0.1</v>
      </c>
      <c r="T76">
        <f t="shared" si="3"/>
        <v>4</v>
      </c>
      <c r="U76" s="4">
        <f t="shared" si="4"/>
        <v>44</v>
      </c>
      <c r="V76" s="4">
        <f>VLOOKUP(B76,[2]DG!$C$2:$E$6048,3,0)-R76</f>
        <v>9324</v>
      </c>
      <c r="W76" t="str">
        <f>VLOOKUP(A76,'[3]Danh mục full'!$A$4:$A$1739,1,0)</f>
        <v>12BTG40</v>
      </c>
    </row>
    <row r="77" spans="1:23" hidden="1" x14ac:dyDescent="0.25">
      <c r="A77" t="s">
        <v>129</v>
      </c>
      <c r="B77" t="s">
        <v>129</v>
      </c>
      <c r="C77" t="s">
        <v>130</v>
      </c>
      <c r="D77" s="1">
        <v>513492</v>
      </c>
      <c r="E77" s="1" t="s">
        <v>2</v>
      </c>
      <c r="F77" s="1" t="s">
        <v>2355</v>
      </c>
      <c r="G77" s="1">
        <f>IFERROR(VLOOKUP(A77,'Phụ kiện PPR'!$A$6:$H$533,7,0),0)</f>
        <v>50</v>
      </c>
      <c r="H77" s="1">
        <f>IFERROR(VLOOKUP(A77,'Ống PPR'!$A$6:$I$90,8,0),0)</f>
        <v>0</v>
      </c>
      <c r="I77">
        <f>IFERROR(VLOOKUP(A77,'Ống HDPE'!$A$7:$I$7905,8,0),0)</f>
        <v>0</v>
      </c>
      <c r="J77">
        <f>IFERROR(VLOOKUP(A77,'Ống Dismy'!$A$6:$M$1900,14,0),0)</f>
        <v>0</v>
      </c>
      <c r="K77">
        <f>IFERROR(VLOOKUP(A77,CP!$A$7:$J$16000,12,0),0)</f>
        <v>0</v>
      </c>
      <c r="L77">
        <f>IFERROR(VLOOKUP(A77,'Phụ kiện PVC'!$A$5:$I$465,10,0),0)</f>
        <v>0</v>
      </c>
      <c r="M77">
        <f>IFERROR(VLOOKUP(A77,'Ống miền Nam'!$A$7:$I$120,8,0),0)</f>
        <v>0</v>
      </c>
      <c r="N77">
        <f>IFERROR(VLOOKUP(A77,'Van vòi'!$A$6:$G$97,7,0),0)</f>
        <v>0</v>
      </c>
      <c r="O77">
        <f>IFERROR(VLOOKUP(A77,'Ống luồn dây điện'!$A$7:$I$26,8,0),0)</f>
        <v>0</v>
      </c>
      <c r="P77">
        <f>IFERROR(VLOOKUP(B77,'PK HDPE'!$A$6:$H$13,7,0),0)</f>
        <v>0</v>
      </c>
      <c r="R77" s="4">
        <f t="shared" si="5"/>
        <v>50</v>
      </c>
      <c r="S77" s="252">
        <v>0.1</v>
      </c>
      <c r="T77">
        <f t="shared" si="3"/>
        <v>5</v>
      </c>
      <c r="U77" s="4">
        <f t="shared" si="4"/>
        <v>55</v>
      </c>
      <c r="V77" s="4">
        <f>VLOOKUP(B77,[2]DG!$C$2:$E$6048,3,0)-R77</f>
        <v>17586</v>
      </c>
      <c r="W77" t="str">
        <f>VLOOKUP(A77,'[3]Danh mục full'!$A$4:$A$1739,1,0)</f>
        <v>12BTG50</v>
      </c>
    </row>
    <row r="78" spans="1:23" hidden="1" x14ac:dyDescent="0.25">
      <c r="A78" t="s">
        <v>131</v>
      </c>
      <c r="B78" t="s">
        <v>131</v>
      </c>
      <c r="C78" t="s">
        <v>132</v>
      </c>
      <c r="D78" s="1">
        <v>569898</v>
      </c>
      <c r="E78" s="1" t="s">
        <v>2</v>
      </c>
      <c r="F78" s="1" t="s">
        <v>2355</v>
      </c>
      <c r="G78" s="1">
        <f>IFERROR(VLOOKUP(A78,'Phụ kiện PPR'!$A$6:$H$533,7,0),0)</f>
        <v>63</v>
      </c>
      <c r="H78" s="1">
        <f>IFERROR(VLOOKUP(A78,'Ống PPR'!$A$6:$I$90,8,0),0)</f>
        <v>0</v>
      </c>
      <c r="I78">
        <f>IFERROR(VLOOKUP(A78,'Ống HDPE'!$A$7:$I$7905,8,0),0)</f>
        <v>0</v>
      </c>
      <c r="J78">
        <f>IFERROR(VLOOKUP(A78,'Ống Dismy'!$A$6:$M$1900,14,0),0)</f>
        <v>0</v>
      </c>
      <c r="K78">
        <f>IFERROR(VLOOKUP(A78,CP!$A$7:$J$16000,12,0),0)</f>
        <v>0</v>
      </c>
      <c r="L78">
        <f>IFERROR(VLOOKUP(A78,'Phụ kiện PVC'!$A$5:$I$465,10,0),0)</f>
        <v>0</v>
      </c>
      <c r="M78">
        <f>IFERROR(VLOOKUP(A78,'Ống miền Nam'!$A$7:$I$120,8,0),0)</f>
        <v>0</v>
      </c>
      <c r="N78">
        <f>IFERROR(VLOOKUP(A78,'Van vòi'!$A$6:$G$97,7,0),0)</f>
        <v>0</v>
      </c>
      <c r="O78">
        <f>IFERROR(VLOOKUP(A78,'Ống luồn dây điện'!$A$7:$I$26,8,0),0)</f>
        <v>0</v>
      </c>
      <c r="P78">
        <f>IFERROR(VLOOKUP(B78,'PK HDPE'!$A$6:$H$13,7,0),0)</f>
        <v>0</v>
      </c>
      <c r="R78" s="4">
        <f t="shared" si="5"/>
        <v>63</v>
      </c>
      <c r="S78" s="252">
        <v>0.1</v>
      </c>
      <c r="T78">
        <f t="shared" si="3"/>
        <v>6</v>
      </c>
      <c r="U78" s="4">
        <f t="shared" si="4"/>
        <v>69</v>
      </c>
      <c r="V78" s="4">
        <f>VLOOKUP(B78,[2]DG!$C$2:$E$6048,3,0)-R78</f>
        <v>31028</v>
      </c>
      <c r="W78" t="str">
        <f>VLOOKUP(A78,'[3]Danh mục full'!$A$4:$A$1739,1,0)</f>
        <v>12BTG63</v>
      </c>
    </row>
    <row r="79" spans="1:23" hidden="1" x14ac:dyDescent="0.25">
      <c r="A79" t="s">
        <v>2395</v>
      </c>
      <c r="B79" t="s">
        <v>2395</v>
      </c>
      <c r="C79" t="s">
        <v>2396</v>
      </c>
      <c r="D79" s="1">
        <f>VLOOKUP(A79,[4]Sheet1!$B$5:$J$2530,9,0)</f>
        <v>834</v>
      </c>
      <c r="E79" s="1" t="s">
        <v>2</v>
      </c>
      <c r="F79" s="1" t="s">
        <v>2355</v>
      </c>
      <c r="G79" s="1">
        <f>IFERROR(VLOOKUP(A79,'Phụ kiện PPR'!$A$6:$H$533,7,0),0)</f>
        <v>20</v>
      </c>
      <c r="H79" s="1">
        <f>IFERROR(VLOOKUP(A79,'Ống PPR'!$A$6:$I$90,8,0),0)</f>
        <v>0</v>
      </c>
      <c r="I79">
        <f>IFERROR(VLOOKUP(A79,'Ống HDPE'!$A$7:$I$7905,8,0),0)</f>
        <v>0</v>
      </c>
      <c r="J79">
        <f>IFERROR(VLOOKUP(A79,'Ống Dismy'!$A$6:$M$1900,14,0),0)</f>
        <v>0</v>
      </c>
      <c r="K79">
        <f>IFERROR(VLOOKUP(A79,CP!$A$7:$J$16000,12,0),0)</f>
        <v>0</v>
      </c>
      <c r="L79">
        <f>IFERROR(VLOOKUP(A79,'Phụ kiện PVC'!$A$5:$I$465,10,0),0)</f>
        <v>0</v>
      </c>
      <c r="M79">
        <f>IFERROR(VLOOKUP(A79,'Ống miền Nam'!$A$7:$I$120,8,0),0)</f>
        <v>0</v>
      </c>
      <c r="N79">
        <f>IFERROR(VLOOKUP(A79,'Van vòi'!$A$6:$G$97,7,0),0)</f>
        <v>0</v>
      </c>
      <c r="O79">
        <f>IFERROR(VLOOKUP(A79,'Ống luồn dây điện'!$A$7:$I$26,8,0),0)</f>
        <v>0</v>
      </c>
      <c r="P79">
        <f>IFERROR(VLOOKUP(B79,'PK HDPE'!$A$6:$H$13,7,0),0)</f>
        <v>0</v>
      </c>
      <c r="R79" s="4">
        <f t="shared" si="5"/>
        <v>20</v>
      </c>
      <c r="S79" s="252">
        <v>0.1</v>
      </c>
      <c r="T79">
        <f t="shared" si="3"/>
        <v>2</v>
      </c>
      <c r="U79" s="4">
        <f t="shared" si="4"/>
        <v>22</v>
      </c>
      <c r="V79" s="4">
        <f>VLOOKUP(B79,[2]DG!$C$2:$E$6048,3,0)-R79</f>
        <v>3344</v>
      </c>
      <c r="W79" t="str">
        <f>VLOOKUP(A79,'[3]Danh mục full'!$A$4:$A$1739,1,0)</f>
        <v>12BTUV20</v>
      </c>
    </row>
    <row r="80" spans="1:23" hidden="1" x14ac:dyDescent="0.25">
      <c r="A80" t="s">
        <v>133</v>
      </c>
      <c r="B80" t="s">
        <v>133</v>
      </c>
      <c r="C80" t="s">
        <v>134</v>
      </c>
      <c r="D80" s="1">
        <v>21763</v>
      </c>
      <c r="E80" s="1" t="s">
        <v>2</v>
      </c>
      <c r="F80" s="1" t="s">
        <v>2355</v>
      </c>
      <c r="G80" s="1">
        <f>IFERROR(VLOOKUP(A80,'Phụ kiện PPR'!$A$6:$H$533,7,0),0)</f>
        <v>25</v>
      </c>
      <c r="H80" s="1">
        <f>IFERROR(VLOOKUP(A80,'Ống PPR'!$A$6:$I$90,8,0),0)</f>
        <v>0</v>
      </c>
      <c r="I80">
        <f>IFERROR(VLOOKUP(A80,'Ống HDPE'!$A$7:$I$7905,8,0),0)</f>
        <v>0</v>
      </c>
      <c r="J80">
        <f>IFERROR(VLOOKUP(A80,'Ống Dismy'!$A$6:$M$1900,14,0),0)</f>
        <v>0</v>
      </c>
      <c r="K80">
        <f>IFERROR(VLOOKUP(A80,CP!$A$7:$J$16000,12,0),0)</f>
        <v>0</v>
      </c>
      <c r="L80">
        <f>IFERROR(VLOOKUP(A80,'Phụ kiện PVC'!$A$5:$I$465,10,0),0)</f>
        <v>0</v>
      </c>
      <c r="M80">
        <f>IFERROR(VLOOKUP(A80,'Ống miền Nam'!$A$7:$I$120,8,0),0)</f>
        <v>0</v>
      </c>
      <c r="N80">
        <f>IFERROR(VLOOKUP(A80,'Van vòi'!$A$6:$G$97,7,0),0)</f>
        <v>0</v>
      </c>
      <c r="O80">
        <f>IFERROR(VLOOKUP(A80,'Ống luồn dây điện'!$A$7:$I$26,8,0),0)</f>
        <v>0</v>
      </c>
      <c r="P80">
        <f>IFERROR(VLOOKUP(B80,'PK HDPE'!$A$6:$H$13,7,0),0)</f>
        <v>0</v>
      </c>
      <c r="R80" s="4">
        <f t="shared" si="5"/>
        <v>25</v>
      </c>
      <c r="S80" s="252">
        <v>0.1</v>
      </c>
      <c r="T80">
        <f t="shared" si="3"/>
        <v>3</v>
      </c>
      <c r="U80" s="4">
        <f t="shared" si="4"/>
        <v>28</v>
      </c>
      <c r="V80" s="4">
        <f>VLOOKUP(B80,[2]DG!$C$2:$E$6048,3,0)-R80</f>
        <v>5702</v>
      </c>
      <c r="W80" t="str">
        <f>VLOOKUP(A80,'[3]Danh mục full'!$A$4:$A$1739,1,0)</f>
        <v>12BTUV25</v>
      </c>
    </row>
    <row r="81" spans="1:23" hidden="1" x14ac:dyDescent="0.25">
      <c r="A81" t="s">
        <v>135</v>
      </c>
      <c r="B81" t="s">
        <v>135</v>
      </c>
      <c r="C81" t="s">
        <v>136</v>
      </c>
      <c r="D81" s="1">
        <v>58725</v>
      </c>
      <c r="E81" s="1" t="s">
        <v>2</v>
      </c>
      <c r="F81" s="1" t="s">
        <v>2355</v>
      </c>
      <c r="G81" s="1">
        <f>IFERROR(VLOOKUP(A81,'Phụ kiện PPR'!$A$6:$H$533,7,0),0)</f>
        <v>32</v>
      </c>
      <c r="H81" s="1">
        <f>IFERROR(VLOOKUP(A81,'Ống PPR'!$A$6:$I$90,8,0),0)</f>
        <v>0</v>
      </c>
      <c r="I81">
        <f>IFERROR(VLOOKUP(A81,'Ống HDPE'!$A$7:$I$7905,8,0),0)</f>
        <v>0</v>
      </c>
      <c r="J81">
        <f>IFERROR(VLOOKUP(A81,'Ống Dismy'!$A$6:$M$1900,14,0),0)</f>
        <v>0</v>
      </c>
      <c r="K81">
        <f>IFERROR(VLOOKUP(A81,CP!$A$7:$J$16000,12,0),0)</f>
        <v>0</v>
      </c>
      <c r="L81">
        <f>IFERROR(VLOOKUP(A81,'Phụ kiện PVC'!$A$5:$I$465,10,0),0)</f>
        <v>0</v>
      </c>
      <c r="M81">
        <f>IFERROR(VLOOKUP(A81,'Ống miền Nam'!$A$7:$I$120,8,0),0)</f>
        <v>0</v>
      </c>
      <c r="N81">
        <f>IFERROR(VLOOKUP(A81,'Van vòi'!$A$6:$G$97,7,0),0)</f>
        <v>0</v>
      </c>
      <c r="O81">
        <f>IFERROR(VLOOKUP(A81,'Ống luồn dây điện'!$A$7:$I$26,8,0),0)</f>
        <v>0</v>
      </c>
      <c r="P81">
        <f>IFERROR(VLOOKUP(B81,'PK HDPE'!$A$6:$H$13,7,0),0)</f>
        <v>0</v>
      </c>
      <c r="R81" s="4">
        <f t="shared" si="5"/>
        <v>32</v>
      </c>
      <c r="S81" s="252">
        <v>0.1</v>
      </c>
      <c r="T81">
        <f t="shared" si="3"/>
        <v>3</v>
      </c>
      <c r="U81" s="4">
        <f t="shared" si="4"/>
        <v>35</v>
      </c>
      <c r="V81" s="4">
        <f>VLOOKUP(B81,[2]DG!$C$2:$E$6048,3,0)-R81</f>
        <v>7695</v>
      </c>
      <c r="W81" t="str">
        <f>VLOOKUP(A81,'[3]Danh mục full'!$A$4:$A$1739,1,0)</f>
        <v>12BTUV32</v>
      </c>
    </row>
    <row r="82" spans="1:23" hidden="1" x14ac:dyDescent="0.25">
      <c r="A82" t="s">
        <v>2397</v>
      </c>
      <c r="B82" t="s">
        <v>2397</v>
      </c>
      <c r="C82" t="s">
        <v>2398</v>
      </c>
      <c r="D82" s="1">
        <f>VLOOKUP(A82,[4]Sheet1!$B$5:$J$2530,9,0)</f>
        <v>91</v>
      </c>
      <c r="E82" s="1" t="s">
        <v>2</v>
      </c>
      <c r="F82" s="1" t="s">
        <v>2355</v>
      </c>
      <c r="G82" s="1">
        <f>IFERROR(VLOOKUP(A82,'Phụ kiện PPR'!$A$6:$H$533,7,0),0)</f>
        <v>40</v>
      </c>
      <c r="H82" s="1">
        <f>IFERROR(VLOOKUP(A82,'Ống PPR'!$A$6:$I$90,8,0),0)</f>
        <v>0</v>
      </c>
      <c r="I82">
        <f>IFERROR(VLOOKUP(A82,'Ống HDPE'!$A$7:$I$7905,8,0),0)</f>
        <v>0</v>
      </c>
      <c r="J82">
        <f>IFERROR(VLOOKUP(A82,'Ống Dismy'!$A$6:$M$1900,14,0),0)</f>
        <v>0</v>
      </c>
      <c r="K82">
        <f>IFERROR(VLOOKUP(A82,CP!$A$7:$J$16000,12,0),0)</f>
        <v>0</v>
      </c>
      <c r="L82">
        <f>IFERROR(VLOOKUP(A82,'Phụ kiện PVC'!$A$5:$I$465,10,0),0)</f>
        <v>0</v>
      </c>
      <c r="M82">
        <f>IFERROR(VLOOKUP(A82,'Ống miền Nam'!$A$7:$I$120,8,0),0)</f>
        <v>0</v>
      </c>
      <c r="N82">
        <f>IFERROR(VLOOKUP(A82,'Van vòi'!$A$6:$G$97,7,0),0)</f>
        <v>0</v>
      </c>
      <c r="O82">
        <f>IFERROR(VLOOKUP(A82,'Ống luồn dây điện'!$A$7:$I$26,8,0),0)</f>
        <v>0</v>
      </c>
      <c r="P82">
        <f>IFERROR(VLOOKUP(B82,'PK HDPE'!$A$6:$H$13,7,0),0)</f>
        <v>0</v>
      </c>
      <c r="R82" s="4">
        <f t="shared" si="5"/>
        <v>40</v>
      </c>
      <c r="S82" s="252">
        <v>0.1</v>
      </c>
      <c r="T82">
        <f t="shared" si="3"/>
        <v>4</v>
      </c>
      <c r="U82" s="4">
        <f t="shared" si="4"/>
        <v>44</v>
      </c>
      <c r="V82" s="4">
        <f>VLOOKUP(B82,[2]DG!$C$2:$E$6048,3,0)-R82</f>
        <v>11233</v>
      </c>
      <c r="W82" t="str">
        <f>VLOOKUP(A82,'[3]Danh mục full'!$A$4:$A$1739,1,0)</f>
        <v>12BTUV40</v>
      </c>
    </row>
    <row r="83" spans="1:23" x14ac:dyDescent="0.25">
      <c r="A83" t="s">
        <v>2399</v>
      </c>
      <c r="B83" t="s">
        <v>2399</v>
      </c>
      <c r="C83" t="s">
        <v>2400</v>
      </c>
      <c r="D83" s="1">
        <f>VLOOKUP(A83,[4]Sheet1!$B$5:$J$2530,9,0)</f>
        <v>586</v>
      </c>
      <c r="E83" s="1" t="s">
        <v>2</v>
      </c>
      <c r="F83" s="1" t="s">
        <v>2355</v>
      </c>
      <c r="G83" s="1">
        <f>IFERROR(VLOOKUP(A83,'Phụ kiện PPR'!$A$6:$H$593,7,0),0)</f>
        <v>50</v>
      </c>
      <c r="H83" s="1">
        <f>IFERROR(VLOOKUP(A83,'Ống PPR'!$A$6:$I$90,8,0),0)</f>
        <v>0</v>
      </c>
      <c r="I83">
        <f>IFERROR(VLOOKUP(A83,'Ống HDPE'!$A$7:$I$7905,8,0),0)</f>
        <v>0</v>
      </c>
      <c r="J83">
        <f>IFERROR(VLOOKUP(A83,'Ống Dismy'!$A$6:$M$1900,14,0),0)</f>
        <v>0</v>
      </c>
      <c r="K83">
        <f>IFERROR(VLOOKUP(A83,CP!$A$7:$J$16000,12,0),0)</f>
        <v>0</v>
      </c>
      <c r="L83">
        <f>IFERROR(VLOOKUP(A83,'Phụ kiện PVC'!$A$5:$I$465,10,0),0)</f>
        <v>0</v>
      </c>
      <c r="M83">
        <f>IFERROR(VLOOKUP(A83,'Ống miền Nam'!$A$7:$I$120,8,0),0)</f>
        <v>0</v>
      </c>
      <c r="N83">
        <f>IFERROR(VLOOKUP(A83,'Van vòi'!$A$6:$G$97,7,0),0)</f>
        <v>0</v>
      </c>
      <c r="O83">
        <f>IFERROR(VLOOKUP(A83,'Ống luồn dây điện'!$A$7:$I$26,8,0),0)</f>
        <v>0</v>
      </c>
      <c r="P83">
        <f>IFERROR(VLOOKUP(B83,'PK HDPE'!$A$6:$H$13,7,0),0)</f>
        <v>0</v>
      </c>
      <c r="Q83" t="s">
        <v>5307</v>
      </c>
      <c r="R83" s="4">
        <f t="shared" si="5"/>
        <v>50</v>
      </c>
      <c r="S83" s="252">
        <v>0.1</v>
      </c>
      <c r="T83">
        <f t="shared" si="3"/>
        <v>5</v>
      </c>
      <c r="U83" s="4">
        <f t="shared" si="4"/>
        <v>55</v>
      </c>
      <c r="V83" s="4" t="e">
        <f>VLOOKUP(B83,[2]DG!$C$2:$E$6048,3,0)-R83</f>
        <v>#N/A</v>
      </c>
      <c r="W83" t="str">
        <f>VLOOKUP(A83,'[3]Danh mục full'!$A$4:$A$1739,1,0)</f>
        <v>12BTUV50</v>
      </c>
    </row>
    <row r="84" spans="1:23" x14ac:dyDescent="0.25">
      <c r="A84" t="s">
        <v>2401</v>
      </c>
      <c r="B84" t="s">
        <v>2401</v>
      </c>
      <c r="C84" t="s">
        <v>2402</v>
      </c>
      <c r="D84" s="1">
        <f>VLOOKUP(A84,[4]Sheet1!$B$5:$J$2530,9,0)</f>
        <v>200</v>
      </c>
      <c r="E84" s="1" t="s">
        <v>2</v>
      </c>
      <c r="F84" s="1" t="s">
        <v>2355</v>
      </c>
      <c r="G84" s="1">
        <f>IFERROR(VLOOKUP(A84,'Phụ kiện PPR'!$A$6:$H$533,7,0),0)</f>
        <v>63</v>
      </c>
      <c r="H84" s="1">
        <f>IFERROR(VLOOKUP(A84,'Ống PPR'!$A$6:$I$90,8,0),0)</f>
        <v>0</v>
      </c>
      <c r="I84">
        <f>IFERROR(VLOOKUP(A84,'Ống HDPE'!$A$7:$I$7905,8,0),0)</f>
        <v>0</v>
      </c>
      <c r="J84">
        <f>IFERROR(VLOOKUP(A84,'Ống Dismy'!$A$6:$M$1900,14,0),0)</f>
        <v>0</v>
      </c>
      <c r="K84">
        <f>IFERROR(VLOOKUP(A84,CP!$A$7:$J$16000,12,0),0)</f>
        <v>0</v>
      </c>
      <c r="L84">
        <f>IFERROR(VLOOKUP(A84,'Phụ kiện PVC'!$A$5:$I$465,10,0),0)</f>
        <v>0</v>
      </c>
      <c r="M84">
        <f>IFERROR(VLOOKUP(A84,'Ống miền Nam'!$A$7:$I$120,8,0),0)</f>
        <v>0</v>
      </c>
      <c r="N84">
        <f>IFERROR(VLOOKUP(A84,'Van vòi'!$A$6:$G$97,7,0),0)</f>
        <v>0</v>
      </c>
      <c r="O84">
        <f>IFERROR(VLOOKUP(A84,'Ống luồn dây điện'!$A$7:$I$26,8,0),0)</f>
        <v>0</v>
      </c>
      <c r="P84">
        <f>IFERROR(VLOOKUP(B84,'PK HDPE'!$A$6:$H$13,7,0),0)</f>
        <v>0</v>
      </c>
      <c r="Q84" t="s">
        <v>5307</v>
      </c>
      <c r="R84" s="4">
        <f t="shared" si="5"/>
        <v>63</v>
      </c>
      <c r="S84" s="252">
        <v>0.1</v>
      </c>
      <c r="T84">
        <f t="shared" si="3"/>
        <v>6</v>
      </c>
      <c r="U84" s="4">
        <f t="shared" si="4"/>
        <v>69</v>
      </c>
      <c r="V84" s="4" t="e">
        <f>VLOOKUP(B84,[2]DG!$C$2:$E$6048,3,0)-R84</f>
        <v>#N/A</v>
      </c>
      <c r="W84" t="str">
        <f>VLOOKUP(A84,'[3]Danh mục full'!$A$4:$A$1739,1,0)</f>
        <v>12BTUV63</v>
      </c>
    </row>
    <row r="85" spans="1:23" hidden="1" x14ac:dyDescent="0.25">
      <c r="A85" t="s">
        <v>137</v>
      </c>
      <c r="B85" t="s">
        <v>137</v>
      </c>
      <c r="C85" t="s">
        <v>138</v>
      </c>
      <c r="D85" s="1">
        <v>16042989</v>
      </c>
      <c r="E85" s="1" t="s">
        <v>2</v>
      </c>
      <c r="F85" s="1" t="s">
        <v>2355</v>
      </c>
      <c r="G85" s="1">
        <f>IFERROR(VLOOKUP(A85,'Phụ kiện PPR'!$A$6:$H$533,7,0),0)</f>
        <v>20</v>
      </c>
      <c r="H85" s="1">
        <f>IFERROR(VLOOKUP(A85,'Ống PPR'!$A$6:$I$90,8,0),0)</f>
        <v>0</v>
      </c>
      <c r="I85">
        <f>IFERROR(VLOOKUP(A85,'Ống HDPE'!$A$7:$I$7905,8,0),0)</f>
        <v>0</v>
      </c>
      <c r="J85">
        <f>IFERROR(VLOOKUP(A85,'Ống Dismy'!$A$6:$M$1900,14,0),0)</f>
        <v>0</v>
      </c>
      <c r="K85">
        <f>IFERROR(VLOOKUP(A85,CP!$A$7:$J$16000,12,0),0)</f>
        <v>0</v>
      </c>
      <c r="L85">
        <f>IFERROR(VLOOKUP(A85,'Phụ kiện PVC'!$A$5:$I$465,10,0),0)</f>
        <v>0</v>
      </c>
      <c r="M85">
        <f>IFERROR(VLOOKUP(A85,'Ống miền Nam'!$A$7:$I$120,8,0),0)</f>
        <v>0</v>
      </c>
      <c r="N85">
        <f>IFERROR(VLOOKUP(A85,'Van vòi'!$A$6:$G$97,7,0),0)</f>
        <v>0</v>
      </c>
      <c r="O85">
        <f>IFERROR(VLOOKUP(A85,'Ống luồn dây điện'!$A$7:$I$26,8,0),0)</f>
        <v>0</v>
      </c>
      <c r="P85">
        <f>IFERROR(VLOOKUP(B85,'PK HDPE'!$A$6:$H$13,7,0),0)</f>
        <v>0</v>
      </c>
      <c r="R85" s="4">
        <f t="shared" si="5"/>
        <v>20</v>
      </c>
      <c r="S85" s="252">
        <v>0.1</v>
      </c>
      <c r="T85">
        <f t="shared" si="3"/>
        <v>2</v>
      </c>
      <c r="U85" s="4">
        <f t="shared" si="4"/>
        <v>22</v>
      </c>
      <c r="V85" s="4">
        <f>VLOOKUP(B85,[2]DG!$C$2:$E$6048,3,0)-R85</f>
        <v>2707</v>
      </c>
      <c r="W85" t="str">
        <f>VLOOKUP(A85,'[3]Danh mục full'!$A$4:$A$1739,1,0)</f>
        <v>12BTX20</v>
      </c>
    </row>
    <row r="86" spans="1:23" hidden="1" x14ac:dyDescent="0.25">
      <c r="A86" t="s">
        <v>139</v>
      </c>
      <c r="B86" t="s">
        <v>139</v>
      </c>
      <c r="C86" t="s">
        <v>140</v>
      </c>
      <c r="D86" s="1">
        <v>75333514</v>
      </c>
      <c r="E86" s="1" t="s">
        <v>2</v>
      </c>
      <c r="F86" s="1" t="s">
        <v>2355</v>
      </c>
      <c r="G86" s="1">
        <f>IFERROR(VLOOKUP(A86,'Phụ kiện PPR'!$A$6:$H$533,7,0),0)</f>
        <v>25</v>
      </c>
      <c r="H86" s="1">
        <f>IFERROR(VLOOKUP(A86,'Ống PPR'!$A$6:$I$90,8,0),0)</f>
        <v>0</v>
      </c>
      <c r="I86">
        <f>IFERROR(VLOOKUP(A86,'Ống HDPE'!$A$7:$I$7905,8,0),0)</f>
        <v>0</v>
      </c>
      <c r="J86">
        <f>IFERROR(VLOOKUP(A86,'Ống Dismy'!$A$6:$M$1900,14,0),0)</f>
        <v>0</v>
      </c>
      <c r="K86">
        <f>IFERROR(VLOOKUP(A86,CP!$A$7:$J$16000,12,0),0)</f>
        <v>0</v>
      </c>
      <c r="L86">
        <f>IFERROR(VLOOKUP(A86,'Phụ kiện PVC'!$A$5:$I$465,10,0),0)</f>
        <v>0</v>
      </c>
      <c r="M86">
        <f>IFERROR(VLOOKUP(A86,'Ống miền Nam'!$A$7:$I$120,8,0),0)</f>
        <v>0</v>
      </c>
      <c r="N86">
        <f>IFERROR(VLOOKUP(A86,'Van vòi'!$A$6:$G$97,7,0),0)</f>
        <v>0</v>
      </c>
      <c r="O86">
        <f>IFERROR(VLOOKUP(A86,'Ống luồn dây điện'!$A$7:$I$26,8,0),0)</f>
        <v>0</v>
      </c>
      <c r="P86">
        <f>IFERROR(VLOOKUP(B86,'PK HDPE'!$A$6:$H$13,7,0),0)</f>
        <v>0</v>
      </c>
      <c r="R86" s="4">
        <f t="shared" si="5"/>
        <v>25</v>
      </c>
      <c r="S86" s="252">
        <v>0.1</v>
      </c>
      <c r="T86">
        <f t="shared" si="3"/>
        <v>3</v>
      </c>
      <c r="U86" s="4">
        <f t="shared" si="4"/>
        <v>28</v>
      </c>
      <c r="V86" s="4">
        <f>VLOOKUP(B86,[2]DG!$C$2:$E$6048,3,0)-R86</f>
        <v>4702</v>
      </c>
      <c r="W86" t="str">
        <f>VLOOKUP(A86,'[3]Danh mục full'!$A$4:$A$1739,1,0)</f>
        <v>12BTX25</v>
      </c>
    </row>
    <row r="87" spans="1:23" hidden="1" x14ac:dyDescent="0.25">
      <c r="A87" t="s">
        <v>141</v>
      </c>
      <c r="B87" t="s">
        <v>141</v>
      </c>
      <c r="C87" t="s">
        <v>142</v>
      </c>
      <c r="D87" s="1">
        <v>13246792</v>
      </c>
      <c r="E87" s="1" t="s">
        <v>2</v>
      </c>
      <c r="F87" s="1" t="s">
        <v>2355</v>
      </c>
      <c r="G87" s="1">
        <f>IFERROR(VLOOKUP(A87,'Phụ kiện PPR'!$A$6:$H$533,7,0),0)</f>
        <v>32</v>
      </c>
      <c r="H87" s="1">
        <f>IFERROR(VLOOKUP(A87,'Ống PPR'!$A$6:$I$90,8,0),0)</f>
        <v>0</v>
      </c>
      <c r="I87">
        <f>IFERROR(VLOOKUP(A87,'Ống HDPE'!$A$7:$I$7905,8,0),0)</f>
        <v>0</v>
      </c>
      <c r="J87">
        <f>IFERROR(VLOOKUP(A87,'Ống Dismy'!$A$6:$M$1900,14,0),0)</f>
        <v>0</v>
      </c>
      <c r="K87">
        <f>IFERROR(VLOOKUP(A87,CP!$A$7:$J$16000,12,0),0)</f>
        <v>0</v>
      </c>
      <c r="L87">
        <f>IFERROR(VLOOKUP(A87,'Phụ kiện PVC'!$A$5:$I$465,10,0),0)</f>
        <v>0</v>
      </c>
      <c r="M87">
        <f>IFERROR(VLOOKUP(A87,'Ống miền Nam'!$A$7:$I$120,8,0),0)</f>
        <v>0</v>
      </c>
      <c r="N87">
        <f>IFERROR(VLOOKUP(A87,'Van vòi'!$A$6:$G$97,7,0),0)</f>
        <v>0</v>
      </c>
      <c r="O87">
        <f>IFERROR(VLOOKUP(A87,'Ống luồn dây điện'!$A$7:$I$26,8,0),0)</f>
        <v>0</v>
      </c>
      <c r="P87">
        <f>IFERROR(VLOOKUP(B87,'PK HDPE'!$A$6:$H$13,7,0),0)</f>
        <v>0</v>
      </c>
      <c r="R87" s="4">
        <f t="shared" si="5"/>
        <v>32</v>
      </c>
      <c r="S87" s="252">
        <v>0.1</v>
      </c>
      <c r="T87">
        <f t="shared" si="3"/>
        <v>3</v>
      </c>
      <c r="U87" s="4">
        <f t="shared" si="4"/>
        <v>35</v>
      </c>
      <c r="V87" s="4">
        <f>VLOOKUP(B87,[2]DG!$C$2:$E$6048,3,0)-R87</f>
        <v>6423</v>
      </c>
      <c r="W87" t="str">
        <f>VLOOKUP(A87,'[3]Danh mục full'!$A$4:$A$1739,1,0)</f>
        <v>12BTX32</v>
      </c>
    </row>
    <row r="88" spans="1:23" hidden="1" x14ac:dyDescent="0.25">
      <c r="A88" t="s">
        <v>143</v>
      </c>
      <c r="B88" t="s">
        <v>143</v>
      </c>
      <c r="C88" t="s">
        <v>144</v>
      </c>
      <c r="D88" s="1">
        <v>11487771</v>
      </c>
      <c r="E88" s="1" t="s">
        <v>2</v>
      </c>
      <c r="F88" s="1" t="s">
        <v>2355</v>
      </c>
      <c r="G88" s="1">
        <f>IFERROR(VLOOKUP(A88,'Phụ kiện PPR'!$A$6:$H$533,7,0),0)</f>
        <v>40</v>
      </c>
      <c r="H88" s="1">
        <f>IFERROR(VLOOKUP(A88,'Ống PPR'!$A$6:$I$90,8,0),0)</f>
        <v>0</v>
      </c>
      <c r="I88">
        <f>IFERROR(VLOOKUP(A88,'Ống HDPE'!$A$7:$I$7905,8,0),0)</f>
        <v>0</v>
      </c>
      <c r="J88">
        <f>IFERROR(VLOOKUP(A88,'Ống Dismy'!$A$6:$M$1900,14,0),0)</f>
        <v>0</v>
      </c>
      <c r="K88">
        <f>IFERROR(VLOOKUP(A88,CP!$A$7:$J$16000,12,0),0)</f>
        <v>0</v>
      </c>
      <c r="L88">
        <f>IFERROR(VLOOKUP(A88,'Phụ kiện PVC'!$A$5:$I$465,10,0),0)</f>
        <v>0</v>
      </c>
      <c r="M88">
        <f>IFERROR(VLOOKUP(A88,'Ống miền Nam'!$A$7:$I$120,8,0),0)</f>
        <v>0</v>
      </c>
      <c r="N88">
        <f>IFERROR(VLOOKUP(A88,'Van vòi'!$A$6:$G$97,7,0),0)</f>
        <v>0</v>
      </c>
      <c r="O88">
        <f>IFERROR(VLOOKUP(A88,'Ống luồn dây điện'!$A$7:$I$26,8,0),0)</f>
        <v>0</v>
      </c>
      <c r="P88">
        <f>IFERROR(VLOOKUP(B88,'PK HDPE'!$A$6:$H$13,7,0),0)</f>
        <v>0</v>
      </c>
      <c r="R88" s="4">
        <f t="shared" si="5"/>
        <v>40</v>
      </c>
      <c r="S88" s="252">
        <v>0.1</v>
      </c>
      <c r="T88">
        <f t="shared" si="3"/>
        <v>4</v>
      </c>
      <c r="U88" s="4">
        <f t="shared" si="4"/>
        <v>44</v>
      </c>
      <c r="V88" s="4">
        <f>VLOOKUP(B88,[2]DG!$C$2:$E$6048,3,0)-R88</f>
        <v>9324</v>
      </c>
      <c r="W88" t="str">
        <f>VLOOKUP(A88,'[3]Danh mục full'!$A$4:$A$1739,1,0)</f>
        <v>12BTX40</v>
      </c>
    </row>
    <row r="89" spans="1:23" hidden="1" x14ac:dyDescent="0.25">
      <c r="A89" t="s">
        <v>145</v>
      </c>
      <c r="B89" t="s">
        <v>145</v>
      </c>
      <c r="C89" t="s">
        <v>146</v>
      </c>
      <c r="D89" s="1">
        <v>16351036.399999999</v>
      </c>
      <c r="E89" s="1" t="s">
        <v>2</v>
      </c>
      <c r="F89" s="1" t="s">
        <v>2355</v>
      </c>
      <c r="G89" s="1">
        <f>IFERROR(VLOOKUP(A89,'Phụ kiện PPR'!$A$6:$H$533,7,0),0)</f>
        <v>50</v>
      </c>
      <c r="H89" s="1">
        <f>IFERROR(VLOOKUP(A89,'Ống PPR'!$A$6:$I$90,8,0),0)</f>
        <v>0</v>
      </c>
      <c r="I89">
        <f>IFERROR(VLOOKUP(A89,'Ống HDPE'!$A$7:$I$7905,8,0),0)</f>
        <v>0</v>
      </c>
      <c r="J89">
        <f>IFERROR(VLOOKUP(A89,'Ống Dismy'!$A$6:$M$1900,14,0),0)</f>
        <v>0</v>
      </c>
      <c r="K89">
        <f>IFERROR(VLOOKUP(A89,CP!$A$7:$J$16000,12,0),0)</f>
        <v>0</v>
      </c>
      <c r="L89">
        <f>IFERROR(VLOOKUP(A89,'Phụ kiện PVC'!$A$5:$I$465,10,0),0)</f>
        <v>0</v>
      </c>
      <c r="M89">
        <f>IFERROR(VLOOKUP(A89,'Ống miền Nam'!$A$7:$I$120,8,0),0)</f>
        <v>0</v>
      </c>
      <c r="N89">
        <f>IFERROR(VLOOKUP(A89,'Van vòi'!$A$6:$G$97,7,0),0)</f>
        <v>0</v>
      </c>
      <c r="O89">
        <f>IFERROR(VLOOKUP(A89,'Ống luồn dây điện'!$A$7:$I$26,8,0),0)</f>
        <v>0</v>
      </c>
      <c r="P89">
        <f>IFERROR(VLOOKUP(B89,'PK HDPE'!$A$6:$H$13,7,0),0)</f>
        <v>0</v>
      </c>
      <c r="R89" s="4">
        <f t="shared" si="5"/>
        <v>50</v>
      </c>
      <c r="S89" s="252">
        <v>0.1</v>
      </c>
      <c r="T89">
        <f t="shared" si="3"/>
        <v>5</v>
      </c>
      <c r="U89" s="4">
        <f t="shared" si="4"/>
        <v>55</v>
      </c>
      <c r="V89" s="4">
        <f>VLOOKUP(B89,[2]DG!$C$2:$E$6048,3,0)-R89</f>
        <v>17586</v>
      </c>
      <c r="W89" t="str">
        <f>VLOOKUP(A89,'[3]Danh mục full'!$A$4:$A$1739,1,0)</f>
        <v>12BTX50</v>
      </c>
    </row>
    <row r="90" spans="1:23" hidden="1" x14ac:dyDescent="0.25">
      <c r="A90" t="s">
        <v>147</v>
      </c>
      <c r="B90" t="s">
        <v>147</v>
      </c>
      <c r="C90" t="s">
        <v>148</v>
      </c>
      <c r="D90" s="1">
        <v>4966788.5999999996</v>
      </c>
      <c r="E90" s="1" t="s">
        <v>2</v>
      </c>
      <c r="F90" s="1" t="s">
        <v>2355</v>
      </c>
      <c r="G90" s="1">
        <f>IFERROR(VLOOKUP(A90,'Phụ kiện PPR'!$A$6:$H$533,7,0),0)</f>
        <v>63</v>
      </c>
      <c r="H90" s="1">
        <f>IFERROR(VLOOKUP(A90,'Ống PPR'!$A$6:$I$90,8,0),0)</f>
        <v>0</v>
      </c>
      <c r="I90">
        <f>IFERROR(VLOOKUP(A90,'Ống HDPE'!$A$7:$I$7905,8,0),0)</f>
        <v>0</v>
      </c>
      <c r="J90">
        <f>IFERROR(VLOOKUP(A90,'Ống Dismy'!$A$6:$M$1900,14,0),0)</f>
        <v>0</v>
      </c>
      <c r="K90">
        <f>IFERROR(VLOOKUP(A90,CP!$A$7:$J$16000,12,0),0)</f>
        <v>0</v>
      </c>
      <c r="L90">
        <f>IFERROR(VLOOKUP(A90,'Phụ kiện PVC'!$A$5:$I$465,10,0),0)</f>
        <v>0</v>
      </c>
      <c r="M90">
        <f>IFERROR(VLOOKUP(A90,'Ống miền Nam'!$A$7:$I$120,8,0),0)</f>
        <v>0</v>
      </c>
      <c r="N90">
        <f>IFERROR(VLOOKUP(A90,'Van vòi'!$A$6:$G$97,7,0),0)</f>
        <v>0</v>
      </c>
      <c r="O90">
        <f>IFERROR(VLOOKUP(A90,'Ống luồn dây điện'!$A$7:$I$26,8,0),0)</f>
        <v>0</v>
      </c>
      <c r="P90">
        <f>IFERROR(VLOOKUP(B90,'PK HDPE'!$A$6:$H$13,7,0),0)</f>
        <v>0</v>
      </c>
      <c r="R90" s="4">
        <f t="shared" si="5"/>
        <v>63</v>
      </c>
      <c r="S90" s="252">
        <v>0.1</v>
      </c>
      <c r="T90">
        <f t="shared" si="3"/>
        <v>6</v>
      </c>
      <c r="U90" s="4">
        <f t="shared" si="4"/>
        <v>69</v>
      </c>
      <c r="V90" s="4">
        <f>VLOOKUP(B90,[2]DG!$C$2:$E$6048,3,0)-R90</f>
        <v>31028</v>
      </c>
      <c r="W90" t="str">
        <f>VLOOKUP(A90,'[3]Danh mục full'!$A$4:$A$1739,1,0)</f>
        <v>12BTX63</v>
      </c>
    </row>
    <row r="91" spans="1:23" hidden="1" x14ac:dyDescent="0.25">
      <c r="A91" t="s">
        <v>149</v>
      </c>
      <c r="B91" t="s">
        <v>149</v>
      </c>
      <c r="C91" t="s">
        <v>150</v>
      </c>
      <c r="D91" s="1">
        <v>7395210</v>
      </c>
      <c r="E91" s="1" t="s">
        <v>2</v>
      </c>
      <c r="F91" s="1" t="s">
        <v>2355</v>
      </c>
      <c r="G91" s="1">
        <f>IFERROR(VLOOKUP(A91,'Phụ kiện PPR'!$A$6:$H$533,7,0),0)</f>
        <v>20</v>
      </c>
      <c r="H91" s="1">
        <f>IFERROR(VLOOKUP(A91,'Ống PPR'!$A$6:$I$90,8,0),0)</f>
        <v>0</v>
      </c>
      <c r="I91">
        <f>IFERROR(VLOOKUP(A91,'Ống HDPE'!$A$7:$I$7905,8,0),0)</f>
        <v>0</v>
      </c>
      <c r="J91">
        <f>IFERROR(VLOOKUP(A91,'Ống Dismy'!$A$6:$M$1900,14,0),0)</f>
        <v>0</v>
      </c>
      <c r="K91">
        <f>IFERROR(VLOOKUP(A91,CP!$A$7:$J$16000,12,0),0)</f>
        <v>0</v>
      </c>
      <c r="L91">
        <f>IFERROR(VLOOKUP(A91,'Phụ kiện PVC'!$A$5:$I$465,10,0),0)</f>
        <v>0</v>
      </c>
      <c r="M91">
        <f>IFERROR(VLOOKUP(A91,'Ống miền Nam'!$A$7:$I$120,8,0),0)</f>
        <v>0</v>
      </c>
      <c r="N91">
        <f>IFERROR(VLOOKUP(A91,'Van vòi'!$A$6:$G$97,7,0),0)</f>
        <v>0</v>
      </c>
      <c r="O91">
        <f>IFERROR(VLOOKUP(A91,'Ống luồn dây điện'!$A$7:$I$26,8,0),0)</f>
        <v>0</v>
      </c>
      <c r="P91">
        <f>IFERROR(VLOOKUP(B91,'PK HDPE'!$A$6:$H$13,7,0),0)</f>
        <v>0</v>
      </c>
      <c r="R91" s="4">
        <f t="shared" si="5"/>
        <v>20</v>
      </c>
      <c r="S91" s="252">
        <v>0.1</v>
      </c>
      <c r="T91">
        <f t="shared" si="3"/>
        <v>2</v>
      </c>
      <c r="U91" s="4">
        <f t="shared" si="4"/>
        <v>22</v>
      </c>
      <c r="V91" s="4">
        <f>VLOOKUP(B91,[2]DG!$C$2:$E$6048,3,0)-R91</f>
        <v>4525</v>
      </c>
      <c r="W91" t="str">
        <f>VLOOKUP(A91,'[3]Danh mục full'!$A$4:$A$1739,1,0)</f>
        <v>12CHG20</v>
      </c>
    </row>
    <row r="92" spans="1:23" hidden="1" x14ac:dyDescent="0.25">
      <c r="A92" t="s">
        <v>151</v>
      </c>
      <c r="B92" t="s">
        <v>151</v>
      </c>
      <c r="C92" t="s">
        <v>152</v>
      </c>
      <c r="D92" s="1">
        <v>48626211</v>
      </c>
      <c r="E92" s="1" t="s">
        <v>2</v>
      </c>
      <c r="F92" s="1" t="s">
        <v>2355</v>
      </c>
      <c r="G92" s="1">
        <f>IFERROR(VLOOKUP(A92,'Phụ kiện PPR'!$A$6:$H$533,7,0),0)</f>
        <v>25</v>
      </c>
      <c r="H92" s="1">
        <f>IFERROR(VLOOKUP(A92,'Ống PPR'!$A$6:$I$90,8,0),0)</f>
        <v>0</v>
      </c>
      <c r="I92">
        <f>IFERROR(VLOOKUP(A92,'Ống HDPE'!$A$7:$I$7905,8,0),0)</f>
        <v>0</v>
      </c>
      <c r="J92">
        <f>IFERROR(VLOOKUP(A92,'Ống Dismy'!$A$6:$M$1900,14,0),0)</f>
        <v>0</v>
      </c>
      <c r="K92">
        <f>IFERROR(VLOOKUP(A92,CP!$A$7:$J$16000,12,0),0)</f>
        <v>0</v>
      </c>
      <c r="L92">
        <f>IFERROR(VLOOKUP(A92,'Phụ kiện PVC'!$A$5:$I$465,10,0),0)</f>
        <v>0</v>
      </c>
      <c r="M92">
        <f>IFERROR(VLOOKUP(A92,'Ống miền Nam'!$A$7:$I$120,8,0),0)</f>
        <v>0</v>
      </c>
      <c r="N92">
        <f>IFERROR(VLOOKUP(A92,'Van vòi'!$A$6:$G$97,7,0),0)</f>
        <v>0</v>
      </c>
      <c r="O92">
        <f>IFERROR(VLOOKUP(A92,'Ống luồn dây điện'!$A$7:$I$26,8,0),0)</f>
        <v>0</v>
      </c>
      <c r="P92">
        <f>IFERROR(VLOOKUP(B92,'PK HDPE'!$A$6:$H$13,7,0),0)</f>
        <v>0</v>
      </c>
      <c r="R92" s="4">
        <f t="shared" si="5"/>
        <v>25</v>
      </c>
      <c r="S92" s="252">
        <v>0.1</v>
      </c>
      <c r="T92">
        <f t="shared" si="3"/>
        <v>3</v>
      </c>
      <c r="U92" s="4">
        <f t="shared" si="4"/>
        <v>28</v>
      </c>
      <c r="V92" s="4">
        <f>VLOOKUP(B92,[2]DG!$C$2:$E$6048,3,0)-R92</f>
        <v>7339</v>
      </c>
      <c r="W92" t="str">
        <f>VLOOKUP(A92,'[3]Danh mục full'!$A$4:$A$1739,1,0)</f>
        <v>12CHG25</v>
      </c>
    </row>
    <row r="93" spans="1:23" hidden="1" x14ac:dyDescent="0.25">
      <c r="A93" t="s">
        <v>153</v>
      </c>
      <c r="B93" t="s">
        <v>153</v>
      </c>
      <c r="C93" t="s">
        <v>154</v>
      </c>
      <c r="D93" s="1">
        <v>5207224</v>
      </c>
      <c r="E93" s="1" t="s">
        <v>2</v>
      </c>
      <c r="F93" s="1" t="s">
        <v>2355</v>
      </c>
      <c r="G93" s="1">
        <f>IFERROR(VLOOKUP(A93,'Phụ kiện PPR'!$A$6:$H$533,7,0),0)</f>
        <v>32</v>
      </c>
      <c r="H93" s="1">
        <f>IFERROR(VLOOKUP(A93,'Ống PPR'!$A$6:$I$90,8,0),0)</f>
        <v>0</v>
      </c>
      <c r="I93">
        <f>IFERROR(VLOOKUP(A93,'Ống HDPE'!$A$7:$I$7905,8,0),0)</f>
        <v>0</v>
      </c>
      <c r="J93">
        <f>IFERROR(VLOOKUP(A93,'Ống Dismy'!$A$6:$M$1900,14,0),0)</f>
        <v>0</v>
      </c>
      <c r="K93">
        <f>IFERROR(VLOOKUP(A93,CP!$A$7:$J$16000,12,0),0)</f>
        <v>0</v>
      </c>
      <c r="L93">
        <f>IFERROR(VLOOKUP(A93,'Phụ kiện PVC'!$A$5:$I$465,10,0),0)</f>
        <v>0</v>
      </c>
      <c r="M93">
        <f>IFERROR(VLOOKUP(A93,'Ống miền Nam'!$A$7:$I$120,8,0),0)</f>
        <v>0</v>
      </c>
      <c r="N93">
        <f>IFERROR(VLOOKUP(A93,'Van vòi'!$A$6:$G$97,7,0),0)</f>
        <v>0</v>
      </c>
      <c r="O93">
        <f>IFERROR(VLOOKUP(A93,'Ống luồn dây điện'!$A$7:$I$26,8,0),0)</f>
        <v>0</v>
      </c>
      <c r="P93">
        <f>IFERROR(VLOOKUP(B93,'PK HDPE'!$A$6:$H$13,7,0),0)</f>
        <v>0</v>
      </c>
      <c r="R93" s="4">
        <f t="shared" si="5"/>
        <v>32</v>
      </c>
      <c r="S93" s="252">
        <v>0.1</v>
      </c>
      <c r="T93">
        <f t="shared" si="3"/>
        <v>3</v>
      </c>
      <c r="U93" s="4">
        <f t="shared" si="4"/>
        <v>35</v>
      </c>
      <c r="V93" s="4">
        <f>VLOOKUP(B93,[2]DG!$C$2:$E$6048,3,0)-R93</f>
        <v>11059</v>
      </c>
      <c r="W93" t="str">
        <f>VLOOKUP(A93,'[3]Danh mục full'!$A$4:$A$1739,1,0)</f>
        <v>12CHG32</v>
      </c>
    </row>
    <row r="94" spans="1:23" hidden="1" x14ac:dyDescent="0.25">
      <c r="A94" t="s">
        <v>155</v>
      </c>
      <c r="B94" t="s">
        <v>155</v>
      </c>
      <c r="C94" t="s">
        <v>156</v>
      </c>
      <c r="D94" s="1">
        <v>9445096.4000000022</v>
      </c>
      <c r="E94" s="1" t="s">
        <v>2</v>
      </c>
      <c r="F94" s="1" t="s">
        <v>2355</v>
      </c>
      <c r="G94" s="1">
        <f>IFERROR(VLOOKUP(A94,'Phụ kiện PPR'!$A$6:$H$533,7,0),0)</f>
        <v>40</v>
      </c>
      <c r="H94" s="1">
        <f>IFERROR(VLOOKUP(A94,'Ống PPR'!$A$6:$I$90,8,0),0)</f>
        <v>0</v>
      </c>
      <c r="I94">
        <f>IFERROR(VLOOKUP(A94,'Ống HDPE'!$A$7:$I$7905,8,0),0)</f>
        <v>0</v>
      </c>
      <c r="J94">
        <f>IFERROR(VLOOKUP(A94,'Ống Dismy'!$A$6:$M$1900,14,0),0)</f>
        <v>0</v>
      </c>
      <c r="K94">
        <f>IFERROR(VLOOKUP(A94,CP!$A$7:$J$16000,12,0),0)</f>
        <v>0</v>
      </c>
      <c r="L94">
        <f>IFERROR(VLOOKUP(A94,'Phụ kiện PVC'!$A$5:$I$465,10,0),0)</f>
        <v>0</v>
      </c>
      <c r="M94">
        <f>IFERROR(VLOOKUP(A94,'Ống miền Nam'!$A$7:$I$120,8,0),0)</f>
        <v>0</v>
      </c>
      <c r="N94">
        <f>IFERROR(VLOOKUP(A94,'Van vòi'!$A$6:$G$97,7,0),0)</f>
        <v>0</v>
      </c>
      <c r="O94">
        <f>IFERROR(VLOOKUP(A94,'Ống luồn dây điện'!$A$7:$I$26,8,0),0)</f>
        <v>0</v>
      </c>
      <c r="P94">
        <f>IFERROR(VLOOKUP(B94,'PK HDPE'!$A$6:$H$13,7,0),0)</f>
        <v>0</v>
      </c>
      <c r="R94" s="4">
        <f t="shared" si="5"/>
        <v>40</v>
      </c>
      <c r="S94" s="252">
        <v>0.1</v>
      </c>
      <c r="T94">
        <f t="shared" si="3"/>
        <v>4</v>
      </c>
      <c r="U94" s="4">
        <f t="shared" si="4"/>
        <v>44</v>
      </c>
      <c r="V94" s="4">
        <f>VLOOKUP(B94,[2]DG!$C$2:$E$6048,3,0)-R94</f>
        <v>21596</v>
      </c>
      <c r="W94" t="str">
        <f>VLOOKUP(A94,'[3]Danh mục full'!$A$4:$A$1739,1,0)</f>
        <v>12CHG40</v>
      </c>
    </row>
    <row r="95" spans="1:23" hidden="1" x14ac:dyDescent="0.25">
      <c r="A95" t="s">
        <v>157</v>
      </c>
      <c r="B95" t="s">
        <v>157</v>
      </c>
      <c r="C95" t="s">
        <v>158</v>
      </c>
      <c r="D95" s="1">
        <v>11403438</v>
      </c>
      <c r="E95" s="1" t="s">
        <v>2</v>
      </c>
      <c r="F95" s="1" t="s">
        <v>2355</v>
      </c>
      <c r="G95" s="1">
        <f>IFERROR(VLOOKUP(A95,'Phụ kiện PPR'!$A$6:$H$533,7,0),0)</f>
        <v>50</v>
      </c>
      <c r="H95" s="1">
        <f>IFERROR(VLOOKUP(A95,'Ống PPR'!$A$6:$I$90,8,0),0)</f>
        <v>0</v>
      </c>
      <c r="I95">
        <f>IFERROR(VLOOKUP(A95,'Ống HDPE'!$A$7:$I$7905,8,0),0)</f>
        <v>0</v>
      </c>
      <c r="J95">
        <f>IFERROR(VLOOKUP(A95,'Ống Dismy'!$A$6:$M$1900,14,0),0)</f>
        <v>0</v>
      </c>
      <c r="K95">
        <f>IFERROR(VLOOKUP(A95,CP!$A$7:$J$16000,12,0),0)</f>
        <v>0</v>
      </c>
      <c r="L95">
        <f>IFERROR(VLOOKUP(A95,'Phụ kiện PVC'!$A$5:$I$465,10,0),0)</f>
        <v>0</v>
      </c>
      <c r="M95">
        <f>IFERROR(VLOOKUP(A95,'Ống miền Nam'!$A$7:$I$120,8,0),0)</f>
        <v>0</v>
      </c>
      <c r="N95">
        <f>IFERROR(VLOOKUP(A95,'Van vòi'!$A$6:$G$97,7,0),0)</f>
        <v>0</v>
      </c>
      <c r="O95">
        <f>IFERROR(VLOOKUP(A95,'Ống luồn dây điện'!$A$7:$I$26,8,0),0)</f>
        <v>0</v>
      </c>
      <c r="P95">
        <f>IFERROR(VLOOKUP(B95,'PK HDPE'!$A$6:$H$13,7,0),0)</f>
        <v>0</v>
      </c>
      <c r="R95" s="4">
        <f t="shared" si="5"/>
        <v>50</v>
      </c>
      <c r="S95" s="252">
        <v>0.1</v>
      </c>
      <c r="T95">
        <f t="shared" si="3"/>
        <v>5</v>
      </c>
      <c r="U95" s="4">
        <f t="shared" si="4"/>
        <v>55</v>
      </c>
      <c r="V95" s="4">
        <f>VLOOKUP(B95,[2]DG!$C$2:$E$6048,3,0)-R95</f>
        <v>41859</v>
      </c>
      <c r="W95" t="str">
        <f>VLOOKUP(A95,'[3]Danh mục full'!$A$4:$A$1739,1,0)</f>
        <v>12CHG50</v>
      </c>
    </row>
    <row r="96" spans="1:23" hidden="1" x14ac:dyDescent="0.25">
      <c r="A96" t="s">
        <v>2403</v>
      </c>
      <c r="B96" t="s">
        <v>2403</v>
      </c>
      <c r="C96" t="s">
        <v>2404</v>
      </c>
      <c r="D96" s="1">
        <f>VLOOKUP(A96,[4]Sheet1!$B$5:$J$2530,9,0)</f>
        <v>419</v>
      </c>
      <c r="E96" s="1" t="s">
        <v>2</v>
      </c>
      <c r="F96" s="1" t="s">
        <v>2355</v>
      </c>
      <c r="G96" s="1">
        <f>IFERROR(VLOOKUP(A96,'Phụ kiện PPR'!$A$6:$H$533,7,0),0)</f>
        <v>63</v>
      </c>
      <c r="H96" s="1">
        <f>IFERROR(VLOOKUP(A96,'Ống PPR'!$A$6:$I$90,8,0),0)</f>
        <v>0</v>
      </c>
      <c r="I96">
        <f>IFERROR(VLOOKUP(A96,'Ống HDPE'!$A$7:$I$7905,8,0),0)</f>
        <v>0</v>
      </c>
      <c r="J96">
        <f>IFERROR(VLOOKUP(A96,'Ống Dismy'!$A$6:$M$1900,14,0),0)</f>
        <v>0</v>
      </c>
      <c r="K96">
        <f>IFERROR(VLOOKUP(A96,CP!$A$7:$J$16000,12,0),0)</f>
        <v>0</v>
      </c>
      <c r="L96">
        <f>IFERROR(VLOOKUP(A96,'Phụ kiện PVC'!$A$5:$I$465,10,0),0)</f>
        <v>0</v>
      </c>
      <c r="M96">
        <f>IFERROR(VLOOKUP(A96,'Ống miền Nam'!$A$7:$I$120,8,0),0)</f>
        <v>0</v>
      </c>
      <c r="N96">
        <f>IFERROR(VLOOKUP(A96,'Van vòi'!$A$6:$G$97,7,0),0)</f>
        <v>0</v>
      </c>
      <c r="O96">
        <f>IFERROR(VLOOKUP(A96,'Ống luồn dây điện'!$A$7:$I$26,8,0),0)</f>
        <v>0</v>
      </c>
      <c r="P96">
        <f>IFERROR(VLOOKUP(B96,'PK HDPE'!$A$6:$H$13,7,0),0)</f>
        <v>0</v>
      </c>
      <c r="R96" s="4">
        <f t="shared" si="5"/>
        <v>63</v>
      </c>
      <c r="S96" s="252">
        <v>0.1</v>
      </c>
      <c r="T96">
        <f t="shared" ref="T96:T159" si="6">ROUND(R96*S96,0)</f>
        <v>6</v>
      </c>
      <c r="U96" s="4">
        <f t="shared" ref="U96:U159" si="7">+R96+T96</f>
        <v>69</v>
      </c>
      <c r="V96" s="4">
        <f>VLOOKUP(B96,[2]DG!$C$2:$E$6048,3,0)-R96</f>
        <v>97119</v>
      </c>
      <c r="W96" t="str">
        <f>VLOOKUP(A96,'[3]Danh mục full'!$A$4:$A$1739,1,0)</f>
        <v>12CHG63</v>
      </c>
    </row>
    <row r="97" spans="1:23" hidden="1" x14ac:dyDescent="0.25">
      <c r="A97" t="s">
        <v>159</v>
      </c>
      <c r="B97" t="s">
        <v>159</v>
      </c>
      <c r="C97" t="s">
        <v>160</v>
      </c>
      <c r="D97" s="1">
        <v>292139</v>
      </c>
      <c r="E97" s="1" t="s">
        <v>2</v>
      </c>
      <c r="F97" s="1" t="s">
        <v>2355</v>
      </c>
      <c r="G97" s="1">
        <f>IFERROR(VLOOKUP(A97,'Phụ kiện PPR'!$A$6:$H$533,7,0),0)</f>
        <v>75</v>
      </c>
      <c r="H97" s="1">
        <f>IFERROR(VLOOKUP(A97,'Ống PPR'!$A$6:$I$90,8,0),0)</f>
        <v>0</v>
      </c>
      <c r="I97">
        <f>IFERROR(VLOOKUP(A97,'Ống HDPE'!$A$7:$I$7905,8,0),0)</f>
        <v>0</v>
      </c>
      <c r="J97">
        <f>IFERROR(VLOOKUP(A97,'Ống Dismy'!$A$6:$M$1900,14,0),0)</f>
        <v>0</v>
      </c>
      <c r="K97">
        <f>IFERROR(VLOOKUP(A97,CP!$A$7:$J$16000,12,0),0)</f>
        <v>0</v>
      </c>
      <c r="L97">
        <f>IFERROR(VLOOKUP(A97,'Phụ kiện PVC'!$A$5:$I$465,10,0),0)</f>
        <v>0</v>
      </c>
      <c r="M97">
        <f>IFERROR(VLOOKUP(A97,'Ống miền Nam'!$A$7:$I$120,8,0),0)</f>
        <v>0</v>
      </c>
      <c r="N97">
        <f>IFERROR(VLOOKUP(A97,'Van vòi'!$A$6:$G$97,7,0),0)</f>
        <v>0</v>
      </c>
      <c r="O97">
        <f>IFERROR(VLOOKUP(A97,'Ống luồn dây điện'!$A$7:$I$26,8,0),0)</f>
        <v>0</v>
      </c>
      <c r="P97">
        <f>IFERROR(VLOOKUP(B97,'PK HDPE'!$A$6:$H$13,7,0),0)</f>
        <v>0</v>
      </c>
      <c r="R97" s="4">
        <f t="shared" si="5"/>
        <v>75</v>
      </c>
      <c r="S97" s="252">
        <v>0.1</v>
      </c>
      <c r="T97">
        <f t="shared" si="6"/>
        <v>8</v>
      </c>
      <c r="U97" s="4">
        <f t="shared" si="7"/>
        <v>83</v>
      </c>
      <c r="V97" s="4">
        <f>VLOOKUP(B97,[2]DG!$C$2:$E$6048,3,0)-R97</f>
        <v>147470</v>
      </c>
      <c r="W97" t="str">
        <f>VLOOKUP(A97,'[3]Danh mục full'!$A$4:$A$1739,1,0)</f>
        <v>12CHG75</v>
      </c>
    </row>
    <row r="98" spans="1:23" hidden="1" x14ac:dyDescent="0.25">
      <c r="A98" t="s">
        <v>161</v>
      </c>
      <c r="B98" t="s">
        <v>161</v>
      </c>
      <c r="C98" t="s">
        <v>162</v>
      </c>
      <c r="D98" s="1">
        <v>1053550</v>
      </c>
      <c r="E98" s="1" t="s">
        <v>2</v>
      </c>
      <c r="F98" s="1" t="s">
        <v>2355</v>
      </c>
      <c r="G98" s="1">
        <f>IFERROR(VLOOKUP(A98,'Phụ kiện PPR'!$A$6:$H$533,7,0),0)</f>
        <v>20</v>
      </c>
      <c r="H98" s="1">
        <f>IFERROR(VLOOKUP(A98,'Ống PPR'!$A$6:$I$90,8,0),0)</f>
        <v>0</v>
      </c>
      <c r="I98">
        <f>IFERROR(VLOOKUP(A98,'Ống HDPE'!$A$7:$I$7905,8,0),0)</f>
        <v>0</v>
      </c>
      <c r="J98">
        <f>IFERROR(VLOOKUP(A98,'Ống Dismy'!$A$6:$M$1900,14,0),0)</f>
        <v>0</v>
      </c>
      <c r="K98">
        <f>IFERROR(VLOOKUP(A98,CP!$A$7:$J$16000,12,0),0)</f>
        <v>0</v>
      </c>
      <c r="L98">
        <f>IFERROR(VLOOKUP(A98,'Phụ kiện PVC'!$A$5:$I$465,10,0),0)</f>
        <v>0</v>
      </c>
      <c r="M98">
        <f>IFERROR(VLOOKUP(A98,'Ống miền Nam'!$A$7:$I$120,8,0),0)</f>
        <v>0</v>
      </c>
      <c r="N98">
        <f>IFERROR(VLOOKUP(A98,'Van vòi'!$A$6:$G$97,7,0),0)</f>
        <v>0</v>
      </c>
      <c r="O98">
        <f>IFERROR(VLOOKUP(A98,'Ống luồn dây điện'!$A$7:$I$26,8,0),0)</f>
        <v>0</v>
      </c>
      <c r="P98">
        <f>IFERROR(VLOOKUP(B98,'PK HDPE'!$A$6:$H$13,7,0),0)</f>
        <v>0</v>
      </c>
      <c r="R98" s="4">
        <f t="shared" si="5"/>
        <v>20</v>
      </c>
      <c r="S98" s="252">
        <v>0.1</v>
      </c>
      <c r="T98">
        <f t="shared" si="6"/>
        <v>2</v>
      </c>
      <c r="U98" s="4">
        <f t="shared" si="7"/>
        <v>22</v>
      </c>
      <c r="V98" s="4">
        <f>VLOOKUP(B98,[2]DG!$C$2:$E$6048,3,0)-R98</f>
        <v>5525</v>
      </c>
      <c r="W98" t="str">
        <f>VLOOKUP(A98,'[3]Danh mục full'!$A$4:$A$1739,1,0)</f>
        <v>12CHUV2020</v>
      </c>
    </row>
    <row r="99" spans="1:23" hidden="1" x14ac:dyDescent="0.25">
      <c r="A99" t="s">
        <v>163</v>
      </c>
      <c r="B99" t="s">
        <v>163</v>
      </c>
      <c r="C99" t="s">
        <v>164</v>
      </c>
      <c r="D99" s="1">
        <v>11307504</v>
      </c>
      <c r="E99" s="1" t="s">
        <v>2</v>
      </c>
      <c r="F99" s="1" t="s">
        <v>2355</v>
      </c>
      <c r="G99" s="1">
        <f>IFERROR(VLOOKUP(A99,'Phụ kiện PPR'!$A$6:$H$533,7,0),0)</f>
        <v>25</v>
      </c>
      <c r="H99" s="1">
        <f>IFERROR(VLOOKUP(A99,'Ống PPR'!$A$6:$I$90,8,0),0)</f>
        <v>0</v>
      </c>
      <c r="I99">
        <f>IFERROR(VLOOKUP(A99,'Ống HDPE'!$A$7:$I$7905,8,0),0)</f>
        <v>0</v>
      </c>
      <c r="J99">
        <f>IFERROR(VLOOKUP(A99,'Ống Dismy'!$A$6:$M$1900,14,0),0)</f>
        <v>0</v>
      </c>
      <c r="K99">
        <f>IFERROR(VLOOKUP(A99,CP!$A$7:$J$16000,12,0),0)</f>
        <v>0</v>
      </c>
      <c r="L99">
        <f>IFERROR(VLOOKUP(A99,'Phụ kiện PVC'!$A$5:$I$465,10,0),0)</f>
        <v>0</v>
      </c>
      <c r="M99">
        <f>IFERROR(VLOOKUP(A99,'Ống miền Nam'!$A$7:$I$120,8,0),0)</f>
        <v>0</v>
      </c>
      <c r="N99">
        <f>IFERROR(VLOOKUP(A99,'Van vòi'!$A$6:$G$97,7,0),0)</f>
        <v>0</v>
      </c>
      <c r="O99">
        <f>IFERROR(VLOOKUP(A99,'Ống luồn dây điện'!$A$7:$I$26,8,0),0)</f>
        <v>0</v>
      </c>
      <c r="P99">
        <f>IFERROR(VLOOKUP(B99,'PK HDPE'!$A$6:$H$13,7,0),0)</f>
        <v>0</v>
      </c>
      <c r="R99" s="4">
        <f t="shared" si="5"/>
        <v>25</v>
      </c>
      <c r="S99" s="252">
        <v>0.1</v>
      </c>
      <c r="T99">
        <f t="shared" si="6"/>
        <v>3</v>
      </c>
      <c r="U99" s="4">
        <f t="shared" si="7"/>
        <v>28</v>
      </c>
      <c r="V99" s="4">
        <f>VLOOKUP(B99,[2]DG!$C$2:$E$6048,3,0)-R99</f>
        <v>8793</v>
      </c>
      <c r="W99" t="str">
        <f>VLOOKUP(A99,'[3]Danh mục full'!$A$4:$A$1739,1,0)</f>
        <v>12CHUV2525</v>
      </c>
    </row>
    <row r="100" spans="1:23" hidden="1" x14ac:dyDescent="0.25">
      <c r="A100" t="s">
        <v>165</v>
      </c>
      <c r="B100" t="s">
        <v>165</v>
      </c>
      <c r="C100" t="s">
        <v>166</v>
      </c>
      <c r="D100" s="1">
        <v>3096270</v>
      </c>
      <c r="E100" s="1" t="s">
        <v>2</v>
      </c>
      <c r="F100" s="1" t="s">
        <v>2355</v>
      </c>
      <c r="G100" s="1">
        <f>IFERROR(VLOOKUP(A100,'Phụ kiện PPR'!$A$6:$H$533,7,0),0)</f>
        <v>32</v>
      </c>
      <c r="H100" s="1">
        <f>IFERROR(VLOOKUP(A100,'Ống PPR'!$A$6:$I$90,8,0),0)</f>
        <v>0</v>
      </c>
      <c r="I100">
        <f>IFERROR(VLOOKUP(A100,'Ống HDPE'!$A$7:$I$7905,8,0),0)</f>
        <v>0</v>
      </c>
      <c r="J100">
        <f>IFERROR(VLOOKUP(A100,'Ống Dismy'!$A$6:$M$1900,14,0),0)</f>
        <v>0</v>
      </c>
      <c r="K100">
        <f>IFERROR(VLOOKUP(A100,CP!$A$7:$J$16000,12,0),0)</f>
        <v>0</v>
      </c>
      <c r="L100">
        <f>IFERROR(VLOOKUP(A100,'Phụ kiện PVC'!$A$5:$I$465,10,0),0)</f>
        <v>0</v>
      </c>
      <c r="M100">
        <f>IFERROR(VLOOKUP(A100,'Ống miền Nam'!$A$7:$I$120,8,0),0)</f>
        <v>0</v>
      </c>
      <c r="N100">
        <f>IFERROR(VLOOKUP(A100,'Van vòi'!$A$6:$G$97,7,0),0)</f>
        <v>0</v>
      </c>
      <c r="O100">
        <f>IFERROR(VLOOKUP(A100,'Ống luồn dây điện'!$A$7:$I$26,8,0),0)</f>
        <v>0</v>
      </c>
      <c r="P100">
        <f>IFERROR(VLOOKUP(B100,'PK HDPE'!$A$6:$H$13,7,0),0)</f>
        <v>0</v>
      </c>
      <c r="R100" s="4">
        <f t="shared" si="5"/>
        <v>32</v>
      </c>
      <c r="S100" s="252">
        <v>0.1</v>
      </c>
      <c r="T100">
        <f t="shared" si="6"/>
        <v>3</v>
      </c>
      <c r="U100" s="4">
        <f t="shared" si="7"/>
        <v>35</v>
      </c>
      <c r="V100" s="4">
        <f>VLOOKUP(B100,[2]DG!$C$2:$E$6048,3,0)-R100</f>
        <v>13423</v>
      </c>
      <c r="W100" t="str">
        <f>VLOOKUP(A100,'[3]Danh mục full'!$A$4:$A$1739,1,0)</f>
        <v>12CHUV3232</v>
      </c>
    </row>
    <row r="101" spans="1:23" hidden="1" x14ac:dyDescent="0.25">
      <c r="A101" t="s">
        <v>167</v>
      </c>
      <c r="B101" t="s">
        <v>167</v>
      </c>
      <c r="C101" t="s">
        <v>168</v>
      </c>
      <c r="D101" s="1">
        <v>5363251</v>
      </c>
      <c r="E101" s="1" t="s">
        <v>2</v>
      </c>
      <c r="F101" s="1" t="s">
        <v>2355</v>
      </c>
      <c r="G101" s="1">
        <f>IFERROR(VLOOKUP(A101,'Phụ kiện PPR'!$A$6:$H$533,7,0),0)</f>
        <v>40</v>
      </c>
      <c r="H101" s="1">
        <f>IFERROR(VLOOKUP(A101,'Ống PPR'!$A$6:$I$90,8,0),0)</f>
        <v>0</v>
      </c>
      <c r="I101">
        <f>IFERROR(VLOOKUP(A101,'Ống HDPE'!$A$7:$I$7905,8,0),0)</f>
        <v>0</v>
      </c>
      <c r="J101">
        <f>IFERROR(VLOOKUP(A101,'Ống Dismy'!$A$6:$M$1900,14,0),0)</f>
        <v>0</v>
      </c>
      <c r="K101">
        <f>IFERROR(VLOOKUP(A101,CP!$A$7:$J$16000,12,0),0)</f>
        <v>0</v>
      </c>
      <c r="L101">
        <f>IFERROR(VLOOKUP(A101,'Phụ kiện PVC'!$A$5:$I$465,10,0),0)</f>
        <v>0</v>
      </c>
      <c r="M101">
        <f>IFERROR(VLOOKUP(A101,'Ống miền Nam'!$A$7:$I$120,8,0),0)</f>
        <v>0</v>
      </c>
      <c r="N101">
        <f>IFERROR(VLOOKUP(A101,'Van vòi'!$A$6:$G$97,7,0),0)</f>
        <v>0</v>
      </c>
      <c r="O101">
        <f>IFERROR(VLOOKUP(A101,'Ống luồn dây điện'!$A$7:$I$26,8,0),0)</f>
        <v>0</v>
      </c>
      <c r="P101">
        <f>IFERROR(VLOOKUP(B101,'PK HDPE'!$A$6:$H$13,7,0),0)</f>
        <v>0</v>
      </c>
      <c r="R101" s="4">
        <f t="shared" si="5"/>
        <v>40</v>
      </c>
      <c r="S101" s="252">
        <v>0.1</v>
      </c>
      <c r="T101">
        <f t="shared" si="6"/>
        <v>4</v>
      </c>
      <c r="U101" s="4">
        <f t="shared" si="7"/>
        <v>44</v>
      </c>
      <c r="V101" s="4">
        <f>VLOOKUP(B101,[2]DG!$C$2:$E$6048,3,0)-R101</f>
        <v>25778</v>
      </c>
      <c r="W101" t="str">
        <f>VLOOKUP(A101,'[3]Danh mục full'!$A$4:$A$1739,1,0)</f>
        <v>12CHUV4040</v>
      </c>
    </row>
    <row r="102" spans="1:23" hidden="1" x14ac:dyDescent="0.25">
      <c r="A102" t="s">
        <v>169</v>
      </c>
      <c r="B102" t="s">
        <v>169</v>
      </c>
      <c r="C102" t="s">
        <v>170</v>
      </c>
      <c r="D102" s="1">
        <v>31879813.800000001</v>
      </c>
      <c r="E102" s="1" t="s">
        <v>2</v>
      </c>
      <c r="F102" s="1" t="s">
        <v>2355</v>
      </c>
      <c r="G102" s="1">
        <f>IFERROR(VLOOKUP(A102,'Phụ kiện PPR'!$A$6:$H$533,7,0),0)</f>
        <v>50</v>
      </c>
      <c r="H102" s="1">
        <f>IFERROR(VLOOKUP(A102,'Ống PPR'!$A$6:$I$90,8,0),0)</f>
        <v>0</v>
      </c>
      <c r="I102">
        <f>IFERROR(VLOOKUP(A102,'Ống HDPE'!$A$7:$I$7905,8,0),0)</f>
        <v>0</v>
      </c>
      <c r="J102">
        <f>IFERROR(VLOOKUP(A102,'Ống Dismy'!$A$6:$M$1900,14,0),0)</f>
        <v>0</v>
      </c>
      <c r="K102">
        <f>IFERROR(VLOOKUP(A102,CP!$A$7:$J$16000,12,0),0)</f>
        <v>0</v>
      </c>
      <c r="L102">
        <f>IFERROR(VLOOKUP(A102,'Phụ kiện PVC'!$A$5:$I$465,10,0),0)</f>
        <v>0</v>
      </c>
      <c r="M102">
        <f>IFERROR(VLOOKUP(A102,'Ống miền Nam'!$A$7:$I$120,8,0),0)</f>
        <v>0</v>
      </c>
      <c r="N102">
        <f>IFERROR(VLOOKUP(A102,'Van vòi'!$A$6:$G$97,7,0),0)</f>
        <v>0</v>
      </c>
      <c r="O102">
        <f>IFERROR(VLOOKUP(A102,'Ống luồn dây điện'!$A$7:$I$26,8,0),0)</f>
        <v>0</v>
      </c>
      <c r="P102">
        <f>IFERROR(VLOOKUP(B102,'PK HDPE'!$A$6:$H$13,7,0),0)</f>
        <v>0</v>
      </c>
      <c r="R102" s="4">
        <f t="shared" si="5"/>
        <v>50</v>
      </c>
      <c r="S102" s="252">
        <v>0.1</v>
      </c>
      <c r="T102">
        <f t="shared" si="6"/>
        <v>5</v>
      </c>
      <c r="U102" s="4">
        <f t="shared" si="7"/>
        <v>55</v>
      </c>
      <c r="V102" s="4">
        <f>VLOOKUP(B102,[2]DG!$C$2:$E$6048,3,0)-R102</f>
        <v>50314</v>
      </c>
      <c r="W102" t="str">
        <f>VLOOKUP(A102,'[3]Danh mục full'!$A$4:$A$1739,1,0)</f>
        <v>12CHUV5050</v>
      </c>
    </row>
    <row r="103" spans="1:23" hidden="1" x14ac:dyDescent="0.25">
      <c r="A103" t="s">
        <v>2405</v>
      </c>
      <c r="B103" t="s">
        <v>2405</v>
      </c>
      <c r="C103" t="s">
        <v>2406</v>
      </c>
      <c r="D103" s="1">
        <f>VLOOKUP(A103,[4]Sheet1!$B$5:$J$2530,9,0)</f>
        <v>810</v>
      </c>
      <c r="E103" s="1" t="s">
        <v>2</v>
      </c>
      <c r="F103" s="1" t="s">
        <v>2355</v>
      </c>
      <c r="G103" s="1">
        <f>IFERROR(VLOOKUP(A103,'Phụ kiện PPR'!$A$6:$H$533,7,0),0)</f>
        <v>63</v>
      </c>
      <c r="H103" s="1">
        <f>IFERROR(VLOOKUP(A103,'Ống PPR'!$A$6:$I$90,8,0),0)</f>
        <v>0</v>
      </c>
      <c r="I103">
        <f>IFERROR(VLOOKUP(A103,'Ống HDPE'!$A$7:$I$7905,8,0),0)</f>
        <v>0</v>
      </c>
      <c r="J103">
        <f>IFERROR(VLOOKUP(A103,'Ống Dismy'!$A$6:$M$1900,14,0),0)</f>
        <v>0</v>
      </c>
      <c r="K103">
        <f>IFERROR(VLOOKUP(A103,CP!$A$7:$J$16000,12,0),0)</f>
        <v>0</v>
      </c>
      <c r="L103">
        <f>IFERROR(VLOOKUP(A103,'Phụ kiện PVC'!$A$5:$I$465,10,0),0)</f>
        <v>0</v>
      </c>
      <c r="M103">
        <f>IFERROR(VLOOKUP(A103,'Ống miền Nam'!$A$7:$I$120,8,0),0)</f>
        <v>0</v>
      </c>
      <c r="N103">
        <f>IFERROR(VLOOKUP(A103,'Van vòi'!$A$6:$G$97,7,0),0)</f>
        <v>0</v>
      </c>
      <c r="O103">
        <f>IFERROR(VLOOKUP(A103,'Ống luồn dây điện'!$A$7:$I$26,8,0),0)</f>
        <v>0</v>
      </c>
      <c r="P103">
        <f>IFERROR(VLOOKUP(B103,'PK HDPE'!$A$6:$H$13,7,0),0)</f>
        <v>0</v>
      </c>
      <c r="R103" s="4">
        <f t="shared" si="5"/>
        <v>63</v>
      </c>
      <c r="S103" s="252">
        <v>0.1</v>
      </c>
      <c r="T103">
        <f t="shared" si="6"/>
        <v>6</v>
      </c>
      <c r="U103" s="4">
        <f t="shared" si="7"/>
        <v>69</v>
      </c>
      <c r="V103" s="4">
        <f>VLOOKUP(B103,[2]DG!$C$2:$E$6048,3,0)-R103</f>
        <v>116482</v>
      </c>
      <c r="W103" t="str">
        <f>VLOOKUP(A103,'[3]Danh mục full'!$A$4:$A$1739,1,0)</f>
        <v>12CHUV6363</v>
      </c>
    </row>
    <row r="104" spans="1:23" hidden="1" x14ac:dyDescent="0.25">
      <c r="A104" t="s">
        <v>171</v>
      </c>
      <c r="B104" t="s">
        <v>171</v>
      </c>
      <c r="C104" t="s">
        <v>172</v>
      </c>
      <c r="D104" s="1">
        <v>856800</v>
      </c>
      <c r="E104" s="1" t="s">
        <v>2</v>
      </c>
      <c r="F104" s="1" t="s">
        <v>2355</v>
      </c>
      <c r="G104" s="1">
        <f>IFERROR(VLOOKUP(A104,'Phụ kiện PPR'!$A$6:$H$533,7,0),0)</f>
        <v>110</v>
      </c>
      <c r="H104" s="1">
        <f>IFERROR(VLOOKUP(A104,'Ống PPR'!$A$6:$I$90,8,0),0)</f>
        <v>0</v>
      </c>
      <c r="I104">
        <f>IFERROR(VLOOKUP(A104,'Ống HDPE'!$A$7:$I$7905,8,0),0)</f>
        <v>0</v>
      </c>
      <c r="J104">
        <f>IFERROR(VLOOKUP(A104,'Ống Dismy'!$A$6:$M$1900,14,0),0)</f>
        <v>0</v>
      </c>
      <c r="K104">
        <f>IFERROR(VLOOKUP(A104,CP!$A$7:$J$16000,12,0),0)</f>
        <v>0</v>
      </c>
      <c r="L104">
        <f>IFERROR(VLOOKUP(A104,'Phụ kiện PVC'!$A$5:$I$465,10,0),0)</f>
        <v>0</v>
      </c>
      <c r="M104">
        <f>IFERROR(VLOOKUP(A104,'Ống miền Nam'!$A$7:$I$120,8,0),0)</f>
        <v>0</v>
      </c>
      <c r="N104">
        <f>IFERROR(VLOOKUP(A104,'Van vòi'!$A$6:$G$97,7,0),0)</f>
        <v>0</v>
      </c>
      <c r="O104">
        <f>IFERROR(VLOOKUP(A104,'Ống luồn dây điện'!$A$7:$I$26,8,0),0)</f>
        <v>0</v>
      </c>
      <c r="P104">
        <f>IFERROR(VLOOKUP(B104,'PK HDPE'!$A$6:$H$13,7,0),0)</f>
        <v>0</v>
      </c>
      <c r="R104" s="4">
        <f t="shared" si="5"/>
        <v>110</v>
      </c>
      <c r="S104" s="252">
        <v>0.1</v>
      </c>
      <c r="T104">
        <f t="shared" si="6"/>
        <v>11</v>
      </c>
      <c r="U104" s="4">
        <f t="shared" si="7"/>
        <v>121</v>
      </c>
      <c r="V104" s="4">
        <f>VLOOKUP(B104,[2]DG!$C$2:$E$6048,3,0)-R104</f>
        <v>305890</v>
      </c>
      <c r="W104" t="str">
        <f>VLOOKUP(A104,'[3]Danh mục full'!$A$4:$A$1739,1,0)</f>
        <v>12CHX110</v>
      </c>
    </row>
    <row r="105" spans="1:23" hidden="1" x14ac:dyDescent="0.25">
      <c r="A105" t="s">
        <v>173</v>
      </c>
      <c r="B105" t="s">
        <v>173</v>
      </c>
      <c r="C105" t="s">
        <v>174</v>
      </c>
      <c r="D105" s="1">
        <v>700068</v>
      </c>
      <c r="E105" s="1" t="s">
        <v>2</v>
      </c>
      <c r="F105" s="1" t="s">
        <v>2355</v>
      </c>
      <c r="G105" s="1">
        <f>IFERROR(VLOOKUP(A105,'Phụ kiện PPR'!$A$6:$H$533,7,0),0)</f>
        <v>125</v>
      </c>
      <c r="H105" s="1">
        <f>IFERROR(VLOOKUP(A105,'Ống PPR'!$A$6:$I$90,8,0),0)</f>
        <v>0</v>
      </c>
      <c r="I105">
        <f>IFERROR(VLOOKUP(A105,'Ống HDPE'!$A$7:$I$7905,8,0),0)</f>
        <v>0</v>
      </c>
      <c r="J105">
        <f>IFERROR(VLOOKUP(A105,'Ống Dismy'!$A$6:$M$1900,14,0),0)</f>
        <v>0</v>
      </c>
      <c r="K105">
        <f>IFERROR(VLOOKUP(A105,CP!$A$7:$J$16000,12,0),0)</f>
        <v>0</v>
      </c>
      <c r="L105">
        <f>IFERROR(VLOOKUP(A105,'Phụ kiện PVC'!$A$5:$I$465,10,0),0)</f>
        <v>0</v>
      </c>
      <c r="M105">
        <f>IFERROR(VLOOKUP(A105,'Ống miền Nam'!$A$7:$I$120,8,0),0)</f>
        <v>0</v>
      </c>
      <c r="N105">
        <f>IFERROR(VLOOKUP(A105,'Van vòi'!$A$6:$G$97,7,0),0)</f>
        <v>0</v>
      </c>
      <c r="O105">
        <f>IFERROR(VLOOKUP(A105,'Ống luồn dây điện'!$A$7:$I$26,8,0),0)</f>
        <v>0</v>
      </c>
      <c r="P105">
        <f>IFERROR(VLOOKUP(B105,'PK HDPE'!$A$6:$H$13,7,0),0)</f>
        <v>0</v>
      </c>
      <c r="R105" s="4">
        <f t="shared" si="5"/>
        <v>125</v>
      </c>
      <c r="S105" s="252">
        <v>0.1</v>
      </c>
      <c r="T105">
        <f t="shared" si="6"/>
        <v>13</v>
      </c>
      <c r="U105" s="4">
        <f t="shared" si="7"/>
        <v>138</v>
      </c>
      <c r="V105" s="4">
        <f>VLOOKUP(B105,[2]DG!$C$2:$E$6048,3,0)-R105</f>
        <v>511420</v>
      </c>
      <c r="W105" t="str">
        <f>VLOOKUP(A105,'[3]Danh mục full'!$A$4:$A$1739,1,0)</f>
        <v>12CHX125</v>
      </c>
    </row>
    <row r="106" spans="1:23" hidden="1" x14ac:dyDescent="0.25">
      <c r="A106" t="s">
        <v>175</v>
      </c>
      <c r="B106" t="s">
        <v>175</v>
      </c>
      <c r="C106" t="s">
        <v>176</v>
      </c>
      <c r="D106" s="1">
        <v>51008082</v>
      </c>
      <c r="E106" s="1" t="s">
        <v>2</v>
      </c>
      <c r="F106" s="1" t="s">
        <v>2355</v>
      </c>
      <c r="G106" s="1">
        <f>IFERROR(VLOOKUP(A106,'Phụ kiện PPR'!$A$6:$H$533,7,0),0)</f>
        <v>20</v>
      </c>
      <c r="H106" s="1">
        <f>IFERROR(VLOOKUP(A106,'Ống PPR'!$A$6:$I$90,8,0),0)</f>
        <v>0</v>
      </c>
      <c r="I106">
        <f>IFERROR(VLOOKUP(A106,'Ống HDPE'!$A$7:$I$7905,8,0),0)</f>
        <v>0</v>
      </c>
      <c r="J106">
        <f>IFERROR(VLOOKUP(A106,'Ống Dismy'!$A$6:$M$1900,14,0),0)</f>
        <v>0</v>
      </c>
      <c r="K106">
        <f>IFERROR(VLOOKUP(A106,CP!$A$7:$J$16000,12,0),0)</f>
        <v>0</v>
      </c>
      <c r="L106">
        <f>IFERROR(VLOOKUP(A106,'Phụ kiện PVC'!$A$5:$I$465,10,0),0)</f>
        <v>0</v>
      </c>
      <c r="M106">
        <f>IFERROR(VLOOKUP(A106,'Ống miền Nam'!$A$7:$I$120,8,0),0)</f>
        <v>0</v>
      </c>
      <c r="N106">
        <f>IFERROR(VLOOKUP(A106,'Van vòi'!$A$6:$G$97,7,0),0)</f>
        <v>0</v>
      </c>
      <c r="O106">
        <f>IFERROR(VLOOKUP(A106,'Ống luồn dây điện'!$A$7:$I$26,8,0),0)</f>
        <v>0</v>
      </c>
      <c r="P106">
        <f>IFERROR(VLOOKUP(B106,'PK HDPE'!$A$6:$H$13,7,0),0)</f>
        <v>0</v>
      </c>
      <c r="R106" s="4">
        <f t="shared" si="5"/>
        <v>20</v>
      </c>
      <c r="S106" s="252">
        <v>0.1</v>
      </c>
      <c r="T106">
        <f t="shared" si="6"/>
        <v>2</v>
      </c>
      <c r="U106" s="4">
        <f t="shared" si="7"/>
        <v>22</v>
      </c>
      <c r="V106" s="4">
        <f>VLOOKUP(B106,[2]DG!$C$2:$E$6048,3,0)-R106</f>
        <v>4525</v>
      </c>
      <c r="W106" t="str">
        <f>VLOOKUP(A106,'[3]Danh mục full'!$A$4:$A$1739,1,0)</f>
        <v>12CHX20</v>
      </c>
    </row>
    <row r="107" spans="1:23" hidden="1" x14ac:dyDescent="0.25">
      <c r="A107" t="s">
        <v>177</v>
      </c>
      <c r="B107" t="s">
        <v>177</v>
      </c>
      <c r="C107" t="s">
        <v>178</v>
      </c>
      <c r="D107" s="1">
        <v>471892181.59999996</v>
      </c>
      <c r="E107" s="1" t="s">
        <v>2</v>
      </c>
      <c r="F107" s="1" t="s">
        <v>2355</v>
      </c>
      <c r="G107" s="1">
        <f>IFERROR(VLOOKUP(A107,'Phụ kiện PPR'!$A$6:$H$533,7,0),0)</f>
        <v>25</v>
      </c>
      <c r="H107" s="1">
        <f>IFERROR(VLOOKUP(A107,'Ống PPR'!$A$6:$I$90,8,0),0)</f>
        <v>0</v>
      </c>
      <c r="I107">
        <f>IFERROR(VLOOKUP(A107,'Ống HDPE'!$A$7:$I$7905,8,0),0)</f>
        <v>0</v>
      </c>
      <c r="J107">
        <f>IFERROR(VLOOKUP(A107,'Ống Dismy'!$A$6:$M$1900,14,0),0)</f>
        <v>0</v>
      </c>
      <c r="K107">
        <f>IFERROR(VLOOKUP(A107,CP!$A$7:$J$16000,12,0),0)</f>
        <v>0</v>
      </c>
      <c r="L107">
        <f>IFERROR(VLOOKUP(A107,'Phụ kiện PVC'!$A$5:$I$465,10,0),0)</f>
        <v>0</v>
      </c>
      <c r="M107">
        <f>IFERROR(VLOOKUP(A107,'Ống miền Nam'!$A$7:$I$120,8,0),0)</f>
        <v>0</v>
      </c>
      <c r="N107">
        <f>IFERROR(VLOOKUP(A107,'Van vòi'!$A$6:$G$97,7,0),0)</f>
        <v>0</v>
      </c>
      <c r="O107">
        <f>IFERROR(VLOOKUP(A107,'Ống luồn dây điện'!$A$7:$I$26,8,0),0)</f>
        <v>0</v>
      </c>
      <c r="P107">
        <f>IFERROR(VLOOKUP(B107,'PK HDPE'!$A$6:$H$13,7,0),0)</f>
        <v>0</v>
      </c>
      <c r="R107" s="4">
        <f t="shared" si="5"/>
        <v>25</v>
      </c>
      <c r="S107" s="252">
        <v>0.1</v>
      </c>
      <c r="T107">
        <f t="shared" si="6"/>
        <v>3</v>
      </c>
      <c r="U107" s="4">
        <f t="shared" si="7"/>
        <v>28</v>
      </c>
      <c r="V107" s="4">
        <f>VLOOKUP(B107,[2]DG!$C$2:$E$6048,3,0)-R107</f>
        <v>7339</v>
      </c>
      <c r="W107" t="str">
        <f>VLOOKUP(A107,'[3]Danh mục full'!$A$4:$A$1739,1,0)</f>
        <v>12CHX25</v>
      </c>
    </row>
    <row r="108" spans="1:23" hidden="1" x14ac:dyDescent="0.25">
      <c r="A108" t="s">
        <v>179</v>
      </c>
      <c r="B108" t="s">
        <v>179</v>
      </c>
      <c r="C108" t="s">
        <v>180</v>
      </c>
      <c r="D108" s="1">
        <v>73711728.200000003</v>
      </c>
      <c r="E108" s="1" t="s">
        <v>2</v>
      </c>
      <c r="F108" s="1" t="s">
        <v>2355</v>
      </c>
      <c r="G108" s="1">
        <f>IFERROR(VLOOKUP(A108,'Phụ kiện PPR'!$A$6:$H$533,7,0),0)</f>
        <v>32</v>
      </c>
      <c r="H108" s="1">
        <f>IFERROR(VLOOKUP(A108,'Ống PPR'!$A$6:$I$90,8,0),0)</f>
        <v>0</v>
      </c>
      <c r="I108">
        <f>IFERROR(VLOOKUP(A108,'Ống HDPE'!$A$7:$I$7905,8,0),0)</f>
        <v>0</v>
      </c>
      <c r="J108">
        <f>IFERROR(VLOOKUP(A108,'Ống Dismy'!$A$6:$M$1900,14,0),0)</f>
        <v>0</v>
      </c>
      <c r="K108">
        <f>IFERROR(VLOOKUP(A108,CP!$A$7:$J$16000,12,0),0)</f>
        <v>0</v>
      </c>
      <c r="L108">
        <f>IFERROR(VLOOKUP(A108,'Phụ kiện PVC'!$A$5:$I$465,10,0),0)</f>
        <v>0</v>
      </c>
      <c r="M108">
        <f>IFERROR(VLOOKUP(A108,'Ống miền Nam'!$A$7:$I$120,8,0),0)</f>
        <v>0</v>
      </c>
      <c r="N108">
        <f>IFERROR(VLOOKUP(A108,'Van vòi'!$A$6:$G$97,7,0),0)</f>
        <v>0</v>
      </c>
      <c r="O108">
        <f>IFERROR(VLOOKUP(A108,'Ống luồn dây điện'!$A$7:$I$26,8,0),0)</f>
        <v>0</v>
      </c>
      <c r="P108">
        <f>IFERROR(VLOOKUP(B108,'PK HDPE'!$A$6:$H$13,7,0),0)</f>
        <v>0</v>
      </c>
      <c r="R108" s="4">
        <f t="shared" si="5"/>
        <v>32</v>
      </c>
      <c r="S108" s="252">
        <v>0.1</v>
      </c>
      <c r="T108">
        <f t="shared" si="6"/>
        <v>3</v>
      </c>
      <c r="U108" s="4">
        <f t="shared" si="7"/>
        <v>35</v>
      </c>
      <c r="V108" s="4">
        <f>VLOOKUP(B108,[2]DG!$C$2:$E$6048,3,0)-R108</f>
        <v>11059</v>
      </c>
      <c r="W108" t="str">
        <f>VLOOKUP(A108,'[3]Danh mục full'!$A$4:$A$1739,1,0)</f>
        <v>12CHX32</v>
      </c>
    </row>
    <row r="109" spans="1:23" hidden="1" x14ac:dyDescent="0.25">
      <c r="A109" t="s">
        <v>181</v>
      </c>
      <c r="B109" t="s">
        <v>181</v>
      </c>
      <c r="C109" t="s">
        <v>182</v>
      </c>
      <c r="D109" s="1">
        <v>85569330</v>
      </c>
      <c r="E109" s="1" t="s">
        <v>2</v>
      </c>
      <c r="F109" s="1" t="s">
        <v>2355</v>
      </c>
      <c r="G109" s="1">
        <f>IFERROR(VLOOKUP(A109,'Phụ kiện PPR'!$A$6:$H$533,7,0),0)</f>
        <v>40</v>
      </c>
      <c r="H109" s="1">
        <f>IFERROR(VLOOKUP(A109,'Ống PPR'!$A$6:$I$90,8,0),0)</f>
        <v>0</v>
      </c>
      <c r="I109">
        <f>IFERROR(VLOOKUP(A109,'Ống HDPE'!$A$7:$I$7905,8,0),0)</f>
        <v>0</v>
      </c>
      <c r="J109">
        <f>IFERROR(VLOOKUP(A109,'Ống Dismy'!$A$6:$M$1900,14,0),0)</f>
        <v>0</v>
      </c>
      <c r="K109">
        <f>IFERROR(VLOOKUP(A109,CP!$A$7:$J$16000,12,0),0)</f>
        <v>0</v>
      </c>
      <c r="L109">
        <f>IFERROR(VLOOKUP(A109,'Phụ kiện PVC'!$A$5:$I$465,10,0),0)</f>
        <v>0</v>
      </c>
      <c r="M109">
        <f>IFERROR(VLOOKUP(A109,'Ống miền Nam'!$A$7:$I$120,8,0),0)</f>
        <v>0</v>
      </c>
      <c r="N109">
        <f>IFERROR(VLOOKUP(A109,'Van vòi'!$A$6:$G$97,7,0),0)</f>
        <v>0</v>
      </c>
      <c r="O109">
        <f>IFERROR(VLOOKUP(A109,'Ống luồn dây điện'!$A$7:$I$26,8,0),0)</f>
        <v>0</v>
      </c>
      <c r="P109">
        <f>IFERROR(VLOOKUP(B109,'PK HDPE'!$A$6:$H$13,7,0),0)</f>
        <v>0</v>
      </c>
      <c r="R109" s="4">
        <f t="shared" si="5"/>
        <v>40</v>
      </c>
      <c r="S109" s="252">
        <v>0.1</v>
      </c>
      <c r="T109">
        <f t="shared" si="6"/>
        <v>4</v>
      </c>
      <c r="U109" s="4">
        <f t="shared" si="7"/>
        <v>44</v>
      </c>
      <c r="V109" s="4">
        <f>VLOOKUP(B109,[2]DG!$C$2:$E$6048,3,0)-R109</f>
        <v>21596</v>
      </c>
      <c r="W109" t="str">
        <f>VLOOKUP(A109,'[3]Danh mục full'!$A$4:$A$1739,1,0)</f>
        <v>12CHX40</v>
      </c>
    </row>
    <row r="110" spans="1:23" hidden="1" x14ac:dyDescent="0.25">
      <c r="A110" t="s">
        <v>183</v>
      </c>
      <c r="B110" t="s">
        <v>183</v>
      </c>
      <c r="C110" t="s">
        <v>184</v>
      </c>
      <c r="D110" s="1">
        <v>221672220.40000001</v>
      </c>
      <c r="E110" s="1" t="s">
        <v>2</v>
      </c>
      <c r="F110" s="1" t="s">
        <v>2355</v>
      </c>
      <c r="G110" s="1">
        <f>IFERROR(VLOOKUP(A110,'Phụ kiện PPR'!$A$6:$H$533,7,0),0)</f>
        <v>50</v>
      </c>
      <c r="H110" s="1">
        <f>IFERROR(VLOOKUP(A110,'Ống PPR'!$A$6:$I$90,8,0),0)</f>
        <v>0</v>
      </c>
      <c r="I110">
        <f>IFERROR(VLOOKUP(A110,'Ống HDPE'!$A$7:$I$7905,8,0),0)</f>
        <v>0</v>
      </c>
      <c r="J110">
        <f>IFERROR(VLOOKUP(A110,'Ống Dismy'!$A$6:$M$1900,14,0),0)</f>
        <v>0</v>
      </c>
      <c r="K110">
        <f>IFERROR(VLOOKUP(A110,CP!$A$7:$J$16000,12,0),0)</f>
        <v>0</v>
      </c>
      <c r="L110">
        <f>IFERROR(VLOOKUP(A110,'Phụ kiện PVC'!$A$5:$I$465,10,0),0)</f>
        <v>0</v>
      </c>
      <c r="M110">
        <f>IFERROR(VLOOKUP(A110,'Ống miền Nam'!$A$7:$I$120,8,0),0)</f>
        <v>0</v>
      </c>
      <c r="N110">
        <f>IFERROR(VLOOKUP(A110,'Van vòi'!$A$6:$G$97,7,0),0)</f>
        <v>0</v>
      </c>
      <c r="O110">
        <f>IFERROR(VLOOKUP(A110,'Ống luồn dây điện'!$A$7:$I$26,8,0),0)</f>
        <v>0</v>
      </c>
      <c r="P110">
        <f>IFERROR(VLOOKUP(B110,'PK HDPE'!$A$6:$H$13,7,0),0)</f>
        <v>0</v>
      </c>
      <c r="R110" s="4">
        <f t="shared" si="5"/>
        <v>50</v>
      </c>
      <c r="S110" s="252">
        <v>0.1</v>
      </c>
      <c r="T110">
        <f t="shared" si="6"/>
        <v>5</v>
      </c>
      <c r="U110" s="4">
        <f t="shared" si="7"/>
        <v>55</v>
      </c>
      <c r="V110" s="4">
        <f>VLOOKUP(B110,[2]DG!$C$2:$E$6048,3,0)-R110</f>
        <v>41859</v>
      </c>
      <c r="W110" t="str">
        <f>VLOOKUP(A110,'[3]Danh mục full'!$A$4:$A$1739,1,0)</f>
        <v>12CHX50</v>
      </c>
    </row>
    <row r="111" spans="1:23" hidden="1" x14ac:dyDescent="0.25">
      <c r="A111" t="s">
        <v>185</v>
      </c>
      <c r="B111" t="s">
        <v>185</v>
      </c>
      <c r="C111" t="s">
        <v>186</v>
      </c>
      <c r="D111" s="1">
        <v>16339147.6</v>
      </c>
      <c r="E111" s="1" t="s">
        <v>2</v>
      </c>
      <c r="F111" s="1" t="s">
        <v>2355</v>
      </c>
      <c r="G111" s="1">
        <f>IFERROR(VLOOKUP(A111,'Phụ kiện PPR'!$A$6:$H$533,7,0),0)</f>
        <v>63</v>
      </c>
      <c r="H111" s="1">
        <f>IFERROR(VLOOKUP(A111,'Ống PPR'!$A$6:$I$90,8,0),0)</f>
        <v>0</v>
      </c>
      <c r="I111">
        <f>IFERROR(VLOOKUP(A111,'Ống HDPE'!$A$7:$I$7905,8,0),0)</f>
        <v>0</v>
      </c>
      <c r="J111">
        <f>IFERROR(VLOOKUP(A111,'Ống Dismy'!$A$6:$M$1900,14,0),0)</f>
        <v>0</v>
      </c>
      <c r="K111">
        <f>IFERROR(VLOOKUP(A111,CP!$A$7:$J$16000,12,0),0)</f>
        <v>0</v>
      </c>
      <c r="L111">
        <f>IFERROR(VLOOKUP(A111,'Phụ kiện PVC'!$A$5:$I$465,10,0),0)</f>
        <v>0</v>
      </c>
      <c r="M111">
        <f>IFERROR(VLOOKUP(A111,'Ống miền Nam'!$A$7:$I$120,8,0),0)</f>
        <v>0</v>
      </c>
      <c r="N111">
        <f>IFERROR(VLOOKUP(A111,'Van vòi'!$A$6:$G$97,7,0),0)</f>
        <v>0</v>
      </c>
      <c r="O111">
        <f>IFERROR(VLOOKUP(A111,'Ống luồn dây điện'!$A$7:$I$26,8,0),0)</f>
        <v>0</v>
      </c>
      <c r="P111">
        <f>IFERROR(VLOOKUP(B111,'PK HDPE'!$A$6:$H$13,7,0),0)</f>
        <v>0</v>
      </c>
      <c r="R111" s="4">
        <f t="shared" si="5"/>
        <v>63</v>
      </c>
      <c r="S111" s="252">
        <v>0.1</v>
      </c>
      <c r="T111">
        <f t="shared" si="6"/>
        <v>6</v>
      </c>
      <c r="U111" s="4">
        <f t="shared" si="7"/>
        <v>69</v>
      </c>
      <c r="V111" s="4">
        <f>VLOOKUP(B111,[2]DG!$C$2:$E$6048,3,0)-R111</f>
        <v>97119</v>
      </c>
      <c r="W111" t="str">
        <f>VLOOKUP(A111,'[3]Danh mục full'!$A$4:$A$1739,1,0)</f>
        <v>12CHX63</v>
      </c>
    </row>
    <row r="112" spans="1:23" hidden="1" x14ac:dyDescent="0.25">
      <c r="A112" t="s">
        <v>187</v>
      </c>
      <c r="B112" t="s">
        <v>187</v>
      </c>
      <c r="C112" t="s">
        <v>188</v>
      </c>
      <c r="D112" s="1">
        <v>1926570</v>
      </c>
      <c r="E112" s="1" t="s">
        <v>2</v>
      </c>
      <c r="F112" s="1" t="s">
        <v>2355</v>
      </c>
      <c r="G112" s="1">
        <f>IFERROR(VLOOKUP(A112,'Phụ kiện PPR'!$A$6:$H$533,7,0),0)</f>
        <v>75</v>
      </c>
      <c r="H112" s="1">
        <f>IFERROR(VLOOKUP(A112,'Ống PPR'!$A$6:$I$90,8,0),0)</f>
        <v>0</v>
      </c>
      <c r="I112">
        <f>IFERROR(VLOOKUP(A112,'Ống HDPE'!$A$7:$I$7905,8,0),0)</f>
        <v>0</v>
      </c>
      <c r="J112">
        <f>IFERROR(VLOOKUP(A112,'Ống Dismy'!$A$6:$M$1900,14,0),0)</f>
        <v>0</v>
      </c>
      <c r="K112">
        <f>IFERROR(VLOOKUP(A112,CP!$A$7:$J$16000,12,0),0)</f>
        <v>0</v>
      </c>
      <c r="L112">
        <f>IFERROR(VLOOKUP(A112,'Phụ kiện PVC'!$A$5:$I$465,10,0),0)</f>
        <v>0</v>
      </c>
      <c r="M112">
        <f>IFERROR(VLOOKUP(A112,'Ống miền Nam'!$A$7:$I$120,8,0),0)</f>
        <v>0</v>
      </c>
      <c r="N112">
        <f>IFERROR(VLOOKUP(A112,'Van vòi'!$A$6:$G$97,7,0),0)</f>
        <v>0</v>
      </c>
      <c r="O112">
        <f>IFERROR(VLOOKUP(A112,'Ống luồn dây điện'!$A$7:$I$26,8,0),0)</f>
        <v>0</v>
      </c>
      <c r="P112">
        <f>IFERROR(VLOOKUP(B112,'PK HDPE'!$A$6:$H$13,7,0),0)</f>
        <v>0</v>
      </c>
      <c r="R112" s="4">
        <f t="shared" si="5"/>
        <v>75</v>
      </c>
      <c r="S112" s="252">
        <v>0.1</v>
      </c>
      <c r="T112">
        <f t="shared" si="6"/>
        <v>8</v>
      </c>
      <c r="U112" s="4">
        <f t="shared" si="7"/>
        <v>83</v>
      </c>
      <c r="V112" s="4">
        <f>VLOOKUP(B112,[2]DG!$C$2:$E$6048,3,0)-R112</f>
        <v>147470</v>
      </c>
      <c r="W112" t="str">
        <f>VLOOKUP(A112,'[3]Danh mục full'!$A$4:$A$1739,1,0)</f>
        <v>12CHX75</v>
      </c>
    </row>
    <row r="113" spans="1:23" hidden="1" x14ac:dyDescent="0.25">
      <c r="A113" t="s">
        <v>189</v>
      </c>
      <c r="B113" t="s">
        <v>189</v>
      </c>
      <c r="C113" t="s">
        <v>190</v>
      </c>
      <c r="D113" s="1">
        <v>1865760</v>
      </c>
      <c r="E113" s="1" t="s">
        <v>2</v>
      </c>
      <c r="F113" s="1" t="s">
        <v>2355</v>
      </c>
      <c r="G113" s="1">
        <f>IFERROR(VLOOKUP(A113,'Phụ kiện PPR'!$A$6:$H$533,7,0),0)</f>
        <v>90</v>
      </c>
      <c r="H113" s="1">
        <f>IFERROR(VLOOKUP(A113,'Ống PPR'!$A$6:$I$90,8,0),0)</f>
        <v>0</v>
      </c>
      <c r="I113">
        <f>IFERROR(VLOOKUP(A113,'Ống HDPE'!$A$7:$I$7905,8,0),0)</f>
        <v>0</v>
      </c>
      <c r="J113">
        <f>IFERROR(VLOOKUP(A113,'Ống Dismy'!$A$6:$M$1900,14,0),0)</f>
        <v>0</v>
      </c>
      <c r="K113">
        <f>IFERROR(VLOOKUP(A113,CP!$A$7:$J$16000,12,0),0)</f>
        <v>0</v>
      </c>
      <c r="L113">
        <f>IFERROR(VLOOKUP(A113,'Phụ kiện PVC'!$A$5:$I$465,10,0),0)</f>
        <v>0</v>
      </c>
      <c r="M113">
        <f>IFERROR(VLOOKUP(A113,'Ống miền Nam'!$A$7:$I$120,8,0),0)</f>
        <v>0</v>
      </c>
      <c r="N113">
        <f>IFERROR(VLOOKUP(A113,'Van vòi'!$A$6:$G$97,7,0),0)</f>
        <v>0</v>
      </c>
      <c r="O113">
        <f>IFERROR(VLOOKUP(A113,'Ống luồn dây điện'!$A$7:$I$26,8,0),0)</f>
        <v>0</v>
      </c>
      <c r="P113">
        <f>IFERROR(VLOOKUP(B113,'PK HDPE'!$A$6:$H$13,7,0),0)</f>
        <v>0</v>
      </c>
      <c r="R113" s="4">
        <f t="shared" si="5"/>
        <v>90</v>
      </c>
      <c r="S113" s="252">
        <v>0.1</v>
      </c>
      <c r="T113">
        <f t="shared" si="6"/>
        <v>9</v>
      </c>
      <c r="U113" s="4">
        <f t="shared" si="7"/>
        <v>99</v>
      </c>
      <c r="V113" s="4">
        <f>VLOOKUP(B113,[2]DG!$C$2:$E$6048,3,0)-R113</f>
        <v>183910</v>
      </c>
      <c r="W113" t="str">
        <f>VLOOKUP(A113,'[3]Danh mục full'!$A$4:$A$1739,1,0)</f>
        <v>12CHX90</v>
      </c>
    </row>
    <row r="114" spans="1:23" hidden="1" x14ac:dyDescent="0.25">
      <c r="A114" t="s">
        <v>191</v>
      </c>
      <c r="B114" t="s">
        <v>191</v>
      </c>
      <c r="C114" t="s">
        <v>192</v>
      </c>
      <c r="D114" s="1">
        <v>2912031</v>
      </c>
      <c r="E114" s="1" t="s">
        <v>2</v>
      </c>
      <c r="F114" s="1" t="s">
        <v>2355</v>
      </c>
      <c r="G114" s="1" t="str">
        <f>IFERROR(VLOOKUP(A114,'Phụ kiện PPR'!$A$6:$H$533,7,0),0)</f>
        <v>25/20</v>
      </c>
      <c r="H114" s="1">
        <f>IFERROR(VLOOKUP(A114,'Ống PPR'!$A$6:$I$90,8,0),0)</f>
        <v>0</v>
      </c>
      <c r="I114">
        <f>IFERROR(VLOOKUP(A114,'Ống HDPE'!$A$7:$I$7905,8,0),0)</f>
        <v>0</v>
      </c>
      <c r="J114">
        <f>IFERROR(VLOOKUP(A114,'Ống Dismy'!$A$6:$M$1900,14,0),0)</f>
        <v>0</v>
      </c>
      <c r="K114">
        <f>IFERROR(VLOOKUP(A114,CP!$A$7:$J$16000,12,0),0)</f>
        <v>0</v>
      </c>
      <c r="L114">
        <f>IFERROR(VLOOKUP(A114,'Phụ kiện PVC'!$A$5:$I$465,10,0),0)</f>
        <v>0</v>
      </c>
      <c r="M114">
        <f>IFERROR(VLOOKUP(A114,'Ống miền Nam'!$A$7:$I$120,8,0),0)</f>
        <v>0</v>
      </c>
      <c r="N114">
        <f>IFERROR(VLOOKUP(A114,'Van vòi'!$A$6:$G$97,7,0),0)</f>
        <v>0</v>
      </c>
      <c r="O114">
        <f>IFERROR(VLOOKUP(A114,'Ống luồn dây điện'!$A$7:$I$26,8,0),0)</f>
        <v>0</v>
      </c>
      <c r="P114">
        <f>IFERROR(VLOOKUP(B114,'PK HDPE'!$A$6:$H$13,7,0),0)</f>
        <v>0</v>
      </c>
      <c r="R114" s="4">
        <f t="shared" si="5"/>
        <v>0</v>
      </c>
      <c r="S114" s="252">
        <v>0.1</v>
      </c>
      <c r="T114">
        <f t="shared" si="6"/>
        <v>0</v>
      </c>
      <c r="U114" s="4">
        <f t="shared" si="7"/>
        <v>0</v>
      </c>
      <c r="V114" s="4">
        <f>VLOOKUP(B114,[2]DG!$C$2:$E$6048,3,0)-R114</f>
        <v>4545</v>
      </c>
      <c r="W114" t="str">
        <f>VLOOKUP(A114,'[3]Danh mục full'!$A$4:$A$1739,1,0)</f>
        <v>12CNG2520</v>
      </c>
    </row>
    <row r="115" spans="1:23" hidden="1" x14ac:dyDescent="0.25">
      <c r="A115" t="s">
        <v>193</v>
      </c>
      <c r="B115" t="s">
        <v>193</v>
      </c>
      <c r="C115" t="s">
        <v>194</v>
      </c>
      <c r="D115" s="1">
        <v>2716264</v>
      </c>
      <c r="E115" s="1" t="s">
        <v>2</v>
      </c>
      <c r="F115" s="1" t="s">
        <v>2355</v>
      </c>
      <c r="G115" s="1" t="str">
        <f>IFERROR(VLOOKUP(A115,'Phụ kiện PPR'!$A$6:$H$533,7,0),0)</f>
        <v>32/20</v>
      </c>
      <c r="H115" s="1">
        <f>IFERROR(VLOOKUP(A115,'Ống PPR'!$A$6:$I$90,8,0),0)</f>
        <v>0</v>
      </c>
      <c r="I115">
        <f>IFERROR(VLOOKUP(A115,'Ống HDPE'!$A$7:$I$7905,8,0),0)</f>
        <v>0</v>
      </c>
      <c r="J115">
        <f>IFERROR(VLOOKUP(A115,'Ống Dismy'!$A$6:$M$1900,14,0),0)</f>
        <v>0</v>
      </c>
      <c r="K115">
        <f>IFERROR(VLOOKUP(A115,CP!$A$7:$J$16000,12,0),0)</f>
        <v>0</v>
      </c>
      <c r="L115">
        <f>IFERROR(VLOOKUP(A115,'Phụ kiện PVC'!$A$5:$I$465,10,0),0)</f>
        <v>0</v>
      </c>
      <c r="M115">
        <f>IFERROR(VLOOKUP(A115,'Ống miền Nam'!$A$7:$I$120,8,0),0)</f>
        <v>0</v>
      </c>
      <c r="N115">
        <f>IFERROR(VLOOKUP(A115,'Van vòi'!$A$6:$G$97,7,0),0)</f>
        <v>0</v>
      </c>
      <c r="O115">
        <f>IFERROR(VLOOKUP(A115,'Ống luồn dây điện'!$A$7:$I$26,8,0),0)</f>
        <v>0</v>
      </c>
      <c r="P115">
        <f>IFERROR(VLOOKUP(B115,'PK HDPE'!$A$6:$H$13,7,0),0)</f>
        <v>0</v>
      </c>
      <c r="R115" s="4">
        <f t="shared" si="5"/>
        <v>0</v>
      </c>
      <c r="S115" s="252">
        <v>0.1</v>
      </c>
      <c r="T115">
        <f t="shared" si="6"/>
        <v>0</v>
      </c>
      <c r="U115" s="4">
        <f t="shared" si="7"/>
        <v>0</v>
      </c>
      <c r="V115" s="4">
        <f>VLOOKUP(B115,[2]DG!$C$2:$E$6048,3,0)-R115</f>
        <v>6455</v>
      </c>
      <c r="W115" t="str">
        <f>VLOOKUP(A115,'[3]Danh mục full'!$A$4:$A$1739,1,0)</f>
        <v>12CNG3220</v>
      </c>
    </row>
    <row r="116" spans="1:23" hidden="1" x14ac:dyDescent="0.25">
      <c r="A116" t="s">
        <v>195</v>
      </c>
      <c r="B116" t="s">
        <v>195</v>
      </c>
      <c r="C116" t="s">
        <v>196</v>
      </c>
      <c r="D116" s="1">
        <v>7214058</v>
      </c>
      <c r="E116" s="1" t="s">
        <v>2</v>
      </c>
      <c r="F116" s="1" t="s">
        <v>2355</v>
      </c>
      <c r="G116" s="1" t="str">
        <f>IFERROR(VLOOKUP(A116,'Phụ kiện PPR'!$A$6:$H$533,7,0),0)</f>
        <v>32/25</v>
      </c>
      <c r="H116" s="1">
        <f>IFERROR(VLOOKUP(A116,'Ống PPR'!$A$6:$I$90,8,0),0)</f>
        <v>0</v>
      </c>
      <c r="I116">
        <f>IFERROR(VLOOKUP(A116,'Ống HDPE'!$A$7:$I$7905,8,0),0)</f>
        <v>0</v>
      </c>
      <c r="J116">
        <f>IFERROR(VLOOKUP(A116,'Ống Dismy'!$A$6:$M$1900,14,0),0)</f>
        <v>0</v>
      </c>
      <c r="K116">
        <f>IFERROR(VLOOKUP(A116,CP!$A$7:$J$16000,12,0),0)</f>
        <v>0</v>
      </c>
      <c r="L116">
        <f>IFERROR(VLOOKUP(A116,'Phụ kiện PVC'!$A$5:$I$465,10,0),0)</f>
        <v>0</v>
      </c>
      <c r="M116">
        <f>IFERROR(VLOOKUP(A116,'Ống miền Nam'!$A$7:$I$120,8,0),0)</f>
        <v>0</v>
      </c>
      <c r="N116">
        <f>IFERROR(VLOOKUP(A116,'Van vòi'!$A$6:$G$97,7,0),0)</f>
        <v>0</v>
      </c>
      <c r="O116">
        <f>IFERROR(VLOOKUP(A116,'Ống luồn dây điện'!$A$7:$I$26,8,0),0)</f>
        <v>0</v>
      </c>
      <c r="P116">
        <f>IFERROR(VLOOKUP(B116,'PK HDPE'!$A$6:$H$13,7,0),0)</f>
        <v>0</v>
      </c>
      <c r="R116" s="4">
        <f t="shared" si="5"/>
        <v>0</v>
      </c>
      <c r="S116" s="252">
        <v>0.1</v>
      </c>
      <c r="T116">
        <f t="shared" si="6"/>
        <v>0</v>
      </c>
      <c r="U116" s="4">
        <f t="shared" si="7"/>
        <v>0</v>
      </c>
      <c r="V116" s="4">
        <f>VLOOKUP(B116,[2]DG!$C$2:$E$6048,3,0)-R116</f>
        <v>6455</v>
      </c>
      <c r="W116" t="str">
        <f>VLOOKUP(A116,'[3]Danh mục full'!$A$4:$A$1739,1,0)</f>
        <v>12CNG3225</v>
      </c>
    </row>
    <row r="117" spans="1:23" hidden="1" x14ac:dyDescent="0.25">
      <c r="A117" t="s">
        <v>197</v>
      </c>
      <c r="B117" t="s">
        <v>197</v>
      </c>
      <c r="C117" t="s">
        <v>198</v>
      </c>
      <c r="D117" s="1">
        <v>185000</v>
      </c>
      <c r="E117" s="1" t="s">
        <v>2</v>
      </c>
      <c r="F117" s="1" t="s">
        <v>2355</v>
      </c>
      <c r="G117" s="1" t="str">
        <f>IFERROR(VLOOKUP(A117,'Phụ kiện PPR'!$A$6:$H$533,7,0),0)</f>
        <v>40/20</v>
      </c>
      <c r="H117" s="1">
        <f>IFERROR(VLOOKUP(A117,'Ống PPR'!$A$6:$I$90,8,0),0)</f>
        <v>0</v>
      </c>
      <c r="I117">
        <f>IFERROR(VLOOKUP(A117,'Ống HDPE'!$A$7:$I$7905,8,0),0)</f>
        <v>0</v>
      </c>
      <c r="J117">
        <f>IFERROR(VLOOKUP(A117,'Ống Dismy'!$A$6:$M$1900,14,0),0)</f>
        <v>0</v>
      </c>
      <c r="K117">
        <f>IFERROR(VLOOKUP(A117,CP!$A$7:$J$16000,12,0),0)</f>
        <v>0</v>
      </c>
      <c r="L117">
        <f>IFERROR(VLOOKUP(A117,'Phụ kiện PVC'!$A$5:$I$465,10,0),0)</f>
        <v>0</v>
      </c>
      <c r="M117">
        <f>IFERROR(VLOOKUP(A117,'Ống miền Nam'!$A$7:$I$120,8,0),0)</f>
        <v>0</v>
      </c>
      <c r="N117">
        <f>IFERROR(VLOOKUP(A117,'Van vòi'!$A$6:$G$97,7,0),0)</f>
        <v>0</v>
      </c>
      <c r="O117">
        <f>IFERROR(VLOOKUP(A117,'Ống luồn dây điện'!$A$7:$I$26,8,0),0)</f>
        <v>0</v>
      </c>
      <c r="P117">
        <f>IFERROR(VLOOKUP(B117,'PK HDPE'!$A$6:$H$13,7,0),0)</f>
        <v>0</v>
      </c>
      <c r="R117" s="4">
        <f t="shared" si="5"/>
        <v>0</v>
      </c>
      <c r="S117" s="252">
        <v>0.1</v>
      </c>
      <c r="T117">
        <f t="shared" si="6"/>
        <v>0</v>
      </c>
      <c r="U117" s="4">
        <f t="shared" si="7"/>
        <v>0</v>
      </c>
      <c r="V117" s="4">
        <f>VLOOKUP(B117,[2]DG!$C$2:$E$6048,3,0)-R117</f>
        <v>10000</v>
      </c>
      <c r="W117" t="str">
        <f>VLOOKUP(A117,'[3]Danh mục full'!$A$4:$A$1739,1,0)</f>
        <v>12CNG4020</v>
      </c>
    </row>
    <row r="118" spans="1:23" hidden="1" x14ac:dyDescent="0.25">
      <c r="A118" t="s">
        <v>199</v>
      </c>
      <c r="B118" t="s">
        <v>199</v>
      </c>
      <c r="C118" t="s">
        <v>200</v>
      </c>
      <c r="D118" s="1">
        <v>1667000</v>
      </c>
      <c r="E118" s="1" t="s">
        <v>2</v>
      </c>
      <c r="F118" s="1" t="s">
        <v>2355</v>
      </c>
      <c r="G118" s="1" t="str">
        <f>IFERROR(VLOOKUP(A118,'Phụ kiện PPR'!$A$6:$H$533,7,0),0)</f>
        <v>40/25</v>
      </c>
      <c r="H118" s="1">
        <f>IFERROR(VLOOKUP(A118,'Ống PPR'!$A$6:$I$90,8,0),0)</f>
        <v>0</v>
      </c>
      <c r="I118">
        <f>IFERROR(VLOOKUP(A118,'Ống HDPE'!$A$7:$I$7905,8,0),0)</f>
        <v>0</v>
      </c>
      <c r="J118">
        <f>IFERROR(VLOOKUP(A118,'Ống Dismy'!$A$6:$M$1900,14,0),0)</f>
        <v>0</v>
      </c>
      <c r="K118">
        <f>IFERROR(VLOOKUP(A118,CP!$A$7:$J$16000,12,0),0)</f>
        <v>0</v>
      </c>
      <c r="L118">
        <f>IFERROR(VLOOKUP(A118,'Phụ kiện PVC'!$A$5:$I$465,10,0),0)</f>
        <v>0</v>
      </c>
      <c r="M118">
        <f>IFERROR(VLOOKUP(A118,'Ống miền Nam'!$A$7:$I$120,8,0),0)</f>
        <v>0</v>
      </c>
      <c r="N118">
        <f>IFERROR(VLOOKUP(A118,'Van vòi'!$A$6:$G$97,7,0),0)</f>
        <v>0</v>
      </c>
      <c r="O118">
        <f>IFERROR(VLOOKUP(A118,'Ống luồn dây điện'!$A$7:$I$26,8,0),0)</f>
        <v>0</v>
      </c>
      <c r="P118">
        <f>IFERROR(VLOOKUP(B118,'PK HDPE'!$A$6:$H$13,7,0),0)</f>
        <v>0</v>
      </c>
      <c r="R118" s="4">
        <f t="shared" si="5"/>
        <v>0</v>
      </c>
      <c r="S118" s="252">
        <v>0.1</v>
      </c>
      <c r="T118">
        <f t="shared" si="6"/>
        <v>0</v>
      </c>
      <c r="U118" s="4">
        <f t="shared" si="7"/>
        <v>0</v>
      </c>
      <c r="V118" s="4">
        <f>VLOOKUP(B118,[2]DG!$C$2:$E$6048,3,0)-R118</f>
        <v>10000</v>
      </c>
      <c r="W118" t="str">
        <f>VLOOKUP(A118,'[3]Danh mục full'!$A$4:$A$1739,1,0)</f>
        <v>12CNG4025</v>
      </c>
    </row>
    <row r="119" spans="1:23" hidden="1" x14ac:dyDescent="0.25">
      <c r="A119" t="s">
        <v>201</v>
      </c>
      <c r="B119" t="s">
        <v>201</v>
      </c>
      <c r="C119" t="s">
        <v>202</v>
      </c>
      <c r="D119" s="1">
        <v>1408900</v>
      </c>
      <c r="E119" s="1" t="s">
        <v>2</v>
      </c>
      <c r="F119" s="1" t="s">
        <v>2355</v>
      </c>
      <c r="G119" s="1" t="str">
        <f>IFERROR(VLOOKUP(A119,'Phụ kiện PPR'!$A$6:$H$533,7,0),0)</f>
        <v>40/32</v>
      </c>
      <c r="H119" s="1">
        <f>IFERROR(VLOOKUP(A119,'Ống PPR'!$A$6:$I$90,8,0),0)</f>
        <v>0</v>
      </c>
      <c r="I119">
        <f>IFERROR(VLOOKUP(A119,'Ống HDPE'!$A$7:$I$7905,8,0),0)</f>
        <v>0</v>
      </c>
      <c r="J119">
        <f>IFERROR(VLOOKUP(A119,'Ống Dismy'!$A$6:$M$1900,14,0),0)</f>
        <v>0</v>
      </c>
      <c r="K119">
        <f>IFERROR(VLOOKUP(A119,CP!$A$7:$J$16000,12,0),0)</f>
        <v>0</v>
      </c>
      <c r="L119">
        <f>IFERROR(VLOOKUP(A119,'Phụ kiện PVC'!$A$5:$I$465,10,0),0)</f>
        <v>0</v>
      </c>
      <c r="M119">
        <f>IFERROR(VLOOKUP(A119,'Ống miền Nam'!$A$7:$I$120,8,0),0)</f>
        <v>0</v>
      </c>
      <c r="N119">
        <f>IFERROR(VLOOKUP(A119,'Van vòi'!$A$6:$G$97,7,0),0)</f>
        <v>0</v>
      </c>
      <c r="O119">
        <f>IFERROR(VLOOKUP(A119,'Ống luồn dây điện'!$A$7:$I$26,8,0),0)</f>
        <v>0</v>
      </c>
      <c r="P119">
        <f>IFERROR(VLOOKUP(B119,'PK HDPE'!$A$6:$H$13,7,0),0)</f>
        <v>0</v>
      </c>
      <c r="R119" s="4">
        <f t="shared" si="5"/>
        <v>0</v>
      </c>
      <c r="S119" s="252">
        <v>0.1</v>
      </c>
      <c r="T119">
        <f t="shared" si="6"/>
        <v>0</v>
      </c>
      <c r="U119" s="4">
        <f t="shared" si="7"/>
        <v>0</v>
      </c>
      <c r="V119" s="4">
        <f>VLOOKUP(B119,[2]DG!$C$2:$E$6048,3,0)-R119</f>
        <v>10000</v>
      </c>
      <c r="W119" t="str">
        <f>VLOOKUP(A119,'[3]Danh mục full'!$A$4:$A$1739,1,0)</f>
        <v>12CNG4032</v>
      </c>
    </row>
    <row r="120" spans="1:23" hidden="1" x14ac:dyDescent="0.25">
      <c r="A120" t="s">
        <v>203</v>
      </c>
      <c r="B120" t="s">
        <v>203</v>
      </c>
      <c r="C120" t="s">
        <v>204</v>
      </c>
      <c r="D120" s="1">
        <v>538200</v>
      </c>
      <c r="E120" s="1" t="s">
        <v>2</v>
      </c>
      <c r="F120" s="1" t="s">
        <v>2355</v>
      </c>
      <c r="G120" s="1" t="str">
        <f>IFERROR(VLOOKUP(A120,'Phụ kiện PPR'!$A$6:$H$533,7,0),0)</f>
        <v>50/20</v>
      </c>
      <c r="H120" s="1">
        <f>IFERROR(VLOOKUP(A120,'Ống PPR'!$A$6:$I$90,8,0),0)</f>
        <v>0</v>
      </c>
      <c r="I120">
        <f>IFERROR(VLOOKUP(A120,'Ống HDPE'!$A$7:$I$7905,8,0),0)</f>
        <v>0</v>
      </c>
      <c r="J120">
        <f>IFERROR(VLOOKUP(A120,'Ống Dismy'!$A$6:$M$1900,14,0),0)</f>
        <v>0</v>
      </c>
      <c r="K120">
        <f>IFERROR(VLOOKUP(A120,CP!$A$7:$J$16000,12,0),0)</f>
        <v>0</v>
      </c>
      <c r="L120">
        <f>IFERROR(VLOOKUP(A120,'Phụ kiện PVC'!$A$5:$I$465,10,0),0)</f>
        <v>0</v>
      </c>
      <c r="M120">
        <f>IFERROR(VLOOKUP(A120,'Ống miền Nam'!$A$7:$I$120,8,0),0)</f>
        <v>0</v>
      </c>
      <c r="N120">
        <f>IFERROR(VLOOKUP(A120,'Van vòi'!$A$6:$G$97,7,0),0)</f>
        <v>0</v>
      </c>
      <c r="O120">
        <f>IFERROR(VLOOKUP(A120,'Ống luồn dây điện'!$A$7:$I$26,8,0),0)</f>
        <v>0</v>
      </c>
      <c r="P120">
        <f>IFERROR(VLOOKUP(B120,'PK HDPE'!$A$6:$H$13,7,0),0)</f>
        <v>0</v>
      </c>
      <c r="R120" s="4">
        <f t="shared" si="5"/>
        <v>0</v>
      </c>
      <c r="S120" s="252">
        <v>0.1</v>
      </c>
      <c r="T120">
        <f t="shared" si="6"/>
        <v>0</v>
      </c>
      <c r="U120" s="4">
        <f t="shared" si="7"/>
        <v>0</v>
      </c>
      <c r="V120" s="4">
        <f>VLOOKUP(B120,[2]DG!$C$2:$E$6048,3,0)-R120</f>
        <v>18000</v>
      </c>
      <c r="W120" t="str">
        <f>VLOOKUP(A120,'[3]Danh mục full'!$A$4:$A$1739,1,0)</f>
        <v>12CNG5020</v>
      </c>
    </row>
    <row r="121" spans="1:23" hidden="1" x14ac:dyDescent="0.25">
      <c r="A121" t="s">
        <v>205</v>
      </c>
      <c r="B121" t="s">
        <v>205</v>
      </c>
      <c r="C121" t="s">
        <v>206</v>
      </c>
      <c r="D121" s="1">
        <v>4450480</v>
      </c>
      <c r="E121" s="1" t="s">
        <v>2</v>
      </c>
      <c r="F121" s="1" t="s">
        <v>2355</v>
      </c>
      <c r="G121" s="1" t="str">
        <f>IFERROR(VLOOKUP(A121,'Phụ kiện PPR'!$A$6:$H$533,7,0),0)</f>
        <v>50/25</v>
      </c>
      <c r="H121" s="1">
        <f>IFERROR(VLOOKUP(A121,'Ống PPR'!$A$6:$I$90,8,0),0)</f>
        <v>0</v>
      </c>
      <c r="I121">
        <f>IFERROR(VLOOKUP(A121,'Ống HDPE'!$A$7:$I$7905,8,0),0)</f>
        <v>0</v>
      </c>
      <c r="J121">
        <f>IFERROR(VLOOKUP(A121,'Ống Dismy'!$A$6:$M$1900,14,0),0)</f>
        <v>0</v>
      </c>
      <c r="K121">
        <f>IFERROR(VLOOKUP(A121,CP!$A$7:$J$16000,12,0),0)</f>
        <v>0</v>
      </c>
      <c r="L121">
        <f>IFERROR(VLOOKUP(A121,'Phụ kiện PVC'!$A$5:$I$465,10,0),0)</f>
        <v>0</v>
      </c>
      <c r="M121">
        <f>IFERROR(VLOOKUP(A121,'Ống miền Nam'!$A$7:$I$120,8,0),0)</f>
        <v>0</v>
      </c>
      <c r="N121">
        <f>IFERROR(VLOOKUP(A121,'Van vòi'!$A$6:$G$97,7,0),0)</f>
        <v>0</v>
      </c>
      <c r="O121">
        <f>IFERROR(VLOOKUP(A121,'Ống luồn dây điện'!$A$7:$I$26,8,0),0)</f>
        <v>0</v>
      </c>
      <c r="P121">
        <f>IFERROR(VLOOKUP(B121,'PK HDPE'!$A$6:$H$13,7,0),0)</f>
        <v>0</v>
      </c>
      <c r="R121" s="4">
        <f t="shared" si="5"/>
        <v>0</v>
      </c>
      <c r="S121" s="252">
        <v>0.1</v>
      </c>
      <c r="T121">
        <f t="shared" si="6"/>
        <v>0</v>
      </c>
      <c r="U121" s="4">
        <f t="shared" si="7"/>
        <v>0</v>
      </c>
      <c r="V121" s="4">
        <f>VLOOKUP(B121,[2]DG!$C$2:$E$6048,3,0)-R121</f>
        <v>18000</v>
      </c>
      <c r="W121" t="str">
        <f>VLOOKUP(A121,'[3]Danh mục full'!$A$4:$A$1739,1,0)</f>
        <v>12CNG5025</v>
      </c>
    </row>
    <row r="122" spans="1:23" hidden="1" x14ac:dyDescent="0.25">
      <c r="A122" t="s">
        <v>207</v>
      </c>
      <c r="B122" t="s">
        <v>207</v>
      </c>
      <c r="C122" t="s">
        <v>208</v>
      </c>
      <c r="D122" s="1">
        <v>2446200</v>
      </c>
      <c r="E122" s="1" t="s">
        <v>2</v>
      </c>
      <c r="F122" s="1" t="s">
        <v>2355</v>
      </c>
      <c r="G122" s="1" t="str">
        <f>IFERROR(VLOOKUP(A122,'Phụ kiện PPR'!$A$6:$H$533,7,0),0)</f>
        <v>50/32</v>
      </c>
      <c r="H122" s="1">
        <f>IFERROR(VLOOKUP(A122,'Ống PPR'!$A$6:$I$90,8,0),0)</f>
        <v>0</v>
      </c>
      <c r="I122">
        <f>IFERROR(VLOOKUP(A122,'Ống HDPE'!$A$7:$I$7905,8,0),0)</f>
        <v>0</v>
      </c>
      <c r="J122">
        <f>IFERROR(VLOOKUP(A122,'Ống Dismy'!$A$6:$M$1900,14,0),0)</f>
        <v>0</v>
      </c>
      <c r="K122">
        <f>IFERROR(VLOOKUP(A122,CP!$A$7:$J$16000,12,0),0)</f>
        <v>0</v>
      </c>
      <c r="L122">
        <f>IFERROR(VLOOKUP(A122,'Phụ kiện PVC'!$A$5:$I$465,10,0),0)</f>
        <v>0</v>
      </c>
      <c r="M122">
        <f>IFERROR(VLOOKUP(A122,'Ống miền Nam'!$A$7:$I$120,8,0),0)</f>
        <v>0</v>
      </c>
      <c r="N122">
        <f>IFERROR(VLOOKUP(A122,'Van vòi'!$A$6:$G$97,7,0),0)</f>
        <v>0</v>
      </c>
      <c r="O122">
        <f>IFERROR(VLOOKUP(A122,'Ống luồn dây điện'!$A$7:$I$26,8,0),0)</f>
        <v>0</v>
      </c>
      <c r="P122">
        <f>IFERROR(VLOOKUP(B122,'PK HDPE'!$A$6:$H$13,7,0),0)</f>
        <v>0</v>
      </c>
      <c r="R122" s="4">
        <f t="shared" si="5"/>
        <v>0</v>
      </c>
      <c r="S122" s="252">
        <v>0.1</v>
      </c>
      <c r="T122">
        <f t="shared" si="6"/>
        <v>0</v>
      </c>
      <c r="U122" s="4">
        <f t="shared" si="7"/>
        <v>0</v>
      </c>
      <c r="V122" s="4">
        <f>VLOOKUP(B122,[2]DG!$C$2:$E$6048,3,0)-R122</f>
        <v>18000</v>
      </c>
      <c r="W122" t="str">
        <f>VLOOKUP(A122,'[3]Danh mục full'!$A$4:$A$1739,1,0)</f>
        <v>12CNG5032</v>
      </c>
    </row>
    <row r="123" spans="1:23" hidden="1" x14ac:dyDescent="0.25">
      <c r="A123" t="s">
        <v>209</v>
      </c>
      <c r="B123" t="s">
        <v>209</v>
      </c>
      <c r="C123" t="s">
        <v>210</v>
      </c>
      <c r="D123" s="1">
        <v>1433340</v>
      </c>
      <c r="E123" s="1" t="s">
        <v>2</v>
      </c>
      <c r="F123" s="1" t="s">
        <v>2355</v>
      </c>
      <c r="G123" s="1" t="str">
        <f>IFERROR(VLOOKUP(A123,'Phụ kiện PPR'!$A$6:$H$533,7,0),0)</f>
        <v>50/40</v>
      </c>
      <c r="H123" s="1">
        <f>IFERROR(VLOOKUP(A123,'Ống PPR'!$A$6:$I$90,8,0),0)</f>
        <v>0</v>
      </c>
      <c r="I123">
        <f>IFERROR(VLOOKUP(A123,'Ống HDPE'!$A$7:$I$7905,8,0),0)</f>
        <v>0</v>
      </c>
      <c r="J123">
        <f>IFERROR(VLOOKUP(A123,'Ống Dismy'!$A$6:$M$1900,14,0),0)</f>
        <v>0</v>
      </c>
      <c r="K123">
        <f>IFERROR(VLOOKUP(A123,CP!$A$7:$J$16000,12,0),0)</f>
        <v>0</v>
      </c>
      <c r="L123">
        <f>IFERROR(VLOOKUP(A123,'Phụ kiện PVC'!$A$5:$I$465,10,0),0)</f>
        <v>0</v>
      </c>
      <c r="M123">
        <f>IFERROR(VLOOKUP(A123,'Ống miền Nam'!$A$7:$I$120,8,0),0)</f>
        <v>0</v>
      </c>
      <c r="N123">
        <f>IFERROR(VLOOKUP(A123,'Van vòi'!$A$6:$G$97,7,0),0)</f>
        <v>0</v>
      </c>
      <c r="O123">
        <f>IFERROR(VLOOKUP(A123,'Ống luồn dây điện'!$A$7:$I$26,8,0),0)</f>
        <v>0</v>
      </c>
      <c r="P123">
        <f>IFERROR(VLOOKUP(B123,'PK HDPE'!$A$6:$H$13,7,0),0)</f>
        <v>0</v>
      </c>
      <c r="R123" s="4">
        <f t="shared" si="5"/>
        <v>0</v>
      </c>
      <c r="S123" s="252">
        <v>0.1</v>
      </c>
      <c r="T123">
        <f t="shared" si="6"/>
        <v>0</v>
      </c>
      <c r="U123" s="4">
        <f t="shared" si="7"/>
        <v>0</v>
      </c>
      <c r="V123" s="4">
        <f>VLOOKUP(B123,[2]DG!$C$2:$E$6048,3,0)-R123</f>
        <v>18000</v>
      </c>
      <c r="W123" t="str">
        <f>VLOOKUP(A123,'[3]Danh mục full'!$A$4:$A$1739,1,0)</f>
        <v>12CNG5040</v>
      </c>
    </row>
    <row r="124" spans="1:23" hidden="1" x14ac:dyDescent="0.25">
      <c r="A124" t="s">
        <v>2407</v>
      </c>
      <c r="B124" t="s">
        <v>2407</v>
      </c>
      <c r="C124" t="s">
        <v>2408</v>
      </c>
      <c r="D124" s="1">
        <f>VLOOKUP(A124,[4]Sheet1!$B$5:$J$2530,9,0)</f>
        <v>208</v>
      </c>
      <c r="E124" s="1" t="s">
        <v>2</v>
      </c>
      <c r="F124" s="1" t="s">
        <v>2355</v>
      </c>
      <c r="G124" s="1" t="str">
        <f>IFERROR(VLOOKUP(A124,'Phụ kiện PPR'!$A$6:$H$533,7,0),0)</f>
        <v>63/20</v>
      </c>
      <c r="H124" s="1">
        <f>IFERROR(VLOOKUP(A124,'Ống PPR'!$A$6:$I$90,8,0),0)</f>
        <v>0</v>
      </c>
      <c r="I124">
        <f>IFERROR(VLOOKUP(A124,'Ống HDPE'!$A$7:$I$7905,8,0),0)</f>
        <v>0</v>
      </c>
      <c r="J124">
        <f>IFERROR(VLOOKUP(A124,'Ống Dismy'!$A$6:$M$1900,14,0),0)</f>
        <v>0</v>
      </c>
      <c r="K124">
        <f>IFERROR(VLOOKUP(A124,CP!$A$7:$J$16000,12,0),0)</f>
        <v>0</v>
      </c>
      <c r="L124">
        <f>IFERROR(VLOOKUP(A124,'Phụ kiện PVC'!$A$5:$I$465,10,0),0)</f>
        <v>0</v>
      </c>
      <c r="M124">
        <f>IFERROR(VLOOKUP(A124,'Ống miền Nam'!$A$7:$I$120,8,0),0)</f>
        <v>0</v>
      </c>
      <c r="N124">
        <f>IFERROR(VLOOKUP(A124,'Van vòi'!$A$6:$G$97,7,0),0)</f>
        <v>0</v>
      </c>
      <c r="O124">
        <f>IFERROR(VLOOKUP(A124,'Ống luồn dây điện'!$A$7:$I$26,8,0),0)</f>
        <v>0</v>
      </c>
      <c r="P124">
        <f>IFERROR(VLOOKUP(B124,'PK HDPE'!$A$6:$H$13,7,0),0)</f>
        <v>0</v>
      </c>
      <c r="R124" s="4">
        <f t="shared" si="5"/>
        <v>0</v>
      </c>
      <c r="S124" s="252">
        <v>0.1</v>
      </c>
      <c r="T124">
        <f t="shared" si="6"/>
        <v>0</v>
      </c>
      <c r="U124" s="4">
        <f t="shared" si="7"/>
        <v>0</v>
      </c>
      <c r="V124" s="4">
        <f>VLOOKUP(B124,[2]DG!$C$2:$E$6048,3,0)-R124</f>
        <v>34818</v>
      </c>
      <c r="W124" t="str">
        <f>VLOOKUP(A124,'[3]Danh mục full'!$A$4:$A$1739,1,0)</f>
        <v>12CNG6320</v>
      </c>
    </row>
    <row r="125" spans="1:23" hidden="1" x14ac:dyDescent="0.25">
      <c r="A125" t="s">
        <v>2409</v>
      </c>
      <c r="B125" t="s">
        <v>2409</v>
      </c>
      <c r="C125" t="s">
        <v>2410</v>
      </c>
      <c r="D125" s="1">
        <f>VLOOKUP(A125,[4]Sheet1!$B$5:$J$2530,9,0)</f>
        <v>390</v>
      </c>
      <c r="E125" s="1" t="s">
        <v>2</v>
      </c>
      <c r="F125" s="1" t="s">
        <v>2355</v>
      </c>
      <c r="G125" s="1" t="str">
        <f>IFERROR(VLOOKUP(A125,'Phụ kiện PPR'!$A$6:$H$533,7,0),0)</f>
        <v>63/25</v>
      </c>
      <c r="H125" s="1">
        <f>IFERROR(VLOOKUP(A125,'Ống PPR'!$A$6:$I$90,8,0),0)</f>
        <v>0</v>
      </c>
      <c r="I125">
        <f>IFERROR(VLOOKUP(A125,'Ống HDPE'!$A$7:$I$7905,8,0),0)</f>
        <v>0</v>
      </c>
      <c r="J125">
        <f>IFERROR(VLOOKUP(A125,'Ống Dismy'!$A$6:$M$1900,14,0),0)</f>
        <v>0</v>
      </c>
      <c r="K125">
        <f>IFERROR(VLOOKUP(A125,CP!$A$7:$J$16000,12,0),0)</f>
        <v>0</v>
      </c>
      <c r="L125">
        <f>IFERROR(VLOOKUP(A125,'Phụ kiện PVC'!$A$5:$I$465,10,0),0)</f>
        <v>0</v>
      </c>
      <c r="M125">
        <f>IFERROR(VLOOKUP(A125,'Ống miền Nam'!$A$7:$I$120,8,0),0)</f>
        <v>0</v>
      </c>
      <c r="N125">
        <f>IFERROR(VLOOKUP(A125,'Van vòi'!$A$6:$G$97,7,0),0)</f>
        <v>0</v>
      </c>
      <c r="O125">
        <f>IFERROR(VLOOKUP(A125,'Ống luồn dây điện'!$A$7:$I$26,8,0),0)</f>
        <v>0</v>
      </c>
      <c r="P125">
        <f>IFERROR(VLOOKUP(B125,'PK HDPE'!$A$6:$H$13,7,0),0)</f>
        <v>0</v>
      </c>
      <c r="R125" s="4">
        <f t="shared" si="5"/>
        <v>0</v>
      </c>
      <c r="S125" s="252">
        <v>0.1</v>
      </c>
      <c r="T125">
        <f t="shared" si="6"/>
        <v>0</v>
      </c>
      <c r="U125" s="4">
        <f t="shared" si="7"/>
        <v>0</v>
      </c>
      <c r="V125" s="4">
        <f>VLOOKUP(B125,[2]DG!$C$2:$E$6048,3,0)-R125</f>
        <v>34818</v>
      </c>
      <c r="W125" t="str">
        <f>VLOOKUP(A125,'[3]Danh mục full'!$A$4:$A$1739,1,0)</f>
        <v>12CNG6325</v>
      </c>
    </row>
    <row r="126" spans="1:23" hidden="1" x14ac:dyDescent="0.25">
      <c r="A126" t="s">
        <v>211</v>
      </c>
      <c r="B126" t="s">
        <v>211</v>
      </c>
      <c r="C126" t="s">
        <v>212</v>
      </c>
      <c r="D126" s="1">
        <v>11490</v>
      </c>
      <c r="E126" s="1" t="s">
        <v>2</v>
      </c>
      <c r="F126" s="1" t="s">
        <v>2355</v>
      </c>
      <c r="G126" s="1" t="str">
        <f>IFERROR(VLOOKUP(A126,'Phụ kiện PPR'!$A$6:$H$533,7,0),0)</f>
        <v>63/32</v>
      </c>
      <c r="H126" s="1">
        <f>IFERROR(VLOOKUP(A126,'Ống PPR'!$A$6:$I$90,8,0),0)</f>
        <v>0</v>
      </c>
      <c r="I126">
        <f>IFERROR(VLOOKUP(A126,'Ống HDPE'!$A$7:$I$7905,8,0),0)</f>
        <v>0</v>
      </c>
      <c r="J126">
        <f>IFERROR(VLOOKUP(A126,'Ống Dismy'!$A$6:$M$1900,14,0),0)</f>
        <v>0</v>
      </c>
      <c r="K126">
        <f>IFERROR(VLOOKUP(A126,CP!$A$7:$J$16000,12,0),0)</f>
        <v>0</v>
      </c>
      <c r="L126">
        <f>IFERROR(VLOOKUP(A126,'Phụ kiện PVC'!$A$5:$I$465,10,0),0)</f>
        <v>0</v>
      </c>
      <c r="M126">
        <f>IFERROR(VLOOKUP(A126,'Ống miền Nam'!$A$7:$I$120,8,0),0)</f>
        <v>0</v>
      </c>
      <c r="N126">
        <f>IFERROR(VLOOKUP(A126,'Van vòi'!$A$6:$G$97,7,0),0)</f>
        <v>0</v>
      </c>
      <c r="O126">
        <f>IFERROR(VLOOKUP(A126,'Ống luồn dây điện'!$A$7:$I$26,8,0),0)</f>
        <v>0</v>
      </c>
      <c r="P126">
        <f>IFERROR(VLOOKUP(B126,'PK HDPE'!$A$6:$H$13,7,0),0)</f>
        <v>0</v>
      </c>
      <c r="R126" s="4">
        <f t="shared" si="5"/>
        <v>0</v>
      </c>
      <c r="S126" s="252">
        <v>0.1</v>
      </c>
      <c r="T126">
        <f t="shared" si="6"/>
        <v>0</v>
      </c>
      <c r="U126" s="4">
        <f t="shared" si="7"/>
        <v>0</v>
      </c>
      <c r="V126" s="4">
        <f>VLOOKUP(B126,[2]DG!$C$2:$E$6048,3,0)-R126</f>
        <v>34818</v>
      </c>
      <c r="W126" t="str">
        <f>VLOOKUP(A126,'[3]Danh mục full'!$A$4:$A$1739,1,0)</f>
        <v>12CNG6332</v>
      </c>
    </row>
    <row r="127" spans="1:23" hidden="1" x14ac:dyDescent="0.25">
      <c r="A127" t="s">
        <v>2411</v>
      </c>
      <c r="B127" t="s">
        <v>2411</v>
      </c>
      <c r="C127" t="s">
        <v>2412</v>
      </c>
      <c r="D127" s="1">
        <f>VLOOKUP(A127,[4]Sheet1!$B$5:$J$2530,9,0)</f>
        <v>609</v>
      </c>
      <c r="E127" s="1" t="s">
        <v>2</v>
      </c>
      <c r="F127" s="1" t="s">
        <v>2355</v>
      </c>
      <c r="G127" s="1" t="str">
        <f>IFERROR(VLOOKUP(A127,'Phụ kiện PPR'!$A$6:$H$533,7,0),0)</f>
        <v>63/40</v>
      </c>
      <c r="H127" s="1">
        <f>IFERROR(VLOOKUP(A127,'Ống PPR'!$A$6:$I$90,8,0),0)</f>
        <v>0</v>
      </c>
      <c r="I127">
        <f>IFERROR(VLOOKUP(A127,'Ống HDPE'!$A$7:$I$7905,8,0),0)</f>
        <v>0</v>
      </c>
      <c r="J127">
        <f>IFERROR(VLOOKUP(A127,'Ống Dismy'!$A$6:$M$1900,14,0),0)</f>
        <v>0</v>
      </c>
      <c r="K127">
        <f>IFERROR(VLOOKUP(A127,CP!$A$7:$J$16000,12,0),0)</f>
        <v>0</v>
      </c>
      <c r="L127">
        <f>IFERROR(VLOOKUP(A127,'Phụ kiện PVC'!$A$5:$I$465,10,0),0)</f>
        <v>0</v>
      </c>
      <c r="M127">
        <f>IFERROR(VLOOKUP(A127,'Ống miền Nam'!$A$7:$I$120,8,0),0)</f>
        <v>0</v>
      </c>
      <c r="N127">
        <f>IFERROR(VLOOKUP(A127,'Van vòi'!$A$6:$G$97,7,0),0)</f>
        <v>0</v>
      </c>
      <c r="O127">
        <f>IFERROR(VLOOKUP(A127,'Ống luồn dây điện'!$A$7:$I$26,8,0),0)</f>
        <v>0</v>
      </c>
      <c r="P127">
        <f>IFERROR(VLOOKUP(B127,'PK HDPE'!$A$6:$H$13,7,0),0)</f>
        <v>0</v>
      </c>
      <c r="R127" s="4">
        <f t="shared" si="5"/>
        <v>0</v>
      </c>
      <c r="S127" s="252">
        <v>0.1</v>
      </c>
      <c r="T127">
        <f t="shared" si="6"/>
        <v>0</v>
      </c>
      <c r="U127" s="4">
        <f t="shared" si="7"/>
        <v>0</v>
      </c>
      <c r="V127" s="4">
        <f>VLOOKUP(B127,[2]DG!$C$2:$E$6048,3,0)-R127</f>
        <v>34818</v>
      </c>
      <c r="W127" t="str">
        <f>VLOOKUP(A127,'[3]Danh mục full'!$A$4:$A$1739,1,0)</f>
        <v>12CNG6340</v>
      </c>
    </row>
    <row r="128" spans="1:23" hidden="1" x14ac:dyDescent="0.25">
      <c r="A128" t="s">
        <v>213</v>
      </c>
      <c r="B128" t="s">
        <v>213</v>
      </c>
      <c r="C128" t="s">
        <v>214</v>
      </c>
      <c r="D128" s="1">
        <v>114899</v>
      </c>
      <c r="E128" s="1" t="s">
        <v>2</v>
      </c>
      <c r="F128" s="1" t="s">
        <v>2355</v>
      </c>
      <c r="G128" s="1" t="str">
        <f>IFERROR(VLOOKUP(A128,'Phụ kiện PPR'!$A$6:$H$533,7,0),0)</f>
        <v>63/50</v>
      </c>
      <c r="H128" s="1">
        <f>IFERROR(VLOOKUP(A128,'Ống PPR'!$A$6:$I$90,8,0),0)</f>
        <v>0</v>
      </c>
      <c r="I128">
        <f>IFERROR(VLOOKUP(A128,'Ống HDPE'!$A$7:$I$7905,8,0),0)</f>
        <v>0</v>
      </c>
      <c r="J128">
        <f>IFERROR(VLOOKUP(A128,'Ống Dismy'!$A$6:$M$1900,14,0),0)</f>
        <v>0</v>
      </c>
      <c r="K128">
        <f>IFERROR(VLOOKUP(A128,CP!$A$7:$J$16000,12,0),0)</f>
        <v>0</v>
      </c>
      <c r="L128">
        <f>IFERROR(VLOOKUP(A128,'Phụ kiện PVC'!$A$5:$I$465,10,0),0)</f>
        <v>0</v>
      </c>
      <c r="M128">
        <f>IFERROR(VLOOKUP(A128,'Ống miền Nam'!$A$7:$I$120,8,0),0)</f>
        <v>0</v>
      </c>
      <c r="N128">
        <f>IFERROR(VLOOKUP(A128,'Van vòi'!$A$6:$G$97,7,0),0)</f>
        <v>0</v>
      </c>
      <c r="O128">
        <f>IFERROR(VLOOKUP(A128,'Ống luồn dây điện'!$A$7:$I$26,8,0),0)</f>
        <v>0</v>
      </c>
      <c r="P128">
        <f>IFERROR(VLOOKUP(B128,'PK HDPE'!$A$6:$H$13,7,0),0)</f>
        <v>0</v>
      </c>
      <c r="R128" s="4">
        <f t="shared" si="5"/>
        <v>0</v>
      </c>
      <c r="S128" s="252">
        <v>0.1</v>
      </c>
      <c r="T128">
        <f t="shared" si="6"/>
        <v>0</v>
      </c>
      <c r="U128" s="4">
        <f t="shared" si="7"/>
        <v>0</v>
      </c>
      <c r="V128" s="4">
        <f>VLOOKUP(B128,[2]DG!$C$2:$E$6048,3,0)-R128</f>
        <v>34818</v>
      </c>
      <c r="W128" t="str">
        <f>VLOOKUP(A128,'[3]Danh mục full'!$A$4:$A$1739,1,0)</f>
        <v>12CNG6350</v>
      </c>
    </row>
    <row r="129" spans="1:23" hidden="1" x14ac:dyDescent="0.25">
      <c r="A129" t="s">
        <v>215</v>
      </c>
      <c r="B129" t="s">
        <v>215</v>
      </c>
      <c r="C129" t="s">
        <v>216</v>
      </c>
      <c r="D129" s="1">
        <v>-82133</v>
      </c>
      <c r="E129" s="1" t="s">
        <v>2</v>
      </c>
      <c r="F129" s="1" t="s">
        <v>2355</v>
      </c>
      <c r="G129" s="1" t="str">
        <f>IFERROR(VLOOKUP(A129,'Phụ kiện PPR'!$A$6:$H$533,7,0),0)</f>
        <v>25/20</v>
      </c>
      <c r="H129" s="1">
        <f>IFERROR(VLOOKUP(A129,'Ống PPR'!$A$6:$I$90,8,0),0)</f>
        <v>0</v>
      </c>
      <c r="I129">
        <f>IFERROR(VLOOKUP(A129,'Ống HDPE'!$A$7:$I$7905,8,0),0)</f>
        <v>0</v>
      </c>
      <c r="J129">
        <f>IFERROR(VLOOKUP(A129,'Ống Dismy'!$A$6:$M$1900,14,0),0)</f>
        <v>0</v>
      </c>
      <c r="K129">
        <f>IFERROR(VLOOKUP(A129,CP!$A$7:$J$16000,12,0),0)</f>
        <v>0</v>
      </c>
      <c r="L129">
        <f>IFERROR(VLOOKUP(A129,'Phụ kiện PVC'!$A$5:$I$465,10,0),0)</f>
        <v>0</v>
      </c>
      <c r="M129">
        <f>IFERROR(VLOOKUP(A129,'Ống miền Nam'!$A$7:$I$120,8,0),0)</f>
        <v>0</v>
      </c>
      <c r="N129">
        <f>IFERROR(VLOOKUP(A129,'Van vòi'!$A$6:$G$97,7,0),0)</f>
        <v>0</v>
      </c>
      <c r="O129">
        <f>IFERROR(VLOOKUP(A129,'Ống luồn dây điện'!$A$7:$I$26,8,0),0)</f>
        <v>0</v>
      </c>
      <c r="P129">
        <f>IFERROR(VLOOKUP(B129,'PK HDPE'!$A$6:$H$13,7,0),0)</f>
        <v>0</v>
      </c>
      <c r="R129" s="4">
        <f t="shared" si="5"/>
        <v>0</v>
      </c>
      <c r="S129" s="252">
        <v>0.1</v>
      </c>
      <c r="T129">
        <f t="shared" si="6"/>
        <v>0</v>
      </c>
      <c r="U129" s="4">
        <f t="shared" si="7"/>
        <v>0</v>
      </c>
      <c r="V129" s="4">
        <f>VLOOKUP(B129,[2]DG!$C$2:$E$6048,3,0)-R129</f>
        <v>5455</v>
      </c>
      <c r="W129" t="str">
        <f>VLOOKUP(A129,'[3]Danh mục full'!$A$4:$A$1739,1,0)</f>
        <v>12CNUV2520</v>
      </c>
    </row>
    <row r="130" spans="1:23" hidden="1" x14ac:dyDescent="0.25">
      <c r="A130" t="s">
        <v>217</v>
      </c>
      <c r="B130" t="s">
        <v>217</v>
      </c>
      <c r="C130" t="s">
        <v>218</v>
      </c>
      <c r="D130" s="1">
        <v>-180283</v>
      </c>
      <c r="E130" s="1" t="s">
        <v>2</v>
      </c>
      <c r="F130" s="1" t="s">
        <v>2355</v>
      </c>
      <c r="G130" s="1" t="str">
        <f>IFERROR(VLOOKUP(A130,'Phụ kiện PPR'!$A$6:$H$533,7,0),0)</f>
        <v>32/20</v>
      </c>
      <c r="H130" s="1">
        <f>IFERROR(VLOOKUP(A130,'Ống PPR'!$A$6:$I$90,8,0),0)</f>
        <v>0</v>
      </c>
      <c r="I130">
        <f>IFERROR(VLOOKUP(A130,'Ống HDPE'!$A$7:$I$7905,8,0),0)</f>
        <v>0</v>
      </c>
      <c r="J130">
        <f>IFERROR(VLOOKUP(A130,'Ống Dismy'!$A$6:$M$1900,14,0),0)</f>
        <v>0</v>
      </c>
      <c r="K130">
        <f>IFERROR(VLOOKUP(A130,CP!$A$7:$J$16000,12,0),0)</f>
        <v>0</v>
      </c>
      <c r="L130">
        <f>IFERROR(VLOOKUP(A130,'Phụ kiện PVC'!$A$5:$I$465,10,0),0)</f>
        <v>0</v>
      </c>
      <c r="M130">
        <f>IFERROR(VLOOKUP(A130,'Ống miền Nam'!$A$7:$I$120,8,0),0)</f>
        <v>0</v>
      </c>
      <c r="N130">
        <f>IFERROR(VLOOKUP(A130,'Van vòi'!$A$6:$G$97,7,0),0)</f>
        <v>0</v>
      </c>
      <c r="O130">
        <f>IFERROR(VLOOKUP(A130,'Ống luồn dây điện'!$A$7:$I$26,8,0),0)</f>
        <v>0</v>
      </c>
      <c r="P130">
        <f>IFERROR(VLOOKUP(B130,'PK HDPE'!$A$6:$H$13,7,0),0)</f>
        <v>0</v>
      </c>
      <c r="R130" s="4">
        <f t="shared" si="5"/>
        <v>0</v>
      </c>
      <c r="S130" s="252">
        <v>0.1</v>
      </c>
      <c r="T130">
        <f t="shared" si="6"/>
        <v>0</v>
      </c>
      <c r="U130" s="4">
        <f t="shared" si="7"/>
        <v>0</v>
      </c>
      <c r="V130" s="4">
        <f>VLOOKUP(B130,[2]DG!$C$2:$E$6048,3,0)-R130</f>
        <v>7818</v>
      </c>
      <c r="W130" t="str">
        <f>VLOOKUP(A130,'[3]Danh mục full'!$A$4:$A$1739,1,0)</f>
        <v>12CNUV3220</v>
      </c>
    </row>
    <row r="131" spans="1:23" hidden="1" x14ac:dyDescent="0.25">
      <c r="A131" t="s">
        <v>219</v>
      </c>
      <c r="B131" t="s">
        <v>219</v>
      </c>
      <c r="C131" t="s">
        <v>220</v>
      </c>
      <c r="D131" s="1">
        <v>2709495.4</v>
      </c>
      <c r="E131" s="1" t="s">
        <v>2</v>
      </c>
      <c r="F131" s="1" t="s">
        <v>2355</v>
      </c>
      <c r="G131" s="1" t="str">
        <f>IFERROR(VLOOKUP(A131,'Phụ kiện PPR'!$A$6:$H$533,7,0),0)</f>
        <v>32/25</v>
      </c>
      <c r="H131" s="1">
        <f>IFERROR(VLOOKUP(A131,'Ống PPR'!$A$6:$I$90,8,0),0)</f>
        <v>0</v>
      </c>
      <c r="I131">
        <f>IFERROR(VLOOKUP(A131,'Ống HDPE'!$A$7:$I$7905,8,0),0)</f>
        <v>0</v>
      </c>
      <c r="J131">
        <f>IFERROR(VLOOKUP(A131,'Ống Dismy'!$A$6:$M$1900,14,0),0)</f>
        <v>0</v>
      </c>
      <c r="K131">
        <f>IFERROR(VLOOKUP(A131,CP!$A$7:$J$16000,12,0),0)</f>
        <v>0</v>
      </c>
      <c r="L131">
        <f>IFERROR(VLOOKUP(A131,'Phụ kiện PVC'!$A$5:$I$465,10,0),0)</f>
        <v>0</v>
      </c>
      <c r="M131">
        <f>IFERROR(VLOOKUP(A131,'Ống miền Nam'!$A$7:$I$120,8,0),0)</f>
        <v>0</v>
      </c>
      <c r="N131">
        <f>IFERROR(VLOOKUP(A131,'Van vòi'!$A$6:$G$97,7,0),0)</f>
        <v>0</v>
      </c>
      <c r="O131">
        <f>IFERROR(VLOOKUP(A131,'Ống luồn dây điện'!$A$7:$I$26,8,0),0)</f>
        <v>0</v>
      </c>
      <c r="P131">
        <f>IFERROR(VLOOKUP(B131,'PK HDPE'!$A$6:$H$13,7,0),0)</f>
        <v>0</v>
      </c>
      <c r="R131" s="4">
        <f t="shared" si="5"/>
        <v>0</v>
      </c>
      <c r="S131" s="252">
        <v>0.1</v>
      </c>
      <c r="T131">
        <f t="shared" si="6"/>
        <v>0</v>
      </c>
      <c r="U131" s="4">
        <f t="shared" si="7"/>
        <v>0</v>
      </c>
      <c r="V131" s="4">
        <f>VLOOKUP(B131,[2]DG!$C$2:$E$6048,3,0)-R131</f>
        <v>7818</v>
      </c>
      <c r="W131" t="str">
        <f>VLOOKUP(A131,'[3]Danh mục full'!$A$4:$A$1739,1,0)</f>
        <v>12CNUV3225</v>
      </c>
    </row>
    <row r="132" spans="1:23" hidden="1" x14ac:dyDescent="0.25">
      <c r="A132" t="s">
        <v>221</v>
      </c>
      <c r="B132" t="s">
        <v>221</v>
      </c>
      <c r="C132" t="s">
        <v>222</v>
      </c>
      <c r="D132" s="1">
        <v>419328</v>
      </c>
      <c r="E132" s="1" t="s">
        <v>2</v>
      </c>
      <c r="F132" s="1" t="s">
        <v>2355</v>
      </c>
      <c r="G132" s="1" t="str">
        <f>IFERROR(VLOOKUP(A132,'Phụ kiện PPR'!$A$6:$H$533,7,0),0)</f>
        <v>40/20</v>
      </c>
      <c r="H132" s="1">
        <f>IFERROR(VLOOKUP(A132,'Ống PPR'!$A$6:$I$90,8,0),0)</f>
        <v>0</v>
      </c>
      <c r="I132">
        <f>IFERROR(VLOOKUP(A132,'Ống HDPE'!$A$7:$I$7905,8,0),0)</f>
        <v>0</v>
      </c>
      <c r="J132">
        <f>IFERROR(VLOOKUP(A132,'Ống Dismy'!$A$6:$M$1900,14,0),0)</f>
        <v>0</v>
      </c>
      <c r="K132">
        <f>IFERROR(VLOOKUP(A132,CP!$A$7:$J$16000,12,0),0)</f>
        <v>0</v>
      </c>
      <c r="L132">
        <f>IFERROR(VLOOKUP(A132,'Phụ kiện PVC'!$A$5:$I$465,10,0),0)</f>
        <v>0</v>
      </c>
      <c r="M132">
        <f>IFERROR(VLOOKUP(A132,'Ống miền Nam'!$A$7:$I$120,8,0),0)</f>
        <v>0</v>
      </c>
      <c r="N132">
        <f>IFERROR(VLOOKUP(A132,'Van vòi'!$A$6:$G$97,7,0),0)</f>
        <v>0</v>
      </c>
      <c r="O132">
        <f>IFERROR(VLOOKUP(A132,'Ống luồn dây điện'!$A$7:$I$26,8,0),0)</f>
        <v>0</v>
      </c>
      <c r="P132">
        <f>IFERROR(VLOOKUP(B132,'PK HDPE'!$A$6:$H$13,7,0),0)</f>
        <v>0</v>
      </c>
      <c r="R132" s="4">
        <f t="shared" si="5"/>
        <v>0</v>
      </c>
      <c r="S132" s="252">
        <v>0.1</v>
      </c>
      <c r="T132">
        <f t="shared" si="6"/>
        <v>0</v>
      </c>
      <c r="U132" s="4">
        <f t="shared" si="7"/>
        <v>0</v>
      </c>
      <c r="V132" s="4">
        <f>VLOOKUP(B132,[2]DG!$C$2:$E$6048,3,0)-R132</f>
        <v>12000</v>
      </c>
      <c r="W132" t="str">
        <f>VLOOKUP(A132,'[3]Danh mục full'!$A$4:$A$1739,1,0)</f>
        <v>12CNUV4020</v>
      </c>
    </row>
    <row r="133" spans="1:23" hidden="1" x14ac:dyDescent="0.25">
      <c r="A133" t="s">
        <v>223</v>
      </c>
      <c r="B133" t="s">
        <v>223</v>
      </c>
      <c r="C133" t="s">
        <v>224</v>
      </c>
      <c r="D133" s="1">
        <v>1603200</v>
      </c>
      <c r="E133" s="1" t="s">
        <v>2</v>
      </c>
      <c r="F133" s="1" t="s">
        <v>2355</v>
      </c>
      <c r="G133" s="1" t="str">
        <f>IFERROR(VLOOKUP(A133,'Phụ kiện PPR'!$A$6:$H$533,7,0),0)</f>
        <v>40/25</v>
      </c>
      <c r="H133" s="1">
        <f>IFERROR(VLOOKUP(A133,'Ống PPR'!$A$6:$I$90,8,0),0)</f>
        <v>0</v>
      </c>
      <c r="I133">
        <f>IFERROR(VLOOKUP(A133,'Ống HDPE'!$A$7:$I$7905,8,0),0)</f>
        <v>0</v>
      </c>
      <c r="J133">
        <f>IFERROR(VLOOKUP(A133,'Ống Dismy'!$A$6:$M$1900,14,0),0)</f>
        <v>0</v>
      </c>
      <c r="K133">
        <f>IFERROR(VLOOKUP(A133,CP!$A$7:$J$16000,12,0),0)</f>
        <v>0</v>
      </c>
      <c r="L133">
        <f>IFERROR(VLOOKUP(A133,'Phụ kiện PVC'!$A$5:$I$465,10,0),0)</f>
        <v>0</v>
      </c>
      <c r="M133">
        <f>IFERROR(VLOOKUP(A133,'Ống miền Nam'!$A$7:$I$120,8,0),0)</f>
        <v>0</v>
      </c>
      <c r="N133">
        <f>IFERROR(VLOOKUP(A133,'Van vòi'!$A$6:$G$97,7,0),0)</f>
        <v>0</v>
      </c>
      <c r="O133">
        <f>IFERROR(VLOOKUP(A133,'Ống luồn dây điện'!$A$7:$I$26,8,0),0)</f>
        <v>0</v>
      </c>
      <c r="P133">
        <f>IFERROR(VLOOKUP(B133,'PK HDPE'!$A$6:$H$13,7,0),0)</f>
        <v>0</v>
      </c>
      <c r="R133" s="4">
        <f t="shared" ref="R133:R196" si="8">SUM(G133:Q133)</f>
        <v>0</v>
      </c>
      <c r="S133" s="252">
        <v>0.1</v>
      </c>
      <c r="T133">
        <f t="shared" si="6"/>
        <v>0</v>
      </c>
      <c r="U133" s="4">
        <f t="shared" si="7"/>
        <v>0</v>
      </c>
      <c r="V133" s="4">
        <f>VLOOKUP(B133,[2]DG!$C$2:$E$6048,3,0)-R133</f>
        <v>12000</v>
      </c>
      <c r="W133" t="str">
        <f>VLOOKUP(A133,'[3]Danh mục full'!$A$4:$A$1739,1,0)</f>
        <v>12CNUV4025</v>
      </c>
    </row>
    <row r="134" spans="1:23" hidden="1" x14ac:dyDescent="0.25">
      <c r="A134" t="s">
        <v>225</v>
      </c>
      <c r="B134" t="s">
        <v>225</v>
      </c>
      <c r="C134" t="s">
        <v>226</v>
      </c>
      <c r="D134" s="1">
        <v>997920</v>
      </c>
      <c r="E134" s="1" t="s">
        <v>2</v>
      </c>
      <c r="F134" s="1" t="s">
        <v>2355</v>
      </c>
      <c r="G134" s="1" t="str">
        <f>IFERROR(VLOOKUP(A134,'Phụ kiện PPR'!$A$6:$H$533,7,0),0)</f>
        <v>40/32</v>
      </c>
      <c r="H134" s="1">
        <f>IFERROR(VLOOKUP(A134,'Ống PPR'!$A$6:$I$90,8,0),0)</f>
        <v>0</v>
      </c>
      <c r="I134">
        <f>IFERROR(VLOOKUP(A134,'Ống HDPE'!$A$7:$I$7905,8,0),0)</f>
        <v>0</v>
      </c>
      <c r="J134">
        <f>IFERROR(VLOOKUP(A134,'Ống Dismy'!$A$6:$M$1900,14,0),0)</f>
        <v>0</v>
      </c>
      <c r="K134">
        <f>IFERROR(VLOOKUP(A134,CP!$A$7:$J$16000,12,0),0)</f>
        <v>0</v>
      </c>
      <c r="L134">
        <f>IFERROR(VLOOKUP(A134,'Phụ kiện PVC'!$A$5:$I$465,10,0),0)</f>
        <v>0</v>
      </c>
      <c r="M134">
        <f>IFERROR(VLOOKUP(A134,'Ống miền Nam'!$A$7:$I$120,8,0),0)</f>
        <v>0</v>
      </c>
      <c r="N134">
        <f>IFERROR(VLOOKUP(A134,'Van vòi'!$A$6:$G$97,7,0),0)</f>
        <v>0</v>
      </c>
      <c r="O134">
        <f>IFERROR(VLOOKUP(A134,'Ống luồn dây điện'!$A$7:$I$26,8,0),0)</f>
        <v>0</v>
      </c>
      <c r="P134">
        <f>IFERROR(VLOOKUP(B134,'PK HDPE'!$A$6:$H$13,7,0),0)</f>
        <v>0</v>
      </c>
      <c r="R134" s="4">
        <f t="shared" si="8"/>
        <v>0</v>
      </c>
      <c r="S134" s="252">
        <v>0.1</v>
      </c>
      <c r="T134">
        <f t="shared" si="6"/>
        <v>0</v>
      </c>
      <c r="U134" s="4">
        <f t="shared" si="7"/>
        <v>0</v>
      </c>
      <c r="V134" s="4">
        <f>VLOOKUP(B134,[2]DG!$C$2:$E$6048,3,0)-R134</f>
        <v>12000</v>
      </c>
      <c r="W134" t="str">
        <f>VLOOKUP(A134,'[3]Danh mục full'!$A$4:$A$1739,1,0)</f>
        <v>12CNUV4032</v>
      </c>
    </row>
    <row r="135" spans="1:23" hidden="1" x14ac:dyDescent="0.25">
      <c r="A135" t="s">
        <v>2413</v>
      </c>
      <c r="B135" t="s">
        <v>2413</v>
      </c>
      <c r="C135" t="s">
        <v>2414</v>
      </c>
      <c r="D135" s="1">
        <f>VLOOKUP(A135,[4]Sheet1!$B$5:$J$2530,9,0)</f>
        <v>201</v>
      </c>
      <c r="E135" s="1" t="s">
        <v>2</v>
      </c>
      <c r="F135" s="1" t="s">
        <v>2355</v>
      </c>
      <c r="G135" s="1" t="str">
        <f>IFERROR(VLOOKUP(A135,'Phụ kiện PPR'!$A$6:$H$533,7,0),0)</f>
        <v>50/20</v>
      </c>
      <c r="H135" s="1">
        <f>IFERROR(VLOOKUP(A135,'Ống PPR'!$A$6:$I$90,8,0),0)</f>
        <v>0</v>
      </c>
      <c r="I135">
        <f>IFERROR(VLOOKUP(A135,'Ống HDPE'!$A$7:$I$7905,8,0),0)</f>
        <v>0</v>
      </c>
      <c r="J135">
        <f>IFERROR(VLOOKUP(A135,'Ống Dismy'!$A$6:$M$1900,14,0),0)</f>
        <v>0</v>
      </c>
      <c r="K135">
        <f>IFERROR(VLOOKUP(A135,CP!$A$7:$J$16000,12,0),0)</f>
        <v>0</v>
      </c>
      <c r="L135">
        <f>IFERROR(VLOOKUP(A135,'Phụ kiện PVC'!$A$5:$I$465,10,0),0)</f>
        <v>0</v>
      </c>
      <c r="M135">
        <f>IFERROR(VLOOKUP(A135,'Ống miền Nam'!$A$7:$I$120,8,0),0)</f>
        <v>0</v>
      </c>
      <c r="N135">
        <f>IFERROR(VLOOKUP(A135,'Van vòi'!$A$6:$G$97,7,0),0)</f>
        <v>0</v>
      </c>
      <c r="O135">
        <f>IFERROR(VLOOKUP(A135,'Ống luồn dây điện'!$A$7:$I$26,8,0),0)</f>
        <v>0</v>
      </c>
      <c r="P135">
        <f>IFERROR(VLOOKUP(B135,'PK HDPE'!$A$6:$H$13,7,0),0)</f>
        <v>0</v>
      </c>
      <c r="R135" s="4">
        <f t="shared" si="8"/>
        <v>0</v>
      </c>
      <c r="S135" s="252">
        <v>0.1</v>
      </c>
      <c r="T135">
        <f t="shared" si="6"/>
        <v>0</v>
      </c>
      <c r="U135" s="4">
        <f t="shared" si="7"/>
        <v>0</v>
      </c>
      <c r="V135" s="4">
        <f>VLOOKUP(B135,[2]DG!$C$2:$E$6048,3,0)-R135</f>
        <v>21545</v>
      </c>
      <c r="W135" t="str">
        <f>VLOOKUP(A135,'[3]Danh mục full'!$A$4:$A$1739,1,0)</f>
        <v>12CNUV5020</v>
      </c>
    </row>
    <row r="136" spans="1:23" hidden="1" x14ac:dyDescent="0.25">
      <c r="A136" t="s">
        <v>227</v>
      </c>
      <c r="B136" t="s">
        <v>227</v>
      </c>
      <c r="C136" t="s">
        <v>228</v>
      </c>
      <c r="D136" s="1">
        <v>5942876.0999999996</v>
      </c>
      <c r="E136" s="1" t="s">
        <v>2</v>
      </c>
      <c r="F136" s="1" t="s">
        <v>2355</v>
      </c>
      <c r="G136" s="1" t="str">
        <f>IFERROR(VLOOKUP(A136,'Phụ kiện PPR'!$A$6:$H$533,7,0),0)</f>
        <v>50/25</v>
      </c>
      <c r="H136" s="1">
        <f>IFERROR(VLOOKUP(A136,'Ống PPR'!$A$6:$I$90,8,0),0)</f>
        <v>0</v>
      </c>
      <c r="I136">
        <f>IFERROR(VLOOKUP(A136,'Ống HDPE'!$A$7:$I$7905,8,0),0)</f>
        <v>0</v>
      </c>
      <c r="J136">
        <f>IFERROR(VLOOKUP(A136,'Ống Dismy'!$A$6:$M$1900,14,0),0)</f>
        <v>0</v>
      </c>
      <c r="K136">
        <f>IFERROR(VLOOKUP(A136,CP!$A$7:$J$16000,12,0),0)</f>
        <v>0</v>
      </c>
      <c r="L136">
        <f>IFERROR(VLOOKUP(A136,'Phụ kiện PVC'!$A$5:$I$465,10,0),0)</f>
        <v>0</v>
      </c>
      <c r="M136">
        <f>IFERROR(VLOOKUP(A136,'Ống miền Nam'!$A$7:$I$120,8,0),0)</f>
        <v>0</v>
      </c>
      <c r="N136">
        <f>IFERROR(VLOOKUP(A136,'Van vòi'!$A$6:$G$97,7,0),0)</f>
        <v>0</v>
      </c>
      <c r="O136">
        <f>IFERROR(VLOOKUP(A136,'Ống luồn dây điện'!$A$7:$I$26,8,0),0)</f>
        <v>0</v>
      </c>
      <c r="P136">
        <f>IFERROR(VLOOKUP(B136,'PK HDPE'!$A$6:$H$13,7,0),0)</f>
        <v>0</v>
      </c>
      <c r="R136" s="4">
        <f t="shared" si="8"/>
        <v>0</v>
      </c>
      <c r="S136" s="252">
        <v>0.1</v>
      </c>
      <c r="T136">
        <f t="shared" si="6"/>
        <v>0</v>
      </c>
      <c r="U136" s="4">
        <f t="shared" si="7"/>
        <v>0</v>
      </c>
      <c r="V136" s="4">
        <f>VLOOKUP(B136,[2]DG!$C$2:$E$6048,3,0)-R136</f>
        <v>21545</v>
      </c>
      <c r="W136" t="str">
        <f>VLOOKUP(A136,'[3]Danh mục full'!$A$4:$A$1739,1,0)</f>
        <v>12CNUV5025</v>
      </c>
    </row>
    <row r="137" spans="1:23" hidden="1" x14ac:dyDescent="0.25">
      <c r="A137" t="s">
        <v>229</v>
      </c>
      <c r="B137" t="s">
        <v>229</v>
      </c>
      <c r="C137" t="s">
        <v>230</v>
      </c>
      <c r="D137" s="1">
        <v>1644684</v>
      </c>
      <c r="E137" s="1" t="s">
        <v>2</v>
      </c>
      <c r="F137" s="1" t="s">
        <v>2355</v>
      </c>
      <c r="G137" s="1" t="str">
        <f>IFERROR(VLOOKUP(A137,'Phụ kiện PPR'!$A$6:$H$533,7,0),0)</f>
        <v>50/32</v>
      </c>
      <c r="H137" s="1">
        <f>IFERROR(VLOOKUP(A137,'Ống PPR'!$A$6:$I$90,8,0),0)</f>
        <v>0</v>
      </c>
      <c r="I137">
        <f>IFERROR(VLOOKUP(A137,'Ống HDPE'!$A$7:$I$7905,8,0),0)</f>
        <v>0</v>
      </c>
      <c r="J137">
        <f>IFERROR(VLOOKUP(A137,'Ống Dismy'!$A$6:$M$1900,14,0),0)</f>
        <v>0</v>
      </c>
      <c r="K137">
        <f>IFERROR(VLOOKUP(A137,CP!$A$7:$J$16000,12,0),0)</f>
        <v>0</v>
      </c>
      <c r="L137">
        <f>IFERROR(VLOOKUP(A137,'Phụ kiện PVC'!$A$5:$I$465,10,0),0)</f>
        <v>0</v>
      </c>
      <c r="M137">
        <f>IFERROR(VLOOKUP(A137,'Ống miền Nam'!$A$7:$I$120,8,0),0)</f>
        <v>0</v>
      </c>
      <c r="N137">
        <f>IFERROR(VLOOKUP(A137,'Van vòi'!$A$6:$G$97,7,0),0)</f>
        <v>0</v>
      </c>
      <c r="O137">
        <f>IFERROR(VLOOKUP(A137,'Ống luồn dây điện'!$A$7:$I$26,8,0),0)</f>
        <v>0</v>
      </c>
      <c r="P137">
        <f>IFERROR(VLOOKUP(B137,'PK HDPE'!$A$6:$H$13,7,0),0)</f>
        <v>0</v>
      </c>
      <c r="R137" s="4">
        <f t="shared" si="8"/>
        <v>0</v>
      </c>
      <c r="S137" s="252">
        <v>0.1</v>
      </c>
      <c r="T137">
        <f t="shared" si="6"/>
        <v>0</v>
      </c>
      <c r="U137" s="4">
        <f t="shared" si="7"/>
        <v>0</v>
      </c>
      <c r="V137" s="4">
        <f>VLOOKUP(B137,[2]DG!$C$2:$E$6048,3,0)-R137</f>
        <v>21545</v>
      </c>
      <c r="W137" t="str">
        <f>VLOOKUP(A137,'[3]Danh mục full'!$A$4:$A$1739,1,0)</f>
        <v>12CNUV5032</v>
      </c>
    </row>
    <row r="138" spans="1:23" hidden="1" x14ac:dyDescent="0.25">
      <c r="A138" t="s">
        <v>231</v>
      </c>
      <c r="B138" t="s">
        <v>231</v>
      </c>
      <c r="C138" t="s">
        <v>232</v>
      </c>
      <c r="D138" s="1">
        <v>2913221.1</v>
      </c>
      <c r="E138" s="1" t="s">
        <v>2</v>
      </c>
      <c r="F138" s="1" t="s">
        <v>2355</v>
      </c>
      <c r="G138" s="1" t="str">
        <f>IFERROR(VLOOKUP(A138,'Phụ kiện PPR'!$A$6:$H$533,7,0),0)</f>
        <v>50/40</v>
      </c>
      <c r="H138" s="1">
        <f>IFERROR(VLOOKUP(A138,'Ống PPR'!$A$6:$I$90,8,0),0)</f>
        <v>0</v>
      </c>
      <c r="I138">
        <f>IFERROR(VLOOKUP(A138,'Ống HDPE'!$A$7:$I$7905,8,0),0)</f>
        <v>0</v>
      </c>
      <c r="J138">
        <f>IFERROR(VLOOKUP(A138,'Ống Dismy'!$A$6:$M$1900,14,0),0)</f>
        <v>0</v>
      </c>
      <c r="K138">
        <f>IFERROR(VLOOKUP(A138,CP!$A$7:$J$16000,12,0),0)</f>
        <v>0</v>
      </c>
      <c r="L138">
        <f>IFERROR(VLOOKUP(A138,'Phụ kiện PVC'!$A$5:$I$465,10,0),0)</f>
        <v>0</v>
      </c>
      <c r="M138">
        <f>IFERROR(VLOOKUP(A138,'Ống miền Nam'!$A$7:$I$120,8,0),0)</f>
        <v>0</v>
      </c>
      <c r="N138">
        <f>IFERROR(VLOOKUP(A138,'Van vòi'!$A$6:$G$97,7,0),0)</f>
        <v>0</v>
      </c>
      <c r="O138">
        <f>IFERROR(VLOOKUP(A138,'Ống luồn dây điện'!$A$7:$I$26,8,0),0)</f>
        <v>0</v>
      </c>
      <c r="P138">
        <f>IFERROR(VLOOKUP(B138,'PK HDPE'!$A$6:$H$13,7,0),0)</f>
        <v>0</v>
      </c>
      <c r="R138" s="4">
        <f t="shared" si="8"/>
        <v>0</v>
      </c>
      <c r="S138" s="252">
        <v>0.1</v>
      </c>
      <c r="T138">
        <f t="shared" si="6"/>
        <v>0</v>
      </c>
      <c r="U138" s="4">
        <f t="shared" si="7"/>
        <v>0</v>
      </c>
      <c r="V138" s="4">
        <f>VLOOKUP(B138,[2]DG!$C$2:$E$6048,3,0)-R138</f>
        <v>21545</v>
      </c>
      <c r="W138" t="str">
        <f>VLOOKUP(A138,'[3]Danh mục full'!$A$4:$A$1739,1,0)</f>
        <v>12CNUV5040</v>
      </c>
    </row>
    <row r="139" spans="1:23" hidden="1" x14ac:dyDescent="0.25">
      <c r="A139" t="s">
        <v>2415</v>
      </c>
      <c r="B139" t="s">
        <v>2415</v>
      </c>
      <c r="C139" t="s">
        <v>2416</v>
      </c>
      <c r="D139" s="1">
        <f>VLOOKUP(A139,[4]Sheet1!$B$5:$J$2530,9,0)</f>
        <v>241</v>
      </c>
      <c r="E139" s="1" t="s">
        <v>2</v>
      </c>
      <c r="F139" s="1" t="s">
        <v>2355</v>
      </c>
      <c r="G139" s="1" t="str">
        <f>IFERROR(VLOOKUP(A139,'Phụ kiện PPR'!$A$6:$H$533,7,0),0)</f>
        <v>63/20</v>
      </c>
      <c r="H139" s="1">
        <f>IFERROR(VLOOKUP(A139,'Ống PPR'!$A$6:$I$90,8,0),0)</f>
        <v>0</v>
      </c>
      <c r="I139">
        <f>IFERROR(VLOOKUP(A139,'Ống HDPE'!$A$7:$I$7905,8,0),0)</f>
        <v>0</v>
      </c>
      <c r="J139">
        <f>IFERROR(VLOOKUP(A139,'Ống Dismy'!$A$6:$M$1900,14,0),0)</f>
        <v>0</v>
      </c>
      <c r="K139">
        <f>IFERROR(VLOOKUP(A139,CP!$A$7:$J$16000,12,0),0)</f>
        <v>0</v>
      </c>
      <c r="L139">
        <f>IFERROR(VLOOKUP(A139,'Phụ kiện PVC'!$A$5:$I$465,10,0),0)</f>
        <v>0</v>
      </c>
      <c r="M139">
        <f>IFERROR(VLOOKUP(A139,'Ống miền Nam'!$A$7:$I$120,8,0),0)</f>
        <v>0</v>
      </c>
      <c r="N139">
        <f>IFERROR(VLOOKUP(A139,'Van vòi'!$A$6:$G$97,7,0),0)</f>
        <v>0</v>
      </c>
      <c r="O139">
        <f>IFERROR(VLOOKUP(A139,'Ống luồn dây điện'!$A$7:$I$26,8,0),0)</f>
        <v>0</v>
      </c>
      <c r="P139">
        <f>IFERROR(VLOOKUP(B139,'PK HDPE'!$A$6:$H$13,7,0),0)</f>
        <v>0</v>
      </c>
      <c r="R139" s="4">
        <f t="shared" si="8"/>
        <v>0</v>
      </c>
      <c r="S139" s="252">
        <v>0.1</v>
      </c>
      <c r="T139">
        <f t="shared" si="6"/>
        <v>0</v>
      </c>
      <c r="U139" s="4">
        <f t="shared" si="7"/>
        <v>0</v>
      </c>
      <c r="V139" s="4">
        <f>VLOOKUP(B139,[2]DG!$C$2:$E$6048,3,0)-R139</f>
        <v>41727</v>
      </c>
      <c r="W139" t="str">
        <f>VLOOKUP(A139,'[3]Danh mục full'!$A$4:$A$1739,1,0)</f>
        <v>12CNUV6320</v>
      </c>
    </row>
    <row r="140" spans="1:23" x14ac:dyDescent="0.25">
      <c r="A140" t="s">
        <v>2417</v>
      </c>
      <c r="B140" t="s">
        <v>2417</v>
      </c>
      <c r="C140" t="s">
        <v>2418</v>
      </c>
      <c r="D140" s="1">
        <f>VLOOKUP(A140,[4]Sheet1!$B$5:$J$2530,9,0)</f>
        <v>245</v>
      </c>
      <c r="E140" s="1" t="s">
        <v>2</v>
      </c>
      <c r="F140" s="1" t="s">
        <v>2355</v>
      </c>
      <c r="G140" s="1" t="str">
        <f>IFERROR(VLOOKUP(A140,'Phụ kiện PPR'!$A$6:$H$533,7,0),0)</f>
        <v>63/25</v>
      </c>
      <c r="H140" s="1">
        <f>IFERROR(VLOOKUP(A140,'Ống PPR'!$A$6:$I$90,8,0),0)</f>
        <v>0</v>
      </c>
      <c r="I140">
        <f>IFERROR(VLOOKUP(A140,'Ống HDPE'!$A$7:$I$7905,8,0),0)</f>
        <v>0</v>
      </c>
      <c r="J140">
        <f>IFERROR(VLOOKUP(A140,'Ống Dismy'!$A$6:$M$1900,14,0),0)</f>
        <v>0</v>
      </c>
      <c r="K140">
        <f>IFERROR(VLOOKUP(A140,CP!$A$7:$J$16000,12,0),0)</f>
        <v>0</v>
      </c>
      <c r="L140">
        <f>IFERROR(VLOOKUP(A140,'Phụ kiện PVC'!$A$5:$I$465,10,0),0)</f>
        <v>0</v>
      </c>
      <c r="M140">
        <f>IFERROR(VLOOKUP(A140,'Ống miền Nam'!$A$7:$I$120,8,0),0)</f>
        <v>0</v>
      </c>
      <c r="N140">
        <f>IFERROR(VLOOKUP(A140,'Van vòi'!$A$6:$G$97,7,0),0)</f>
        <v>0</v>
      </c>
      <c r="O140">
        <f>IFERROR(VLOOKUP(A140,'Ống luồn dây điện'!$A$7:$I$26,8,0),0)</f>
        <v>0</v>
      </c>
      <c r="P140">
        <f>IFERROR(VLOOKUP(B140,'PK HDPE'!$A$6:$H$13,7,0),0)</f>
        <v>0</v>
      </c>
      <c r="Q140" t="s">
        <v>5307</v>
      </c>
      <c r="R140" s="4">
        <f t="shared" si="8"/>
        <v>0</v>
      </c>
      <c r="S140" s="252">
        <v>0.1</v>
      </c>
      <c r="T140">
        <f t="shared" si="6"/>
        <v>0</v>
      </c>
      <c r="U140" s="4">
        <f t="shared" si="7"/>
        <v>0</v>
      </c>
      <c r="V140" s="4" t="e">
        <f>VLOOKUP(B140,[2]DG!$C$2:$E$6048,3,0)-R140</f>
        <v>#N/A</v>
      </c>
      <c r="W140" t="str">
        <f>VLOOKUP(A140,'[3]Danh mục full'!$A$4:$A$1739,1,0)</f>
        <v>12CNUV6325</v>
      </c>
    </row>
    <row r="141" spans="1:23" x14ac:dyDescent="0.25">
      <c r="A141" t="s">
        <v>233</v>
      </c>
      <c r="B141" t="s">
        <v>233</v>
      </c>
      <c r="C141" t="s">
        <v>234</v>
      </c>
      <c r="D141" s="1">
        <v>24945</v>
      </c>
      <c r="E141" s="1" t="s">
        <v>2</v>
      </c>
      <c r="F141" s="1" t="s">
        <v>2355</v>
      </c>
      <c r="G141" s="1" t="str">
        <f>IFERROR(VLOOKUP(A141,'Phụ kiện PPR'!$A$6:$H$533,7,0),0)</f>
        <v>63/32</v>
      </c>
      <c r="H141" s="1">
        <f>IFERROR(VLOOKUP(A141,'Ống PPR'!$A$6:$I$90,8,0),0)</f>
        <v>0</v>
      </c>
      <c r="I141">
        <f>IFERROR(VLOOKUP(A141,'Ống HDPE'!$A$7:$I$7905,8,0),0)</f>
        <v>0</v>
      </c>
      <c r="J141">
        <f>IFERROR(VLOOKUP(A141,'Ống Dismy'!$A$6:$M$1900,14,0),0)</f>
        <v>0</v>
      </c>
      <c r="K141">
        <f>IFERROR(VLOOKUP(A141,CP!$A$7:$J$16000,12,0),0)</f>
        <v>0</v>
      </c>
      <c r="L141">
        <f>IFERROR(VLOOKUP(A141,'Phụ kiện PVC'!$A$5:$I$465,10,0),0)</f>
        <v>0</v>
      </c>
      <c r="M141">
        <f>IFERROR(VLOOKUP(A141,'Ống miền Nam'!$A$7:$I$120,8,0),0)</f>
        <v>0</v>
      </c>
      <c r="N141">
        <f>IFERROR(VLOOKUP(A141,'Van vòi'!$A$6:$G$97,7,0),0)</f>
        <v>0</v>
      </c>
      <c r="O141">
        <f>IFERROR(VLOOKUP(A141,'Ống luồn dây điện'!$A$7:$I$26,8,0),0)</f>
        <v>0</v>
      </c>
      <c r="P141">
        <f>IFERROR(VLOOKUP(B141,'PK HDPE'!$A$6:$H$13,7,0),0)</f>
        <v>0</v>
      </c>
      <c r="Q141" t="s">
        <v>5307</v>
      </c>
      <c r="R141" s="4">
        <f t="shared" si="8"/>
        <v>0</v>
      </c>
      <c r="S141" s="252">
        <v>0.1</v>
      </c>
      <c r="T141">
        <f t="shared" si="6"/>
        <v>0</v>
      </c>
      <c r="U141" s="4">
        <f t="shared" si="7"/>
        <v>0</v>
      </c>
      <c r="V141" s="4" t="e">
        <f>VLOOKUP(B141,[2]DG!$C$2:$E$6048,3,0)-R141</f>
        <v>#N/A</v>
      </c>
      <c r="W141" t="str">
        <f>VLOOKUP(A141,'[3]Danh mục full'!$A$4:$A$1739,1,0)</f>
        <v>12CNUV6332</v>
      </c>
    </row>
    <row r="142" spans="1:23" x14ac:dyDescent="0.25">
      <c r="A142" t="s">
        <v>2419</v>
      </c>
      <c r="B142" t="s">
        <v>2419</v>
      </c>
      <c r="C142" t="s">
        <v>2420</v>
      </c>
      <c r="D142" s="1">
        <f>VLOOKUP(A142,[4]Sheet1!$B$5:$J$2530,9,0)</f>
        <v>293</v>
      </c>
      <c r="E142" s="1" t="s">
        <v>2</v>
      </c>
      <c r="F142" s="1" t="s">
        <v>2355</v>
      </c>
      <c r="G142" s="1" t="str">
        <f>IFERROR(VLOOKUP(A142,'Phụ kiện PPR'!$A$6:$H$533,7,0),0)</f>
        <v>63/40</v>
      </c>
      <c r="H142" s="1">
        <f>IFERROR(VLOOKUP(A142,'Ống PPR'!$A$6:$I$90,8,0),0)</f>
        <v>0</v>
      </c>
      <c r="I142">
        <f>IFERROR(VLOOKUP(A142,'Ống HDPE'!$A$7:$I$7905,8,0),0)</f>
        <v>0</v>
      </c>
      <c r="J142">
        <f>IFERROR(VLOOKUP(A142,'Ống Dismy'!$A$6:$M$1900,14,0),0)</f>
        <v>0</v>
      </c>
      <c r="K142">
        <f>IFERROR(VLOOKUP(A142,CP!$A$7:$J$16000,12,0),0)</f>
        <v>0</v>
      </c>
      <c r="L142">
        <f>IFERROR(VLOOKUP(A142,'Phụ kiện PVC'!$A$5:$I$465,10,0),0)</f>
        <v>0</v>
      </c>
      <c r="M142">
        <f>IFERROR(VLOOKUP(A142,'Ống miền Nam'!$A$7:$I$120,8,0),0)</f>
        <v>0</v>
      </c>
      <c r="N142">
        <f>IFERROR(VLOOKUP(A142,'Van vòi'!$A$6:$G$97,7,0),0)</f>
        <v>0</v>
      </c>
      <c r="O142">
        <f>IFERROR(VLOOKUP(A142,'Ống luồn dây điện'!$A$7:$I$26,8,0),0)</f>
        <v>0</v>
      </c>
      <c r="P142">
        <f>IFERROR(VLOOKUP(B142,'PK HDPE'!$A$6:$H$13,7,0),0)</f>
        <v>0</v>
      </c>
      <c r="Q142" t="s">
        <v>5307</v>
      </c>
      <c r="R142" s="4">
        <f t="shared" si="8"/>
        <v>0</v>
      </c>
      <c r="S142" s="252">
        <v>0.1</v>
      </c>
      <c r="T142">
        <f t="shared" si="6"/>
        <v>0</v>
      </c>
      <c r="U142" s="4">
        <f t="shared" si="7"/>
        <v>0</v>
      </c>
      <c r="V142" s="4" t="e">
        <f>VLOOKUP(B142,[2]DG!$C$2:$E$6048,3,0)-R142</f>
        <v>#N/A</v>
      </c>
      <c r="W142" t="str">
        <f>VLOOKUP(A142,'[3]Danh mục full'!$A$4:$A$1739,1,0)</f>
        <v>12CNUV6340</v>
      </c>
    </row>
    <row r="143" spans="1:23" x14ac:dyDescent="0.25">
      <c r="A143" t="s">
        <v>2421</v>
      </c>
      <c r="B143" t="s">
        <v>2421</v>
      </c>
      <c r="C143" t="s">
        <v>2422</v>
      </c>
      <c r="D143" s="1">
        <f>VLOOKUP(A143,[4]Sheet1!$B$5:$J$2530,9,0)</f>
        <v>192</v>
      </c>
      <c r="E143" s="1" t="s">
        <v>2</v>
      </c>
      <c r="F143" s="1" t="s">
        <v>2355</v>
      </c>
      <c r="G143" s="1" t="str">
        <f>IFERROR(VLOOKUP(A143,'Phụ kiện PPR'!$A$6:$H$533,7,0),0)</f>
        <v>63/50</v>
      </c>
      <c r="H143" s="1">
        <f>IFERROR(VLOOKUP(A143,'Ống PPR'!$A$6:$I$90,8,0),0)</f>
        <v>0</v>
      </c>
      <c r="I143">
        <f>IFERROR(VLOOKUP(A143,'Ống HDPE'!$A$7:$I$7905,8,0),0)</f>
        <v>0</v>
      </c>
      <c r="J143">
        <f>IFERROR(VLOOKUP(A143,'Ống Dismy'!$A$6:$M$1900,14,0),0)</f>
        <v>0</v>
      </c>
      <c r="K143">
        <f>IFERROR(VLOOKUP(A143,CP!$A$7:$J$16000,12,0),0)</f>
        <v>0</v>
      </c>
      <c r="L143">
        <f>IFERROR(VLOOKUP(A143,'Phụ kiện PVC'!$A$5:$I$465,10,0),0)</f>
        <v>0</v>
      </c>
      <c r="M143">
        <f>IFERROR(VLOOKUP(A143,'Ống miền Nam'!$A$7:$I$120,8,0),0)</f>
        <v>0</v>
      </c>
      <c r="N143">
        <f>IFERROR(VLOOKUP(A143,'Van vòi'!$A$6:$G$97,7,0),0)</f>
        <v>0</v>
      </c>
      <c r="O143">
        <f>IFERROR(VLOOKUP(A143,'Ống luồn dây điện'!$A$7:$I$26,8,0),0)</f>
        <v>0</v>
      </c>
      <c r="P143">
        <f>IFERROR(VLOOKUP(B143,'PK HDPE'!$A$6:$H$13,7,0),0)</f>
        <v>0</v>
      </c>
      <c r="Q143" t="s">
        <v>5307</v>
      </c>
      <c r="R143" s="4">
        <f t="shared" si="8"/>
        <v>0</v>
      </c>
      <c r="S143" s="252">
        <v>0.1</v>
      </c>
      <c r="T143">
        <f t="shared" si="6"/>
        <v>0</v>
      </c>
      <c r="U143" s="4">
        <f t="shared" si="7"/>
        <v>0</v>
      </c>
      <c r="V143" s="4" t="e">
        <f>VLOOKUP(B143,[2]DG!$C$2:$E$6048,3,0)-R143</f>
        <v>#N/A</v>
      </c>
      <c r="W143" t="str">
        <f>VLOOKUP(A143,'[3]Danh mục full'!$A$4:$A$1739,1,0)</f>
        <v>12CNUV6350</v>
      </c>
    </row>
    <row r="144" spans="1:23" hidden="1" x14ac:dyDescent="0.25">
      <c r="A144" t="s">
        <v>235</v>
      </c>
      <c r="B144" t="s">
        <v>235</v>
      </c>
      <c r="C144" t="s">
        <v>236</v>
      </c>
      <c r="D144" s="1">
        <v>3879434.9</v>
      </c>
      <c r="E144" s="1" t="s">
        <v>2</v>
      </c>
      <c r="F144" s="1" t="s">
        <v>2355</v>
      </c>
      <c r="G144" s="1" t="str">
        <f>IFERROR(VLOOKUP(A144,'Phụ kiện PPR'!$A$6:$H$533,7,0),0)</f>
        <v>110/63</v>
      </c>
      <c r="H144" s="1">
        <f>IFERROR(VLOOKUP(A144,'Ống PPR'!$A$6:$I$90,8,0),0)</f>
        <v>0</v>
      </c>
      <c r="I144">
        <f>IFERROR(VLOOKUP(A144,'Ống HDPE'!$A$7:$I$7905,8,0),0)</f>
        <v>0</v>
      </c>
      <c r="J144">
        <f>IFERROR(VLOOKUP(A144,'Ống Dismy'!$A$6:$M$1900,14,0),0)</f>
        <v>0</v>
      </c>
      <c r="K144">
        <f>IFERROR(VLOOKUP(A144,CP!$A$7:$J$16000,12,0),0)</f>
        <v>0</v>
      </c>
      <c r="L144">
        <f>IFERROR(VLOOKUP(A144,'Phụ kiện PVC'!$A$5:$I$465,10,0),0)</f>
        <v>0</v>
      </c>
      <c r="M144">
        <f>IFERROR(VLOOKUP(A144,'Ống miền Nam'!$A$7:$I$120,8,0),0)</f>
        <v>0</v>
      </c>
      <c r="N144">
        <f>IFERROR(VLOOKUP(A144,'Van vòi'!$A$6:$G$97,7,0),0)</f>
        <v>0</v>
      </c>
      <c r="O144">
        <f>IFERROR(VLOOKUP(A144,'Ống luồn dây điện'!$A$7:$I$26,8,0),0)</f>
        <v>0</v>
      </c>
      <c r="P144">
        <f>IFERROR(VLOOKUP(B144,'PK HDPE'!$A$6:$H$13,7,0),0)</f>
        <v>0</v>
      </c>
      <c r="R144" s="4">
        <f t="shared" si="8"/>
        <v>0</v>
      </c>
      <c r="S144" s="252">
        <v>0.1</v>
      </c>
      <c r="T144">
        <f t="shared" si="6"/>
        <v>0</v>
      </c>
      <c r="U144" s="4">
        <f t="shared" si="7"/>
        <v>0</v>
      </c>
      <c r="V144" s="4">
        <f>VLOOKUP(B144,[2]DG!$C$2:$E$6048,3,0)-R144</f>
        <v>174455</v>
      </c>
      <c r="W144" t="str">
        <f>VLOOKUP(A144,'[3]Danh mục full'!$A$4:$A$1739,1,0)</f>
        <v>12CNX11063</v>
      </c>
    </row>
    <row r="145" spans="1:23" hidden="1" x14ac:dyDescent="0.25">
      <c r="A145" t="s">
        <v>237</v>
      </c>
      <c r="B145" t="s">
        <v>237</v>
      </c>
      <c r="C145" t="s">
        <v>238</v>
      </c>
      <c r="D145" s="1">
        <v>2018670.5</v>
      </c>
      <c r="E145" s="1" t="s">
        <v>2</v>
      </c>
      <c r="F145" s="1" t="s">
        <v>2355</v>
      </c>
      <c r="G145" s="1" t="str">
        <f>IFERROR(VLOOKUP(A145,'Phụ kiện PPR'!$A$6:$H$533,7,0),0)</f>
        <v>110/75</v>
      </c>
      <c r="H145" s="1">
        <f>IFERROR(VLOOKUP(A145,'Ống PPR'!$A$6:$I$90,8,0),0)</f>
        <v>0</v>
      </c>
      <c r="I145">
        <f>IFERROR(VLOOKUP(A145,'Ống HDPE'!$A$7:$I$7905,8,0),0)</f>
        <v>0</v>
      </c>
      <c r="J145">
        <f>IFERROR(VLOOKUP(A145,'Ống Dismy'!$A$6:$M$1900,14,0),0)</f>
        <v>0</v>
      </c>
      <c r="K145">
        <f>IFERROR(VLOOKUP(A145,CP!$A$7:$J$16000,12,0),0)</f>
        <v>0</v>
      </c>
      <c r="L145">
        <f>IFERROR(VLOOKUP(A145,'Phụ kiện PVC'!$A$5:$I$465,10,0),0)</f>
        <v>0</v>
      </c>
      <c r="M145">
        <f>IFERROR(VLOOKUP(A145,'Ống miền Nam'!$A$7:$I$120,8,0),0)</f>
        <v>0</v>
      </c>
      <c r="N145">
        <f>IFERROR(VLOOKUP(A145,'Van vòi'!$A$6:$G$97,7,0),0)</f>
        <v>0</v>
      </c>
      <c r="O145">
        <f>IFERROR(VLOOKUP(A145,'Ống luồn dây điện'!$A$7:$I$26,8,0),0)</f>
        <v>0</v>
      </c>
      <c r="P145">
        <f>IFERROR(VLOOKUP(B145,'PK HDPE'!$A$6:$H$13,7,0),0)</f>
        <v>0</v>
      </c>
      <c r="R145" s="4">
        <f t="shared" si="8"/>
        <v>0</v>
      </c>
      <c r="S145" s="252">
        <v>0.1</v>
      </c>
      <c r="T145">
        <f t="shared" si="6"/>
        <v>0</v>
      </c>
      <c r="U145" s="4">
        <f t="shared" si="7"/>
        <v>0</v>
      </c>
      <c r="V145" s="4">
        <f>VLOOKUP(B145,[2]DG!$C$2:$E$6048,3,0)-R145</f>
        <v>174455</v>
      </c>
      <c r="W145" t="str">
        <f>VLOOKUP(A145,'[3]Danh mục full'!$A$4:$A$1739,1,0)</f>
        <v>12CNX11075</v>
      </c>
    </row>
    <row r="146" spans="1:23" hidden="1" x14ac:dyDescent="0.25">
      <c r="A146" t="s">
        <v>239</v>
      </c>
      <c r="B146" t="s">
        <v>239</v>
      </c>
      <c r="C146" t="s">
        <v>240</v>
      </c>
      <c r="D146" s="1">
        <v>4673647.7</v>
      </c>
      <c r="E146" s="1" t="s">
        <v>2</v>
      </c>
      <c r="F146" s="1" t="s">
        <v>2355</v>
      </c>
      <c r="G146" s="1" t="str">
        <f>IFERROR(VLOOKUP(A146,'Phụ kiện PPR'!$A$6:$H$533,7,0),0)</f>
        <v>110/90</v>
      </c>
      <c r="H146" s="1">
        <f>IFERROR(VLOOKUP(A146,'Ống PPR'!$A$6:$I$90,8,0),0)</f>
        <v>0</v>
      </c>
      <c r="I146">
        <f>IFERROR(VLOOKUP(A146,'Ống HDPE'!$A$7:$I$7905,8,0),0)</f>
        <v>0</v>
      </c>
      <c r="J146">
        <f>IFERROR(VLOOKUP(A146,'Ống Dismy'!$A$6:$M$1900,14,0),0)</f>
        <v>0</v>
      </c>
      <c r="K146">
        <f>IFERROR(VLOOKUP(A146,CP!$A$7:$J$16000,12,0),0)</f>
        <v>0</v>
      </c>
      <c r="L146">
        <f>IFERROR(VLOOKUP(A146,'Phụ kiện PVC'!$A$5:$I$465,10,0),0)</f>
        <v>0</v>
      </c>
      <c r="M146">
        <f>IFERROR(VLOOKUP(A146,'Ống miền Nam'!$A$7:$I$120,8,0),0)</f>
        <v>0</v>
      </c>
      <c r="N146">
        <f>IFERROR(VLOOKUP(A146,'Van vòi'!$A$6:$G$97,7,0),0)</f>
        <v>0</v>
      </c>
      <c r="O146">
        <f>IFERROR(VLOOKUP(A146,'Ống luồn dây điện'!$A$7:$I$26,8,0),0)</f>
        <v>0</v>
      </c>
      <c r="P146">
        <f>IFERROR(VLOOKUP(B146,'PK HDPE'!$A$6:$H$13,7,0),0)</f>
        <v>0</v>
      </c>
      <c r="R146" s="4">
        <f t="shared" si="8"/>
        <v>0</v>
      </c>
      <c r="S146" s="252">
        <v>0.1</v>
      </c>
      <c r="T146">
        <f t="shared" si="6"/>
        <v>0</v>
      </c>
      <c r="U146" s="4">
        <f t="shared" si="7"/>
        <v>0</v>
      </c>
      <c r="V146" s="4">
        <f>VLOOKUP(B146,[2]DG!$C$2:$E$6048,3,0)-R146</f>
        <v>174455</v>
      </c>
      <c r="W146" t="str">
        <f>VLOOKUP(A146,'[3]Danh mục full'!$A$4:$A$1739,1,0)</f>
        <v>12CNX11090</v>
      </c>
    </row>
    <row r="147" spans="1:23" hidden="1" x14ac:dyDescent="0.25">
      <c r="A147" t="s">
        <v>241</v>
      </c>
      <c r="B147" t="s">
        <v>241</v>
      </c>
      <c r="C147" t="s">
        <v>242</v>
      </c>
      <c r="D147" s="1">
        <v>2537035.6399999997</v>
      </c>
      <c r="E147" s="1" t="s">
        <v>2</v>
      </c>
      <c r="F147" s="1" t="s">
        <v>2355</v>
      </c>
      <c r="G147" s="1" t="str">
        <f>IFERROR(VLOOKUP(A147,'Phụ kiện PPR'!$A$6:$H$533,7,0),0)</f>
        <v>125/110</v>
      </c>
      <c r="H147" s="1">
        <f>IFERROR(VLOOKUP(A147,'Ống PPR'!$A$6:$I$90,8,0),0)</f>
        <v>0</v>
      </c>
      <c r="I147">
        <f>IFERROR(VLOOKUP(A147,'Ống HDPE'!$A$7:$I$7905,8,0),0)</f>
        <v>0</v>
      </c>
      <c r="J147">
        <f>IFERROR(VLOOKUP(A147,'Ống Dismy'!$A$6:$M$1900,14,0),0)</f>
        <v>0</v>
      </c>
      <c r="K147">
        <f>IFERROR(VLOOKUP(A147,CP!$A$7:$J$16000,12,0),0)</f>
        <v>0</v>
      </c>
      <c r="L147">
        <f>IFERROR(VLOOKUP(A147,'Phụ kiện PVC'!$A$5:$I$465,10,0),0)</f>
        <v>0</v>
      </c>
      <c r="M147">
        <f>IFERROR(VLOOKUP(A147,'Ống miền Nam'!$A$7:$I$120,8,0),0)</f>
        <v>0</v>
      </c>
      <c r="N147">
        <f>IFERROR(VLOOKUP(A147,'Van vòi'!$A$6:$G$97,7,0),0)</f>
        <v>0</v>
      </c>
      <c r="O147">
        <f>IFERROR(VLOOKUP(A147,'Ống luồn dây điện'!$A$7:$I$26,8,0),0)</f>
        <v>0</v>
      </c>
      <c r="P147">
        <f>IFERROR(VLOOKUP(B147,'PK HDPE'!$A$6:$H$13,7,0),0)</f>
        <v>0</v>
      </c>
      <c r="R147" s="4">
        <f t="shared" si="8"/>
        <v>0</v>
      </c>
      <c r="S147" s="252">
        <v>0.1</v>
      </c>
      <c r="T147">
        <f t="shared" si="6"/>
        <v>0</v>
      </c>
      <c r="U147" s="4">
        <f t="shared" si="7"/>
        <v>0</v>
      </c>
      <c r="V147" s="4">
        <f>VLOOKUP(B147,[2]DG!$C$2:$E$6048,3,0)-R147</f>
        <v>370909</v>
      </c>
      <c r="W147" t="str">
        <f>VLOOKUP(A147,'[3]Danh mục full'!$A$4:$A$1739,1,0)</f>
        <v>12CNX125110</v>
      </c>
    </row>
    <row r="148" spans="1:23" x14ac:dyDescent="0.25">
      <c r="A148" t="s">
        <v>243</v>
      </c>
      <c r="B148" t="s">
        <v>243</v>
      </c>
      <c r="C148" t="s">
        <v>244</v>
      </c>
      <c r="D148" s="1">
        <v>2448000</v>
      </c>
      <c r="E148" s="1" t="s">
        <v>2</v>
      </c>
      <c r="F148" s="1" t="s">
        <v>2355</v>
      </c>
      <c r="G148" s="1">
        <f>IFERROR(VLOOKUP(A148,'Phụ kiện PPR'!$A$6:$H$533,7,0),0)</f>
        <v>0</v>
      </c>
      <c r="H148" s="1">
        <f>IFERROR(VLOOKUP(A148,'Ống PPR'!$A$6:$I$90,8,0),0)</f>
        <v>0</v>
      </c>
      <c r="I148">
        <f>IFERROR(VLOOKUP(A148,'Ống HDPE'!$A$7:$I$7905,8,0),0)</f>
        <v>0</v>
      </c>
      <c r="J148">
        <f>IFERROR(VLOOKUP(A148,'Ống Dismy'!$A$6:$M$1900,14,0),0)</f>
        <v>0</v>
      </c>
      <c r="K148">
        <f>IFERROR(VLOOKUP(A148,CP!$A$7:$J$16000,12,0),0)</f>
        <v>0</v>
      </c>
      <c r="L148">
        <f>IFERROR(VLOOKUP(A148,'Phụ kiện PVC'!$A$5:$I$465,10,0),0)</f>
        <v>0</v>
      </c>
      <c r="M148">
        <f>IFERROR(VLOOKUP(A148,'Ống miền Nam'!$A$7:$I$120,8,0),0)</f>
        <v>0</v>
      </c>
      <c r="N148">
        <f>IFERROR(VLOOKUP(A148,'Van vòi'!$A$6:$G$97,7,0),0)</f>
        <v>0</v>
      </c>
      <c r="O148">
        <f>IFERROR(VLOOKUP(A148,'Ống luồn dây điện'!$A$7:$I$26,8,0),0)</f>
        <v>0</v>
      </c>
      <c r="P148">
        <f>IFERROR(VLOOKUP(B148,'PK HDPE'!$A$6:$H$13,7,0),0)</f>
        <v>0</v>
      </c>
      <c r="R148" s="4">
        <f t="shared" si="8"/>
        <v>0</v>
      </c>
      <c r="S148" s="252">
        <v>0.1</v>
      </c>
      <c r="T148">
        <f t="shared" si="6"/>
        <v>0</v>
      </c>
      <c r="U148" s="4">
        <f t="shared" si="7"/>
        <v>0</v>
      </c>
      <c r="V148" s="4" t="e">
        <f>VLOOKUP(B148,[2]DG!$C$2:$E$6048,3,0)-R148</f>
        <v>#N/A</v>
      </c>
      <c r="W148" t="str">
        <f>VLOOKUP(A148,'[3]Danh mục full'!$A$4:$A$1739,1,0)</f>
        <v>12CNX12590</v>
      </c>
    </row>
    <row r="149" spans="1:23" hidden="1" x14ac:dyDescent="0.25">
      <c r="A149" t="s">
        <v>245</v>
      </c>
      <c r="B149" t="s">
        <v>245</v>
      </c>
      <c r="C149" t="s">
        <v>246</v>
      </c>
      <c r="D149" s="1">
        <v>2920274</v>
      </c>
      <c r="E149" s="1" t="s">
        <v>2</v>
      </c>
      <c r="F149" s="1" t="s">
        <v>2355</v>
      </c>
      <c r="G149" s="1" t="str">
        <f>IFERROR(VLOOKUP(A149,'Phụ kiện PPR'!$A$6:$H$533,7,0),0)</f>
        <v>140/110</v>
      </c>
      <c r="H149" s="1">
        <f>IFERROR(VLOOKUP(A149,'Ống PPR'!$A$6:$I$90,8,0),0)</f>
        <v>0</v>
      </c>
      <c r="I149">
        <f>IFERROR(VLOOKUP(A149,'Ống HDPE'!$A$7:$I$7905,8,0),0)</f>
        <v>0</v>
      </c>
      <c r="J149">
        <f>IFERROR(VLOOKUP(A149,'Ống Dismy'!$A$6:$M$1900,14,0),0)</f>
        <v>0</v>
      </c>
      <c r="K149">
        <f>IFERROR(VLOOKUP(A149,CP!$A$7:$J$16000,12,0),0)</f>
        <v>0</v>
      </c>
      <c r="L149">
        <f>IFERROR(VLOOKUP(A149,'Phụ kiện PVC'!$A$5:$I$465,10,0),0)</f>
        <v>0</v>
      </c>
      <c r="M149">
        <f>IFERROR(VLOOKUP(A149,'Ống miền Nam'!$A$7:$I$120,8,0),0)</f>
        <v>0</v>
      </c>
      <c r="N149">
        <f>IFERROR(VLOOKUP(A149,'Van vòi'!$A$6:$G$97,7,0),0)</f>
        <v>0</v>
      </c>
      <c r="O149">
        <f>IFERROR(VLOOKUP(A149,'Ống luồn dây điện'!$A$7:$I$26,8,0),0)</f>
        <v>0</v>
      </c>
      <c r="P149">
        <f>IFERROR(VLOOKUP(B149,'PK HDPE'!$A$6:$H$13,7,0),0)</f>
        <v>0</v>
      </c>
      <c r="R149" s="4">
        <f t="shared" si="8"/>
        <v>0</v>
      </c>
      <c r="S149" s="252">
        <v>0.1</v>
      </c>
      <c r="T149">
        <f t="shared" si="6"/>
        <v>0</v>
      </c>
      <c r="U149" s="4">
        <f t="shared" si="7"/>
        <v>0</v>
      </c>
      <c r="V149" s="4">
        <f>VLOOKUP(B149,[2]DG!$C$2:$E$6048,3,0)-R149</f>
        <v>834364</v>
      </c>
      <c r="W149" t="str">
        <f>VLOOKUP(A149,'[3]Danh mục full'!$A$4:$A$1739,1,0)</f>
        <v>12CNX140110</v>
      </c>
    </row>
    <row r="150" spans="1:23" hidden="1" x14ac:dyDescent="0.25">
      <c r="A150" t="s">
        <v>247</v>
      </c>
      <c r="B150" t="s">
        <v>247</v>
      </c>
      <c r="C150" t="s">
        <v>248</v>
      </c>
      <c r="D150" s="1">
        <v>417182</v>
      </c>
      <c r="E150" s="1" t="s">
        <v>2</v>
      </c>
      <c r="F150" s="1" t="s">
        <v>2355</v>
      </c>
      <c r="G150" s="1" t="str">
        <f>IFERROR(VLOOKUP(A150,'Phụ kiện PPR'!$A$6:$H$533,7,0),0)</f>
        <v>140/125</v>
      </c>
      <c r="H150" s="1">
        <f>IFERROR(VLOOKUP(A150,'Ống PPR'!$A$6:$I$90,8,0),0)</f>
        <v>0</v>
      </c>
      <c r="I150">
        <f>IFERROR(VLOOKUP(A150,'Ống HDPE'!$A$7:$I$7905,8,0),0)</f>
        <v>0</v>
      </c>
      <c r="J150">
        <f>IFERROR(VLOOKUP(A150,'Ống Dismy'!$A$6:$M$1900,14,0),0)</f>
        <v>0</v>
      </c>
      <c r="K150">
        <f>IFERROR(VLOOKUP(A150,CP!$A$7:$J$16000,12,0),0)</f>
        <v>0</v>
      </c>
      <c r="L150">
        <f>IFERROR(VLOOKUP(A150,'Phụ kiện PVC'!$A$5:$I$465,10,0),0)</f>
        <v>0</v>
      </c>
      <c r="M150">
        <f>IFERROR(VLOOKUP(A150,'Ống miền Nam'!$A$7:$I$120,8,0),0)</f>
        <v>0</v>
      </c>
      <c r="N150">
        <f>IFERROR(VLOOKUP(A150,'Van vòi'!$A$6:$G$97,7,0),0)</f>
        <v>0</v>
      </c>
      <c r="O150">
        <f>IFERROR(VLOOKUP(A150,'Ống luồn dây điện'!$A$7:$I$26,8,0),0)</f>
        <v>0</v>
      </c>
      <c r="P150">
        <f>IFERROR(VLOOKUP(B150,'PK HDPE'!$A$6:$H$13,7,0),0)</f>
        <v>0</v>
      </c>
      <c r="R150" s="4">
        <f t="shared" si="8"/>
        <v>0</v>
      </c>
      <c r="S150" s="252">
        <v>0.1</v>
      </c>
      <c r="T150">
        <f t="shared" si="6"/>
        <v>0</v>
      </c>
      <c r="U150" s="4">
        <f t="shared" si="7"/>
        <v>0</v>
      </c>
      <c r="V150" s="4">
        <f>VLOOKUP(B150,[2]DG!$C$2:$E$6048,3,0)-R150</f>
        <v>834364</v>
      </c>
      <c r="W150" t="str">
        <f>VLOOKUP(A150,'[3]Danh mục full'!$A$4:$A$1739,1,0)</f>
        <v>12CNX140125</v>
      </c>
    </row>
    <row r="151" spans="1:23" hidden="1" x14ac:dyDescent="0.25">
      <c r="A151" t="s">
        <v>249</v>
      </c>
      <c r="B151" t="s">
        <v>249</v>
      </c>
      <c r="C151" t="s">
        <v>250</v>
      </c>
      <c r="D151" s="1">
        <v>2759781</v>
      </c>
      <c r="E151" s="1" t="s">
        <v>2</v>
      </c>
      <c r="F151" s="1" t="s">
        <v>2355</v>
      </c>
      <c r="G151" s="1" t="str">
        <f>IFERROR(VLOOKUP(A151,'Phụ kiện PPR'!$A$6:$H$533,7,0),0)</f>
        <v>140/90</v>
      </c>
      <c r="H151" s="1">
        <f>IFERROR(VLOOKUP(A151,'Ống PPR'!$A$6:$I$90,8,0),0)</f>
        <v>0</v>
      </c>
      <c r="I151">
        <f>IFERROR(VLOOKUP(A151,'Ống HDPE'!$A$7:$I$7905,8,0),0)</f>
        <v>0</v>
      </c>
      <c r="J151">
        <f>IFERROR(VLOOKUP(A151,'Ống Dismy'!$A$6:$M$1900,14,0),0)</f>
        <v>0</v>
      </c>
      <c r="K151">
        <f>IFERROR(VLOOKUP(A151,CP!$A$7:$J$16000,12,0),0)</f>
        <v>0</v>
      </c>
      <c r="L151">
        <f>IFERROR(VLOOKUP(A151,'Phụ kiện PVC'!$A$5:$I$465,10,0),0)</f>
        <v>0</v>
      </c>
      <c r="M151">
        <f>IFERROR(VLOOKUP(A151,'Ống miền Nam'!$A$7:$I$120,8,0),0)</f>
        <v>0</v>
      </c>
      <c r="N151">
        <f>IFERROR(VLOOKUP(A151,'Van vòi'!$A$6:$G$97,7,0),0)</f>
        <v>0</v>
      </c>
      <c r="O151">
        <f>IFERROR(VLOOKUP(A151,'Ống luồn dây điện'!$A$7:$I$26,8,0),0)</f>
        <v>0</v>
      </c>
      <c r="P151">
        <f>IFERROR(VLOOKUP(B151,'PK HDPE'!$A$6:$H$13,7,0),0)</f>
        <v>0</v>
      </c>
      <c r="R151" s="4">
        <f t="shared" si="8"/>
        <v>0</v>
      </c>
      <c r="S151" s="252">
        <v>0.1</v>
      </c>
      <c r="T151">
        <f t="shared" si="6"/>
        <v>0</v>
      </c>
      <c r="U151" s="4">
        <f t="shared" si="7"/>
        <v>0</v>
      </c>
      <c r="V151" s="4">
        <f>VLOOKUP(B151,[2]DG!$C$2:$E$6048,3,0)-R151</f>
        <v>530727</v>
      </c>
      <c r="W151" t="str">
        <f>VLOOKUP(A151,'[3]Danh mục full'!$A$4:$A$1739,1,0)</f>
        <v>12CNX14090</v>
      </c>
    </row>
    <row r="152" spans="1:23" hidden="1" x14ac:dyDescent="0.25">
      <c r="A152" t="s">
        <v>251</v>
      </c>
      <c r="B152" t="s">
        <v>251</v>
      </c>
      <c r="C152" t="s">
        <v>252</v>
      </c>
      <c r="D152" s="1">
        <v>2322268</v>
      </c>
      <c r="E152" s="1" t="s">
        <v>2</v>
      </c>
      <c r="F152" s="1" t="s">
        <v>2355</v>
      </c>
      <c r="G152" s="1" t="str">
        <f>IFERROR(VLOOKUP(A152,'Phụ kiện PPR'!$A$6:$H$533,7,0),0)</f>
        <v>160/110</v>
      </c>
      <c r="H152" s="1">
        <f>IFERROR(VLOOKUP(A152,'Ống PPR'!$A$6:$I$90,8,0),0)</f>
        <v>0</v>
      </c>
      <c r="I152">
        <f>IFERROR(VLOOKUP(A152,'Ống HDPE'!$A$7:$I$7905,8,0),0)</f>
        <v>0</v>
      </c>
      <c r="J152">
        <f>IFERROR(VLOOKUP(A152,'Ống Dismy'!$A$6:$M$1900,14,0),0)</f>
        <v>0</v>
      </c>
      <c r="K152">
        <f>IFERROR(VLOOKUP(A152,CP!$A$7:$J$16000,12,0),0)</f>
        <v>0</v>
      </c>
      <c r="L152">
        <f>IFERROR(VLOOKUP(A152,'Phụ kiện PVC'!$A$5:$I$465,10,0),0)</f>
        <v>0</v>
      </c>
      <c r="M152">
        <f>IFERROR(VLOOKUP(A152,'Ống miền Nam'!$A$7:$I$120,8,0),0)</f>
        <v>0</v>
      </c>
      <c r="N152">
        <f>IFERROR(VLOOKUP(A152,'Van vòi'!$A$6:$G$97,7,0),0)</f>
        <v>0</v>
      </c>
      <c r="O152">
        <f>IFERROR(VLOOKUP(A152,'Ống luồn dây điện'!$A$7:$I$26,8,0),0)</f>
        <v>0</v>
      </c>
      <c r="P152">
        <f>IFERROR(VLOOKUP(B152,'PK HDPE'!$A$6:$H$13,7,0),0)</f>
        <v>0</v>
      </c>
      <c r="R152" s="4">
        <f t="shared" si="8"/>
        <v>0</v>
      </c>
      <c r="S152" s="252">
        <v>0.1</v>
      </c>
      <c r="T152">
        <f t="shared" si="6"/>
        <v>0</v>
      </c>
      <c r="U152" s="4">
        <f t="shared" si="7"/>
        <v>0</v>
      </c>
      <c r="V152" s="4">
        <f>VLOOKUP(B152,[2]DG!$C$2:$E$6048,3,0)-R152</f>
        <v>838364</v>
      </c>
      <c r="W152" t="str">
        <f>VLOOKUP(A152,'[3]Danh mục full'!$A$4:$A$1739,1,0)</f>
        <v>12CNX160110</v>
      </c>
    </row>
    <row r="153" spans="1:23" hidden="1" x14ac:dyDescent="0.25">
      <c r="A153" t="s">
        <v>2423</v>
      </c>
      <c r="B153" t="s">
        <v>2423</v>
      </c>
      <c r="C153" t="s">
        <v>2424</v>
      </c>
      <c r="D153" s="1">
        <f>VLOOKUP(A153,[4]Sheet1!$B$5:$J$2530,9,0)</f>
        <v>17</v>
      </c>
      <c r="E153" s="1" t="s">
        <v>2</v>
      </c>
      <c r="F153" s="1" t="s">
        <v>2355</v>
      </c>
      <c r="G153" s="1" t="str">
        <f>IFERROR(VLOOKUP(A153,'Phụ kiện PPR'!$A$6:$H$533,7,0),0)</f>
        <v>160/125</v>
      </c>
      <c r="H153" s="1">
        <f>IFERROR(VLOOKUP(A153,'Ống PPR'!$A$6:$I$90,8,0),0)</f>
        <v>0</v>
      </c>
      <c r="I153">
        <f>IFERROR(VLOOKUP(A153,'Ống HDPE'!$A$7:$I$7905,8,0),0)</f>
        <v>0</v>
      </c>
      <c r="J153">
        <f>IFERROR(VLOOKUP(A153,'Ống Dismy'!$A$6:$M$1900,14,0),0)</f>
        <v>0</v>
      </c>
      <c r="K153">
        <f>IFERROR(VLOOKUP(A153,CP!$A$7:$J$16000,12,0),0)</f>
        <v>0</v>
      </c>
      <c r="L153">
        <f>IFERROR(VLOOKUP(A153,'Phụ kiện PVC'!$A$5:$I$465,10,0),0)</f>
        <v>0</v>
      </c>
      <c r="M153">
        <f>IFERROR(VLOOKUP(A153,'Ống miền Nam'!$A$7:$I$120,8,0),0)</f>
        <v>0</v>
      </c>
      <c r="N153">
        <f>IFERROR(VLOOKUP(A153,'Van vòi'!$A$6:$G$97,7,0),0)</f>
        <v>0</v>
      </c>
      <c r="O153">
        <f>IFERROR(VLOOKUP(A153,'Ống luồn dây điện'!$A$7:$I$26,8,0),0)</f>
        <v>0</v>
      </c>
      <c r="P153">
        <f>IFERROR(VLOOKUP(B153,'PK HDPE'!$A$6:$H$13,7,0),0)</f>
        <v>0</v>
      </c>
      <c r="R153" s="4">
        <f t="shared" si="8"/>
        <v>0</v>
      </c>
      <c r="S153" s="252">
        <v>0.1</v>
      </c>
      <c r="T153">
        <f t="shared" si="6"/>
        <v>0</v>
      </c>
      <c r="U153" s="4">
        <f t="shared" si="7"/>
        <v>0</v>
      </c>
      <c r="V153" s="4">
        <f>VLOOKUP(B153,[2]DG!$C$2:$E$6048,3,0)-R153</f>
        <v>838364</v>
      </c>
      <c r="W153" t="str">
        <f>VLOOKUP(A153,'[3]Danh mục full'!$A$4:$A$1739,1,0)</f>
        <v>12CNX160125</v>
      </c>
    </row>
    <row r="154" spans="1:23" hidden="1" x14ac:dyDescent="0.25">
      <c r="A154" t="s">
        <v>253</v>
      </c>
      <c r="B154" t="s">
        <v>253</v>
      </c>
      <c r="C154" t="s">
        <v>254</v>
      </c>
      <c r="D154" s="1">
        <v>276660</v>
      </c>
      <c r="E154" s="1" t="s">
        <v>2</v>
      </c>
      <c r="F154" s="1" t="s">
        <v>2355</v>
      </c>
      <c r="G154" s="1" t="str">
        <f>IFERROR(VLOOKUP(A154,'Phụ kiện PPR'!$A$6:$H$533,7,0),0)</f>
        <v>160/140</v>
      </c>
      <c r="H154" s="1">
        <f>IFERROR(VLOOKUP(A154,'Ống PPR'!$A$6:$I$90,8,0),0)</f>
        <v>0</v>
      </c>
      <c r="I154">
        <f>IFERROR(VLOOKUP(A154,'Ống HDPE'!$A$7:$I$7905,8,0),0)</f>
        <v>0</v>
      </c>
      <c r="J154">
        <f>IFERROR(VLOOKUP(A154,'Ống Dismy'!$A$6:$M$1900,14,0),0)</f>
        <v>0</v>
      </c>
      <c r="K154">
        <f>IFERROR(VLOOKUP(A154,CP!$A$7:$J$16000,12,0),0)</f>
        <v>0</v>
      </c>
      <c r="L154">
        <f>IFERROR(VLOOKUP(A154,'Phụ kiện PVC'!$A$5:$I$465,10,0),0)</f>
        <v>0</v>
      </c>
      <c r="M154">
        <f>IFERROR(VLOOKUP(A154,'Ống miền Nam'!$A$7:$I$120,8,0),0)</f>
        <v>0</v>
      </c>
      <c r="N154">
        <f>IFERROR(VLOOKUP(A154,'Van vòi'!$A$6:$G$97,7,0),0)</f>
        <v>0</v>
      </c>
      <c r="O154">
        <f>IFERROR(VLOOKUP(A154,'Ống luồn dây điện'!$A$7:$I$26,8,0),0)</f>
        <v>0</v>
      </c>
      <c r="P154">
        <f>IFERROR(VLOOKUP(B154,'PK HDPE'!$A$6:$H$13,7,0),0)</f>
        <v>0</v>
      </c>
      <c r="R154" s="4">
        <f t="shared" si="8"/>
        <v>0</v>
      </c>
      <c r="S154" s="252">
        <v>0.1</v>
      </c>
      <c r="T154">
        <f t="shared" si="6"/>
        <v>0</v>
      </c>
      <c r="U154" s="4">
        <f t="shared" si="7"/>
        <v>0</v>
      </c>
      <c r="V154" s="4">
        <f>VLOOKUP(B154,[2]DG!$C$2:$E$6048,3,0)-R154</f>
        <v>838364</v>
      </c>
      <c r="W154" t="str">
        <f>VLOOKUP(A154,'[3]Danh mục full'!$A$4:$A$1739,1,0)</f>
        <v>12CNX160140</v>
      </c>
    </row>
    <row r="155" spans="1:23" hidden="1" x14ac:dyDescent="0.25">
      <c r="A155" t="s">
        <v>255</v>
      </c>
      <c r="B155" t="s">
        <v>255</v>
      </c>
      <c r="C155" t="s">
        <v>256</v>
      </c>
      <c r="D155" s="1">
        <v>276660</v>
      </c>
      <c r="E155" s="1" t="s">
        <v>2</v>
      </c>
      <c r="F155" s="1" t="s">
        <v>2355</v>
      </c>
      <c r="G155" s="1" t="str">
        <f>IFERROR(VLOOKUP(A155,'Phụ kiện PPR'!$A$6:$H$533,7,0),0)</f>
        <v>160/90</v>
      </c>
      <c r="H155" s="1">
        <f>IFERROR(VLOOKUP(A155,'Ống PPR'!$A$6:$I$90,8,0),0)</f>
        <v>0</v>
      </c>
      <c r="I155">
        <f>IFERROR(VLOOKUP(A155,'Ống HDPE'!$A$7:$I$7905,8,0),0)</f>
        <v>0</v>
      </c>
      <c r="J155">
        <f>IFERROR(VLOOKUP(A155,'Ống Dismy'!$A$6:$M$1900,14,0),0)</f>
        <v>0</v>
      </c>
      <c r="K155">
        <f>IFERROR(VLOOKUP(A155,CP!$A$7:$J$16000,12,0),0)</f>
        <v>0</v>
      </c>
      <c r="L155">
        <f>IFERROR(VLOOKUP(A155,'Phụ kiện PVC'!$A$5:$I$465,10,0),0)</f>
        <v>0</v>
      </c>
      <c r="M155">
        <f>IFERROR(VLOOKUP(A155,'Ống miền Nam'!$A$7:$I$120,8,0),0)</f>
        <v>0</v>
      </c>
      <c r="N155">
        <f>IFERROR(VLOOKUP(A155,'Van vòi'!$A$6:$G$97,7,0),0)</f>
        <v>0</v>
      </c>
      <c r="O155">
        <f>IFERROR(VLOOKUP(A155,'Ống luồn dây điện'!$A$7:$I$26,8,0),0)</f>
        <v>0</v>
      </c>
      <c r="P155">
        <f>IFERROR(VLOOKUP(B155,'PK HDPE'!$A$6:$H$13,7,0),0)</f>
        <v>0</v>
      </c>
      <c r="R155" s="4">
        <f t="shared" si="8"/>
        <v>0</v>
      </c>
      <c r="S155" s="252">
        <v>0.1</v>
      </c>
      <c r="T155">
        <f t="shared" si="6"/>
        <v>0</v>
      </c>
      <c r="U155" s="4">
        <f t="shared" si="7"/>
        <v>0</v>
      </c>
      <c r="V155" s="4">
        <f>VLOOKUP(B155,[2]DG!$C$2:$E$6048,3,0)-R155</f>
        <v>838364</v>
      </c>
      <c r="W155" t="str">
        <f>VLOOKUP(A155,'[3]Danh mục full'!$A$4:$A$1739,1,0)</f>
        <v>12CNX16090</v>
      </c>
    </row>
    <row r="156" spans="1:23" hidden="1" x14ac:dyDescent="0.25">
      <c r="A156" t="s">
        <v>257</v>
      </c>
      <c r="B156" t="s">
        <v>257</v>
      </c>
      <c r="C156" t="s">
        <v>258</v>
      </c>
      <c r="D156" s="1">
        <v>50384862</v>
      </c>
      <c r="E156" s="1" t="s">
        <v>2</v>
      </c>
      <c r="F156" s="1" t="s">
        <v>2355</v>
      </c>
      <c r="G156" s="1" t="str">
        <f>IFERROR(VLOOKUP(A156,'Phụ kiện PPR'!$A$6:$H$533,7,0),0)</f>
        <v>25/20</v>
      </c>
      <c r="H156" s="1">
        <f>IFERROR(VLOOKUP(A156,'Ống PPR'!$A$6:$I$90,8,0),0)</f>
        <v>0</v>
      </c>
      <c r="I156">
        <f>IFERROR(VLOOKUP(A156,'Ống HDPE'!$A$7:$I$7905,8,0),0)</f>
        <v>0</v>
      </c>
      <c r="J156">
        <f>IFERROR(VLOOKUP(A156,'Ống Dismy'!$A$6:$M$1900,14,0),0)</f>
        <v>0</v>
      </c>
      <c r="K156">
        <f>IFERROR(VLOOKUP(A156,CP!$A$7:$J$16000,12,0),0)</f>
        <v>0</v>
      </c>
      <c r="L156">
        <f>IFERROR(VLOOKUP(A156,'Phụ kiện PVC'!$A$5:$I$465,10,0),0)</f>
        <v>0</v>
      </c>
      <c r="M156">
        <f>IFERROR(VLOOKUP(A156,'Ống miền Nam'!$A$7:$I$120,8,0),0)</f>
        <v>0</v>
      </c>
      <c r="N156">
        <f>IFERROR(VLOOKUP(A156,'Van vòi'!$A$6:$G$97,7,0),0)</f>
        <v>0</v>
      </c>
      <c r="O156">
        <f>IFERROR(VLOOKUP(A156,'Ống luồn dây điện'!$A$7:$I$26,8,0),0)</f>
        <v>0</v>
      </c>
      <c r="P156">
        <f>IFERROR(VLOOKUP(B156,'PK HDPE'!$A$6:$H$13,7,0),0)</f>
        <v>0</v>
      </c>
      <c r="R156" s="4">
        <f t="shared" si="8"/>
        <v>0</v>
      </c>
      <c r="S156" s="252">
        <v>0.1</v>
      </c>
      <c r="T156">
        <f t="shared" si="6"/>
        <v>0</v>
      </c>
      <c r="U156" s="4">
        <f t="shared" si="7"/>
        <v>0</v>
      </c>
      <c r="V156" s="4">
        <f>VLOOKUP(B156,[2]DG!$C$2:$E$6048,3,0)-R156</f>
        <v>4545</v>
      </c>
      <c r="W156" t="str">
        <f>VLOOKUP(A156,'[3]Danh mục full'!$A$4:$A$1739,1,0)</f>
        <v>12CNX2520</v>
      </c>
    </row>
    <row r="157" spans="1:23" hidden="1" x14ac:dyDescent="0.25">
      <c r="A157" t="s">
        <v>259</v>
      </c>
      <c r="B157" t="s">
        <v>259</v>
      </c>
      <c r="C157" t="s">
        <v>260</v>
      </c>
      <c r="D157" s="1">
        <v>8608780</v>
      </c>
      <c r="E157" s="1" t="s">
        <v>2</v>
      </c>
      <c r="F157" s="1" t="s">
        <v>2355</v>
      </c>
      <c r="G157" s="1" t="str">
        <f>IFERROR(VLOOKUP(A157,'Phụ kiện PPR'!$A$6:$H$533,7,0),0)</f>
        <v>32/20</v>
      </c>
      <c r="H157" s="1">
        <f>IFERROR(VLOOKUP(A157,'Ống PPR'!$A$6:$I$90,8,0),0)</f>
        <v>0</v>
      </c>
      <c r="I157">
        <f>IFERROR(VLOOKUP(A157,'Ống HDPE'!$A$7:$I$7905,8,0),0)</f>
        <v>0</v>
      </c>
      <c r="J157">
        <f>IFERROR(VLOOKUP(A157,'Ống Dismy'!$A$6:$M$1900,14,0),0)</f>
        <v>0</v>
      </c>
      <c r="K157">
        <f>IFERROR(VLOOKUP(A157,CP!$A$7:$J$16000,12,0),0)</f>
        <v>0</v>
      </c>
      <c r="L157">
        <f>IFERROR(VLOOKUP(A157,'Phụ kiện PVC'!$A$5:$I$465,10,0),0)</f>
        <v>0</v>
      </c>
      <c r="M157">
        <f>IFERROR(VLOOKUP(A157,'Ống miền Nam'!$A$7:$I$120,8,0),0)</f>
        <v>0</v>
      </c>
      <c r="N157">
        <f>IFERROR(VLOOKUP(A157,'Van vòi'!$A$6:$G$97,7,0),0)</f>
        <v>0</v>
      </c>
      <c r="O157">
        <f>IFERROR(VLOOKUP(A157,'Ống luồn dây điện'!$A$7:$I$26,8,0),0)</f>
        <v>0</v>
      </c>
      <c r="P157">
        <f>IFERROR(VLOOKUP(B157,'PK HDPE'!$A$6:$H$13,7,0),0)</f>
        <v>0</v>
      </c>
      <c r="R157" s="4">
        <f t="shared" si="8"/>
        <v>0</v>
      </c>
      <c r="S157" s="252">
        <v>0.1</v>
      </c>
      <c r="T157">
        <f t="shared" si="6"/>
        <v>0</v>
      </c>
      <c r="U157" s="4">
        <f t="shared" si="7"/>
        <v>0</v>
      </c>
      <c r="V157" s="4">
        <f>VLOOKUP(B157,[2]DG!$C$2:$E$6048,3,0)-R157</f>
        <v>6455</v>
      </c>
      <c r="W157" t="str">
        <f>VLOOKUP(A157,'[3]Danh mục full'!$A$4:$A$1739,1,0)</f>
        <v>12CNX3220</v>
      </c>
    </row>
    <row r="158" spans="1:23" hidden="1" x14ac:dyDescent="0.25">
      <c r="A158" t="s">
        <v>261</v>
      </c>
      <c r="B158" t="s">
        <v>261</v>
      </c>
      <c r="C158" t="s">
        <v>262</v>
      </c>
      <c r="D158" s="1">
        <v>48602597</v>
      </c>
      <c r="E158" s="1" t="s">
        <v>2</v>
      </c>
      <c r="F158" s="1" t="s">
        <v>2355</v>
      </c>
      <c r="G158" s="1" t="str">
        <f>IFERROR(VLOOKUP(A158,'Phụ kiện PPR'!$A$6:$H$533,7,0),0)</f>
        <v>32/25</v>
      </c>
      <c r="H158" s="1">
        <f>IFERROR(VLOOKUP(A158,'Ống PPR'!$A$6:$I$90,8,0),0)</f>
        <v>0</v>
      </c>
      <c r="I158">
        <f>IFERROR(VLOOKUP(A158,'Ống HDPE'!$A$7:$I$7905,8,0),0)</f>
        <v>0</v>
      </c>
      <c r="J158">
        <f>IFERROR(VLOOKUP(A158,'Ống Dismy'!$A$6:$M$1900,14,0),0)</f>
        <v>0</v>
      </c>
      <c r="K158">
        <f>IFERROR(VLOOKUP(A158,CP!$A$7:$J$16000,12,0),0)</f>
        <v>0</v>
      </c>
      <c r="L158">
        <f>IFERROR(VLOOKUP(A158,'Phụ kiện PVC'!$A$5:$I$465,10,0),0)</f>
        <v>0</v>
      </c>
      <c r="M158">
        <f>IFERROR(VLOOKUP(A158,'Ống miền Nam'!$A$7:$I$120,8,0),0)</f>
        <v>0</v>
      </c>
      <c r="N158">
        <f>IFERROR(VLOOKUP(A158,'Van vòi'!$A$6:$G$97,7,0),0)</f>
        <v>0</v>
      </c>
      <c r="O158">
        <f>IFERROR(VLOOKUP(A158,'Ống luồn dây điện'!$A$7:$I$26,8,0),0)</f>
        <v>0</v>
      </c>
      <c r="P158">
        <f>IFERROR(VLOOKUP(B158,'PK HDPE'!$A$6:$H$13,7,0),0)</f>
        <v>0</v>
      </c>
      <c r="R158" s="4">
        <f t="shared" si="8"/>
        <v>0</v>
      </c>
      <c r="S158" s="252">
        <v>0.1</v>
      </c>
      <c r="T158">
        <f t="shared" si="6"/>
        <v>0</v>
      </c>
      <c r="U158" s="4">
        <f t="shared" si="7"/>
        <v>0</v>
      </c>
      <c r="V158" s="4">
        <f>VLOOKUP(B158,[2]DG!$C$2:$E$6048,3,0)-R158</f>
        <v>6455</v>
      </c>
      <c r="W158" t="str">
        <f>VLOOKUP(A158,'[3]Danh mục full'!$A$4:$A$1739,1,0)</f>
        <v>12CNX3225</v>
      </c>
    </row>
    <row r="159" spans="1:23" hidden="1" x14ac:dyDescent="0.25">
      <c r="A159" t="s">
        <v>263</v>
      </c>
      <c r="B159" t="s">
        <v>263</v>
      </c>
      <c r="C159" t="s">
        <v>264</v>
      </c>
      <c r="D159" s="1">
        <v>5101000</v>
      </c>
      <c r="E159" s="1" t="s">
        <v>2</v>
      </c>
      <c r="F159" s="1" t="s">
        <v>2355</v>
      </c>
      <c r="G159" s="1" t="str">
        <f>IFERROR(VLOOKUP(A159,'Phụ kiện PPR'!$A$6:$H$533,7,0),0)</f>
        <v>40/20</v>
      </c>
      <c r="H159" s="1">
        <f>IFERROR(VLOOKUP(A159,'Ống PPR'!$A$6:$I$90,8,0),0)</f>
        <v>0</v>
      </c>
      <c r="I159">
        <f>IFERROR(VLOOKUP(A159,'Ống HDPE'!$A$7:$I$7905,8,0),0)</f>
        <v>0</v>
      </c>
      <c r="J159">
        <f>IFERROR(VLOOKUP(A159,'Ống Dismy'!$A$6:$M$1900,14,0),0)</f>
        <v>0</v>
      </c>
      <c r="K159">
        <f>IFERROR(VLOOKUP(A159,CP!$A$7:$J$16000,12,0),0)</f>
        <v>0</v>
      </c>
      <c r="L159">
        <f>IFERROR(VLOOKUP(A159,'Phụ kiện PVC'!$A$5:$I$465,10,0),0)</f>
        <v>0</v>
      </c>
      <c r="M159">
        <f>IFERROR(VLOOKUP(A159,'Ống miền Nam'!$A$7:$I$120,8,0),0)</f>
        <v>0</v>
      </c>
      <c r="N159">
        <f>IFERROR(VLOOKUP(A159,'Van vòi'!$A$6:$G$97,7,0),0)</f>
        <v>0</v>
      </c>
      <c r="O159">
        <f>IFERROR(VLOOKUP(A159,'Ống luồn dây điện'!$A$7:$I$26,8,0),0)</f>
        <v>0</v>
      </c>
      <c r="P159">
        <f>IFERROR(VLOOKUP(B159,'PK HDPE'!$A$6:$H$13,7,0),0)</f>
        <v>0</v>
      </c>
      <c r="R159" s="4">
        <f t="shared" si="8"/>
        <v>0</v>
      </c>
      <c r="S159" s="252">
        <v>0.1</v>
      </c>
      <c r="T159">
        <f t="shared" si="6"/>
        <v>0</v>
      </c>
      <c r="U159" s="4">
        <f t="shared" si="7"/>
        <v>0</v>
      </c>
      <c r="V159" s="4">
        <f>VLOOKUP(B159,[2]DG!$C$2:$E$6048,3,0)-R159</f>
        <v>10000</v>
      </c>
      <c r="W159" t="str">
        <f>VLOOKUP(A159,'[3]Danh mục full'!$A$4:$A$1739,1,0)</f>
        <v>12CNX4020</v>
      </c>
    </row>
    <row r="160" spans="1:23" hidden="1" x14ac:dyDescent="0.25">
      <c r="A160" t="s">
        <v>265</v>
      </c>
      <c r="B160" t="s">
        <v>265</v>
      </c>
      <c r="C160" t="s">
        <v>266</v>
      </c>
      <c r="D160" s="1">
        <v>31099880</v>
      </c>
      <c r="E160" s="1" t="s">
        <v>2</v>
      </c>
      <c r="F160" s="1" t="s">
        <v>2355</v>
      </c>
      <c r="G160" s="1" t="str">
        <f>IFERROR(VLOOKUP(A160,'Phụ kiện PPR'!$A$6:$H$533,7,0),0)</f>
        <v>40/25</v>
      </c>
      <c r="H160" s="1">
        <f>IFERROR(VLOOKUP(A160,'Ống PPR'!$A$6:$I$90,8,0),0)</f>
        <v>0</v>
      </c>
      <c r="I160">
        <f>IFERROR(VLOOKUP(A160,'Ống HDPE'!$A$7:$I$7905,8,0),0)</f>
        <v>0</v>
      </c>
      <c r="J160">
        <f>IFERROR(VLOOKUP(A160,'Ống Dismy'!$A$6:$M$1900,14,0),0)</f>
        <v>0</v>
      </c>
      <c r="K160">
        <f>IFERROR(VLOOKUP(A160,CP!$A$7:$J$16000,12,0),0)</f>
        <v>0</v>
      </c>
      <c r="L160">
        <f>IFERROR(VLOOKUP(A160,'Phụ kiện PVC'!$A$5:$I$465,10,0),0)</f>
        <v>0</v>
      </c>
      <c r="M160">
        <f>IFERROR(VLOOKUP(A160,'Ống miền Nam'!$A$7:$I$120,8,0),0)</f>
        <v>0</v>
      </c>
      <c r="N160">
        <f>IFERROR(VLOOKUP(A160,'Van vòi'!$A$6:$G$97,7,0),0)</f>
        <v>0</v>
      </c>
      <c r="O160">
        <f>IFERROR(VLOOKUP(A160,'Ống luồn dây điện'!$A$7:$I$26,8,0),0)</f>
        <v>0</v>
      </c>
      <c r="P160">
        <f>IFERROR(VLOOKUP(B160,'PK HDPE'!$A$6:$H$13,7,0),0)</f>
        <v>0</v>
      </c>
      <c r="R160" s="4">
        <f t="shared" si="8"/>
        <v>0</v>
      </c>
      <c r="S160" s="252">
        <v>0.1</v>
      </c>
      <c r="T160">
        <f t="shared" ref="T160:T223" si="9">ROUND(R160*S160,0)</f>
        <v>0</v>
      </c>
      <c r="U160" s="4">
        <f t="shared" ref="U160:U223" si="10">+R160+T160</f>
        <v>0</v>
      </c>
      <c r="V160" s="4">
        <f>VLOOKUP(B160,[2]DG!$C$2:$E$6048,3,0)-R160</f>
        <v>10000</v>
      </c>
      <c r="W160" t="str">
        <f>VLOOKUP(A160,'[3]Danh mục full'!$A$4:$A$1739,1,0)</f>
        <v>12CNX4025</v>
      </c>
    </row>
    <row r="161" spans="1:23" hidden="1" x14ac:dyDescent="0.25">
      <c r="A161" t="s">
        <v>267</v>
      </c>
      <c r="B161" t="s">
        <v>267</v>
      </c>
      <c r="C161" t="s">
        <v>268</v>
      </c>
      <c r="D161" s="1">
        <v>13345800</v>
      </c>
      <c r="E161" s="1" t="s">
        <v>2</v>
      </c>
      <c r="F161" s="1" t="s">
        <v>2355</v>
      </c>
      <c r="G161" s="1" t="str">
        <f>IFERROR(VLOOKUP(A161,'Phụ kiện PPR'!$A$6:$H$533,7,0),0)</f>
        <v>40/32</v>
      </c>
      <c r="H161" s="1">
        <f>IFERROR(VLOOKUP(A161,'Ống PPR'!$A$6:$I$90,8,0),0)</f>
        <v>0</v>
      </c>
      <c r="I161">
        <f>IFERROR(VLOOKUP(A161,'Ống HDPE'!$A$7:$I$7905,8,0),0)</f>
        <v>0</v>
      </c>
      <c r="J161">
        <f>IFERROR(VLOOKUP(A161,'Ống Dismy'!$A$6:$M$1900,14,0),0)</f>
        <v>0</v>
      </c>
      <c r="K161">
        <f>IFERROR(VLOOKUP(A161,CP!$A$7:$J$16000,12,0),0)</f>
        <v>0</v>
      </c>
      <c r="L161">
        <f>IFERROR(VLOOKUP(A161,'Phụ kiện PVC'!$A$5:$I$465,10,0),0)</f>
        <v>0</v>
      </c>
      <c r="M161">
        <f>IFERROR(VLOOKUP(A161,'Ống miền Nam'!$A$7:$I$120,8,0),0)</f>
        <v>0</v>
      </c>
      <c r="N161">
        <f>IFERROR(VLOOKUP(A161,'Van vòi'!$A$6:$G$97,7,0),0)</f>
        <v>0</v>
      </c>
      <c r="O161">
        <f>IFERROR(VLOOKUP(A161,'Ống luồn dây điện'!$A$7:$I$26,8,0),0)</f>
        <v>0</v>
      </c>
      <c r="P161">
        <f>IFERROR(VLOOKUP(B161,'PK HDPE'!$A$6:$H$13,7,0),0)</f>
        <v>0</v>
      </c>
      <c r="R161" s="4">
        <f t="shared" si="8"/>
        <v>0</v>
      </c>
      <c r="S161" s="252">
        <v>0.1</v>
      </c>
      <c r="T161">
        <f t="shared" si="9"/>
        <v>0</v>
      </c>
      <c r="U161" s="4">
        <f t="shared" si="10"/>
        <v>0</v>
      </c>
      <c r="V161" s="4">
        <f>VLOOKUP(B161,[2]DG!$C$2:$E$6048,3,0)-R161</f>
        <v>10000</v>
      </c>
      <c r="W161" t="str">
        <f>VLOOKUP(A161,'[3]Danh mục full'!$A$4:$A$1739,1,0)</f>
        <v>12CNX4032</v>
      </c>
    </row>
    <row r="162" spans="1:23" hidden="1" x14ac:dyDescent="0.25">
      <c r="A162" t="s">
        <v>269</v>
      </c>
      <c r="B162" t="s">
        <v>269</v>
      </c>
      <c r="C162" t="s">
        <v>270</v>
      </c>
      <c r="D162" s="1">
        <v>8588700</v>
      </c>
      <c r="E162" s="1" t="s">
        <v>2</v>
      </c>
      <c r="F162" s="1" t="s">
        <v>2355</v>
      </c>
      <c r="G162" s="1" t="str">
        <f>IFERROR(VLOOKUP(A162,'Phụ kiện PPR'!$A$6:$H$533,7,0),0)</f>
        <v>50/20</v>
      </c>
      <c r="H162" s="1">
        <f>IFERROR(VLOOKUP(A162,'Ống PPR'!$A$6:$I$90,8,0),0)</f>
        <v>0</v>
      </c>
      <c r="I162">
        <f>IFERROR(VLOOKUP(A162,'Ống HDPE'!$A$7:$I$7905,8,0),0)</f>
        <v>0</v>
      </c>
      <c r="J162">
        <f>IFERROR(VLOOKUP(A162,'Ống Dismy'!$A$6:$M$1900,14,0),0)</f>
        <v>0</v>
      </c>
      <c r="K162">
        <f>IFERROR(VLOOKUP(A162,CP!$A$7:$J$16000,12,0),0)</f>
        <v>0</v>
      </c>
      <c r="L162">
        <f>IFERROR(VLOOKUP(A162,'Phụ kiện PVC'!$A$5:$I$465,10,0),0)</f>
        <v>0</v>
      </c>
      <c r="M162">
        <f>IFERROR(VLOOKUP(A162,'Ống miền Nam'!$A$7:$I$120,8,0),0)</f>
        <v>0</v>
      </c>
      <c r="N162">
        <f>IFERROR(VLOOKUP(A162,'Van vòi'!$A$6:$G$97,7,0),0)</f>
        <v>0</v>
      </c>
      <c r="O162">
        <f>IFERROR(VLOOKUP(A162,'Ống luồn dây điện'!$A$7:$I$26,8,0),0)</f>
        <v>0</v>
      </c>
      <c r="P162">
        <f>IFERROR(VLOOKUP(B162,'PK HDPE'!$A$6:$H$13,7,0),0)</f>
        <v>0</v>
      </c>
      <c r="R162" s="4">
        <f t="shared" si="8"/>
        <v>0</v>
      </c>
      <c r="S162" s="252">
        <v>0.1</v>
      </c>
      <c r="T162">
        <f t="shared" si="9"/>
        <v>0</v>
      </c>
      <c r="U162" s="4">
        <f t="shared" si="10"/>
        <v>0</v>
      </c>
      <c r="V162" s="4">
        <f>VLOOKUP(B162,[2]DG!$C$2:$E$6048,3,0)-R162</f>
        <v>18000</v>
      </c>
      <c r="W162" t="str">
        <f>VLOOKUP(A162,'[3]Danh mục full'!$A$4:$A$1739,1,0)</f>
        <v>12CNX5020</v>
      </c>
    </row>
    <row r="163" spans="1:23" hidden="1" x14ac:dyDescent="0.25">
      <c r="A163" t="s">
        <v>271</v>
      </c>
      <c r="B163" t="s">
        <v>271</v>
      </c>
      <c r="C163" t="s">
        <v>272</v>
      </c>
      <c r="D163" s="1">
        <v>90919200</v>
      </c>
      <c r="E163" s="1" t="s">
        <v>2</v>
      </c>
      <c r="F163" s="1" t="s">
        <v>2355</v>
      </c>
      <c r="G163" s="1" t="str">
        <f>IFERROR(VLOOKUP(A163,'Phụ kiện PPR'!$A$6:$H$533,7,0),0)</f>
        <v>50/25</v>
      </c>
      <c r="H163" s="1">
        <f>IFERROR(VLOOKUP(A163,'Ống PPR'!$A$6:$I$90,8,0),0)</f>
        <v>0</v>
      </c>
      <c r="I163">
        <f>IFERROR(VLOOKUP(A163,'Ống HDPE'!$A$7:$I$7905,8,0),0)</f>
        <v>0</v>
      </c>
      <c r="J163">
        <f>IFERROR(VLOOKUP(A163,'Ống Dismy'!$A$6:$M$1900,14,0),0)</f>
        <v>0</v>
      </c>
      <c r="K163">
        <f>IFERROR(VLOOKUP(A163,CP!$A$7:$J$16000,12,0),0)</f>
        <v>0</v>
      </c>
      <c r="L163">
        <f>IFERROR(VLOOKUP(A163,'Phụ kiện PVC'!$A$5:$I$465,10,0),0)</f>
        <v>0</v>
      </c>
      <c r="M163">
        <f>IFERROR(VLOOKUP(A163,'Ống miền Nam'!$A$7:$I$120,8,0),0)</f>
        <v>0</v>
      </c>
      <c r="N163">
        <f>IFERROR(VLOOKUP(A163,'Van vòi'!$A$6:$G$97,7,0),0)</f>
        <v>0</v>
      </c>
      <c r="O163">
        <f>IFERROR(VLOOKUP(A163,'Ống luồn dây điện'!$A$7:$I$26,8,0),0)</f>
        <v>0</v>
      </c>
      <c r="P163">
        <f>IFERROR(VLOOKUP(B163,'PK HDPE'!$A$6:$H$13,7,0),0)</f>
        <v>0</v>
      </c>
      <c r="R163" s="4">
        <f t="shared" si="8"/>
        <v>0</v>
      </c>
      <c r="S163" s="252">
        <v>0.1</v>
      </c>
      <c r="T163">
        <f t="shared" si="9"/>
        <v>0</v>
      </c>
      <c r="U163" s="4">
        <f t="shared" si="10"/>
        <v>0</v>
      </c>
      <c r="V163" s="4">
        <f>VLOOKUP(B163,[2]DG!$C$2:$E$6048,3,0)-R163</f>
        <v>18000</v>
      </c>
      <c r="W163" t="str">
        <f>VLOOKUP(A163,'[3]Danh mục full'!$A$4:$A$1739,1,0)</f>
        <v>12CNX5025</v>
      </c>
    </row>
    <row r="164" spans="1:23" hidden="1" x14ac:dyDescent="0.25">
      <c r="A164" t="s">
        <v>273</v>
      </c>
      <c r="B164" t="s">
        <v>273</v>
      </c>
      <c r="C164" t="s">
        <v>274</v>
      </c>
      <c r="D164" s="1">
        <v>35158680</v>
      </c>
      <c r="E164" s="1" t="s">
        <v>2</v>
      </c>
      <c r="F164" s="1" t="s">
        <v>2355</v>
      </c>
      <c r="G164" s="1" t="str">
        <f>IFERROR(VLOOKUP(A164,'Phụ kiện PPR'!$A$6:$H$533,7,0),0)</f>
        <v>50/32</v>
      </c>
      <c r="H164" s="1">
        <f>IFERROR(VLOOKUP(A164,'Ống PPR'!$A$6:$I$90,8,0),0)</f>
        <v>0</v>
      </c>
      <c r="I164">
        <f>IFERROR(VLOOKUP(A164,'Ống HDPE'!$A$7:$I$7905,8,0),0)</f>
        <v>0</v>
      </c>
      <c r="J164">
        <f>IFERROR(VLOOKUP(A164,'Ống Dismy'!$A$6:$M$1900,14,0),0)</f>
        <v>0</v>
      </c>
      <c r="K164">
        <f>IFERROR(VLOOKUP(A164,CP!$A$7:$J$16000,12,0),0)</f>
        <v>0</v>
      </c>
      <c r="L164">
        <f>IFERROR(VLOOKUP(A164,'Phụ kiện PVC'!$A$5:$I$465,10,0),0)</f>
        <v>0</v>
      </c>
      <c r="M164">
        <f>IFERROR(VLOOKUP(A164,'Ống miền Nam'!$A$7:$I$120,8,0),0)</f>
        <v>0</v>
      </c>
      <c r="N164">
        <f>IFERROR(VLOOKUP(A164,'Van vòi'!$A$6:$G$97,7,0),0)</f>
        <v>0</v>
      </c>
      <c r="O164">
        <f>IFERROR(VLOOKUP(A164,'Ống luồn dây điện'!$A$7:$I$26,8,0),0)</f>
        <v>0</v>
      </c>
      <c r="P164">
        <f>IFERROR(VLOOKUP(B164,'PK HDPE'!$A$6:$H$13,7,0),0)</f>
        <v>0</v>
      </c>
      <c r="R164" s="4">
        <f t="shared" si="8"/>
        <v>0</v>
      </c>
      <c r="S164" s="252">
        <v>0.1</v>
      </c>
      <c r="T164">
        <f t="shared" si="9"/>
        <v>0</v>
      </c>
      <c r="U164" s="4">
        <f t="shared" si="10"/>
        <v>0</v>
      </c>
      <c r="V164" s="4">
        <f>VLOOKUP(B164,[2]DG!$C$2:$E$6048,3,0)-R164</f>
        <v>18000</v>
      </c>
      <c r="W164" t="str">
        <f>VLOOKUP(A164,'[3]Danh mục full'!$A$4:$A$1739,1,0)</f>
        <v>12CNX5032</v>
      </c>
    </row>
    <row r="165" spans="1:23" hidden="1" x14ac:dyDescent="0.25">
      <c r="A165" t="s">
        <v>275</v>
      </c>
      <c r="B165" t="s">
        <v>275</v>
      </c>
      <c r="C165" t="s">
        <v>276</v>
      </c>
      <c r="D165" s="1">
        <v>28414900</v>
      </c>
      <c r="E165" s="1" t="s">
        <v>2</v>
      </c>
      <c r="F165" s="1" t="s">
        <v>2355</v>
      </c>
      <c r="G165" s="1" t="str">
        <f>IFERROR(VLOOKUP(A165,'Phụ kiện PPR'!$A$6:$H$533,7,0),0)</f>
        <v>50/40</v>
      </c>
      <c r="H165" s="1">
        <f>IFERROR(VLOOKUP(A165,'Ống PPR'!$A$6:$I$90,8,0),0)</f>
        <v>0</v>
      </c>
      <c r="I165">
        <f>IFERROR(VLOOKUP(A165,'Ống HDPE'!$A$7:$I$7905,8,0),0)</f>
        <v>0</v>
      </c>
      <c r="J165">
        <f>IFERROR(VLOOKUP(A165,'Ống Dismy'!$A$6:$M$1900,14,0),0)</f>
        <v>0</v>
      </c>
      <c r="K165">
        <f>IFERROR(VLOOKUP(A165,CP!$A$7:$J$16000,12,0),0)</f>
        <v>0</v>
      </c>
      <c r="L165">
        <f>IFERROR(VLOOKUP(A165,'Phụ kiện PVC'!$A$5:$I$465,10,0),0)</f>
        <v>0</v>
      </c>
      <c r="M165">
        <f>IFERROR(VLOOKUP(A165,'Ống miền Nam'!$A$7:$I$120,8,0),0)</f>
        <v>0</v>
      </c>
      <c r="N165">
        <f>IFERROR(VLOOKUP(A165,'Van vòi'!$A$6:$G$97,7,0),0)</f>
        <v>0</v>
      </c>
      <c r="O165">
        <f>IFERROR(VLOOKUP(A165,'Ống luồn dây điện'!$A$7:$I$26,8,0),0)</f>
        <v>0</v>
      </c>
      <c r="P165">
        <f>IFERROR(VLOOKUP(B165,'PK HDPE'!$A$6:$H$13,7,0),0)</f>
        <v>0</v>
      </c>
      <c r="R165" s="4">
        <f t="shared" si="8"/>
        <v>0</v>
      </c>
      <c r="S165" s="252">
        <v>0.1</v>
      </c>
      <c r="T165">
        <f t="shared" si="9"/>
        <v>0</v>
      </c>
      <c r="U165" s="4">
        <f t="shared" si="10"/>
        <v>0</v>
      </c>
      <c r="V165" s="4">
        <f>VLOOKUP(B165,[2]DG!$C$2:$E$6048,3,0)-R165</f>
        <v>18000</v>
      </c>
      <c r="W165" t="str">
        <f>VLOOKUP(A165,'[3]Danh mục full'!$A$4:$A$1739,1,0)</f>
        <v>12CNX5040</v>
      </c>
    </row>
    <row r="166" spans="1:23" hidden="1" x14ac:dyDescent="0.25">
      <c r="A166" t="s">
        <v>277</v>
      </c>
      <c r="B166" t="s">
        <v>277</v>
      </c>
      <c r="C166" t="s">
        <v>278</v>
      </c>
      <c r="D166" s="1">
        <v>774701</v>
      </c>
      <c r="E166" s="1" t="s">
        <v>2</v>
      </c>
      <c r="F166" s="1" t="s">
        <v>2355</v>
      </c>
      <c r="G166" s="1" t="str">
        <f>IFERROR(VLOOKUP(A166,'Phụ kiện PPR'!$A$6:$H$533,7,0),0)</f>
        <v>63/20</v>
      </c>
      <c r="H166" s="1">
        <f>IFERROR(VLOOKUP(A166,'Ống PPR'!$A$6:$I$90,8,0),0)</f>
        <v>0</v>
      </c>
      <c r="I166">
        <f>IFERROR(VLOOKUP(A166,'Ống HDPE'!$A$7:$I$7905,8,0),0)</f>
        <v>0</v>
      </c>
      <c r="J166">
        <f>IFERROR(VLOOKUP(A166,'Ống Dismy'!$A$6:$M$1900,14,0),0)</f>
        <v>0</v>
      </c>
      <c r="K166">
        <f>IFERROR(VLOOKUP(A166,CP!$A$7:$J$16000,12,0),0)</f>
        <v>0</v>
      </c>
      <c r="L166">
        <f>IFERROR(VLOOKUP(A166,'Phụ kiện PVC'!$A$5:$I$465,10,0),0)</f>
        <v>0</v>
      </c>
      <c r="M166">
        <f>IFERROR(VLOOKUP(A166,'Ống miền Nam'!$A$7:$I$120,8,0),0)</f>
        <v>0</v>
      </c>
      <c r="N166">
        <f>IFERROR(VLOOKUP(A166,'Van vòi'!$A$6:$G$97,7,0),0)</f>
        <v>0</v>
      </c>
      <c r="O166">
        <f>IFERROR(VLOOKUP(A166,'Ống luồn dây điện'!$A$7:$I$26,8,0),0)</f>
        <v>0</v>
      </c>
      <c r="P166">
        <f>IFERROR(VLOOKUP(B166,'PK HDPE'!$A$6:$H$13,7,0),0)</f>
        <v>0</v>
      </c>
      <c r="R166" s="4">
        <f t="shared" si="8"/>
        <v>0</v>
      </c>
      <c r="S166" s="252">
        <v>0.1</v>
      </c>
      <c r="T166">
        <f t="shared" si="9"/>
        <v>0</v>
      </c>
      <c r="U166" s="4">
        <f t="shared" si="10"/>
        <v>0</v>
      </c>
      <c r="V166" s="4">
        <f>VLOOKUP(B166,[2]DG!$C$2:$E$6048,3,0)-R166</f>
        <v>34818</v>
      </c>
      <c r="W166" t="str">
        <f>VLOOKUP(A166,'[3]Danh mục full'!$A$4:$A$1739,1,0)</f>
        <v>12CNX6320</v>
      </c>
    </row>
    <row r="167" spans="1:23" hidden="1" x14ac:dyDescent="0.25">
      <c r="A167" t="s">
        <v>279</v>
      </c>
      <c r="B167" t="s">
        <v>279</v>
      </c>
      <c r="C167" t="s">
        <v>280</v>
      </c>
      <c r="D167" s="1">
        <v>4321957.76</v>
      </c>
      <c r="E167" s="1" t="s">
        <v>2</v>
      </c>
      <c r="F167" s="1" t="s">
        <v>2355</v>
      </c>
      <c r="G167" s="1" t="str">
        <f>IFERROR(VLOOKUP(A167,'Phụ kiện PPR'!$A$6:$H$533,7,0),0)</f>
        <v>63/25</v>
      </c>
      <c r="H167" s="1">
        <f>IFERROR(VLOOKUP(A167,'Ống PPR'!$A$6:$I$90,8,0),0)</f>
        <v>0</v>
      </c>
      <c r="I167">
        <f>IFERROR(VLOOKUP(A167,'Ống HDPE'!$A$7:$I$7905,8,0),0)</f>
        <v>0</v>
      </c>
      <c r="J167">
        <f>IFERROR(VLOOKUP(A167,'Ống Dismy'!$A$6:$M$1900,14,0),0)</f>
        <v>0</v>
      </c>
      <c r="K167">
        <f>IFERROR(VLOOKUP(A167,CP!$A$7:$J$16000,12,0),0)</f>
        <v>0</v>
      </c>
      <c r="L167">
        <f>IFERROR(VLOOKUP(A167,'Phụ kiện PVC'!$A$5:$I$465,10,0),0)</f>
        <v>0</v>
      </c>
      <c r="M167">
        <f>IFERROR(VLOOKUP(A167,'Ống miền Nam'!$A$7:$I$120,8,0),0)</f>
        <v>0</v>
      </c>
      <c r="N167">
        <f>IFERROR(VLOOKUP(A167,'Van vòi'!$A$6:$G$97,7,0),0)</f>
        <v>0</v>
      </c>
      <c r="O167">
        <f>IFERROR(VLOOKUP(A167,'Ống luồn dây điện'!$A$7:$I$26,8,0),0)</f>
        <v>0</v>
      </c>
      <c r="P167">
        <f>IFERROR(VLOOKUP(B167,'PK HDPE'!$A$6:$H$13,7,0),0)</f>
        <v>0</v>
      </c>
      <c r="R167" s="4">
        <f t="shared" si="8"/>
        <v>0</v>
      </c>
      <c r="S167" s="252">
        <v>0.1</v>
      </c>
      <c r="T167">
        <f t="shared" si="9"/>
        <v>0</v>
      </c>
      <c r="U167" s="4">
        <f t="shared" si="10"/>
        <v>0</v>
      </c>
      <c r="V167" s="4">
        <f>VLOOKUP(B167,[2]DG!$C$2:$E$6048,3,0)-R167</f>
        <v>34818</v>
      </c>
      <c r="W167" t="str">
        <f>VLOOKUP(A167,'[3]Danh mục full'!$A$4:$A$1739,1,0)</f>
        <v>12CNX6325</v>
      </c>
    </row>
    <row r="168" spans="1:23" hidden="1" x14ac:dyDescent="0.25">
      <c r="A168" t="s">
        <v>281</v>
      </c>
      <c r="B168" t="s">
        <v>281</v>
      </c>
      <c r="C168" t="s">
        <v>282</v>
      </c>
      <c r="D168" s="1">
        <v>3870017.64</v>
      </c>
      <c r="E168" s="1" t="s">
        <v>2</v>
      </c>
      <c r="F168" s="1" t="s">
        <v>2355</v>
      </c>
      <c r="G168" s="1" t="str">
        <f>IFERROR(VLOOKUP(A168,'Phụ kiện PPR'!$A$6:$H$533,7,0),0)</f>
        <v>63/32</v>
      </c>
      <c r="H168" s="1">
        <f>IFERROR(VLOOKUP(A168,'Ống PPR'!$A$6:$I$90,8,0),0)</f>
        <v>0</v>
      </c>
      <c r="I168">
        <f>IFERROR(VLOOKUP(A168,'Ống HDPE'!$A$7:$I$7905,8,0),0)</f>
        <v>0</v>
      </c>
      <c r="J168">
        <f>IFERROR(VLOOKUP(A168,'Ống Dismy'!$A$6:$M$1900,14,0),0)</f>
        <v>0</v>
      </c>
      <c r="K168">
        <f>IFERROR(VLOOKUP(A168,CP!$A$7:$J$16000,12,0),0)</f>
        <v>0</v>
      </c>
      <c r="L168">
        <f>IFERROR(VLOOKUP(A168,'Phụ kiện PVC'!$A$5:$I$465,10,0),0)</f>
        <v>0</v>
      </c>
      <c r="M168">
        <f>IFERROR(VLOOKUP(A168,'Ống miền Nam'!$A$7:$I$120,8,0),0)</f>
        <v>0</v>
      </c>
      <c r="N168">
        <f>IFERROR(VLOOKUP(A168,'Van vòi'!$A$6:$G$97,7,0),0)</f>
        <v>0</v>
      </c>
      <c r="O168">
        <f>IFERROR(VLOOKUP(A168,'Ống luồn dây điện'!$A$7:$I$26,8,0),0)</f>
        <v>0</v>
      </c>
      <c r="P168">
        <f>IFERROR(VLOOKUP(B168,'PK HDPE'!$A$6:$H$13,7,0),0)</f>
        <v>0</v>
      </c>
      <c r="R168" s="4">
        <f t="shared" si="8"/>
        <v>0</v>
      </c>
      <c r="S168" s="252">
        <v>0.1</v>
      </c>
      <c r="T168">
        <f t="shared" si="9"/>
        <v>0</v>
      </c>
      <c r="U168" s="4">
        <f t="shared" si="10"/>
        <v>0</v>
      </c>
      <c r="V168" s="4">
        <f>VLOOKUP(B168,[2]DG!$C$2:$E$6048,3,0)-R168</f>
        <v>34818</v>
      </c>
      <c r="W168" t="str">
        <f>VLOOKUP(A168,'[3]Danh mục full'!$A$4:$A$1739,1,0)</f>
        <v>12CNX6332</v>
      </c>
    </row>
    <row r="169" spans="1:23" hidden="1" x14ac:dyDescent="0.25">
      <c r="A169" t="s">
        <v>283</v>
      </c>
      <c r="B169" t="s">
        <v>283</v>
      </c>
      <c r="C169" t="s">
        <v>284</v>
      </c>
      <c r="D169" s="1">
        <v>3114815.96</v>
      </c>
      <c r="E169" s="1" t="s">
        <v>2</v>
      </c>
      <c r="F169" s="1" t="s">
        <v>2355</v>
      </c>
      <c r="G169" s="1" t="str">
        <f>IFERROR(VLOOKUP(A169,'Phụ kiện PPR'!$A$6:$H$533,7,0),0)</f>
        <v>63/40</v>
      </c>
      <c r="H169" s="1">
        <f>IFERROR(VLOOKUP(A169,'Ống PPR'!$A$6:$I$90,8,0),0)</f>
        <v>0</v>
      </c>
      <c r="I169">
        <f>IFERROR(VLOOKUP(A169,'Ống HDPE'!$A$7:$I$7905,8,0),0)</f>
        <v>0</v>
      </c>
      <c r="J169">
        <f>IFERROR(VLOOKUP(A169,'Ống Dismy'!$A$6:$M$1900,14,0),0)</f>
        <v>0</v>
      </c>
      <c r="K169">
        <f>IFERROR(VLOOKUP(A169,CP!$A$7:$J$16000,12,0),0)</f>
        <v>0</v>
      </c>
      <c r="L169">
        <f>IFERROR(VLOOKUP(A169,'Phụ kiện PVC'!$A$5:$I$465,10,0),0)</f>
        <v>0</v>
      </c>
      <c r="M169">
        <f>IFERROR(VLOOKUP(A169,'Ống miền Nam'!$A$7:$I$120,8,0),0)</f>
        <v>0</v>
      </c>
      <c r="N169">
        <f>IFERROR(VLOOKUP(A169,'Van vòi'!$A$6:$G$97,7,0),0)</f>
        <v>0</v>
      </c>
      <c r="O169">
        <f>IFERROR(VLOOKUP(A169,'Ống luồn dây điện'!$A$7:$I$26,8,0),0)</f>
        <v>0</v>
      </c>
      <c r="P169">
        <f>IFERROR(VLOOKUP(B169,'PK HDPE'!$A$6:$H$13,7,0),0)</f>
        <v>0</v>
      </c>
      <c r="R169" s="4">
        <f t="shared" si="8"/>
        <v>0</v>
      </c>
      <c r="S169" s="252">
        <v>0.1</v>
      </c>
      <c r="T169">
        <f t="shared" si="9"/>
        <v>0</v>
      </c>
      <c r="U169" s="4">
        <f t="shared" si="10"/>
        <v>0</v>
      </c>
      <c r="V169" s="4">
        <f>VLOOKUP(B169,[2]DG!$C$2:$E$6048,3,0)-R169</f>
        <v>34818</v>
      </c>
      <c r="W169" t="str">
        <f>VLOOKUP(A169,'[3]Danh mục full'!$A$4:$A$1739,1,0)</f>
        <v>12CNX6340</v>
      </c>
    </row>
    <row r="170" spans="1:23" hidden="1" x14ac:dyDescent="0.25">
      <c r="A170" t="s">
        <v>285</v>
      </c>
      <c r="B170" t="s">
        <v>285</v>
      </c>
      <c r="C170" t="s">
        <v>286</v>
      </c>
      <c r="D170" s="1">
        <v>6718474.7199999997</v>
      </c>
      <c r="E170" s="1" t="s">
        <v>2</v>
      </c>
      <c r="F170" s="1" t="s">
        <v>2355</v>
      </c>
      <c r="G170" s="1" t="str">
        <f>IFERROR(VLOOKUP(A170,'Phụ kiện PPR'!$A$6:$H$533,7,0),0)</f>
        <v>63/50</v>
      </c>
      <c r="H170" s="1">
        <f>IFERROR(VLOOKUP(A170,'Ống PPR'!$A$6:$I$90,8,0),0)</f>
        <v>0</v>
      </c>
      <c r="I170">
        <f>IFERROR(VLOOKUP(A170,'Ống HDPE'!$A$7:$I$7905,8,0),0)</f>
        <v>0</v>
      </c>
      <c r="J170">
        <f>IFERROR(VLOOKUP(A170,'Ống Dismy'!$A$6:$M$1900,14,0),0)</f>
        <v>0</v>
      </c>
      <c r="K170">
        <f>IFERROR(VLOOKUP(A170,CP!$A$7:$J$16000,12,0),0)</f>
        <v>0</v>
      </c>
      <c r="L170">
        <f>IFERROR(VLOOKUP(A170,'Phụ kiện PVC'!$A$5:$I$465,10,0),0)</f>
        <v>0</v>
      </c>
      <c r="M170">
        <f>IFERROR(VLOOKUP(A170,'Ống miền Nam'!$A$7:$I$120,8,0),0)</f>
        <v>0</v>
      </c>
      <c r="N170">
        <f>IFERROR(VLOOKUP(A170,'Van vòi'!$A$6:$G$97,7,0),0)</f>
        <v>0</v>
      </c>
      <c r="O170">
        <f>IFERROR(VLOOKUP(A170,'Ống luồn dây điện'!$A$7:$I$26,8,0),0)</f>
        <v>0</v>
      </c>
      <c r="P170">
        <f>IFERROR(VLOOKUP(B170,'PK HDPE'!$A$6:$H$13,7,0),0)</f>
        <v>0</v>
      </c>
      <c r="R170" s="4">
        <f t="shared" si="8"/>
        <v>0</v>
      </c>
      <c r="S170" s="252">
        <v>0.1</v>
      </c>
      <c r="T170">
        <f t="shared" si="9"/>
        <v>0</v>
      </c>
      <c r="U170" s="4">
        <f t="shared" si="10"/>
        <v>0</v>
      </c>
      <c r="V170" s="4">
        <f>VLOOKUP(B170,[2]DG!$C$2:$E$6048,3,0)-R170</f>
        <v>34818</v>
      </c>
      <c r="W170" t="str">
        <f>VLOOKUP(A170,'[3]Danh mục full'!$A$4:$A$1739,1,0)</f>
        <v>12CNX6350</v>
      </c>
    </row>
    <row r="171" spans="1:23" hidden="1" x14ac:dyDescent="0.25">
      <c r="A171" t="s">
        <v>287</v>
      </c>
      <c r="B171" t="s">
        <v>287</v>
      </c>
      <c r="C171" t="s">
        <v>288</v>
      </c>
      <c r="D171" s="1">
        <v>4779218.2799999993</v>
      </c>
      <c r="E171" s="1" t="s">
        <v>2</v>
      </c>
      <c r="F171" s="1" t="s">
        <v>2355</v>
      </c>
      <c r="G171" s="1" t="str">
        <f>IFERROR(VLOOKUP(A171,'Phụ kiện PPR'!$A$6:$H$533,7,0),0)</f>
        <v>75/63</v>
      </c>
      <c r="H171" s="1">
        <f>IFERROR(VLOOKUP(A171,'Ống PPR'!$A$6:$I$90,8,0),0)</f>
        <v>0</v>
      </c>
      <c r="I171">
        <f>IFERROR(VLOOKUP(A171,'Ống HDPE'!$A$7:$I$7905,8,0),0)</f>
        <v>0</v>
      </c>
      <c r="J171">
        <f>IFERROR(VLOOKUP(A171,'Ống Dismy'!$A$6:$M$1900,14,0),0)</f>
        <v>0</v>
      </c>
      <c r="K171">
        <f>IFERROR(VLOOKUP(A171,CP!$A$7:$J$16000,12,0),0)</f>
        <v>0</v>
      </c>
      <c r="L171">
        <f>IFERROR(VLOOKUP(A171,'Phụ kiện PVC'!$A$5:$I$465,10,0),0)</f>
        <v>0</v>
      </c>
      <c r="M171">
        <f>IFERROR(VLOOKUP(A171,'Ống miền Nam'!$A$7:$I$120,8,0),0)</f>
        <v>0</v>
      </c>
      <c r="N171">
        <f>IFERROR(VLOOKUP(A171,'Van vòi'!$A$6:$G$97,7,0),0)</f>
        <v>0</v>
      </c>
      <c r="O171">
        <f>IFERROR(VLOOKUP(A171,'Ống luồn dây điện'!$A$7:$I$26,8,0),0)</f>
        <v>0</v>
      </c>
      <c r="P171">
        <f>IFERROR(VLOOKUP(B171,'PK HDPE'!$A$6:$H$13,7,0),0)</f>
        <v>0</v>
      </c>
      <c r="R171" s="4">
        <f t="shared" si="8"/>
        <v>0</v>
      </c>
      <c r="S171" s="252">
        <v>0.1</v>
      </c>
      <c r="T171">
        <f t="shared" si="9"/>
        <v>0</v>
      </c>
      <c r="U171" s="4">
        <f t="shared" si="10"/>
        <v>0</v>
      </c>
      <c r="V171" s="4">
        <f>VLOOKUP(B171,[2]DG!$C$2:$E$6048,3,0)-R171</f>
        <v>60727</v>
      </c>
      <c r="W171" t="str">
        <f>VLOOKUP(A171,'[3]Danh mục full'!$A$4:$A$1739,1,0)</f>
        <v>12CNX7563</v>
      </c>
    </row>
    <row r="172" spans="1:23" hidden="1" x14ac:dyDescent="0.25">
      <c r="A172" t="s">
        <v>289</v>
      </c>
      <c r="B172" t="s">
        <v>289</v>
      </c>
      <c r="C172" t="s">
        <v>290</v>
      </c>
      <c r="D172" s="1">
        <v>4323979.5</v>
      </c>
      <c r="E172" s="1" t="s">
        <v>2</v>
      </c>
      <c r="F172" s="1" t="s">
        <v>2355</v>
      </c>
      <c r="G172" s="1" t="str">
        <f>IFERROR(VLOOKUP(A172,'Phụ kiện PPR'!$A$6:$H$533,7,0),0)</f>
        <v>90/63</v>
      </c>
      <c r="H172" s="1">
        <f>IFERROR(VLOOKUP(A172,'Ống PPR'!$A$6:$I$90,8,0),0)</f>
        <v>0</v>
      </c>
      <c r="I172">
        <f>IFERROR(VLOOKUP(A172,'Ống HDPE'!$A$7:$I$7905,8,0),0)</f>
        <v>0</v>
      </c>
      <c r="J172">
        <f>IFERROR(VLOOKUP(A172,'Ống Dismy'!$A$6:$M$1900,14,0),0)</f>
        <v>0</v>
      </c>
      <c r="K172">
        <f>IFERROR(VLOOKUP(A172,CP!$A$7:$J$16000,12,0),0)</f>
        <v>0</v>
      </c>
      <c r="L172">
        <f>IFERROR(VLOOKUP(A172,'Phụ kiện PVC'!$A$5:$I$465,10,0),0)</f>
        <v>0</v>
      </c>
      <c r="M172">
        <f>IFERROR(VLOOKUP(A172,'Ống miền Nam'!$A$7:$I$120,8,0),0)</f>
        <v>0</v>
      </c>
      <c r="N172">
        <f>IFERROR(VLOOKUP(A172,'Van vòi'!$A$6:$G$97,7,0),0)</f>
        <v>0</v>
      </c>
      <c r="O172">
        <f>IFERROR(VLOOKUP(A172,'Ống luồn dây điện'!$A$7:$I$26,8,0),0)</f>
        <v>0</v>
      </c>
      <c r="P172">
        <f>IFERROR(VLOOKUP(B172,'PK HDPE'!$A$6:$H$13,7,0),0)</f>
        <v>0</v>
      </c>
      <c r="R172" s="4">
        <f t="shared" si="8"/>
        <v>0</v>
      </c>
      <c r="S172" s="252">
        <v>0.1</v>
      </c>
      <c r="T172">
        <f t="shared" si="9"/>
        <v>0</v>
      </c>
      <c r="U172" s="4">
        <f t="shared" si="10"/>
        <v>0</v>
      </c>
      <c r="V172" s="4">
        <f>VLOOKUP(B172,[2]DG!$C$2:$E$6048,3,0)-R172</f>
        <v>104545</v>
      </c>
      <c r="W172" t="str">
        <f>VLOOKUP(A172,'[3]Danh mục full'!$A$4:$A$1739,1,0)</f>
        <v>12CNX9063</v>
      </c>
    </row>
    <row r="173" spans="1:23" hidden="1" x14ac:dyDescent="0.25">
      <c r="A173" t="s">
        <v>291</v>
      </c>
      <c r="B173" t="s">
        <v>291</v>
      </c>
      <c r="C173" t="s">
        <v>292</v>
      </c>
      <c r="D173" s="1">
        <v>1632994</v>
      </c>
      <c r="E173" s="1" t="s">
        <v>2</v>
      </c>
      <c r="F173" s="1" t="s">
        <v>2355</v>
      </c>
      <c r="G173" s="1" t="str">
        <f>IFERROR(VLOOKUP(A173,'Phụ kiện PPR'!$A$6:$H$533,7,0),0)</f>
        <v>90/75</v>
      </c>
      <c r="H173" s="1">
        <f>IFERROR(VLOOKUP(A173,'Ống PPR'!$A$6:$I$90,8,0),0)</f>
        <v>0</v>
      </c>
      <c r="I173">
        <f>IFERROR(VLOOKUP(A173,'Ống HDPE'!$A$7:$I$7905,8,0),0)</f>
        <v>0</v>
      </c>
      <c r="J173">
        <f>IFERROR(VLOOKUP(A173,'Ống Dismy'!$A$6:$M$1900,14,0),0)</f>
        <v>0</v>
      </c>
      <c r="K173">
        <f>IFERROR(VLOOKUP(A173,CP!$A$7:$J$16000,12,0),0)</f>
        <v>0</v>
      </c>
      <c r="L173">
        <f>IFERROR(VLOOKUP(A173,'Phụ kiện PVC'!$A$5:$I$465,10,0),0)</f>
        <v>0</v>
      </c>
      <c r="M173">
        <f>IFERROR(VLOOKUP(A173,'Ống miền Nam'!$A$7:$I$120,8,0),0)</f>
        <v>0</v>
      </c>
      <c r="N173">
        <f>IFERROR(VLOOKUP(A173,'Van vòi'!$A$6:$G$97,7,0),0)</f>
        <v>0</v>
      </c>
      <c r="O173">
        <f>IFERROR(VLOOKUP(A173,'Ống luồn dây điện'!$A$7:$I$26,8,0),0)</f>
        <v>0</v>
      </c>
      <c r="P173">
        <f>IFERROR(VLOOKUP(B173,'PK HDPE'!$A$6:$H$13,7,0),0)</f>
        <v>0</v>
      </c>
      <c r="R173" s="4">
        <f t="shared" si="8"/>
        <v>0</v>
      </c>
      <c r="S173" s="252">
        <v>0.1</v>
      </c>
      <c r="T173">
        <f t="shared" si="9"/>
        <v>0</v>
      </c>
      <c r="U173" s="4">
        <f t="shared" si="10"/>
        <v>0</v>
      </c>
      <c r="V173" s="4">
        <f>VLOOKUP(B173,[2]DG!$C$2:$E$6048,3,0)-R173</f>
        <v>104545</v>
      </c>
      <c r="W173" t="str">
        <f>VLOOKUP(A173,'[3]Danh mục full'!$A$4:$A$1739,1,0)</f>
        <v>12CNX9075</v>
      </c>
    </row>
    <row r="174" spans="1:23" hidden="1" x14ac:dyDescent="0.25">
      <c r="A174" t="s">
        <v>293</v>
      </c>
      <c r="B174" t="s">
        <v>293</v>
      </c>
      <c r="C174" t="s">
        <v>294</v>
      </c>
      <c r="D174" s="1">
        <v>55790672</v>
      </c>
      <c r="E174" s="1" t="s">
        <v>2</v>
      </c>
      <c r="F174" s="1" t="s">
        <v>2355</v>
      </c>
      <c r="G174" s="1">
        <f>IFERROR(VLOOKUP(A174,'Phụ kiện PPR'!$A$6:$H$533,7,0),0)</f>
        <v>20</v>
      </c>
      <c r="H174" s="1">
        <f>IFERROR(VLOOKUP(A174,'Ống PPR'!$A$6:$I$90,8,0),0)</f>
        <v>0</v>
      </c>
      <c r="I174">
        <f>IFERROR(VLOOKUP(A174,'Ống HDPE'!$A$7:$I$7905,8,0),0)</f>
        <v>0</v>
      </c>
      <c r="J174">
        <f>IFERROR(VLOOKUP(A174,'Ống Dismy'!$A$6:$M$1900,14,0),0)</f>
        <v>0</v>
      </c>
      <c r="K174">
        <f>IFERROR(VLOOKUP(A174,CP!$A$7:$J$16000,12,0),0)</f>
        <v>0</v>
      </c>
      <c r="L174">
        <f>IFERROR(VLOOKUP(A174,'Phụ kiện PVC'!$A$5:$I$465,10,0),0)</f>
        <v>0</v>
      </c>
      <c r="M174">
        <f>IFERROR(VLOOKUP(A174,'Ống miền Nam'!$A$7:$I$120,8,0),0)</f>
        <v>0</v>
      </c>
      <c r="N174">
        <f>IFERROR(VLOOKUP(A174,'Van vòi'!$A$6:$G$97,7,0),0)</f>
        <v>0</v>
      </c>
      <c r="O174">
        <f>IFERROR(VLOOKUP(A174,'Ống luồn dây điện'!$A$7:$I$26,8,0),0)</f>
        <v>0</v>
      </c>
      <c r="P174">
        <f>IFERROR(VLOOKUP(B174,'PK HDPE'!$A$6:$H$13,7,0),0)</f>
        <v>0</v>
      </c>
      <c r="R174" s="4">
        <f t="shared" si="8"/>
        <v>20</v>
      </c>
      <c r="S174" s="252">
        <v>0.1</v>
      </c>
      <c r="T174">
        <f t="shared" si="9"/>
        <v>2</v>
      </c>
      <c r="U174" s="4">
        <f t="shared" si="10"/>
        <v>22</v>
      </c>
      <c r="V174" s="4">
        <f>VLOOKUP(B174,[2]DG!$C$2:$E$6048,3,0)-R174</f>
        <v>5525</v>
      </c>
      <c r="W174" t="str">
        <f>VLOOKUP(A174,'[3]Danh mục full'!$A$4:$A$1739,1,0)</f>
        <v>12CTG2020</v>
      </c>
    </row>
    <row r="175" spans="1:23" hidden="1" x14ac:dyDescent="0.25">
      <c r="A175" t="s">
        <v>2425</v>
      </c>
      <c r="B175" t="s">
        <v>2425</v>
      </c>
      <c r="C175" t="s">
        <v>2426</v>
      </c>
      <c r="D175" s="1">
        <f>VLOOKUP(A175,[4]Sheet1!$B$5:$J$2530,9,0)</f>
        <v>419</v>
      </c>
      <c r="E175" s="1" t="s">
        <v>2</v>
      </c>
      <c r="F175" s="1" t="s">
        <v>2355</v>
      </c>
      <c r="G175" s="1" t="str">
        <f>IFERROR(VLOOKUP(A175,'Phụ kiện PPR'!$A$6:$H$533,7,0),0)</f>
        <v>25/20</v>
      </c>
      <c r="H175" s="1">
        <f>IFERROR(VLOOKUP(A175,'Ống PPR'!$A$6:$I$90,8,0),0)</f>
        <v>0</v>
      </c>
      <c r="I175">
        <f>IFERROR(VLOOKUP(A175,'Ống HDPE'!$A$7:$I$7905,8,0),0)</f>
        <v>0</v>
      </c>
      <c r="J175">
        <f>IFERROR(VLOOKUP(A175,'Ống Dismy'!$A$6:$M$1900,14,0),0)</f>
        <v>0</v>
      </c>
      <c r="K175">
        <f>IFERROR(VLOOKUP(A175,CP!$A$7:$J$16000,12,0),0)</f>
        <v>0</v>
      </c>
      <c r="L175">
        <f>IFERROR(VLOOKUP(A175,'Phụ kiện PVC'!$A$5:$I$465,10,0),0)</f>
        <v>0</v>
      </c>
      <c r="M175">
        <f>IFERROR(VLOOKUP(A175,'Ống miền Nam'!$A$7:$I$120,8,0),0)</f>
        <v>0</v>
      </c>
      <c r="N175">
        <f>IFERROR(VLOOKUP(A175,'Van vòi'!$A$6:$G$97,7,0),0)</f>
        <v>0</v>
      </c>
      <c r="O175">
        <f>IFERROR(VLOOKUP(A175,'Ống luồn dây điện'!$A$7:$I$26,8,0),0)</f>
        <v>0</v>
      </c>
      <c r="P175">
        <f>IFERROR(VLOOKUP(B175,'PK HDPE'!$A$6:$H$13,7,0),0)</f>
        <v>0</v>
      </c>
      <c r="R175" s="4">
        <f t="shared" si="8"/>
        <v>0</v>
      </c>
      <c r="S175" s="252">
        <v>0.1</v>
      </c>
      <c r="T175">
        <f t="shared" si="9"/>
        <v>0</v>
      </c>
      <c r="U175" s="4">
        <f t="shared" si="10"/>
        <v>0</v>
      </c>
      <c r="V175" s="4">
        <f>VLOOKUP(B175,[2]DG!$C$2:$E$6048,3,0)-R175</f>
        <v>12364</v>
      </c>
      <c r="W175" t="str">
        <f>VLOOKUP(A175,'[3]Danh mục full'!$A$4:$A$1739,1,0)</f>
        <v>12CTG2520</v>
      </c>
    </row>
    <row r="176" spans="1:23" hidden="1" x14ac:dyDescent="0.25">
      <c r="A176" t="s">
        <v>295</v>
      </c>
      <c r="B176" t="s">
        <v>295</v>
      </c>
      <c r="C176" t="s">
        <v>296</v>
      </c>
      <c r="D176" s="1">
        <v>285146424</v>
      </c>
      <c r="E176" s="1" t="s">
        <v>2</v>
      </c>
      <c r="F176" s="1" t="s">
        <v>2355</v>
      </c>
      <c r="G176" s="1">
        <f>IFERROR(VLOOKUP(A176,'Phụ kiện PPR'!$A$6:$H$533,7,0),0)</f>
        <v>25</v>
      </c>
      <c r="H176" s="1">
        <f>IFERROR(VLOOKUP(A176,'Ống PPR'!$A$6:$I$90,8,0),0)</f>
        <v>0</v>
      </c>
      <c r="I176">
        <f>IFERROR(VLOOKUP(A176,'Ống HDPE'!$A$7:$I$7905,8,0),0)</f>
        <v>0</v>
      </c>
      <c r="J176">
        <f>IFERROR(VLOOKUP(A176,'Ống Dismy'!$A$6:$M$1900,14,0),0)</f>
        <v>0</v>
      </c>
      <c r="K176">
        <f>IFERROR(VLOOKUP(A176,CP!$A$7:$J$16000,12,0),0)</f>
        <v>0</v>
      </c>
      <c r="L176">
        <f>IFERROR(VLOOKUP(A176,'Phụ kiện PVC'!$A$5:$I$465,10,0),0)</f>
        <v>0</v>
      </c>
      <c r="M176">
        <f>IFERROR(VLOOKUP(A176,'Ống miền Nam'!$A$7:$I$120,8,0),0)</f>
        <v>0</v>
      </c>
      <c r="N176">
        <f>IFERROR(VLOOKUP(A176,'Van vòi'!$A$6:$G$97,7,0),0)</f>
        <v>0</v>
      </c>
      <c r="O176">
        <f>IFERROR(VLOOKUP(A176,'Ống luồn dây điện'!$A$7:$I$26,8,0),0)</f>
        <v>0</v>
      </c>
      <c r="P176">
        <f>IFERROR(VLOOKUP(B176,'PK HDPE'!$A$6:$H$13,7,0),0)</f>
        <v>0</v>
      </c>
      <c r="R176" s="4">
        <f t="shared" si="8"/>
        <v>25</v>
      </c>
      <c r="S176" s="252">
        <v>0.1</v>
      </c>
      <c r="T176">
        <f t="shared" si="9"/>
        <v>3</v>
      </c>
      <c r="U176" s="4">
        <f t="shared" si="10"/>
        <v>28</v>
      </c>
      <c r="V176" s="4">
        <f>VLOOKUP(B176,[2]DG!$C$2:$E$6048,3,0)-R176</f>
        <v>7339</v>
      </c>
      <c r="W176" t="str">
        <f>VLOOKUP(A176,'[3]Danh mục full'!$A$4:$A$1739,1,0)</f>
        <v>12CTG2525</v>
      </c>
    </row>
    <row r="177" spans="1:23" hidden="1" x14ac:dyDescent="0.25">
      <c r="A177" t="s">
        <v>2427</v>
      </c>
      <c r="B177" t="s">
        <v>2427</v>
      </c>
      <c r="C177" t="s">
        <v>2428</v>
      </c>
      <c r="D177" s="1">
        <f>VLOOKUP(A177,[4]Sheet1!$B$5:$J$2530,9,0)</f>
        <v>529</v>
      </c>
      <c r="E177" s="1" t="s">
        <v>2</v>
      </c>
      <c r="F177" s="1" t="s">
        <v>2355</v>
      </c>
      <c r="G177" s="1" t="str">
        <f>IFERROR(VLOOKUP(A177,'Phụ kiện PPR'!$A$6:$H$533,7,0),0)</f>
        <v>32/20</v>
      </c>
      <c r="H177" s="1">
        <f>IFERROR(VLOOKUP(A177,'Ống PPR'!$A$6:$I$90,8,0),0)</f>
        <v>0</v>
      </c>
      <c r="I177">
        <f>IFERROR(VLOOKUP(A177,'Ống HDPE'!$A$7:$I$7905,8,0),0)</f>
        <v>0</v>
      </c>
      <c r="J177">
        <f>IFERROR(VLOOKUP(A177,'Ống Dismy'!$A$6:$M$1900,14,0),0)</f>
        <v>0</v>
      </c>
      <c r="K177">
        <f>IFERROR(VLOOKUP(A177,CP!$A$7:$J$16000,12,0),0)</f>
        <v>0</v>
      </c>
      <c r="L177">
        <f>IFERROR(VLOOKUP(A177,'Phụ kiện PVC'!$A$5:$I$465,10,0),0)</f>
        <v>0</v>
      </c>
      <c r="M177">
        <f>IFERROR(VLOOKUP(A177,'Ống miền Nam'!$A$7:$I$120,8,0),0)</f>
        <v>0</v>
      </c>
      <c r="N177">
        <f>IFERROR(VLOOKUP(A177,'Van vòi'!$A$6:$G$97,7,0),0)</f>
        <v>0</v>
      </c>
      <c r="O177">
        <f>IFERROR(VLOOKUP(A177,'Ống luồn dây điện'!$A$7:$I$26,8,0),0)</f>
        <v>0</v>
      </c>
      <c r="P177">
        <f>IFERROR(VLOOKUP(B177,'PK HDPE'!$A$6:$H$13,7,0),0)</f>
        <v>0</v>
      </c>
      <c r="R177" s="4">
        <f t="shared" si="8"/>
        <v>0</v>
      </c>
      <c r="S177" s="252">
        <v>0.1</v>
      </c>
      <c r="T177">
        <f t="shared" si="9"/>
        <v>0</v>
      </c>
      <c r="U177" s="4">
        <f t="shared" si="10"/>
        <v>0</v>
      </c>
      <c r="V177" s="4">
        <f>VLOOKUP(B177,[2]DG!$C$2:$E$6048,3,0)-R177</f>
        <v>25727</v>
      </c>
      <c r="W177" t="str">
        <f>VLOOKUP(A177,'[3]Danh mục full'!$A$4:$A$1739,1,0)</f>
        <v>12CTG3220</v>
      </c>
    </row>
    <row r="178" spans="1:23" hidden="1" x14ac:dyDescent="0.25">
      <c r="A178" t="s">
        <v>2429</v>
      </c>
      <c r="B178" t="s">
        <v>2429</v>
      </c>
      <c r="C178" t="s">
        <v>2430</v>
      </c>
      <c r="D178" s="1">
        <f>VLOOKUP(A178,[4]Sheet1!$B$5:$J$2530,9,0)</f>
        <v>559</v>
      </c>
      <c r="E178" s="1" t="s">
        <v>2</v>
      </c>
      <c r="F178" s="1" t="s">
        <v>2355</v>
      </c>
      <c r="G178" s="1" t="str">
        <f>IFERROR(VLOOKUP(A178,'Phụ kiện PPR'!$A$6:$H$533,7,0),0)</f>
        <v>32/25</v>
      </c>
      <c r="H178" s="1">
        <f>IFERROR(VLOOKUP(A178,'Ống PPR'!$A$6:$I$90,8,0),0)</f>
        <v>0</v>
      </c>
      <c r="I178">
        <f>IFERROR(VLOOKUP(A178,'Ống HDPE'!$A$7:$I$7905,8,0),0)</f>
        <v>0</v>
      </c>
      <c r="J178">
        <f>IFERROR(VLOOKUP(A178,'Ống Dismy'!$A$6:$M$1900,14,0),0)</f>
        <v>0</v>
      </c>
      <c r="K178">
        <f>IFERROR(VLOOKUP(A178,CP!$A$7:$J$16000,12,0),0)</f>
        <v>0</v>
      </c>
      <c r="L178">
        <f>IFERROR(VLOOKUP(A178,'Phụ kiện PVC'!$A$5:$I$465,10,0),0)</f>
        <v>0</v>
      </c>
      <c r="M178">
        <f>IFERROR(VLOOKUP(A178,'Ống miền Nam'!$A$7:$I$120,8,0),0)</f>
        <v>0</v>
      </c>
      <c r="N178">
        <f>IFERROR(VLOOKUP(A178,'Van vòi'!$A$6:$G$97,7,0),0)</f>
        <v>0</v>
      </c>
      <c r="O178">
        <f>IFERROR(VLOOKUP(A178,'Ống luồn dây điện'!$A$7:$I$26,8,0),0)</f>
        <v>0</v>
      </c>
      <c r="P178">
        <f>IFERROR(VLOOKUP(B178,'PK HDPE'!$A$6:$H$13,7,0),0)</f>
        <v>0</v>
      </c>
      <c r="R178" s="4">
        <f t="shared" si="8"/>
        <v>0</v>
      </c>
      <c r="S178" s="252">
        <v>0.1</v>
      </c>
      <c r="T178">
        <f t="shared" si="9"/>
        <v>0</v>
      </c>
      <c r="U178" s="4">
        <f t="shared" si="10"/>
        <v>0</v>
      </c>
      <c r="V178" s="4">
        <f>VLOOKUP(B178,[2]DG!$C$2:$E$6048,3,0)-R178</f>
        <v>25727</v>
      </c>
      <c r="W178" t="str">
        <f>VLOOKUP(A178,'[3]Danh mục full'!$A$4:$A$1739,1,0)</f>
        <v>12CTG3225</v>
      </c>
    </row>
    <row r="179" spans="1:23" hidden="1" x14ac:dyDescent="0.25">
      <c r="A179" t="s">
        <v>297</v>
      </c>
      <c r="B179" t="s">
        <v>297</v>
      </c>
      <c r="C179" t="s">
        <v>298</v>
      </c>
      <c r="D179" s="1">
        <v>25444025.399999999</v>
      </c>
      <c r="E179" s="1" t="s">
        <v>2</v>
      </c>
      <c r="F179" s="1" t="s">
        <v>2355</v>
      </c>
      <c r="G179" s="1">
        <f>IFERROR(VLOOKUP(A179,'Phụ kiện PPR'!$A$6:$H$533,7,0),0)</f>
        <v>32</v>
      </c>
      <c r="H179" s="1">
        <f>IFERROR(VLOOKUP(A179,'Ống PPR'!$A$6:$I$90,8,0),0)</f>
        <v>0</v>
      </c>
      <c r="I179">
        <f>IFERROR(VLOOKUP(A179,'Ống HDPE'!$A$7:$I$7905,8,0),0)</f>
        <v>0</v>
      </c>
      <c r="J179">
        <f>IFERROR(VLOOKUP(A179,'Ống Dismy'!$A$6:$M$1900,14,0),0)</f>
        <v>0</v>
      </c>
      <c r="K179">
        <f>IFERROR(VLOOKUP(A179,CP!$A$7:$J$16000,12,0),0)</f>
        <v>0</v>
      </c>
      <c r="L179">
        <f>IFERROR(VLOOKUP(A179,'Phụ kiện PVC'!$A$5:$I$465,10,0),0)</f>
        <v>0</v>
      </c>
      <c r="M179">
        <f>IFERROR(VLOOKUP(A179,'Ống miền Nam'!$A$7:$I$120,8,0),0)</f>
        <v>0</v>
      </c>
      <c r="N179">
        <f>IFERROR(VLOOKUP(A179,'Van vòi'!$A$6:$G$97,7,0),0)</f>
        <v>0</v>
      </c>
      <c r="O179">
        <f>IFERROR(VLOOKUP(A179,'Ống luồn dây điện'!$A$7:$I$26,8,0),0)</f>
        <v>0</v>
      </c>
      <c r="P179">
        <f>IFERROR(VLOOKUP(B179,'PK HDPE'!$A$6:$H$13,7,0),0)</f>
        <v>0</v>
      </c>
      <c r="R179" s="4">
        <f t="shared" si="8"/>
        <v>32</v>
      </c>
      <c r="S179" s="252">
        <v>0.1</v>
      </c>
      <c r="T179">
        <f t="shared" si="9"/>
        <v>3</v>
      </c>
      <c r="U179" s="4">
        <f t="shared" si="10"/>
        <v>35</v>
      </c>
      <c r="V179" s="4">
        <f>VLOOKUP(B179,[2]DG!$C$2:$E$6048,3,0)-R179</f>
        <v>12877</v>
      </c>
      <c r="W179" t="str">
        <f>VLOOKUP(A179,'[3]Danh mục full'!$A$4:$A$1739,1,0)</f>
        <v>12CTG3232</v>
      </c>
    </row>
    <row r="180" spans="1:23" hidden="1" x14ac:dyDescent="0.25">
      <c r="A180" t="s">
        <v>299</v>
      </c>
      <c r="B180" t="s">
        <v>299</v>
      </c>
      <c r="C180" t="s">
        <v>300</v>
      </c>
      <c r="D180" s="1">
        <v>13706766</v>
      </c>
      <c r="E180" s="1" t="s">
        <v>2</v>
      </c>
      <c r="F180" s="1" t="s">
        <v>2355</v>
      </c>
      <c r="G180" s="1">
        <f>IFERROR(VLOOKUP(A180,'Phụ kiện PPR'!$A$6:$H$533,7,0),0)</f>
        <v>40</v>
      </c>
      <c r="H180" s="1">
        <f>IFERROR(VLOOKUP(A180,'Ống PPR'!$A$6:$I$90,8,0),0)</f>
        <v>0</v>
      </c>
      <c r="I180">
        <f>IFERROR(VLOOKUP(A180,'Ống HDPE'!$A$7:$I$7905,8,0),0)</f>
        <v>0</v>
      </c>
      <c r="J180">
        <f>IFERROR(VLOOKUP(A180,'Ống Dismy'!$A$6:$M$1900,14,0),0)</f>
        <v>0</v>
      </c>
      <c r="K180">
        <f>IFERROR(VLOOKUP(A180,CP!$A$7:$J$16000,12,0),0)</f>
        <v>0</v>
      </c>
      <c r="L180">
        <f>IFERROR(VLOOKUP(A180,'Phụ kiện PVC'!$A$5:$I$465,10,0),0)</f>
        <v>0</v>
      </c>
      <c r="M180">
        <f>IFERROR(VLOOKUP(A180,'Ống miền Nam'!$A$7:$I$120,8,0),0)</f>
        <v>0</v>
      </c>
      <c r="N180">
        <f>IFERROR(VLOOKUP(A180,'Van vòi'!$A$6:$G$97,7,0),0)</f>
        <v>0</v>
      </c>
      <c r="O180">
        <f>IFERROR(VLOOKUP(A180,'Ống luồn dây điện'!$A$7:$I$26,8,0),0)</f>
        <v>0</v>
      </c>
      <c r="P180">
        <f>IFERROR(VLOOKUP(B180,'PK HDPE'!$A$6:$H$13,7,0),0)</f>
        <v>0</v>
      </c>
      <c r="R180" s="4">
        <f t="shared" si="8"/>
        <v>40</v>
      </c>
      <c r="S180" s="252">
        <v>0.1</v>
      </c>
      <c r="T180">
        <f t="shared" si="9"/>
        <v>4</v>
      </c>
      <c r="U180" s="4">
        <f t="shared" si="10"/>
        <v>44</v>
      </c>
      <c r="V180" s="4">
        <f>VLOOKUP(B180,[2]DG!$C$2:$E$6048,3,0)-R180</f>
        <v>21051</v>
      </c>
      <c r="W180" t="str">
        <f>VLOOKUP(A180,'[3]Danh mục full'!$A$4:$A$1739,1,0)</f>
        <v>12CTG4040</v>
      </c>
    </row>
    <row r="181" spans="1:23" hidden="1" x14ac:dyDescent="0.25">
      <c r="A181" t="s">
        <v>301</v>
      </c>
      <c r="B181" t="s">
        <v>301</v>
      </c>
      <c r="C181" t="s">
        <v>302</v>
      </c>
      <c r="D181" s="1">
        <v>21376899</v>
      </c>
      <c r="E181" s="1" t="s">
        <v>2</v>
      </c>
      <c r="F181" s="1" t="s">
        <v>2355</v>
      </c>
      <c r="G181" s="1">
        <f>IFERROR(VLOOKUP(A181,'Phụ kiện PPR'!$A$6:$H$533,7,0),0)</f>
        <v>50</v>
      </c>
      <c r="H181" s="1">
        <f>IFERROR(VLOOKUP(A181,'Ống PPR'!$A$6:$I$90,8,0),0)</f>
        <v>0</v>
      </c>
      <c r="I181">
        <f>IFERROR(VLOOKUP(A181,'Ống HDPE'!$A$7:$I$7905,8,0),0)</f>
        <v>0</v>
      </c>
      <c r="J181">
        <f>IFERROR(VLOOKUP(A181,'Ống Dismy'!$A$6:$M$1900,14,0),0)</f>
        <v>0</v>
      </c>
      <c r="K181">
        <f>IFERROR(VLOOKUP(A181,CP!$A$7:$J$16000,12,0),0)</f>
        <v>0</v>
      </c>
      <c r="L181">
        <f>IFERROR(VLOOKUP(A181,'Phụ kiện PVC'!$A$5:$I$465,10,0),0)</f>
        <v>0</v>
      </c>
      <c r="M181">
        <f>IFERROR(VLOOKUP(A181,'Ống miền Nam'!$A$7:$I$120,8,0),0)</f>
        <v>0</v>
      </c>
      <c r="N181">
        <f>IFERROR(VLOOKUP(A181,'Van vòi'!$A$6:$G$97,7,0),0)</f>
        <v>0</v>
      </c>
      <c r="O181">
        <f>IFERROR(VLOOKUP(A181,'Ống luồn dây điện'!$A$7:$I$26,8,0),0)</f>
        <v>0</v>
      </c>
      <c r="P181">
        <f>IFERROR(VLOOKUP(B181,'PK HDPE'!$A$6:$H$13,7,0),0)</f>
        <v>0</v>
      </c>
      <c r="R181" s="4">
        <f t="shared" si="8"/>
        <v>50</v>
      </c>
      <c r="S181" s="252">
        <v>0.1</v>
      </c>
      <c r="T181">
        <f t="shared" si="9"/>
        <v>5</v>
      </c>
      <c r="U181" s="4">
        <f t="shared" si="10"/>
        <v>55</v>
      </c>
      <c r="V181" s="4">
        <f>VLOOKUP(B181,[2]DG!$C$2:$E$6048,3,0)-R181</f>
        <v>36677</v>
      </c>
      <c r="W181" t="str">
        <f>VLOOKUP(A181,'[3]Danh mục full'!$A$4:$A$1739,1,0)</f>
        <v>12CTG5050</v>
      </c>
    </row>
    <row r="182" spans="1:23" hidden="1" x14ac:dyDescent="0.25">
      <c r="A182" t="s">
        <v>303</v>
      </c>
      <c r="B182" t="s">
        <v>303</v>
      </c>
      <c r="C182" t="s">
        <v>304</v>
      </c>
      <c r="D182" s="1">
        <v>2959366</v>
      </c>
      <c r="E182" s="1" t="s">
        <v>2</v>
      </c>
      <c r="F182" s="1" t="s">
        <v>2355</v>
      </c>
      <c r="G182" s="1">
        <f>IFERROR(VLOOKUP(A182,'Phụ kiện PPR'!$A$6:$H$533,7,0),0)</f>
        <v>63</v>
      </c>
      <c r="H182" s="1">
        <f>IFERROR(VLOOKUP(A182,'Ống PPR'!$A$6:$I$90,8,0),0)</f>
        <v>0</v>
      </c>
      <c r="I182">
        <f>IFERROR(VLOOKUP(A182,'Ống HDPE'!$A$7:$I$7905,8,0),0)</f>
        <v>0</v>
      </c>
      <c r="J182">
        <f>IFERROR(VLOOKUP(A182,'Ống Dismy'!$A$6:$M$1900,14,0),0)</f>
        <v>0</v>
      </c>
      <c r="K182">
        <f>IFERROR(VLOOKUP(A182,CP!$A$7:$J$16000,12,0),0)</f>
        <v>0</v>
      </c>
      <c r="L182">
        <f>IFERROR(VLOOKUP(A182,'Phụ kiện PVC'!$A$5:$I$465,10,0),0)</f>
        <v>0</v>
      </c>
      <c r="M182">
        <f>IFERROR(VLOOKUP(A182,'Ống miền Nam'!$A$7:$I$120,8,0),0)</f>
        <v>0</v>
      </c>
      <c r="N182">
        <f>IFERROR(VLOOKUP(A182,'Van vòi'!$A$6:$G$97,7,0),0)</f>
        <v>0</v>
      </c>
      <c r="O182">
        <f>IFERROR(VLOOKUP(A182,'Ống luồn dây điện'!$A$7:$I$26,8,0),0)</f>
        <v>0</v>
      </c>
      <c r="P182">
        <f>IFERROR(VLOOKUP(B182,'PK HDPE'!$A$6:$H$13,7,0),0)</f>
        <v>0</v>
      </c>
      <c r="R182" s="4">
        <f t="shared" si="8"/>
        <v>63</v>
      </c>
      <c r="S182" s="252">
        <v>0.1</v>
      </c>
      <c r="T182">
        <f t="shared" si="9"/>
        <v>6</v>
      </c>
      <c r="U182" s="4">
        <f t="shared" si="10"/>
        <v>69</v>
      </c>
      <c r="V182" s="4">
        <f>VLOOKUP(B182,[2]DG!$C$2:$E$6048,3,0)-R182</f>
        <v>112301</v>
      </c>
      <c r="W182" t="str">
        <f>VLOOKUP(A182,'[3]Danh mục full'!$A$4:$A$1739,1,0)</f>
        <v>12CTG6363</v>
      </c>
    </row>
    <row r="183" spans="1:23" hidden="1" x14ac:dyDescent="0.25">
      <c r="A183" t="s">
        <v>305</v>
      </c>
      <c r="B183" t="s">
        <v>305</v>
      </c>
      <c r="C183" t="s">
        <v>306</v>
      </c>
      <c r="D183" s="1">
        <v>145080</v>
      </c>
      <c r="E183" s="1" t="s">
        <v>2</v>
      </c>
      <c r="F183" s="1" t="s">
        <v>2355</v>
      </c>
      <c r="G183" s="1">
        <f>IFERROR(VLOOKUP(A183,'Phụ kiện PPR'!$A$6:$H$533,7,0),0)</f>
        <v>75</v>
      </c>
      <c r="H183" s="1">
        <f>IFERROR(VLOOKUP(A183,'Ống PPR'!$A$6:$I$90,8,0),0)</f>
        <v>0</v>
      </c>
      <c r="I183">
        <f>IFERROR(VLOOKUP(A183,'Ống HDPE'!$A$7:$I$7905,8,0),0)</f>
        <v>0</v>
      </c>
      <c r="J183">
        <f>IFERROR(VLOOKUP(A183,'Ống Dismy'!$A$6:$M$1900,14,0),0)</f>
        <v>0</v>
      </c>
      <c r="K183">
        <f>IFERROR(VLOOKUP(A183,CP!$A$7:$J$16000,12,0),0)</f>
        <v>0</v>
      </c>
      <c r="L183">
        <f>IFERROR(VLOOKUP(A183,'Phụ kiện PVC'!$A$5:$I$465,10,0),0)</f>
        <v>0</v>
      </c>
      <c r="M183">
        <f>IFERROR(VLOOKUP(A183,'Ống miền Nam'!$A$7:$I$120,8,0),0)</f>
        <v>0</v>
      </c>
      <c r="N183">
        <f>IFERROR(VLOOKUP(A183,'Van vòi'!$A$6:$G$97,7,0),0)</f>
        <v>0</v>
      </c>
      <c r="O183">
        <f>IFERROR(VLOOKUP(A183,'Ống luồn dây điện'!$A$7:$I$26,8,0),0)</f>
        <v>0</v>
      </c>
      <c r="P183">
        <f>IFERROR(VLOOKUP(B183,'PK HDPE'!$A$6:$H$13,7,0),0)</f>
        <v>0</v>
      </c>
      <c r="R183" s="4">
        <f t="shared" si="8"/>
        <v>75</v>
      </c>
      <c r="S183" s="252">
        <v>0.1</v>
      </c>
      <c r="T183">
        <f t="shared" si="9"/>
        <v>8</v>
      </c>
      <c r="U183" s="4">
        <f t="shared" si="10"/>
        <v>83</v>
      </c>
      <c r="V183" s="4">
        <f>VLOOKUP(B183,[2]DG!$C$2:$E$6048,3,0)-R183</f>
        <v>146470</v>
      </c>
      <c r="W183" t="str">
        <f>VLOOKUP(A183,'[3]Danh mục full'!$A$4:$A$1739,1,0)</f>
        <v>12CTG7575</v>
      </c>
    </row>
    <row r="184" spans="1:23" hidden="1" x14ac:dyDescent="0.25">
      <c r="A184" t="s">
        <v>2431</v>
      </c>
      <c r="B184" t="s">
        <v>2431</v>
      </c>
      <c r="C184" t="s">
        <v>2432</v>
      </c>
      <c r="D184" s="1">
        <f>VLOOKUP(A184,[4]Sheet1!$B$5:$J$2530,9,0)</f>
        <v>195</v>
      </c>
      <c r="E184" s="1" t="s">
        <v>2</v>
      </c>
      <c r="F184" s="1" t="s">
        <v>2355</v>
      </c>
      <c r="G184" s="1">
        <f>IFERROR(VLOOKUP(A184,'Phụ kiện PPR'!$A$6:$H$533,7,0),0)</f>
        <v>90</v>
      </c>
      <c r="H184" s="1">
        <f>IFERROR(VLOOKUP(A184,'Ống PPR'!$A$6:$I$90,8,0),0)</f>
        <v>0</v>
      </c>
      <c r="I184">
        <f>IFERROR(VLOOKUP(A184,'Ống HDPE'!$A$7:$I$7905,8,0),0)</f>
        <v>0</v>
      </c>
      <c r="J184">
        <f>IFERROR(VLOOKUP(A184,'Ống Dismy'!$A$6:$M$1900,14,0),0)</f>
        <v>0</v>
      </c>
      <c r="K184">
        <f>IFERROR(VLOOKUP(A184,CP!$A$7:$J$16000,12,0),0)</f>
        <v>0</v>
      </c>
      <c r="L184">
        <f>IFERROR(VLOOKUP(A184,'Phụ kiện PVC'!$A$5:$I$465,10,0),0)</f>
        <v>0</v>
      </c>
      <c r="M184">
        <f>IFERROR(VLOOKUP(A184,'Ống miền Nam'!$A$7:$I$120,8,0),0)</f>
        <v>0</v>
      </c>
      <c r="N184">
        <f>IFERROR(VLOOKUP(A184,'Van vòi'!$A$6:$G$97,7,0),0)</f>
        <v>0</v>
      </c>
      <c r="O184">
        <f>IFERROR(VLOOKUP(A184,'Ống luồn dây điện'!$A$7:$I$26,8,0),0)</f>
        <v>0</v>
      </c>
      <c r="P184">
        <f>IFERROR(VLOOKUP(B184,'PK HDPE'!$A$6:$H$13,7,0),0)</f>
        <v>0</v>
      </c>
      <c r="R184" s="4">
        <f t="shared" si="8"/>
        <v>90</v>
      </c>
      <c r="S184" s="252">
        <v>0.1</v>
      </c>
      <c r="T184">
        <f t="shared" si="9"/>
        <v>9</v>
      </c>
      <c r="U184" s="4">
        <f t="shared" si="10"/>
        <v>99</v>
      </c>
      <c r="V184" s="4">
        <f>VLOOKUP(B184,[2]DG!$C$2:$E$6048,3,0)-R184</f>
        <v>230001</v>
      </c>
      <c r="W184" t="e">
        <f>VLOOKUP(A184,'[3]Danh mục full'!$A$4:$A$1739,1,0)</f>
        <v>#N/A</v>
      </c>
    </row>
    <row r="185" spans="1:23" hidden="1" x14ac:dyDescent="0.25">
      <c r="A185" t="s">
        <v>307</v>
      </c>
      <c r="B185" t="s">
        <v>307</v>
      </c>
      <c r="C185" t="s">
        <v>308</v>
      </c>
      <c r="D185" s="1">
        <v>27882339</v>
      </c>
      <c r="E185" s="1" t="s">
        <v>2</v>
      </c>
      <c r="F185" s="1" t="s">
        <v>2355</v>
      </c>
      <c r="G185" s="1">
        <f>IFERROR(VLOOKUP(A185,'Phụ kiện PPR'!$A$6:$H$533,7,0),0)</f>
        <v>20</v>
      </c>
      <c r="H185" s="1">
        <f>IFERROR(VLOOKUP(A185,'Ống PPR'!$A$6:$I$90,8,0),0)</f>
        <v>0</v>
      </c>
      <c r="I185">
        <f>IFERROR(VLOOKUP(A185,'Ống HDPE'!$A$7:$I$7905,8,0),0)</f>
        <v>0</v>
      </c>
      <c r="J185">
        <f>IFERROR(VLOOKUP(A185,'Ống Dismy'!$A$6:$M$1900,14,0),0)</f>
        <v>0</v>
      </c>
      <c r="K185">
        <f>IFERROR(VLOOKUP(A185,CP!$A$7:$J$16000,12,0),0)</f>
        <v>0</v>
      </c>
      <c r="L185">
        <f>IFERROR(VLOOKUP(A185,'Phụ kiện PVC'!$A$5:$I$465,10,0),0)</f>
        <v>0</v>
      </c>
      <c r="M185">
        <f>IFERROR(VLOOKUP(A185,'Ống miền Nam'!$A$7:$I$120,8,0),0)</f>
        <v>0</v>
      </c>
      <c r="N185">
        <f>IFERROR(VLOOKUP(A185,'Van vòi'!$A$6:$G$97,7,0),0)</f>
        <v>0</v>
      </c>
      <c r="O185">
        <f>IFERROR(VLOOKUP(A185,'Ống luồn dây điện'!$A$7:$I$26,8,0),0)</f>
        <v>0</v>
      </c>
      <c r="P185">
        <f>IFERROR(VLOOKUP(B185,'PK HDPE'!$A$6:$H$13,7,0),0)</f>
        <v>0</v>
      </c>
      <c r="R185" s="4">
        <f t="shared" si="8"/>
        <v>20</v>
      </c>
      <c r="S185" s="252">
        <v>0.1</v>
      </c>
      <c r="T185">
        <f t="shared" si="9"/>
        <v>2</v>
      </c>
      <c r="U185" s="4">
        <f t="shared" si="10"/>
        <v>22</v>
      </c>
      <c r="V185" s="4">
        <f>VLOOKUP(B185,[2]DG!$C$2:$E$6048,3,0)-R185</f>
        <v>56525</v>
      </c>
      <c r="W185" t="str">
        <f>VLOOKUP(A185,'[3]Danh mục full'!$A$4:$A$1739,1,0)</f>
        <v>12CTRNG2012</v>
      </c>
    </row>
    <row r="186" spans="1:23" hidden="1" x14ac:dyDescent="0.25">
      <c r="A186" t="s">
        <v>309</v>
      </c>
      <c r="B186" t="s">
        <v>309</v>
      </c>
      <c r="C186" t="s">
        <v>310</v>
      </c>
      <c r="D186" s="1">
        <v>56014960</v>
      </c>
      <c r="E186" s="1" t="s">
        <v>2</v>
      </c>
      <c r="F186" s="1" t="s">
        <v>2355</v>
      </c>
      <c r="G186" s="1">
        <f>IFERROR(VLOOKUP(A186,'Phụ kiện PPR'!$A$6:$H$533,7,0),0)</f>
        <v>25</v>
      </c>
      <c r="H186" s="1">
        <f>IFERROR(VLOOKUP(A186,'Ống PPR'!$A$6:$I$90,8,0),0)</f>
        <v>0</v>
      </c>
      <c r="I186">
        <f>IFERROR(VLOOKUP(A186,'Ống HDPE'!$A$7:$I$7905,8,0),0)</f>
        <v>0</v>
      </c>
      <c r="J186">
        <f>IFERROR(VLOOKUP(A186,'Ống Dismy'!$A$6:$M$1900,14,0),0)</f>
        <v>0</v>
      </c>
      <c r="K186">
        <f>IFERROR(VLOOKUP(A186,CP!$A$7:$J$16000,12,0),0)</f>
        <v>0</v>
      </c>
      <c r="L186">
        <f>IFERROR(VLOOKUP(A186,'Phụ kiện PVC'!$A$5:$I$465,10,0),0)</f>
        <v>0</v>
      </c>
      <c r="M186">
        <f>IFERROR(VLOOKUP(A186,'Ống miền Nam'!$A$7:$I$120,8,0),0)</f>
        <v>0</v>
      </c>
      <c r="N186">
        <f>IFERROR(VLOOKUP(A186,'Van vòi'!$A$6:$G$97,7,0),0)</f>
        <v>0</v>
      </c>
      <c r="O186">
        <f>IFERROR(VLOOKUP(A186,'Ống luồn dây điện'!$A$7:$I$26,8,0),0)</f>
        <v>0</v>
      </c>
      <c r="P186">
        <f>IFERROR(VLOOKUP(B186,'PK HDPE'!$A$6:$H$13,7,0),0)</f>
        <v>0</v>
      </c>
      <c r="R186" s="4">
        <f t="shared" si="8"/>
        <v>25</v>
      </c>
      <c r="S186" s="252">
        <v>0.1</v>
      </c>
      <c r="T186">
        <f t="shared" si="9"/>
        <v>3</v>
      </c>
      <c r="U186" s="4">
        <f t="shared" si="10"/>
        <v>28</v>
      </c>
      <c r="V186" s="4">
        <f>VLOOKUP(B186,[2]DG!$C$2:$E$6048,3,0)-R186</f>
        <v>63884</v>
      </c>
      <c r="W186" t="str">
        <f>VLOOKUP(A186,'[3]Danh mục full'!$A$4:$A$1739,1,0)</f>
        <v>12CTRNG2512</v>
      </c>
    </row>
    <row r="187" spans="1:23" hidden="1" x14ac:dyDescent="0.25">
      <c r="A187" t="s">
        <v>311</v>
      </c>
      <c r="B187" t="s">
        <v>311</v>
      </c>
      <c r="C187" t="s">
        <v>312</v>
      </c>
      <c r="D187" s="1">
        <v>16556444</v>
      </c>
      <c r="E187" s="1" t="s">
        <v>2</v>
      </c>
      <c r="F187" s="1" t="s">
        <v>2355</v>
      </c>
      <c r="G187" s="1">
        <f>IFERROR(VLOOKUP(A187,'Phụ kiện PPR'!$A$6:$H$533,7,0),0)</f>
        <v>25</v>
      </c>
      <c r="H187" s="1">
        <f>IFERROR(VLOOKUP(A187,'Ống PPR'!$A$6:$I$90,8,0),0)</f>
        <v>0</v>
      </c>
      <c r="I187">
        <f>IFERROR(VLOOKUP(A187,'Ống HDPE'!$A$7:$I$7905,8,0),0)</f>
        <v>0</v>
      </c>
      <c r="J187">
        <f>IFERROR(VLOOKUP(A187,'Ống Dismy'!$A$6:$M$1900,14,0),0)</f>
        <v>0</v>
      </c>
      <c r="K187">
        <f>IFERROR(VLOOKUP(A187,CP!$A$7:$J$16000,12,0),0)</f>
        <v>0</v>
      </c>
      <c r="L187">
        <f>IFERROR(VLOOKUP(A187,'Phụ kiện PVC'!$A$5:$I$465,10,0),0)</f>
        <v>0</v>
      </c>
      <c r="M187">
        <f>IFERROR(VLOOKUP(A187,'Ống miền Nam'!$A$7:$I$120,8,0),0)</f>
        <v>0</v>
      </c>
      <c r="N187">
        <f>IFERROR(VLOOKUP(A187,'Van vòi'!$A$6:$G$97,7,0),0)</f>
        <v>0</v>
      </c>
      <c r="O187">
        <f>IFERROR(VLOOKUP(A187,'Ống luồn dây điện'!$A$7:$I$26,8,0),0)</f>
        <v>0</v>
      </c>
      <c r="P187">
        <f>IFERROR(VLOOKUP(B187,'PK HDPE'!$A$6:$H$13,7,0),0)</f>
        <v>0</v>
      </c>
      <c r="R187" s="4">
        <f t="shared" si="8"/>
        <v>25</v>
      </c>
      <c r="S187" s="252">
        <v>0.1</v>
      </c>
      <c r="T187">
        <f t="shared" si="9"/>
        <v>3</v>
      </c>
      <c r="U187" s="4">
        <f t="shared" si="10"/>
        <v>28</v>
      </c>
      <c r="V187" s="4">
        <f>VLOOKUP(B187,[2]DG!$C$2:$E$6048,3,0)-R187</f>
        <v>74520</v>
      </c>
      <c r="W187" t="str">
        <f>VLOOKUP(A187,'[3]Danh mục full'!$A$4:$A$1739,1,0)</f>
        <v>12CTRNG2534</v>
      </c>
    </row>
    <row r="188" spans="1:23" hidden="1" x14ac:dyDescent="0.25">
      <c r="A188" t="s">
        <v>313</v>
      </c>
      <c r="B188" t="s">
        <v>313</v>
      </c>
      <c r="C188" t="s">
        <v>314</v>
      </c>
      <c r="D188" s="1">
        <v>6615015</v>
      </c>
      <c r="E188" s="1" t="s">
        <v>2</v>
      </c>
      <c r="F188" s="1" t="s">
        <v>2355</v>
      </c>
      <c r="G188" s="1">
        <f>IFERROR(VLOOKUP(A188,'Phụ kiện PPR'!$A$6:$H$533,7,0),0)</f>
        <v>32</v>
      </c>
      <c r="H188" s="1">
        <f>IFERROR(VLOOKUP(A188,'Ống PPR'!$A$6:$I$90,8,0),0)</f>
        <v>0</v>
      </c>
      <c r="I188">
        <f>IFERROR(VLOOKUP(A188,'Ống HDPE'!$A$7:$I$7905,8,0),0)</f>
        <v>0</v>
      </c>
      <c r="J188">
        <f>IFERROR(VLOOKUP(A188,'Ống Dismy'!$A$6:$M$1900,14,0),0)</f>
        <v>0</v>
      </c>
      <c r="K188">
        <f>IFERROR(VLOOKUP(A188,CP!$A$7:$J$16000,12,0),0)</f>
        <v>0</v>
      </c>
      <c r="L188">
        <f>IFERROR(VLOOKUP(A188,'Phụ kiện PVC'!$A$5:$I$465,10,0),0)</f>
        <v>0</v>
      </c>
      <c r="M188">
        <f>IFERROR(VLOOKUP(A188,'Ống miền Nam'!$A$7:$I$120,8,0),0)</f>
        <v>0</v>
      </c>
      <c r="N188">
        <f>IFERROR(VLOOKUP(A188,'Van vòi'!$A$6:$G$97,7,0),0)</f>
        <v>0</v>
      </c>
      <c r="O188">
        <f>IFERROR(VLOOKUP(A188,'Ống luồn dây điện'!$A$7:$I$26,8,0),0)</f>
        <v>0</v>
      </c>
      <c r="P188">
        <f>IFERROR(VLOOKUP(B188,'PK HDPE'!$A$6:$H$13,7,0),0)</f>
        <v>0</v>
      </c>
      <c r="R188" s="4">
        <f t="shared" si="8"/>
        <v>32</v>
      </c>
      <c r="S188" s="252">
        <v>0.1</v>
      </c>
      <c r="T188">
        <f t="shared" si="9"/>
        <v>3</v>
      </c>
      <c r="U188" s="4">
        <f t="shared" si="10"/>
        <v>35</v>
      </c>
      <c r="V188" s="4">
        <f>VLOOKUP(B188,[2]DG!$C$2:$E$6048,3,0)-R188</f>
        <v>120241</v>
      </c>
      <c r="W188" t="str">
        <f>VLOOKUP(A188,'[3]Danh mục full'!$A$4:$A$1739,1,0)</f>
        <v>12CTRNG321</v>
      </c>
    </row>
    <row r="189" spans="1:23" hidden="1" x14ac:dyDescent="0.25">
      <c r="A189" t="s">
        <v>2433</v>
      </c>
      <c r="B189" t="s">
        <v>2433</v>
      </c>
      <c r="C189" t="s">
        <v>2434</v>
      </c>
      <c r="D189" s="1">
        <f>VLOOKUP(A189,[4]Sheet1!$B$5:$J$2530,9,0)</f>
        <v>1024</v>
      </c>
      <c r="E189" s="1" t="s">
        <v>2</v>
      </c>
      <c r="F189" s="1" t="s">
        <v>2355</v>
      </c>
      <c r="G189" s="1">
        <f>IFERROR(VLOOKUP(A189,'Phụ kiện PPR'!$A$6:$H$533,7,0),0)</f>
        <v>20</v>
      </c>
      <c r="H189" s="1">
        <f>IFERROR(VLOOKUP(A189,'Ống PPR'!$A$6:$I$90,8,0),0)</f>
        <v>0</v>
      </c>
      <c r="I189">
        <f>IFERROR(VLOOKUP(A189,'Ống HDPE'!$A$7:$I$7905,8,0),0)</f>
        <v>0</v>
      </c>
      <c r="J189">
        <f>IFERROR(VLOOKUP(A189,'Ống Dismy'!$A$6:$M$1900,14,0),0)</f>
        <v>0</v>
      </c>
      <c r="K189">
        <f>IFERROR(VLOOKUP(A189,CP!$A$7:$J$16000,12,0),0)</f>
        <v>0</v>
      </c>
      <c r="L189">
        <f>IFERROR(VLOOKUP(A189,'Phụ kiện PVC'!$A$5:$I$465,10,0),0)</f>
        <v>0</v>
      </c>
      <c r="M189">
        <f>IFERROR(VLOOKUP(A189,'Ống miền Nam'!$A$7:$I$120,8,0),0)</f>
        <v>0</v>
      </c>
      <c r="N189">
        <f>IFERROR(VLOOKUP(A189,'Van vòi'!$A$6:$G$97,7,0),0)</f>
        <v>0</v>
      </c>
      <c r="O189">
        <f>IFERROR(VLOOKUP(A189,'Ống luồn dây điện'!$A$7:$I$26,8,0),0)</f>
        <v>0</v>
      </c>
      <c r="P189">
        <f>IFERROR(VLOOKUP(B189,'PK HDPE'!$A$6:$H$13,7,0),0)</f>
        <v>0</v>
      </c>
      <c r="R189" s="4">
        <f t="shared" si="8"/>
        <v>20</v>
      </c>
      <c r="S189" s="252">
        <v>0.1</v>
      </c>
      <c r="T189">
        <f t="shared" si="9"/>
        <v>2</v>
      </c>
      <c r="U189" s="4">
        <f t="shared" si="10"/>
        <v>22</v>
      </c>
      <c r="V189" s="4">
        <f>VLOOKUP(B189,[2]DG!$C$2:$E$6048,3,0)-R189</f>
        <v>56525</v>
      </c>
      <c r="W189" t="e">
        <f>VLOOKUP(A189,'[3]Danh mục full'!$A$4:$A$1739,1,0)</f>
        <v>#N/A</v>
      </c>
    </row>
    <row r="190" spans="1:23" hidden="1" x14ac:dyDescent="0.25">
      <c r="A190" t="s">
        <v>315</v>
      </c>
      <c r="B190" t="s">
        <v>315</v>
      </c>
      <c r="C190" t="s">
        <v>316</v>
      </c>
      <c r="D190" s="1">
        <v>24285420</v>
      </c>
      <c r="E190" s="1" t="s">
        <v>2</v>
      </c>
      <c r="F190" s="1" t="s">
        <v>2355</v>
      </c>
      <c r="G190" s="1">
        <f>IFERROR(VLOOKUP(A190,'Phụ kiện PPR'!$A$6:$H$533,7,0),0)</f>
        <v>25</v>
      </c>
      <c r="H190" s="1">
        <f>IFERROR(VLOOKUP(A190,'Ống PPR'!$A$6:$I$90,8,0),0)</f>
        <v>0</v>
      </c>
      <c r="I190">
        <f>IFERROR(VLOOKUP(A190,'Ống HDPE'!$A$7:$I$7905,8,0),0)</f>
        <v>0</v>
      </c>
      <c r="J190">
        <f>IFERROR(VLOOKUP(A190,'Ống Dismy'!$A$6:$M$1900,14,0),0)</f>
        <v>0</v>
      </c>
      <c r="K190">
        <f>IFERROR(VLOOKUP(A190,CP!$A$7:$J$16000,12,0),0)</f>
        <v>0</v>
      </c>
      <c r="L190">
        <f>IFERROR(VLOOKUP(A190,'Phụ kiện PVC'!$A$5:$I$465,10,0),0)</f>
        <v>0</v>
      </c>
      <c r="M190">
        <f>IFERROR(VLOOKUP(A190,'Ống miền Nam'!$A$7:$I$120,8,0),0)</f>
        <v>0</v>
      </c>
      <c r="N190">
        <f>IFERROR(VLOOKUP(A190,'Van vòi'!$A$6:$G$97,7,0),0)</f>
        <v>0</v>
      </c>
      <c r="O190">
        <f>IFERROR(VLOOKUP(A190,'Ống luồn dây điện'!$A$7:$I$26,8,0),0)</f>
        <v>0</v>
      </c>
      <c r="P190">
        <f>IFERROR(VLOOKUP(B190,'PK HDPE'!$A$6:$H$13,7,0),0)</f>
        <v>0</v>
      </c>
      <c r="R190" s="4">
        <f t="shared" si="8"/>
        <v>25</v>
      </c>
      <c r="S190" s="252">
        <v>0.1</v>
      </c>
      <c r="T190">
        <f t="shared" si="9"/>
        <v>3</v>
      </c>
      <c r="U190" s="4">
        <f t="shared" si="10"/>
        <v>28</v>
      </c>
      <c r="V190" s="4">
        <f>VLOOKUP(B190,[2]DG!$C$2:$E$6048,3,0)-R190</f>
        <v>63884</v>
      </c>
      <c r="W190" t="e">
        <f>VLOOKUP(A190,'[3]Danh mục full'!$A$4:$A$1739,1,0)</f>
        <v>#N/A</v>
      </c>
    </row>
    <row r="191" spans="1:23" hidden="1" x14ac:dyDescent="0.25">
      <c r="A191" t="s">
        <v>2435</v>
      </c>
      <c r="B191" t="s">
        <v>2435</v>
      </c>
      <c r="C191" t="s">
        <v>2436</v>
      </c>
      <c r="D191" s="1">
        <f>VLOOKUP(A191,[4]Sheet1!$B$5:$J$2530,9,0)</f>
        <v>2016</v>
      </c>
      <c r="E191" s="1" t="s">
        <v>2</v>
      </c>
      <c r="F191" s="1" t="s">
        <v>2355</v>
      </c>
      <c r="G191" s="1">
        <f>IFERROR(VLOOKUP(A191,'Phụ kiện PPR'!$A$6:$H$533,7,0),0)</f>
        <v>25</v>
      </c>
      <c r="H191" s="1">
        <f>IFERROR(VLOOKUP(A191,'Ống PPR'!$A$6:$I$90,8,0),0)</f>
        <v>0</v>
      </c>
      <c r="I191">
        <f>IFERROR(VLOOKUP(A191,'Ống HDPE'!$A$7:$I$7905,8,0),0)</f>
        <v>0</v>
      </c>
      <c r="J191">
        <f>IFERROR(VLOOKUP(A191,'Ống Dismy'!$A$6:$M$1900,14,0),0)</f>
        <v>0</v>
      </c>
      <c r="K191">
        <f>IFERROR(VLOOKUP(A191,CP!$A$7:$J$16000,12,0),0)</f>
        <v>0</v>
      </c>
      <c r="L191">
        <f>IFERROR(VLOOKUP(A191,'Phụ kiện PVC'!$A$5:$I$465,10,0),0)</f>
        <v>0</v>
      </c>
      <c r="M191">
        <f>IFERROR(VLOOKUP(A191,'Ống miền Nam'!$A$7:$I$120,8,0),0)</f>
        <v>0</v>
      </c>
      <c r="N191">
        <f>IFERROR(VLOOKUP(A191,'Van vòi'!$A$6:$G$97,7,0),0)</f>
        <v>0</v>
      </c>
      <c r="O191">
        <f>IFERROR(VLOOKUP(A191,'Ống luồn dây điện'!$A$7:$I$26,8,0),0)</f>
        <v>0</v>
      </c>
      <c r="P191">
        <f>IFERROR(VLOOKUP(B191,'PK HDPE'!$A$6:$H$13,7,0),0)</f>
        <v>0</v>
      </c>
      <c r="R191" s="4">
        <f t="shared" si="8"/>
        <v>25</v>
      </c>
      <c r="S191" s="252">
        <v>0.1</v>
      </c>
      <c r="T191">
        <f t="shared" si="9"/>
        <v>3</v>
      </c>
      <c r="U191" s="4">
        <f t="shared" si="10"/>
        <v>28</v>
      </c>
      <c r="V191" s="4">
        <f>VLOOKUP(B191,[2]DG!$C$2:$E$6048,3,0)-R191</f>
        <v>74520</v>
      </c>
      <c r="W191" t="e">
        <f>VLOOKUP(A191,'[3]Danh mục full'!$A$4:$A$1739,1,0)</f>
        <v>#N/A</v>
      </c>
    </row>
    <row r="192" spans="1:23" hidden="1" x14ac:dyDescent="0.25">
      <c r="A192" t="s">
        <v>317</v>
      </c>
      <c r="B192" t="s">
        <v>317</v>
      </c>
      <c r="C192" t="s">
        <v>318</v>
      </c>
      <c r="D192" s="1">
        <v>629351</v>
      </c>
      <c r="E192" s="1" t="s">
        <v>2</v>
      </c>
      <c r="F192" s="1" t="s">
        <v>2355</v>
      </c>
      <c r="G192" s="1">
        <f>IFERROR(VLOOKUP(A192,'Phụ kiện PPR'!$A$6:$H$533,7,0),0)</f>
        <v>20</v>
      </c>
      <c r="H192" s="1">
        <f>IFERROR(VLOOKUP(A192,'Ống PPR'!$A$6:$I$90,8,0),0)</f>
        <v>0</v>
      </c>
      <c r="I192">
        <f>IFERROR(VLOOKUP(A192,'Ống HDPE'!$A$7:$I$7905,8,0),0)</f>
        <v>0</v>
      </c>
      <c r="J192">
        <f>IFERROR(VLOOKUP(A192,'Ống Dismy'!$A$6:$M$1900,14,0),0)</f>
        <v>0</v>
      </c>
      <c r="K192">
        <f>IFERROR(VLOOKUP(A192,CP!$A$7:$J$16000,12,0),0)</f>
        <v>0</v>
      </c>
      <c r="L192">
        <f>IFERROR(VLOOKUP(A192,'Phụ kiện PVC'!$A$5:$I$465,10,0),0)</f>
        <v>0</v>
      </c>
      <c r="M192">
        <f>IFERROR(VLOOKUP(A192,'Ống miền Nam'!$A$7:$I$120,8,0),0)</f>
        <v>0</v>
      </c>
      <c r="N192">
        <f>IFERROR(VLOOKUP(A192,'Van vòi'!$A$6:$G$97,7,0),0)</f>
        <v>0</v>
      </c>
      <c r="O192">
        <f>IFERROR(VLOOKUP(A192,'Ống luồn dây điện'!$A$7:$I$26,8,0),0)</f>
        <v>0</v>
      </c>
      <c r="P192">
        <f>IFERROR(VLOOKUP(B192,'PK HDPE'!$A$6:$H$13,7,0),0)</f>
        <v>0</v>
      </c>
      <c r="R192" s="4">
        <f t="shared" si="8"/>
        <v>20</v>
      </c>
      <c r="S192" s="252">
        <v>0.1</v>
      </c>
      <c r="T192">
        <f t="shared" si="9"/>
        <v>2</v>
      </c>
      <c r="U192" s="4">
        <f t="shared" si="10"/>
        <v>22</v>
      </c>
      <c r="V192" s="4">
        <f>VLOOKUP(B192,[2]DG!$C$2:$E$6048,3,0)-R192</f>
        <v>67798</v>
      </c>
      <c r="W192" t="str">
        <f>VLOOKUP(A192,'[3]Danh mục full'!$A$4:$A$1739,1,0)</f>
        <v>12CTRNUV2012</v>
      </c>
    </row>
    <row r="193" spans="1:23" hidden="1" x14ac:dyDescent="0.25">
      <c r="A193" t="s">
        <v>319</v>
      </c>
      <c r="B193" t="s">
        <v>319</v>
      </c>
      <c r="C193" t="s">
        <v>320</v>
      </c>
      <c r="D193" s="1">
        <v>2040938</v>
      </c>
      <c r="E193" s="1" t="s">
        <v>2</v>
      </c>
      <c r="F193" s="1" t="s">
        <v>2355</v>
      </c>
      <c r="G193" s="1">
        <f>IFERROR(VLOOKUP(A193,'Phụ kiện PPR'!$A$6:$H$533,7,0),0)</f>
        <v>25</v>
      </c>
      <c r="H193" s="1">
        <f>IFERROR(VLOOKUP(A193,'Ống PPR'!$A$6:$I$90,8,0),0)</f>
        <v>0</v>
      </c>
      <c r="I193">
        <f>IFERROR(VLOOKUP(A193,'Ống HDPE'!$A$7:$I$7905,8,0),0)</f>
        <v>0</v>
      </c>
      <c r="J193">
        <f>IFERROR(VLOOKUP(A193,'Ống Dismy'!$A$6:$M$1900,14,0),0)</f>
        <v>0</v>
      </c>
      <c r="K193">
        <f>IFERROR(VLOOKUP(A193,CP!$A$7:$J$16000,12,0),0)</f>
        <v>0</v>
      </c>
      <c r="L193">
        <f>IFERROR(VLOOKUP(A193,'Phụ kiện PVC'!$A$5:$I$465,10,0),0)</f>
        <v>0</v>
      </c>
      <c r="M193">
        <f>IFERROR(VLOOKUP(A193,'Ống miền Nam'!$A$7:$I$120,8,0),0)</f>
        <v>0</v>
      </c>
      <c r="N193">
        <f>IFERROR(VLOOKUP(A193,'Van vòi'!$A$6:$G$97,7,0),0)</f>
        <v>0</v>
      </c>
      <c r="O193">
        <f>IFERROR(VLOOKUP(A193,'Ống luồn dây điện'!$A$7:$I$26,8,0),0)</f>
        <v>0</v>
      </c>
      <c r="P193">
        <f>IFERROR(VLOOKUP(B193,'PK HDPE'!$A$6:$H$13,7,0),0)</f>
        <v>0</v>
      </c>
      <c r="R193" s="4">
        <f t="shared" si="8"/>
        <v>25</v>
      </c>
      <c r="S193" s="252">
        <v>0.1</v>
      </c>
      <c r="T193">
        <f t="shared" si="9"/>
        <v>3</v>
      </c>
      <c r="U193" s="4">
        <f t="shared" si="10"/>
        <v>28</v>
      </c>
      <c r="V193" s="4">
        <f>VLOOKUP(B193,[2]DG!$C$2:$E$6048,3,0)-R193</f>
        <v>76702</v>
      </c>
      <c r="W193" t="str">
        <f>VLOOKUP(A193,'[3]Danh mục full'!$A$4:$A$1739,1,0)</f>
        <v>12CTRNUV2512</v>
      </c>
    </row>
    <row r="194" spans="1:23" hidden="1" x14ac:dyDescent="0.25">
      <c r="A194" t="s">
        <v>321</v>
      </c>
      <c r="B194" t="s">
        <v>321</v>
      </c>
      <c r="C194" t="s">
        <v>322</v>
      </c>
      <c r="D194" s="1">
        <v>21083601</v>
      </c>
      <c r="E194" s="1" t="s">
        <v>2</v>
      </c>
      <c r="F194" s="1" t="s">
        <v>2355</v>
      </c>
      <c r="G194" s="1">
        <f>IFERROR(VLOOKUP(A194,'Phụ kiện PPR'!$A$6:$H$533,7,0),0)</f>
        <v>25</v>
      </c>
      <c r="H194" s="1">
        <f>IFERROR(VLOOKUP(A194,'Ống PPR'!$A$6:$I$90,8,0),0)</f>
        <v>0</v>
      </c>
      <c r="I194">
        <f>IFERROR(VLOOKUP(A194,'Ống HDPE'!$A$7:$I$7905,8,0),0)</f>
        <v>0</v>
      </c>
      <c r="J194">
        <f>IFERROR(VLOOKUP(A194,'Ống Dismy'!$A$6:$M$1900,14,0),0)</f>
        <v>0</v>
      </c>
      <c r="K194">
        <f>IFERROR(VLOOKUP(A194,CP!$A$7:$J$16000,12,0),0)</f>
        <v>0</v>
      </c>
      <c r="L194">
        <f>IFERROR(VLOOKUP(A194,'Phụ kiện PVC'!$A$5:$I$465,10,0),0)</f>
        <v>0</v>
      </c>
      <c r="M194">
        <f>IFERROR(VLOOKUP(A194,'Ống miền Nam'!$A$7:$I$120,8,0),0)</f>
        <v>0</v>
      </c>
      <c r="N194">
        <f>IFERROR(VLOOKUP(A194,'Van vòi'!$A$6:$G$97,7,0),0)</f>
        <v>0</v>
      </c>
      <c r="O194">
        <f>IFERROR(VLOOKUP(A194,'Ống luồn dây điện'!$A$7:$I$26,8,0),0)</f>
        <v>0</v>
      </c>
      <c r="P194">
        <f>IFERROR(VLOOKUP(B194,'PK HDPE'!$A$6:$H$13,7,0),0)</f>
        <v>0</v>
      </c>
      <c r="R194" s="4">
        <f t="shared" si="8"/>
        <v>25</v>
      </c>
      <c r="S194" s="252">
        <v>0.1</v>
      </c>
      <c r="T194">
        <f t="shared" si="9"/>
        <v>3</v>
      </c>
      <c r="U194" s="4">
        <f t="shared" si="10"/>
        <v>28</v>
      </c>
      <c r="V194" s="4">
        <f>VLOOKUP(B194,[2]DG!$C$2:$E$6048,3,0)-R194</f>
        <v>89430</v>
      </c>
      <c r="W194" t="str">
        <f>VLOOKUP(A194,'[3]Danh mục full'!$A$4:$A$1739,1,0)</f>
        <v>12CTRNUV2534</v>
      </c>
    </row>
    <row r="195" spans="1:23" hidden="1" x14ac:dyDescent="0.25">
      <c r="A195" t="s">
        <v>2437</v>
      </c>
      <c r="B195" t="s">
        <v>2437</v>
      </c>
      <c r="C195" t="s">
        <v>2438</v>
      </c>
      <c r="D195" s="1">
        <f>VLOOKUP(A195,[4]Sheet1!$B$5:$J$2530,9,0)</f>
        <v>26</v>
      </c>
      <c r="E195" s="1" t="s">
        <v>2</v>
      </c>
      <c r="F195" s="1" t="s">
        <v>2355</v>
      </c>
      <c r="G195" s="1">
        <f>IFERROR(VLOOKUP(A195,'Phụ kiện PPR'!$A$6:$H$533,7,0),0)</f>
        <v>32</v>
      </c>
      <c r="H195" s="1">
        <f>IFERROR(VLOOKUP(A195,'Ống PPR'!$A$6:$I$90,8,0),0)</f>
        <v>0</v>
      </c>
      <c r="I195">
        <f>IFERROR(VLOOKUP(A195,'Ống HDPE'!$A$7:$I$7905,8,0),0)</f>
        <v>0</v>
      </c>
      <c r="J195">
        <f>IFERROR(VLOOKUP(A195,'Ống Dismy'!$A$6:$M$1900,14,0),0)</f>
        <v>0</v>
      </c>
      <c r="K195">
        <f>IFERROR(VLOOKUP(A195,CP!$A$7:$J$16000,12,0),0)</f>
        <v>0</v>
      </c>
      <c r="L195">
        <f>IFERROR(VLOOKUP(A195,'Phụ kiện PVC'!$A$5:$I$465,10,0),0)</f>
        <v>0</v>
      </c>
      <c r="M195">
        <f>IFERROR(VLOOKUP(A195,'Ống miền Nam'!$A$7:$I$120,8,0),0)</f>
        <v>0</v>
      </c>
      <c r="N195">
        <f>IFERROR(VLOOKUP(A195,'Van vòi'!$A$6:$G$97,7,0),0)</f>
        <v>0</v>
      </c>
      <c r="O195">
        <f>IFERROR(VLOOKUP(A195,'Ống luồn dây điện'!$A$7:$I$26,8,0),0)</f>
        <v>0</v>
      </c>
      <c r="P195">
        <f>IFERROR(VLOOKUP(B195,'PK HDPE'!$A$6:$H$13,7,0),0)</f>
        <v>0</v>
      </c>
      <c r="R195" s="4">
        <f t="shared" si="8"/>
        <v>32</v>
      </c>
      <c r="S195" s="252">
        <v>0.1</v>
      </c>
      <c r="T195">
        <f t="shared" si="9"/>
        <v>3</v>
      </c>
      <c r="U195" s="4">
        <f t="shared" si="10"/>
        <v>35</v>
      </c>
      <c r="V195" s="4">
        <f>VLOOKUP(B195,[2]DG!$C$2:$E$6048,3,0)-R195</f>
        <v>144241</v>
      </c>
      <c r="W195" t="str">
        <f>VLOOKUP(A195,'[3]Danh mục full'!$A$4:$A$1739,1,0)</f>
        <v>12CTRNUV321</v>
      </c>
    </row>
    <row r="196" spans="1:23" hidden="1" x14ac:dyDescent="0.25">
      <c r="A196" t="s">
        <v>323</v>
      </c>
      <c r="B196" t="s">
        <v>323</v>
      </c>
      <c r="C196" t="s">
        <v>324</v>
      </c>
      <c r="D196" s="1">
        <v>128827590</v>
      </c>
      <c r="E196" s="1" t="s">
        <v>2</v>
      </c>
      <c r="F196" s="1" t="s">
        <v>2355</v>
      </c>
      <c r="G196" s="1">
        <f>IFERROR(VLOOKUP(A196,'Phụ kiện PPR'!$A$6:$H$533,7,0),0)</f>
        <v>20</v>
      </c>
      <c r="H196" s="1">
        <f>IFERROR(VLOOKUP(A196,'Ống PPR'!$A$6:$I$90,8,0),0)</f>
        <v>0</v>
      </c>
      <c r="I196">
        <f>IFERROR(VLOOKUP(A196,'Ống HDPE'!$A$7:$I$7905,8,0),0)</f>
        <v>0</v>
      </c>
      <c r="J196">
        <f>IFERROR(VLOOKUP(A196,'Ống Dismy'!$A$6:$M$1900,14,0),0)</f>
        <v>0</v>
      </c>
      <c r="K196">
        <f>IFERROR(VLOOKUP(A196,CP!$A$7:$J$16000,12,0),0)</f>
        <v>0</v>
      </c>
      <c r="L196">
        <f>IFERROR(VLOOKUP(A196,'Phụ kiện PVC'!$A$5:$I$465,10,0),0)</f>
        <v>0</v>
      </c>
      <c r="M196">
        <f>IFERROR(VLOOKUP(A196,'Ống miền Nam'!$A$7:$I$120,8,0),0)</f>
        <v>0</v>
      </c>
      <c r="N196">
        <f>IFERROR(VLOOKUP(A196,'Van vòi'!$A$6:$G$97,7,0),0)</f>
        <v>0</v>
      </c>
      <c r="O196">
        <f>IFERROR(VLOOKUP(A196,'Ống luồn dây điện'!$A$7:$I$26,8,0),0)</f>
        <v>0</v>
      </c>
      <c r="P196">
        <f>IFERROR(VLOOKUP(B196,'PK HDPE'!$A$6:$H$13,7,0),0)</f>
        <v>0</v>
      </c>
      <c r="R196" s="4">
        <f t="shared" si="8"/>
        <v>20</v>
      </c>
      <c r="S196" s="252">
        <v>0.1</v>
      </c>
      <c r="T196">
        <f t="shared" si="9"/>
        <v>2</v>
      </c>
      <c r="U196" s="4">
        <f t="shared" si="10"/>
        <v>22</v>
      </c>
      <c r="V196" s="4">
        <f>VLOOKUP(B196,[2]DG!$C$2:$E$6048,3,0)-R196</f>
        <v>56525</v>
      </c>
      <c r="W196" t="str">
        <f>VLOOKUP(A196,'[3]Danh mục full'!$A$4:$A$1739,1,0)</f>
        <v>12CTRNX2012</v>
      </c>
    </row>
    <row r="197" spans="1:23" hidden="1" x14ac:dyDescent="0.25">
      <c r="A197" t="s">
        <v>325</v>
      </c>
      <c r="B197" t="s">
        <v>325</v>
      </c>
      <c r="C197" t="s">
        <v>326</v>
      </c>
      <c r="D197" s="1">
        <v>258768089</v>
      </c>
      <c r="E197" s="1" t="s">
        <v>2</v>
      </c>
      <c r="F197" s="1" t="s">
        <v>2355</v>
      </c>
      <c r="G197" s="1">
        <f>IFERROR(VLOOKUP(A197,'Phụ kiện PPR'!$A$6:$H$533,7,0),0)</f>
        <v>25</v>
      </c>
      <c r="H197" s="1">
        <f>IFERROR(VLOOKUP(A197,'Ống PPR'!$A$6:$I$90,8,0),0)</f>
        <v>0</v>
      </c>
      <c r="I197">
        <f>IFERROR(VLOOKUP(A197,'Ống HDPE'!$A$7:$I$7905,8,0),0)</f>
        <v>0</v>
      </c>
      <c r="J197">
        <f>IFERROR(VLOOKUP(A197,'Ống Dismy'!$A$6:$M$1900,14,0),0)</f>
        <v>0</v>
      </c>
      <c r="K197">
        <f>IFERROR(VLOOKUP(A197,CP!$A$7:$J$16000,12,0),0)</f>
        <v>0</v>
      </c>
      <c r="L197">
        <f>IFERROR(VLOOKUP(A197,'Phụ kiện PVC'!$A$5:$I$465,10,0),0)</f>
        <v>0</v>
      </c>
      <c r="M197">
        <f>IFERROR(VLOOKUP(A197,'Ống miền Nam'!$A$7:$I$120,8,0),0)</f>
        <v>0</v>
      </c>
      <c r="N197">
        <f>IFERROR(VLOOKUP(A197,'Van vòi'!$A$6:$G$97,7,0),0)</f>
        <v>0</v>
      </c>
      <c r="O197">
        <f>IFERROR(VLOOKUP(A197,'Ống luồn dây điện'!$A$7:$I$26,8,0),0)</f>
        <v>0</v>
      </c>
      <c r="P197">
        <f>IFERROR(VLOOKUP(B197,'PK HDPE'!$A$6:$H$13,7,0),0)</f>
        <v>0</v>
      </c>
      <c r="R197" s="4">
        <f t="shared" ref="R197:R260" si="11">SUM(G197:Q197)</f>
        <v>25</v>
      </c>
      <c r="S197" s="252">
        <v>0.1</v>
      </c>
      <c r="T197">
        <f t="shared" si="9"/>
        <v>3</v>
      </c>
      <c r="U197" s="4">
        <f t="shared" si="10"/>
        <v>28</v>
      </c>
      <c r="V197" s="4">
        <f>VLOOKUP(B197,[2]DG!$C$2:$E$6048,3,0)-R197</f>
        <v>63884</v>
      </c>
      <c r="W197" t="str">
        <f>VLOOKUP(A197,'[3]Danh mục full'!$A$4:$A$1739,1,0)</f>
        <v>12CTRNX2512</v>
      </c>
    </row>
    <row r="198" spans="1:23" hidden="1" x14ac:dyDescent="0.25">
      <c r="A198" t="s">
        <v>327</v>
      </c>
      <c r="B198" t="s">
        <v>327</v>
      </c>
      <c r="C198" t="s">
        <v>328</v>
      </c>
      <c r="D198" s="1">
        <v>132489810</v>
      </c>
      <c r="E198" s="1" t="s">
        <v>2</v>
      </c>
      <c r="F198" s="1" t="s">
        <v>2355</v>
      </c>
      <c r="G198" s="1">
        <f>IFERROR(VLOOKUP(A198,'Phụ kiện PPR'!$A$6:$H$533,7,0),0)</f>
        <v>25</v>
      </c>
      <c r="H198" s="1">
        <f>IFERROR(VLOOKUP(A198,'Ống PPR'!$A$6:$I$90,8,0),0)</f>
        <v>0</v>
      </c>
      <c r="I198">
        <f>IFERROR(VLOOKUP(A198,'Ống HDPE'!$A$7:$I$7905,8,0),0)</f>
        <v>0</v>
      </c>
      <c r="J198">
        <f>IFERROR(VLOOKUP(A198,'Ống Dismy'!$A$6:$M$1900,14,0),0)</f>
        <v>0</v>
      </c>
      <c r="K198">
        <f>IFERROR(VLOOKUP(A198,CP!$A$7:$J$16000,12,0),0)</f>
        <v>0</v>
      </c>
      <c r="L198">
        <f>IFERROR(VLOOKUP(A198,'Phụ kiện PVC'!$A$5:$I$465,10,0),0)</f>
        <v>0</v>
      </c>
      <c r="M198">
        <f>IFERROR(VLOOKUP(A198,'Ống miền Nam'!$A$7:$I$120,8,0),0)</f>
        <v>0</v>
      </c>
      <c r="N198">
        <f>IFERROR(VLOOKUP(A198,'Van vòi'!$A$6:$G$97,7,0),0)</f>
        <v>0</v>
      </c>
      <c r="O198">
        <f>IFERROR(VLOOKUP(A198,'Ống luồn dây điện'!$A$7:$I$26,8,0),0)</f>
        <v>0</v>
      </c>
      <c r="P198">
        <f>IFERROR(VLOOKUP(B198,'PK HDPE'!$A$6:$H$13,7,0),0)</f>
        <v>0</v>
      </c>
      <c r="R198" s="4">
        <f t="shared" si="11"/>
        <v>25</v>
      </c>
      <c r="S198" s="252">
        <v>0.1</v>
      </c>
      <c r="T198">
        <f t="shared" si="9"/>
        <v>3</v>
      </c>
      <c r="U198" s="4">
        <f t="shared" si="10"/>
        <v>28</v>
      </c>
      <c r="V198" s="4">
        <f>VLOOKUP(B198,[2]DG!$C$2:$E$6048,3,0)-R198</f>
        <v>74520</v>
      </c>
      <c r="W198" t="str">
        <f>VLOOKUP(A198,'[3]Danh mục full'!$A$4:$A$1739,1,0)</f>
        <v>12CTRNX2534</v>
      </c>
    </row>
    <row r="199" spans="1:23" hidden="1" x14ac:dyDescent="0.25">
      <c r="A199" t="s">
        <v>329</v>
      </c>
      <c r="B199" t="s">
        <v>329</v>
      </c>
      <c r="C199" t="s">
        <v>330</v>
      </c>
      <c r="D199" s="1">
        <v>7408816</v>
      </c>
      <c r="E199" s="1" t="s">
        <v>2</v>
      </c>
      <c r="F199" s="1" t="s">
        <v>2355</v>
      </c>
      <c r="G199" s="1">
        <f>IFERROR(VLOOKUP(A199,'Phụ kiện PPR'!$A$6:$H$533,7,0),0)</f>
        <v>32</v>
      </c>
      <c r="H199" s="1">
        <f>IFERROR(VLOOKUP(A199,'Ống PPR'!$A$6:$I$90,8,0),0)</f>
        <v>0</v>
      </c>
      <c r="I199">
        <f>IFERROR(VLOOKUP(A199,'Ống HDPE'!$A$7:$I$7905,8,0),0)</f>
        <v>0</v>
      </c>
      <c r="J199">
        <f>IFERROR(VLOOKUP(A199,'Ống Dismy'!$A$6:$M$1900,14,0),0)</f>
        <v>0</v>
      </c>
      <c r="K199">
        <f>IFERROR(VLOOKUP(A199,CP!$A$7:$J$16000,12,0),0)</f>
        <v>0</v>
      </c>
      <c r="L199">
        <f>IFERROR(VLOOKUP(A199,'Phụ kiện PVC'!$A$5:$I$465,10,0),0)</f>
        <v>0</v>
      </c>
      <c r="M199">
        <f>IFERROR(VLOOKUP(A199,'Ống miền Nam'!$A$7:$I$120,8,0),0)</f>
        <v>0</v>
      </c>
      <c r="N199">
        <f>IFERROR(VLOOKUP(A199,'Van vòi'!$A$6:$G$97,7,0),0)</f>
        <v>0</v>
      </c>
      <c r="O199">
        <f>IFERROR(VLOOKUP(A199,'Ống luồn dây điện'!$A$7:$I$26,8,0),0)</f>
        <v>0</v>
      </c>
      <c r="P199">
        <f>IFERROR(VLOOKUP(B199,'PK HDPE'!$A$6:$H$13,7,0),0)</f>
        <v>0</v>
      </c>
      <c r="R199" s="4">
        <f t="shared" si="11"/>
        <v>32</v>
      </c>
      <c r="S199" s="252">
        <v>0.1</v>
      </c>
      <c r="T199">
        <f t="shared" si="9"/>
        <v>3</v>
      </c>
      <c r="U199" s="4">
        <f t="shared" si="10"/>
        <v>35</v>
      </c>
      <c r="V199" s="4">
        <f>VLOOKUP(B199,[2]DG!$C$2:$E$6048,3,0)-R199</f>
        <v>120241</v>
      </c>
      <c r="W199" t="str">
        <f>VLOOKUP(A199,'[3]Danh mục full'!$A$4:$A$1739,1,0)</f>
        <v>12CTRNX321</v>
      </c>
    </row>
    <row r="200" spans="1:23" hidden="1" x14ac:dyDescent="0.25">
      <c r="A200" t="s">
        <v>331</v>
      </c>
      <c r="B200" t="s">
        <v>331</v>
      </c>
      <c r="C200" t="s">
        <v>332</v>
      </c>
      <c r="D200" s="1">
        <v>114741047.59999999</v>
      </c>
      <c r="E200" s="1" t="s">
        <v>2</v>
      </c>
      <c r="F200" s="1" t="s">
        <v>2355</v>
      </c>
      <c r="G200" s="1">
        <f>IFERROR(VLOOKUP(A200,'Phụ kiện PPR'!$A$6:$H$533,7,0),0)</f>
        <v>20</v>
      </c>
      <c r="H200" s="1">
        <f>IFERROR(VLOOKUP(A200,'Ống PPR'!$A$6:$I$90,8,0),0)</f>
        <v>0</v>
      </c>
      <c r="I200">
        <f>IFERROR(VLOOKUP(A200,'Ống HDPE'!$A$7:$I$7905,8,0),0)</f>
        <v>0</v>
      </c>
      <c r="J200">
        <f>IFERROR(VLOOKUP(A200,'Ống Dismy'!$A$6:$M$1900,14,0),0)</f>
        <v>0</v>
      </c>
      <c r="K200">
        <f>IFERROR(VLOOKUP(A200,CP!$A$7:$J$16000,12,0),0)</f>
        <v>0</v>
      </c>
      <c r="L200">
        <f>IFERROR(VLOOKUP(A200,'Phụ kiện PVC'!$A$5:$I$465,10,0),0)</f>
        <v>0</v>
      </c>
      <c r="M200">
        <f>IFERROR(VLOOKUP(A200,'Ống miền Nam'!$A$7:$I$120,8,0),0)</f>
        <v>0</v>
      </c>
      <c r="N200">
        <f>IFERROR(VLOOKUP(A200,'Van vòi'!$A$6:$G$97,7,0),0)</f>
        <v>0</v>
      </c>
      <c r="O200">
        <f>IFERROR(VLOOKUP(A200,'Ống luồn dây điện'!$A$7:$I$26,8,0),0)</f>
        <v>0</v>
      </c>
      <c r="P200">
        <f>IFERROR(VLOOKUP(B200,'PK HDPE'!$A$6:$H$13,7,0),0)</f>
        <v>0</v>
      </c>
      <c r="R200" s="4">
        <f t="shared" si="11"/>
        <v>20</v>
      </c>
      <c r="S200" s="252">
        <v>0.1</v>
      </c>
      <c r="T200">
        <f t="shared" si="9"/>
        <v>2</v>
      </c>
      <c r="U200" s="4">
        <f t="shared" si="10"/>
        <v>22</v>
      </c>
      <c r="V200" s="4">
        <f>VLOOKUP(B200,[2]DG!$C$2:$E$6048,3,0)-R200</f>
        <v>40162</v>
      </c>
      <c r="W200" t="str">
        <f>VLOOKUP(A200,'[3]Danh mục full'!$A$4:$A$1739,1,0)</f>
        <v>12CTRTG2012</v>
      </c>
    </row>
    <row r="201" spans="1:23" hidden="1" x14ac:dyDescent="0.25">
      <c r="A201" t="s">
        <v>333</v>
      </c>
      <c r="B201" t="s">
        <v>333</v>
      </c>
      <c r="C201" t="s">
        <v>334</v>
      </c>
      <c r="D201" s="1">
        <v>320241504</v>
      </c>
      <c r="E201" s="1" t="s">
        <v>2</v>
      </c>
      <c r="F201" s="1" t="s">
        <v>2355</v>
      </c>
      <c r="G201" s="1">
        <f>IFERROR(VLOOKUP(A201,'Phụ kiện PPR'!$A$6:$H$533,7,0),0)</f>
        <v>25</v>
      </c>
      <c r="H201" s="1">
        <f>IFERROR(VLOOKUP(A201,'Ống PPR'!$A$6:$I$90,8,0),0)</f>
        <v>0</v>
      </c>
      <c r="I201">
        <f>IFERROR(VLOOKUP(A201,'Ống HDPE'!$A$7:$I$7905,8,0),0)</f>
        <v>0</v>
      </c>
      <c r="J201">
        <f>IFERROR(VLOOKUP(A201,'Ống Dismy'!$A$6:$M$1900,14,0),0)</f>
        <v>0</v>
      </c>
      <c r="K201">
        <f>IFERROR(VLOOKUP(A201,CP!$A$7:$J$16000,12,0),0)</f>
        <v>0</v>
      </c>
      <c r="L201">
        <f>IFERROR(VLOOKUP(A201,'Phụ kiện PVC'!$A$5:$I$465,10,0),0)</f>
        <v>0</v>
      </c>
      <c r="M201">
        <f>IFERROR(VLOOKUP(A201,'Ống miền Nam'!$A$7:$I$120,8,0),0)</f>
        <v>0</v>
      </c>
      <c r="N201">
        <f>IFERROR(VLOOKUP(A201,'Van vòi'!$A$6:$G$97,7,0),0)</f>
        <v>0</v>
      </c>
      <c r="O201">
        <f>IFERROR(VLOOKUP(A201,'Ống luồn dây điện'!$A$7:$I$26,8,0),0)</f>
        <v>0</v>
      </c>
      <c r="P201">
        <f>IFERROR(VLOOKUP(B201,'PK HDPE'!$A$6:$H$13,7,0),0)</f>
        <v>0</v>
      </c>
      <c r="R201" s="4">
        <f t="shared" si="11"/>
        <v>25</v>
      </c>
      <c r="S201" s="252">
        <v>0.1</v>
      </c>
      <c r="T201">
        <f t="shared" si="9"/>
        <v>3</v>
      </c>
      <c r="U201" s="4">
        <f t="shared" si="10"/>
        <v>28</v>
      </c>
      <c r="V201" s="4">
        <f>VLOOKUP(B201,[2]DG!$C$2:$E$6048,3,0)-R201</f>
        <v>45611</v>
      </c>
      <c r="W201" t="str">
        <f>VLOOKUP(A201,'[3]Danh mục full'!$A$4:$A$1739,1,0)</f>
        <v>12CTRTG2512</v>
      </c>
    </row>
    <row r="202" spans="1:23" hidden="1" x14ac:dyDescent="0.25">
      <c r="A202" t="s">
        <v>335</v>
      </c>
      <c r="B202" t="s">
        <v>335</v>
      </c>
      <c r="C202" t="s">
        <v>336</v>
      </c>
      <c r="D202" s="1">
        <v>112309012</v>
      </c>
      <c r="E202" s="1" t="s">
        <v>2</v>
      </c>
      <c r="F202" s="1" t="s">
        <v>2355</v>
      </c>
      <c r="G202" s="1">
        <f>IFERROR(VLOOKUP(A202,'Phụ kiện PPR'!$A$6:$H$533,7,0),0)</f>
        <v>25</v>
      </c>
      <c r="H202" s="1">
        <f>IFERROR(VLOOKUP(A202,'Ống PPR'!$A$6:$I$90,8,0),0)</f>
        <v>0</v>
      </c>
      <c r="I202">
        <f>IFERROR(VLOOKUP(A202,'Ống HDPE'!$A$7:$I$7905,8,0),0)</f>
        <v>0</v>
      </c>
      <c r="J202">
        <f>IFERROR(VLOOKUP(A202,'Ống Dismy'!$A$6:$M$1900,14,0),0)</f>
        <v>0</v>
      </c>
      <c r="K202">
        <f>IFERROR(VLOOKUP(A202,CP!$A$7:$J$16000,12,0),0)</f>
        <v>0</v>
      </c>
      <c r="L202">
        <f>IFERROR(VLOOKUP(A202,'Phụ kiện PVC'!$A$5:$I$465,10,0),0)</f>
        <v>0</v>
      </c>
      <c r="M202">
        <f>IFERROR(VLOOKUP(A202,'Ống miền Nam'!$A$7:$I$120,8,0),0)</f>
        <v>0</v>
      </c>
      <c r="N202">
        <f>IFERROR(VLOOKUP(A202,'Van vòi'!$A$6:$G$97,7,0),0)</f>
        <v>0</v>
      </c>
      <c r="O202">
        <f>IFERROR(VLOOKUP(A202,'Ống luồn dây điện'!$A$7:$I$26,8,0),0)</f>
        <v>0</v>
      </c>
      <c r="P202">
        <f>IFERROR(VLOOKUP(B202,'PK HDPE'!$A$6:$H$13,7,0),0)</f>
        <v>0</v>
      </c>
      <c r="R202" s="4">
        <f t="shared" si="11"/>
        <v>25</v>
      </c>
      <c r="S202" s="252">
        <v>0.1</v>
      </c>
      <c r="T202">
        <f t="shared" si="9"/>
        <v>3</v>
      </c>
      <c r="U202" s="4">
        <f t="shared" si="10"/>
        <v>28</v>
      </c>
      <c r="V202" s="4">
        <f>VLOOKUP(B202,[2]DG!$C$2:$E$6048,3,0)-R202</f>
        <v>61430</v>
      </c>
      <c r="W202" t="str">
        <f>VLOOKUP(A202,'[3]Danh mục full'!$A$4:$A$1739,1,0)</f>
        <v>12CTRTG2534</v>
      </c>
    </row>
    <row r="203" spans="1:23" hidden="1" x14ac:dyDescent="0.25">
      <c r="A203" t="s">
        <v>337</v>
      </c>
      <c r="B203" t="s">
        <v>337</v>
      </c>
      <c r="C203" t="s">
        <v>338</v>
      </c>
      <c r="D203" s="1">
        <v>4314710</v>
      </c>
      <c r="E203" s="1" t="s">
        <v>2</v>
      </c>
      <c r="F203" s="1" t="s">
        <v>2355</v>
      </c>
      <c r="G203" s="1">
        <f>IFERROR(VLOOKUP(A203,'Phụ kiện PPR'!$A$6:$H$533,7,0),0)</f>
        <v>32</v>
      </c>
      <c r="H203" s="1">
        <f>IFERROR(VLOOKUP(A203,'Ống PPR'!$A$6:$I$90,8,0),0)</f>
        <v>0</v>
      </c>
      <c r="I203">
        <f>IFERROR(VLOOKUP(A203,'Ống HDPE'!$A$7:$I$7905,8,0),0)</f>
        <v>0</v>
      </c>
      <c r="J203">
        <f>IFERROR(VLOOKUP(A203,'Ống Dismy'!$A$6:$M$1900,14,0),0)</f>
        <v>0</v>
      </c>
      <c r="K203">
        <f>IFERROR(VLOOKUP(A203,CP!$A$7:$J$16000,12,0),0)</f>
        <v>0</v>
      </c>
      <c r="L203">
        <f>IFERROR(VLOOKUP(A203,'Phụ kiện PVC'!$A$5:$I$465,10,0),0)</f>
        <v>0</v>
      </c>
      <c r="M203">
        <f>IFERROR(VLOOKUP(A203,'Ống miền Nam'!$A$7:$I$120,8,0),0)</f>
        <v>0</v>
      </c>
      <c r="N203">
        <f>IFERROR(VLOOKUP(A203,'Van vòi'!$A$6:$G$97,7,0),0)</f>
        <v>0</v>
      </c>
      <c r="O203">
        <f>IFERROR(VLOOKUP(A203,'Ống luồn dây điện'!$A$7:$I$26,8,0),0)</f>
        <v>0</v>
      </c>
      <c r="P203">
        <f>IFERROR(VLOOKUP(B203,'PK HDPE'!$A$6:$H$13,7,0),0)</f>
        <v>0</v>
      </c>
      <c r="R203" s="4">
        <f t="shared" si="11"/>
        <v>32</v>
      </c>
      <c r="S203" s="252">
        <v>0.1</v>
      </c>
      <c r="T203">
        <f t="shared" si="9"/>
        <v>3</v>
      </c>
      <c r="U203" s="4">
        <f t="shared" si="10"/>
        <v>35</v>
      </c>
      <c r="V203" s="4">
        <f>VLOOKUP(B203,[2]DG!$C$2:$E$6048,3,0)-R203</f>
        <v>113513</v>
      </c>
      <c r="W203" t="str">
        <f>VLOOKUP(A203,'[3]Danh mục full'!$A$4:$A$1739,1,0)</f>
        <v>12CTRTG321</v>
      </c>
    </row>
    <row r="204" spans="1:23" hidden="1" x14ac:dyDescent="0.25">
      <c r="A204" t="s">
        <v>339</v>
      </c>
      <c r="B204" t="s">
        <v>339</v>
      </c>
      <c r="C204" t="s">
        <v>340</v>
      </c>
      <c r="D204" s="1">
        <v>59589906</v>
      </c>
      <c r="E204" s="1" t="s">
        <v>2</v>
      </c>
      <c r="F204" s="1" t="s">
        <v>2355</v>
      </c>
      <c r="G204" s="1">
        <f>IFERROR(VLOOKUP(A204,'Phụ kiện PPR'!$A$6:$H$533,7,0),0)</f>
        <v>20</v>
      </c>
      <c r="H204" s="1">
        <f>IFERROR(VLOOKUP(A204,'Ống PPR'!$A$6:$I$90,8,0),0)</f>
        <v>0</v>
      </c>
      <c r="I204">
        <f>IFERROR(VLOOKUP(A204,'Ống HDPE'!$A$7:$I$7905,8,0),0)</f>
        <v>0</v>
      </c>
      <c r="J204">
        <f>IFERROR(VLOOKUP(A204,'Ống Dismy'!$A$6:$M$1900,14,0),0)</f>
        <v>0</v>
      </c>
      <c r="K204">
        <f>IFERROR(VLOOKUP(A204,CP!$A$7:$J$16000,12,0),0)</f>
        <v>0</v>
      </c>
      <c r="L204">
        <f>IFERROR(VLOOKUP(A204,'Phụ kiện PVC'!$A$5:$I$465,10,0),0)</f>
        <v>0</v>
      </c>
      <c r="M204">
        <f>IFERROR(VLOOKUP(A204,'Ống miền Nam'!$A$7:$I$120,8,0),0)</f>
        <v>0</v>
      </c>
      <c r="N204">
        <f>IFERROR(VLOOKUP(A204,'Van vòi'!$A$6:$G$97,7,0),0)</f>
        <v>0</v>
      </c>
      <c r="O204">
        <f>IFERROR(VLOOKUP(A204,'Ống luồn dây điện'!$A$7:$I$26,8,0),0)</f>
        <v>0</v>
      </c>
      <c r="P204">
        <f>IFERROR(VLOOKUP(B204,'PK HDPE'!$A$6:$H$13,7,0),0)</f>
        <v>0</v>
      </c>
      <c r="R204" s="4">
        <f t="shared" si="11"/>
        <v>20</v>
      </c>
      <c r="S204" s="252">
        <v>0.1</v>
      </c>
      <c r="T204">
        <f t="shared" si="9"/>
        <v>2</v>
      </c>
      <c r="U204" s="4">
        <f t="shared" si="10"/>
        <v>22</v>
      </c>
      <c r="V204" s="4">
        <f>VLOOKUP(B204,[2]DG!$C$2:$E$6048,3,0)-R204</f>
        <v>40162</v>
      </c>
      <c r="W204" t="e">
        <f>VLOOKUP(A204,'[3]Danh mục full'!$A$4:$A$1739,1,0)</f>
        <v>#N/A</v>
      </c>
    </row>
    <row r="205" spans="1:23" hidden="1" x14ac:dyDescent="0.25">
      <c r="A205" t="s">
        <v>341</v>
      </c>
      <c r="B205" t="s">
        <v>341</v>
      </c>
      <c r="C205" t="s">
        <v>342</v>
      </c>
      <c r="D205" s="1">
        <v>293948711.40000004</v>
      </c>
      <c r="E205" s="1" t="s">
        <v>2</v>
      </c>
      <c r="F205" s="1" t="s">
        <v>2355</v>
      </c>
      <c r="G205" s="1">
        <f>IFERROR(VLOOKUP(A205,'Phụ kiện PPR'!$A$6:$H$533,7,0),0)</f>
        <v>25</v>
      </c>
      <c r="H205" s="1">
        <f>IFERROR(VLOOKUP(A205,'Ống PPR'!$A$6:$I$90,8,0),0)</f>
        <v>0</v>
      </c>
      <c r="I205">
        <f>IFERROR(VLOOKUP(A205,'Ống HDPE'!$A$7:$I$7905,8,0),0)</f>
        <v>0</v>
      </c>
      <c r="J205">
        <f>IFERROR(VLOOKUP(A205,'Ống Dismy'!$A$6:$M$1900,14,0),0)</f>
        <v>0</v>
      </c>
      <c r="K205">
        <f>IFERROR(VLOOKUP(A205,CP!$A$7:$J$16000,12,0),0)</f>
        <v>0</v>
      </c>
      <c r="L205">
        <f>IFERROR(VLOOKUP(A205,'Phụ kiện PVC'!$A$5:$I$465,10,0),0)</f>
        <v>0</v>
      </c>
      <c r="M205">
        <f>IFERROR(VLOOKUP(A205,'Ống miền Nam'!$A$7:$I$120,8,0),0)</f>
        <v>0</v>
      </c>
      <c r="N205">
        <f>IFERROR(VLOOKUP(A205,'Van vòi'!$A$6:$G$97,7,0),0)</f>
        <v>0</v>
      </c>
      <c r="O205">
        <f>IFERROR(VLOOKUP(A205,'Ống luồn dây điện'!$A$7:$I$26,8,0),0)</f>
        <v>0</v>
      </c>
      <c r="P205">
        <f>IFERROR(VLOOKUP(B205,'PK HDPE'!$A$6:$H$13,7,0),0)</f>
        <v>0</v>
      </c>
      <c r="R205" s="4">
        <f t="shared" si="11"/>
        <v>25</v>
      </c>
      <c r="S205" s="252">
        <v>0.1</v>
      </c>
      <c r="T205">
        <f t="shared" si="9"/>
        <v>3</v>
      </c>
      <c r="U205" s="4">
        <f t="shared" si="10"/>
        <v>28</v>
      </c>
      <c r="V205" s="4">
        <f>VLOOKUP(B205,[2]DG!$C$2:$E$6048,3,0)-R205</f>
        <v>45611</v>
      </c>
      <c r="W205" t="e">
        <f>VLOOKUP(A205,'[3]Danh mục full'!$A$4:$A$1739,1,0)</f>
        <v>#N/A</v>
      </c>
    </row>
    <row r="206" spans="1:23" hidden="1" x14ac:dyDescent="0.25">
      <c r="A206" t="s">
        <v>343</v>
      </c>
      <c r="B206" t="s">
        <v>343</v>
      </c>
      <c r="C206" t="s">
        <v>344</v>
      </c>
      <c r="D206" s="1">
        <v>3403720</v>
      </c>
      <c r="E206" s="1" t="s">
        <v>2</v>
      </c>
      <c r="F206" s="1" t="s">
        <v>2355</v>
      </c>
      <c r="G206" s="1">
        <f>IFERROR(VLOOKUP(A206,'Phụ kiện PPR'!$A$6:$H$533,7,0),0)</f>
        <v>25</v>
      </c>
      <c r="H206" s="1">
        <f>IFERROR(VLOOKUP(A206,'Ống PPR'!$A$6:$I$90,8,0),0)</f>
        <v>0</v>
      </c>
      <c r="I206">
        <f>IFERROR(VLOOKUP(A206,'Ống HDPE'!$A$7:$I$7905,8,0),0)</f>
        <v>0</v>
      </c>
      <c r="J206">
        <f>IFERROR(VLOOKUP(A206,'Ống Dismy'!$A$6:$M$1900,14,0),0)</f>
        <v>0</v>
      </c>
      <c r="K206">
        <f>IFERROR(VLOOKUP(A206,CP!$A$7:$J$16000,12,0),0)</f>
        <v>0</v>
      </c>
      <c r="L206">
        <f>IFERROR(VLOOKUP(A206,'Phụ kiện PVC'!$A$5:$I$465,10,0),0)</f>
        <v>0</v>
      </c>
      <c r="M206">
        <f>IFERROR(VLOOKUP(A206,'Ống miền Nam'!$A$7:$I$120,8,0),0)</f>
        <v>0</v>
      </c>
      <c r="N206">
        <f>IFERROR(VLOOKUP(A206,'Van vòi'!$A$6:$G$97,7,0),0)</f>
        <v>0</v>
      </c>
      <c r="O206">
        <f>IFERROR(VLOOKUP(A206,'Ống luồn dây điện'!$A$7:$I$26,8,0),0)</f>
        <v>0</v>
      </c>
      <c r="P206">
        <f>IFERROR(VLOOKUP(B206,'PK HDPE'!$A$6:$H$13,7,0),0)</f>
        <v>0</v>
      </c>
      <c r="R206" s="4">
        <f t="shared" si="11"/>
        <v>25</v>
      </c>
      <c r="S206" s="252">
        <v>0.1</v>
      </c>
      <c r="T206">
        <f t="shared" si="9"/>
        <v>3</v>
      </c>
      <c r="U206" s="4">
        <f t="shared" si="10"/>
        <v>28</v>
      </c>
      <c r="V206" s="4">
        <f>VLOOKUP(B206,[2]DG!$C$2:$E$6048,3,0)-R206</f>
        <v>61430</v>
      </c>
      <c r="W206" t="e">
        <f>VLOOKUP(A206,'[3]Danh mục full'!$A$4:$A$1739,1,0)</f>
        <v>#N/A</v>
      </c>
    </row>
    <row r="207" spans="1:23" x14ac:dyDescent="0.25">
      <c r="A207" t="s">
        <v>345</v>
      </c>
      <c r="B207" t="s">
        <v>345</v>
      </c>
      <c r="C207" t="s">
        <v>346</v>
      </c>
      <c r="D207" s="1">
        <v>1927645</v>
      </c>
      <c r="E207" s="1" t="s">
        <v>2</v>
      </c>
      <c r="F207" s="1" t="s">
        <v>2355</v>
      </c>
      <c r="G207" s="1">
        <f>IFERROR(VLOOKUP(A207,'Phụ kiện PPR'!$A$6:$H$533,7,0),0)</f>
        <v>25</v>
      </c>
      <c r="H207" s="1">
        <f>IFERROR(VLOOKUP(A207,'Ống PPR'!$A$6:$I$90,8,0),0)</f>
        <v>0</v>
      </c>
      <c r="I207">
        <f>IFERROR(VLOOKUP(A207,'Ống HDPE'!$A$7:$I$7905,8,0),0)</f>
        <v>0</v>
      </c>
      <c r="J207">
        <f>IFERROR(VLOOKUP(A207,'Ống Dismy'!$A$6:$M$1900,14,0),0)</f>
        <v>0</v>
      </c>
      <c r="K207">
        <f>IFERROR(VLOOKUP(A207,CP!$A$7:$J$16000,12,0),0)</f>
        <v>0</v>
      </c>
      <c r="L207">
        <f>IFERROR(VLOOKUP(A207,'Phụ kiện PVC'!$A$5:$I$465,10,0),0)</f>
        <v>0</v>
      </c>
      <c r="M207">
        <f>IFERROR(VLOOKUP(A207,'Ống miền Nam'!$A$7:$I$120,8,0),0)</f>
        <v>0</v>
      </c>
      <c r="N207">
        <f>IFERROR(VLOOKUP(A207,'Van vòi'!$A$6:$G$97,7,0),0)</f>
        <v>0</v>
      </c>
      <c r="O207">
        <f>IFERROR(VLOOKUP(A207,'Ống luồn dây điện'!$A$7:$I$26,8,0),0)</f>
        <v>0</v>
      </c>
      <c r="P207">
        <f>IFERROR(VLOOKUP(B207,'PK HDPE'!$A$6:$H$13,7,0),0)</f>
        <v>0</v>
      </c>
      <c r="R207" s="4">
        <f t="shared" si="11"/>
        <v>25</v>
      </c>
      <c r="S207" s="252">
        <v>0.1</v>
      </c>
      <c r="T207">
        <f t="shared" si="9"/>
        <v>3</v>
      </c>
      <c r="U207" s="4">
        <f t="shared" si="10"/>
        <v>28</v>
      </c>
      <c r="V207" s="4" t="e">
        <f>VLOOKUP(B207,[2]DG!$C$2:$E$6048,3,0)-R207</f>
        <v>#N/A</v>
      </c>
      <c r="W207" t="e">
        <f>VLOOKUP(A207,'[3]Danh mục full'!$A$4:$A$1739,1,0)</f>
        <v>#N/A</v>
      </c>
    </row>
    <row r="208" spans="1:23" hidden="1" x14ac:dyDescent="0.25">
      <c r="A208" t="s">
        <v>347</v>
      </c>
      <c r="B208" t="s">
        <v>347</v>
      </c>
      <c r="C208" t="s">
        <v>348</v>
      </c>
      <c r="D208" s="1">
        <v>3855290</v>
      </c>
      <c r="E208" s="1" t="s">
        <v>2</v>
      </c>
      <c r="F208" s="1" t="s">
        <v>2355</v>
      </c>
      <c r="G208" s="1">
        <f>IFERROR(VLOOKUP(A208,'Phụ kiện PPR'!$A$6:$H$533,7,0),0)</f>
        <v>25</v>
      </c>
      <c r="H208" s="1">
        <f>IFERROR(VLOOKUP(A208,'Ống PPR'!$A$6:$I$90,8,0),0)</f>
        <v>0</v>
      </c>
      <c r="I208">
        <f>IFERROR(VLOOKUP(A208,'Ống HDPE'!$A$7:$I$7905,8,0),0)</f>
        <v>0</v>
      </c>
      <c r="J208">
        <f>IFERROR(VLOOKUP(A208,'Ống Dismy'!$A$6:$M$1900,14,0),0)</f>
        <v>0</v>
      </c>
      <c r="K208">
        <f>IFERROR(VLOOKUP(A208,CP!$A$7:$J$16000,12,0),0)</f>
        <v>0</v>
      </c>
      <c r="L208">
        <f>IFERROR(VLOOKUP(A208,'Phụ kiện PVC'!$A$5:$I$465,10,0),0)</f>
        <v>0</v>
      </c>
      <c r="M208">
        <f>IFERROR(VLOOKUP(A208,'Ống miền Nam'!$A$7:$I$120,8,0),0)</f>
        <v>0</v>
      </c>
      <c r="N208">
        <f>IFERROR(VLOOKUP(A208,'Van vòi'!$A$6:$G$97,7,0),0)</f>
        <v>0</v>
      </c>
      <c r="O208">
        <f>IFERROR(VLOOKUP(A208,'Ống luồn dây điện'!$A$7:$I$26,8,0),0)</f>
        <v>0</v>
      </c>
      <c r="P208">
        <f>IFERROR(VLOOKUP(B208,'PK HDPE'!$A$6:$H$13,7,0),0)</f>
        <v>0</v>
      </c>
      <c r="R208" s="4">
        <f t="shared" si="11"/>
        <v>25</v>
      </c>
      <c r="S208" s="252">
        <v>0.1</v>
      </c>
      <c r="T208">
        <f t="shared" si="9"/>
        <v>3</v>
      </c>
      <c r="U208" s="4">
        <f t="shared" si="10"/>
        <v>28</v>
      </c>
      <c r="V208" s="4">
        <f>VLOOKUP(B208,[2]DG!$C$2:$E$6048,3,0)-R208</f>
        <v>101430</v>
      </c>
      <c r="W208" t="e">
        <f>VLOOKUP(A208,'[3]Danh mục full'!$A$4:$A$1739,1,0)</f>
        <v>#N/A</v>
      </c>
    </row>
    <row r="209" spans="1:23" hidden="1" x14ac:dyDescent="0.25">
      <c r="A209" t="s">
        <v>349</v>
      </c>
      <c r="B209" t="s">
        <v>349</v>
      </c>
      <c r="C209" t="s">
        <v>350</v>
      </c>
      <c r="D209" s="1">
        <v>2197099</v>
      </c>
      <c r="E209" s="1" t="s">
        <v>2</v>
      </c>
      <c r="F209" s="1" t="s">
        <v>2355</v>
      </c>
      <c r="G209" s="1">
        <f>IFERROR(VLOOKUP(A209,'Phụ kiện PPR'!$A$6:$H$533,7,0),0)</f>
        <v>20</v>
      </c>
      <c r="H209" s="1">
        <f>IFERROR(VLOOKUP(A209,'Ống PPR'!$A$6:$I$90,8,0),0)</f>
        <v>0</v>
      </c>
      <c r="I209">
        <f>IFERROR(VLOOKUP(A209,'Ống HDPE'!$A$7:$I$7905,8,0),0)</f>
        <v>0</v>
      </c>
      <c r="J209">
        <f>IFERROR(VLOOKUP(A209,'Ống Dismy'!$A$6:$M$1900,14,0),0)</f>
        <v>0</v>
      </c>
      <c r="K209">
        <f>IFERROR(VLOOKUP(A209,CP!$A$7:$J$16000,12,0),0)</f>
        <v>0</v>
      </c>
      <c r="L209">
        <f>IFERROR(VLOOKUP(A209,'Phụ kiện PVC'!$A$5:$I$465,10,0),0)</f>
        <v>0</v>
      </c>
      <c r="M209">
        <f>IFERROR(VLOOKUP(A209,'Ống miền Nam'!$A$7:$I$120,8,0),0)</f>
        <v>0</v>
      </c>
      <c r="N209">
        <f>IFERROR(VLOOKUP(A209,'Van vòi'!$A$6:$G$97,7,0),0)</f>
        <v>0</v>
      </c>
      <c r="O209">
        <f>IFERROR(VLOOKUP(A209,'Ống luồn dây điện'!$A$7:$I$26,8,0),0)</f>
        <v>0</v>
      </c>
      <c r="P209">
        <f>IFERROR(VLOOKUP(B209,'PK HDPE'!$A$6:$H$13,7,0),0)</f>
        <v>0</v>
      </c>
      <c r="R209" s="4">
        <f t="shared" si="11"/>
        <v>20</v>
      </c>
      <c r="S209" s="252">
        <v>0.1</v>
      </c>
      <c r="T209">
        <f t="shared" si="9"/>
        <v>2</v>
      </c>
      <c r="U209" s="4">
        <f t="shared" si="10"/>
        <v>22</v>
      </c>
      <c r="V209" s="4">
        <f>VLOOKUP(B209,[2]DG!$C$2:$E$6048,3,0)-R209</f>
        <v>48162</v>
      </c>
      <c r="W209" t="str">
        <f>VLOOKUP(A209,'[3]Danh mục full'!$A$4:$A$1739,1,0)</f>
        <v>12CTRTUV2012</v>
      </c>
    </row>
    <row r="210" spans="1:23" hidden="1" x14ac:dyDescent="0.25">
      <c r="A210" t="s">
        <v>351</v>
      </c>
      <c r="B210" t="s">
        <v>351</v>
      </c>
      <c r="C210" t="s">
        <v>352</v>
      </c>
      <c r="D210" s="1">
        <v>48135947.799999997</v>
      </c>
      <c r="E210" s="1" t="s">
        <v>2</v>
      </c>
      <c r="F210" s="1" t="s">
        <v>2355</v>
      </c>
      <c r="G210" s="1">
        <f>IFERROR(VLOOKUP(A210,'Phụ kiện PPR'!$A$6:$H$533,7,0),0)</f>
        <v>25</v>
      </c>
      <c r="H210" s="1">
        <f>IFERROR(VLOOKUP(A210,'Ống PPR'!$A$6:$I$90,8,0),0)</f>
        <v>0</v>
      </c>
      <c r="I210">
        <f>IFERROR(VLOOKUP(A210,'Ống HDPE'!$A$7:$I$7905,8,0),0)</f>
        <v>0</v>
      </c>
      <c r="J210">
        <f>IFERROR(VLOOKUP(A210,'Ống Dismy'!$A$6:$M$1900,14,0),0)</f>
        <v>0</v>
      </c>
      <c r="K210">
        <f>IFERROR(VLOOKUP(A210,CP!$A$7:$J$16000,12,0),0)</f>
        <v>0</v>
      </c>
      <c r="L210">
        <f>IFERROR(VLOOKUP(A210,'Phụ kiện PVC'!$A$5:$I$465,10,0),0)</f>
        <v>0</v>
      </c>
      <c r="M210">
        <f>IFERROR(VLOOKUP(A210,'Ống miền Nam'!$A$7:$I$120,8,0),0)</f>
        <v>0</v>
      </c>
      <c r="N210">
        <f>IFERROR(VLOOKUP(A210,'Van vòi'!$A$6:$G$97,7,0),0)</f>
        <v>0</v>
      </c>
      <c r="O210">
        <f>IFERROR(VLOOKUP(A210,'Ống luồn dây điện'!$A$7:$I$26,8,0),0)</f>
        <v>0</v>
      </c>
      <c r="P210">
        <f>IFERROR(VLOOKUP(B210,'PK HDPE'!$A$6:$H$13,7,0),0)</f>
        <v>0</v>
      </c>
      <c r="Q210" t="s">
        <v>5307</v>
      </c>
      <c r="R210" s="4">
        <f t="shared" si="11"/>
        <v>25</v>
      </c>
      <c r="S210" s="252">
        <v>0.1</v>
      </c>
      <c r="T210">
        <f t="shared" si="9"/>
        <v>3</v>
      </c>
      <c r="U210" s="4">
        <f t="shared" si="10"/>
        <v>28</v>
      </c>
      <c r="V210" s="4">
        <f>VLOOKUP(B210,[2]DG!$C$2:$E$6048,3,0)-R210</f>
        <v>54702</v>
      </c>
      <c r="W210" t="str">
        <f>VLOOKUP(A210,'[3]Danh mục full'!$A$4:$A$1739,1,0)</f>
        <v>12CTRTUV2512</v>
      </c>
    </row>
    <row r="211" spans="1:23" hidden="1" x14ac:dyDescent="0.25">
      <c r="A211" t="s">
        <v>353</v>
      </c>
      <c r="B211" t="s">
        <v>353</v>
      </c>
      <c r="C211" t="s">
        <v>354</v>
      </c>
      <c r="D211" s="1">
        <v>86207314</v>
      </c>
      <c r="E211" s="1" t="s">
        <v>2</v>
      </c>
      <c r="F211" s="1" t="s">
        <v>2355</v>
      </c>
      <c r="G211" s="1">
        <f>IFERROR(VLOOKUP(A211,'Phụ kiện PPR'!$A$6:$H$533,7,0),0)</f>
        <v>25</v>
      </c>
      <c r="H211" s="1">
        <f>IFERROR(VLOOKUP(A211,'Ống PPR'!$A$6:$I$90,8,0),0)</f>
        <v>0</v>
      </c>
      <c r="I211">
        <f>IFERROR(VLOOKUP(A211,'Ống HDPE'!$A$7:$I$7905,8,0),0)</f>
        <v>0</v>
      </c>
      <c r="J211">
        <f>IFERROR(VLOOKUP(A211,'Ống Dismy'!$A$6:$M$1900,14,0),0)</f>
        <v>0</v>
      </c>
      <c r="K211">
        <f>IFERROR(VLOOKUP(A211,CP!$A$7:$J$16000,12,0),0)</f>
        <v>0</v>
      </c>
      <c r="L211">
        <f>IFERROR(VLOOKUP(A211,'Phụ kiện PVC'!$A$5:$I$465,10,0),0)</f>
        <v>0</v>
      </c>
      <c r="M211">
        <f>IFERROR(VLOOKUP(A211,'Ống miền Nam'!$A$7:$I$120,8,0),0)</f>
        <v>0</v>
      </c>
      <c r="N211">
        <f>IFERROR(VLOOKUP(A211,'Van vòi'!$A$6:$G$97,7,0),0)</f>
        <v>0</v>
      </c>
      <c r="O211">
        <f>IFERROR(VLOOKUP(A211,'Ống luồn dây điện'!$A$7:$I$26,8,0),0)</f>
        <v>0</v>
      </c>
      <c r="P211">
        <f>IFERROR(VLOOKUP(B211,'PK HDPE'!$A$6:$H$13,7,0),0)</f>
        <v>0</v>
      </c>
      <c r="R211" s="4">
        <f t="shared" si="11"/>
        <v>25</v>
      </c>
      <c r="S211" s="252">
        <v>0.1</v>
      </c>
      <c r="T211">
        <f t="shared" si="9"/>
        <v>3</v>
      </c>
      <c r="U211" s="4">
        <f t="shared" si="10"/>
        <v>28</v>
      </c>
      <c r="V211" s="4">
        <f>VLOOKUP(B211,[2]DG!$C$2:$E$6048,3,0)-R211</f>
        <v>73702</v>
      </c>
      <c r="W211" t="str">
        <f>VLOOKUP(A211,'[3]Danh mục full'!$A$4:$A$1739,1,0)</f>
        <v>12CTRTUV2534</v>
      </c>
    </row>
    <row r="212" spans="1:23" hidden="1" x14ac:dyDescent="0.25">
      <c r="A212" t="s">
        <v>355</v>
      </c>
      <c r="B212" t="s">
        <v>355</v>
      </c>
      <c r="C212" t="s">
        <v>356</v>
      </c>
      <c r="D212" s="1">
        <v>228786</v>
      </c>
      <c r="E212" s="1" t="s">
        <v>2</v>
      </c>
      <c r="F212" s="1" t="s">
        <v>2355</v>
      </c>
      <c r="G212" s="1">
        <f>IFERROR(VLOOKUP(A212,'Phụ kiện PPR'!$A$6:$H$533,7,0),0)</f>
        <v>32</v>
      </c>
      <c r="H212" s="1">
        <f>IFERROR(VLOOKUP(A212,'Ống PPR'!$A$6:$I$90,8,0),0)</f>
        <v>0</v>
      </c>
      <c r="I212">
        <f>IFERROR(VLOOKUP(A212,'Ống HDPE'!$A$7:$I$7905,8,0),0)</f>
        <v>0</v>
      </c>
      <c r="J212">
        <f>IFERROR(VLOOKUP(A212,'Ống Dismy'!$A$6:$M$1900,14,0),0)</f>
        <v>0</v>
      </c>
      <c r="K212">
        <f>IFERROR(VLOOKUP(A212,CP!$A$7:$J$16000,12,0),0)</f>
        <v>0</v>
      </c>
      <c r="L212">
        <f>IFERROR(VLOOKUP(A212,'Phụ kiện PVC'!$A$5:$I$465,10,0),0)</f>
        <v>0</v>
      </c>
      <c r="M212">
        <f>IFERROR(VLOOKUP(A212,'Ống miền Nam'!$A$7:$I$120,8,0),0)</f>
        <v>0</v>
      </c>
      <c r="N212">
        <f>IFERROR(VLOOKUP(A212,'Van vòi'!$A$6:$G$97,7,0),0)</f>
        <v>0</v>
      </c>
      <c r="O212">
        <f>IFERROR(VLOOKUP(A212,'Ống luồn dây điện'!$A$7:$I$26,8,0),0)</f>
        <v>0</v>
      </c>
      <c r="P212">
        <f>IFERROR(VLOOKUP(B212,'PK HDPE'!$A$6:$H$13,7,0),0)</f>
        <v>0</v>
      </c>
      <c r="R212" s="4">
        <f t="shared" si="11"/>
        <v>32</v>
      </c>
      <c r="S212" s="252">
        <v>0.1</v>
      </c>
      <c r="T212">
        <f t="shared" si="9"/>
        <v>3</v>
      </c>
      <c r="U212" s="4">
        <f t="shared" si="10"/>
        <v>35</v>
      </c>
      <c r="V212" s="4">
        <f>VLOOKUP(B212,[2]DG!$C$2:$E$6048,3,0)-R212</f>
        <v>136150</v>
      </c>
      <c r="W212" t="str">
        <f>VLOOKUP(A212,'[3]Danh mục full'!$A$4:$A$1739,1,0)</f>
        <v>12CTRTUV321</v>
      </c>
    </row>
    <row r="213" spans="1:23" hidden="1" x14ac:dyDescent="0.25">
      <c r="A213" t="s">
        <v>357</v>
      </c>
      <c r="B213" t="s">
        <v>357</v>
      </c>
      <c r="C213" t="s">
        <v>358</v>
      </c>
      <c r="D213" s="1">
        <v>1845907235.2</v>
      </c>
      <c r="E213" s="1" t="s">
        <v>2</v>
      </c>
      <c r="F213" s="1" t="s">
        <v>2355</v>
      </c>
      <c r="G213" s="1">
        <f>IFERROR(VLOOKUP(A213,'Phụ kiện PPR'!$A$6:$H$533,7,0),0)</f>
        <v>20</v>
      </c>
      <c r="H213" s="1">
        <f>IFERROR(VLOOKUP(A213,'Ống PPR'!$A$6:$I$90,8,0),0)</f>
        <v>0</v>
      </c>
      <c r="I213">
        <f>IFERROR(VLOOKUP(A213,'Ống HDPE'!$A$7:$I$7905,8,0),0)</f>
        <v>0</v>
      </c>
      <c r="J213">
        <f>IFERROR(VLOOKUP(A213,'Ống Dismy'!$A$6:$M$1900,14,0),0)</f>
        <v>0</v>
      </c>
      <c r="K213">
        <f>IFERROR(VLOOKUP(A213,CP!$A$7:$J$16000,12,0),0)</f>
        <v>0</v>
      </c>
      <c r="L213">
        <f>IFERROR(VLOOKUP(A213,'Phụ kiện PVC'!$A$5:$I$465,10,0),0)</f>
        <v>0</v>
      </c>
      <c r="M213">
        <f>IFERROR(VLOOKUP(A213,'Ống miền Nam'!$A$7:$I$120,8,0),0)</f>
        <v>0</v>
      </c>
      <c r="N213">
        <f>IFERROR(VLOOKUP(A213,'Van vòi'!$A$6:$G$97,7,0),0)</f>
        <v>0</v>
      </c>
      <c r="O213">
        <f>IFERROR(VLOOKUP(A213,'Ống luồn dây điện'!$A$7:$I$26,8,0),0)</f>
        <v>0</v>
      </c>
      <c r="P213">
        <f>IFERROR(VLOOKUP(B213,'PK HDPE'!$A$6:$H$13,7,0),0)</f>
        <v>0</v>
      </c>
      <c r="R213" s="4">
        <f t="shared" si="11"/>
        <v>20</v>
      </c>
      <c r="S213" s="252">
        <v>0.1</v>
      </c>
      <c r="T213">
        <f t="shared" si="9"/>
        <v>2</v>
      </c>
      <c r="U213" s="4">
        <f t="shared" si="10"/>
        <v>22</v>
      </c>
      <c r="V213" s="4">
        <f>VLOOKUP(B213,[2]DG!$C$2:$E$6048,3,0)-R213</f>
        <v>40162</v>
      </c>
      <c r="W213" t="str">
        <f>VLOOKUP(A213,'[3]Danh mục full'!$A$4:$A$1739,1,0)</f>
        <v>12CTRTX2012</v>
      </c>
    </row>
    <row r="214" spans="1:23" hidden="1" x14ac:dyDescent="0.25">
      <c r="A214" t="s">
        <v>359</v>
      </c>
      <c r="B214" t="s">
        <v>359</v>
      </c>
      <c r="C214" t="s">
        <v>360</v>
      </c>
      <c r="D214" s="1">
        <v>5149930652.6000004</v>
      </c>
      <c r="E214" s="1" t="s">
        <v>2</v>
      </c>
      <c r="F214" s="1" t="s">
        <v>2355</v>
      </c>
      <c r="G214" s="1">
        <f>IFERROR(VLOOKUP(A214,'Phụ kiện PPR'!$A$6:$H$533,7,0),0)</f>
        <v>25</v>
      </c>
      <c r="H214" s="1">
        <f>IFERROR(VLOOKUP(A214,'Ống PPR'!$A$6:$I$90,8,0),0)</f>
        <v>0</v>
      </c>
      <c r="I214">
        <f>IFERROR(VLOOKUP(A214,'Ống HDPE'!$A$7:$I$7905,8,0),0)</f>
        <v>0</v>
      </c>
      <c r="J214">
        <f>IFERROR(VLOOKUP(A214,'Ống Dismy'!$A$6:$M$1900,14,0),0)</f>
        <v>0</v>
      </c>
      <c r="K214">
        <f>IFERROR(VLOOKUP(A214,CP!$A$7:$J$16000,12,0),0)</f>
        <v>0</v>
      </c>
      <c r="L214">
        <f>IFERROR(VLOOKUP(A214,'Phụ kiện PVC'!$A$5:$I$465,10,0),0)</f>
        <v>0</v>
      </c>
      <c r="M214">
        <f>IFERROR(VLOOKUP(A214,'Ống miền Nam'!$A$7:$I$120,8,0),0)</f>
        <v>0</v>
      </c>
      <c r="N214">
        <f>IFERROR(VLOOKUP(A214,'Van vòi'!$A$6:$G$97,7,0),0)</f>
        <v>0</v>
      </c>
      <c r="O214">
        <f>IFERROR(VLOOKUP(A214,'Ống luồn dây điện'!$A$7:$I$26,8,0),0)</f>
        <v>0</v>
      </c>
      <c r="P214">
        <f>IFERROR(VLOOKUP(B214,'PK HDPE'!$A$6:$H$13,7,0),0)</f>
        <v>0</v>
      </c>
      <c r="R214" s="4">
        <f t="shared" si="11"/>
        <v>25</v>
      </c>
      <c r="S214" s="252">
        <v>0.1</v>
      </c>
      <c r="T214">
        <f t="shared" si="9"/>
        <v>3</v>
      </c>
      <c r="U214" s="4">
        <f t="shared" si="10"/>
        <v>28</v>
      </c>
      <c r="V214" s="4">
        <f>VLOOKUP(B214,[2]DG!$C$2:$E$6048,3,0)-R214</f>
        <v>45611</v>
      </c>
      <c r="W214" t="str">
        <f>VLOOKUP(A214,'[3]Danh mục full'!$A$4:$A$1739,1,0)</f>
        <v>12CTRTX2512</v>
      </c>
    </row>
    <row r="215" spans="1:23" hidden="1" x14ac:dyDescent="0.25">
      <c r="A215" t="s">
        <v>361</v>
      </c>
      <c r="B215" t="s">
        <v>361</v>
      </c>
      <c r="C215" t="s">
        <v>362</v>
      </c>
      <c r="D215" s="1">
        <v>476422668</v>
      </c>
      <c r="E215" s="1" t="s">
        <v>2</v>
      </c>
      <c r="F215" s="1" t="s">
        <v>2355</v>
      </c>
      <c r="G215" s="1">
        <f>IFERROR(VLOOKUP(A215,'Phụ kiện PPR'!$A$6:$H$533,7,0),0)</f>
        <v>25</v>
      </c>
      <c r="H215" s="1">
        <f>IFERROR(VLOOKUP(A215,'Ống PPR'!$A$6:$I$90,8,0),0)</f>
        <v>0</v>
      </c>
      <c r="I215">
        <f>IFERROR(VLOOKUP(A215,'Ống HDPE'!$A$7:$I$7905,8,0),0)</f>
        <v>0</v>
      </c>
      <c r="J215">
        <f>IFERROR(VLOOKUP(A215,'Ống Dismy'!$A$6:$M$1900,14,0),0)</f>
        <v>0</v>
      </c>
      <c r="K215">
        <f>IFERROR(VLOOKUP(A215,CP!$A$7:$J$16000,12,0),0)</f>
        <v>0</v>
      </c>
      <c r="L215">
        <f>IFERROR(VLOOKUP(A215,'Phụ kiện PVC'!$A$5:$I$465,10,0),0)</f>
        <v>0</v>
      </c>
      <c r="M215">
        <f>IFERROR(VLOOKUP(A215,'Ống miền Nam'!$A$7:$I$120,8,0),0)</f>
        <v>0</v>
      </c>
      <c r="N215">
        <f>IFERROR(VLOOKUP(A215,'Van vòi'!$A$6:$G$97,7,0),0)</f>
        <v>0</v>
      </c>
      <c r="O215">
        <f>IFERROR(VLOOKUP(A215,'Ống luồn dây điện'!$A$7:$I$26,8,0),0)</f>
        <v>0</v>
      </c>
      <c r="P215">
        <f>IFERROR(VLOOKUP(B215,'PK HDPE'!$A$6:$H$13,7,0),0)</f>
        <v>0</v>
      </c>
      <c r="R215" s="4">
        <f t="shared" si="11"/>
        <v>25</v>
      </c>
      <c r="S215" s="252">
        <v>0.1</v>
      </c>
      <c r="T215">
        <f t="shared" si="9"/>
        <v>3</v>
      </c>
      <c r="U215" s="4">
        <f t="shared" si="10"/>
        <v>28</v>
      </c>
      <c r="V215" s="4">
        <f>VLOOKUP(B215,[2]DG!$C$2:$E$6048,3,0)-R215</f>
        <v>61430</v>
      </c>
      <c r="W215" t="str">
        <f>VLOOKUP(A215,'[3]Danh mục full'!$A$4:$A$1739,1,0)</f>
        <v>12CTRTX2534</v>
      </c>
    </row>
    <row r="216" spans="1:23" hidden="1" x14ac:dyDescent="0.25">
      <c r="A216" t="s">
        <v>363</v>
      </c>
      <c r="B216" t="s">
        <v>363</v>
      </c>
      <c r="C216" t="s">
        <v>364</v>
      </c>
      <c r="D216" s="1">
        <v>30175718</v>
      </c>
      <c r="E216" s="1" t="s">
        <v>2</v>
      </c>
      <c r="F216" s="1" t="s">
        <v>2355</v>
      </c>
      <c r="G216" s="1">
        <f>IFERROR(VLOOKUP(A216,'Phụ kiện PPR'!$A$6:$H$533,7,0),0)</f>
        <v>32</v>
      </c>
      <c r="H216" s="1">
        <f>IFERROR(VLOOKUP(A216,'Ống PPR'!$A$6:$I$90,8,0),0)</f>
        <v>0</v>
      </c>
      <c r="I216">
        <f>IFERROR(VLOOKUP(A216,'Ống HDPE'!$A$7:$I$7905,8,0),0)</f>
        <v>0</v>
      </c>
      <c r="J216">
        <f>IFERROR(VLOOKUP(A216,'Ống Dismy'!$A$6:$M$1900,14,0),0)</f>
        <v>0</v>
      </c>
      <c r="K216">
        <f>IFERROR(VLOOKUP(A216,CP!$A$7:$J$16000,12,0),0)</f>
        <v>0</v>
      </c>
      <c r="L216">
        <f>IFERROR(VLOOKUP(A216,'Phụ kiện PVC'!$A$5:$I$465,10,0),0)</f>
        <v>0</v>
      </c>
      <c r="M216">
        <f>IFERROR(VLOOKUP(A216,'Ống miền Nam'!$A$7:$I$120,8,0),0)</f>
        <v>0</v>
      </c>
      <c r="N216">
        <f>IFERROR(VLOOKUP(A216,'Van vòi'!$A$6:$G$97,7,0),0)</f>
        <v>0</v>
      </c>
      <c r="O216">
        <f>IFERROR(VLOOKUP(A216,'Ống luồn dây điện'!$A$7:$I$26,8,0),0)</f>
        <v>0</v>
      </c>
      <c r="P216">
        <f>IFERROR(VLOOKUP(B216,'PK HDPE'!$A$6:$H$13,7,0),0)</f>
        <v>0</v>
      </c>
      <c r="R216" s="4">
        <f t="shared" si="11"/>
        <v>32</v>
      </c>
      <c r="S216" s="252">
        <v>0.1</v>
      </c>
      <c r="T216">
        <f t="shared" si="9"/>
        <v>3</v>
      </c>
      <c r="U216" s="4">
        <f t="shared" si="10"/>
        <v>35</v>
      </c>
      <c r="V216" s="4">
        <f>VLOOKUP(B216,[2]DG!$C$2:$E$6048,3,0)-R216</f>
        <v>113513</v>
      </c>
      <c r="W216" t="str">
        <f>VLOOKUP(A216,'[3]Danh mục full'!$A$4:$A$1739,1,0)</f>
        <v>12CTRTX321</v>
      </c>
    </row>
    <row r="217" spans="1:23" hidden="1" x14ac:dyDescent="0.25">
      <c r="A217" t="s">
        <v>365</v>
      </c>
      <c r="B217" t="s">
        <v>365</v>
      </c>
      <c r="C217" t="s">
        <v>366</v>
      </c>
      <c r="D217" s="1">
        <v>5343306.2</v>
      </c>
      <c r="E217" s="1" t="s">
        <v>2</v>
      </c>
      <c r="F217" s="1" t="s">
        <v>2355</v>
      </c>
      <c r="G217" s="1">
        <f>IFERROR(VLOOKUP(A217,'Phụ kiện PPR'!$A$6:$H$533,7,0),0)</f>
        <v>20</v>
      </c>
      <c r="H217" s="1">
        <f>IFERROR(VLOOKUP(A217,'Ống PPR'!$A$6:$I$90,8,0),0)</f>
        <v>0</v>
      </c>
      <c r="I217">
        <f>IFERROR(VLOOKUP(A217,'Ống HDPE'!$A$7:$I$7905,8,0),0)</f>
        <v>0</v>
      </c>
      <c r="J217">
        <f>IFERROR(VLOOKUP(A217,'Ống Dismy'!$A$6:$M$1900,14,0),0)</f>
        <v>0</v>
      </c>
      <c r="K217">
        <f>IFERROR(VLOOKUP(A217,CP!$A$7:$J$16000,12,0),0)</f>
        <v>0</v>
      </c>
      <c r="L217">
        <f>IFERROR(VLOOKUP(A217,'Phụ kiện PVC'!$A$5:$I$465,10,0),0)</f>
        <v>0</v>
      </c>
      <c r="M217">
        <f>IFERROR(VLOOKUP(A217,'Ống miền Nam'!$A$7:$I$120,8,0),0)</f>
        <v>0</v>
      </c>
      <c r="N217">
        <f>IFERROR(VLOOKUP(A217,'Van vòi'!$A$6:$G$97,7,0),0)</f>
        <v>0</v>
      </c>
      <c r="O217">
        <f>IFERROR(VLOOKUP(A217,'Ống luồn dây điện'!$A$7:$I$26,8,0),0)</f>
        <v>0</v>
      </c>
      <c r="P217">
        <f>IFERROR(VLOOKUP(B217,'PK HDPE'!$A$6:$H$13,7,0),0)</f>
        <v>0</v>
      </c>
      <c r="R217" s="4">
        <f t="shared" si="11"/>
        <v>20</v>
      </c>
      <c r="S217" s="252">
        <v>0.1</v>
      </c>
      <c r="T217">
        <f t="shared" si="9"/>
        <v>2</v>
      </c>
      <c r="U217" s="4">
        <f t="shared" si="10"/>
        <v>22</v>
      </c>
      <c r="V217" s="4">
        <f>VLOOKUP(B217,[2]DG!$C$2:$E$6048,3,0)-R217</f>
        <v>6616</v>
      </c>
      <c r="W217" t="str">
        <f>VLOOKUP(A217,'[3]Danh mục full'!$A$4:$A$1739,1,0)</f>
        <v>12CTUV2020</v>
      </c>
    </row>
    <row r="218" spans="1:23" hidden="1" x14ac:dyDescent="0.25">
      <c r="A218" t="s">
        <v>367</v>
      </c>
      <c r="B218" t="s">
        <v>367</v>
      </c>
      <c r="C218" t="s">
        <v>368</v>
      </c>
      <c r="D218" s="1">
        <v>69948294.399999991</v>
      </c>
      <c r="E218" s="1" t="s">
        <v>2</v>
      </c>
      <c r="F218" s="1" t="s">
        <v>2355</v>
      </c>
      <c r="G218" s="1">
        <f>IFERROR(VLOOKUP(A218,'Phụ kiện PPR'!$A$6:$H$533,7,0),0)</f>
        <v>25</v>
      </c>
      <c r="H218" s="1">
        <f>IFERROR(VLOOKUP(A218,'Ống PPR'!$A$6:$I$90,8,0),0)</f>
        <v>0</v>
      </c>
      <c r="I218">
        <f>IFERROR(VLOOKUP(A218,'Ống HDPE'!$A$7:$I$7905,8,0),0)</f>
        <v>0</v>
      </c>
      <c r="J218">
        <f>IFERROR(VLOOKUP(A218,'Ống Dismy'!$A$6:$M$1900,14,0),0)</f>
        <v>0</v>
      </c>
      <c r="K218">
        <f>IFERROR(VLOOKUP(A218,CP!$A$7:$J$16000,12,0),0)</f>
        <v>0</v>
      </c>
      <c r="L218">
        <f>IFERROR(VLOOKUP(A218,'Phụ kiện PVC'!$A$5:$I$465,10,0),0)</f>
        <v>0</v>
      </c>
      <c r="M218">
        <f>IFERROR(VLOOKUP(A218,'Ống miền Nam'!$A$7:$I$120,8,0),0)</f>
        <v>0</v>
      </c>
      <c r="N218">
        <f>IFERROR(VLOOKUP(A218,'Van vòi'!$A$6:$G$97,7,0),0)</f>
        <v>0</v>
      </c>
      <c r="O218">
        <f>IFERROR(VLOOKUP(A218,'Ống luồn dây điện'!$A$7:$I$26,8,0),0)</f>
        <v>0</v>
      </c>
      <c r="P218">
        <f>IFERROR(VLOOKUP(B218,'PK HDPE'!$A$6:$H$13,7,0),0)</f>
        <v>0</v>
      </c>
      <c r="R218" s="4">
        <f t="shared" si="11"/>
        <v>25</v>
      </c>
      <c r="S218" s="252">
        <v>0.1</v>
      </c>
      <c r="T218">
        <f t="shared" si="9"/>
        <v>3</v>
      </c>
      <c r="U218" s="4">
        <f t="shared" si="10"/>
        <v>28</v>
      </c>
      <c r="V218" s="4">
        <f>VLOOKUP(B218,[2]DG!$C$2:$E$6048,3,0)-R218</f>
        <v>8793</v>
      </c>
      <c r="W218" t="str">
        <f>VLOOKUP(A218,'[3]Danh mục full'!$A$4:$A$1739,1,0)</f>
        <v>12CTUV2525</v>
      </c>
    </row>
    <row r="219" spans="1:23" hidden="1" x14ac:dyDescent="0.25">
      <c r="A219" t="s">
        <v>369</v>
      </c>
      <c r="B219" t="s">
        <v>369</v>
      </c>
      <c r="C219" t="s">
        <v>370</v>
      </c>
      <c r="D219" s="1">
        <v>10301067</v>
      </c>
      <c r="E219" s="1" t="s">
        <v>2</v>
      </c>
      <c r="F219" s="1" t="s">
        <v>2355</v>
      </c>
      <c r="G219" s="1">
        <f>IFERROR(VLOOKUP(A219,'Phụ kiện PPR'!$A$6:$H$533,7,0),0)</f>
        <v>32</v>
      </c>
      <c r="H219" s="1">
        <f>IFERROR(VLOOKUP(A219,'Ống PPR'!$A$6:$I$90,8,0),0)</f>
        <v>0</v>
      </c>
      <c r="I219">
        <f>IFERROR(VLOOKUP(A219,'Ống HDPE'!$A$7:$I$7905,8,0),0)</f>
        <v>0</v>
      </c>
      <c r="J219">
        <f>IFERROR(VLOOKUP(A219,'Ống Dismy'!$A$6:$M$1900,14,0),0)</f>
        <v>0</v>
      </c>
      <c r="K219">
        <f>IFERROR(VLOOKUP(A219,CP!$A$7:$J$16000,12,0),0)</f>
        <v>0</v>
      </c>
      <c r="L219">
        <f>IFERROR(VLOOKUP(A219,'Phụ kiện PVC'!$A$5:$I$465,10,0),0)</f>
        <v>0</v>
      </c>
      <c r="M219">
        <f>IFERROR(VLOOKUP(A219,'Ống miền Nam'!$A$7:$I$120,8,0),0)</f>
        <v>0</v>
      </c>
      <c r="N219">
        <f>IFERROR(VLOOKUP(A219,'Van vòi'!$A$6:$G$97,7,0),0)</f>
        <v>0</v>
      </c>
      <c r="O219">
        <f>IFERROR(VLOOKUP(A219,'Ống luồn dây điện'!$A$7:$I$26,8,0),0)</f>
        <v>0</v>
      </c>
      <c r="P219">
        <f>IFERROR(VLOOKUP(B219,'PK HDPE'!$A$6:$H$13,7,0),0)</f>
        <v>0</v>
      </c>
      <c r="R219" s="4">
        <f t="shared" si="11"/>
        <v>32</v>
      </c>
      <c r="S219" s="252">
        <v>0.1</v>
      </c>
      <c r="T219">
        <f t="shared" si="9"/>
        <v>3</v>
      </c>
      <c r="U219" s="4">
        <f t="shared" si="10"/>
        <v>35</v>
      </c>
      <c r="V219" s="4">
        <f>VLOOKUP(B219,[2]DG!$C$2:$E$6048,3,0)-R219</f>
        <v>15423</v>
      </c>
      <c r="W219" t="str">
        <f>VLOOKUP(A219,'[3]Danh mục full'!$A$4:$A$1739,1,0)</f>
        <v>12CTUV3232</v>
      </c>
    </row>
    <row r="220" spans="1:23" hidden="1" x14ac:dyDescent="0.25">
      <c r="A220" t="s">
        <v>371</v>
      </c>
      <c r="B220" t="s">
        <v>371</v>
      </c>
      <c r="C220" t="s">
        <v>372</v>
      </c>
      <c r="D220" s="1">
        <v>6543683.3999999994</v>
      </c>
      <c r="E220" s="1" t="s">
        <v>2</v>
      </c>
      <c r="F220" s="1" t="s">
        <v>2355</v>
      </c>
      <c r="G220" s="1">
        <f>IFERROR(VLOOKUP(A220,'Phụ kiện PPR'!$A$6:$H$533,7,0),0)</f>
        <v>40</v>
      </c>
      <c r="H220" s="1">
        <f>IFERROR(VLOOKUP(A220,'Ống PPR'!$A$6:$I$90,8,0),0)</f>
        <v>0</v>
      </c>
      <c r="I220">
        <f>IFERROR(VLOOKUP(A220,'Ống HDPE'!$A$7:$I$7905,8,0),0)</f>
        <v>0</v>
      </c>
      <c r="J220">
        <f>IFERROR(VLOOKUP(A220,'Ống Dismy'!$A$6:$M$1900,14,0),0)</f>
        <v>0</v>
      </c>
      <c r="K220">
        <f>IFERROR(VLOOKUP(A220,CP!$A$7:$J$16000,12,0),0)</f>
        <v>0</v>
      </c>
      <c r="L220">
        <f>IFERROR(VLOOKUP(A220,'Phụ kiện PVC'!$A$5:$I$465,10,0),0)</f>
        <v>0</v>
      </c>
      <c r="M220">
        <f>IFERROR(VLOOKUP(A220,'Ống miền Nam'!$A$7:$I$120,8,0),0)</f>
        <v>0</v>
      </c>
      <c r="N220">
        <f>IFERROR(VLOOKUP(A220,'Van vòi'!$A$6:$G$97,7,0),0)</f>
        <v>0</v>
      </c>
      <c r="O220">
        <f>IFERROR(VLOOKUP(A220,'Ống luồn dây điện'!$A$7:$I$26,8,0),0)</f>
        <v>0</v>
      </c>
      <c r="P220">
        <f>IFERROR(VLOOKUP(B220,'PK HDPE'!$A$6:$H$13,7,0),0)</f>
        <v>0</v>
      </c>
      <c r="R220" s="4">
        <f t="shared" si="11"/>
        <v>40</v>
      </c>
      <c r="S220" s="252">
        <v>0.1</v>
      </c>
      <c r="T220">
        <f t="shared" si="9"/>
        <v>4</v>
      </c>
      <c r="U220" s="4">
        <f t="shared" si="10"/>
        <v>44</v>
      </c>
      <c r="V220" s="4">
        <f>VLOOKUP(B220,[2]DG!$C$2:$E$6048,3,0)-R220</f>
        <v>25233</v>
      </c>
      <c r="W220" t="str">
        <f>VLOOKUP(A220,'[3]Danh mục full'!$A$4:$A$1739,1,0)</f>
        <v>12CTUV4040</v>
      </c>
    </row>
    <row r="221" spans="1:23" hidden="1" x14ac:dyDescent="0.25">
      <c r="A221" t="s">
        <v>373</v>
      </c>
      <c r="B221" t="s">
        <v>373</v>
      </c>
      <c r="C221" t="s">
        <v>374</v>
      </c>
      <c r="D221" s="1">
        <v>47202843.879999988</v>
      </c>
      <c r="E221" s="1" t="s">
        <v>2</v>
      </c>
      <c r="F221" s="1" t="s">
        <v>2355</v>
      </c>
      <c r="G221" s="1">
        <f>IFERROR(VLOOKUP(A221,'Phụ kiện PPR'!$A$6:$H$533,7,0),0)</f>
        <v>50</v>
      </c>
      <c r="H221" s="1">
        <f>IFERROR(VLOOKUP(A221,'Ống PPR'!$A$6:$I$90,8,0),0)</f>
        <v>0</v>
      </c>
      <c r="I221">
        <f>IFERROR(VLOOKUP(A221,'Ống HDPE'!$A$7:$I$7905,8,0),0)</f>
        <v>0</v>
      </c>
      <c r="J221">
        <f>IFERROR(VLOOKUP(A221,'Ống Dismy'!$A$6:$M$1900,14,0),0)</f>
        <v>0</v>
      </c>
      <c r="K221">
        <f>IFERROR(VLOOKUP(A221,CP!$A$7:$J$16000,12,0),0)</f>
        <v>0</v>
      </c>
      <c r="L221">
        <f>IFERROR(VLOOKUP(A221,'Phụ kiện PVC'!$A$5:$I$465,10,0),0)</f>
        <v>0</v>
      </c>
      <c r="M221">
        <f>IFERROR(VLOOKUP(A221,'Ống miền Nam'!$A$7:$I$120,8,0),0)</f>
        <v>0</v>
      </c>
      <c r="N221">
        <f>IFERROR(VLOOKUP(A221,'Van vòi'!$A$6:$G$97,7,0),0)</f>
        <v>0</v>
      </c>
      <c r="O221">
        <f>IFERROR(VLOOKUP(A221,'Ống luồn dây điện'!$A$7:$I$26,8,0),0)</f>
        <v>0</v>
      </c>
      <c r="P221">
        <f>IFERROR(VLOOKUP(B221,'PK HDPE'!$A$6:$H$13,7,0),0)</f>
        <v>0</v>
      </c>
      <c r="R221" s="4">
        <f t="shared" si="11"/>
        <v>50</v>
      </c>
      <c r="S221" s="252">
        <v>0.1</v>
      </c>
      <c r="T221">
        <f t="shared" si="9"/>
        <v>5</v>
      </c>
      <c r="U221" s="4">
        <f t="shared" si="10"/>
        <v>55</v>
      </c>
      <c r="V221" s="4">
        <f>VLOOKUP(B221,[2]DG!$C$2:$E$6048,3,0)-R221</f>
        <v>44041</v>
      </c>
      <c r="W221" t="str">
        <f>VLOOKUP(A221,'[3]Danh mục full'!$A$4:$A$1739,1,0)</f>
        <v>12CTUV5050</v>
      </c>
    </row>
    <row r="222" spans="1:23" hidden="1" x14ac:dyDescent="0.25">
      <c r="A222" t="s">
        <v>375</v>
      </c>
      <c r="B222" t="s">
        <v>375</v>
      </c>
      <c r="C222" t="s">
        <v>376</v>
      </c>
      <c r="D222" s="1">
        <v>485672.56</v>
      </c>
      <c r="E222" s="1" t="s">
        <v>2</v>
      </c>
      <c r="F222" s="1" t="s">
        <v>2355</v>
      </c>
      <c r="G222" s="1">
        <f>IFERROR(VLOOKUP(A222,'Phụ kiện PPR'!$A$6:$H$533,7,0),0)</f>
        <v>63</v>
      </c>
      <c r="H222" s="1">
        <f>IFERROR(VLOOKUP(A222,'Ống PPR'!$A$6:$I$90,8,0),0)</f>
        <v>0</v>
      </c>
      <c r="I222">
        <f>IFERROR(VLOOKUP(A222,'Ống HDPE'!$A$7:$I$7905,8,0),0)</f>
        <v>0</v>
      </c>
      <c r="J222">
        <f>IFERROR(VLOOKUP(A222,'Ống Dismy'!$A$6:$M$1900,14,0),0)</f>
        <v>0</v>
      </c>
      <c r="K222">
        <f>IFERROR(VLOOKUP(A222,CP!$A$7:$J$16000,12,0),0)</f>
        <v>0</v>
      </c>
      <c r="L222">
        <f>IFERROR(VLOOKUP(A222,'Phụ kiện PVC'!$A$5:$I$465,10,0),0)</f>
        <v>0</v>
      </c>
      <c r="M222">
        <f>IFERROR(VLOOKUP(A222,'Ống miền Nam'!$A$7:$I$120,8,0),0)</f>
        <v>0</v>
      </c>
      <c r="N222">
        <f>IFERROR(VLOOKUP(A222,'Van vòi'!$A$6:$G$97,7,0),0)</f>
        <v>0</v>
      </c>
      <c r="O222">
        <f>IFERROR(VLOOKUP(A222,'Ống luồn dây điện'!$A$7:$I$26,8,0),0)</f>
        <v>0</v>
      </c>
      <c r="P222">
        <f>IFERROR(VLOOKUP(B222,'PK HDPE'!$A$6:$H$13,7,0),0)</f>
        <v>0</v>
      </c>
      <c r="R222" s="4">
        <f t="shared" si="11"/>
        <v>63</v>
      </c>
      <c r="S222" s="252">
        <v>0.1</v>
      </c>
      <c r="T222">
        <f t="shared" si="9"/>
        <v>6</v>
      </c>
      <c r="U222" s="4">
        <f t="shared" si="10"/>
        <v>69</v>
      </c>
      <c r="V222" s="4">
        <f>VLOOKUP(B222,[2]DG!$C$2:$E$6048,3,0)-R222</f>
        <v>134846</v>
      </c>
      <c r="W222" t="str">
        <f>VLOOKUP(A222,'[3]Danh mục full'!$A$4:$A$1739,1,0)</f>
        <v>12CTUV6363</v>
      </c>
    </row>
    <row r="223" spans="1:23" hidden="1" x14ac:dyDescent="0.25">
      <c r="A223" t="s">
        <v>377</v>
      </c>
      <c r="B223" t="s">
        <v>377</v>
      </c>
      <c r="C223" t="s">
        <v>378</v>
      </c>
      <c r="D223" s="1">
        <v>40680058</v>
      </c>
      <c r="E223" s="1" t="s">
        <v>2</v>
      </c>
      <c r="F223" s="1" t="s">
        <v>2355</v>
      </c>
      <c r="G223" s="1">
        <f>IFERROR(VLOOKUP(A223,'Phụ kiện PPR'!$A$6:$H$533,7,0),0)</f>
        <v>110</v>
      </c>
      <c r="H223" s="1">
        <f>IFERROR(VLOOKUP(A223,'Ống PPR'!$A$6:$I$90,8,0),0)</f>
        <v>0</v>
      </c>
      <c r="I223">
        <f>IFERROR(VLOOKUP(A223,'Ống HDPE'!$A$7:$I$7905,8,0),0)</f>
        <v>0</v>
      </c>
      <c r="J223">
        <f>IFERROR(VLOOKUP(A223,'Ống Dismy'!$A$6:$M$1900,14,0),0)</f>
        <v>0</v>
      </c>
      <c r="K223">
        <f>IFERROR(VLOOKUP(A223,CP!$A$7:$J$16000,12,0),0)</f>
        <v>0</v>
      </c>
      <c r="L223">
        <f>IFERROR(VLOOKUP(A223,'Phụ kiện PVC'!$A$5:$I$465,10,0),0)</f>
        <v>0</v>
      </c>
      <c r="M223">
        <f>IFERROR(VLOOKUP(A223,'Ống miền Nam'!$A$7:$I$120,8,0),0)</f>
        <v>0</v>
      </c>
      <c r="N223">
        <f>IFERROR(VLOOKUP(A223,'Van vòi'!$A$6:$G$97,7,0),0)</f>
        <v>0</v>
      </c>
      <c r="O223">
        <f>IFERROR(VLOOKUP(A223,'Ống luồn dây điện'!$A$7:$I$26,8,0),0)</f>
        <v>0</v>
      </c>
      <c r="P223">
        <f>IFERROR(VLOOKUP(B223,'PK HDPE'!$A$6:$H$13,7,0),0)</f>
        <v>0</v>
      </c>
      <c r="R223" s="4">
        <f t="shared" si="11"/>
        <v>110</v>
      </c>
      <c r="S223" s="252">
        <v>0.1</v>
      </c>
      <c r="T223">
        <f t="shared" si="9"/>
        <v>11</v>
      </c>
      <c r="U223" s="4">
        <f t="shared" si="10"/>
        <v>121</v>
      </c>
      <c r="V223" s="4">
        <f>VLOOKUP(B223,[2]DG!$C$2:$E$6048,3,0)-R223</f>
        <v>436981</v>
      </c>
      <c r="W223" t="str">
        <f>VLOOKUP(A223,'[3]Danh mục full'!$A$4:$A$1739,1,0)</f>
        <v>12CTX110</v>
      </c>
    </row>
    <row r="224" spans="1:23" hidden="1" x14ac:dyDescent="0.25">
      <c r="A224" t="s">
        <v>379</v>
      </c>
      <c r="B224" t="s">
        <v>379</v>
      </c>
      <c r="C224" t="s">
        <v>380</v>
      </c>
      <c r="D224" s="1">
        <v>14051116.960000001</v>
      </c>
      <c r="E224" s="1" t="s">
        <v>2</v>
      </c>
      <c r="F224" s="1" t="s">
        <v>2355</v>
      </c>
      <c r="G224" s="1">
        <f>IFERROR(VLOOKUP(A224,'Phụ kiện PPR'!$A$6:$H$533,7,0),0)</f>
        <v>125</v>
      </c>
      <c r="H224" s="1">
        <f>IFERROR(VLOOKUP(A224,'Ống PPR'!$A$6:$I$90,8,0),0)</f>
        <v>0</v>
      </c>
      <c r="I224">
        <f>IFERROR(VLOOKUP(A224,'Ống HDPE'!$A$7:$I$7905,8,0),0)</f>
        <v>0</v>
      </c>
      <c r="J224">
        <f>IFERROR(VLOOKUP(A224,'Ống Dismy'!$A$6:$M$1900,14,0),0)</f>
        <v>0</v>
      </c>
      <c r="K224">
        <f>IFERROR(VLOOKUP(A224,CP!$A$7:$J$16000,12,0),0)</f>
        <v>0</v>
      </c>
      <c r="L224">
        <f>IFERROR(VLOOKUP(A224,'Phụ kiện PVC'!$A$5:$I$465,10,0),0)</f>
        <v>0</v>
      </c>
      <c r="M224">
        <f>IFERROR(VLOOKUP(A224,'Ống miền Nam'!$A$7:$I$120,8,0),0)</f>
        <v>0</v>
      </c>
      <c r="N224">
        <f>IFERROR(VLOOKUP(A224,'Van vòi'!$A$6:$G$97,7,0),0)</f>
        <v>0</v>
      </c>
      <c r="O224">
        <f>IFERROR(VLOOKUP(A224,'Ống luồn dây điện'!$A$7:$I$26,8,0),0)</f>
        <v>0</v>
      </c>
      <c r="P224">
        <f>IFERROR(VLOOKUP(B224,'PK HDPE'!$A$6:$H$13,7,0),0)</f>
        <v>0</v>
      </c>
      <c r="R224" s="4">
        <f t="shared" si="11"/>
        <v>125</v>
      </c>
      <c r="S224" s="252">
        <v>0.1</v>
      </c>
      <c r="T224">
        <f t="shared" ref="T224:T287" si="12">ROUND(R224*S224,0)</f>
        <v>13</v>
      </c>
      <c r="U224" s="4">
        <f t="shared" ref="U224:U287" si="13">+R224+T224</f>
        <v>138</v>
      </c>
      <c r="V224" s="4">
        <f>VLOOKUP(B224,[2]DG!$C$2:$E$6048,3,0)-R224</f>
        <v>747148</v>
      </c>
      <c r="W224" t="str">
        <f>VLOOKUP(A224,'[3]Danh mục full'!$A$4:$A$1739,1,0)</f>
        <v>12CTX125</v>
      </c>
    </row>
    <row r="225" spans="1:23" hidden="1" x14ac:dyDescent="0.25">
      <c r="A225" t="s">
        <v>381</v>
      </c>
      <c r="B225" t="s">
        <v>381</v>
      </c>
      <c r="C225" t="s">
        <v>382</v>
      </c>
      <c r="D225" s="1">
        <v>11508002.16</v>
      </c>
      <c r="E225" s="1" t="s">
        <v>2</v>
      </c>
      <c r="F225" s="1" t="s">
        <v>2355</v>
      </c>
      <c r="G225" s="1">
        <f>IFERROR(VLOOKUP(A225,'Phụ kiện PPR'!$A$6:$H$533,7,0),0)</f>
        <v>140</v>
      </c>
      <c r="H225" s="1">
        <f>IFERROR(VLOOKUP(A225,'Ống PPR'!$A$6:$I$90,8,0),0)</f>
        <v>0</v>
      </c>
      <c r="I225">
        <f>IFERROR(VLOOKUP(A225,'Ống HDPE'!$A$7:$I$7905,8,0),0)</f>
        <v>0</v>
      </c>
      <c r="J225">
        <f>IFERROR(VLOOKUP(A225,'Ống Dismy'!$A$6:$M$1900,14,0),0)</f>
        <v>0</v>
      </c>
      <c r="K225">
        <f>IFERROR(VLOOKUP(A225,CP!$A$7:$J$16000,12,0),0)</f>
        <v>0</v>
      </c>
      <c r="L225">
        <f>IFERROR(VLOOKUP(A225,'Phụ kiện PVC'!$A$5:$I$465,10,0),0)</f>
        <v>0</v>
      </c>
      <c r="M225">
        <f>IFERROR(VLOOKUP(A225,'Ống miền Nam'!$A$7:$I$120,8,0),0)</f>
        <v>0</v>
      </c>
      <c r="N225">
        <f>IFERROR(VLOOKUP(A225,'Van vòi'!$A$6:$G$97,7,0),0)</f>
        <v>0</v>
      </c>
      <c r="O225">
        <f>IFERROR(VLOOKUP(A225,'Ống luồn dây điện'!$A$7:$I$26,8,0),0)</f>
        <v>0</v>
      </c>
      <c r="P225">
        <f>IFERROR(VLOOKUP(B225,'PK HDPE'!$A$6:$H$13,7,0),0)</f>
        <v>0</v>
      </c>
      <c r="R225" s="4">
        <f t="shared" si="11"/>
        <v>140</v>
      </c>
      <c r="S225" s="252">
        <v>0.1</v>
      </c>
      <c r="T225">
        <f t="shared" si="12"/>
        <v>14</v>
      </c>
      <c r="U225" s="4">
        <f t="shared" si="13"/>
        <v>154</v>
      </c>
      <c r="V225" s="4">
        <f>VLOOKUP(B225,[2]DG!$C$2:$E$6048,3,0)-R225</f>
        <v>996224</v>
      </c>
      <c r="W225" t="str">
        <f>VLOOKUP(A225,'[3]Danh mục full'!$A$4:$A$1739,1,0)</f>
        <v>12CTX140</v>
      </c>
    </row>
    <row r="226" spans="1:23" hidden="1" x14ac:dyDescent="0.25">
      <c r="A226" t="s">
        <v>383</v>
      </c>
      <c r="B226" t="s">
        <v>383</v>
      </c>
      <c r="C226" t="s">
        <v>384</v>
      </c>
      <c r="D226" s="1">
        <v>23729056</v>
      </c>
      <c r="E226" s="1" t="s">
        <v>2</v>
      </c>
      <c r="F226" s="1" t="s">
        <v>2355</v>
      </c>
      <c r="G226" s="1">
        <f>IFERROR(VLOOKUP(A226,'Phụ kiện PPR'!$A$6:$H$533,7,0),0)</f>
        <v>160</v>
      </c>
      <c r="H226" s="1">
        <f>IFERROR(VLOOKUP(A226,'Ống PPR'!$A$6:$I$90,8,0),0)</f>
        <v>0</v>
      </c>
      <c r="I226">
        <f>IFERROR(VLOOKUP(A226,'Ống HDPE'!$A$7:$I$7905,8,0),0)</f>
        <v>0</v>
      </c>
      <c r="J226">
        <f>IFERROR(VLOOKUP(A226,'Ống Dismy'!$A$6:$M$1900,14,0),0)</f>
        <v>0</v>
      </c>
      <c r="K226">
        <f>IFERROR(VLOOKUP(A226,CP!$A$7:$J$16000,12,0),0)</f>
        <v>0</v>
      </c>
      <c r="L226">
        <f>IFERROR(VLOOKUP(A226,'Phụ kiện PVC'!$A$5:$I$465,10,0),0)</f>
        <v>0</v>
      </c>
      <c r="M226">
        <f>IFERROR(VLOOKUP(A226,'Ống miền Nam'!$A$7:$I$120,8,0),0)</f>
        <v>0</v>
      </c>
      <c r="N226">
        <f>IFERROR(VLOOKUP(A226,'Van vòi'!$A$6:$G$97,7,0),0)</f>
        <v>0</v>
      </c>
      <c r="O226">
        <f>IFERROR(VLOOKUP(A226,'Ống luồn dây điện'!$A$7:$I$26,8,0),0)</f>
        <v>0</v>
      </c>
      <c r="P226">
        <f>IFERROR(VLOOKUP(B226,'PK HDPE'!$A$6:$H$13,7,0),0)</f>
        <v>0</v>
      </c>
      <c r="R226" s="4">
        <f t="shared" si="11"/>
        <v>160</v>
      </c>
      <c r="S226" s="252">
        <v>0.1</v>
      </c>
      <c r="T226">
        <f t="shared" si="12"/>
        <v>16</v>
      </c>
      <c r="U226" s="4">
        <f t="shared" si="13"/>
        <v>176</v>
      </c>
      <c r="V226" s="4">
        <f>VLOOKUP(B226,[2]DG!$C$2:$E$6048,3,0)-R226</f>
        <v>1494113</v>
      </c>
      <c r="W226" t="str">
        <f>VLOOKUP(A226,'[3]Danh mục full'!$A$4:$A$1739,1,0)</f>
        <v>12CTX160</v>
      </c>
    </row>
    <row r="227" spans="1:23" hidden="1" x14ac:dyDescent="0.25">
      <c r="A227" t="s">
        <v>385</v>
      </c>
      <c r="B227" t="s">
        <v>385</v>
      </c>
      <c r="C227" t="s">
        <v>386</v>
      </c>
      <c r="D227" s="1">
        <v>595572512</v>
      </c>
      <c r="E227" s="1" t="s">
        <v>2</v>
      </c>
      <c r="F227" s="1" t="s">
        <v>2355</v>
      </c>
      <c r="G227" s="1">
        <f>IFERROR(VLOOKUP(A227,'Phụ kiện PPR'!$A$6:$H$533,7,0),0)</f>
        <v>20</v>
      </c>
      <c r="H227" s="1">
        <f>IFERROR(VLOOKUP(A227,'Ống PPR'!$A$6:$I$90,8,0),0)</f>
        <v>0</v>
      </c>
      <c r="I227">
        <f>IFERROR(VLOOKUP(A227,'Ống HDPE'!$A$7:$I$7905,8,0),0)</f>
        <v>0</v>
      </c>
      <c r="J227">
        <f>IFERROR(VLOOKUP(A227,'Ống Dismy'!$A$6:$M$1900,14,0),0)</f>
        <v>0</v>
      </c>
      <c r="K227">
        <f>IFERROR(VLOOKUP(A227,CP!$A$7:$J$16000,12,0),0)</f>
        <v>0</v>
      </c>
      <c r="L227">
        <f>IFERROR(VLOOKUP(A227,'Phụ kiện PVC'!$A$5:$I$465,10,0),0)</f>
        <v>0</v>
      </c>
      <c r="M227">
        <f>IFERROR(VLOOKUP(A227,'Ống miền Nam'!$A$7:$I$120,8,0),0)</f>
        <v>0</v>
      </c>
      <c r="N227">
        <f>IFERROR(VLOOKUP(A227,'Van vòi'!$A$6:$G$97,7,0),0)</f>
        <v>0</v>
      </c>
      <c r="O227">
        <f>IFERROR(VLOOKUP(A227,'Ống luồn dây điện'!$A$7:$I$26,8,0),0)</f>
        <v>0</v>
      </c>
      <c r="P227">
        <f>IFERROR(VLOOKUP(B227,'PK HDPE'!$A$6:$H$13,7,0),0)</f>
        <v>0</v>
      </c>
      <c r="R227" s="4">
        <f t="shared" si="11"/>
        <v>20</v>
      </c>
      <c r="S227" s="252">
        <v>0.1</v>
      </c>
      <c r="T227">
        <f t="shared" si="12"/>
        <v>2</v>
      </c>
      <c r="U227" s="4">
        <f t="shared" si="13"/>
        <v>22</v>
      </c>
      <c r="V227" s="4">
        <f>VLOOKUP(B227,[2]DG!$C$2:$E$6048,3,0)-R227</f>
        <v>5525</v>
      </c>
      <c r="W227" t="str">
        <f>VLOOKUP(A227,'[3]Danh mục full'!$A$4:$A$1739,1,0)</f>
        <v>12CTX2020</v>
      </c>
    </row>
    <row r="228" spans="1:23" hidden="1" x14ac:dyDescent="0.25">
      <c r="A228" t="s">
        <v>387</v>
      </c>
      <c r="B228" t="s">
        <v>387</v>
      </c>
      <c r="C228" t="s">
        <v>388</v>
      </c>
      <c r="D228" s="1">
        <v>2959942</v>
      </c>
      <c r="E228" s="1" t="s">
        <v>2</v>
      </c>
      <c r="F228" s="1" t="s">
        <v>2355</v>
      </c>
      <c r="G228" s="1" t="str">
        <f>IFERROR(VLOOKUP(A228,'Phụ kiện PPR'!$A$6:$H$533,7,0),0)</f>
        <v>25/20</v>
      </c>
      <c r="H228" s="1">
        <f>IFERROR(VLOOKUP(A228,'Ống PPR'!$A$6:$I$90,8,0),0)</f>
        <v>0</v>
      </c>
      <c r="I228">
        <f>IFERROR(VLOOKUP(A228,'Ống HDPE'!$A$7:$I$7905,8,0),0)</f>
        <v>0</v>
      </c>
      <c r="J228">
        <f>IFERROR(VLOOKUP(A228,'Ống Dismy'!$A$6:$M$1900,14,0),0)</f>
        <v>0</v>
      </c>
      <c r="K228">
        <f>IFERROR(VLOOKUP(A228,CP!$A$7:$J$16000,12,0),0)</f>
        <v>0</v>
      </c>
      <c r="L228">
        <f>IFERROR(VLOOKUP(A228,'Phụ kiện PVC'!$A$5:$I$465,10,0),0)</f>
        <v>0</v>
      </c>
      <c r="M228">
        <f>IFERROR(VLOOKUP(A228,'Ống miền Nam'!$A$7:$I$120,8,0),0)</f>
        <v>0</v>
      </c>
      <c r="N228">
        <f>IFERROR(VLOOKUP(A228,'Van vòi'!$A$6:$G$97,7,0),0)</f>
        <v>0</v>
      </c>
      <c r="O228">
        <f>IFERROR(VLOOKUP(A228,'Ống luồn dây điện'!$A$7:$I$26,8,0),0)</f>
        <v>0</v>
      </c>
      <c r="P228">
        <f>IFERROR(VLOOKUP(B228,'PK HDPE'!$A$6:$H$13,7,0),0)</f>
        <v>0</v>
      </c>
      <c r="R228" s="4">
        <f t="shared" si="11"/>
        <v>0</v>
      </c>
      <c r="S228" s="252">
        <v>0.1</v>
      </c>
      <c r="T228">
        <f t="shared" si="12"/>
        <v>0</v>
      </c>
      <c r="U228" s="4">
        <f t="shared" si="13"/>
        <v>0</v>
      </c>
      <c r="V228" s="4">
        <f>VLOOKUP(B228,[2]DG!$C$2:$E$6048,3,0)-R228</f>
        <v>12364</v>
      </c>
      <c r="W228" t="str">
        <f>VLOOKUP(A228,'[3]Danh mục full'!$A$4:$A$1739,1,0)</f>
        <v>12CTX2520</v>
      </c>
    </row>
    <row r="229" spans="1:23" hidden="1" x14ac:dyDescent="0.25">
      <c r="A229" t="s">
        <v>389</v>
      </c>
      <c r="B229" t="s">
        <v>389</v>
      </c>
      <c r="C229" t="s">
        <v>390</v>
      </c>
      <c r="D229" s="1">
        <v>2374848666.900001</v>
      </c>
      <c r="E229" s="1" t="s">
        <v>2</v>
      </c>
      <c r="F229" s="1" t="s">
        <v>2355</v>
      </c>
      <c r="G229" s="1">
        <f>IFERROR(VLOOKUP(A229,'Phụ kiện PPR'!$A$6:$H$533,7,0),0)</f>
        <v>25</v>
      </c>
      <c r="H229" s="1">
        <f>IFERROR(VLOOKUP(A229,'Ống PPR'!$A$6:$I$90,8,0),0)</f>
        <v>0</v>
      </c>
      <c r="I229">
        <f>IFERROR(VLOOKUP(A229,'Ống HDPE'!$A$7:$I$7905,8,0),0)</f>
        <v>0</v>
      </c>
      <c r="J229">
        <f>IFERROR(VLOOKUP(A229,'Ống Dismy'!$A$6:$M$1900,14,0),0)</f>
        <v>0</v>
      </c>
      <c r="K229">
        <f>IFERROR(VLOOKUP(A229,CP!$A$7:$J$16000,12,0),0)</f>
        <v>0</v>
      </c>
      <c r="L229">
        <f>IFERROR(VLOOKUP(A229,'Phụ kiện PVC'!$A$5:$I$465,10,0),0)</f>
        <v>0</v>
      </c>
      <c r="M229">
        <f>IFERROR(VLOOKUP(A229,'Ống miền Nam'!$A$7:$I$120,8,0),0)</f>
        <v>0</v>
      </c>
      <c r="N229">
        <f>IFERROR(VLOOKUP(A229,'Van vòi'!$A$6:$G$97,7,0),0)</f>
        <v>0</v>
      </c>
      <c r="O229">
        <f>IFERROR(VLOOKUP(A229,'Ống luồn dây điện'!$A$7:$I$26,8,0),0)</f>
        <v>0</v>
      </c>
      <c r="P229">
        <f>IFERROR(VLOOKUP(B229,'PK HDPE'!$A$6:$H$13,7,0),0)</f>
        <v>0</v>
      </c>
      <c r="R229" s="4">
        <f t="shared" si="11"/>
        <v>25</v>
      </c>
      <c r="S229" s="252">
        <v>0.1</v>
      </c>
      <c r="T229">
        <f t="shared" si="12"/>
        <v>3</v>
      </c>
      <c r="U229" s="4">
        <f t="shared" si="13"/>
        <v>28</v>
      </c>
      <c r="V229" s="4">
        <f>VLOOKUP(B229,[2]DG!$C$2:$E$6048,3,0)-R229</f>
        <v>7339</v>
      </c>
      <c r="W229" t="str">
        <f>VLOOKUP(A229,'[3]Danh mục full'!$A$4:$A$1739,1,0)</f>
        <v>12CTX2525</v>
      </c>
    </row>
    <row r="230" spans="1:23" hidden="1" x14ac:dyDescent="0.25">
      <c r="A230" t="s">
        <v>391</v>
      </c>
      <c r="B230" t="s">
        <v>391</v>
      </c>
      <c r="C230" t="s">
        <v>392</v>
      </c>
      <c r="D230" s="1">
        <v>488813</v>
      </c>
      <c r="E230" s="1" t="s">
        <v>2</v>
      </c>
      <c r="F230" s="1" t="s">
        <v>2355</v>
      </c>
      <c r="G230" s="1" t="str">
        <f>IFERROR(VLOOKUP(A230,'Phụ kiện PPR'!$A$6:$H$533,7,0),0)</f>
        <v>32/20</v>
      </c>
      <c r="H230" s="1">
        <f>IFERROR(VLOOKUP(A230,'Ống PPR'!$A$6:$I$90,8,0),0)</f>
        <v>0</v>
      </c>
      <c r="I230">
        <f>IFERROR(VLOOKUP(A230,'Ống HDPE'!$A$7:$I$7905,8,0),0)</f>
        <v>0</v>
      </c>
      <c r="J230">
        <f>IFERROR(VLOOKUP(A230,'Ống Dismy'!$A$6:$M$1900,14,0),0)</f>
        <v>0</v>
      </c>
      <c r="K230">
        <f>IFERROR(VLOOKUP(A230,CP!$A$7:$J$16000,12,0),0)</f>
        <v>0</v>
      </c>
      <c r="L230">
        <f>IFERROR(VLOOKUP(A230,'Phụ kiện PVC'!$A$5:$I$465,10,0),0)</f>
        <v>0</v>
      </c>
      <c r="M230">
        <f>IFERROR(VLOOKUP(A230,'Ống miền Nam'!$A$7:$I$120,8,0),0)</f>
        <v>0</v>
      </c>
      <c r="N230">
        <f>IFERROR(VLOOKUP(A230,'Van vòi'!$A$6:$G$97,7,0),0)</f>
        <v>0</v>
      </c>
      <c r="O230">
        <f>IFERROR(VLOOKUP(A230,'Ống luồn dây điện'!$A$7:$I$26,8,0),0)</f>
        <v>0</v>
      </c>
      <c r="P230">
        <f>IFERROR(VLOOKUP(B230,'PK HDPE'!$A$6:$H$13,7,0),0)</f>
        <v>0</v>
      </c>
      <c r="R230" s="4">
        <f t="shared" si="11"/>
        <v>0</v>
      </c>
      <c r="S230" s="252">
        <v>0.1</v>
      </c>
      <c r="T230">
        <f t="shared" si="12"/>
        <v>0</v>
      </c>
      <c r="U230" s="4">
        <f t="shared" si="13"/>
        <v>0</v>
      </c>
      <c r="V230" s="4">
        <f>VLOOKUP(B230,[2]DG!$C$2:$E$6048,3,0)-R230</f>
        <v>25727</v>
      </c>
      <c r="W230" t="str">
        <f>VLOOKUP(A230,'[3]Danh mục full'!$A$4:$A$1739,1,0)</f>
        <v>12CTX3220</v>
      </c>
    </row>
    <row r="231" spans="1:23" hidden="1" x14ac:dyDescent="0.25">
      <c r="A231" t="s">
        <v>393</v>
      </c>
      <c r="B231" t="s">
        <v>393</v>
      </c>
      <c r="C231" t="s">
        <v>394</v>
      </c>
      <c r="D231" s="1">
        <v>8206913</v>
      </c>
      <c r="E231" s="1" t="s">
        <v>2</v>
      </c>
      <c r="F231" s="1" t="s">
        <v>2355</v>
      </c>
      <c r="G231" s="1" t="str">
        <f>IFERROR(VLOOKUP(A231,'Phụ kiện PPR'!$A$6:$H$533,7,0),0)</f>
        <v>32/25</v>
      </c>
      <c r="H231" s="1">
        <f>IFERROR(VLOOKUP(A231,'Ống PPR'!$A$6:$I$90,8,0),0)</f>
        <v>0</v>
      </c>
      <c r="I231">
        <f>IFERROR(VLOOKUP(A231,'Ống HDPE'!$A$7:$I$7905,8,0),0)</f>
        <v>0</v>
      </c>
      <c r="J231">
        <f>IFERROR(VLOOKUP(A231,'Ống Dismy'!$A$6:$M$1900,14,0),0)</f>
        <v>0</v>
      </c>
      <c r="K231">
        <f>IFERROR(VLOOKUP(A231,CP!$A$7:$J$16000,12,0),0)</f>
        <v>0</v>
      </c>
      <c r="L231">
        <f>IFERROR(VLOOKUP(A231,'Phụ kiện PVC'!$A$5:$I$465,10,0),0)</f>
        <v>0</v>
      </c>
      <c r="M231">
        <f>IFERROR(VLOOKUP(A231,'Ống miền Nam'!$A$7:$I$120,8,0),0)</f>
        <v>0</v>
      </c>
      <c r="N231">
        <f>IFERROR(VLOOKUP(A231,'Van vòi'!$A$6:$G$97,7,0),0)</f>
        <v>0</v>
      </c>
      <c r="O231">
        <f>IFERROR(VLOOKUP(A231,'Ống luồn dây điện'!$A$7:$I$26,8,0),0)</f>
        <v>0</v>
      </c>
      <c r="P231">
        <f>IFERROR(VLOOKUP(B231,'PK HDPE'!$A$6:$H$13,7,0),0)</f>
        <v>0</v>
      </c>
      <c r="R231" s="4">
        <f t="shared" si="11"/>
        <v>0</v>
      </c>
      <c r="S231" s="252">
        <v>0.1</v>
      </c>
      <c r="T231">
        <f t="shared" si="12"/>
        <v>0</v>
      </c>
      <c r="U231" s="4">
        <f t="shared" si="13"/>
        <v>0</v>
      </c>
      <c r="V231" s="4">
        <f>VLOOKUP(B231,[2]DG!$C$2:$E$6048,3,0)-R231</f>
        <v>25727</v>
      </c>
      <c r="W231" t="str">
        <f>VLOOKUP(A231,'[3]Danh mục full'!$A$4:$A$1739,1,0)</f>
        <v>12CTX3225</v>
      </c>
    </row>
    <row r="232" spans="1:23" hidden="1" x14ac:dyDescent="0.25">
      <c r="A232" t="s">
        <v>395</v>
      </c>
      <c r="B232" t="s">
        <v>395</v>
      </c>
      <c r="C232" t="s">
        <v>396</v>
      </c>
      <c r="D232" s="1">
        <v>207780941.60000002</v>
      </c>
      <c r="E232" s="1" t="s">
        <v>2</v>
      </c>
      <c r="F232" s="1" t="s">
        <v>2355</v>
      </c>
      <c r="G232" s="1">
        <f>IFERROR(VLOOKUP(A232,'Phụ kiện PPR'!$A$6:$H$533,7,0),0)</f>
        <v>32</v>
      </c>
      <c r="H232" s="1">
        <f>IFERROR(VLOOKUP(A232,'Ống PPR'!$A$6:$I$90,8,0),0)</f>
        <v>0</v>
      </c>
      <c r="I232">
        <f>IFERROR(VLOOKUP(A232,'Ống HDPE'!$A$7:$I$7905,8,0),0)</f>
        <v>0</v>
      </c>
      <c r="J232">
        <f>IFERROR(VLOOKUP(A232,'Ống Dismy'!$A$6:$M$1900,14,0),0)</f>
        <v>0</v>
      </c>
      <c r="K232">
        <f>IFERROR(VLOOKUP(A232,CP!$A$7:$J$16000,12,0),0)</f>
        <v>0</v>
      </c>
      <c r="L232">
        <f>IFERROR(VLOOKUP(A232,'Phụ kiện PVC'!$A$5:$I$465,10,0),0)</f>
        <v>0</v>
      </c>
      <c r="M232">
        <f>IFERROR(VLOOKUP(A232,'Ống miền Nam'!$A$7:$I$120,8,0),0)</f>
        <v>0</v>
      </c>
      <c r="N232">
        <f>IFERROR(VLOOKUP(A232,'Van vòi'!$A$6:$G$97,7,0),0)</f>
        <v>0</v>
      </c>
      <c r="O232">
        <f>IFERROR(VLOOKUP(A232,'Ống luồn dây điện'!$A$7:$I$26,8,0),0)</f>
        <v>0</v>
      </c>
      <c r="P232">
        <f>IFERROR(VLOOKUP(B232,'PK HDPE'!$A$6:$H$13,7,0),0)</f>
        <v>0</v>
      </c>
      <c r="R232" s="4">
        <f t="shared" si="11"/>
        <v>32</v>
      </c>
      <c r="S232" s="252">
        <v>0.1</v>
      </c>
      <c r="T232">
        <f t="shared" si="12"/>
        <v>3</v>
      </c>
      <c r="U232" s="4">
        <f t="shared" si="13"/>
        <v>35</v>
      </c>
      <c r="V232" s="4">
        <f>VLOOKUP(B232,[2]DG!$C$2:$E$6048,3,0)-R232</f>
        <v>12877</v>
      </c>
      <c r="W232" t="str">
        <f>VLOOKUP(A232,'[3]Danh mục full'!$A$4:$A$1739,1,0)</f>
        <v>12CTX3232</v>
      </c>
    </row>
    <row r="233" spans="1:23" hidden="1" x14ac:dyDescent="0.25">
      <c r="A233" t="s">
        <v>397</v>
      </c>
      <c r="B233" t="s">
        <v>397</v>
      </c>
      <c r="C233" t="s">
        <v>398</v>
      </c>
      <c r="D233" s="1">
        <v>106184254</v>
      </c>
      <c r="E233" s="1" t="s">
        <v>2</v>
      </c>
      <c r="F233" s="1" t="s">
        <v>2355</v>
      </c>
      <c r="G233" s="1">
        <f>IFERROR(VLOOKUP(A233,'Phụ kiện PPR'!$A$6:$H$533,7,0),0)</f>
        <v>40</v>
      </c>
      <c r="H233" s="1">
        <f>IFERROR(VLOOKUP(A233,'Ống PPR'!$A$6:$I$90,8,0),0)</f>
        <v>0</v>
      </c>
      <c r="I233">
        <f>IFERROR(VLOOKUP(A233,'Ống HDPE'!$A$7:$I$7905,8,0),0)</f>
        <v>0</v>
      </c>
      <c r="J233">
        <f>IFERROR(VLOOKUP(A233,'Ống Dismy'!$A$6:$M$1900,14,0),0)</f>
        <v>0</v>
      </c>
      <c r="K233">
        <f>IFERROR(VLOOKUP(A233,CP!$A$7:$J$16000,12,0),0)</f>
        <v>0</v>
      </c>
      <c r="L233">
        <f>IFERROR(VLOOKUP(A233,'Phụ kiện PVC'!$A$5:$I$465,10,0),0)</f>
        <v>0</v>
      </c>
      <c r="M233">
        <f>IFERROR(VLOOKUP(A233,'Ống miền Nam'!$A$7:$I$120,8,0),0)</f>
        <v>0</v>
      </c>
      <c r="N233">
        <f>IFERROR(VLOOKUP(A233,'Van vòi'!$A$6:$G$97,7,0),0)</f>
        <v>0</v>
      </c>
      <c r="O233">
        <f>IFERROR(VLOOKUP(A233,'Ống luồn dây điện'!$A$7:$I$26,8,0),0)</f>
        <v>0</v>
      </c>
      <c r="P233">
        <f>IFERROR(VLOOKUP(B233,'PK HDPE'!$A$6:$H$13,7,0),0)</f>
        <v>0</v>
      </c>
      <c r="R233" s="4">
        <f t="shared" si="11"/>
        <v>40</v>
      </c>
      <c r="S233" s="252">
        <v>0.1</v>
      </c>
      <c r="T233">
        <f t="shared" si="12"/>
        <v>4</v>
      </c>
      <c r="U233" s="4">
        <f t="shared" si="13"/>
        <v>44</v>
      </c>
      <c r="V233" s="4">
        <f>VLOOKUP(B233,[2]DG!$C$2:$E$6048,3,0)-R233</f>
        <v>21051</v>
      </c>
      <c r="W233" t="str">
        <f>VLOOKUP(A233,'[3]Danh mục full'!$A$4:$A$1739,1,0)</f>
        <v>12CTX4040</v>
      </c>
    </row>
    <row r="234" spans="1:23" hidden="1" x14ac:dyDescent="0.25">
      <c r="A234" t="s">
        <v>399</v>
      </c>
      <c r="B234" t="s">
        <v>399</v>
      </c>
      <c r="C234" t="s">
        <v>400</v>
      </c>
      <c r="D234" s="1">
        <v>334418225</v>
      </c>
      <c r="E234" s="1" t="s">
        <v>2</v>
      </c>
      <c r="F234" s="1" t="s">
        <v>2355</v>
      </c>
      <c r="G234" s="1">
        <f>IFERROR(VLOOKUP(A234,'Phụ kiện PPR'!$A$6:$H$533,7,0),0)</f>
        <v>50</v>
      </c>
      <c r="H234" s="1">
        <f>IFERROR(VLOOKUP(A234,'Ống PPR'!$A$6:$I$90,8,0),0)</f>
        <v>0</v>
      </c>
      <c r="I234">
        <f>IFERROR(VLOOKUP(A234,'Ống HDPE'!$A$7:$I$7905,8,0),0)</f>
        <v>0</v>
      </c>
      <c r="J234">
        <f>IFERROR(VLOOKUP(A234,'Ống Dismy'!$A$6:$M$1900,14,0),0)</f>
        <v>0</v>
      </c>
      <c r="K234">
        <f>IFERROR(VLOOKUP(A234,CP!$A$7:$J$16000,12,0),0)</f>
        <v>0</v>
      </c>
      <c r="L234">
        <f>IFERROR(VLOOKUP(A234,'Phụ kiện PVC'!$A$5:$I$465,10,0),0)</f>
        <v>0</v>
      </c>
      <c r="M234">
        <f>IFERROR(VLOOKUP(A234,'Ống miền Nam'!$A$7:$I$120,8,0),0)</f>
        <v>0</v>
      </c>
      <c r="N234">
        <f>IFERROR(VLOOKUP(A234,'Van vòi'!$A$6:$G$97,7,0),0)</f>
        <v>0</v>
      </c>
      <c r="O234">
        <f>IFERROR(VLOOKUP(A234,'Ống luồn dây điện'!$A$7:$I$26,8,0),0)</f>
        <v>0</v>
      </c>
      <c r="P234">
        <f>IFERROR(VLOOKUP(B234,'PK HDPE'!$A$6:$H$13,7,0),0)</f>
        <v>0</v>
      </c>
      <c r="R234" s="4">
        <f t="shared" si="11"/>
        <v>50</v>
      </c>
      <c r="S234" s="252">
        <v>0.1</v>
      </c>
      <c r="T234">
        <f t="shared" si="12"/>
        <v>5</v>
      </c>
      <c r="U234" s="4">
        <f t="shared" si="13"/>
        <v>55</v>
      </c>
      <c r="V234" s="4">
        <f>VLOOKUP(B234,[2]DG!$C$2:$E$6048,3,0)-R234</f>
        <v>36677</v>
      </c>
      <c r="W234" t="str">
        <f>VLOOKUP(A234,'[3]Danh mục full'!$A$4:$A$1739,1,0)</f>
        <v>12CTX5050</v>
      </c>
    </row>
    <row r="235" spans="1:23" hidden="1" x14ac:dyDescent="0.25">
      <c r="A235" t="s">
        <v>401</v>
      </c>
      <c r="B235" t="s">
        <v>401</v>
      </c>
      <c r="C235" t="s">
        <v>402</v>
      </c>
      <c r="D235" s="1">
        <v>96144922.799999997</v>
      </c>
      <c r="E235" s="1" t="s">
        <v>2</v>
      </c>
      <c r="F235" s="1" t="s">
        <v>2355</v>
      </c>
      <c r="G235" s="1">
        <f>IFERROR(VLOOKUP(A235,'Phụ kiện PPR'!$A$6:$H$533,7,0),0)</f>
        <v>63</v>
      </c>
      <c r="H235" s="1">
        <f>IFERROR(VLOOKUP(A235,'Ống PPR'!$A$6:$I$90,8,0),0)</f>
        <v>0</v>
      </c>
      <c r="I235">
        <f>IFERROR(VLOOKUP(A235,'Ống HDPE'!$A$7:$I$7905,8,0),0)</f>
        <v>0</v>
      </c>
      <c r="J235">
        <f>IFERROR(VLOOKUP(A235,'Ống Dismy'!$A$6:$M$1900,14,0),0)</f>
        <v>0</v>
      </c>
      <c r="K235">
        <f>IFERROR(VLOOKUP(A235,CP!$A$7:$J$16000,12,0),0)</f>
        <v>0</v>
      </c>
      <c r="L235">
        <f>IFERROR(VLOOKUP(A235,'Phụ kiện PVC'!$A$5:$I$465,10,0),0)</f>
        <v>0</v>
      </c>
      <c r="M235">
        <f>IFERROR(VLOOKUP(A235,'Ống miền Nam'!$A$7:$I$120,8,0),0)</f>
        <v>0</v>
      </c>
      <c r="N235">
        <f>IFERROR(VLOOKUP(A235,'Van vòi'!$A$6:$G$97,7,0),0)</f>
        <v>0</v>
      </c>
      <c r="O235">
        <f>IFERROR(VLOOKUP(A235,'Ống luồn dây điện'!$A$7:$I$26,8,0),0)</f>
        <v>0</v>
      </c>
      <c r="P235">
        <f>IFERROR(VLOOKUP(B235,'PK HDPE'!$A$6:$H$13,7,0),0)</f>
        <v>0</v>
      </c>
      <c r="R235" s="4">
        <f t="shared" si="11"/>
        <v>63</v>
      </c>
      <c r="S235" s="252">
        <v>0.1</v>
      </c>
      <c r="T235">
        <f t="shared" si="12"/>
        <v>6</v>
      </c>
      <c r="U235" s="4">
        <f t="shared" si="13"/>
        <v>69</v>
      </c>
      <c r="V235" s="4">
        <f>VLOOKUP(B235,[2]DG!$C$2:$E$6048,3,0)-R235</f>
        <v>112301</v>
      </c>
      <c r="W235" t="str">
        <f>VLOOKUP(A235,'[3]Danh mục full'!$A$4:$A$1739,1,0)</f>
        <v>12CTX6363</v>
      </c>
    </row>
    <row r="236" spans="1:23" hidden="1" x14ac:dyDescent="0.25">
      <c r="A236" t="s">
        <v>403</v>
      </c>
      <c r="B236" t="s">
        <v>403</v>
      </c>
      <c r="C236" t="s">
        <v>404</v>
      </c>
      <c r="D236" s="1">
        <v>28254784.5</v>
      </c>
      <c r="E236" s="1" t="s">
        <v>2</v>
      </c>
      <c r="F236" s="1" t="s">
        <v>2355</v>
      </c>
      <c r="G236" s="1">
        <f>IFERROR(VLOOKUP(A236,'Phụ kiện PPR'!$A$6:$H$533,7,0),0)</f>
        <v>75</v>
      </c>
      <c r="H236" s="1">
        <f>IFERROR(VLOOKUP(A236,'Ống PPR'!$A$6:$I$90,8,0),0)</f>
        <v>0</v>
      </c>
      <c r="I236">
        <f>IFERROR(VLOOKUP(A236,'Ống HDPE'!$A$7:$I$7905,8,0),0)</f>
        <v>0</v>
      </c>
      <c r="J236">
        <f>IFERROR(VLOOKUP(A236,'Ống Dismy'!$A$6:$M$1900,14,0),0)</f>
        <v>0</v>
      </c>
      <c r="K236">
        <f>IFERROR(VLOOKUP(A236,CP!$A$7:$J$16000,12,0),0)</f>
        <v>0</v>
      </c>
      <c r="L236">
        <f>IFERROR(VLOOKUP(A236,'Phụ kiện PVC'!$A$5:$I$465,10,0),0)</f>
        <v>0</v>
      </c>
      <c r="M236">
        <f>IFERROR(VLOOKUP(A236,'Ống miền Nam'!$A$7:$I$120,8,0),0)</f>
        <v>0</v>
      </c>
      <c r="N236">
        <f>IFERROR(VLOOKUP(A236,'Van vòi'!$A$6:$G$97,7,0),0)</f>
        <v>0</v>
      </c>
      <c r="O236">
        <f>IFERROR(VLOOKUP(A236,'Ống luồn dây điện'!$A$7:$I$26,8,0),0)</f>
        <v>0</v>
      </c>
      <c r="P236">
        <f>IFERROR(VLOOKUP(B236,'PK HDPE'!$A$6:$H$13,7,0),0)</f>
        <v>0</v>
      </c>
      <c r="R236" s="4">
        <f t="shared" si="11"/>
        <v>75</v>
      </c>
      <c r="S236" s="252">
        <v>0.1</v>
      </c>
      <c r="T236">
        <f t="shared" si="12"/>
        <v>8</v>
      </c>
      <c r="U236" s="4">
        <f t="shared" si="13"/>
        <v>83</v>
      </c>
      <c r="V236" s="4">
        <f>VLOOKUP(B236,[2]DG!$C$2:$E$6048,3,0)-R236</f>
        <v>146470</v>
      </c>
      <c r="W236" t="str">
        <f>VLOOKUP(A236,'[3]Danh mục full'!$A$4:$A$1739,1,0)</f>
        <v>12CTX7575</v>
      </c>
    </row>
    <row r="237" spans="1:23" hidden="1" x14ac:dyDescent="0.25">
      <c r="A237" t="s">
        <v>405</v>
      </c>
      <c r="B237" t="s">
        <v>405</v>
      </c>
      <c r="C237" t="s">
        <v>406</v>
      </c>
      <c r="D237" s="1">
        <v>39759720.32</v>
      </c>
      <c r="E237" s="1" t="s">
        <v>2</v>
      </c>
      <c r="F237" s="1" t="s">
        <v>2355</v>
      </c>
      <c r="G237" s="1">
        <f>IFERROR(VLOOKUP(A237,'Phụ kiện PPR'!$A$6:$H$533,7,0),0)</f>
        <v>90</v>
      </c>
      <c r="H237" s="1">
        <f>IFERROR(VLOOKUP(A237,'Ống PPR'!$A$6:$I$90,8,0),0)</f>
        <v>0</v>
      </c>
      <c r="I237">
        <f>IFERROR(VLOOKUP(A237,'Ống HDPE'!$A$7:$I$7905,8,0),0)</f>
        <v>0</v>
      </c>
      <c r="J237">
        <f>IFERROR(VLOOKUP(A237,'Ống Dismy'!$A$6:$M$1900,14,0),0)</f>
        <v>0</v>
      </c>
      <c r="K237">
        <f>IFERROR(VLOOKUP(A237,CP!$A$7:$J$16000,12,0),0)</f>
        <v>0</v>
      </c>
      <c r="L237">
        <f>IFERROR(VLOOKUP(A237,'Phụ kiện PVC'!$A$5:$I$465,10,0),0)</f>
        <v>0</v>
      </c>
      <c r="M237">
        <f>IFERROR(VLOOKUP(A237,'Ống miền Nam'!$A$7:$I$120,8,0),0)</f>
        <v>0</v>
      </c>
      <c r="N237">
        <f>IFERROR(VLOOKUP(A237,'Van vòi'!$A$6:$G$97,7,0),0)</f>
        <v>0</v>
      </c>
      <c r="O237">
        <f>IFERROR(VLOOKUP(A237,'Ống luồn dây điện'!$A$7:$I$26,8,0),0)</f>
        <v>0</v>
      </c>
      <c r="P237">
        <f>IFERROR(VLOOKUP(B237,'PK HDPE'!$A$6:$H$13,7,0),0)</f>
        <v>0</v>
      </c>
      <c r="R237" s="4">
        <f t="shared" si="11"/>
        <v>90</v>
      </c>
      <c r="S237" s="252">
        <v>0.1</v>
      </c>
      <c r="T237">
        <f t="shared" si="12"/>
        <v>9</v>
      </c>
      <c r="U237" s="4">
        <f t="shared" si="13"/>
        <v>99</v>
      </c>
      <c r="V237" s="4">
        <f>VLOOKUP(B237,[2]DG!$C$2:$E$6048,3,0)-R237</f>
        <v>230001</v>
      </c>
      <c r="W237" t="str">
        <f>VLOOKUP(A237,'[3]Danh mục full'!$A$4:$A$1739,1,0)</f>
        <v>12CTX9090</v>
      </c>
    </row>
    <row r="238" spans="1:23" hidden="1" x14ac:dyDescent="0.25">
      <c r="A238" t="s">
        <v>407</v>
      </c>
      <c r="B238" t="s">
        <v>407</v>
      </c>
      <c r="C238" t="s">
        <v>408</v>
      </c>
      <c r="D238" s="1">
        <v>12777914</v>
      </c>
      <c r="E238" s="1" t="s">
        <v>2</v>
      </c>
      <c r="F238" s="1" t="s">
        <v>2355</v>
      </c>
      <c r="G238" s="1">
        <f>IFERROR(VLOOKUP(A238,'Phụ kiện PPR'!$A$6:$H$533,7,0),0)</f>
        <v>20</v>
      </c>
      <c r="H238" s="1">
        <f>IFERROR(VLOOKUP(A238,'Ống PPR'!$A$6:$I$90,8,0),0)</f>
        <v>0</v>
      </c>
      <c r="I238">
        <f>IFERROR(VLOOKUP(A238,'Ống HDPE'!$A$7:$I$7905,8,0),0)</f>
        <v>0</v>
      </c>
      <c r="J238">
        <f>IFERROR(VLOOKUP(A238,'Ống Dismy'!$A$6:$M$1900,14,0),0)</f>
        <v>0</v>
      </c>
      <c r="K238">
        <f>IFERROR(VLOOKUP(A238,CP!$A$7:$J$16000,12,0),0)</f>
        <v>0</v>
      </c>
      <c r="L238">
        <f>IFERROR(VLOOKUP(A238,'Phụ kiện PVC'!$A$5:$I$465,10,0),0)</f>
        <v>0</v>
      </c>
      <c r="M238">
        <f>IFERROR(VLOOKUP(A238,'Ống miền Nam'!$A$7:$I$120,8,0),0)</f>
        <v>0</v>
      </c>
      <c r="N238">
        <f>IFERROR(VLOOKUP(A238,'Van vòi'!$A$6:$G$97,7,0),0)</f>
        <v>0</v>
      </c>
      <c r="O238">
        <f>IFERROR(VLOOKUP(A238,'Ống luồn dây điện'!$A$7:$I$26,8,0),0)</f>
        <v>0</v>
      </c>
      <c r="P238">
        <f>IFERROR(VLOOKUP(B238,'PK HDPE'!$A$6:$H$13,7,0),0)</f>
        <v>0</v>
      </c>
      <c r="R238" s="4">
        <f t="shared" si="11"/>
        <v>20</v>
      </c>
      <c r="S238" s="252">
        <v>0.1</v>
      </c>
      <c r="T238">
        <f t="shared" si="12"/>
        <v>2</v>
      </c>
      <c r="U238" s="4">
        <f t="shared" si="13"/>
        <v>22</v>
      </c>
      <c r="V238" s="4">
        <f>VLOOKUP(B238,[2]DG!$C$2:$E$6048,3,0)-R238</f>
        <v>2889</v>
      </c>
      <c r="W238" t="str">
        <f>VLOOKUP(A238,'[3]Danh mục full'!$A$4:$A$1739,1,0)</f>
        <v>12MSG20</v>
      </c>
    </row>
    <row r="239" spans="1:23" hidden="1" x14ac:dyDescent="0.25">
      <c r="A239" t="s">
        <v>409</v>
      </c>
      <c r="B239" t="s">
        <v>409</v>
      </c>
      <c r="C239" t="s">
        <v>410</v>
      </c>
      <c r="D239" s="1">
        <v>52759498.200000003</v>
      </c>
      <c r="E239" s="1" t="s">
        <v>2</v>
      </c>
      <c r="F239" s="1" t="s">
        <v>2355</v>
      </c>
      <c r="G239" s="1">
        <f>IFERROR(VLOOKUP(A239,'Phụ kiện PPR'!$A$6:$H$533,7,0),0)</f>
        <v>25</v>
      </c>
      <c r="H239" s="1">
        <f>IFERROR(VLOOKUP(A239,'Ống PPR'!$A$6:$I$90,8,0),0)</f>
        <v>0</v>
      </c>
      <c r="I239">
        <f>IFERROR(VLOOKUP(A239,'Ống HDPE'!$A$7:$I$7905,8,0),0)</f>
        <v>0</v>
      </c>
      <c r="J239">
        <f>IFERROR(VLOOKUP(A239,'Ống Dismy'!$A$6:$M$1900,14,0),0)</f>
        <v>0</v>
      </c>
      <c r="K239">
        <f>IFERROR(VLOOKUP(A239,CP!$A$7:$J$16000,12,0),0)</f>
        <v>0</v>
      </c>
      <c r="L239">
        <f>IFERROR(VLOOKUP(A239,'Phụ kiện PVC'!$A$5:$I$465,10,0),0)</f>
        <v>0</v>
      </c>
      <c r="M239">
        <f>IFERROR(VLOOKUP(A239,'Ống miền Nam'!$A$7:$I$120,8,0),0)</f>
        <v>0</v>
      </c>
      <c r="N239">
        <f>IFERROR(VLOOKUP(A239,'Van vòi'!$A$6:$G$97,7,0),0)</f>
        <v>0</v>
      </c>
      <c r="O239">
        <f>IFERROR(VLOOKUP(A239,'Ống luồn dây điện'!$A$7:$I$26,8,0),0)</f>
        <v>0</v>
      </c>
      <c r="P239">
        <f>IFERROR(VLOOKUP(B239,'PK HDPE'!$A$6:$H$13,7,0),0)</f>
        <v>0</v>
      </c>
      <c r="R239" s="4">
        <f t="shared" si="11"/>
        <v>25</v>
      </c>
      <c r="S239" s="252">
        <v>0.1</v>
      </c>
      <c r="T239">
        <f t="shared" si="12"/>
        <v>3</v>
      </c>
      <c r="U239" s="4">
        <f t="shared" si="13"/>
        <v>28</v>
      </c>
      <c r="V239" s="4">
        <f>VLOOKUP(B239,[2]DG!$C$2:$E$6048,3,0)-R239</f>
        <v>4884</v>
      </c>
      <c r="W239" t="str">
        <f>VLOOKUP(A239,'[3]Danh mục full'!$A$4:$A$1739,1,0)</f>
        <v>12MSG25</v>
      </c>
    </row>
    <row r="240" spans="1:23" hidden="1" x14ac:dyDescent="0.25">
      <c r="A240" t="s">
        <v>411</v>
      </c>
      <c r="B240" t="s">
        <v>411</v>
      </c>
      <c r="C240" t="s">
        <v>412</v>
      </c>
      <c r="D240" s="1">
        <v>8901248</v>
      </c>
      <c r="E240" s="1" t="s">
        <v>2</v>
      </c>
      <c r="F240" s="1" t="s">
        <v>2355</v>
      </c>
      <c r="G240" s="1">
        <f>IFERROR(VLOOKUP(A240,'Phụ kiện PPR'!$A$6:$H$533,7,0),0)</f>
        <v>32</v>
      </c>
      <c r="H240" s="1">
        <f>IFERROR(VLOOKUP(A240,'Ống PPR'!$A$6:$I$90,8,0),0)</f>
        <v>0</v>
      </c>
      <c r="I240">
        <f>IFERROR(VLOOKUP(A240,'Ống HDPE'!$A$7:$I$7905,8,0),0)</f>
        <v>0</v>
      </c>
      <c r="J240">
        <f>IFERROR(VLOOKUP(A240,'Ống Dismy'!$A$6:$M$1900,14,0),0)</f>
        <v>0</v>
      </c>
      <c r="K240">
        <f>IFERROR(VLOOKUP(A240,CP!$A$7:$J$16000,12,0),0)</f>
        <v>0</v>
      </c>
      <c r="L240">
        <f>IFERROR(VLOOKUP(A240,'Phụ kiện PVC'!$A$5:$I$465,10,0),0)</f>
        <v>0</v>
      </c>
      <c r="M240">
        <f>IFERROR(VLOOKUP(A240,'Ống miền Nam'!$A$7:$I$120,8,0),0)</f>
        <v>0</v>
      </c>
      <c r="N240">
        <f>IFERROR(VLOOKUP(A240,'Van vòi'!$A$6:$G$97,7,0),0)</f>
        <v>0</v>
      </c>
      <c r="O240">
        <f>IFERROR(VLOOKUP(A240,'Ống luồn dây điện'!$A$7:$I$26,8,0),0)</f>
        <v>0</v>
      </c>
      <c r="P240">
        <f>IFERROR(VLOOKUP(B240,'PK HDPE'!$A$6:$H$13,7,0),0)</f>
        <v>0</v>
      </c>
      <c r="R240" s="4">
        <f t="shared" si="11"/>
        <v>32</v>
      </c>
      <c r="S240" s="252">
        <v>0.1</v>
      </c>
      <c r="T240">
        <f t="shared" si="12"/>
        <v>3</v>
      </c>
      <c r="U240" s="4">
        <f t="shared" si="13"/>
        <v>35</v>
      </c>
      <c r="V240" s="4">
        <f>VLOOKUP(B240,[2]DG!$C$2:$E$6048,3,0)-R240</f>
        <v>7604</v>
      </c>
      <c r="W240" t="str">
        <f>VLOOKUP(A240,'[3]Danh mục full'!$A$4:$A$1739,1,0)</f>
        <v>12MSG32</v>
      </c>
    </row>
    <row r="241" spans="1:23" hidden="1" x14ac:dyDescent="0.25">
      <c r="A241" t="s">
        <v>413</v>
      </c>
      <c r="B241" t="s">
        <v>413</v>
      </c>
      <c r="C241" t="s">
        <v>414</v>
      </c>
      <c r="D241" s="1">
        <v>3259415.2</v>
      </c>
      <c r="E241" s="1" t="s">
        <v>2</v>
      </c>
      <c r="F241" s="1" t="s">
        <v>2355</v>
      </c>
      <c r="G241" s="1">
        <f>IFERROR(VLOOKUP(A241,'Phụ kiện PPR'!$A$6:$H$533,7,0),0)</f>
        <v>40</v>
      </c>
      <c r="H241" s="1">
        <f>IFERROR(VLOOKUP(A241,'Ống PPR'!$A$6:$I$90,8,0),0)</f>
        <v>0</v>
      </c>
      <c r="I241">
        <f>IFERROR(VLOOKUP(A241,'Ống HDPE'!$A$7:$I$7905,8,0),0)</f>
        <v>0</v>
      </c>
      <c r="J241">
        <f>IFERROR(VLOOKUP(A241,'Ống Dismy'!$A$6:$M$1900,14,0),0)</f>
        <v>0</v>
      </c>
      <c r="K241">
        <f>IFERROR(VLOOKUP(A241,CP!$A$7:$J$16000,12,0),0)</f>
        <v>0</v>
      </c>
      <c r="L241">
        <f>IFERROR(VLOOKUP(A241,'Phụ kiện PVC'!$A$5:$I$465,10,0),0)</f>
        <v>0</v>
      </c>
      <c r="M241">
        <f>IFERROR(VLOOKUP(A241,'Ống miền Nam'!$A$7:$I$120,8,0),0)</f>
        <v>0</v>
      </c>
      <c r="N241">
        <f>IFERROR(VLOOKUP(A241,'Van vòi'!$A$6:$G$97,7,0),0)</f>
        <v>0</v>
      </c>
      <c r="O241">
        <f>IFERROR(VLOOKUP(A241,'Ống luồn dây điện'!$A$7:$I$26,8,0),0)</f>
        <v>0</v>
      </c>
      <c r="P241">
        <f>IFERROR(VLOOKUP(B241,'PK HDPE'!$A$6:$H$13,7,0),0)</f>
        <v>0</v>
      </c>
      <c r="R241" s="4">
        <f t="shared" si="11"/>
        <v>40</v>
      </c>
      <c r="S241" s="252">
        <v>0.1</v>
      </c>
      <c r="T241">
        <f t="shared" si="12"/>
        <v>4</v>
      </c>
      <c r="U241" s="4">
        <f t="shared" si="13"/>
        <v>44</v>
      </c>
      <c r="V241" s="4">
        <f>VLOOKUP(B241,[2]DG!$C$2:$E$6048,3,0)-R241</f>
        <v>12142</v>
      </c>
      <c r="W241" t="str">
        <f>VLOOKUP(A241,'[3]Danh mục full'!$A$4:$A$1739,1,0)</f>
        <v>12MSG40</v>
      </c>
    </row>
    <row r="242" spans="1:23" hidden="1" x14ac:dyDescent="0.25">
      <c r="A242" t="s">
        <v>415</v>
      </c>
      <c r="B242" t="s">
        <v>415</v>
      </c>
      <c r="C242" t="s">
        <v>416</v>
      </c>
      <c r="D242" s="1">
        <v>8248491</v>
      </c>
      <c r="E242" s="1" t="s">
        <v>2</v>
      </c>
      <c r="F242" s="1" t="s">
        <v>2355</v>
      </c>
      <c r="G242" s="1">
        <f>IFERROR(VLOOKUP(A242,'Phụ kiện PPR'!$A$6:$H$533,7,0),0)</f>
        <v>50</v>
      </c>
      <c r="H242" s="1">
        <f>IFERROR(VLOOKUP(A242,'Ống PPR'!$A$6:$I$90,8,0),0)</f>
        <v>0</v>
      </c>
      <c r="I242">
        <f>IFERROR(VLOOKUP(A242,'Ống HDPE'!$A$7:$I$7905,8,0),0)</f>
        <v>0</v>
      </c>
      <c r="J242">
        <f>IFERROR(VLOOKUP(A242,'Ống Dismy'!$A$6:$M$1900,14,0),0)</f>
        <v>0</v>
      </c>
      <c r="K242">
        <f>IFERROR(VLOOKUP(A242,CP!$A$7:$J$16000,12,0),0)</f>
        <v>0</v>
      </c>
      <c r="L242">
        <f>IFERROR(VLOOKUP(A242,'Phụ kiện PVC'!$A$5:$I$465,10,0),0)</f>
        <v>0</v>
      </c>
      <c r="M242">
        <f>IFERROR(VLOOKUP(A242,'Ống miền Nam'!$A$7:$I$120,8,0),0)</f>
        <v>0</v>
      </c>
      <c r="N242">
        <f>IFERROR(VLOOKUP(A242,'Van vòi'!$A$6:$G$97,7,0),0)</f>
        <v>0</v>
      </c>
      <c r="O242">
        <f>IFERROR(VLOOKUP(A242,'Ống luồn dây điện'!$A$7:$I$26,8,0),0)</f>
        <v>0</v>
      </c>
      <c r="P242">
        <f>IFERROR(VLOOKUP(B242,'PK HDPE'!$A$6:$H$13,7,0),0)</f>
        <v>0</v>
      </c>
      <c r="R242" s="4">
        <f t="shared" si="11"/>
        <v>50</v>
      </c>
      <c r="S242" s="252">
        <v>0.1</v>
      </c>
      <c r="T242">
        <f t="shared" si="12"/>
        <v>5</v>
      </c>
      <c r="U242" s="4">
        <f t="shared" si="13"/>
        <v>55</v>
      </c>
      <c r="V242" s="4">
        <f>VLOOKUP(B242,[2]DG!$C$2:$E$6048,3,0)-R242</f>
        <v>22041</v>
      </c>
      <c r="W242" t="str">
        <f>VLOOKUP(A242,'[3]Danh mục full'!$A$4:$A$1739,1,0)</f>
        <v>12MSG50</v>
      </c>
    </row>
    <row r="243" spans="1:23" hidden="1" x14ac:dyDescent="0.25">
      <c r="A243" t="s">
        <v>417</v>
      </c>
      <c r="B243" t="s">
        <v>417</v>
      </c>
      <c r="C243" t="s">
        <v>418</v>
      </c>
      <c r="D243" s="1">
        <v>916205</v>
      </c>
      <c r="E243" s="1" t="s">
        <v>2</v>
      </c>
      <c r="F243" s="1" t="s">
        <v>2355</v>
      </c>
      <c r="G243" s="1">
        <f>IFERROR(VLOOKUP(A243,'Phụ kiện PPR'!$A$6:$H$533,7,0),0)</f>
        <v>63</v>
      </c>
      <c r="H243" s="1">
        <f>IFERROR(VLOOKUP(A243,'Ống PPR'!$A$6:$I$90,8,0),0)</f>
        <v>0</v>
      </c>
      <c r="I243">
        <f>IFERROR(VLOOKUP(A243,'Ống HDPE'!$A$7:$I$7905,8,0),0)</f>
        <v>0</v>
      </c>
      <c r="J243">
        <f>IFERROR(VLOOKUP(A243,'Ống Dismy'!$A$6:$M$1900,14,0),0)</f>
        <v>0</v>
      </c>
      <c r="K243">
        <f>IFERROR(VLOOKUP(A243,CP!$A$7:$J$16000,12,0),0)</f>
        <v>0</v>
      </c>
      <c r="L243">
        <f>IFERROR(VLOOKUP(A243,'Phụ kiện PVC'!$A$5:$I$465,10,0),0)</f>
        <v>0</v>
      </c>
      <c r="M243">
        <f>IFERROR(VLOOKUP(A243,'Ống miền Nam'!$A$7:$I$120,8,0),0)</f>
        <v>0</v>
      </c>
      <c r="N243">
        <f>IFERROR(VLOOKUP(A243,'Van vòi'!$A$6:$G$97,7,0),0)</f>
        <v>0</v>
      </c>
      <c r="O243">
        <f>IFERROR(VLOOKUP(A243,'Ống luồn dây điện'!$A$7:$I$26,8,0),0)</f>
        <v>0</v>
      </c>
      <c r="P243">
        <f>IFERROR(VLOOKUP(B243,'PK HDPE'!$A$6:$H$13,7,0),0)</f>
        <v>0</v>
      </c>
      <c r="R243" s="4">
        <f t="shared" si="11"/>
        <v>63</v>
      </c>
      <c r="S243" s="252">
        <v>0.1</v>
      </c>
      <c r="T243">
        <f t="shared" si="12"/>
        <v>6</v>
      </c>
      <c r="U243" s="4">
        <f t="shared" si="13"/>
        <v>69</v>
      </c>
      <c r="V243" s="4">
        <f>VLOOKUP(B243,[2]DG!$C$2:$E$6048,3,0)-R243</f>
        <v>46210</v>
      </c>
      <c r="W243" t="str">
        <f>VLOOKUP(A243,'[3]Danh mục full'!$A$4:$A$1739,1,0)</f>
        <v>12MSG63</v>
      </c>
    </row>
    <row r="244" spans="1:23" hidden="1" x14ac:dyDescent="0.25">
      <c r="A244" t="s">
        <v>419</v>
      </c>
      <c r="B244" t="s">
        <v>419</v>
      </c>
      <c r="C244" t="s">
        <v>420</v>
      </c>
      <c r="D244" s="1">
        <v>483602</v>
      </c>
      <c r="E244" s="1" t="s">
        <v>2</v>
      </c>
      <c r="F244" s="1" t="s">
        <v>2355</v>
      </c>
      <c r="G244" s="1">
        <f>IFERROR(VLOOKUP(A244,'Phụ kiện PPR'!$A$6:$H$533,7,0),0)</f>
        <v>75</v>
      </c>
      <c r="H244" s="1">
        <f>IFERROR(VLOOKUP(A244,'Ống PPR'!$A$6:$I$90,8,0),0)</f>
        <v>0</v>
      </c>
      <c r="I244">
        <f>IFERROR(VLOOKUP(A244,'Ống HDPE'!$A$7:$I$7905,8,0),0)</f>
        <v>0</v>
      </c>
      <c r="J244">
        <f>IFERROR(VLOOKUP(A244,'Ống Dismy'!$A$6:$M$1900,14,0),0)</f>
        <v>0</v>
      </c>
      <c r="K244">
        <f>IFERROR(VLOOKUP(A244,CP!$A$7:$J$16000,12,0),0)</f>
        <v>0</v>
      </c>
      <c r="L244">
        <f>IFERROR(VLOOKUP(A244,'Phụ kiện PVC'!$A$5:$I$465,10,0),0)</f>
        <v>0</v>
      </c>
      <c r="M244">
        <f>IFERROR(VLOOKUP(A244,'Ống miền Nam'!$A$7:$I$120,8,0),0)</f>
        <v>0</v>
      </c>
      <c r="N244">
        <f>IFERROR(VLOOKUP(A244,'Van vòi'!$A$6:$G$97,7,0),0)</f>
        <v>0</v>
      </c>
      <c r="O244">
        <f>IFERROR(VLOOKUP(A244,'Ống luồn dây điện'!$A$7:$I$26,8,0),0)</f>
        <v>0</v>
      </c>
      <c r="P244">
        <f>IFERROR(VLOOKUP(B244,'PK HDPE'!$A$6:$H$13,7,0),0)</f>
        <v>0</v>
      </c>
      <c r="R244" s="4">
        <f t="shared" si="11"/>
        <v>75</v>
      </c>
      <c r="S244" s="252">
        <v>0.1</v>
      </c>
      <c r="T244">
        <f t="shared" si="12"/>
        <v>8</v>
      </c>
      <c r="U244" s="4">
        <f t="shared" si="13"/>
        <v>83</v>
      </c>
      <c r="V244" s="4">
        <f>VLOOKUP(B244,[2]DG!$C$2:$E$6048,3,0)-R244</f>
        <v>73198</v>
      </c>
      <c r="W244" t="str">
        <f>VLOOKUP(A244,'[3]Danh mục full'!$A$4:$A$1739,1,0)</f>
        <v>12MSG75</v>
      </c>
    </row>
    <row r="245" spans="1:23" hidden="1" x14ac:dyDescent="0.25">
      <c r="A245" t="s">
        <v>421</v>
      </c>
      <c r="B245" t="s">
        <v>421</v>
      </c>
      <c r="C245" t="s">
        <v>422</v>
      </c>
      <c r="D245" s="1">
        <v>28100178</v>
      </c>
      <c r="E245" s="1" t="s">
        <v>2</v>
      </c>
      <c r="F245" s="1" t="s">
        <v>2355</v>
      </c>
      <c r="G245" s="1">
        <f>IFERROR(VLOOKUP(A245,'Phụ kiện PPR'!$A$6:$H$533,7,0),0)</f>
        <v>20</v>
      </c>
      <c r="H245" s="1">
        <f>IFERROR(VLOOKUP(A245,'Ống PPR'!$A$6:$I$90,8,0),0)</f>
        <v>0</v>
      </c>
      <c r="I245">
        <f>IFERROR(VLOOKUP(A245,'Ống HDPE'!$A$7:$I$7905,8,0),0)</f>
        <v>0</v>
      </c>
      <c r="J245">
        <f>IFERROR(VLOOKUP(A245,'Ống Dismy'!$A$6:$M$1900,14,0),0)</f>
        <v>0</v>
      </c>
      <c r="K245">
        <f>IFERROR(VLOOKUP(A245,CP!$A$7:$J$16000,12,0),0)</f>
        <v>0</v>
      </c>
      <c r="L245">
        <f>IFERROR(VLOOKUP(A245,'Phụ kiện PVC'!$A$5:$I$465,10,0),0)</f>
        <v>0</v>
      </c>
      <c r="M245">
        <f>IFERROR(VLOOKUP(A245,'Ống miền Nam'!$A$7:$I$120,8,0),0)</f>
        <v>0</v>
      </c>
      <c r="N245">
        <f>IFERROR(VLOOKUP(A245,'Van vòi'!$A$6:$G$97,7,0),0)</f>
        <v>0</v>
      </c>
      <c r="O245">
        <f>IFERROR(VLOOKUP(A245,'Ống luồn dây điện'!$A$7:$I$26,8,0),0)</f>
        <v>0</v>
      </c>
      <c r="P245">
        <f>IFERROR(VLOOKUP(B245,'PK HDPE'!$A$6:$H$13,7,0),0)</f>
        <v>0</v>
      </c>
      <c r="R245" s="4">
        <f t="shared" si="11"/>
        <v>20</v>
      </c>
      <c r="S245" s="252">
        <v>0.1</v>
      </c>
      <c r="T245">
        <f t="shared" si="12"/>
        <v>2</v>
      </c>
      <c r="U245" s="4">
        <f t="shared" si="13"/>
        <v>22</v>
      </c>
      <c r="V245" s="4">
        <f>VLOOKUP(B245,[2]DG!$C$2:$E$6048,3,0)-R245</f>
        <v>45798</v>
      </c>
      <c r="W245" t="str">
        <f>VLOOKUP(A245,'[3]Danh mục full'!$A$4:$A$1739,1,0)</f>
        <v>12MSRNG2012</v>
      </c>
    </row>
    <row r="246" spans="1:23" hidden="1" x14ac:dyDescent="0.25">
      <c r="A246" t="s">
        <v>423</v>
      </c>
      <c r="B246" t="s">
        <v>423</v>
      </c>
      <c r="C246" t="s">
        <v>424</v>
      </c>
      <c r="D246" s="1">
        <v>60847826</v>
      </c>
      <c r="E246" s="1" t="s">
        <v>2</v>
      </c>
      <c r="F246" s="1" t="s">
        <v>2355</v>
      </c>
      <c r="G246" s="1">
        <f>IFERROR(VLOOKUP(A246,'Phụ kiện PPR'!$A$6:$H$533,7,0),0)</f>
        <v>25</v>
      </c>
      <c r="H246" s="1">
        <f>IFERROR(VLOOKUP(A246,'Ống PPR'!$A$6:$I$90,8,0),0)</f>
        <v>0</v>
      </c>
      <c r="I246">
        <f>IFERROR(VLOOKUP(A246,'Ống HDPE'!$A$7:$I$7905,8,0),0)</f>
        <v>0</v>
      </c>
      <c r="J246">
        <f>IFERROR(VLOOKUP(A246,'Ống Dismy'!$A$6:$M$1900,14,0),0)</f>
        <v>0</v>
      </c>
      <c r="K246">
        <f>IFERROR(VLOOKUP(A246,CP!$A$7:$J$16000,12,0),0)</f>
        <v>0</v>
      </c>
      <c r="L246">
        <f>IFERROR(VLOOKUP(A246,'Phụ kiện PVC'!$A$5:$I$465,10,0),0)</f>
        <v>0</v>
      </c>
      <c r="M246">
        <f>IFERROR(VLOOKUP(A246,'Ống miền Nam'!$A$7:$I$120,8,0),0)</f>
        <v>0</v>
      </c>
      <c r="N246">
        <f>IFERROR(VLOOKUP(A246,'Van vòi'!$A$6:$G$97,7,0),0)</f>
        <v>0</v>
      </c>
      <c r="O246">
        <f>IFERROR(VLOOKUP(A246,'Ống luồn dây điện'!$A$7:$I$26,8,0),0)</f>
        <v>0</v>
      </c>
      <c r="P246">
        <f>IFERROR(VLOOKUP(B246,'PK HDPE'!$A$6:$H$13,7,0),0)</f>
        <v>0</v>
      </c>
      <c r="R246" s="4">
        <f t="shared" si="11"/>
        <v>25</v>
      </c>
      <c r="S246" s="252">
        <v>0.1</v>
      </c>
      <c r="T246">
        <f t="shared" si="12"/>
        <v>3</v>
      </c>
      <c r="U246" s="4">
        <f t="shared" si="13"/>
        <v>28</v>
      </c>
      <c r="V246" s="4">
        <f>VLOOKUP(B246,[2]DG!$C$2:$E$6048,3,0)-R246</f>
        <v>53430</v>
      </c>
      <c r="W246" t="str">
        <f>VLOOKUP(A246,'[3]Danh mục full'!$A$4:$A$1739,1,0)</f>
        <v>12MSRNG2512</v>
      </c>
    </row>
    <row r="247" spans="1:23" hidden="1" x14ac:dyDescent="0.25">
      <c r="A247" t="s">
        <v>425</v>
      </c>
      <c r="B247" t="s">
        <v>425</v>
      </c>
      <c r="C247" t="s">
        <v>426</v>
      </c>
      <c r="D247" s="1">
        <v>52930896</v>
      </c>
      <c r="E247" s="1" t="s">
        <v>2</v>
      </c>
      <c r="F247" s="1" t="s">
        <v>2355</v>
      </c>
      <c r="G247" s="1">
        <f>IFERROR(VLOOKUP(A247,'Phụ kiện PPR'!$A$6:$H$533,7,0),0)</f>
        <v>25</v>
      </c>
      <c r="H247" s="1">
        <f>IFERROR(VLOOKUP(A247,'Ống PPR'!$A$6:$I$90,8,0),0)</f>
        <v>0</v>
      </c>
      <c r="I247">
        <f>IFERROR(VLOOKUP(A247,'Ống HDPE'!$A$7:$I$7905,8,0),0)</f>
        <v>0</v>
      </c>
      <c r="J247">
        <f>IFERROR(VLOOKUP(A247,'Ống Dismy'!$A$6:$M$1900,14,0),0)</f>
        <v>0</v>
      </c>
      <c r="K247">
        <f>IFERROR(VLOOKUP(A247,CP!$A$7:$J$16000,12,0),0)</f>
        <v>0</v>
      </c>
      <c r="L247">
        <f>IFERROR(VLOOKUP(A247,'Phụ kiện PVC'!$A$5:$I$465,10,0),0)</f>
        <v>0</v>
      </c>
      <c r="M247">
        <f>IFERROR(VLOOKUP(A247,'Ống miền Nam'!$A$7:$I$120,8,0),0)</f>
        <v>0</v>
      </c>
      <c r="N247">
        <f>IFERROR(VLOOKUP(A247,'Van vòi'!$A$6:$G$97,7,0),0)</f>
        <v>0</v>
      </c>
      <c r="O247">
        <f>IFERROR(VLOOKUP(A247,'Ống luồn dây điện'!$A$7:$I$26,8,0),0)</f>
        <v>0</v>
      </c>
      <c r="P247">
        <f>IFERROR(VLOOKUP(B247,'PK HDPE'!$A$6:$H$13,7,0),0)</f>
        <v>0</v>
      </c>
      <c r="R247" s="4">
        <f t="shared" si="11"/>
        <v>25</v>
      </c>
      <c r="S247" s="252">
        <v>0.1</v>
      </c>
      <c r="T247">
        <f t="shared" si="12"/>
        <v>3</v>
      </c>
      <c r="U247" s="4">
        <f t="shared" si="13"/>
        <v>28</v>
      </c>
      <c r="V247" s="4">
        <f>VLOOKUP(B247,[2]DG!$C$2:$E$6048,3,0)-R247</f>
        <v>64157</v>
      </c>
      <c r="W247" t="str">
        <f>VLOOKUP(A247,'[3]Danh mục full'!$A$4:$A$1739,1,0)</f>
        <v>12MSRNG2534</v>
      </c>
    </row>
    <row r="248" spans="1:23" hidden="1" x14ac:dyDescent="0.25">
      <c r="A248" t="s">
        <v>427</v>
      </c>
      <c r="B248" t="s">
        <v>427</v>
      </c>
      <c r="C248" t="s">
        <v>428</v>
      </c>
      <c r="D248" s="1">
        <v>19670948.199999999</v>
      </c>
      <c r="E248" s="1" t="s">
        <v>2</v>
      </c>
      <c r="F248" s="1" t="s">
        <v>2355</v>
      </c>
      <c r="G248" s="1">
        <f>IFERROR(VLOOKUP(A248,'Phụ kiện PPR'!$A$6:$H$533,7,0),0)</f>
        <v>32</v>
      </c>
      <c r="H248" s="1">
        <f>IFERROR(VLOOKUP(A248,'Ống PPR'!$A$6:$I$90,8,0),0)</f>
        <v>0</v>
      </c>
      <c r="I248">
        <f>IFERROR(VLOOKUP(A248,'Ống HDPE'!$A$7:$I$7905,8,0),0)</f>
        <v>0</v>
      </c>
      <c r="J248">
        <f>IFERROR(VLOOKUP(A248,'Ống Dismy'!$A$6:$M$1900,14,0),0)</f>
        <v>0</v>
      </c>
      <c r="K248">
        <f>IFERROR(VLOOKUP(A248,CP!$A$7:$J$16000,12,0),0)</f>
        <v>0</v>
      </c>
      <c r="L248">
        <f>IFERROR(VLOOKUP(A248,'Phụ kiện PVC'!$A$5:$I$465,10,0),0)</f>
        <v>0</v>
      </c>
      <c r="M248">
        <f>IFERROR(VLOOKUP(A248,'Ống miền Nam'!$A$7:$I$120,8,0),0)</f>
        <v>0</v>
      </c>
      <c r="N248">
        <f>IFERROR(VLOOKUP(A248,'Van vòi'!$A$6:$G$97,7,0),0)</f>
        <v>0</v>
      </c>
      <c r="O248">
        <f>IFERROR(VLOOKUP(A248,'Ống luồn dây điện'!$A$7:$I$26,8,0),0)</f>
        <v>0</v>
      </c>
      <c r="P248">
        <f>IFERROR(VLOOKUP(B248,'PK HDPE'!$A$6:$H$13,7,0),0)</f>
        <v>0</v>
      </c>
      <c r="R248" s="4">
        <f t="shared" si="11"/>
        <v>32</v>
      </c>
      <c r="S248" s="252">
        <v>0.1</v>
      </c>
      <c r="T248">
        <f t="shared" si="12"/>
        <v>3</v>
      </c>
      <c r="U248" s="4">
        <f t="shared" si="13"/>
        <v>35</v>
      </c>
      <c r="V248" s="4">
        <f>VLOOKUP(B248,[2]DG!$C$2:$E$6048,3,0)-R248</f>
        <v>94332</v>
      </c>
      <c r="W248" t="str">
        <f>VLOOKUP(A248,'[3]Danh mục full'!$A$4:$A$1739,1,0)</f>
        <v>12MSRNG321</v>
      </c>
    </row>
    <row r="249" spans="1:23" hidden="1" x14ac:dyDescent="0.25">
      <c r="A249" t="s">
        <v>429</v>
      </c>
      <c r="B249" t="s">
        <v>429</v>
      </c>
      <c r="C249" t="s">
        <v>430</v>
      </c>
      <c r="D249" s="1">
        <v>25162660</v>
      </c>
      <c r="E249" s="1" t="s">
        <v>2</v>
      </c>
      <c r="F249" s="1" t="s">
        <v>2355</v>
      </c>
      <c r="G249" s="1">
        <f>IFERROR(VLOOKUP(A249,'Phụ kiện PPR'!$A$6:$H$533,7,0),0)</f>
        <v>40</v>
      </c>
      <c r="H249" s="1">
        <f>IFERROR(VLOOKUP(A249,'Ống PPR'!$A$6:$I$90,8,0),0)</f>
        <v>0</v>
      </c>
      <c r="I249">
        <f>IFERROR(VLOOKUP(A249,'Ống HDPE'!$A$7:$I$7905,8,0),0)</f>
        <v>0</v>
      </c>
      <c r="J249">
        <f>IFERROR(VLOOKUP(A249,'Ống Dismy'!$A$6:$M$1900,14,0),0)</f>
        <v>0</v>
      </c>
      <c r="K249">
        <f>IFERROR(VLOOKUP(A249,CP!$A$7:$J$16000,12,0),0)</f>
        <v>0</v>
      </c>
      <c r="L249">
        <f>IFERROR(VLOOKUP(A249,'Phụ kiện PVC'!$A$5:$I$465,10,0),0)</f>
        <v>0</v>
      </c>
      <c r="M249">
        <f>IFERROR(VLOOKUP(A249,'Ống miền Nam'!$A$7:$I$120,8,0),0)</f>
        <v>0</v>
      </c>
      <c r="N249">
        <f>IFERROR(VLOOKUP(A249,'Van vòi'!$A$6:$G$97,7,0),0)</f>
        <v>0</v>
      </c>
      <c r="O249">
        <f>IFERROR(VLOOKUP(A249,'Ống luồn dây điện'!$A$7:$I$26,8,0),0)</f>
        <v>0</v>
      </c>
      <c r="P249">
        <f>IFERROR(VLOOKUP(B249,'PK HDPE'!$A$6:$H$13,7,0),0)</f>
        <v>0</v>
      </c>
      <c r="R249" s="4">
        <f t="shared" si="11"/>
        <v>40</v>
      </c>
      <c r="S249" s="252">
        <v>0.1</v>
      </c>
      <c r="T249">
        <f t="shared" si="12"/>
        <v>4</v>
      </c>
      <c r="U249" s="4">
        <f t="shared" si="13"/>
        <v>44</v>
      </c>
      <c r="V249" s="4">
        <f>VLOOKUP(B249,[2]DG!$C$2:$E$6048,3,0)-R249</f>
        <v>287960</v>
      </c>
      <c r="W249" t="str">
        <f>VLOOKUP(A249,'[3]Danh mục full'!$A$4:$A$1739,1,0)</f>
        <v>12MSRNG40114</v>
      </c>
    </row>
    <row r="250" spans="1:23" hidden="1" x14ac:dyDescent="0.25">
      <c r="A250" t="s">
        <v>431</v>
      </c>
      <c r="B250" t="s">
        <v>431</v>
      </c>
      <c r="C250" t="s">
        <v>432</v>
      </c>
      <c r="D250" s="1">
        <v>34303660</v>
      </c>
      <c r="E250" s="1" t="s">
        <v>2</v>
      </c>
      <c r="F250" s="1" t="s">
        <v>2355</v>
      </c>
      <c r="G250" s="1">
        <f>IFERROR(VLOOKUP(A250,'Phụ kiện PPR'!$A$6:$H$533,7,0),0)</f>
        <v>50</v>
      </c>
      <c r="H250" s="1">
        <f>IFERROR(VLOOKUP(A250,'Ống PPR'!$A$6:$I$90,8,0),0)</f>
        <v>0</v>
      </c>
      <c r="I250">
        <f>IFERROR(VLOOKUP(A250,'Ống HDPE'!$A$7:$I$7905,8,0),0)</f>
        <v>0</v>
      </c>
      <c r="J250">
        <f>IFERROR(VLOOKUP(A250,'Ống Dismy'!$A$6:$M$1900,14,0),0)</f>
        <v>0</v>
      </c>
      <c r="K250">
        <f>IFERROR(VLOOKUP(A250,CP!$A$7:$J$16000,12,0),0)</f>
        <v>0</v>
      </c>
      <c r="L250">
        <f>IFERROR(VLOOKUP(A250,'Phụ kiện PVC'!$A$5:$I$465,10,0),0)</f>
        <v>0</v>
      </c>
      <c r="M250">
        <f>IFERROR(VLOOKUP(A250,'Ống miền Nam'!$A$7:$I$120,8,0),0)</f>
        <v>0</v>
      </c>
      <c r="N250">
        <f>IFERROR(VLOOKUP(A250,'Van vòi'!$A$6:$G$97,7,0),0)</f>
        <v>0</v>
      </c>
      <c r="O250">
        <f>IFERROR(VLOOKUP(A250,'Ống luồn dây điện'!$A$7:$I$26,8,0),0)</f>
        <v>0</v>
      </c>
      <c r="P250">
        <f>IFERROR(VLOOKUP(B250,'PK HDPE'!$A$6:$H$13,7,0),0)</f>
        <v>0</v>
      </c>
      <c r="R250" s="4">
        <f t="shared" si="11"/>
        <v>50</v>
      </c>
      <c r="S250" s="252">
        <v>0.1</v>
      </c>
      <c r="T250">
        <f t="shared" si="12"/>
        <v>5</v>
      </c>
      <c r="U250" s="4">
        <f t="shared" si="13"/>
        <v>55</v>
      </c>
      <c r="V250" s="4">
        <f>VLOOKUP(B250,[2]DG!$C$2:$E$6048,3,0)-R250</f>
        <v>359950</v>
      </c>
      <c r="W250" t="str">
        <f>VLOOKUP(A250,'[3]Danh mục full'!$A$4:$A$1739,1,0)</f>
        <v>12MSRNG50112</v>
      </c>
    </row>
    <row r="251" spans="1:23" hidden="1" x14ac:dyDescent="0.25">
      <c r="A251" t="s">
        <v>433</v>
      </c>
      <c r="B251" t="s">
        <v>433</v>
      </c>
      <c r="C251" t="s">
        <v>434</v>
      </c>
      <c r="D251" s="1">
        <v>10194274</v>
      </c>
      <c r="E251" s="1" t="s">
        <v>2</v>
      </c>
      <c r="F251" s="1" t="s">
        <v>2355</v>
      </c>
      <c r="G251" s="1">
        <f>IFERROR(VLOOKUP(A251,'Phụ kiện PPR'!$A$6:$H$533,7,0),0)</f>
        <v>63</v>
      </c>
      <c r="H251" s="1">
        <f>IFERROR(VLOOKUP(A251,'Ống PPR'!$A$6:$I$90,8,0),0)</f>
        <v>0</v>
      </c>
      <c r="I251">
        <f>IFERROR(VLOOKUP(A251,'Ống HDPE'!$A$7:$I$7905,8,0),0)</f>
        <v>0</v>
      </c>
      <c r="J251">
        <f>IFERROR(VLOOKUP(A251,'Ống Dismy'!$A$6:$M$1900,14,0),0)</f>
        <v>0</v>
      </c>
      <c r="K251">
        <f>IFERROR(VLOOKUP(A251,CP!$A$7:$J$16000,12,0),0)</f>
        <v>0</v>
      </c>
      <c r="L251">
        <f>IFERROR(VLOOKUP(A251,'Phụ kiện PVC'!$A$5:$I$465,10,0),0)</f>
        <v>0</v>
      </c>
      <c r="M251">
        <f>IFERROR(VLOOKUP(A251,'Ống miền Nam'!$A$7:$I$120,8,0),0)</f>
        <v>0</v>
      </c>
      <c r="N251">
        <f>IFERROR(VLOOKUP(A251,'Van vòi'!$A$6:$G$97,7,0),0)</f>
        <v>0</v>
      </c>
      <c r="O251">
        <f>IFERROR(VLOOKUP(A251,'Ống luồn dây điện'!$A$7:$I$26,8,0),0)</f>
        <v>0</v>
      </c>
      <c r="P251">
        <f>IFERROR(VLOOKUP(B251,'PK HDPE'!$A$6:$H$13,7,0),0)</f>
        <v>0</v>
      </c>
      <c r="R251" s="4">
        <f t="shared" si="11"/>
        <v>63</v>
      </c>
      <c r="S251" s="252">
        <v>0.1</v>
      </c>
      <c r="T251">
        <f t="shared" si="12"/>
        <v>6</v>
      </c>
      <c r="U251" s="4">
        <f t="shared" si="13"/>
        <v>69</v>
      </c>
      <c r="V251" s="4">
        <f>VLOOKUP(B251,[2]DG!$C$2:$E$6048,3,0)-R251</f>
        <v>579482</v>
      </c>
      <c r="W251" t="str">
        <f>VLOOKUP(A251,'[3]Danh mục full'!$A$4:$A$1739,1,0)</f>
        <v>12MSRNG632</v>
      </c>
    </row>
    <row r="252" spans="1:23" hidden="1" x14ac:dyDescent="0.25">
      <c r="A252" t="s">
        <v>435</v>
      </c>
      <c r="B252" t="s">
        <v>435</v>
      </c>
      <c r="C252" t="s">
        <v>436</v>
      </c>
      <c r="D252" s="1">
        <v>19675512</v>
      </c>
      <c r="E252" s="1" t="s">
        <v>2</v>
      </c>
      <c r="F252" s="1" t="s">
        <v>2355</v>
      </c>
      <c r="G252" s="1">
        <f>IFERROR(VLOOKUP(A252,'Phụ kiện PPR'!$A$6:$H$533,7,0),0)</f>
        <v>75</v>
      </c>
      <c r="H252" s="1">
        <f>IFERROR(VLOOKUP(A252,'Ống PPR'!$A$6:$I$90,8,0),0)</f>
        <v>0</v>
      </c>
      <c r="I252">
        <f>IFERROR(VLOOKUP(A252,'Ống HDPE'!$A$7:$I$7905,8,0),0)</f>
        <v>0</v>
      </c>
      <c r="J252">
        <f>IFERROR(VLOOKUP(A252,'Ống Dismy'!$A$6:$M$1900,14,0),0)</f>
        <v>0</v>
      </c>
      <c r="K252">
        <f>IFERROR(VLOOKUP(A252,CP!$A$7:$J$16000,12,0),0)</f>
        <v>0</v>
      </c>
      <c r="L252">
        <f>IFERROR(VLOOKUP(A252,'Phụ kiện PVC'!$A$5:$I$465,10,0),0)</f>
        <v>0</v>
      </c>
      <c r="M252">
        <f>IFERROR(VLOOKUP(A252,'Ống miền Nam'!$A$7:$I$120,8,0),0)</f>
        <v>0</v>
      </c>
      <c r="N252">
        <f>IFERROR(VLOOKUP(A252,'Van vòi'!$A$6:$G$97,7,0),0)</f>
        <v>0</v>
      </c>
      <c r="O252">
        <f>IFERROR(VLOOKUP(A252,'Ống luồn dây điện'!$A$7:$I$26,8,0),0)</f>
        <v>0</v>
      </c>
      <c r="P252">
        <f>IFERROR(VLOOKUP(B252,'PK HDPE'!$A$6:$H$13,7,0),0)</f>
        <v>0</v>
      </c>
      <c r="R252" s="4">
        <f t="shared" si="11"/>
        <v>75</v>
      </c>
      <c r="S252" s="252">
        <v>0.1</v>
      </c>
      <c r="T252">
        <f t="shared" si="12"/>
        <v>8</v>
      </c>
      <c r="U252" s="4">
        <f t="shared" si="13"/>
        <v>83</v>
      </c>
      <c r="V252" s="4">
        <f>VLOOKUP(B252,[2]DG!$C$2:$E$6048,3,0)-R252</f>
        <v>888198</v>
      </c>
      <c r="W252" t="str">
        <f>VLOOKUP(A252,'[3]Danh mục full'!$A$4:$A$1739,1,0)</f>
        <v>12MSRNG75212</v>
      </c>
    </row>
    <row r="253" spans="1:23" hidden="1" x14ac:dyDescent="0.25">
      <c r="A253" t="s">
        <v>437</v>
      </c>
      <c r="B253" t="s">
        <v>437</v>
      </c>
      <c r="C253" t="s">
        <v>438</v>
      </c>
      <c r="D253" s="1">
        <v>9480478</v>
      </c>
      <c r="E253" s="1" t="s">
        <v>2</v>
      </c>
      <c r="F253" s="1" t="s">
        <v>2355</v>
      </c>
      <c r="G253" s="1">
        <f>IFERROR(VLOOKUP(A253,'Phụ kiện PPR'!$A$6:$H$533,7,0),0)</f>
        <v>90</v>
      </c>
      <c r="H253" s="1">
        <f>IFERROR(VLOOKUP(A253,'Ống PPR'!$A$6:$I$90,8,0),0)</f>
        <v>0</v>
      </c>
      <c r="I253">
        <f>IFERROR(VLOOKUP(A253,'Ống HDPE'!$A$7:$I$7905,8,0),0)</f>
        <v>0</v>
      </c>
      <c r="J253">
        <f>IFERROR(VLOOKUP(A253,'Ống Dismy'!$A$6:$M$1900,14,0),0)</f>
        <v>0</v>
      </c>
      <c r="K253">
        <f>IFERROR(VLOOKUP(A253,CP!$A$7:$J$16000,12,0),0)</f>
        <v>0</v>
      </c>
      <c r="L253">
        <f>IFERROR(VLOOKUP(A253,'Phụ kiện PVC'!$A$5:$I$465,10,0),0)</f>
        <v>0</v>
      </c>
      <c r="M253">
        <f>IFERROR(VLOOKUP(A253,'Ống miền Nam'!$A$7:$I$120,8,0),0)</f>
        <v>0</v>
      </c>
      <c r="N253">
        <f>IFERROR(VLOOKUP(A253,'Van vòi'!$A$6:$G$97,7,0),0)</f>
        <v>0</v>
      </c>
      <c r="O253">
        <f>IFERROR(VLOOKUP(A253,'Ống luồn dây điện'!$A$7:$I$26,8,0),0)</f>
        <v>0</v>
      </c>
      <c r="P253">
        <f>IFERROR(VLOOKUP(B253,'PK HDPE'!$A$6:$H$13,7,0),0)</f>
        <v>0</v>
      </c>
      <c r="R253" s="4">
        <f t="shared" si="11"/>
        <v>90</v>
      </c>
      <c r="S253" s="252">
        <v>0.1</v>
      </c>
      <c r="T253">
        <f t="shared" si="12"/>
        <v>9</v>
      </c>
      <c r="U253" s="4">
        <f t="shared" si="13"/>
        <v>99</v>
      </c>
      <c r="V253" s="4">
        <f>VLOOKUP(B253,[2]DG!$C$2:$E$6048,3,0)-R253</f>
        <v>1795455</v>
      </c>
      <c r="W253" t="str">
        <f>VLOOKUP(A253,'[3]Danh mục full'!$A$4:$A$1739,1,0)</f>
        <v>12MSRNG903</v>
      </c>
    </row>
    <row r="254" spans="1:23" hidden="1" x14ac:dyDescent="0.25">
      <c r="A254" t="s">
        <v>439</v>
      </c>
      <c r="B254" t="s">
        <v>439</v>
      </c>
      <c r="C254" t="s">
        <v>440</v>
      </c>
      <c r="D254" s="1">
        <v>5631032.2000000002</v>
      </c>
      <c r="E254" s="1" t="s">
        <v>2</v>
      </c>
      <c r="F254" s="1" t="s">
        <v>2355</v>
      </c>
      <c r="G254" s="1">
        <f>IFERROR(VLOOKUP(A254,'Phụ kiện PPR'!$A$6:$H$533,7,0),0)</f>
        <v>20</v>
      </c>
      <c r="H254" s="1">
        <f>IFERROR(VLOOKUP(A254,'Ống PPR'!$A$6:$I$90,8,0),0)</f>
        <v>0</v>
      </c>
      <c r="I254">
        <f>IFERROR(VLOOKUP(A254,'Ống HDPE'!$A$7:$I$7905,8,0),0)</f>
        <v>0</v>
      </c>
      <c r="J254">
        <f>IFERROR(VLOOKUP(A254,'Ống Dismy'!$A$6:$M$1900,14,0),0)</f>
        <v>0</v>
      </c>
      <c r="K254">
        <f>IFERROR(VLOOKUP(A254,CP!$A$7:$J$16000,12,0),0)</f>
        <v>0</v>
      </c>
      <c r="L254">
        <f>IFERROR(VLOOKUP(A254,'Phụ kiện PVC'!$A$5:$I$465,10,0),0)</f>
        <v>0</v>
      </c>
      <c r="M254">
        <f>IFERROR(VLOOKUP(A254,'Ống miền Nam'!$A$7:$I$120,8,0),0)</f>
        <v>0</v>
      </c>
      <c r="N254">
        <f>IFERROR(VLOOKUP(A254,'Van vòi'!$A$6:$G$97,7,0),0)</f>
        <v>0</v>
      </c>
      <c r="O254">
        <f>IFERROR(VLOOKUP(A254,'Ống luồn dây điện'!$A$7:$I$26,8,0),0)</f>
        <v>0</v>
      </c>
      <c r="P254">
        <f>IFERROR(VLOOKUP(B254,'PK HDPE'!$A$6:$H$13,7,0),0)</f>
        <v>0</v>
      </c>
      <c r="R254" s="4">
        <f t="shared" si="11"/>
        <v>20</v>
      </c>
      <c r="S254" s="252">
        <v>0.1</v>
      </c>
      <c r="T254">
        <f t="shared" si="12"/>
        <v>2</v>
      </c>
      <c r="U254" s="4">
        <f t="shared" si="13"/>
        <v>22</v>
      </c>
      <c r="V254" s="4">
        <f>VLOOKUP(B254,[2]DG!$C$2:$E$6048,3,0)-R254</f>
        <v>45798</v>
      </c>
      <c r="W254" t="e">
        <f>VLOOKUP(A254,'[3]Danh mục full'!$A$4:$A$1739,1,0)</f>
        <v>#N/A</v>
      </c>
    </row>
    <row r="255" spans="1:23" hidden="1" x14ac:dyDescent="0.25">
      <c r="A255" t="s">
        <v>441</v>
      </c>
      <c r="B255" t="s">
        <v>441</v>
      </c>
      <c r="C255" t="s">
        <v>442</v>
      </c>
      <c r="D255" s="1">
        <v>0</v>
      </c>
      <c r="E255" s="1" t="s">
        <v>2</v>
      </c>
      <c r="F255" s="1" t="s">
        <v>2355</v>
      </c>
      <c r="G255" s="1">
        <f>IFERROR(VLOOKUP(A255,'Phụ kiện PPR'!$A$6:$H$533,7,0),0)</f>
        <v>25</v>
      </c>
      <c r="H255" s="1">
        <f>IFERROR(VLOOKUP(A255,'Ống PPR'!$A$6:$I$90,8,0),0)</f>
        <v>0</v>
      </c>
      <c r="I255">
        <f>IFERROR(VLOOKUP(A255,'Ống HDPE'!$A$7:$I$7905,8,0),0)</f>
        <v>0</v>
      </c>
      <c r="J255">
        <f>IFERROR(VLOOKUP(A255,'Ống Dismy'!$A$6:$M$1900,14,0),0)</f>
        <v>0</v>
      </c>
      <c r="K255">
        <f>IFERROR(VLOOKUP(A255,CP!$A$7:$J$16000,12,0),0)</f>
        <v>0</v>
      </c>
      <c r="L255">
        <f>IFERROR(VLOOKUP(A255,'Phụ kiện PVC'!$A$5:$I$465,10,0),0)</f>
        <v>0</v>
      </c>
      <c r="M255">
        <f>IFERROR(VLOOKUP(A255,'Ống miền Nam'!$A$7:$I$120,8,0),0)</f>
        <v>0</v>
      </c>
      <c r="N255">
        <f>IFERROR(VLOOKUP(A255,'Van vòi'!$A$6:$G$97,7,0),0)</f>
        <v>0</v>
      </c>
      <c r="O255">
        <f>IFERROR(VLOOKUP(A255,'Ống luồn dây điện'!$A$7:$I$26,8,0),0)</f>
        <v>0</v>
      </c>
      <c r="P255">
        <f>IFERROR(VLOOKUP(B255,'PK HDPE'!$A$6:$H$13,7,0),0)</f>
        <v>0</v>
      </c>
      <c r="R255" s="4">
        <f t="shared" si="11"/>
        <v>25</v>
      </c>
      <c r="S255" s="252">
        <v>0.1</v>
      </c>
      <c r="T255">
        <f t="shared" si="12"/>
        <v>3</v>
      </c>
      <c r="U255" s="4">
        <f t="shared" si="13"/>
        <v>28</v>
      </c>
      <c r="V255" s="4">
        <f>VLOOKUP(B255,[2]DG!$C$2:$E$6048,3,0)-R255</f>
        <v>53430</v>
      </c>
      <c r="W255" t="e">
        <f>VLOOKUP(A255,'[3]Danh mục full'!$A$4:$A$1739,1,0)</f>
        <v>#N/A</v>
      </c>
    </row>
    <row r="256" spans="1:23" hidden="1" x14ac:dyDescent="0.25">
      <c r="A256" t="s">
        <v>443</v>
      </c>
      <c r="B256" t="s">
        <v>443</v>
      </c>
      <c r="C256" t="s">
        <v>444</v>
      </c>
      <c r="D256" s="1">
        <v>738498</v>
      </c>
      <c r="E256" s="1" t="s">
        <v>2</v>
      </c>
      <c r="F256" s="1" t="s">
        <v>2355</v>
      </c>
      <c r="G256" s="1">
        <f>IFERROR(VLOOKUP(A256,'Phụ kiện PPR'!$A$6:$H$533,7,0),0)</f>
        <v>25</v>
      </c>
      <c r="H256" s="1">
        <f>IFERROR(VLOOKUP(A256,'Ống PPR'!$A$6:$I$90,8,0),0)</f>
        <v>0</v>
      </c>
      <c r="I256">
        <f>IFERROR(VLOOKUP(A256,'Ống HDPE'!$A$7:$I$7905,8,0),0)</f>
        <v>0</v>
      </c>
      <c r="J256">
        <f>IFERROR(VLOOKUP(A256,'Ống Dismy'!$A$6:$M$1900,14,0),0)</f>
        <v>0</v>
      </c>
      <c r="K256">
        <f>IFERROR(VLOOKUP(A256,CP!$A$7:$J$16000,12,0),0)</f>
        <v>0</v>
      </c>
      <c r="L256">
        <f>IFERROR(VLOOKUP(A256,'Phụ kiện PVC'!$A$5:$I$465,10,0),0)</f>
        <v>0</v>
      </c>
      <c r="M256">
        <f>IFERROR(VLOOKUP(A256,'Ống miền Nam'!$A$7:$I$120,8,0),0)</f>
        <v>0</v>
      </c>
      <c r="N256">
        <f>IFERROR(VLOOKUP(A256,'Van vòi'!$A$6:$G$97,7,0),0)</f>
        <v>0</v>
      </c>
      <c r="O256">
        <f>IFERROR(VLOOKUP(A256,'Ống luồn dây điện'!$A$7:$I$26,8,0),0)</f>
        <v>0</v>
      </c>
      <c r="P256">
        <f>IFERROR(VLOOKUP(B256,'PK HDPE'!$A$6:$H$13,7,0),0)</f>
        <v>0</v>
      </c>
      <c r="R256" s="4">
        <f t="shared" si="11"/>
        <v>25</v>
      </c>
      <c r="S256" s="252">
        <v>0.1</v>
      </c>
      <c r="T256">
        <f t="shared" si="12"/>
        <v>3</v>
      </c>
      <c r="U256" s="4">
        <f t="shared" si="13"/>
        <v>28</v>
      </c>
      <c r="V256" s="4">
        <f>VLOOKUP(B256,[2]DG!$C$2:$E$6048,3,0)-R256</f>
        <v>64157</v>
      </c>
      <c r="W256" t="e">
        <f>VLOOKUP(A256,'[3]Danh mục full'!$A$4:$A$1739,1,0)</f>
        <v>#N/A</v>
      </c>
    </row>
    <row r="257" spans="1:23" hidden="1" x14ac:dyDescent="0.25">
      <c r="A257" t="s">
        <v>445</v>
      </c>
      <c r="B257" t="s">
        <v>445</v>
      </c>
      <c r="C257" t="s">
        <v>446</v>
      </c>
      <c r="D257" s="1">
        <v>717166</v>
      </c>
      <c r="E257" s="1" t="s">
        <v>2</v>
      </c>
      <c r="F257" s="1" t="s">
        <v>2355</v>
      </c>
      <c r="G257" s="1">
        <f>IFERROR(VLOOKUP(A257,'Phụ kiện PPR'!$A$6:$H$533,7,0),0)</f>
        <v>32</v>
      </c>
      <c r="H257" s="1">
        <f>IFERROR(VLOOKUP(A257,'Ống PPR'!$A$6:$I$90,8,0),0)</f>
        <v>0</v>
      </c>
      <c r="I257">
        <f>IFERROR(VLOOKUP(A257,'Ống HDPE'!$A$7:$I$7905,8,0),0)</f>
        <v>0</v>
      </c>
      <c r="J257">
        <f>IFERROR(VLOOKUP(A257,'Ống Dismy'!$A$6:$M$1900,14,0),0)</f>
        <v>0</v>
      </c>
      <c r="K257">
        <f>IFERROR(VLOOKUP(A257,CP!$A$7:$J$16000,12,0),0)</f>
        <v>0</v>
      </c>
      <c r="L257">
        <f>IFERROR(VLOOKUP(A257,'Phụ kiện PVC'!$A$5:$I$465,10,0),0)</f>
        <v>0</v>
      </c>
      <c r="M257">
        <f>IFERROR(VLOOKUP(A257,'Ống miền Nam'!$A$7:$I$120,8,0),0)</f>
        <v>0</v>
      </c>
      <c r="N257">
        <f>IFERROR(VLOOKUP(A257,'Van vòi'!$A$6:$G$97,7,0),0)</f>
        <v>0</v>
      </c>
      <c r="O257">
        <f>IFERROR(VLOOKUP(A257,'Ống luồn dây điện'!$A$7:$I$26,8,0),0)</f>
        <v>0</v>
      </c>
      <c r="P257">
        <f>IFERROR(VLOOKUP(B257,'PK HDPE'!$A$6:$H$13,7,0),0)</f>
        <v>0</v>
      </c>
      <c r="R257" s="4">
        <f t="shared" si="11"/>
        <v>32</v>
      </c>
      <c r="S257" s="252">
        <v>0.1</v>
      </c>
      <c r="T257">
        <f t="shared" si="12"/>
        <v>3</v>
      </c>
      <c r="U257" s="4">
        <f t="shared" si="13"/>
        <v>35</v>
      </c>
      <c r="V257" s="4">
        <f>VLOOKUP(B257,[2]DG!$C$2:$E$6048,3,0)-R257</f>
        <v>94332</v>
      </c>
      <c r="W257" t="e">
        <f>VLOOKUP(A257,'[3]Danh mục full'!$A$4:$A$1739,1,0)</f>
        <v>#N/A</v>
      </c>
    </row>
    <row r="258" spans="1:23" hidden="1" x14ac:dyDescent="0.25">
      <c r="A258" t="s">
        <v>447</v>
      </c>
      <c r="B258" t="s">
        <v>447</v>
      </c>
      <c r="C258" t="s">
        <v>448</v>
      </c>
      <c r="D258" s="1">
        <v>5400000</v>
      </c>
      <c r="E258" s="1" t="s">
        <v>2</v>
      </c>
      <c r="F258" s="1" t="s">
        <v>2355</v>
      </c>
      <c r="G258" s="1">
        <f>IFERROR(VLOOKUP(A258,'Phụ kiện PPR'!$A$6:$H$533,7,0),0)</f>
        <v>50</v>
      </c>
      <c r="H258" s="1">
        <f>IFERROR(VLOOKUP(A258,'Ống PPR'!$A$6:$I$90,8,0),0)</f>
        <v>0</v>
      </c>
      <c r="I258">
        <f>IFERROR(VLOOKUP(A258,'Ống HDPE'!$A$7:$I$7905,8,0),0)</f>
        <v>0</v>
      </c>
      <c r="J258">
        <f>IFERROR(VLOOKUP(A258,'Ống Dismy'!$A$6:$M$1900,14,0),0)</f>
        <v>0</v>
      </c>
      <c r="K258">
        <f>IFERROR(VLOOKUP(A258,CP!$A$7:$J$16000,12,0),0)</f>
        <v>0</v>
      </c>
      <c r="L258">
        <f>IFERROR(VLOOKUP(A258,'Phụ kiện PVC'!$A$5:$I$465,10,0),0)</f>
        <v>0</v>
      </c>
      <c r="M258">
        <f>IFERROR(VLOOKUP(A258,'Ống miền Nam'!$A$7:$I$120,8,0),0)</f>
        <v>0</v>
      </c>
      <c r="N258">
        <f>IFERROR(VLOOKUP(A258,'Van vòi'!$A$6:$G$97,7,0),0)</f>
        <v>0</v>
      </c>
      <c r="O258">
        <f>IFERROR(VLOOKUP(A258,'Ống luồn dây điện'!$A$7:$I$26,8,0),0)</f>
        <v>0</v>
      </c>
      <c r="P258">
        <f>IFERROR(VLOOKUP(B258,'PK HDPE'!$A$6:$H$13,7,0),0)</f>
        <v>0</v>
      </c>
      <c r="R258" s="4">
        <f t="shared" si="11"/>
        <v>50</v>
      </c>
      <c r="S258" s="252">
        <v>0.1</v>
      </c>
      <c r="T258">
        <f t="shared" si="12"/>
        <v>5</v>
      </c>
      <c r="U258" s="4">
        <f t="shared" si="13"/>
        <v>55</v>
      </c>
      <c r="V258" s="4">
        <f>VLOOKUP(B258,[2]DG!$C$2:$E$6048,3,0)-R258</f>
        <v>359950</v>
      </c>
      <c r="W258" t="e">
        <f>VLOOKUP(A258,'[3]Danh mục full'!$A$4:$A$1739,1,0)</f>
        <v>#N/A</v>
      </c>
    </row>
    <row r="259" spans="1:23" hidden="1" x14ac:dyDescent="0.25">
      <c r="A259" t="s">
        <v>449</v>
      </c>
      <c r="B259" t="s">
        <v>449</v>
      </c>
      <c r="C259" t="s">
        <v>450</v>
      </c>
      <c r="D259" s="1">
        <v>2717000</v>
      </c>
      <c r="E259" s="1" t="s">
        <v>2</v>
      </c>
      <c r="F259" s="1" t="s">
        <v>2355</v>
      </c>
      <c r="G259" s="1">
        <f>IFERROR(VLOOKUP(A259,'Phụ kiện PPR'!$A$6:$H$533,7,0),0)</f>
        <v>20</v>
      </c>
      <c r="H259" s="1">
        <f>IFERROR(VLOOKUP(A259,'Ống PPR'!$A$6:$I$90,8,0),0)</f>
        <v>0</v>
      </c>
      <c r="I259">
        <f>IFERROR(VLOOKUP(A259,'Ống HDPE'!$A$7:$I$7905,8,0),0)</f>
        <v>0</v>
      </c>
      <c r="J259">
        <f>IFERROR(VLOOKUP(A259,'Ống Dismy'!$A$6:$M$1900,14,0),0)</f>
        <v>0</v>
      </c>
      <c r="K259">
        <f>IFERROR(VLOOKUP(A259,CP!$A$7:$J$16000,12,0),0)</f>
        <v>0</v>
      </c>
      <c r="L259">
        <f>IFERROR(VLOOKUP(A259,'Phụ kiện PVC'!$A$5:$I$465,10,0),0)</f>
        <v>0</v>
      </c>
      <c r="M259">
        <f>IFERROR(VLOOKUP(A259,'Ống miền Nam'!$A$7:$I$120,8,0),0)</f>
        <v>0</v>
      </c>
      <c r="N259">
        <f>IFERROR(VLOOKUP(A259,'Van vòi'!$A$6:$G$97,7,0),0)</f>
        <v>0</v>
      </c>
      <c r="O259">
        <f>IFERROR(VLOOKUP(A259,'Ống luồn dây điện'!$A$7:$I$26,8,0),0)</f>
        <v>0</v>
      </c>
      <c r="P259">
        <f>IFERROR(VLOOKUP(B259,'PK HDPE'!$A$6:$H$13,7,0),0)</f>
        <v>0</v>
      </c>
      <c r="R259" s="4">
        <f t="shared" si="11"/>
        <v>20</v>
      </c>
      <c r="S259" s="252">
        <v>0.1</v>
      </c>
      <c r="T259">
        <f t="shared" si="12"/>
        <v>2</v>
      </c>
      <c r="U259" s="4">
        <f t="shared" si="13"/>
        <v>22</v>
      </c>
      <c r="V259" s="4">
        <f>VLOOKUP(B259,[2]DG!$C$2:$E$6048,3,0)-R259</f>
        <v>54980</v>
      </c>
      <c r="W259" t="str">
        <f>VLOOKUP(A259,'[3]Danh mục full'!$A$4:$A$1739,1,0)</f>
        <v>12MSRNUV2012</v>
      </c>
    </row>
    <row r="260" spans="1:23" hidden="1" x14ac:dyDescent="0.25">
      <c r="A260" t="s">
        <v>451</v>
      </c>
      <c r="B260" t="s">
        <v>451</v>
      </c>
      <c r="C260" t="s">
        <v>452</v>
      </c>
      <c r="D260" s="1">
        <v>13284122</v>
      </c>
      <c r="E260" s="1" t="s">
        <v>2</v>
      </c>
      <c r="F260" s="1" t="s">
        <v>2355</v>
      </c>
      <c r="G260" s="1">
        <f>IFERROR(VLOOKUP(A260,'Phụ kiện PPR'!$A$6:$H$533,7,0),0)</f>
        <v>25</v>
      </c>
      <c r="H260" s="1">
        <f>IFERROR(VLOOKUP(A260,'Ống PPR'!$A$6:$I$90,8,0),0)</f>
        <v>0</v>
      </c>
      <c r="I260">
        <f>IFERROR(VLOOKUP(A260,'Ống HDPE'!$A$7:$I$7905,8,0),0)</f>
        <v>0</v>
      </c>
      <c r="J260">
        <f>IFERROR(VLOOKUP(A260,'Ống Dismy'!$A$6:$M$1900,14,0),0)</f>
        <v>0</v>
      </c>
      <c r="K260">
        <f>IFERROR(VLOOKUP(A260,CP!$A$7:$J$16000,12,0),0)</f>
        <v>0</v>
      </c>
      <c r="L260">
        <f>IFERROR(VLOOKUP(A260,'Phụ kiện PVC'!$A$5:$I$465,10,0),0)</f>
        <v>0</v>
      </c>
      <c r="M260">
        <f>IFERROR(VLOOKUP(A260,'Ống miền Nam'!$A$7:$I$120,8,0),0)</f>
        <v>0</v>
      </c>
      <c r="N260">
        <f>IFERROR(VLOOKUP(A260,'Van vòi'!$A$6:$G$97,7,0),0)</f>
        <v>0</v>
      </c>
      <c r="O260">
        <f>IFERROR(VLOOKUP(A260,'Ống luồn dây điện'!$A$7:$I$26,8,0),0)</f>
        <v>0</v>
      </c>
      <c r="P260">
        <f>IFERROR(VLOOKUP(B260,'PK HDPE'!$A$6:$H$13,7,0),0)</f>
        <v>0</v>
      </c>
      <c r="R260" s="4">
        <f t="shared" si="11"/>
        <v>25</v>
      </c>
      <c r="S260" s="252">
        <v>0.1</v>
      </c>
      <c r="T260">
        <f t="shared" si="12"/>
        <v>3</v>
      </c>
      <c r="U260" s="4">
        <f t="shared" si="13"/>
        <v>28</v>
      </c>
      <c r="V260" s="4">
        <f>VLOOKUP(B260,[2]DG!$C$2:$E$6048,3,0)-R260</f>
        <v>64066</v>
      </c>
      <c r="W260" t="str">
        <f>VLOOKUP(A260,'[3]Danh mục full'!$A$4:$A$1739,1,0)</f>
        <v>12MSRNUV2512</v>
      </c>
    </row>
    <row r="261" spans="1:23" hidden="1" x14ac:dyDescent="0.25">
      <c r="A261" t="s">
        <v>453</v>
      </c>
      <c r="B261" t="s">
        <v>453</v>
      </c>
      <c r="C261" t="s">
        <v>454</v>
      </c>
      <c r="D261" s="1">
        <v>67600536</v>
      </c>
      <c r="E261" s="1" t="s">
        <v>2</v>
      </c>
      <c r="F261" s="1" t="s">
        <v>2355</v>
      </c>
      <c r="G261" s="1">
        <f>IFERROR(VLOOKUP(A261,'Phụ kiện PPR'!$A$6:$H$533,7,0),0)</f>
        <v>25</v>
      </c>
      <c r="H261" s="1">
        <f>IFERROR(VLOOKUP(A261,'Ống PPR'!$A$6:$I$90,8,0),0)</f>
        <v>0</v>
      </c>
      <c r="I261">
        <f>IFERROR(VLOOKUP(A261,'Ống HDPE'!$A$7:$I$7905,8,0),0)</f>
        <v>0</v>
      </c>
      <c r="J261">
        <f>IFERROR(VLOOKUP(A261,'Ống Dismy'!$A$6:$M$1900,14,0),0)</f>
        <v>0</v>
      </c>
      <c r="K261">
        <f>IFERROR(VLOOKUP(A261,CP!$A$7:$J$16000,12,0),0)</f>
        <v>0</v>
      </c>
      <c r="L261">
        <f>IFERROR(VLOOKUP(A261,'Phụ kiện PVC'!$A$5:$I$465,10,0),0)</f>
        <v>0</v>
      </c>
      <c r="M261">
        <f>IFERROR(VLOOKUP(A261,'Ống miền Nam'!$A$7:$I$120,8,0),0)</f>
        <v>0</v>
      </c>
      <c r="N261">
        <f>IFERROR(VLOOKUP(A261,'Van vòi'!$A$6:$G$97,7,0),0)</f>
        <v>0</v>
      </c>
      <c r="O261">
        <f>IFERROR(VLOOKUP(A261,'Ống luồn dây điện'!$A$7:$I$26,8,0),0)</f>
        <v>0</v>
      </c>
      <c r="P261">
        <f>IFERROR(VLOOKUP(B261,'PK HDPE'!$A$6:$H$13,7,0),0)</f>
        <v>0</v>
      </c>
      <c r="R261" s="4">
        <f t="shared" ref="R261:R324" si="14">SUM(G261:Q261)</f>
        <v>25</v>
      </c>
      <c r="S261" s="252">
        <v>0.1</v>
      </c>
      <c r="T261">
        <f t="shared" si="12"/>
        <v>3</v>
      </c>
      <c r="U261" s="4">
        <f t="shared" si="13"/>
        <v>28</v>
      </c>
      <c r="V261" s="4">
        <f>VLOOKUP(B261,[2]DG!$C$2:$E$6048,3,0)-R261</f>
        <v>76975</v>
      </c>
      <c r="W261" t="str">
        <f>VLOOKUP(A261,'[3]Danh mục full'!$A$4:$A$1739,1,0)</f>
        <v>12MSRNUV2534</v>
      </c>
    </row>
    <row r="262" spans="1:23" hidden="1" x14ac:dyDescent="0.25">
      <c r="A262" t="s">
        <v>455</v>
      </c>
      <c r="B262" t="s">
        <v>455</v>
      </c>
      <c r="C262" t="s">
        <v>456</v>
      </c>
      <c r="D262" s="1">
        <v>5965781</v>
      </c>
      <c r="E262" s="1" t="s">
        <v>2</v>
      </c>
      <c r="F262" s="1" t="s">
        <v>2355</v>
      </c>
      <c r="G262" s="1">
        <f>IFERROR(VLOOKUP(A262,'Phụ kiện PPR'!$A$6:$H$533,7,0),0)</f>
        <v>32</v>
      </c>
      <c r="H262" s="1">
        <f>IFERROR(VLOOKUP(A262,'Ống PPR'!$A$6:$I$90,8,0),0)</f>
        <v>0</v>
      </c>
      <c r="I262">
        <f>IFERROR(VLOOKUP(A262,'Ống HDPE'!$A$7:$I$7905,8,0),0)</f>
        <v>0</v>
      </c>
      <c r="J262">
        <f>IFERROR(VLOOKUP(A262,'Ống Dismy'!$A$6:$M$1900,14,0),0)</f>
        <v>0</v>
      </c>
      <c r="K262">
        <f>IFERROR(VLOOKUP(A262,CP!$A$7:$J$16000,12,0),0)</f>
        <v>0</v>
      </c>
      <c r="L262">
        <f>IFERROR(VLOOKUP(A262,'Phụ kiện PVC'!$A$5:$I$465,10,0),0)</f>
        <v>0</v>
      </c>
      <c r="M262">
        <f>IFERROR(VLOOKUP(A262,'Ống miền Nam'!$A$7:$I$120,8,0),0)</f>
        <v>0</v>
      </c>
      <c r="N262">
        <f>IFERROR(VLOOKUP(A262,'Van vòi'!$A$6:$G$97,7,0),0)</f>
        <v>0</v>
      </c>
      <c r="O262">
        <f>IFERROR(VLOOKUP(A262,'Ống luồn dây điện'!$A$7:$I$26,8,0),0)</f>
        <v>0</v>
      </c>
      <c r="P262">
        <f>IFERROR(VLOOKUP(B262,'PK HDPE'!$A$6:$H$13,7,0),0)</f>
        <v>0</v>
      </c>
      <c r="R262" s="4">
        <f t="shared" si="14"/>
        <v>32</v>
      </c>
      <c r="S262" s="252">
        <v>0.1</v>
      </c>
      <c r="T262">
        <f t="shared" si="12"/>
        <v>3</v>
      </c>
      <c r="U262" s="4">
        <f t="shared" si="13"/>
        <v>35</v>
      </c>
      <c r="V262" s="4">
        <f>VLOOKUP(B262,[2]DG!$C$2:$E$6048,3,0)-R262</f>
        <v>113150</v>
      </c>
      <c r="W262" t="str">
        <f>VLOOKUP(A262,'[3]Danh mục full'!$A$4:$A$1739,1,0)</f>
        <v>12MSRNUV321</v>
      </c>
    </row>
    <row r="263" spans="1:23" hidden="1" x14ac:dyDescent="0.25">
      <c r="A263" t="s">
        <v>457</v>
      </c>
      <c r="B263" t="s">
        <v>457</v>
      </c>
      <c r="C263" t="s">
        <v>458</v>
      </c>
      <c r="D263" s="1">
        <v>11382785.119999999</v>
      </c>
      <c r="E263" s="1" t="s">
        <v>2</v>
      </c>
      <c r="F263" s="1" t="s">
        <v>2355</v>
      </c>
      <c r="G263" s="1">
        <f>IFERROR(VLOOKUP(A263,'Phụ kiện PPR'!$A$6:$H$533,7,0),0)</f>
        <v>40</v>
      </c>
      <c r="H263" s="1">
        <f>IFERROR(VLOOKUP(A263,'Ống PPR'!$A$6:$I$90,8,0),0)</f>
        <v>0</v>
      </c>
      <c r="I263">
        <f>IFERROR(VLOOKUP(A263,'Ống HDPE'!$A$7:$I$7905,8,0),0)</f>
        <v>0</v>
      </c>
      <c r="J263">
        <f>IFERROR(VLOOKUP(A263,'Ống Dismy'!$A$6:$M$1900,14,0),0)</f>
        <v>0</v>
      </c>
      <c r="K263">
        <f>IFERROR(VLOOKUP(A263,CP!$A$7:$J$16000,12,0),0)</f>
        <v>0</v>
      </c>
      <c r="L263">
        <f>IFERROR(VLOOKUP(A263,'Phụ kiện PVC'!$A$5:$I$465,10,0),0)</f>
        <v>0</v>
      </c>
      <c r="M263">
        <f>IFERROR(VLOOKUP(A263,'Ống miền Nam'!$A$7:$I$120,8,0),0)</f>
        <v>0</v>
      </c>
      <c r="N263">
        <f>IFERROR(VLOOKUP(A263,'Van vòi'!$A$6:$G$97,7,0),0)</f>
        <v>0</v>
      </c>
      <c r="O263">
        <f>IFERROR(VLOOKUP(A263,'Ống luồn dây điện'!$A$7:$I$26,8,0),0)</f>
        <v>0</v>
      </c>
      <c r="P263">
        <f>IFERROR(VLOOKUP(B263,'PK HDPE'!$A$6:$H$13,7,0),0)</f>
        <v>0</v>
      </c>
      <c r="R263" s="4">
        <f t="shared" si="14"/>
        <v>40</v>
      </c>
      <c r="S263" s="252">
        <v>0.1</v>
      </c>
      <c r="T263">
        <f t="shared" si="12"/>
        <v>4</v>
      </c>
      <c r="U263" s="4">
        <f t="shared" si="13"/>
        <v>44</v>
      </c>
      <c r="V263" s="4">
        <f>VLOOKUP(B263,[2]DG!$C$2:$E$6048,3,0)-R263</f>
        <v>345596</v>
      </c>
      <c r="W263" t="str">
        <f>VLOOKUP(A263,'[3]Danh mục full'!$A$4:$A$1739,1,0)</f>
        <v>12MSRNUV40114</v>
      </c>
    </row>
    <row r="264" spans="1:23" hidden="1" x14ac:dyDescent="0.25">
      <c r="A264" t="s">
        <v>459</v>
      </c>
      <c r="B264" t="s">
        <v>459</v>
      </c>
      <c r="C264" t="s">
        <v>460</v>
      </c>
      <c r="D264" s="1">
        <v>81326310</v>
      </c>
      <c r="E264" s="1" t="s">
        <v>2</v>
      </c>
      <c r="F264" s="1" t="s">
        <v>2355</v>
      </c>
      <c r="G264" s="1">
        <f>IFERROR(VLOOKUP(A264,'Phụ kiện PPR'!$A$6:$H$533,7,0),0)</f>
        <v>50</v>
      </c>
      <c r="H264" s="1">
        <f>IFERROR(VLOOKUP(A264,'Ống PPR'!$A$6:$I$90,8,0),0)</f>
        <v>0</v>
      </c>
      <c r="I264">
        <f>IFERROR(VLOOKUP(A264,'Ống HDPE'!$A$7:$I$7905,8,0),0)</f>
        <v>0</v>
      </c>
      <c r="J264">
        <f>IFERROR(VLOOKUP(A264,'Ống Dismy'!$A$6:$M$1900,14,0),0)</f>
        <v>0</v>
      </c>
      <c r="K264">
        <f>IFERROR(VLOOKUP(A264,CP!$A$7:$J$16000,12,0),0)</f>
        <v>0</v>
      </c>
      <c r="L264">
        <f>IFERROR(VLOOKUP(A264,'Phụ kiện PVC'!$A$5:$I$465,10,0),0)</f>
        <v>0</v>
      </c>
      <c r="M264">
        <f>IFERROR(VLOOKUP(A264,'Ống miền Nam'!$A$7:$I$120,8,0),0)</f>
        <v>0</v>
      </c>
      <c r="N264">
        <f>IFERROR(VLOOKUP(A264,'Van vòi'!$A$6:$G$97,7,0),0)</f>
        <v>0</v>
      </c>
      <c r="O264">
        <f>IFERROR(VLOOKUP(A264,'Ống luồn dây điện'!$A$7:$I$26,8,0),0)</f>
        <v>0</v>
      </c>
      <c r="P264">
        <f>IFERROR(VLOOKUP(B264,'PK HDPE'!$A$6:$H$13,7,0),0)</f>
        <v>0</v>
      </c>
      <c r="R264" s="4">
        <f t="shared" si="14"/>
        <v>50</v>
      </c>
      <c r="S264" s="252">
        <v>0.1</v>
      </c>
      <c r="T264">
        <f t="shared" si="12"/>
        <v>5</v>
      </c>
      <c r="U264" s="4">
        <f t="shared" si="13"/>
        <v>55</v>
      </c>
      <c r="V264" s="4">
        <f>VLOOKUP(B264,[2]DG!$C$2:$E$6048,3,0)-R264</f>
        <v>430950</v>
      </c>
      <c r="W264" t="str">
        <f>VLOOKUP(A264,'[3]Danh mục full'!$A$4:$A$1739,1,0)</f>
        <v>12MSRNUV50112</v>
      </c>
    </row>
    <row r="265" spans="1:23" hidden="1" x14ac:dyDescent="0.25">
      <c r="A265" t="s">
        <v>461</v>
      </c>
      <c r="B265" t="s">
        <v>461</v>
      </c>
      <c r="C265" t="s">
        <v>462</v>
      </c>
      <c r="D265" s="1">
        <v>22566870</v>
      </c>
      <c r="E265" s="1" t="s">
        <v>2</v>
      </c>
      <c r="F265" s="1" t="s">
        <v>2355</v>
      </c>
      <c r="G265" s="1">
        <f>IFERROR(VLOOKUP(A265,'Phụ kiện PPR'!$A$6:$H$533,7,0),0)</f>
        <v>110</v>
      </c>
      <c r="H265" s="1">
        <f>IFERROR(VLOOKUP(A265,'Ống PPR'!$A$6:$I$90,8,0),0)</f>
        <v>0</v>
      </c>
      <c r="I265">
        <f>IFERROR(VLOOKUP(A265,'Ống HDPE'!$A$7:$I$7905,8,0),0)</f>
        <v>0</v>
      </c>
      <c r="J265">
        <f>IFERROR(VLOOKUP(A265,'Ống Dismy'!$A$6:$M$1900,14,0),0)</f>
        <v>0</v>
      </c>
      <c r="K265">
        <f>IFERROR(VLOOKUP(A265,CP!$A$7:$J$16000,12,0),0)</f>
        <v>0</v>
      </c>
      <c r="L265">
        <f>IFERROR(VLOOKUP(A265,'Phụ kiện PVC'!$A$5:$I$465,10,0),0)</f>
        <v>0</v>
      </c>
      <c r="M265">
        <f>IFERROR(VLOOKUP(A265,'Ống miền Nam'!$A$7:$I$120,8,0),0)</f>
        <v>0</v>
      </c>
      <c r="N265">
        <f>IFERROR(VLOOKUP(A265,'Van vòi'!$A$6:$G$97,7,0),0)</f>
        <v>0</v>
      </c>
      <c r="O265">
        <f>IFERROR(VLOOKUP(A265,'Ống luồn dây điện'!$A$7:$I$26,8,0),0)</f>
        <v>0</v>
      </c>
      <c r="P265">
        <f>IFERROR(VLOOKUP(B265,'PK HDPE'!$A$6:$H$13,7,0),0)</f>
        <v>0</v>
      </c>
      <c r="R265" s="4">
        <f t="shared" si="14"/>
        <v>110</v>
      </c>
      <c r="S265" s="252">
        <v>0.1</v>
      </c>
      <c r="T265">
        <f t="shared" si="12"/>
        <v>11</v>
      </c>
      <c r="U265" s="4">
        <f t="shared" si="13"/>
        <v>121</v>
      </c>
      <c r="V265" s="4">
        <f>VLOOKUP(B265,[2]DG!$C$2:$E$6048,3,0)-R265</f>
        <v>3020890</v>
      </c>
      <c r="W265" t="str">
        <f>VLOOKUP(A265,'[3]Danh mục full'!$A$4:$A$1739,1,0)</f>
        <v>12MSRNX1104</v>
      </c>
    </row>
    <row r="266" spans="1:23" hidden="1" x14ac:dyDescent="0.25">
      <c r="A266" t="s">
        <v>463</v>
      </c>
      <c r="B266" t="s">
        <v>463</v>
      </c>
      <c r="C266" t="s">
        <v>464</v>
      </c>
      <c r="D266" s="1">
        <v>202454794</v>
      </c>
      <c r="E266" s="1" t="s">
        <v>2</v>
      </c>
      <c r="F266" s="1" t="s">
        <v>2355</v>
      </c>
      <c r="G266" s="1">
        <f>IFERROR(VLOOKUP(A266,'Phụ kiện PPR'!$A$6:$H$533,7,0),0)</f>
        <v>20</v>
      </c>
      <c r="H266" s="1">
        <f>IFERROR(VLOOKUP(A266,'Ống PPR'!$A$6:$I$90,8,0),0)</f>
        <v>0</v>
      </c>
      <c r="I266">
        <f>IFERROR(VLOOKUP(A266,'Ống HDPE'!$A$7:$I$7905,8,0),0)</f>
        <v>0</v>
      </c>
      <c r="J266">
        <f>IFERROR(VLOOKUP(A266,'Ống Dismy'!$A$6:$M$1900,14,0),0)</f>
        <v>0</v>
      </c>
      <c r="K266">
        <f>IFERROR(VLOOKUP(A266,CP!$A$7:$J$16000,12,0),0)</f>
        <v>0</v>
      </c>
      <c r="L266">
        <f>IFERROR(VLOOKUP(A266,'Phụ kiện PVC'!$A$5:$I$465,10,0),0)</f>
        <v>0</v>
      </c>
      <c r="M266">
        <f>IFERROR(VLOOKUP(A266,'Ống miền Nam'!$A$7:$I$120,8,0),0)</f>
        <v>0</v>
      </c>
      <c r="N266">
        <f>IFERROR(VLOOKUP(A266,'Van vòi'!$A$6:$G$97,7,0),0)</f>
        <v>0</v>
      </c>
      <c r="O266">
        <f>IFERROR(VLOOKUP(A266,'Ống luồn dây điện'!$A$7:$I$26,8,0),0)</f>
        <v>0</v>
      </c>
      <c r="P266">
        <f>IFERROR(VLOOKUP(B266,'PK HDPE'!$A$6:$H$13,7,0),0)</f>
        <v>0</v>
      </c>
      <c r="R266" s="4">
        <f t="shared" si="14"/>
        <v>20</v>
      </c>
      <c r="S266" s="252">
        <v>0.1</v>
      </c>
      <c r="T266">
        <f t="shared" si="12"/>
        <v>2</v>
      </c>
      <c r="U266" s="4">
        <f t="shared" si="13"/>
        <v>22</v>
      </c>
      <c r="V266" s="4">
        <f>VLOOKUP(B266,[2]DG!$C$2:$E$6048,3,0)-R266</f>
        <v>45798</v>
      </c>
      <c r="W266" t="str">
        <f>VLOOKUP(A266,'[3]Danh mục full'!$A$4:$A$1739,1,0)</f>
        <v>12MSRNX2012</v>
      </c>
    </row>
    <row r="267" spans="1:23" hidden="1" x14ac:dyDescent="0.25">
      <c r="A267" t="s">
        <v>465</v>
      </c>
      <c r="B267" t="s">
        <v>465</v>
      </c>
      <c r="C267" t="s">
        <v>466</v>
      </c>
      <c r="D267" s="1">
        <v>300351819</v>
      </c>
      <c r="E267" s="1" t="s">
        <v>2</v>
      </c>
      <c r="F267" s="1" t="s">
        <v>2355</v>
      </c>
      <c r="G267" s="1">
        <f>IFERROR(VLOOKUP(A267,'Phụ kiện PPR'!$A$6:$H$533,7,0),0)</f>
        <v>25</v>
      </c>
      <c r="H267" s="1">
        <f>IFERROR(VLOOKUP(A267,'Ống PPR'!$A$6:$I$90,8,0),0)</f>
        <v>0</v>
      </c>
      <c r="I267">
        <f>IFERROR(VLOOKUP(A267,'Ống HDPE'!$A$7:$I$7905,8,0),0)</f>
        <v>0</v>
      </c>
      <c r="J267">
        <f>IFERROR(VLOOKUP(A267,'Ống Dismy'!$A$6:$M$1900,14,0),0)</f>
        <v>0</v>
      </c>
      <c r="K267">
        <f>IFERROR(VLOOKUP(A267,CP!$A$7:$J$16000,12,0),0)</f>
        <v>0</v>
      </c>
      <c r="L267">
        <f>IFERROR(VLOOKUP(A267,'Phụ kiện PVC'!$A$5:$I$465,10,0),0)</f>
        <v>0</v>
      </c>
      <c r="M267">
        <f>IFERROR(VLOOKUP(A267,'Ống miền Nam'!$A$7:$I$120,8,0),0)</f>
        <v>0</v>
      </c>
      <c r="N267">
        <f>IFERROR(VLOOKUP(A267,'Van vòi'!$A$6:$G$97,7,0),0)</f>
        <v>0</v>
      </c>
      <c r="O267">
        <f>IFERROR(VLOOKUP(A267,'Ống luồn dây điện'!$A$7:$I$26,8,0),0)</f>
        <v>0</v>
      </c>
      <c r="P267">
        <f>IFERROR(VLOOKUP(B267,'PK HDPE'!$A$6:$H$13,7,0),0)</f>
        <v>0</v>
      </c>
      <c r="R267" s="4">
        <f t="shared" si="14"/>
        <v>25</v>
      </c>
      <c r="S267" s="252">
        <v>0.1</v>
      </c>
      <c r="T267">
        <f t="shared" si="12"/>
        <v>3</v>
      </c>
      <c r="U267" s="4">
        <f t="shared" si="13"/>
        <v>28</v>
      </c>
      <c r="V267" s="4">
        <f>VLOOKUP(B267,[2]DG!$C$2:$E$6048,3,0)-R267</f>
        <v>53430</v>
      </c>
      <c r="W267" t="str">
        <f>VLOOKUP(A267,'[3]Danh mục full'!$A$4:$A$1739,1,0)</f>
        <v>12MSRNX2512</v>
      </c>
    </row>
    <row r="268" spans="1:23" hidden="1" x14ac:dyDescent="0.25">
      <c r="A268" t="s">
        <v>467</v>
      </c>
      <c r="B268" t="s">
        <v>467</v>
      </c>
      <c r="C268" t="s">
        <v>468</v>
      </c>
      <c r="D268" s="1">
        <v>601000640.81999993</v>
      </c>
      <c r="E268" s="1" t="s">
        <v>2</v>
      </c>
      <c r="F268" s="1" t="s">
        <v>2355</v>
      </c>
      <c r="G268" s="1">
        <f>IFERROR(VLOOKUP(A268,'Phụ kiện PPR'!$A$6:$H$533,7,0),0)</f>
        <v>25</v>
      </c>
      <c r="H268" s="1">
        <f>IFERROR(VLOOKUP(A268,'Ống PPR'!$A$6:$I$90,8,0),0)</f>
        <v>0</v>
      </c>
      <c r="I268">
        <f>IFERROR(VLOOKUP(A268,'Ống HDPE'!$A$7:$I$7905,8,0),0)</f>
        <v>0</v>
      </c>
      <c r="J268">
        <f>IFERROR(VLOOKUP(A268,'Ống Dismy'!$A$6:$M$1900,14,0),0)</f>
        <v>0</v>
      </c>
      <c r="K268">
        <f>IFERROR(VLOOKUP(A268,CP!$A$7:$J$16000,12,0),0)</f>
        <v>0</v>
      </c>
      <c r="L268">
        <f>IFERROR(VLOOKUP(A268,'Phụ kiện PVC'!$A$5:$I$465,10,0),0)</f>
        <v>0</v>
      </c>
      <c r="M268">
        <f>IFERROR(VLOOKUP(A268,'Ống miền Nam'!$A$7:$I$120,8,0),0)</f>
        <v>0</v>
      </c>
      <c r="N268">
        <f>IFERROR(VLOOKUP(A268,'Van vòi'!$A$6:$G$97,7,0),0)</f>
        <v>0</v>
      </c>
      <c r="O268">
        <f>IFERROR(VLOOKUP(A268,'Ống luồn dây điện'!$A$7:$I$26,8,0),0)</f>
        <v>0</v>
      </c>
      <c r="P268">
        <f>IFERROR(VLOOKUP(B268,'PK HDPE'!$A$6:$H$13,7,0),0)</f>
        <v>0</v>
      </c>
      <c r="R268" s="4">
        <f t="shared" si="14"/>
        <v>25</v>
      </c>
      <c r="S268" s="252">
        <v>0.1</v>
      </c>
      <c r="T268">
        <f t="shared" si="12"/>
        <v>3</v>
      </c>
      <c r="U268" s="4">
        <f t="shared" si="13"/>
        <v>28</v>
      </c>
      <c r="V268" s="4">
        <f>VLOOKUP(B268,[2]DG!$C$2:$E$6048,3,0)-R268</f>
        <v>64157</v>
      </c>
      <c r="W268" t="str">
        <f>VLOOKUP(A268,'[3]Danh mục full'!$A$4:$A$1739,1,0)</f>
        <v>12MSRNX2534</v>
      </c>
    </row>
    <row r="269" spans="1:23" hidden="1" x14ac:dyDescent="0.25">
      <c r="A269" t="s">
        <v>469</v>
      </c>
      <c r="B269" t="s">
        <v>469</v>
      </c>
      <c r="C269" t="s">
        <v>470</v>
      </c>
      <c r="D269" s="1">
        <v>290601960.40000004</v>
      </c>
      <c r="E269" s="1" t="s">
        <v>2</v>
      </c>
      <c r="F269" s="1" t="s">
        <v>2355</v>
      </c>
      <c r="G269" s="1">
        <f>IFERROR(VLOOKUP(A269,'Phụ kiện PPR'!$A$6:$H$533,7,0),0)</f>
        <v>32</v>
      </c>
      <c r="H269" s="1">
        <f>IFERROR(VLOOKUP(A269,'Ống PPR'!$A$6:$I$90,8,0),0)</f>
        <v>0</v>
      </c>
      <c r="I269">
        <f>IFERROR(VLOOKUP(A269,'Ống HDPE'!$A$7:$I$7905,8,0),0)</f>
        <v>0</v>
      </c>
      <c r="J269">
        <f>IFERROR(VLOOKUP(A269,'Ống Dismy'!$A$6:$M$1900,14,0),0)</f>
        <v>0</v>
      </c>
      <c r="K269">
        <f>IFERROR(VLOOKUP(A269,CP!$A$7:$J$16000,12,0),0)</f>
        <v>0</v>
      </c>
      <c r="L269">
        <f>IFERROR(VLOOKUP(A269,'Phụ kiện PVC'!$A$5:$I$465,10,0),0)</f>
        <v>0</v>
      </c>
      <c r="M269">
        <f>IFERROR(VLOOKUP(A269,'Ống miền Nam'!$A$7:$I$120,8,0),0)</f>
        <v>0</v>
      </c>
      <c r="N269">
        <f>IFERROR(VLOOKUP(A269,'Van vòi'!$A$6:$G$97,7,0),0)</f>
        <v>0</v>
      </c>
      <c r="O269">
        <f>IFERROR(VLOOKUP(A269,'Ống luồn dây điện'!$A$7:$I$26,8,0),0)</f>
        <v>0</v>
      </c>
      <c r="P269">
        <f>IFERROR(VLOOKUP(B269,'PK HDPE'!$A$6:$H$13,7,0),0)</f>
        <v>0</v>
      </c>
      <c r="R269" s="4">
        <f t="shared" si="14"/>
        <v>32</v>
      </c>
      <c r="S269" s="252">
        <v>0.1</v>
      </c>
      <c r="T269">
        <f t="shared" si="12"/>
        <v>3</v>
      </c>
      <c r="U269" s="4">
        <f t="shared" si="13"/>
        <v>35</v>
      </c>
      <c r="V269" s="4">
        <f>VLOOKUP(B269,[2]DG!$C$2:$E$6048,3,0)-R269</f>
        <v>94332</v>
      </c>
      <c r="W269" t="str">
        <f>VLOOKUP(A269,'[3]Danh mục full'!$A$4:$A$1739,1,0)</f>
        <v>12MSRNX321</v>
      </c>
    </row>
    <row r="270" spans="1:23" hidden="1" x14ac:dyDescent="0.25">
      <c r="A270" t="s">
        <v>471</v>
      </c>
      <c r="B270" t="s">
        <v>471</v>
      </c>
      <c r="C270" t="s">
        <v>472</v>
      </c>
      <c r="D270" s="1">
        <v>211704721.59999996</v>
      </c>
      <c r="E270" s="1" t="s">
        <v>2</v>
      </c>
      <c r="F270" s="1" t="s">
        <v>2355</v>
      </c>
      <c r="G270" s="1">
        <f>IFERROR(VLOOKUP(A270,'Phụ kiện PPR'!$A$6:$H$533,7,0),0)</f>
        <v>40</v>
      </c>
      <c r="H270" s="1">
        <f>IFERROR(VLOOKUP(A270,'Ống PPR'!$A$6:$I$90,8,0),0)</f>
        <v>0</v>
      </c>
      <c r="I270">
        <f>IFERROR(VLOOKUP(A270,'Ống HDPE'!$A$7:$I$7905,8,0),0)</f>
        <v>0</v>
      </c>
      <c r="J270">
        <f>IFERROR(VLOOKUP(A270,'Ống Dismy'!$A$6:$M$1900,14,0),0)</f>
        <v>0</v>
      </c>
      <c r="K270">
        <f>IFERROR(VLOOKUP(A270,CP!$A$7:$J$16000,12,0),0)</f>
        <v>0</v>
      </c>
      <c r="L270">
        <f>IFERROR(VLOOKUP(A270,'Phụ kiện PVC'!$A$5:$I$465,10,0),0)</f>
        <v>0</v>
      </c>
      <c r="M270">
        <f>IFERROR(VLOOKUP(A270,'Ống miền Nam'!$A$7:$I$120,8,0),0)</f>
        <v>0</v>
      </c>
      <c r="N270">
        <f>IFERROR(VLOOKUP(A270,'Van vòi'!$A$6:$G$97,7,0),0)</f>
        <v>0</v>
      </c>
      <c r="O270">
        <f>IFERROR(VLOOKUP(A270,'Ống luồn dây điện'!$A$7:$I$26,8,0),0)</f>
        <v>0</v>
      </c>
      <c r="P270">
        <f>IFERROR(VLOOKUP(B270,'PK HDPE'!$A$6:$H$13,7,0),0)</f>
        <v>0</v>
      </c>
      <c r="R270" s="4">
        <f t="shared" si="14"/>
        <v>40</v>
      </c>
      <c r="S270" s="252">
        <v>0.1</v>
      </c>
      <c r="T270">
        <f t="shared" si="12"/>
        <v>4</v>
      </c>
      <c r="U270" s="4">
        <f t="shared" si="13"/>
        <v>44</v>
      </c>
      <c r="V270" s="4">
        <f>VLOOKUP(B270,[2]DG!$C$2:$E$6048,3,0)-R270</f>
        <v>287960</v>
      </c>
      <c r="W270" t="str">
        <f>VLOOKUP(A270,'[3]Danh mục full'!$A$4:$A$1739,1,0)</f>
        <v>12MSRNX40114</v>
      </c>
    </row>
    <row r="271" spans="1:23" hidden="1" x14ac:dyDescent="0.25">
      <c r="A271" t="s">
        <v>473</v>
      </c>
      <c r="B271" t="s">
        <v>473</v>
      </c>
      <c r="C271" t="s">
        <v>474</v>
      </c>
      <c r="D271" s="1">
        <v>643830284</v>
      </c>
      <c r="E271" s="1" t="s">
        <v>2</v>
      </c>
      <c r="F271" s="1" t="s">
        <v>2355</v>
      </c>
      <c r="G271" s="1">
        <f>IFERROR(VLOOKUP(A271,'Phụ kiện PPR'!$A$6:$H$533,7,0),0)</f>
        <v>50</v>
      </c>
      <c r="H271" s="1">
        <f>IFERROR(VLOOKUP(A271,'Ống PPR'!$A$6:$I$90,8,0),0)</f>
        <v>0</v>
      </c>
      <c r="I271">
        <f>IFERROR(VLOOKUP(A271,'Ống HDPE'!$A$7:$I$7905,8,0),0)</f>
        <v>0</v>
      </c>
      <c r="J271">
        <f>IFERROR(VLOOKUP(A271,'Ống Dismy'!$A$6:$M$1900,14,0),0)</f>
        <v>0</v>
      </c>
      <c r="K271">
        <f>IFERROR(VLOOKUP(A271,CP!$A$7:$J$16000,12,0),0)</f>
        <v>0</v>
      </c>
      <c r="L271">
        <f>IFERROR(VLOOKUP(A271,'Phụ kiện PVC'!$A$5:$I$465,10,0),0)</f>
        <v>0</v>
      </c>
      <c r="M271">
        <f>IFERROR(VLOOKUP(A271,'Ống miền Nam'!$A$7:$I$120,8,0),0)</f>
        <v>0</v>
      </c>
      <c r="N271">
        <f>IFERROR(VLOOKUP(A271,'Van vòi'!$A$6:$G$97,7,0),0)</f>
        <v>0</v>
      </c>
      <c r="O271">
        <f>IFERROR(VLOOKUP(A271,'Ống luồn dây điện'!$A$7:$I$26,8,0),0)</f>
        <v>0</v>
      </c>
      <c r="P271">
        <f>IFERROR(VLOOKUP(B271,'PK HDPE'!$A$6:$H$13,7,0),0)</f>
        <v>0</v>
      </c>
      <c r="R271" s="4">
        <f t="shared" si="14"/>
        <v>50</v>
      </c>
      <c r="S271" s="252">
        <v>0.1</v>
      </c>
      <c r="T271">
        <f t="shared" si="12"/>
        <v>5</v>
      </c>
      <c r="U271" s="4">
        <f t="shared" si="13"/>
        <v>55</v>
      </c>
      <c r="V271" s="4">
        <f>VLOOKUP(B271,[2]DG!$C$2:$E$6048,3,0)-R271</f>
        <v>359950</v>
      </c>
      <c r="W271" t="str">
        <f>VLOOKUP(A271,'[3]Danh mục full'!$A$4:$A$1739,1,0)</f>
        <v>12MSRNX50112</v>
      </c>
    </row>
    <row r="272" spans="1:23" hidden="1" x14ac:dyDescent="0.25">
      <c r="A272" t="s">
        <v>475</v>
      </c>
      <c r="B272" t="s">
        <v>475</v>
      </c>
      <c r="C272" t="s">
        <v>476</v>
      </c>
      <c r="D272" s="1">
        <v>184243129.79999998</v>
      </c>
      <c r="E272" s="1" t="s">
        <v>2</v>
      </c>
      <c r="F272" s="1" t="s">
        <v>2355</v>
      </c>
      <c r="G272" s="1">
        <f>IFERROR(VLOOKUP(A272,'Phụ kiện PPR'!$A$6:$H$533,7,0),0)</f>
        <v>63</v>
      </c>
      <c r="H272" s="1">
        <f>IFERROR(VLOOKUP(A272,'Ống PPR'!$A$6:$I$90,8,0),0)</f>
        <v>0</v>
      </c>
      <c r="I272">
        <f>IFERROR(VLOOKUP(A272,'Ống HDPE'!$A$7:$I$7905,8,0),0)</f>
        <v>0</v>
      </c>
      <c r="J272">
        <f>IFERROR(VLOOKUP(A272,'Ống Dismy'!$A$6:$M$1900,14,0),0)</f>
        <v>0</v>
      </c>
      <c r="K272">
        <f>IFERROR(VLOOKUP(A272,CP!$A$7:$J$16000,12,0),0)</f>
        <v>0</v>
      </c>
      <c r="L272">
        <f>IFERROR(VLOOKUP(A272,'Phụ kiện PVC'!$A$5:$I$465,10,0),0)</f>
        <v>0</v>
      </c>
      <c r="M272">
        <f>IFERROR(VLOOKUP(A272,'Ống miền Nam'!$A$7:$I$120,8,0),0)</f>
        <v>0</v>
      </c>
      <c r="N272">
        <f>IFERROR(VLOOKUP(A272,'Van vòi'!$A$6:$G$97,7,0),0)</f>
        <v>0</v>
      </c>
      <c r="O272">
        <f>IFERROR(VLOOKUP(A272,'Ống luồn dây điện'!$A$7:$I$26,8,0),0)</f>
        <v>0</v>
      </c>
      <c r="P272">
        <f>IFERROR(VLOOKUP(B272,'PK HDPE'!$A$6:$H$13,7,0),0)</f>
        <v>0</v>
      </c>
      <c r="R272" s="4">
        <f t="shared" si="14"/>
        <v>63</v>
      </c>
      <c r="S272" s="252">
        <v>0.1</v>
      </c>
      <c r="T272">
        <f t="shared" si="12"/>
        <v>6</v>
      </c>
      <c r="U272" s="4">
        <f t="shared" si="13"/>
        <v>69</v>
      </c>
      <c r="V272" s="4">
        <f>VLOOKUP(B272,[2]DG!$C$2:$E$6048,3,0)-R272</f>
        <v>579482</v>
      </c>
      <c r="W272" t="str">
        <f>VLOOKUP(A272,'[3]Danh mục full'!$A$4:$A$1739,1,0)</f>
        <v>12MSRNX632</v>
      </c>
    </row>
    <row r="273" spans="1:23" hidden="1" x14ac:dyDescent="0.25">
      <c r="A273" t="s">
        <v>477</v>
      </c>
      <c r="B273" t="s">
        <v>477</v>
      </c>
      <c r="C273" t="s">
        <v>478</v>
      </c>
      <c r="D273" s="1">
        <v>63724703</v>
      </c>
      <c r="E273" s="1" t="s">
        <v>2</v>
      </c>
      <c r="F273" s="1" t="s">
        <v>2355</v>
      </c>
      <c r="G273" s="1">
        <f>IFERROR(VLOOKUP(A273,'Phụ kiện PPR'!$A$6:$H$533,7,0),0)</f>
        <v>75</v>
      </c>
      <c r="H273" s="1">
        <f>IFERROR(VLOOKUP(A273,'Ống PPR'!$A$6:$I$90,8,0),0)</f>
        <v>0</v>
      </c>
      <c r="I273">
        <f>IFERROR(VLOOKUP(A273,'Ống HDPE'!$A$7:$I$7905,8,0),0)</f>
        <v>0</v>
      </c>
      <c r="J273">
        <f>IFERROR(VLOOKUP(A273,'Ống Dismy'!$A$6:$M$1900,14,0),0)</f>
        <v>0</v>
      </c>
      <c r="K273">
        <f>IFERROR(VLOOKUP(A273,CP!$A$7:$J$16000,12,0),0)</f>
        <v>0</v>
      </c>
      <c r="L273">
        <f>IFERROR(VLOOKUP(A273,'Phụ kiện PVC'!$A$5:$I$465,10,0),0)</f>
        <v>0</v>
      </c>
      <c r="M273">
        <f>IFERROR(VLOOKUP(A273,'Ống miền Nam'!$A$7:$I$120,8,0),0)</f>
        <v>0</v>
      </c>
      <c r="N273">
        <f>IFERROR(VLOOKUP(A273,'Van vòi'!$A$6:$G$97,7,0),0)</f>
        <v>0</v>
      </c>
      <c r="O273">
        <f>IFERROR(VLOOKUP(A273,'Ống luồn dây điện'!$A$7:$I$26,8,0),0)</f>
        <v>0</v>
      </c>
      <c r="P273">
        <f>IFERROR(VLOOKUP(B273,'PK HDPE'!$A$6:$H$13,7,0),0)</f>
        <v>0</v>
      </c>
      <c r="R273" s="4">
        <f t="shared" si="14"/>
        <v>75</v>
      </c>
      <c r="S273" s="252">
        <v>0.1</v>
      </c>
      <c r="T273">
        <f t="shared" si="12"/>
        <v>8</v>
      </c>
      <c r="U273" s="4">
        <f t="shared" si="13"/>
        <v>83</v>
      </c>
      <c r="V273" s="4">
        <f>VLOOKUP(B273,[2]DG!$C$2:$E$6048,3,0)-R273</f>
        <v>888198</v>
      </c>
      <c r="W273" t="str">
        <f>VLOOKUP(A273,'[3]Danh mục full'!$A$4:$A$1739,1,0)</f>
        <v>12MSRNX75212</v>
      </c>
    </row>
    <row r="274" spans="1:23" hidden="1" x14ac:dyDescent="0.25">
      <c r="A274" t="s">
        <v>479</v>
      </c>
      <c r="B274" t="s">
        <v>479</v>
      </c>
      <c r="C274" t="s">
        <v>480</v>
      </c>
      <c r="D274" s="1">
        <v>66004233.400000006</v>
      </c>
      <c r="E274" s="1" t="s">
        <v>2</v>
      </c>
      <c r="F274" s="1" t="s">
        <v>2355</v>
      </c>
      <c r="G274" s="1">
        <f>IFERROR(VLOOKUP(A274,'Phụ kiện PPR'!$A$6:$H$533,7,0),0)</f>
        <v>90</v>
      </c>
      <c r="H274" s="1">
        <f>IFERROR(VLOOKUP(A274,'Ống PPR'!$A$6:$I$90,8,0),0)</f>
        <v>0</v>
      </c>
      <c r="I274">
        <f>IFERROR(VLOOKUP(A274,'Ống HDPE'!$A$7:$I$7905,8,0),0)</f>
        <v>0</v>
      </c>
      <c r="J274">
        <f>IFERROR(VLOOKUP(A274,'Ống Dismy'!$A$6:$M$1900,14,0),0)</f>
        <v>0</v>
      </c>
      <c r="K274">
        <f>IFERROR(VLOOKUP(A274,CP!$A$7:$J$16000,12,0),0)</f>
        <v>0</v>
      </c>
      <c r="L274">
        <f>IFERROR(VLOOKUP(A274,'Phụ kiện PVC'!$A$5:$I$465,10,0),0)</f>
        <v>0</v>
      </c>
      <c r="M274">
        <f>IFERROR(VLOOKUP(A274,'Ống miền Nam'!$A$7:$I$120,8,0),0)</f>
        <v>0</v>
      </c>
      <c r="N274">
        <f>IFERROR(VLOOKUP(A274,'Van vòi'!$A$6:$G$97,7,0),0)</f>
        <v>0</v>
      </c>
      <c r="O274">
        <f>IFERROR(VLOOKUP(A274,'Ống luồn dây điện'!$A$7:$I$26,8,0),0)</f>
        <v>0</v>
      </c>
      <c r="P274">
        <f>IFERROR(VLOOKUP(B274,'PK HDPE'!$A$6:$H$13,7,0),0)</f>
        <v>0</v>
      </c>
      <c r="R274" s="4">
        <f t="shared" si="14"/>
        <v>90</v>
      </c>
      <c r="S274" s="252">
        <v>0.1</v>
      </c>
      <c r="T274">
        <f t="shared" si="12"/>
        <v>9</v>
      </c>
      <c r="U274" s="4">
        <f t="shared" si="13"/>
        <v>99</v>
      </c>
      <c r="V274" s="4">
        <f>VLOOKUP(B274,[2]DG!$C$2:$E$6048,3,0)-R274</f>
        <v>1795455</v>
      </c>
      <c r="W274" t="str">
        <f>VLOOKUP(A274,'[3]Danh mục full'!$A$4:$A$1739,1,0)</f>
        <v>12MSRNX903</v>
      </c>
    </row>
    <row r="275" spans="1:23" hidden="1" x14ac:dyDescent="0.25">
      <c r="A275" t="s">
        <v>481</v>
      </c>
      <c r="B275" t="s">
        <v>481</v>
      </c>
      <c r="C275" t="s">
        <v>482</v>
      </c>
      <c r="D275" s="1">
        <v>36877784</v>
      </c>
      <c r="E275" s="1" t="s">
        <v>2</v>
      </c>
      <c r="F275" s="1" t="s">
        <v>2355</v>
      </c>
      <c r="G275" s="1">
        <f>IFERROR(VLOOKUP(A275,'Phụ kiện PPR'!$A$6:$H$533,7,0),0)</f>
        <v>20</v>
      </c>
      <c r="H275" s="1">
        <f>IFERROR(VLOOKUP(A275,'Ống PPR'!$A$6:$I$90,8,0),0)</f>
        <v>0</v>
      </c>
      <c r="I275">
        <f>IFERROR(VLOOKUP(A275,'Ống HDPE'!$A$7:$I$7905,8,0),0)</f>
        <v>0</v>
      </c>
      <c r="J275">
        <f>IFERROR(VLOOKUP(A275,'Ống Dismy'!$A$6:$M$1900,14,0),0)</f>
        <v>0</v>
      </c>
      <c r="K275">
        <f>IFERROR(VLOOKUP(A275,CP!$A$7:$J$16000,12,0),0)</f>
        <v>0</v>
      </c>
      <c r="L275">
        <f>IFERROR(VLOOKUP(A275,'Phụ kiện PVC'!$A$5:$I$465,10,0),0)</f>
        <v>0</v>
      </c>
      <c r="M275">
        <f>IFERROR(VLOOKUP(A275,'Ống miền Nam'!$A$7:$I$120,8,0),0)</f>
        <v>0</v>
      </c>
      <c r="N275">
        <f>IFERROR(VLOOKUP(A275,'Van vòi'!$A$6:$G$97,7,0),0)</f>
        <v>0</v>
      </c>
      <c r="O275">
        <f>IFERROR(VLOOKUP(A275,'Ống luồn dây điện'!$A$7:$I$26,8,0),0)</f>
        <v>0</v>
      </c>
      <c r="P275">
        <f>IFERROR(VLOOKUP(B275,'PK HDPE'!$A$6:$H$13,7,0),0)</f>
        <v>0</v>
      </c>
      <c r="R275" s="4">
        <f t="shared" si="14"/>
        <v>20</v>
      </c>
      <c r="S275" s="252">
        <v>0.1</v>
      </c>
      <c r="T275">
        <f t="shared" si="12"/>
        <v>2</v>
      </c>
      <c r="U275" s="4">
        <f t="shared" si="13"/>
        <v>22</v>
      </c>
      <c r="V275" s="4">
        <f>VLOOKUP(B275,[2]DG!$C$2:$E$6048,3,0)-R275</f>
        <v>36071</v>
      </c>
      <c r="W275" t="str">
        <f>VLOOKUP(A275,'[3]Danh mục full'!$A$4:$A$1739,1,0)</f>
        <v>12MSRTG2012</v>
      </c>
    </row>
    <row r="276" spans="1:23" hidden="1" x14ac:dyDescent="0.25">
      <c r="A276" t="s">
        <v>483</v>
      </c>
      <c r="B276" t="s">
        <v>483</v>
      </c>
      <c r="C276" t="s">
        <v>484</v>
      </c>
      <c r="D276" s="1">
        <v>135261364</v>
      </c>
      <c r="E276" s="1" t="s">
        <v>2</v>
      </c>
      <c r="F276" s="1" t="s">
        <v>2355</v>
      </c>
      <c r="G276" s="1">
        <f>IFERROR(VLOOKUP(A276,'Phụ kiện PPR'!$A$6:$H$533,7,0),0)</f>
        <v>25</v>
      </c>
      <c r="H276" s="1">
        <f>IFERROR(VLOOKUP(A276,'Ống PPR'!$A$6:$I$90,8,0),0)</f>
        <v>0</v>
      </c>
      <c r="I276">
        <f>IFERROR(VLOOKUP(A276,'Ống HDPE'!$A$7:$I$7905,8,0),0)</f>
        <v>0</v>
      </c>
      <c r="J276">
        <f>IFERROR(VLOOKUP(A276,'Ống Dismy'!$A$6:$M$1900,14,0),0)</f>
        <v>0</v>
      </c>
      <c r="K276">
        <f>IFERROR(VLOOKUP(A276,CP!$A$7:$J$16000,12,0),0)</f>
        <v>0</v>
      </c>
      <c r="L276">
        <f>IFERROR(VLOOKUP(A276,'Phụ kiện PVC'!$A$5:$I$465,10,0),0)</f>
        <v>0</v>
      </c>
      <c r="M276">
        <f>IFERROR(VLOOKUP(A276,'Ống miền Nam'!$A$7:$I$120,8,0),0)</f>
        <v>0</v>
      </c>
      <c r="N276">
        <f>IFERROR(VLOOKUP(A276,'Van vòi'!$A$6:$G$97,7,0),0)</f>
        <v>0</v>
      </c>
      <c r="O276">
        <f>IFERROR(VLOOKUP(A276,'Ống luồn dây điện'!$A$7:$I$26,8,0),0)</f>
        <v>0</v>
      </c>
      <c r="P276">
        <f>IFERROR(VLOOKUP(B276,'PK HDPE'!$A$6:$H$13,7,0),0)</f>
        <v>0</v>
      </c>
      <c r="R276" s="4">
        <f t="shared" si="14"/>
        <v>25</v>
      </c>
      <c r="S276" s="252">
        <v>0.1</v>
      </c>
      <c r="T276">
        <f t="shared" si="12"/>
        <v>3</v>
      </c>
      <c r="U276" s="4">
        <f t="shared" si="13"/>
        <v>28</v>
      </c>
      <c r="V276" s="4">
        <f>VLOOKUP(B276,[2]DG!$C$2:$E$6048,3,0)-R276</f>
        <v>44611</v>
      </c>
      <c r="W276" t="str">
        <f>VLOOKUP(A276,'[3]Danh mục full'!$A$4:$A$1739,1,0)</f>
        <v>12MSRTG2512</v>
      </c>
    </row>
    <row r="277" spans="1:23" hidden="1" x14ac:dyDescent="0.25">
      <c r="A277" t="s">
        <v>485</v>
      </c>
      <c r="B277" t="s">
        <v>485</v>
      </c>
      <c r="C277" t="s">
        <v>486</v>
      </c>
      <c r="D277" s="1">
        <v>65725819</v>
      </c>
      <c r="E277" s="1" t="s">
        <v>2</v>
      </c>
      <c r="F277" s="1" t="s">
        <v>2355</v>
      </c>
      <c r="G277" s="1">
        <f>IFERROR(VLOOKUP(A277,'Phụ kiện PPR'!$A$6:$H$533,7,0),0)</f>
        <v>25</v>
      </c>
      <c r="H277" s="1">
        <f>IFERROR(VLOOKUP(A277,'Ống PPR'!$A$6:$I$90,8,0),0)</f>
        <v>0</v>
      </c>
      <c r="I277">
        <f>IFERROR(VLOOKUP(A277,'Ống HDPE'!$A$7:$I$7905,8,0),0)</f>
        <v>0</v>
      </c>
      <c r="J277">
        <f>IFERROR(VLOOKUP(A277,'Ống Dismy'!$A$6:$M$1900,14,0),0)</f>
        <v>0</v>
      </c>
      <c r="K277">
        <f>IFERROR(VLOOKUP(A277,CP!$A$7:$J$16000,12,0),0)</f>
        <v>0</v>
      </c>
      <c r="L277">
        <f>IFERROR(VLOOKUP(A277,'Phụ kiện PVC'!$A$5:$I$465,10,0),0)</f>
        <v>0</v>
      </c>
      <c r="M277">
        <f>IFERROR(VLOOKUP(A277,'Ống miền Nam'!$A$7:$I$120,8,0),0)</f>
        <v>0</v>
      </c>
      <c r="N277">
        <f>IFERROR(VLOOKUP(A277,'Van vòi'!$A$6:$G$97,7,0),0)</f>
        <v>0</v>
      </c>
      <c r="O277">
        <f>IFERROR(VLOOKUP(A277,'Ống luồn dây điện'!$A$7:$I$26,8,0),0)</f>
        <v>0</v>
      </c>
      <c r="P277">
        <f>IFERROR(VLOOKUP(B277,'PK HDPE'!$A$6:$H$13,7,0),0)</f>
        <v>0</v>
      </c>
      <c r="R277" s="4">
        <f t="shared" si="14"/>
        <v>25</v>
      </c>
      <c r="S277" s="252">
        <v>0.1</v>
      </c>
      <c r="T277">
        <f t="shared" si="12"/>
        <v>3</v>
      </c>
      <c r="U277" s="4">
        <f t="shared" si="13"/>
        <v>28</v>
      </c>
      <c r="V277" s="4">
        <f>VLOOKUP(B277,[2]DG!$C$2:$E$6048,3,0)-R277</f>
        <v>49248</v>
      </c>
      <c r="W277" t="str">
        <f>VLOOKUP(A277,'[3]Danh mục full'!$A$4:$A$1739,1,0)</f>
        <v>12MSRTG2534</v>
      </c>
    </row>
    <row r="278" spans="1:23" hidden="1" x14ac:dyDescent="0.25">
      <c r="A278" t="s">
        <v>487</v>
      </c>
      <c r="B278" t="s">
        <v>487</v>
      </c>
      <c r="C278" t="s">
        <v>488</v>
      </c>
      <c r="D278" s="1">
        <v>7594396</v>
      </c>
      <c r="E278" s="1" t="s">
        <v>2</v>
      </c>
      <c r="F278" s="1" t="s">
        <v>2355</v>
      </c>
      <c r="G278" s="1">
        <f>IFERROR(VLOOKUP(A278,'Phụ kiện PPR'!$A$6:$H$533,7,0),0)</f>
        <v>32</v>
      </c>
      <c r="H278" s="1">
        <f>IFERROR(VLOOKUP(A278,'Ống PPR'!$A$6:$I$90,8,0),0)</f>
        <v>0</v>
      </c>
      <c r="I278">
        <f>IFERROR(VLOOKUP(A278,'Ống HDPE'!$A$7:$I$7905,8,0),0)</f>
        <v>0</v>
      </c>
      <c r="J278">
        <f>IFERROR(VLOOKUP(A278,'Ống Dismy'!$A$6:$M$1900,14,0),0)</f>
        <v>0</v>
      </c>
      <c r="K278">
        <f>IFERROR(VLOOKUP(A278,CP!$A$7:$J$16000,12,0),0)</f>
        <v>0</v>
      </c>
      <c r="L278">
        <f>IFERROR(VLOOKUP(A278,'Phụ kiện PVC'!$A$5:$I$465,10,0),0)</f>
        <v>0</v>
      </c>
      <c r="M278">
        <f>IFERROR(VLOOKUP(A278,'Ống miền Nam'!$A$7:$I$120,8,0),0)</f>
        <v>0</v>
      </c>
      <c r="N278">
        <f>IFERROR(VLOOKUP(A278,'Van vòi'!$A$6:$G$97,7,0),0)</f>
        <v>0</v>
      </c>
      <c r="O278">
        <f>IFERROR(VLOOKUP(A278,'Ống luồn dây điện'!$A$7:$I$26,8,0),0)</f>
        <v>0</v>
      </c>
      <c r="P278">
        <f>IFERROR(VLOOKUP(B278,'PK HDPE'!$A$6:$H$13,7,0),0)</f>
        <v>0</v>
      </c>
      <c r="R278" s="4">
        <f t="shared" si="14"/>
        <v>32</v>
      </c>
      <c r="S278" s="252">
        <v>0.1</v>
      </c>
      <c r="T278">
        <f t="shared" si="12"/>
        <v>3</v>
      </c>
      <c r="U278" s="4">
        <f t="shared" si="13"/>
        <v>35</v>
      </c>
      <c r="V278" s="4">
        <f>VLOOKUP(B278,[2]DG!$C$2:$E$6048,3,0)-R278</f>
        <v>80332</v>
      </c>
      <c r="W278" t="str">
        <f>VLOOKUP(A278,'[3]Danh mục full'!$A$4:$A$1739,1,0)</f>
        <v>12MSRTG321</v>
      </c>
    </row>
    <row r="279" spans="1:23" hidden="1" x14ac:dyDescent="0.25">
      <c r="A279" t="s">
        <v>489</v>
      </c>
      <c r="B279" t="s">
        <v>489</v>
      </c>
      <c r="C279" t="s">
        <v>490</v>
      </c>
      <c r="D279" s="1">
        <v>3983084</v>
      </c>
      <c r="E279" s="1" t="s">
        <v>2</v>
      </c>
      <c r="F279" s="1" t="s">
        <v>2355</v>
      </c>
      <c r="G279" s="1">
        <f>IFERROR(VLOOKUP(A279,'Phụ kiện PPR'!$A$6:$H$533,7,0),0)</f>
        <v>40</v>
      </c>
      <c r="H279" s="1">
        <f>IFERROR(VLOOKUP(A279,'Ống PPR'!$A$6:$I$90,8,0),0)</f>
        <v>0</v>
      </c>
      <c r="I279">
        <f>IFERROR(VLOOKUP(A279,'Ống HDPE'!$A$7:$I$7905,8,0),0)</f>
        <v>0</v>
      </c>
      <c r="J279">
        <f>IFERROR(VLOOKUP(A279,'Ống Dismy'!$A$6:$M$1900,14,0),0)</f>
        <v>0</v>
      </c>
      <c r="K279">
        <f>IFERROR(VLOOKUP(A279,CP!$A$7:$J$16000,12,0),0)</f>
        <v>0</v>
      </c>
      <c r="L279">
        <f>IFERROR(VLOOKUP(A279,'Phụ kiện PVC'!$A$5:$I$465,10,0),0)</f>
        <v>0</v>
      </c>
      <c r="M279">
        <f>IFERROR(VLOOKUP(A279,'Ống miền Nam'!$A$7:$I$120,8,0),0)</f>
        <v>0</v>
      </c>
      <c r="N279">
        <f>IFERROR(VLOOKUP(A279,'Van vòi'!$A$6:$G$97,7,0),0)</f>
        <v>0</v>
      </c>
      <c r="O279">
        <f>IFERROR(VLOOKUP(A279,'Ống luồn dây điện'!$A$7:$I$26,8,0),0)</f>
        <v>0</v>
      </c>
      <c r="P279">
        <f>IFERROR(VLOOKUP(B279,'PK HDPE'!$A$6:$H$13,7,0),0)</f>
        <v>0</v>
      </c>
      <c r="R279" s="4">
        <f t="shared" si="14"/>
        <v>40</v>
      </c>
      <c r="S279" s="252">
        <v>0.1</v>
      </c>
      <c r="T279">
        <f t="shared" si="12"/>
        <v>4</v>
      </c>
      <c r="U279" s="4">
        <f t="shared" si="13"/>
        <v>44</v>
      </c>
      <c r="V279" s="4">
        <f>VLOOKUP(B279,[2]DG!$C$2:$E$6048,3,0)-R279</f>
        <v>209596</v>
      </c>
      <c r="W279" t="str">
        <f>VLOOKUP(A279,'[3]Danh mục full'!$A$4:$A$1739,1,0)</f>
        <v>12MSRTG40114</v>
      </c>
    </row>
    <row r="280" spans="1:23" hidden="1" x14ac:dyDescent="0.25">
      <c r="A280" t="s">
        <v>491</v>
      </c>
      <c r="B280" t="s">
        <v>491</v>
      </c>
      <c r="C280" t="s">
        <v>492</v>
      </c>
      <c r="D280" s="1">
        <v>11391205</v>
      </c>
      <c r="E280" s="1" t="s">
        <v>2</v>
      </c>
      <c r="F280" s="1" t="s">
        <v>2355</v>
      </c>
      <c r="G280" s="1">
        <f>IFERROR(VLOOKUP(A280,'Phụ kiện PPR'!$A$6:$H$533,7,0),0)</f>
        <v>50</v>
      </c>
      <c r="H280" s="1">
        <f>IFERROR(VLOOKUP(A280,'Ống PPR'!$A$6:$I$90,8,0),0)</f>
        <v>0</v>
      </c>
      <c r="I280">
        <f>IFERROR(VLOOKUP(A280,'Ống HDPE'!$A$7:$I$7905,8,0),0)</f>
        <v>0</v>
      </c>
      <c r="J280">
        <f>IFERROR(VLOOKUP(A280,'Ống Dismy'!$A$6:$M$1900,14,0),0)</f>
        <v>0</v>
      </c>
      <c r="K280">
        <f>IFERROR(VLOOKUP(A280,CP!$A$7:$J$16000,12,0),0)</f>
        <v>0</v>
      </c>
      <c r="L280">
        <f>IFERROR(VLOOKUP(A280,'Phụ kiện PVC'!$A$5:$I$465,10,0),0)</f>
        <v>0</v>
      </c>
      <c r="M280">
        <f>IFERROR(VLOOKUP(A280,'Ống miền Nam'!$A$7:$I$120,8,0),0)</f>
        <v>0</v>
      </c>
      <c r="N280">
        <f>IFERROR(VLOOKUP(A280,'Van vòi'!$A$6:$G$97,7,0),0)</f>
        <v>0</v>
      </c>
      <c r="O280">
        <f>IFERROR(VLOOKUP(A280,'Ống luồn dây điện'!$A$7:$I$26,8,0),0)</f>
        <v>0</v>
      </c>
      <c r="P280">
        <f>IFERROR(VLOOKUP(B280,'PK HDPE'!$A$6:$H$13,7,0),0)</f>
        <v>0</v>
      </c>
      <c r="R280" s="4">
        <f t="shared" si="14"/>
        <v>50</v>
      </c>
      <c r="S280" s="252">
        <v>0.1</v>
      </c>
      <c r="T280">
        <f t="shared" si="12"/>
        <v>5</v>
      </c>
      <c r="U280" s="4">
        <f t="shared" si="13"/>
        <v>55</v>
      </c>
      <c r="V280" s="4">
        <f>VLOOKUP(B280,[2]DG!$C$2:$E$6048,3,0)-R280</f>
        <v>279041</v>
      </c>
      <c r="W280" t="str">
        <f>VLOOKUP(A280,'[3]Danh mục full'!$A$4:$A$1739,1,0)</f>
        <v>12MSRTG50112</v>
      </c>
    </row>
    <row r="281" spans="1:23" hidden="1" x14ac:dyDescent="0.25">
      <c r="A281" t="s">
        <v>2439</v>
      </c>
      <c r="B281" t="s">
        <v>2439</v>
      </c>
      <c r="C281" t="s">
        <v>2440</v>
      </c>
      <c r="D281" s="1">
        <f>VLOOKUP(A281,[4]Sheet1!$B$5:$J$2530,9,0)</f>
        <v>4</v>
      </c>
      <c r="E281" s="1" t="s">
        <v>2</v>
      </c>
      <c r="F281" s="1" t="s">
        <v>2355</v>
      </c>
      <c r="G281" s="1">
        <f>IFERROR(VLOOKUP(A281,'Phụ kiện PPR'!$A$6:$H$533,7,0),0)</f>
        <v>63</v>
      </c>
      <c r="H281" s="1">
        <f>IFERROR(VLOOKUP(A281,'Ống PPR'!$A$6:$I$90,8,0),0)</f>
        <v>0</v>
      </c>
      <c r="I281">
        <f>IFERROR(VLOOKUP(A281,'Ống HDPE'!$A$7:$I$7905,8,0),0)</f>
        <v>0</v>
      </c>
      <c r="J281">
        <f>IFERROR(VLOOKUP(A281,'Ống Dismy'!$A$6:$M$1900,14,0),0)</f>
        <v>0</v>
      </c>
      <c r="K281">
        <f>IFERROR(VLOOKUP(A281,CP!$A$7:$J$16000,12,0),0)</f>
        <v>0</v>
      </c>
      <c r="L281">
        <f>IFERROR(VLOOKUP(A281,'Phụ kiện PVC'!$A$5:$I$465,10,0),0)</f>
        <v>0</v>
      </c>
      <c r="M281">
        <f>IFERROR(VLOOKUP(A281,'Ống miền Nam'!$A$7:$I$120,8,0),0)</f>
        <v>0</v>
      </c>
      <c r="N281">
        <f>IFERROR(VLOOKUP(A281,'Van vòi'!$A$6:$G$97,7,0),0)</f>
        <v>0</v>
      </c>
      <c r="O281">
        <f>IFERROR(VLOOKUP(A281,'Ống luồn dây điện'!$A$7:$I$26,8,0),0)</f>
        <v>0</v>
      </c>
      <c r="P281">
        <f>IFERROR(VLOOKUP(B281,'PK HDPE'!$A$6:$H$13,7,0),0)</f>
        <v>0</v>
      </c>
      <c r="R281" s="4">
        <f t="shared" si="14"/>
        <v>63</v>
      </c>
      <c r="S281" s="252">
        <v>0.1</v>
      </c>
      <c r="T281">
        <f t="shared" si="12"/>
        <v>6</v>
      </c>
      <c r="U281" s="4">
        <f t="shared" si="13"/>
        <v>69</v>
      </c>
      <c r="V281" s="4">
        <f>VLOOKUP(B281,[2]DG!$C$2:$E$6048,3,0)-R281</f>
        <v>534392</v>
      </c>
      <c r="W281" t="str">
        <f>VLOOKUP(A281,'[3]Danh mục full'!$A$4:$A$1739,1,0)</f>
        <v>12MSRTG632</v>
      </c>
    </row>
    <row r="282" spans="1:23" hidden="1" x14ac:dyDescent="0.25">
      <c r="A282" t="s">
        <v>493</v>
      </c>
      <c r="B282" t="s">
        <v>493</v>
      </c>
      <c r="C282" t="s">
        <v>494</v>
      </c>
      <c r="D282" s="1">
        <v>1371458</v>
      </c>
      <c r="E282" s="1" t="s">
        <v>2</v>
      </c>
      <c r="F282" s="1" t="s">
        <v>2355</v>
      </c>
      <c r="G282" s="1">
        <f>IFERROR(VLOOKUP(A282,'Phụ kiện PPR'!$A$6:$H$533,7,0),0)</f>
        <v>20</v>
      </c>
      <c r="H282" s="1">
        <f>IFERROR(VLOOKUP(A282,'Ống PPR'!$A$6:$I$90,8,0),0)</f>
        <v>0</v>
      </c>
      <c r="I282">
        <f>IFERROR(VLOOKUP(A282,'Ống HDPE'!$A$7:$I$7905,8,0),0)</f>
        <v>0</v>
      </c>
      <c r="J282">
        <f>IFERROR(VLOOKUP(A282,'Ống Dismy'!$A$6:$M$1900,14,0),0)</f>
        <v>0</v>
      </c>
      <c r="K282">
        <f>IFERROR(VLOOKUP(A282,CP!$A$7:$J$16000,12,0),0)</f>
        <v>0</v>
      </c>
      <c r="L282">
        <f>IFERROR(VLOOKUP(A282,'Phụ kiện PVC'!$A$5:$I$465,10,0),0)</f>
        <v>0</v>
      </c>
      <c r="M282">
        <f>IFERROR(VLOOKUP(A282,'Ống miền Nam'!$A$7:$I$120,8,0),0)</f>
        <v>0</v>
      </c>
      <c r="N282">
        <f>IFERROR(VLOOKUP(A282,'Van vòi'!$A$6:$G$97,7,0),0)</f>
        <v>0</v>
      </c>
      <c r="O282">
        <f>IFERROR(VLOOKUP(A282,'Ống luồn dây điện'!$A$7:$I$26,8,0),0)</f>
        <v>0</v>
      </c>
      <c r="P282">
        <f>IFERROR(VLOOKUP(B282,'PK HDPE'!$A$6:$H$13,7,0),0)</f>
        <v>0</v>
      </c>
      <c r="R282" s="4">
        <f t="shared" si="14"/>
        <v>20</v>
      </c>
      <c r="S282" s="252">
        <v>0.1</v>
      </c>
      <c r="T282">
        <f t="shared" si="12"/>
        <v>2</v>
      </c>
      <c r="U282" s="4">
        <f t="shared" si="13"/>
        <v>22</v>
      </c>
      <c r="V282" s="4">
        <f>VLOOKUP(B282,[2]DG!$C$2:$E$6048,3,0)-R282</f>
        <v>36071</v>
      </c>
      <c r="W282" t="e">
        <f>VLOOKUP(A282,'[3]Danh mục full'!$A$4:$A$1739,1,0)</f>
        <v>#N/A</v>
      </c>
    </row>
    <row r="283" spans="1:23" hidden="1" x14ac:dyDescent="0.25">
      <c r="A283" t="s">
        <v>495</v>
      </c>
      <c r="B283" t="s">
        <v>495</v>
      </c>
      <c r="C283" t="s">
        <v>496</v>
      </c>
      <c r="D283" s="1">
        <v>24873472</v>
      </c>
      <c r="E283" s="1" t="s">
        <v>2</v>
      </c>
      <c r="F283" s="1" t="s">
        <v>2355</v>
      </c>
      <c r="G283" s="1">
        <f>IFERROR(VLOOKUP(A283,'Phụ kiện PPR'!$A$6:$H$533,7,0),0)</f>
        <v>25</v>
      </c>
      <c r="H283" s="1">
        <f>IFERROR(VLOOKUP(A283,'Ống PPR'!$A$6:$I$90,8,0),0)</f>
        <v>0</v>
      </c>
      <c r="I283">
        <f>IFERROR(VLOOKUP(A283,'Ống HDPE'!$A$7:$I$7905,8,0),0)</f>
        <v>0</v>
      </c>
      <c r="J283">
        <f>IFERROR(VLOOKUP(A283,'Ống Dismy'!$A$6:$M$1900,14,0),0)</f>
        <v>0</v>
      </c>
      <c r="K283">
        <f>IFERROR(VLOOKUP(A283,CP!$A$7:$J$16000,12,0),0)</f>
        <v>0</v>
      </c>
      <c r="L283">
        <f>IFERROR(VLOOKUP(A283,'Phụ kiện PVC'!$A$5:$I$465,10,0),0)</f>
        <v>0</v>
      </c>
      <c r="M283">
        <f>IFERROR(VLOOKUP(A283,'Ống miền Nam'!$A$7:$I$120,8,0),0)</f>
        <v>0</v>
      </c>
      <c r="N283">
        <f>IFERROR(VLOOKUP(A283,'Van vòi'!$A$6:$G$97,7,0),0)</f>
        <v>0</v>
      </c>
      <c r="O283">
        <f>IFERROR(VLOOKUP(A283,'Ống luồn dây điện'!$A$7:$I$26,8,0),0)</f>
        <v>0</v>
      </c>
      <c r="P283">
        <f>IFERROR(VLOOKUP(B283,'PK HDPE'!$A$6:$H$13,7,0),0)</f>
        <v>0</v>
      </c>
      <c r="R283" s="4">
        <f t="shared" si="14"/>
        <v>25</v>
      </c>
      <c r="S283" s="252">
        <v>0.1</v>
      </c>
      <c r="T283">
        <f t="shared" si="12"/>
        <v>3</v>
      </c>
      <c r="U283" s="4">
        <f t="shared" si="13"/>
        <v>28</v>
      </c>
      <c r="V283" s="4">
        <f>VLOOKUP(B283,[2]DG!$C$2:$E$6048,3,0)-R283</f>
        <v>44611</v>
      </c>
      <c r="W283" t="e">
        <f>VLOOKUP(A283,'[3]Danh mục full'!$A$4:$A$1739,1,0)</f>
        <v>#N/A</v>
      </c>
    </row>
    <row r="284" spans="1:23" hidden="1" x14ac:dyDescent="0.25">
      <c r="A284" t="s">
        <v>2441</v>
      </c>
      <c r="B284" t="s">
        <v>2441</v>
      </c>
      <c r="C284" t="s">
        <v>2442</v>
      </c>
      <c r="D284" s="1">
        <f>VLOOKUP(A284,[4]Sheet1!$B$5:$J$2530,9,0)</f>
        <v>3064</v>
      </c>
      <c r="E284" s="1" t="s">
        <v>2</v>
      </c>
      <c r="F284" s="1" t="s">
        <v>2355</v>
      </c>
      <c r="G284" s="1">
        <f>IFERROR(VLOOKUP(A284,'Phụ kiện PPR'!$A$6:$H$533,7,0),0)</f>
        <v>25</v>
      </c>
      <c r="H284" s="1">
        <f>IFERROR(VLOOKUP(A284,'Ống PPR'!$A$6:$I$90,8,0),0)</f>
        <v>0</v>
      </c>
      <c r="I284">
        <f>IFERROR(VLOOKUP(A284,'Ống HDPE'!$A$7:$I$7905,8,0),0)</f>
        <v>0</v>
      </c>
      <c r="J284">
        <f>IFERROR(VLOOKUP(A284,'Ống Dismy'!$A$6:$M$1900,14,0),0)</f>
        <v>0</v>
      </c>
      <c r="K284">
        <f>IFERROR(VLOOKUP(A284,CP!$A$7:$J$16000,12,0),0)</f>
        <v>0</v>
      </c>
      <c r="L284">
        <f>IFERROR(VLOOKUP(A284,'Phụ kiện PVC'!$A$5:$I$465,10,0),0)</f>
        <v>0</v>
      </c>
      <c r="M284">
        <f>IFERROR(VLOOKUP(A284,'Ống miền Nam'!$A$7:$I$120,8,0),0)</f>
        <v>0</v>
      </c>
      <c r="N284">
        <f>IFERROR(VLOOKUP(A284,'Van vòi'!$A$6:$G$97,7,0),0)</f>
        <v>0</v>
      </c>
      <c r="O284">
        <f>IFERROR(VLOOKUP(A284,'Ống luồn dây điện'!$A$7:$I$26,8,0),0)</f>
        <v>0</v>
      </c>
      <c r="P284">
        <f>IFERROR(VLOOKUP(B284,'PK HDPE'!$A$6:$H$13,7,0),0)</f>
        <v>0</v>
      </c>
      <c r="R284" s="4">
        <f t="shared" si="14"/>
        <v>25</v>
      </c>
      <c r="S284" s="252">
        <v>0.1</v>
      </c>
      <c r="T284">
        <f t="shared" si="12"/>
        <v>3</v>
      </c>
      <c r="U284" s="4">
        <f t="shared" si="13"/>
        <v>28</v>
      </c>
      <c r="V284" s="4">
        <f>VLOOKUP(B284,[2]DG!$C$2:$E$6048,3,0)-R284</f>
        <v>49248</v>
      </c>
      <c r="W284" t="e">
        <f>VLOOKUP(A284,'[3]Danh mục full'!$A$4:$A$1739,1,0)</f>
        <v>#N/A</v>
      </c>
    </row>
    <row r="285" spans="1:23" hidden="1" x14ac:dyDescent="0.25">
      <c r="A285" t="s">
        <v>2443</v>
      </c>
      <c r="B285" t="s">
        <v>2443</v>
      </c>
      <c r="C285" t="s">
        <v>2444</v>
      </c>
      <c r="D285" s="1">
        <f>VLOOKUP(A285,[4]Sheet1!$B$5:$J$2530,9,0)</f>
        <v>200</v>
      </c>
      <c r="E285" s="1" t="s">
        <v>2</v>
      </c>
      <c r="F285" s="1" t="s">
        <v>2355</v>
      </c>
      <c r="G285" s="1">
        <f>IFERROR(VLOOKUP(A285,'Phụ kiện PPR'!$A$6:$H$533,7,0),0)</f>
        <v>50</v>
      </c>
      <c r="H285" s="1">
        <f>IFERROR(VLOOKUP(A285,'Ống PPR'!$A$6:$I$90,8,0),0)</f>
        <v>0</v>
      </c>
      <c r="I285">
        <f>IFERROR(VLOOKUP(A285,'Ống HDPE'!$A$7:$I$7905,8,0),0)</f>
        <v>0</v>
      </c>
      <c r="J285">
        <f>IFERROR(VLOOKUP(A285,'Ống Dismy'!$A$6:$M$1900,14,0),0)</f>
        <v>0</v>
      </c>
      <c r="K285">
        <f>IFERROR(VLOOKUP(A285,CP!$A$7:$J$16000,12,0),0)</f>
        <v>0</v>
      </c>
      <c r="L285">
        <f>IFERROR(VLOOKUP(A285,'Phụ kiện PVC'!$A$5:$I$465,10,0),0)</f>
        <v>0</v>
      </c>
      <c r="M285">
        <f>IFERROR(VLOOKUP(A285,'Ống miền Nam'!$A$7:$I$120,8,0),0)</f>
        <v>0</v>
      </c>
      <c r="N285">
        <f>IFERROR(VLOOKUP(A285,'Van vòi'!$A$6:$G$97,7,0),0)</f>
        <v>0</v>
      </c>
      <c r="O285">
        <f>IFERROR(VLOOKUP(A285,'Ống luồn dây điện'!$A$7:$I$26,8,0),0)</f>
        <v>0</v>
      </c>
      <c r="P285">
        <f>IFERROR(VLOOKUP(B285,'PK HDPE'!$A$6:$H$13,7,0),0)</f>
        <v>0</v>
      </c>
      <c r="R285" s="4">
        <f t="shared" si="14"/>
        <v>50</v>
      </c>
      <c r="S285" s="252">
        <v>0.1</v>
      </c>
      <c r="T285">
        <f t="shared" si="12"/>
        <v>5</v>
      </c>
      <c r="U285" s="4">
        <f t="shared" si="13"/>
        <v>55</v>
      </c>
      <c r="V285" s="4">
        <f>VLOOKUP(B285,[2]DG!$C$2:$E$6048,3,0)-R285</f>
        <v>279041</v>
      </c>
      <c r="W285" t="e">
        <f>VLOOKUP(A285,'[3]Danh mục full'!$A$4:$A$1739,1,0)</f>
        <v>#N/A</v>
      </c>
    </row>
    <row r="286" spans="1:23" hidden="1" x14ac:dyDescent="0.25">
      <c r="A286" t="s">
        <v>497</v>
      </c>
      <c r="B286" t="s">
        <v>497</v>
      </c>
      <c r="C286" t="s">
        <v>498</v>
      </c>
      <c r="D286" s="1">
        <v>3746936</v>
      </c>
      <c r="E286" s="1" t="s">
        <v>2</v>
      </c>
      <c r="F286" s="1" t="s">
        <v>2355</v>
      </c>
      <c r="G286" s="1">
        <f>IFERROR(VLOOKUP(A286,'Phụ kiện PPR'!$A$6:$H$533,7,0),0)</f>
        <v>20</v>
      </c>
      <c r="H286" s="1">
        <f>IFERROR(VLOOKUP(A286,'Ống PPR'!$A$6:$I$90,8,0),0)</f>
        <v>0</v>
      </c>
      <c r="I286">
        <f>IFERROR(VLOOKUP(A286,'Ống HDPE'!$A$7:$I$7905,8,0),0)</f>
        <v>0</v>
      </c>
      <c r="J286">
        <f>IFERROR(VLOOKUP(A286,'Ống Dismy'!$A$6:$M$1900,14,0),0)</f>
        <v>0</v>
      </c>
      <c r="K286">
        <f>IFERROR(VLOOKUP(A286,CP!$A$7:$J$16000,12,0),0)</f>
        <v>0</v>
      </c>
      <c r="L286">
        <f>IFERROR(VLOOKUP(A286,'Phụ kiện PVC'!$A$5:$I$465,10,0),0)</f>
        <v>0</v>
      </c>
      <c r="M286">
        <f>IFERROR(VLOOKUP(A286,'Ống miền Nam'!$A$7:$I$120,8,0),0)</f>
        <v>0</v>
      </c>
      <c r="N286">
        <f>IFERROR(VLOOKUP(A286,'Van vòi'!$A$6:$G$97,7,0),0)</f>
        <v>0</v>
      </c>
      <c r="O286">
        <f>IFERROR(VLOOKUP(A286,'Ống luồn dây điện'!$A$7:$I$26,8,0),0)</f>
        <v>0</v>
      </c>
      <c r="P286">
        <f>IFERROR(VLOOKUP(B286,'PK HDPE'!$A$6:$H$13,7,0),0)</f>
        <v>0</v>
      </c>
      <c r="R286" s="4">
        <f t="shared" si="14"/>
        <v>20</v>
      </c>
      <c r="S286" s="252">
        <v>0.1</v>
      </c>
      <c r="T286">
        <f t="shared" si="12"/>
        <v>2</v>
      </c>
      <c r="U286" s="4">
        <f t="shared" si="13"/>
        <v>22</v>
      </c>
      <c r="V286" s="4">
        <f>VLOOKUP(B286,[2]DG!$C$2:$E$6048,3,0)-R286</f>
        <v>43253</v>
      </c>
      <c r="W286" t="str">
        <f>VLOOKUP(A286,'[3]Danh mục full'!$A$4:$A$1739,1,0)</f>
        <v>12MSRTUV2012</v>
      </c>
    </row>
    <row r="287" spans="1:23" hidden="1" x14ac:dyDescent="0.25">
      <c r="A287" t="s">
        <v>499</v>
      </c>
      <c r="B287" t="s">
        <v>499</v>
      </c>
      <c r="C287" t="s">
        <v>500</v>
      </c>
      <c r="D287" s="1">
        <v>18874669</v>
      </c>
      <c r="E287" s="1" t="s">
        <v>2</v>
      </c>
      <c r="F287" s="1" t="s">
        <v>2355</v>
      </c>
      <c r="G287" s="1">
        <f>IFERROR(VLOOKUP(A287,'Phụ kiện PPR'!$A$6:$H$533,7,0),0)</f>
        <v>25</v>
      </c>
      <c r="H287" s="1">
        <f>IFERROR(VLOOKUP(A287,'Ống PPR'!$A$6:$I$90,8,0),0)</f>
        <v>0</v>
      </c>
      <c r="I287">
        <f>IFERROR(VLOOKUP(A287,'Ống HDPE'!$A$7:$I$7905,8,0),0)</f>
        <v>0</v>
      </c>
      <c r="J287">
        <f>IFERROR(VLOOKUP(A287,'Ống Dismy'!$A$6:$M$1900,14,0),0)</f>
        <v>0</v>
      </c>
      <c r="K287">
        <f>IFERROR(VLOOKUP(A287,CP!$A$7:$J$16000,12,0),0)</f>
        <v>0</v>
      </c>
      <c r="L287">
        <f>IFERROR(VLOOKUP(A287,'Phụ kiện PVC'!$A$5:$I$465,10,0),0)</f>
        <v>0</v>
      </c>
      <c r="M287">
        <f>IFERROR(VLOOKUP(A287,'Ống miền Nam'!$A$7:$I$120,8,0),0)</f>
        <v>0</v>
      </c>
      <c r="N287">
        <f>IFERROR(VLOOKUP(A287,'Van vòi'!$A$6:$G$97,7,0),0)</f>
        <v>0</v>
      </c>
      <c r="O287">
        <f>IFERROR(VLOOKUP(A287,'Ống luồn dây điện'!$A$7:$I$26,8,0),0)</f>
        <v>0</v>
      </c>
      <c r="P287">
        <f>IFERROR(VLOOKUP(B287,'PK HDPE'!$A$6:$H$13,7,0),0)</f>
        <v>0</v>
      </c>
      <c r="R287" s="4">
        <f t="shared" si="14"/>
        <v>25</v>
      </c>
      <c r="S287" s="252">
        <v>0.1</v>
      </c>
      <c r="T287">
        <f t="shared" si="12"/>
        <v>3</v>
      </c>
      <c r="U287" s="4">
        <f t="shared" si="13"/>
        <v>28</v>
      </c>
      <c r="V287" s="4">
        <f>VLOOKUP(B287,[2]DG!$C$2:$E$6048,3,0)-R287</f>
        <v>53520</v>
      </c>
      <c r="W287" t="str">
        <f>VLOOKUP(A287,'[3]Danh mục full'!$A$4:$A$1739,1,0)</f>
        <v>12MSRTUV2512</v>
      </c>
    </row>
    <row r="288" spans="1:23" hidden="1" x14ac:dyDescent="0.25">
      <c r="A288" t="s">
        <v>501</v>
      </c>
      <c r="B288" t="s">
        <v>501</v>
      </c>
      <c r="C288" t="s">
        <v>502</v>
      </c>
      <c r="D288" s="1">
        <v>43708031.899999999</v>
      </c>
      <c r="E288" s="1" t="s">
        <v>2</v>
      </c>
      <c r="F288" s="1" t="s">
        <v>2355</v>
      </c>
      <c r="G288" s="1">
        <f>IFERROR(VLOOKUP(A288,'Phụ kiện PPR'!$A$6:$H$533,7,0),0)</f>
        <v>25</v>
      </c>
      <c r="H288" s="1">
        <f>IFERROR(VLOOKUP(A288,'Ống PPR'!$A$6:$I$90,8,0),0)</f>
        <v>0</v>
      </c>
      <c r="I288">
        <f>IFERROR(VLOOKUP(A288,'Ống HDPE'!$A$7:$I$7905,8,0),0)</f>
        <v>0</v>
      </c>
      <c r="J288">
        <f>IFERROR(VLOOKUP(A288,'Ống Dismy'!$A$6:$M$1900,14,0),0)</f>
        <v>0</v>
      </c>
      <c r="K288">
        <f>IFERROR(VLOOKUP(A288,CP!$A$7:$J$16000,12,0),0)</f>
        <v>0</v>
      </c>
      <c r="L288">
        <f>IFERROR(VLOOKUP(A288,'Phụ kiện PVC'!$A$5:$I$465,10,0),0)</f>
        <v>0</v>
      </c>
      <c r="M288">
        <f>IFERROR(VLOOKUP(A288,'Ống miền Nam'!$A$7:$I$120,8,0),0)</f>
        <v>0</v>
      </c>
      <c r="N288">
        <f>IFERROR(VLOOKUP(A288,'Van vòi'!$A$6:$G$97,7,0),0)</f>
        <v>0</v>
      </c>
      <c r="O288">
        <f>IFERROR(VLOOKUP(A288,'Ống luồn dây điện'!$A$7:$I$26,8,0),0)</f>
        <v>0</v>
      </c>
      <c r="P288">
        <f>IFERROR(VLOOKUP(B288,'PK HDPE'!$A$6:$H$13,7,0),0)</f>
        <v>0</v>
      </c>
      <c r="R288" s="4">
        <f t="shared" si="14"/>
        <v>25</v>
      </c>
      <c r="S288" s="252">
        <v>0.1</v>
      </c>
      <c r="T288">
        <f t="shared" ref="T288:T351" si="15">ROUND(R288*S288,0)</f>
        <v>3</v>
      </c>
      <c r="U288" s="4">
        <f t="shared" ref="U288:U351" si="16">+R288+T288</f>
        <v>28</v>
      </c>
      <c r="V288" s="4">
        <f>VLOOKUP(B288,[2]DG!$C$2:$E$6048,3,0)-R288</f>
        <v>59066</v>
      </c>
      <c r="W288" t="str">
        <f>VLOOKUP(A288,'[3]Danh mục full'!$A$4:$A$1739,1,0)</f>
        <v>12MSRTUV2534</v>
      </c>
    </row>
    <row r="289" spans="1:23" hidden="1" x14ac:dyDescent="0.25">
      <c r="A289" t="s">
        <v>503</v>
      </c>
      <c r="B289" t="s">
        <v>503</v>
      </c>
      <c r="C289" t="s">
        <v>504</v>
      </c>
      <c r="D289" s="1">
        <v>5446774.2000000002</v>
      </c>
      <c r="E289" s="1" t="s">
        <v>2</v>
      </c>
      <c r="F289" s="1" t="s">
        <v>2355</v>
      </c>
      <c r="G289" s="1">
        <f>IFERROR(VLOOKUP(A289,'Phụ kiện PPR'!$A$6:$H$533,7,0),0)</f>
        <v>32</v>
      </c>
      <c r="H289" s="1">
        <f>IFERROR(VLOOKUP(A289,'Ống PPR'!$A$6:$I$90,8,0),0)</f>
        <v>0</v>
      </c>
      <c r="I289">
        <f>IFERROR(VLOOKUP(A289,'Ống HDPE'!$A$7:$I$7905,8,0),0)</f>
        <v>0</v>
      </c>
      <c r="J289">
        <f>IFERROR(VLOOKUP(A289,'Ống Dismy'!$A$6:$M$1900,14,0),0)</f>
        <v>0</v>
      </c>
      <c r="K289">
        <f>IFERROR(VLOOKUP(A289,CP!$A$7:$J$16000,12,0),0)</f>
        <v>0</v>
      </c>
      <c r="L289">
        <f>IFERROR(VLOOKUP(A289,'Phụ kiện PVC'!$A$5:$I$465,10,0),0)</f>
        <v>0</v>
      </c>
      <c r="M289">
        <f>IFERROR(VLOOKUP(A289,'Ống miền Nam'!$A$7:$I$120,8,0),0)</f>
        <v>0</v>
      </c>
      <c r="N289">
        <f>IFERROR(VLOOKUP(A289,'Van vòi'!$A$6:$G$97,7,0),0)</f>
        <v>0</v>
      </c>
      <c r="O289">
        <f>IFERROR(VLOOKUP(A289,'Ống luồn dây điện'!$A$7:$I$26,8,0),0)</f>
        <v>0</v>
      </c>
      <c r="P289">
        <f>IFERROR(VLOOKUP(B289,'PK HDPE'!$A$6:$H$13,7,0),0)</f>
        <v>0</v>
      </c>
      <c r="R289" s="4">
        <f t="shared" si="14"/>
        <v>32</v>
      </c>
      <c r="S289" s="252">
        <v>0.1</v>
      </c>
      <c r="T289">
        <f t="shared" si="15"/>
        <v>3</v>
      </c>
      <c r="U289" s="4">
        <f t="shared" si="16"/>
        <v>35</v>
      </c>
      <c r="V289" s="4">
        <f>VLOOKUP(B289,[2]DG!$C$2:$E$6048,3,0)-R289</f>
        <v>96332</v>
      </c>
      <c r="W289" t="str">
        <f>VLOOKUP(A289,'[3]Danh mục full'!$A$4:$A$1739,1,0)</f>
        <v>12MSRTUV321</v>
      </c>
    </row>
    <row r="290" spans="1:23" hidden="1" x14ac:dyDescent="0.25">
      <c r="A290" t="s">
        <v>505</v>
      </c>
      <c r="B290" t="s">
        <v>505</v>
      </c>
      <c r="C290" t="s">
        <v>506</v>
      </c>
      <c r="D290" s="1">
        <v>6034920</v>
      </c>
      <c r="E290" s="1" t="s">
        <v>2</v>
      </c>
      <c r="F290" s="1" t="s">
        <v>2355</v>
      </c>
      <c r="G290" s="1">
        <f>IFERROR(VLOOKUP(A290,'Phụ kiện PPR'!$A$6:$H$533,7,0),0)</f>
        <v>40</v>
      </c>
      <c r="H290" s="1">
        <f>IFERROR(VLOOKUP(A290,'Ống PPR'!$A$6:$I$90,8,0),0)</f>
        <v>0</v>
      </c>
      <c r="I290">
        <f>IFERROR(VLOOKUP(A290,'Ống HDPE'!$A$7:$I$7905,8,0),0)</f>
        <v>0</v>
      </c>
      <c r="J290">
        <f>IFERROR(VLOOKUP(A290,'Ống Dismy'!$A$6:$M$1900,14,0),0)</f>
        <v>0</v>
      </c>
      <c r="K290">
        <f>IFERROR(VLOOKUP(A290,CP!$A$7:$J$16000,12,0),0)</f>
        <v>0</v>
      </c>
      <c r="L290">
        <f>IFERROR(VLOOKUP(A290,'Phụ kiện PVC'!$A$5:$I$465,10,0),0)</f>
        <v>0</v>
      </c>
      <c r="M290">
        <f>IFERROR(VLOOKUP(A290,'Ống miền Nam'!$A$7:$I$120,8,0),0)</f>
        <v>0</v>
      </c>
      <c r="N290">
        <f>IFERROR(VLOOKUP(A290,'Van vòi'!$A$6:$G$97,7,0),0)</f>
        <v>0</v>
      </c>
      <c r="O290">
        <f>IFERROR(VLOOKUP(A290,'Ống luồn dây điện'!$A$7:$I$26,8,0),0)</f>
        <v>0</v>
      </c>
      <c r="P290">
        <f>IFERROR(VLOOKUP(B290,'PK HDPE'!$A$6:$H$13,7,0),0)</f>
        <v>0</v>
      </c>
      <c r="R290" s="4">
        <f t="shared" si="14"/>
        <v>40</v>
      </c>
      <c r="S290" s="252">
        <v>0.1</v>
      </c>
      <c r="T290">
        <f t="shared" si="15"/>
        <v>4</v>
      </c>
      <c r="U290" s="4">
        <f t="shared" si="16"/>
        <v>44</v>
      </c>
      <c r="V290" s="4">
        <f>VLOOKUP(B290,[2]DG!$C$2:$E$6048,3,0)-R290</f>
        <v>251415</v>
      </c>
      <c r="W290" t="str">
        <f>VLOOKUP(A290,'[3]Danh mục full'!$A$4:$A$1739,1,0)</f>
        <v>12MSRTUV40114</v>
      </c>
    </row>
    <row r="291" spans="1:23" hidden="1" x14ac:dyDescent="0.25">
      <c r="A291" t="s">
        <v>507</v>
      </c>
      <c r="B291" t="s">
        <v>507</v>
      </c>
      <c r="C291" t="s">
        <v>508</v>
      </c>
      <c r="D291" s="1">
        <v>20219602.399999999</v>
      </c>
      <c r="E291" s="1" t="s">
        <v>2</v>
      </c>
      <c r="F291" s="1" t="s">
        <v>2355</v>
      </c>
      <c r="G291" s="1">
        <f>IFERROR(VLOOKUP(A291,'Phụ kiện PPR'!$A$6:$H$533,7,0),0)</f>
        <v>50</v>
      </c>
      <c r="H291" s="1">
        <f>IFERROR(VLOOKUP(A291,'Ống PPR'!$A$6:$I$90,8,0),0)</f>
        <v>0</v>
      </c>
      <c r="I291">
        <f>IFERROR(VLOOKUP(A291,'Ống HDPE'!$A$7:$I$7905,8,0),0)</f>
        <v>0</v>
      </c>
      <c r="J291">
        <f>IFERROR(VLOOKUP(A291,'Ống Dismy'!$A$6:$M$1900,14,0),0)</f>
        <v>0</v>
      </c>
      <c r="K291">
        <f>IFERROR(VLOOKUP(A291,CP!$A$7:$J$16000,12,0),0)</f>
        <v>0</v>
      </c>
      <c r="L291">
        <f>IFERROR(VLOOKUP(A291,'Phụ kiện PVC'!$A$5:$I$465,10,0),0)</f>
        <v>0</v>
      </c>
      <c r="M291">
        <f>IFERROR(VLOOKUP(A291,'Ống miền Nam'!$A$7:$I$120,8,0),0)</f>
        <v>0</v>
      </c>
      <c r="N291">
        <f>IFERROR(VLOOKUP(A291,'Van vòi'!$A$6:$G$97,7,0),0)</f>
        <v>0</v>
      </c>
      <c r="O291">
        <f>IFERROR(VLOOKUP(A291,'Ống luồn dây điện'!$A$7:$I$26,8,0),0)</f>
        <v>0</v>
      </c>
      <c r="P291">
        <f>IFERROR(VLOOKUP(B291,'PK HDPE'!$A$6:$H$13,7,0),0)</f>
        <v>0</v>
      </c>
      <c r="R291" s="4">
        <f t="shared" si="14"/>
        <v>50</v>
      </c>
      <c r="S291" s="252">
        <v>0.1</v>
      </c>
      <c r="T291">
        <f t="shared" si="15"/>
        <v>5</v>
      </c>
      <c r="U291" s="4">
        <f t="shared" si="16"/>
        <v>55</v>
      </c>
      <c r="V291" s="4">
        <f>VLOOKUP(B291,[2]DG!$C$2:$E$6048,3,0)-R291</f>
        <v>334859</v>
      </c>
      <c r="W291" t="str">
        <f>VLOOKUP(A291,'[3]Danh mục full'!$A$4:$A$1739,1,0)</f>
        <v>12MSRTUV50112</v>
      </c>
    </row>
    <row r="292" spans="1:23" hidden="1" x14ac:dyDescent="0.25">
      <c r="A292" t="s">
        <v>2445</v>
      </c>
      <c r="B292" t="s">
        <v>2445</v>
      </c>
      <c r="C292" t="s">
        <v>2446</v>
      </c>
      <c r="D292" s="1">
        <f>VLOOKUP(A292,[4]Sheet1!$B$5:$J$2530,9,0)</f>
        <v>297</v>
      </c>
      <c r="E292" s="1" t="s">
        <v>2</v>
      </c>
      <c r="F292" s="1" t="s">
        <v>2355</v>
      </c>
      <c r="G292" s="1">
        <f>IFERROR(VLOOKUP(A292,'Phụ kiện PPR'!$A$6:$H$533,7,0),0)</f>
        <v>63</v>
      </c>
      <c r="H292" s="1">
        <f>IFERROR(VLOOKUP(A292,'Ống PPR'!$A$6:$I$90,8,0),0)</f>
        <v>0</v>
      </c>
      <c r="I292">
        <f>IFERROR(VLOOKUP(A292,'Ống HDPE'!$A$7:$I$7905,8,0),0)</f>
        <v>0</v>
      </c>
      <c r="J292">
        <f>IFERROR(VLOOKUP(A292,'Ống Dismy'!$A$6:$M$1900,14,0),0)</f>
        <v>0</v>
      </c>
      <c r="K292">
        <f>IFERROR(VLOOKUP(A292,CP!$A$7:$J$16000,12,0),0)</f>
        <v>0</v>
      </c>
      <c r="L292">
        <f>IFERROR(VLOOKUP(A292,'Phụ kiện PVC'!$A$5:$I$465,10,0),0)</f>
        <v>0</v>
      </c>
      <c r="M292">
        <f>IFERROR(VLOOKUP(A292,'Ống miền Nam'!$A$7:$I$120,8,0),0)</f>
        <v>0</v>
      </c>
      <c r="N292">
        <f>IFERROR(VLOOKUP(A292,'Van vòi'!$A$6:$G$97,7,0),0)</f>
        <v>0</v>
      </c>
      <c r="O292">
        <f>IFERROR(VLOOKUP(A292,'Ống luồn dây điện'!$A$7:$I$26,8,0),0)</f>
        <v>0</v>
      </c>
      <c r="P292">
        <f>IFERROR(VLOOKUP(B292,'PK HDPE'!$A$6:$H$13,7,0),0)</f>
        <v>0</v>
      </c>
      <c r="R292" s="4">
        <f t="shared" si="14"/>
        <v>63</v>
      </c>
      <c r="S292" s="252">
        <v>0.1</v>
      </c>
      <c r="T292">
        <f t="shared" si="15"/>
        <v>6</v>
      </c>
      <c r="U292" s="4">
        <f t="shared" si="16"/>
        <v>69</v>
      </c>
      <c r="V292" s="4">
        <f>VLOOKUP(B292,[2]DG!$C$2:$E$6048,3,0)-R292</f>
        <v>641301</v>
      </c>
      <c r="W292" t="e">
        <f>VLOOKUP(A292,'[3]Danh mục full'!$A$4:$A$1739,1,0)</f>
        <v>#N/A</v>
      </c>
    </row>
    <row r="293" spans="1:23" hidden="1" x14ac:dyDescent="0.25">
      <c r="A293" t="s">
        <v>509</v>
      </c>
      <c r="B293" t="s">
        <v>509</v>
      </c>
      <c r="C293" t="s">
        <v>510</v>
      </c>
      <c r="D293" s="1">
        <v>3335028</v>
      </c>
      <c r="E293" s="1" t="s">
        <v>2</v>
      </c>
      <c r="F293" s="1" t="s">
        <v>2355</v>
      </c>
      <c r="G293" s="1">
        <f>IFERROR(VLOOKUP(A293,'Phụ kiện PPR'!$A$6:$H$533,7,0),0)</f>
        <v>110</v>
      </c>
      <c r="H293" s="1">
        <f>IFERROR(VLOOKUP(A293,'Ống PPR'!$A$6:$I$90,8,0),0)</f>
        <v>0</v>
      </c>
      <c r="I293">
        <f>IFERROR(VLOOKUP(A293,'Ống HDPE'!$A$7:$I$7905,8,0),0)</f>
        <v>0</v>
      </c>
      <c r="J293">
        <f>IFERROR(VLOOKUP(A293,'Ống Dismy'!$A$6:$M$1900,14,0),0)</f>
        <v>0</v>
      </c>
      <c r="K293">
        <f>IFERROR(VLOOKUP(A293,CP!$A$7:$J$16000,12,0),0)</f>
        <v>0</v>
      </c>
      <c r="L293">
        <f>IFERROR(VLOOKUP(A293,'Phụ kiện PVC'!$A$5:$I$465,10,0),0)</f>
        <v>0</v>
      </c>
      <c r="M293">
        <f>IFERROR(VLOOKUP(A293,'Ống miền Nam'!$A$7:$I$120,8,0),0)</f>
        <v>0</v>
      </c>
      <c r="N293">
        <f>IFERROR(VLOOKUP(A293,'Van vòi'!$A$6:$G$97,7,0),0)</f>
        <v>0</v>
      </c>
      <c r="O293">
        <f>IFERROR(VLOOKUP(A293,'Ống luồn dây điện'!$A$7:$I$26,8,0),0)</f>
        <v>0</v>
      </c>
      <c r="P293">
        <f>IFERROR(VLOOKUP(B293,'PK HDPE'!$A$6:$H$13,7,0),0)</f>
        <v>0</v>
      </c>
      <c r="R293" s="4">
        <f t="shared" si="14"/>
        <v>110</v>
      </c>
      <c r="S293" s="252">
        <v>0.1</v>
      </c>
      <c r="T293">
        <f t="shared" si="15"/>
        <v>11</v>
      </c>
      <c r="U293" s="4">
        <f t="shared" si="16"/>
        <v>121</v>
      </c>
      <c r="V293" s="4">
        <f>VLOOKUP(B293,[2]DG!$C$2:$E$6048,3,0)-R293</f>
        <v>2802435</v>
      </c>
      <c r="W293" t="str">
        <f>VLOOKUP(A293,'[3]Danh mục full'!$A$4:$A$1739,1,0)</f>
        <v>12MSRTX1104</v>
      </c>
    </row>
    <row r="294" spans="1:23" hidden="1" x14ac:dyDescent="0.25">
      <c r="A294" t="s">
        <v>511</v>
      </c>
      <c r="B294" t="s">
        <v>511</v>
      </c>
      <c r="C294" t="s">
        <v>512</v>
      </c>
      <c r="D294" s="1">
        <v>305100791</v>
      </c>
      <c r="E294" s="1" t="s">
        <v>2</v>
      </c>
      <c r="F294" s="1" t="s">
        <v>2355</v>
      </c>
      <c r="G294" s="1">
        <f>IFERROR(VLOOKUP(A294,'Phụ kiện PPR'!$A$6:$H$533,7,0),0)</f>
        <v>20</v>
      </c>
      <c r="H294" s="1">
        <f>IFERROR(VLOOKUP(A294,'Ống PPR'!$A$6:$I$90,8,0),0)</f>
        <v>0</v>
      </c>
      <c r="I294">
        <f>IFERROR(VLOOKUP(A294,'Ống HDPE'!$A$7:$I$7905,8,0),0)</f>
        <v>0</v>
      </c>
      <c r="J294">
        <f>IFERROR(VLOOKUP(A294,'Ống Dismy'!$A$6:$M$1900,14,0),0)</f>
        <v>0</v>
      </c>
      <c r="K294">
        <f>IFERROR(VLOOKUP(A294,CP!$A$7:$J$16000,12,0),0)</f>
        <v>0</v>
      </c>
      <c r="L294">
        <f>IFERROR(VLOOKUP(A294,'Phụ kiện PVC'!$A$5:$I$465,10,0),0)</f>
        <v>0</v>
      </c>
      <c r="M294">
        <f>IFERROR(VLOOKUP(A294,'Ống miền Nam'!$A$7:$I$120,8,0),0)</f>
        <v>0</v>
      </c>
      <c r="N294">
        <f>IFERROR(VLOOKUP(A294,'Van vòi'!$A$6:$G$97,7,0),0)</f>
        <v>0</v>
      </c>
      <c r="O294">
        <f>IFERROR(VLOOKUP(A294,'Ống luồn dây điện'!$A$7:$I$26,8,0),0)</f>
        <v>0</v>
      </c>
      <c r="P294">
        <f>IFERROR(VLOOKUP(B294,'PK HDPE'!$A$6:$H$13,7,0),0)</f>
        <v>0</v>
      </c>
      <c r="R294" s="4">
        <f t="shared" si="14"/>
        <v>20</v>
      </c>
      <c r="S294" s="252">
        <v>0.1</v>
      </c>
      <c r="T294">
        <f t="shared" si="15"/>
        <v>2</v>
      </c>
      <c r="U294" s="4">
        <f t="shared" si="16"/>
        <v>22</v>
      </c>
      <c r="V294" s="4">
        <f>VLOOKUP(B294,[2]DG!$C$2:$E$6048,3,0)-R294</f>
        <v>36071</v>
      </c>
      <c r="W294" t="str">
        <f>VLOOKUP(A294,'[3]Danh mục full'!$A$4:$A$1739,1,0)</f>
        <v>12MSRTX2012</v>
      </c>
    </row>
    <row r="295" spans="1:23" hidden="1" x14ac:dyDescent="0.25">
      <c r="A295" t="s">
        <v>513</v>
      </c>
      <c r="B295" t="s">
        <v>513</v>
      </c>
      <c r="C295" t="s">
        <v>514</v>
      </c>
      <c r="D295" s="1">
        <v>1160233305.5999999</v>
      </c>
      <c r="E295" s="1" t="s">
        <v>2</v>
      </c>
      <c r="F295" s="1" t="s">
        <v>2355</v>
      </c>
      <c r="G295" s="1">
        <f>IFERROR(VLOOKUP(A295,'Phụ kiện PPR'!$A$6:$H$533,7,0),0)</f>
        <v>25</v>
      </c>
      <c r="H295" s="1">
        <f>IFERROR(VLOOKUP(A295,'Ống PPR'!$A$6:$I$90,8,0),0)</f>
        <v>0</v>
      </c>
      <c r="I295">
        <f>IFERROR(VLOOKUP(A295,'Ống HDPE'!$A$7:$I$7905,8,0),0)</f>
        <v>0</v>
      </c>
      <c r="J295">
        <f>IFERROR(VLOOKUP(A295,'Ống Dismy'!$A$6:$M$1900,14,0),0)</f>
        <v>0</v>
      </c>
      <c r="K295">
        <f>IFERROR(VLOOKUP(A295,CP!$A$7:$J$16000,12,0),0)</f>
        <v>0</v>
      </c>
      <c r="L295">
        <f>IFERROR(VLOOKUP(A295,'Phụ kiện PVC'!$A$5:$I$465,10,0),0)</f>
        <v>0</v>
      </c>
      <c r="M295">
        <f>IFERROR(VLOOKUP(A295,'Ống miền Nam'!$A$7:$I$120,8,0),0)</f>
        <v>0</v>
      </c>
      <c r="N295">
        <f>IFERROR(VLOOKUP(A295,'Van vòi'!$A$6:$G$97,7,0),0)</f>
        <v>0</v>
      </c>
      <c r="O295">
        <f>IFERROR(VLOOKUP(A295,'Ống luồn dây điện'!$A$7:$I$26,8,0),0)</f>
        <v>0</v>
      </c>
      <c r="P295">
        <f>IFERROR(VLOOKUP(B295,'PK HDPE'!$A$6:$H$13,7,0),0)</f>
        <v>0</v>
      </c>
      <c r="R295" s="4">
        <f t="shared" si="14"/>
        <v>25</v>
      </c>
      <c r="S295" s="252">
        <v>0.1</v>
      </c>
      <c r="T295">
        <f t="shared" si="15"/>
        <v>3</v>
      </c>
      <c r="U295" s="4">
        <f t="shared" si="16"/>
        <v>28</v>
      </c>
      <c r="V295" s="4">
        <f>VLOOKUP(B295,[2]DG!$C$2:$E$6048,3,0)-R295</f>
        <v>44611</v>
      </c>
      <c r="W295" t="str">
        <f>VLOOKUP(A295,'[3]Danh mục full'!$A$4:$A$1739,1,0)</f>
        <v>12MSRTX2512</v>
      </c>
    </row>
    <row r="296" spans="1:23" hidden="1" x14ac:dyDescent="0.25">
      <c r="A296" t="s">
        <v>515</v>
      </c>
      <c r="B296" t="s">
        <v>515</v>
      </c>
      <c r="C296" t="s">
        <v>516</v>
      </c>
      <c r="D296" s="1">
        <v>450469127.20000005</v>
      </c>
      <c r="E296" s="1" t="s">
        <v>2</v>
      </c>
      <c r="F296" s="1" t="s">
        <v>2355</v>
      </c>
      <c r="G296" s="1">
        <f>IFERROR(VLOOKUP(A296,'Phụ kiện PPR'!$A$6:$H$533,7,0),0)</f>
        <v>25</v>
      </c>
      <c r="H296" s="1">
        <f>IFERROR(VLOOKUP(A296,'Ống PPR'!$A$6:$I$90,8,0),0)</f>
        <v>0</v>
      </c>
      <c r="I296">
        <f>IFERROR(VLOOKUP(A296,'Ống HDPE'!$A$7:$I$7905,8,0),0)</f>
        <v>0</v>
      </c>
      <c r="J296">
        <f>IFERROR(VLOOKUP(A296,'Ống Dismy'!$A$6:$M$1900,14,0),0)</f>
        <v>0</v>
      </c>
      <c r="K296">
        <f>IFERROR(VLOOKUP(A296,CP!$A$7:$J$16000,12,0),0)</f>
        <v>0</v>
      </c>
      <c r="L296">
        <f>IFERROR(VLOOKUP(A296,'Phụ kiện PVC'!$A$5:$I$465,10,0),0)</f>
        <v>0</v>
      </c>
      <c r="M296">
        <f>IFERROR(VLOOKUP(A296,'Ống miền Nam'!$A$7:$I$120,8,0),0)</f>
        <v>0</v>
      </c>
      <c r="N296">
        <f>IFERROR(VLOOKUP(A296,'Van vòi'!$A$6:$G$97,7,0),0)</f>
        <v>0</v>
      </c>
      <c r="O296">
        <f>IFERROR(VLOOKUP(A296,'Ống luồn dây điện'!$A$7:$I$26,8,0),0)</f>
        <v>0</v>
      </c>
      <c r="P296">
        <f>IFERROR(VLOOKUP(B296,'PK HDPE'!$A$6:$H$13,7,0),0)</f>
        <v>0</v>
      </c>
      <c r="R296" s="4">
        <f t="shared" si="14"/>
        <v>25</v>
      </c>
      <c r="S296" s="252">
        <v>0.1</v>
      </c>
      <c r="T296">
        <f t="shared" si="15"/>
        <v>3</v>
      </c>
      <c r="U296" s="4">
        <f t="shared" si="16"/>
        <v>28</v>
      </c>
      <c r="V296" s="4">
        <f>VLOOKUP(B296,[2]DG!$C$2:$E$6048,3,0)-R296</f>
        <v>49248</v>
      </c>
      <c r="W296" t="str">
        <f>VLOOKUP(A296,'[3]Danh mục full'!$A$4:$A$1739,1,0)</f>
        <v>12MSRTX2534</v>
      </c>
    </row>
    <row r="297" spans="1:23" hidden="1" x14ac:dyDescent="0.25">
      <c r="A297" t="s">
        <v>517</v>
      </c>
      <c r="B297" t="s">
        <v>517</v>
      </c>
      <c r="C297" t="s">
        <v>518</v>
      </c>
      <c r="D297" s="1">
        <v>101609189.00000001</v>
      </c>
      <c r="E297" s="1" t="s">
        <v>2</v>
      </c>
      <c r="F297" s="1" t="s">
        <v>2355</v>
      </c>
      <c r="G297" s="1">
        <f>IFERROR(VLOOKUP(A297,'Phụ kiện PPR'!$A$6:$H$533,7,0),0)</f>
        <v>32</v>
      </c>
      <c r="H297" s="1">
        <f>IFERROR(VLOOKUP(A297,'Ống PPR'!$A$6:$I$90,8,0),0)</f>
        <v>0</v>
      </c>
      <c r="I297">
        <f>IFERROR(VLOOKUP(A297,'Ống HDPE'!$A$7:$I$7905,8,0),0)</f>
        <v>0</v>
      </c>
      <c r="J297">
        <f>IFERROR(VLOOKUP(A297,'Ống Dismy'!$A$6:$M$1900,14,0),0)</f>
        <v>0</v>
      </c>
      <c r="K297">
        <f>IFERROR(VLOOKUP(A297,CP!$A$7:$J$16000,12,0),0)</f>
        <v>0</v>
      </c>
      <c r="L297">
        <f>IFERROR(VLOOKUP(A297,'Phụ kiện PVC'!$A$5:$I$465,10,0),0)</f>
        <v>0</v>
      </c>
      <c r="M297">
        <f>IFERROR(VLOOKUP(A297,'Ống miền Nam'!$A$7:$I$120,8,0),0)</f>
        <v>0</v>
      </c>
      <c r="N297">
        <f>IFERROR(VLOOKUP(A297,'Van vòi'!$A$6:$G$97,7,0),0)</f>
        <v>0</v>
      </c>
      <c r="O297">
        <f>IFERROR(VLOOKUP(A297,'Ống luồn dây điện'!$A$7:$I$26,8,0),0)</f>
        <v>0</v>
      </c>
      <c r="P297">
        <f>IFERROR(VLOOKUP(B297,'PK HDPE'!$A$6:$H$13,7,0),0)</f>
        <v>0</v>
      </c>
      <c r="R297" s="4">
        <f t="shared" si="14"/>
        <v>32</v>
      </c>
      <c r="S297" s="252">
        <v>0.1</v>
      </c>
      <c r="T297">
        <f t="shared" si="15"/>
        <v>3</v>
      </c>
      <c r="U297" s="4">
        <f t="shared" si="16"/>
        <v>35</v>
      </c>
      <c r="V297" s="4">
        <f>VLOOKUP(B297,[2]DG!$C$2:$E$6048,3,0)-R297</f>
        <v>80332</v>
      </c>
      <c r="W297" t="str">
        <f>VLOOKUP(A297,'[3]Danh mục full'!$A$4:$A$1739,1,0)</f>
        <v>12MSRTX321</v>
      </c>
    </row>
    <row r="298" spans="1:23" hidden="1" x14ac:dyDescent="0.25">
      <c r="A298" t="s">
        <v>519</v>
      </c>
      <c r="B298" t="s">
        <v>519</v>
      </c>
      <c r="C298" t="s">
        <v>520</v>
      </c>
      <c r="D298" s="1">
        <v>117124363.59999999</v>
      </c>
      <c r="E298" s="1" t="s">
        <v>2</v>
      </c>
      <c r="F298" s="1" t="s">
        <v>2355</v>
      </c>
      <c r="G298" s="1">
        <f>IFERROR(VLOOKUP(A298,'Phụ kiện PPR'!$A$6:$H$533,7,0),0)</f>
        <v>40</v>
      </c>
      <c r="H298" s="1">
        <f>IFERROR(VLOOKUP(A298,'Ống PPR'!$A$6:$I$90,8,0),0)</f>
        <v>0</v>
      </c>
      <c r="I298">
        <f>IFERROR(VLOOKUP(A298,'Ống HDPE'!$A$7:$I$7905,8,0),0)</f>
        <v>0</v>
      </c>
      <c r="J298">
        <f>IFERROR(VLOOKUP(A298,'Ống Dismy'!$A$6:$M$1900,14,0),0)</f>
        <v>0</v>
      </c>
      <c r="K298">
        <f>IFERROR(VLOOKUP(A298,CP!$A$7:$J$16000,12,0),0)</f>
        <v>0</v>
      </c>
      <c r="L298">
        <f>IFERROR(VLOOKUP(A298,'Phụ kiện PVC'!$A$5:$I$465,10,0),0)</f>
        <v>0</v>
      </c>
      <c r="M298">
        <f>IFERROR(VLOOKUP(A298,'Ống miền Nam'!$A$7:$I$120,8,0),0)</f>
        <v>0</v>
      </c>
      <c r="N298">
        <f>IFERROR(VLOOKUP(A298,'Van vòi'!$A$6:$G$97,7,0),0)</f>
        <v>0</v>
      </c>
      <c r="O298">
        <f>IFERROR(VLOOKUP(A298,'Ống luồn dây điện'!$A$7:$I$26,8,0),0)</f>
        <v>0</v>
      </c>
      <c r="P298">
        <f>IFERROR(VLOOKUP(B298,'PK HDPE'!$A$6:$H$13,7,0),0)</f>
        <v>0</v>
      </c>
      <c r="R298" s="4">
        <f t="shared" si="14"/>
        <v>40</v>
      </c>
      <c r="S298" s="252">
        <v>0.1</v>
      </c>
      <c r="T298">
        <f t="shared" si="15"/>
        <v>4</v>
      </c>
      <c r="U298" s="4">
        <f t="shared" si="16"/>
        <v>44</v>
      </c>
      <c r="V298" s="4">
        <f>VLOOKUP(B298,[2]DG!$C$2:$E$6048,3,0)-R298</f>
        <v>209596</v>
      </c>
      <c r="W298" t="str">
        <f>VLOOKUP(A298,'[3]Danh mục full'!$A$4:$A$1739,1,0)</f>
        <v>12MSRTX40114</v>
      </c>
    </row>
    <row r="299" spans="1:23" hidden="1" x14ac:dyDescent="0.25">
      <c r="A299" t="s">
        <v>521</v>
      </c>
      <c r="B299" t="s">
        <v>521</v>
      </c>
      <c r="C299" t="s">
        <v>522</v>
      </c>
      <c r="D299" s="1">
        <v>307174799.19999999</v>
      </c>
      <c r="E299" s="1" t="s">
        <v>2</v>
      </c>
      <c r="F299" s="1" t="s">
        <v>2355</v>
      </c>
      <c r="G299" s="1">
        <f>IFERROR(VLOOKUP(A299,'Phụ kiện PPR'!$A$6:$H$533,7,0),0)</f>
        <v>50</v>
      </c>
      <c r="H299" s="1">
        <f>IFERROR(VLOOKUP(A299,'Ống PPR'!$A$6:$I$90,8,0),0)</f>
        <v>0</v>
      </c>
      <c r="I299">
        <f>IFERROR(VLOOKUP(A299,'Ống HDPE'!$A$7:$I$7905,8,0),0)</f>
        <v>0</v>
      </c>
      <c r="J299">
        <f>IFERROR(VLOOKUP(A299,'Ống Dismy'!$A$6:$M$1900,14,0),0)</f>
        <v>0</v>
      </c>
      <c r="K299">
        <f>IFERROR(VLOOKUP(A299,CP!$A$7:$J$16000,12,0),0)</f>
        <v>0</v>
      </c>
      <c r="L299">
        <f>IFERROR(VLOOKUP(A299,'Phụ kiện PVC'!$A$5:$I$465,10,0),0)</f>
        <v>0</v>
      </c>
      <c r="M299">
        <f>IFERROR(VLOOKUP(A299,'Ống miền Nam'!$A$7:$I$120,8,0),0)</f>
        <v>0</v>
      </c>
      <c r="N299">
        <f>IFERROR(VLOOKUP(A299,'Van vòi'!$A$6:$G$97,7,0),0)</f>
        <v>0</v>
      </c>
      <c r="O299">
        <f>IFERROR(VLOOKUP(A299,'Ống luồn dây điện'!$A$7:$I$26,8,0),0)</f>
        <v>0</v>
      </c>
      <c r="P299">
        <f>IFERROR(VLOOKUP(B299,'PK HDPE'!$A$6:$H$13,7,0),0)</f>
        <v>0</v>
      </c>
      <c r="R299" s="4">
        <f t="shared" si="14"/>
        <v>50</v>
      </c>
      <c r="S299" s="252">
        <v>0.1</v>
      </c>
      <c r="T299">
        <f t="shared" si="15"/>
        <v>5</v>
      </c>
      <c r="U299" s="4">
        <f t="shared" si="16"/>
        <v>55</v>
      </c>
      <c r="V299" s="4">
        <f>VLOOKUP(B299,[2]DG!$C$2:$E$6048,3,0)-R299</f>
        <v>279041</v>
      </c>
      <c r="W299" t="str">
        <f>VLOOKUP(A299,'[3]Danh mục full'!$A$4:$A$1739,1,0)</f>
        <v>12MSRTX50112</v>
      </c>
    </row>
    <row r="300" spans="1:23" hidden="1" x14ac:dyDescent="0.25">
      <c r="A300" t="s">
        <v>523</v>
      </c>
      <c r="B300" t="s">
        <v>523</v>
      </c>
      <c r="C300" t="s">
        <v>524</v>
      </c>
      <c r="D300" s="1">
        <v>45343158.699999996</v>
      </c>
      <c r="E300" s="1" t="s">
        <v>2</v>
      </c>
      <c r="F300" s="1" t="s">
        <v>2355</v>
      </c>
      <c r="G300" s="1">
        <f>IFERROR(VLOOKUP(A300,'Phụ kiện PPR'!$A$6:$H$533,7,0),0)</f>
        <v>63</v>
      </c>
      <c r="H300" s="1">
        <f>IFERROR(VLOOKUP(A300,'Ống PPR'!$A$6:$I$90,8,0),0)</f>
        <v>0</v>
      </c>
      <c r="I300">
        <f>IFERROR(VLOOKUP(A300,'Ống HDPE'!$A$7:$I$7905,8,0),0)</f>
        <v>0</v>
      </c>
      <c r="J300">
        <f>IFERROR(VLOOKUP(A300,'Ống Dismy'!$A$6:$M$1900,14,0),0)</f>
        <v>0</v>
      </c>
      <c r="K300">
        <f>IFERROR(VLOOKUP(A300,CP!$A$7:$J$16000,12,0),0)</f>
        <v>0</v>
      </c>
      <c r="L300">
        <f>IFERROR(VLOOKUP(A300,'Phụ kiện PVC'!$A$5:$I$465,10,0),0)</f>
        <v>0</v>
      </c>
      <c r="M300">
        <f>IFERROR(VLOOKUP(A300,'Ống miền Nam'!$A$7:$I$120,8,0),0)</f>
        <v>0</v>
      </c>
      <c r="N300">
        <f>IFERROR(VLOOKUP(A300,'Van vòi'!$A$6:$G$97,7,0),0)</f>
        <v>0</v>
      </c>
      <c r="O300">
        <f>IFERROR(VLOOKUP(A300,'Ống luồn dây điện'!$A$7:$I$26,8,0),0)</f>
        <v>0</v>
      </c>
      <c r="P300">
        <f>IFERROR(VLOOKUP(B300,'PK HDPE'!$A$6:$H$13,7,0),0)</f>
        <v>0</v>
      </c>
      <c r="R300" s="4">
        <f t="shared" si="14"/>
        <v>63</v>
      </c>
      <c r="S300" s="252">
        <v>0.1</v>
      </c>
      <c r="T300">
        <f t="shared" si="15"/>
        <v>6</v>
      </c>
      <c r="U300" s="4">
        <f t="shared" si="16"/>
        <v>69</v>
      </c>
      <c r="V300" s="4">
        <f>VLOOKUP(B300,[2]DG!$C$2:$E$6048,3,0)-R300</f>
        <v>534392</v>
      </c>
      <c r="W300" t="str">
        <f>VLOOKUP(A300,'[3]Danh mục full'!$A$4:$A$1739,1,0)</f>
        <v>12MSRTX632</v>
      </c>
    </row>
    <row r="301" spans="1:23" hidden="1" x14ac:dyDescent="0.25">
      <c r="A301" t="s">
        <v>525</v>
      </c>
      <c r="B301" t="s">
        <v>525</v>
      </c>
      <c r="C301" t="s">
        <v>526</v>
      </c>
      <c r="D301" s="1">
        <v>4214932</v>
      </c>
      <c r="E301" s="1" t="s">
        <v>2</v>
      </c>
      <c r="F301" s="1" t="s">
        <v>2355</v>
      </c>
      <c r="G301" s="1">
        <f>IFERROR(VLOOKUP(A301,'Phụ kiện PPR'!$A$6:$H$533,7,0),0)</f>
        <v>75</v>
      </c>
      <c r="H301" s="1">
        <f>IFERROR(VLOOKUP(A301,'Ống PPR'!$A$6:$I$90,8,0),0)</f>
        <v>0</v>
      </c>
      <c r="I301">
        <f>IFERROR(VLOOKUP(A301,'Ống HDPE'!$A$7:$I$7905,8,0),0)</f>
        <v>0</v>
      </c>
      <c r="J301">
        <f>IFERROR(VLOOKUP(A301,'Ống Dismy'!$A$6:$M$1900,14,0),0)</f>
        <v>0</v>
      </c>
      <c r="K301">
        <f>IFERROR(VLOOKUP(A301,CP!$A$7:$J$16000,12,0),0)</f>
        <v>0</v>
      </c>
      <c r="L301">
        <f>IFERROR(VLOOKUP(A301,'Phụ kiện PVC'!$A$5:$I$465,10,0),0)</f>
        <v>0</v>
      </c>
      <c r="M301">
        <f>IFERROR(VLOOKUP(A301,'Ống miền Nam'!$A$7:$I$120,8,0),0)</f>
        <v>0</v>
      </c>
      <c r="N301">
        <f>IFERROR(VLOOKUP(A301,'Van vòi'!$A$6:$G$97,7,0),0)</f>
        <v>0</v>
      </c>
      <c r="O301">
        <f>IFERROR(VLOOKUP(A301,'Ống luồn dây điện'!$A$7:$I$26,8,0),0)</f>
        <v>0</v>
      </c>
      <c r="P301">
        <f>IFERROR(VLOOKUP(B301,'PK HDPE'!$A$6:$H$13,7,0),0)</f>
        <v>0</v>
      </c>
      <c r="R301" s="4">
        <f t="shared" si="14"/>
        <v>75</v>
      </c>
      <c r="S301" s="252">
        <v>0.1</v>
      </c>
      <c r="T301">
        <f t="shared" si="15"/>
        <v>8</v>
      </c>
      <c r="U301" s="4">
        <f t="shared" si="16"/>
        <v>83</v>
      </c>
      <c r="V301" s="4">
        <f>VLOOKUP(B301,[2]DG!$C$2:$E$6048,3,0)-R301</f>
        <v>760743</v>
      </c>
      <c r="W301" t="str">
        <f>VLOOKUP(A301,'[3]Danh mục full'!$A$4:$A$1739,1,0)</f>
        <v>12MSRTX75212</v>
      </c>
    </row>
    <row r="302" spans="1:23" hidden="1" x14ac:dyDescent="0.25">
      <c r="A302" t="s">
        <v>527</v>
      </c>
      <c r="B302" t="s">
        <v>527</v>
      </c>
      <c r="C302" t="s">
        <v>528</v>
      </c>
      <c r="D302" s="1">
        <v>4134720.46</v>
      </c>
      <c r="E302" s="1" t="s">
        <v>2</v>
      </c>
      <c r="F302" s="1" t="s">
        <v>2355</v>
      </c>
      <c r="G302" s="1">
        <f>IFERROR(VLOOKUP(A302,'Phụ kiện PPR'!$A$6:$H$533,7,0),0)</f>
        <v>90</v>
      </c>
      <c r="H302" s="1">
        <f>IFERROR(VLOOKUP(A302,'Ống PPR'!$A$6:$I$90,8,0),0)</f>
        <v>0</v>
      </c>
      <c r="I302">
        <f>IFERROR(VLOOKUP(A302,'Ống HDPE'!$A$7:$I$7905,8,0),0)</f>
        <v>0</v>
      </c>
      <c r="J302">
        <f>IFERROR(VLOOKUP(A302,'Ống Dismy'!$A$6:$M$1900,14,0),0)</f>
        <v>0</v>
      </c>
      <c r="K302">
        <f>IFERROR(VLOOKUP(A302,CP!$A$7:$J$16000,12,0),0)</f>
        <v>0</v>
      </c>
      <c r="L302">
        <f>IFERROR(VLOOKUP(A302,'Phụ kiện PVC'!$A$5:$I$465,10,0),0)</f>
        <v>0</v>
      </c>
      <c r="M302">
        <f>IFERROR(VLOOKUP(A302,'Ống miền Nam'!$A$7:$I$120,8,0),0)</f>
        <v>0</v>
      </c>
      <c r="N302">
        <f>IFERROR(VLOOKUP(A302,'Van vòi'!$A$6:$G$97,7,0),0)</f>
        <v>0</v>
      </c>
      <c r="O302">
        <f>IFERROR(VLOOKUP(A302,'Ống luồn dây điện'!$A$7:$I$26,8,0),0)</f>
        <v>0</v>
      </c>
      <c r="P302">
        <f>IFERROR(VLOOKUP(B302,'PK HDPE'!$A$6:$H$13,7,0),0)</f>
        <v>0</v>
      </c>
      <c r="R302" s="4">
        <f t="shared" si="14"/>
        <v>90</v>
      </c>
      <c r="S302" s="252">
        <v>0.1</v>
      </c>
      <c r="T302">
        <f t="shared" si="15"/>
        <v>9</v>
      </c>
      <c r="U302" s="4">
        <f t="shared" si="16"/>
        <v>99</v>
      </c>
      <c r="V302" s="4">
        <f>VLOOKUP(B302,[2]DG!$C$2:$E$6048,3,0)-R302</f>
        <v>1525637</v>
      </c>
      <c r="W302" t="str">
        <f>VLOOKUP(A302,'[3]Danh mục full'!$A$4:$A$1739,1,0)</f>
        <v>12MSRTX903</v>
      </c>
    </row>
    <row r="303" spans="1:23" hidden="1" x14ac:dyDescent="0.25">
      <c r="A303" t="s">
        <v>529</v>
      </c>
      <c r="B303" t="s">
        <v>529</v>
      </c>
      <c r="C303" t="s">
        <v>530</v>
      </c>
      <c r="D303" s="1">
        <v>991930</v>
      </c>
      <c r="E303" s="1" t="s">
        <v>2</v>
      </c>
      <c r="F303" s="1" t="s">
        <v>2355</v>
      </c>
      <c r="G303" s="1">
        <f>IFERROR(VLOOKUP(A303,'Phụ kiện PPR'!$A$6:$H$533,7,0),0)</f>
        <v>20</v>
      </c>
      <c r="H303" s="1">
        <f>IFERROR(VLOOKUP(A303,'Ống PPR'!$A$6:$I$90,8,0),0)</f>
        <v>0</v>
      </c>
      <c r="I303">
        <f>IFERROR(VLOOKUP(A303,'Ống HDPE'!$A$7:$I$7905,8,0),0)</f>
        <v>0</v>
      </c>
      <c r="J303">
        <f>IFERROR(VLOOKUP(A303,'Ống Dismy'!$A$6:$M$1900,14,0),0)</f>
        <v>0</v>
      </c>
      <c r="K303">
        <f>IFERROR(VLOOKUP(A303,CP!$A$7:$J$16000,12,0),0)</f>
        <v>0</v>
      </c>
      <c r="L303">
        <f>IFERROR(VLOOKUP(A303,'Phụ kiện PVC'!$A$5:$I$465,10,0),0)</f>
        <v>0</v>
      </c>
      <c r="M303">
        <f>IFERROR(VLOOKUP(A303,'Ống miền Nam'!$A$7:$I$120,8,0),0)</f>
        <v>0</v>
      </c>
      <c r="N303">
        <f>IFERROR(VLOOKUP(A303,'Van vòi'!$A$6:$G$97,7,0),0)</f>
        <v>0</v>
      </c>
      <c r="O303">
        <f>IFERROR(VLOOKUP(A303,'Ống luồn dây điện'!$A$7:$I$26,8,0),0)</f>
        <v>0</v>
      </c>
      <c r="P303">
        <f>IFERROR(VLOOKUP(B303,'PK HDPE'!$A$6:$H$13,7,0),0)</f>
        <v>0</v>
      </c>
      <c r="R303" s="4">
        <f t="shared" si="14"/>
        <v>20</v>
      </c>
      <c r="S303" s="252">
        <v>0.1</v>
      </c>
      <c r="T303">
        <f t="shared" si="15"/>
        <v>2</v>
      </c>
      <c r="U303" s="4">
        <f t="shared" si="16"/>
        <v>22</v>
      </c>
      <c r="V303" s="4">
        <f>VLOOKUP(B303,[2]DG!$C$2:$E$6048,3,0)-R303</f>
        <v>3435</v>
      </c>
      <c r="W303" t="str">
        <f>VLOOKUP(A303,'[3]Danh mục full'!$A$4:$A$1739,1,0)</f>
        <v>12MSUV20</v>
      </c>
    </row>
    <row r="304" spans="1:23" hidden="1" x14ac:dyDescent="0.25">
      <c r="A304" t="s">
        <v>531</v>
      </c>
      <c r="B304" t="s">
        <v>531</v>
      </c>
      <c r="C304" t="s">
        <v>532</v>
      </c>
      <c r="D304" s="1">
        <v>17835900.600000001</v>
      </c>
      <c r="E304" s="1" t="s">
        <v>2</v>
      </c>
      <c r="F304" s="1" t="s">
        <v>2355</v>
      </c>
      <c r="G304" s="1">
        <f>IFERROR(VLOOKUP(A304,'Phụ kiện PPR'!$A$6:$H$533,7,0),0)</f>
        <v>25</v>
      </c>
      <c r="H304" s="1">
        <f>IFERROR(VLOOKUP(A304,'Ống PPR'!$A$6:$I$90,8,0),0)</f>
        <v>0</v>
      </c>
      <c r="I304">
        <f>IFERROR(VLOOKUP(A304,'Ống HDPE'!$A$7:$I$7905,8,0),0)</f>
        <v>0</v>
      </c>
      <c r="J304">
        <f>IFERROR(VLOOKUP(A304,'Ống Dismy'!$A$6:$M$1900,14,0),0)</f>
        <v>0</v>
      </c>
      <c r="K304">
        <f>IFERROR(VLOOKUP(A304,CP!$A$7:$J$16000,12,0),0)</f>
        <v>0</v>
      </c>
      <c r="L304">
        <f>IFERROR(VLOOKUP(A304,'Phụ kiện PVC'!$A$5:$I$465,10,0),0)</f>
        <v>0</v>
      </c>
      <c r="M304">
        <f>IFERROR(VLOOKUP(A304,'Ống miền Nam'!$A$7:$I$120,8,0),0)</f>
        <v>0</v>
      </c>
      <c r="N304">
        <f>IFERROR(VLOOKUP(A304,'Van vòi'!$A$6:$G$97,7,0),0)</f>
        <v>0</v>
      </c>
      <c r="O304">
        <f>IFERROR(VLOOKUP(A304,'Ống luồn dây điện'!$A$7:$I$26,8,0),0)</f>
        <v>0</v>
      </c>
      <c r="P304">
        <f>IFERROR(VLOOKUP(B304,'PK HDPE'!$A$6:$H$13,7,0),0)</f>
        <v>0</v>
      </c>
      <c r="R304" s="4">
        <f t="shared" si="14"/>
        <v>25</v>
      </c>
      <c r="S304" s="252">
        <v>0.1</v>
      </c>
      <c r="T304">
        <f t="shared" si="15"/>
        <v>3</v>
      </c>
      <c r="U304" s="4">
        <f t="shared" si="16"/>
        <v>28</v>
      </c>
      <c r="V304" s="4">
        <f>VLOOKUP(B304,[2]DG!$C$2:$E$6048,3,0)-R304</f>
        <v>5884</v>
      </c>
      <c r="W304" t="str">
        <f>VLOOKUP(A304,'[3]Danh mục full'!$A$4:$A$1739,1,0)</f>
        <v>12MSUV25</v>
      </c>
    </row>
    <row r="305" spans="1:23" hidden="1" x14ac:dyDescent="0.25">
      <c r="A305" t="s">
        <v>533</v>
      </c>
      <c r="B305" t="s">
        <v>533</v>
      </c>
      <c r="C305" t="s">
        <v>534</v>
      </c>
      <c r="D305" s="1">
        <v>4364764.3999999994</v>
      </c>
      <c r="E305" s="1" t="s">
        <v>2</v>
      </c>
      <c r="F305" s="1" t="s">
        <v>2355</v>
      </c>
      <c r="G305" s="1">
        <f>IFERROR(VLOOKUP(A305,'Phụ kiện PPR'!$A$6:$H$533,7,0),0)</f>
        <v>32</v>
      </c>
      <c r="H305" s="1">
        <f>IFERROR(VLOOKUP(A305,'Ống PPR'!$A$6:$I$90,8,0),0)</f>
        <v>0</v>
      </c>
      <c r="I305">
        <f>IFERROR(VLOOKUP(A305,'Ống HDPE'!$A$7:$I$7905,8,0),0)</f>
        <v>0</v>
      </c>
      <c r="J305">
        <f>IFERROR(VLOOKUP(A305,'Ống Dismy'!$A$6:$M$1900,14,0),0)</f>
        <v>0</v>
      </c>
      <c r="K305">
        <f>IFERROR(VLOOKUP(A305,CP!$A$7:$J$16000,12,0),0)</f>
        <v>0</v>
      </c>
      <c r="L305">
        <f>IFERROR(VLOOKUP(A305,'Phụ kiện PVC'!$A$5:$I$465,10,0),0)</f>
        <v>0</v>
      </c>
      <c r="M305">
        <f>IFERROR(VLOOKUP(A305,'Ống miền Nam'!$A$7:$I$120,8,0),0)</f>
        <v>0</v>
      </c>
      <c r="N305">
        <f>IFERROR(VLOOKUP(A305,'Van vòi'!$A$6:$G$97,7,0),0)</f>
        <v>0</v>
      </c>
      <c r="O305">
        <f>IFERROR(VLOOKUP(A305,'Ống luồn dây điện'!$A$7:$I$26,8,0),0)</f>
        <v>0</v>
      </c>
      <c r="P305">
        <f>IFERROR(VLOOKUP(B305,'PK HDPE'!$A$6:$H$13,7,0),0)</f>
        <v>0</v>
      </c>
      <c r="R305" s="4">
        <f t="shared" si="14"/>
        <v>32</v>
      </c>
      <c r="S305" s="252">
        <v>0.1</v>
      </c>
      <c r="T305">
        <f t="shared" si="15"/>
        <v>3</v>
      </c>
      <c r="U305" s="4">
        <f t="shared" si="16"/>
        <v>35</v>
      </c>
      <c r="V305" s="4">
        <f>VLOOKUP(B305,[2]DG!$C$2:$E$6048,3,0)-R305</f>
        <v>9059</v>
      </c>
      <c r="W305" t="str">
        <f>VLOOKUP(A305,'[3]Danh mục full'!$A$4:$A$1739,1,0)</f>
        <v>12MSUV32</v>
      </c>
    </row>
    <row r="306" spans="1:23" hidden="1" x14ac:dyDescent="0.25">
      <c r="A306" t="s">
        <v>535</v>
      </c>
      <c r="B306" t="s">
        <v>535</v>
      </c>
      <c r="C306" t="s">
        <v>536</v>
      </c>
      <c r="D306" s="1">
        <v>4265757.3</v>
      </c>
      <c r="E306" s="1" t="s">
        <v>2</v>
      </c>
      <c r="F306" s="1" t="s">
        <v>2355</v>
      </c>
      <c r="G306" s="1">
        <f>IFERROR(VLOOKUP(A306,'Phụ kiện PPR'!$A$6:$H$533,7,0),0)</f>
        <v>40</v>
      </c>
      <c r="H306" s="1">
        <f>IFERROR(VLOOKUP(A306,'Ống PPR'!$A$6:$I$90,8,0),0)</f>
        <v>0</v>
      </c>
      <c r="I306">
        <f>IFERROR(VLOOKUP(A306,'Ống HDPE'!$A$7:$I$7905,8,0),0)</f>
        <v>0</v>
      </c>
      <c r="J306">
        <f>IFERROR(VLOOKUP(A306,'Ống Dismy'!$A$6:$M$1900,14,0),0)</f>
        <v>0</v>
      </c>
      <c r="K306">
        <f>IFERROR(VLOOKUP(A306,CP!$A$7:$J$16000,12,0),0)</f>
        <v>0</v>
      </c>
      <c r="L306">
        <f>IFERROR(VLOOKUP(A306,'Phụ kiện PVC'!$A$5:$I$465,10,0),0)</f>
        <v>0</v>
      </c>
      <c r="M306">
        <f>IFERROR(VLOOKUP(A306,'Ống miền Nam'!$A$7:$I$120,8,0),0)</f>
        <v>0</v>
      </c>
      <c r="N306">
        <f>IFERROR(VLOOKUP(A306,'Van vòi'!$A$6:$G$97,7,0),0)</f>
        <v>0</v>
      </c>
      <c r="O306">
        <f>IFERROR(VLOOKUP(A306,'Ống luồn dây điện'!$A$7:$I$26,8,0),0)</f>
        <v>0</v>
      </c>
      <c r="P306">
        <f>IFERROR(VLOOKUP(B306,'PK HDPE'!$A$6:$H$13,7,0),0)</f>
        <v>0</v>
      </c>
      <c r="R306" s="4">
        <f t="shared" si="14"/>
        <v>40</v>
      </c>
      <c r="S306" s="252">
        <v>0.1</v>
      </c>
      <c r="T306">
        <f t="shared" si="15"/>
        <v>4</v>
      </c>
      <c r="U306" s="4">
        <f t="shared" si="16"/>
        <v>44</v>
      </c>
      <c r="V306" s="4">
        <f>VLOOKUP(B306,[2]DG!$C$2:$E$6048,3,0)-R306</f>
        <v>14505</v>
      </c>
      <c r="W306" t="str">
        <f>VLOOKUP(A306,'[3]Danh mục full'!$A$4:$A$1739,1,0)</f>
        <v>12MSUV40</v>
      </c>
    </row>
    <row r="307" spans="1:23" hidden="1" x14ac:dyDescent="0.25">
      <c r="A307" t="s">
        <v>537</v>
      </c>
      <c r="B307" t="s">
        <v>537</v>
      </c>
      <c r="C307" t="s">
        <v>538</v>
      </c>
      <c r="D307" s="1">
        <v>16655156.320000002</v>
      </c>
      <c r="E307" s="1" t="s">
        <v>2</v>
      </c>
      <c r="F307" s="1" t="s">
        <v>2355</v>
      </c>
      <c r="G307" s="1">
        <f>IFERROR(VLOOKUP(A307,'Phụ kiện PPR'!$A$6:$H$533,7,0),0)</f>
        <v>50</v>
      </c>
      <c r="H307" s="1">
        <f>IFERROR(VLOOKUP(A307,'Ống PPR'!$A$6:$I$90,8,0),0)</f>
        <v>0</v>
      </c>
      <c r="I307">
        <f>IFERROR(VLOOKUP(A307,'Ống HDPE'!$A$7:$I$7905,8,0),0)</f>
        <v>0</v>
      </c>
      <c r="J307">
        <f>IFERROR(VLOOKUP(A307,'Ống Dismy'!$A$6:$M$1900,14,0),0)</f>
        <v>0</v>
      </c>
      <c r="K307">
        <f>IFERROR(VLOOKUP(A307,CP!$A$7:$J$16000,12,0),0)</f>
        <v>0</v>
      </c>
      <c r="L307">
        <f>IFERROR(VLOOKUP(A307,'Phụ kiện PVC'!$A$5:$I$465,10,0),0)</f>
        <v>0</v>
      </c>
      <c r="M307">
        <f>IFERROR(VLOOKUP(A307,'Ống miền Nam'!$A$7:$I$120,8,0),0)</f>
        <v>0</v>
      </c>
      <c r="N307">
        <f>IFERROR(VLOOKUP(A307,'Van vòi'!$A$6:$G$97,7,0),0)</f>
        <v>0</v>
      </c>
      <c r="O307">
        <f>IFERROR(VLOOKUP(A307,'Ống luồn dây điện'!$A$7:$I$26,8,0),0)</f>
        <v>0</v>
      </c>
      <c r="P307">
        <f>IFERROR(VLOOKUP(B307,'PK HDPE'!$A$6:$H$13,7,0),0)</f>
        <v>0</v>
      </c>
      <c r="R307" s="4">
        <f t="shared" si="14"/>
        <v>50</v>
      </c>
      <c r="S307" s="252">
        <v>0.1</v>
      </c>
      <c r="T307">
        <f t="shared" si="15"/>
        <v>5</v>
      </c>
      <c r="U307" s="4">
        <f t="shared" si="16"/>
        <v>55</v>
      </c>
      <c r="V307" s="4">
        <f>VLOOKUP(B307,[2]DG!$C$2:$E$6048,3,0)-R307</f>
        <v>26586</v>
      </c>
      <c r="W307" t="str">
        <f>VLOOKUP(A307,'[3]Danh mục full'!$A$4:$A$1739,1,0)</f>
        <v>12MSUV50</v>
      </c>
    </row>
    <row r="308" spans="1:23" hidden="1" x14ac:dyDescent="0.25">
      <c r="A308" t="s">
        <v>539</v>
      </c>
      <c r="B308" t="s">
        <v>539</v>
      </c>
      <c r="C308" t="s">
        <v>540</v>
      </c>
      <c r="D308" s="1">
        <v>68764.600000000006</v>
      </c>
      <c r="E308" s="1" t="s">
        <v>2</v>
      </c>
      <c r="F308" s="1" t="s">
        <v>2355</v>
      </c>
      <c r="G308" s="1">
        <f>IFERROR(VLOOKUP(A308,'Phụ kiện PPR'!$A$6:$H$533,7,0),0)</f>
        <v>63</v>
      </c>
      <c r="H308" s="1">
        <f>IFERROR(VLOOKUP(A308,'Ống PPR'!$A$6:$I$90,8,0),0)</f>
        <v>0</v>
      </c>
      <c r="I308">
        <f>IFERROR(VLOOKUP(A308,'Ống HDPE'!$A$7:$I$7905,8,0),0)</f>
        <v>0</v>
      </c>
      <c r="J308">
        <f>IFERROR(VLOOKUP(A308,'Ống Dismy'!$A$6:$M$1900,14,0),0)</f>
        <v>0</v>
      </c>
      <c r="K308">
        <f>IFERROR(VLOOKUP(A308,CP!$A$7:$J$16000,12,0),0)</f>
        <v>0</v>
      </c>
      <c r="L308">
        <f>IFERROR(VLOOKUP(A308,'Phụ kiện PVC'!$A$5:$I$465,10,0),0)</f>
        <v>0</v>
      </c>
      <c r="M308">
        <f>IFERROR(VLOOKUP(A308,'Ống miền Nam'!$A$7:$I$120,8,0),0)</f>
        <v>0</v>
      </c>
      <c r="N308">
        <f>IFERROR(VLOOKUP(A308,'Van vòi'!$A$6:$G$97,7,0),0)</f>
        <v>0</v>
      </c>
      <c r="O308">
        <f>IFERROR(VLOOKUP(A308,'Ống luồn dây điện'!$A$7:$I$26,8,0),0)</f>
        <v>0</v>
      </c>
      <c r="P308">
        <f>IFERROR(VLOOKUP(B308,'PK HDPE'!$A$6:$H$13,7,0),0)</f>
        <v>0</v>
      </c>
      <c r="R308" s="4">
        <f t="shared" si="14"/>
        <v>63</v>
      </c>
      <c r="S308" s="252">
        <v>0.1</v>
      </c>
      <c r="T308">
        <f t="shared" si="15"/>
        <v>6</v>
      </c>
      <c r="U308" s="4">
        <f t="shared" si="16"/>
        <v>69</v>
      </c>
      <c r="V308" s="4">
        <f>VLOOKUP(B308,[2]DG!$C$2:$E$6048,3,0)-R308</f>
        <v>55392</v>
      </c>
      <c r="W308" t="str">
        <f>VLOOKUP(A308,'[3]Danh mục full'!$A$4:$A$1739,1,0)</f>
        <v>12MSUV63</v>
      </c>
    </row>
    <row r="309" spans="1:23" hidden="1" x14ac:dyDescent="0.25">
      <c r="A309" t="s">
        <v>541</v>
      </c>
      <c r="B309" t="s">
        <v>541</v>
      </c>
      <c r="C309" t="s">
        <v>542</v>
      </c>
      <c r="D309" s="1">
        <v>23453243</v>
      </c>
      <c r="E309" s="1" t="s">
        <v>2</v>
      </c>
      <c r="F309" s="1" t="s">
        <v>2355</v>
      </c>
      <c r="G309" s="1">
        <f>IFERROR(VLOOKUP(A309,'Phụ kiện PPR'!$A$6:$H$533,7,0),0)</f>
        <v>110</v>
      </c>
      <c r="H309" s="1">
        <f>IFERROR(VLOOKUP(A309,'Ống PPR'!$A$6:$I$90,8,0),0)</f>
        <v>0</v>
      </c>
      <c r="I309">
        <f>IFERROR(VLOOKUP(A309,'Ống HDPE'!$A$7:$I$7905,8,0),0)</f>
        <v>0</v>
      </c>
      <c r="J309">
        <f>IFERROR(VLOOKUP(A309,'Ống Dismy'!$A$6:$M$1900,14,0),0)</f>
        <v>0</v>
      </c>
      <c r="K309">
        <f>IFERROR(VLOOKUP(A309,CP!$A$7:$J$16000,12,0),0)</f>
        <v>0</v>
      </c>
      <c r="L309">
        <f>IFERROR(VLOOKUP(A309,'Phụ kiện PVC'!$A$5:$I$465,10,0),0)</f>
        <v>0</v>
      </c>
      <c r="M309">
        <f>IFERROR(VLOOKUP(A309,'Ống miền Nam'!$A$7:$I$120,8,0),0)</f>
        <v>0</v>
      </c>
      <c r="N309">
        <f>IFERROR(VLOOKUP(A309,'Van vòi'!$A$6:$G$97,7,0),0)</f>
        <v>0</v>
      </c>
      <c r="O309">
        <f>IFERROR(VLOOKUP(A309,'Ống luồn dây điện'!$A$7:$I$26,8,0),0)</f>
        <v>0</v>
      </c>
      <c r="P309">
        <f>IFERROR(VLOOKUP(B309,'PK HDPE'!$A$6:$H$13,7,0),0)</f>
        <v>0</v>
      </c>
      <c r="R309" s="4">
        <f t="shared" si="14"/>
        <v>110</v>
      </c>
      <c r="S309" s="252">
        <v>0.1</v>
      </c>
      <c r="T309">
        <f t="shared" si="15"/>
        <v>11</v>
      </c>
      <c r="U309" s="4">
        <f t="shared" si="16"/>
        <v>121</v>
      </c>
      <c r="V309" s="4">
        <f>VLOOKUP(B309,[2]DG!$C$2:$E$6048,3,0)-R309</f>
        <v>200981</v>
      </c>
      <c r="W309" t="str">
        <f>VLOOKUP(A309,'[3]Danh mục full'!$A$4:$A$1739,1,0)</f>
        <v>12MSX110</v>
      </c>
    </row>
    <row r="310" spans="1:23" hidden="1" x14ac:dyDescent="0.25">
      <c r="A310" t="s">
        <v>543</v>
      </c>
      <c r="B310" t="s">
        <v>543</v>
      </c>
      <c r="C310" t="s">
        <v>544</v>
      </c>
      <c r="D310" s="1">
        <v>2503639</v>
      </c>
      <c r="E310" s="1" t="s">
        <v>2</v>
      </c>
      <c r="F310" s="1" t="s">
        <v>2355</v>
      </c>
      <c r="G310" s="1">
        <f>IFERROR(VLOOKUP(A310,'Phụ kiện PPR'!$A$6:$H$533,7,0),0)</f>
        <v>125</v>
      </c>
      <c r="H310" s="1">
        <f>IFERROR(VLOOKUP(A310,'Ống PPR'!$A$6:$I$90,8,0),0)</f>
        <v>0</v>
      </c>
      <c r="I310">
        <f>IFERROR(VLOOKUP(A310,'Ống HDPE'!$A$7:$I$7905,8,0),0)</f>
        <v>0</v>
      </c>
      <c r="J310">
        <f>IFERROR(VLOOKUP(A310,'Ống Dismy'!$A$6:$M$1900,14,0),0)</f>
        <v>0</v>
      </c>
      <c r="K310">
        <f>IFERROR(VLOOKUP(A310,CP!$A$7:$J$16000,12,0),0)</f>
        <v>0</v>
      </c>
      <c r="L310">
        <f>IFERROR(VLOOKUP(A310,'Phụ kiện PVC'!$A$5:$I$465,10,0),0)</f>
        <v>0</v>
      </c>
      <c r="M310">
        <f>IFERROR(VLOOKUP(A310,'Ống miền Nam'!$A$7:$I$120,8,0),0)</f>
        <v>0</v>
      </c>
      <c r="N310">
        <f>IFERROR(VLOOKUP(A310,'Van vòi'!$A$6:$G$97,7,0),0)</f>
        <v>0</v>
      </c>
      <c r="O310">
        <f>IFERROR(VLOOKUP(A310,'Ống luồn dây điện'!$A$7:$I$26,8,0),0)</f>
        <v>0</v>
      </c>
      <c r="P310">
        <f>IFERROR(VLOOKUP(B310,'PK HDPE'!$A$6:$H$13,7,0),0)</f>
        <v>0</v>
      </c>
      <c r="R310" s="4">
        <f t="shared" si="14"/>
        <v>125</v>
      </c>
      <c r="S310" s="252">
        <v>0.1</v>
      </c>
      <c r="T310">
        <f t="shared" si="15"/>
        <v>13</v>
      </c>
      <c r="U310" s="4">
        <f t="shared" si="16"/>
        <v>138</v>
      </c>
      <c r="V310" s="4">
        <f>VLOOKUP(B310,[2]DG!$C$2:$E$6048,3,0)-R310</f>
        <v>386239</v>
      </c>
      <c r="W310" t="str">
        <f>VLOOKUP(A310,'[3]Danh mục full'!$A$4:$A$1739,1,0)</f>
        <v>12MSX125</v>
      </c>
    </row>
    <row r="311" spans="1:23" hidden="1" x14ac:dyDescent="0.25">
      <c r="A311" t="s">
        <v>545</v>
      </c>
      <c r="B311" t="s">
        <v>545</v>
      </c>
      <c r="C311" t="s">
        <v>546</v>
      </c>
      <c r="D311" s="1">
        <v>7159055</v>
      </c>
      <c r="E311" s="1" t="s">
        <v>2</v>
      </c>
      <c r="F311" s="1" t="s">
        <v>2355</v>
      </c>
      <c r="G311" s="1">
        <f>IFERROR(VLOOKUP(A311,'Phụ kiện PPR'!$A$6:$H$533,7,0),0)</f>
        <v>140</v>
      </c>
      <c r="H311" s="1">
        <f>IFERROR(VLOOKUP(A311,'Ống PPR'!$A$6:$I$90,8,0),0)</f>
        <v>0</v>
      </c>
      <c r="I311">
        <f>IFERROR(VLOOKUP(A311,'Ống HDPE'!$A$7:$I$7905,8,0),0)</f>
        <v>0</v>
      </c>
      <c r="J311">
        <f>IFERROR(VLOOKUP(A311,'Ống Dismy'!$A$6:$M$1900,14,0),0)</f>
        <v>0</v>
      </c>
      <c r="K311">
        <f>IFERROR(VLOOKUP(A311,CP!$A$7:$J$16000,12,0),0)</f>
        <v>0</v>
      </c>
      <c r="L311">
        <f>IFERROR(VLOOKUP(A311,'Phụ kiện PVC'!$A$5:$I$465,10,0),0)</f>
        <v>0</v>
      </c>
      <c r="M311">
        <f>IFERROR(VLOOKUP(A311,'Ống miền Nam'!$A$7:$I$120,8,0),0)</f>
        <v>0</v>
      </c>
      <c r="N311">
        <f>IFERROR(VLOOKUP(A311,'Van vòi'!$A$6:$G$97,7,0),0)</f>
        <v>0</v>
      </c>
      <c r="O311">
        <f>IFERROR(VLOOKUP(A311,'Ống luồn dây điện'!$A$7:$I$26,8,0),0)</f>
        <v>0</v>
      </c>
      <c r="P311">
        <f>IFERROR(VLOOKUP(B311,'PK HDPE'!$A$6:$H$13,7,0),0)</f>
        <v>0</v>
      </c>
      <c r="R311" s="4">
        <f t="shared" si="14"/>
        <v>140</v>
      </c>
      <c r="S311" s="252">
        <v>0.1</v>
      </c>
      <c r="T311">
        <f t="shared" si="15"/>
        <v>14</v>
      </c>
      <c r="U311" s="4">
        <f t="shared" si="16"/>
        <v>154</v>
      </c>
      <c r="V311" s="4">
        <f>VLOOKUP(B311,[2]DG!$C$2:$E$6048,3,0)-R311</f>
        <v>551405</v>
      </c>
      <c r="W311" t="str">
        <f>VLOOKUP(A311,'[3]Danh mục full'!$A$4:$A$1739,1,0)</f>
        <v>12MSX140</v>
      </c>
    </row>
    <row r="312" spans="1:23" hidden="1" x14ac:dyDescent="0.25">
      <c r="A312" t="s">
        <v>547</v>
      </c>
      <c r="B312" t="s">
        <v>547</v>
      </c>
      <c r="C312" t="s">
        <v>548</v>
      </c>
      <c r="D312" s="1">
        <v>22311098</v>
      </c>
      <c r="E312" s="1" t="s">
        <v>2</v>
      </c>
      <c r="F312" s="1" t="s">
        <v>2355</v>
      </c>
      <c r="G312" s="1">
        <f>IFERROR(VLOOKUP(A312,'Phụ kiện PPR'!$A$6:$H$533,7,0),0)</f>
        <v>160</v>
      </c>
      <c r="H312" s="1">
        <f>IFERROR(VLOOKUP(A312,'Ống PPR'!$A$6:$I$90,8,0),0)</f>
        <v>0</v>
      </c>
      <c r="I312">
        <f>IFERROR(VLOOKUP(A312,'Ống HDPE'!$A$7:$I$7905,8,0),0)</f>
        <v>0</v>
      </c>
      <c r="J312">
        <f>IFERROR(VLOOKUP(A312,'Ống Dismy'!$A$6:$M$1900,14,0),0)</f>
        <v>0</v>
      </c>
      <c r="K312">
        <f>IFERROR(VLOOKUP(A312,CP!$A$7:$J$16000,12,0),0)</f>
        <v>0</v>
      </c>
      <c r="L312">
        <f>IFERROR(VLOOKUP(A312,'Phụ kiện PVC'!$A$5:$I$465,10,0),0)</f>
        <v>0</v>
      </c>
      <c r="M312">
        <f>IFERROR(VLOOKUP(A312,'Ống miền Nam'!$A$7:$I$120,8,0),0)</f>
        <v>0</v>
      </c>
      <c r="N312">
        <f>IFERROR(VLOOKUP(A312,'Van vòi'!$A$6:$G$97,7,0),0)</f>
        <v>0</v>
      </c>
      <c r="O312">
        <f>IFERROR(VLOOKUP(A312,'Ống luồn dây điện'!$A$7:$I$26,8,0),0)</f>
        <v>0</v>
      </c>
      <c r="P312">
        <f>IFERROR(VLOOKUP(B312,'PK HDPE'!$A$6:$H$13,7,0),0)</f>
        <v>0</v>
      </c>
      <c r="R312" s="4">
        <f t="shared" si="14"/>
        <v>160</v>
      </c>
      <c r="S312" s="252">
        <v>0.1</v>
      </c>
      <c r="T312">
        <f t="shared" si="15"/>
        <v>16</v>
      </c>
      <c r="U312" s="4">
        <f t="shared" si="16"/>
        <v>176</v>
      </c>
      <c r="V312" s="4">
        <f>VLOOKUP(B312,[2]DG!$C$2:$E$6048,3,0)-R312</f>
        <v>772385</v>
      </c>
      <c r="W312" t="str">
        <f>VLOOKUP(A312,'[3]Danh mục full'!$A$4:$A$1739,1,0)</f>
        <v>12MSX160</v>
      </c>
    </row>
    <row r="313" spans="1:23" hidden="1" x14ac:dyDescent="0.25">
      <c r="A313" t="s">
        <v>549</v>
      </c>
      <c r="B313" t="s">
        <v>549</v>
      </c>
      <c r="C313" t="s">
        <v>550</v>
      </c>
      <c r="D313" s="1">
        <v>80820341.799999997</v>
      </c>
      <c r="E313" s="1" t="s">
        <v>2</v>
      </c>
      <c r="F313" s="1" t="s">
        <v>2355</v>
      </c>
      <c r="G313" s="1">
        <f>IFERROR(VLOOKUP(A313,'Phụ kiện PPR'!$A$6:$H$533,7,0),0)</f>
        <v>20</v>
      </c>
      <c r="H313" s="1">
        <f>IFERROR(VLOOKUP(A313,'Ống PPR'!$A$6:$I$90,8,0),0)</f>
        <v>0</v>
      </c>
      <c r="I313">
        <f>IFERROR(VLOOKUP(A313,'Ống HDPE'!$A$7:$I$7905,8,0),0)</f>
        <v>0</v>
      </c>
      <c r="J313">
        <f>IFERROR(VLOOKUP(A313,'Ống Dismy'!$A$6:$M$1900,14,0),0)</f>
        <v>0</v>
      </c>
      <c r="K313">
        <f>IFERROR(VLOOKUP(A313,CP!$A$7:$J$16000,12,0),0)</f>
        <v>0</v>
      </c>
      <c r="L313">
        <f>IFERROR(VLOOKUP(A313,'Phụ kiện PVC'!$A$5:$I$465,10,0),0)</f>
        <v>0</v>
      </c>
      <c r="M313">
        <f>IFERROR(VLOOKUP(A313,'Ống miền Nam'!$A$7:$I$120,8,0),0)</f>
        <v>0</v>
      </c>
      <c r="N313">
        <f>IFERROR(VLOOKUP(A313,'Van vòi'!$A$6:$G$97,7,0),0)</f>
        <v>0</v>
      </c>
      <c r="O313">
        <f>IFERROR(VLOOKUP(A313,'Ống luồn dây điện'!$A$7:$I$26,8,0),0)</f>
        <v>0</v>
      </c>
      <c r="P313">
        <f>IFERROR(VLOOKUP(B313,'PK HDPE'!$A$6:$H$13,7,0),0)</f>
        <v>0</v>
      </c>
      <c r="R313" s="4">
        <f t="shared" si="14"/>
        <v>20</v>
      </c>
      <c r="S313" s="252">
        <v>0.1</v>
      </c>
      <c r="T313">
        <f t="shared" si="15"/>
        <v>2</v>
      </c>
      <c r="U313" s="4">
        <f t="shared" si="16"/>
        <v>22</v>
      </c>
      <c r="V313" s="4">
        <f>VLOOKUP(B313,[2]DG!$C$2:$E$6048,3,0)-R313</f>
        <v>2889</v>
      </c>
      <c r="W313" t="str">
        <f>VLOOKUP(A313,'[3]Danh mục full'!$A$4:$A$1739,1,0)</f>
        <v>12MSX20</v>
      </c>
    </row>
    <row r="314" spans="1:23" hidden="1" x14ac:dyDescent="0.25">
      <c r="A314" t="s">
        <v>551</v>
      </c>
      <c r="B314" t="s">
        <v>551</v>
      </c>
      <c r="C314" t="s">
        <v>552</v>
      </c>
      <c r="D314" s="1">
        <v>544952561.5999999</v>
      </c>
      <c r="E314" s="1" t="s">
        <v>2</v>
      </c>
      <c r="F314" s="1" t="s">
        <v>2355</v>
      </c>
      <c r="G314" s="1">
        <f>IFERROR(VLOOKUP(A314,'Phụ kiện PPR'!$A$6:$H$533,7,0),0)</f>
        <v>25</v>
      </c>
      <c r="H314" s="1">
        <f>IFERROR(VLOOKUP(A314,'Ống PPR'!$A$6:$I$90,8,0),0)</f>
        <v>0</v>
      </c>
      <c r="I314">
        <f>IFERROR(VLOOKUP(A314,'Ống HDPE'!$A$7:$I$7905,8,0),0)</f>
        <v>0</v>
      </c>
      <c r="J314">
        <f>IFERROR(VLOOKUP(A314,'Ống Dismy'!$A$6:$M$1900,14,0),0)</f>
        <v>0</v>
      </c>
      <c r="K314">
        <f>IFERROR(VLOOKUP(A314,CP!$A$7:$J$16000,12,0),0)</f>
        <v>0</v>
      </c>
      <c r="L314">
        <f>IFERROR(VLOOKUP(A314,'Phụ kiện PVC'!$A$5:$I$465,10,0),0)</f>
        <v>0</v>
      </c>
      <c r="M314">
        <f>IFERROR(VLOOKUP(A314,'Ống miền Nam'!$A$7:$I$120,8,0),0)</f>
        <v>0</v>
      </c>
      <c r="N314">
        <f>IFERROR(VLOOKUP(A314,'Van vòi'!$A$6:$G$97,7,0),0)</f>
        <v>0</v>
      </c>
      <c r="O314">
        <f>IFERROR(VLOOKUP(A314,'Ống luồn dây điện'!$A$7:$I$26,8,0),0)</f>
        <v>0</v>
      </c>
      <c r="P314">
        <f>IFERROR(VLOOKUP(B314,'PK HDPE'!$A$6:$H$13,7,0),0)</f>
        <v>0</v>
      </c>
      <c r="R314" s="4">
        <f t="shared" si="14"/>
        <v>25</v>
      </c>
      <c r="S314" s="252">
        <v>0.1</v>
      </c>
      <c r="T314">
        <f t="shared" si="15"/>
        <v>3</v>
      </c>
      <c r="U314" s="4">
        <f t="shared" si="16"/>
        <v>28</v>
      </c>
      <c r="V314" s="4">
        <f>VLOOKUP(B314,[2]DG!$C$2:$E$6048,3,0)-R314</f>
        <v>4884</v>
      </c>
      <c r="W314" t="str">
        <f>VLOOKUP(A314,'[3]Danh mục full'!$A$4:$A$1739,1,0)</f>
        <v>12MSX25</v>
      </c>
    </row>
    <row r="315" spans="1:23" hidden="1" x14ac:dyDescent="0.25">
      <c r="A315" t="s">
        <v>553</v>
      </c>
      <c r="B315" t="s">
        <v>553</v>
      </c>
      <c r="C315" t="s">
        <v>554</v>
      </c>
      <c r="D315" s="1">
        <v>75416174.400000006</v>
      </c>
      <c r="E315" s="1" t="s">
        <v>2</v>
      </c>
      <c r="F315" s="1" t="s">
        <v>2355</v>
      </c>
      <c r="G315" s="1">
        <f>IFERROR(VLOOKUP(A315,'Phụ kiện PPR'!$A$6:$H$533,7,0),0)</f>
        <v>32</v>
      </c>
      <c r="H315" s="1">
        <f>IFERROR(VLOOKUP(A315,'Ống PPR'!$A$6:$I$90,8,0),0)</f>
        <v>0</v>
      </c>
      <c r="I315">
        <f>IFERROR(VLOOKUP(A315,'Ống HDPE'!$A$7:$I$7905,8,0),0)</f>
        <v>0</v>
      </c>
      <c r="J315">
        <f>IFERROR(VLOOKUP(A315,'Ống Dismy'!$A$6:$M$1900,14,0),0)</f>
        <v>0</v>
      </c>
      <c r="K315">
        <f>IFERROR(VLOOKUP(A315,CP!$A$7:$J$16000,12,0),0)</f>
        <v>0</v>
      </c>
      <c r="L315">
        <f>IFERROR(VLOOKUP(A315,'Phụ kiện PVC'!$A$5:$I$465,10,0),0)</f>
        <v>0</v>
      </c>
      <c r="M315">
        <f>IFERROR(VLOOKUP(A315,'Ống miền Nam'!$A$7:$I$120,8,0),0)</f>
        <v>0</v>
      </c>
      <c r="N315">
        <f>IFERROR(VLOOKUP(A315,'Van vòi'!$A$6:$G$97,7,0),0)</f>
        <v>0</v>
      </c>
      <c r="O315">
        <f>IFERROR(VLOOKUP(A315,'Ống luồn dây điện'!$A$7:$I$26,8,0),0)</f>
        <v>0</v>
      </c>
      <c r="P315">
        <f>IFERROR(VLOOKUP(B315,'PK HDPE'!$A$6:$H$13,7,0),0)</f>
        <v>0</v>
      </c>
      <c r="R315" s="4">
        <f t="shared" si="14"/>
        <v>32</v>
      </c>
      <c r="S315" s="252">
        <v>0.1</v>
      </c>
      <c r="T315">
        <f t="shared" si="15"/>
        <v>3</v>
      </c>
      <c r="U315" s="4">
        <f t="shared" si="16"/>
        <v>35</v>
      </c>
      <c r="V315" s="4">
        <f>VLOOKUP(B315,[2]DG!$C$2:$E$6048,3,0)-R315</f>
        <v>7604</v>
      </c>
      <c r="W315" t="str">
        <f>VLOOKUP(A315,'[3]Danh mục full'!$A$4:$A$1739,1,0)</f>
        <v>12MSX32</v>
      </c>
    </row>
    <row r="316" spans="1:23" hidden="1" x14ac:dyDescent="0.25">
      <c r="A316" t="s">
        <v>555</v>
      </c>
      <c r="B316" t="s">
        <v>555</v>
      </c>
      <c r="C316" t="s">
        <v>556</v>
      </c>
      <c r="D316" s="1">
        <v>41898485.400000006</v>
      </c>
      <c r="E316" s="1" t="s">
        <v>2</v>
      </c>
      <c r="F316" s="1" t="s">
        <v>2355</v>
      </c>
      <c r="G316" s="1">
        <f>IFERROR(VLOOKUP(A316,'Phụ kiện PPR'!$A$6:$H$533,7,0),0)</f>
        <v>40</v>
      </c>
      <c r="H316" s="1">
        <f>IFERROR(VLOOKUP(A316,'Ống PPR'!$A$6:$I$90,8,0),0)</f>
        <v>0</v>
      </c>
      <c r="I316">
        <f>IFERROR(VLOOKUP(A316,'Ống HDPE'!$A$7:$I$7905,8,0),0)</f>
        <v>0</v>
      </c>
      <c r="J316">
        <f>IFERROR(VLOOKUP(A316,'Ống Dismy'!$A$6:$M$1900,14,0),0)</f>
        <v>0</v>
      </c>
      <c r="K316">
        <f>IFERROR(VLOOKUP(A316,CP!$A$7:$J$16000,12,0),0)</f>
        <v>0</v>
      </c>
      <c r="L316">
        <f>IFERROR(VLOOKUP(A316,'Phụ kiện PVC'!$A$5:$I$465,10,0),0)</f>
        <v>0</v>
      </c>
      <c r="M316">
        <f>IFERROR(VLOOKUP(A316,'Ống miền Nam'!$A$7:$I$120,8,0),0)</f>
        <v>0</v>
      </c>
      <c r="N316">
        <f>IFERROR(VLOOKUP(A316,'Van vòi'!$A$6:$G$97,7,0),0)</f>
        <v>0</v>
      </c>
      <c r="O316">
        <f>IFERROR(VLOOKUP(A316,'Ống luồn dây điện'!$A$7:$I$26,8,0),0)</f>
        <v>0</v>
      </c>
      <c r="P316">
        <f>IFERROR(VLOOKUP(B316,'PK HDPE'!$A$6:$H$13,7,0),0)</f>
        <v>0</v>
      </c>
      <c r="R316" s="4">
        <f t="shared" si="14"/>
        <v>40</v>
      </c>
      <c r="S316" s="252">
        <v>0.1</v>
      </c>
      <c r="T316">
        <f t="shared" si="15"/>
        <v>4</v>
      </c>
      <c r="U316" s="4">
        <f t="shared" si="16"/>
        <v>44</v>
      </c>
      <c r="V316" s="4">
        <f>VLOOKUP(B316,[2]DG!$C$2:$E$6048,3,0)-R316</f>
        <v>12142</v>
      </c>
      <c r="W316" t="str">
        <f>VLOOKUP(A316,'[3]Danh mục full'!$A$4:$A$1739,1,0)</f>
        <v>12MSX40</v>
      </c>
    </row>
    <row r="317" spans="1:23" hidden="1" x14ac:dyDescent="0.25">
      <c r="A317" t="s">
        <v>557</v>
      </c>
      <c r="B317" t="s">
        <v>557</v>
      </c>
      <c r="C317" t="s">
        <v>558</v>
      </c>
      <c r="D317" s="1">
        <v>91980432.599999994</v>
      </c>
      <c r="E317" s="1" t="s">
        <v>2</v>
      </c>
      <c r="F317" s="1" t="s">
        <v>2355</v>
      </c>
      <c r="G317" s="1">
        <f>IFERROR(VLOOKUP(A317,'Phụ kiện PPR'!$A$6:$H$533,7,0),0)</f>
        <v>50</v>
      </c>
      <c r="H317" s="1">
        <f>IFERROR(VLOOKUP(A317,'Ống PPR'!$A$6:$I$90,8,0),0)</f>
        <v>0</v>
      </c>
      <c r="I317">
        <f>IFERROR(VLOOKUP(A317,'Ống HDPE'!$A$7:$I$7905,8,0),0)</f>
        <v>0</v>
      </c>
      <c r="J317">
        <f>IFERROR(VLOOKUP(A317,'Ống Dismy'!$A$6:$M$1900,14,0),0)</f>
        <v>0</v>
      </c>
      <c r="K317">
        <f>IFERROR(VLOOKUP(A317,CP!$A$7:$J$16000,12,0),0)</f>
        <v>0</v>
      </c>
      <c r="L317">
        <f>IFERROR(VLOOKUP(A317,'Phụ kiện PVC'!$A$5:$I$465,10,0),0)</f>
        <v>0</v>
      </c>
      <c r="M317">
        <f>IFERROR(VLOOKUP(A317,'Ống miền Nam'!$A$7:$I$120,8,0),0)</f>
        <v>0</v>
      </c>
      <c r="N317">
        <f>IFERROR(VLOOKUP(A317,'Van vòi'!$A$6:$G$97,7,0),0)</f>
        <v>0</v>
      </c>
      <c r="O317">
        <f>IFERROR(VLOOKUP(A317,'Ống luồn dây điện'!$A$7:$I$26,8,0),0)</f>
        <v>0</v>
      </c>
      <c r="P317">
        <f>IFERROR(VLOOKUP(B317,'PK HDPE'!$A$6:$H$13,7,0),0)</f>
        <v>0</v>
      </c>
      <c r="R317" s="4">
        <f t="shared" si="14"/>
        <v>50</v>
      </c>
      <c r="S317" s="252">
        <v>0.1</v>
      </c>
      <c r="T317">
        <f t="shared" si="15"/>
        <v>5</v>
      </c>
      <c r="U317" s="4">
        <f t="shared" si="16"/>
        <v>55</v>
      </c>
      <c r="V317" s="4">
        <f>VLOOKUP(B317,[2]DG!$C$2:$E$6048,3,0)-R317</f>
        <v>22041</v>
      </c>
      <c r="W317" t="str">
        <f>VLOOKUP(A317,'[3]Danh mục full'!$A$4:$A$1739,1,0)</f>
        <v>12MSX50</v>
      </c>
    </row>
    <row r="318" spans="1:23" hidden="1" x14ac:dyDescent="0.25">
      <c r="A318" t="s">
        <v>559</v>
      </c>
      <c r="B318" t="s">
        <v>559</v>
      </c>
      <c r="C318" t="s">
        <v>560</v>
      </c>
      <c r="D318" s="1">
        <v>32956462.959999997</v>
      </c>
      <c r="E318" s="1" t="s">
        <v>2</v>
      </c>
      <c r="F318" s="1" t="s">
        <v>2355</v>
      </c>
      <c r="G318" s="1">
        <f>IFERROR(VLOOKUP(A318,'Phụ kiện PPR'!$A$6:$H$533,7,0),0)</f>
        <v>63</v>
      </c>
      <c r="H318" s="1">
        <f>IFERROR(VLOOKUP(A318,'Ống PPR'!$A$6:$I$90,8,0),0)</f>
        <v>0</v>
      </c>
      <c r="I318">
        <f>IFERROR(VLOOKUP(A318,'Ống HDPE'!$A$7:$I$7905,8,0),0)</f>
        <v>0</v>
      </c>
      <c r="J318">
        <f>IFERROR(VLOOKUP(A318,'Ống Dismy'!$A$6:$M$1900,14,0),0)</f>
        <v>0</v>
      </c>
      <c r="K318">
        <f>IFERROR(VLOOKUP(A318,CP!$A$7:$J$16000,12,0),0)</f>
        <v>0</v>
      </c>
      <c r="L318">
        <f>IFERROR(VLOOKUP(A318,'Phụ kiện PVC'!$A$5:$I$465,10,0),0)</f>
        <v>0</v>
      </c>
      <c r="M318">
        <f>IFERROR(VLOOKUP(A318,'Ống miền Nam'!$A$7:$I$120,8,0),0)</f>
        <v>0</v>
      </c>
      <c r="N318">
        <f>IFERROR(VLOOKUP(A318,'Van vòi'!$A$6:$G$97,7,0),0)</f>
        <v>0</v>
      </c>
      <c r="O318">
        <f>IFERROR(VLOOKUP(A318,'Ống luồn dây điện'!$A$7:$I$26,8,0),0)</f>
        <v>0</v>
      </c>
      <c r="P318">
        <f>IFERROR(VLOOKUP(B318,'PK HDPE'!$A$6:$H$13,7,0),0)</f>
        <v>0</v>
      </c>
      <c r="R318" s="4">
        <f t="shared" si="14"/>
        <v>63</v>
      </c>
      <c r="S318" s="252">
        <v>0.1</v>
      </c>
      <c r="T318">
        <f t="shared" si="15"/>
        <v>6</v>
      </c>
      <c r="U318" s="4">
        <f t="shared" si="16"/>
        <v>69</v>
      </c>
      <c r="V318" s="4">
        <f>VLOOKUP(B318,[2]DG!$C$2:$E$6048,3,0)-R318</f>
        <v>46210</v>
      </c>
      <c r="W318" t="str">
        <f>VLOOKUP(A318,'[3]Danh mục full'!$A$4:$A$1739,1,0)</f>
        <v>12MSX63</v>
      </c>
    </row>
    <row r="319" spans="1:23" hidden="1" x14ac:dyDescent="0.25">
      <c r="A319" t="s">
        <v>561</v>
      </c>
      <c r="B319" t="s">
        <v>561</v>
      </c>
      <c r="C319" t="s">
        <v>562</v>
      </c>
      <c r="D319" s="1">
        <v>13412620.619999999</v>
      </c>
      <c r="E319" s="1" t="s">
        <v>2</v>
      </c>
      <c r="F319" s="1" t="s">
        <v>2355</v>
      </c>
      <c r="G319" s="1">
        <f>IFERROR(VLOOKUP(A319,'Phụ kiện PPR'!$A$6:$H$533,7,0),0)</f>
        <v>75</v>
      </c>
      <c r="H319" s="1">
        <f>IFERROR(VLOOKUP(A319,'Ống PPR'!$A$6:$I$90,8,0),0)</f>
        <v>0</v>
      </c>
      <c r="I319">
        <f>IFERROR(VLOOKUP(A319,'Ống HDPE'!$A$7:$I$7905,8,0),0)</f>
        <v>0</v>
      </c>
      <c r="J319">
        <f>IFERROR(VLOOKUP(A319,'Ống Dismy'!$A$6:$M$1900,14,0),0)</f>
        <v>0</v>
      </c>
      <c r="K319">
        <f>IFERROR(VLOOKUP(A319,CP!$A$7:$J$16000,12,0),0)</f>
        <v>0</v>
      </c>
      <c r="L319">
        <f>IFERROR(VLOOKUP(A319,'Phụ kiện PVC'!$A$5:$I$465,10,0),0)</f>
        <v>0</v>
      </c>
      <c r="M319">
        <f>IFERROR(VLOOKUP(A319,'Ống miền Nam'!$A$7:$I$120,8,0),0)</f>
        <v>0</v>
      </c>
      <c r="N319">
        <f>IFERROR(VLOOKUP(A319,'Van vòi'!$A$6:$G$97,7,0),0)</f>
        <v>0</v>
      </c>
      <c r="O319">
        <f>IFERROR(VLOOKUP(A319,'Ống luồn dây điện'!$A$7:$I$26,8,0),0)</f>
        <v>0</v>
      </c>
      <c r="P319">
        <f>IFERROR(VLOOKUP(B319,'PK HDPE'!$A$6:$H$13,7,0),0)</f>
        <v>0</v>
      </c>
      <c r="R319" s="4">
        <f t="shared" si="14"/>
        <v>75</v>
      </c>
      <c r="S319" s="252">
        <v>0.1</v>
      </c>
      <c r="T319">
        <f t="shared" si="15"/>
        <v>8</v>
      </c>
      <c r="U319" s="4">
        <f t="shared" si="16"/>
        <v>83</v>
      </c>
      <c r="V319" s="4">
        <f>VLOOKUP(B319,[2]DG!$C$2:$E$6048,3,0)-R319</f>
        <v>73198</v>
      </c>
      <c r="W319" t="str">
        <f>VLOOKUP(A319,'[3]Danh mục full'!$A$4:$A$1739,1,0)</f>
        <v>12MSX75</v>
      </c>
    </row>
    <row r="320" spans="1:23" hidden="1" x14ac:dyDescent="0.25">
      <c r="A320" t="s">
        <v>563</v>
      </c>
      <c r="B320" t="s">
        <v>563</v>
      </c>
      <c r="C320" t="s">
        <v>564</v>
      </c>
      <c r="D320" s="1">
        <v>31840490</v>
      </c>
      <c r="E320" s="1" t="s">
        <v>2</v>
      </c>
      <c r="F320" s="1" t="s">
        <v>2355</v>
      </c>
      <c r="G320" s="1">
        <f>IFERROR(VLOOKUP(A320,'Phụ kiện PPR'!$A$6:$H$533,7,0),0)</f>
        <v>90</v>
      </c>
      <c r="H320" s="1">
        <f>IFERROR(VLOOKUP(A320,'Ống PPR'!$A$6:$I$90,8,0),0)</f>
        <v>0</v>
      </c>
      <c r="I320">
        <f>IFERROR(VLOOKUP(A320,'Ống HDPE'!$A$7:$I$7905,8,0),0)</f>
        <v>0</v>
      </c>
      <c r="J320">
        <f>IFERROR(VLOOKUP(A320,'Ống Dismy'!$A$6:$M$1900,14,0),0)</f>
        <v>0</v>
      </c>
      <c r="K320">
        <f>IFERROR(VLOOKUP(A320,CP!$A$7:$J$16000,12,0),0)</f>
        <v>0</v>
      </c>
      <c r="L320">
        <f>IFERROR(VLOOKUP(A320,'Phụ kiện PVC'!$A$5:$I$465,10,0),0)</f>
        <v>0</v>
      </c>
      <c r="M320">
        <f>IFERROR(VLOOKUP(A320,'Ống miền Nam'!$A$7:$I$120,8,0),0)</f>
        <v>0</v>
      </c>
      <c r="N320">
        <f>IFERROR(VLOOKUP(A320,'Van vòi'!$A$6:$G$97,7,0),0)</f>
        <v>0</v>
      </c>
      <c r="O320">
        <f>IFERROR(VLOOKUP(A320,'Ống luồn dây điện'!$A$7:$I$26,8,0),0)</f>
        <v>0</v>
      </c>
      <c r="P320">
        <f>IFERROR(VLOOKUP(B320,'PK HDPE'!$A$6:$H$13,7,0),0)</f>
        <v>0</v>
      </c>
      <c r="R320" s="4">
        <f t="shared" si="14"/>
        <v>90</v>
      </c>
      <c r="S320" s="252">
        <v>0.1</v>
      </c>
      <c r="T320">
        <f t="shared" si="15"/>
        <v>9</v>
      </c>
      <c r="U320" s="4">
        <f t="shared" si="16"/>
        <v>99</v>
      </c>
      <c r="V320" s="4">
        <f>VLOOKUP(B320,[2]DG!$C$2:$E$6048,3,0)-R320</f>
        <v>123910</v>
      </c>
      <c r="W320" t="str">
        <f>VLOOKUP(A320,'[3]Danh mục full'!$A$4:$A$1739,1,0)</f>
        <v>12MSX90</v>
      </c>
    </row>
    <row r="321" spans="1:23" hidden="1" x14ac:dyDescent="0.25">
      <c r="A321" t="s">
        <v>565</v>
      </c>
      <c r="B321" t="s">
        <v>565</v>
      </c>
      <c r="C321" t="s">
        <v>566</v>
      </c>
      <c r="D321" s="1">
        <v>6792521</v>
      </c>
      <c r="E321" s="1" t="s">
        <v>2</v>
      </c>
      <c r="F321" s="1" t="s">
        <v>2355</v>
      </c>
      <c r="G321" s="1">
        <f>IFERROR(VLOOKUP(A321,'Phụ kiện PPR'!$A$6:$H$533,7,0),0)</f>
        <v>20</v>
      </c>
      <c r="H321" s="1">
        <f>IFERROR(VLOOKUP(A321,'Ống PPR'!$A$6:$I$90,8,0),0)</f>
        <v>0</v>
      </c>
      <c r="I321">
        <f>IFERROR(VLOOKUP(A321,'Ống HDPE'!$A$7:$I$7905,8,0),0)</f>
        <v>0</v>
      </c>
      <c r="J321">
        <f>IFERROR(VLOOKUP(A321,'Ống Dismy'!$A$6:$M$1900,14,0),0)</f>
        <v>0</v>
      </c>
      <c r="K321">
        <f>IFERROR(VLOOKUP(A321,CP!$A$7:$J$16000,12,0),0)</f>
        <v>0</v>
      </c>
      <c r="L321">
        <f>IFERROR(VLOOKUP(A321,'Phụ kiện PVC'!$A$5:$I$465,10,0),0)</f>
        <v>0</v>
      </c>
      <c r="M321">
        <f>IFERROR(VLOOKUP(A321,'Ống miền Nam'!$A$7:$I$120,8,0),0)</f>
        <v>0</v>
      </c>
      <c r="N321">
        <f>IFERROR(VLOOKUP(A321,'Van vòi'!$A$6:$G$97,7,0),0)</f>
        <v>0</v>
      </c>
      <c r="O321">
        <f>IFERROR(VLOOKUP(A321,'Ống luồn dây điện'!$A$7:$I$26,8,0),0)</f>
        <v>0</v>
      </c>
      <c r="P321">
        <f>IFERROR(VLOOKUP(B321,'PK HDPE'!$A$6:$H$13,7,0),0)</f>
        <v>0</v>
      </c>
      <c r="R321" s="4">
        <f t="shared" si="14"/>
        <v>20</v>
      </c>
      <c r="S321" s="252">
        <v>0.1</v>
      </c>
      <c r="T321">
        <f t="shared" si="15"/>
        <v>2</v>
      </c>
      <c r="U321" s="4">
        <f t="shared" si="16"/>
        <v>22</v>
      </c>
      <c r="V321" s="4">
        <f>VLOOKUP(B321,[2]DG!$C$2:$E$6048,3,0)-R321</f>
        <v>14253</v>
      </c>
      <c r="W321" t="str">
        <f>VLOOKUP(A321,'[3]Danh mục full'!$A$4:$A$1739,1,0)</f>
        <v>12OTNG20</v>
      </c>
    </row>
    <row r="322" spans="1:23" hidden="1" x14ac:dyDescent="0.25">
      <c r="A322" t="s">
        <v>567</v>
      </c>
      <c r="B322" t="s">
        <v>567</v>
      </c>
      <c r="C322" t="s">
        <v>568</v>
      </c>
      <c r="D322" s="1">
        <v>54330402.600000001</v>
      </c>
      <c r="E322" s="1" t="s">
        <v>2</v>
      </c>
      <c r="F322" s="1" t="s">
        <v>2355</v>
      </c>
      <c r="G322" s="1">
        <f>IFERROR(VLOOKUP(A322,'Phụ kiện PPR'!$A$6:$H$533,7,0),0)</f>
        <v>25</v>
      </c>
      <c r="H322" s="1">
        <f>IFERROR(VLOOKUP(A322,'Ống PPR'!$A$6:$I$90,8,0),0)</f>
        <v>0</v>
      </c>
      <c r="I322">
        <f>IFERROR(VLOOKUP(A322,'Ống HDPE'!$A$7:$I$7905,8,0),0)</f>
        <v>0</v>
      </c>
      <c r="J322">
        <f>IFERROR(VLOOKUP(A322,'Ống Dismy'!$A$6:$M$1900,14,0),0)</f>
        <v>0</v>
      </c>
      <c r="K322">
        <f>IFERROR(VLOOKUP(A322,CP!$A$7:$J$16000,12,0),0)</f>
        <v>0</v>
      </c>
      <c r="L322">
        <f>IFERROR(VLOOKUP(A322,'Phụ kiện PVC'!$A$5:$I$465,10,0),0)</f>
        <v>0</v>
      </c>
      <c r="M322">
        <f>IFERROR(VLOOKUP(A322,'Ống miền Nam'!$A$7:$I$120,8,0),0)</f>
        <v>0</v>
      </c>
      <c r="N322">
        <f>IFERROR(VLOOKUP(A322,'Van vòi'!$A$6:$G$97,7,0),0)</f>
        <v>0</v>
      </c>
      <c r="O322">
        <f>IFERROR(VLOOKUP(A322,'Ống luồn dây điện'!$A$7:$I$26,8,0),0)</f>
        <v>0</v>
      </c>
      <c r="P322">
        <f>IFERROR(VLOOKUP(B322,'PK HDPE'!$A$6:$H$13,7,0),0)</f>
        <v>0</v>
      </c>
      <c r="R322" s="4">
        <f t="shared" si="14"/>
        <v>25</v>
      </c>
      <c r="S322" s="252">
        <v>0.1</v>
      </c>
      <c r="T322">
        <f t="shared" si="15"/>
        <v>3</v>
      </c>
      <c r="U322" s="4">
        <f t="shared" si="16"/>
        <v>28</v>
      </c>
      <c r="V322" s="4">
        <f>VLOOKUP(B322,[2]DG!$C$2:$E$6048,3,0)-R322</f>
        <v>25066</v>
      </c>
      <c r="W322" t="str">
        <f>VLOOKUP(A322,'[3]Danh mục full'!$A$4:$A$1739,1,0)</f>
        <v>12OTNG25</v>
      </c>
    </row>
    <row r="323" spans="1:23" x14ac:dyDescent="0.25">
      <c r="A323" t="s">
        <v>2447</v>
      </c>
      <c r="B323" t="s">
        <v>2447</v>
      </c>
      <c r="C323" t="s">
        <v>2448</v>
      </c>
      <c r="D323" s="1">
        <f>VLOOKUP(A323,[4]Sheet1!$B$5:$J$2530,9,0)</f>
        <v>519</v>
      </c>
      <c r="E323" s="1" t="s">
        <v>2</v>
      </c>
      <c r="F323" s="1" t="s">
        <v>2355</v>
      </c>
      <c r="G323" s="1">
        <f>IFERROR(VLOOKUP(A323,'Phụ kiện PPR'!$A$6:$H$533,7,0),0)</f>
        <v>20</v>
      </c>
      <c r="H323" s="1">
        <f>IFERROR(VLOOKUP(A323,'Ống PPR'!$A$6:$I$90,8,0),0)</f>
        <v>0</v>
      </c>
      <c r="I323">
        <f>IFERROR(VLOOKUP(A323,'Ống HDPE'!$A$7:$I$7905,8,0),0)</f>
        <v>0</v>
      </c>
      <c r="J323">
        <f>IFERROR(VLOOKUP(A323,'Ống Dismy'!$A$6:$M$1900,14,0),0)</f>
        <v>0</v>
      </c>
      <c r="K323">
        <f>IFERROR(VLOOKUP(A323,CP!$A$7:$J$16000,12,0),0)</f>
        <v>0</v>
      </c>
      <c r="L323">
        <f>IFERROR(VLOOKUP(A323,'Phụ kiện PVC'!$A$5:$I$465,10,0),0)</f>
        <v>0</v>
      </c>
      <c r="M323">
        <f>IFERROR(VLOOKUP(A323,'Ống miền Nam'!$A$7:$I$120,8,0),0)</f>
        <v>0</v>
      </c>
      <c r="N323">
        <f>IFERROR(VLOOKUP(A323,'Van vòi'!$A$6:$G$97,7,0),0)</f>
        <v>0</v>
      </c>
      <c r="O323">
        <f>IFERROR(VLOOKUP(A323,'Ống luồn dây điện'!$A$7:$I$26,8,0),0)</f>
        <v>0</v>
      </c>
      <c r="P323">
        <f>IFERROR(VLOOKUP(B323,'PK HDPE'!$A$6:$H$13,7,0),0)</f>
        <v>0</v>
      </c>
      <c r="Q323" t="s">
        <v>5307</v>
      </c>
      <c r="R323" s="4">
        <f t="shared" si="14"/>
        <v>20</v>
      </c>
      <c r="S323" s="252">
        <v>0.1</v>
      </c>
      <c r="T323">
        <f t="shared" si="15"/>
        <v>2</v>
      </c>
      <c r="U323" s="4">
        <f t="shared" si="16"/>
        <v>22</v>
      </c>
      <c r="V323" s="4" t="e">
        <f>VLOOKUP(B323,[2]DG!$C$2:$E$6048,3,0)-R323</f>
        <v>#N/A</v>
      </c>
      <c r="W323" t="str">
        <f>VLOOKUP(A323,'[3]Danh mục full'!$A$4:$A$1739,1,0)</f>
        <v>12OTNUV20</v>
      </c>
    </row>
    <row r="324" spans="1:23" hidden="1" x14ac:dyDescent="0.25">
      <c r="A324" t="s">
        <v>569</v>
      </c>
      <c r="B324" t="s">
        <v>569</v>
      </c>
      <c r="C324" t="s">
        <v>570</v>
      </c>
      <c r="D324" s="1">
        <v>476729</v>
      </c>
      <c r="E324" s="1" t="s">
        <v>2</v>
      </c>
      <c r="F324" s="1" t="s">
        <v>2355</v>
      </c>
      <c r="G324" s="1">
        <f>IFERROR(VLOOKUP(A324,'Phụ kiện PPR'!$A$6:$H$533,7,0),0)</f>
        <v>25</v>
      </c>
      <c r="H324" s="1">
        <f>IFERROR(VLOOKUP(A324,'Ống PPR'!$A$6:$I$90,8,0),0)</f>
        <v>0</v>
      </c>
      <c r="I324">
        <f>IFERROR(VLOOKUP(A324,'Ống HDPE'!$A$7:$I$7905,8,0),0)</f>
        <v>0</v>
      </c>
      <c r="J324">
        <f>IFERROR(VLOOKUP(A324,'Ống Dismy'!$A$6:$M$1900,14,0),0)</f>
        <v>0</v>
      </c>
      <c r="K324">
        <f>IFERROR(VLOOKUP(A324,CP!$A$7:$J$16000,12,0),0)</f>
        <v>0</v>
      </c>
      <c r="L324">
        <f>IFERROR(VLOOKUP(A324,'Phụ kiện PVC'!$A$5:$I$465,10,0),0)</f>
        <v>0</v>
      </c>
      <c r="M324">
        <f>IFERROR(VLOOKUP(A324,'Ống miền Nam'!$A$7:$I$120,8,0),0)</f>
        <v>0</v>
      </c>
      <c r="N324">
        <f>IFERROR(VLOOKUP(A324,'Van vòi'!$A$6:$G$97,7,0),0)</f>
        <v>0</v>
      </c>
      <c r="O324">
        <f>IFERROR(VLOOKUP(A324,'Ống luồn dây điện'!$A$7:$I$26,8,0),0)</f>
        <v>0</v>
      </c>
      <c r="P324">
        <f>IFERROR(VLOOKUP(B324,'PK HDPE'!$A$6:$H$13,7,0),0)</f>
        <v>0</v>
      </c>
      <c r="R324" s="4">
        <f t="shared" si="14"/>
        <v>25</v>
      </c>
      <c r="S324" s="252">
        <v>0.1</v>
      </c>
      <c r="T324">
        <f t="shared" si="15"/>
        <v>3</v>
      </c>
      <c r="U324" s="4">
        <f t="shared" si="16"/>
        <v>28</v>
      </c>
      <c r="V324" s="4">
        <f>VLOOKUP(B324,[2]DG!$C$2:$E$6048,3,0)-R324</f>
        <v>25066</v>
      </c>
      <c r="W324" t="str">
        <f>VLOOKUP(A324,'[3]Danh mục full'!$A$4:$A$1739,1,0)</f>
        <v>12OTNUV25</v>
      </c>
    </row>
    <row r="325" spans="1:23" hidden="1" x14ac:dyDescent="0.25">
      <c r="A325" t="s">
        <v>571</v>
      </c>
      <c r="B325" t="s">
        <v>571</v>
      </c>
      <c r="C325" t="s">
        <v>572</v>
      </c>
      <c r="D325" s="1">
        <v>70446386</v>
      </c>
      <c r="E325" s="1" t="s">
        <v>2</v>
      </c>
      <c r="F325" s="1" t="s">
        <v>2355</v>
      </c>
      <c r="G325" s="1">
        <f>IFERROR(VLOOKUP(A325,'Phụ kiện PPR'!$A$6:$H$533,7,0),0)</f>
        <v>20</v>
      </c>
      <c r="H325" s="1">
        <f>IFERROR(VLOOKUP(A325,'Ống PPR'!$A$6:$I$90,8,0),0)</f>
        <v>0</v>
      </c>
      <c r="I325">
        <f>IFERROR(VLOOKUP(A325,'Ống HDPE'!$A$7:$I$7905,8,0),0)</f>
        <v>0</v>
      </c>
      <c r="J325">
        <f>IFERROR(VLOOKUP(A325,'Ống Dismy'!$A$6:$M$1900,14,0),0)</f>
        <v>0</v>
      </c>
      <c r="K325">
        <f>IFERROR(VLOOKUP(A325,CP!$A$7:$J$16000,12,0),0)</f>
        <v>0</v>
      </c>
      <c r="L325">
        <f>IFERROR(VLOOKUP(A325,'Phụ kiện PVC'!$A$5:$I$465,10,0),0)</f>
        <v>0</v>
      </c>
      <c r="M325">
        <f>IFERROR(VLOOKUP(A325,'Ống miền Nam'!$A$7:$I$120,8,0),0)</f>
        <v>0</v>
      </c>
      <c r="N325">
        <f>IFERROR(VLOOKUP(A325,'Van vòi'!$A$6:$G$97,7,0),0)</f>
        <v>0</v>
      </c>
      <c r="O325">
        <f>IFERROR(VLOOKUP(A325,'Ống luồn dây điện'!$A$7:$I$26,8,0),0)</f>
        <v>0</v>
      </c>
      <c r="P325">
        <f>IFERROR(VLOOKUP(B325,'PK HDPE'!$A$6:$H$13,7,0),0)</f>
        <v>0</v>
      </c>
      <c r="R325" s="4">
        <f t="shared" ref="R325:R388" si="17">SUM(G325:Q325)</f>
        <v>20</v>
      </c>
      <c r="S325" s="252">
        <v>0.1</v>
      </c>
      <c r="T325">
        <f t="shared" si="15"/>
        <v>2</v>
      </c>
      <c r="U325" s="4">
        <f t="shared" si="16"/>
        <v>22</v>
      </c>
      <c r="V325" s="4">
        <f>VLOOKUP(B325,[2]DG!$C$2:$E$6048,3,0)-R325</f>
        <v>14253</v>
      </c>
      <c r="W325" t="str">
        <f>VLOOKUP(A325,'[3]Danh mục full'!$A$4:$A$1739,1,0)</f>
        <v>12OTNX20</v>
      </c>
    </row>
    <row r="326" spans="1:23" hidden="1" x14ac:dyDescent="0.25">
      <c r="A326" t="s">
        <v>573</v>
      </c>
      <c r="B326" t="s">
        <v>573</v>
      </c>
      <c r="C326" t="s">
        <v>574</v>
      </c>
      <c r="D326" s="1">
        <v>399744558.19999999</v>
      </c>
      <c r="E326" s="1" t="s">
        <v>2</v>
      </c>
      <c r="F326" s="1" t="s">
        <v>2355</v>
      </c>
      <c r="G326" s="1">
        <f>IFERROR(VLOOKUP(A326,'Phụ kiện PPR'!$A$6:$H$533,7,0),0)</f>
        <v>25</v>
      </c>
      <c r="H326" s="1">
        <f>IFERROR(VLOOKUP(A326,'Ống PPR'!$A$6:$I$90,8,0),0)</f>
        <v>0</v>
      </c>
      <c r="I326">
        <f>IFERROR(VLOOKUP(A326,'Ống HDPE'!$A$7:$I$7905,8,0),0)</f>
        <v>0</v>
      </c>
      <c r="J326">
        <f>IFERROR(VLOOKUP(A326,'Ống Dismy'!$A$6:$M$1900,14,0),0)</f>
        <v>0</v>
      </c>
      <c r="K326">
        <f>IFERROR(VLOOKUP(A326,CP!$A$7:$J$16000,12,0),0)</f>
        <v>0</v>
      </c>
      <c r="L326">
        <f>IFERROR(VLOOKUP(A326,'Phụ kiện PVC'!$A$5:$I$465,10,0),0)</f>
        <v>0</v>
      </c>
      <c r="M326">
        <f>IFERROR(VLOOKUP(A326,'Ống miền Nam'!$A$7:$I$120,8,0),0)</f>
        <v>0</v>
      </c>
      <c r="N326">
        <f>IFERROR(VLOOKUP(A326,'Van vòi'!$A$6:$G$97,7,0),0)</f>
        <v>0</v>
      </c>
      <c r="O326">
        <f>IFERROR(VLOOKUP(A326,'Ống luồn dây điện'!$A$7:$I$26,8,0),0)</f>
        <v>0</v>
      </c>
      <c r="P326">
        <f>IFERROR(VLOOKUP(B326,'PK HDPE'!$A$6:$H$13,7,0),0)</f>
        <v>0</v>
      </c>
      <c r="R326" s="4">
        <f t="shared" si="17"/>
        <v>25</v>
      </c>
      <c r="S326" s="252">
        <v>0.1</v>
      </c>
      <c r="T326">
        <f t="shared" si="15"/>
        <v>3</v>
      </c>
      <c r="U326" s="4">
        <f t="shared" si="16"/>
        <v>28</v>
      </c>
      <c r="V326" s="4">
        <f>VLOOKUP(B326,[2]DG!$C$2:$E$6048,3,0)-R326</f>
        <v>25066</v>
      </c>
      <c r="W326" t="str">
        <f>VLOOKUP(A326,'[3]Danh mục full'!$A$4:$A$1739,1,0)</f>
        <v>12OTNX25</v>
      </c>
    </row>
    <row r="327" spans="1:23" hidden="1" x14ac:dyDescent="0.25">
      <c r="A327" t="s">
        <v>575</v>
      </c>
      <c r="B327" t="s">
        <v>575</v>
      </c>
      <c r="C327" t="s">
        <v>576</v>
      </c>
      <c r="D327" s="1">
        <v>17974450</v>
      </c>
      <c r="E327" s="1" t="s">
        <v>2</v>
      </c>
      <c r="F327" s="1" t="s">
        <v>2355</v>
      </c>
      <c r="G327" s="1">
        <f>IFERROR(VLOOKUP(A327,'Phụ kiện PPR'!$A$6:$H$533,7,0),0)</f>
        <v>20</v>
      </c>
      <c r="H327" s="1">
        <f>IFERROR(VLOOKUP(A327,'Ống PPR'!$A$6:$I$90,8,0),0)</f>
        <v>0</v>
      </c>
      <c r="I327">
        <f>IFERROR(VLOOKUP(A327,'Ống HDPE'!$A$7:$I$7905,8,0),0)</f>
        <v>0</v>
      </c>
      <c r="J327">
        <f>IFERROR(VLOOKUP(A327,'Ống Dismy'!$A$6:$M$1900,14,0),0)</f>
        <v>0</v>
      </c>
      <c r="K327">
        <f>IFERROR(VLOOKUP(A327,CP!$A$7:$J$16000,12,0),0)</f>
        <v>0</v>
      </c>
      <c r="L327">
        <f>IFERROR(VLOOKUP(A327,'Phụ kiện PVC'!$A$5:$I$465,10,0),0)</f>
        <v>0</v>
      </c>
      <c r="M327">
        <f>IFERROR(VLOOKUP(A327,'Ống miền Nam'!$A$7:$I$120,8,0),0)</f>
        <v>0</v>
      </c>
      <c r="N327">
        <f>IFERROR(VLOOKUP(A327,'Van vòi'!$A$6:$G$97,7,0),0)</f>
        <v>0</v>
      </c>
      <c r="O327">
        <f>IFERROR(VLOOKUP(A327,'Ống luồn dây điện'!$A$7:$I$26,8,0),0)</f>
        <v>0</v>
      </c>
      <c r="P327">
        <f>IFERROR(VLOOKUP(B327,'PK HDPE'!$A$6:$H$13,7,0),0)</f>
        <v>0</v>
      </c>
      <c r="R327" s="4">
        <f t="shared" si="17"/>
        <v>20</v>
      </c>
      <c r="S327" s="252">
        <v>0.1</v>
      </c>
      <c r="T327">
        <f t="shared" si="15"/>
        <v>2</v>
      </c>
      <c r="U327" s="4">
        <f t="shared" si="16"/>
        <v>22</v>
      </c>
      <c r="V327" s="4">
        <f>VLOOKUP(B327,[2]DG!$C$2:$E$6048,3,0)-R327</f>
        <v>6435</v>
      </c>
      <c r="W327" t="str">
        <f>VLOOKUP(A327,'[3]Danh mục full'!$A$4:$A$1739,1,0)</f>
        <v>12TG2020</v>
      </c>
    </row>
    <row r="328" spans="1:23" hidden="1" x14ac:dyDescent="0.25">
      <c r="A328" t="s">
        <v>577</v>
      </c>
      <c r="B328" t="s">
        <v>577</v>
      </c>
      <c r="C328" t="s">
        <v>578</v>
      </c>
      <c r="D328" s="1">
        <v>1468000</v>
      </c>
      <c r="E328" s="1" t="s">
        <v>2</v>
      </c>
      <c r="F328" s="1" t="s">
        <v>2355</v>
      </c>
      <c r="G328" s="1" t="str">
        <f>IFERROR(VLOOKUP(A328,'Phụ kiện PPR'!$A$6:$H$533,7,0),0)</f>
        <v>25/20</v>
      </c>
      <c r="H328" s="1">
        <f>IFERROR(VLOOKUP(A328,'Ống PPR'!$A$6:$I$90,8,0),0)</f>
        <v>0</v>
      </c>
      <c r="I328">
        <f>IFERROR(VLOOKUP(A328,'Ống HDPE'!$A$7:$I$7905,8,0),0)</f>
        <v>0</v>
      </c>
      <c r="J328">
        <f>IFERROR(VLOOKUP(A328,'Ống Dismy'!$A$6:$M$1900,14,0),0)</f>
        <v>0</v>
      </c>
      <c r="K328">
        <f>IFERROR(VLOOKUP(A328,CP!$A$7:$J$16000,12,0),0)</f>
        <v>0</v>
      </c>
      <c r="L328">
        <f>IFERROR(VLOOKUP(A328,'Phụ kiện PVC'!$A$5:$I$465,10,0),0)</f>
        <v>0</v>
      </c>
      <c r="M328">
        <f>IFERROR(VLOOKUP(A328,'Ống miền Nam'!$A$7:$I$120,8,0),0)</f>
        <v>0</v>
      </c>
      <c r="N328">
        <f>IFERROR(VLOOKUP(A328,'Van vòi'!$A$6:$G$97,7,0),0)</f>
        <v>0</v>
      </c>
      <c r="O328">
        <f>IFERROR(VLOOKUP(A328,'Ống luồn dây điện'!$A$7:$I$26,8,0),0)</f>
        <v>0</v>
      </c>
      <c r="P328">
        <f>IFERROR(VLOOKUP(B328,'PK HDPE'!$A$6:$H$13,7,0),0)</f>
        <v>0</v>
      </c>
      <c r="R328" s="4">
        <f t="shared" si="17"/>
        <v>0</v>
      </c>
      <c r="S328" s="252">
        <v>0.1</v>
      </c>
      <c r="T328">
        <f t="shared" si="15"/>
        <v>0</v>
      </c>
      <c r="U328" s="4">
        <f t="shared" si="16"/>
        <v>0</v>
      </c>
      <c r="V328" s="4">
        <f>VLOOKUP(B328,[2]DG!$C$2:$E$6048,3,0)-R328</f>
        <v>10000</v>
      </c>
      <c r="W328" t="str">
        <f>VLOOKUP(A328,'[3]Danh mục full'!$A$4:$A$1739,1,0)</f>
        <v>12TG2520</v>
      </c>
    </row>
    <row r="329" spans="1:23" hidden="1" x14ac:dyDescent="0.25">
      <c r="A329" t="s">
        <v>579</v>
      </c>
      <c r="B329" t="s">
        <v>579</v>
      </c>
      <c r="C329" t="s">
        <v>580</v>
      </c>
      <c r="D329" s="1">
        <v>84986660</v>
      </c>
      <c r="E329" s="1" t="s">
        <v>2</v>
      </c>
      <c r="F329" s="1" t="s">
        <v>2355</v>
      </c>
      <c r="G329" s="1">
        <f>IFERROR(VLOOKUP(A329,'Phụ kiện PPR'!$A$6:$H$533,7,0),0)</f>
        <v>25</v>
      </c>
      <c r="H329" s="1">
        <f>IFERROR(VLOOKUP(A329,'Ống PPR'!$A$6:$I$90,8,0),0)</f>
        <v>0</v>
      </c>
      <c r="I329">
        <f>IFERROR(VLOOKUP(A329,'Ống HDPE'!$A$7:$I$7905,8,0),0)</f>
        <v>0</v>
      </c>
      <c r="J329">
        <f>IFERROR(VLOOKUP(A329,'Ống Dismy'!$A$6:$M$1900,14,0),0)</f>
        <v>0</v>
      </c>
      <c r="K329">
        <f>IFERROR(VLOOKUP(A329,CP!$A$7:$J$16000,12,0),0)</f>
        <v>0</v>
      </c>
      <c r="L329">
        <f>IFERROR(VLOOKUP(A329,'Phụ kiện PVC'!$A$5:$I$465,10,0),0)</f>
        <v>0</v>
      </c>
      <c r="M329">
        <f>IFERROR(VLOOKUP(A329,'Ống miền Nam'!$A$7:$I$120,8,0),0)</f>
        <v>0</v>
      </c>
      <c r="N329">
        <f>IFERROR(VLOOKUP(A329,'Van vòi'!$A$6:$G$97,7,0),0)</f>
        <v>0</v>
      </c>
      <c r="O329">
        <f>IFERROR(VLOOKUP(A329,'Ống luồn dây điện'!$A$7:$I$26,8,0),0)</f>
        <v>0</v>
      </c>
      <c r="P329">
        <f>IFERROR(VLOOKUP(B329,'PK HDPE'!$A$6:$H$13,7,0),0)</f>
        <v>0</v>
      </c>
      <c r="R329" s="4">
        <f t="shared" si="17"/>
        <v>25</v>
      </c>
      <c r="S329" s="252">
        <v>0.1</v>
      </c>
      <c r="T329">
        <f t="shared" si="15"/>
        <v>3</v>
      </c>
      <c r="U329" s="4">
        <f t="shared" si="16"/>
        <v>28</v>
      </c>
      <c r="V329" s="4">
        <f>VLOOKUP(B329,[2]DG!$C$2:$E$6048,3,0)-R329</f>
        <v>9975</v>
      </c>
      <c r="W329" t="str">
        <f>VLOOKUP(A329,'[3]Danh mục full'!$A$4:$A$1739,1,0)</f>
        <v>12TG2525</v>
      </c>
    </row>
    <row r="330" spans="1:23" hidden="1" x14ac:dyDescent="0.25">
      <c r="A330" t="s">
        <v>581</v>
      </c>
      <c r="B330" t="s">
        <v>581</v>
      </c>
      <c r="C330" t="s">
        <v>582</v>
      </c>
      <c r="D330" s="1">
        <v>1474371</v>
      </c>
      <c r="E330" s="1" t="s">
        <v>2</v>
      </c>
      <c r="F330" s="1" t="s">
        <v>2355</v>
      </c>
      <c r="G330" s="1" t="str">
        <f>IFERROR(VLOOKUP(A330,'Phụ kiện PPR'!$A$6:$H$533,7,0),0)</f>
        <v>32/20</v>
      </c>
      <c r="H330" s="1">
        <f>IFERROR(VLOOKUP(A330,'Ống PPR'!$A$6:$I$90,8,0),0)</f>
        <v>0</v>
      </c>
      <c r="I330">
        <f>IFERROR(VLOOKUP(A330,'Ống HDPE'!$A$7:$I$7905,8,0),0)</f>
        <v>0</v>
      </c>
      <c r="J330">
        <f>IFERROR(VLOOKUP(A330,'Ống Dismy'!$A$6:$M$1900,14,0),0)</f>
        <v>0</v>
      </c>
      <c r="K330">
        <f>IFERROR(VLOOKUP(A330,CP!$A$7:$J$16000,12,0),0)</f>
        <v>0</v>
      </c>
      <c r="L330">
        <f>IFERROR(VLOOKUP(A330,'Phụ kiện PVC'!$A$5:$I$465,10,0),0)</f>
        <v>0</v>
      </c>
      <c r="M330">
        <f>IFERROR(VLOOKUP(A330,'Ống miền Nam'!$A$7:$I$120,8,0),0)</f>
        <v>0</v>
      </c>
      <c r="N330">
        <f>IFERROR(VLOOKUP(A330,'Van vòi'!$A$6:$G$97,7,0),0)</f>
        <v>0</v>
      </c>
      <c r="O330">
        <f>IFERROR(VLOOKUP(A330,'Ống luồn dây điện'!$A$7:$I$26,8,0),0)</f>
        <v>0</v>
      </c>
      <c r="P330">
        <f>IFERROR(VLOOKUP(B330,'PK HDPE'!$A$6:$H$13,7,0),0)</f>
        <v>0</v>
      </c>
      <c r="R330" s="4">
        <f t="shared" si="17"/>
        <v>0</v>
      </c>
      <c r="S330" s="252">
        <v>0.1</v>
      </c>
      <c r="T330">
        <f t="shared" si="15"/>
        <v>0</v>
      </c>
      <c r="U330" s="4">
        <f t="shared" si="16"/>
        <v>0</v>
      </c>
      <c r="V330" s="4">
        <f>VLOOKUP(B330,[2]DG!$C$2:$E$6048,3,0)-R330</f>
        <v>17636</v>
      </c>
      <c r="W330" t="str">
        <f>VLOOKUP(A330,'[3]Danh mục full'!$A$4:$A$1739,1,0)</f>
        <v>12TG3220</v>
      </c>
    </row>
    <row r="331" spans="1:23" hidden="1" x14ac:dyDescent="0.25">
      <c r="A331" t="s">
        <v>583</v>
      </c>
      <c r="B331" t="s">
        <v>583</v>
      </c>
      <c r="C331" t="s">
        <v>584</v>
      </c>
      <c r="D331" s="1">
        <v>7777301</v>
      </c>
      <c r="E331" s="1" t="s">
        <v>2</v>
      </c>
      <c r="F331" s="1" t="s">
        <v>2355</v>
      </c>
      <c r="G331" s="1" t="str">
        <f>IFERROR(VLOOKUP(A331,'Phụ kiện PPR'!$A$6:$H$533,7,0),0)</f>
        <v>32/25</v>
      </c>
      <c r="H331" s="1">
        <f>IFERROR(VLOOKUP(A331,'Ống PPR'!$A$6:$I$90,8,0),0)</f>
        <v>0</v>
      </c>
      <c r="I331">
        <f>IFERROR(VLOOKUP(A331,'Ống HDPE'!$A$7:$I$7905,8,0),0)</f>
        <v>0</v>
      </c>
      <c r="J331">
        <f>IFERROR(VLOOKUP(A331,'Ống Dismy'!$A$6:$M$1900,14,0),0)</f>
        <v>0</v>
      </c>
      <c r="K331">
        <f>IFERROR(VLOOKUP(A331,CP!$A$7:$J$16000,12,0),0)</f>
        <v>0</v>
      </c>
      <c r="L331">
        <f>IFERROR(VLOOKUP(A331,'Phụ kiện PVC'!$A$5:$I$465,10,0),0)</f>
        <v>0</v>
      </c>
      <c r="M331">
        <f>IFERROR(VLOOKUP(A331,'Ống miền Nam'!$A$7:$I$120,8,0),0)</f>
        <v>0</v>
      </c>
      <c r="N331">
        <f>IFERROR(VLOOKUP(A331,'Van vòi'!$A$6:$G$97,7,0),0)</f>
        <v>0</v>
      </c>
      <c r="O331">
        <f>IFERROR(VLOOKUP(A331,'Ống luồn dây điện'!$A$7:$I$26,8,0),0)</f>
        <v>0</v>
      </c>
      <c r="P331">
        <f>IFERROR(VLOOKUP(B331,'PK HDPE'!$A$6:$H$13,7,0),0)</f>
        <v>0</v>
      </c>
      <c r="R331" s="4">
        <f t="shared" si="17"/>
        <v>0</v>
      </c>
      <c r="S331" s="252">
        <v>0.1</v>
      </c>
      <c r="T331">
        <f t="shared" si="15"/>
        <v>0</v>
      </c>
      <c r="U331" s="4">
        <f t="shared" si="16"/>
        <v>0</v>
      </c>
      <c r="V331" s="4">
        <f>VLOOKUP(B331,[2]DG!$C$2:$E$6048,3,0)-R331</f>
        <v>17636</v>
      </c>
      <c r="W331" t="str">
        <f>VLOOKUP(A331,'[3]Danh mục full'!$A$4:$A$1739,1,0)</f>
        <v>12TG3225</v>
      </c>
    </row>
    <row r="332" spans="1:23" hidden="1" x14ac:dyDescent="0.25">
      <c r="A332" t="s">
        <v>585</v>
      </c>
      <c r="B332" t="s">
        <v>585</v>
      </c>
      <c r="C332" t="s">
        <v>586</v>
      </c>
      <c r="D332" s="1">
        <v>6483202</v>
      </c>
      <c r="E332" s="1" t="s">
        <v>2</v>
      </c>
      <c r="F332" s="1" t="s">
        <v>2355</v>
      </c>
      <c r="G332" s="1">
        <f>IFERROR(VLOOKUP(A332,'Phụ kiện PPR'!$A$6:$H$533,7,0),0)</f>
        <v>32</v>
      </c>
      <c r="H332" s="1">
        <f>IFERROR(VLOOKUP(A332,'Ống PPR'!$A$6:$I$90,8,0),0)</f>
        <v>0</v>
      </c>
      <c r="I332">
        <f>IFERROR(VLOOKUP(A332,'Ống HDPE'!$A$7:$I$7905,8,0),0)</f>
        <v>0</v>
      </c>
      <c r="J332">
        <f>IFERROR(VLOOKUP(A332,'Ống Dismy'!$A$6:$M$1900,14,0),0)</f>
        <v>0</v>
      </c>
      <c r="K332">
        <f>IFERROR(VLOOKUP(A332,CP!$A$7:$J$16000,12,0),0)</f>
        <v>0</v>
      </c>
      <c r="L332">
        <f>IFERROR(VLOOKUP(A332,'Phụ kiện PVC'!$A$5:$I$465,10,0),0)</f>
        <v>0</v>
      </c>
      <c r="M332">
        <f>IFERROR(VLOOKUP(A332,'Ống miền Nam'!$A$7:$I$120,8,0),0)</f>
        <v>0</v>
      </c>
      <c r="N332">
        <f>IFERROR(VLOOKUP(A332,'Van vòi'!$A$6:$G$97,7,0),0)</f>
        <v>0</v>
      </c>
      <c r="O332">
        <f>IFERROR(VLOOKUP(A332,'Ống luồn dây điện'!$A$7:$I$26,8,0),0)</f>
        <v>0</v>
      </c>
      <c r="P332">
        <f>IFERROR(VLOOKUP(B332,'PK HDPE'!$A$6:$H$13,7,0),0)</f>
        <v>0</v>
      </c>
      <c r="R332" s="4">
        <f t="shared" si="17"/>
        <v>32</v>
      </c>
      <c r="S332" s="252">
        <v>0.1</v>
      </c>
      <c r="T332">
        <f t="shared" si="15"/>
        <v>3</v>
      </c>
      <c r="U332" s="4">
        <f t="shared" si="16"/>
        <v>35</v>
      </c>
      <c r="V332" s="4">
        <f>VLOOKUP(B332,[2]DG!$C$2:$E$6048,3,0)-R332</f>
        <v>16423</v>
      </c>
      <c r="W332" t="str">
        <f>VLOOKUP(A332,'[3]Danh mục full'!$A$4:$A$1739,1,0)</f>
        <v>12TG3232</v>
      </c>
    </row>
    <row r="333" spans="1:23" hidden="1" x14ac:dyDescent="0.25">
      <c r="A333" t="s">
        <v>587</v>
      </c>
      <c r="B333" t="s">
        <v>587</v>
      </c>
      <c r="C333" t="s">
        <v>588</v>
      </c>
      <c r="D333" s="1">
        <v>3603480.6</v>
      </c>
      <c r="E333" s="1" t="s">
        <v>2</v>
      </c>
      <c r="F333" s="1" t="s">
        <v>2355</v>
      </c>
      <c r="G333" s="1" t="str">
        <f>IFERROR(VLOOKUP(A333,'Phụ kiện PPR'!$A$6:$H$533,7,0),0)</f>
        <v>40/20</v>
      </c>
      <c r="H333" s="1">
        <f>IFERROR(VLOOKUP(A333,'Ống PPR'!$A$6:$I$90,8,0),0)</f>
        <v>0</v>
      </c>
      <c r="I333">
        <f>IFERROR(VLOOKUP(A333,'Ống HDPE'!$A$7:$I$7905,8,0),0)</f>
        <v>0</v>
      </c>
      <c r="J333">
        <f>IFERROR(VLOOKUP(A333,'Ống Dismy'!$A$6:$M$1900,14,0),0)</f>
        <v>0</v>
      </c>
      <c r="K333">
        <f>IFERROR(VLOOKUP(A333,CP!$A$7:$J$16000,12,0),0)</f>
        <v>0</v>
      </c>
      <c r="L333">
        <f>IFERROR(VLOOKUP(A333,'Phụ kiện PVC'!$A$5:$I$465,10,0),0)</f>
        <v>0</v>
      </c>
      <c r="M333">
        <f>IFERROR(VLOOKUP(A333,'Ống miền Nam'!$A$7:$I$120,8,0),0)</f>
        <v>0</v>
      </c>
      <c r="N333">
        <f>IFERROR(VLOOKUP(A333,'Van vòi'!$A$6:$G$97,7,0),0)</f>
        <v>0</v>
      </c>
      <c r="O333">
        <f>IFERROR(VLOOKUP(A333,'Ống luồn dây điện'!$A$7:$I$26,8,0),0)</f>
        <v>0</v>
      </c>
      <c r="P333">
        <f>IFERROR(VLOOKUP(B333,'PK HDPE'!$A$6:$H$13,7,0),0)</f>
        <v>0</v>
      </c>
      <c r="R333" s="4">
        <f t="shared" si="17"/>
        <v>0</v>
      </c>
      <c r="S333" s="252">
        <v>0.1</v>
      </c>
      <c r="T333">
        <f t="shared" si="15"/>
        <v>0</v>
      </c>
      <c r="U333" s="4">
        <f t="shared" si="16"/>
        <v>0</v>
      </c>
      <c r="V333" s="4">
        <f>VLOOKUP(B333,[2]DG!$C$2:$E$6048,3,0)-R333</f>
        <v>38727</v>
      </c>
      <c r="W333" t="str">
        <f>VLOOKUP(A333,'[3]Danh mục full'!$A$4:$A$1739,1,0)</f>
        <v>12TG4020</v>
      </c>
    </row>
    <row r="334" spans="1:23" hidden="1" x14ac:dyDescent="0.25">
      <c r="A334" t="s">
        <v>589</v>
      </c>
      <c r="B334" t="s">
        <v>589</v>
      </c>
      <c r="C334" t="s">
        <v>590</v>
      </c>
      <c r="D334" s="1">
        <v>12703271</v>
      </c>
      <c r="E334" s="1" t="s">
        <v>2</v>
      </c>
      <c r="F334" s="1" t="s">
        <v>2355</v>
      </c>
      <c r="G334" s="1" t="str">
        <f>IFERROR(VLOOKUP(A334,'Phụ kiện PPR'!$A$6:$H$533,7,0),0)</f>
        <v>40/25</v>
      </c>
      <c r="H334" s="1">
        <f>IFERROR(VLOOKUP(A334,'Ống PPR'!$A$6:$I$90,8,0),0)</f>
        <v>0</v>
      </c>
      <c r="I334">
        <f>IFERROR(VLOOKUP(A334,'Ống HDPE'!$A$7:$I$7905,8,0),0)</f>
        <v>0</v>
      </c>
      <c r="J334">
        <f>IFERROR(VLOOKUP(A334,'Ống Dismy'!$A$6:$M$1900,14,0),0)</f>
        <v>0</v>
      </c>
      <c r="K334">
        <f>IFERROR(VLOOKUP(A334,CP!$A$7:$J$16000,12,0),0)</f>
        <v>0</v>
      </c>
      <c r="L334">
        <f>IFERROR(VLOOKUP(A334,'Phụ kiện PVC'!$A$5:$I$465,10,0),0)</f>
        <v>0</v>
      </c>
      <c r="M334">
        <f>IFERROR(VLOOKUP(A334,'Ống miền Nam'!$A$7:$I$120,8,0),0)</f>
        <v>0</v>
      </c>
      <c r="N334">
        <f>IFERROR(VLOOKUP(A334,'Van vòi'!$A$6:$G$97,7,0),0)</f>
        <v>0</v>
      </c>
      <c r="O334">
        <f>IFERROR(VLOOKUP(A334,'Ống luồn dây điện'!$A$7:$I$26,8,0),0)</f>
        <v>0</v>
      </c>
      <c r="P334">
        <f>IFERROR(VLOOKUP(B334,'PK HDPE'!$A$6:$H$13,7,0),0)</f>
        <v>0</v>
      </c>
      <c r="R334" s="4">
        <f t="shared" si="17"/>
        <v>0</v>
      </c>
      <c r="S334" s="252">
        <v>0.1</v>
      </c>
      <c r="T334">
        <f t="shared" si="15"/>
        <v>0</v>
      </c>
      <c r="U334" s="4">
        <f t="shared" si="16"/>
        <v>0</v>
      </c>
      <c r="V334" s="4">
        <f>VLOOKUP(B334,[2]DG!$C$2:$E$6048,3,0)-R334</f>
        <v>38727</v>
      </c>
      <c r="W334" t="str">
        <f>VLOOKUP(A334,'[3]Danh mục full'!$A$4:$A$1739,1,0)</f>
        <v>12TG4025</v>
      </c>
    </row>
    <row r="335" spans="1:23" hidden="1" x14ac:dyDescent="0.25">
      <c r="A335" t="s">
        <v>591</v>
      </c>
      <c r="B335" t="s">
        <v>591</v>
      </c>
      <c r="C335" t="s">
        <v>592</v>
      </c>
      <c r="D335" s="1">
        <v>3140760</v>
      </c>
      <c r="E335" s="1" t="s">
        <v>2</v>
      </c>
      <c r="F335" s="1" t="s">
        <v>2355</v>
      </c>
      <c r="G335" s="1" t="str">
        <f>IFERROR(VLOOKUP(A335,'Phụ kiện PPR'!$A$6:$H$533,7,0),0)</f>
        <v>40/32</v>
      </c>
      <c r="H335" s="1">
        <f>IFERROR(VLOOKUP(A335,'Ống PPR'!$A$6:$I$90,8,0),0)</f>
        <v>0</v>
      </c>
      <c r="I335">
        <f>IFERROR(VLOOKUP(A335,'Ống HDPE'!$A$7:$I$7905,8,0),0)</f>
        <v>0</v>
      </c>
      <c r="J335">
        <f>IFERROR(VLOOKUP(A335,'Ống Dismy'!$A$6:$M$1900,14,0),0)</f>
        <v>0</v>
      </c>
      <c r="K335">
        <f>IFERROR(VLOOKUP(A335,CP!$A$7:$J$16000,12,0),0)</f>
        <v>0</v>
      </c>
      <c r="L335">
        <f>IFERROR(VLOOKUP(A335,'Phụ kiện PVC'!$A$5:$I$465,10,0),0)</f>
        <v>0</v>
      </c>
      <c r="M335">
        <f>IFERROR(VLOOKUP(A335,'Ống miền Nam'!$A$7:$I$120,8,0),0)</f>
        <v>0</v>
      </c>
      <c r="N335">
        <f>IFERROR(VLOOKUP(A335,'Van vòi'!$A$6:$G$97,7,0),0)</f>
        <v>0</v>
      </c>
      <c r="O335">
        <f>IFERROR(VLOOKUP(A335,'Ống luồn dây điện'!$A$7:$I$26,8,0),0)</f>
        <v>0</v>
      </c>
      <c r="P335">
        <f>IFERROR(VLOOKUP(B335,'PK HDPE'!$A$6:$H$13,7,0),0)</f>
        <v>0</v>
      </c>
      <c r="R335" s="4">
        <f t="shared" si="17"/>
        <v>0</v>
      </c>
      <c r="S335" s="252">
        <v>0.1</v>
      </c>
      <c r="T335">
        <f t="shared" si="15"/>
        <v>0</v>
      </c>
      <c r="U335" s="4">
        <f t="shared" si="16"/>
        <v>0</v>
      </c>
      <c r="V335" s="4">
        <f>VLOOKUP(B335,[2]DG!$C$2:$E$6048,3,0)-R335</f>
        <v>38727</v>
      </c>
      <c r="W335" t="str">
        <f>VLOOKUP(A335,'[3]Danh mục full'!$A$4:$A$1739,1,0)</f>
        <v>12TG4032</v>
      </c>
    </row>
    <row r="336" spans="1:23" hidden="1" x14ac:dyDescent="0.25">
      <c r="A336" t="s">
        <v>593</v>
      </c>
      <c r="B336" t="s">
        <v>593</v>
      </c>
      <c r="C336" t="s">
        <v>594</v>
      </c>
      <c r="D336" s="1">
        <v>5216381</v>
      </c>
      <c r="E336" s="1" t="s">
        <v>2</v>
      </c>
      <c r="F336" s="1" t="s">
        <v>2355</v>
      </c>
      <c r="G336" s="1">
        <f>IFERROR(VLOOKUP(A336,'Phụ kiện PPR'!$A$6:$H$533,7,0),0)</f>
        <v>40</v>
      </c>
      <c r="H336" s="1">
        <f>IFERROR(VLOOKUP(A336,'Ống PPR'!$A$6:$I$90,8,0),0)</f>
        <v>0</v>
      </c>
      <c r="I336">
        <f>IFERROR(VLOOKUP(A336,'Ống HDPE'!$A$7:$I$7905,8,0),0)</f>
        <v>0</v>
      </c>
      <c r="J336">
        <f>IFERROR(VLOOKUP(A336,'Ống Dismy'!$A$6:$M$1900,14,0),0)</f>
        <v>0</v>
      </c>
      <c r="K336">
        <f>IFERROR(VLOOKUP(A336,CP!$A$7:$J$16000,12,0),0)</f>
        <v>0</v>
      </c>
      <c r="L336">
        <f>IFERROR(VLOOKUP(A336,'Phụ kiện PVC'!$A$5:$I$465,10,0),0)</f>
        <v>0</v>
      </c>
      <c r="M336">
        <f>IFERROR(VLOOKUP(A336,'Ống miền Nam'!$A$7:$I$120,8,0),0)</f>
        <v>0</v>
      </c>
      <c r="N336">
        <f>IFERROR(VLOOKUP(A336,'Van vòi'!$A$6:$G$97,7,0),0)</f>
        <v>0</v>
      </c>
      <c r="O336">
        <f>IFERROR(VLOOKUP(A336,'Ống luồn dây điện'!$A$7:$I$26,8,0),0)</f>
        <v>0</v>
      </c>
      <c r="P336">
        <f>IFERROR(VLOOKUP(B336,'PK HDPE'!$A$6:$H$13,7,0),0)</f>
        <v>0</v>
      </c>
      <c r="R336" s="4">
        <f t="shared" si="17"/>
        <v>40</v>
      </c>
      <c r="S336" s="252">
        <v>0.1</v>
      </c>
      <c r="T336">
        <f t="shared" si="15"/>
        <v>4</v>
      </c>
      <c r="U336" s="4">
        <f t="shared" si="16"/>
        <v>44</v>
      </c>
      <c r="V336" s="4">
        <f>VLOOKUP(B336,[2]DG!$C$2:$E$6048,3,0)-R336</f>
        <v>26324</v>
      </c>
      <c r="W336" t="str">
        <f>VLOOKUP(A336,'[3]Danh mục full'!$A$4:$A$1739,1,0)</f>
        <v>12TG4040</v>
      </c>
    </row>
    <row r="337" spans="1:23" hidden="1" x14ac:dyDescent="0.25">
      <c r="A337" t="s">
        <v>595</v>
      </c>
      <c r="B337" t="s">
        <v>595</v>
      </c>
      <c r="C337" t="s">
        <v>596</v>
      </c>
      <c r="D337" s="1">
        <v>1825717</v>
      </c>
      <c r="E337" s="1" t="s">
        <v>2</v>
      </c>
      <c r="F337" s="1" t="s">
        <v>2355</v>
      </c>
      <c r="G337" s="1" t="str">
        <f>IFERROR(VLOOKUP(A337,'Phụ kiện PPR'!$A$6:$H$533,7,0),0)</f>
        <v>50/20</v>
      </c>
      <c r="H337" s="1">
        <f>IFERROR(VLOOKUP(A337,'Ống PPR'!$A$6:$I$90,8,0),0)</f>
        <v>0</v>
      </c>
      <c r="I337">
        <f>IFERROR(VLOOKUP(A337,'Ống HDPE'!$A$7:$I$7905,8,0),0)</f>
        <v>0</v>
      </c>
      <c r="J337">
        <f>IFERROR(VLOOKUP(A337,'Ống Dismy'!$A$6:$M$1900,14,0),0)</f>
        <v>0</v>
      </c>
      <c r="K337">
        <f>IFERROR(VLOOKUP(A337,CP!$A$7:$J$16000,12,0),0)</f>
        <v>0</v>
      </c>
      <c r="L337">
        <f>IFERROR(VLOOKUP(A337,'Phụ kiện PVC'!$A$5:$I$465,10,0),0)</f>
        <v>0</v>
      </c>
      <c r="M337">
        <f>IFERROR(VLOOKUP(A337,'Ống miền Nam'!$A$7:$I$120,8,0),0)</f>
        <v>0</v>
      </c>
      <c r="N337">
        <f>IFERROR(VLOOKUP(A337,'Van vòi'!$A$6:$G$97,7,0),0)</f>
        <v>0</v>
      </c>
      <c r="O337">
        <f>IFERROR(VLOOKUP(A337,'Ống luồn dây điện'!$A$7:$I$26,8,0),0)</f>
        <v>0</v>
      </c>
      <c r="P337">
        <f>IFERROR(VLOOKUP(B337,'PK HDPE'!$A$6:$H$13,7,0),0)</f>
        <v>0</v>
      </c>
      <c r="R337" s="4">
        <f t="shared" si="17"/>
        <v>0</v>
      </c>
      <c r="S337" s="252">
        <v>0.1</v>
      </c>
      <c r="T337">
        <f t="shared" si="15"/>
        <v>0</v>
      </c>
      <c r="U337" s="4">
        <f t="shared" si="16"/>
        <v>0</v>
      </c>
      <c r="V337" s="4">
        <f>VLOOKUP(B337,[2]DG!$C$2:$E$6048,3,0)-R337</f>
        <v>68636</v>
      </c>
      <c r="W337" t="str">
        <f>VLOOKUP(A337,'[3]Danh mục full'!$A$4:$A$1739,1,0)</f>
        <v>12TG5020</v>
      </c>
    </row>
    <row r="338" spans="1:23" hidden="1" x14ac:dyDescent="0.25">
      <c r="A338" t="s">
        <v>597</v>
      </c>
      <c r="B338" t="s">
        <v>597</v>
      </c>
      <c r="C338" t="s">
        <v>598</v>
      </c>
      <c r="D338" s="1">
        <v>36538479</v>
      </c>
      <c r="E338" s="1" t="s">
        <v>2</v>
      </c>
      <c r="F338" s="1" t="s">
        <v>2355</v>
      </c>
      <c r="G338" s="1" t="str">
        <f>IFERROR(VLOOKUP(A338,'Phụ kiện PPR'!$A$6:$H$533,7,0),0)</f>
        <v>50/25</v>
      </c>
      <c r="H338" s="1">
        <f>IFERROR(VLOOKUP(A338,'Ống PPR'!$A$6:$I$90,8,0),0)</f>
        <v>0</v>
      </c>
      <c r="I338">
        <f>IFERROR(VLOOKUP(A338,'Ống HDPE'!$A$7:$I$7905,8,0),0)</f>
        <v>0</v>
      </c>
      <c r="J338">
        <f>IFERROR(VLOOKUP(A338,'Ống Dismy'!$A$6:$M$1900,14,0),0)</f>
        <v>0</v>
      </c>
      <c r="K338">
        <f>IFERROR(VLOOKUP(A338,CP!$A$7:$J$16000,12,0),0)</f>
        <v>0</v>
      </c>
      <c r="L338">
        <f>IFERROR(VLOOKUP(A338,'Phụ kiện PVC'!$A$5:$I$465,10,0),0)</f>
        <v>0</v>
      </c>
      <c r="M338">
        <f>IFERROR(VLOOKUP(A338,'Ống miền Nam'!$A$7:$I$120,8,0),0)</f>
        <v>0</v>
      </c>
      <c r="N338">
        <f>IFERROR(VLOOKUP(A338,'Van vòi'!$A$6:$G$97,7,0),0)</f>
        <v>0</v>
      </c>
      <c r="O338">
        <f>IFERROR(VLOOKUP(A338,'Ống luồn dây điện'!$A$7:$I$26,8,0),0)</f>
        <v>0</v>
      </c>
      <c r="P338">
        <f>IFERROR(VLOOKUP(B338,'PK HDPE'!$A$6:$H$13,7,0),0)</f>
        <v>0</v>
      </c>
      <c r="R338" s="4">
        <f t="shared" si="17"/>
        <v>0</v>
      </c>
      <c r="S338" s="252">
        <v>0.1</v>
      </c>
      <c r="T338">
        <f t="shared" si="15"/>
        <v>0</v>
      </c>
      <c r="U338" s="4">
        <f t="shared" si="16"/>
        <v>0</v>
      </c>
      <c r="V338" s="4">
        <f>VLOOKUP(B338,[2]DG!$C$2:$E$6048,3,0)-R338</f>
        <v>68636</v>
      </c>
      <c r="W338" t="str">
        <f>VLOOKUP(A338,'[3]Danh mục full'!$A$4:$A$1739,1,0)</f>
        <v>12TG5025</v>
      </c>
    </row>
    <row r="339" spans="1:23" hidden="1" x14ac:dyDescent="0.25">
      <c r="A339" t="s">
        <v>599</v>
      </c>
      <c r="B339" t="s">
        <v>599</v>
      </c>
      <c r="C339" t="s">
        <v>600</v>
      </c>
      <c r="D339" s="1">
        <v>7177953</v>
      </c>
      <c r="E339" s="1" t="s">
        <v>2</v>
      </c>
      <c r="F339" s="1" t="s">
        <v>2355</v>
      </c>
      <c r="G339" s="1" t="str">
        <f>IFERROR(VLOOKUP(A339,'Phụ kiện PPR'!$A$6:$H$533,7,0),0)</f>
        <v>50/32</v>
      </c>
      <c r="H339" s="1">
        <f>IFERROR(VLOOKUP(A339,'Ống PPR'!$A$6:$I$90,8,0),0)</f>
        <v>0</v>
      </c>
      <c r="I339">
        <f>IFERROR(VLOOKUP(A339,'Ống HDPE'!$A$7:$I$7905,8,0),0)</f>
        <v>0</v>
      </c>
      <c r="J339">
        <f>IFERROR(VLOOKUP(A339,'Ống Dismy'!$A$6:$M$1900,14,0),0)</f>
        <v>0</v>
      </c>
      <c r="K339">
        <f>IFERROR(VLOOKUP(A339,CP!$A$7:$J$16000,12,0),0)</f>
        <v>0</v>
      </c>
      <c r="L339">
        <f>IFERROR(VLOOKUP(A339,'Phụ kiện PVC'!$A$5:$I$465,10,0),0)</f>
        <v>0</v>
      </c>
      <c r="M339">
        <f>IFERROR(VLOOKUP(A339,'Ống miền Nam'!$A$7:$I$120,8,0),0)</f>
        <v>0</v>
      </c>
      <c r="N339">
        <f>IFERROR(VLOOKUP(A339,'Van vòi'!$A$6:$G$97,7,0),0)</f>
        <v>0</v>
      </c>
      <c r="O339">
        <f>IFERROR(VLOOKUP(A339,'Ống luồn dây điện'!$A$7:$I$26,8,0),0)</f>
        <v>0</v>
      </c>
      <c r="P339">
        <f>IFERROR(VLOOKUP(B339,'PK HDPE'!$A$6:$H$13,7,0),0)</f>
        <v>0</v>
      </c>
      <c r="R339" s="4">
        <f t="shared" si="17"/>
        <v>0</v>
      </c>
      <c r="S339" s="252">
        <v>0.1</v>
      </c>
      <c r="T339">
        <f t="shared" si="15"/>
        <v>0</v>
      </c>
      <c r="U339" s="4">
        <f t="shared" si="16"/>
        <v>0</v>
      </c>
      <c r="V339" s="4">
        <f>VLOOKUP(B339,[2]DG!$C$2:$E$6048,3,0)-R339</f>
        <v>68636</v>
      </c>
      <c r="W339" t="str">
        <f>VLOOKUP(A339,'[3]Danh mục full'!$A$4:$A$1739,1,0)</f>
        <v>12TG5032</v>
      </c>
    </row>
    <row r="340" spans="1:23" hidden="1" x14ac:dyDescent="0.25">
      <c r="A340" t="s">
        <v>601</v>
      </c>
      <c r="B340" t="s">
        <v>601</v>
      </c>
      <c r="C340" t="s">
        <v>602</v>
      </c>
      <c r="D340" s="1">
        <v>6882133</v>
      </c>
      <c r="E340" s="1" t="s">
        <v>2</v>
      </c>
      <c r="F340" s="1" t="s">
        <v>2355</v>
      </c>
      <c r="G340" s="1" t="str">
        <f>IFERROR(VLOOKUP(A340,'Phụ kiện PPR'!$A$6:$H$533,7,0),0)</f>
        <v>50/40</v>
      </c>
      <c r="H340" s="1">
        <f>IFERROR(VLOOKUP(A340,'Ống PPR'!$A$6:$I$90,8,0),0)</f>
        <v>0</v>
      </c>
      <c r="I340">
        <f>IFERROR(VLOOKUP(A340,'Ống HDPE'!$A$7:$I$7905,8,0),0)</f>
        <v>0</v>
      </c>
      <c r="J340">
        <f>IFERROR(VLOOKUP(A340,'Ống Dismy'!$A$6:$M$1900,14,0),0)</f>
        <v>0</v>
      </c>
      <c r="K340">
        <f>IFERROR(VLOOKUP(A340,CP!$A$7:$J$16000,12,0),0)</f>
        <v>0</v>
      </c>
      <c r="L340">
        <f>IFERROR(VLOOKUP(A340,'Phụ kiện PVC'!$A$5:$I$465,10,0),0)</f>
        <v>0</v>
      </c>
      <c r="M340">
        <f>IFERROR(VLOOKUP(A340,'Ống miền Nam'!$A$7:$I$120,8,0),0)</f>
        <v>0</v>
      </c>
      <c r="N340">
        <f>IFERROR(VLOOKUP(A340,'Van vòi'!$A$6:$G$97,7,0),0)</f>
        <v>0</v>
      </c>
      <c r="O340">
        <f>IFERROR(VLOOKUP(A340,'Ống luồn dây điện'!$A$7:$I$26,8,0),0)</f>
        <v>0</v>
      </c>
      <c r="P340">
        <f>IFERROR(VLOOKUP(B340,'PK HDPE'!$A$6:$H$13,7,0),0)</f>
        <v>0</v>
      </c>
      <c r="R340" s="4">
        <f t="shared" si="17"/>
        <v>0</v>
      </c>
      <c r="S340" s="252">
        <v>0.1</v>
      </c>
      <c r="T340">
        <f t="shared" si="15"/>
        <v>0</v>
      </c>
      <c r="U340" s="4">
        <f t="shared" si="16"/>
        <v>0</v>
      </c>
      <c r="V340" s="4">
        <f>VLOOKUP(B340,[2]DG!$C$2:$E$6048,3,0)-R340</f>
        <v>68636</v>
      </c>
      <c r="W340" t="str">
        <f>VLOOKUP(A340,'[3]Danh mục full'!$A$4:$A$1739,1,0)</f>
        <v>12TG5040</v>
      </c>
    </row>
    <row r="341" spans="1:23" hidden="1" x14ac:dyDescent="0.25">
      <c r="A341" t="s">
        <v>603</v>
      </c>
      <c r="B341" t="s">
        <v>603</v>
      </c>
      <c r="C341" t="s">
        <v>604</v>
      </c>
      <c r="D341" s="1">
        <v>13781683.800000001</v>
      </c>
      <c r="E341" s="1" t="s">
        <v>2</v>
      </c>
      <c r="F341" s="1" t="s">
        <v>2355</v>
      </c>
      <c r="G341" s="1">
        <f>IFERROR(VLOOKUP(A341,'Phụ kiện PPR'!$A$6:$H$533,7,0),0)</f>
        <v>50</v>
      </c>
      <c r="H341" s="1">
        <f>IFERROR(VLOOKUP(A341,'Ống PPR'!$A$6:$I$90,8,0),0)</f>
        <v>0</v>
      </c>
      <c r="I341">
        <f>IFERROR(VLOOKUP(A341,'Ống HDPE'!$A$7:$I$7905,8,0),0)</f>
        <v>0</v>
      </c>
      <c r="J341">
        <f>IFERROR(VLOOKUP(A341,'Ống Dismy'!$A$6:$M$1900,14,0),0)</f>
        <v>0</v>
      </c>
      <c r="K341">
        <f>IFERROR(VLOOKUP(A341,CP!$A$7:$J$16000,12,0),0)</f>
        <v>0</v>
      </c>
      <c r="L341">
        <f>IFERROR(VLOOKUP(A341,'Phụ kiện PVC'!$A$5:$I$465,10,0),0)</f>
        <v>0</v>
      </c>
      <c r="M341">
        <f>IFERROR(VLOOKUP(A341,'Ống miền Nam'!$A$7:$I$120,8,0),0)</f>
        <v>0</v>
      </c>
      <c r="N341">
        <f>IFERROR(VLOOKUP(A341,'Van vòi'!$A$6:$G$97,7,0),0)</f>
        <v>0</v>
      </c>
      <c r="O341">
        <f>IFERROR(VLOOKUP(A341,'Ống luồn dây điện'!$A$7:$I$26,8,0),0)</f>
        <v>0</v>
      </c>
      <c r="P341">
        <f>IFERROR(VLOOKUP(B341,'PK HDPE'!$A$6:$H$13,7,0),0)</f>
        <v>0</v>
      </c>
      <c r="R341" s="4">
        <f t="shared" si="17"/>
        <v>50</v>
      </c>
      <c r="S341" s="252">
        <v>0.1</v>
      </c>
      <c r="T341">
        <f t="shared" si="15"/>
        <v>5</v>
      </c>
      <c r="U341" s="4">
        <f t="shared" si="16"/>
        <v>55</v>
      </c>
      <c r="V341" s="4">
        <f>VLOOKUP(B341,[2]DG!$C$2:$E$6048,3,0)-R341</f>
        <v>52586</v>
      </c>
      <c r="W341" t="str">
        <f>VLOOKUP(A341,'[3]Danh mục full'!$A$4:$A$1739,1,0)</f>
        <v>12TG5050</v>
      </c>
    </row>
    <row r="342" spans="1:23" hidden="1" x14ac:dyDescent="0.25">
      <c r="A342" t="s">
        <v>605</v>
      </c>
      <c r="B342" t="s">
        <v>605</v>
      </c>
      <c r="C342" t="s">
        <v>606</v>
      </c>
      <c r="D342" s="1">
        <v>197101</v>
      </c>
      <c r="E342" s="1" t="s">
        <v>2</v>
      </c>
      <c r="F342" s="1" t="s">
        <v>2355</v>
      </c>
      <c r="G342" s="1" t="str">
        <f>IFERROR(VLOOKUP(A342,'Phụ kiện PPR'!$A$6:$H$533,7,0),0)</f>
        <v>63/20</v>
      </c>
      <c r="H342" s="1">
        <f>IFERROR(VLOOKUP(A342,'Ống PPR'!$A$6:$I$90,8,0),0)</f>
        <v>0</v>
      </c>
      <c r="I342">
        <f>IFERROR(VLOOKUP(A342,'Ống HDPE'!$A$7:$I$7905,8,0),0)</f>
        <v>0</v>
      </c>
      <c r="J342">
        <f>IFERROR(VLOOKUP(A342,'Ống Dismy'!$A$6:$M$1900,14,0),0)</f>
        <v>0</v>
      </c>
      <c r="K342">
        <f>IFERROR(VLOOKUP(A342,CP!$A$7:$J$16000,12,0),0)</f>
        <v>0</v>
      </c>
      <c r="L342">
        <f>IFERROR(VLOOKUP(A342,'Phụ kiện PVC'!$A$5:$I$465,10,0),0)</f>
        <v>0</v>
      </c>
      <c r="M342">
        <f>IFERROR(VLOOKUP(A342,'Ống miền Nam'!$A$7:$I$120,8,0),0)</f>
        <v>0</v>
      </c>
      <c r="N342">
        <f>IFERROR(VLOOKUP(A342,'Van vòi'!$A$6:$G$97,7,0),0)</f>
        <v>0</v>
      </c>
      <c r="O342">
        <f>IFERROR(VLOOKUP(A342,'Ống luồn dây điện'!$A$7:$I$26,8,0),0)</f>
        <v>0</v>
      </c>
      <c r="P342">
        <f>IFERROR(VLOOKUP(B342,'PK HDPE'!$A$6:$H$13,7,0),0)</f>
        <v>0</v>
      </c>
      <c r="R342" s="4">
        <f t="shared" si="17"/>
        <v>0</v>
      </c>
      <c r="S342" s="252">
        <v>0.1</v>
      </c>
      <c r="T342">
        <f t="shared" si="15"/>
        <v>0</v>
      </c>
      <c r="U342" s="4">
        <f t="shared" si="16"/>
        <v>0</v>
      </c>
      <c r="V342" s="4">
        <f>VLOOKUP(B342,[2]DG!$C$2:$E$6048,3,0)-R342</f>
        <v>119455</v>
      </c>
      <c r="W342" t="str">
        <f>VLOOKUP(A342,'[3]Danh mục full'!$A$4:$A$1739,1,0)</f>
        <v>12TG6320</v>
      </c>
    </row>
    <row r="343" spans="1:23" hidden="1" x14ac:dyDescent="0.25">
      <c r="A343" t="s">
        <v>607</v>
      </c>
      <c r="B343" t="s">
        <v>607</v>
      </c>
      <c r="C343" t="s">
        <v>608</v>
      </c>
      <c r="D343" s="1">
        <v>197101</v>
      </c>
      <c r="E343" s="1" t="s">
        <v>2</v>
      </c>
      <c r="F343" s="1" t="s">
        <v>2355</v>
      </c>
      <c r="G343" s="1" t="str">
        <f>IFERROR(VLOOKUP(A343,'Phụ kiện PPR'!$A$6:$H$533,7,0),0)</f>
        <v>63/25</v>
      </c>
      <c r="H343" s="1">
        <f>IFERROR(VLOOKUP(A343,'Ống PPR'!$A$6:$I$90,8,0),0)</f>
        <v>0</v>
      </c>
      <c r="I343">
        <f>IFERROR(VLOOKUP(A343,'Ống HDPE'!$A$7:$I$7905,8,0),0)</f>
        <v>0</v>
      </c>
      <c r="J343">
        <f>IFERROR(VLOOKUP(A343,'Ống Dismy'!$A$6:$M$1900,14,0),0)</f>
        <v>0</v>
      </c>
      <c r="K343">
        <f>IFERROR(VLOOKUP(A343,CP!$A$7:$J$16000,12,0),0)</f>
        <v>0</v>
      </c>
      <c r="L343">
        <f>IFERROR(VLOOKUP(A343,'Phụ kiện PVC'!$A$5:$I$465,10,0),0)</f>
        <v>0</v>
      </c>
      <c r="M343">
        <f>IFERROR(VLOOKUP(A343,'Ống miền Nam'!$A$7:$I$120,8,0),0)</f>
        <v>0</v>
      </c>
      <c r="N343">
        <f>IFERROR(VLOOKUP(A343,'Van vòi'!$A$6:$G$97,7,0),0)</f>
        <v>0</v>
      </c>
      <c r="O343">
        <f>IFERROR(VLOOKUP(A343,'Ống luồn dây điện'!$A$7:$I$26,8,0),0)</f>
        <v>0</v>
      </c>
      <c r="P343">
        <f>IFERROR(VLOOKUP(B343,'PK HDPE'!$A$6:$H$13,7,0),0)</f>
        <v>0</v>
      </c>
      <c r="R343" s="4">
        <f t="shared" si="17"/>
        <v>0</v>
      </c>
      <c r="S343" s="252">
        <v>0.1</v>
      </c>
      <c r="T343">
        <f t="shared" si="15"/>
        <v>0</v>
      </c>
      <c r="U343" s="4">
        <f t="shared" si="16"/>
        <v>0</v>
      </c>
      <c r="V343" s="4">
        <f>VLOOKUP(B343,[2]DG!$C$2:$E$6048,3,0)-R343</f>
        <v>119455</v>
      </c>
      <c r="W343" t="str">
        <f>VLOOKUP(A343,'[3]Danh mục full'!$A$4:$A$1739,1,0)</f>
        <v>12TG6325</v>
      </c>
    </row>
    <row r="344" spans="1:23" hidden="1" x14ac:dyDescent="0.25">
      <c r="A344" t="s">
        <v>609</v>
      </c>
      <c r="B344" t="s">
        <v>609</v>
      </c>
      <c r="C344" t="s">
        <v>610</v>
      </c>
      <c r="D344" s="1">
        <v>394202</v>
      </c>
      <c r="E344" s="1" t="s">
        <v>2</v>
      </c>
      <c r="F344" s="1" t="s">
        <v>2355</v>
      </c>
      <c r="G344" s="1" t="str">
        <f>IFERROR(VLOOKUP(A344,'Phụ kiện PPR'!$A$6:$H$533,7,0),0)</f>
        <v>63/32</v>
      </c>
      <c r="H344" s="1">
        <f>IFERROR(VLOOKUP(A344,'Ống PPR'!$A$6:$I$90,8,0),0)</f>
        <v>0</v>
      </c>
      <c r="I344">
        <f>IFERROR(VLOOKUP(A344,'Ống HDPE'!$A$7:$I$7905,8,0),0)</f>
        <v>0</v>
      </c>
      <c r="J344">
        <f>IFERROR(VLOOKUP(A344,'Ống Dismy'!$A$6:$M$1900,14,0),0)</f>
        <v>0</v>
      </c>
      <c r="K344">
        <f>IFERROR(VLOOKUP(A344,CP!$A$7:$J$16000,12,0),0)</f>
        <v>0</v>
      </c>
      <c r="L344">
        <f>IFERROR(VLOOKUP(A344,'Phụ kiện PVC'!$A$5:$I$465,10,0),0)</f>
        <v>0</v>
      </c>
      <c r="M344">
        <f>IFERROR(VLOOKUP(A344,'Ống miền Nam'!$A$7:$I$120,8,0),0)</f>
        <v>0</v>
      </c>
      <c r="N344">
        <f>IFERROR(VLOOKUP(A344,'Van vòi'!$A$6:$G$97,7,0),0)</f>
        <v>0</v>
      </c>
      <c r="O344">
        <f>IFERROR(VLOOKUP(A344,'Ống luồn dây điện'!$A$7:$I$26,8,0),0)</f>
        <v>0</v>
      </c>
      <c r="P344">
        <f>IFERROR(VLOOKUP(B344,'PK HDPE'!$A$6:$H$13,7,0),0)</f>
        <v>0</v>
      </c>
      <c r="R344" s="4">
        <f t="shared" si="17"/>
        <v>0</v>
      </c>
      <c r="S344" s="252">
        <v>0.1</v>
      </c>
      <c r="T344">
        <f t="shared" si="15"/>
        <v>0</v>
      </c>
      <c r="U344" s="4">
        <f t="shared" si="16"/>
        <v>0</v>
      </c>
      <c r="V344" s="4">
        <f>VLOOKUP(B344,[2]DG!$C$2:$E$6048,3,0)-R344</f>
        <v>119455</v>
      </c>
      <c r="W344" t="str">
        <f>VLOOKUP(A344,'[3]Danh mục full'!$A$4:$A$1739,1,0)</f>
        <v>12TG6332</v>
      </c>
    </row>
    <row r="345" spans="1:23" hidden="1" x14ac:dyDescent="0.25">
      <c r="A345" t="s">
        <v>611</v>
      </c>
      <c r="B345" t="s">
        <v>611</v>
      </c>
      <c r="C345" t="s">
        <v>612</v>
      </c>
      <c r="D345" s="1">
        <v>197101</v>
      </c>
      <c r="E345" s="1" t="s">
        <v>2</v>
      </c>
      <c r="F345" s="1" t="s">
        <v>2355</v>
      </c>
      <c r="G345" s="1" t="str">
        <f>IFERROR(VLOOKUP(A345,'Phụ kiện PPR'!$A$6:$H$533,7,0),0)</f>
        <v>63/40</v>
      </c>
      <c r="H345" s="1">
        <f>IFERROR(VLOOKUP(A345,'Ống PPR'!$A$6:$I$90,8,0),0)</f>
        <v>0</v>
      </c>
      <c r="I345">
        <f>IFERROR(VLOOKUP(A345,'Ống HDPE'!$A$7:$I$7905,8,0),0)</f>
        <v>0</v>
      </c>
      <c r="J345">
        <f>IFERROR(VLOOKUP(A345,'Ống Dismy'!$A$6:$M$1900,14,0),0)</f>
        <v>0</v>
      </c>
      <c r="K345">
        <f>IFERROR(VLOOKUP(A345,CP!$A$7:$J$16000,12,0),0)</f>
        <v>0</v>
      </c>
      <c r="L345">
        <f>IFERROR(VLOOKUP(A345,'Phụ kiện PVC'!$A$5:$I$465,10,0),0)</f>
        <v>0</v>
      </c>
      <c r="M345">
        <f>IFERROR(VLOOKUP(A345,'Ống miền Nam'!$A$7:$I$120,8,0),0)</f>
        <v>0</v>
      </c>
      <c r="N345">
        <f>IFERROR(VLOOKUP(A345,'Van vòi'!$A$6:$G$97,7,0),0)</f>
        <v>0</v>
      </c>
      <c r="O345">
        <f>IFERROR(VLOOKUP(A345,'Ống luồn dây điện'!$A$7:$I$26,8,0),0)</f>
        <v>0</v>
      </c>
      <c r="P345">
        <f>IFERROR(VLOOKUP(B345,'PK HDPE'!$A$6:$H$13,7,0),0)</f>
        <v>0</v>
      </c>
      <c r="R345" s="4">
        <f t="shared" si="17"/>
        <v>0</v>
      </c>
      <c r="S345" s="252">
        <v>0.1</v>
      </c>
      <c r="T345">
        <f t="shared" si="15"/>
        <v>0</v>
      </c>
      <c r="U345" s="4">
        <f t="shared" si="16"/>
        <v>0</v>
      </c>
      <c r="V345" s="4">
        <f>VLOOKUP(B345,[2]DG!$C$2:$E$6048,3,0)-R345</f>
        <v>119455</v>
      </c>
      <c r="W345" t="str">
        <f>VLOOKUP(A345,'[3]Danh mục full'!$A$4:$A$1739,1,0)</f>
        <v>12TG6340</v>
      </c>
    </row>
    <row r="346" spans="1:23" hidden="1" x14ac:dyDescent="0.25">
      <c r="A346" t="s">
        <v>2449</v>
      </c>
      <c r="B346" t="s">
        <v>2449</v>
      </c>
      <c r="C346" t="s">
        <v>2450</v>
      </c>
      <c r="D346" s="1">
        <f>VLOOKUP(A346,[4]Sheet1!$B$5:$J$2530,9,0)</f>
        <v>556</v>
      </c>
      <c r="E346" s="1" t="s">
        <v>2</v>
      </c>
      <c r="F346" s="1" t="s">
        <v>2355</v>
      </c>
      <c r="G346" s="1" t="str">
        <f>IFERROR(VLOOKUP(A346,'Phụ kiện PPR'!$A$6:$H$533,7,0),0)</f>
        <v>63/50</v>
      </c>
      <c r="H346" s="1">
        <f>IFERROR(VLOOKUP(A346,'Ống PPR'!$A$6:$I$90,8,0),0)</f>
        <v>0</v>
      </c>
      <c r="I346">
        <f>IFERROR(VLOOKUP(A346,'Ống HDPE'!$A$7:$I$7905,8,0),0)</f>
        <v>0</v>
      </c>
      <c r="J346">
        <f>IFERROR(VLOOKUP(A346,'Ống Dismy'!$A$6:$M$1900,14,0),0)</f>
        <v>0</v>
      </c>
      <c r="K346">
        <f>IFERROR(VLOOKUP(A346,CP!$A$7:$J$16000,12,0),0)</f>
        <v>0</v>
      </c>
      <c r="L346">
        <f>IFERROR(VLOOKUP(A346,'Phụ kiện PVC'!$A$5:$I$465,10,0),0)</f>
        <v>0</v>
      </c>
      <c r="M346">
        <f>IFERROR(VLOOKUP(A346,'Ống miền Nam'!$A$7:$I$120,8,0),0)</f>
        <v>0</v>
      </c>
      <c r="N346">
        <f>IFERROR(VLOOKUP(A346,'Van vòi'!$A$6:$G$97,7,0),0)</f>
        <v>0</v>
      </c>
      <c r="O346">
        <f>IFERROR(VLOOKUP(A346,'Ống luồn dây điện'!$A$7:$I$26,8,0),0)</f>
        <v>0</v>
      </c>
      <c r="P346">
        <f>IFERROR(VLOOKUP(B346,'PK HDPE'!$A$6:$H$13,7,0),0)</f>
        <v>0</v>
      </c>
      <c r="R346" s="4">
        <f t="shared" si="17"/>
        <v>0</v>
      </c>
      <c r="S346" s="252">
        <v>0.1</v>
      </c>
      <c r="T346">
        <f t="shared" si="15"/>
        <v>0</v>
      </c>
      <c r="U346" s="4">
        <f t="shared" si="16"/>
        <v>0</v>
      </c>
      <c r="V346" s="4">
        <f>VLOOKUP(B346,[2]DG!$C$2:$E$6048,3,0)-R346</f>
        <v>119455</v>
      </c>
      <c r="W346" t="str">
        <f>VLOOKUP(A346,'[3]Danh mục full'!$A$4:$A$1739,1,0)</f>
        <v>12TG6350</v>
      </c>
    </row>
    <row r="347" spans="1:23" hidden="1" x14ac:dyDescent="0.25">
      <c r="A347" t="s">
        <v>613</v>
      </c>
      <c r="B347" t="s">
        <v>613</v>
      </c>
      <c r="C347" t="s">
        <v>614</v>
      </c>
      <c r="D347" s="1">
        <v>291901</v>
      </c>
      <c r="E347" s="1" t="s">
        <v>2</v>
      </c>
      <c r="F347" s="1" t="s">
        <v>2355</v>
      </c>
      <c r="G347" s="1">
        <f>IFERROR(VLOOKUP(A347,'Phụ kiện PPR'!$A$6:$H$533,7,0),0)</f>
        <v>63</v>
      </c>
      <c r="H347" s="1">
        <f>IFERROR(VLOOKUP(A347,'Ống PPR'!$A$6:$I$90,8,0),0)</f>
        <v>0</v>
      </c>
      <c r="I347">
        <f>IFERROR(VLOOKUP(A347,'Ống HDPE'!$A$7:$I$7905,8,0),0)</f>
        <v>0</v>
      </c>
      <c r="J347">
        <f>IFERROR(VLOOKUP(A347,'Ống Dismy'!$A$6:$M$1900,14,0),0)</f>
        <v>0</v>
      </c>
      <c r="K347">
        <f>IFERROR(VLOOKUP(A347,CP!$A$7:$J$16000,12,0),0)</f>
        <v>0</v>
      </c>
      <c r="L347">
        <f>IFERROR(VLOOKUP(A347,'Phụ kiện PVC'!$A$5:$I$465,10,0),0)</f>
        <v>0</v>
      </c>
      <c r="M347">
        <f>IFERROR(VLOOKUP(A347,'Ống miền Nam'!$A$7:$I$120,8,0),0)</f>
        <v>0</v>
      </c>
      <c r="N347">
        <f>IFERROR(VLOOKUP(A347,'Van vòi'!$A$6:$G$97,7,0),0)</f>
        <v>0</v>
      </c>
      <c r="O347">
        <f>IFERROR(VLOOKUP(A347,'Ống luồn dây điện'!$A$7:$I$26,8,0),0)</f>
        <v>0</v>
      </c>
      <c r="P347">
        <f>IFERROR(VLOOKUP(B347,'PK HDPE'!$A$6:$H$13,7,0),0)</f>
        <v>0</v>
      </c>
      <c r="R347" s="4">
        <f t="shared" si="17"/>
        <v>63</v>
      </c>
      <c r="S347" s="252">
        <v>0.1</v>
      </c>
      <c r="T347">
        <f t="shared" si="15"/>
        <v>6</v>
      </c>
      <c r="U347" s="4">
        <f t="shared" si="16"/>
        <v>69</v>
      </c>
      <c r="V347" s="4">
        <f>VLOOKUP(B347,[2]DG!$C$2:$E$6048,3,0)-R347</f>
        <v>126301</v>
      </c>
      <c r="W347" t="str">
        <f>VLOOKUP(A347,'[3]Danh mục full'!$A$4:$A$1739,1,0)</f>
        <v>12TG6363</v>
      </c>
    </row>
    <row r="348" spans="1:23" hidden="1" x14ac:dyDescent="0.25">
      <c r="A348" t="s">
        <v>2451</v>
      </c>
      <c r="B348" t="s">
        <v>2451</v>
      </c>
      <c r="C348" t="s">
        <v>2452</v>
      </c>
      <c r="D348" s="1">
        <f>VLOOKUP(A348,[4]Sheet1!$B$5:$J$2530,9,0)</f>
        <v>21</v>
      </c>
      <c r="E348" s="1" t="s">
        <v>2</v>
      </c>
      <c r="F348" s="1" t="s">
        <v>2355</v>
      </c>
      <c r="G348" s="1" t="str">
        <f>IFERROR(VLOOKUP(A348,'Phụ kiện PPR'!$A$6:$H$533,7,0),0)</f>
        <v>75/50</v>
      </c>
      <c r="H348" s="1">
        <f>IFERROR(VLOOKUP(A348,'Ống PPR'!$A$6:$I$90,8,0),0)</f>
        <v>0</v>
      </c>
      <c r="I348">
        <f>IFERROR(VLOOKUP(A348,'Ống HDPE'!$A$7:$I$7905,8,0),0)</f>
        <v>0</v>
      </c>
      <c r="J348">
        <f>IFERROR(VLOOKUP(A348,'Ống Dismy'!$A$6:$M$1900,14,0),0)</f>
        <v>0</v>
      </c>
      <c r="K348">
        <f>IFERROR(VLOOKUP(A348,CP!$A$7:$J$16000,12,0),0)</f>
        <v>0</v>
      </c>
      <c r="L348">
        <f>IFERROR(VLOOKUP(A348,'Phụ kiện PVC'!$A$5:$I$465,10,0),0)</f>
        <v>0</v>
      </c>
      <c r="M348">
        <f>IFERROR(VLOOKUP(A348,'Ống miền Nam'!$A$7:$I$120,8,0),0)</f>
        <v>0</v>
      </c>
      <c r="N348">
        <f>IFERROR(VLOOKUP(A348,'Van vòi'!$A$6:$G$97,7,0),0)</f>
        <v>0</v>
      </c>
      <c r="O348">
        <f>IFERROR(VLOOKUP(A348,'Ống luồn dây điện'!$A$7:$I$26,8,0),0)</f>
        <v>0</v>
      </c>
      <c r="P348">
        <f>IFERROR(VLOOKUP(B348,'PK HDPE'!$A$6:$H$13,7,0),0)</f>
        <v>0</v>
      </c>
      <c r="R348" s="4">
        <f t="shared" si="17"/>
        <v>0</v>
      </c>
      <c r="S348" s="252">
        <v>0.1</v>
      </c>
      <c r="T348">
        <f t="shared" si="15"/>
        <v>0</v>
      </c>
      <c r="U348" s="4">
        <f t="shared" si="16"/>
        <v>0</v>
      </c>
      <c r="V348" s="4">
        <f>VLOOKUP(B348,[2]DG!$C$2:$E$6048,3,0)-R348</f>
        <v>163455</v>
      </c>
      <c r="W348" t="str">
        <f>VLOOKUP(A348,'[3]Danh mục full'!$A$4:$A$1739,1,0)</f>
        <v>12TG7550</v>
      </c>
    </row>
    <row r="349" spans="1:23" hidden="1" x14ac:dyDescent="0.25">
      <c r="A349" t="s">
        <v>2453</v>
      </c>
      <c r="B349" t="s">
        <v>2453</v>
      </c>
      <c r="C349" t="s">
        <v>2454</v>
      </c>
      <c r="D349" s="1">
        <f>VLOOKUP(A349,[4]Sheet1!$B$5:$J$2530,9,0)</f>
        <v>17</v>
      </c>
      <c r="E349" s="1" t="s">
        <v>2</v>
      </c>
      <c r="F349" s="1" t="s">
        <v>2355</v>
      </c>
      <c r="G349" s="1" t="str">
        <f>IFERROR(VLOOKUP(A349,'Phụ kiện PPR'!$A$6:$H$533,7,0),0)</f>
        <v>75/63</v>
      </c>
      <c r="H349" s="1">
        <f>IFERROR(VLOOKUP(A349,'Ống PPR'!$A$6:$I$90,8,0),0)</f>
        <v>0</v>
      </c>
      <c r="I349">
        <f>IFERROR(VLOOKUP(A349,'Ống HDPE'!$A$7:$I$7905,8,0),0)</f>
        <v>0</v>
      </c>
      <c r="J349">
        <f>IFERROR(VLOOKUP(A349,'Ống Dismy'!$A$6:$M$1900,14,0),0)</f>
        <v>0</v>
      </c>
      <c r="K349">
        <f>IFERROR(VLOOKUP(A349,CP!$A$7:$J$16000,12,0),0)</f>
        <v>0</v>
      </c>
      <c r="L349">
        <f>IFERROR(VLOOKUP(A349,'Phụ kiện PVC'!$A$5:$I$465,10,0),0)</f>
        <v>0</v>
      </c>
      <c r="M349">
        <f>IFERROR(VLOOKUP(A349,'Ống miền Nam'!$A$7:$I$120,8,0),0)</f>
        <v>0</v>
      </c>
      <c r="N349">
        <f>IFERROR(VLOOKUP(A349,'Van vòi'!$A$6:$G$97,7,0),0)</f>
        <v>0</v>
      </c>
      <c r="O349">
        <f>IFERROR(VLOOKUP(A349,'Ống luồn dây điện'!$A$7:$I$26,8,0),0)</f>
        <v>0</v>
      </c>
      <c r="P349">
        <f>IFERROR(VLOOKUP(B349,'PK HDPE'!$A$6:$H$13,7,0),0)</f>
        <v>0</v>
      </c>
      <c r="R349" s="4">
        <f t="shared" si="17"/>
        <v>0</v>
      </c>
      <c r="S349" s="252">
        <v>0.1</v>
      </c>
      <c r="T349">
        <f t="shared" si="15"/>
        <v>0</v>
      </c>
      <c r="U349" s="4">
        <f t="shared" si="16"/>
        <v>0</v>
      </c>
      <c r="V349" s="4">
        <f>VLOOKUP(B349,[2]DG!$C$2:$E$6048,3,0)-R349</f>
        <v>163455</v>
      </c>
      <c r="W349" t="str">
        <f>VLOOKUP(A349,'[3]Danh mục full'!$A$4:$A$1739,1,0)</f>
        <v>12TG7563</v>
      </c>
    </row>
    <row r="350" spans="1:23" hidden="1" x14ac:dyDescent="0.25">
      <c r="A350" t="s">
        <v>615</v>
      </c>
      <c r="B350" t="s">
        <v>615</v>
      </c>
      <c r="C350" t="s">
        <v>616</v>
      </c>
      <c r="D350" s="1">
        <v>54960</v>
      </c>
      <c r="E350" s="1" t="s">
        <v>2</v>
      </c>
      <c r="F350" s="1" t="s">
        <v>2355</v>
      </c>
      <c r="G350" s="1">
        <f>IFERROR(VLOOKUP(A350,'Phụ kiện PPR'!$A$6:$H$533,7,0),0)</f>
        <v>75</v>
      </c>
      <c r="H350" s="1">
        <f>IFERROR(VLOOKUP(A350,'Ống PPR'!$A$6:$I$90,8,0),0)</f>
        <v>0</v>
      </c>
      <c r="I350">
        <f>IFERROR(VLOOKUP(A350,'Ống HDPE'!$A$7:$I$7905,8,0),0)</f>
        <v>0</v>
      </c>
      <c r="J350">
        <f>IFERROR(VLOOKUP(A350,'Ống Dismy'!$A$6:$M$1900,14,0),0)</f>
        <v>0</v>
      </c>
      <c r="K350">
        <f>IFERROR(VLOOKUP(A350,CP!$A$7:$J$16000,12,0),0)</f>
        <v>0</v>
      </c>
      <c r="L350">
        <f>IFERROR(VLOOKUP(A350,'Phụ kiện PVC'!$A$5:$I$465,10,0),0)</f>
        <v>0</v>
      </c>
      <c r="M350">
        <f>IFERROR(VLOOKUP(A350,'Ống miền Nam'!$A$7:$I$120,8,0),0)</f>
        <v>0</v>
      </c>
      <c r="N350">
        <f>IFERROR(VLOOKUP(A350,'Van vòi'!$A$6:$G$97,7,0),0)</f>
        <v>0</v>
      </c>
      <c r="O350">
        <f>IFERROR(VLOOKUP(A350,'Ống luồn dây điện'!$A$7:$I$26,8,0),0)</f>
        <v>0</v>
      </c>
      <c r="P350">
        <f>IFERROR(VLOOKUP(B350,'PK HDPE'!$A$6:$H$13,7,0),0)</f>
        <v>0</v>
      </c>
      <c r="R350" s="4">
        <f t="shared" si="17"/>
        <v>75</v>
      </c>
      <c r="S350" s="252">
        <v>0.1</v>
      </c>
      <c r="T350">
        <f t="shared" si="15"/>
        <v>8</v>
      </c>
      <c r="U350" s="4">
        <f t="shared" si="16"/>
        <v>83</v>
      </c>
      <c r="V350" s="4">
        <f>VLOOKUP(B350,[2]DG!$C$2:$E$6048,3,0)-R350</f>
        <v>166470</v>
      </c>
      <c r="W350" t="str">
        <f>VLOOKUP(A350,'[3]Danh mục full'!$A$4:$A$1739,1,0)</f>
        <v>12TG7575</v>
      </c>
    </row>
    <row r="351" spans="1:23" hidden="1" x14ac:dyDescent="0.25">
      <c r="A351" t="s">
        <v>617</v>
      </c>
      <c r="B351" t="s">
        <v>617</v>
      </c>
      <c r="C351" t="s">
        <v>618</v>
      </c>
      <c r="D351" s="1">
        <v>950000</v>
      </c>
      <c r="E351" s="1" t="s">
        <v>2</v>
      </c>
      <c r="F351" s="1" t="s">
        <v>2355</v>
      </c>
      <c r="G351" s="1">
        <f>IFERROR(VLOOKUP(A351,'Phụ kiện PPR'!$A$6:$H$533,7,0),0)</f>
        <v>20</v>
      </c>
      <c r="H351" s="1">
        <f>IFERROR(VLOOKUP(A351,'Ống PPR'!$A$6:$I$90,8,0),0)</f>
        <v>0</v>
      </c>
      <c r="I351">
        <f>IFERROR(VLOOKUP(A351,'Ống HDPE'!$A$7:$I$7905,8,0),0)</f>
        <v>0</v>
      </c>
      <c r="J351">
        <f>IFERROR(VLOOKUP(A351,'Ống Dismy'!$A$6:$M$1900,14,0),0)</f>
        <v>0</v>
      </c>
      <c r="K351">
        <f>IFERROR(VLOOKUP(A351,CP!$A$7:$J$16000,12,0),0)</f>
        <v>0</v>
      </c>
      <c r="L351">
        <f>IFERROR(VLOOKUP(A351,'Phụ kiện PVC'!$A$5:$I$465,10,0),0)</f>
        <v>0</v>
      </c>
      <c r="M351">
        <f>IFERROR(VLOOKUP(A351,'Ống miền Nam'!$A$7:$I$120,8,0),0)</f>
        <v>0</v>
      </c>
      <c r="N351">
        <f>IFERROR(VLOOKUP(A351,'Van vòi'!$A$6:$G$97,7,0),0)</f>
        <v>0</v>
      </c>
      <c r="O351">
        <f>IFERROR(VLOOKUP(A351,'Ống luồn dây điện'!$A$7:$I$26,8,0),0)</f>
        <v>0</v>
      </c>
      <c r="P351">
        <f>IFERROR(VLOOKUP(B351,'PK HDPE'!$A$6:$H$13,7,0),0)</f>
        <v>0</v>
      </c>
      <c r="R351" s="4">
        <f t="shared" si="17"/>
        <v>20</v>
      </c>
      <c r="S351" s="252">
        <v>0.1</v>
      </c>
      <c r="T351">
        <f t="shared" si="15"/>
        <v>2</v>
      </c>
      <c r="U351" s="4">
        <f t="shared" si="16"/>
        <v>22</v>
      </c>
      <c r="V351" s="4">
        <f>VLOOKUP(B351,[2]DG!$C$2:$E$6048,3,0)-R351</f>
        <v>49980</v>
      </c>
      <c r="W351" t="str">
        <f>VLOOKUP(A351,'[3]Danh mục full'!$A$4:$A$1739,1,0)</f>
        <v>12TRNG2012</v>
      </c>
    </row>
    <row r="352" spans="1:23" hidden="1" x14ac:dyDescent="0.25">
      <c r="A352" t="s">
        <v>619</v>
      </c>
      <c r="B352" t="s">
        <v>619</v>
      </c>
      <c r="C352" t="s">
        <v>620</v>
      </c>
      <c r="D352" s="1">
        <v>13177063</v>
      </c>
      <c r="E352" s="1" t="s">
        <v>2</v>
      </c>
      <c r="F352" s="1" t="s">
        <v>2355</v>
      </c>
      <c r="G352" s="1">
        <f>IFERROR(VLOOKUP(A352,'Phụ kiện PPR'!$A$6:$H$533,7,0),0)</f>
        <v>25</v>
      </c>
      <c r="H352" s="1">
        <f>IFERROR(VLOOKUP(A352,'Ống PPR'!$A$6:$I$90,8,0),0)</f>
        <v>0</v>
      </c>
      <c r="I352">
        <f>IFERROR(VLOOKUP(A352,'Ống HDPE'!$A$7:$I$7905,8,0),0)</f>
        <v>0</v>
      </c>
      <c r="J352">
        <f>IFERROR(VLOOKUP(A352,'Ống Dismy'!$A$6:$M$1900,14,0),0)</f>
        <v>0</v>
      </c>
      <c r="K352">
        <f>IFERROR(VLOOKUP(A352,CP!$A$7:$J$16000,12,0),0)</f>
        <v>0</v>
      </c>
      <c r="L352">
        <f>IFERROR(VLOOKUP(A352,'Phụ kiện PVC'!$A$5:$I$465,10,0),0)</f>
        <v>0</v>
      </c>
      <c r="M352">
        <f>IFERROR(VLOOKUP(A352,'Ống miền Nam'!$A$7:$I$120,8,0),0)</f>
        <v>0</v>
      </c>
      <c r="N352">
        <f>IFERROR(VLOOKUP(A352,'Van vòi'!$A$6:$G$97,7,0),0)</f>
        <v>0</v>
      </c>
      <c r="O352">
        <f>IFERROR(VLOOKUP(A352,'Ống luồn dây điện'!$A$7:$I$26,8,0),0)</f>
        <v>0</v>
      </c>
      <c r="P352">
        <f>IFERROR(VLOOKUP(B352,'PK HDPE'!$A$6:$H$13,7,0),0)</f>
        <v>0</v>
      </c>
      <c r="R352" s="4">
        <f t="shared" si="17"/>
        <v>25</v>
      </c>
      <c r="S352" s="252">
        <v>0.1</v>
      </c>
      <c r="T352">
        <f t="shared" ref="T352:T415" si="18">ROUND(R352*S352,0)</f>
        <v>3</v>
      </c>
      <c r="U352" s="4">
        <f t="shared" ref="U352:U415" si="19">+R352+T352</f>
        <v>28</v>
      </c>
      <c r="V352" s="4">
        <f>VLOOKUP(B352,[2]DG!$C$2:$E$6048,3,0)-R352</f>
        <v>54157</v>
      </c>
      <c r="W352" t="str">
        <f>VLOOKUP(A352,'[3]Danh mục full'!$A$4:$A$1739,1,0)</f>
        <v>12TRNG2512</v>
      </c>
    </row>
    <row r="353" spans="1:23" hidden="1" x14ac:dyDescent="0.25">
      <c r="A353" t="s">
        <v>621</v>
      </c>
      <c r="B353" t="s">
        <v>621</v>
      </c>
      <c r="C353" t="s">
        <v>622</v>
      </c>
      <c r="D353" s="1">
        <v>12293366</v>
      </c>
      <c r="E353" s="1" t="s">
        <v>2</v>
      </c>
      <c r="F353" s="1" t="s">
        <v>2355</v>
      </c>
      <c r="G353" s="1">
        <f>IFERROR(VLOOKUP(A353,'Phụ kiện PPR'!$A$6:$H$533,7,0),0)</f>
        <v>25</v>
      </c>
      <c r="H353" s="1">
        <f>IFERROR(VLOOKUP(A353,'Ống PPR'!$A$6:$I$90,8,0),0)</f>
        <v>0</v>
      </c>
      <c r="I353">
        <f>IFERROR(VLOOKUP(A353,'Ống HDPE'!$A$7:$I$7905,8,0),0)</f>
        <v>0</v>
      </c>
      <c r="J353">
        <f>IFERROR(VLOOKUP(A353,'Ống Dismy'!$A$6:$M$1900,14,0),0)</f>
        <v>0</v>
      </c>
      <c r="K353">
        <f>IFERROR(VLOOKUP(A353,CP!$A$7:$J$16000,12,0),0)</f>
        <v>0</v>
      </c>
      <c r="L353">
        <f>IFERROR(VLOOKUP(A353,'Phụ kiện PVC'!$A$5:$I$465,10,0),0)</f>
        <v>0</v>
      </c>
      <c r="M353">
        <f>IFERROR(VLOOKUP(A353,'Ống miền Nam'!$A$7:$I$120,8,0),0)</f>
        <v>0</v>
      </c>
      <c r="N353">
        <f>IFERROR(VLOOKUP(A353,'Van vòi'!$A$6:$G$97,7,0),0)</f>
        <v>0</v>
      </c>
      <c r="O353">
        <f>IFERROR(VLOOKUP(A353,'Ống luồn dây điện'!$A$7:$I$26,8,0),0)</f>
        <v>0</v>
      </c>
      <c r="P353">
        <f>IFERROR(VLOOKUP(B353,'PK HDPE'!$A$6:$H$13,7,0),0)</f>
        <v>0</v>
      </c>
      <c r="R353" s="4">
        <f t="shared" si="17"/>
        <v>25</v>
      </c>
      <c r="S353" s="252">
        <v>0.1</v>
      </c>
      <c r="T353">
        <f t="shared" si="18"/>
        <v>3</v>
      </c>
      <c r="U353" s="4">
        <f t="shared" si="19"/>
        <v>28</v>
      </c>
      <c r="V353" s="4">
        <f>VLOOKUP(B353,[2]DG!$C$2:$E$6048,3,0)-R353</f>
        <v>68884</v>
      </c>
      <c r="W353" t="str">
        <f>VLOOKUP(A353,'[3]Danh mục full'!$A$4:$A$1739,1,0)</f>
        <v>12TRNG2534</v>
      </c>
    </row>
    <row r="354" spans="1:23" hidden="1" x14ac:dyDescent="0.25">
      <c r="A354" t="s">
        <v>2455</v>
      </c>
      <c r="B354" t="s">
        <v>2455</v>
      </c>
      <c r="C354" t="s">
        <v>2456</v>
      </c>
      <c r="D354" s="1">
        <f>VLOOKUP(A354,[4]Sheet1!$B$5:$J$2530,9,0)</f>
        <v>327</v>
      </c>
      <c r="E354" s="1" t="s">
        <v>2</v>
      </c>
      <c r="F354" s="1" t="s">
        <v>2355</v>
      </c>
      <c r="G354" s="1">
        <f>IFERROR(VLOOKUP(A354,'Phụ kiện PPR'!$A$6:$H$533,7,0),0)</f>
        <v>20</v>
      </c>
      <c r="H354" s="1">
        <f>IFERROR(VLOOKUP(A354,'Ống PPR'!$A$6:$I$90,8,0),0)</f>
        <v>0</v>
      </c>
      <c r="I354">
        <f>IFERROR(VLOOKUP(A354,'Ống HDPE'!$A$7:$I$7905,8,0),0)</f>
        <v>0</v>
      </c>
      <c r="J354">
        <f>IFERROR(VLOOKUP(A354,'Ống Dismy'!$A$6:$M$1900,14,0),0)</f>
        <v>0</v>
      </c>
      <c r="K354">
        <f>IFERROR(VLOOKUP(A354,CP!$A$7:$J$16000,12,0),0)</f>
        <v>0</v>
      </c>
      <c r="L354">
        <f>IFERROR(VLOOKUP(A354,'Phụ kiện PVC'!$A$5:$I$465,10,0),0)</f>
        <v>0</v>
      </c>
      <c r="M354">
        <f>IFERROR(VLOOKUP(A354,'Ống miền Nam'!$A$7:$I$120,8,0),0)</f>
        <v>0</v>
      </c>
      <c r="N354">
        <f>IFERROR(VLOOKUP(A354,'Van vòi'!$A$6:$G$97,7,0),0)</f>
        <v>0</v>
      </c>
      <c r="O354">
        <f>IFERROR(VLOOKUP(A354,'Ống luồn dây điện'!$A$7:$I$26,8,0),0)</f>
        <v>0</v>
      </c>
      <c r="P354">
        <f>IFERROR(VLOOKUP(B354,'PK HDPE'!$A$6:$H$13,7,0),0)</f>
        <v>0</v>
      </c>
      <c r="R354" s="4">
        <f t="shared" si="17"/>
        <v>20</v>
      </c>
      <c r="S354" s="252">
        <v>0.1</v>
      </c>
      <c r="T354">
        <f t="shared" si="18"/>
        <v>2</v>
      </c>
      <c r="U354" s="4">
        <f t="shared" si="19"/>
        <v>22</v>
      </c>
      <c r="V354" s="4">
        <f>VLOOKUP(B354,[2]DG!$C$2:$E$6048,3,0)-R354</f>
        <v>49980</v>
      </c>
      <c r="W354" t="e">
        <f>VLOOKUP(A354,'[3]Danh mục full'!$A$4:$A$1739,1,0)</f>
        <v>#N/A</v>
      </c>
    </row>
    <row r="355" spans="1:23" hidden="1" x14ac:dyDescent="0.25">
      <c r="A355" t="s">
        <v>623</v>
      </c>
      <c r="B355" t="s">
        <v>623</v>
      </c>
      <c r="C355" t="s">
        <v>624</v>
      </c>
      <c r="D355" s="1">
        <v>1029458</v>
      </c>
      <c r="E355" s="1" t="s">
        <v>2</v>
      </c>
      <c r="F355" s="1" t="s">
        <v>2355</v>
      </c>
      <c r="G355" s="1">
        <f>IFERROR(VLOOKUP(A355,'Phụ kiện PPR'!$A$6:$H$533,7,0),0)</f>
        <v>25</v>
      </c>
      <c r="H355" s="1">
        <f>IFERROR(VLOOKUP(A355,'Ống PPR'!$A$6:$I$90,8,0),0)</f>
        <v>0</v>
      </c>
      <c r="I355">
        <f>IFERROR(VLOOKUP(A355,'Ống HDPE'!$A$7:$I$7905,8,0),0)</f>
        <v>0</v>
      </c>
      <c r="J355">
        <f>IFERROR(VLOOKUP(A355,'Ống Dismy'!$A$6:$M$1900,14,0),0)</f>
        <v>0</v>
      </c>
      <c r="K355">
        <f>IFERROR(VLOOKUP(A355,CP!$A$7:$J$16000,12,0),0)</f>
        <v>0</v>
      </c>
      <c r="L355">
        <f>IFERROR(VLOOKUP(A355,'Phụ kiện PVC'!$A$5:$I$465,10,0),0)</f>
        <v>0</v>
      </c>
      <c r="M355">
        <f>IFERROR(VLOOKUP(A355,'Ống miền Nam'!$A$7:$I$120,8,0),0)</f>
        <v>0</v>
      </c>
      <c r="N355">
        <f>IFERROR(VLOOKUP(A355,'Van vòi'!$A$6:$G$97,7,0),0)</f>
        <v>0</v>
      </c>
      <c r="O355">
        <f>IFERROR(VLOOKUP(A355,'Ống luồn dây điện'!$A$7:$I$26,8,0),0)</f>
        <v>0</v>
      </c>
      <c r="P355">
        <f>IFERROR(VLOOKUP(B355,'PK HDPE'!$A$6:$H$13,7,0),0)</f>
        <v>0</v>
      </c>
      <c r="R355" s="4">
        <f t="shared" si="17"/>
        <v>25</v>
      </c>
      <c r="S355" s="252">
        <v>0.1</v>
      </c>
      <c r="T355">
        <f t="shared" si="18"/>
        <v>3</v>
      </c>
      <c r="U355" s="4">
        <f t="shared" si="19"/>
        <v>28</v>
      </c>
      <c r="V355" s="4">
        <f>VLOOKUP(B355,[2]DG!$C$2:$E$6048,3,0)-R355</f>
        <v>54157</v>
      </c>
      <c r="W355" t="e">
        <f>VLOOKUP(A355,'[3]Danh mục full'!$A$4:$A$1739,1,0)</f>
        <v>#N/A</v>
      </c>
    </row>
    <row r="356" spans="1:23" hidden="1" x14ac:dyDescent="0.25">
      <c r="A356" t="s">
        <v>2457</v>
      </c>
      <c r="B356" t="s">
        <v>2457</v>
      </c>
      <c r="C356" t="s">
        <v>2458</v>
      </c>
      <c r="D356" s="1">
        <f>VLOOKUP(A356,[4]Sheet1!$B$5:$J$2530,9,0)</f>
        <v>1003</v>
      </c>
      <c r="E356" s="1" t="s">
        <v>2</v>
      </c>
      <c r="F356" s="1" t="s">
        <v>2355</v>
      </c>
      <c r="G356" s="1">
        <f>IFERROR(VLOOKUP(A356,'Phụ kiện PPR'!$A$6:$H$533,7,0),0)</f>
        <v>25</v>
      </c>
      <c r="H356" s="1">
        <f>IFERROR(VLOOKUP(A356,'Ống PPR'!$A$6:$I$90,8,0),0)</f>
        <v>0</v>
      </c>
      <c r="I356">
        <f>IFERROR(VLOOKUP(A356,'Ống HDPE'!$A$7:$I$7905,8,0),0)</f>
        <v>0</v>
      </c>
      <c r="J356">
        <f>IFERROR(VLOOKUP(A356,'Ống Dismy'!$A$6:$M$1900,14,0),0)</f>
        <v>0</v>
      </c>
      <c r="K356">
        <f>IFERROR(VLOOKUP(A356,CP!$A$7:$J$16000,12,0),0)</f>
        <v>0</v>
      </c>
      <c r="L356">
        <f>IFERROR(VLOOKUP(A356,'Phụ kiện PVC'!$A$5:$I$465,10,0),0)</f>
        <v>0</v>
      </c>
      <c r="M356">
        <f>IFERROR(VLOOKUP(A356,'Ống miền Nam'!$A$7:$I$120,8,0),0)</f>
        <v>0</v>
      </c>
      <c r="N356">
        <f>IFERROR(VLOOKUP(A356,'Van vòi'!$A$6:$G$97,7,0),0)</f>
        <v>0</v>
      </c>
      <c r="O356">
        <f>IFERROR(VLOOKUP(A356,'Ống luồn dây điện'!$A$7:$I$26,8,0),0)</f>
        <v>0</v>
      </c>
      <c r="P356">
        <f>IFERROR(VLOOKUP(B356,'PK HDPE'!$A$6:$H$13,7,0),0)</f>
        <v>0</v>
      </c>
      <c r="R356" s="4">
        <f t="shared" si="17"/>
        <v>25</v>
      </c>
      <c r="S356" s="252">
        <v>0.1</v>
      </c>
      <c r="T356">
        <f t="shared" si="18"/>
        <v>3</v>
      </c>
      <c r="U356" s="4">
        <f t="shared" si="19"/>
        <v>28</v>
      </c>
      <c r="V356" s="4">
        <f>VLOOKUP(B356,[2]DG!$C$2:$E$6048,3,0)-R356</f>
        <v>68884</v>
      </c>
      <c r="W356" t="e">
        <f>VLOOKUP(A356,'[3]Danh mục full'!$A$4:$A$1739,1,0)</f>
        <v>#N/A</v>
      </c>
    </row>
    <row r="357" spans="1:23" hidden="1" x14ac:dyDescent="0.25">
      <c r="A357" t="s">
        <v>2459</v>
      </c>
      <c r="B357" t="s">
        <v>2459</v>
      </c>
      <c r="C357" t="s">
        <v>2460</v>
      </c>
      <c r="D357" s="1">
        <f>VLOOKUP(A357,[4]Sheet1!$B$5:$J$2530,9,0)</f>
        <v>893</v>
      </c>
      <c r="E357" s="1" t="s">
        <v>2</v>
      </c>
      <c r="F357" s="1" t="s">
        <v>2355</v>
      </c>
      <c r="G357" s="1">
        <f>IFERROR(VLOOKUP(A357,'Phụ kiện PPR'!$A$6:$H$533,7,0),0)</f>
        <v>20</v>
      </c>
      <c r="H357" s="1">
        <f>IFERROR(VLOOKUP(A357,'Ống PPR'!$A$6:$I$90,8,0),0)</f>
        <v>0</v>
      </c>
      <c r="I357">
        <f>IFERROR(VLOOKUP(A357,'Ống HDPE'!$A$7:$I$7905,8,0),0)</f>
        <v>0</v>
      </c>
      <c r="J357">
        <f>IFERROR(VLOOKUP(A357,'Ống Dismy'!$A$6:$M$1900,14,0),0)</f>
        <v>0</v>
      </c>
      <c r="K357">
        <f>IFERROR(VLOOKUP(A357,CP!$A$7:$J$16000,12,0),0)</f>
        <v>0</v>
      </c>
      <c r="L357">
        <f>IFERROR(VLOOKUP(A357,'Phụ kiện PVC'!$A$5:$I$465,10,0),0)</f>
        <v>0</v>
      </c>
      <c r="M357">
        <f>IFERROR(VLOOKUP(A357,'Ống miền Nam'!$A$7:$I$120,8,0),0)</f>
        <v>0</v>
      </c>
      <c r="N357">
        <f>IFERROR(VLOOKUP(A357,'Van vòi'!$A$6:$G$97,7,0),0)</f>
        <v>0</v>
      </c>
      <c r="O357">
        <f>IFERROR(VLOOKUP(A357,'Ống luồn dây điện'!$A$7:$I$26,8,0),0)</f>
        <v>0</v>
      </c>
      <c r="P357">
        <f>IFERROR(VLOOKUP(B357,'PK HDPE'!$A$6:$H$13,7,0),0)</f>
        <v>0</v>
      </c>
      <c r="R357" s="4">
        <f t="shared" si="17"/>
        <v>20</v>
      </c>
      <c r="S357" s="252">
        <v>0.1</v>
      </c>
      <c r="T357">
        <f t="shared" si="18"/>
        <v>2</v>
      </c>
      <c r="U357" s="4">
        <f t="shared" si="19"/>
        <v>22</v>
      </c>
      <c r="V357" s="4">
        <f>VLOOKUP(B357,[2]DG!$C$2:$E$6048,3,0)-R357</f>
        <v>59980</v>
      </c>
      <c r="W357" t="str">
        <f>VLOOKUP(A357,'[3]Danh mục full'!$A$4:$A$1739,1,0)</f>
        <v>12TRNUV2012</v>
      </c>
    </row>
    <row r="358" spans="1:23" hidden="1" x14ac:dyDescent="0.25">
      <c r="A358" t="s">
        <v>625</v>
      </c>
      <c r="B358" t="s">
        <v>625</v>
      </c>
      <c r="C358" t="s">
        <v>626</v>
      </c>
      <c r="D358" s="1">
        <v>247000</v>
      </c>
      <c r="E358" s="1" t="s">
        <v>2</v>
      </c>
      <c r="F358" s="1" t="s">
        <v>2355</v>
      </c>
      <c r="G358" s="1">
        <f>IFERROR(VLOOKUP(A358,'Phụ kiện PPR'!$A$6:$H$533,7,0),0)</f>
        <v>25</v>
      </c>
      <c r="H358" s="1">
        <f>IFERROR(VLOOKUP(A358,'Ống PPR'!$A$6:$I$90,8,0),0)</f>
        <v>0</v>
      </c>
      <c r="I358">
        <f>IFERROR(VLOOKUP(A358,'Ống HDPE'!$A$7:$I$7905,8,0),0)</f>
        <v>0</v>
      </c>
      <c r="J358">
        <f>IFERROR(VLOOKUP(A358,'Ống Dismy'!$A$6:$M$1900,14,0),0)</f>
        <v>0</v>
      </c>
      <c r="K358">
        <f>IFERROR(VLOOKUP(A358,CP!$A$7:$J$16000,12,0),0)</f>
        <v>0</v>
      </c>
      <c r="L358">
        <f>IFERROR(VLOOKUP(A358,'Phụ kiện PVC'!$A$5:$I$465,10,0),0)</f>
        <v>0</v>
      </c>
      <c r="M358">
        <f>IFERROR(VLOOKUP(A358,'Ống miền Nam'!$A$7:$I$120,8,0),0)</f>
        <v>0</v>
      </c>
      <c r="N358">
        <f>IFERROR(VLOOKUP(A358,'Van vòi'!$A$6:$G$97,7,0),0)</f>
        <v>0</v>
      </c>
      <c r="O358">
        <f>IFERROR(VLOOKUP(A358,'Ống luồn dây điện'!$A$7:$I$26,8,0),0)</f>
        <v>0</v>
      </c>
      <c r="P358">
        <f>IFERROR(VLOOKUP(B358,'PK HDPE'!$A$6:$H$13,7,0),0)</f>
        <v>0</v>
      </c>
      <c r="R358" s="4">
        <f t="shared" si="17"/>
        <v>25</v>
      </c>
      <c r="S358" s="252">
        <v>0.1</v>
      </c>
      <c r="T358">
        <f t="shared" si="18"/>
        <v>3</v>
      </c>
      <c r="U358" s="4">
        <f t="shared" si="19"/>
        <v>28</v>
      </c>
      <c r="V358" s="4">
        <f>VLOOKUP(B358,[2]DG!$C$2:$E$6048,3,0)-R358</f>
        <v>64975</v>
      </c>
      <c r="W358" t="str">
        <f>VLOOKUP(A358,'[3]Danh mục full'!$A$4:$A$1739,1,0)</f>
        <v>12TRNUV2512</v>
      </c>
    </row>
    <row r="359" spans="1:23" hidden="1" x14ac:dyDescent="0.25">
      <c r="A359" t="s">
        <v>627</v>
      </c>
      <c r="B359" t="s">
        <v>627</v>
      </c>
      <c r="C359" t="s">
        <v>628</v>
      </c>
      <c r="D359" s="1">
        <v>1570084</v>
      </c>
      <c r="E359" s="1" t="s">
        <v>2</v>
      </c>
      <c r="F359" s="1" t="s">
        <v>2355</v>
      </c>
      <c r="G359" s="1">
        <f>IFERROR(VLOOKUP(A359,'Phụ kiện PPR'!$A$6:$H$533,7,0),0)</f>
        <v>25</v>
      </c>
      <c r="H359" s="1">
        <f>IFERROR(VLOOKUP(A359,'Ống PPR'!$A$6:$I$90,8,0),0)</f>
        <v>0</v>
      </c>
      <c r="I359">
        <f>IFERROR(VLOOKUP(A359,'Ống HDPE'!$A$7:$I$7905,8,0),0)</f>
        <v>0</v>
      </c>
      <c r="J359">
        <f>IFERROR(VLOOKUP(A359,'Ống Dismy'!$A$6:$M$1900,14,0),0)</f>
        <v>0</v>
      </c>
      <c r="K359">
        <f>IFERROR(VLOOKUP(A359,CP!$A$7:$J$16000,12,0),0)</f>
        <v>0</v>
      </c>
      <c r="L359">
        <f>IFERROR(VLOOKUP(A359,'Phụ kiện PVC'!$A$5:$I$465,10,0),0)</f>
        <v>0</v>
      </c>
      <c r="M359">
        <f>IFERROR(VLOOKUP(A359,'Ống miền Nam'!$A$7:$I$120,8,0),0)</f>
        <v>0</v>
      </c>
      <c r="N359">
        <f>IFERROR(VLOOKUP(A359,'Van vòi'!$A$6:$G$97,7,0),0)</f>
        <v>0</v>
      </c>
      <c r="O359">
        <f>IFERROR(VLOOKUP(A359,'Ống luồn dây điện'!$A$7:$I$26,8,0),0)</f>
        <v>0</v>
      </c>
      <c r="P359">
        <f>IFERROR(VLOOKUP(B359,'PK HDPE'!$A$6:$H$13,7,0),0)</f>
        <v>0</v>
      </c>
      <c r="R359" s="4">
        <f t="shared" si="17"/>
        <v>25</v>
      </c>
      <c r="S359" s="252">
        <v>0.1</v>
      </c>
      <c r="T359">
        <f t="shared" si="18"/>
        <v>3</v>
      </c>
      <c r="U359" s="4">
        <f t="shared" si="19"/>
        <v>28</v>
      </c>
      <c r="V359" s="4">
        <f>VLOOKUP(B359,[2]DG!$C$2:$E$6048,3,0)-R359</f>
        <v>82611</v>
      </c>
      <c r="W359" t="str">
        <f>VLOOKUP(A359,'[3]Danh mục full'!$A$4:$A$1739,1,0)</f>
        <v>12TRNUV2534</v>
      </c>
    </row>
    <row r="360" spans="1:23" hidden="1" x14ac:dyDescent="0.25">
      <c r="A360" t="s">
        <v>629</v>
      </c>
      <c r="B360" t="s">
        <v>629</v>
      </c>
      <c r="C360" t="s">
        <v>630</v>
      </c>
      <c r="D360" s="1">
        <v>7990000</v>
      </c>
      <c r="E360" s="1" t="s">
        <v>2</v>
      </c>
      <c r="F360" s="1" t="s">
        <v>2355</v>
      </c>
      <c r="G360" s="1">
        <f>IFERROR(VLOOKUP(A360,'Phụ kiện PPR'!$A$6:$H$533,7,0),0)</f>
        <v>20</v>
      </c>
      <c r="H360" s="1">
        <f>IFERROR(VLOOKUP(A360,'Ống PPR'!$A$6:$I$90,8,0),0)</f>
        <v>0</v>
      </c>
      <c r="I360">
        <f>IFERROR(VLOOKUP(A360,'Ống HDPE'!$A$7:$I$7905,8,0),0)</f>
        <v>0</v>
      </c>
      <c r="J360">
        <f>IFERROR(VLOOKUP(A360,'Ống Dismy'!$A$6:$M$1900,14,0),0)</f>
        <v>0</v>
      </c>
      <c r="K360">
        <f>IFERROR(VLOOKUP(A360,CP!$A$7:$J$16000,12,0),0)</f>
        <v>0</v>
      </c>
      <c r="L360">
        <f>IFERROR(VLOOKUP(A360,'Phụ kiện PVC'!$A$5:$I$465,10,0),0)</f>
        <v>0</v>
      </c>
      <c r="M360">
        <f>IFERROR(VLOOKUP(A360,'Ống miền Nam'!$A$7:$I$120,8,0),0)</f>
        <v>0</v>
      </c>
      <c r="N360">
        <f>IFERROR(VLOOKUP(A360,'Van vòi'!$A$6:$G$97,7,0),0)</f>
        <v>0</v>
      </c>
      <c r="O360">
        <f>IFERROR(VLOOKUP(A360,'Ống luồn dây điện'!$A$7:$I$26,8,0),0)</f>
        <v>0</v>
      </c>
      <c r="P360">
        <f>IFERROR(VLOOKUP(B360,'PK HDPE'!$A$6:$H$13,7,0),0)</f>
        <v>0</v>
      </c>
      <c r="R360" s="4">
        <f t="shared" si="17"/>
        <v>20</v>
      </c>
      <c r="S360" s="252">
        <v>0.1</v>
      </c>
      <c r="T360">
        <f t="shared" si="18"/>
        <v>2</v>
      </c>
      <c r="U360" s="4">
        <f t="shared" si="19"/>
        <v>22</v>
      </c>
      <c r="V360" s="4">
        <f>VLOOKUP(B360,[2]DG!$C$2:$E$6048,3,0)-R360</f>
        <v>49980</v>
      </c>
      <c r="W360" t="str">
        <f>VLOOKUP(A360,'[3]Danh mục full'!$A$4:$A$1739,1,0)</f>
        <v>12TRNX2012</v>
      </c>
    </row>
    <row r="361" spans="1:23" hidden="1" x14ac:dyDescent="0.25">
      <c r="A361" t="s">
        <v>631</v>
      </c>
      <c r="B361" t="s">
        <v>631</v>
      </c>
      <c r="C361" t="s">
        <v>632</v>
      </c>
      <c r="D361" s="1">
        <v>44321960</v>
      </c>
      <c r="E361" s="1" t="s">
        <v>2</v>
      </c>
      <c r="F361" s="1" t="s">
        <v>2355</v>
      </c>
      <c r="G361" s="1">
        <f>IFERROR(VLOOKUP(A361,'Phụ kiện PPR'!$A$6:$H$533,7,0),0)</f>
        <v>25</v>
      </c>
      <c r="H361" s="1">
        <f>IFERROR(VLOOKUP(A361,'Ống PPR'!$A$6:$I$90,8,0),0)</f>
        <v>0</v>
      </c>
      <c r="I361">
        <f>IFERROR(VLOOKUP(A361,'Ống HDPE'!$A$7:$I$7905,8,0),0)</f>
        <v>0</v>
      </c>
      <c r="J361">
        <f>IFERROR(VLOOKUP(A361,'Ống Dismy'!$A$6:$M$1900,14,0),0)</f>
        <v>0</v>
      </c>
      <c r="K361">
        <f>IFERROR(VLOOKUP(A361,CP!$A$7:$J$16000,12,0),0)</f>
        <v>0</v>
      </c>
      <c r="L361">
        <f>IFERROR(VLOOKUP(A361,'Phụ kiện PVC'!$A$5:$I$465,10,0),0)</f>
        <v>0</v>
      </c>
      <c r="M361">
        <f>IFERROR(VLOOKUP(A361,'Ống miền Nam'!$A$7:$I$120,8,0),0)</f>
        <v>0</v>
      </c>
      <c r="N361">
        <f>IFERROR(VLOOKUP(A361,'Van vòi'!$A$6:$G$97,7,0),0)</f>
        <v>0</v>
      </c>
      <c r="O361">
        <f>IFERROR(VLOOKUP(A361,'Ống luồn dây điện'!$A$7:$I$26,8,0),0)</f>
        <v>0</v>
      </c>
      <c r="P361">
        <f>IFERROR(VLOOKUP(B361,'PK HDPE'!$A$6:$H$13,7,0),0)</f>
        <v>0</v>
      </c>
      <c r="R361" s="4">
        <f t="shared" si="17"/>
        <v>25</v>
      </c>
      <c r="S361" s="252">
        <v>0.1</v>
      </c>
      <c r="T361">
        <f t="shared" si="18"/>
        <v>3</v>
      </c>
      <c r="U361" s="4">
        <f t="shared" si="19"/>
        <v>28</v>
      </c>
      <c r="V361" s="4">
        <f>VLOOKUP(B361,[2]DG!$C$2:$E$6048,3,0)-R361</f>
        <v>54157</v>
      </c>
      <c r="W361" t="str">
        <f>VLOOKUP(A361,'[3]Danh mục full'!$A$4:$A$1739,1,0)</f>
        <v>12TRNX2512</v>
      </c>
    </row>
    <row r="362" spans="1:23" hidden="1" x14ac:dyDescent="0.25">
      <c r="A362" t="s">
        <v>633</v>
      </c>
      <c r="B362" t="s">
        <v>633</v>
      </c>
      <c r="C362" t="s">
        <v>634</v>
      </c>
      <c r="D362" s="1">
        <v>16845687</v>
      </c>
      <c r="E362" s="1" t="s">
        <v>2</v>
      </c>
      <c r="F362" s="1" t="s">
        <v>2355</v>
      </c>
      <c r="G362" s="1">
        <f>IFERROR(VLOOKUP(A362,'Phụ kiện PPR'!$A$6:$H$533,7,0),0)</f>
        <v>25</v>
      </c>
      <c r="H362" s="1">
        <f>IFERROR(VLOOKUP(A362,'Ống PPR'!$A$6:$I$90,8,0),0)</f>
        <v>0</v>
      </c>
      <c r="I362">
        <f>IFERROR(VLOOKUP(A362,'Ống HDPE'!$A$7:$I$7905,8,0),0)</f>
        <v>0</v>
      </c>
      <c r="J362">
        <f>IFERROR(VLOOKUP(A362,'Ống Dismy'!$A$6:$M$1900,14,0),0)</f>
        <v>0</v>
      </c>
      <c r="K362">
        <f>IFERROR(VLOOKUP(A362,CP!$A$7:$J$16000,12,0),0)</f>
        <v>0</v>
      </c>
      <c r="L362">
        <f>IFERROR(VLOOKUP(A362,'Phụ kiện PVC'!$A$5:$I$465,10,0),0)</f>
        <v>0</v>
      </c>
      <c r="M362">
        <f>IFERROR(VLOOKUP(A362,'Ống miền Nam'!$A$7:$I$120,8,0),0)</f>
        <v>0</v>
      </c>
      <c r="N362">
        <f>IFERROR(VLOOKUP(A362,'Van vòi'!$A$6:$G$97,7,0),0)</f>
        <v>0</v>
      </c>
      <c r="O362">
        <f>IFERROR(VLOOKUP(A362,'Ống luồn dây điện'!$A$7:$I$26,8,0),0)</f>
        <v>0</v>
      </c>
      <c r="P362">
        <f>IFERROR(VLOOKUP(B362,'PK HDPE'!$A$6:$H$13,7,0),0)</f>
        <v>0</v>
      </c>
      <c r="R362" s="4">
        <f t="shared" si="17"/>
        <v>25</v>
      </c>
      <c r="S362" s="252">
        <v>0.1</v>
      </c>
      <c r="T362">
        <f t="shared" si="18"/>
        <v>3</v>
      </c>
      <c r="U362" s="4">
        <f t="shared" si="19"/>
        <v>28</v>
      </c>
      <c r="V362" s="4">
        <f>VLOOKUP(B362,[2]DG!$C$2:$E$6048,3,0)-R362</f>
        <v>68884</v>
      </c>
      <c r="W362" t="str">
        <f>VLOOKUP(A362,'[3]Danh mục full'!$A$4:$A$1739,1,0)</f>
        <v>12TRNX2534</v>
      </c>
    </row>
    <row r="363" spans="1:23" hidden="1" x14ac:dyDescent="0.25">
      <c r="A363" t="s">
        <v>635</v>
      </c>
      <c r="B363" t="s">
        <v>635</v>
      </c>
      <c r="C363" t="s">
        <v>636</v>
      </c>
      <c r="D363" s="1">
        <v>33936854</v>
      </c>
      <c r="E363" s="1" t="s">
        <v>2</v>
      </c>
      <c r="F363" s="1" t="s">
        <v>2355</v>
      </c>
      <c r="G363" s="1">
        <f>IFERROR(VLOOKUP(A363,'Phụ kiện PPR'!$A$6:$H$533,7,0),0)</f>
        <v>20</v>
      </c>
      <c r="H363" s="1">
        <f>IFERROR(VLOOKUP(A363,'Ống PPR'!$A$6:$I$90,8,0),0)</f>
        <v>0</v>
      </c>
      <c r="I363">
        <f>IFERROR(VLOOKUP(A363,'Ống HDPE'!$A$7:$I$7905,8,0),0)</f>
        <v>0</v>
      </c>
      <c r="J363">
        <f>IFERROR(VLOOKUP(A363,'Ống Dismy'!$A$6:$M$1900,14,0),0)</f>
        <v>0</v>
      </c>
      <c r="K363">
        <f>IFERROR(VLOOKUP(A363,CP!$A$7:$J$16000,12,0),0)</f>
        <v>0</v>
      </c>
      <c r="L363">
        <f>IFERROR(VLOOKUP(A363,'Phụ kiện PVC'!$A$5:$I$465,10,0),0)</f>
        <v>0</v>
      </c>
      <c r="M363">
        <f>IFERROR(VLOOKUP(A363,'Ống miền Nam'!$A$7:$I$120,8,0),0)</f>
        <v>0</v>
      </c>
      <c r="N363">
        <f>IFERROR(VLOOKUP(A363,'Van vòi'!$A$6:$G$97,7,0),0)</f>
        <v>0</v>
      </c>
      <c r="O363">
        <f>IFERROR(VLOOKUP(A363,'Ống luồn dây điện'!$A$7:$I$26,8,0),0)</f>
        <v>0</v>
      </c>
      <c r="P363">
        <f>IFERROR(VLOOKUP(B363,'PK HDPE'!$A$6:$H$13,7,0),0)</f>
        <v>0</v>
      </c>
      <c r="R363" s="4">
        <f t="shared" si="17"/>
        <v>20</v>
      </c>
      <c r="S363" s="252">
        <v>0.1</v>
      </c>
      <c r="T363">
        <f t="shared" si="18"/>
        <v>2</v>
      </c>
      <c r="U363" s="4">
        <f t="shared" si="19"/>
        <v>22</v>
      </c>
      <c r="V363" s="4">
        <f>VLOOKUP(B363,[2]DG!$C$2:$E$6048,3,0)-R363</f>
        <v>40525</v>
      </c>
      <c r="W363" t="str">
        <f>VLOOKUP(A363,'[3]Danh mục full'!$A$4:$A$1739,1,0)</f>
        <v>12TRTG2012</v>
      </c>
    </row>
    <row r="364" spans="1:23" hidden="1" x14ac:dyDescent="0.25">
      <c r="A364" t="s">
        <v>637</v>
      </c>
      <c r="B364" t="s">
        <v>637</v>
      </c>
      <c r="C364" t="s">
        <v>638</v>
      </c>
      <c r="D364" s="1">
        <v>84430678</v>
      </c>
      <c r="E364" s="1" t="s">
        <v>2</v>
      </c>
      <c r="F364" s="1" t="s">
        <v>2355</v>
      </c>
      <c r="G364" s="1">
        <f>IFERROR(VLOOKUP(A364,'Phụ kiện PPR'!$A$6:$H$533,7,0),0)</f>
        <v>25</v>
      </c>
      <c r="H364" s="1">
        <f>IFERROR(VLOOKUP(A364,'Ống PPR'!$A$6:$I$90,8,0),0)</f>
        <v>0</v>
      </c>
      <c r="I364">
        <f>IFERROR(VLOOKUP(A364,'Ống HDPE'!$A$7:$I$7905,8,0),0)</f>
        <v>0</v>
      </c>
      <c r="J364">
        <f>IFERROR(VLOOKUP(A364,'Ống Dismy'!$A$6:$M$1900,14,0),0)</f>
        <v>0</v>
      </c>
      <c r="K364">
        <f>IFERROR(VLOOKUP(A364,CP!$A$7:$J$16000,12,0),0)</f>
        <v>0</v>
      </c>
      <c r="L364">
        <f>IFERROR(VLOOKUP(A364,'Phụ kiện PVC'!$A$5:$I$465,10,0),0)</f>
        <v>0</v>
      </c>
      <c r="M364">
        <f>IFERROR(VLOOKUP(A364,'Ống miền Nam'!$A$7:$I$120,8,0),0)</f>
        <v>0</v>
      </c>
      <c r="N364">
        <f>IFERROR(VLOOKUP(A364,'Van vòi'!$A$6:$G$97,7,0),0)</f>
        <v>0</v>
      </c>
      <c r="O364">
        <f>IFERROR(VLOOKUP(A364,'Ống luồn dây điện'!$A$7:$I$26,8,0),0)</f>
        <v>0</v>
      </c>
      <c r="P364">
        <f>IFERROR(VLOOKUP(B364,'PK HDPE'!$A$6:$H$13,7,0),0)</f>
        <v>0</v>
      </c>
      <c r="R364" s="4">
        <f t="shared" si="17"/>
        <v>25</v>
      </c>
      <c r="S364" s="252">
        <v>0.1</v>
      </c>
      <c r="T364">
        <f t="shared" si="18"/>
        <v>3</v>
      </c>
      <c r="U364" s="4">
        <f t="shared" si="19"/>
        <v>28</v>
      </c>
      <c r="V364" s="4">
        <f>VLOOKUP(B364,[2]DG!$C$2:$E$6048,3,0)-R364</f>
        <v>43339</v>
      </c>
      <c r="W364" t="str">
        <f>VLOOKUP(A364,'[3]Danh mục full'!$A$4:$A$1739,1,0)</f>
        <v>12TRTG2512</v>
      </c>
    </row>
    <row r="365" spans="1:23" hidden="1" x14ac:dyDescent="0.25">
      <c r="A365" t="s">
        <v>639</v>
      </c>
      <c r="B365" t="s">
        <v>639</v>
      </c>
      <c r="C365" t="s">
        <v>640</v>
      </c>
      <c r="D365" s="1">
        <v>16239575</v>
      </c>
      <c r="E365" s="1" t="s">
        <v>2</v>
      </c>
      <c r="F365" s="1" t="s">
        <v>2355</v>
      </c>
      <c r="G365" s="1">
        <f>IFERROR(VLOOKUP(A365,'Phụ kiện PPR'!$A$6:$H$533,7,0),0)</f>
        <v>25</v>
      </c>
      <c r="H365" s="1">
        <f>IFERROR(VLOOKUP(A365,'Ống PPR'!$A$6:$I$90,8,0),0)</f>
        <v>0</v>
      </c>
      <c r="I365">
        <f>IFERROR(VLOOKUP(A365,'Ống HDPE'!$A$7:$I$7905,8,0),0)</f>
        <v>0</v>
      </c>
      <c r="J365">
        <f>IFERROR(VLOOKUP(A365,'Ống Dismy'!$A$6:$M$1900,14,0),0)</f>
        <v>0</v>
      </c>
      <c r="K365">
        <f>IFERROR(VLOOKUP(A365,CP!$A$7:$J$16000,12,0),0)</f>
        <v>0</v>
      </c>
      <c r="L365">
        <f>IFERROR(VLOOKUP(A365,'Phụ kiện PVC'!$A$5:$I$465,10,0),0)</f>
        <v>0</v>
      </c>
      <c r="M365">
        <f>IFERROR(VLOOKUP(A365,'Ống miền Nam'!$A$7:$I$120,8,0),0)</f>
        <v>0</v>
      </c>
      <c r="N365">
        <f>IFERROR(VLOOKUP(A365,'Van vòi'!$A$6:$G$97,7,0),0)</f>
        <v>0</v>
      </c>
      <c r="O365">
        <f>IFERROR(VLOOKUP(A365,'Ống luồn dây điện'!$A$7:$I$26,8,0),0)</f>
        <v>0</v>
      </c>
      <c r="P365">
        <f>IFERROR(VLOOKUP(B365,'PK HDPE'!$A$6:$H$13,7,0),0)</f>
        <v>0</v>
      </c>
      <c r="R365" s="4">
        <f t="shared" si="17"/>
        <v>25</v>
      </c>
      <c r="S365" s="252">
        <v>0.1</v>
      </c>
      <c r="T365">
        <f t="shared" si="18"/>
        <v>3</v>
      </c>
      <c r="U365" s="4">
        <f t="shared" si="19"/>
        <v>28</v>
      </c>
      <c r="V365" s="4">
        <f>VLOOKUP(B365,[2]DG!$C$2:$E$6048,3,0)-R365</f>
        <v>63157</v>
      </c>
      <c r="W365" t="str">
        <f>VLOOKUP(A365,'[3]Danh mục full'!$A$4:$A$1739,1,0)</f>
        <v>12TRTG2534</v>
      </c>
    </row>
    <row r="366" spans="1:23" hidden="1" x14ac:dyDescent="0.25">
      <c r="A366" t="s">
        <v>641</v>
      </c>
      <c r="B366" t="s">
        <v>641</v>
      </c>
      <c r="C366" t="s">
        <v>642</v>
      </c>
      <c r="D366" s="1">
        <v>9899676</v>
      </c>
      <c r="E366" s="1" t="s">
        <v>2</v>
      </c>
      <c r="F366" s="1" t="s">
        <v>2355</v>
      </c>
      <c r="G366" s="1">
        <f>IFERROR(VLOOKUP(A366,'Phụ kiện PPR'!$A$6:$H$533,7,0),0)</f>
        <v>20</v>
      </c>
      <c r="H366" s="1">
        <f>IFERROR(VLOOKUP(A366,'Ống PPR'!$A$6:$I$90,8,0),0)</f>
        <v>0</v>
      </c>
      <c r="I366">
        <f>IFERROR(VLOOKUP(A366,'Ống HDPE'!$A$7:$I$7905,8,0),0)</f>
        <v>0</v>
      </c>
      <c r="J366">
        <f>IFERROR(VLOOKUP(A366,'Ống Dismy'!$A$6:$M$1900,14,0),0)</f>
        <v>0</v>
      </c>
      <c r="K366">
        <f>IFERROR(VLOOKUP(A366,CP!$A$7:$J$16000,12,0),0)</f>
        <v>0</v>
      </c>
      <c r="L366">
        <f>IFERROR(VLOOKUP(A366,'Phụ kiện PVC'!$A$5:$I$465,10,0),0)</f>
        <v>0</v>
      </c>
      <c r="M366">
        <f>IFERROR(VLOOKUP(A366,'Ống miền Nam'!$A$7:$I$120,8,0),0)</f>
        <v>0</v>
      </c>
      <c r="N366">
        <f>IFERROR(VLOOKUP(A366,'Van vòi'!$A$6:$G$97,7,0),0)</f>
        <v>0</v>
      </c>
      <c r="O366">
        <f>IFERROR(VLOOKUP(A366,'Ống luồn dây điện'!$A$7:$I$26,8,0),0)</f>
        <v>0</v>
      </c>
      <c r="P366">
        <f>IFERROR(VLOOKUP(B366,'PK HDPE'!$A$6:$H$13,7,0),0)</f>
        <v>0</v>
      </c>
      <c r="R366" s="4">
        <f t="shared" si="17"/>
        <v>20</v>
      </c>
      <c r="S366" s="252">
        <v>0.1</v>
      </c>
      <c r="T366">
        <f t="shared" si="18"/>
        <v>2</v>
      </c>
      <c r="U366" s="4">
        <f t="shared" si="19"/>
        <v>22</v>
      </c>
      <c r="V366" s="4">
        <f>VLOOKUP(B366,[2]DG!$C$2:$E$6048,3,0)-R366</f>
        <v>40525</v>
      </c>
      <c r="W366" t="e">
        <f>VLOOKUP(A366,'[3]Danh mục full'!$A$4:$A$1739,1,0)</f>
        <v>#N/A</v>
      </c>
    </row>
    <row r="367" spans="1:23" hidden="1" x14ac:dyDescent="0.25">
      <c r="A367" t="s">
        <v>643</v>
      </c>
      <c r="B367" t="s">
        <v>643</v>
      </c>
      <c r="C367" t="s">
        <v>644</v>
      </c>
      <c r="D367" s="1">
        <v>61664220</v>
      </c>
      <c r="E367" s="1" t="s">
        <v>2</v>
      </c>
      <c r="F367" s="1" t="s">
        <v>2355</v>
      </c>
      <c r="G367" s="1">
        <f>IFERROR(VLOOKUP(A367,'Phụ kiện PPR'!$A$6:$H$533,7,0),0)</f>
        <v>25</v>
      </c>
      <c r="H367" s="1">
        <f>IFERROR(VLOOKUP(A367,'Ống PPR'!$A$6:$I$90,8,0),0)</f>
        <v>0</v>
      </c>
      <c r="I367">
        <f>IFERROR(VLOOKUP(A367,'Ống HDPE'!$A$7:$I$7905,8,0),0)</f>
        <v>0</v>
      </c>
      <c r="J367">
        <f>IFERROR(VLOOKUP(A367,'Ống Dismy'!$A$6:$M$1900,14,0),0)</f>
        <v>0</v>
      </c>
      <c r="K367">
        <f>IFERROR(VLOOKUP(A367,CP!$A$7:$J$16000,12,0),0)</f>
        <v>0</v>
      </c>
      <c r="L367">
        <f>IFERROR(VLOOKUP(A367,'Phụ kiện PVC'!$A$5:$I$465,10,0),0)</f>
        <v>0</v>
      </c>
      <c r="M367">
        <f>IFERROR(VLOOKUP(A367,'Ống miền Nam'!$A$7:$I$120,8,0),0)</f>
        <v>0</v>
      </c>
      <c r="N367">
        <f>IFERROR(VLOOKUP(A367,'Van vòi'!$A$6:$G$97,7,0),0)</f>
        <v>0</v>
      </c>
      <c r="O367">
        <f>IFERROR(VLOOKUP(A367,'Ống luồn dây điện'!$A$7:$I$26,8,0),0)</f>
        <v>0</v>
      </c>
      <c r="P367">
        <f>IFERROR(VLOOKUP(B367,'PK HDPE'!$A$6:$H$13,7,0),0)</f>
        <v>0</v>
      </c>
      <c r="R367" s="4">
        <f t="shared" si="17"/>
        <v>25</v>
      </c>
      <c r="S367" s="252">
        <v>0.1</v>
      </c>
      <c r="T367">
        <f t="shared" si="18"/>
        <v>3</v>
      </c>
      <c r="U367" s="4">
        <f t="shared" si="19"/>
        <v>28</v>
      </c>
      <c r="V367" s="4">
        <f>VLOOKUP(B367,[2]DG!$C$2:$E$6048,3,0)-R367</f>
        <v>43339</v>
      </c>
      <c r="W367" t="e">
        <f>VLOOKUP(A367,'[3]Danh mục full'!$A$4:$A$1739,1,0)</f>
        <v>#N/A</v>
      </c>
    </row>
    <row r="368" spans="1:23" hidden="1" x14ac:dyDescent="0.25">
      <c r="A368" t="s">
        <v>2461</v>
      </c>
      <c r="B368" t="s">
        <v>2461</v>
      </c>
      <c r="C368" t="s">
        <v>2462</v>
      </c>
      <c r="D368" s="1">
        <f>VLOOKUP(A368,[4]Sheet1!$B$5:$J$2530,9,0)</f>
        <v>958</v>
      </c>
      <c r="E368" s="1" t="s">
        <v>2</v>
      </c>
      <c r="F368" s="1" t="s">
        <v>2355</v>
      </c>
      <c r="G368" s="1">
        <f>IFERROR(VLOOKUP(A368,'Phụ kiện PPR'!$A$6:$H$533,7,0),0)</f>
        <v>25</v>
      </c>
      <c r="H368" s="1">
        <f>IFERROR(VLOOKUP(A368,'Ống PPR'!$A$6:$I$90,8,0),0)</f>
        <v>0</v>
      </c>
      <c r="I368">
        <f>IFERROR(VLOOKUP(A368,'Ống HDPE'!$A$7:$I$7905,8,0),0)</f>
        <v>0</v>
      </c>
      <c r="J368">
        <f>IFERROR(VLOOKUP(A368,'Ống Dismy'!$A$6:$M$1900,14,0),0)</f>
        <v>0</v>
      </c>
      <c r="K368">
        <f>IFERROR(VLOOKUP(A368,CP!$A$7:$J$16000,12,0),0)</f>
        <v>0</v>
      </c>
      <c r="L368">
        <f>IFERROR(VLOOKUP(A368,'Phụ kiện PVC'!$A$5:$I$465,10,0),0)</f>
        <v>0</v>
      </c>
      <c r="M368">
        <f>IFERROR(VLOOKUP(A368,'Ống miền Nam'!$A$7:$I$120,8,0),0)</f>
        <v>0</v>
      </c>
      <c r="N368">
        <f>IFERROR(VLOOKUP(A368,'Van vòi'!$A$6:$G$97,7,0),0)</f>
        <v>0</v>
      </c>
      <c r="O368">
        <f>IFERROR(VLOOKUP(A368,'Ống luồn dây điện'!$A$7:$I$26,8,0),0)</f>
        <v>0</v>
      </c>
      <c r="P368">
        <f>IFERROR(VLOOKUP(B368,'PK HDPE'!$A$6:$H$13,7,0),0)</f>
        <v>0</v>
      </c>
      <c r="R368" s="4">
        <f t="shared" si="17"/>
        <v>25</v>
      </c>
      <c r="S368" s="252">
        <v>0.1</v>
      </c>
      <c r="T368">
        <f t="shared" si="18"/>
        <v>3</v>
      </c>
      <c r="U368" s="4">
        <f t="shared" si="19"/>
        <v>28</v>
      </c>
      <c r="V368" s="4">
        <f>VLOOKUP(B368,[2]DG!$C$2:$E$6048,3,0)-R368</f>
        <v>63157</v>
      </c>
      <c r="W368" t="e">
        <f>VLOOKUP(A368,'[3]Danh mục full'!$A$4:$A$1739,1,0)</f>
        <v>#N/A</v>
      </c>
    </row>
    <row r="369" spans="1:23" hidden="1" x14ac:dyDescent="0.25">
      <c r="A369" t="s">
        <v>645</v>
      </c>
      <c r="B369" t="s">
        <v>645</v>
      </c>
      <c r="C369" t="s">
        <v>646</v>
      </c>
      <c r="D369" s="1">
        <v>2349578</v>
      </c>
      <c r="E369" s="1" t="s">
        <v>2</v>
      </c>
      <c r="F369" s="1" t="s">
        <v>2355</v>
      </c>
      <c r="G369" s="1">
        <f>IFERROR(VLOOKUP(A369,'Phụ kiện PPR'!$A$6:$H$533,7,0),0)</f>
        <v>20</v>
      </c>
      <c r="H369" s="1">
        <f>IFERROR(VLOOKUP(A369,'Ống PPR'!$A$6:$I$90,8,0),0)</f>
        <v>0</v>
      </c>
      <c r="I369">
        <f>IFERROR(VLOOKUP(A369,'Ống HDPE'!$A$7:$I$7905,8,0),0)</f>
        <v>0</v>
      </c>
      <c r="J369">
        <f>IFERROR(VLOOKUP(A369,'Ống Dismy'!$A$6:$M$1900,14,0),0)</f>
        <v>0</v>
      </c>
      <c r="K369">
        <f>IFERROR(VLOOKUP(A369,CP!$A$7:$J$16000,12,0),0)</f>
        <v>0</v>
      </c>
      <c r="L369">
        <f>IFERROR(VLOOKUP(A369,'Phụ kiện PVC'!$A$5:$I$465,10,0),0)</f>
        <v>0</v>
      </c>
      <c r="M369">
        <f>IFERROR(VLOOKUP(A369,'Ống miền Nam'!$A$7:$I$120,8,0),0)</f>
        <v>0</v>
      </c>
      <c r="N369">
        <f>IFERROR(VLOOKUP(A369,'Van vòi'!$A$6:$G$97,7,0),0)</f>
        <v>0</v>
      </c>
      <c r="O369">
        <f>IFERROR(VLOOKUP(A369,'Ống luồn dây điện'!$A$7:$I$26,8,0),0)</f>
        <v>0</v>
      </c>
      <c r="P369">
        <f>IFERROR(VLOOKUP(B369,'PK HDPE'!$A$6:$H$13,7,0),0)</f>
        <v>0</v>
      </c>
      <c r="R369" s="4">
        <f t="shared" si="17"/>
        <v>20</v>
      </c>
      <c r="S369" s="252">
        <v>0.1</v>
      </c>
      <c r="T369">
        <f t="shared" si="18"/>
        <v>2</v>
      </c>
      <c r="U369" s="4">
        <f t="shared" si="19"/>
        <v>22</v>
      </c>
      <c r="V369" s="4">
        <f>VLOOKUP(B369,[2]DG!$C$2:$E$6048,3,0)-R369</f>
        <v>48525</v>
      </c>
      <c r="W369" t="str">
        <f>VLOOKUP(A369,'[3]Danh mục full'!$A$4:$A$1739,1,0)</f>
        <v>12TRTUV2012</v>
      </c>
    </row>
    <row r="370" spans="1:23" hidden="1" x14ac:dyDescent="0.25">
      <c r="A370" t="s">
        <v>647</v>
      </c>
      <c r="B370" t="s">
        <v>647</v>
      </c>
      <c r="C370" t="s">
        <v>648</v>
      </c>
      <c r="D370" s="1">
        <v>10926240</v>
      </c>
      <c r="E370" s="1" t="s">
        <v>2</v>
      </c>
      <c r="F370" s="1" t="s">
        <v>2355</v>
      </c>
      <c r="G370" s="1">
        <f>IFERROR(VLOOKUP(A370,'Phụ kiện PPR'!$A$6:$H$533,7,0),0)</f>
        <v>25</v>
      </c>
      <c r="H370" s="1">
        <f>IFERROR(VLOOKUP(A370,'Ống PPR'!$A$6:$I$90,8,0),0)</f>
        <v>0</v>
      </c>
      <c r="I370">
        <f>IFERROR(VLOOKUP(A370,'Ống HDPE'!$A$7:$I$7905,8,0),0)</f>
        <v>0</v>
      </c>
      <c r="J370">
        <f>IFERROR(VLOOKUP(A370,'Ống Dismy'!$A$6:$M$1900,14,0),0)</f>
        <v>0</v>
      </c>
      <c r="K370">
        <f>IFERROR(VLOOKUP(A370,CP!$A$7:$J$16000,12,0),0)</f>
        <v>0</v>
      </c>
      <c r="L370">
        <f>IFERROR(VLOOKUP(A370,'Phụ kiện PVC'!$A$5:$I$465,10,0),0)</f>
        <v>0</v>
      </c>
      <c r="M370">
        <f>IFERROR(VLOOKUP(A370,'Ống miền Nam'!$A$7:$I$120,8,0),0)</f>
        <v>0</v>
      </c>
      <c r="N370">
        <f>IFERROR(VLOOKUP(A370,'Van vòi'!$A$6:$G$97,7,0),0)</f>
        <v>0</v>
      </c>
      <c r="O370">
        <f>IFERROR(VLOOKUP(A370,'Ống luồn dây điện'!$A$7:$I$26,8,0),0)</f>
        <v>0</v>
      </c>
      <c r="P370">
        <f>IFERROR(VLOOKUP(B370,'PK HDPE'!$A$6:$H$13,7,0),0)</f>
        <v>0</v>
      </c>
      <c r="R370" s="4">
        <f t="shared" si="17"/>
        <v>25</v>
      </c>
      <c r="S370" s="252">
        <v>0.1</v>
      </c>
      <c r="T370">
        <f t="shared" si="18"/>
        <v>3</v>
      </c>
      <c r="U370" s="4">
        <f t="shared" si="19"/>
        <v>28</v>
      </c>
      <c r="V370" s="4">
        <f>VLOOKUP(B370,[2]DG!$C$2:$E$6048,3,0)-R370</f>
        <v>51975</v>
      </c>
      <c r="W370" t="str">
        <f>VLOOKUP(A370,'[3]Danh mục full'!$A$4:$A$1739,1,0)</f>
        <v>12TRTUV2512</v>
      </c>
    </row>
    <row r="371" spans="1:23" hidden="1" x14ac:dyDescent="0.25">
      <c r="A371" t="s">
        <v>649</v>
      </c>
      <c r="B371" t="s">
        <v>649</v>
      </c>
      <c r="C371" t="s">
        <v>650</v>
      </c>
      <c r="D371" s="1">
        <v>4033517</v>
      </c>
      <c r="E371" s="1" t="s">
        <v>2</v>
      </c>
      <c r="F371" s="1" t="s">
        <v>2355</v>
      </c>
      <c r="G371" s="1">
        <f>IFERROR(VLOOKUP(A371,'Phụ kiện PPR'!$A$6:$H$533,7,0),0)</f>
        <v>25</v>
      </c>
      <c r="H371" s="1">
        <f>IFERROR(VLOOKUP(A371,'Ống PPR'!$A$6:$I$90,8,0),0)</f>
        <v>0</v>
      </c>
      <c r="I371">
        <f>IFERROR(VLOOKUP(A371,'Ống HDPE'!$A$7:$I$7905,8,0),0)</f>
        <v>0</v>
      </c>
      <c r="J371">
        <f>IFERROR(VLOOKUP(A371,'Ống Dismy'!$A$6:$M$1900,14,0),0)</f>
        <v>0</v>
      </c>
      <c r="K371">
        <f>IFERROR(VLOOKUP(A371,CP!$A$7:$J$16000,12,0),0)</f>
        <v>0</v>
      </c>
      <c r="L371">
        <f>IFERROR(VLOOKUP(A371,'Phụ kiện PVC'!$A$5:$I$465,10,0),0)</f>
        <v>0</v>
      </c>
      <c r="M371">
        <f>IFERROR(VLOOKUP(A371,'Ống miền Nam'!$A$7:$I$120,8,0),0)</f>
        <v>0</v>
      </c>
      <c r="N371">
        <f>IFERROR(VLOOKUP(A371,'Van vòi'!$A$6:$G$97,7,0),0)</f>
        <v>0</v>
      </c>
      <c r="O371">
        <f>IFERROR(VLOOKUP(A371,'Ống luồn dây điện'!$A$7:$I$26,8,0),0)</f>
        <v>0</v>
      </c>
      <c r="P371">
        <f>IFERROR(VLOOKUP(B371,'PK HDPE'!$A$6:$H$13,7,0),0)</f>
        <v>0</v>
      </c>
      <c r="R371" s="4">
        <f t="shared" si="17"/>
        <v>25</v>
      </c>
      <c r="S371" s="252">
        <v>0.1</v>
      </c>
      <c r="T371">
        <f t="shared" si="18"/>
        <v>3</v>
      </c>
      <c r="U371" s="4">
        <f t="shared" si="19"/>
        <v>28</v>
      </c>
      <c r="V371" s="4">
        <f>VLOOKUP(B371,[2]DG!$C$2:$E$6048,3,0)-R371</f>
        <v>75793</v>
      </c>
      <c r="W371" t="str">
        <f>VLOOKUP(A371,'[3]Danh mục full'!$A$4:$A$1739,1,0)</f>
        <v>12TRTUV2534</v>
      </c>
    </row>
    <row r="372" spans="1:23" hidden="1" x14ac:dyDescent="0.25">
      <c r="A372" t="s">
        <v>651</v>
      </c>
      <c r="B372" t="s">
        <v>651</v>
      </c>
      <c r="C372" t="s">
        <v>652</v>
      </c>
      <c r="D372" s="1">
        <v>238638301.59999999</v>
      </c>
      <c r="E372" s="1" t="s">
        <v>2</v>
      </c>
      <c r="F372" s="1" t="s">
        <v>2355</v>
      </c>
      <c r="G372" s="1">
        <f>IFERROR(VLOOKUP(A372,'Phụ kiện PPR'!$A$6:$H$533,7,0),0)</f>
        <v>20</v>
      </c>
      <c r="H372" s="1">
        <f>IFERROR(VLOOKUP(A372,'Ống PPR'!$A$6:$I$90,8,0),0)</f>
        <v>0</v>
      </c>
      <c r="I372">
        <f>IFERROR(VLOOKUP(A372,'Ống HDPE'!$A$7:$I$7905,8,0),0)</f>
        <v>0</v>
      </c>
      <c r="J372">
        <f>IFERROR(VLOOKUP(A372,'Ống Dismy'!$A$6:$M$1900,14,0),0)</f>
        <v>0</v>
      </c>
      <c r="K372">
        <f>IFERROR(VLOOKUP(A372,CP!$A$7:$J$16000,12,0),0)</f>
        <v>0</v>
      </c>
      <c r="L372">
        <f>IFERROR(VLOOKUP(A372,'Phụ kiện PVC'!$A$5:$I$465,10,0),0)</f>
        <v>0</v>
      </c>
      <c r="M372">
        <f>IFERROR(VLOOKUP(A372,'Ống miền Nam'!$A$7:$I$120,8,0),0)</f>
        <v>0</v>
      </c>
      <c r="N372">
        <f>IFERROR(VLOOKUP(A372,'Van vòi'!$A$6:$G$97,7,0),0)</f>
        <v>0</v>
      </c>
      <c r="O372">
        <f>IFERROR(VLOOKUP(A372,'Ống luồn dây điện'!$A$7:$I$26,8,0),0)</f>
        <v>0</v>
      </c>
      <c r="P372">
        <f>IFERROR(VLOOKUP(B372,'PK HDPE'!$A$6:$H$13,7,0),0)</f>
        <v>0</v>
      </c>
      <c r="R372" s="4">
        <f t="shared" si="17"/>
        <v>20</v>
      </c>
      <c r="S372" s="252">
        <v>0.1</v>
      </c>
      <c r="T372">
        <f t="shared" si="18"/>
        <v>2</v>
      </c>
      <c r="U372" s="4">
        <f t="shared" si="19"/>
        <v>22</v>
      </c>
      <c r="V372" s="4">
        <f>VLOOKUP(B372,[2]DG!$C$2:$E$6048,3,0)-R372</f>
        <v>40525</v>
      </c>
      <c r="W372" t="str">
        <f>VLOOKUP(A372,'[3]Danh mục full'!$A$4:$A$1739,1,0)</f>
        <v>12TRTX2012</v>
      </c>
    </row>
    <row r="373" spans="1:23" hidden="1" x14ac:dyDescent="0.25">
      <c r="A373" t="s">
        <v>653</v>
      </c>
      <c r="B373" t="s">
        <v>653</v>
      </c>
      <c r="C373" t="s">
        <v>654</v>
      </c>
      <c r="D373" s="1">
        <v>1212304809.3999999</v>
      </c>
      <c r="E373" s="1" t="s">
        <v>2</v>
      </c>
      <c r="F373" s="1" t="s">
        <v>2355</v>
      </c>
      <c r="G373" s="1">
        <f>IFERROR(VLOOKUP(A373,'Phụ kiện PPR'!$A$6:$H$533,7,0),0)</f>
        <v>25</v>
      </c>
      <c r="H373" s="1">
        <f>IFERROR(VLOOKUP(A373,'Ống PPR'!$A$6:$I$90,8,0),0)</f>
        <v>0</v>
      </c>
      <c r="I373">
        <f>IFERROR(VLOOKUP(A373,'Ống HDPE'!$A$7:$I$7905,8,0),0)</f>
        <v>0</v>
      </c>
      <c r="J373">
        <f>IFERROR(VLOOKUP(A373,'Ống Dismy'!$A$6:$M$1900,14,0),0)</f>
        <v>0</v>
      </c>
      <c r="K373">
        <f>IFERROR(VLOOKUP(A373,CP!$A$7:$J$16000,12,0),0)</f>
        <v>0</v>
      </c>
      <c r="L373">
        <f>IFERROR(VLOOKUP(A373,'Phụ kiện PVC'!$A$5:$I$465,10,0),0)</f>
        <v>0</v>
      </c>
      <c r="M373">
        <f>IFERROR(VLOOKUP(A373,'Ống miền Nam'!$A$7:$I$120,8,0),0)</f>
        <v>0</v>
      </c>
      <c r="N373">
        <f>IFERROR(VLOOKUP(A373,'Van vòi'!$A$6:$G$97,7,0),0)</f>
        <v>0</v>
      </c>
      <c r="O373">
        <f>IFERROR(VLOOKUP(A373,'Ống luồn dây điện'!$A$7:$I$26,8,0),0)</f>
        <v>0</v>
      </c>
      <c r="P373">
        <f>IFERROR(VLOOKUP(B373,'PK HDPE'!$A$6:$H$13,7,0),0)</f>
        <v>0</v>
      </c>
      <c r="R373" s="4">
        <f t="shared" si="17"/>
        <v>25</v>
      </c>
      <c r="S373" s="252">
        <v>0.1</v>
      </c>
      <c r="T373">
        <f t="shared" si="18"/>
        <v>3</v>
      </c>
      <c r="U373" s="4">
        <f t="shared" si="19"/>
        <v>28</v>
      </c>
      <c r="V373" s="4">
        <f>VLOOKUP(B373,[2]DG!$C$2:$E$6048,3,0)-R373</f>
        <v>43339</v>
      </c>
      <c r="W373" t="str">
        <f>VLOOKUP(A373,'[3]Danh mục full'!$A$4:$A$1739,1,0)</f>
        <v>12TRTX2512</v>
      </c>
    </row>
    <row r="374" spans="1:23" hidden="1" x14ac:dyDescent="0.25">
      <c r="A374" t="s">
        <v>655</v>
      </c>
      <c r="B374" t="s">
        <v>655</v>
      </c>
      <c r="C374" t="s">
        <v>656</v>
      </c>
      <c r="D374" s="1">
        <v>79734209.799999997</v>
      </c>
      <c r="E374" s="1" t="s">
        <v>2</v>
      </c>
      <c r="F374" s="1" t="s">
        <v>2355</v>
      </c>
      <c r="G374" s="1">
        <f>IFERROR(VLOOKUP(A374,'Phụ kiện PPR'!$A$6:$H$533,7,0),0)</f>
        <v>25</v>
      </c>
      <c r="H374" s="1">
        <f>IFERROR(VLOOKUP(A374,'Ống PPR'!$A$6:$I$90,8,0),0)</f>
        <v>0</v>
      </c>
      <c r="I374">
        <f>IFERROR(VLOOKUP(A374,'Ống HDPE'!$A$7:$I$7905,8,0),0)</f>
        <v>0</v>
      </c>
      <c r="J374">
        <f>IFERROR(VLOOKUP(A374,'Ống Dismy'!$A$6:$M$1900,14,0),0)</f>
        <v>0</v>
      </c>
      <c r="K374">
        <f>IFERROR(VLOOKUP(A374,CP!$A$7:$J$16000,12,0),0)</f>
        <v>0</v>
      </c>
      <c r="L374">
        <f>IFERROR(VLOOKUP(A374,'Phụ kiện PVC'!$A$5:$I$465,10,0),0)</f>
        <v>0</v>
      </c>
      <c r="M374">
        <f>IFERROR(VLOOKUP(A374,'Ống miền Nam'!$A$7:$I$120,8,0),0)</f>
        <v>0</v>
      </c>
      <c r="N374">
        <f>IFERROR(VLOOKUP(A374,'Van vòi'!$A$6:$G$97,7,0),0)</f>
        <v>0</v>
      </c>
      <c r="O374">
        <f>IFERROR(VLOOKUP(A374,'Ống luồn dây điện'!$A$7:$I$26,8,0),0)</f>
        <v>0</v>
      </c>
      <c r="P374">
        <f>IFERROR(VLOOKUP(B374,'PK HDPE'!$A$6:$H$13,7,0),0)</f>
        <v>0</v>
      </c>
      <c r="R374" s="4">
        <f t="shared" si="17"/>
        <v>25</v>
      </c>
      <c r="S374" s="252">
        <v>0.1</v>
      </c>
      <c r="T374">
        <f t="shared" si="18"/>
        <v>3</v>
      </c>
      <c r="U374" s="4">
        <f t="shared" si="19"/>
        <v>28</v>
      </c>
      <c r="V374" s="4">
        <f>VLOOKUP(B374,[2]DG!$C$2:$E$6048,3,0)-R374</f>
        <v>63157</v>
      </c>
      <c r="W374" t="str">
        <f>VLOOKUP(A374,'[3]Danh mục full'!$A$4:$A$1739,1,0)</f>
        <v>12TRTX2534</v>
      </c>
    </row>
    <row r="375" spans="1:23" hidden="1" x14ac:dyDescent="0.25">
      <c r="A375" t="s">
        <v>657</v>
      </c>
      <c r="B375" t="s">
        <v>657</v>
      </c>
      <c r="C375" t="s">
        <v>658</v>
      </c>
      <c r="D375" s="1">
        <v>676257</v>
      </c>
      <c r="E375" s="1" t="s">
        <v>2</v>
      </c>
      <c r="F375" s="1" t="s">
        <v>2355</v>
      </c>
      <c r="G375" s="1">
        <f>IFERROR(VLOOKUP(A375,'Phụ kiện PPR'!$A$6:$H$533,7,0),0)</f>
        <v>20</v>
      </c>
      <c r="H375" s="1">
        <f>IFERROR(VLOOKUP(A375,'Ống PPR'!$A$6:$I$90,8,0),0)</f>
        <v>0</v>
      </c>
      <c r="I375">
        <f>IFERROR(VLOOKUP(A375,'Ống HDPE'!$A$7:$I$7905,8,0),0)</f>
        <v>0</v>
      </c>
      <c r="J375">
        <f>IFERROR(VLOOKUP(A375,'Ống Dismy'!$A$6:$M$1900,14,0),0)</f>
        <v>0</v>
      </c>
      <c r="K375">
        <f>IFERROR(VLOOKUP(A375,CP!$A$7:$J$16000,12,0),0)</f>
        <v>0</v>
      </c>
      <c r="L375">
        <f>IFERROR(VLOOKUP(A375,'Phụ kiện PVC'!$A$5:$I$465,10,0),0)</f>
        <v>0</v>
      </c>
      <c r="M375">
        <f>IFERROR(VLOOKUP(A375,'Ống miền Nam'!$A$7:$I$120,8,0),0)</f>
        <v>0</v>
      </c>
      <c r="N375">
        <f>IFERROR(VLOOKUP(A375,'Van vòi'!$A$6:$G$97,7,0),0)</f>
        <v>0</v>
      </c>
      <c r="O375">
        <f>IFERROR(VLOOKUP(A375,'Ống luồn dây điện'!$A$7:$I$26,8,0),0)</f>
        <v>0</v>
      </c>
      <c r="P375">
        <f>IFERROR(VLOOKUP(B375,'PK HDPE'!$A$6:$H$13,7,0),0)</f>
        <v>0</v>
      </c>
      <c r="R375" s="4">
        <f t="shared" si="17"/>
        <v>20</v>
      </c>
      <c r="S375" s="252">
        <v>0.1</v>
      </c>
      <c r="T375">
        <f t="shared" si="18"/>
        <v>2</v>
      </c>
      <c r="U375" s="4">
        <f t="shared" si="19"/>
        <v>22</v>
      </c>
      <c r="V375" s="4">
        <f>VLOOKUP(B375,[2]DG!$C$2:$E$6048,3,0)-R375</f>
        <v>7798</v>
      </c>
      <c r="W375" t="str">
        <f>VLOOKUP(A375,'[3]Danh mục full'!$A$4:$A$1739,1,0)</f>
        <v>12TUV2020</v>
      </c>
    </row>
    <row r="376" spans="1:23" hidden="1" x14ac:dyDescent="0.25">
      <c r="A376" t="s">
        <v>659</v>
      </c>
      <c r="B376" t="s">
        <v>659</v>
      </c>
      <c r="C376" t="s">
        <v>660</v>
      </c>
      <c r="D376" s="1">
        <v>531600</v>
      </c>
      <c r="E376" s="1" t="s">
        <v>2</v>
      </c>
      <c r="F376" s="1" t="s">
        <v>2355</v>
      </c>
      <c r="G376" s="1" t="str">
        <f>IFERROR(VLOOKUP(A376,'Phụ kiện PPR'!$A$6:$H$533,7,0),0)</f>
        <v>25/20</v>
      </c>
      <c r="H376" s="1">
        <f>IFERROR(VLOOKUP(A376,'Ống PPR'!$A$6:$I$90,8,0),0)</f>
        <v>0</v>
      </c>
      <c r="I376">
        <f>IFERROR(VLOOKUP(A376,'Ống HDPE'!$A$7:$I$7905,8,0),0)</f>
        <v>0</v>
      </c>
      <c r="J376">
        <f>IFERROR(VLOOKUP(A376,'Ống Dismy'!$A$6:$M$1900,14,0),0)</f>
        <v>0</v>
      </c>
      <c r="K376">
        <f>IFERROR(VLOOKUP(A376,CP!$A$7:$J$16000,12,0),0)</f>
        <v>0</v>
      </c>
      <c r="L376">
        <f>IFERROR(VLOOKUP(A376,'Phụ kiện PVC'!$A$5:$I$465,10,0),0)</f>
        <v>0</v>
      </c>
      <c r="M376">
        <f>IFERROR(VLOOKUP(A376,'Ống miền Nam'!$A$7:$I$120,8,0),0)</f>
        <v>0</v>
      </c>
      <c r="N376">
        <f>IFERROR(VLOOKUP(A376,'Van vòi'!$A$6:$G$97,7,0),0)</f>
        <v>0</v>
      </c>
      <c r="O376">
        <f>IFERROR(VLOOKUP(A376,'Ống luồn dây điện'!$A$7:$I$26,8,0),0)</f>
        <v>0</v>
      </c>
      <c r="P376">
        <f>IFERROR(VLOOKUP(B376,'PK HDPE'!$A$6:$H$13,7,0),0)</f>
        <v>0</v>
      </c>
      <c r="R376" s="4">
        <f t="shared" si="17"/>
        <v>0</v>
      </c>
      <c r="S376" s="252">
        <v>0.1</v>
      </c>
      <c r="T376">
        <f t="shared" si="18"/>
        <v>0</v>
      </c>
      <c r="U376" s="4">
        <f t="shared" si="19"/>
        <v>0</v>
      </c>
      <c r="V376" s="4">
        <f>VLOOKUP(B376,[2]DG!$C$2:$E$6048,3,0)-R376</f>
        <v>12000</v>
      </c>
      <c r="W376" t="str">
        <f>VLOOKUP(A376,'[3]Danh mục full'!$A$4:$A$1739,1,0)</f>
        <v>12TUV2520</v>
      </c>
    </row>
    <row r="377" spans="1:23" hidden="1" x14ac:dyDescent="0.25">
      <c r="A377" t="s">
        <v>661</v>
      </c>
      <c r="B377" t="s">
        <v>661</v>
      </c>
      <c r="C377" t="s">
        <v>662</v>
      </c>
      <c r="D377" s="1">
        <v>21969240</v>
      </c>
      <c r="E377" s="1" t="s">
        <v>2</v>
      </c>
      <c r="F377" s="1" t="s">
        <v>2355</v>
      </c>
      <c r="G377" s="1">
        <f>IFERROR(VLOOKUP(A377,'Phụ kiện PPR'!$A$6:$H$533,7,0),0)</f>
        <v>25</v>
      </c>
      <c r="H377" s="1">
        <f>IFERROR(VLOOKUP(A377,'Ống PPR'!$A$6:$I$90,8,0),0)</f>
        <v>0</v>
      </c>
      <c r="I377">
        <f>IFERROR(VLOOKUP(A377,'Ống HDPE'!$A$7:$I$7905,8,0),0)</f>
        <v>0</v>
      </c>
      <c r="J377">
        <f>IFERROR(VLOOKUP(A377,'Ống Dismy'!$A$6:$M$1900,14,0),0)</f>
        <v>0</v>
      </c>
      <c r="K377">
        <f>IFERROR(VLOOKUP(A377,CP!$A$7:$J$16000,12,0),0)</f>
        <v>0</v>
      </c>
      <c r="L377">
        <f>IFERROR(VLOOKUP(A377,'Phụ kiện PVC'!$A$5:$I$465,10,0),0)</f>
        <v>0</v>
      </c>
      <c r="M377">
        <f>IFERROR(VLOOKUP(A377,'Ống miền Nam'!$A$7:$I$120,8,0),0)</f>
        <v>0</v>
      </c>
      <c r="N377">
        <f>IFERROR(VLOOKUP(A377,'Van vòi'!$A$6:$G$97,7,0),0)</f>
        <v>0</v>
      </c>
      <c r="O377">
        <f>IFERROR(VLOOKUP(A377,'Ống luồn dây điện'!$A$7:$I$26,8,0),0)</f>
        <v>0</v>
      </c>
      <c r="P377">
        <f>IFERROR(VLOOKUP(B377,'PK HDPE'!$A$6:$H$13,7,0),0)</f>
        <v>0</v>
      </c>
      <c r="R377" s="4">
        <f t="shared" si="17"/>
        <v>25</v>
      </c>
      <c r="S377" s="252">
        <v>0.1</v>
      </c>
      <c r="T377">
        <f t="shared" si="18"/>
        <v>3</v>
      </c>
      <c r="U377" s="4">
        <f t="shared" si="19"/>
        <v>28</v>
      </c>
      <c r="V377" s="4">
        <f>VLOOKUP(B377,[2]DG!$C$2:$E$6048,3,0)-R377</f>
        <v>11975</v>
      </c>
      <c r="W377" t="str">
        <f>VLOOKUP(A377,'[3]Danh mục full'!$A$4:$A$1739,1,0)</f>
        <v>12TUV2525</v>
      </c>
    </row>
    <row r="378" spans="1:23" hidden="1" x14ac:dyDescent="0.25">
      <c r="A378" t="s">
        <v>663</v>
      </c>
      <c r="B378" t="s">
        <v>663</v>
      </c>
      <c r="C378" t="s">
        <v>664</v>
      </c>
      <c r="D378" s="1">
        <v>711830</v>
      </c>
      <c r="E378" s="1" t="s">
        <v>2</v>
      </c>
      <c r="F378" s="1" t="s">
        <v>2355</v>
      </c>
      <c r="G378" s="1" t="str">
        <f>IFERROR(VLOOKUP(A378,'Phụ kiện PPR'!$A$6:$H$533,7,0),0)</f>
        <v>32/20</v>
      </c>
      <c r="H378" s="1">
        <f>IFERROR(VLOOKUP(A378,'Ống PPR'!$A$6:$I$90,8,0),0)</f>
        <v>0</v>
      </c>
      <c r="I378">
        <f>IFERROR(VLOOKUP(A378,'Ống HDPE'!$A$7:$I$7905,8,0),0)</f>
        <v>0</v>
      </c>
      <c r="J378">
        <f>IFERROR(VLOOKUP(A378,'Ống Dismy'!$A$6:$M$1900,14,0),0)</f>
        <v>0</v>
      </c>
      <c r="K378">
        <f>IFERROR(VLOOKUP(A378,CP!$A$7:$J$16000,12,0),0)</f>
        <v>0</v>
      </c>
      <c r="L378">
        <f>IFERROR(VLOOKUP(A378,'Phụ kiện PVC'!$A$5:$I$465,10,0),0)</f>
        <v>0</v>
      </c>
      <c r="M378">
        <f>IFERROR(VLOOKUP(A378,'Ống miền Nam'!$A$7:$I$120,8,0),0)</f>
        <v>0</v>
      </c>
      <c r="N378">
        <f>IFERROR(VLOOKUP(A378,'Van vòi'!$A$6:$G$97,7,0),0)</f>
        <v>0</v>
      </c>
      <c r="O378">
        <f>IFERROR(VLOOKUP(A378,'Ống luồn dây điện'!$A$7:$I$26,8,0),0)</f>
        <v>0</v>
      </c>
      <c r="P378">
        <f>IFERROR(VLOOKUP(B378,'PK HDPE'!$A$6:$H$13,7,0),0)</f>
        <v>0</v>
      </c>
      <c r="R378" s="4">
        <f t="shared" si="17"/>
        <v>0</v>
      </c>
      <c r="S378" s="252">
        <v>0.1</v>
      </c>
      <c r="T378">
        <f t="shared" si="18"/>
        <v>0</v>
      </c>
      <c r="U378" s="4">
        <f t="shared" si="19"/>
        <v>0</v>
      </c>
      <c r="V378" s="4">
        <f>VLOOKUP(B378,[2]DG!$C$2:$E$6048,3,0)-R378</f>
        <v>21182</v>
      </c>
      <c r="W378" t="str">
        <f>VLOOKUP(A378,'[3]Danh mục full'!$A$4:$A$1739,1,0)</f>
        <v>12TUV3220</v>
      </c>
    </row>
    <row r="379" spans="1:23" hidden="1" x14ac:dyDescent="0.25">
      <c r="A379" t="s">
        <v>665</v>
      </c>
      <c r="B379" t="s">
        <v>665</v>
      </c>
      <c r="C379" t="s">
        <v>666</v>
      </c>
      <c r="D379" s="1">
        <v>2317580</v>
      </c>
      <c r="E379" s="1" t="s">
        <v>2</v>
      </c>
      <c r="F379" s="1" t="s">
        <v>2355</v>
      </c>
      <c r="G379" s="1" t="str">
        <f>IFERROR(VLOOKUP(A379,'Phụ kiện PPR'!$A$6:$H$533,7,0),0)</f>
        <v>32/25</v>
      </c>
      <c r="H379" s="1">
        <f>IFERROR(VLOOKUP(A379,'Ống PPR'!$A$6:$I$90,8,0),0)</f>
        <v>0</v>
      </c>
      <c r="I379">
        <f>IFERROR(VLOOKUP(A379,'Ống HDPE'!$A$7:$I$7905,8,0),0)</f>
        <v>0</v>
      </c>
      <c r="J379">
        <f>IFERROR(VLOOKUP(A379,'Ống Dismy'!$A$6:$M$1900,14,0),0)</f>
        <v>0</v>
      </c>
      <c r="K379">
        <f>IFERROR(VLOOKUP(A379,CP!$A$7:$J$16000,12,0),0)</f>
        <v>0</v>
      </c>
      <c r="L379">
        <f>IFERROR(VLOOKUP(A379,'Phụ kiện PVC'!$A$5:$I$465,10,0),0)</f>
        <v>0</v>
      </c>
      <c r="M379">
        <f>IFERROR(VLOOKUP(A379,'Ống miền Nam'!$A$7:$I$120,8,0),0)</f>
        <v>0</v>
      </c>
      <c r="N379">
        <f>IFERROR(VLOOKUP(A379,'Van vòi'!$A$6:$G$97,7,0),0)</f>
        <v>0</v>
      </c>
      <c r="O379">
        <f>IFERROR(VLOOKUP(A379,'Ống luồn dây điện'!$A$7:$I$26,8,0),0)</f>
        <v>0</v>
      </c>
      <c r="P379">
        <f>IFERROR(VLOOKUP(B379,'PK HDPE'!$A$6:$H$13,7,0),0)</f>
        <v>0</v>
      </c>
      <c r="R379" s="4">
        <f t="shared" si="17"/>
        <v>0</v>
      </c>
      <c r="S379" s="252">
        <v>0.1</v>
      </c>
      <c r="T379">
        <f t="shared" si="18"/>
        <v>0</v>
      </c>
      <c r="U379" s="4">
        <f t="shared" si="19"/>
        <v>0</v>
      </c>
      <c r="V379" s="4">
        <f>VLOOKUP(B379,[2]DG!$C$2:$E$6048,3,0)-R379</f>
        <v>21182</v>
      </c>
      <c r="W379" t="str">
        <f>VLOOKUP(A379,'[3]Danh mục full'!$A$4:$A$1739,1,0)</f>
        <v>12TUV3225</v>
      </c>
    </row>
    <row r="380" spans="1:23" hidden="1" x14ac:dyDescent="0.25">
      <c r="A380" t="s">
        <v>667</v>
      </c>
      <c r="B380" t="s">
        <v>667</v>
      </c>
      <c r="C380" t="s">
        <v>668</v>
      </c>
      <c r="D380" s="1">
        <v>4132757.2</v>
      </c>
      <c r="E380" s="1" t="s">
        <v>2</v>
      </c>
      <c r="F380" s="1" t="s">
        <v>2355</v>
      </c>
      <c r="G380" s="1">
        <f>IFERROR(VLOOKUP(A380,'Phụ kiện PPR'!$A$6:$H$533,7,0),0)</f>
        <v>32</v>
      </c>
      <c r="H380" s="1">
        <f>IFERROR(VLOOKUP(A380,'Ống PPR'!$A$6:$I$90,8,0),0)</f>
        <v>0</v>
      </c>
      <c r="I380">
        <f>IFERROR(VLOOKUP(A380,'Ống HDPE'!$A$7:$I$7905,8,0),0)</f>
        <v>0</v>
      </c>
      <c r="J380">
        <f>IFERROR(VLOOKUP(A380,'Ống Dismy'!$A$6:$M$1900,14,0),0)</f>
        <v>0</v>
      </c>
      <c r="K380">
        <f>IFERROR(VLOOKUP(A380,CP!$A$7:$J$16000,12,0),0)</f>
        <v>0</v>
      </c>
      <c r="L380">
        <f>IFERROR(VLOOKUP(A380,'Phụ kiện PVC'!$A$5:$I$465,10,0),0)</f>
        <v>0</v>
      </c>
      <c r="M380">
        <f>IFERROR(VLOOKUP(A380,'Ống miền Nam'!$A$7:$I$120,8,0),0)</f>
        <v>0</v>
      </c>
      <c r="N380">
        <f>IFERROR(VLOOKUP(A380,'Van vòi'!$A$6:$G$97,7,0),0)</f>
        <v>0</v>
      </c>
      <c r="O380">
        <f>IFERROR(VLOOKUP(A380,'Ống luồn dây điện'!$A$7:$I$26,8,0),0)</f>
        <v>0</v>
      </c>
      <c r="P380">
        <f>IFERROR(VLOOKUP(B380,'PK HDPE'!$A$6:$H$13,7,0),0)</f>
        <v>0</v>
      </c>
      <c r="R380" s="4">
        <f t="shared" si="17"/>
        <v>32</v>
      </c>
      <c r="S380" s="252">
        <v>0.1</v>
      </c>
      <c r="T380">
        <f t="shared" si="18"/>
        <v>3</v>
      </c>
      <c r="U380" s="4">
        <f t="shared" si="19"/>
        <v>35</v>
      </c>
      <c r="V380" s="4">
        <f>VLOOKUP(B380,[2]DG!$C$2:$E$6048,3,0)-R380</f>
        <v>19695</v>
      </c>
      <c r="W380" t="str">
        <f>VLOOKUP(A380,'[3]Danh mục full'!$A$4:$A$1739,1,0)</f>
        <v>12TUV3232</v>
      </c>
    </row>
    <row r="381" spans="1:23" hidden="1" x14ac:dyDescent="0.25">
      <c r="A381" t="s">
        <v>669</v>
      </c>
      <c r="B381" t="s">
        <v>669</v>
      </c>
      <c r="C381" t="s">
        <v>670</v>
      </c>
      <c r="D381" s="1">
        <v>1933239</v>
      </c>
      <c r="E381" s="1" t="s">
        <v>2</v>
      </c>
      <c r="F381" s="1" t="s">
        <v>2355</v>
      </c>
      <c r="G381" s="1" t="str">
        <f>IFERROR(VLOOKUP(A381,'Phụ kiện PPR'!$A$6:$H$533,7,0),0)</f>
        <v>40/20</v>
      </c>
      <c r="H381" s="1">
        <f>IFERROR(VLOOKUP(A381,'Ống PPR'!$A$6:$I$90,8,0),0)</f>
        <v>0</v>
      </c>
      <c r="I381">
        <f>IFERROR(VLOOKUP(A381,'Ống HDPE'!$A$7:$I$7905,8,0),0)</f>
        <v>0</v>
      </c>
      <c r="J381">
        <f>IFERROR(VLOOKUP(A381,'Ống Dismy'!$A$6:$M$1900,14,0),0)</f>
        <v>0</v>
      </c>
      <c r="K381">
        <f>IFERROR(VLOOKUP(A381,CP!$A$7:$J$16000,12,0),0)</f>
        <v>0</v>
      </c>
      <c r="L381">
        <f>IFERROR(VLOOKUP(A381,'Phụ kiện PVC'!$A$5:$I$465,10,0),0)</f>
        <v>0</v>
      </c>
      <c r="M381">
        <f>IFERROR(VLOOKUP(A381,'Ống miền Nam'!$A$7:$I$120,8,0),0)</f>
        <v>0</v>
      </c>
      <c r="N381">
        <f>IFERROR(VLOOKUP(A381,'Van vòi'!$A$6:$G$97,7,0),0)</f>
        <v>0</v>
      </c>
      <c r="O381">
        <f>IFERROR(VLOOKUP(A381,'Ống luồn dây điện'!$A$7:$I$26,8,0),0)</f>
        <v>0</v>
      </c>
      <c r="P381">
        <f>IFERROR(VLOOKUP(B381,'PK HDPE'!$A$6:$H$13,7,0),0)</f>
        <v>0</v>
      </c>
      <c r="R381" s="4">
        <f t="shared" si="17"/>
        <v>0</v>
      </c>
      <c r="S381" s="252">
        <v>0.1</v>
      </c>
      <c r="T381">
        <f t="shared" si="18"/>
        <v>0</v>
      </c>
      <c r="U381" s="4">
        <f t="shared" si="19"/>
        <v>0</v>
      </c>
      <c r="V381" s="4">
        <f>VLOOKUP(B381,[2]DG!$C$2:$E$6048,3,0)-R381</f>
        <v>46455</v>
      </c>
      <c r="W381" t="str">
        <f>VLOOKUP(A381,'[3]Danh mục full'!$A$4:$A$1739,1,0)</f>
        <v>12TUV4020</v>
      </c>
    </row>
    <row r="382" spans="1:23" hidden="1" x14ac:dyDescent="0.25">
      <c r="A382" t="s">
        <v>671</v>
      </c>
      <c r="B382" t="s">
        <v>671</v>
      </c>
      <c r="C382" t="s">
        <v>672</v>
      </c>
      <c r="D382" s="1">
        <v>6001986</v>
      </c>
      <c r="E382" s="1" t="s">
        <v>2</v>
      </c>
      <c r="F382" s="1" t="s">
        <v>2355</v>
      </c>
      <c r="G382" s="1" t="str">
        <f>IFERROR(VLOOKUP(A382,'Phụ kiện PPR'!$A$6:$H$533,7,0),0)</f>
        <v>40/25</v>
      </c>
      <c r="H382" s="1">
        <f>IFERROR(VLOOKUP(A382,'Ống PPR'!$A$6:$I$90,8,0),0)</f>
        <v>0</v>
      </c>
      <c r="I382">
        <f>IFERROR(VLOOKUP(A382,'Ống HDPE'!$A$7:$I$7905,8,0),0)</f>
        <v>0</v>
      </c>
      <c r="J382">
        <f>IFERROR(VLOOKUP(A382,'Ống Dismy'!$A$6:$M$1900,14,0),0)</f>
        <v>0</v>
      </c>
      <c r="K382">
        <f>IFERROR(VLOOKUP(A382,CP!$A$7:$J$16000,12,0),0)</f>
        <v>0</v>
      </c>
      <c r="L382">
        <f>IFERROR(VLOOKUP(A382,'Phụ kiện PVC'!$A$5:$I$465,10,0),0)</f>
        <v>0</v>
      </c>
      <c r="M382">
        <f>IFERROR(VLOOKUP(A382,'Ống miền Nam'!$A$7:$I$120,8,0),0)</f>
        <v>0</v>
      </c>
      <c r="N382">
        <f>IFERROR(VLOOKUP(A382,'Van vòi'!$A$6:$G$97,7,0),0)</f>
        <v>0</v>
      </c>
      <c r="O382">
        <f>IFERROR(VLOOKUP(A382,'Ống luồn dây điện'!$A$7:$I$26,8,0),0)</f>
        <v>0</v>
      </c>
      <c r="P382">
        <f>IFERROR(VLOOKUP(B382,'PK HDPE'!$A$6:$H$13,7,0),0)</f>
        <v>0</v>
      </c>
      <c r="R382" s="4">
        <f t="shared" si="17"/>
        <v>0</v>
      </c>
      <c r="S382" s="252">
        <v>0.1</v>
      </c>
      <c r="T382">
        <f t="shared" si="18"/>
        <v>0</v>
      </c>
      <c r="U382" s="4">
        <f t="shared" si="19"/>
        <v>0</v>
      </c>
      <c r="V382" s="4">
        <f>VLOOKUP(B382,[2]DG!$C$2:$E$6048,3,0)-R382</f>
        <v>46455</v>
      </c>
      <c r="W382" t="str">
        <f>VLOOKUP(A382,'[3]Danh mục full'!$A$4:$A$1739,1,0)</f>
        <v>12TUV4025</v>
      </c>
    </row>
    <row r="383" spans="1:23" hidden="1" x14ac:dyDescent="0.25">
      <c r="A383" t="s">
        <v>673</v>
      </c>
      <c r="B383" t="s">
        <v>673</v>
      </c>
      <c r="C383" t="s">
        <v>674</v>
      </c>
      <c r="D383" s="1">
        <v>2294877</v>
      </c>
      <c r="E383" s="1" t="s">
        <v>2</v>
      </c>
      <c r="F383" s="1" t="s">
        <v>2355</v>
      </c>
      <c r="G383" s="1" t="str">
        <f>IFERROR(VLOOKUP(A383,'Phụ kiện PPR'!$A$6:$H$533,7,0),0)</f>
        <v>40/32</v>
      </c>
      <c r="H383" s="1">
        <f>IFERROR(VLOOKUP(A383,'Ống PPR'!$A$6:$I$90,8,0),0)</f>
        <v>0</v>
      </c>
      <c r="I383">
        <f>IFERROR(VLOOKUP(A383,'Ống HDPE'!$A$7:$I$7905,8,0),0)</f>
        <v>0</v>
      </c>
      <c r="J383">
        <f>IFERROR(VLOOKUP(A383,'Ống Dismy'!$A$6:$M$1900,14,0),0)</f>
        <v>0</v>
      </c>
      <c r="K383">
        <f>IFERROR(VLOOKUP(A383,CP!$A$7:$J$16000,12,0),0)</f>
        <v>0</v>
      </c>
      <c r="L383">
        <f>IFERROR(VLOOKUP(A383,'Phụ kiện PVC'!$A$5:$I$465,10,0),0)</f>
        <v>0</v>
      </c>
      <c r="M383">
        <f>IFERROR(VLOOKUP(A383,'Ống miền Nam'!$A$7:$I$120,8,0),0)</f>
        <v>0</v>
      </c>
      <c r="N383">
        <f>IFERROR(VLOOKUP(A383,'Van vòi'!$A$6:$G$97,7,0),0)</f>
        <v>0</v>
      </c>
      <c r="O383">
        <f>IFERROR(VLOOKUP(A383,'Ống luồn dây điện'!$A$7:$I$26,8,0),0)</f>
        <v>0</v>
      </c>
      <c r="P383">
        <f>IFERROR(VLOOKUP(B383,'PK HDPE'!$A$6:$H$13,7,0),0)</f>
        <v>0</v>
      </c>
      <c r="R383" s="4">
        <f t="shared" si="17"/>
        <v>0</v>
      </c>
      <c r="S383" s="252">
        <v>0.1</v>
      </c>
      <c r="T383">
        <f t="shared" si="18"/>
        <v>0</v>
      </c>
      <c r="U383" s="4">
        <f t="shared" si="19"/>
        <v>0</v>
      </c>
      <c r="V383" s="4">
        <f>VLOOKUP(B383,[2]DG!$C$2:$E$6048,3,0)-R383</f>
        <v>46455</v>
      </c>
      <c r="W383" t="str">
        <f>VLOOKUP(A383,'[3]Danh mục full'!$A$4:$A$1739,1,0)</f>
        <v>12TUV4032</v>
      </c>
    </row>
    <row r="384" spans="1:23" hidden="1" x14ac:dyDescent="0.25">
      <c r="A384" t="s">
        <v>675</v>
      </c>
      <c r="B384" t="s">
        <v>675</v>
      </c>
      <c r="C384" t="s">
        <v>676</v>
      </c>
      <c r="D384" s="1">
        <v>4717241.2</v>
      </c>
      <c r="E384" s="1" t="s">
        <v>2</v>
      </c>
      <c r="F384" s="1" t="s">
        <v>2355</v>
      </c>
      <c r="G384" s="1">
        <f>IFERROR(VLOOKUP(A384,'Phụ kiện PPR'!$A$6:$H$533,7,0),0)</f>
        <v>40</v>
      </c>
      <c r="H384" s="1">
        <f>IFERROR(VLOOKUP(A384,'Ống PPR'!$A$6:$I$90,8,0),0)</f>
        <v>0</v>
      </c>
      <c r="I384">
        <f>IFERROR(VLOOKUP(A384,'Ống HDPE'!$A$7:$I$7905,8,0),0)</f>
        <v>0</v>
      </c>
      <c r="J384">
        <f>IFERROR(VLOOKUP(A384,'Ống Dismy'!$A$6:$M$1900,14,0),0)</f>
        <v>0</v>
      </c>
      <c r="K384">
        <f>IFERROR(VLOOKUP(A384,CP!$A$7:$J$16000,12,0),0)</f>
        <v>0</v>
      </c>
      <c r="L384">
        <f>IFERROR(VLOOKUP(A384,'Phụ kiện PVC'!$A$5:$I$465,10,0),0)</f>
        <v>0</v>
      </c>
      <c r="M384">
        <f>IFERROR(VLOOKUP(A384,'Ống miền Nam'!$A$7:$I$120,8,0),0)</f>
        <v>0</v>
      </c>
      <c r="N384">
        <f>IFERROR(VLOOKUP(A384,'Van vòi'!$A$6:$G$97,7,0),0)</f>
        <v>0</v>
      </c>
      <c r="O384">
        <f>IFERROR(VLOOKUP(A384,'Ống luồn dây điện'!$A$7:$I$26,8,0),0)</f>
        <v>0</v>
      </c>
      <c r="P384">
        <f>IFERROR(VLOOKUP(B384,'PK HDPE'!$A$6:$H$13,7,0),0)</f>
        <v>0</v>
      </c>
      <c r="R384" s="4">
        <f t="shared" si="17"/>
        <v>40</v>
      </c>
      <c r="S384" s="252">
        <v>0.1</v>
      </c>
      <c r="T384">
        <f t="shared" si="18"/>
        <v>4</v>
      </c>
      <c r="U384" s="4">
        <f t="shared" si="19"/>
        <v>44</v>
      </c>
      <c r="V384" s="4">
        <f>VLOOKUP(B384,[2]DG!$C$2:$E$6048,3,0)-R384</f>
        <v>31597</v>
      </c>
      <c r="W384" t="str">
        <f>VLOOKUP(A384,'[3]Danh mục full'!$A$4:$A$1739,1,0)</f>
        <v>12TUV4040</v>
      </c>
    </row>
    <row r="385" spans="1:23" hidden="1" x14ac:dyDescent="0.25">
      <c r="A385" t="s">
        <v>677</v>
      </c>
      <c r="B385" t="s">
        <v>677</v>
      </c>
      <c r="C385" t="s">
        <v>678</v>
      </c>
      <c r="D385" s="1">
        <v>2316076</v>
      </c>
      <c r="E385" s="1" t="s">
        <v>2</v>
      </c>
      <c r="F385" s="1" t="s">
        <v>2355</v>
      </c>
      <c r="G385" s="1" t="str">
        <f>IFERROR(VLOOKUP(A385,'Phụ kiện PPR'!$A$6:$H$533,7,0),0)</f>
        <v>50/20</v>
      </c>
      <c r="H385" s="1">
        <f>IFERROR(VLOOKUP(A385,'Ống PPR'!$A$6:$I$90,8,0),0)</f>
        <v>0</v>
      </c>
      <c r="I385">
        <f>IFERROR(VLOOKUP(A385,'Ống HDPE'!$A$7:$I$7905,8,0),0)</f>
        <v>0</v>
      </c>
      <c r="J385">
        <f>IFERROR(VLOOKUP(A385,'Ống Dismy'!$A$6:$M$1900,14,0),0)</f>
        <v>0</v>
      </c>
      <c r="K385">
        <f>IFERROR(VLOOKUP(A385,CP!$A$7:$J$16000,12,0),0)</f>
        <v>0</v>
      </c>
      <c r="L385">
        <f>IFERROR(VLOOKUP(A385,'Phụ kiện PVC'!$A$5:$I$465,10,0),0)</f>
        <v>0</v>
      </c>
      <c r="M385">
        <f>IFERROR(VLOOKUP(A385,'Ống miền Nam'!$A$7:$I$120,8,0),0)</f>
        <v>0</v>
      </c>
      <c r="N385">
        <f>IFERROR(VLOOKUP(A385,'Van vòi'!$A$6:$G$97,7,0),0)</f>
        <v>0</v>
      </c>
      <c r="O385">
        <f>IFERROR(VLOOKUP(A385,'Ống luồn dây điện'!$A$7:$I$26,8,0),0)</f>
        <v>0</v>
      </c>
      <c r="P385">
        <f>IFERROR(VLOOKUP(B385,'PK HDPE'!$A$6:$H$13,7,0),0)</f>
        <v>0</v>
      </c>
      <c r="R385" s="4">
        <f t="shared" si="17"/>
        <v>0</v>
      </c>
      <c r="S385" s="252">
        <v>0.1</v>
      </c>
      <c r="T385">
        <f t="shared" si="18"/>
        <v>0</v>
      </c>
      <c r="U385" s="4">
        <f t="shared" si="19"/>
        <v>0</v>
      </c>
      <c r="V385" s="4">
        <f>VLOOKUP(B385,[2]DG!$C$2:$E$6048,3,0)-R385</f>
        <v>82364</v>
      </c>
      <c r="W385" t="str">
        <f>VLOOKUP(A385,'[3]Danh mục full'!$A$4:$A$1739,1,0)</f>
        <v>12TUV5020</v>
      </c>
    </row>
    <row r="386" spans="1:23" hidden="1" x14ac:dyDescent="0.25">
      <c r="A386" t="s">
        <v>679</v>
      </c>
      <c r="B386" t="s">
        <v>679</v>
      </c>
      <c r="C386" t="s">
        <v>680</v>
      </c>
      <c r="D386" s="1">
        <v>53919243.600000001</v>
      </c>
      <c r="E386" s="1" t="s">
        <v>2</v>
      </c>
      <c r="F386" s="1" t="s">
        <v>2355</v>
      </c>
      <c r="G386" s="1" t="str">
        <f>IFERROR(VLOOKUP(A386,'Phụ kiện PPR'!$A$6:$H$533,7,0),0)</f>
        <v>50/25</v>
      </c>
      <c r="H386" s="1">
        <f>IFERROR(VLOOKUP(A386,'Ống PPR'!$A$6:$I$90,8,0),0)</f>
        <v>0</v>
      </c>
      <c r="I386">
        <f>IFERROR(VLOOKUP(A386,'Ống HDPE'!$A$7:$I$7905,8,0),0)</f>
        <v>0</v>
      </c>
      <c r="J386">
        <f>IFERROR(VLOOKUP(A386,'Ống Dismy'!$A$6:$M$1900,14,0),0)</f>
        <v>0</v>
      </c>
      <c r="K386">
        <f>IFERROR(VLOOKUP(A386,CP!$A$7:$J$16000,12,0),0)</f>
        <v>0</v>
      </c>
      <c r="L386">
        <f>IFERROR(VLOOKUP(A386,'Phụ kiện PVC'!$A$5:$I$465,10,0),0)</f>
        <v>0</v>
      </c>
      <c r="M386">
        <f>IFERROR(VLOOKUP(A386,'Ống miền Nam'!$A$7:$I$120,8,0),0)</f>
        <v>0</v>
      </c>
      <c r="N386">
        <f>IFERROR(VLOOKUP(A386,'Van vòi'!$A$6:$G$97,7,0),0)</f>
        <v>0</v>
      </c>
      <c r="O386">
        <f>IFERROR(VLOOKUP(A386,'Ống luồn dây điện'!$A$7:$I$26,8,0),0)</f>
        <v>0</v>
      </c>
      <c r="P386">
        <f>IFERROR(VLOOKUP(B386,'PK HDPE'!$A$6:$H$13,7,0),0)</f>
        <v>0</v>
      </c>
      <c r="R386" s="4">
        <f t="shared" si="17"/>
        <v>0</v>
      </c>
      <c r="S386" s="252">
        <v>0.1</v>
      </c>
      <c r="T386">
        <f t="shared" si="18"/>
        <v>0</v>
      </c>
      <c r="U386" s="4">
        <f t="shared" si="19"/>
        <v>0</v>
      </c>
      <c r="V386" s="4">
        <f>VLOOKUP(B386,[2]DG!$C$2:$E$6048,3,0)-R386</f>
        <v>82364</v>
      </c>
      <c r="W386" t="str">
        <f>VLOOKUP(A386,'[3]Danh mục full'!$A$4:$A$1739,1,0)</f>
        <v>12TUV5025</v>
      </c>
    </row>
    <row r="387" spans="1:23" hidden="1" x14ac:dyDescent="0.25">
      <c r="A387" t="s">
        <v>681</v>
      </c>
      <c r="B387" t="s">
        <v>681</v>
      </c>
      <c r="C387" t="s">
        <v>682</v>
      </c>
      <c r="D387" s="1">
        <v>5345096.3999999994</v>
      </c>
      <c r="E387" s="1" t="s">
        <v>2</v>
      </c>
      <c r="F387" s="1" t="s">
        <v>2355</v>
      </c>
      <c r="G387" s="1" t="str">
        <f>IFERROR(VLOOKUP(A387,'Phụ kiện PPR'!$A$6:$H$533,7,0),0)</f>
        <v>50/32</v>
      </c>
      <c r="H387" s="1">
        <f>IFERROR(VLOOKUP(A387,'Ống PPR'!$A$6:$I$90,8,0),0)</f>
        <v>0</v>
      </c>
      <c r="I387">
        <f>IFERROR(VLOOKUP(A387,'Ống HDPE'!$A$7:$I$7905,8,0),0)</f>
        <v>0</v>
      </c>
      <c r="J387">
        <f>IFERROR(VLOOKUP(A387,'Ống Dismy'!$A$6:$M$1900,14,0),0)</f>
        <v>0</v>
      </c>
      <c r="K387">
        <f>IFERROR(VLOOKUP(A387,CP!$A$7:$J$16000,12,0),0)</f>
        <v>0</v>
      </c>
      <c r="L387">
        <f>IFERROR(VLOOKUP(A387,'Phụ kiện PVC'!$A$5:$I$465,10,0),0)</f>
        <v>0</v>
      </c>
      <c r="M387">
        <f>IFERROR(VLOOKUP(A387,'Ống miền Nam'!$A$7:$I$120,8,0),0)</f>
        <v>0</v>
      </c>
      <c r="N387">
        <f>IFERROR(VLOOKUP(A387,'Van vòi'!$A$6:$G$97,7,0),0)</f>
        <v>0</v>
      </c>
      <c r="O387">
        <f>IFERROR(VLOOKUP(A387,'Ống luồn dây điện'!$A$7:$I$26,8,0),0)</f>
        <v>0</v>
      </c>
      <c r="P387">
        <f>IFERROR(VLOOKUP(B387,'PK HDPE'!$A$6:$H$13,7,0),0)</f>
        <v>0</v>
      </c>
      <c r="R387" s="4">
        <f t="shared" si="17"/>
        <v>0</v>
      </c>
      <c r="S387" s="252">
        <v>0.1</v>
      </c>
      <c r="T387">
        <f t="shared" si="18"/>
        <v>0</v>
      </c>
      <c r="U387" s="4">
        <f t="shared" si="19"/>
        <v>0</v>
      </c>
      <c r="V387" s="4">
        <f>VLOOKUP(B387,[2]DG!$C$2:$E$6048,3,0)-R387</f>
        <v>82364</v>
      </c>
      <c r="W387" t="str">
        <f>VLOOKUP(A387,'[3]Danh mục full'!$A$4:$A$1739,1,0)</f>
        <v>12TUV5032</v>
      </c>
    </row>
    <row r="388" spans="1:23" hidden="1" x14ac:dyDescent="0.25">
      <c r="A388" t="s">
        <v>683</v>
      </c>
      <c r="B388" t="s">
        <v>683</v>
      </c>
      <c r="C388" t="s">
        <v>684</v>
      </c>
      <c r="D388" s="1">
        <v>5997747.4400000004</v>
      </c>
      <c r="E388" s="1" t="s">
        <v>2</v>
      </c>
      <c r="F388" s="1" t="s">
        <v>2355</v>
      </c>
      <c r="G388" s="1" t="str">
        <f>IFERROR(VLOOKUP(A388,'Phụ kiện PPR'!$A$6:$H$533,7,0),0)</f>
        <v>50/40</v>
      </c>
      <c r="H388" s="1">
        <f>IFERROR(VLOOKUP(A388,'Ống PPR'!$A$6:$I$90,8,0),0)</f>
        <v>0</v>
      </c>
      <c r="I388">
        <f>IFERROR(VLOOKUP(A388,'Ống HDPE'!$A$7:$I$7905,8,0),0)</f>
        <v>0</v>
      </c>
      <c r="J388">
        <f>IFERROR(VLOOKUP(A388,'Ống Dismy'!$A$6:$M$1900,14,0),0)</f>
        <v>0</v>
      </c>
      <c r="K388">
        <f>IFERROR(VLOOKUP(A388,CP!$A$7:$J$16000,12,0),0)</f>
        <v>0</v>
      </c>
      <c r="L388">
        <f>IFERROR(VLOOKUP(A388,'Phụ kiện PVC'!$A$5:$I$465,10,0),0)</f>
        <v>0</v>
      </c>
      <c r="M388">
        <f>IFERROR(VLOOKUP(A388,'Ống miền Nam'!$A$7:$I$120,8,0),0)</f>
        <v>0</v>
      </c>
      <c r="N388">
        <f>IFERROR(VLOOKUP(A388,'Van vòi'!$A$6:$G$97,7,0),0)</f>
        <v>0</v>
      </c>
      <c r="O388">
        <f>IFERROR(VLOOKUP(A388,'Ống luồn dây điện'!$A$7:$I$26,8,0),0)</f>
        <v>0</v>
      </c>
      <c r="P388">
        <f>IFERROR(VLOOKUP(B388,'PK HDPE'!$A$6:$H$13,7,0),0)</f>
        <v>0</v>
      </c>
      <c r="R388" s="4">
        <f t="shared" si="17"/>
        <v>0</v>
      </c>
      <c r="S388" s="252">
        <v>0.1</v>
      </c>
      <c r="T388">
        <f t="shared" si="18"/>
        <v>0</v>
      </c>
      <c r="U388" s="4">
        <f t="shared" si="19"/>
        <v>0</v>
      </c>
      <c r="V388" s="4">
        <f>VLOOKUP(B388,[2]DG!$C$2:$E$6048,3,0)-R388</f>
        <v>82364</v>
      </c>
      <c r="W388" t="str">
        <f>VLOOKUP(A388,'[3]Danh mục full'!$A$4:$A$1739,1,0)</f>
        <v>12TUV5040</v>
      </c>
    </row>
    <row r="389" spans="1:23" hidden="1" x14ac:dyDescent="0.25">
      <c r="A389" t="s">
        <v>685</v>
      </c>
      <c r="B389" t="s">
        <v>685</v>
      </c>
      <c r="C389" t="s">
        <v>686</v>
      </c>
      <c r="D389" s="1">
        <v>28376561.440000001</v>
      </c>
      <c r="E389" s="1" t="s">
        <v>2</v>
      </c>
      <c r="F389" s="1" t="s">
        <v>2355</v>
      </c>
      <c r="G389" s="1">
        <f>IFERROR(VLOOKUP(A389,'Phụ kiện PPR'!$A$6:$H$533,7,0),0)</f>
        <v>50</v>
      </c>
      <c r="H389" s="1">
        <f>IFERROR(VLOOKUP(A389,'Ống PPR'!$A$6:$I$90,8,0),0)</f>
        <v>0</v>
      </c>
      <c r="I389">
        <f>IFERROR(VLOOKUP(A389,'Ống HDPE'!$A$7:$I$7905,8,0),0)</f>
        <v>0</v>
      </c>
      <c r="J389">
        <f>IFERROR(VLOOKUP(A389,'Ống Dismy'!$A$6:$M$1900,14,0),0)</f>
        <v>0</v>
      </c>
      <c r="K389">
        <f>IFERROR(VLOOKUP(A389,CP!$A$7:$J$16000,12,0),0)</f>
        <v>0</v>
      </c>
      <c r="L389">
        <f>IFERROR(VLOOKUP(A389,'Phụ kiện PVC'!$A$5:$I$465,10,0),0)</f>
        <v>0</v>
      </c>
      <c r="M389">
        <f>IFERROR(VLOOKUP(A389,'Ống miền Nam'!$A$7:$I$120,8,0),0)</f>
        <v>0</v>
      </c>
      <c r="N389">
        <f>IFERROR(VLOOKUP(A389,'Van vòi'!$A$6:$G$97,7,0),0)</f>
        <v>0</v>
      </c>
      <c r="O389">
        <f>IFERROR(VLOOKUP(A389,'Ống luồn dây điện'!$A$7:$I$26,8,0),0)</f>
        <v>0</v>
      </c>
      <c r="P389">
        <f>IFERROR(VLOOKUP(B389,'PK HDPE'!$A$6:$H$13,7,0),0)</f>
        <v>0</v>
      </c>
      <c r="R389" s="4">
        <f t="shared" ref="R389:R452" si="20">SUM(G389:Q389)</f>
        <v>50</v>
      </c>
      <c r="S389" s="252">
        <v>0.1</v>
      </c>
      <c r="T389">
        <f t="shared" si="18"/>
        <v>5</v>
      </c>
      <c r="U389" s="4">
        <f t="shared" si="19"/>
        <v>55</v>
      </c>
      <c r="V389" s="4">
        <f>VLOOKUP(B389,[2]DG!$C$2:$E$6048,3,0)-R389</f>
        <v>63132</v>
      </c>
      <c r="W389" t="str">
        <f>VLOOKUP(A389,'[3]Danh mục full'!$A$4:$A$1739,1,0)</f>
        <v>12TUV5050</v>
      </c>
    </row>
    <row r="390" spans="1:23" hidden="1" x14ac:dyDescent="0.25">
      <c r="A390" t="s">
        <v>2463</v>
      </c>
      <c r="B390" t="s">
        <v>2463</v>
      </c>
      <c r="C390" t="s">
        <v>2464</v>
      </c>
      <c r="D390" s="1">
        <f>VLOOKUP(A390,[4]Sheet1!$B$5:$J$2530,9,0)</f>
        <v>557</v>
      </c>
      <c r="E390" s="1" t="s">
        <v>2</v>
      </c>
      <c r="F390" s="1" t="s">
        <v>2355</v>
      </c>
      <c r="G390" s="1" t="str">
        <f>IFERROR(VLOOKUP(A390,'Phụ kiện PPR'!$A$6:$H$533,7,0),0)</f>
        <v>63/20</v>
      </c>
      <c r="H390" s="1">
        <f>IFERROR(VLOOKUP(A390,'Ống PPR'!$A$6:$I$90,8,0),0)</f>
        <v>0</v>
      </c>
      <c r="I390">
        <f>IFERROR(VLOOKUP(A390,'Ống HDPE'!$A$7:$I$7905,8,0),0)</f>
        <v>0</v>
      </c>
      <c r="J390">
        <f>IFERROR(VLOOKUP(A390,'Ống Dismy'!$A$6:$M$1900,14,0),0)</f>
        <v>0</v>
      </c>
      <c r="K390">
        <f>IFERROR(VLOOKUP(A390,CP!$A$7:$J$16000,12,0),0)</f>
        <v>0</v>
      </c>
      <c r="L390">
        <f>IFERROR(VLOOKUP(A390,'Phụ kiện PVC'!$A$5:$I$465,10,0),0)</f>
        <v>0</v>
      </c>
      <c r="M390">
        <f>IFERROR(VLOOKUP(A390,'Ống miền Nam'!$A$7:$I$120,8,0),0)</f>
        <v>0</v>
      </c>
      <c r="N390">
        <f>IFERROR(VLOOKUP(A390,'Van vòi'!$A$6:$G$97,7,0),0)</f>
        <v>0</v>
      </c>
      <c r="O390">
        <f>IFERROR(VLOOKUP(A390,'Ống luồn dây điện'!$A$7:$I$26,8,0),0)</f>
        <v>0</v>
      </c>
      <c r="P390">
        <f>IFERROR(VLOOKUP(B390,'PK HDPE'!$A$6:$H$13,7,0),0)</f>
        <v>0</v>
      </c>
      <c r="R390" s="4">
        <f t="shared" si="20"/>
        <v>0</v>
      </c>
      <c r="S390" s="252">
        <v>0.1</v>
      </c>
      <c r="T390">
        <f t="shared" si="18"/>
        <v>0</v>
      </c>
      <c r="U390" s="4">
        <f t="shared" si="19"/>
        <v>0</v>
      </c>
      <c r="V390" s="4">
        <f>VLOOKUP(B390,[2]DG!$C$2:$E$6048,3,0)-R390</f>
        <v>143364</v>
      </c>
      <c r="W390" t="str">
        <f>VLOOKUP(A390,'[3]Danh mục full'!$A$4:$A$1739,1,0)</f>
        <v>12TUV6320</v>
      </c>
    </row>
    <row r="391" spans="1:23" x14ac:dyDescent="0.25">
      <c r="A391" t="s">
        <v>2465</v>
      </c>
      <c r="B391" t="s">
        <v>2465</v>
      </c>
      <c r="C391" t="s">
        <v>2466</v>
      </c>
      <c r="D391" s="1">
        <f>VLOOKUP(A391,[4]Sheet1!$B$5:$J$2530,9,0)</f>
        <v>579</v>
      </c>
      <c r="E391" s="1" t="s">
        <v>2</v>
      </c>
      <c r="F391" s="1" t="s">
        <v>2355</v>
      </c>
      <c r="G391" s="1" t="str">
        <f>IFERROR(VLOOKUP(A391,'Phụ kiện PPR'!$A$6:$H$533,7,0),0)</f>
        <v>63/25</v>
      </c>
      <c r="H391" s="1">
        <f>IFERROR(VLOOKUP(A391,'Ống PPR'!$A$6:$I$90,8,0),0)</f>
        <v>0</v>
      </c>
      <c r="I391">
        <f>IFERROR(VLOOKUP(A391,'Ống HDPE'!$A$7:$I$7905,8,0),0)</f>
        <v>0</v>
      </c>
      <c r="J391">
        <f>IFERROR(VLOOKUP(A391,'Ống Dismy'!$A$6:$M$1900,14,0),0)</f>
        <v>0</v>
      </c>
      <c r="K391">
        <f>IFERROR(VLOOKUP(A391,CP!$A$7:$J$16000,12,0),0)</f>
        <v>0</v>
      </c>
      <c r="L391">
        <f>IFERROR(VLOOKUP(A391,'Phụ kiện PVC'!$A$5:$I$465,10,0),0)</f>
        <v>0</v>
      </c>
      <c r="M391">
        <f>IFERROR(VLOOKUP(A391,'Ống miền Nam'!$A$7:$I$120,8,0),0)</f>
        <v>0</v>
      </c>
      <c r="N391">
        <f>IFERROR(VLOOKUP(A391,'Van vòi'!$A$6:$G$97,7,0),0)</f>
        <v>0</v>
      </c>
      <c r="O391">
        <f>IFERROR(VLOOKUP(A391,'Ống luồn dây điện'!$A$7:$I$26,8,0),0)</f>
        <v>0</v>
      </c>
      <c r="P391">
        <f>IFERROR(VLOOKUP(B391,'PK HDPE'!$A$6:$H$13,7,0),0)</f>
        <v>0</v>
      </c>
      <c r="Q391" t="s">
        <v>5307</v>
      </c>
      <c r="R391" s="4">
        <f t="shared" si="20"/>
        <v>0</v>
      </c>
      <c r="S391" s="252">
        <v>0.1</v>
      </c>
      <c r="T391">
        <f t="shared" si="18"/>
        <v>0</v>
      </c>
      <c r="U391" s="4">
        <f t="shared" si="19"/>
        <v>0</v>
      </c>
      <c r="V391" s="4" t="e">
        <f>VLOOKUP(B391,[2]DG!$C$2:$E$6048,3,0)-R391</f>
        <v>#N/A</v>
      </c>
      <c r="W391" t="e">
        <f>VLOOKUP(A391,'[3]Danh mục full'!$A$4:$A$1739,1,0)</f>
        <v>#N/A</v>
      </c>
    </row>
    <row r="392" spans="1:23" x14ac:dyDescent="0.25">
      <c r="A392" t="s">
        <v>687</v>
      </c>
      <c r="B392" t="s">
        <v>687</v>
      </c>
      <c r="C392" t="s">
        <v>688</v>
      </c>
      <c r="D392" s="1">
        <v>174720</v>
      </c>
      <c r="E392" s="1" t="s">
        <v>2</v>
      </c>
      <c r="F392" s="1" t="s">
        <v>2355</v>
      </c>
      <c r="G392" s="1" t="str">
        <f>IFERROR(VLOOKUP(A392,'Phụ kiện PPR'!$A$6:$H$533,7,0),0)</f>
        <v>63/32</v>
      </c>
      <c r="H392" s="1">
        <f>IFERROR(VLOOKUP(A392,'Ống PPR'!$A$6:$I$90,8,0),0)</f>
        <v>0</v>
      </c>
      <c r="I392">
        <f>IFERROR(VLOOKUP(A392,'Ống HDPE'!$A$7:$I$7905,8,0),0)</f>
        <v>0</v>
      </c>
      <c r="J392">
        <f>IFERROR(VLOOKUP(A392,'Ống Dismy'!$A$6:$M$1900,14,0),0)</f>
        <v>0</v>
      </c>
      <c r="K392">
        <f>IFERROR(VLOOKUP(A392,CP!$A$7:$J$16000,12,0),0)</f>
        <v>0</v>
      </c>
      <c r="L392">
        <f>IFERROR(VLOOKUP(A392,'Phụ kiện PVC'!$A$5:$I$465,10,0),0)</f>
        <v>0</v>
      </c>
      <c r="M392">
        <f>IFERROR(VLOOKUP(A392,'Ống miền Nam'!$A$7:$I$120,8,0),0)</f>
        <v>0</v>
      </c>
      <c r="N392">
        <f>IFERROR(VLOOKUP(A392,'Van vòi'!$A$6:$G$97,7,0),0)</f>
        <v>0</v>
      </c>
      <c r="O392">
        <f>IFERROR(VLOOKUP(A392,'Ống luồn dây điện'!$A$7:$I$26,8,0),0)</f>
        <v>0</v>
      </c>
      <c r="P392">
        <f>IFERROR(VLOOKUP(B392,'PK HDPE'!$A$6:$H$13,7,0),0)</f>
        <v>0</v>
      </c>
      <c r="Q392" t="s">
        <v>5307</v>
      </c>
      <c r="R392" s="4">
        <f t="shared" si="20"/>
        <v>0</v>
      </c>
      <c r="S392" s="252">
        <v>0.1</v>
      </c>
      <c r="T392">
        <f t="shared" si="18"/>
        <v>0</v>
      </c>
      <c r="U392" s="4">
        <f t="shared" si="19"/>
        <v>0</v>
      </c>
      <c r="V392" s="4" t="e">
        <f>VLOOKUP(B392,[2]DG!$C$2:$E$6048,3,0)-R392</f>
        <v>#N/A</v>
      </c>
      <c r="W392" t="e">
        <f>VLOOKUP(A392,'[3]Danh mục full'!$A$4:$A$1739,1,0)</f>
        <v>#N/A</v>
      </c>
    </row>
    <row r="393" spans="1:23" x14ac:dyDescent="0.25">
      <c r="A393" t="s">
        <v>2467</v>
      </c>
      <c r="B393" t="s">
        <v>2467</v>
      </c>
      <c r="C393" t="s">
        <v>2468</v>
      </c>
      <c r="D393" s="1">
        <f>VLOOKUP(A393,[4]Sheet1!$B$5:$J$2530,9,0)</f>
        <v>1147</v>
      </c>
      <c r="E393" s="1" t="s">
        <v>2</v>
      </c>
      <c r="F393" s="1" t="s">
        <v>2355</v>
      </c>
      <c r="G393" s="1" t="str">
        <f>IFERROR(VLOOKUP(A393,'Phụ kiện PPR'!$A$6:$H$533,7,0),0)</f>
        <v>63/40</v>
      </c>
      <c r="H393" s="1">
        <f>IFERROR(VLOOKUP(A393,'Ống PPR'!$A$6:$I$90,8,0),0)</f>
        <v>0</v>
      </c>
      <c r="I393">
        <f>IFERROR(VLOOKUP(A393,'Ống HDPE'!$A$7:$I$7905,8,0),0)</f>
        <v>0</v>
      </c>
      <c r="J393">
        <f>IFERROR(VLOOKUP(A393,'Ống Dismy'!$A$6:$M$1900,14,0),0)</f>
        <v>0</v>
      </c>
      <c r="K393">
        <f>IFERROR(VLOOKUP(A393,CP!$A$7:$J$16000,12,0),0)</f>
        <v>0</v>
      </c>
      <c r="L393">
        <f>IFERROR(VLOOKUP(A393,'Phụ kiện PVC'!$A$5:$I$465,10,0),0)</f>
        <v>0</v>
      </c>
      <c r="M393">
        <f>IFERROR(VLOOKUP(A393,'Ống miền Nam'!$A$7:$I$120,8,0),0)</f>
        <v>0</v>
      </c>
      <c r="N393">
        <f>IFERROR(VLOOKUP(A393,'Van vòi'!$A$6:$G$97,7,0),0)</f>
        <v>0</v>
      </c>
      <c r="O393">
        <f>IFERROR(VLOOKUP(A393,'Ống luồn dây điện'!$A$7:$I$26,8,0),0)</f>
        <v>0</v>
      </c>
      <c r="P393">
        <f>IFERROR(VLOOKUP(B393,'PK HDPE'!$A$6:$H$13,7,0),0)</f>
        <v>0</v>
      </c>
      <c r="Q393" t="s">
        <v>5307</v>
      </c>
      <c r="R393" s="4">
        <f t="shared" si="20"/>
        <v>0</v>
      </c>
      <c r="S393" s="252">
        <v>0.1</v>
      </c>
      <c r="T393">
        <f t="shared" si="18"/>
        <v>0</v>
      </c>
      <c r="U393" s="4">
        <f t="shared" si="19"/>
        <v>0</v>
      </c>
      <c r="V393" s="4" t="e">
        <f>VLOOKUP(B393,[2]DG!$C$2:$E$6048,3,0)-R393</f>
        <v>#N/A</v>
      </c>
      <c r="W393" t="e">
        <f>VLOOKUP(A393,'[3]Danh mục full'!$A$4:$A$1739,1,0)</f>
        <v>#N/A</v>
      </c>
    </row>
    <row r="394" spans="1:23" x14ac:dyDescent="0.25">
      <c r="A394" t="s">
        <v>2469</v>
      </c>
      <c r="B394" t="s">
        <v>2469</v>
      </c>
      <c r="C394" t="s">
        <v>2470</v>
      </c>
      <c r="D394" s="1">
        <f>VLOOKUP(A394,[4]Sheet1!$B$5:$J$2530,9,0)</f>
        <v>761</v>
      </c>
      <c r="E394" s="1" t="s">
        <v>2</v>
      </c>
      <c r="F394" s="1" t="s">
        <v>2355</v>
      </c>
      <c r="G394" s="1" t="str">
        <f>IFERROR(VLOOKUP(A394,'Phụ kiện PPR'!$A$6:$H$533,7,0),0)</f>
        <v>63/50</v>
      </c>
      <c r="H394" s="1">
        <f>IFERROR(VLOOKUP(A394,'Ống PPR'!$A$6:$I$90,8,0),0)</f>
        <v>0</v>
      </c>
      <c r="I394">
        <f>IFERROR(VLOOKUP(A394,'Ống HDPE'!$A$7:$I$7905,8,0),0)</f>
        <v>0</v>
      </c>
      <c r="J394">
        <f>IFERROR(VLOOKUP(A394,'Ống Dismy'!$A$6:$M$1900,14,0),0)</f>
        <v>0</v>
      </c>
      <c r="K394">
        <f>IFERROR(VLOOKUP(A394,CP!$A$7:$J$16000,12,0),0)</f>
        <v>0</v>
      </c>
      <c r="L394">
        <f>IFERROR(VLOOKUP(A394,'Phụ kiện PVC'!$A$5:$I$465,10,0),0)</f>
        <v>0</v>
      </c>
      <c r="M394">
        <f>IFERROR(VLOOKUP(A394,'Ống miền Nam'!$A$7:$I$120,8,0),0)</f>
        <v>0</v>
      </c>
      <c r="N394">
        <f>IFERROR(VLOOKUP(A394,'Van vòi'!$A$6:$G$97,7,0),0)</f>
        <v>0</v>
      </c>
      <c r="O394">
        <f>IFERROR(VLOOKUP(A394,'Ống luồn dây điện'!$A$7:$I$26,8,0),0)</f>
        <v>0</v>
      </c>
      <c r="P394">
        <f>IFERROR(VLOOKUP(B394,'PK HDPE'!$A$6:$H$13,7,0),0)</f>
        <v>0</v>
      </c>
      <c r="Q394" t="s">
        <v>5307</v>
      </c>
      <c r="R394" s="4">
        <f t="shared" si="20"/>
        <v>0</v>
      </c>
      <c r="S394" s="252">
        <v>0.1</v>
      </c>
      <c r="T394">
        <f t="shared" si="18"/>
        <v>0</v>
      </c>
      <c r="U394" s="4">
        <f t="shared" si="19"/>
        <v>0</v>
      </c>
      <c r="V394" s="4" t="e">
        <f>VLOOKUP(B394,[2]DG!$C$2:$E$6048,3,0)-R394</f>
        <v>#N/A</v>
      </c>
      <c r="W394" t="e">
        <f>VLOOKUP(A394,'[3]Danh mục full'!$A$4:$A$1739,1,0)</f>
        <v>#N/A</v>
      </c>
    </row>
    <row r="395" spans="1:23" hidden="1" x14ac:dyDescent="0.25">
      <c r="A395" t="s">
        <v>689</v>
      </c>
      <c r="B395" t="s">
        <v>689</v>
      </c>
      <c r="C395" t="s">
        <v>690</v>
      </c>
      <c r="D395" s="1">
        <v>47007.26</v>
      </c>
      <c r="E395" s="1" t="s">
        <v>2</v>
      </c>
      <c r="F395" s="1" t="s">
        <v>2355</v>
      </c>
      <c r="G395" s="1">
        <f>IFERROR(VLOOKUP(A395,'Phụ kiện PPR'!$A$6:$H$533,7,0),0)</f>
        <v>63</v>
      </c>
      <c r="H395" s="1">
        <f>IFERROR(VLOOKUP(A395,'Ống PPR'!$A$6:$I$90,8,0),0)</f>
        <v>0</v>
      </c>
      <c r="I395">
        <f>IFERROR(VLOOKUP(A395,'Ống HDPE'!$A$7:$I$7905,8,0),0)</f>
        <v>0</v>
      </c>
      <c r="J395">
        <f>IFERROR(VLOOKUP(A395,'Ống Dismy'!$A$6:$M$1900,14,0),0)</f>
        <v>0</v>
      </c>
      <c r="K395">
        <f>IFERROR(VLOOKUP(A395,CP!$A$7:$J$16000,12,0),0)</f>
        <v>0</v>
      </c>
      <c r="L395">
        <f>IFERROR(VLOOKUP(A395,'Phụ kiện PVC'!$A$5:$I$465,10,0),0)</f>
        <v>0</v>
      </c>
      <c r="M395">
        <f>IFERROR(VLOOKUP(A395,'Ống miền Nam'!$A$7:$I$120,8,0),0)</f>
        <v>0</v>
      </c>
      <c r="N395">
        <f>IFERROR(VLOOKUP(A395,'Van vòi'!$A$6:$G$97,7,0),0)</f>
        <v>0</v>
      </c>
      <c r="O395">
        <f>IFERROR(VLOOKUP(A395,'Ống luồn dây điện'!$A$7:$I$26,8,0),0)</f>
        <v>0</v>
      </c>
      <c r="P395">
        <f>IFERROR(VLOOKUP(B395,'PK HDPE'!$A$6:$H$13,7,0),0)</f>
        <v>0</v>
      </c>
      <c r="R395" s="4">
        <f t="shared" si="20"/>
        <v>63</v>
      </c>
      <c r="S395" s="252">
        <v>0.1</v>
      </c>
      <c r="T395">
        <f t="shared" si="18"/>
        <v>6</v>
      </c>
      <c r="U395" s="4">
        <f t="shared" si="19"/>
        <v>69</v>
      </c>
      <c r="V395" s="4">
        <f>VLOOKUP(B395,[2]DG!$C$2:$E$6048,3,0)-R395</f>
        <v>151574</v>
      </c>
      <c r="W395" t="str">
        <f>VLOOKUP(A395,'[3]Danh mục full'!$A$4:$A$1739,1,0)</f>
        <v>12TUV6363</v>
      </c>
    </row>
    <row r="396" spans="1:23" hidden="1" x14ac:dyDescent="0.25">
      <c r="A396" t="s">
        <v>691</v>
      </c>
      <c r="B396" t="s">
        <v>691</v>
      </c>
      <c r="C396" t="s">
        <v>692</v>
      </c>
      <c r="D396" s="1">
        <v>14169304</v>
      </c>
      <c r="E396" s="1" t="s">
        <v>2</v>
      </c>
      <c r="F396" s="1" t="s">
        <v>2355</v>
      </c>
      <c r="G396" s="1">
        <f>IFERROR(VLOOKUP(A396,'Phụ kiện PPR'!$A$6:$H$533,7,0),0)</f>
        <v>110</v>
      </c>
      <c r="H396" s="1">
        <f>IFERROR(VLOOKUP(A396,'Ống PPR'!$A$6:$I$90,8,0),0)</f>
        <v>0</v>
      </c>
      <c r="I396">
        <f>IFERROR(VLOOKUP(A396,'Ống HDPE'!$A$7:$I$7905,8,0),0)</f>
        <v>0</v>
      </c>
      <c r="J396">
        <f>IFERROR(VLOOKUP(A396,'Ống Dismy'!$A$6:$M$1900,14,0),0)</f>
        <v>0</v>
      </c>
      <c r="K396">
        <f>IFERROR(VLOOKUP(A396,CP!$A$7:$J$16000,12,0),0)</f>
        <v>0</v>
      </c>
      <c r="L396">
        <f>IFERROR(VLOOKUP(A396,'Phụ kiện PVC'!$A$5:$I$465,10,0),0)</f>
        <v>0</v>
      </c>
      <c r="M396">
        <f>IFERROR(VLOOKUP(A396,'Ống miền Nam'!$A$7:$I$120,8,0),0)</f>
        <v>0</v>
      </c>
      <c r="N396">
        <f>IFERROR(VLOOKUP(A396,'Van vòi'!$A$6:$G$97,7,0),0)</f>
        <v>0</v>
      </c>
      <c r="O396">
        <f>IFERROR(VLOOKUP(A396,'Ống luồn dây điện'!$A$7:$I$26,8,0),0)</f>
        <v>0</v>
      </c>
      <c r="P396">
        <f>IFERROR(VLOOKUP(B396,'PK HDPE'!$A$6:$H$13,7,0),0)</f>
        <v>0</v>
      </c>
      <c r="R396" s="4">
        <f t="shared" si="20"/>
        <v>110</v>
      </c>
      <c r="S396" s="252">
        <v>0.1</v>
      </c>
      <c r="T396">
        <f t="shared" si="18"/>
        <v>11</v>
      </c>
      <c r="U396" s="4">
        <f t="shared" si="19"/>
        <v>121</v>
      </c>
      <c r="V396" s="4">
        <f>VLOOKUP(B396,[2]DG!$C$2:$E$6048,3,0)-R396</f>
        <v>465526</v>
      </c>
      <c r="W396" t="str">
        <f>VLOOKUP(A396,'[3]Danh mục full'!$A$4:$A$1739,1,0)</f>
        <v>12TX110110</v>
      </c>
    </row>
    <row r="397" spans="1:23" hidden="1" x14ac:dyDescent="0.25">
      <c r="A397" t="s">
        <v>693</v>
      </c>
      <c r="B397" t="s">
        <v>693</v>
      </c>
      <c r="C397" t="s">
        <v>694</v>
      </c>
      <c r="D397" s="1">
        <v>6340350</v>
      </c>
      <c r="E397" s="1" t="s">
        <v>2</v>
      </c>
      <c r="F397" s="1" t="s">
        <v>2355</v>
      </c>
      <c r="G397" s="1" t="str">
        <f>IFERROR(VLOOKUP(A397,'Phụ kiện PPR'!$A$6:$H$533,7,0),0)</f>
        <v>110/63</v>
      </c>
      <c r="H397" s="1">
        <f>IFERROR(VLOOKUP(A397,'Ống PPR'!$A$6:$I$90,8,0),0)</f>
        <v>0</v>
      </c>
      <c r="I397">
        <f>IFERROR(VLOOKUP(A397,'Ống HDPE'!$A$7:$I$7905,8,0),0)</f>
        <v>0</v>
      </c>
      <c r="J397">
        <f>IFERROR(VLOOKUP(A397,'Ống Dismy'!$A$6:$M$1900,14,0),0)</f>
        <v>0</v>
      </c>
      <c r="K397">
        <f>IFERROR(VLOOKUP(A397,CP!$A$7:$J$16000,12,0),0)</f>
        <v>0</v>
      </c>
      <c r="L397">
        <f>IFERROR(VLOOKUP(A397,'Phụ kiện PVC'!$A$5:$I$465,10,0),0)</f>
        <v>0</v>
      </c>
      <c r="M397">
        <f>IFERROR(VLOOKUP(A397,'Ống miền Nam'!$A$7:$I$120,8,0),0)</f>
        <v>0</v>
      </c>
      <c r="N397">
        <f>IFERROR(VLOOKUP(A397,'Van vòi'!$A$6:$G$97,7,0),0)</f>
        <v>0</v>
      </c>
      <c r="O397">
        <f>IFERROR(VLOOKUP(A397,'Ống luồn dây điện'!$A$7:$I$26,8,0),0)</f>
        <v>0</v>
      </c>
      <c r="P397">
        <f>IFERROR(VLOOKUP(B397,'PK HDPE'!$A$6:$H$13,7,0),0)</f>
        <v>0</v>
      </c>
      <c r="R397" s="4">
        <f t="shared" si="20"/>
        <v>0</v>
      </c>
      <c r="S397" s="252">
        <v>0.1</v>
      </c>
      <c r="T397">
        <f t="shared" si="18"/>
        <v>0</v>
      </c>
      <c r="U397" s="4">
        <f t="shared" si="19"/>
        <v>0</v>
      </c>
      <c r="V397" s="4">
        <f>VLOOKUP(B397,[2]DG!$C$2:$E$6048,3,0)-R397</f>
        <v>437000</v>
      </c>
      <c r="W397" t="str">
        <f>VLOOKUP(A397,'[3]Danh mục full'!$A$4:$A$1739,1,0)</f>
        <v>12TX11063</v>
      </c>
    </row>
    <row r="398" spans="1:23" hidden="1" x14ac:dyDescent="0.25">
      <c r="A398" t="s">
        <v>695</v>
      </c>
      <c r="B398" t="s">
        <v>695</v>
      </c>
      <c r="C398" t="s">
        <v>696</v>
      </c>
      <c r="D398" s="1">
        <v>795340</v>
      </c>
      <c r="E398" s="1" t="s">
        <v>2</v>
      </c>
      <c r="F398" s="1" t="s">
        <v>2355</v>
      </c>
      <c r="G398" s="1" t="str">
        <f>IFERROR(VLOOKUP(A398,'Phụ kiện PPR'!$A$6:$H$533,7,0),0)</f>
        <v>110/75</v>
      </c>
      <c r="H398" s="1">
        <f>IFERROR(VLOOKUP(A398,'Ống PPR'!$A$6:$I$90,8,0),0)</f>
        <v>0</v>
      </c>
      <c r="I398">
        <f>IFERROR(VLOOKUP(A398,'Ống HDPE'!$A$7:$I$7905,8,0),0)</f>
        <v>0</v>
      </c>
      <c r="J398">
        <f>IFERROR(VLOOKUP(A398,'Ống Dismy'!$A$6:$M$1900,14,0),0)</f>
        <v>0</v>
      </c>
      <c r="K398">
        <f>IFERROR(VLOOKUP(A398,CP!$A$7:$J$16000,12,0),0)</f>
        <v>0</v>
      </c>
      <c r="L398">
        <f>IFERROR(VLOOKUP(A398,'Phụ kiện PVC'!$A$5:$I$465,10,0),0)</f>
        <v>0</v>
      </c>
      <c r="M398">
        <f>IFERROR(VLOOKUP(A398,'Ống miền Nam'!$A$7:$I$120,8,0),0)</f>
        <v>0</v>
      </c>
      <c r="N398">
        <f>IFERROR(VLOOKUP(A398,'Van vòi'!$A$6:$G$97,7,0),0)</f>
        <v>0</v>
      </c>
      <c r="O398">
        <f>IFERROR(VLOOKUP(A398,'Ống luồn dây điện'!$A$7:$I$26,8,0),0)</f>
        <v>0</v>
      </c>
      <c r="P398">
        <f>IFERROR(VLOOKUP(B398,'PK HDPE'!$A$6:$H$13,7,0),0)</f>
        <v>0</v>
      </c>
      <c r="R398" s="4">
        <f t="shared" si="20"/>
        <v>0</v>
      </c>
      <c r="S398" s="252">
        <v>0.1</v>
      </c>
      <c r="T398">
        <f t="shared" si="18"/>
        <v>0</v>
      </c>
      <c r="U398" s="4">
        <f t="shared" si="19"/>
        <v>0</v>
      </c>
      <c r="V398" s="4">
        <f>VLOOKUP(B398,[2]DG!$C$2:$E$6048,3,0)-R398</f>
        <v>437000</v>
      </c>
      <c r="W398" t="str">
        <f>VLOOKUP(A398,'[3]Danh mục full'!$A$4:$A$1739,1,0)</f>
        <v>12TX11075</v>
      </c>
    </row>
    <row r="399" spans="1:23" hidden="1" x14ac:dyDescent="0.25">
      <c r="A399" t="s">
        <v>697</v>
      </c>
      <c r="B399" t="s">
        <v>697</v>
      </c>
      <c r="C399" t="s">
        <v>698</v>
      </c>
      <c r="D399" s="1">
        <v>4824480</v>
      </c>
      <c r="E399" s="1" t="s">
        <v>2</v>
      </c>
      <c r="F399" s="1" t="s">
        <v>2355</v>
      </c>
      <c r="G399" s="1" t="str">
        <f>IFERROR(VLOOKUP(A399,'Phụ kiện PPR'!$A$6:$H$533,7,0),0)</f>
        <v>110/90</v>
      </c>
      <c r="H399" s="1">
        <f>IFERROR(VLOOKUP(A399,'Ống PPR'!$A$6:$I$90,8,0),0)</f>
        <v>0</v>
      </c>
      <c r="I399">
        <f>IFERROR(VLOOKUP(A399,'Ống HDPE'!$A$7:$I$7905,8,0),0)</f>
        <v>0</v>
      </c>
      <c r="J399">
        <f>IFERROR(VLOOKUP(A399,'Ống Dismy'!$A$6:$M$1900,14,0),0)</f>
        <v>0</v>
      </c>
      <c r="K399">
        <f>IFERROR(VLOOKUP(A399,CP!$A$7:$J$16000,12,0),0)</f>
        <v>0</v>
      </c>
      <c r="L399">
        <f>IFERROR(VLOOKUP(A399,'Phụ kiện PVC'!$A$5:$I$465,10,0),0)</f>
        <v>0</v>
      </c>
      <c r="M399">
        <f>IFERROR(VLOOKUP(A399,'Ống miền Nam'!$A$7:$I$120,8,0),0)</f>
        <v>0</v>
      </c>
      <c r="N399">
        <f>IFERROR(VLOOKUP(A399,'Van vòi'!$A$6:$G$97,7,0),0)</f>
        <v>0</v>
      </c>
      <c r="O399">
        <f>IFERROR(VLOOKUP(A399,'Ống luồn dây điện'!$A$7:$I$26,8,0),0)</f>
        <v>0</v>
      </c>
      <c r="P399">
        <f>IFERROR(VLOOKUP(B399,'PK HDPE'!$A$6:$H$13,7,0),0)</f>
        <v>0</v>
      </c>
      <c r="R399" s="4">
        <f t="shared" si="20"/>
        <v>0</v>
      </c>
      <c r="S399" s="252">
        <v>0.1</v>
      </c>
      <c r="T399">
        <f t="shared" si="18"/>
        <v>0</v>
      </c>
      <c r="U399" s="4">
        <f t="shared" si="19"/>
        <v>0</v>
      </c>
      <c r="V399" s="4">
        <f>VLOOKUP(B399,[2]DG!$C$2:$E$6048,3,0)-R399</f>
        <v>437000</v>
      </c>
      <c r="W399" t="str">
        <f>VLOOKUP(A399,'[3]Danh mục full'!$A$4:$A$1739,1,0)</f>
        <v>12TX11090</v>
      </c>
    </row>
    <row r="400" spans="1:23" hidden="1" x14ac:dyDescent="0.25">
      <c r="A400" t="s">
        <v>699</v>
      </c>
      <c r="B400" t="s">
        <v>699</v>
      </c>
      <c r="C400" t="s">
        <v>700</v>
      </c>
      <c r="D400" s="1">
        <v>6075955.4800000004</v>
      </c>
      <c r="E400" s="1" t="s">
        <v>2</v>
      </c>
      <c r="F400" s="1" t="s">
        <v>2355</v>
      </c>
      <c r="G400" s="1" t="str">
        <f>IFERROR(VLOOKUP(A400,'Phụ kiện PPR'!$A$6:$H$533,7,0),0)</f>
        <v>125/110</v>
      </c>
      <c r="H400" s="1">
        <f>IFERROR(VLOOKUP(A400,'Ống PPR'!$A$6:$I$90,8,0),0)</f>
        <v>0</v>
      </c>
      <c r="I400">
        <f>IFERROR(VLOOKUP(A400,'Ống HDPE'!$A$7:$I$7905,8,0),0)</f>
        <v>0</v>
      </c>
      <c r="J400">
        <f>IFERROR(VLOOKUP(A400,'Ống Dismy'!$A$6:$M$1900,14,0),0)</f>
        <v>0</v>
      </c>
      <c r="K400">
        <f>IFERROR(VLOOKUP(A400,CP!$A$7:$J$16000,12,0),0)</f>
        <v>0</v>
      </c>
      <c r="L400">
        <f>IFERROR(VLOOKUP(A400,'Phụ kiện PVC'!$A$5:$I$465,10,0),0)</f>
        <v>0</v>
      </c>
      <c r="M400">
        <f>IFERROR(VLOOKUP(A400,'Ống miền Nam'!$A$7:$I$120,8,0),0)</f>
        <v>0</v>
      </c>
      <c r="N400">
        <f>IFERROR(VLOOKUP(A400,'Van vòi'!$A$6:$G$97,7,0),0)</f>
        <v>0</v>
      </c>
      <c r="O400">
        <f>IFERROR(VLOOKUP(A400,'Ống luồn dây điện'!$A$7:$I$26,8,0),0)</f>
        <v>0</v>
      </c>
      <c r="P400">
        <f>IFERROR(VLOOKUP(B400,'PK HDPE'!$A$6:$H$13,7,0),0)</f>
        <v>0</v>
      </c>
      <c r="R400" s="4">
        <f t="shared" si="20"/>
        <v>0</v>
      </c>
      <c r="S400" s="252">
        <v>0.1</v>
      </c>
      <c r="T400">
        <f t="shared" si="18"/>
        <v>0</v>
      </c>
      <c r="U400" s="4">
        <f t="shared" si="19"/>
        <v>0</v>
      </c>
      <c r="V400" s="4">
        <f>VLOOKUP(B400,[2]DG!$C$2:$E$6048,3,0)-R400</f>
        <v>917818</v>
      </c>
      <c r="W400" t="str">
        <f>VLOOKUP(A400,'[3]Danh mục full'!$A$4:$A$1739,1,0)</f>
        <v>12TX125110</v>
      </c>
    </row>
    <row r="401" spans="1:23" hidden="1" x14ac:dyDescent="0.25">
      <c r="A401" t="s">
        <v>701</v>
      </c>
      <c r="B401" t="s">
        <v>701</v>
      </c>
      <c r="C401" t="s">
        <v>702</v>
      </c>
      <c r="D401" s="1">
        <v>12409628</v>
      </c>
      <c r="E401" s="1" t="s">
        <v>2</v>
      </c>
      <c r="F401" s="1" t="s">
        <v>2355</v>
      </c>
      <c r="G401" s="1">
        <f>IFERROR(VLOOKUP(A401,'Phụ kiện PPR'!$A$6:$H$533,7,0),0)</f>
        <v>125</v>
      </c>
      <c r="H401" s="1">
        <f>IFERROR(VLOOKUP(A401,'Ống PPR'!$A$6:$I$90,8,0),0)</f>
        <v>0</v>
      </c>
      <c r="I401">
        <f>IFERROR(VLOOKUP(A401,'Ống HDPE'!$A$7:$I$7905,8,0),0)</f>
        <v>0</v>
      </c>
      <c r="J401">
        <f>IFERROR(VLOOKUP(A401,'Ống Dismy'!$A$6:$M$1900,14,0),0)</f>
        <v>0</v>
      </c>
      <c r="K401">
        <f>IFERROR(VLOOKUP(A401,CP!$A$7:$J$16000,12,0),0)</f>
        <v>0</v>
      </c>
      <c r="L401">
        <f>IFERROR(VLOOKUP(A401,'Phụ kiện PVC'!$A$5:$I$465,10,0),0)</f>
        <v>0</v>
      </c>
      <c r="M401">
        <f>IFERROR(VLOOKUP(A401,'Ống miền Nam'!$A$7:$I$120,8,0),0)</f>
        <v>0</v>
      </c>
      <c r="N401">
        <f>IFERROR(VLOOKUP(A401,'Van vòi'!$A$6:$G$97,7,0),0)</f>
        <v>0</v>
      </c>
      <c r="O401">
        <f>IFERROR(VLOOKUP(A401,'Ống luồn dây điện'!$A$7:$I$26,8,0),0)</f>
        <v>0</v>
      </c>
      <c r="P401">
        <f>IFERROR(VLOOKUP(B401,'PK HDPE'!$A$6:$H$13,7,0),0)</f>
        <v>0</v>
      </c>
      <c r="R401" s="4">
        <f t="shared" si="20"/>
        <v>125</v>
      </c>
      <c r="S401" s="252">
        <v>0.1</v>
      </c>
      <c r="T401">
        <f t="shared" si="18"/>
        <v>13</v>
      </c>
      <c r="U401" s="4">
        <f t="shared" si="19"/>
        <v>138</v>
      </c>
      <c r="V401" s="4">
        <f>VLOOKUP(B401,[2]DG!$C$2:$E$6048,3,0)-R401</f>
        <v>824602</v>
      </c>
      <c r="W401" t="str">
        <f>VLOOKUP(A401,'[3]Danh mục full'!$A$4:$A$1739,1,0)</f>
        <v>12TX125125</v>
      </c>
    </row>
    <row r="402" spans="1:23" hidden="1" x14ac:dyDescent="0.25">
      <c r="A402" t="s">
        <v>703</v>
      </c>
      <c r="B402" t="s">
        <v>703</v>
      </c>
      <c r="C402" t="s">
        <v>704</v>
      </c>
      <c r="D402" s="1">
        <v>4437678</v>
      </c>
      <c r="E402" s="1" t="s">
        <v>2</v>
      </c>
      <c r="F402" s="1" t="s">
        <v>2355</v>
      </c>
      <c r="G402" s="1" t="str">
        <f>IFERROR(VLOOKUP(A402,'Phụ kiện PPR'!$A$6:$H$533,7,0),0)</f>
        <v>140/110</v>
      </c>
      <c r="H402" s="1">
        <f>IFERROR(VLOOKUP(A402,'Ống PPR'!$A$6:$I$90,8,0),0)</f>
        <v>0</v>
      </c>
      <c r="I402">
        <f>IFERROR(VLOOKUP(A402,'Ống HDPE'!$A$7:$I$7905,8,0),0)</f>
        <v>0</v>
      </c>
      <c r="J402">
        <f>IFERROR(VLOOKUP(A402,'Ống Dismy'!$A$6:$M$1900,14,0),0)</f>
        <v>0</v>
      </c>
      <c r="K402">
        <f>IFERROR(VLOOKUP(A402,CP!$A$7:$J$16000,12,0),0)</f>
        <v>0</v>
      </c>
      <c r="L402">
        <f>IFERROR(VLOOKUP(A402,'Phụ kiện PVC'!$A$5:$I$465,10,0),0)</f>
        <v>0</v>
      </c>
      <c r="M402">
        <f>IFERROR(VLOOKUP(A402,'Ống miền Nam'!$A$7:$I$120,8,0),0)</f>
        <v>0</v>
      </c>
      <c r="N402">
        <f>IFERROR(VLOOKUP(A402,'Van vòi'!$A$6:$G$97,7,0),0)</f>
        <v>0</v>
      </c>
      <c r="O402">
        <f>IFERROR(VLOOKUP(A402,'Ống luồn dây điện'!$A$7:$I$26,8,0),0)</f>
        <v>0</v>
      </c>
      <c r="P402">
        <f>IFERROR(VLOOKUP(B402,'PK HDPE'!$A$6:$H$13,7,0),0)</f>
        <v>0</v>
      </c>
      <c r="R402" s="4">
        <f t="shared" si="20"/>
        <v>0</v>
      </c>
      <c r="S402" s="252">
        <v>0.1</v>
      </c>
      <c r="T402">
        <f t="shared" si="18"/>
        <v>0</v>
      </c>
      <c r="U402" s="4">
        <f t="shared" si="19"/>
        <v>0</v>
      </c>
      <c r="V402" s="4">
        <f>VLOOKUP(B402,[2]DG!$C$2:$E$6048,3,0)-R402</f>
        <v>1127545</v>
      </c>
      <c r="W402" t="str">
        <f>VLOOKUP(A402,'[3]Danh mục full'!$A$4:$A$1739,1,0)</f>
        <v>12TX140110</v>
      </c>
    </row>
    <row r="403" spans="1:23" hidden="1" x14ac:dyDescent="0.25">
      <c r="A403" t="s">
        <v>2471</v>
      </c>
      <c r="B403" t="s">
        <v>2471</v>
      </c>
      <c r="C403" t="s">
        <v>2472</v>
      </c>
      <c r="D403" s="1">
        <f>VLOOKUP(A403,[4]Sheet1!$B$5:$J$2530,9,0)</f>
        <v>31</v>
      </c>
      <c r="E403" s="1" t="s">
        <v>2</v>
      </c>
      <c r="F403" s="1" t="s">
        <v>2355</v>
      </c>
      <c r="G403" s="1" t="str">
        <f>IFERROR(VLOOKUP(A403,'Phụ kiện PPR'!$A$6:$H$533,7,0),0)</f>
        <v>140/125</v>
      </c>
      <c r="H403" s="1">
        <f>IFERROR(VLOOKUP(A403,'Ống PPR'!$A$6:$I$90,8,0),0)</f>
        <v>0</v>
      </c>
      <c r="I403">
        <f>IFERROR(VLOOKUP(A403,'Ống HDPE'!$A$7:$I$7905,8,0),0)</f>
        <v>0</v>
      </c>
      <c r="J403">
        <f>IFERROR(VLOOKUP(A403,'Ống Dismy'!$A$6:$M$1900,14,0),0)</f>
        <v>0</v>
      </c>
      <c r="K403">
        <f>IFERROR(VLOOKUP(A403,CP!$A$7:$J$16000,12,0),0)</f>
        <v>0</v>
      </c>
      <c r="L403">
        <f>IFERROR(VLOOKUP(A403,'Phụ kiện PVC'!$A$5:$I$465,10,0),0)</f>
        <v>0</v>
      </c>
      <c r="M403">
        <f>IFERROR(VLOOKUP(A403,'Ống miền Nam'!$A$7:$I$120,8,0),0)</f>
        <v>0</v>
      </c>
      <c r="N403">
        <f>IFERROR(VLOOKUP(A403,'Van vòi'!$A$6:$G$97,7,0),0)</f>
        <v>0</v>
      </c>
      <c r="O403">
        <f>IFERROR(VLOOKUP(A403,'Ống luồn dây điện'!$A$7:$I$26,8,0),0)</f>
        <v>0</v>
      </c>
      <c r="P403">
        <f>IFERROR(VLOOKUP(B403,'PK HDPE'!$A$6:$H$13,7,0),0)</f>
        <v>0</v>
      </c>
      <c r="R403" s="4">
        <f t="shared" si="20"/>
        <v>0</v>
      </c>
      <c r="S403" s="252">
        <v>0.1</v>
      </c>
      <c r="T403">
        <f t="shared" si="18"/>
        <v>0</v>
      </c>
      <c r="U403" s="4">
        <f t="shared" si="19"/>
        <v>0</v>
      </c>
      <c r="V403" s="4">
        <f>VLOOKUP(B403,[2]DG!$C$2:$E$6048,3,0)-R403</f>
        <v>1127545</v>
      </c>
      <c r="W403" t="str">
        <f>VLOOKUP(A403,'[3]Danh mục full'!$A$4:$A$1739,1,0)</f>
        <v>12TX140125</v>
      </c>
    </row>
    <row r="404" spans="1:23" hidden="1" x14ac:dyDescent="0.25">
      <c r="A404" t="s">
        <v>705</v>
      </c>
      <c r="B404" t="s">
        <v>705</v>
      </c>
      <c r="C404" t="s">
        <v>706</v>
      </c>
      <c r="D404" s="1">
        <v>8415550.1799999997</v>
      </c>
      <c r="E404" s="1" t="s">
        <v>2</v>
      </c>
      <c r="F404" s="1" t="s">
        <v>2355</v>
      </c>
      <c r="G404" s="1">
        <f>IFERROR(VLOOKUP(A404,'Phụ kiện PPR'!$A$6:$H$533,7,0),0)</f>
        <v>140</v>
      </c>
      <c r="H404" s="1">
        <f>IFERROR(VLOOKUP(A404,'Ống PPR'!$A$6:$I$90,8,0),0)</f>
        <v>0</v>
      </c>
      <c r="I404">
        <f>IFERROR(VLOOKUP(A404,'Ống HDPE'!$A$7:$I$7905,8,0),0)</f>
        <v>0</v>
      </c>
      <c r="J404">
        <f>IFERROR(VLOOKUP(A404,'Ống Dismy'!$A$6:$M$1900,14,0),0)</f>
        <v>0</v>
      </c>
      <c r="K404">
        <f>IFERROR(VLOOKUP(A404,CP!$A$7:$J$16000,12,0),0)</f>
        <v>0</v>
      </c>
      <c r="L404">
        <f>IFERROR(VLOOKUP(A404,'Phụ kiện PVC'!$A$5:$I$465,10,0),0)</f>
        <v>0</v>
      </c>
      <c r="M404">
        <f>IFERROR(VLOOKUP(A404,'Ống miền Nam'!$A$7:$I$120,8,0),0)</f>
        <v>0</v>
      </c>
      <c r="N404">
        <f>IFERROR(VLOOKUP(A404,'Van vòi'!$A$6:$G$97,7,0),0)</f>
        <v>0</v>
      </c>
      <c r="O404">
        <f>IFERROR(VLOOKUP(A404,'Ống luồn dây điện'!$A$7:$I$26,8,0),0)</f>
        <v>0</v>
      </c>
      <c r="P404">
        <f>IFERROR(VLOOKUP(B404,'PK HDPE'!$A$6:$H$13,7,0),0)</f>
        <v>0</v>
      </c>
      <c r="R404" s="4">
        <f t="shared" si="20"/>
        <v>140</v>
      </c>
      <c r="S404" s="252">
        <v>0.1</v>
      </c>
      <c r="T404">
        <f t="shared" si="18"/>
        <v>14</v>
      </c>
      <c r="U404" s="4">
        <f t="shared" si="19"/>
        <v>154</v>
      </c>
      <c r="V404" s="4">
        <f>VLOOKUP(B404,[2]DG!$C$2:$E$6048,3,0)-R404</f>
        <v>1036951</v>
      </c>
      <c r="W404" t="str">
        <f>VLOOKUP(A404,'[3]Danh mục full'!$A$4:$A$1739,1,0)</f>
        <v>12TX140140</v>
      </c>
    </row>
    <row r="405" spans="1:23" hidden="1" x14ac:dyDescent="0.25">
      <c r="A405" t="s">
        <v>707</v>
      </c>
      <c r="B405" t="s">
        <v>707</v>
      </c>
      <c r="C405" t="s">
        <v>708</v>
      </c>
      <c r="D405" s="1">
        <v>22269014</v>
      </c>
      <c r="E405" s="1" t="s">
        <v>2</v>
      </c>
      <c r="F405" s="1" t="s">
        <v>2355</v>
      </c>
      <c r="G405" s="1" t="str">
        <f>IFERROR(VLOOKUP(A405,'Phụ kiện PPR'!$A$6:$H$533,7,0),0)</f>
        <v>140/90</v>
      </c>
      <c r="H405" s="1">
        <f>IFERROR(VLOOKUP(A405,'Ống PPR'!$A$6:$I$90,8,0),0)</f>
        <v>0</v>
      </c>
      <c r="I405">
        <f>IFERROR(VLOOKUP(A405,'Ống HDPE'!$A$7:$I$7905,8,0),0)</f>
        <v>0</v>
      </c>
      <c r="J405">
        <f>IFERROR(VLOOKUP(A405,'Ống Dismy'!$A$6:$M$1900,14,0),0)</f>
        <v>0</v>
      </c>
      <c r="K405">
        <f>IFERROR(VLOOKUP(A405,CP!$A$7:$J$16000,12,0),0)</f>
        <v>0</v>
      </c>
      <c r="L405">
        <f>IFERROR(VLOOKUP(A405,'Phụ kiện PVC'!$A$5:$I$465,10,0),0)</f>
        <v>0</v>
      </c>
      <c r="M405">
        <f>IFERROR(VLOOKUP(A405,'Ống miền Nam'!$A$7:$I$120,8,0),0)</f>
        <v>0</v>
      </c>
      <c r="N405">
        <f>IFERROR(VLOOKUP(A405,'Van vòi'!$A$6:$G$97,7,0),0)</f>
        <v>0</v>
      </c>
      <c r="O405">
        <f>IFERROR(VLOOKUP(A405,'Ống luồn dây điện'!$A$7:$I$26,8,0),0)</f>
        <v>0</v>
      </c>
      <c r="P405">
        <f>IFERROR(VLOOKUP(B405,'PK HDPE'!$A$6:$H$13,7,0),0)</f>
        <v>0</v>
      </c>
      <c r="R405" s="4">
        <f t="shared" si="20"/>
        <v>0</v>
      </c>
      <c r="S405" s="252">
        <v>0.1</v>
      </c>
      <c r="T405">
        <f t="shared" si="18"/>
        <v>0</v>
      </c>
      <c r="U405" s="4">
        <f t="shared" si="19"/>
        <v>0</v>
      </c>
      <c r="V405" s="4">
        <f>VLOOKUP(B405,[2]DG!$C$2:$E$6048,3,0)-R405</f>
        <v>1127545</v>
      </c>
      <c r="W405" t="str">
        <f>VLOOKUP(A405,'[3]Danh mục full'!$A$4:$A$1739,1,0)</f>
        <v>12TX14090</v>
      </c>
    </row>
    <row r="406" spans="1:23" hidden="1" x14ac:dyDescent="0.25">
      <c r="A406" t="s">
        <v>709</v>
      </c>
      <c r="B406" t="s">
        <v>709</v>
      </c>
      <c r="C406" t="s">
        <v>710</v>
      </c>
      <c r="D406" s="1">
        <v>2439240</v>
      </c>
      <c r="E406" s="1" t="s">
        <v>2</v>
      </c>
      <c r="F406" s="1" t="s">
        <v>2355</v>
      </c>
      <c r="G406" s="1" t="str">
        <f>IFERROR(VLOOKUP(A406,'Phụ kiện PPR'!$A$6:$H$533,7,0),0)</f>
        <v>160/110</v>
      </c>
      <c r="H406" s="1">
        <f>IFERROR(VLOOKUP(A406,'Ống PPR'!$A$6:$I$90,8,0),0)</f>
        <v>0</v>
      </c>
      <c r="I406">
        <f>IFERROR(VLOOKUP(A406,'Ống HDPE'!$A$7:$I$7905,8,0),0)</f>
        <v>0</v>
      </c>
      <c r="J406">
        <f>IFERROR(VLOOKUP(A406,'Ống Dismy'!$A$6:$M$1900,14,0),0)</f>
        <v>0</v>
      </c>
      <c r="K406">
        <f>IFERROR(VLOOKUP(A406,CP!$A$7:$J$16000,12,0),0)</f>
        <v>0</v>
      </c>
      <c r="L406">
        <f>IFERROR(VLOOKUP(A406,'Phụ kiện PVC'!$A$5:$I$465,10,0),0)</f>
        <v>0</v>
      </c>
      <c r="M406">
        <f>IFERROR(VLOOKUP(A406,'Ống miền Nam'!$A$7:$I$120,8,0),0)</f>
        <v>0</v>
      </c>
      <c r="N406">
        <f>IFERROR(VLOOKUP(A406,'Van vòi'!$A$6:$G$97,7,0),0)</f>
        <v>0</v>
      </c>
      <c r="O406">
        <f>IFERROR(VLOOKUP(A406,'Ống luồn dây điện'!$A$7:$I$26,8,0),0)</f>
        <v>0</v>
      </c>
      <c r="P406">
        <f>IFERROR(VLOOKUP(B406,'PK HDPE'!$A$6:$H$13,7,0),0)</f>
        <v>0</v>
      </c>
      <c r="R406" s="4">
        <f t="shared" si="20"/>
        <v>0</v>
      </c>
      <c r="S406" s="252">
        <v>0.1</v>
      </c>
      <c r="T406">
        <f t="shared" si="18"/>
        <v>0</v>
      </c>
      <c r="U406" s="4">
        <f t="shared" si="19"/>
        <v>0</v>
      </c>
      <c r="V406" s="4">
        <f>VLOOKUP(B406,[2]DG!$C$2:$E$6048,3,0)-R406</f>
        <v>1847909</v>
      </c>
      <c r="W406" t="str">
        <f>VLOOKUP(A406,'[3]Danh mục full'!$A$4:$A$1739,1,0)</f>
        <v>12TX160110</v>
      </c>
    </row>
    <row r="407" spans="1:23" hidden="1" x14ac:dyDescent="0.25">
      <c r="A407" t="s">
        <v>2473</v>
      </c>
      <c r="B407" t="s">
        <v>2473</v>
      </c>
      <c r="C407" t="s">
        <v>2474</v>
      </c>
      <c r="D407" s="1">
        <f>VLOOKUP(A407,[4]Sheet1!$B$5:$J$2530,9,0)</f>
        <v>13</v>
      </c>
      <c r="E407" s="1" t="s">
        <v>2</v>
      </c>
      <c r="F407" s="1" t="s">
        <v>2355</v>
      </c>
      <c r="G407" s="1" t="str">
        <f>IFERROR(VLOOKUP(A407,'Phụ kiện PPR'!$A$6:$H$533,7,0),0)</f>
        <v>160/125</v>
      </c>
      <c r="H407" s="1">
        <f>IFERROR(VLOOKUP(A407,'Ống PPR'!$A$6:$I$90,8,0),0)</f>
        <v>0</v>
      </c>
      <c r="I407">
        <f>IFERROR(VLOOKUP(A407,'Ống HDPE'!$A$7:$I$7905,8,0),0)</f>
        <v>0</v>
      </c>
      <c r="J407">
        <f>IFERROR(VLOOKUP(A407,'Ống Dismy'!$A$6:$M$1900,14,0),0)</f>
        <v>0</v>
      </c>
      <c r="K407">
        <f>IFERROR(VLOOKUP(A407,CP!$A$7:$J$16000,12,0),0)</f>
        <v>0</v>
      </c>
      <c r="L407">
        <f>IFERROR(VLOOKUP(A407,'Phụ kiện PVC'!$A$5:$I$465,10,0),0)</f>
        <v>0</v>
      </c>
      <c r="M407">
        <f>IFERROR(VLOOKUP(A407,'Ống miền Nam'!$A$7:$I$120,8,0),0)</f>
        <v>0</v>
      </c>
      <c r="N407">
        <f>IFERROR(VLOOKUP(A407,'Van vòi'!$A$6:$G$97,7,0),0)</f>
        <v>0</v>
      </c>
      <c r="O407">
        <f>IFERROR(VLOOKUP(A407,'Ống luồn dây điện'!$A$7:$I$26,8,0),0)</f>
        <v>0</v>
      </c>
      <c r="P407">
        <f>IFERROR(VLOOKUP(B407,'PK HDPE'!$A$6:$H$13,7,0),0)</f>
        <v>0</v>
      </c>
      <c r="R407" s="4">
        <f t="shared" si="20"/>
        <v>0</v>
      </c>
      <c r="S407" s="252">
        <v>0.1</v>
      </c>
      <c r="T407">
        <f t="shared" si="18"/>
        <v>0</v>
      </c>
      <c r="U407" s="4">
        <f t="shared" si="19"/>
        <v>0</v>
      </c>
      <c r="V407" s="4">
        <f>VLOOKUP(B407,[2]DG!$C$2:$E$6048,3,0)-R407</f>
        <v>1847909</v>
      </c>
      <c r="W407" t="str">
        <f>VLOOKUP(A407,'[3]Danh mục full'!$A$4:$A$1739,1,0)</f>
        <v>12TX160125</v>
      </c>
    </row>
    <row r="408" spans="1:23" hidden="1" x14ac:dyDescent="0.25">
      <c r="A408" t="s">
        <v>711</v>
      </c>
      <c r="B408" t="s">
        <v>711</v>
      </c>
      <c r="C408" t="s">
        <v>712</v>
      </c>
      <c r="D408" s="1">
        <v>5780045</v>
      </c>
      <c r="E408" s="1" t="s">
        <v>2</v>
      </c>
      <c r="F408" s="1" t="s">
        <v>2355</v>
      </c>
      <c r="G408" s="1">
        <f>IFERROR(VLOOKUP(A408,'Phụ kiện PPR'!$A$6:$H$533,7,0),0)</f>
        <v>160</v>
      </c>
      <c r="H408" s="1">
        <f>IFERROR(VLOOKUP(A408,'Ống PPR'!$A$6:$I$90,8,0),0)</f>
        <v>0</v>
      </c>
      <c r="I408">
        <f>IFERROR(VLOOKUP(A408,'Ống HDPE'!$A$7:$I$7905,8,0),0)</f>
        <v>0</v>
      </c>
      <c r="J408">
        <f>IFERROR(VLOOKUP(A408,'Ống Dismy'!$A$6:$M$1900,14,0),0)</f>
        <v>0</v>
      </c>
      <c r="K408">
        <f>IFERROR(VLOOKUP(A408,CP!$A$7:$J$16000,12,0),0)</f>
        <v>0</v>
      </c>
      <c r="L408">
        <f>IFERROR(VLOOKUP(A408,'Phụ kiện PVC'!$A$5:$I$465,10,0),0)</f>
        <v>0</v>
      </c>
      <c r="M408">
        <f>IFERROR(VLOOKUP(A408,'Ống miền Nam'!$A$7:$I$120,8,0),0)</f>
        <v>0</v>
      </c>
      <c r="N408">
        <f>IFERROR(VLOOKUP(A408,'Van vòi'!$A$6:$G$97,7,0),0)</f>
        <v>0</v>
      </c>
      <c r="O408">
        <f>IFERROR(VLOOKUP(A408,'Ống luồn dây điện'!$A$7:$I$26,8,0),0)</f>
        <v>0</v>
      </c>
      <c r="P408">
        <f>IFERROR(VLOOKUP(B408,'PK HDPE'!$A$6:$H$13,7,0),0)</f>
        <v>0</v>
      </c>
      <c r="R408" s="4">
        <f t="shared" si="20"/>
        <v>160</v>
      </c>
      <c r="S408" s="252">
        <v>0.1</v>
      </c>
      <c r="T408">
        <f t="shared" si="18"/>
        <v>16</v>
      </c>
      <c r="U408" s="4">
        <f t="shared" si="19"/>
        <v>176</v>
      </c>
      <c r="V408" s="4">
        <f>VLOOKUP(B408,[2]DG!$C$2:$E$6048,3,0)-R408</f>
        <v>1774476</v>
      </c>
      <c r="W408" t="str">
        <f>VLOOKUP(A408,'[3]Danh mục full'!$A$4:$A$1739,1,0)</f>
        <v>12TX160160</v>
      </c>
    </row>
    <row r="409" spans="1:23" hidden="1" x14ac:dyDescent="0.25">
      <c r="A409" t="s">
        <v>2477</v>
      </c>
      <c r="B409" t="s">
        <v>2477</v>
      </c>
      <c r="C409" t="s">
        <v>2478</v>
      </c>
      <c r="D409" s="1">
        <f>VLOOKUP(A409,[4]Sheet1!$B$5:$J$2530,9,0)</f>
        <v>151</v>
      </c>
      <c r="E409" s="1" t="s">
        <v>2</v>
      </c>
      <c r="F409" s="1" t="s">
        <v>2355</v>
      </c>
      <c r="G409" s="1" t="str">
        <f>IFERROR(VLOOKUP(A409,'Phụ kiện PPR'!$A$6:$H$533,7,0),0)</f>
        <v>160/90</v>
      </c>
      <c r="H409" s="1">
        <f>IFERROR(VLOOKUP(A409,'Ống PPR'!$A$6:$I$90,8,0),0)</f>
        <v>0</v>
      </c>
      <c r="I409">
        <f>IFERROR(VLOOKUP(A409,'Ống HDPE'!$A$7:$I$7905,8,0),0)</f>
        <v>0</v>
      </c>
      <c r="J409">
        <f>IFERROR(VLOOKUP(A409,'Ống Dismy'!$A$6:$M$1900,14,0),0)</f>
        <v>0</v>
      </c>
      <c r="K409">
        <f>IFERROR(VLOOKUP(A409,CP!$A$7:$J$16000,12,0),0)</f>
        <v>0</v>
      </c>
      <c r="L409">
        <f>IFERROR(VLOOKUP(A409,'Phụ kiện PVC'!$A$5:$I$465,10,0),0)</f>
        <v>0</v>
      </c>
      <c r="M409">
        <f>IFERROR(VLOOKUP(A409,'Ống miền Nam'!$A$7:$I$120,8,0),0)</f>
        <v>0</v>
      </c>
      <c r="N409">
        <f>IFERROR(VLOOKUP(A409,'Van vòi'!$A$6:$G$97,7,0),0)</f>
        <v>0</v>
      </c>
      <c r="O409">
        <f>IFERROR(VLOOKUP(A409,'Ống luồn dây điện'!$A$7:$I$26,8,0),0)</f>
        <v>0</v>
      </c>
      <c r="P409">
        <f>IFERROR(VLOOKUP(B409,'PK HDPE'!$A$6:$H$13,7,0),0)</f>
        <v>0</v>
      </c>
      <c r="R409" s="4">
        <f t="shared" si="20"/>
        <v>0</v>
      </c>
      <c r="S409" s="252">
        <v>0.1</v>
      </c>
      <c r="T409">
        <f t="shared" si="18"/>
        <v>0</v>
      </c>
      <c r="U409" s="4">
        <f t="shared" si="19"/>
        <v>0</v>
      </c>
      <c r="V409" s="4">
        <f>VLOOKUP(B409,[2]DG!$C$2:$E$6048,3,0)-R409</f>
        <v>1847909</v>
      </c>
      <c r="W409" t="str">
        <f>VLOOKUP(A409,'[3]Danh mục full'!$A$4:$A$1739,1,0)</f>
        <v>12TX16090</v>
      </c>
    </row>
    <row r="410" spans="1:23" hidden="1" x14ac:dyDescent="0.25">
      <c r="A410" t="s">
        <v>713</v>
      </c>
      <c r="B410" t="s">
        <v>713</v>
      </c>
      <c r="C410" t="s">
        <v>714</v>
      </c>
      <c r="D410" s="1">
        <v>175803510.40000001</v>
      </c>
      <c r="E410" s="1" t="s">
        <v>2</v>
      </c>
      <c r="F410" s="1" t="s">
        <v>2355</v>
      </c>
      <c r="G410" s="1">
        <f>IFERROR(VLOOKUP(A410,'Phụ kiện PPR'!$A$6:$H$533,7,0),0)</f>
        <v>20</v>
      </c>
      <c r="H410" s="1">
        <f>IFERROR(VLOOKUP(A410,'Ống PPR'!$A$6:$I$90,8,0),0)</f>
        <v>0</v>
      </c>
      <c r="I410">
        <f>IFERROR(VLOOKUP(A410,'Ống HDPE'!$A$7:$I$7905,8,0),0)</f>
        <v>0</v>
      </c>
      <c r="J410">
        <f>IFERROR(VLOOKUP(A410,'Ống Dismy'!$A$6:$M$1900,14,0),0)</f>
        <v>0</v>
      </c>
      <c r="K410">
        <f>IFERROR(VLOOKUP(A410,CP!$A$7:$J$16000,12,0),0)</f>
        <v>0</v>
      </c>
      <c r="L410">
        <f>IFERROR(VLOOKUP(A410,'Phụ kiện PVC'!$A$5:$I$465,10,0),0)</f>
        <v>0</v>
      </c>
      <c r="M410">
        <f>IFERROR(VLOOKUP(A410,'Ống miền Nam'!$A$7:$I$120,8,0),0)</f>
        <v>0</v>
      </c>
      <c r="N410">
        <f>IFERROR(VLOOKUP(A410,'Van vòi'!$A$6:$G$97,7,0),0)</f>
        <v>0</v>
      </c>
      <c r="O410">
        <f>IFERROR(VLOOKUP(A410,'Ống luồn dây điện'!$A$7:$I$26,8,0),0)</f>
        <v>0</v>
      </c>
      <c r="P410">
        <f>IFERROR(VLOOKUP(B410,'PK HDPE'!$A$6:$H$13,7,0),0)</f>
        <v>0</v>
      </c>
      <c r="R410" s="4">
        <f t="shared" si="20"/>
        <v>20</v>
      </c>
      <c r="S410" s="252">
        <v>0.1</v>
      </c>
      <c r="T410">
        <f t="shared" si="18"/>
        <v>2</v>
      </c>
      <c r="U410" s="4">
        <f t="shared" si="19"/>
        <v>22</v>
      </c>
      <c r="V410" s="4">
        <f>VLOOKUP(B410,[2]DG!$C$2:$E$6048,3,0)-R410</f>
        <v>6435</v>
      </c>
      <c r="W410" t="str">
        <f>VLOOKUP(A410,'[3]Danh mục full'!$A$4:$A$1739,1,0)</f>
        <v>12TX2020</v>
      </c>
    </row>
    <row r="411" spans="1:23" hidden="1" x14ac:dyDescent="0.25">
      <c r="A411" t="s">
        <v>715</v>
      </c>
      <c r="B411" t="s">
        <v>715</v>
      </c>
      <c r="C411" t="s">
        <v>716</v>
      </c>
      <c r="D411" s="1">
        <v>58032540</v>
      </c>
      <c r="E411" s="1" t="s">
        <v>2</v>
      </c>
      <c r="F411" s="1" t="s">
        <v>2355</v>
      </c>
      <c r="G411" s="1" t="str">
        <f>IFERROR(VLOOKUP(A411,'Phụ kiện PPR'!$A$6:$H$533,7,0),0)</f>
        <v>25/20</v>
      </c>
      <c r="H411" s="1">
        <f>IFERROR(VLOOKUP(A411,'Ống PPR'!$A$6:$I$90,8,0),0)</f>
        <v>0</v>
      </c>
      <c r="I411">
        <f>IFERROR(VLOOKUP(A411,'Ống HDPE'!$A$7:$I$7905,8,0),0)</f>
        <v>0</v>
      </c>
      <c r="J411">
        <f>IFERROR(VLOOKUP(A411,'Ống Dismy'!$A$6:$M$1900,14,0),0)</f>
        <v>0</v>
      </c>
      <c r="K411">
        <f>IFERROR(VLOOKUP(A411,CP!$A$7:$J$16000,12,0),0)</f>
        <v>0</v>
      </c>
      <c r="L411">
        <f>IFERROR(VLOOKUP(A411,'Phụ kiện PVC'!$A$5:$I$465,10,0),0)</f>
        <v>0</v>
      </c>
      <c r="M411">
        <f>IFERROR(VLOOKUP(A411,'Ống miền Nam'!$A$7:$I$120,8,0),0)</f>
        <v>0</v>
      </c>
      <c r="N411">
        <f>IFERROR(VLOOKUP(A411,'Van vòi'!$A$6:$G$97,7,0),0)</f>
        <v>0</v>
      </c>
      <c r="O411">
        <f>IFERROR(VLOOKUP(A411,'Ống luồn dây điện'!$A$7:$I$26,8,0),0)</f>
        <v>0</v>
      </c>
      <c r="P411">
        <f>IFERROR(VLOOKUP(B411,'PK HDPE'!$A$6:$H$13,7,0),0)</f>
        <v>0</v>
      </c>
      <c r="R411" s="4">
        <f t="shared" si="20"/>
        <v>0</v>
      </c>
      <c r="S411" s="252">
        <v>0.1</v>
      </c>
      <c r="T411">
        <f t="shared" si="18"/>
        <v>0</v>
      </c>
      <c r="U411" s="4">
        <f t="shared" si="19"/>
        <v>0</v>
      </c>
      <c r="V411" s="4">
        <f>VLOOKUP(B411,[2]DG!$C$2:$E$6048,3,0)-R411</f>
        <v>10000</v>
      </c>
      <c r="W411" t="str">
        <f>VLOOKUP(A411,'[3]Danh mục full'!$A$4:$A$1739,1,0)</f>
        <v>12TX2520</v>
      </c>
    </row>
    <row r="412" spans="1:23" hidden="1" x14ac:dyDescent="0.25">
      <c r="A412" t="s">
        <v>717</v>
      </c>
      <c r="B412" t="s">
        <v>717</v>
      </c>
      <c r="C412" t="s">
        <v>718</v>
      </c>
      <c r="D412" s="1">
        <v>985533247.29999995</v>
      </c>
      <c r="E412" s="1" t="s">
        <v>2</v>
      </c>
      <c r="F412" s="1" t="s">
        <v>2355</v>
      </c>
      <c r="G412" s="1">
        <f>IFERROR(VLOOKUP(A412,'Phụ kiện PPR'!$A$6:$H$533,7,0),0)</f>
        <v>25</v>
      </c>
      <c r="H412" s="1">
        <f>IFERROR(VLOOKUP(A412,'Ống PPR'!$A$6:$I$90,8,0),0)</f>
        <v>0</v>
      </c>
      <c r="I412">
        <f>IFERROR(VLOOKUP(A412,'Ống HDPE'!$A$7:$I$7905,8,0),0)</f>
        <v>0</v>
      </c>
      <c r="J412">
        <f>IFERROR(VLOOKUP(A412,'Ống Dismy'!$A$6:$M$1900,14,0),0)</f>
        <v>0</v>
      </c>
      <c r="K412">
        <f>IFERROR(VLOOKUP(A412,CP!$A$7:$J$16000,12,0),0)</f>
        <v>0</v>
      </c>
      <c r="L412">
        <f>IFERROR(VLOOKUP(A412,'Phụ kiện PVC'!$A$5:$I$465,10,0),0)</f>
        <v>0</v>
      </c>
      <c r="M412">
        <f>IFERROR(VLOOKUP(A412,'Ống miền Nam'!$A$7:$I$120,8,0),0)</f>
        <v>0</v>
      </c>
      <c r="N412">
        <f>IFERROR(VLOOKUP(A412,'Van vòi'!$A$6:$G$97,7,0),0)</f>
        <v>0</v>
      </c>
      <c r="O412">
        <f>IFERROR(VLOOKUP(A412,'Ống luồn dây điện'!$A$7:$I$26,8,0),0)</f>
        <v>0</v>
      </c>
      <c r="P412">
        <f>IFERROR(VLOOKUP(B412,'PK HDPE'!$A$6:$H$13,7,0),0)</f>
        <v>0</v>
      </c>
      <c r="R412" s="4">
        <f t="shared" si="20"/>
        <v>25</v>
      </c>
      <c r="S412" s="252">
        <v>0.1</v>
      </c>
      <c r="T412">
        <f t="shared" si="18"/>
        <v>3</v>
      </c>
      <c r="U412" s="4">
        <f t="shared" si="19"/>
        <v>28</v>
      </c>
      <c r="V412" s="4">
        <f>VLOOKUP(B412,[2]DG!$C$2:$E$6048,3,0)-R412</f>
        <v>9975</v>
      </c>
      <c r="W412" t="str">
        <f>VLOOKUP(A412,'[3]Danh mục full'!$A$4:$A$1739,1,0)</f>
        <v>12TX2525</v>
      </c>
    </row>
    <row r="413" spans="1:23" hidden="1" x14ac:dyDescent="0.25">
      <c r="A413" t="s">
        <v>719</v>
      </c>
      <c r="B413" t="s">
        <v>719</v>
      </c>
      <c r="C413" t="s">
        <v>720</v>
      </c>
      <c r="D413" s="1">
        <v>34051860.600000001</v>
      </c>
      <c r="E413" s="1" t="s">
        <v>2</v>
      </c>
      <c r="F413" s="1" t="s">
        <v>2355</v>
      </c>
      <c r="G413" s="1" t="str">
        <f>IFERROR(VLOOKUP(A413,'Phụ kiện PPR'!$A$6:$H$533,7,0),0)</f>
        <v>32/20</v>
      </c>
      <c r="H413" s="1">
        <f>IFERROR(VLOOKUP(A413,'Ống PPR'!$A$6:$I$90,8,0),0)</f>
        <v>0</v>
      </c>
      <c r="I413">
        <f>IFERROR(VLOOKUP(A413,'Ống HDPE'!$A$7:$I$7905,8,0),0)</f>
        <v>0</v>
      </c>
      <c r="J413">
        <f>IFERROR(VLOOKUP(A413,'Ống Dismy'!$A$6:$M$1900,14,0),0)</f>
        <v>0</v>
      </c>
      <c r="K413">
        <f>IFERROR(VLOOKUP(A413,CP!$A$7:$J$16000,12,0),0)</f>
        <v>0</v>
      </c>
      <c r="L413">
        <f>IFERROR(VLOOKUP(A413,'Phụ kiện PVC'!$A$5:$I$465,10,0),0)</f>
        <v>0</v>
      </c>
      <c r="M413">
        <f>IFERROR(VLOOKUP(A413,'Ống miền Nam'!$A$7:$I$120,8,0),0)</f>
        <v>0</v>
      </c>
      <c r="N413">
        <f>IFERROR(VLOOKUP(A413,'Van vòi'!$A$6:$G$97,7,0),0)</f>
        <v>0</v>
      </c>
      <c r="O413">
        <f>IFERROR(VLOOKUP(A413,'Ống luồn dây điện'!$A$7:$I$26,8,0),0)</f>
        <v>0</v>
      </c>
      <c r="P413">
        <f>IFERROR(VLOOKUP(B413,'PK HDPE'!$A$6:$H$13,7,0),0)</f>
        <v>0</v>
      </c>
      <c r="R413" s="4">
        <f t="shared" si="20"/>
        <v>0</v>
      </c>
      <c r="S413" s="252">
        <v>0.1</v>
      </c>
      <c r="T413">
        <f t="shared" si="18"/>
        <v>0</v>
      </c>
      <c r="U413" s="4">
        <f t="shared" si="19"/>
        <v>0</v>
      </c>
      <c r="V413" s="4">
        <f>VLOOKUP(B413,[2]DG!$C$2:$E$6048,3,0)-R413</f>
        <v>17636</v>
      </c>
      <c r="W413" t="str">
        <f>VLOOKUP(A413,'[3]Danh mục full'!$A$4:$A$1739,1,0)</f>
        <v>12TX3220</v>
      </c>
    </row>
    <row r="414" spans="1:23" hidden="1" x14ac:dyDescent="0.25">
      <c r="A414" t="s">
        <v>721</v>
      </c>
      <c r="B414" t="s">
        <v>721</v>
      </c>
      <c r="C414" t="s">
        <v>722</v>
      </c>
      <c r="D414" s="1">
        <v>90488167.599999994</v>
      </c>
      <c r="E414" s="1" t="s">
        <v>2</v>
      </c>
      <c r="F414" s="1" t="s">
        <v>2355</v>
      </c>
      <c r="G414" s="1" t="str">
        <f>IFERROR(VLOOKUP(A414,'Phụ kiện PPR'!$A$6:$H$533,7,0),0)</f>
        <v>32/25</v>
      </c>
      <c r="H414" s="1">
        <f>IFERROR(VLOOKUP(A414,'Ống PPR'!$A$6:$I$90,8,0),0)</f>
        <v>0</v>
      </c>
      <c r="I414">
        <f>IFERROR(VLOOKUP(A414,'Ống HDPE'!$A$7:$I$7905,8,0),0)</f>
        <v>0</v>
      </c>
      <c r="J414">
        <f>IFERROR(VLOOKUP(A414,'Ống Dismy'!$A$6:$M$1900,14,0),0)</f>
        <v>0</v>
      </c>
      <c r="K414">
        <f>IFERROR(VLOOKUP(A414,CP!$A$7:$J$16000,12,0),0)</f>
        <v>0</v>
      </c>
      <c r="L414">
        <f>IFERROR(VLOOKUP(A414,'Phụ kiện PVC'!$A$5:$I$465,10,0),0)</f>
        <v>0</v>
      </c>
      <c r="M414">
        <f>IFERROR(VLOOKUP(A414,'Ống miền Nam'!$A$7:$I$120,8,0),0)</f>
        <v>0</v>
      </c>
      <c r="N414">
        <f>IFERROR(VLOOKUP(A414,'Van vòi'!$A$6:$G$97,7,0),0)</f>
        <v>0</v>
      </c>
      <c r="O414">
        <f>IFERROR(VLOOKUP(A414,'Ống luồn dây điện'!$A$7:$I$26,8,0),0)</f>
        <v>0</v>
      </c>
      <c r="P414">
        <f>IFERROR(VLOOKUP(B414,'PK HDPE'!$A$6:$H$13,7,0),0)</f>
        <v>0</v>
      </c>
      <c r="R414" s="4">
        <f t="shared" si="20"/>
        <v>0</v>
      </c>
      <c r="S414" s="252">
        <v>0.1</v>
      </c>
      <c r="T414">
        <f t="shared" si="18"/>
        <v>0</v>
      </c>
      <c r="U414" s="4">
        <f t="shared" si="19"/>
        <v>0</v>
      </c>
      <c r="V414" s="4">
        <f>VLOOKUP(B414,[2]DG!$C$2:$E$6048,3,0)-R414</f>
        <v>17636</v>
      </c>
      <c r="W414" t="str">
        <f>VLOOKUP(A414,'[3]Danh mục full'!$A$4:$A$1739,1,0)</f>
        <v>12TX3225</v>
      </c>
    </row>
    <row r="415" spans="1:23" hidden="1" x14ac:dyDescent="0.25">
      <c r="A415" t="s">
        <v>723</v>
      </c>
      <c r="B415" t="s">
        <v>723</v>
      </c>
      <c r="C415" t="s">
        <v>724</v>
      </c>
      <c r="D415" s="1">
        <v>58741616</v>
      </c>
      <c r="E415" s="1" t="s">
        <v>2</v>
      </c>
      <c r="F415" s="1" t="s">
        <v>2355</v>
      </c>
      <c r="G415" s="1">
        <f>IFERROR(VLOOKUP(A415,'Phụ kiện PPR'!$A$6:$H$533,7,0),0)</f>
        <v>32</v>
      </c>
      <c r="H415" s="1">
        <f>IFERROR(VLOOKUP(A415,'Ống PPR'!$A$6:$I$90,8,0),0)</f>
        <v>0</v>
      </c>
      <c r="I415">
        <f>IFERROR(VLOOKUP(A415,'Ống HDPE'!$A$7:$I$7905,8,0),0)</f>
        <v>0</v>
      </c>
      <c r="J415">
        <f>IFERROR(VLOOKUP(A415,'Ống Dismy'!$A$6:$M$1900,14,0),0)</f>
        <v>0</v>
      </c>
      <c r="K415">
        <f>IFERROR(VLOOKUP(A415,CP!$A$7:$J$16000,12,0),0)</f>
        <v>0</v>
      </c>
      <c r="L415">
        <f>IFERROR(VLOOKUP(A415,'Phụ kiện PVC'!$A$5:$I$465,10,0),0)</f>
        <v>0</v>
      </c>
      <c r="M415">
        <f>IFERROR(VLOOKUP(A415,'Ống miền Nam'!$A$7:$I$120,8,0),0)</f>
        <v>0</v>
      </c>
      <c r="N415">
        <f>IFERROR(VLOOKUP(A415,'Van vòi'!$A$6:$G$97,7,0),0)</f>
        <v>0</v>
      </c>
      <c r="O415">
        <f>IFERROR(VLOOKUP(A415,'Ống luồn dây điện'!$A$7:$I$26,8,0),0)</f>
        <v>0</v>
      </c>
      <c r="P415">
        <f>IFERROR(VLOOKUP(B415,'PK HDPE'!$A$6:$H$13,7,0),0)</f>
        <v>0</v>
      </c>
      <c r="R415" s="4">
        <f t="shared" si="20"/>
        <v>32</v>
      </c>
      <c r="S415" s="252">
        <v>0.1</v>
      </c>
      <c r="T415">
        <f t="shared" si="18"/>
        <v>3</v>
      </c>
      <c r="U415" s="4">
        <f t="shared" si="19"/>
        <v>35</v>
      </c>
      <c r="V415" s="4">
        <f>VLOOKUP(B415,[2]DG!$C$2:$E$6048,3,0)-R415</f>
        <v>16423</v>
      </c>
      <c r="W415" t="str">
        <f>VLOOKUP(A415,'[3]Danh mục full'!$A$4:$A$1739,1,0)</f>
        <v>12TX3232</v>
      </c>
    </row>
    <row r="416" spans="1:23" hidden="1" x14ac:dyDescent="0.25">
      <c r="A416" t="s">
        <v>725</v>
      </c>
      <c r="B416" t="s">
        <v>725</v>
      </c>
      <c r="C416" t="s">
        <v>726</v>
      </c>
      <c r="D416" s="1">
        <v>36518291</v>
      </c>
      <c r="E416" s="1" t="s">
        <v>2</v>
      </c>
      <c r="F416" s="1" t="s">
        <v>2355</v>
      </c>
      <c r="G416" s="1" t="str">
        <f>IFERROR(VLOOKUP(A416,'Phụ kiện PPR'!$A$6:$H$533,7,0),0)</f>
        <v>40/20</v>
      </c>
      <c r="H416" s="1">
        <f>IFERROR(VLOOKUP(A416,'Ống PPR'!$A$6:$I$90,8,0),0)</f>
        <v>0</v>
      </c>
      <c r="I416">
        <f>IFERROR(VLOOKUP(A416,'Ống HDPE'!$A$7:$I$7905,8,0),0)</f>
        <v>0</v>
      </c>
      <c r="J416">
        <f>IFERROR(VLOOKUP(A416,'Ống Dismy'!$A$6:$M$1900,14,0),0)</f>
        <v>0</v>
      </c>
      <c r="K416">
        <f>IFERROR(VLOOKUP(A416,CP!$A$7:$J$16000,12,0),0)</f>
        <v>0</v>
      </c>
      <c r="L416">
        <f>IFERROR(VLOOKUP(A416,'Phụ kiện PVC'!$A$5:$I$465,10,0),0)</f>
        <v>0</v>
      </c>
      <c r="M416">
        <f>IFERROR(VLOOKUP(A416,'Ống miền Nam'!$A$7:$I$120,8,0),0)</f>
        <v>0</v>
      </c>
      <c r="N416">
        <f>IFERROR(VLOOKUP(A416,'Van vòi'!$A$6:$G$97,7,0),0)</f>
        <v>0</v>
      </c>
      <c r="O416">
        <f>IFERROR(VLOOKUP(A416,'Ống luồn dây điện'!$A$7:$I$26,8,0),0)</f>
        <v>0</v>
      </c>
      <c r="P416">
        <f>IFERROR(VLOOKUP(B416,'PK HDPE'!$A$6:$H$13,7,0),0)</f>
        <v>0</v>
      </c>
      <c r="R416" s="4">
        <f t="shared" si="20"/>
        <v>0</v>
      </c>
      <c r="S416" s="252">
        <v>0.1</v>
      </c>
      <c r="T416">
        <f t="shared" ref="T416:T479" si="21">ROUND(R416*S416,0)</f>
        <v>0</v>
      </c>
      <c r="U416" s="4">
        <f t="shared" ref="U416:U479" si="22">+R416+T416</f>
        <v>0</v>
      </c>
      <c r="V416" s="4">
        <f>VLOOKUP(B416,[2]DG!$C$2:$E$6048,3,0)-R416</f>
        <v>38727</v>
      </c>
      <c r="W416" t="str">
        <f>VLOOKUP(A416,'[3]Danh mục full'!$A$4:$A$1739,1,0)</f>
        <v>12TX4020</v>
      </c>
    </row>
    <row r="417" spans="1:23" hidden="1" x14ac:dyDescent="0.25">
      <c r="A417" t="s">
        <v>727</v>
      </c>
      <c r="B417" t="s">
        <v>727</v>
      </c>
      <c r="C417" t="s">
        <v>728</v>
      </c>
      <c r="D417" s="1">
        <v>156073783.17999998</v>
      </c>
      <c r="E417" s="1" t="s">
        <v>2</v>
      </c>
      <c r="F417" s="1" t="s">
        <v>2355</v>
      </c>
      <c r="G417" s="1" t="str">
        <f>IFERROR(VLOOKUP(A417,'Phụ kiện PPR'!$A$6:$H$533,7,0),0)</f>
        <v>40/25</v>
      </c>
      <c r="H417" s="1">
        <f>IFERROR(VLOOKUP(A417,'Ống PPR'!$A$6:$I$90,8,0),0)</f>
        <v>0</v>
      </c>
      <c r="I417">
        <f>IFERROR(VLOOKUP(A417,'Ống HDPE'!$A$7:$I$7905,8,0),0)</f>
        <v>0</v>
      </c>
      <c r="J417">
        <f>IFERROR(VLOOKUP(A417,'Ống Dismy'!$A$6:$M$1900,14,0),0)</f>
        <v>0</v>
      </c>
      <c r="K417">
        <f>IFERROR(VLOOKUP(A417,CP!$A$7:$J$16000,12,0),0)</f>
        <v>0</v>
      </c>
      <c r="L417">
        <f>IFERROR(VLOOKUP(A417,'Phụ kiện PVC'!$A$5:$I$465,10,0),0)</f>
        <v>0</v>
      </c>
      <c r="M417">
        <f>IFERROR(VLOOKUP(A417,'Ống miền Nam'!$A$7:$I$120,8,0),0)</f>
        <v>0</v>
      </c>
      <c r="N417">
        <f>IFERROR(VLOOKUP(A417,'Van vòi'!$A$6:$G$97,7,0),0)</f>
        <v>0</v>
      </c>
      <c r="O417">
        <f>IFERROR(VLOOKUP(A417,'Ống luồn dây điện'!$A$7:$I$26,8,0),0)</f>
        <v>0</v>
      </c>
      <c r="P417">
        <f>IFERROR(VLOOKUP(B417,'PK HDPE'!$A$6:$H$13,7,0),0)</f>
        <v>0</v>
      </c>
      <c r="R417" s="4">
        <f t="shared" si="20"/>
        <v>0</v>
      </c>
      <c r="S417" s="252">
        <v>0.1</v>
      </c>
      <c r="T417">
        <f t="shared" si="21"/>
        <v>0</v>
      </c>
      <c r="U417" s="4">
        <f t="shared" si="22"/>
        <v>0</v>
      </c>
      <c r="V417" s="4">
        <f>VLOOKUP(B417,[2]DG!$C$2:$E$6048,3,0)-R417</f>
        <v>38727</v>
      </c>
      <c r="W417" t="str">
        <f>VLOOKUP(A417,'[3]Danh mục full'!$A$4:$A$1739,1,0)</f>
        <v>12TX4025</v>
      </c>
    </row>
    <row r="418" spans="1:23" hidden="1" x14ac:dyDescent="0.25">
      <c r="A418" t="s">
        <v>729</v>
      </c>
      <c r="B418" t="s">
        <v>729</v>
      </c>
      <c r="C418" t="s">
        <v>730</v>
      </c>
      <c r="D418" s="1">
        <v>16782834</v>
      </c>
      <c r="E418" s="1" t="s">
        <v>2</v>
      </c>
      <c r="F418" s="1" t="s">
        <v>2355</v>
      </c>
      <c r="G418" s="1" t="str">
        <f>IFERROR(VLOOKUP(A418,'Phụ kiện PPR'!$A$6:$H$533,7,0),0)</f>
        <v>40/32</v>
      </c>
      <c r="H418" s="1">
        <f>IFERROR(VLOOKUP(A418,'Ống PPR'!$A$6:$I$90,8,0),0)</f>
        <v>0</v>
      </c>
      <c r="I418">
        <f>IFERROR(VLOOKUP(A418,'Ống HDPE'!$A$7:$I$7905,8,0),0)</f>
        <v>0</v>
      </c>
      <c r="J418">
        <f>IFERROR(VLOOKUP(A418,'Ống Dismy'!$A$6:$M$1900,14,0),0)</f>
        <v>0</v>
      </c>
      <c r="K418">
        <f>IFERROR(VLOOKUP(A418,CP!$A$7:$J$16000,12,0),0)</f>
        <v>0</v>
      </c>
      <c r="L418">
        <f>IFERROR(VLOOKUP(A418,'Phụ kiện PVC'!$A$5:$I$465,10,0),0)</f>
        <v>0</v>
      </c>
      <c r="M418">
        <f>IFERROR(VLOOKUP(A418,'Ống miền Nam'!$A$7:$I$120,8,0),0)</f>
        <v>0</v>
      </c>
      <c r="N418">
        <f>IFERROR(VLOOKUP(A418,'Van vòi'!$A$6:$G$97,7,0),0)</f>
        <v>0</v>
      </c>
      <c r="O418">
        <f>IFERROR(VLOOKUP(A418,'Ống luồn dây điện'!$A$7:$I$26,8,0),0)</f>
        <v>0</v>
      </c>
      <c r="P418">
        <f>IFERROR(VLOOKUP(B418,'PK HDPE'!$A$6:$H$13,7,0),0)</f>
        <v>0</v>
      </c>
      <c r="R418" s="4">
        <f t="shared" si="20"/>
        <v>0</v>
      </c>
      <c r="S418" s="252">
        <v>0.1</v>
      </c>
      <c r="T418">
        <f t="shared" si="21"/>
        <v>0</v>
      </c>
      <c r="U418" s="4">
        <f t="shared" si="22"/>
        <v>0</v>
      </c>
      <c r="V418" s="4">
        <f>VLOOKUP(B418,[2]DG!$C$2:$E$6048,3,0)-R418</f>
        <v>38727</v>
      </c>
      <c r="W418" t="str">
        <f>VLOOKUP(A418,'[3]Danh mục full'!$A$4:$A$1739,1,0)</f>
        <v>12TX4032</v>
      </c>
    </row>
    <row r="419" spans="1:23" hidden="1" x14ac:dyDescent="0.25">
      <c r="A419" t="s">
        <v>731</v>
      </c>
      <c r="B419" t="s">
        <v>731</v>
      </c>
      <c r="C419" t="s">
        <v>732</v>
      </c>
      <c r="D419" s="1">
        <v>44151483.799999997</v>
      </c>
      <c r="E419" s="1" t="s">
        <v>2</v>
      </c>
      <c r="F419" s="1" t="s">
        <v>2355</v>
      </c>
      <c r="G419" s="1">
        <f>IFERROR(VLOOKUP(A419,'Phụ kiện PPR'!$A$6:$H$533,7,0),0)</f>
        <v>40</v>
      </c>
      <c r="H419" s="1">
        <f>IFERROR(VLOOKUP(A419,'Ống PPR'!$A$6:$I$90,8,0),0)</f>
        <v>0</v>
      </c>
      <c r="I419">
        <f>IFERROR(VLOOKUP(A419,'Ống HDPE'!$A$7:$I$7905,8,0),0)</f>
        <v>0</v>
      </c>
      <c r="J419">
        <f>IFERROR(VLOOKUP(A419,'Ống Dismy'!$A$6:$M$1900,14,0),0)</f>
        <v>0</v>
      </c>
      <c r="K419">
        <f>IFERROR(VLOOKUP(A419,CP!$A$7:$J$16000,12,0),0)</f>
        <v>0</v>
      </c>
      <c r="L419">
        <f>IFERROR(VLOOKUP(A419,'Phụ kiện PVC'!$A$5:$I$465,10,0),0)</f>
        <v>0</v>
      </c>
      <c r="M419">
        <f>IFERROR(VLOOKUP(A419,'Ống miền Nam'!$A$7:$I$120,8,0),0)</f>
        <v>0</v>
      </c>
      <c r="N419">
        <f>IFERROR(VLOOKUP(A419,'Van vòi'!$A$6:$G$97,7,0),0)</f>
        <v>0</v>
      </c>
      <c r="O419">
        <f>IFERROR(VLOOKUP(A419,'Ống luồn dây điện'!$A$7:$I$26,8,0),0)</f>
        <v>0</v>
      </c>
      <c r="P419">
        <f>IFERROR(VLOOKUP(B419,'PK HDPE'!$A$6:$H$13,7,0),0)</f>
        <v>0</v>
      </c>
      <c r="R419" s="4">
        <f t="shared" si="20"/>
        <v>40</v>
      </c>
      <c r="S419" s="252">
        <v>0.1</v>
      </c>
      <c r="T419">
        <f t="shared" si="21"/>
        <v>4</v>
      </c>
      <c r="U419" s="4">
        <f t="shared" si="22"/>
        <v>44</v>
      </c>
      <c r="V419" s="4">
        <f>VLOOKUP(B419,[2]DG!$C$2:$E$6048,3,0)-R419</f>
        <v>26324</v>
      </c>
      <c r="W419" t="str">
        <f>VLOOKUP(A419,'[3]Danh mục full'!$A$4:$A$1739,1,0)</f>
        <v>12TX4040</v>
      </c>
    </row>
    <row r="420" spans="1:23" hidden="1" x14ac:dyDescent="0.25">
      <c r="A420" t="s">
        <v>733</v>
      </c>
      <c r="B420" t="s">
        <v>733</v>
      </c>
      <c r="C420" t="s">
        <v>734</v>
      </c>
      <c r="D420" s="1">
        <v>11552126.6</v>
      </c>
      <c r="E420" s="1" t="s">
        <v>2</v>
      </c>
      <c r="F420" s="1" t="s">
        <v>2355</v>
      </c>
      <c r="G420" s="1" t="str">
        <f>IFERROR(VLOOKUP(A420,'Phụ kiện PPR'!$A$6:$H$533,7,0),0)</f>
        <v>50/20</v>
      </c>
      <c r="H420" s="1">
        <f>IFERROR(VLOOKUP(A420,'Ống PPR'!$A$6:$I$90,8,0),0)</f>
        <v>0</v>
      </c>
      <c r="I420">
        <f>IFERROR(VLOOKUP(A420,'Ống HDPE'!$A$7:$I$7905,8,0),0)</f>
        <v>0</v>
      </c>
      <c r="J420">
        <f>IFERROR(VLOOKUP(A420,'Ống Dismy'!$A$6:$M$1900,14,0),0)</f>
        <v>0</v>
      </c>
      <c r="K420">
        <f>IFERROR(VLOOKUP(A420,CP!$A$7:$J$16000,12,0),0)</f>
        <v>0</v>
      </c>
      <c r="L420">
        <f>IFERROR(VLOOKUP(A420,'Phụ kiện PVC'!$A$5:$I$465,10,0),0)</f>
        <v>0</v>
      </c>
      <c r="M420">
        <f>IFERROR(VLOOKUP(A420,'Ống miền Nam'!$A$7:$I$120,8,0),0)</f>
        <v>0</v>
      </c>
      <c r="N420">
        <f>IFERROR(VLOOKUP(A420,'Van vòi'!$A$6:$G$97,7,0),0)</f>
        <v>0</v>
      </c>
      <c r="O420">
        <f>IFERROR(VLOOKUP(A420,'Ống luồn dây điện'!$A$7:$I$26,8,0),0)</f>
        <v>0</v>
      </c>
      <c r="P420">
        <f>IFERROR(VLOOKUP(B420,'PK HDPE'!$A$6:$H$13,7,0),0)</f>
        <v>0</v>
      </c>
      <c r="R420" s="4">
        <f t="shared" si="20"/>
        <v>0</v>
      </c>
      <c r="S420" s="252">
        <v>0.1</v>
      </c>
      <c r="T420">
        <f t="shared" si="21"/>
        <v>0</v>
      </c>
      <c r="U420" s="4">
        <f t="shared" si="22"/>
        <v>0</v>
      </c>
      <c r="V420" s="4">
        <f>VLOOKUP(B420,[2]DG!$C$2:$E$6048,3,0)-R420</f>
        <v>68636</v>
      </c>
      <c r="W420" t="str">
        <f>VLOOKUP(A420,'[3]Danh mục full'!$A$4:$A$1739,1,0)</f>
        <v>12TX5020</v>
      </c>
    </row>
    <row r="421" spans="1:23" hidden="1" x14ac:dyDescent="0.25">
      <c r="A421" t="s">
        <v>735</v>
      </c>
      <c r="B421" t="s">
        <v>735</v>
      </c>
      <c r="C421" t="s">
        <v>736</v>
      </c>
      <c r="D421" s="1">
        <v>436420058.79999995</v>
      </c>
      <c r="E421" s="1" t="s">
        <v>2</v>
      </c>
      <c r="F421" s="1" t="s">
        <v>2355</v>
      </c>
      <c r="G421" s="1" t="str">
        <f>IFERROR(VLOOKUP(A421,'Phụ kiện PPR'!$A$6:$H$533,7,0),0)</f>
        <v>50/25</v>
      </c>
      <c r="H421" s="1">
        <f>IFERROR(VLOOKUP(A421,'Ống PPR'!$A$6:$I$90,8,0),0)</f>
        <v>0</v>
      </c>
      <c r="I421">
        <f>IFERROR(VLOOKUP(A421,'Ống HDPE'!$A$7:$I$7905,8,0),0)</f>
        <v>0</v>
      </c>
      <c r="J421">
        <f>IFERROR(VLOOKUP(A421,'Ống Dismy'!$A$6:$M$1900,14,0),0)</f>
        <v>0</v>
      </c>
      <c r="K421">
        <f>IFERROR(VLOOKUP(A421,CP!$A$7:$J$16000,12,0),0)</f>
        <v>0</v>
      </c>
      <c r="L421">
        <f>IFERROR(VLOOKUP(A421,'Phụ kiện PVC'!$A$5:$I$465,10,0),0)</f>
        <v>0</v>
      </c>
      <c r="M421">
        <f>IFERROR(VLOOKUP(A421,'Ống miền Nam'!$A$7:$I$120,8,0),0)</f>
        <v>0</v>
      </c>
      <c r="N421">
        <f>IFERROR(VLOOKUP(A421,'Van vòi'!$A$6:$G$97,7,0),0)</f>
        <v>0</v>
      </c>
      <c r="O421">
        <f>IFERROR(VLOOKUP(A421,'Ống luồn dây điện'!$A$7:$I$26,8,0),0)</f>
        <v>0</v>
      </c>
      <c r="P421">
        <f>IFERROR(VLOOKUP(B421,'PK HDPE'!$A$6:$H$13,7,0),0)</f>
        <v>0</v>
      </c>
      <c r="R421" s="4">
        <f t="shared" si="20"/>
        <v>0</v>
      </c>
      <c r="S421" s="252">
        <v>0.1</v>
      </c>
      <c r="T421">
        <f t="shared" si="21"/>
        <v>0</v>
      </c>
      <c r="U421" s="4">
        <f t="shared" si="22"/>
        <v>0</v>
      </c>
      <c r="V421" s="4">
        <f>VLOOKUP(B421,[2]DG!$C$2:$E$6048,3,0)-R421</f>
        <v>68636</v>
      </c>
      <c r="W421" t="str">
        <f>VLOOKUP(A421,'[3]Danh mục full'!$A$4:$A$1739,1,0)</f>
        <v>12TX5025</v>
      </c>
    </row>
    <row r="422" spans="1:23" hidden="1" x14ac:dyDescent="0.25">
      <c r="A422" t="s">
        <v>737</v>
      </c>
      <c r="B422" t="s">
        <v>737</v>
      </c>
      <c r="C422" t="s">
        <v>738</v>
      </c>
      <c r="D422" s="1">
        <v>53310635.600000001</v>
      </c>
      <c r="E422" s="1" t="s">
        <v>2</v>
      </c>
      <c r="F422" s="1" t="s">
        <v>2355</v>
      </c>
      <c r="G422" s="1" t="str">
        <f>IFERROR(VLOOKUP(A422,'Phụ kiện PPR'!$A$6:$H$533,7,0),0)</f>
        <v>50/32</v>
      </c>
      <c r="H422" s="1">
        <f>IFERROR(VLOOKUP(A422,'Ống PPR'!$A$6:$I$90,8,0),0)</f>
        <v>0</v>
      </c>
      <c r="I422">
        <f>IFERROR(VLOOKUP(A422,'Ống HDPE'!$A$7:$I$7905,8,0),0)</f>
        <v>0</v>
      </c>
      <c r="J422">
        <f>IFERROR(VLOOKUP(A422,'Ống Dismy'!$A$6:$M$1900,14,0),0)</f>
        <v>0</v>
      </c>
      <c r="K422">
        <f>IFERROR(VLOOKUP(A422,CP!$A$7:$J$16000,12,0),0)</f>
        <v>0</v>
      </c>
      <c r="L422">
        <f>IFERROR(VLOOKUP(A422,'Phụ kiện PVC'!$A$5:$I$465,10,0),0)</f>
        <v>0</v>
      </c>
      <c r="M422">
        <f>IFERROR(VLOOKUP(A422,'Ống miền Nam'!$A$7:$I$120,8,0),0)</f>
        <v>0</v>
      </c>
      <c r="N422">
        <f>IFERROR(VLOOKUP(A422,'Van vòi'!$A$6:$G$97,7,0),0)</f>
        <v>0</v>
      </c>
      <c r="O422">
        <f>IFERROR(VLOOKUP(A422,'Ống luồn dây điện'!$A$7:$I$26,8,0),0)</f>
        <v>0</v>
      </c>
      <c r="P422">
        <f>IFERROR(VLOOKUP(B422,'PK HDPE'!$A$6:$H$13,7,0),0)</f>
        <v>0</v>
      </c>
      <c r="R422" s="4">
        <f t="shared" si="20"/>
        <v>0</v>
      </c>
      <c r="S422" s="252">
        <v>0.1</v>
      </c>
      <c r="T422">
        <f t="shared" si="21"/>
        <v>0</v>
      </c>
      <c r="U422" s="4">
        <f t="shared" si="22"/>
        <v>0</v>
      </c>
      <c r="V422" s="4">
        <f>VLOOKUP(B422,[2]DG!$C$2:$E$6048,3,0)-R422</f>
        <v>68636</v>
      </c>
      <c r="W422" t="str">
        <f>VLOOKUP(A422,'[3]Danh mục full'!$A$4:$A$1739,1,0)</f>
        <v>12TX5032</v>
      </c>
    </row>
    <row r="423" spans="1:23" hidden="1" x14ac:dyDescent="0.25">
      <c r="A423" t="s">
        <v>739</v>
      </c>
      <c r="B423" t="s">
        <v>739</v>
      </c>
      <c r="C423" t="s">
        <v>740</v>
      </c>
      <c r="D423" s="1">
        <v>29486713.800000001</v>
      </c>
      <c r="E423" s="1" t="s">
        <v>2</v>
      </c>
      <c r="F423" s="1" t="s">
        <v>2355</v>
      </c>
      <c r="G423" s="1" t="str">
        <f>IFERROR(VLOOKUP(A423,'Phụ kiện PPR'!$A$6:$H$533,7,0),0)</f>
        <v>50/40</v>
      </c>
      <c r="H423" s="1">
        <f>IFERROR(VLOOKUP(A423,'Ống PPR'!$A$6:$I$90,8,0),0)</f>
        <v>0</v>
      </c>
      <c r="I423">
        <f>IFERROR(VLOOKUP(A423,'Ống HDPE'!$A$7:$I$7905,8,0),0)</f>
        <v>0</v>
      </c>
      <c r="J423">
        <f>IFERROR(VLOOKUP(A423,'Ống Dismy'!$A$6:$M$1900,14,0),0)</f>
        <v>0</v>
      </c>
      <c r="K423">
        <f>IFERROR(VLOOKUP(A423,CP!$A$7:$J$16000,12,0),0)</f>
        <v>0</v>
      </c>
      <c r="L423">
        <f>IFERROR(VLOOKUP(A423,'Phụ kiện PVC'!$A$5:$I$465,10,0),0)</f>
        <v>0</v>
      </c>
      <c r="M423">
        <f>IFERROR(VLOOKUP(A423,'Ống miền Nam'!$A$7:$I$120,8,0),0)</f>
        <v>0</v>
      </c>
      <c r="N423">
        <f>IFERROR(VLOOKUP(A423,'Van vòi'!$A$6:$G$97,7,0),0)</f>
        <v>0</v>
      </c>
      <c r="O423">
        <f>IFERROR(VLOOKUP(A423,'Ống luồn dây điện'!$A$7:$I$26,8,0),0)</f>
        <v>0</v>
      </c>
      <c r="P423">
        <f>IFERROR(VLOOKUP(B423,'PK HDPE'!$A$6:$H$13,7,0),0)</f>
        <v>0</v>
      </c>
      <c r="R423" s="4">
        <f t="shared" si="20"/>
        <v>0</v>
      </c>
      <c r="S423" s="252">
        <v>0.1</v>
      </c>
      <c r="T423">
        <f t="shared" si="21"/>
        <v>0</v>
      </c>
      <c r="U423" s="4">
        <f t="shared" si="22"/>
        <v>0</v>
      </c>
      <c r="V423" s="4">
        <f>VLOOKUP(B423,[2]DG!$C$2:$E$6048,3,0)-R423</f>
        <v>68636</v>
      </c>
      <c r="W423" t="str">
        <f>VLOOKUP(A423,'[3]Danh mục full'!$A$4:$A$1739,1,0)</f>
        <v>12TX5040</v>
      </c>
    </row>
    <row r="424" spans="1:23" hidden="1" x14ac:dyDescent="0.25">
      <c r="A424" t="s">
        <v>741</v>
      </c>
      <c r="B424" t="s">
        <v>741</v>
      </c>
      <c r="C424" t="s">
        <v>742</v>
      </c>
      <c r="D424" s="1">
        <v>168920992.59999999</v>
      </c>
      <c r="E424" s="1" t="s">
        <v>2</v>
      </c>
      <c r="F424" s="1" t="s">
        <v>2355</v>
      </c>
      <c r="G424" s="1">
        <f>IFERROR(VLOOKUP(A424,'Phụ kiện PPR'!$A$6:$H$533,7,0),0)</f>
        <v>50</v>
      </c>
      <c r="H424" s="1">
        <f>IFERROR(VLOOKUP(A424,'Ống PPR'!$A$6:$I$90,8,0),0)</f>
        <v>0</v>
      </c>
      <c r="I424">
        <f>IFERROR(VLOOKUP(A424,'Ống HDPE'!$A$7:$I$7905,8,0),0)</f>
        <v>0</v>
      </c>
      <c r="J424">
        <f>IFERROR(VLOOKUP(A424,'Ống Dismy'!$A$6:$M$1900,14,0),0)</f>
        <v>0</v>
      </c>
      <c r="K424">
        <f>IFERROR(VLOOKUP(A424,CP!$A$7:$J$16000,12,0),0)</f>
        <v>0</v>
      </c>
      <c r="L424">
        <f>IFERROR(VLOOKUP(A424,'Phụ kiện PVC'!$A$5:$I$465,10,0),0)</f>
        <v>0</v>
      </c>
      <c r="M424">
        <f>IFERROR(VLOOKUP(A424,'Ống miền Nam'!$A$7:$I$120,8,0),0)</f>
        <v>0</v>
      </c>
      <c r="N424">
        <f>IFERROR(VLOOKUP(A424,'Van vòi'!$A$6:$G$97,7,0),0)</f>
        <v>0</v>
      </c>
      <c r="O424">
        <f>IFERROR(VLOOKUP(A424,'Ống luồn dây điện'!$A$7:$I$26,8,0),0)</f>
        <v>0</v>
      </c>
      <c r="P424">
        <f>IFERROR(VLOOKUP(B424,'PK HDPE'!$A$6:$H$13,7,0),0)</f>
        <v>0</v>
      </c>
      <c r="R424" s="4">
        <f t="shared" si="20"/>
        <v>50</v>
      </c>
      <c r="S424" s="252">
        <v>0.1</v>
      </c>
      <c r="T424">
        <f t="shared" si="21"/>
        <v>5</v>
      </c>
      <c r="U424" s="4">
        <f t="shared" si="22"/>
        <v>55</v>
      </c>
      <c r="V424" s="4">
        <f>VLOOKUP(B424,[2]DG!$C$2:$E$6048,3,0)-R424</f>
        <v>52586</v>
      </c>
      <c r="W424" t="str">
        <f>VLOOKUP(A424,'[3]Danh mục full'!$A$4:$A$1739,1,0)</f>
        <v>12TX5050</v>
      </c>
    </row>
    <row r="425" spans="1:23" hidden="1" x14ac:dyDescent="0.25">
      <c r="A425" t="s">
        <v>743</v>
      </c>
      <c r="B425" t="s">
        <v>743</v>
      </c>
      <c r="C425" t="s">
        <v>744</v>
      </c>
      <c r="D425" s="1">
        <v>5735034</v>
      </c>
      <c r="E425" s="1" t="s">
        <v>2</v>
      </c>
      <c r="F425" s="1" t="s">
        <v>2355</v>
      </c>
      <c r="G425" s="1" t="str">
        <f>IFERROR(VLOOKUP(A425,'Phụ kiện PPR'!$A$6:$H$533,7,0),0)</f>
        <v>63/20</v>
      </c>
      <c r="H425" s="1">
        <f>IFERROR(VLOOKUP(A425,'Ống PPR'!$A$6:$I$90,8,0),0)</f>
        <v>0</v>
      </c>
      <c r="I425">
        <f>IFERROR(VLOOKUP(A425,'Ống HDPE'!$A$7:$I$7905,8,0),0)</f>
        <v>0</v>
      </c>
      <c r="J425">
        <f>IFERROR(VLOOKUP(A425,'Ống Dismy'!$A$6:$M$1900,14,0),0)</f>
        <v>0</v>
      </c>
      <c r="K425">
        <f>IFERROR(VLOOKUP(A425,CP!$A$7:$J$16000,12,0),0)</f>
        <v>0</v>
      </c>
      <c r="L425">
        <f>IFERROR(VLOOKUP(A425,'Phụ kiện PVC'!$A$5:$I$465,10,0),0)</f>
        <v>0</v>
      </c>
      <c r="M425">
        <f>IFERROR(VLOOKUP(A425,'Ống miền Nam'!$A$7:$I$120,8,0),0)</f>
        <v>0</v>
      </c>
      <c r="N425">
        <f>IFERROR(VLOOKUP(A425,'Van vòi'!$A$6:$G$97,7,0),0)</f>
        <v>0</v>
      </c>
      <c r="O425">
        <f>IFERROR(VLOOKUP(A425,'Ống luồn dây điện'!$A$7:$I$26,8,0),0)</f>
        <v>0</v>
      </c>
      <c r="P425">
        <f>IFERROR(VLOOKUP(B425,'PK HDPE'!$A$6:$H$13,7,0),0)</f>
        <v>0</v>
      </c>
      <c r="R425" s="4">
        <f t="shared" si="20"/>
        <v>0</v>
      </c>
      <c r="S425" s="252">
        <v>0.1</v>
      </c>
      <c r="T425">
        <f t="shared" si="21"/>
        <v>0</v>
      </c>
      <c r="U425" s="4">
        <f t="shared" si="22"/>
        <v>0</v>
      </c>
      <c r="V425" s="4">
        <f>VLOOKUP(B425,[2]DG!$C$2:$E$6048,3,0)-R425</f>
        <v>119455</v>
      </c>
      <c r="W425" t="str">
        <f>VLOOKUP(A425,'[3]Danh mục full'!$A$4:$A$1739,1,0)</f>
        <v>12TX6320</v>
      </c>
    </row>
    <row r="426" spans="1:23" hidden="1" x14ac:dyDescent="0.25">
      <c r="A426" t="s">
        <v>745</v>
      </c>
      <c r="B426" t="s">
        <v>745</v>
      </c>
      <c r="C426" t="s">
        <v>746</v>
      </c>
      <c r="D426" s="1">
        <v>131029360.7</v>
      </c>
      <c r="E426" s="1" t="s">
        <v>2</v>
      </c>
      <c r="F426" s="1" t="s">
        <v>2355</v>
      </c>
      <c r="G426" s="1" t="str">
        <f>IFERROR(VLOOKUP(A426,'Phụ kiện PPR'!$A$6:$H$533,7,0),0)</f>
        <v>63/25</v>
      </c>
      <c r="H426" s="1">
        <f>IFERROR(VLOOKUP(A426,'Ống PPR'!$A$6:$I$90,8,0),0)</f>
        <v>0</v>
      </c>
      <c r="I426">
        <f>IFERROR(VLOOKUP(A426,'Ống HDPE'!$A$7:$I$7905,8,0),0)</f>
        <v>0</v>
      </c>
      <c r="J426">
        <f>IFERROR(VLOOKUP(A426,'Ống Dismy'!$A$6:$M$1900,14,0),0)</f>
        <v>0</v>
      </c>
      <c r="K426">
        <f>IFERROR(VLOOKUP(A426,CP!$A$7:$J$16000,12,0),0)</f>
        <v>0</v>
      </c>
      <c r="L426">
        <f>IFERROR(VLOOKUP(A426,'Phụ kiện PVC'!$A$5:$I$465,10,0),0)</f>
        <v>0</v>
      </c>
      <c r="M426">
        <f>IFERROR(VLOOKUP(A426,'Ống miền Nam'!$A$7:$I$120,8,0),0)</f>
        <v>0</v>
      </c>
      <c r="N426">
        <f>IFERROR(VLOOKUP(A426,'Van vòi'!$A$6:$G$97,7,0),0)</f>
        <v>0</v>
      </c>
      <c r="O426">
        <f>IFERROR(VLOOKUP(A426,'Ống luồn dây điện'!$A$7:$I$26,8,0),0)</f>
        <v>0</v>
      </c>
      <c r="P426">
        <f>IFERROR(VLOOKUP(B426,'PK HDPE'!$A$6:$H$13,7,0),0)</f>
        <v>0</v>
      </c>
      <c r="R426" s="4">
        <f t="shared" si="20"/>
        <v>0</v>
      </c>
      <c r="S426" s="252">
        <v>0.1</v>
      </c>
      <c r="T426">
        <f t="shared" si="21"/>
        <v>0</v>
      </c>
      <c r="U426" s="4">
        <f t="shared" si="22"/>
        <v>0</v>
      </c>
      <c r="V426" s="4">
        <f>VLOOKUP(B426,[2]DG!$C$2:$E$6048,3,0)-R426</f>
        <v>119455</v>
      </c>
      <c r="W426" t="str">
        <f>VLOOKUP(A426,'[3]Danh mục full'!$A$4:$A$1739,1,0)</f>
        <v>12TX6325</v>
      </c>
    </row>
    <row r="427" spans="1:23" hidden="1" x14ac:dyDescent="0.25">
      <c r="A427" t="s">
        <v>747</v>
      </c>
      <c r="B427" t="s">
        <v>747</v>
      </c>
      <c r="C427" t="s">
        <v>748</v>
      </c>
      <c r="D427" s="1">
        <v>7157058.5</v>
      </c>
      <c r="E427" s="1" t="s">
        <v>2</v>
      </c>
      <c r="F427" s="1" t="s">
        <v>2355</v>
      </c>
      <c r="G427" s="1" t="str">
        <f>IFERROR(VLOOKUP(A427,'Phụ kiện PPR'!$A$6:$H$533,7,0),0)</f>
        <v>63/32</v>
      </c>
      <c r="H427" s="1">
        <f>IFERROR(VLOOKUP(A427,'Ống PPR'!$A$6:$I$90,8,0),0)</f>
        <v>0</v>
      </c>
      <c r="I427">
        <f>IFERROR(VLOOKUP(A427,'Ống HDPE'!$A$7:$I$7905,8,0),0)</f>
        <v>0</v>
      </c>
      <c r="J427">
        <f>IFERROR(VLOOKUP(A427,'Ống Dismy'!$A$6:$M$1900,14,0),0)</f>
        <v>0</v>
      </c>
      <c r="K427">
        <f>IFERROR(VLOOKUP(A427,CP!$A$7:$J$16000,12,0),0)</f>
        <v>0</v>
      </c>
      <c r="L427">
        <f>IFERROR(VLOOKUP(A427,'Phụ kiện PVC'!$A$5:$I$465,10,0),0)</f>
        <v>0</v>
      </c>
      <c r="M427">
        <f>IFERROR(VLOOKUP(A427,'Ống miền Nam'!$A$7:$I$120,8,0),0)</f>
        <v>0</v>
      </c>
      <c r="N427">
        <f>IFERROR(VLOOKUP(A427,'Van vòi'!$A$6:$G$97,7,0),0)</f>
        <v>0</v>
      </c>
      <c r="O427">
        <f>IFERROR(VLOOKUP(A427,'Ống luồn dây điện'!$A$7:$I$26,8,0),0)</f>
        <v>0</v>
      </c>
      <c r="P427">
        <f>IFERROR(VLOOKUP(B427,'PK HDPE'!$A$6:$H$13,7,0),0)</f>
        <v>0</v>
      </c>
      <c r="R427" s="4">
        <f t="shared" si="20"/>
        <v>0</v>
      </c>
      <c r="S427" s="252">
        <v>0.1</v>
      </c>
      <c r="T427">
        <f t="shared" si="21"/>
        <v>0</v>
      </c>
      <c r="U427" s="4">
        <f t="shared" si="22"/>
        <v>0</v>
      </c>
      <c r="V427" s="4">
        <f>VLOOKUP(B427,[2]DG!$C$2:$E$6048,3,0)-R427</f>
        <v>119455</v>
      </c>
      <c r="W427" t="str">
        <f>VLOOKUP(A427,'[3]Danh mục full'!$A$4:$A$1739,1,0)</f>
        <v>12TX6332</v>
      </c>
    </row>
    <row r="428" spans="1:23" hidden="1" x14ac:dyDescent="0.25">
      <c r="A428" t="s">
        <v>749</v>
      </c>
      <c r="B428" t="s">
        <v>749</v>
      </c>
      <c r="C428" t="s">
        <v>750</v>
      </c>
      <c r="D428" s="1">
        <v>4190988.2</v>
      </c>
      <c r="E428" s="1" t="s">
        <v>2</v>
      </c>
      <c r="F428" s="1" t="s">
        <v>2355</v>
      </c>
      <c r="G428" s="1" t="str">
        <f>IFERROR(VLOOKUP(A428,'Phụ kiện PPR'!$A$6:$H$533,7,0),0)</f>
        <v>63/40</v>
      </c>
      <c r="H428" s="1">
        <f>IFERROR(VLOOKUP(A428,'Ống PPR'!$A$6:$I$90,8,0),0)</f>
        <v>0</v>
      </c>
      <c r="I428">
        <f>IFERROR(VLOOKUP(A428,'Ống HDPE'!$A$7:$I$7905,8,0),0)</f>
        <v>0</v>
      </c>
      <c r="J428">
        <f>IFERROR(VLOOKUP(A428,'Ống Dismy'!$A$6:$M$1900,14,0),0)</f>
        <v>0</v>
      </c>
      <c r="K428">
        <f>IFERROR(VLOOKUP(A428,CP!$A$7:$J$16000,12,0),0)</f>
        <v>0</v>
      </c>
      <c r="L428">
        <f>IFERROR(VLOOKUP(A428,'Phụ kiện PVC'!$A$5:$I$465,10,0),0)</f>
        <v>0</v>
      </c>
      <c r="M428">
        <f>IFERROR(VLOOKUP(A428,'Ống miền Nam'!$A$7:$I$120,8,0),0)</f>
        <v>0</v>
      </c>
      <c r="N428">
        <f>IFERROR(VLOOKUP(A428,'Van vòi'!$A$6:$G$97,7,0),0)</f>
        <v>0</v>
      </c>
      <c r="O428">
        <f>IFERROR(VLOOKUP(A428,'Ống luồn dây điện'!$A$7:$I$26,8,0),0)</f>
        <v>0</v>
      </c>
      <c r="P428">
        <f>IFERROR(VLOOKUP(B428,'PK HDPE'!$A$6:$H$13,7,0),0)</f>
        <v>0</v>
      </c>
      <c r="R428" s="4">
        <f t="shared" si="20"/>
        <v>0</v>
      </c>
      <c r="S428" s="252">
        <v>0.1</v>
      </c>
      <c r="T428">
        <f t="shared" si="21"/>
        <v>0</v>
      </c>
      <c r="U428" s="4">
        <f t="shared" si="22"/>
        <v>0</v>
      </c>
      <c r="V428" s="4">
        <f>VLOOKUP(B428,[2]DG!$C$2:$E$6048,3,0)-R428</f>
        <v>119455</v>
      </c>
      <c r="W428" t="str">
        <f>VLOOKUP(A428,'[3]Danh mục full'!$A$4:$A$1739,1,0)</f>
        <v>12TX6340</v>
      </c>
    </row>
    <row r="429" spans="1:23" hidden="1" x14ac:dyDescent="0.25">
      <c r="A429" t="s">
        <v>751</v>
      </c>
      <c r="B429" t="s">
        <v>751</v>
      </c>
      <c r="C429" t="s">
        <v>752</v>
      </c>
      <c r="D429" s="1">
        <v>5737821.5</v>
      </c>
      <c r="E429" s="1" t="s">
        <v>2</v>
      </c>
      <c r="F429" s="1" t="s">
        <v>2355</v>
      </c>
      <c r="G429" s="1" t="str">
        <f>IFERROR(VLOOKUP(A429,'Phụ kiện PPR'!$A$6:$H$533,7,0),0)</f>
        <v>63/50</v>
      </c>
      <c r="H429" s="1">
        <f>IFERROR(VLOOKUP(A429,'Ống PPR'!$A$6:$I$90,8,0),0)</f>
        <v>0</v>
      </c>
      <c r="I429">
        <f>IFERROR(VLOOKUP(A429,'Ống HDPE'!$A$7:$I$7905,8,0),0)</f>
        <v>0</v>
      </c>
      <c r="J429">
        <f>IFERROR(VLOOKUP(A429,'Ống Dismy'!$A$6:$M$1900,14,0),0)</f>
        <v>0</v>
      </c>
      <c r="K429">
        <f>IFERROR(VLOOKUP(A429,CP!$A$7:$J$16000,12,0),0)</f>
        <v>0</v>
      </c>
      <c r="L429">
        <f>IFERROR(VLOOKUP(A429,'Phụ kiện PVC'!$A$5:$I$465,10,0),0)</f>
        <v>0</v>
      </c>
      <c r="M429">
        <f>IFERROR(VLOOKUP(A429,'Ống miền Nam'!$A$7:$I$120,8,0),0)</f>
        <v>0</v>
      </c>
      <c r="N429">
        <f>IFERROR(VLOOKUP(A429,'Van vòi'!$A$6:$G$97,7,0),0)</f>
        <v>0</v>
      </c>
      <c r="O429">
        <f>IFERROR(VLOOKUP(A429,'Ống luồn dây điện'!$A$7:$I$26,8,0),0)</f>
        <v>0</v>
      </c>
      <c r="P429">
        <f>IFERROR(VLOOKUP(B429,'PK HDPE'!$A$6:$H$13,7,0),0)</f>
        <v>0</v>
      </c>
      <c r="R429" s="4">
        <f t="shared" si="20"/>
        <v>0</v>
      </c>
      <c r="S429" s="252">
        <v>0.1</v>
      </c>
      <c r="T429">
        <f t="shared" si="21"/>
        <v>0</v>
      </c>
      <c r="U429" s="4">
        <f t="shared" si="22"/>
        <v>0</v>
      </c>
      <c r="V429" s="4">
        <f>VLOOKUP(B429,[2]DG!$C$2:$E$6048,3,0)-R429</f>
        <v>119455</v>
      </c>
      <c r="W429" t="str">
        <f>VLOOKUP(A429,'[3]Danh mục full'!$A$4:$A$1739,1,0)</f>
        <v>12TX6350</v>
      </c>
    </row>
    <row r="430" spans="1:23" hidden="1" x14ac:dyDescent="0.25">
      <c r="A430" t="s">
        <v>753</v>
      </c>
      <c r="B430" t="s">
        <v>753</v>
      </c>
      <c r="C430" t="s">
        <v>754</v>
      </c>
      <c r="D430" s="1">
        <v>41180421.920000009</v>
      </c>
      <c r="E430" s="1" t="s">
        <v>2</v>
      </c>
      <c r="F430" s="1" t="s">
        <v>2355</v>
      </c>
      <c r="G430" s="1">
        <f>IFERROR(VLOOKUP(A430,'Phụ kiện PPR'!$A$6:$H$533,7,0),0)</f>
        <v>63</v>
      </c>
      <c r="H430" s="1">
        <f>IFERROR(VLOOKUP(A430,'Ống PPR'!$A$6:$I$90,8,0),0)</f>
        <v>0</v>
      </c>
      <c r="I430">
        <f>IFERROR(VLOOKUP(A430,'Ống HDPE'!$A$7:$I$7905,8,0),0)</f>
        <v>0</v>
      </c>
      <c r="J430">
        <f>IFERROR(VLOOKUP(A430,'Ống Dismy'!$A$6:$M$1900,14,0),0)</f>
        <v>0</v>
      </c>
      <c r="K430">
        <f>IFERROR(VLOOKUP(A430,CP!$A$7:$J$16000,12,0),0)</f>
        <v>0</v>
      </c>
      <c r="L430">
        <f>IFERROR(VLOOKUP(A430,'Phụ kiện PVC'!$A$5:$I$465,10,0),0)</f>
        <v>0</v>
      </c>
      <c r="M430">
        <f>IFERROR(VLOOKUP(A430,'Ống miền Nam'!$A$7:$I$120,8,0),0)</f>
        <v>0</v>
      </c>
      <c r="N430">
        <f>IFERROR(VLOOKUP(A430,'Van vòi'!$A$6:$G$97,7,0),0)</f>
        <v>0</v>
      </c>
      <c r="O430">
        <f>IFERROR(VLOOKUP(A430,'Ống luồn dây điện'!$A$7:$I$26,8,0),0)</f>
        <v>0</v>
      </c>
      <c r="P430">
        <f>IFERROR(VLOOKUP(B430,'PK HDPE'!$A$6:$H$13,7,0),0)</f>
        <v>0</v>
      </c>
      <c r="R430" s="4">
        <f t="shared" si="20"/>
        <v>63</v>
      </c>
      <c r="S430" s="252">
        <v>0.1</v>
      </c>
      <c r="T430">
        <f t="shared" si="21"/>
        <v>6</v>
      </c>
      <c r="U430" s="4">
        <f t="shared" si="22"/>
        <v>69</v>
      </c>
      <c r="V430" s="4">
        <f>VLOOKUP(B430,[2]DG!$C$2:$E$6048,3,0)-R430</f>
        <v>126301</v>
      </c>
      <c r="W430" t="str">
        <f>VLOOKUP(A430,'[3]Danh mục full'!$A$4:$A$1739,1,0)</f>
        <v>12TX6363</v>
      </c>
    </row>
    <row r="431" spans="1:23" x14ac:dyDescent="0.25">
      <c r="A431" t="s">
        <v>755</v>
      </c>
      <c r="B431" t="s">
        <v>755</v>
      </c>
      <c r="C431" t="s">
        <v>756</v>
      </c>
      <c r="D431" s="1">
        <v>2097127</v>
      </c>
      <c r="E431" s="1" t="s">
        <v>2</v>
      </c>
      <c r="F431" s="1" t="s">
        <v>2355</v>
      </c>
      <c r="G431" s="1" t="str">
        <f>IFERROR(VLOOKUP(A431,'Phụ kiện PPR'!$A$6:$H$533,7,0),0)</f>
        <v>75/40</v>
      </c>
      <c r="H431" s="1">
        <f>IFERROR(VLOOKUP(A431,'Ống PPR'!$A$6:$I$90,8,0),0)</f>
        <v>0</v>
      </c>
      <c r="I431">
        <f>IFERROR(VLOOKUP(A431,'Ống HDPE'!$A$7:$I$7905,8,0),0)</f>
        <v>0</v>
      </c>
      <c r="J431">
        <f>IFERROR(VLOOKUP(A431,'Ống Dismy'!$A$6:$M$1900,14,0),0)</f>
        <v>0</v>
      </c>
      <c r="K431">
        <f>IFERROR(VLOOKUP(A431,CP!$A$7:$J$16000,12,0),0)</f>
        <v>0</v>
      </c>
      <c r="L431">
        <f>IFERROR(VLOOKUP(A431,'Phụ kiện PVC'!$A$5:$I$465,10,0),0)</f>
        <v>0</v>
      </c>
      <c r="M431">
        <f>IFERROR(VLOOKUP(A431,'Ống miền Nam'!$A$7:$I$120,8,0),0)</f>
        <v>0</v>
      </c>
      <c r="N431">
        <f>IFERROR(VLOOKUP(A431,'Van vòi'!$A$6:$G$97,7,0),0)</f>
        <v>0</v>
      </c>
      <c r="O431">
        <f>IFERROR(VLOOKUP(A431,'Ống luồn dây điện'!$A$7:$I$26,8,0),0)</f>
        <v>0</v>
      </c>
      <c r="P431">
        <f>IFERROR(VLOOKUP(B431,'PK HDPE'!$A$6:$H$13,7,0),0)</f>
        <v>0</v>
      </c>
      <c r="Q431" t="s">
        <v>5307</v>
      </c>
      <c r="R431" s="4">
        <f t="shared" si="20"/>
        <v>0</v>
      </c>
      <c r="S431" s="252">
        <v>0.1</v>
      </c>
      <c r="T431" s="4">
        <f>ROUND(R431*S431,0)-1</f>
        <v>-1</v>
      </c>
      <c r="U431" s="4">
        <f t="shared" si="22"/>
        <v>-1</v>
      </c>
      <c r="V431" s="4" t="e">
        <f>VLOOKUP(B431,[2]DG!$C$2:$E$6048,3,0)-R431</f>
        <v>#N/A</v>
      </c>
      <c r="W431" t="e">
        <f>VLOOKUP(A431,'[3]Danh mục full'!$A$4:$A$1739,1,0)</f>
        <v>#N/A</v>
      </c>
    </row>
    <row r="432" spans="1:23" hidden="1" x14ac:dyDescent="0.25">
      <c r="A432" t="s">
        <v>757</v>
      </c>
      <c r="B432" t="s">
        <v>757</v>
      </c>
      <c r="C432" t="s">
        <v>758</v>
      </c>
      <c r="D432" s="1">
        <v>3272369</v>
      </c>
      <c r="E432" s="1" t="s">
        <v>2</v>
      </c>
      <c r="F432" s="1" t="s">
        <v>2355</v>
      </c>
      <c r="G432" s="1" t="str">
        <f>IFERROR(VLOOKUP(A432,'Phụ kiện PPR'!$A$6:$H$533,7,0),0)</f>
        <v>75/50</v>
      </c>
      <c r="H432" s="1">
        <f>IFERROR(VLOOKUP(A432,'Ống PPR'!$A$6:$I$90,8,0),0)</f>
        <v>0</v>
      </c>
      <c r="I432">
        <f>IFERROR(VLOOKUP(A432,'Ống HDPE'!$A$7:$I$7905,8,0),0)</f>
        <v>0</v>
      </c>
      <c r="J432">
        <f>IFERROR(VLOOKUP(A432,'Ống Dismy'!$A$6:$M$1900,14,0),0)</f>
        <v>0</v>
      </c>
      <c r="K432">
        <f>IFERROR(VLOOKUP(A432,CP!$A$7:$J$16000,12,0),0)</f>
        <v>0</v>
      </c>
      <c r="L432">
        <f>IFERROR(VLOOKUP(A432,'Phụ kiện PVC'!$A$5:$I$465,10,0),0)</f>
        <v>0</v>
      </c>
      <c r="M432">
        <f>IFERROR(VLOOKUP(A432,'Ống miền Nam'!$A$7:$I$120,8,0),0)</f>
        <v>0</v>
      </c>
      <c r="N432">
        <f>IFERROR(VLOOKUP(A432,'Van vòi'!$A$6:$G$97,7,0),0)</f>
        <v>0</v>
      </c>
      <c r="O432">
        <f>IFERROR(VLOOKUP(A432,'Ống luồn dây điện'!$A$7:$I$26,8,0),0)</f>
        <v>0</v>
      </c>
      <c r="P432">
        <f>IFERROR(VLOOKUP(B432,'PK HDPE'!$A$6:$H$13,7,0),0)</f>
        <v>0</v>
      </c>
      <c r="R432" s="4">
        <f t="shared" si="20"/>
        <v>0</v>
      </c>
      <c r="S432" s="252">
        <v>0.1</v>
      </c>
      <c r="T432">
        <f t="shared" si="21"/>
        <v>0</v>
      </c>
      <c r="U432" s="4">
        <f t="shared" si="22"/>
        <v>0</v>
      </c>
      <c r="V432" s="4">
        <f>VLOOKUP(B432,[2]DG!$C$2:$E$6048,3,0)-R432</f>
        <v>163455</v>
      </c>
      <c r="W432" t="str">
        <f>VLOOKUP(A432,'[3]Danh mục full'!$A$4:$A$1739,1,0)</f>
        <v>12TX7550</v>
      </c>
    </row>
    <row r="433" spans="1:23" hidden="1" x14ac:dyDescent="0.25">
      <c r="A433" t="s">
        <v>759</v>
      </c>
      <c r="B433" t="s">
        <v>759</v>
      </c>
      <c r="C433" t="s">
        <v>760</v>
      </c>
      <c r="D433" s="1">
        <v>4665005</v>
      </c>
      <c r="E433" s="1" t="s">
        <v>2</v>
      </c>
      <c r="F433" s="1" t="s">
        <v>2355</v>
      </c>
      <c r="G433" s="1" t="str">
        <f>IFERROR(VLOOKUP(A433,'Phụ kiện PPR'!$A$6:$H$533,7,0),0)</f>
        <v>75/63</v>
      </c>
      <c r="H433" s="1">
        <f>IFERROR(VLOOKUP(A433,'Ống PPR'!$A$6:$I$90,8,0),0)</f>
        <v>0</v>
      </c>
      <c r="I433">
        <f>IFERROR(VLOOKUP(A433,'Ống HDPE'!$A$7:$I$7905,8,0),0)</f>
        <v>0</v>
      </c>
      <c r="J433">
        <f>IFERROR(VLOOKUP(A433,'Ống Dismy'!$A$6:$M$1900,14,0),0)</f>
        <v>0</v>
      </c>
      <c r="K433">
        <f>IFERROR(VLOOKUP(A433,CP!$A$7:$J$16000,12,0),0)</f>
        <v>0</v>
      </c>
      <c r="L433">
        <f>IFERROR(VLOOKUP(A433,'Phụ kiện PVC'!$A$5:$I$465,10,0),0)</f>
        <v>0</v>
      </c>
      <c r="M433">
        <f>IFERROR(VLOOKUP(A433,'Ống miền Nam'!$A$7:$I$120,8,0),0)</f>
        <v>0</v>
      </c>
      <c r="N433">
        <f>IFERROR(VLOOKUP(A433,'Van vòi'!$A$6:$G$97,7,0),0)</f>
        <v>0</v>
      </c>
      <c r="O433">
        <f>IFERROR(VLOOKUP(A433,'Ống luồn dây điện'!$A$7:$I$26,8,0),0)</f>
        <v>0</v>
      </c>
      <c r="P433">
        <f>IFERROR(VLOOKUP(B433,'PK HDPE'!$A$6:$H$13,7,0),0)</f>
        <v>0</v>
      </c>
      <c r="R433" s="4">
        <f t="shared" si="20"/>
        <v>0</v>
      </c>
      <c r="S433" s="252">
        <v>0.1</v>
      </c>
      <c r="T433">
        <f t="shared" si="21"/>
        <v>0</v>
      </c>
      <c r="U433" s="4">
        <f t="shared" si="22"/>
        <v>0</v>
      </c>
      <c r="V433" s="4">
        <f>VLOOKUP(B433,[2]DG!$C$2:$E$6048,3,0)-R433</f>
        <v>163455</v>
      </c>
      <c r="W433" t="str">
        <f>VLOOKUP(A433,'[3]Danh mục full'!$A$4:$A$1739,1,0)</f>
        <v>12TX7563</v>
      </c>
    </row>
    <row r="434" spans="1:23" hidden="1" x14ac:dyDescent="0.25">
      <c r="A434" t="s">
        <v>761</v>
      </c>
      <c r="B434" t="s">
        <v>761</v>
      </c>
      <c r="C434" t="s">
        <v>762</v>
      </c>
      <c r="D434" s="1">
        <v>7575770.2000000002</v>
      </c>
      <c r="E434" s="1" t="s">
        <v>2</v>
      </c>
      <c r="F434" s="1" t="s">
        <v>2355</v>
      </c>
      <c r="G434" s="1">
        <f>IFERROR(VLOOKUP(A434,'Phụ kiện PPR'!$A$6:$H$533,7,0),0)</f>
        <v>75</v>
      </c>
      <c r="H434" s="1">
        <f>IFERROR(VLOOKUP(A434,'Ống PPR'!$A$6:$I$90,8,0),0)</f>
        <v>0</v>
      </c>
      <c r="I434">
        <f>IFERROR(VLOOKUP(A434,'Ống HDPE'!$A$7:$I$7905,8,0),0)</f>
        <v>0</v>
      </c>
      <c r="J434">
        <f>IFERROR(VLOOKUP(A434,'Ống Dismy'!$A$6:$M$1900,14,0),0)</f>
        <v>0</v>
      </c>
      <c r="K434">
        <f>IFERROR(VLOOKUP(A434,CP!$A$7:$J$16000,12,0),0)</f>
        <v>0</v>
      </c>
      <c r="L434">
        <f>IFERROR(VLOOKUP(A434,'Phụ kiện PVC'!$A$5:$I$465,10,0),0)</f>
        <v>0</v>
      </c>
      <c r="M434">
        <f>IFERROR(VLOOKUP(A434,'Ống miền Nam'!$A$7:$I$120,8,0),0)</f>
        <v>0</v>
      </c>
      <c r="N434">
        <f>IFERROR(VLOOKUP(A434,'Van vòi'!$A$6:$G$97,7,0),0)</f>
        <v>0</v>
      </c>
      <c r="O434">
        <f>IFERROR(VLOOKUP(A434,'Ống luồn dây điện'!$A$7:$I$26,8,0),0)</f>
        <v>0</v>
      </c>
      <c r="P434">
        <f>IFERROR(VLOOKUP(B434,'PK HDPE'!$A$6:$H$13,7,0),0)</f>
        <v>0</v>
      </c>
      <c r="R434" s="4">
        <f t="shared" si="20"/>
        <v>75</v>
      </c>
      <c r="S434" s="252">
        <v>0.1</v>
      </c>
      <c r="T434">
        <f t="shared" si="21"/>
        <v>8</v>
      </c>
      <c r="U434" s="4">
        <f t="shared" si="22"/>
        <v>83</v>
      </c>
      <c r="V434" s="4">
        <f>VLOOKUP(B434,[2]DG!$C$2:$E$6048,3,0)-R434</f>
        <v>166470</v>
      </c>
      <c r="W434" t="str">
        <f>VLOOKUP(A434,'[3]Danh mục full'!$A$4:$A$1739,1,0)</f>
        <v>12TX7575</v>
      </c>
    </row>
    <row r="435" spans="1:23" x14ac:dyDescent="0.25">
      <c r="A435" t="s">
        <v>763</v>
      </c>
      <c r="B435" t="s">
        <v>763</v>
      </c>
      <c r="C435" t="s">
        <v>764</v>
      </c>
      <c r="D435" s="1">
        <v>1859952</v>
      </c>
      <c r="E435" s="1" t="s">
        <v>2</v>
      </c>
      <c r="F435" s="1" t="s">
        <v>2355</v>
      </c>
      <c r="G435" s="1" t="str">
        <f>IFERROR(VLOOKUP(A435,'Phụ kiện PPR'!$A$6:$H$533,7,0),0)</f>
        <v>90/50</v>
      </c>
      <c r="H435" s="1">
        <f>IFERROR(VLOOKUP(A435,'Ống PPR'!$A$6:$I$90,8,0),0)</f>
        <v>0</v>
      </c>
      <c r="I435">
        <f>IFERROR(VLOOKUP(A435,'Ống HDPE'!$A$7:$I$7905,8,0),0)</f>
        <v>0</v>
      </c>
      <c r="J435">
        <f>IFERROR(VLOOKUP(A435,'Ống Dismy'!$A$6:$M$1900,14,0),0)</f>
        <v>0</v>
      </c>
      <c r="K435">
        <f>IFERROR(VLOOKUP(A435,CP!$A$7:$J$16000,12,0),0)</f>
        <v>0</v>
      </c>
      <c r="L435">
        <f>IFERROR(VLOOKUP(A435,'Phụ kiện PVC'!$A$5:$I$465,10,0),0)</f>
        <v>0</v>
      </c>
      <c r="M435">
        <f>IFERROR(VLOOKUP(A435,'Ống miền Nam'!$A$7:$I$120,8,0),0)</f>
        <v>0</v>
      </c>
      <c r="N435">
        <f>IFERROR(VLOOKUP(A435,'Van vòi'!$A$6:$G$97,7,0),0)</f>
        <v>0</v>
      </c>
      <c r="O435">
        <f>IFERROR(VLOOKUP(A435,'Ống luồn dây điện'!$A$7:$I$26,8,0),0)</f>
        <v>0</v>
      </c>
      <c r="P435">
        <f>IFERROR(VLOOKUP(B435,'PK HDPE'!$A$6:$H$13,7,0),0)</f>
        <v>0</v>
      </c>
      <c r="Q435" t="s">
        <v>5307</v>
      </c>
      <c r="R435" s="4">
        <f t="shared" si="20"/>
        <v>0</v>
      </c>
      <c r="S435" s="252">
        <v>0.1</v>
      </c>
      <c r="T435">
        <f t="shared" si="21"/>
        <v>0</v>
      </c>
      <c r="U435" s="4">
        <f t="shared" si="22"/>
        <v>0</v>
      </c>
      <c r="V435" s="4" t="e">
        <f>VLOOKUP(B435,[2]DG!$C$2:$E$6048,3,0)-R435</f>
        <v>#N/A</v>
      </c>
      <c r="W435" t="str">
        <f>VLOOKUP(A435,'[3]Danh mục full'!$A$4:$A$1739,1,0)</f>
        <v>12TX9050</v>
      </c>
    </row>
    <row r="436" spans="1:23" hidden="1" x14ac:dyDescent="0.25">
      <c r="A436" t="s">
        <v>765</v>
      </c>
      <c r="B436" t="s">
        <v>765</v>
      </c>
      <c r="C436" t="s">
        <v>766</v>
      </c>
      <c r="D436" s="1">
        <v>12242326.6</v>
      </c>
      <c r="E436" s="1" t="s">
        <v>2</v>
      </c>
      <c r="F436" s="1" t="s">
        <v>2355</v>
      </c>
      <c r="G436" s="1" t="str">
        <f>IFERROR(VLOOKUP(A436,'Phụ kiện PPR'!$A$6:$H$533,7,0),0)</f>
        <v>90/63</v>
      </c>
      <c r="H436" s="1">
        <f>IFERROR(VLOOKUP(A436,'Ống PPR'!$A$6:$I$90,8,0),0)</f>
        <v>0</v>
      </c>
      <c r="I436">
        <f>IFERROR(VLOOKUP(A436,'Ống HDPE'!$A$7:$I$7905,8,0),0)</f>
        <v>0</v>
      </c>
      <c r="J436">
        <f>IFERROR(VLOOKUP(A436,'Ống Dismy'!$A$6:$M$1900,14,0),0)</f>
        <v>0</v>
      </c>
      <c r="K436">
        <f>IFERROR(VLOOKUP(A436,CP!$A$7:$J$16000,12,0),0)</f>
        <v>0</v>
      </c>
      <c r="L436">
        <f>IFERROR(VLOOKUP(A436,'Phụ kiện PVC'!$A$5:$I$465,10,0),0)</f>
        <v>0</v>
      </c>
      <c r="M436">
        <f>IFERROR(VLOOKUP(A436,'Ống miền Nam'!$A$7:$I$120,8,0),0)</f>
        <v>0</v>
      </c>
      <c r="N436">
        <f>IFERROR(VLOOKUP(A436,'Van vòi'!$A$6:$G$97,7,0),0)</f>
        <v>0</v>
      </c>
      <c r="O436">
        <f>IFERROR(VLOOKUP(A436,'Ống luồn dây điện'!$A$7:$I$26,8,0),0)</f>
        <v>0</v>
      </c>
      <c r="P436">
        <f>IFERROR(VLOOKUP(B436,'PK HDPE'!$A$6:$H$13,7,0),0)</f>
        <v>0</v>
      </c>
      <c r="R436" s="4">
        <f t="shared" si="20"/>
        <v>0</v>
      </c>
      <c r="S436" s="252">
        <v>0.1</v>
      </c>
      <c r="T436">
        <f t="shared" si="21"/>
        <v>0</v>
      </c>
      <c r="U436" s="4">
        <f t="shared" si="22"/>
        <v>0</v>
      </c>
      <c r="V436" s="4">
        <f>VLOOKUP(B436,[2]DG!$C$2:$E$6048,3,0)-R436</f>
        <v>256545</v>
      </c>
      <c r="W436" t="str">
        <f>VLOOKUP(A436,'[3]Danh mục full'!$A$4:$A$1739,1,0)</f>
        <v>12TX9063</v>
      </c>
    </row>
    <row r="437" spans="1:23" hidden="1" x14ac:dyDescent="0.25">
      <c r="A437" t="s">
        <v>767</v>
      </c>
      <c r="B437" t="s">
        <v>767</v>
      </c>
      <c r="C437" t="s">
        <v>768</v>
      </c>
      <c r="D437" s="1">
        <v>610577.1</v>
      </c>
      <c r="E437" s="1" t="s">
        <v>2</v>
      </c>
      <c r="F437" s="1" t="s">
        <v>2355</v>
      </c>
      <c r="G437" s="1" t="str">
        <f>IFERROR(VLOOKUP(A437,'Phụ kiện PPR'!$A$6:$H$533,7,0),0)</f>
        <v>90/75</v>
      </c>
      <c r="H437" s="1">
        <f>IFERROR(VLOOKUP(A437,'Ống PPR'!$A$6:$I$90,8,0),0)</f>
        <v>0</v>
      </c>
      <c r="I437">
        <f>IFERROR(VLOOKUP(A437,'Ống HDPE'!$A$7:$I$7905,8,0),0)</f>
        <v>0</v>
      </c>
      <c r="J437">
        <f>IFERROR(VLOOKUP(A437,'Ống Dismy'!$A$6:$M$1900,14,0),0)</f>
        <v>0</v>
      </c>
      <c r="K437">
        <f>IFERROR(VLOOKUP(A437,CP!$A$7:$J$16000,12,0),0)</f>
        <v>0</v>
      </c>
      <c r="L437">
        <f>IFERROR(VLOOKUP(A437,'Phụ kiện PVC'!$A$5:$I$465,10,0),0)</f>
        <v>0</v>
      </c>
      <c r="M437">
        <f>IFERROR(VLOOKUP(A437,'Ống miền Nam'!$A$7:$I$120,8,0),0)</f>
        <v>0</v>
      </c>
      <c r="N437">
        <f>IFERROR(VLOOKUP(A437,'Van vòi'!$A$6:$G$97,7,0),0)</f>
        <v>0</v>
      </c>
      <c r="O437">
        <f>IFERROR(VLOOKUP(A437,'Ống luồn dây điện'!$A$7:$I$26,8,0),0)</f>
        <v>0</v>
      </c>
      <c r="P437">
        <f>IFERROR(VLOOKUP(B437,'PK HDPE'!$A$6:$H$13,7,0),0)</f>
        <v>0</v>
      </c>
      <c r="R437" s="4">
        <f t="shared" si="20"/>
        <v>0</v>
      </c>
      <c r="S437" s="252">
        <v>0.1</v>
      </c>
      <c r="T437">
        <f t="shared" si="21"/>
        <v>0</v>
      </c>
      <c r="U437" s="4">
        <f t="shared" si="22"/>
        <v>0</v>
      </c>
      <c r="V437" s="4">
        <f>VLOOKUP(B437,[2]DG!$C$2:$E$6048,3,0)-R437</f>
        <v>256545</v>
      </c>
      <c r="W437" t="str">
        <f>VLOOKUP(A437,'[3]Danh mục full'!$A$4:$A$1739,1,0)</f>
        <v>12TX9075</v>
      </c>
    </row>
    <row r="438" spans="1:23" hidden="1" x14ac:dyDescent="0.25">
      <c r="A438" t="s">
        <v>769</v>
      </c>
      <c r="B438" t="s">
        <v>769</v>
      </c>
      <c r="C438" t="s">
        <v>770</v>
      </c>
      <c r="D438" s="1">
        <v>7647936.2999999998</v>
      </c>
      <c r="E438" s="1" t="s">
        <v>2</v>
      </c>
      <c r="F438" s="1" t="s">
        <v>2355</v>
      </c>
      <c r="G438" s="1">
        <f>IFERROR(VLOOKUP(A438,'Phụ kiện PPR'!$A$6:$H$533,7,0),0)</f>
        <v>90</v>
      </c>
      <c r="H438" s="1">
        <f>IFERROR(VLOOKUP(A438,'Ống PPR'!$A$6:$I$90,8,0),0)</f>
        <v>0</v>
      </c>
      <c r="I438">
        <f>IFERROR(VLOOKUP(A438,'Ống HDPE'!$A$7:$I$7905,8,0),0)</f>
        <v>0</v>
      </c>
      <c r="J438">
        <f>IFERROR(VLOOKUP(A438,'Ống Dismy'!$A$6:$M$1900,14,0),0)</f>
        <v>0</v>
      </c>
      <c r="K438">
        <f>IFERROR(VLOOKUP(A438,CP!$A$7:$J$16000,12,0),0)</f>
        <v>0</v>
      </c>
      <c r="L438">
        <f>IFERROR(VLOOKUP(A438,'Phụ kiện PVC'!$A$5:$I$465,10,0),0)</f>
        <v>0</v>
      </c>
      <c r="M438">
        <f>IFERROR(VLOOKUP(A438,'Ống miền Nam'!$A$7:$I$120,8,0),0)</f>
        <v>0</v>
      </c>
      <c r="N438">
        <f>IFERROR(VLOOKUP(A438,'Van vòi'!$A$6:$G$97,7,0),0)</f>
        <v>0</v>
      </c>
      <c r="O438">
        <f>IFERROR(VLOOKUP(A438,'Ống luồn dây điện'!$A$7:$I$26,8,0),0)</f>
        <v>0</v>
      </c>
      <c r="P438">
        <f>IFERROR(VLOOKUP(B438,'PK HDPE'!$A$6:$H$13,7,0),0)</f>
        <v>0</v>
      </c>
      <c r="R438" s="4">
        <f t="shared" si="20"/>
        <v>90</v>
      </c>
      <c r="S438" s="252">
        <v>0.1</v>
      </c>
      <c r="T438">
        <f t="shared" si="21"/>
        <v>9</v>
      </c>
      <c r="U438" s="4">
        <f t="shared" si="22"/>
        <v>99</v>
      </c>
      <c r="V438" s="4">
        <f>VLOOKUP(B438,[2]DG!$C$2:$E$6048,3,0)-R438</f>
        <v>262455</v>
      </c>
      <c r="W438" t="str">
        <f>VLOOKUP(A438,'[3]Danh mục full'!$A$4:$A$1739,1,0)</f>
        <v>12TX9090</v>
      </c>
    </row>
    <row r="439" spans="1:23" hidden="1" x14ac:dyDescent="0.25">
      <c r="A439" t="s">
        <v>771</v>
      </c>
      <c r="B439" t="s">
        <v>771</v>
      </c>
      <c r="C439" t="s">
        <v>772</v>
      </c>
      <c r="D439" s="1">
        <v>120001</v>
      </c>
      <c r="E439" s="1" t="s">
        <v>2</v>
      </c>
      <c r="F439" s="1" t="s">
        <v>2355</v>
      </c>
      <c r="G439" s="1">
        <f>IFERROR(VLOOKUP(A439,'Phụ kiện PPR'!$A$6:$H$533,7,0),0)</f>
        <v>63</v>
      </c>
      <c r="H439" s="1">
        <f>IFERROR(VLOOKUP(A439,'Ống PPR'!$A$6:$I$90,8,0),0)</f>
        <v>0</v>
      </c>
      <c r="I439">
        <f>IFERROR(VLOOKUP(A439,'Ống HDPE'!$A$7:$I$7905,8,0),0)</f>
        <v>0</v>
      </c>
      <c r="J439">
        <f>IFERROR(VLOOKUP(A439,'Ống Dismy'!$A$6:$M$1900,14,0),0)</f>
        <v>0</v>
      </c>
      <c r="K439">
        <f>IFERROR(VLOOKUP(A439,CP!$A$7:$J$16000,12,0),0)</f>
        <v>0</v>
      </c>
      <c r="L439">
        <f>IFERROR(VLOOKUP(A439,'Phụ kiện PVC'!$A$5:$I$465,10,0),0)</f>
        <v>0</v>
      </c>
      <c r="M439">
        <f>IFERROR(VLOOKUP(A439,'Ống miền Nam'!$A$7:$I$120,8,0),0)</f>
        <v>0</v>
      </c>
      <c r="N439">
        <f>IFERROR(VLOOKUP(A439,'Van vòi'!$A$6:$G$97,7,0),0)</f>
        <v>0</v>
      </c>
      <c r="O439">
        <f>IFERROR(VLOOKUP(A439,'Ống luồn dây điện'!$A$7:$I$26,8,0),0)</f>
        <v>0</v>
      </c>
      <c r="P439">
        <f>IFERROR(VLOOKUP(B439,'PK HDPE'!$A$6:$H$13,7,0),0)</f>
        <v>0</v>
      </c>
      <c r="R439" s="4">
        <f t="shared" si="20"/>
        <v>63</v>
      </c>
      <c r="S439" s="252">
        <v>0.1</v>
      </c>
      <c r="T439">
        <f t="shared" si="21"/>
        <v>6</v>
      </c>
      <c r="U439" s="4">
        <f t="shared" si="22"/>
        <v>69</v>
      </c>
      <c r="V439" s="4">
        <f>VLOOKUP(B439,[2]DG!$C$2:$E$6048,3,0)-R439</f>
        <v>36301</v>
      </c>
      <c r="W439" t="str">
        <f>VLOOKUP(A439,'[3]Danh mục full'!$A$4:$A$1739,1,0)</f>
        <v>12VMBG63</v>
      </c>
    </row>
    <row r="440" spans="1:23" hidden="1" x14ac:dyDescent="0.25">
      <c r="A440" t="s">
        <v>773</v>
      </c>
      <c r="B440" t="s">
        <v>773</v>
      </c>
      <c r="C440" t="s">
        <v>774</v>
      </c>
      <c r="D440" s="1">
        <v>653400</v>
      </c>
      <c r="E440" s="1" t="s">
        <v>2</v>
      </c>
      <c r="F440" s="1" t="s">
        <v>2355</v>
      </c>
      <c r="G440" s="1">
        <f>IFERROR(VLOOKUP(A440,'Phụ kiện PPR'!$A$6:$H$533,7,0),0)</f>
        <v>75</v>
      </c>
      <c r="H440" s="1">
        <f>IFERROR(VLOOKUP(A440,'Ống PPR'!$A$6:$I$90,8,0),0)</f>
        <v>0</v>
      </c>
      <c r="I440">
        <f>IFERROR(VLOOKUP(A440,'Ống HDPE'!$A$7:$I$7905,8,0),0)</f>
        <v>0</v>
      </c>
      <c r="J440">
        <f>IFERROR(VLOOKUP(A440,'Ống Dismy'!$A$6:$M$1900,14,0),0)</f>
        <v>0</v>
      </c>
      <c r="K440">
        <f>IFERROR(VLOOKUP(A440,CP!$A$7:$J$16000,12,0),0)</f>
        <v>0</v>
      </c>
      <c r="L440">
        <f>IFERROR(VLOOKUP(A440,'Phụ kiện PVC'!$A$5:$I$465,10,0),0)</f>
        <v>0</v>
      </c>
      <c r="M440">
        <f>IFERROR(VLOOKUP(A440,'Ống miền Nam'!$A$7:$I$120,8,0),0)</f>
        <v>0</v>
      </c>
      <c r="N440">
        <f>IFERROR(VLOOKUP(A440,'Van vòi'!$A$6:$G$97,7,0),0)</f>
        <v>0</v>
      </c>
      <c r="O440">
        <f>IFERROR(VLOOKUP(A440,'Ống luồn dây điện'!$A$7:$I$26,8,0),0)</f>
        <v>0</v>
      </c>
      <c r="P440">
        <f>IFERROR(VLOOKUP(B440,'PK HDPE'!$A$6:$H$13,7,0),0)</f>
        <v>0</v>
      </c>
      <c r="R440" s="4">
        <f t="shared" si="20"/>
        <v>75</v>
      </c>
      <c r="S440" s="252">
        <v>0.1</v>
      </c>
      <c r="T440">
        <f t="shared" si="21"/>
        <v>8</v>
      </c>
      <c r="U440" s="4">
        <f t="shared" si="22"/>
        <v>83</v>
      </c>
      <c r="V440" s="4">
        <f>VLOOKUP(B440,[2]DG!$C$2:$E$6048,3,0)-R440</f>
        <v>59925</v>
      </c>
      <c r="W440" t="str">
        <f>VLOOKUP(A440,'[3]Danh mục full'!$A$4:$A$1739,1,0)</f>
        <v>12VMBG75</v>
      </c>
    </row>
    <row r="441" spans="1:23" hidden="1" x14ac:dyDescent="0.25">
      <c r="A441" t="s">
        <v>775</v>
      </c>
      <c r="B441" t="s">
        <v>775</v>
      </c>
      <c r="C441" t="s">
        <v>776</v>
      </c>
      <c r="D441" s="1">
        <v>61980</v>
      </c>
      <c r="E441" s="1" t="s">
        <v>2</v>
      </c>
      <c r="F441" s="1" t="s">
        <v>2355</v>
      </c>
      <c r="G441" s="1">
        <f>IFERROR(VLOOKUP(A441,'Phụ kiện PPR'!$A$6:$H$533,7,0),0)</f>
        <v>90</v>
      </c>
      <c r="H441" s="1">
        <f>IFERROR(VLOOKUP(A441,'Ống PPR'!$A$6:$I$90,8,0),0)</f>
        <v>0</v>
      </c>
      <c r="I441">
        <f>IFERROR(VLOOKUP(A441,'Ống HDPE'!$A$7:$I$7905,8,0),0)</f>
        <v>0</v>
      </c>
      <c r="J441">
        <f>IFERROR(VLOOKUP(A441,'Ống Dismy'!$A$6:$M$1900,14,0),0)</f>
        <v>0</v>
      </c>
      <c r="K441">
        <f>IFERROR(VLOOKUP(A441,CP!$A$7:$J$16000,12,0),0)</f>
        <v>0</v>
      </c>
      <c r="L441">
        <f>IFERROR(VLOOKUP(A441,'Phụ kiện PVC'!$A$5:$I$465,10,0),0)</f>
        <v>0</v>
      </c>
      <c r="M441">
        <f>IFERROR(VLOOKUP(A441,'Ống miền Nam'!$A$7:$I$120,8,0),0)</f>
        <v>0</v>
      </c>
      <c r="N441">
        <f>IFERROR(VLOOKUP(A441,'Van vòi'!$A$6:$G$97,7,0),0)</f>
        <v>0</v>
      </c>
      <c r="O441">
        <f>IFERROR(VLOOKUP(A441,'Ống luồn dây điện'!$A$7:$I$26,8,0),0)</f>
        <v>0</v>
      </c>
      <c r="P441">
        <f>IFERROR(VLOOKUP(B441,'PK HDPE'!$A$6:$H$13,7,0),0)</f>
        <v>0</v>
      </c>
      <c r="R441" s="4">
        <f t="shared" si="20"/>
        <v>90</v>
      </c>
      <c r="S441" s="252">
        <v>0.1</v>
      </c>
      <c r="T441">
        <f t="shared" si="21"/>
        <v>9</v>
      </c>
      <c r="U441" s="4">
        <f t="shared" si="22"/>
        <v>99</v>
      </c>
      <c r="V441" s="4">
        <f>VLOOKUP(B441,[2]DG!$C$2:$E$6048,3,0)-R441</f>
        <v>93819</v>
      </c>
      <c r="W441" t="str">
        <f>VLOOKUP(A441,'[3]Danh mục full'!$A$4:$A$1739,1,0)</f>
        <v>12VMBG90</v>
      </c>
    </row>
    <row r="442" spans="1:23" hidden="1" x14ac:dyDescent="0.25">
      <c r="A442" t="s">
        <v>777</v>
      </c>
      <c r="B442" t="s">
        <v>777</v>
      </c>
      <c r="C442" t="s">
        <v>778</v>
      </c>
      <c r="D442" s="1">
        <v>21878017</v>
      </c>
      <c r="E442" s="1" t="s">
        <v>2</v>
      </c>
      <c r="F442" s="1" t="s">
        <v>2355</v>
      </c>
      <c r="G442" s="1">
        <f>IFERROR(VLOOKUP(A442,'Phụ kiện PPR'!$A$6:$H$533,7,0),0)</f>
        <v>110</v>
      </c>
      <c r="H442" s="1">
        <f>IFERROR(VLOOKUP(A442,'Ống PPR'!$A$6:$I$90,8,0),0)</f>
        <v>0</v>
      </c>
      <c r="I442">
        <f>IFERROR(VLOOKUP(A442,'Ống HDPE'!$A$7:$I$7905,8,0),0)</f>
        <v>0</v>
      </c>
      <c r="J442">
        <f>IFERROR(VLOOKUP(A442,'Ống Dismy'!$A$6:$M$1900,14,0),0)</f>
        <v>0</v>
      </c>
      <c r="K442">
        <f>IFERROR(VLOOKUP(A442,CP!$A$7:$J$16000,12,0),0)</f>
        <v>0</v>
      </c>
      <c r="L442">
        <f>IFERROR(VLOOKUP(A442,'Phụ kiện PVC'!$A$5:$I$465,10,0),0)</f>
        <v>0</v>
      </c>
      <c r="M442">
        <f>IFERROR(VLOOKUP(A442,'Ống miền Nam'!$A$7:$I$120,8,0),0)</f>
        <v>0</v>
      </c>
      <c r="N442">
        <f>IFERROR(VLOOKUP(A442,'Van vòi'!$A$6:$G$97,7,0),0)</f>
        <v>0</v>
      </c>
      <c r="O442">
        <f>IFERROR(VLOOKUP(A442,'Ống luồn dây điện'!$A$7:$I$26,8,0),0)</f>
        <v>0</v>
      </c>
      <c r="P442">
        <f>IFERROR(VLOOKUP(B442,'PK HDPE'!$A$6:$H$13,7,0),0)</f>
        <v>0</v>
      </c>
      <c r="R442" s="4">
        <f t="shared" si="20"/>
        <v>110</v>
      </c>
      <c r="S442" s="252">
        <v>0.1</v>
      </c>
      <c r="T442">
        <f t="shared" si="21"/>
        <v>11</v>
      </c>
      <c r="U442" s="4">
        <f t="shared" si="22"/>
        <v>121</v>
      </c>
      <c r="V442" s="4">
        <f>VLOOKUP(B442,[2]DG!$C$2:$E$6048,3,0)-R442</f>
        <v>139072</v>
      </c>
      <c r="W442" t="str">
        <f>VLOOKUP(A442,'[3]Danh mục full'!$A$4:$A$1739,1,0)</f>
        <v>12VMBX110</v>
      </c>
    </row>
    <row r="443" spans="1:23" hidden="1" x14ac:dyDescent="0.25">
      <c r="A443" t="s">
        <v>779</v>
      </c>
      <c r="B443" t="s">
        <v>779</v>
      </c>
      <c r="C443" t="s">
        <v>780</v>
      </c>
      <c r="D443" s="1">
        <v>1126650</v>
      </c>
      <c r="E443" s="1" t="s">
        <v>2</v>
      </c>
      <c r="F443" s="1" t="s">
        <v>2355</v>
      </c>
      <c r="G443" s="1">
        <f>IFERROR(VLOOKUP(A443,'Phụ kiện PPR'!$A$6:$H$533,7,0),0)</f>
        <v>125</v>
      </c>
      <c r="H443" s="1">
        <f>IFERROR(VLOOKUP(A443,'Ống PPR'!$A$6:$I$90,8,0),0)</f>
        <v>0</v>
      </c>
      <c r="I443">
        <f>IFERROR(VLOOKUP(A443,'Ống HDPE'!$A$7:$I$7905,8,0),0)</f>
        <v>0</v>
      </c>
      <c r="J443">
        <f>IFERROR(VLOOKUP(A443,'Ống Dismy'!$A$6:$M$1900,14,0),0)</f>
        <v>0</v>
      </c>
      <c r="K443">
        <f>IFERROR(VLOOKUP(A443,CP!$A$7:$J$16000,12,0),0)</f>
        <v>0</v>
      </c>
      <c r="L443">
        <f>IFERROR(VLOOKUP(A443,'Phụ kiện PVC'!$A$5:$I$465,10,0),0)</f>
        <v>0</v>
      </c>
      <c r="M443">
        <f>IFERROR(VLOOKUP(A443,'Ống miền Nam'!$A$7:$I$120,8,0),0)</f>
        <v>0</v>
      </c>
      <c r="N443">
        <f>IFERROR(VLOOKUP(A443,'Van vòi'!$A$6:$G$97,7,0),0)</f>
        <v>0</v>
      </c>
      <c r="O443">
        <f>IFERROR(VLOOKUP(A443,'Ống luồn dây điện'!$A$7:$I$26,8,0),0)</f>
        <v>0</v>
      </c>
      <c r="P443">
        <f>IFERROR(VLOOKUP(B443,'PK HDPE'!$A$6:$H$13,7,0),0)</f>
        <v>0</v>
      </c>
      <c r="R443" s="4">
        <f t="shared" si="20"/>
        <v>125</v>
      </c>
      <c r="S443" s="252">
        <v>0.1</v>
      </c>
      <c r="T443">
        <f t="shared" si="21"/>
        <v>13</v>
      </c>
      <c r="U443" s="4">
        <f t="shared" si="22"/>
        <v>138</v>
      </c>
      <c r="V443" s="4">
        <f>VLOOKUP(B443,[2]DG!$C$2:$E$6048,3,0)-R443</f>
        <v>1294875</v>
      </c>
      <c r="W443" t="e">
        <f>VLOOKUP(A443,'[3]Danh mục full'!$A$4:$A$1739,1,0)</f>
        <v>#N/A</v>
      </c>
    </row>
    <row r="444" spans="1:23" hidden="1" x14ac:dyDescent="0.25">
      <c r="A444" t="s">
        <v>781</v>
      </c>
      <c r="B444" t="s">
        <v>781</v>
      </c>
      <c r="C444" t="s">
        <v>782</v>
      </c>
      <c r="D444" s="1">
        <v>57395538</v>
      </c>
      <c r="E444" s="1" t="s">
        <v>2</v>
      </c>
      <c r="F444" s="1" t="s">
        <v>2355</v>
      </c>
      <c r="G444" s="1">
        <f>IFERROR(VLOOKUP(A444,'Phụ kiện PPR'!$A$6:$H$533,7,0),0)</f>
        <v>140</v>
      </c>
      <c r="H444" s="1">
        <f>IFERROR(VLOOKUP(A444,'Ống PPR'!$A$6:$I$90,8,0),0)</f>
        <v>0</v>
      </c>
      <c r="I444">
        <f>IFERROR(VLOOKUP(A444,'Ống HDPE'!$A$7:$I$7905,8,0),0)</f>
        <v>0</v>
      </c>
      <c r="J444">
        <f>IFERROR(VLOOKUP(A444,'Ống Dismy'!$A$6:$M$1900,14,0),0)</f>
        <v>0</v>
      </c>
      <c r="K444">
        <f>IFERROR(VLOOKUP(A444,CP!$A$7:$J$16000,12,0),0)</f>
        <v>0</v>
      </c>
      <c r="L444">
        <f>IFERROR(VLOOKUP(A444,'Phụ kiện PVC'!$A$5:$I$465,10,0),0)</f>
        <v>0</v>
      </c>
      <c r="M444">
        <f>IFERROR(VLOOKUP(A444,'Ống miền Nam'!$A$7:$I$120,8,0),0)</f>
        <v>0</v>
      </c>
      <c r="N444">
        <f>IFERROR(VLOOKUP(A444,'Van vòi'!$A$6:$G$97,7,0),0)</f>
        <v>0</v>
      </c>
      <c r="O444">
        <f>IFERROR(VLOOKUP(A444,'Ống luồn dây điện'!$A$7:$I$26,8,0),0)</f>
        <v>0</v>
      </c>
      <c r="P444">
        <f>IFERROR(VLOOKUP(B444,'PK HDPE'!$A$6:$H$13,7,0),0)</f>
        <v>0</v>
      </c>
      <c r="R444" s="4">
        <f t="shared" si="20"/>
        <v>140</v>
      </c>
      <c r="S444" s="252">
        <v>0.1</v>
      </c>
      <c r="T444">
        <f t="shared" si="21"/>
        <v>14</v>
      </c>
      <c r="U444" s="4">
        <f t="shared" si="22"/>
        <v>154</v>
      </c>
      <c r="V444" s="4">
        <f>VLOOKUP(B444,[2]DG!$C$2:$E$6048,3,0)-R444</f>
        <v>1532042</v>
      </c>
      <c r="W444" t="str">
        <f>VLOOKUP(A444,'[3]Danh mục full'!$A$4:$A$1739,1,0)</f>
        <v>12VMBX140</v>
      </c>
    </row>
    <row r="445" spans="1:23" hidden="1" x14ac:dyDescent="0.25">
      <c r="A445" t="s">
        <v>783</v>
      </c>
      <c r="B445" t="s">
        <v>783</v>
      </c>
      <c r="C445" t="s">
        <v>784</v>
      </c>
      <c r="D445" s="1">
        <v>96278600</v>
      </c>
      <c r="E445" s="1" t="s">
        <v>2</v>
      </c>
      <c r="F445" s="1" t="s">
        <v>2355</v>
      </c>
      <c r="G445" s="1">
        <f>IFERROR(VLOOKUP(A445,'Phụ kiện PPR'!$A$6:$H$533,7,0),0)</f>
        <v>160</v>
      </c>
      <c r="H445" s="1">
        <f>IFERROR(VLOOKUP(A445,'Ống PPR'!$A$6:$I$90,8,0),0)</f>
        <v>0</v>
      </c>
      <c r="I445">
        <f>IFERROR(VLOOKUP(A445,'Ống HDPE'!$A$7:$I$7905,8,0),0)</f>
        <v>0</v>
      </c>
      <c r="J445">
        <f>IFERROR(VLOOKUP(A445,'Ống Dismy'!$A$6:$M$1900,14,0),0)</f>
        <v>0</v>
      </c>
      <c r="K445">
        <f>IFERROR(VLOOKUP(A445,CP!$A$7:$J$16000,12,0),0)</f>
        <v>0</v>
      </c>
      <c r="L445">
        <f>IFERROR(VLOOKUP(A445,'Phụ kiện PVC'!$A$5:$I$465,10,0),0)</f>
        <v>0</v>
      </c>
      <c r="M445">
        <f>IFERROR(VLOOKUP(A445,'Ống miền Nam'!$A$7:$I$120,8,0),0)</f>
        <v>0</v>
      </c>
      <c r="N445">
        <f>IFERROR(VLOOKUP(A445,'Van vòi'!$A$6:$G$97,7,0),0)</f>
        <v>0</v>
      </c>
      <c r="O445">
        <f>IFERROR(VLOOKUP(A445,'Ống luồn dây điện'!$A$7:$I$26,8,0),0)</f>
        <v>0</v>
      </c>
      <c r="P445">
        <f>IFERROR(VLOOKUP(B445,'PK HDPE'!$A$6:$H$13,7,0),0)</f>
        <v>0</v>
      </c>
      <c r="R445" s="4">
        <f t="shared" si="20"/>
        <v>160</v>
      </c>
      <c r="S445" s="252">
        <v>0.1</v>
      </c>
      <c r="T445">
        <f t="shared" si="21"/>
        <v>16</v>
      </c>
      <c r="U445" s="4">
        <f t="shared" si="22"/>
        <v>176</v>
      </c>
      <c r="V445" s="4">
        <f>VLOOKUP(B445,[2]DG!$C$2:$E$6048,3,0)-R445</f>
        <v>2342385</v>
      </c>
      <c r="W445" t="str">
        <f>VLOOKUP(A445,'[3]Danh mục full'!$A$4:$A$1739,1,0)</f>
        <v>12VMBX160</v>
      </c>
    </row>
    <row r="446" spans="1:23" hidden="1" x14ac:dyDescent="0.25">
      <c r="A446" t="s">
        <v>785</v>
      </c>
      <c r="B446" t="s">
        <v>785</v>
      </c>
      <c r="C446" t="s">
        <v>786</v>
      </c>
      <c r="D446" s="1">
        <v>524371</v>
      </c>
      <c r="E446" s="1" t="s">
        <v>2</v>
      </c>
      <c r="F446" s="1" t="s">
        <v>2355</v>
      </c>
      <c r="G446" s="1">
        <f>IFERROR(VLOOKUP(A446,'Phụ kiện PPR'!$A$6:$H$533,7,0),0)</f>
        <v>50</v>
      </c>
      <c r="H446" s="1">
        <f>IFERROR(VLOOKUP(A446,'Ống PPR'!$A$6:$I$90,8,0),0)</f>
        <v>0</v>
      </c>
      <c r="I446">
        <f>IFERROR(VLOOKUP(A446,'Ống HDPE'!$A$7:$I$7905,8,0),0)</f>
        <v>0</v>
      </c>
      <c r="J446">
        <f>IFERROR(VLOOKUP(A446,'Ống Dismy'!$A$6:$M$1900,14,0),0)</f>
        <v>0</v>
      </c>
      <c r="K446">
        <f>IFERROR(VLOOKUP(A446,CP!$A$7:$J$16000,12,0),0)</f>
        <v>0</v>
      </c>
      <c r="L446">
        <f>IFERROR(VLOOKUP(A446,'Phụ kiện PVC'!$A$5:$I$465,10,0),0)</f>
        <v>0</v>
      </c>
      <c r="M446">
        <f>IFERROR(VLOOKUP(A446,'Ống miền Nam'!$A$7:$I$120,8,0),0)</f>
        <v>0</v>
      </c>
      <c r="N446">
        <f>IFERROR(VLOOKUP(A446,'Van vòi'!$A$6:$G$97,7,0),0)</f>
        <v>0</v>
      </c>
      <c r="O446">
        <f>IFERROR(VLOOKUP(A446,'Ống luồn dây điện'!$A$7:$I$26,8,0),0)</f>
        <v>0</v>
      </c>
      <c r="P446">
        <f>IFERROR(VLOOKUP(B446,'PK HDPE'!$A$6:$H$13,7,0),0)</f>
        <v>0</v>
      </c>
      <c r="R446" s="4">
        <f t="shared" si="20"/>
        <v>50</v>
      </c>
      <c r="S446" s="252">
        <v>0.1</v>
      </c>
      <c r="T446">
        <f t="shared" si="21"/>
        <v>5</v>
      </c>
      <c r="U446" s="4">
        <f t="shared" si="22"/>
        <v>55</v>
      </c>
      <c r="V446" s="4">
        <f>VLOOKUP(B446,[2]DG!$C$2:$E$6048,3,0)-R446</f>
        <v>28495</v>
      </c>
      <c r="W446" t="str">
        <f>VLOOKUP(A446,'[3]Danh mục full'!$A$4:$A$1739,1,0)</f>
        <v>12VMBX50</v>
      </c>
    </row>
    <row r="447" spans="1:23" hidden="1" x14ac:dyDescent="0.25">
      <c r="A447" t="s">
        <v>787</v>
      </c>
      <c r="B447" t="s">
        <v>787</v>
      </c>
      <c r="C447" t="s">
        <v>788</v>
      </c>
      <c r="D447" s="1">
        <v>889082.44</v>
      </c>
      <c r="E447" s="1" t="s">
        <v>2</v>
      </c>
      <c r="F447" s="1" t="s">
        <v>2355</v>
      </c>
      <c r="G447" s="1">
        <f>IFERROR(VLOOKUP(A447,'Phụ kiện PPR'!$A$6:$H$533,7,0),0)</f>
        <v>63</v>
      </c>
      <c r="H447" s="1">
        <f>IFERROR(VLOOKUP(A447,'Ống PPR'!$A$6:$I$90,8,0),0)</f>
        <v>0</v>
      </c>
      <c r="I447">
        <f>IFERROR(VLOOKUP(A447,'Ống HDPE'!$A$7:$I$7905,8,0),0)</f>
        <v>0</v>
      </c>
      <c r="J447">
        <f>IFERROR(VLOOKUP(A447,'Ống Dismy'!$A$6:$M$1900,14,0),0)</f>
        <v>0</v>
      </c>
      <c r="K447">
        <f>IFERROR(VLOOKUP(A447,CP!$A$7:$J$16000,12,0),0)</f>
        <v>0</v>
      </c>
      <c r="L447">
        <f>IFERROR(VLOOKUP(A447,'Phụ kiện PVC'!$A$5:$I$465,10,0),0)</f>
        <v>0</v>
      </c>
      <c r="M447">
        <f>IFERROR(VLOOKUP(A447,'Ống miền Nam'!$A$7:$I$120,8,0),0)</f>
        <v>0</v>
      </c>
      <c r="N447">
        <f>IFERROR(VLOOKUP(A447,'Van vòi'!$A$6:$G$97,7,0),0)</f>
        <v>0</v>
      </c>
      <c r="O447">
        <f>IFERROR(VLOOKUP(A447,'Ống luồn dây điện'!$A$7:$I$26,8,0),0)</f>
        <v>0</v>
      </c>
      <c r="P447">
        <f>IFERROR(VLOOKUP(B447,'PK HDPE'!$A$6:$H$13,7,0),0)</f>
        <v>0</v>
      </c>
      <c r="R447" s="4">
        <f t="shared" si="20"/>
        <v>63</v>
      </c>
      <c r="S447" s="252">
        <v>0.1</v>
      </c>
      <c r="T447">
        <f t="shared" si="21"/>
        <v>6</v>
      </c>
      <c r="U447" s="4">
        <f t="shared" si="22"/>
        <v>69</v>
      </c>
      <c r="V447" s="4">
        <f>VLOOKUP(B447,[2]DG!$C$2:$E$6048,3,0)-R447</f>
        <v>36301</v>
      </c>
      <c r="W447" t="str">
        <f>VLOOKUP(A447,'[3]Danh mục full'!$A$4:$A$1739,1,0)</f>
        <v>12VMBX63</v>
      </c>
    </row>
    <row r="448" spans="1:23" hidden="1" x14ac:dyDescent="0.25">
      <c r="A448" t="s">
        <v>789</v>
      </c>
      <c r="B448" t="s">
        <v>789</v>
      </c>
      <c r="C448" t="s">
        <v>790</v>
      </c>
      <c r="D448" s="1">
        <v>5403600</v>
      </c>
      <c r="E448" s="1" t="s">
        <v>2</v>
      </c>
      <c r="F448" s="1" t="s">
        <v>2355</v>
      </c>
      <c r="G448" s="1">
        <f>IFERROR(VLOOKUP(A448,'Phụ kiện PPR'!$A$6:$H$533,7,0),0)</f>
        <v>75</v>
      </c>
      <c r="H448" s="1">
        <f>IFERROR(VLOOKUP(A448,'Ống PPR'!$A$6:$I$90,8,0),0)</f>
        <v>0</v>
      </c>
      <c r="I448">
        <f>IFERROR(VLOOKUP(A448,'Ống HDPE'!$A$7:$I$7905,8,0),0)</f>
        <v>0</v>
      </c>
      <c r="J448">
        <f>IFERROR(VLOOKUP(A448,'Ống Dismy'!$A$6:$M$1900,14,0),0)</f>
        <v>0</v>
      </c>
      <c r="K448">
        <f>IFERROR(VLOOKUP(A448,CP!$A$7:$J$16000,12,0),0)</f>
        <v>0</v>
      </c>
      <c r="L448">
        <f>IFERROR(VLOOKUP(A448,'Phụ kiện PVC'!$A$5:$I$465,10,0),0)</f>
        <v>0</v>
      </c>
      <c r="M448">
        <f>IFERROR(VLOOKUP(A448,'Ống miền Nam'!$A$7:$I$120,8,0),0)</f>
        <v>0</v>
      </c>
      <c r="N448">
        <f>IFERROR(VLOOKUP(A448,'Van vòi'!$A$6:$G$97,7,0),0)</f>
        <v>0</v>
      </c>
      <c r="O448">
        <f>IFERROR(VLOOKUP(A448,'Ống luồn dây điện'!$A$7:$I$26,8,0),0)</f>
        <v>0</v>
      </c>
      <c r="P448">
        <f>IFERROR(VLOOKUP(B448,'PK HDPE'!$A$6:$H$13,7,0),0)</f>
        <v>0</v>
      </c>
      <c r="R448" s="4">
        <f t="shared" si="20"/>
        <v>75</v>
      </c>
      <c r="S448" s="252">
        <v>0.1</v>
      </c>
      <c r="T448">
        <f t="shared" si="21"/>
        <v>8</v>
      </c>
      <c r="U448" s="4">
        <f t="shared" si="22"/>
        <v>83</v>
      </c>
      <c r="V448" s="4">
        <f>VLOOKUP(B448,[2]DG!$C$2:$E$6048,3,0)-R448</f>
        <v>59925</v>
      </c>
      <c r="W448" t="str">
        <f>VLOOKUP(A448,'[3]Danh mục full'!$A$4:$A$1739,1,0)</f>
        <v>12VMBX75</v>
      </c>
    </row>
    <row r="449" spans="1:23" hidden="1" x14ac:dyDescent="0.25">
      <c r="A449" t="s">
        <v>791</v>
      </c>
      <c r="B449" t="s">
        <v>791</v>
      </c>
      <c r="C449" t="s">
        <v>792</v>
      </c>
      <c r="D449" s="1">
        <v>16547702</v>
      </c>
      <c r="E449" s="1" t="s">
        <v>2</v>
      </c>
      <c r="F449" s="1" t="s">
        <v>2355</v>
      </c>
      <c r="G449" s="1">
        <f>IFERROR(VLOOKUP(A449,'Phụ kiện PPR'!$A$6:$H$533,7,0),0)</f>
        <v>90</v>
      </c>
      <c r="H449" s="1">
        <f>IFERROR(VLOOKUP(A449,'Ống PPR'!$A$6:$I$90,8,0),0)</f>
        <v>0</v>
      </c>
      <c r="I449">
        <f>IFERROR(VLOOKUP(A449,'Ống HDPE'!$A$7:$I$7905,8,0),0)</f>
        <v>0</v>
      </c>
      <c r="J449">
        <f>IFERROR(VLOOKUP(A449,'Ống Dismy'!$A$6:$M$1900,14,0),0)</f>
        <v>0</v>
      </c>
      <c r="K449">
        <f>IFERROR(VLOOKUP(A449,CP!$A$7:$J$16000,12,0),0)</f>
        <v>0</v>
      </c>
      <c r="L449">
        <f>IFERROR(VLOOKUP(A449,'Phụ kiện PVC'!$A$5:$I$465,10,0),0)</f>
        <v>0</v>
      </c>
      <c r="M449">
        <f>IFERROR(VLOOKUP(A449,'Ống miền Nam'!$A$7:$I$120,8,0),0)</f>
        <v>0</v>
      </c>
      <c r="N449">
        <f>IFERROR(VLOOKUP(A449,'Van vòi'!$A$6:$G$97,7,0),0)</f>
        <v>0</v>
      </c>
      <c r="O449">
        <f>IFERROR(VLOOKUP(A449,'Ống luồn dây điện'!$A$7:$I$26,8,0),0)</f>
        <v>0</v>
      </c>
      <c r="P449">
        <f>IFERROR(VLOOKUP(B449,'PK HDPE'!$A$6:$H$13,7,0),0)</f>
        <v>0</v>
      </c>
      <c r="R449" s="4">
        <f t="shared" si="20"/>
        <v>90</v>
      </c>
      <c r="S449" s="252">
        <v>0.1</v>
      </c>
      <c r="T449">
        <f t="shared" si="21"/>
        <v>9</v>
      </c>
      <c r="U449" s="4">
        <f t="shared" si="22"/>
        <v>99</v>
      </c>
      <c r="V449" s="4">
        <f>VLOOKUP(B449,[2]DG!$C$2:$E$6048,3,0)-R449</f>
        <v>93819</v>
      </c>
      <c r="W449" t="str">
        <f>VLOOKUP(A449,'[3]Danh mục full'!$A$4:$A$1739,1,0)</f>
        <v>12VMBX90</v>
      </c>
    </row>
    <row r="450" spans="1:23" hidden="1" x14ac:dyDescent="0.25">
      <c r="A450" t="s">
        <v>793</v>
      </c>
      <c r="B450" t="s">
        <v>793</v>
      </c>
      <c r="C450" t="s">
        <v>794</v>
      </c>
      <c r="D450" s="1">
        <v>4931607</v>
      </c>
      <c r="E450" s="1" t="s">
        <v>2</v>
      </c>
      <c r="F450" s="1" t="s">
        <v>2355</v>
      </c>
      <c r="G450" s="1">
        <f>IFERROR(VLOOKUP(A450,'Phụ kiện PPR'!$A$6:$H$533,7,0),0)</f>
        <v>20</v>
      </c>
      <c r="H450" s="1">
        <f>IFERROR(VLOOKUP(A450,'Ống PPR'!$A$6:$I$90,8,0),0)</f>
        <v>0</v>
      </c>
      <c r="I450">
        <f>IFERROR(VLOOKUP(A450,'Ống HDPE'!$A$7:$I$7905,8,0),0)</f>
        <v>0</v>
      </c>
      <c r="J450">
        <f>IFERROR(VLOOKUP(A450,'Ống Dismy'!$A$6:$M$1900,14,0),0)</f>
        <v>0</v>
      </c>
      <c r="K450">
        <f>IFERROR(VLOOKUP(A450,CP!$A$7:$J$16000,12,0),0)</f>
        <v>0</v>
      </c>
      <c r="L450">
        <f>IFERROR(VLOOKUP(A450,'Phụ kiện PVC'!$A$5:$I$465,10,0),0)</f>
        <v>0</v>
      </c>
      <c r="M450">
        <f>IFERROR(VLOOKUP(A450,'Ống miền Nam'!$A$7:$I$120,8,0),0)</f>
        <v>0</v>
      </c>
      <c r="N450">
        <f>IFERROR(VLOOKUP(A450,'Van vòi'!$A$6:$G$97,7,0),0)</f>
        <v>0</v>
      </c>
      <c r="O450">
        <f>IFERROR(VLOOKUP(A450,'Ống luồn dây điện'!$A$7:$I$26,8,0),0)</f>
        <v>0</v>
      </c>
      <c r="P450">
        <f>IFERROR(VLOOKUP(B450,'PK HDPE'!$A$6:$H$13,7,0),0)</f>
        <v>0</v>
      </c>
      <c r="R450" s="4">
        <f t="shared" si="20"/>
        <v>20</v>
      </c>
      <c r="S450" s="252">
        <v>0.1</v>
      </c>
      <c r="T450">
        <f t="shared" si="21"/>
        <v>2</v>
      </c>
      <c r="U450" s="4">
        <f t="shared" si="22"/>
        <v>22</v>
      </c>
      <c r="V450" s="4">
        <f>VLOOKUP(B450,[2]DG!$C$2:$E$6048,3,0)-R450</f>
        <v>36162</v>
      </c>
      <c r="W450" t="str">
        <f>VLOOKUP(A450,'[3]Danh mục full'!$A$4:$A$1739,1,0)</f>
        <v>13RCNG20</v>
      </c>
    </row>
    <row r="451" spans="1:23" hidden="1" x14ac:dyDescent="0.25">
      <c r="A451" t="s">
        <v>795</v>
      </c>
      <c r="B451" t="s">
        <v>795</v>
      </c>
      <c r="C451" t="s">
        <v>796</v>
      </c>
      <c r="D451" s="1">
        <v>70739100</v>
      </c>
      <c r="E451" s="1" t="s">
        <v>2</v>
      </c>
      <c r="F451" s="1" t="s">
        <v>2355</v>
      </c>
      <c r="G451" s="1">
        <f>IFERROR(VLOOKUP(A451,'Phụ kiện PPR'!$A$6:$H$533,7,0),0)</f>
        <v>25</v>
      </c>
      <c r="H451" s="1">
        <f>IFERROR(VLOOKUP(A451,'Ống PPR'!$A$6:$I$90,8,0),0)</f>
        <v>0</v>
      </c>
      <c r="I451">
        <f>IFERROR(VLOOKUP(A451,'Ống HDPE'!$A$7:$I$7905,8,0),0)</f>
        <v>0</v>
      </c>
      <c r="J451">
        <f>IFERROR(VLOOKUP(A451,'Ống Dismy'!$A$6:$M$1900,14,0),0)</f>
        <v>0</v>
      </c>
      <c r="K451">
        <f>IFERROR(VLOOKUP(A451,CP!$A$7:$J$16000,12,0),0)</f>
        <v>0</v>
      </c>
      <c r="L451">
        <f>IFERROR(VLOOKUP(A451,'Phụ kiện PVC'!$A$5:$I$465,10,0),0)</f>
        <v>0</v>
      </c>
      <c r="M451">
        <f>IFERROR(VLOOKUP(A451,'Ống miền Nam'!$A$7:$I$120,8,0),0)</f>
        <v>0</v>
      </c>
      <c r="N451">
        <f>IFERROR(VLOOKUP(A451,'Van vòi'!$A$6:$G$97,7,0),0)</f>
        <v>0</v>
      </c>
      <c r="O451">
        <f>IFERROR(VLOOKUP(A451,'Ống luồn dây điện'!$A$7:$I$26,8,0),0)</f>
        <v>0</v>
      </c>
      <c r="P451">
        <f>IFERROR(VLOOKUP(B451,'PK HDPE'!$A$6:$H$13,7,0),0)</f>
        <v>0</v>
      </c>
      <c r="R451" s="4">
        <f t="shared" si="20"/>
        <v>25</v>
      </c>
      <c r="S451" s="252">
        <v>0.1</v>
      </c>
      <c r="T451">
        <f t="shared" si="21"/>
        <v>3</v>
      </c>
      <c r="U451" s="4">
        <f t="shared" si="22"/>
        <v>28</v>
      </c>
      <c r="V451" s="4">
        <f>VLOOKUP(B451,[2]DG!$C$2:$E$6048,3,0)-R451</f>
        <v>55975</v>
      </c>
      <c r="W451" t="str">
        <f>VLOOKUP(A451,'[3]Danh mục full'!$A$4:$A$1739,1,0)</f>
        <v>13RCNG25</v>
      </c>
    </row>
    <row r="452" spans="1:23" hidden="1" x14ac:dyDescent="0.25">
      <c r="A452" t="s">
        <v>797</v>
      </c>
      <c r="B452" t="s">
        <v>797</v>
      </c>
      <c r="C452" t="s">
        <v>798</v>
      </c>
      <c r="D452" s="1">
        <v>13732922</v>
      </c>
      <c r="E452" s="1" t="s">
        <v>2</v>
      </c>
      <c r="F452" s="1" t="s">
        <v>2355</v>
      </c>
      <c r="G452" s="1">
        <f>IFERROR(VLOOKUP(A452,'Phụ kiện PPR'!$A$6:$H$533,7,0),0)</f>
        <v>32</v>
      </c>
      <c r="H452" s="1">
        <f>IFERROR(VLOOKUP(A452,'Ống PPR'!$A$6:$I$90,8,0),0)</f>
        <v>0</v>
      </c>
      <c r="I452">
        <f>IFERROR(VLOOKUP(A452,'Ống HDPE'!$A$7:$I$7905,8,0),0)</f>
        <v>0</v>
      </c>
      <c r="J452">
        <f>IFERROR(VLOOKUP(A452,'Ống Dismy'!$A$6:$M$1900,14,0),0)</f>
        <v>0</v>
      </c>
      <c r="K452">
        <f>IFERROR(VLOOKUP(A452,CP!$A$7:$J$16000,12,0),0)</f>
        <v>0</v>
      </c>
      <c r="L452">
        <f>IFERROR(VLOOKUP(A452,'Phụ kiện PVC'!$A$5:$I$465,10,0),0)</f>
        <v>0</v>
      </c>
      <c r="M452">
        <f>IFERROR(VLOOKUP(A452,'Ống miền Nam'!$A$7:$I$120,8,0),0)</f>
        <v>0</v>
      </c>
      <c r="N452">
        <f>IFERROR(VLOOKUP(A452,'Van vòi'!$A$6:$G$97,7,0),0)</f>
        <v>0</v>
      </c>
      <c r="O452">
        <f>IFERROR(VLOOKUP(A452,'Ống luồn dây điện'!$A$7:$I$26,8,0),0)</f>
        <v>0</v>
      </c>
      <c r="P452">
        <f>IFERROR(VLOOKUP(B452,'PK HDPE'!$A$6:$H$13,7,0),0)</f>
        <v>0</v>
      </c>
      <c r="R452" s="4">
        <f t="shared" si="20"/>
        <v>32</v>
      </c>
      <c r="S452" s="252">
        <v>0.1</v>
      </c>
      <c r="T452">
        <f t="shared" si="21"/>
        <v>3</v>
      </c>
      <c r="U452" s="4">
        <f t="shared" si="22"/>
        <v>35</v>
      </c>
      <c r="V452" s="4">
        <f>VLOOKUP(B452,[2]DG!$C$2:$E$6048,3,0)-R452</f>
        <v>80513</v>
      </c>
      <c r="W452" t="str">
        <f>VLOOKUP(A452,'[3]Danh mục full'!$A$4:$A$1739,1,0)</f>
        <v>13RCNG32</v>
      </c>
    </row>
    <row r="453" spans="1:23" hidden="1" x14ac:dyDescent="0.25">
      <c r="A453" t="s">
        <v>799</v>
      </c>
      <c r="B453" t="s">
        <v>799</v>
      </c>
      <c r="C453" t="s">
        <v>800</v>
      </c>
      <c r="D453" s="1">
        <v>4414350</v>
      </c>
      <c r="E453" s="1" t="s">
        <v>2</v>
      </c>
      <c r="F453" s="1" t="s">
        <v>2355</v>
      </c>
      <c r="G453" s="1">
        <f>IFERROR(VLOOKUP(A453,'Phụ kiện PPR'!$A$6:$H$533,7,0),0)</f>
        <v>40</v>
      </c>
      <c r="H453" s="1">
        <f>IFERROR(VLOOKUP(A453,'Ống PPR'!$A$6:$I$90,8,0),0)</f>
        <v>0</v>
      </c>
      <c r="I453">
        <f>IFERROR(VLOOKUP(A453,'Ống HDPE'!$A$7:$I$7905,8,0),0)</f>
        <v>0</v>
      </c>
      <c r="J453">
        <f>IFERROR(VLOOKUP(A453,'Ống Dismy'!$A$6:$M$1900,14,0),0)</f>
        <v>0</v>
      </c>
      <c r="K453">
        <f>IFERROR(VLOOKUP(A453,CP!$A$7:$J$16000,12,0),0)</f>
        <v>0</v>
      </c>
      <c r="L453">
        <f>IFERROR(VLOOKUP(A453,'Phụ kiện PVC'!$A$5:$I$465,10,0),0)</f>
        <v>0</v>
      </c>
      <c r="M453">
        <f>IFERROR(VLOOKUP(A453,'Ống miền Nam'!$A$7:$I$120,8,0),0)</f>
        <v>0</v>
      </c>
      <c r="N453">
        <f>IFERROR(VLOOKUP(A453,'Van vòi'!$A$6:$G$97,7,0),0)</f>
        <v>0</v>
      </c>
      <c r="O453">
        <f>IFERROR(VLOOKUP(A453,'Ống luồn dây điện'!$A$7:$I$26,8,0),0)</f>
        <v>0</v>
      </c>
      <c r="P453">
        <f>IFERROR(VLOOKUP(B453,'PK HDPE'!$A$6:$H$13,7,0),0)</f>
        <v>0</v>
      </c>
      <c r="R453" s="4">
        <f t="shared" ref="R453:R516" si="23">SUM(G453:Q453)</f>
        <v>40</v>
      </c>
      <c r="S453" s="252">
        <v>0.1</v>
      </c>
      <c r="T453">
        <f t="shared" si="21"/>
        <v>4</v>
      </c>
      <c r="U453" s="4">
        <f t="shared" si="22"/>
        <v>44</v>
      </c>
      <c r="V453" s="4">
        <f>VLOOKUP(B453,[2]DG!$C$2:$E$6048,3,0)-R453</f>
        <v>90233</v>
      </c>
      <c r="W453" t="str">
        <f>VLOOKUP(A453,'[3]Danh mục full'!$A$4:$A$1739,1,0)</f>
        <v>13RCNG40</v>
      </c>
    </row>
    <row r="454" spans="1:23" hidden="1" x14ac:dyDescent="0.25">
      <c r="A454" t="s">
        <v>801</v>
      </c>
      <c r="B454" t="s">
        <v>801</v>
      </c>
      <c r="C454" t="s">
        <v>802</v>
      </c>
      <c r="D454" s="1">
        <v>4848711</v>
      </c>
      <c r="E454" s="1" t="s">
        <v>2</v>
      </c>
      <c r="F454" s="1" t="s">
        <v>2355</v>
      </c>
      <c r="G454" s="1">
        <f>IFERROR(VLOOKUP(A454,'Phụ kiện PPR'!$A$6:$H$533,7,0),0)</f>
        <v>50</v>
      </c>
      <c r="H454" s="1">
        <f>IFERROR(VLOOKUP(A454,'Ống PPR'!$A$6:$I$90,8,0),0)</f>
        <v>0</v>
      </c>
      <c r="I454">
        <f>IFERROR(VLOOKUP(A454,'Ống HDPE'!$A$7:$I$7905,8,0),0)</f>
        <v>0</v>
      </c>
      <c r="J454">
        <f>IFERROR(VLOOKUP(A454,'Ống Dismy'!$A$6:$M$1900,14,0),0)</f>
        <v>0</v>
      </c>
      <c r="K454">
        <f>IFERROR(VLOOKUP(A454,CP!$A$7:$J$16000,12,0),0)</f>
        <v>0</v>
      </c>
      <c r="L454">
        <f>IFERROR(VLOOKUP(A454,'Phụ kiện PVC'!$A$5:$I$465,10,0),0)</f>
        <v>0</v>
      </c>
      <c r="M454">
        <f>IFERROR(VLOOKUP(A454,'Ống miền Nam'!$A$7:$I$120,8,0),0)</f>
        <v>0</v>
      </c>
      <c r="N454">
        <f>IFERROR(VLOOKUP(A454,'Van vòi'!$A$6:$G$97,7,0),0)</f>
        <v>0</v>
      </c>
      <c r="O454">
        <f>IFERROR(VLOOKUP(A454,'Ống luồn dây điện'!$A$7:$I$26,8,0),0)</f>
        <v>0</v>
      </c>
      <c r="P454">
        <f>IFERROR(VLOOKUP(B454,'PK HDPE'!$A$6:$H$13,7,0),0)</f>
        <v>0</v>
      </c>
      <c r="R454" s="4">
        <f t="shared" si="23"/>
        <v>50</v>
      </c>
      <c r="S454" s="252">
        <v>0.1</v>
      </c>
      <c r="T454">
        <f t="shared" si="21"/>
        <v>5</v>
      </c>
      <c r="U454" s="4">
        <f t="shared" si="22"/>
        <v>55</v>
      </c>
      <c r="V454" s="4">
        <f>VLOOKUP(B454,[2]DG!$C$2:$E$6048,3,0)-R454</f>
        <v>139041</v>
      </c>
      <c r="W454" t="str">
        <f>VLOOKUP(A454,'[3]Danh mục full'!$A$4:$A$1739,1,0)</f>
        <v>13RCNG50</v>
      </c>
    </row>
    <row r="455" spans="1:23" hidden="1" x14ac:dyDescent="0.25">
      <c r="A455" t="s">
        <v>803</v>
      </c>
      <c r="B455" t="s">
        <v>803</v>
      </c>
      <c r="C455" t="s">
        <v>804</v>
      </c>
      <c r="D455" s="1">
        <v>848750</v>
      </c>
      <c r="E455" s="1" t="s">
        <v>2</v>
      </c>
      <c r="F455" s="1" t="s">
        <v>2355</v>
      </c>
      <c r="G455" s="1">
        <f>IFERROR(VLOOKUP(A455,'Phụ kiện PPR'!$A$6:$H$533,7,0),0)</f>
        <v>63</v>
      </c>
      <c r="H455" s="1">
        <f>IFERROR(VLOOKUP(A455,'Ống PPR'!$A$6:$I$90,8,0),0)</f>
        <v>0</v>
      </c>
      <c r="I455">
        <f>IFERROR(VLOOKUP(A455,'Ống HDPE'!$A$7:$I$7905,8,0),0)</f>
        <v>0</v>
      </c>
      <c r="J455">
        <f>IFERROR(VLOOKUP(A455,'Ống Dismy'!$A$6:$M$1900,14,0),0)</f>
        <v>0</v>
      </c>
      <c r="K455">
        <f>IFERROR(VLOOKUP(A455,CP!$A$7:$J$16000,12,0),0)</f>
        <v>0</v>
      </c>
      <c r="L455">
        <f>IFERROR(VLOOKUP(A455,'Phụ kiện PVC'!$A$5:$I$465,10,0),0)</f>
        <v>0</v>
      </c>
      <c r="M455">
        <f>IFERROR(VLOOKUP(A455,'Ống miền Nam'!$A$7:$I$120,8,0),0)</f>
        <v>0</v>
      </c>
      <c r="N455">
        <f>IFERROR(VLOOKUP(A455,'Van vòi'!$A$6:$G$97,7,0),0)</f>
        <v>0</v>
      </c>
      <c r="O455">
        <f>IFERROR(VLOOKUP(A455,'Ống luồn dây điện'!$A$7:$I$26,8,0),0)</f>
        <v>0</v>
      </c>
      <c r="P455">
        <f>IFERROR(VLOOKUP(B455,'PK HDPE'!$A$6:$H$13,7,0),0)</f>
        <v>0</v>
      </c>
      <c r="R455" s="4">
        <f t="shared" si="23"/>
        <v>63</v>
      </c>
      <c r="S455" s="252">
        <v>0.1</v>
      </c>
      <c r="T455">
        <f t="shared" si="21"/>
        <v>6</v>
      </c>
      <c r="U455" s="4">
        <f t="shared" si="22"/>
        <v>69</v>
      </c>
      <c r="V455" s="4">
        <f>VLOOKUP(B455,[2]DG!$C$2:$E$6048,3,0)-R455</f>
        <v>305846</v>
      </c>
      <c r="W455" t="str">
        <f>VLOOKUP(A455,'[3]Danh mục full'!$A$4:$A$1739,1,0)</f>
        <v>13RCNG63</v>
      </c>
    </row>
    <row r="456" spans="1:23" hidden="1" x14ac:dyDescent="0.25">
      <c r="A456" t="s">
        <v>805</v>
      </c>
      <c r="B456" t="s">
        <v>805</v>
      </c>
      <c r="C456" t="s">
        <v>806</v>
      </c>
      <c r="D456" s="1">
        <v>35382860</v>
      </c>
      <c r="E456" s="1" t="s">
        <v>2</v>
      </c>
      <c r="F456" s="1" t="s">
        <v>2355</v>
      </c>
      <c r="G456" s="1">
        <f>IFERROR(VLOOKUP(A456,'Phụ kiện PPR'!$A$6:$H$533,7,0),0)</f>
        <v>20</v>
      </c>
      <c r="H456" s="1">
        <f>IFERROR(VLOOKUP(A456,'Ống PPR'!$A$6:$I$90,8,0),0)</f>
        <v>0</v>
      </c>
      <c r="I456">
        <f>IFERROR(VLOOKUP(A456,'Ống HDPE'!$A$7:$I$7905,8,0),0)</f>
        <v>0</v>
      </c>
      <c r="J456">
        <f>IFERROR(VLOOKUP(A456,'Ống Dismy'!$A$6:$M$1900,14,0),0)</f>
        <v>0</v>
      </c>
      <c r="K456">
        <f>IFERROR(VLOOKUP(A456,CP!$A$7:$J$16000,12,0),0)</f>
        <v>0</v>
      </c>
      <c r="L456">
        <f>IFERROR(VLOOKUP(A456,'Phụ kiện PVC'!$A$5:$I$465,10,0),0)</f>
        <v>0</v>
      </c>
      <c r="M456">
        <f>IFERROR(VLOOKUP(A456,'Ống miền Nam'!$A$7:$I$120,8,0),0)</f>
        <v>0</v>
      </c>
      <c r="N456">
        <f>IFERROR(VLOOKUP(A456,'Van vòi'!$A$6:$G$97,7,0),0)</f>
        <v>0</v>
      </c>
      <c r="O456">
        <f>IFERROR(VLOOKUP(A456,'Ống luồn dây điện'!$A$7:$I$26,8,0),0)</f>
        <v>0</v>
      </c>
      <c r="P456">
        <f>IFERROR(VLOOKUP(B456,'PK HDPE'!$A$6:$H$13,7,0),0)</f>
        <v>0</v>
      </c>
      <c r="R456" s="4">
        <f t="shared" si="23"/>
        <v>20</v>
      </c>
      <c r="S456" s="252">
        <v>0.1</v>
      </c>
      <c r="T456">
        <f t="shared" si="21"/>
        <v>2</v>
      </c>
      <c r="U456" s="4">
        <f t="shared" si="22"/>
        <v>22</v>
      </c>
      <c r="V456" s="4">
        <f>VLOOKUP(B456,[2]DG!$C$2:$E$6048,3,0)-R456</f>
        <v>37980</v>
      </c>
      <c r="W456" t="str">
        <f>VLOOKUP(A456,'[3]Danh mục full'!$A$4:$A$1739,1,0)</f>
        <v>13RCNX20</v>
      </c>
    </row>
    <row r="457" spans="1:23" hidden="1" x14ac:dyDescent="0.25">
      <c r="A457" t="s">
        <v>807</v>
      </c>
      <c r="B457" t="s">
        <v>807</v>
      </c>
      <c r="C457" t="s">
        <v>808</v>
      </c>
      <c r="D457" s="1">
        <v>402967983.62</v>
      </c>
      <c r="E457" s="1" t="s">
        <v>2</v>
      </c>
      <c r="F457" s="1" t="s">
        <v>2355</v>
      </c>
      <c r="G457" s="1">
        <f>IFERROR(VLOOKUP(A457,'Phụ kiện PPR'!$A$6:$H$533,7,0),0)</f>
        <v>25</v>
      </c>
      <c r="H457" s="1">
        <f>IFERROR(VLOOKUP(A457,'Ống PPR'!$A$6:$I$90,8,0),0)</f>
        <v>0</v>
      </c>
      <c r="I457">
        <f>IFERROR(VLOOKUP(A457,'Ống HDPE'!$A$7:$I$7905,8,0),0)</f>
        <v>0</v>
      </c>
      <c r="J457">
        <f>IFERROR(VLOOKUP(A457,'Ống Dismy'!$A$6:$M$1900,14,0),0)</f>
        <v>0</v>
      </c>
      <c r="K457">
        <f>IFERROR(VLOOKUP(A457,CP!$A$7:$J$16000,12,0),0)</f>
        <v>0</v>
      </c>
      <c r="L457">
        <f>IFERROR(VLOOKUP(A457,'Phụ kiện PVC'!$A$5:$I$465,10,0),0)</f>
        <v>0</v>
      </c>
      <c r="M457">
        <f>IFERROR(VLOOKUP(A457,'Ống miền Nam'!$A$7:$I$120,8,0),0)</f>
        <v>0</v>
      </c>
      <c r="N457">
        <f>IFERROR(VLOOKUP(A457,'Van vòi'!$A$6:$G$97,7,0),0)</f>
        <v>0</v>
      </c>
      <c r="O457">
        <f>IFERROR(VLOOKUP(A457,'Ống luồn dây điện'!$A$7:$I$26,8,0),0)</f>
        <v>0</v>
      </c>
      <c r="P457">
        <f>IFERROR(VLOOKUP(B457,'PK HDPE'!$A$6:$H$13,7,0),0)</f>
        <v>0</v>
      </c>
      <c r="R457" s="4">
        <f t="shared" si="23"/>
        <v>25</v>
      </c>
      <c r="S457" s="252">
        <v>0.1</v>
      </c>
      <c r="T457">
        <f t="shared" si="21"/>
        <v>3</v>
      </c>
      <c r="U457" s="4">
        <f t="shared" si="22"/>
        <v>28</v>
      </c>
      <c r="V457" s="4">
        <f>VLOOKUP(B457,[2]DG!$C$2:$E$6048,3,0)-R457</f>
        <v>55975</v>
      </c>
      <c r="W457" t="str">
        <f>VLOOKUP(A457,'[3]Danh mục full'!$A$4:$A$1739,1,0)</f>
        <v>13RCNX25</v>
      </c>
    </row>
    <row r="458" spans="1:23" hidden="1" x14ac:dyDescent="0.25">
      <c r="A458" t="s">
        <v>809</v>
      </c>
      <c r="B458" t="s">
        <v>809</v>
      </c>
      <c r="C458" t="s">
        <v>810</v>
      </c>
      <c r="D458" s="1">
        <v>119030273</v>
      </c>
      <c r="E458" s="1" t="s">
        <v>2</v>
      </c>
      <c r="F458" s="1" t="s">
        <v>2355</v>
      </c>
      <c r="G458" s="1">
        <f>IFERROR(VLOOKUP(A458,'Phụ kiện PPR'!$A$6:$H$533,7,0),0)</f>
        <v>32</v>
      </c>
      <c r="H458" s="1">
        <f>IFERROR(VLOOKUP(A458,'Ống PPR'!$A$6:$I$90,8,0),0)</f>
        <v>0</v>
      </c>
      <c r="I458">
        <f>IFERROR(VLOOKUP(A458,'Ống HDPE'!$A$7:$I$7905,8,0),0)</f>
        <v>0</v>
      </c>
      <c r="J458">
        <f>IFERROR(VLOOKUP(A458,'Ống Dismy'!$A$6:$M$1900,14,0),0)</f>
        <v>0</v>
      </c>
      <c r="K458">
        <f>IFERROR(VLOOKUP(A458,CP!$A$7:$J$16000,12,0),0)</f>
        <v>0</v>
      </c>
      <c r="L458">
        <f>IFERROR(VLOOKUP(A458,'Phụ kiện PVC'!$A$5:$I$465,10,0),0)</f>
        <v>0</v>
      </c>
      <c r="M458">
        <f>IFERROR(VLOOKUP(A458,'Ống miền Nam'!$A$7:$I$120,8,0),0)</f>
        <v>0</v>
      </c>
      <c r="N458">
        <f>IFERROR(VLOOKUP(A458,'Van vòi'!$A$6:$G$97,7,0),0)</f>
        <v>0</v>
      </c>
      <c r="O458">
        <f>IFERROR(VLOOKUP(A458,'Ống luồn dây điện'!$A$7:$I$26,8,0),0)</f>
        <v>0</v>
      </c>
      <c r="P458">
        <f>IFERROR(VLOOKUP(B458,'PK HDPE'!$A$6:$H$13,7,0),0)</f>
        <v>0</v>
      </c>
      <c r="R458" s="4">
        <f t="shared" si="23"/>
        <v>32</v>
      </c>
      <c r="S458" s="252">
        <v>0.1</v>
      </c>
      <c r="T458">
        <f t="shared" si="21"/>
        <v>3</v>
      </c>
      <c r="U458" s="4">
        <f t="shared" si="22"/>
        <v>35</v>
      </c>
      <c r="V458" s="4">
        <f>VLOOKUP(B458,[2]DG!$C$2:$E$6048,3,0)-R458</f>
        <v>80513</v>
      </c>
      <c r="W458" t="str">
        <f>VLOOKUP(A458,'[3]Danh mục full'!$A$4:$A$1739,1,0)</f>
        <v>13RCNX32</v>
      </c>
    </row>
    <row r="459" spans="1:23" hidden="1" x14ac:dyDescent="0.25">
      <c r="A459" t="s">
        <v>811</v>
      </c>
      <c r="B459" t="s">
        <v>811</v>
      </c>
      <c r="C459" t="s">
        <v>812</v>
      </c>
      <c r="D459" s="1">
        <v>39906082.799999997</v>
      </c>
      <c r="E459" s="1" t="s">
        <v>2</v>
      </c>
      <c r="F459" s="1" t="s">
        <v>2355</v>
      </c>
      <c r="G459" s="1">
        <f>IFERROR(VLOOKUP(A459,'Phụ kiện PPR'!$A$6:$H$533,7,0),0)</f>
        <v>40</v>
      </c>
      <c r="H459" s="1">
        <f>IFERROR(VLOOKUP(A459,'Ống PPR'!$A$6:$I$90,8,0),0)</f>
        <v>0</v>
      </c>
      <c r="I459">
        <f>IFERROR(VLOOKUP(A459,'Ống HDPE'!$A$7:$I$7905,8,0),0)</f>
        <v>0</v>
      </c>
      <c r="J459">
        <f>IFERROR(VLOOKUP(A459,'Ống Dismy'!$A$6:$M$1900,14,0),0)</f>
        <v>0</v>
      </c>
      <c r="K459">
        <f>IFERROR(VLOOKUP(A459,CP!$A$7:$J$16000,12,0),0)</f>
        <v>0</v>
      </c>
      <c r="L459">
        <f>IFERROR(VLOOKUP(A459,'Phụ kiện PVC'!$A$5:$I$465,10,0),0)</f>
        <v>0</v>
      </c>
      <c r="M459">
        <f>IFERROR(VLOOKUP(A459,'Ống miền Nam'!$A$7:$I$120,8,0),0)</f>
        <v>0</v>
      </c>
      <c r="N459">
        <f>IFERROR(VLOOKUP(A459,'Van vòi'!$A$6:$G$97,7,0),0)</f>
        <v>0</v>
      </c>
      <c r="O459">
        <f>IFERROR(VLOOKUP(A459,'Ống luồn dây điện'!$A$7:$I$26,8,0),0)</f>
        <v>0</v>
      </c>
      <c r="P459">
        <f>IFERROR(VLOOKUP(B459,'PK HDPE'!$A$6:$H$13,7,0),0)</f>
        <v>0</v>
      </c>
      <c r="R459" s="4">
        <f t="shared" si="23"/>
        <v>40</v>
      </c>
      <c r="S459" s="252">
        <v>0.1</v>
      </c>
      <c r="T459">
        <f t="shared" si="21"/>
        <v>4</v>
      </c>
      <c r="U459" s="4">
        <f t="shared" si="22"/>
        <v>44</v>
      </c>
      <c r="V459" s="4">
        <f>VLOOKUP(B459,[2]DG!$C$2:$E$6048,3,0)-R459</f>
        <v>90233</v>
      </c>
      <c r="W459" t="str">
        <f>VLOOKUP(A459,'[3]Danh mục full'!$A$4:$A$1739,1,0)</f>
        <v>13RCNX40</v>
      </c>
    </row>
    <row r="460" spans="1:23" hidden="1" x14ac:dyDescent="0.25">
      <c r="A460" t="s">
        <v>813</v>
      </c>
      <c r="B460" t="s">
        <v>813</v>
      </c>
      <c r="C460" t="s">
        <v>814</v>
      </c>
      <c r="D460" s="1">
        <v>70237798</v>
      </c>
      <c r="E460" s="1" t="s">
        <v>2</v>
      </c>
      <c r="F460" s="1" t="s">
        <v>2355</v>
      </c>
      <c r="G460" s="1">
        <f>IFERROR(VLOOKUP(A460,'Phụ kiện PPR'!$A$6:$H$533,7,0),0)</f>
        <v>50</v>
      </c>
      <c r="H460" s="1">
        <f>IFERROR(VLOOKUP(A460,'Ống PPR'!$A$6:$I$90,8,0),0)</f>
        <v>0</v>
      </c>
      <c r="I460">
        <f>IFERROR(VLOOKUP(A460,'Ống HDPE'!$A$7:$I$7905,8,0),0)</f>
        <v>0</v>
      </c>
      <c r="J460">
        <f>IFERROR(VLOOKUP(A460,'Ống Dismy'!$A$6:$M$1900,14,0),0)</f>
        <v>0</v>
      </c>
      <c r="K460">
        <f>IFERROR(VLOOKUP(A460,CP!$A$7:$J$16000,12,0),0)</f>
        <v>0</v>
      </c>
      <c r="L460">
        <f>IFERROR(VLOOKUP(A460,'Phụ kiện PVC'!$A$5:$I$465,10,0),0)</f>
        <v>0</v>
      </c>
      <c r="M460">
        <f>IFERROR(VLOOKUP(A460,'Ống miền Nam'!$A$7:$I$120,8,0),0)</f>
        <v>0</v>
      </c>
      <c r="N460">
        <f>IFERROR(VLOOKUP(A460,'Van vòi'!$A$6:$G$97,7,0),0)</f>
        <v>0</v>
      </c>
      <c r="O460">
        <f>IFERROR(VLOOKUP(A460,'Ống luồn dây điện'!$A$7:$I$26,8,0),0)</f>
        <v>0</v>
      </c>
      <c r="P460">
        <f>IFERROR(VLOOKUP(B460,'PK HDPE'!$A$6:$H$13,7,0),0)</f>
        <v>0</v>
      </c>
      <c r="R460" s="4">
        <f t="shared" si="23"/>
        <v>50</v>
      </c>
      <c r="S460" s="252">
        <v>0.1</v>
      </c>
      <c r="T460">
        <f t="shared" si="21"/>
        <v>5</v>
      </c>
      <c r="U460" s="4">
        <f t="shared" si="22"/>
        <v>55</v>
      </c>
      <c r="V460" s="4">
        <f>VLOOKUP(B460,[2]DG!$C$2:$E$6048,3,0)-R460</f>
        <v>137768</v>
      </c>
      <c r="W460" t="str">
        <f>VLOOKUP(A460,'[3]Danh mục full'!$A$4:$A$1739,1,0)</f>
        <v>13RCNX50</v>
      </c>
    </row>
    <row r="461" spans="1:23" hidden="1" x14ac:dyDescent="0.25">
      <c r="A461" t="s">
        <v>815</v>
      </c>
      <c r="B461" t="s">
        <v>815</v>
      </c>
      <c r="C461" t="s">
        <v>816</v>
      </c>
      <c r="D461" s="1">
        <v>33307374.280000001</v>
      </c>
      <c r="E461" s="1" t="s">
        <v>2</v>
      </c>
      <c r="F461" s="1" t="s">
        <v>2355</v>
      </c>
      <c r="G461" s="1">
        <f>IFERROR(VLOOKUP(A461,'Phụ kiện PPR'!$A$6:$H$533,7,0),0)</f>
        <v>63</v>
      </c>
      <c r="H461" s="1">
        <f>IFERROR(VLOOKUP(A461,'Ống PPR'!$A$6:$I$90,8,0),0)</f>
        <v>0</v>
      </c>
      <c r="I461">
        <f>IFERROR(VLOOKUP(A461,'Ống HDPE'!$A$7:$I$7905,8,0),0)</f>
        <v>0</v>
      </c>
      <c r="J461">
        <f>IFERROR(VLOOKUP(A461,'Ống Dismy'!$A$6:$M$1900,14,0),0)</f>
        <v>0</v>
      </c>
      <c r="K461">
        <f>IFERROR(VLOOKUP(A461,CP!$A$7:$J$16000,12,0),0)</f>
        <v>0</v>
      </c>
      <c r="L461">
        <f>IFERROR(VLOOKUP(A461,'Phụ kiện PVC'!$A$5:$I$465,10,0),0)</f>
        <v>0</v>
      </c>
      <c r="M461">
        <f>IFERROR(VLOOKUP(A461,'Ống miền Nam'!$A$7:$I$120,8,0),0)</f>
        <v>0</v>
      </c>
      <c r="N461">
        <f>IFERROR(VLOOKUP(A461,'Van vòi'!$A$6:$G$97,7,0),0)</f>
        <v>0</v>
      </c>
      <c r="O461">
        <f>IFERROR(VLOOKUP(A461,'Ống luồn dây điện'!$A$7:$I$26,8,0),0)</f>
        <v>0</v>
      </c>
      <c r="P461">
        <f>IFERROR(VLOOKUP(B461,'PK HDPE'!$A$6:$H$13,7,0),0)</f>
        <v>0</v>
      </c>
      <c r="R461" s="4">
        <f t="shared" si="23"/>
        <v>63</v>
      </c>
      <c r="S461" s="252">
        <v>0.1</v>
      </c>
      <c r="T461">
        <f t="shared" si="21"/>
        <v>6</v>
      </c>
      <c r="U461" s="4">
        <f t="shared" si="22"/>
        <v>69</v>
      </c>
      <c r="V461" s="4">
        <f>VLOOKUP(B461,[2]DG!$C$2:$E$6048,3,0)-R461</f>
        <v>305846</v>
      </c>
      <c r="W461" t="str">
        <f>VLOOKUP(A461,'[3]Danh mục full'!$A$4:$A$1739,1,0)</f>
        <v>13RCNX63</v>
      </c>
    </row>
    <row r="462" spans="1:23" hidden="1" x14ac:dyDescent="0.25">
      <c r="A462" t="s">
        <v>817</v>
      </c>
      <c r="B462" t="s">
        <v>817</v>
      </c>
      <c r="C462" t="s">
        <v>818</v>
      </c>
      <c r="D462" s="1">
        <v>7630075</v>
      </c>
      <c r="E462" s="1" t="s">
        <v>2</v>
      </c>
      <c r="F462" s="1" t="s">
        <v>2355</v>
      </c>
      <c r="G462" s="1">
        <f>IFERROR(VLOOKUP(A462,'Phụ kiện PPR'!$A$6:$H$533,7,0),0)</f>
        <v>20</v>
      </c>
      <c r="H462" s="1">
        <f>IFERROR(VLOOKUP(A462,'Ống PPR'!$A$6:$I$90,8,0),0)</f>
        <v>0</v>
      </c>
      <c r="I462">
        <f>IFERROR(VLOOKUP(A462,'Ống HDPE'!$A$7:$I$7905,8,0),0)</f>
        <v>0</v>
      </c>
      <c r="J462">
        <f>IFERROR(VLOOKUP(A462,'Ống Dismy'!$A$6:$M$1900,14,0),0)</f>
        <v>0</v>
      </c>
      <c r="K462">
        <f>IFERROR(VLOOKUP(A462,CP!$A$7:$J$16000,12,0),0)</f>
        <v>0</v>
      </c>
      <c r="L462">
        <f>IFERROR(VLOOKUP(A462,'Phụ kiện PVC'!$A$5:$I$465,10,0),0)</f>
        <v>0</v>
      </c>
      <c r="M462">
        <f>IFERROR(VLOOKUP(A462,'Ống miền Nam'!$A$7:$I$120,8,0),0)</f>
        <v>0</v>
      </c>
      <c r="N462">
        <f>IFERROR(VLOOKUP(A462,'Van vòi'!$A$6:$G$97,7,0),0)</f>
        <v>0</v>
      </c>
      <c r="O462">
        <f>IFERROR(VLOOKUP(A462,'Ống luồn dây điện'!$A$7:$I$26,8,0),0)</f>
        <v>0</v>
      </c>
      <c r="P462">
        <f>IFERROR(VLOOKUP(B462,'PK HDPE'!$A$6:$H$13,7,0),0)</f>
        <v>0</v>
      </c>
      <c r="R462" s="4">
        <f t="shared" si="23"/>
        <v>20</v>
      </c>
      <c r="S462" s="252">
        <v>0.1</v>
      </c>
      <c r="T462">
        <f t="shared" si="21"/>
        <v>2</v>
      </c>
      <c r="U462" s="4">
        <f t="shared" si="22"/>
        <v>22</v>
      </c>
      <c r="V462" s="4">
        <f>VLOOKUP(B462,[2]DG!$C$2:$E$6048,3,0)-R462</f>
        <v>91798</v>
      </c>
      <c r="W462" t="str">
        <f>VLOOKUP(A462,'[3]Danh mục full'!$A$4:$A$1739,1,0)</f>
        <v>13RCRNG2012</v>
      </c>
    </row>
    <row r="463" spans="1:23" hidden="1" x14ac:dyDescent="0.25">
      <c r="A463" t="s">
        <v>819</v>
      </c>
      <c r="B463" t="s">
        <v>819</v>
      </c>
      <c r="C463" t="s">
        <v>820</v>
      </c>
      <c r="D463" s="1">
        <v>50489438</v>
      </c>
      <c r="E463" s="1" t="s">
        <v>2</v>
      </c>
      <c r="F463" s="1" t="s">
        <v>2355</v>
      </c>
      <c r="G463" s="1">
        <f>IFERROR(VLOOKUP(A463,'Phụ kiện PPR'!$A$6:$H$533,7,0),0)</f>
        <v>25</v>
      </c>
      <c r="H463" s="1">
        <f>IFERROR(VLOOKUP(A463,'Ống PPR'!$A$6:$I$90,8,0),0)</f>
        <v>0</v>
      </c>
      <c r="I463">
        <f>IFERROR(VLOOKUP(A463,'Ống HDPE'!$A$7:$I$7905,8,0),0)</f>
        <v>0</v>
      </c>
      <c r="J463">
        <f>IFERROR(VLOOKUP(A463,'Ống Dismy'!$A$6:$M$1900,14,0),0)</f>
        <v>0</v>
      </c>
      <c r="K463">
        <f>IFERROR(VLOOKUP(A463,CP!$A$7:$J$16000,12,0),0)</f>
        <v>0</v>
      </c>
      <c r="L463">
        <f>IFERROR(VLOOKUP(A463,'Phụ kiện PVC'!$A$5:$I$465,10,0),0)</f>
        <v>0</v>
      </c>
      <c r="M463">
        <f>IFERROR(VLOOKUP(A463,'Ống miền Nam'!$A$7:$I$120,8,0),0)</f>
        <v>0</v>
      </c>
      <c r="N463">
        <f>IFERROR(VLOOKUP(A463,'Van vòi'!$A$6:$G$97,7,0),0)</f>
        <v>0</v>
      </c>
      <c r="O463">
        <f>IFERROR(VLOOKUP(A463,'Ống luồn dây điện'!$A$7:$I$26,8,0),0)</f>
        <v>0</v>
      </c>
      <c r="P463">
        <f>IFERROR(VLOOKUP(B463,'PK HDPE'!$A$6:$H$13,7,0),0)</f>
        <v>0</v>
      </c>
      <c r="R463" s="4">
        <f t="shared" si="23"/>
        <v>25</v>
      </c>
      <c r="S463" s="252">
        <v>0.1</v>
      </c>
      <c r="T463">
        <f t="shared" si="21"/>
        <v>3</v>
      </c>
      <c r="U463" s="4">
        <f t="shared" si="22"/>
        <v>28</v>
      </c>
      <c r="V463" s="4">
        <f>VLOOKUP(B463,[2]DG!$C$2:$E$6048,3,0)-R463</f>
        <v>142520</v>
      </c>
      <c r="W463" t="str">
        <f>VLOOKUP(A463,'[3]Danh mục full'!$A$4:$A$1739,1,0)</f>
        <v>13RCRNG2534</v>
      </c>
    </row>
    <row r="464" spans="1:23" hidden="1" x14ac:dyDescent="0.25">
      <c r="A464" t="s">
        <v>821</v>
      </c>
      <c r="B464" t="s">
        <v>821</v>
      </c>
      <c r="C464" t="s">
        <v>822</v>
      </c>
      <c r="D464" s="1">
        <v>43794800.380000003</v>
      </c>
      <c r="E464" s="1" t="s">
        <v>2</v>
      </c>
      <c r="F464" s="1" t="s">
        <v>2355</v>
      </c>
      <c r="G464" s="1">
        <f>IFERROR(VLOOKUP(A464,'Phụ kiện PPR'!$A$6:$H$533,7,0),0)</f>
        <v>32</v>
      </c>
      <c r="H464" s="1">
        <f>IFERROR(VLOOKUP(A464,'Ống PPR'!$A$6:$I$90,8,0),0)</f>
        <v>0</v>
      </c>
      <c r="I464">
        <f>IFERROR(VLOOKUP(A464,'Ống HDPE'!$A$7:$I$7905,8,0),0)</f>
        <v>0</v>
      </c>
      <c r="J464">
        <f>IFERROR(VLOOKUP(A464,'Ống Dismy'!$A$6:$M$1900,14,0),0)</f>
        <v>0</v>
      </c>
      <c r="K464">
        <f>IFERROR(VLOOKUP(A464,CP!$A$7:$J$16000,12,0),0)</f>
        <v>0</v>
      </c>
      <c r="L464">
        <f>IFERROR(VLOOKUP(A464,'Phụ kiện PVC'!$A$5:$I$465,10,0),0)</f>
        <v>0</v>
      </c>
      <c r="M464">
        <f>IFERROR(VLOOKUP(A464,'Ống miền Nam'!$A$7:$I$120,8,0),0)</f>
        <v>0</v>
      </c>
      <c r="N464">
        <f>IFERROR(VLOOKUP(A464,'Van vòi'!$A$6:$G$97,7,0),0)</f>
        <v>0</v>
      </c>
      <c r="O464">
        <f>IFERROR(VLOOKUP(A464,'Ống luồn dây điện'!$A$7:$I$26,8,0),0)</f>
        <v>0</v>
      </c>
      <c r="P464">
        <f>IFERROR(VLOOKUP(B464,'PK HDPE'!$A$6:$H$13,7,0),0)</f>
        <v>0</v>
      </c>
      <c r="R464" s="4">
        <f t="shared" si="23"/>
        <v>32</v>
      </c>
      <c r="S464" s="252">
        <v>0.1</v>
      </c>
      <c r="T464">
        <f t="shared" si="21"/>
        <v>3</v>
      </c>
      <c r="U464" s="4">
        <f t="shared" si="22"/>
        <v>35</v>
      </c>
      <c r="V464" s="4">
        <f>VLOOKUP(B464,[2]DG!$C$2:$E$6048,3,0)-R464</f>
        <v>224695</v>
      </c>
      <c r="W464" t="str">
        <f>VLOOKUP(A464,'[3]Danh mục full'!$A$4:$A$1739,1,0)</f>
        <v>13RCRNG321</v>
      </c>
    </row>
    <row r="465" spans="1:23" hidden="1" x14ac:dyDescent="0.25">
      <c r="A465" t="s">
        <v>823</v>
      </c>
      <c r="B465" t="s">
        <v>823</v>
      </c>
      <c r="C465" t="s">
        <v>824</v>
      </c>
      <c r="D465" s="1">
        <v>8869903</v>
      </c>
      <c r="E465" s="1" t="s">
        <v>2</v>
      </c>
      <c r="F465" s="1" t="s">
        <v>2355</v>
      </c>
      <c r="G465" s="1">
        <f>IFERROR(VLOOKUP(A465,'Phụ kiện PPR'!$A$6:$H$533,7,0),0)</f>
        <v>40</v>
      </c>
      <c r="H465" s="1">
        <f>IFERROR(VLOOKUP(A465,'Ống PPR'!$A$6:$I$90,8,0),0)</f>
        <v>0</v>
      </c>
      <c r="I465">
        <f>IFERROR(VLOOKUP(A465,'Ống HDPE'!$A$7:$I$7905,8,0),0)</f>
        <v>0</v>
      </c>
      <c r="J465">
        <f>IFERROR(VLOOKUP(A465,'Ống Dismy'!$A$6:$M$1900,14,0),0)</f>
        <v>0</v>
      </c>
      <c r="K465">
        <f>IFERROR(VLOOKUP(A465,CP!$A$7:$J$16000,12,0),0)</f>
        <v>0</v>
      </c>
      <c r="L465">
        <f>IFERROR(VLOOKUP(A465,'Phụ kiện PVC'!$A$5:$I$465,10,0),0)</f>
        <v>0</v>
      </c>
      <c r="M465">
        <f>IFERROR(VLOOKUP(A465,'Ống miền Nam'!$A$7:$I$120,8,0),0)</f>
        <v>0</v>
      </c>
      <c r="N465">
        <f>IFERROR(VLOOKUP(A465,'Van vòi'!$A$6:$G$97,7,0),0)</f>
        <v>0</v>
      </c>
      <c r="O465">
        <f>IFERROR(VLOOKUP(A465,'Ống luồn dây điện'!$A$7:$I$26,8,0),0)</f>
        <v>0</v>
      </c>
      <c r="P465">
        <f>IFERROR(VLOOKUP(B465,'PK HDPE'!$A$6:$H$13,7,0),0)</f>
        <v>0</v>
      </c>
      <c r="R465" s="4">
        <f t="shared" si="23"/>
        <v>40</v>
      </c>
      <c r="S465" s="252">
        <v>0.1</v>
      </c>
      <c r="T465">
        <f t="shared" si="21"/>
        <v>4</v>
      </c>
      <c r="U465" s="4">
        <f t="shared" si="22"/>
        <v>44</v>
      </c>
      <c r="V465" s="4">
        <f>VLOOKUP(B465,[2]DG!$C$2:$E$6048,3,0)-R465</f>
        <v>333415</v>
      </c>
      <c r="W465" t="str">
        <f>VLOOKUP(A465,'[3]Danh mục full'!$A$4:$A$1739,1,0)</f>
        <v>13RCRNG40114</v>
      </c>
    </row>
    <row r="466" spans="1:23" hidden="1" x14ac:dyDescent="0.25">
      <c r="A466" t="s">
        <v>825</v>
      </c>
      <c r="B466" t="s">
        <v>825</v>
      </c>
      <c r="C466" t="s">
        <v>826</v>
      </c>
      <c r="D466" s="1">
        <v>24483472</v>
      </c>
      <c r="E466" s="1" t="s">
        <v>2</v>
      </c>
      <c r="F466" s="1" t="s">
        <v>2355</v>
      </c>
      <c r="G466" s="1">
        <f>IFERROR(VLOOKUP(A466,'Phụ kiện PPR'!$A$6:$H$533,7,0),0)</f>
        <v>50</v>
      </c>
      <c r="H466" s="1">
        <f>IFERROR(VLOOKUP(A466,'Ống PPR'!$A$6:$I$90,8,0),0)</f>
        <v>0</v>
      </c>
      <c r="I466">
        <f>IFERROR(VLOOKUP(A466,'Ống HDPE'!$A$7:$I$7905,8,0),0)</f>
        <v>0</v>
      </c>
      <c r="J466">
        <f>IFERROR(VLOOKUP(A466,'Ống Dismy'!$A$6:$M$1900,14,0),0)</f>
        <v>0</v>
      </c>
      <c r="K466">
        <f>IFERROR(VLOOKUP(A466,CP!$A$7:$J$16000,12,0),0)</f>
        <v>0</v>
      </c>
      <c r="L466">
        <f>IFERROR(VLOOKUP(A466,'Phụ kiện PVC'!$A$5:$I$465,10,0),0)</f>
        <v>0</v>
      </c>
      <c r="M466">
        <f>IFERROR(VLOOKUP(A466,'Ống miền Nam'!$A$7:$I$120,8,0),0)</f>
        <v>0</v>
      </c>
      <c r="N466">
        <f>IFERROR(VLOOKUP(A466,'Van vòi'!$A$6:$G$97,7,0),0)</f>
        <v>0</v>
      </c>
      <c r="O466">
        <f>IFERROR(VLOOKUP(A466,'Ống luồn dây điện'!$A$7:$I$26,8,0),0)</f>
        <v>0</v>
      </c>
      <c r="P466">
        <f>IFERROR(VLOOKUP(B466,'PK HDPE'!$A$6:$H$13,7,0),0)</f>
        <v>0</v>
      </c>
      <c r="R466" s="4">
        <f t="shared" si="23"/>
        <v>50</v>
      </c>
      <c r="S466" s="252">
        <v>0.1</v>
      </c>
      <c r="T466">
        <f t="shared" si="21"/>
        <v>5</v>
      </c>
      <c r="U466" s="4">
        <f t="shared" si="22"/>
        <v>55</v>
      </c>
      <c r="V466" s="4">
        <f>VLOOKUP(B466,[2]DG!$C$2:$E$6048,3,0)-R466</f>
        <v>588495</v>
      </c>
      <c r="W466" t="str">
        <f>VLOOKUP(A466,'[3]Danh mục full'!$A$4:$A$1739,1,0)</f>
        <v>13RCRNG50112</v>
      </c>
    </row>
    <row r="467" spans="1:23" hidden="1" x14ac:dyDescent="0.25">
      <c r="A467" t="s">
        <v>827</v>
      </c>
      <c r="B467" t="s">
        <v>827</v>
      </c>
      <c r="C467" t="s">
        <v>828</v>
      </c>
      <c r="D467" s="1">
        <v>2627100</v>
      </c>
      <c r="E467" s="1" t="s">
        <v>2</v>
      </c>
      <c r="F467" s="1" t="s">
        <v>2355</v>
      </c>
      <c r="G467" s="1">
        <f>IFERROR(VLOOKUP(A467,'Phụ kiện PPR'!$A$6:$H$533,7,0),0)</f>
        <v>63</v>
      </c>
      <c r="H467" s="1">
        <f>IFERROR(VLOOKUP(A467,'Ống PPR'!$A$6:$I$90,8,0),0)</f>
        <v>0</v>
      </c>
      <c r="I467">
        <f>IFERROR(VLOOKUP(A467,'Ống HDPE'!$A$7:$I$7905,8,0),0)</f>
        <v>0</v>
      </c>
      <c r="J467">
        <f>IFERROR(VLOOKUP(A467,'Ống Dismy'!$A$6:$M$1900,14,0),0)</f>
        <v>0</v>
      </c>
      <c r="K467">
        <f>IFERROR(VLOOKUP(A467,CP!$A$7:$J$16000,12,0),0)</f>
        <v>0</v>
      </c>
      <c r="L467">
        <f>IFERROR(VLOOKUP(A467,'Phụ kiện PVC'!$A$5:$I$465,10,0),0)</f>
        <v>0</v>
      </c>
      <c r="M467">
        <f>IFERROR(VLOOKUP(A467,'Ống miền Nam'!$A$7:$I$120,8,0),0)</f>
        <v>0</v>
      </c>
      <c r="N467">
        <f>IFERROR(VLOOKUP(A467,'Van vòi'!$A$6:$G$97,7,0),0)</f>
        <v>0</v>
      </c>
      <c r="O467">
        <f>IFERROR(VLOOKUP(A467,'Ống luồn dây điện'!$A$7:$I$26,8,0),0)</f>
        <v>0</v>
      </c>
      <c r="P467">
        <f>IFERROR(VLOOKUP(B467,'PK HDPE'!$A$6:$H$13,7,0),0)</f>
        <v>0</v>
      </c>
      <c r="R467" s="4">
        <f t="shared" si="23"/>
        <v>63</v>
      </c>
      <c r="S467" s="252">
        <v>0.1</v>
      </c>
      <c r="T467">
        <f t="shared" si="21"/>
        <v>6</v>
      </c>
      <c r="U467" s="4">
        <f t="shared" si="22"/>
        <v>69</v>
      </c>
      <c r="V467" s="4">
        <f>VLOOKUP(B467,[2]DG!$C$2:$E$6048,3,0)-R467</f>
        <v>796028</v>
      </c>
      <c r="W467" t="str">
        <f>VLOOKUP(A467,'[3]Danh mục full'!$A$4:$A$1739,1,0)</f>
        <v>13RCRNG632</v>
      </c>
    </row>
    <row r="468" spans="1:23" hidden="1" x14ac:dyDescent="0.25">
      <c r="A468" t="s">
        <v>829</v>
      </c>
      <c r="B468" t="s">
        <v>829</v>
      </c>
      <c r="C468" t="s">
        <v>830</v>
      </c>
      <c r="D468" s="1">
        <v>10300620</v>
      </c>
      <c r="E468" s="1" t="s">
        <v>2</v>
      </c>
      <c r="F468" s="1" t="s">
        <v>2355</v>
      </c>
      <c r="G468" s="1">
        <f>IFERROR(VLOOKUP(A468,'Phụ kiện PPR'!$A$6:$H$533,7,0),0)</f>
        <v>25</v>
      </c>
      <c r="H468" s="1">
        <f>IFERROR(VLOOKUP(A468,'Ống PPR'!$A$6:$I$90,8,0),0)</f>
        <v>0</v>
      </c>
      <c r="I468">
        <f>IFERROR(VLOOKUP(A468,'Ống HDPE'!$A$7:$I$7905,8,0),0)</f>
        <v>0</v>
      </c>
      <c r="J468">
        <f>IFERROR(VLOOKUP(A468,'Ống Dismy'!$A$6:$M$1900,14,0),0)</f>
        <v>0</v>
      </c>
      <c r="K468">
        <f>IFERROR(VLOOKUP(A468,CP!$A$7:$J$16000,12,0),0)</f>
        <v>0</v>
      </c>
      <c r="L468">
        <f>IFERROR(VLOOKUP(A468,'Phụ kiện PVC'!$A$5:$I$465,10,0),0)</f>
        <v>0</v>
      </c>
      <c r="M468">
        <f>IFERROR(VLOOKUP(A468,'Ống miền Nam'!$A$7:$I$120,8,0),0)</f>
        <v>0</v>
      </c>
      <c r="N468">
        <f>IFERROR(VLOOKUP(A468,'Van vòi'!$A$6:$G$97,7,0),0)</f>
        <v>0</v>
      </c>
      <c r="O468">
        <f>IFERROR(VLOOKUP(A468,'Ống luồn dây điện'!$A$7:$I$26,8,0),0)</f>
        <v>0</v>
      </c>
      <c r="P468">
        <f>IFERROR(VLOOKUP(B468,'PK HDPE'!$A$6:$H$13,7,0),0)</f>
        <v>0</v>
      </c>
      <c r="R468" s="4">
        <f t="shared" si="23"/>
        <v>25</v>
      </c>
      <c r="S468" s="252">
        <v>0.1</v>
      </c>
      <c r="T468">
        <f t="shared" si="21"/>
        <v>3</v>
      </c>
      <c r="U468" s="4">
        <f t="shared" si="22"/>
        <v>28</v>
      </c>
      <c r="V468" s="4">
        <f>VLOOKUP(B468,[2]DG!$C$2:$E$6048,3,0)-R468</f>
        <v>142520</v>
      </c>
      <c r="W468" t="e">
        <f>VLOOKUP(A468,'[3]Danh mục full'!$A$4:$A$1739,1,0)</f>
        <v>#N/A</v>
      </c>
    </row>
    <row r="469" spans="1:23" hidden="1" x14ac:dyDescent="0.25">
      <c r="A469" t="s">
        <v>831</v>
      </c>
      <c r="B469" t="s">
        <v>831</v>
      </c>
      <c r="C469" t="s">
        <v>832</v>
      </c>
      <c r="D469" s="1">
        <v>37547896.420000002</v>
      </c>
      <c r="E469" s="1" t="s">
        <v>2</v>
      </c>
      <c r="F469" s="1" t="s">
        <v>2355</v>
      </c>
      <c r="G469" s="1">
        <f>IFERROR(VLOOKUP(A469,'Phụ kiện PPR'!$A$6:$H$533,7,0),0)</f>
        <v>32</v>
      </c>
      <c r="H469" s="1">
        <f>IFERROR(VLOOKUP(A469,'Ống PPR'!$A$6:$I$90,8,0),0)</f>
        <v>0</v>
      </c>
      <c r="I469">
        <f>IFERROR(VLOOKUP(A469,'Ống HDPE'!$A$7:$I$7905,8,0),0)</f>
        <v>0</v>
      </c>
      <c r="J469">
        <f>IFERROR(VLOOKUP(A469,'Ống Dismy'!$A$6:$M$1900,14,0),0)</f>
        <v>0</v>
      </c>
      <c r="K469">
        <f>IFERROR(VLOOKUP(A469,CP!$A$7:$J$16000,12,0),0)</f>
        <v>0</v>
      </c>
      <c r="L469">
        <f>IFERROR(VLOOKUP(A469,'Phụ kiện PVC'!$A$5:$I$465,10,0),0)</f>
        <v>0</v>
      </c>
      <c r="M469">
        <f>IFERROR(VLOOKUP(A469,'Ống miền Nam'!$A$7:$I$120,8,0),0)</f>
        <v>0</v>
      </c>
      <c r="N469">
        <f>IFERROR(VLOOKUP(A469,'Van vòi'!$A$6:$G$97,7,0),0)</f>
        <v>0</v>
      </c>
      <c r="O469">
        <f>IFERROR(VLOOKUP(A469,'Ống luồn dây điện'!$A$7:$I$26,8,0),0)</f>
        <v>0</v>
      </c>
      <c r="P469">
        <f>IFERROR(VLOOKUP(B469,'PK HDPE'!$A$6:$H$13,7,0),0)</f>
        <v>0</v>
      </c>
      <c r="R469" s="4">
        <f t="shared" si="23"/>
        <v>32</v>
      </c>
      <c r="S469" s="252">
        <v>0.1</v>
      </c>
      <c r="T469">
        <f t="shared" si="21"/>
        <v>3</v>
      </c>
      <c r="U469" s="4">
        <f t="shared" si="22"/>
        <v>35</v>
      </c>
      <c r="V469" s="4">
        <f>VLOOKUP(B469,[2]DG!$C$2:$E$6048,3,0)-R469</f>
        <v>224695</v>
      </c>
      <c r="W469" t="e">
        <f>VLOOKUP(A469,'[3]Danh mục full'!$A$4:$A$1739,1,0)</f>
        <v>#N/A</v>
      </c>
    </row>
    <row r="470" spans="1:23" hidden="1" x14ac:dyDescent="0.25">
      <c r="A470" t="s">
        <v>2479</v>
      </c>
      <c r="B470" t="s">
        <v>2479</v>
      </c>
      <c r="C470" t="s">
        <v>2480</v>
      </c>
      <c r="D470" s="1">
        <f>VLOOKUP(A470,[4]Sheet1!$B$5:$J$2530,9,0)</f>
        <v>508</v>
      </c>
      <c r="E470" s="1" t="s">
        <v>2</v>
      </c>
      <c r="F470" s="1" t="s">
        <v>2355</v>
      </c>
      <c r="G470" s="1">
        <f>IFERROR(VLOOKUP(A470,'Phụ kiện PPR'!$A$6:$H$533,7,0),0)</f>
        <v>20</v>
      </c>
      <c r="H470" s="1">
        <f>IFERROR(VLOOKUP(A470,'Ống PPR'!$A$6:$I$90,8,0),0)</f>
        <v>0</v>
      </c>
      <c r="I470">
        <f>IFERROR(VLOOKUP(A470,'Ống HDPE'!$A$7:$I$7905,8,0),0)</f>
        <v>0</v>
      </c>
      <c r="J470">
        <f>IFERROR(VLOOKUP(A470,'Ống Dismy'!$A$6:$M$1900,14,0),0)</f>
        <v>0</v>
      </c>
      <c r="K470">
        <f>IFERROR(VLOOKUP(A470,CP!$A$7:$J$16000,12,0),0)</f>
        <v>0</v>
      </c>
      <c r="L470">
        <f>IFERROR(VLOOKUP(A470,'Phụ kiện PVC'!$A$5:$I$465,10,0),0)</f>
        <v>0</v>
      </c>
      <c r="M470">
        <f>IFERROR(VLOOKUP(A470,'Ống miền Nam'!$A$7:$I$120,8,0),0)</f>
        <v>0</v>
      </c>
      <c r="N470">
        <f>IFERROR(VLOOKUP(A470,'Van vòi'!$A$6:$G$97,7,0),0)</f>
        <v>0</v>
      </c>
      <c r="O470">
        <f>IFERROR(VLOOKUP(A470,'Ống luồn dây điện'!$A$7:$I$26,8,0),0)</f>
        <v>0</v>
      </c>
      <c r="P470">
        <f>IFERROR(VLOOKUP(B470,'PK HDPE'!$A$6:$H$13,7,0),0)</f>
        <v>0</v>
      </c>
      <c r="R470" s="4">
        <f t="shared" si="23"/>
        <v>20</v>
      </c>
      <c r="S470" s="252">
        <v>0.1</v>
      </c>
      <c r="T470">
        <f t="shared" si="21"/>
        <v>2</v>
      </c>
      <c r="U470" s="4">
        <f t="shared" si="22"/>
        <v>22</v>
      </c>
      <c r="V470" s="4">
        <f>VLOOKUP(B470,[2]DG!$C$2:$E$6048,3,0)-R470</f>
        <v>110162</v>
      </c>
      <c r="W470" t="str">
        <f>VLOOKUP(A470,'[3]Danh mục full'!$A$4:$A$1739,1,0)</f>
        <v>13RCRNUV2012</v>
      </c>
    </row>
    <row r="471" spans="1:23" hidden="1" x14ac:dyDescent="0.25">
      <c r="A471" t="s">
        <v>833</v>
      </c>
      <c r="B471" t="s">
        <v>833</v>
      </c>
      <c r="C471" t="s">
        <v>834</v>
      </c>
      <c r="D471" s="1">
        <v>19429827</v>
      </c>
      <c r="E471" s="1" t="s">
        <v>2</v>
      </c>
      <c r="F471" s="1" t="s">
        <v>2355</v>
      </c>
      <c r="G471" s="1">
        <f>IFERROR(VLOOKUP(A471,'Phụ kiện PPR'!$A$6:$H$533,7,0),0)</f>
        <v>25</v>
      </c>
      <c r="H471" s="1">
        <f>IFERROR(VLOOKUP(A471,'Ống PPR'!$A$6:$I$90,8,0),0)</f>
        <v>0</v>
      </c>
      <c r="I471">
        <f>IFERROR(VLOOKUP(A471,'Ống HDPE'!$A$7:$I$7905,8,0),0)</f>
        <v>0</v>
      </c>
      <c r="J471">
        <f>IFERROR(VLOOKUP(A471,'Ống Dismy'!$A$6:$M$1900,14,0),0)</f>
        <v>0</v>
      </c>
      <c r="K471">
        <f>IFERROR(VLOOKUP(A471,CP!$A$7:$J$16000,12,0),0)</f>
        <v>0</v>
      </c>
      <c r="L471">
        <f>IFERROR(VLOOKUP(A471,'Phụ kiện PVC'!$A$5:$I$465,10,0),0)</f>
        <v>0</v>
      </c>
      <c r="M471">
        <f>IFERROR(VLOOKUP(A471,'Ống miền Nam'!$A$7:$I$120,8,0),0)</f>
        <v>0</v>
      </c>
      <c r="N471">
        <f>IFERROR(VLOOKUP(A471,'Van vòi'!$A$6:$G$97,7,0),0)</f>
        <v>0</v>
      </c>
      <c r="O471">
        <f>IFERROR(VLOOKUP(A471,'Ống luồn dây điện'!$A$7:$I$26,8,0),0)</f>
        <v>0</v>
      </c>
      <c r="P471">
        <f>IFERROR(VLOOKUP(B471,'PK HDPE'!$A$6:$H$13,7,0),0)</f>
        <v>0</v>
      </c>
      <c r="R471" s="4">
        <f t="shared" si="23"/>
        <v>25</v>
      </c>
      <c r="S471" s="252">
        <v>0.1</v>
      </c>
      <c r="T471">
        <f t="shared" si="21"/>
        <v>3</v>
      </c>
      <c r="U471" s="4">
        <f t="shared" si="22"/>
        <v>28</v>
      </c>
      <c r="V471" s="4">
        <f>VLOOKUP(B471,[2]DG!$C$2:$E$6048,3,0)-R471</f>
        <v>171520</v>
      </c>
      <c r="W471" t="str">
        <f>VLOOKUP(A471,'[3]Danh mục full'!$A$4:$A$1739,1,0)</f>
        <v>13RCRNUV2534</v>
      </c>
    </row>
    <row r="472" spans="1:23" hidden="1" x14ac:dyDescent="0.25">
      <c r="A472" t="s">
        <v>835</v>
      </c>
      <c r="B472" t="s">
        <v>835</v>
      </c>
      <c r="C472" t="s">
        <v>836</v>
      </c>
      <c r="D472" s="1">
        <v>49197479.600000001</v>
      </c>
      <c r="E472" s="1" t="s">
        <v>2</v>
      </c>
      <c r="F472" s="1" t="s">
        <v>2355</v>
      </c>
      <c r="G472" s="1">
        <f>IFERROR(VLOOKUP(A472,'Phụ kiện PPR'!$A$6:$H$533,7,0),0)</f>
        <v>32</v>
      </c>
      <c r="H472" s="1">
        <f>IFERROR(VLOOKUP(A472,'Ống PPR'!$A$6:$I$90,8,0),0)</f>
        <v>0</v>
      </c>
      <c r="I472">
        <f>IFERROR(VLOOKUP(A472,'Ống HDPE'!$A$7:$I$7905,8,0),0)</f>
        <v>0</v>
      </c>
      <c r="J472">
        <f>IFERROR(VLOOKUP(A472,'Ống Dismy'!$A$6:$M$1900,14,0),0)</f>
        <v>0</v>
      </c>
      <c r="K472">
        <f>IFERROR(VLOOKUP(A472,CP!$A$7:$J$16000,12,0),0)</f>
        <v>0</v>
      </c>
      <c r="L472">
        <f>IFERROR(VLOOKUP(A472,'Phụ kiện PVC'!$A$5:$I$465,10,0),0)</f>
        <v>0</v>
      </c>
      <c r="M472">
        <f>IFERROR(VLOOKUP(A472,'Ống miền Nam'!$A$7:$I$120,8,0),0)</f>
        <v>0</v>
      </c>
      <c r="N472">
        <f>IFERROR(VLOOKUP(A472,'Van vòi'!$A$6:$G$97,7,0),0)</f>
        <v>0</v>
      </c>
      <c r="O472">
        <f>IFERROR(VLOOKUP(A472,'Ống luồn dây điện'!$A$7:$I$26,8,0),0)</f>
        <v>0</v>
      </c>
      <c r="P472">
        <f>IFERROR(VLOOKUP(B472,'PK HDPE'!$A$6:$H$13,7,0),0)</f>
        <v>0</v>
      </c>
      <c r="R472" s="4">
        <f t="shared" si="23"/>
        <v>32</v>
      </c>
      <c r="S472" s="252">
        <v>0.1</v>
      </c>
      <c r="T472">
        <f t="shared" si="21"/>
        <v>3</v>
      </c>
      <c r="U472" s="4">
        <f t="shared" si="22"/>
        <v>35</v>
      </c>
      <c r="V472" s="4">
        <f>VLOOKUP(B472,[2]DG!$C$2:$E$6048,3,0)-R472</f>
        <v>274877</v>
      </c>
      <c r="W472" t="str">
        <f>VLOOKUP(A472,'[3]Danh mục full'!$A$4:$A$1739,1,0)</f>
        <v>13RCRNUV321</v>
      </c>
    </row>
    <row r="473" spans="1:23" hidden="1" x14ac:dyDescent="0.25">
      <c r="A473" t="s">
        <v>837</v>
      </c>
      <c r="B473" t="s">
        <v>837</v>
      </c>
      <c r="C473" t="s">
        <v>838</v>
      </c>
      <c r="D473" s="1">
        <v>6774068</v>
      </c>
      <c r="E473" s="1" t="s">
        <v>2</v>
      </c>
      <c r="F473" s="1" t="s">
        <v>2355</v>
      </c>
      <c r="G473" s="1">
        <f>IFERROR(VLOOKUP(A473,'Phụ kiện PPR'!$A$6:$H$533,7,0),0)</f>
        <v>40</v>
      </c>
      <c r="H473" s="1">
        <f>IFERROR(VLOOKUP(A473,'Ống PPR'!$A$6:$I$90,8,0),0)</f>
        <v>0</v>
      </c>
      <c r="I473">
        <f>IFERROR(VLOOKUP(A473,'Ống HDPE'!$A$7:$I$7905,8,0),0)</f>
        <v>0</v>
      </c>
      <c r="J473">
        <f>IFERROR(VLOOKUP(A473,'Ống Dismy'!$A$6:$M$1900,14,0),0)</f>
        <v>0</v>
      </c>
      <c r="K473">
        <f>IFERROR(VLOOKUP(A473,CP!$A$7:$J$16000,12,0),0)</f>
        <v>0</v>
      </c>
      <c r="L473">
        <f>IFERROR(VLOOKUP(A473,'Phụ kiện PVC'!$A$5:$I$465,10,0),0)</f>
        <v>0</v>
      </c>
      <c r="M473">
        <f>IFERROR(VLOOKUP(A473,'Ống miền Nam'!$A$7:$I$120,8,0),0)</f>
        <v>0</v>
      </c>
      <c r="N473">
        <f>IFERROR(VLOOKUP(A473,'Van vòi'!$A$6:$G$97,7,0),0)</f>
        <v>0</v>
      </c>
      <c r="O473">
        <f>IFERROR(VLOOKUP(A473,'Ống luồn dây điện'!$A$7:$I$26,8,0),0)</f>
        <v>0</v>
      </c>
      <c r="P473">
        <f>IFERROR(VLOOKUP(B473,'PK HDPE'!$A$6:$H$13,7,0),0)</f>
        <v>0</v>
      </c>
      <c r="R473" s="4">
        <f t="shared" si="23"/>
        <v>40</v>
      </c>
      <c r="S473" s="252">
        <v>0.1</v>
      </c>
      <c r="T473">
        <f t="shared" si="21"/>
        <v>4</v>
      </c>
      <c r="U473" s="4">
        <f t="shared" si="22"/>
        <v>44</v>
      </c>
      <c r="V473" s="4">
        <f>VLOOKUP(B473,[2]DG!$C$2:$E$6048,3,0)-R473</f>
        <v>421233</v>
      </c>
      <c r="W473" t="str">
        <f>VLOOKUP(A473,'[3]Danh mục full'!$A$4:$A$1739,1,0)</f>
        <v>13RCRNUV40114</v>
      </c>
    </row>
    <row r="474" spans="1:23" hidden="1" x14ac:dyDescent="0.25">
      <c r="A474" t="s">
        <v>839</v>
      </c>
      <c r="B474" t="s">
        <v>839</v>
      </c>
      <c r="C474" t="s">
        <v>840</v>
      </c>
      <c r="D474" s="1">
        <v>81678802.999999985</v>
      </c>
      <c r="E474" s="1" t="s">
        <v>2</v>
      </c>
      <c r="F474" s="1" t="s">
        <v>2355</v>
      </c>
      <c r="G474" s="1">
        <f>IFERROR(VLOOKUP(A474,'Phụ kiện PPR'!$A$6:$H$533,7,0),0)</f>
        <v>50</v>
      </c>
      <c r="H474" s="1">
        <f>IFERROR(VLOOKUP(A474,'Ống PPR'!$A$6:$I$90,8,0),0)</f>
        <v>0</v>
      </c>
      <c r="I474">
        <f>IFERROR(VLOOKUP(A474,'Ống HDPE'!$A$7:$I$7905,8,0),0)</f>
        <v>0</v>
      </c>
      <c r="J474">
        <f>IFERROR(VLOOKUP(A474,'Ống Dismy'!$A$6:$M$1900,14,0),0)</f>
        <v>0</v>
      </c>
      <c r="K474">
        <f>IFERROR(VLOOKUP(A474,CP!$A$7:$J$16000,12,0),0)</f>
        <v>0</v>
      </c>
      <c r="L474">
        <f>IFERROR(VLOOKUP(A474,'Phụ kiện PVC'!$A$5:$I$465,10,0),0)</f>
        <v>0</v>
      </c>
      <c r="M474">
        <f>IFERROR(VLOOKUP(A474,'Ống miền Nam'!$A$7:$I$120,8,0),0)</f>
        <v>0</v>
      </c>
      <c r="N474">
        <f>IFERROR(VLOOKUP(A474,'Van vòi'!$A$6:$G$97,7,0),0)</f>
        <v>0</v>
      </c>
      <c r="O474">
        <f>IFERROR(VLOOKUP(A474,'Ống luồn dây điện'!$A$7:$I$26,8,0),0)</f>
        <v>0</v>
      </c>
      <c r="P474">
        <f>IFERROR(VLOOKUP(B474,'PK HDPE'!$A$6:$H$13,7,0),0)</f>
        <v>0</v>
      </c>
      <c r="R474" s="4">
        <f t="shared" si="23"/>
        <v>50</v>
      </c>
      <c r="S474" s="252">
        <v>0.1</v>
      </c>
      <c r="T474">
        <f t="shared" si="21"/>
        <v>5</v>
      </c>
      <c r="U474" s="4">
        <f t="shared" si="22"/>
        <v>55</v>
      </c>
      <c r="V474" s="4">
        <f>VLOOKUP(B474,[2]DG!$C$2:$E$6048,3,0)-R474</f>
        <v>706132</v>
      </c>
      <c r="W474" t="str">
        <f>VLOOKUP(A474,'[3]Danh mục full'!$A$4:$A$1739,1,0)</f>
        <v>13RCRNUV50112</v>
      </c>
    </row>
    <row r="475" spans="1:23" hidden="1" x14ac:dyDescent="0.25">
      <c r="A475" t="s">
        <v>841</v>
      </c>
      <c r="B475" t="s">
        <v>841</v>
      </c>
      <c r="C475" t="s">
        <v>842</v>
      </c>
      <c r="D475" s="1">
        <v>33715570</v>
      </c>
      <c r="E475" s="1" t="s">
        <v>2</v>
      </c>
      <c r="F475" s="1" t="s">
        <v>2355</v>
      </c>
      <c r="G475" s="1">
        <f>IFERROR(VLOOKUP(A475,'Phụ kiện PPR'!$A$6:$H$533,7,0),0)</f>
        <v>20</v>
      </c>
      <c r="H475" s="1">
        <f>IFERROR(VLOOKUP(A475,'Ống PPR'!$A$6:$I$90,8,0),0)</f>
        <v>0</v>
      </c>
      <c r="I475">
        <f>IFERROR(VLOOKUP(A475,'Ống HDPE'!$A$7:$I$7905,8,0),0)</f>
        <v>0</v>
      </c>
      <c r="J475">
        <f>IFERROR(VLOOKUP(A475,'Ống Dismy'!$A$6:$M$1900,14,0),0)</f>
        <v>0</v>
      </c>
      <c r="K475">
        <f>IFERROR(VLOOKUP(A475,CP!$A$7:$J$16000,12,0),0)</f>
        <v>0</v>
      </c>
      <c r="L475">
        <f>IFERROR(VLOOKUP(A475,'Phụ kiện PVC'!$A$5:$I$465,10,0),0)</f>
        <v>0</v>
      </c>
      <c r="M475">
        <f>IFERROR(VLOOKUP(A475,'Ống miền Nam'!$A$7:$I$120,8,0),0)</f>
        <v>0</v>
      </c>
      <c r="N475">
        <f>IFERROR(VLOOKUP(A475,'Van vòi'!$A$6:$G$97,7,0),0)</f>
        <v>0</v>
      </c>
      <c r="O475">
        <f>IFERROR(VLOOKUP(A475,'Ống luồn dây điện'!$A$7:$I$26,8,0),0)</f>
        <v>0</v>
      </c>
      <c r="P475">
        <f>IFERROR(VLOOKUP(B475,'PK HDPE'!$A$6:$H$13,7,0),0)</f>
        <v>0</v>
      </c>
      <c r="R475" s="4">
        <f t="shared" si="23"/>
        <v>20</v>
      </c>
      <c r="S475" s="252">
        <v>0.1</v>
      </c>
      <c r="T475">
        <f t="shared" si="21"/>
        <v>2</v>
      </c>
      <c r="U475" s="4">
        <f t="shared" si="22"/>
        <v>22</v>
      </c>
      <c r="V475" s="4">
        <f>VLOOKUP(B475,[2]DG!$C$2:$E$6048,3,0)-R475</f>
        <v>91798</v>
      </c>
      <c r="W475" t="str">
        <f>VLOOKUP(A475,'[3]Danh mục full'!$A$4:$A$1739,1,0)</f>
        <v>13RCRNX2012</v>
      </c>
    </row>
    <row r="476" spans="1:23" hidden="1" x14ac:dyDescent="0.25">
      <c r="A476" t="s">
        <v>843</v>
      </c>
      <c r="B476" t="s">
        <v>843</v>
      </c>
      <c r="C476" t="s">
        <v>844</v>
      </c>
      <c r="D476" s="1">
        <v>283712452</v>
      </c>
      <c r="E476" s="1" t="s">
        <v>2</v>
      </c>
      <c r="F476" s="1" t="s">
        <v>2355</v>
      </c>
      <c r="G476" s="1">
        <f>IFERROR(VLOOKUP(A476,'Phụ kiện PPR'!$A$6:$H$533,7,0),0)</f>
        <v>25</v>
      </c>
      <c r="H476" s="1">
        <f>IFERROR(VLOOKUP(A476,'Ống PPR'!$A$6:$I$90,8,0),0)</f>
        <v>0</v>
      </c>
      <c r="I476">
        <f>IFERROR(VLOOKUP(A476,'Ống HDPE'!$A$7:$I$7905,8,0),0)</f>
        <v>0</v>
      </c>
      <c r="J476">
        <f>IFERROR(VLOOKUP(A476,'Ống Dismy'!$A$6:$M$1900,14,0),0)</f>
        <v>0</v>
      </c>
      <c r="K476">
        <f>IFERROR(VLOOKUP(A476,CP!$A$7:$J$16000,12,0),0)</f>
        <v>0</v>
      </c>
      <c r="L476">
        <f>IFERROR(VLOOKUP(A476,'Phụ kiện PVC'!$A$5:$I$465,10,0),0)</f>
        <v>0</v>
      </c>
      <c r="M476">
        <f>IFERROR(VLOOKUP(A476,'Ống miền Nam'!$A$7:$I$120,8,0),0)</f>
        <v>0</v>
      </c>
      <c r="N476">
        <f>IFERROR(VLOOKUP(A476,'Van vòi'!$A$6:$G$97,7,0),0)</f>
        <v>0</v>
      </c>
      <c r="O476">
        <f>IFERROR(VLOOKUP(A476,'Ống luồn dây điện'!$A$7:$I$26,8,0),0)</f>
        <v>0</v>
      </c>
      <c r="P476">
        <f>IFERROR(VLOOKUP(B476,'PK HDPE'!$A$6:$H$13,7,0),0)</f>
        <v>0</v>
      </c>
      <c r="R476" s="4">
        <f t="shared" si="23"/>
        <v>25</v>
      </c>
      <c r="S476" s="252">
        <v>0.1</v>
      </c>
      <c r="T476">
        <f t="shared" si="21"/>
        <v>3</v>
      </c>
      <c r="U476" s="4">
        <f t="shared" si="22"/>
        <v>28</v>
      </c>
      <c r="V476" s="4">
        <f>VLOOKUP(B476,[2]DG!$C$2:$E$6048,3,0)-R476</f>
        <v>142520</v>
      </c>
      <c r="W476" t="str">
        <f>VLOOKUP(A476,'[3]Danh mục full'!$A$4:$A$1739,1,0)</f>
        <v>13RCRNX2534</v>
      </c>
    </row>
    <row r="477" spans="1:23" hidden="1" x14ac:dyDescent="0.25">
      <c r="A477" t="s">
        <v>845</v>
      </c>
      <c r="B477" t="s">
        <v>845</v>
      </c>
      <c r="C477" t="s">
        <v>846</v>
      </c>
      <c r="D477" s="1">
        <v>291092626.19999999</v>
      </c>
      <c r="E477" s="1" t="s">
        <v>2</v>
      </c>
      <c r="F477" s="1" t="s">
        <v>2355</v>
      </c>
      <c r="G477" s="1">
        <f>IFERROR(VLOOKUP(A477,'Phụ kiện PPR'!$A$6:$H$533,7,0),0)</f>
        <v>32</v>
      </c>
      <c r="H477" s="1">
        <f>IFERROR(VLOOKUP(A477,'Ống PPR'!$A$6:$I$90,8,0),0)</f>
        <v>0</v>
      </c>
      <c r="I477">
        <f>IFERROR(VLOOKUP(A477,'Ống HDPE'!$A$7:$I$7905,8,0),0)</f>
        <v>0</v>
      </c>
      <c r="J477">
        <f>IFERROR(VLOOKUP(A477,'Ống Dismy'!$A$6:$M$1900,14,0),0)</f>
        <v>0</v>
      </c>
      <c r="K477">
        <f>IFERROR(VLOOKUP(A477,CP!$A$7:$J$16000,12,0),0)</f>
        <v>0</v>
      </c>
      <c r="L477">
        <f>IFERROR(VLOOKUP(A477,'Phụ kiện PVC'!$A$5:$I$465,10,0),0)</f>
        <v>0</v>
      </c>
      <c r="M477">
        <f>IFERROR(VLOOKUP(A477,'Ống miền Nam'!$A$7:$I$120,8,0),0)</f>
        <v>0</v>
      </c>
      <c r="N477">
        <f>IFERROR(VLOOKUP(A477,'Van vòi'!$A$6:$G$97,7,0),0)</f>
        <v>0</v>
      </c>
      <c r="O477">
        <f>IFERROR(VLOOKUP(A477,'Ống luồn dây điện'!$A$7:$I$26,8,0),0)</f>
        <v>0</v>
      </c>
      <c r="P477">
        <f>IFERROR(VLOOKUP(B477,'PK HDPE'!$A$6:$H$13,7,0),0)</f>
        <v>0</v>
      </c>
      <c r="R477" s="4">
        <f t="shared" si="23"/>
        <v>32</v>
      </c>
      <c r="S477" s="252">
        <v>0.1</v>
      </c>
      <c r="T477">
        <f t="shared" si="21"/>
        <v>3</v>
      </c>
      <c r="U477" s="4">
        <f t="shared" si="22"/>
        <v>35</v>
      </c>
      <c r="V477" s="4">
        <f>VLOOKUP(B477,[2]DG!$C$2:$E$6048,3,0)-R477</f>
        <v>224695</v>
      </c>
      <c r="W477" t="str">
        <f>VLOOKUP(A477,'[3]Danh mục full'!$A$4:$A$1739,1,0)</f>
        <v>13RCRNX321</v>
      </c>
    </row>
    <row r="478" spans="1:23" hidden="1" x14ac:dyDescent="0.25">
      <c r="A478" t="s">
        <v>847</v>
      </c>
      <c r="B478" t="s">
        <v>847</v>
      </c>
      <c r="C478" t="s">
        <v>848</v>
      </c>
      <c r="D478" s="1">
        <v>44923057</v>
      </c>
      <c r="E478" s="1" t="s">
        <v>2</v>
      </c>
      <c r="F478" s="1" t="s">
        <v>2355</v>
      </c>
      <c r="G478" s="1">
        <f>IFERROR(VLOOKUP(A478,'Phụ kiện PPR'!$A$6:$H$533,7,0),0)</f>
        <v>40</v>
      </c>
      <c r="H478" s="1">
        <f>IFERROR(VLOOKUP(A478,'Ống PPR'!$A$6:$I$90,8,0),0)</f>
        <v>0</v>
      </c>
      <c r="I478">
        <f>IFERROR(VLOOKUP(A478,'Ống HDPE'!$A$7:$I$7905,8,0),0)</f>
        <v>0</v>
      </c>
      <c r="J478">
        <f>IFERROR(VLOOKUP(A478,'Ống Dismy'!$A$6:$M$1900,14,0),0)</f>
        <v>0</v>
      </c>
      <c r="K478">
        <f>IFERROR(VLOOKUP(A478,CP!$A$7:$J$16000,12,0),0)</f>
        <v>0</v>
      </c>
      <c r="L478">
        <f>IFERROR(VLOOKUP(A478,'Phụ kiện PVC'!$A$5:$I$465,10,0),0)</f>
        <v>0</v>
      </c>
      <c r="M478">
        <f>IFERROR(VLOOKUP(A478,'Ống miền Nam'!$A$7:$I$120,8,0),0)</f>
        <v>0</v>
      </c>
      <c r="N478">
        <f>IFERROR(VLOOKUP(A478,'Van vòi'!$A$6:$G$97,7,0),0)</f>
        <v>0</v>
      </c>
      <c r="O478">
        <f>IFERROR(VLOOKUP(A478,'Ống luồn dây điện'!$A$7:$I$26,8,0),0)</f>
        <v>0</v>
      </c>
      <c r="P478">
        <f>IFERROR(VLOOKUP(B478,'PK HDPE'!$A$6:$H$13,7,0),0)</f>
        <v>0</v>
      </c>
      <c r="R478" s="4">
        <f t="shared" si="23"/>
        <v>40</v>
      </c>
      <c r="S478" s="252">
        <v>0.1</v>
      </c>
      <c r="T478">
        <f t="shared" si="21"/>
        <v>4</v>
      </c>
      <c r="U478" s="4">
        <f t="shared" si="22"/>
        <v>44</v>
      </c>
      <c r="V478" s="4">
        <f>VLOOKUP(B478,[2]DG!$C$2:$E$6048,3,0)-R478</f>
        <v>333415</v>
      </c>
      <c r="W478" t="str">
        <f>VLOOKUP(A478,'[3]Danh mục full'!$A$4:$A$1739,1,0)</f>
        <v>13RCRNX40114</v>
      </c>
    </row>
    <row r="479" spans="1:23" hidden="1" x14ac:dyDescent="0.25">
      <c r="A479" t="s">
        <v>849</v>
      </c>
      <c r="B479" t="s">
        <v>849</v>
      </c>
      <c r="C479" t="s">
        <v>850</v>
      </c>
      <c r="D479" s="1">
        <v>382127539</v>
      </c>
      <c r="E479" s="1" t="s">
        <v>2</v>
      </c>
      <c r="F479" s="1" t="s">
        <v>2355</v>
      </c>
      <c r="G479" s="1">
        <f>IFERROR(VLOOKUP(A479,'Phụ kiện PPR'!$A$6:$H$533,7,0),0)</f>
        <v>50</v>
      </c>
      <c r="H479" s="1">
        <f>IFERROR(VLOOKUP(A479,'Ống PPR'!$A$6:$I$90,8,0),0)</f>
        <v>0</v>
      </c>
      <c r="I479">
        <f>IFERROR(VLOOKUP(A479,'Ống HDPE'!$A$7:$I$7905,8,0),0)</f>
        <v>0</v>
      </c>
      <c r="J479">
        <f>IFERROR(VLOOKUP(A479,'Ống Dismy'!$A$6:$M$1900,14,0),0)</f>
        <v>0</v>
      </c>
      <c r="K479">
        <f>IFERROR(VLOOKUP(A479,CP!$A$7:$J$16000,12,0),0)</f>
        <v>0</v>
      </c>
      <c r="L479">
        <f>IFERROR(VLOOKUP(A479,'Phụ kiện PVC'!$A$5:$I$465,10,0),0)</f>
        <v>0</v>
      </c>
      <c r="M479">
        <f>IFERROR(VLOOKUP(A479,'Ống miền Nam'!$A$7:$I$120,8,0),0)</f>
        <v>0</v>
      </c>
      <c r="N479">
        <f>IFERROR(VLOOKUP(A479,'Van vòi'!$A$6:$G$97,7,0),0)</f>
        <v>0</v>
      </c>
      <c r="O479">
        <f>IFERROR(VLOOKUP(A479,'Ống luồn dây điện'!$A$7:$I$26,8,0),0)</f>
        <v>0</v>
      </c>
      <c r="P479">
        <f>IFERROR(VLOOKUP(B479,'PK HDPE'!$A$6:$H$13,7,0),0)</f>
        <v>0</v>
      </c>
      <c r="R479" s="4">
        <f t="shared" si="23"/>
        <v>50</v>
      </c>
      <c r="S479" s="252">
        <v>0.1</v>
      </c>
      <c r="T479">
        <f t="shared" si="21"/>
        <v>5</v>
      </c>
      <c r="U479" s="4">
        <f t="shared" si="22"/>
        <v>55</v>
      </c>
      <c r="V479" s="4">
        <f>VLOOKUP(B479,[2]DG!$C$2:$E$6048,3,0)-R479</f>
        <v>588495</v>
      </c>
      <c r="W479" t="str">
        <f>VLOOKUP(A479,'[3]Danh mục full'!$A$4:$A$1739,1,0)</f>
        <v>13RCRNX50112</v>
      </c>
    </row>
    <row r="480" spans="1:23" hidden="1" x14ac:dyDescent="0.25">
      <c r="A480" t="s">
        <v>851</v>
      </c>
      <c r="B480" t="s">
        <v>851</v>
      </c>
      <c r="C480" t="s">
        <v>852</v>
      </c>
      <c r="D480" s="1">
        <v>107854407.44</v>
      </c>
      <c r="E480" s="1" t="s">
        <v>2</v>
      </c>
      <c r="F480" s="1" t="s">
        <v>2355</v>
      </c>
      <c r="G480" s="1">
        <f>IFERROR(VLOOKUP(A480,'Phụ kiện PPR'!$A$6:$H$533,7,0),0)</f>
        <v>63</v>
      </c>
      <c r="H480" s="1">
        <f>IFERROR(VLOOKUP(A480,'Ống PPR'!$A$6:$I$90,8,0),0)</f>
        <v>0</v>
      </c>
      <c r="I480">
        <f>IFERROR(VLOOKUP(A480,'Ống HDPE'!$A$7:$I$7905,8,0),0)</f>
        <v>0</v>
      </c>
      <c r="J480">
        <f>IFERROR(VLOOKUP(A480,'Ống Dismy'!$A$6:$M$1900,14,0),0)</f>
        <v>0</v>
      </c>
      <c r="K480">
        <f>IFERROR(VLOOKUP(A480,CP!$A$7:$J$16000,12,0),0)</f>
        <v>0</v>
      </c>
      <c r="L480">
        <f>IFERROR(VLOOKUP(A480,'Phụ kiện PVC'!$A$5:$I$465,10,0),0)</f>
        <v>0</v>
      </c>
      <c r="M480">
        <f>IFERROR(VLOOKUP(A480,'Ống miền Nam'!$A$7:$I$120,8,0),0)</f>
        <v>0</v>
      </c>
      <c r="N480">
        <f>IFERROR(VLOOKUP(A480,'Van vòi'!$A$6:$G$97,7,0),0)</f>
        <v>0</v>
      </c>
      <c r="O480">
        <f>IFERROR(VLOOKUP(A480,'Ống luồn dây điện'!$A$7:$I$26,8,0),0)</f>
        <v>0</v>
      </c>
      <c r="P480">
        <f>IFERROR(VLOOKUP(B480,'PK HDPE'!$A$6:$H$13,7,0),0)</f>
        <v>0</v>
      </c>
      <c r="R480" s="4">
        <f t="shared" si="23"/>
        <v>63</v>
      </c>
      <c r="S480" s="252">
        <v>0.1</v>
      </c>
      <c r="T480">
        <f t="shared" ref="T480:T543" si="24">ROUND(R480*S480,0)</f>
        <v>6</v>
      </c>
      <c r="U480" s="4">
        <f t="shared" ref="U480:U543" si="25">+R480+T480</f>
        <v>69</v>
      </c>
      <c r="V480" s="4">
        <f>VLOOKUP(B480,[2]DG!$C$2:$E$6048,3,0)-R480</f>
        <v>796028</v>
      </c>
      <c r="W480" t="str">
        <f>VLOOKUP(A480,'[3]Danh mục full'!$A$4:$A$1739,1,0)</f>
        <v>13RCRNX632</v>
      </c>
    </row>
    <row r="481" spans="1:23" hidden="1" x14ac:dyDescent="0.25">
      <c r="A481" t="s">
        <v>853</v>
      </c>
      <c r="B481" t="s">
        <v>853</v>
      </c>
      <c r="C481" t="s">
        <v>854</v>
      </c>
      <c r="D481" s="1">
        <v>9365327</v>
      </c>
      <c r="E481" s="1" t="s">
        <v>2</v>
      </c>
      <c r="F481" s="1" t="s">
        <v>2355</v>
      </c>
      <c r="G481" s="1">
        <f>IFERROR(VLOOKUP(A481,'Phụ kiện PPR'!$A$6:$H$533,7,0),0)</f>
        <v>20</v>
      </c>
      <c r="H481" s="1">
        <f>IFERROR(VLOOKUP(A481,'Ống PPR'!$A$6:$I$90,8,0),0)</f>
        <v>0</v>
      </c>
      <c r="I481">
        <f>IFERROR(VLOOKUP(A481,'Ống HDPE'!$A$7:$I$7905,8,0),0)</f>
        <v>0</v>
      </c>
      <c r="J481">
        <f>IFERROR(VLOOKUP(A481,'Ống Dismy'!$A$6:$M$1900,14,0),0)</f>
        <v>0</v>
      </c>
      <c r="K481">
        <f>IFERROR(VLOOKUP(A481,CP!$A$7:$J$16000,12,0),0)</f>
        <v>0</v>
      </c>
      <c r="L481">
        <f>IFERROR(VLOOKUP(A481,'Phụ kiện PVC'!$A$5:$I$465,10,0),0)</f>
        <v>0</v>
      </c>
      <c r="M481">
        <f>IFERROR(VLOOKUP(A481,'Ống miền Nam'!$A$7:$I$120,8,0),0)</f>
        <v>0</v>
      </c>
      <c r="N481">
        <f>IFERROR(VLOOKUP(A481,'Van vòi'!$A$6:$G$97,7,0),0)</f>
        <v>0</v>
      </c>
      <c r="O481">
        <f>IFERROR(VLOOKUP(A481,'Ống luồn dây điện'!$A$7:$I$26,8,0),0)</f>
        <v>0</v>
      </c>
      <c r="P481">
        <f>IFERROR(VLOOKUP(B481,'PK HDPE'!$A$6:$H$13,7,0),0)</f>
        <v>0</v>
      </c>
      <c r="R481" s="4">
        <f t="shared" si="23"/>
        <v>20</v>
      </c>
      <c r="S481" s="252">
        <v>0.1</v>
      </c>
      <c r="T481">
        <f t="shared" si="24"/>
        <v>2</v>
      </c>
      <c r="U481" s="4">
        <f t="shared" si="25"/>
        <v>22</v>
      </c>
      <c r="V481" s="4">
        <f>VLOOKUP(B481,[2]DG!$C$2:$E$6048,3,0)-R481</f>
        <v>91707</v>
      </c>
      <c r="W481" t="str">
        <f>VLOOKUP(A481,'[3]Danh mục full'!$A$4:$A$1739,1,0)</f>
        <v>13RCRTG2012</v>
      </c>
    </row>
    <row r="482" spans="1:23" hidden="1" x14ac:dyDescent="0.25">
      <c r="A482" t="s">
        <v>855</v>
      </c>
      <c r="B482" t="s">
        <v>855</v>
      </c>
      <c r="C482" t="s">
        <v>856</v>
      </c>
      <c r="D482" s="1">
        <v>9538100</v>
      </c>
      <c r="E482" s="1" t="s">
        <v>2</v>
      </c>
      <c r="F482" s="1" t="s">
        <v>2355</v>
      </c>
      <c r="G482" s="1">
        <f>IFERROR(VLOOKUP(A482,'Phụ kiện PPR'!$A$6:$H$533,7,0),0)</f>
        <v>25</v>
      </c>
      <c r="H482" s="1">
        <f>IFERROR(VLOOKUP(A482,'Ống PPR'!$A$6:$I$90,8,0),0)</f>
        <v>0</v>
      </c>
      <c r="I482">
        <f>IFERROR(VLOOKUP(A482,'Ống HDPE'!$A$7:$I$7905,8,0),0)</f>
        <v>0</v>
      </c>
      <c r="J482">
        <f>IFERROR(VLOOKUP(A482,'Ống Dismy'!$A$6:$M$1900,14,0),0)</f>
        <v>0</v>
      </c>
      <c r="K482">
        <f>IFERROR(VLOOKUP(A482,CP!$A$7:$J$16000,12,0),0)</f>
        <v>0</v>
      </c>
      <c r="L482">
        <f>IFERROR(VLOOKUP(A482,'Phụ kiện PVC'!$A$5:$I$465,10,0),0)</f>
        <v>0</v>
      </c>
      <c r="M482">
        <f>IFERROR(VLOOKUP(A482,'Ống miền Nam'!$A$7:$I$120,8,0),0)</f>
        <v>0</v>
      </c>
      <c r="N482">
        <f>IFERROR(VLOOKUP(A482,'Van vòi'!$A$6:$G$97,7,0),0)</f>
        <v>0</v>
      </c>
      <c r="O482">
        <f>IFERROR(VLOOKUP(A482,'Ống luồn dây điện'!$A$7:$I$26,8,0),0)</f>
        <v>0</v>
      </c>
      <c r="P482">
        <f>IFERROR(VLOOKUP(B482,'PK HDPE'!$A$6:$H$13,7,0),0)</f>
        <v>0</v>
      </c>
      <c r="R482" s="4">
        <f t="shared" si="23"/>
        <v>25</v>
      </c>
      <c r="S482" s="252">
        <v>0.1</v>
      </c>
      <c r="T482">
        <f t="shared" si="24"/>
        <v>3</v>
      </c>
      <c r="U482" s="4">
        <f t="shared" si="25"/>
        <v>28</v>
      </c>
      <c r="V482" s="4">
        <f>VLOOKUP(B482,[2]DG!$C$2:$E$6048,3,0)-R482</f>
        <v>142975</v>
      </c>
      <c r="W482" t="str">
        <f>VLOOKUP(A482,'[3]Danh mục full'!$A$4:$A$1739,1,0)</f>
        <v>13RCRTG2534</v>
      </c>
    </row>
    <row r="483" spans="1:23" hidden="1" x14ac:dyDescent="0.25">
      <c r="A483" t="s">
        <v>857</v>
      </c>
      <c r="B483" t="s">
        <v>857</v>
      </c>
      <c r="C483" t="s">
        <v>858</v>
      </c>
      <c r="D483" s="1">
        <v>5653697</v>
      </c>
      <c r="E483" s="1" t="s">
        <v>2</v>
      </c>
      <c r="F483" s="1" t="s">
        <v>2355</v>
      </c>
      <c r="G483" s="1">
        <f>IFERROR(VLOOKUP(A483,'Phụ kiện PPR'!$A$6:$H$533,7,0),0)</f>
        <v>32</v>
      </c>
      <c r="H483" s="1">
        <f>IFERROR(VLOOKUP(A483,'Ống PPR'!$A$6:$I$90,8,0),0)</f>
        <v>0</v>
      </c>
      <c r="I483">
        <f>IFERROR(VLOOKUP(A483,'Ống HDPE'!$A$7:$I$7905,8,0),0)</f>
        <v>0</v>
      </c>
      <c r="J483">
        <f>IFERROR(VLOOKUP(A483,'Ống Dismy'!$A$6:$M$1900,14,0),0)</f>
        <v>0</v>
      </c>
      <c r="K483">
        <f>IFERROR(VLOOKUP(A483,CP!$A$7:$J$16000,12,0),0)</f>
        <v>0</v>
      </c>
      <c r="L483">
        <f>IFERROR(VLOOKUP(A483,'Phụ kiện PVC'!$A$5:$I$465,10,0),0)</f>
        <v>0</v>
      </c>
      <c r="M483">
        <f>IFERROR(VLOOKUP(A483,'Ống miền Nam'!$A$7:$I$120,8,0),0)</f>
        <v>0</v>
      </c>
      <c r="N483">
        <f>IFERROR(VLOOKUP(A483,'Van vòi'!$A$6:$G$97,7,0),0)</f>
        <v>0</v>
      </c>
      <c r="O483">
        <f>IFERROR(VLOOKUP(A483,'Ống luồn dây điện'!$A$7:$I$26,8,0),0)</f>
        <v>0</v>
      </c>
      <c r="P483">
        <f>IFERROR(VLOOKUP(B483,'PK HDPE'!$A$6:$H$13,7,0),0)</f>
        <v>0</v>
      </c>
      <c r="R483" s="4">
        <f t="shared" si="23"/>
        <v>32</v>
      </c>
      <c r="S483" s="252">
        <v>0.1</v>
      </c>
      <c r="T483">
        <f t="shared" si="24"/>
        <v>3</v>
      </c>
      <c r="U483" s="4">
        <f t="shared" si="25"/>
        <v>35</v>
      </c>
      <c r="V483" s="4">
        <f>VLOOKUP(B483,[2]DG!$C$2:$E$6048,3,0)-R483</f>
        <v>212513</v>
      </c>
      <c r="W483" t="str">
        <f>VLOOKUP(A483,'[3]Danh mục full'!$A$4:$A$1739,1,0)</f>
        <v>13RCRTG321</v>
      </c>
    </row>
    <row r="484" spans="1:23" hidden="1" x14ac:dyDescent="0.25">
      <c r="A484" t="s">
        <v>859</v>
      </c>
      <c r="B484" t="s">
        <v>859</v>
      </c>
      <c r="C484" t="s">
        <v>860</v>
      </c>
      <c r="D484" s="1">
        <v>12657458</v>
      </c>
      <c r="E484" s="1" t="s">
        <v>2</v>
      </c>
      <c r="F484" s="1" t="s">
        <v>2355</v>
      </c>
      <c r="G484" s="1">
        <f>IFERROR(VLOOKUP(A484,'Phụ kiện PPR'!$A$6:$H$533,7,0),0)</f>
        <v>40</v>
      </c>
      <c r="H484" s="1">
        <f>IFERROR(VLOOKUP(A484,'Ống PPR'!$A$6:$I$90,8,0),0)</f>
        <v>0</v>
      </c>
      <c r="I484">
        <f>IFERROR(VLOOKUP(A484,'Ống HDPE'!$A$7:$I$7905,8,0),0)</f>
        <v>0</v>
      </c>
      <c r="J484">
        <f>IFERROR(VLOOKUP(A484,'Ống Dismy'!$A$6:$M$1900,14,0),0)</f>
        <v>0</v>
      </c>
      <c r="K484">
        <f>IFERROR(VLOOKUP(A484,CP!$A$7:$J$16000,12,0),0)</f>
        <v>0</v>
      </c>
      <c r="L484">
        <f>IFERROR(VLOOKUP(A484,'Phụ kiện PVC'!$A$5:$I$465,10,0),0)</f>
        <v>0</v>
      </c>
      <c r="M484">
        <f>IFERROR(VLOOKUP(A484,'Ống miền Nam'!$A$7:$I$120,8,0),0)</f>
        <v>0</v>
      </c>
      <c r="N484">
        <f>IFERROR(VLOOKUP(A484,'Van vòi'!$A$6:$G$97,7,0),0)</f>
        <v>0</v>
      </c>
      <c r="O484">
        <f>IFERROR(VLOOKUP(A484,'Ống luồn dây điện'!$A$7:$I$26,8,0),0)</f>
        <v>0</v>
      </c>
      <c r="P484">
        <f>IFERROR(VLOOKUP(B484,'PK HDPE'!$A$6:$H$13,7,0),0)</f>
        <v>0</v>
      </c>
      <c r="R484" s="4">
        <f t="shared" si="23"/>
        <v>40</v>
      </c>
      <c r="S484" s="252">
        <v>0.1</v>
      </c>
      <c r="T484">
        <f t="shared" si="24"/>
        <v>4</v>
      </c>
      <c r="U484" s="4">
        <f t="shared" si="25"/>
        <v>44</v>
      </c>
      <c r="V484" s="4">
        <f>VLOOKUP(B484,[2]DG!$C$2:$E$6048,3,0)-R484</f>
        <v>333051</v>
      </c>
      <c r="W484" t="str">
        <f>VLOOKUP(A484,'[3]Danh mục full'!$A$4:$A$1739,1,0)</f>
        <v>13RCRTG40114</v>
      </c>
    </row>
    <row r="485" spans="1:23" hidden="1" x14ac:dyDescent="0.25">
      <c r="A485" t="s">
        <v>861</v>
      </c>
      <c r="B485" t="s">
        <v>861</v>
      </c>
      <c r="C485" t="s">
        <v>862</v>
      </c>
      <c r="D485" s="1">
        <v>11020000</v>
      </c>
      <c r="E485" s="1" t="s">
        <v>2</v>
      </c>
      <c r="F485" s="1" t="s">
        <v>2355</v>
      </c>
      <c r="G485" s="1">
        <f>IFERROR(VLOOKUP(A485,'Phụ kiện PPR'!$A$6:$H$533,7,0),0)</f>
        <v>50</v>
      </c>
      <c r="H485" s="1">
        <f>IFERROR(VLOOKUP(A485,'Ống PPR'!$A$6:$I$90,8,0),0)</f>
        <v>0</v>
      </c>
      <c r="I485">
        <f>IFERROR(VLOOKUP(A485,'Ống HDPE'!$A$7:$I$7905,8,0),0)</f>
        <v>0</v>
      </c>
      <c r="J485">
        <f>IFERROR(VLOOKUP(A485,'Ống Dismy'!$A$6:$M$1900,14,0),0)</f>
        <v>0</v>
      </c>
      <c r="K485">
        <f>IFERROR(VLOOKUP(A485,CP!$A$7:$J$16000,12,0),0)</f>
        <v>0</v>
      </c>
      <c r="L485">
        <f>IFERROR(VLOOKUP(A485,'Phụ kiện PVC'!$A$5:$I$465,10,0),0)</f>
        <v>0</v>
      </c>
      <c r="M485">
        <f>IFERROR(VLOOKUP(A485,'Ống miền Nam'!$A$7:$I$120,8,0),0)</f>
        <v>0</v>
      </c>
      <c r="N485">
        <f>IFERROR(VLOOKUP(A485,'Van vòi'!$A$6:$G$97,7,0),0)</f>
        <v>0</v>
      </c>
      <c r="O485">
        <f>IFERROR(VLOOKUP(A485,'Ống luồn dây điện'!$A$7:$I$26,8,0),0)</f>
        <v>0</v>
      </c>
      <c r="P485">
        <f>IFERROR(VLOOKUP(B485,'PK HDPE'!$A$6:$H$13,7,0),0)</f>
        <v>0</v>
      </c>
      <c r="R485" s="4">
        <f t="shared" si="23"/>
        <v>50</v>
      </c>
      <c r="S485" s="252">
        <v>0.1</v>
      </c>
      <c r="T485">
        <f t="shared" si="24"/>
        <v>5</v>
      </c>
      <c r="U485" s="4">
        <f t="shared" si="25"/>
        <v>55</v>
      </c>
      <c r="V485" s="4">
        <f>VLOOKUP(B485,[2]DG!$C$2:$E$6048,3,0)-R485</f>
        <v>579950</v>
      </c>
      <c r="W485" t="str">
        <f>VLOOKUP(A485,'[3]Danh mục full'!$A$4:$A$1739,1,0)</f>
        <v>13RCRTG50112</v>
      </c>
    </row>
    <row r="486" spans="1:23" hidden="1" x14ac:dyDescent="0.25">
      <c r="A486" t="s">
        <v>2481</v>
      </c>
      <c r="B486" t="s">
        <v>2481</v>
      </c>
      <c r="C486" t="s">
        <v>2482</v>
      </c>
      <c r="D486" s="1">
        <f>VLOOKUP(A486,[4]Sheet1!$B$5:$J$2530,9,0)</f>
        <v>26</v>
      </c>
      <c r="E486" s="1" t="s">
        <v>2</v>
      </c>
      <c r="F486" s="1" t="s">
        <v>2355</v>
      </c>
      <c r="G486" s="1">
        <f>IFERROR(VLOOKUP(A486,'Phụ kiện PPR'!$A$6:$H$533,7,0),0)</f>
        <v>63</v>
      </c>
      <c r="H486" s="1">
        <f>IFERROR(VLOOKUP(A486,'Ống PPR'!$A$6:$I$90,8,0),0)</f>
        <v>0</v>
      </c>
      <c r="I486">
        <f>IFERROR(VLOOKUP(A486,'Ống HDPE'!$A$7:$I$7905,8,0),0)</f>
        <v>0</v>
      </c>
      <c r="J486">
        <f>IFERROR(VLOOKUP(A486,'Ống Dismy'!$A$6:$M$1900,14,0),0)</f>
        <v>0</v>
      </c>
      <c r="K486">
        <f>IFERROR(VLOOKUP(A486,CP!$A$7:$J$16000,12,0),0)</f>
        <v>0</v>
      </c>
      <c r="L486">
        <f>IFERROR(VLOOKUP(A486,'Phụ kiện PVC'!$A$5:$I$465,10,0),0)</f>
        <v>0</v>
      </c>
      <c r="M486">
        <f>IFERROR(VLOOKUP(A486,'Ống miền Nam'!$A$7:$I$120,8,0),0)</f>
        <v>0</v>
      </c>
      <c r="N486">
        <f>IFERROR(VLOOKUP(A486,'Van vòi'!$A$6:$G$97,7,0),0)</f>
        <v>0</v>
      </c>
      <c r="O486">
        <f>IFERROR(VLOOKUP(A486,'Ống luồn dây điện'!$A$7:$I$26,8,0),0)</f>
        <v>0</v>
      </c>
      <c r="P486">
        <f>IFERROR(VLOOKUP(B486,'PK HDPE'!$A$6:$H$13,7,0),0)</f>
        <v>0</v>
      </c>
      <c r="R486" s="4">
        <f t="shared" si="23"/>
        <v>63</v>
      </c>
      <c r="S486" s="252">
        <v>0.1</v>
      </c>
      <c r="T486">
        <f t="shared" si="24"/>
        <v>6</v>
      </c>
      <c r="U486" s="4">
        <f t="shared" si="25"/>
        <v>69</v>
      </c>
      <c r="V486" s="4">
        <f>VLOOKUP(B486,[2]DG!$C$2:$E$6048,3,0)-R486</f>
        <v>773028</v>
      </c>
      <c r="W486" t="str">
        <f>VLOOKUP(A486,'[3]Danh mục full'!$A$4:$A$1739,1,0)</f>
        <v>13RCRTG632</v>
      </c>
    </row>
    <row r="487" spans="1:23" hidden="1" x14ac:dyDescent="0.25">
      <c r="A487" t="s">
        <v>2483</v>
      </c>
      <c r="B487" t="s">
        <v>2483</v>
      </c>
      <c r="C487" t="s">
        <v>2484</v>
      </c>
      <c r="D487" s="1">
        <f>VLOOKUP(A487,[4]Sheet1!$B$5:$J$2530,9,0)</f>
        <v>497</v>
      </c>
      <c r="E487" s="1" t="s">
        <v>2</v>
      </c>
      <c r="F487" s="1" t="s">
        <v>2355</v>
      </c>
      <c r="G487" s="1">
        <f>IFERROR(VLOOKUP(A487,'Phụ kiện PPR'!$A$6:$H$533,7,0),0)</f>
        <v>20</v>
      </c>
      <c r="H487" s="1">
        <f>IFERROR(VLOOKUP(A487,'Ống PPR'!$A$6:$I$90,8,0),0)</f>
        <v>0</v>
      </c>
      <c r="I487">
        <f>IFERROR(VLOOKUP(A487,'Ống HDPE'!$A$7:$I$7905,8,0),0)</f>
        <v>0</v>
      </c>
      <c r="J487">
        <f>IFERROR(VLOOKUP(A487,'Ống Dismy'!$A$6:$M$1900,14,0),0)</f>
        <v>0</v>
      </c>
      <c r="K487">
        <f>IFERROR(VLOOKUP(A487,CP!$A$7:$J$16000,12,0),0)</f>
        <v>0</v>
      </c>
      <c r="L487">
        <f>IFERROR(VLOOKUP(A487,'Phụ kiện PVC'!$A$5:$I$465,10,0),0)</f>
        <v>0</v>
      </c>
      <c r="M487">
        <f>IFERROR(VLOOKUP(A487,'Ống miền Nam'!$A$7:$I$120,8,0),0)</f>
        <v>0</v>
      </c>
      <c r="N487">
        <f>IFERROR(VLOOKUP(A487,'Van vòi'!$A$6:$G$97,7,0),0)</f>
        <v>0</v>
      </c>
      <c r="O487">
        <f>IFERROR(VLOOKUP(A487,'Ống luồn dây điện'!$A$7:$I$26,8,0),0)</f>
        <v>0</v>
      </c>
      <c r="P487">
        <f>IFERROR(VLOOKUP(B487,'PK HDPE'!$A$6:$H$13,7,0),0)</f>
        <v>0</v>
      </c>
      <c r="R487" s="4">
        <f t="shared" si="23"/>
        <v>20</v>
      </c>
      <c r="S487" s="252">
        <v>0.1</v>
      </c>
      <c r="T487">
        <f t="shared" si="24"/>
        <v>2</v>
      </c>
      <c r="U487" s="4">
        <f t="shared" si="25"/>
        <v>22</v>
      </c>
      <c r="V487" s="4">
        <f>VLOOKUP(B487,[2]DG!$C$2:$E$6048,3,0)-R487</f>
        <v>103253</v>
      </c>
      <c r="W487" t="str">
        <f>VLOOKUP(A487,'[3]Danh mục full'!$A$4:$A$1739,1,0)</f>
        <v>13RCRTUV2012</v>
      </c>
    </row>
    <row r="488" spans="1:23" x14ac:dyDescent="0.25">
      <c r="A488" t="s">
        <v>863</v>
      </c>
      <c r="B488" t="s">
        <v>863</v>
      </c>
      <c r="C488" t="s">
        <v>864</v>
      </c>
      <c r="D488" s="1">
        <v>1759239</v>
      </c>
      <c r="E488" s="1" t="s">
        <v>2</v>
      </c>
      <c r="F488" s="1" t="s">
        <v>2355</v>
      </c>
      <c r="G488" s="1">
        <f>IFERROR(VLOOKUP(A488,'Phụ kiện PPR'!$A$6:$H$533,7,0),0)</f>
        <v>25</v>
      </c>
      <c r="H488" s="1">
        <f>IFERROR(VLOOKUP(A488,'Ống PPR'!$A$6:$I$90,8,0),0)</f>
        <v>0</v>
      </c>
      <c r="I488">
        <f>IFERROR(VLOOKUP(A488,'Ống HDPE'!$A$7:$I$7905,8,0),0)</f>
        <v>0</v>
      </c>
      <c r="J488">
        <f>IFERROR(VLOOKUP(A488,'Ống Dismy'!$A$6:$M$1900,14,0),0)</f>
        <v>0</v>
      </c>
      <c r="K488">
        <f>IFERROR(VLOOKUP(A488,CP!$A$7:$J$16000,12,0),0)</f>
        <v>0</v>
      </c>
      <c r="L488">
        <f>IFERROR(VLOOKUP(A488,'Phụ kiện PVC'!$A$5:$I$465,10,0),0)</f>
        <v>0</v>
      </c>
      <c r="M488">
        <f>IFERROR(VLOOKUP(A488,'Ống miền Nam'!$A$7:$I$120,8,0),0)</f>
        <v>0</v>
      </c>
      <c r="N488">
        <f>IFERROR(VLOOKUP(A488,'Van vòi'!$A$6:$G$97,7,0),0)</f>
        <v>0</v>
      </c>
      <c r="O488">
        <f>IFERROR(VLOOKUP(A488,'Ống luồn dây điện'!$A$7:$I$26,8,0),0)</f>
        <v>0</v>
      </c>
      <c r="P488">
        <f>IFERROR(VLOOKUP(B488,'PK HDPE'!$A$6:$H$13,7,0),0)</f>
        <v>0</v>
      </c>
      <c r="Q488" t="s">
        <v>5307</v>
      </c>
      <c r="R488" s="4">
        <f t="shared" si="23"/>
        <v>25</v>
      </c>
      <c r="S488" s="252">
        <v>0.1</v>
      </c>
      <c r="T488">
        <f t="shared" si="24"/>
        <v>3</v>
      </c>
      <c r="U488" s="4">
        <f t="shared" si="25"/>
        <v>28</v>
      </c>
      <c r="V488" s="4" t="e">
        <f>VLOOKUP(B488,[2]DG!$C$2:$E$6048,3,0)-R488</f>
        <v>#N/A</v>
      </c>
      <c r="W488" t="str">
        <f>VLOOKUP(A488,'[3]Danh mục full'!$A$4:$A$1739,1,0)</f>
        <v>13RCRTUV2534</v>
      </c>
    </row>
    <row r="489" spans="1:23" x14ac:dyDescent="0.25">
      <c r="A489" t="s">
        <v>865</v>
      </c>
      <c r="B489" t="s">
        <v>865</v>
      </c>
      <c r="C489" t="s">
        <v>866</v>
      </c>
      <c r="D489" s="1">
        <v>4237547</v>
      </c>
      <c r="E489" s="1" t="s">
        <v>2</v>
      </c>
      <c r="F489" s="1" t="s">
        <v>2355</v>
      </c>
      <c r="G489" s="1">
        <f>IFERROR(VLOOKUP(A489,'Phụ kiện PPR'!$A$6:$H$533,7,0),0)</f>
        <v>32</v>
      </c>
      <c r="H489" s="1">
        <f>IFERROR(VLOOKUP(A489,'Ống PPR'!$A$6:$I$90,8,0),0)</f>
        <v>0</v>
      </c>
      <c r="I489">
        <f>IFERROR(VLOOKUP(A489,'Ống HDPE'!$A$7:$I$7905,8,0),0)</f>
        <v>0</v>
      </c>
      <c r="J489">
        <f>IFERROR(VLOOKUP(A489,'Ống Dismy'!$A$6:$M$1900,14,0),0)</f>
        <v>0</v>
      </c>
      <c r="K489">
        <f>IFERROR(VLOOKUP(A489,CP!$A$7:$J$16000,12,0),0)</f>
        <v>0</v>
      </c>
      <c r="L489">
        <f>IFERROR(VLOOKUP(A489,'Phụ kiện PVC'!$A$5:$I$465,10,0),0)</f>
        <v>0</v>
      </c>
      <c r="M489">
        <f>IFERROR(VLOOKUP(A489,'Ống miền Nam'!$A$7:$I$120,8,0),0)</f>
        <v>0</v>
      </c>
      <c r="N489">
        <f>IFERROR(VLOOKUP(A489,'Van vòi'!$A$6:$G$97,7,0),0)</f>
        <v>0</v>
      </c>
      <c r="O489">
        <f>IFERROR(VLOOKUP(A489,'Ống luồn dây điện'!$A$7:$I$26,8,0),0)</f>
        <v>0</v>
      </c>
      <c r="P489">
        <f>IFERROR(VLOOKUP(B489,'PK HDPE'!$A$6:$H$13,7,0),0)</f>
        <v>0</v>
      </c>
      <c r="R489" s="4">
        <f t="shared" si="23"/>
        <v>32</v>
      </c>
      <c r="S489" s="252">
        <v>0.1</v>
      </c>
      <c r="T489">
        <f t="shared" si="24"/>
        <v>3</v>
      </c>
      <c r="U489" s="4">
        <f t="shared" si="25"/>
        <v>35</v>
      </c>
      <c r="V489" s="4" t="e">
        <f>VLOOKUP(B489,[2]DG!$C$2:$E$6048,3,0)-R489</f>
        <v>#N/A</v>
      </c>
      <c r="W489" t="str">
        <f>VLOOKUP(A489,'[3]Danh mục full'!$A$4:$A$1739,1,0)</f>
        <v>13RCRTUV321</v>
      </c>
    </row>
    <row r="490" spans="1:23" x14ac:dyDescent="0.25">
      <c r="A490" t="s">
        <v>867</v>
      </c>
      <c r="B490" t="s">
        <v>867</v>
      </c>
      <c r="C490" t="s">
        <v>868</v>
      </c>
      <c r="D490" s="1">
        <v>599563.9</v>
      </c>
      <c r="E490" s="1" t="s">
        <v>2</v>
      </c>
      <c r="F490" s="1" t="s">
        <v>2355</v>
      </c>
      <c r="G490" s="1">
        <f>IFERROR(VLOOKUP(A490,'Phụ kiện PPR'!$A$6:$H$533,7,0),0)</f>
        <v>40</v>
      </c>
      <c r="H490" s="1">
        <f>IFERROR(VLOOKUP(A490,'Ống PPR'!$A$6:$I$90,8,0),0)</f>
        <v>0</v>
      </c>
      <c r="I490">
        <f>IFERROR(VLOOKUP(A490,'Ống HDPE'!$A$7:$I$7905,8,0),0)</f>
        <v>0</v>
      </c>
      <c r="J490">
        <f>IFERROR(VLOOKUP(A490,'Ống Dismy'!$A$6:$M$1900,14,0),0)</f>
        <v>0</v>
      </c>
      <c r="K490">
        <f>IFERROR(VLOOKUP(A490,CP!$A$7:$J$16000,12,0),0)</f>
        <v>0</v>
      </c>
      <c r="L490">
        <f>IFERROR(VLOOKUP(A490,'Phụ kiện PVC'!$A$5:$I$465,10,0),0)</f>
        <v>0</v>
      </c>
      <c r="M490">
        <f>IFERROR(VLOOKUP(A490,'Ống miền Nam'!$A$7:$I$120,8,0),0)</f>
        <v>0</v>
      </c>
      <c r="N490">
        <f>IFERROR(VLOOKUP(A490,'Van vòi'!$A$6:$G$97,7,0),0)</f>
        <v>0</v>
      </c>
      <c r="O490">
        <f>IFERROR(VLOOKUP(A490,'Ống luồn dây điện'!$A$7:$I$26,8,0),0)</f>
        <v>0</v>
      </c>
      <c r="P490">
        <f>IFERROR(VLOOKUP(B490,'PK HDPE'!$A$6:$H$13,7,0),0)</f>
        <v>0</v>
      </c>
      <c r="Q490" t="s">
        <v>5307</v>
      </c>
      <c r="R490" s="4">
        <f t="shared" si="23"/>
        <v>40</v>
      </c>
      <c r="S490" s="252">
        <v>0.1</v>
      </c>
      <c r="T490">
        <f t="shared" si="24"/>
        <v>4</v>
      </c>
      <c r="U490" s="4">
        <f t="shared" si="25"/>
        <v>44</v>
      </c>
      <c r="V490" s="4" t="e">
        <f>VLOOKUP(B490,[2]DG!$C$2:$E$6048,3,0)-R490</f>
        <v>#N/A</v>
      </c>
      <c r="W490" t="str">
        <f>VLOOKUP(A490,'[3]Danh mục full'!$A$4:$A$1739,1,0)</f>
        <v>13RCRTUV40114</v>
      </c>
    </row>
    <row r="491" spans="1:23" x14ac:dyDescent="0.25">
      <c r="A491" t="s">
        <v>2485</v>
      </c>
      <c r="B491" t="s">
        <v>2485</v>
      </c>
      <c r="C491" t="s">
        <v>2486</v>
      </c>
      <c r="D491" s="1">
        <f>VLOOKUP(A491,[4]Sheet1!$B$5:$J$2530,9,0)</f>
        <v>119</v>
      </c>
      <c r="E491" s="1" t="s">
        <v>2</v>
      </c>
      <c r="F491" s="1" t="s">
        <v>2355</v>
      </c>
      <c r="G491" s="1">
        <f>IFERROR(VLOOKUP(A491,'Phụ kiện PPR'!$A$6:$H$533,7,0),0)</f>
        <v>50</v>
      </c>
      <c r="H491" s="1">
        <f>IFERROR(VLOOKUP(A491,'Ống PPR'!$A$6:$I$90,8,0),0)</f>
        <v>0</v>
      </c>
      <c r="I491">
        <f>IFERROR(VLOOKUP(A491,'Ống HDPE'!$A$7:$I$7905,8,0),0)</f>
        <v>0</v>
      </c>
      <c r="J491">
        <f>IFERROR(VLOOKUP(A491,'Ống Dismy'!$A$6:$M$1900,14,0),0)</f>
        <v>0</v>
      </c>
      <c r="K491">
        <f>IFERROR(VLOOKUP(A491,CP!$A$7:$J$16000,12,0),0)</f>
        <v>0</v>
      </c>
      <c r="L491">
        <f>IFERROR(VLOOKUP(A491,'Phụ kiện PVC'!$A$5:$I$465,10,0),0)</f>
        <v>0</v>
      </c>
      <c r="M491">
        <f>IFERROR(VLOOKUP(A491,'Ống miền Nam'!$A$7:$I$120,8,0),0)</f>
        <v>0</v>
      </c>
      <c r="N491">
        <f>IFERROR(VLOOKUP(A491,'Van vòi'!$A$6:$G$97,7,0),0)</f>
        <v>0</v>
      </c>
      <c r="O491">
        <f>IFERROR(VLOOKUP(A491,'Ống luồn dây điện'!$A$7:$I$26,8,0),0)</f>
        <v>0</v>
      </c>
      <c r="P491">
        <f>IFERROR(VLOOKUP(B491,'PK HDPE'!$A$6:$H$13,7,0),0)</f>
        <v>0</v>
      </c>
      <c r="Q491" t="s">
        <v>5307</v>
      </c>
      <c r="R491" s="4">
        <f t="shared" si="23"/>
        <v>50</v>
      </c>
      <c r="S491" s="252">
        <v>0.1</v>
      </c>
      <c r="T491">
        <f t="shared" si="24"/>
        <v>5</v>
      </c>
      <c r="U491" s="4">
        <f t="shared" si="25"/>
        <v>55</v>
      </c>
      <c r="V491" s="4" t="e">
        <f>VLOOKUP(B491,[2]DG!$C$2:$E$6048,3,0)-R491</f>
        <v>#N/A</v>
      </c>
      <c r="W491" t="str">
        <f>VLOOKUP(A491,'[3]Danh mục full'!$A$4:$A$1739,1,0)</f>
        <v>13RCRTUV50112</v>
      </c>
    </row>
    <row r="492" spans="1:23" hidden="1" x14ac:dyDescent="0.25">
      <c r="A492" t="s">
        <v>869</v>
      </c>
      <c r="B492" t="s">
        <v>869</v>
      </c>
      <c r="C492" t="s">
        <v>870</v>
      </c>
      <c r="D492" s="1">
        <v>39866388.799999997</v>
      </c>
      <c r="E492" s="1" t="s">
        <v>2</v>
      </c>
      <c r="F492" s="1" t="s">
        <v>2355</v>
      </c>
      <c r="G492" s="1">
        <f>IFERROR(VLOOKUP(A492,'Phụ kiện PPR'!$A$6:$H$533,7,0),0)</f>
        <v>20</v>
      </c>
      <c r="H492" s="1">
        <f>IFERROR(VLOOKUP(A492,'Ống PPR'!$A$6:$I$90,8,0),0)</f>
        <v>0</v>
      </c>
      <c r="I492">
        <f>IFERROR(VLOOKUP(A492,'Ống HDPE'!$A$7:$I$7905,8,0),0)</f>
        <v>0</v>
      </c>
      <c r="J492">
        <f>IFERROR(VLOOKUP(A492,'Ống Dismy'!$A$6:$M$1900,14,0),0)</f>
        <v>0</v>
      </c>
      <c r="K492">
        <f>IFERROR(VLOOKUP(A492,CP!$A$7:$J$16000,12,0),0)</f>
        <v>0</v>
      </c>
      <c r="L492">
        <f>IFERROR(VLOOKUP(A492,'Phụ kiện PVC'!$A$5:$I$465,10,0),0)</f>
        <v>0</v>
      </c>
      <c r="M492">
        <f>IFERROR(VLOOKUP(A492,'Ống miền Nam'!$A$7:$I$120,8,0),0)</f>
        <v>0</v>
      </c>
      <c r="N492">
        <f>IFERROR(VLOOKUP(A492,'Van vòi'!$A$6:$G$97,7,0),0)</f>
        <v>0</v>
      </c>
      <c r="O492">
        <f>IFERROR(VLOOKUP(A492,'Ống luồn dây điện'!$A$7:$I$26,8,0),0)</f>
        <v>0</v>
      </c>
      <c r="P492">
        <f>IFERROR(VLOOKUP(B492,'PK HDPE'!$A$6:$H$13,7,0),0)</f>
        <v>0</v>
      </c>
      <c r="R492" s="4">
        <f t="shared" si="23"/>
        <v>20</v>
      </c>
      <c r="S492" s="252">
        <v>0.1</v>
      </c>
      <c r="T492">
        <f t="shared" si="24"/>
        <v>2</v>
      </c>
      <c r="U492" s="4">
        <f t="shared" si="25"/>
        <v>22</v>
      </c>
      <c r="V492" s="4">
        <f>VLOOKUP(B492,[2]DG!$C$2:$E$6048,3,0)-R492</f>
        <v>91707</v>
      </c>
      <c r="W492" t="str">
        <f>VLOOKUP(A492,'[3]Danh mục full'!$A$4:$A$1739,1,0)</f>
        <v>13RCRTX2012</v>
      </c>
    </row>
    <row r="493" spans="1:23" hidden="1" x14ac:dyDescent="0.25">
      <c r="A493" t="s">
        <v>871</v>
      </c>
      <c r="B493" t="s">
        <v>871</v>
      </c>
      <c r="C493" t="s">
        <v>872</v>
      </c>
      <c r="D493" s="1">
        <v>91932050</v>
      </c>
      <c r="E493" s="1" t="s">
        <v>2</v>
      </c>
      <c r="F493" s="1" t="s">
        <v>2355</v>
      </c>
      <c r="G493" s="1">
        <f>IFERROR(VLOOKUP(A493,'Phụ kiện PPR'!$A$6:$H$533,7,0),0)</f>
        <v>25</v>
      </c>
      <c r="H493" s="1">
        <f>IFERROR(VLOOKUP(A493,'Ống PPR'!$A$6:$I$90,8,0),0)</f>
        <v>0</v>
      </c>
      <c r="I493">
        <f>IFERROR(VLOOKUP(A493,'Ống HDPE'!$A$7:$I$7905,8,0),0)</f>
        <v>0</v>
      </c>
      <c r="J493">
        <f>IFERROR(VLOOKUP(A493,'Ống Dismy'!$A$6:$M$1900,14,0),0)</f>
        <v>0</v>
      </c>
      <c r="K493">
        <f>IFERROR(VLOOKUP(A493,CP!$A$7:$J$16000,12,0),0)</f>
        <v>0</v>
      </c>
      <c r="L493">
        <f>IFERROR(VLOOKUP(A493,'Phụ kiện PVC'!$A$5:$I$465,10,0),0)</f>
        <v>0</v>
      </c>
      <c r="M493">
        <f>IFERROR(VLOOKUP(A493,'Ống miền Nam'!$A$7:$I$120,8,0),0)</f>
        <v>0</v>
      </c>
      <c r="N493">
        <f>IFERROR(VLOOKUP(A493,'Van vòi'!$A$6:$G$97,7,0),0)</f>
        <v>0</v>
      </c>
      <c r="O493">
        <f>IFERROR(VLOOKUP(A493,'Ống luồn dây điện'!$A$7:$I$26,8,0),0)</f>
        <v>0</v>
      </c>
      <c r="P493">
        <f>IFERROR(VLOOKUP(B493,'PK HDPE'!$A$6:$H$13,7,0),0)</f>
        <v>0</v>
      </c>
      <c r="R493" s="4">
        <f t="shared" si="23"/>
        <v>25</v>
      </c>
      <c r="S493" s="252">
        <v>0.1</v>
      </c>
      <c r="T493">
        <f t="shared" si="24"/>
        <v>3</v>
      </c>
      <c r="U493" s="4">
        <f t="shared" si="25"/>
        <v>28</v>
      </c>
      <c r="V493" s="4">
        <f>VLOOKUP(B493,[2]DG!$C$2:$E$6048,3,0)-R493</f>
        <v>142975</v>
      </c>
      <c r="W493" t="str">
        <f>VLOOKUP(A493,'[3]Danh mục full'!$A$4:$A$1739,1,0)</f>
        <v>13RCRTX2534</v>
      </c>
    </row>
    <row r="494" spans="1:23" hidden="1" x14ac:dyDescent="0.25">
      <c r="A494" t="s">
        <v>873</v>
      </c>
      <c r="B494" t="s">
        <v>873</v>
      </c>
      <c r="C494" t="s">
        <v>874</v>
      </c>
      <c r="D494" s="1">
        <v>10248918.800000001</v>
      </c>
      <c r="E494" s="1" t="s">
        <v>2</v>
      </c>
      <c r="F494" s="1" t="s">
        <v>2355</v>
      </c>
      <c r="G494" s="1">
        <f>IFERROR(VLOOKUP(A494,'Phụ kiện PPR'!$A$6:$H$533,7,0),0)</f>
        <v>32</v>
      </c>
      <c r="H494" s="1">
        <f>IFERROR(VLOOKUP(A494,'Ống PPR'!$A$6:$I$90,8,0),0)</f>
        <v>0</v>
      </c>
      <c r="I494">
        <f>IFERROR(VLOOKUP(A494,'Ống HDPE'!$A$7:$I$7905,8,0),0)</f>
        <v>0</v>
      </c>
      <c r="J494">
        <f>IFERROR(VLOOKUP(A494,'Ống Dismy'!$A$6:$M$1900,14,0),0)</f>
        <v>0</v>
      </c>
      <c r="K494">
        <f>IFERROR(VLOOKUP(A494,CP!$A$7:$J$16000,12,0),0)</f>
        <v>0</v>
      </c>
      <c r="L494">
        <f>IFERROR(VLOOKUP(A494,'Phụ kiện PVC'!$A$5:$I$465,10,0),0)</f>
        <v>0</v>
      </c>
      <c r="M494">
        <f>IFERROR(VLOOKUP(A494,'Ống miền Nam'!$A$7:$I$120,8,0),0)</f>
        <v>0</v>
      </c>
      <c r="N494">
        <f>IFERROR(VLOOKUP(A494,'Van vòi'!$A$6:$G$97,7,0),0)</f>
        <v>0</v>
      </c>
      <c r="O494">
        <f>IFERROR(VLOOKUP(A494,'Ống luồn dây điện'!$A$7:$I$26,8,0),0)</f>
        <v>0</v>
      </c>
      <c r="P494">
        <f>IFERROR(VLOOKUP(B494,'PK HDPE'!$A$6:$H$13,7,0),0)</f>
        <v>0</v>
      </c>
      <c r="R494" s="4">
        <f t="shared" si="23"/>
        <v>32</v>
      </c>
      <c r="S494" s="252">
        <v>0.1</v>
      </c>
      <c r="T494">
        <f t="shared" si="24"/>
        <v>3</v>
      </c>
      <c r="U494" s="4">
        <f t="shared" si="25"/>
        <v>35</v>
      </c>
      <c r="V494" s="4">
        <f>VLOOKUP(B494,[2]DG!$C$2:$E$6048,3,0)-R494</f>
        <v>212513</v>
      </c>
      <c r="W494" t="str">
        <f>VLOOKUP(A494,'[3]Danh mục full'!$A$4:$A$1739,1,0)</f>
        <v>13RCRTX321</v>
      </c>
    </row>
    <row r="495" spans="1:23" hidden="1" x14ac:dyDescent="0.25">
      <c r="A495" t="s">
        <v>875</v>
      </c>
      <c r="B495" t="s">
        <v>875</v>
      </c>
      <c r="C495" t="s">
        <v>876</v>
      </c>
      <c r="D495" s="1">
        <v>1955245</v>
      </c>
      <c r="E495" s="1" t="s">
        <v>2</v>
      </c>
      <c r="F495" s="1" t="s">
        <v>2355</v>
      </c>
      <c r="G495" s="1">
        <f>IFERROR(VLOOKUP(A495,'Phụ kiện PPR'!$A$6:$H$533,7,0),0)</f>
        <v>40</v>
      </c>
      <c r="H495" s="1">
        <f>IFERROR(VLOOKUP(A495,'Ống PPR'!$A$6:$I$90,8,0),0)</f>
        <v>0</v>
      </c>
      <c r="I495">
        <f>IFERROR(VLOOKUP(A495,'Ống HDPE'!$A$7:$I$7905,8,0),0)</f>
        <v>0</v>
      </c>
      <c r="J495">
        <f>IFERROR(VLOOKUP(A495,'Ống Dismy'!$A$6:$M$1900,14,0),0)</f>
        <v>0</v>
      </c>
      <c r="K495">
        <f>IFERROR(VLOOKUP(A495,CP!$A$7:$J$16000,12,0),0)</f>
        <v>0</v>
      </c>
      <c r="L495">
        <f>IFERROR(VLOOKUP(A495,'Phụ kiện PVC'!$A$5:$I$465,10,0),0)</f>
        <v>0</v>
      </c>
      <c r="M495">
        <f>IFERROR(VLOOKUP(A495,'Ống miền Nam'!$A$7:$I$120,8,0),0)</f>
        <v>0</v>
      </c>
      <c r="N495">
        <f>IFERROR(VLOOKUP(A495,'Van vòi'!$A$6:$G$97,7,0),0)</f>
        <v>0</v>
      </c>
      <c r="O495">
        <f>IFERROR(VLOOKUP(A495,'Ống luồn dây điện'!$A$7:$I$26,8,0),0)</f>
        <v>0</v>
      </c>
      <c r="P495">
        <f>IFERROR(VLOOKUP(B495,'PK HDPE'!$A$6:$H$13,7,0),0)</f>
        <v>0</v>
      </c>
      <c r="R495" s="4">
        <f t="shared" si="23"/>
        <v>40</v>
      </c>
      <c r="S495" s="252">
        <v>0.1</v>
      </c>
      <c r="T495">
        <f t="shared" si="24"/>
        <v>4</v>
      </c>
      <c r="U495" s="4">
        <f t="shared" si="25"/>
        <v>44</v>
      </c>
      <c r="V495" s="4">
        <f>VLOOKUP(B495,[2]DG!$C$2:$E$6048,3,0)-R495</f>
        <v>333051</v>
      </c>
      <c r="W495" t="str">
        <f>VLOOKUP(A495,'[3]Danh mục full'!$A$4:$A$1739,1,0)</f>
        <v>13RCRTX40114</v>
      </c>
    </row>
    <row r="496" spans="1:23" hidden="1" x14ac:dyDescent="0.25">
      <c r="A496" t="s">
        <v>877</v>
      </c>
      <c r="B496" t="s">
        <v>877</v>
      </c>
      <c r="C496" t="s">
        <v>878</v>
      </c>
      <c r="D496" s="1">
        <v>39492200</v>
      </c>
      <c r="E496" s="1" t="s">
        <v>2</v>
      </c>
      <c r="F496" s="1" t="s">
        <v>2355</v>
      </c>
      <c r="G496" s="1">
        <f>IFERROR(VLOOKUP(A496,'Phụ kiện PPR'!$A$6:$H$533,7,0),0)</f>
        <v>50</v>
      </c>
      <c r="H496" s="1">
        <f>IFERROR(VLOOKUP(A496,'Ống PPR'!$A$6:$I$90,8,0),0)</f>
        <v>0</v>
      </c>
      <c r="I496">
        <f>IFERROR(VLOOKUP(A496,'Ống HDPE'!$A$7:$I$7905,8,0),0)</f>
        <v>0</v>
      </c>
      <c r="J496">
        <f>IFERROR(VLOOKUP(A496,'Ống Dismy'!$A$6:$M$1900,14,0),0)</f>
        <v>0</v>
      </c>
      <c r="K496">
        <f>IFERROR(VLOOKUP(A496,CP!$A$7:$J$16000,12,0),0)</f>
        <v>0</v>
      </c>
      <c r="L496">
        <f>IFERROR(VLOOKUP(A496,'Phụ kiện PVC'!$A$5:$I$465,10,0),0)</f>
        <v>0</v>
      </c>
      <c r="M496">
        <f>IFERROR(VLOOKUP(A496,'Ống miền Nam'!$A$7:$I$120,8,0),0)</f>
        <v>0</v>
      </c>
      <c r="N496">
        <f>IFERROR(VLOOKUP(A496,'Van vòi'!$A$6:$G$97,7,0),0)</f>
        <v>0</v>
      </c>
      <c r="O496">
        <f>IFERROR(VLOOKUP(A496,'Ống luồn dây điện'!$A$7:$I$26,8,0),0)</f>
        <v>0</v>
      </c>
      <c r="P496">
        <f>IFERROR(VLOOKUP(B496,'PK HDPE'!$A$6:$H$13,7,0),0)</f>
        <v>0</v>
      </c>
      <c r="R496" s="4">
        <f t="shared" si="23"/>
        <v>50</v>
      </c>
      <c r="S496" s="252">
        <v>0.1</v>
      </c>
      <c r="T496">
        <f t="shared" si="24"/>
        <v>5</v>
      </c>
      <c r="U496" s="4">
        <f t="shared" si="25"/>
        <v>55</v>
      </c>
      <c r="V496" s="4">
        <f>VLOOKUP(B496,[2]DG!$C$2:$E$6048,3,0)-R496</f>
        <v>579950</v>
      </c>
      <c r="W496" t="str">
        <f>VLOOKUP(A496,'[3]Danh mục full'!$A$4:$A$1739,1,0)</f>
        <v>13RCRTX50112</v>
      </c>
    </row>
    <row r="497" spans="1:23" hidden="1" x14ac:dyDescent="0.25">
      <c r="A497" t="s">
        <v>879</v>
      </c>
      <c r="B497" t="s">
        <v>879</v>
      </c>
      <c r="C497" t="s">
        <v>880</v>
      </c>
      <c r="D497" s="1">
        <v>12775844.199999999</v>
      </c>
      <c r="E497" s="1" t="s">
        <v>2</v>
      </c>
      <c r="F497" s="1" t="s">
        <v>2355</v>
      </c>
      <c r="G497" s="1">
        <f>IFERROR(VLOOKUP(A497,'Phụ kiện PPR'!$A$6:$H$533,7,0),0)</f>
        <v>63</v>
      </c>
      <c r="H497" s="1">
        <f>IFERROR(VLOOKUP(A497,'Ống PPR'!$A$6:$I$90,8,0),0)</f>
        <v>0</v>
      </c>
      <c r="I497">
        <f>IFERROR(VLOOKUP(A497,'Ống HDPE'!$A$7:$I$7905,8,0),0)</f>
        <v>0</v>
      </c>
      <c r="J497">
        <f>IFERROR(VLOOKUP(A497,'Ống Dismy'!$A$6:$M$1900,14,0),0)</f>
        <v>0</v>
      </c>
      <c r="K497">
        <f>IFERROR(VLOOKUP(A497,CP!$A$7:$J$16000,12,0),0)</f>
        <v>0</v>
      </c>
      <c r="L497">
        <f>IFERROR(VLOOKUP(A497,'Phụ kiện PVC'!$A$5:$I$465,10,0),0)</f>
        <v>0</v>
      </c>
      <c r="M497">
        <f>IFERROR(VLOOKUP(A497,'Ống miền Nam'!$A$7:$I$120,8,0),0)</f>
        <v>0</v>
      </c>
      <c r="N497">
        <f>IFERROR(VLOOKUP(A497,'Van vòi'!$A$6:$G$97,7,0),0)</f>
        <v>0</v>
      </c>
      <c r="O497">
        <f>IFERROR(VLOOKUP(A497,'Ống luồn dây điện'!$A$7:$I$26,8,0),0)</f>
        <v>0</v>
      </c>
      <c r="P497">
        <f>IFERROR(VLOOKUP(B497,'PK HDPE'!$A$6:$H$13,7,0),0)</f>
        <v>0</v>
      </c>
      <c r="R497" s="4">
        <f t="shared" si="23"/>
        <v>63</v>
      </c>
      <c r="S497" s="252">
        <v>0.1</v>
      </c>
      <c r="T497">
        <f t="shared" si="24"/>
        <v>6</v>
      </c>
      <c r="U497" s="4">
        <f t="shared" si="25"/>
        <v>69</v>
      </c>
      <c r="V497" s="4">
        <f>VLOOKUP(B497,[2]DG!$C$2:$E$6048,3,0)-R497</f>
        <v>773028</v>
      </c>
      <c r="W497" t="str">
        <f>VLOOKUP(A497,'[3]Danh mục full'!$A$4:$A$1739,1,0)</f>
        <v>13RCRTX632</v>
      </c>
    </row>
    <row r="498" spans="1:23" hidden="1" x14ac:dyDescent="0.25">
      <c r="A498" t="s">
        <v>881</v>
      </c>
      <c r="B498" t="s">
        <v>881</v>
      </c>
      <c r="C498" t="s">
        <v>882</v>
      </c>
      <c r="D498" s="1">
        <v>330258</v>
      </c>
      <c r="E498" s="1" t="s">
        <v>2</v>
      </c>
      <c r="F498" s="1" t="s">
        <v>2355</v>
      </c>
      <c r="G498" s="1">
        <f>IFERROR(VLOOKUP(A498,'Phụ kiện PPR'!$A$6:$H$533,7,0),0)</f>
        <v>20</v>
      </c>
      <c r="H498" s="1">
        <f>IFERROR(VLOOKUP(A498,'Ống PPR'!$A$6:$I$90,8,0),0)</f>
        <v>0</v>
      </c>
      <c r="I498">
        <f>IFERROR(VLOOKUP(A498,'Ống HDPE'!$A$7:$I$7905,8,0),0)</f>
        <v>0</v>
      </c>
      <c r="J498">
        <f>IFERROR(VLOOKUP(A498,'Ống Dismy'!$A$6:$M$1900,14,0),0)</f>
        <v>0</v>
      </c>
      <c r="K498">
        <f>IFERROR(VLOOKUP(A498,CP!$A$7:$J$16000,12,0),0)</f>
        <v>0</v>
      </c>
      <c r="L498">
        <f>IFERROR(VLOOKUP(A498,'Phụ kiện PVC'!$A$5:$I$465,10,0),0)</f>
        <v>0</v>
      </c>
      <c r="M498">
        <f>IFERROR(VLOOKUP(A498,'Ống miền Nam'!$A$7:$I$120,8,0),0)</f>
        <v>0</v>
      </c>
      <c r="N498">
        <f>IFERROR(VLOOKUP(A498,'Van vòi'!$A$6:$G$97,7,0),0)</f>
        <v>0</v>
      </c>
      <c r="O498">
        <f>IFERROR(VLOOKUP(A498,'Ống luồn dây điện'!$A$7:$I$26,8,0),0)</f>
        <v>0</v>
      </c>
      <c r="P498">
        <f>IFERROR(VLOOKUP(B498,'PK HDPE'!$A$6:$H$13,7,0),0)</f>
        <v>0</v>
      </c>
      <c r="R498" s="4">
        <f t="shared" si="23"/>
        <v>20</v>
      </c>
      <c r="S498" s="252">
        <v>0.1</v>
      </c>
      <c r="T498">
        <f t="shared" si="24"/>
        <v>2</v>
      </c>
      <c r="U498" s="4">
        <f t="shared" si="25"/>
        <v>22</v>
      </c>
      <c r="V498" s="4">
        <f>VLOOKUP(B498,[2]DG!$C$2:$E$6048,3,0)-R498</f>
        <v>43435</v>
      </c>
      <c r="W498" t="str">
        <f>VLOOKUP(A498,'[3]Danh mục full'!$A$4:$A$1739,1,0)</f>
        <v>13RCUV20</v>
      </c>
    </row>
    <row r="499" spans="1:23" hidden="1" x14ac:dyDescent="0.25">
      <c r="A499" t="s">
        <v>883</v>
      </c>
      <c r="B499" t="s">
        <v>883</v>
      </c>
      <c r="C499" t="s">
        <v>884</v>
      </c>
      <c r="D499" s="1">
        <v>53620511.500000007</v>
      </c>
      <c r="E499" s="1" t="s">
        <v>2</v>
      </c>
      <c r="F499" s="1" t="s">
        <v>2355</v>
      </c>
      <c r="G499" s="1">
        <f>IFERROR(VLOOKUP(A499,'Phụ kiện PPR'!$A$6:$H$533,7,0),0)</f>
        <v>25</v>
      </c>
      <c r="H499" s="1">
        <f>IFERROR(VLOOKUP(A499,'Ống PPR'!$A$6:$I$90,8,0),0)</f>
        <v>0</v>
      </c>
      <c r="I499">
        <f>IFERROR(VLOOKUP(A499,'Ống HDPE'!$A$7:$I$7905,8,0),0)</f>
        <v>0</v>
      </c>
      <c r="J499">
        <f>IFERROR(VLOOKUP(A499,'Ống Dismy'!$A$6:$M$1900,14,0),0)</f>
        <v>0</v>
      </c>
      <c r="K499">
        <f>IFERROR(VLOOKUP(A499,CP!$A$7:$J$16000,12,0),0)</f>
        <v>0</v>
      </c>
      <c r="L499">
        <f>IFERROR(VLOOKUP(A499,'Phụ kiện PVC'!$A$5:$I$465,10,0),0)</f>
        <v>0</v>
      </c>
      <c r="M499">
        <f>IFERROR(VLOOKUP(A499,'Ống miền Nam'!$A$7:$I$120,8,0),0)</f>
        <v>0</v>
      </c>
      <c r="N499">
        <f>IFERROR(VLOOKUP(A499,'Van vòi'!$A$6:$G$97,7,0),0)</f>
        <v>0</v>
      </c>
      <c r="O499">
        <f>IFERROR(VLOOKUP(A499,'Ống luồn dây điện'!$A$7:$I$26,8,0),0)</f>
        <v>0</v>
      </c>
      <c r="P499">
        <f>IFERROR(VLOOKUP(B499,'PK HDPE'!$A$6:$H$13,7,0),0)</f>
        <v>0</v>
      </c>
      <c r="R499" s="4">
        <f t="shared" si="23"/>
        <v>25</v>
      </c>
      <c r="S499" s="252">
        <v>0.1</v>
      </c>
      <c r="T499">
        <f t="shared" si="24"/>
        <v>3</v>
      </c>
      <c r="U499" s="4">
        <f t="shared" si="25"/>
        <v>28</v>
      </c>
      <c r="V499" s="4">
        <f>VLOOKUP(B499,[2]DG!$C$2:$E$6048,3,0)-R499</f>
        <v>67248</v>
      </c>
      <c r="W499" t="str">
        <f>VLOOKUP(A499,'[3]Danh mục full'!$A$4:$A$1739,1,0)</f>
        <v>13RCUV25</v>
      </c>
    </row>
    <row r="500" spans="1:23" hidden="1" x14ac:dyDescent="0.25">
      <c r="A500" t="s">
        <v>885</v>
      </c>
      <c r="B500" t="s">
        <v>885</v>
      </c>
      <c r="C500" t="s">
        <v>886</v>
      </c>
      <c r="D500" s="1">
        <v>4600965.5999999996</v>
      </c>
      <c r="E500" s="1" t="s">
        <v>2</v>
      </c>
      <c r="F500" s="1" t="s">
        <v>2355</v>
      </c>
      <c r="G500" s="1">
        <f>IFERROR(VLOOKUP(A500,'Phụ kiện PPR'!$A$6:$H$533,7,0),0)</f>
        <v>32</v>
      </c>
      <c r="H500" s="1">
        <f>IFERROR(VLOOKUP(A500,'Ống PPR'!$A$6:$I$90,8,0),0)</f>
        <v>0</v>
      </c>
      <c r="I500">
        <f>IFERROR(VLOOKUP(A500,'Ống HDPE'!$A$7:$I$7905,8,0),0)</f>
        <v>0</v>
      </c>
      <c r="J500">
        <f>IFERROR(VLOOKUP(A500,'Ống Dismy'!$A$6:$M$1900,14,0),0)</f>
        <v>0</v>
      </c>
      <c r="K500">
        <f>IFERROR(VLOOKUP(A500,CP!$A$7:$J$16000,12,0),0)</f>
        <v>0</v>
      </c>
      <c r="L500">
        <f>IFERROR(VLOOKUP(A500,'Phụ kiện PVC'!$A$5:$I$465,10,0),0)</f>
        <v>0</v>
      </c>
      <c r="M500">
        <f>IFERROR(VLOOKUP(A500,'Ống miền Nam'!$A$7:$I$120,8,0),0)</f>
        <v>0</v>
      </c>
      <c r="N500">
        <f>IFERROR(VLOOKUP(A500,'Van vòi'!$A$6:$G$97,7,0),0)</f>
        <v>0</v>
      </c>
      <c r="O500">
        <f>IFERROR(VLOOKUP(A500,'Ống luồn dây điện'!$A$7:$I$26,8,0),0)</f>
        <v>0</v>
      </c>
      <c r="P500">
        <f>IFERROR(VLOOKUP(B500,'PK HDPE'!$A$6:$H$13,7,0),0)</f>
        <v>0</v>
      </c>
      <c r="R500" s="4">
        <f t="shared" si="23"/>
        <v>32</v>
      </c>
      <c r="S500" s="252">
        <v>0.1</v>
      </c>
      <c r="T500">
        <f t="shared" si="24"/>
        <v>3</v>
      </c>
      <c r="U500" s="4">
        <f t="shared" si="25"/>
        <v>35</v>
      </c>
      <c r="V500" s="4">
        <f>VLOOKUP(B500,[2]DG!$C$2:$E$6048,3,0)-R500</f>
        <v>96695</v>
      </c>
      <c r="W500" t="str">
        <f>VLOOKUP(A500,'[3]Danh mục full'!$A$4:$A$1739,1,0)</f>
        <v>13RCUV32</v>
      </c>
    </row>
    <row r="501" spans="1:23" hidden="1" x14ac:dyDescent="0.25">
      <c r="A501" t="s">
        <v>887</v>
      </c>
      <c r="B501" t="s">
        <v>887</v>
      </c>
      <c r="C501" t="s">
        <v>888</v>
      </c>
      <c r="D501" s="1">
        <v>3269843.6</v>
      </c>
      <c r="E501" s="1" t="s">
        <v>2</v>
      </c>
      <c r="F501" s="1" t="s">
        <v>2355</v>
      </c>
      <c r="G501" s="1">
        <f>IFERROR(VLOOKUP(A501,'Phụ kiện PPR'!$A$6:$H$533,7,0),0)</f>
        <v>40</v>
      </c>
      <c r="H501" s="1">
        <f>IFERROR(VLOOKUP(A501,'Ống PPR'!$A$6:$I$90,8,0),0)</f>
        <v>0</v>
      </c>
      <c r="I501">
        <f>IFERROR(VLOOKUP(A501,'Ống HDPE'!$A$7:$I$7905,8,0),0)</f>
        <v>0</v>
      </c>
      <c r="J501">
        <f>IFERROR(VLOOKUP(A501,'Ống Dismy'!$A$6:$M$1900,14,0),0)</f>
        <v>0</v>
      </c>
      <c r="K501">
        <f>IFERROR(VLOOKUP(A501,CP!$A$7:$J$16000,12,0),0)</f>
        <v>0</v>
      </c>
      <c r="L501">
        <f>IFERROR(VLOOKUP(A501,'Phụ kiện PVC'!$A$5:$I$465,10,0),0)</f>
        <v>0</v>
      </c>
      <c r="M501">
        <f>IFERROR(VLOOKUP(A501,'Ống miền Nam'!$A$7:$I$120,8,0),0)</f>
        <v>0</v>
      </c>
      <c r="N501">
        <f>IFERROR(VLOOKUP(A501,'Van vòi'!$A$6:$G$97,7,0),0)</f>
        <v>0</v>
      </c>
      <c r="O501">
        <f>IFERROR(VLOOKUP(A501,'Ống luồn dây điện'!$A$7:$I$26,8,0),0)</f>
        <v>0</v>
      </c>
      <c r="P501">
        <f>IFERROR(VLOOKUP(B501,'PK HDPE'!$A$6:$H$13,7,0),0)</f>
        <v>0</v>
      </c>
      <c r="R501" s="4">
        <f t="shared" si="23"/>
        <v>40</v>
      </c>
      <c r="S501" s="252">
        <v>0.1</v>
      </c>
      <c r="T501">
        <f t="shared" si="24"/>
        <v>4</v>
      </c>
      <c r="U501" s="4">
        <f t="shared" si="25"/>
        <v>44</v>
      </c>
      <c r="V501" s="4">
        <f>VLOOKUP(B501,[2]DG!$C$2:$E$6048,3,0)-R501</f>
        <v>108233</v>
      </c>
      <c r="W501" t="str">
        <f>VLOOKUP(A501,'[3]Danh mục full'!$A$4:$A$1739,1,0)</f>
        <v>13RCUV40</v>
      </c>
    </row>
    <row r="502" spans="1:23" hidden="1" x14ac:dyDescent="0.25">
      <c r="A502" t="s">
        <v>889</v>
      </c>
      <c r="B502" t="s">
        <v>889</v>
      </c>
      <c r="C502" t="s">
        <v>890</v>
      </c>
      <c r="D502" s="1">
        <v>41328881</v>
      </c>
      <c r="E502" s="1" t="s">
        <v>2</v>
      </c>
      <c r="F502" s="1" t="s">
        <v>2355</v>
      </c>
      <c r="G502" s="1">
        <f>IFERROR(VLOOKUP(A502,'Phụ kiện PPR'!$A$6:$H$533,7,0),0)</f>
        <v>50</v>
      </c>
      <c r="H502" s="1">
        <f>IFERROR(VLOOKUP(A502,'Ống PPR'!$A$6:$I$90,8,0),0)</f>
        <v>0</v>
      </c>
      <c r="I502">
        <f>IFERROR(VLOOKUP(A502,'Ống HDPE'!$A$7:$I$7905,8,0),0)</f>
        <v>0</v>
      </c>
      <c r="J502">
        <f>IFERROR(VLOOKUP(A502,'Ống Dismy'!$A$6:$M$1900,14,0),0)</f>
        <v>0</v>
      </c>
      <c r="K502">
        <f>IFERROR(VLOOKUP(A502,CP!$A$7:$J$16000,12,0),0)</f>
        <v>0</v>
      </c>
      <c r="L502">
        <f>IFERROR(VLOOKUP(A502,'Phụ kiện PVC'!$A$5:$I$465,10,0),0)</f>
        <v>0</v>
      </c>
      <c r="M502">
        <f>IFERROR(VLOOKUP(A502,'Ống miền Nam'!$A$7:$I$120,8,0),0)</f>
        <v>0</v>
      </c>
      <c r="N502">
        <f>IFERROR(VLOOKUP(A502,'Van vòi'!$A$6:$G$97,7,0),0)</f>
        <v>0</v>
      </c>
      <c r="O502">
        <f>IFERROR(VLOOKUP(A502,'Ống luồn dây điện'!$A$7:$I$26,8,0),0)</f>
        <v>0</v>
      </c>
      <c r="P502">
        <f>IFERROR(VLOOKUP(B502,'PK HDPE'!$A$6:$H$13,7,0),0)</f>
        <v>0</v>
      </c>
      <c r="R502" s="4">
        <f t="shared" si="23"/>
        <v>50</v>
      </c>
      <c r="S502" s="252">
        <v>0.1</v>
      </c>
      <c r="T502">
        <f t="shared" si="24"/>
        <v>5</v>
      </c>
      <c r="U502" s="4">
        <f t="shared" si="25"/>
        <v>55</v>
      </c>
      <c r="V502" s="4">
        <f>VLOOKUP(B502,[2]DG!$C$2:$E$6048,3,0)-R502</f>
        <v>165314</v>
      </c>
      <c r="W502" t="str">
        <f>VLOOKUP(A502,'[3]Danh mục full'!$A$4:$A$1739,1,0)</f>
        <v>13RCUV50</v>
      </c>
    </row>
    <row r="503" spans="1:23" x14ac:dyDescent="0.25">
      <c r="A503" t="s">
        <v>2487</v>
      </c>
      <c r="B503" t="s">
        <v>2487</v>
      </c>
      <c r="C503" t="s">
        <v>2488</v>
      </c>
      <c r="D503" s="1">
        <f>VLOOKUP(A503,[4]Sheet1!$B$5:$J$2530,9,0)</f>
        <v>569</v>
      </c>
      <c r="E503" s="1" t="s">
        <v>2</v>
      </c>
      <c r="F503" s="1" t="s">
        <v>2355</v>
      </c>
      <c r="G503" s="1">
        <f>IFERROR(VLOOKUP(A503,'Phụ kiện PPR'!$A$6:$H$533,7,0),0)</f>
        <v>63</v>
      </c>
      <c r="H503" s="1">
        <f>IFERROR(VLOOKUP(A503,'Ống PPR'!$A$6:$I$90,8,0),0)</f>
        <v>0</v>
      </c>
      <c r="I503">
        <f>IFERROR(VLOOKUP(A503,'Ống HDPE'!$A$7:$I$7905,8,0),0)</f>
        <v>0</v>
      </c>
      <c r="J503">
        <f>IFERROR(VLOOKUP(A503,'Ống Dismy'!$A$6:$M$1900,14,0),0)</f>
        <v>0</v>
      </c>
      <c r="K503">
        <f>IFERROR(VLOOKUP(A503,CP!$A$7:$J$16000,12,0),0)</f>
        <v>0</v>
      </c>
      <c r="L503">
        <f>IFERROR(VLOOKUP(A503,'Phụ kiện PVC'!$A$5:$I$465,10,0),0)</f>
        <v>0</v>
      </c>
      <c r="M503">
        <f>IFERROR(VLOOKUP(A503,'Ống miền Nam'!$A$7:$I$120,8,0),0)</f>
        <v>0</v>
      </c>
      <c r="N503">
        <f>IFERROR(VLOOKUP(A503,'Van vòi'!$A$6:$G$97,7,0),0)</f>
        <v>0</v>
      </c>
      <c r="O503">
        <f>IFERROR(VLOOKUP(A503,'Ống luồn dây điện'!$A$7:$I$26,8,0),0)</f>
        <v>0</v>
      </c>
      <c r="P503">
        <f>IFERROR(VLOOKUP(B503,'PK HDPE'!$A$6:$H$13,7,0),0)</f>
        <v>0</v>
      </c>
      <c r="Q503" t="s">
        <v>5307</v>
      </c>
      <c r="R503" s="4">
        <f t="shared" si="23"/>
        <v>63</v>
      </c>
      <c r="S503" s="252">
        <v>0.1</v>
      </c>
      <c r="T503">
        <f t="shared" si="24"/>
        <v>6</v>
      </c>
      <c r="U503" s="4">
        <f t="shared" si="25"/>
        <v>69</v>
      </c>
      <c r="V503" s="4" t="e">
        <f>VLOOKUP(B503,[2]DG!$C$2:$E$6048,3,0)-R503</f>
        <v>#N/A</v>
      </c>
      <c r="W503" t="str">
        <f>VLOOKUP(A503,'[3]Danh mục full'!$A$4:$A$1739,1,0)</f>
        <v>13RCUV63</v>
      </c>
    </row>
    <row r="504" spans="1:23" hidden="1" x14ac:dyDescent="0.25">
      <c r="A504" t="s">
        <v>891</v>
      </c>
      <c r="B504" t="s">
        <v>891</v>
      </c>
      <c r="C504" t="s">
        <v>892</v>
      </c>
      <c r="D504" s="1">
        <v>1868394</v>
      </c>
      <c r="E504" s="1" t="s">
        <v>2</v>
      </c>
      <c r="F504" s="1" t="s">
        <v>2355</v>
      </c>
      <c r="G504" s="1">
        <f>IFERROR(VLOOKUP(A504,'Phụ kiện PPR'!$A$6:$H$533,7,0),0)</f>
        <v>20</v>
      </c>
      <c r="H504" s="1">
        <f>IFERROR(VLOOKUP(A504,'Ống PPR'!$A$6:$I$90,8,0),0)</f>
        <v>0</v>
      </c>
      <c r="I504">
        <f>IFERROR(VLOOKUP(A504,'Ống HDPE'!$A$7:$I$7905,8,0),0)</f>
        <v>0</v>
      </c>
      <c r="J504">
        <f>IFERROR(VLOOKUP(A504,'Ống Dismy'!$A$6:$M$1900,14,0),0)</f>
        <v>0</v>
      </c>
      <c r="K504">
        <f>IFERROR(VLOOKUP(A504,CP!$A$7:$J$16000,12,0),0)</f>
        <v>0</v>
      </c>
      <c r="L504">
        <f>IFERROR(VLOOKUP(A504,'Phụ kiện PVC'!$A$5:$I$465,10,0),0)</f>
        <v>0</v>
      </c>
      <c r="M504">
        <f>IFERROR(VLOOKUP(A504,'Ống miền Nam'!$A$7:$I$120,8,0),0)</f>
        <v>0</v>
      </c>
      <c r="N504">
        <f>IFERROR(VLOOKUP(A504,'Van vòi'!$A$6:$G$97,7,0),0)</f>
        <v>0</v>
      </c>
      <c r="O504">
        <f>IFERROR(VLOOKUP(A504,'Ống luồn dây điện'!$A$7:$I$26,8,0),0)</f>
        <v>0</v>
      </c>
      <c r="P504">
        <f>IFERROR(VLOOKUP(B504,'PK HDPE'!$A$6:$H$13,7,0),0)</f>
        <v>0</v>
      </c>
      <c r="R504" s="4">
        <f t="shared" si="23"/>
        <v>20</v>
      </c>
      <c r="S504" s="252">
        <v>0.1</v>
      </c>
      <c r="T504">
        <f t="shared" si="24"/>
        <v>2</v>
      </c>
      <c r="U504" s="4">
        <f t="shared" si="25"/>
        <v>22</v>
      </c>
      <c r="V504" s="4">
        <f>VLOOKUP(B504,[2]DG!$C$2:$E$6048,3,0)-R504</f>
        <v>141525</v>
      </c>
      <c r="W504" t="str">
        <f>VLOOKUP(A504,'[3]Danh mục full'!$A$4:$A$1739,1,0)</f>
        <v>13VC1G20</v>
      </c>
    </row>
    <row r="505" spans="1:23" hidden="1" x14ac:dyDescent="0.25">
      <c r="A505" t="s">
        <v>893</v>
      </c>
      <c r="B505" t="s">
        <v>893</v>
      </c>
      <c r="C505" t="s">
        <v>894</v>
      </c>
      <c r="D505" s="1">
        <v>61577951.799999997</v>
      </c>
      <c r="E505" s="1" t="s">
        <v>2</v>
      </c>
      <c r="F505" s="1" t="s">
        <v>2355</v>
      </c>
      <c r="G505" s="1">
        <f>IFERROR(VLOOKUP(A505,'Phụ kiện PPR'!$A$6:$H$533,7,0),0)</f>
        <v>25</v>
      </c>
      <c r="H505" s="1">
        <f>IFERROR(VLOOKUP(A505,'Ống PPR'!$A$6:$I$90,8,0),0)</f>
        <v>0</v>
      </c>
      <c r="I505">
        <f>IFERROR(VLOOKUP(A505,'Ống HDPE'!$A$7:$I$7905,8,0),0)</f>
        <v>0</v>
      </c>
      <c r="J505">
        <f>IFERROR(VLOOKUP(A505,'Ống Dismy'!$A$6:$M$1900,14,0),0)</f>
        <v>0</v>
      </c>
      <c r="K505">
        <f>IFERROR(VLOOKUP(A505,CP!$A$7:$J$16000,12,0),0)</f>
        <v>0</v>
      </c>
      <c r="L505">
        <f>IFERROR(VLOOKUP(A505,'Phụ kiện PVC'!$A$5:$I$465,10,0),0)</f>
        <v>0</v>
      </c>
      <c r="M505">
        <f>IFERROR(VLOOKUP(A505,'Ống miền Nam'!$A$7:$I$120,8,0),0)</f>
        <v>0</v>
      </c>
      <c r="N505">
        <f>IFERROR(VLOOKUP(A505,'Van vòi'!$A$6:$G$97,7,0),0)</f>
        <v>0</v>
      </c>
      <c r="O505">
        <f>IFERROR(VLOOKUP(A505,'Ống luồn dây điện'!$A$7:$I$26,8,0),0)</f>
        <v>0</v>
      </c>
      <c r="P505">
        <f>IFERROR(VLOOKUP(B505,'PK HDPE'!$A$6:$H$13,7,0),0)</f>
        <v>0</v>
      </c>
      <c r="R505" s="4">
        <f t="shared" si="23"/>
        <v>25</v>
      </c>
      <c r="S505" s="252">
        <v>0.1</v>
      </c>
      <c r="T505">
        <f t="shared" si="24"/>
        <v>3</v>
      </c>
      <c r="U505" s="4">
        <f t="shared" si="25"/>
        <v>28</v>
      </c>
      <c r="V505" s="4">
        <f>VLOOKUP(B505,[2]DG!$C$2:$E$6048,3,0)-R505</f>
        <v>194339</v>
      </c>
      <c r="W505" t="str">
        <f>VLOOKUP(A505,'[3]Danh mục full'!$A$4:$A$1739,1,0)</f>
        <v>13VC1G25</v>
      </c>
    </row>
    <row r="506" spans="1:23" hidden="1" x14ac:dyDescent="0.25">
      <c r="A506" t="s">
        <v>895</v>
      </c>
      <c r="B506" t="s">
        <v>895</v>
      </c>
      <c r="C506" t="s">
        <v>896</v>
      </c>
      <c r="D506" s="1">
        <v>7457120</v>
      </c>
      <c r="E506" s="1" t="s">
        <v>2</v>
      </c>
      <c r="F506" s="1" t="s">
        <v>2355</v>
      </c>
      <c r="G506" s="1">
        <f>IFERROR(VLOOKUP(A506,'Phụ kiện PPR'!$A$6:$H$533,7,0),0)</f>
        <v>32</v>
      </c>
      <c r="H506" s="1">
        <f>IFERROR(VLOOKUP(A506,'Ống PPR'!$A$6:$I$90,8,0),0)</f>
        <v>0</v>
      </c>
      <c r="I506">
        <f>IFERROR(VLOOKUP(A506,'Ống HDPE'!$A$7:$I$7905,8,0),0)</f>
        <v>0</v>
      </c>
      <c r="J506">
        <f>IFERROR(VLOOKUP(A506,'Ống Dismy'!$A$6:$M$1900,14,0),0)</f>
        <v>0</v>
      </c>
      <c r="K506">
        <f>IFERROR(VLOOKUP(A506,CP!$A$7:$J$16000,12,0),0)</f>
        <v>0</v>
      </c>
      <c r="L506">
        <f>IFERROR(VLOOKUP(A506,'Phụ kiện PVC'!$A$5:$I$465,10,0),0)</f>
        <v>0</v>
      </c>
      <c r="M506">
        <f>IFERROR(VLOOKUP(A506,'Ống miền Nam'!$A$7:$I$120,8,0),0)</f>
        <v>0</v>
      </c>
      <c r="N506">
        <f>IFERROR(VLOOKUP(A506,'Van vòi'!$A$6:$G$97,7,0),0)</f>
        <v>0</v>
      </c>
      <c r="O506">
        <f>IFERROR(VLOOKUP(A506,'Ống luồn dây điện'!$A$7:$I$26,8,0),0)</f>
        <v>0</v>
      </c>
      <c r="P506">
        <f>IFERROR(VLOOKUP(B506,'PK HDPE'!$A$6:$H$13,7,0),0)</f>
        <v>0</v>
      </c>
      <c r="R506" s="4">
        <f t="shared" si="23"/>
        <v>32</v>
      </c>
      <c r="S506" s="252">
        <v>0.1</v>
      </c>
      <c r="T506">
        <f t="shared" si="24"/>
        <v>3</v>
      </c>
      <c r="U506" s="4">
        <f t="shared" si="25"/>
        <v>35</v>
      </c>
      <c r="V506" s="4">
        <f>VLOOKUP(B506,[2]DG!$C$2:$E$6048,3,0)-R506</f>
        <v>222968</v>
      </c>
      <c r="W506" t="str">
        <f>VLOOKUP(A506,'[3]Danh mục full'!$A$4:$A$1739,1,0)</f>
        <v>13VC1G32</v>
      </c>
    </row>
    <row r="507" spans="1:23" hidden="1" x14ac:dyDescent="0.25">
      <c r="A507" t="s">
        <v>2489</v>
      </c>
      <c r="B507" t="s">
        <v>2489</v>
      </c>
      <c r="C507" t="s">
        <v>2490</v>
      </c>
      <c r="D507" s="1">
        <f>VLOOKUP(A507,[4]Sheet1!$B$5:$J$2530,9,0)</f>
        <v>85</v>
      </c>
      <c r="E507" s="1" t="s">
        <v>2</v>
      </c>
      <c r="F507" s="1" t="s">
        <v>2355</v>
      </c>
      <c r="G507" s="1">
        <f>IFERROR(VLOOKUP(A507,'Phụ kiện PPR'!$A$6:$H$533,7,0),0)</f>
        <v>40</v>
      </c>
      <c r="H507" s="1">
        <f>IFERROR(VLOOKUP(A507,'Ống PPR'!$A$6:$I$90,8,0),0)</f>
        <v>0</v>
      </c>
      <c r="I507">
        <f>IFERROR(VLOOKUP(A507,'Ống HDPE'!$A$7:$I$7905,8,0),0)</f>
        <v>0</v>
      </c>
      <c r="J507">
        <f>IFERROR(VLOOKUP(A507,'Ống Dismy'!$A$6:$M$1900,14,0),0)</f>
        <v>0</v>
      </c>
      <c r="K507">
        <f>IFERROR(VLOOKUP(A507,CP!$A$7:$J$16000,12,0),0)</f>
        <v>0</v>
      </c>
      <c r="L507">
        <f>IFERROR(VLOOKUP(A507,'Phụ kiện PVC'!$A$5:$I$465,10,0),0)</f>
        <v>0</v>
      </c>
      <c r="M507">
        <f>IFERROR(VLOOKUP(A507,'Ống miền Nam'!$A$7:$I$120,8,0),0)</f>
        <v>0</v>
      </c>
      <c r="N507">
        <f>IFERROR(VLOOKUP(A507,'Van vòi'!$A$6:$G$97,7,0),0)</f>
        <v>0</v>
      </c>
      <c r="O507">
        <f>IFERROR(VLOOKUP(A507,'Ống luồn dây điện'!$A$7:$I$26,8,0),0)</f>
        <v>0</v>
      </c>
      <c r="P507">
        <f>IFERROR(VLOOKUP(B507,'PK HDPE'!$A$6:$H$13,7,0),0)</f>
        <v>0</v>
      </c>
      <c r="R507" s="4">
        <f t="shared" si="23"/>
        <v>40</v>
      </c>
      <c r="S507" s="252">
        <v>0.1</v>
      </c>
      <c r="T507">
        <f t="shared" si="24"/>
        <v>4</v>
      </c>
      <c r="U507" s="4">
        <f t="shared" si="25"/>
        <v>44</v>
      </c>
      <c r="V507" s="4">
        <f>VLOOKUP(B507,[2]DG!$C$2:$E$6048,3,0)-R507</f>
        <v>343505</v>
      </c>
      <c r="W507" t="str">
        <f>VLOOKUP(A507,'[3]Danh mục full'!$A$4:$A$1739,1,0)</f>
        <v>13VC1G40</v>
      </c>
    </row>
    <row r="508" spans="1:23" hidden="1" x14ac:dyDescent="0.25">
      <c r="A508" t="s">
        <v>2491</v>
      </c>
      <c r="B508" t="s">
        <v>2491</v>
      </c>
      <c r="C508" t="s">
        <v>2492</v>
      </c>
      <c r="D508" s="1">
        <f>VLOOKUP(A508,[4]Sheet1!$B$5:$J$2530,9,0)</f>
        <v>34</v>
      </c>
      <c r="E508" s="1" t="s">
        <v>2</v>
      </c>
      <c r="F508" s="1" t="s">
        <v>2355</v>
      </c>
      <c r="G508" s="1">
        <f>IFERROR(VLOOKUP(A508,'Phụ kiện PPR'!$A$6:$H$533,7,0),0)</f>
        <v>50</v>
      </c>
      <c r="H508" s="1">
        <f>IFERROR(VLOOKUP(A508,'Ống PPR'!$A$6:$I$90,8,0),0)</f>
        <v>0</v>
      </c>
      <c r="I508">
        <f>IFERROR(VLOOKUP(A508,'Ống HDPE'!$A$7:$I$7905,8,0),0)</f>
        <v>0</v>
      </c>
      <c r="J508">
        <f>IFERROR(VLOOKUP(A508,'Ống Dismy'!$A$6:$M$1900,14,0),0)</f>
        <v>0</v>
      </c>
      <c r="K508">
        <f>IFERROR(VLOOKUP(A508,CP!$A$7:$J$16000,12,0),0)</f>
        <v>0</v>
      </c>
      <c r="L508">
        <f>IFERROR(VLOOKUP(A508,'Phụ kiện PVC'!$A$5:$I$465,10,0),0)</f>
        <v>0</v>
      </c>
      <c r="M508">
        <f>IFERROR(VLOOKUP(A508,'Ống miền Nam'!$A$7:$I$120,8,0),0)</f>
        <v>0</v>
      </c>
      <c r="N508">
        <f>IFERROR(VLOOKUP(A508,'Van vòi'!$A$6:$G$97,7,0),0)</f>
        <v>0</v>
      </c>
      <c r="O508">
        <f>IFERROR(VLOOKUP(A508,'Ống luồn dây điện'!$A$7:$I$26,8,0),0)</f>
        <v>0</v>
      </c>
      <c r="P508">
        <f>IFERROR(VLOOKUP(B508,'PK HDPE'!$A$6:$H$13,7,0),0)</f>
        <v>0</v>
      </c>
      <c r="R508" s="4">
        <f t="shared" si="23"/>
        <v>50</v>
      </c>
      <c r="S508" s="252">
        <v>0.1</v>
      </c>
      <c r="T508">
        <f t="shared" si="24"/>
        <v>5</v>
      </c>
      <c r="U508" s="4">
        <f t="shared" si="25"/>
        <v>55</v>
      </c>
      <c r="V508" s="4">
        <f>VLOOKUP(B508,[2]DG!$C$2:$E$6048,3,0)-R508</f>
        <v>584223</v>
      </c>
      <c r="W508" t="str">
        <f>VLOOKUP(A508,'[3]Danh mục full'!$A$4:$A$1739,1,0)</f>
        <v>13VC1G50</v>
      </c>
    </row>
    <row r="509" spans="1:23" hidden="1" x14ac:dyDescent="0.25">
      <c r="A509" t="s">
        <v>897</v>
      </c>
      <c r="B509" t="s">
        <v>897</v>
      </c>
      <c r="C509" t="s">
        <v>898</v>
      </c>
      <c r="D509" s="1">
        <v>11078749</v>
      </c>
      <c r="E509" s="1" t="s">
        <v>2</v>
      </c>
      <c r="F509" s="1" t="s">
        <v>2355</v>
      </c>
      <c r="G509" s="1">
        <f>IFERROR(VLOOKUP(A509,'Phụ kiện PPR'!$A$6:$H$533,7,0),0)</f>
        <v>25</v>
      </c>
      <c r="H509" s="1">
        <f>IFERROR(VLOOKUP(A509,'Ống PPR'!$A$6:$I$90,8,0),0)</f>
        <v>0</v>
      </c>
      <c r="I509">
        <f>IFERROR(VLOOKUP(A509,'Ống HDPE'!$A$7:$I$7905,8,0),0)</f>
        <v>0</v>
      </c>
      <c r="J509">
        <f>IFERROR(VLOOKUP(A509,'Ống Dismy'!$A$6:$M$1900,14,0),0)</f>
        <v>0</v>
      </c>
      <c r="K509">
        <f>IFERROR(VLOOKUP(A509,CP!$A$7:$J$16000,12,0),0)</f>
        <v>0</v>
      </c>
      <c r="L509">
        <f>IFERROR(VLOOKUP(A509,'Phụ kiện PVC'!$A$5:$I$465,10,0),0)</f>
        <v>0</v>
      </c>
      <c r="M509">
        <f>IFERROR(VLOOKUP(A509,'Ống miền Nam'!$A$7:$I$120,8,0),0)</f>
        <v>0</v>
      </c>
      <c r="N509">
        <f>IFERROR(VLOOKUP(A509,'Van vòi'!$A$6:$G$97,7,0),0)</f>
        <v>0</v>
      </c>
      <c r="O509">
        <f>IFERROR(VLOOKUP(A509,'Ống luồn dây điện'!$A$7:$I$26,8,0),0)</f>
        <v>0</v>
      </c>
      <c r="P509">
        <f>IFERROR(VLOOKUP(B509,'PK HDPE'!$A$6:$H$13,7,0),0)</f>
        <v>0</v>
      </c>
      <c r="R509" s="4">
        <f t="shared" si="23"/>
        <v>25</v>
      </c>
      <c r="S509" s="252">
        <v>0.1</v>
      </c>
      <c r="T509">
        <f t="shared" si="24"/>
        <v>3</v>
      </c>
      <c r="U509" s="4">
        <f t="shared" si="25"/>
        <v>28</v>
      </c>
      <c r="V509" s="4">
        <f>VLOOKUP(B509,[2]DG!$C$2:$E$6048,3,0)-R509</f>
        <v>194339</v>
      </c>
      <c r="W509" t="e">
        <f>VLOOKUP(A509,'[3]Danh mục full'!$A$4:$A$1739,1,0)</f>
        <v>#N/A</v>
      </c>
    </row>
    <row r="510" spans="1:23" hidden="1" x14ac:dyDescent="0.25">
      <c r="A510" t="s">
        <v>899</v>
      </c>
      <c r="B510" t="s">
        <v>899</v>
      </c>
      <c r="C510" t="s">
        <v>900</v>
      </c>
      <c r="D510" s="1">
        <v>164625327</v>
      </c>
      <c r="E510" s="1" t="s">
        <v>2</v>
      </c>
      <c r="F510" s="1" t="s">
        <v>2355</v>
      </c>
      <c r="G510" s="1">
        <f>IFERROR(VLOOKUP(A510,'Phụ kiện PPR'!$A$6:$H$533,7,0),0)</f>
        <v>20</v>
      </c>
      <c r="H510" s="1">
        <f>IFERROR(VLOOKUP(A510,'Ống PPR'!$A$6:$I$90,8,0),0)</f>
        <v>0</v>
      </c>
      <c r="I510">
        <f>IFERROR(VLOOKUP(A510,'Ống HDPE'!$A$7:$I$7905,8,0),0)</f>
        <v>0</v>
      </c>
      <c r="J510">
        <f>IFERROR(VLOOKUP(A510,'Ống Dismy'!$A$6:$M$1900,14,0),0)</f>
        <v>0</v>
      </c>
      <c r="K510">
        <f>IFERROR(VLOOKUP(A510,CP!$A$7:$J$16000,12,0),0)</f>
        <v>0</v>
      </c>
      <c r="L510">
        <f>IFERROR(VLOOKUP(A510,'Phụ kiện PVC'!$A$5:$I$465,10,0),0)</f>
        <v>0</v>
      </c>
      <c r="M510">
        <f>IFERROR(VLOOKUP(A510,'Ống miền Nam'!$A$7:$I$120,8,0),0)</f>
        <v>0</v>
      </c>
      <c r="N510">
        <f>IFERROR(VLOOKUP(A510,'Van vòi'!$A$6:$G$97,7,0),0)</f>
        <v>0</v>
      </c>
      <c r="O510">
        <f>IFERROR(VLOOKUP(A510,'Ống luồn dây điện'!$A$7:$I$26,8,0),0)</f>
        <v>0</v>
      </c>
      <c r="P510">
        <f>IFERROR(VLOOKUP(B510,'PK HDPE'!$A$6:$H$13,7,0),0)</f>
        <v>0</v>
      </c>
      <c r="R510" s="4">
        <f t="shared" si="23"/>
        <v>20</v>
      </c>
      <c r="S510" s="252">
        <v>0.1</v>
      </c>
      <c r="T510">
        <f t="shared" si="24"/>
        <v>2</v>
      </c>
      <c r="U510" s="4">
        <f t="shared" si="25"/>
        <v>22</v>
      </c>
      <c r="V510" s="4">
        <f>VLOOKUP(B510,[2]DG!$C$2:$E$6048,3,0)-R510</f>
        <v>141525</v>
      </c>
      <c r="W510" t="str">
        <f>VLOOKUP(A510,'[3]Danh mục full'!$A$4:$A$1739,1,0)</f>
        <v>13VC1X20</v>
      </c>
    </row>
    <row r="511" spans="1:23" hidden="1" x14ac:dyDescent="0.25">
      <c r="A511" t="s">
        <v>901</v>
      </c>
      <c r="B511" t="s">
        <v>901</v>
      </c>
      <c r="C511" t="s">
        <v>902</v>
      </c>
      <c r="D511" s="1">
        <v>388417281</v>
      </c>
      <c r="E511" s="1" t="s">
        <v>2</v>
      </c>
      <c r="F511" s="1" t="s">
        <v>2355</v>
      </c>
      <c r="G511" s="1">
        <f>IFERROR(VLOOKUP(A511,'Phụ kiện PPR'!$A$6:$H$533,7,0),0)</f>
        <v>25</v>
      </c>
      <c r="H511" s="1">
        <f>IFERROR(VLOOKUP(A511,'Ống PPR'!$A$6:$I$90,8,0),0)</f>
        <v>0</v>
      </c>
      <c r="I511">
        <f>IFERROR(VLOOKUP(A511,'Ống HDPE'!$A$7:$I$7905,8,0),0)</f>
        <v>0</v>
      </c>
      <c r="J511">
        <f>IFERROR(VLOOKUP(A511,'Ống Dismy'!$A$6:$M$1900,14,0),0)</f>
        <v>0</v>
      </c>
      <c r="K511">
        <f>IFERROR(VLOOKUP(A511,CP!$A$7:$J$16000,12,0),0)</f>
        <v>0</v>
      </c>
      <c r="L511">
        <f>IFERROR(VLOOKUP(A511,'Phụ kiện PVC'!$A$5:$I$465,10,0),0)</f>
        <v>0</v>
      </c>
      <c r="M511">
        <f>IFERROR(VLOOKUP(A511,'Ống miền Nam'!$A$7:$I$120,8,0),0)</f>
        <v>0</v>
      </c>
      <c r="N511">
        <f>IFERROR(VLOOKUP(A511,'Van vòi'!$A$6:$G$97,7,0),0)</f>
        <v>0</v>
      </c>
      <c r="O511">
        <f>IFERROR(VLOOKUP(A511,'Ống luồn dây điện'!$A$7:$I$26,8,0),0)</f>
        <v>0</v>
      </c>
      <c r="P511">
        <f>IFERROR(VLOOKUP(B511,'PK HDPE'!$A$6:$H$13,7,0),0)</f>
        <v>0</v>
      </c>
      <c r="R511" s="4">
        <f t="shared" si="23"/>
        <v>25</v>
      </c>
      <c r="S511" s="252">
        <v>0.1</v>
      </c>
      <c r="T511">
        <f t="shared" si="24"/>
        <v>3</v>
      </c>
      <c r="U511" s="4">
        <f t="shared" si="25"/>
        <v>28</v>
      </c>
      <c r="V511" s="4">
        <f>VLOOKUP(B511,[2]DG!$C$2:$E$6048,3,0)-R511</f>
        <v>194339</v>
      </c>
      <c r="W511" t="str">
        <f>VLOOKUP(A511,'[3]Danh mục full'!$A$4:$A$1739,1,0)</f>
        <v>13VC1X25</v>
      </c>
    </row>
    <row r="512" spans="1:23" hidden="1" x14ac:dyDescent="0.25">
      <c r="A512" t="s">
        <v>903</v>
      </c>
      <c r="B512" t="s">
        <v>903</v>
      </c>
      <c r="C512" t="s">
        <v>904</v>
      </c>
      <c r="D512" s="1">
        <v>28065920</v>
      </c>
      <c r="E512" s="1" t="s">
        <v>2</v>
      </c>
      <c r="F512" s="1" t="s">
        <v>2355</v>
      </c>
      <c r="G512" s="1">
        <f>IFERROR(VLOOKUP(A512,'Phụ kiện PPR'!$A$6:$H$533,7,0),0)</f>
        <v>32</v>
      </c>
      <c r="H512" s="1">
        <f>IFERROR(VLOOKUP(A512,'Ống PPR'!$A$6:$I$90,8,0),0)</f>
        <v>0</v>
      </c>
      <c r="I512">
        <f>IFERROR(VLOOKUP(A512,'Ống HDPE'!$A$7:$I$7905,8,0),0)</f>
        <v>0</v>
      </c>
      <c r="J512">
        <f>IFERROR(VLOOKUP(A512,'Ống Dismy'!$A$6:$M$1900,14,0),0)</f>
        <v>0</v>
      </c>
      <c r="K512">
        <f>IFERROR(VLOOKUP(A512,CP!$A$7:$J$16000,12,0),0)</f>
        <v>0</v>
      </c>
      <c r="L512">
        <f>IFERROR(VLOOKUP(A512,'Phụ kiện PVC'!$A$5:$I$465,10,0),0)</f>
        <v>0</v>
      </c>
      <c r="M512">
        <f>IFERROR(VLOOKUP(A512,'Ống miền Nam'!$A$7:$I$120,8,0),0)</f>
        <v>0</v>
      </c>
      <c r="N512">
        <f>IFERROR(VLOOKUP(A512,'Van vòi'!$A$6:$G$97,7,0),0)</f>
        <v>0</v>
      </c>
      <c r="O512">
        <f>IFERROR(VLOOKUP(A512,'Ống luồn dây điện'!$A$7:$I$26,8,0),0)</f>
        <v>0</v>
      </c>
      <c r="P512">
        <f>IFERROR(VLOOKUP(B512,'PK HDPE'!$A$6:$H$13,7,0),0)</f>
        <v>0</v>
      </c>
      <c r="R512" s="4">
        <f t="shared" si="23"/>
        <v>32</v>
      </c>
      <c r="S512" s="252">
        <v>0.1</v>
      </c>
      <c r="T512">
        <f t="shared" si="24"/>
        <v>3</v>
      </c>
      <c r="U512" s="4">
        <f t="shared" si="25"/>
        <v>35</v>
      </c>
      <c r="V512" s="4">
        <f>VLOOKUP(B512,[2]DG!$C$2:$E$6048,3,0)-R512</f>
        <v>222968</v>
      </c>
      <c r="W512" t="str">
        <f>VLOOKUP(A512,'[3]Danh mục full'!$A$4:$A$1739,1,0)</f>
        <v>13VC1X32</v>
      </c>
    </row>
    <row r="513" spans="1:23" hidden="1" x14ac:dyDescent="0.25">
      <c r="A513" t="s">
        <v>905</v>
      </c>
      <c r="B513" t="s">
        <v>905</v>
      </c>
      <c r="C513" t="s">
        <v>906</v>
      </c>
      <c r="D513" s="1">
        <v>17854623</v>
      </c>
      <c r="E513" s="1" t="s">
        <v>2</v>
      </c>
      <c r="F513" s="1" t="s">
        <v>2355</v>
      </c>
      <c r="G513" s="1">
        <f>IFERROR(VLOOKUP(A513,'Phụ kiện PPR'!$A$6:$H$533,7,0),0)</f>
        <v>40</v>
      </c>
      <c r="H513" s="1">
        <f>IFERROR(VLOOKUP(A513,'Ống PPR'!$A$6:$I$90,8,0),0)</f>
        <v>0</v>
      </c>
      <c r="I513">
        <f>IFERROR(VLOOKUP(A513,'Ống HDPE'!$A$7:$I$7905,8,0),0)</f>
        <v>0</v>
      </c>
      <c r="J513">
        <f>IFERROR(VLOOKUP(A513,'Ống Dismy'!$A$6:$M$1900,14,0),0)</f>
        <v>0</v>
      </c>
      <c r="K513">
        <f>IFERROR(VLOOKUP(A513,CP!$A$7:$J$16000,12,0),0)</f>
        <v>0</v>
      </c>
      <c r="L513">
        <f>IFERROR(VLOOKUP(A513,'Phụ kiện PVC'!$A$5:$I$465,10,0),0)</f>
        <v>0</v>
      </c>
      <c r="M513">
        <f>IFERROR(VLOOKUP(A513,'Ống miền Nam'!$A$7:$I$120,8,0),0)</f>
        <v>0</v>
      </c>
      <c r="N513">
        <f>IFERROR(VLOOKUP(A513,'Van vòi'!$A$6:$G$97,7,0),0)</f>
        <v>0</v>
      </c>
      <c r="O513">
        <f>IFERROR(VLOOKUP(A513,'Ống luồn dây điện'!$A$7:$I$26,8,0),0)</f>
        <v>0</v>
      </c>
      <c r="P513">
        <f>IFERROR(VLOOKUP(B513,'PK HDPE'!$A$6:$H$13,7,0),0)</f>
        <v>0</v>
      </c>
      <c r="R513" s="4">
        <f t="shared" si="23"/>
        <v>40</v>
      </c>
      <c r="S513" s="252">
        <v>0.1</v>
      </c>
      <c r="T513">
        <f t="shared" si="24"/>
        <v>4</v>
      </c>
      <c r="U513" s="4">
        <f t="shared" si="25"/>
        <v>44</v>
      </c>
      <c r="V513" s="4">
        <f>VLOOKUP(B513,[2]DG!$C$2:$E$6048,3,0)-R513</f>
        <v>343505</v>
      </c>
      <c r="W513" t="str">
        <f>VLOOKUP(A513,'[3]Danh mục full'!$A$4:$A$1739,1,0)</f>
        <v>13VC1X40</v>
      </c>
    </row>
    <row r="514" spans="1:23" hidden="1" x14ac:dyDescent="0.25">
      <c r="A514" t="s">
        <v>907</v>
      </c>
      <c r="B514" t="s">
        <v>907</v>
      </c>
      <c r="C514" t="s">
        <v>908</v>
      </c>
      <c r="D514" s="1">
        <v>45400591</v>
      </c>
      <c r="E514" s="1" t="s">
        <v>2</v>
      </c>
      <c r="F514" s="1" t="s">
        <v>2355</v>
      </c>
      <c r="G514" s="1">
        <f>IFERROR(VLOOKUP(A514,'Phụ kiện PPR'!$A$6:$H$533,7,0),0)</f>
        <v>50</v>
      </c>
      <c r="H514" s="1">
        <f>IFERROR(VLOOKUP(A514,'Ống PPR'!$A$6:$I$90,8,0),0)</f>
        <v>0</v>
      </c>
      <c r="I514">
        <f>IFERROR(VLOOKUP(A514,'Ống HDPE'!$A$7:$I$7905,8,0),0)</f>
        <v>0</v>
      </c>
      <c r="J514">
        <f>IFERROR(VLOOKUP(A514,'Ống Dismy'!$A$6:$M$1900,14,0),0)</f>
        <v>0</v>
      </c>
      <c r="K514">
        <f>IFERROR(VLOOKUP(A514,CP!$A$7:$J$16000,12,0),0)</f>
        <v>0</v>
      </c>
      <c r="L514">
        <f>IFERROR(VLOOKUP(A514,'Phụ kiện PVC'!$A$5:$I$465,10,0),0)</f>
        <v>0</v>
      </c>
      <c r="M514">
        <f>IFERROR(VLOOKUP(A514,'Ống miền Nam'!$A$7:$I$120,8,0),0)</f>
        <v>0</v>
      </c>
      <c r="N514">
        <f>IFERROR(VLOOKUP(A514,'Van vòi'!$A$6:$G$97,7,0),0)</f>
        <v>0</v>
      </c>
      <c r="O514">
        <f>IFERROR(VLOOKUP(A514,'Ống luồn dây điện'!$A$7:$I$26,8,0),0)</f>
        <v>0</v>
      </c>
      <c r="P514">
        <f>IFERROR(VLOOKUP(B514,'PK HDPE'!$A$6:$H$13,7,0),0)</f>
        <v>0</v>
      </c>
      <c r="R514" s="4">
        <f t="shared" si="23"/>
        <v>50</v>
      </c>
      <c r="S514" s="252">
        <v>0.1</v>
      </c>
      <c r="T514">
        <f t="shared" si="24"/>
        <v>5</v>
      </c>
      <c r="U514" s="4">
        <f t="shared" si="25"/>
        <v>55</v>
      </c>
      <c r="V514" s="4">
        <f>VLOOKUP(B514,[2]DG!$C$2:$E$6048,3,0)-R514</f>
        <v>584223</v>
      </c>
      <c r="W514" t="str">
        <f>VLOOKUP(A514,'[3]Danh mục full'!$A$4:$A$1739,1,0)</f>
        <v>13VC1X50</v>
      </c>
    </row>
    <row r="515" spans="1:23" hidden="1" x14ac:dyDescent="0.25">
      <c r="A515" t="s">
        <v>909</v>
      </c>
      <c r="B515" t="s">
        <v>909</v>
      </c>
      <c r="C515" t="s">
        <v>910</v>
      </c>
      <c r="D515" s="1">
        <v>91276000</v>
      </c>
      <c r="E515" s="1" t="s">
        <v>2</v>
      </c>
      <c r="F515" s="1" t="s">
        <v>2355</v>
      </c>
      <c r="G515" s="1">
        <f>IFERROR(VLOOKUP(A515,'Phụ kiện PPR'!$A$6:$H$533,7,0),0)</f>
        <v>20</v>
      </c>
      <c r="H515" s="1">
        <f>IFERROR(VLOOKUP(A515,'Ống PPR'!$A$6:$I$90,8,0),0)</f>
        <v>0</v>
      </c>
      <c r="I515">
        <f>IFERROR(VLOOKUP(A515,'Ống HDPE'!$A$7:$I$7905,8,0),0)</f>
        <v>0</v>
      </c>
      <c r="J515">
        <f>IFERROR(VLOOKUP(A515,'Ống Dismy'!$A$6:$M$1900,14,0),0)</f>
        <v>0</v>
      </c>
      <c r="K515">
        <f>IFERROR(VLOOKUP(A515,CP!$A$7:$J$16000,12,0),0)</f>
        <v>0</v>
      </c>
      <c r="L515">
        <f>IFERROR(VLOOKUP(A515,'Phụ kiện PVC'!$A$5:$I$465,10,0),0)</f>
        <v>0</v>
      </c>
      <c r="M515">
        <f>IFERROR(VLOOKUP(A515,'Ống miền Nam'!$A$7:$I$120,8,0),0)</f>
        <v>0</v>
      </c>
      <c r="N515">
        <f>IFERROR(VLOOKUP(A515,'Van vòi'!$A$6:$G$97,7,0),0)</f>
        <v>0</v>
      </c>
      <c r="O515">
        <f>IFERROR(VLOOKUP(A515,'Ống luồn dây điện'!$A$7:$I$26,8,0),0)</f>
        <v>0</v>
      </c>
      <c r="P515">
        <f>IFERROR(VLOOKUP(B515,'PK HDPE'!$A$6:$H$13,7,0),0)</f>
        <v>0</v>
      </c>
      <c r="R515" s="4">
        <f t="shared" si="23"/>
        <v>20</v>
      </c>
      <c r="S515" s="252">
        <v>0.1</v>
      </c>
      <c r="T515">
        <f t="shared" si="24"/>
        <v>2</v>
      </c>
      <c r="U515" s="4">
        <f t="shared" si="25"/>
        <v>22</v>
      </c>
      <c r="V515" s="4">
        <f>VLOOKUP(B515,[2]DG!$C$2:$E$6048,3,0)-R515</f>
        <v>189980</v>
      </c>
      <c r="W515" t="str">
        <f>VLOOKUP(A515,'[3]Danh mục full'!$A$4:$A$1739,1,0)</f>
        <v>13VC2G20</v>
      </c>
    </row>
    <row r="516" spans="1:23" hidden="1" x14ac:dyDescent="0.25">
      <c r="A516" t="s">
        <v>911</v>
      </c>
      <c r="B516" t="s">
        <v>911</v>
      </c>
      <c r="C516" t="s">
        <v>912</v>
      </c>
      <c r="D516" s="1">
        <v>434756026</v>
      </c>
      <c r="E516" s="1" t="s">
        <v>2</v>
      </c>
      <c r="F516" s="1" t="s">
        <v>2355</v>
      </c>
      <c r="G516" s="1">
        <f>IFERROR(VLOOKUP(A516,'Phụ kiện PPR'!$A$6:$H$533,7,0),0)</f>
        <v>25</v>
      </c>
      <c r="H516" s="1">
        <f>IFERROR(VLOOKUP(A516,'Ống PPR'!$A$6:$I$90,8,0),0)</f>
        <v>0</v>
      </c>
      <c r="I516">
        <f>IFERROR(VLOOKUP(A516,'Ống HDPE'!$A$7:$I$7905,8,0),0)</f>
        <v>0</v>
      </c>
      <c r="J516">
        <f>IFERROR(VLOOKUP(A516,'Ống Dismy'!$A$6:$M$1900,14,0),0)</f>
        <v>0</v>
      </c>
      <c r="K516">
        <f>IFERROR(VLOOKUP(A516,CP!$A$7:$J$16000,12,0),0)</f>
        <v>0</v>
      </c>
      <c r="L516">
        <f>IFERROR(VLOOKUP(A516,'Phụ kiện PVC'!$A$5:$I$465,10,0),0)</f>
        <v>0</v>
      </c>
      <c r="M516">
        <f>IFERROR(VLOOKUP(A516,'Ống miền Nam'!$A$7:$I$120,8,0),0)</f>
        <v>0</v>
      </c>
      <c r="N516">
        <f>IFERROR(VLOOKUP(A516,'Van vòi'!$A$6:$G$97,7,0),0)</f>
        <v>0</v>
      </c>
      <c r="O516">
        <f>IFERROR(VLOOKUP(A516,'Ống luồn dây điện'!$A$7:$I$26,8,0),0)</f>
        <v>0</v>
      </c>
      <c r="P516">
        <f>IFERROR(VLOOKUP(B516,'PK HDPE'!$A$6:$H$13,7,0),0)</f>
        <v>0</v>
      </c>
      <c r="R516" s="4">
        <f t="shared" si="23"/>
        <v>25</v>
      </c>
      <c r="S516" s="252">
        <v>0.1</v>
      </c>
      <c r="T516">
        <f t="shared" si="24"/>
        <v>3</v>
      </c>
      <c r="U516" s="4">
        <f t="shared" si="25"/>
        <v>28</v>
      </c>
      <c r="V516" s="4">
        <f>VLOOKUP(B516,[2]DG!$C$2:$E$6048,3,0)-R516</f>
        <v>221430</v>
      </c>
      <c r="W516" t="str">
        <f>VLOOKUP(A516,'[3]Danh mục full'!$A$4:$A$1739,1,0)</f>
        <v>13VC2G25</v>
      </c>
    </row>
    <row r="517" spans="1:23" hidden="1" x14ac:dyDescent="0.25">
      <c r="A517" t="s">
        <v>913</v>
      </c>
      <c r="B517" t="s">
        <v>913</v>
      </c>
      <c r="C517" t="s">
        <v>914</v>
      </c>
      <c r="D517" s="1">
        <v>34676879</v>
      </c>
      <c r="E517" s="1" t="s">
        <v>2</v>
      </c>
      <c r="F517" s="1" t="s">
        <v>2355</v>
      </c>
      <c r="G517" s="1">
        <f>IFERROR(VLOOKUP(A517,'Phụ kiện PPR'!$A$6:$H$533,7,0),0)</f>
        <v>32</v>
      </c>
      <c r="H517" s="1">
        <f>IFERROR(VLOOKUP(A517,'Ống PPR'!$A$6:$I$90,8,0),0)</f>
        <v>0</v>
      </c>
      <c r="I517">
        <f>IFERROR(VLOOKUP(A517,'Ống HDPE'!$A$7:$I$7905,8,0),0)</f>
        <v>0</v>
      </c>
      <c r="J517">
        <f>IFERROR(VLOOKUP(A517,'Ống Dismy'!$A$6:$M$1900,14,0),0)</f>
        <v>0</v>
      </c>
      <c r="K517">
        <f>IFERROR(VLOOKUP(A517,CP!$A$7:$J$16000,12,0),0)</f>
        <v>0</v>
      </c>
      <c r="L517">
        <f>IFERROR(VLOOKUP(A517,'Phụ kiện PVC'!$A$5:$I$465,10,0),0)</f>
        <v>0</v>
      </c>
      <c r="M517">
        <f>IFERROR(VLOOKUP(A517,'Ống miền Nam'!$A$7:$I$120,8,0),0)</f>
        <v>0</v>
      </c>
      <c r="N517">
        <f>IFERROR(VLOOKUP(A517,'Van vòi'!$A$6:$G$97,7,0),0)</f>
        <v>0</v>
      </c>
      <c r="O517">
        <f>IFERROR(VLOOKUP(A517,'Ống luồn dây điện'!$A$7:$I$26,8,0),0)</f>
        <v>0</v>
      </c>
      <c r="P517">
        <f>IFERROR(VLOOKUP(B517,'PK HDPE'!$A$6:$H$13,7,0),0)</f>
        <v>0</v>
      </c>
      <c r="R517" s="4">
        <f t="shared" ref="R517:R580" si="26">SUM(G517:Q517)</f>
        <v>32</v>
      </c>
      <c r="S517" s="252">
        <v>0.1</v>
      </c>
      <c r="T517">
        <f t="shared" si="24"/>
        <v>3</v>
      </c>
      <c r="U517" s="4">
        <f t="shared" si="25"/>
        <v>35</v>
      </c>
      <c r="V517" s="4">
        <f>VLOOKUP(B517,[2]DG!$C$2:$E$6048,3,0)-R517</f>
        <v>314241</v>
      </c>
      <c r="W517" t="str">
        <f>VLOOKUP(A517,'[3]Danh mục full'!$A$4:$A$1739,1,0)</f>
        <v>13VC2G32</v>
      </c>
    </row>
    <row r="518" spans="1:23" hidden="1" x14ac:dyDescent="0.25">
      <c r="A518" t="s">
        <v>915</v>
      </c>
      <c r="B518" t="s">
        <v>915</v>
      </c>
      <c r="C518" t="s">
        <v>916</v>
      </c>
      <c r="D518" s="1">
        <v>36529265</v>
      </c>
      <c r="E518" s="1" t="s">
        <v>2</v>
      </c>
      <c r="F518" s="1" t="s">
        <v>2355</v>
      </c>
      <c r="G518" s="1">
        <f>IFERROR(VLOOKUP(A518,'Phụ kiện PPR'!$A$6:$H$533,7,0),0)</f>
        <v>40</v>
      </c>
      <c r="H518" s="1">
        <f>IFERROR(VLOOKUP(A518,'Ống PPR'!$A$6:$I$90,8,0),0)</f>
        <v>0</v>
      </c>
      <c r="I518">
        <f>IFERROR(VLOOKUP(A518,'Ống HDPE'!$A$7:$I$7905,8,0),0)</f>
        <v>0</v>
      </c>
      <c r="J518">
        <f>IFERROR(VLOOKUP(A518,'Ống Dismy'!$A$6:$M$1900,14,0),0)</f>
        <v>0</v>
      </c>
      <c r="K518">
        <f>IFERROR(VLOOKUP(A518,CP!$A$7:$J$16000,12,0),0)</f>
        <v>0</v>
      </c>
      <c r="L518">
        <f>IFERROR(VLOOKUP(A518,'Phụ kiện PVC'!$A$5:$I$465,10,0),0)</f>
        <v>0</v>
      </c>
      <c r="M518">
        <f>IFERROR(VLOOKUP(A518,'Ống miền Nam'!$A$7:$I$120,8,0),0)</f>
        <v>0</v>
      </c>
      <c r="N518">
        <f>IFERROR(VLOOKUP(A518,'Van vòi'!$A$6:$G$97,7,0),0)</f>
        <v>0</v>
      </c>
      <c r="O518">
        <f>IFERROR(VLOOKUP(A518,'Ống luồn dây điện'!$A$7:$I$26,8,0),0)</f>
        <v>0</v>
      </c>
      <c r="P518">
        <f>IFERROR(VLOOKUP(B518,'PK HDPE'!$A$6:$H$13,7,0),0)</f>
        <v>0</v>
      </c>
      <c r="R518" s="4">
        <f t="shared" si="26"/>
        <v>40</v>
      </c>
      <c r="S518" s="252">
        <v>0.1</v>
      </c>
      <c r="T518">
        <f t="shared" si="24"/>
        <v>4</v>
      </c>
      <c r="U518" s="4">
        <f t="shared" si="25"/>
        <v>44</v>
      </c>
      <c r="V518" s="4">
        <f>VLOOKUP(B518,[2]DG!$C$2:$E$6048,3,0)-R518</f>
        <v>527687</v>
      </c>
      <c r="W518" t="str">
        <f>VLOOKUP(A518,'[3]Danh mục full'!$A$4:$A$1739,1,0)</f>
        <v>13VC2G40</v>
      </c>
    </row>
    <row r="519" spans="1:23" hidden="1" x14ac:dyDescent="0.25">
      <c r="A519" t="s">
        <v>917</v>
      </c>
      <c r="B519" t="s">
        <v>917</v>
      </c>
      <c r="C519" t="s">
        <v>918</v>
      </c>
      <c r="D519" s="1">
        <v>59552280</v>
      </c>
      <c r="E519" s="1" t="s">
        <v>2</v>
      </c>
      <c r="F519" s="1" t="s">
        <v>2355</v>
      </c>
      <c r="G519" s="1">
        <f>IFERROR(VLOOKUP(A519,'Phụ kiện PPR'!$A$6:$H$533,7,0),0)</f>
        <v>50</v>
      </c>
      <c r="H519" s="1">
        <f>IFERROR(VLOOKUP(A519,'Ống PPR'!$A$6:$I$90,8,0),0)</f>
        <v>0</v>
      </c>
      <c r="I519">
        <f>IFERROR(VLOOKUP(A519,'Ống HDPE'!$A$7:$I$7905,8,0),0)</f>
        <v>0</v>
      </c>
      <c r="J519">
        <f>IFERROR(VLOOKUP(A519,'Ống Dismy'!$A$6:$M$1900,14,0),0)</f>
        <v>0</v>
      </c>
      <c r="K519">
        <f>IFERROR(VLOOKUP(A519,CP!$A$7:$J$16000,12,0),0)</f>
        <v>0</v>
      </c>
      <c r="L519">
        <f>IFERROR(VLOOKUP(A519,'Phụ kiện PVC'!$A$5:$I$465,10,0),0)</f>
        <v>0</v>
      </c>
      <c r="M519">
        <f>IFERROR(VLOOKUP(A519,'Ống miền Nam'!$A$7:$I$120,8,0),0)</f>
        <v>0</v>
      </c>
      <c r="N519">
        <f>IFERROR(VLOOKUP(A519,'Van vòi'!$A$6:$G$97,7,0),0)</f>
        <v>0</v>
      </c>
      <c r="O519">
        <f>IFERROR(VLOOKUP(A519,'Ống luồn dây điện'!$A$7:$I$26,8,0),0)</f>
        <v>0</v>
      </c>
      <c r="P519">
        <f>IFERROR(VLOOKUP(B519,'PK HDPE'!$A$6:$H$13,7,0),0)</f>
        <v>0</v>
      </c>
      <c r="R519" s="4">
        <f t="shared" si="26"/>
        <v>50</v>
      </c>
      <c r="S519" s="252">
        <v>0.1</v>
      </c>
      <c r="T519">
        <f t="shared" si="24"/>
        <v>5</v>
      </c>
      <c r="U519" s="4">
        <f t="shared" si="25"/>
        <v>55</v>
      </c>
      <c r="V519" s="4">
        <f>VLOOKUP(B519,[2]DG!$C$2:$E$6048,3,0)-R519</f>
        <v>822950</v>
      </c>
      <c r="W519" t="str">
        <f>VLOOKUP(A519,'[3]Danh mục full'!$A$4:$A$1739,1,0)</f>
        <v>13VC2G50</v>
      </c>
    </row>
    <row r="520" spans="1:23" hidden="1" x14ac:dyDescent="0.25">
      <c r="A520" t="s">
        <v>919</v>
      </c>
      <c r="B520" t="s">
        <v>919</v>
      </c>
      <c r="C520" t="s">
        <v>920</v>
      </c>
      <c r="D520" s="1">
        <v>13809510</v>
      </c>
      <c r="E520" s="1" t="s">
        <v>2</v>
      </c>
      <c r="F520" s="1" t="s">
        <v>2355</v>
      </c>
      <c r="G520" s="1">
        <f>IFERROR(VLOOKUP(A520,'Phụ kiện PPR'!$A$6:$H$533,7,0),0)</f>
        <v>63</v>
      </c>
      <c r="H520" s="1">
        <f>IFERROR(VLOOKUP(A520,'Ống PPR'!$A$6:$I$90,8,0),0)</f>
        <v>0</v>
      </c>
      <c r="I520">
        <f>IFERROR(VLOOKUP(A520,'Ống HDPE'!$A$7:$I$7905,8,0),0)</f>
        <v>0</v>
      </c>
      <c r="J520">
        <f>IFERROR(VLOOKUP(A520,'Ống Dismy'!$A$6:$M$1900,14,0),0)</f>
        <v>0</v>
      </c>
      <c r="K520">
        <f>IFERROR(VLOOKUP(A520,CP!$A$7:$J$16000,12,0),0)</f>
        <v>0</v>
      </c>
      <c r="L520">
        <f>IFERROR(VLOOKUP(A520,'Phụ kiện PVC'!$A$5:$I$465,10,0),0)</f>
        <v>0</v>
      </c>
      <c r="M520">
        <f>IFERROR(VLOOKUP(A520,'Ống miền Nam'!$A$7:$I$120,8,0),0)</f>
        <v>0</v>
      </c>
      <c r="N520">
        <f>IFERROR(VLOOKUP(A520,'Van vòi'!$A$6:$G$97,7,0),0)</f>
        <v>0</v>
      </c>
      <c r="O520">
        <f>IFERROR(VLOOKUP(A520,'Ống luồn dây điện'!$A$7:$I$26,8,0),0)</f>
        <v>0</v>
      </c>
      <c r="P520">
        <f>IFERROR(VLOOKUP(B520,'PK HDPE'!$A$6:$H$13,7,0),0)</f>
        <v>0</v>
      </c>
      <c r="R520" s="4">
        <f t="shared" si="26"/>
        <v>63</v>
      </c>
      <c r="S520" s="252">
        <v>0.1</v>
      </c>
      <c r="T520">
        <f t="shared" si="24"/>
        <v>6</v>
      </c>
      <c r="U520" s="4">
        <f t="shared" si="25"/>
        <v>69</v>
      </c>
      <c r="V520" s="4">
        <f>VLOOKUP(B520,[2]DG!$C$2:$E$6048,3,0)-R520</f>
        <v>1268028</v>
      </c>
      <c r="W520" t="str">
        <f>VLOOKUP(A520,'[3]Danh mục full'!$A$4:$A$1739,1,0)</f>
        <v>13VC2G63</v>
      </c>
    </row>
    <row r="521" spans="1:23" hidden="1" x14ac:dyDescent="0.25">
      <c r="A521" t="s">
        <v>921</v>
      </c>
      <c r="B521" t="s">
        <v>921</v>
      </c>
      <c r="C521" t="s">
        <v>922</v>
      </c>
      <c r="D521" s="1">
        <v>52225200</v>
      </c>
      <c r="E521" s="1" t="s">
        <v>2</v>
      </c>
      <c r="F521" s="1" t="s">
        <v>2355</v>
      </c>
      <c r="G521" s="1">
        <f>IFERROR(VLOOKUP(A521,'Phụ kiện PPR'!$A$6:$H$533,7,0),0)</f>
        <v>20</v>
      </c>
      <c r="H521" s="1">
        <f>IFERROR(VLOOKUP(A521,'Ống PPR'!$A$6:$I$90,8,0),0)</f>
        <v>0</v>
      </c>
      <c r="I521">
        <f>IFERROR(VLOOKUP(A521,'Ống HDPE'!$A$7:$I$7905,8,0),0)</f>
        <v>0</v>
      </c>
      <c r="J521">
        <f>IFERROR(VLOOKUP(A521,'Ống Dismy'!$A$6:$M$1900,14,0),0)</f>
        <v>0</v>
      </c>
      <c r="K521">
        <f>IFERROR(VLOOKUP(A521,CP!$A$7:$J$16000,12,0),0)</f>
        <v>0</v>
      </c>
      <c r="L521">
        <f>IFERROR(VLOOKUP(A521,'Phụ kiện PVC'!$A$5:$I$465,10,0),0)</f>
        <v>0</v>
      </c>
      <c r="M521">
        <f>IFERROR(VLOOKUP(A521,'Ống miền Nam'!$A$7:$I$120,8,0),0)</f>
        <v>0</v>
      </c>
      <c r="N521">
        <f>IFERROR(VLOOKUP(A521,'Van vòi'!$A$6:$G$97,7,0),0)</f>
        <v>0</v>
      </c>
      <c r="O521">
        <f>IFERROR(VLOOKUP(A521,'Ống luồn dây điện'!$A$7:$I$26,8,0),0)</f>
        <v>0</v>
      </c>
      <c r="P521">
        <f>IFERROR(VLOOKUP(B521,'PK HDPE'!$A$6:$H$13,7,0),0)</f>
        <v>0</v>
      </c>
      <c r="R521" s="4">
        <f t="shared" si="26"/>
        <v>20</v>
      </c>
      <c r="S521" s="252">
        <v>0.1</v>
      </c>
      <c r="T521">
        <f t="shared" si="24"/>
        <v>2</v>
      </c>
      <c r="U521" s="4">
        <f t="shared" si="25"/>
        <v>22</v>
      </c>
      <c r="V521" s="4">
        <f>VLOOKUP(B521,[2]DG!$C$2:$E$6048,3,0)-R521</f>
        <v>189980</v>
      </c>
      <c r="W521" t="e">
        <f>VLOOKUP(A521,'[3]Danh mục full'!$A$4:$A$1739,1,0)</f>
        <v>#N/A</v>
      </c>
    </row>
    <row r="522" spans="1:23" hidden="1" x14ac:dyDescent="0.25">
      <c r="A522" t="s">
        <v>923</v>
      </c>
      <c r="B522" t="s">
        <v>923</v>
      </c>
      <c r="C522" t="s">
        <v>924</v>
      </c>
      <c r="D522" s="1">
        <v>207511844</v>
      </c>
      <c r="E522" s="1" t="s">
        <v>2</v>
      </c>
      <c r="F522" s="1" t="s">
        <v>2355</v>
      </c>
      <c r="G522" s="1">
        <f>IFERROR(VLOOKUP(A522,'Phụ kiện PPR'!$A$6:$H$533,7,0),0)</f>
        <v>25</v>
      </c>
      <c r="H522" s="1">
        <f>IFERROR(VLOOKUP(A522,'Ống PPR'!$A$6:$I$90,8,0),0)</f>
        <v>0</v>
      </c>
      <c r="I522">
        <f>IFERROR(VLOOKUP(A522,'Ống HDPE'!$A$7:$I$7905,8,0),0)</f>
        <v>0</v>
      </c>
      <c r="J522">
        <f>IFERROR(VLOOKUP(A522,'Ống Dismy'!$A$6:$M$1900,14,0),0)</f>
        <v>0</v>
      </c>
      <c r="K522">
        <f>IFERROR(VLOOKUP(A522,CP!$A$7:$J$16000,12,0),0)</f>
        <v>0</v>
      </c>
      <c r="L522">
        <f>IFERROR(VLOOKUP(A522,'Phụ kiện PVC'!$A$5:$I$465,10,0),0)</f>
        <v>0</v>
      </c>
      <c r="M522">
        <f>IFERROR(VLOOKUP(A522,'Ống miền Nam'!$A$7:$I$120,8,0),0)</f>
        <v>0</v>
      </c>
      <c r="N522">
        <f>IFERROR(VLOOKUP(A522,'Van vòi'!$A$6:$G$97,7,0),0)</f>
        <v>0</v>
      </c>
      <c r="O522">
        <f>IFERROR(VLOOKUP(A522,'Ống luồn dây điện'!$A$7:$I$26,8,0),0)</f>
        <v>0</v>
      </c>
      <c r="P522">
        <f>IFERROR(VLOOKUP(B522,'PK HDPE'!$A$6:$H$13,7,0),0)</f>
        <v>0</v>
      </c>
      <c r="R522" s="4">
        <f t="shared" si="26"/>
        <v>25</v>
      </c>
      <c r="S522" s="252">
        <v>0.1</v>
      </c>
      <c r="T522">
        <f t="shared" si="24"/>
        <v>3</v>
      </c>
      <c r="U522" s="4">
        <f t="shared" si="25"/>
        <v>28</v>
      </c>
      <c r="V522" s="4">
        <f>VLOOKUP(B522,[2]DG!$C$2:$E$6048,3,0)-R522</f>
        <v>221430</v>
      </c>
      <c r="W522" t="e">
        <f>VLOOKUP(A522,'[3]Danh mục full'!$A$4:$A$1739,1,0)</f>
        <v>#N/A</v>
      </c>
    </row>
    <row r="523" spans="1:23" hidden="1" x14ac:dyDescent="0.25">
      <c r="A523" t="s">
        <v>925</v>
      </c>
      <c r="B523" t="s">
        <v>925</v>
      </c>
      <c r="C523" t="s">
        <v>926</v>
      </c>
      <c r="D523" s="1">
        <v>44151003</v>
      </c>
      <c r="E523" s="1" t="s">
        <v>2</v>
      </c>
      <c r="F523" s="1" t="s">
        <v>2355</v>
      </c>
      <c r="G523" s="1">
        <f>IFERROR(VLOOKUP(A523,'Phụ kiện PPR'!$A$6:$H$533,7,0),0)</f>
        <v>32</v>
      </c>
      <c r="H523" s="1">
        <f>IFERROR(VLOOKUP(A523,'Ống PPR'!$A$6:$I$90,8,0),0)</f>
        <v>0</v>
      </c>
      <c r="I523">
        <f>IFERROR(VLOOKUP(A523,'Ống HDPE'!$A$7:$I$7905,8,0),0)</f>
        <v>0</v>
      </c>
      <c r="J523">
        <f>IFERROR(VLOOKUP(A523,'Ống Dismy'!$A$6:$M$1900,14,0),0)</f>
        <v>0</v>
      </c>
      <c r="K523">
        <f>IFERROR(VLOOKUP(A523,CP!$A$7:$J$16000,12,0),0)</f>
        <v>0</v>
      </c>
      <c r="L523">
        <f>IFERROR(VLOOKUP(A523,'Phụ kiện PVC'!$A$5:$I$465,10,0),0)</f>
        <v>0</v>
      </c>
      <c r="M523">
        <f>IFERROR(VLOOKUP(A523,'Ống miền Nam'!$A$7:$I$120,8,0),0)</f>
        <v>0</v>
      </c>
      <c r="N523">
        <f>IFERROR(VLOOKUP(A523,'Van vòi'!$A$6:$G$97,7,0),0)</f>
        <v>0</v>
      </c>
      <c r="O523">
        <f>IFERROR(VLOOKUP(A523,'Ống luồn dây điện'!$A$7:$I$26,8,0),0)</f>
        <v>0</v>
      </c>
      <c r="P523">
        <f>IFERROR(VLOOKUP(B523,'PK HDPE'!$A$6:$H$13,7,0),0)</f>
        <v>0</v>
      </c>
      <c r="R523" s="4">
        <f t="shared" si="26"/>
        <v>32</v>
      </c>
      <c r="S523" s="252">
        <v>0.1</v>
      </c>
      <c r="T523">
        <f t="shared" si="24"/>
        <v>3</v>
      </c>
      <c r="U523" s="4">
        <f t="shared" si="25"/>
        <v>35</v>
      </c>
      <c r="V523" s="4">
        <f>VLOOKUP(B523,[2]DG!$C$2:$E$6048,3,0)-R523</f>
        <v>314241</v>
      </c>
      <c r="W523" t="e">
        <f>VLOOKUP(A523,'[3]Danh mục full'!$A$4:$A$1739,1,0)</f>
        <v>#N/A</v>
      </c>
    </row>
    <row r="524" spans="1:23" hidden="1" x14ac:dyDescent="0.25">
      <c r="A524" t="s">
        <v>927</v>
      </c>
      <c r="B524" t="s">
        <v>927</v>
      </c>
      <c r="C524" t="s">
        <v>928</v>
      </c>
      <c r="D524" s="1">
        <v>6090200</v>
      </c>
      <c r="E524" s="1" t="s">
        <v>2</v>
      </c>
      <c r="F524" s="1" t="s">
        <v>2355</v>
      </c>
      <c r="G524" s="1">
        <f>IFERROR(VLOOKUP(A524,'Phụ kiện PPR'!$A$6:$H$533,7,0),0)</f>
        <v>50</v>
      </c>
      <c r="H524" s="1">
        <f>IFERROR(VLOOKUP(A524,'Ống PPR'!$A$6:$I$90,8,0),0)</f>
        <v>0</v>
      </c>
      <c r="I524">
        <f>IFERROR(VLOOKUP(A524,'Ống HDPE'!$A$7:$I$7905,8,0),0)</f>
        <v>0</v>
      </c>
      <c r="J524">
        <f>IFERROR(VLOOKUP(A524,'Ống Dismy'!$A$6:$M$1900,14,0),0)</f>
        <v>0</v>
      </c>
      <c r="K524">
        <f>IFERROR(VLOOKUP(A524,CP!$A$7:$J$16000,12,0),0)</f>
        <v>0</v>
      </c>
      <c r="L524">
        <f>IFERROR(VLOOKUP(A524,'Phụ kiện PVC'!$A$5:$I$465,10,0),0)</f>
        <v>0</v>
      </c>
      <c r="M524">
        <f>IFERROR(VLOOKUP(A524,'Ống miền Nam'!$A$7:$I$120,8,0),0)</f>
        <v>0</v>
      </c>
      <c r="N524">
        <f>IFERROR(VLOOKUP(A524,'Van vòi'!$A$6:$G$97,7,0),0)</f>
        <v>0</v>
      </c>
      <c r="O524">
        <f>IFERROR(VLOOKUP(A524,'Ống luồn dây điện'!$A$7:$I$26,8,0),0)</f>
        <v>0</v>
      </c>
      <c r="P524">
        <f>IFERROR(VLOOKUP(B524,'PK HDPE'!$A$6:$H$13,7,0),0)</f>
        <v>0</v>
      </c>
      <c r="R524" s="4">
        <f t="shared" si="26"/>
        <v>50</v>
      </c>
      <c r="S524" s="252">
        <v>0.1</v>
      </c>
      <c r="T524">
        <f t="shared" si="24"/>
        <v>5</v>
      </c>
      <c r="U524" s="4">
        <f t="shared" si="25"/>
        <v>55</v>
      </c>
      <c r="V524" s="4">
        <f>VLOOKUP(B524,[2]DG!$C$2:$E$6048,3,0)-R524</f>
        <v>822950</v>
      </c>
      <c r="W524" t="e">
        <f>VLOOKUP(A524,'[3]Danh mục full'!$A$4:$A$1739,1,0)</f>
        <v>#N/A</v>
      </c>
    </row>
    <row r="525" spans="1:23" hidden="1" x14ac:dyDescent="0.25">
      <c r="A525" t="s">
        <v>2493</v>
      </c>
      <c r="B525" t="s">
        <v>2493</v>
      </c>
      <c r="C525" t="s">
        <v>2494</v>
      </c>
      <c r="D525" s="1">
        <f>VLOOKUP(A525,[4]Sheet1!$B$5:$J$2530,9,0)</f>
        <v>63</v>
      </c>
      <c r="E525" s="1" t="s">
        <v>2</v>
      </c>
      <c r="F525" s="1" t="s">
        <v>2355</v>
      </c>
      <c r="G525" s="1">
        <f>IFERROR(VLOOKUP(A525,'Phụ kiện PPR'!$A$6:$H$533,7,0),0)</f>
        <v>63</v>
      </c>
      <c r="H525" s="1">
        <f>IFERROR(VLOOKUP(A525,'Ống PPR'!$A$6:$I$90,8,0),0)</f>
        <v>0</v>
      </c>
      <c r="I525">
        <f>IFERROR(VLOOKUP(A525,'Ống HDPE'!$A$7:$I$7905,8,0),0)</f>
        <v>0</v>
      </c>
      <c r="J525">
        <f>IFERROR(VLOOKUP(A525,'Ống Dismy'!$A$6:$M$1900,14,0),0)</f>
        <v>0</v>
      </c>
      <c r="K525">
        <f>IFERROR(VLOOKUP(A525,CP!$A$7:$J$16000,12,0),0)</f>
        <v>0</v>
      </c>
      <c r="L525">
        <f>IFERROR(VLOOKUP(A525,'Phụ kiện PVC'!$A$5:$I$465,10,0),0)</f>
        <v>0</v>
      </c>
      <c r="M525">
        <f>IFERROR(VLOOKUP(A525,'Ống miền Nam'!$A$7:$I$120,8,0),0)</f>
        <v>0</v>
      </c>
      <c r="N525">
        <f>IFERROR(VLOOKUP(A525,'Van vòi'!$A$6:$G$97,7,0),0)</f>
        <v>0</v>
      </c>
      <c r="O525">
        <f>IFERROR(VLOOKUP(A525,'Ống luồn dây điện'!$A$7:$I$26,8,0),0)</f>
        <v>0</v>
      </c>
      <c r="P525">
        <f>IFERROR(VLOOKUP(B525,'PK HDPE'!$A$6:$H$13,7,0),0)</f>
        <v>0</v>
      </c>
      <c r="R525" s="4">
        <f t="shared" si="26"/>
        <v>63</v>
      </c>
      <c r="S525" s="252">
        <v>0.1</v>
      </c>
      <c r="T525">
        <f t="shared" si="24"/>
        <v>6</v>
      </c>
      <c r="U525" s="4">
        <f t="shared" si="25"/>
        <v>69</v>
      </c>
      <c r="V525" s="4">
        <f>VLOOKUP(B525,[2]DG!$C$2:$E$6048,3,0)-R525</f>
        <v>1268028</v>
      </c>
      <c r="W525" t="e">
        <f>VLOOKUP(A525,'[3]Danh mục full'!$A$4:$A$1739,1,0)</f>
        <v>#N/A</v>
      </c>
    </row>
    <row r="526" spans="1:23" hidden="1" x14ac:dyDescent="0.25">
      <c r="A526" t="s">
        <v>929</v>
      </c>
      <c r="B526" t="s">
        <v>929</v>
      </c>
      <c r="C526" t="s">
        <v>930</v>
      </c>
      <c r="D526" s="1">
        <v>1128570860</v>
      </c>
      <c r="E526" s="1" t="s">
        <v>2</v>
      </c>
      <c r="F526" s="1" t="s">
        <v>2355</v>
      </c>
      <c r="G526" s="1">
        <f>IFERROR(VLOOKUP(A526,'Phụ kiện PPR'!$A$6:$H$533,7,0),0)</f>
        <v>20</v>
      </c>
      <c r="H526" s="1">
        <f>IFERROR(VLOOKUP(A526,'Ống PPR'!$A$6:$I$90,8,0),0)</f>
        <v>0</v>
      </c>
      <c r="I526">
        <f>IFERROR(VLOOKUP(A526,'Ống HDPE'!$A$7:$I$7905,8,0),0)</f>
        <v>0</v>
      </c>
      <c r="J526">
        <f>IFERROR(VLOOKUP(A526,'Ống Dismy'!$A$6:$M$1900,14,0),0)</f>
        <v>0</v>
      </c>
      <c r="K526">
        <f>IFERROR(VLOOKUP(A526,CP!$A$7:$J$16000,12,0),0)</f>
        <v>0</v>
      </c>
      <c r="L526">
        <f>IFERROR(VLOOKUP(A526,'Phụ kiện PVC'!$A$5:$I$465,10,0),0)</f>
        <v>0</v>
      </c>
      <c r="M526">
        <f>IFERROR(VLOOKUP(A526,'Ống miền Nam'!$A$7:$I$120,8,0),0)</f>
        <v>0</v>
      </c>
      <c r="N526">
        <f>IFERROR(VLOOKUP(A526,'Van vòi'!$A$6:$G$97,7,0),0)</f>
        <v>0</v>
      </c>
      <c r="O526">
        <f>IFERROR(VLOOKUP(A526,'Ống luồn dây điện'!$A$7:$I$26,8,0),0)</f>
        <v>0</v>
      </c>
      <c r="P526">
        <f>IFERROR(VLOOKUP(B526,'PK HDPE'!$A$6:$H$13,7,0),0)</f>
        <v>0</v>
      </c>
      <c r="R526" s="4">
        <f t="shared" si="26"/>
        <v>20</v>
      </c>
      <c r="S526" s="252">
        <v>0.1</v>
      </c>
      <c r="T526">
        <f t="shared" si="24"/>
        <v>2</v>
      </c>
      <c r="U526" s="4">
        <f t="shared" si="25"/>
        <v>22</v>
      </c>
      <c r="V526" s="4">
        <f>VLOOKUP(B526,[2]DG!$C$2:$E$6048,3,0)-R526</f>
        <v>189980</v>
      </c>
      <c r="W526" t="str">
        <f>VLOOKUP(A526,'[3]Danh mục full'!$A$4:$A$1739,1,0)</f>
        <v>13VC2X20</v>
      </c>
    </row>
    <row r="527" spans="1:23" hidden="1" x14ac:dyDescent="0.25">
      <c r="A527" t="s">
        <v>931</v>
      </c>
      <c r="B527" t="s">
        <v>931</v>
      </c>
      <c r="C527" t="s">
        <v>932</v>
      </c>
      <c r="D527" s="1">
        <v>7732641051.46</v>
      </c>
      <c r="E527" s="1" t="s">
        <v>2</v>
      </c>
      <c r="F527" s="1" t="s">
        <v>2355</v>
      </c>
      <c r="G527" s="1">
        <f>IFERROR(VLOOKUP(A527,'Phụ kiện PPR'!$A$6:$H$533,7,0),0)</f>
        <v>25</v>
      </c>
      <c r="H527" s="1">
        <f>IFERROR(VLOOKUP(A527,'Ống PPR'!$A$6:$I$90,8,0),0)</f>
        <v>0</v>
      </c>
      <c r="I527">
        <f>IFERROR(VLOOKUP(A527,'Ống HDPE'!$A$7:$I$7905,8,0),0)</f>
        <v>0</v>
      </c>
      <c r="J527">
        <f>IFERROR(VLOOKUP(A527,'Ống Dismy'!$A$6:$M$1900,14,0),0)</f>
        <v>0</v>
      </c>
      <c r="K527">
        <f>IFERROR(VLOOKUP(A527,CP!$A$7:$J$16000,12,0),0)</f>
        <v>0</v>
      </c>
      <c r="L527">
        <f>IFERROR(VLOOKUP(A527,'Phụ kiện PVC'!$A$5:$I$465,10,0),0)</f>
        <v>0</v>
      </c>
      <c r="M527">
        <f>IFERROR(VLOOKUP(A527,'Ống miền Nam'!$A$7:$I$120,8,0),0)</f>
        <v>0</v>
      </c>
      <c r="N527">
        <f>IFERROR(VLOOKUP(A527,'Van vòi'!$A$6:$G$97,7,0),0)</f>
        <v>0</v>
      </c>
      <c r="O527">
        <f>IFERROR(VLOOKUP(A527,'Ống luồn dây điện'!$A$7:$I$26,8,0),0)</f>
        <v>0</v>
      </c>
      <c r="P527">
        <f>IFERROR(VLOOKUP(B527,'PK HDPE'!$A$6:$H$13,7,0),0)</f>
        <v>0</v>
      </c>
      <c r="R527" s="4">
        <f t="shared" si="26"/>
        <v>25</v>
      </c>
      <c r="S527" s="252">
        <v>0.1</v>
      </c>
      <c r="T527">
        <f t="shared" si="24"/>
        <v>3</v>
      </c>
      <c r="U527" s="4">
        <f t="shared" si="25"/>
        <v>28</v>
      </c>
      <c r="V527" s="4">
        <f>VLOOKUP(B527,[2]DG!$C$2:$E$6048,3,0)-R527</f>
        <v>221430</v>
      </c>
      <c r="W527" t="str">
        <f>VLOOKUP(A527,'[3]Danh mục full'!$A$4:$A$1739,1,0)</f>
        <v>13VC2X25</v>
      </c>
    </row>
    <row r="528" spans="1:23" hidden="1" x14ac:dyDescent="0.25">
      <c r="A528" t="s">
        <v>933</v>
      </c>
      <c r="B528" t="s">
        <v>933</v>
      </c>
      <c r="C528" t="s">
        <v>934</v>
      </c>
      <c r="D528" s="1">
        <v>813839631.60000002</v>
      </c>
      <c r="E528" s="1" t="s">
        <v>2</v>
      </c>
      <c r="F528" s="1" t="s">
        <v>2355</v>
      </c>
      <c r="G528" s="1">
        <f>IFERROR(VLOOKUP(A528,'Phụ kiện PPR'!$A$6:$H$533,7,0),0)</f>
        <v>32</v>
      </c>
      <c r="H528" s="1">
        <f>IFERROR(VLOOKUP(A528,'Ống PPR'!$A$6:$I$90,8,0),0)</f>
        <v>0</v>
      </c>
      <c r="I528">
        <f>IFERROR(VLOOKUP(A528,'Ống HDPE'!$A$7:$I$7905,8,0),0)</f>
        <v>0</v>
      </c>
      <c r="J528">
        <f>IFERROR(VLOOKUP(A528,'Ống Dismy'!$A$6:$M$1900,14,0),0)</f>
        <v>0</v>
      </c>
      <c r="K528">
        <f>IFERROR(VLOOKUP(A528,CP!$A$7:$J$16000,12,0),0)</f>
        <v>0</v>
      </c>
      <c r="L528">
        <f>IFERROR(VLOOKUP(A528,'Phụ kiện PVC'!$A$5:$I$465,10,0),0)</f>
        <v>0</v>
      </c>
      <c r="M528">
        <f>IFERROR(VLOOKUP(A528,'Ống miền Nam'!$A$7:$I$120,8,0),0)</f>
        <v>0</v>
      </c>
      <c r="N528">
        <f>IFERROR(VLOOKUP(A528,'Van vòi'!$A$6:$G$97,7,0),0)</f>
        <v>0</v>
      </c>
      <c r="O528">
        <f>IFERROR(VLOOKUP(A528,'Ống luồn dây điện'!$A$7:$I$26,8,0),0)</f>
        <v>0</v>
      </c>
      <c r="P528">
        <f>IFERROR(VLOOKUP(B528,'PK HDPE'!$A$6:$H$13,7,0),0)</f>
        <v>0</v>
      </c>
      <c r="R528" s="4">
        <f t="shared" si="26"/>
        <v>32</v>
      </c>
      <c r="S528" s="252">
        <v>0.1</v>
      </c>
      <c r="T528">
        <f t="shared" si="24"/>
        <v>3</v>
      </c>
      <c r="U528" s="4">
        <f t="shared" si="25"/>
        <v>35</v>
      </c>
      <c r="V528" s="4">
        <f>VLOOKUP(B528,[2]DG!$C$2:$E$6048,3,0)-R528</f>
        <v>314241</v>
      </c>
      <c r="W528" t="str">
        <f>VLOOKUP(A528,'[3]Danh mục full'!$A$4:$A$1739,1,0)</f>
        <v>13VC2X32</v>
      </c>
    </row>
    <row r="529" spans="1:23" hidden="1" x14ac:dyDescent="0.25">
      <c r="A529" t="s">
        <v>935</v>
      </c>
      <c r="B529" t="s">
        <v>935</v>
      </c>
      <c r="C529" t="s">
        <v>936</v>
      </c>
      <c r="D529" s="1">
        <v>511513980.39999998</v>
      </c>
      <c r="E529" s="1" t="s">
        <v>2</v>
      </c>
      <c r="F529" s="1" t="s">
        <v>2355</v>
      </c>
      <c r="G529" s="1">
        <f>IFERROR(VLOOKUP(A529,'Phụ kiện PPR'!$A$6:$H$533,7,0),0)</f>
        <v>40</v>
      </c>
      <c r="H529" s="1">
        <f>IFERROR(VLOOKUP(A529,'Ống PPR'!$A$6:$I$90,8,0),0)</f>
        <v>0</v>
      </c>
      <c r="I529">
        <f>IFERROR(VLOOKUP(A529,'Ống HDPE'!$A$7:$I$7905,8,0),0)</f>
        <v>0</v>
      </c>
      <c r="J529">
        <f>IFERROR(VLOOKUP(A529,'Ống Dismy'!$A$6:$M$1900,14,0),0)</f>
        <v>0</v>
      </c>
      <c r="K529">
        <f>IFERROR(VLOOKUP(A529,CP!$A$7:$J$16000,12,0),0)</f>
        <v>0</v>
      </c>
      <c r="L529">
        <f>IFERROR(VLOOKUP(A529,'Phụ kiện PVC'!$A$5:$I$465,10,0),0)</f>
        <v>0</v>
      </c>
      <c r="M529">
        <f>IFERROR(VLOOKUP(A529,'Ống miền Nam'!$A$7:$I$120,8,0),0)</f>
        <v>0</v>
      </c>
      <c r="N529">
        <f>IFERROR(VLOOKUP(A529,'Van vòi'!$A$6:$G$97,7,0),0)</f>
        <v>0</v>
      </c>
      <c r="O529">
        <f>IFERROR(VLOOKUP(A529,'Ống luồn dây điện'!$A$7:$I$26,8,0),0)</f>
        <v>0</v>
      </c>
      <c r="P529">
        <f>IFERROR(VLOOKUP(B529,'PK HDPE'!$A$6:$H$13,7,0),0)</f>
        <v>0</v>
      </c>
      <c r="R529" s="4">
        <f t="shared" si="26"/>
        <v>40</v>
      </c>
      <c r="S529" s="252">
        <v>0.1</v>
      </c>
      <c r="T529">
        <f t="shared" si="24"/>
        <v>4</v>
      </c>
      <c r="U529" s="4">
        <f t="shared" si="25"/>
        <v>44</v>
      </c>
      <c r="V529" s="4">
        <f>VLOOKUP(B529,[2]DG!$C$2:$E$6048,3,0)-R529</f>
        <v>527687</v>
      </c>
      <c r="W529" t="str">
        <f>VLOOKUP(A529,'[3]Danh mục full'!$A$4:$A$1739,1,0)</f>
        <v>13VC2X40</v>
      </c>
    </row>
    <row r="530" spans="1:23" hidden="1" x14ac:dyDescent="0.25">
      <c r="A530" t="s">
        <v>937</v>
      </c>
      <c r="B530" t="s">
        <v>937</v>
      </c>
      <c r="C530" t="s">
        <v>938</v>
      </c>
      <c r="D530" s="1">
        <v>1189217750</v>
      </c>
      <c r="E530" s="1" t="s">
        <v>2</v>
      </c>
      <c r="F530" s="1" t="s">
        <v>2355</v>
      </c>
      <c r="G530" s="1">
        <f>IFERROR(VLOOKUP(A530,'Phụ kiện PPR'!$A$6:$H$533,7,0),0)</f>
        <v>50</v>
      </c>
      <c r="H530" s="1">
        <f>IFERROR(VLOOKUP(A530,'Ống PPR'!$A$6:$I$90,8,0),0)</f>
        <v>0</v>
      </c>
      <c r="I530">
        <f>IFERROR(VLOOKUP(A530,'Ống HDPE'!$A$7:$I$7905,8,0),0)</f>
        <v>0</v>
      </c>
      <c r="J530">
        <f>IFERROR(VLOOKUP(A530,'Ống Dismy'!$A$6:$M$1900,14,0),0)</f>
        <v>0</v>
      </c>
      <c r="K530">
        <f>IFERROR(VLOOKUP(A530,CP!$A$7:$J$16000,12,0),0)</f>
        <v>0</v>
      </c>
      <c r="L530">
        <f>IFERROR(VLOOKUP(A530,'Phụ kiện PVC'!$A$5:$I$465,10,0),0)</f>
        <v>0</v>
      </c>
      <c r="M530">
        <f>IFERROR(VLOOKUP(A530,'Ống miền Nam'!$A$7:$I$120,8,0),0)</f>
        <v>0</v>
      </c>
      <c r="N530">
        <f>IFERROR(VLOOKUP(A530,'Van vòi'!$A$6:$G$97,7,0),0)</f>
        <v>0</v>
      </c>
      <c r="O530">
        <f>IFERROR(VLOOKUP(A530,'Ống luồn dây điện'!$A$7:$I$26,8,0),0)</f>
        <v>0</v>
      </c>
      <c r="P530">
        <f>IFERROR(VLOOKUP(B530,'PK HDPE'!$A$6:$H$13,7,0),0)</f>
        <v>0</v>
      </c>
      <c r="R530" s="4">
        <f t="shared" si="26"/>
        <v>50</v>
      </c>
      <c r="S530" s="252">
        <v>0.1</v>
      </c>
      <c r="T530">
        <f t="shared" si="24"/>
        <v>5</v>
      </c>
      <c r="U530" s="4">
        <f t="shared" si="25"/>
        <v>55</v>
      </c>
      <c r="V530" s="4">
        <f>VLOOKUP(B530,[2]DG!$C$2:$E$6048,3,0)-R530</f>
        <v>822950</v>
      </c>
      <c r="W530" t="str">
        <f>VLOOKUP(A530,'[3]Danh mục full'!$A$4:$A$1739,1,0)</f>
        <v>13VC2X50</v>
      </c>
    </row>
    <row r="531" spans="1:23" hidden="1" x14ac:dyDescent="0.25">
      <c r="A531" t="s">
        <v>939</v>
      </c>
      <c r="B531" t="s">
        <v>939</v>
      </c>
      <c r="C531" t="s">
        <v>940</v>
      </c>
      <c r="D531" s="1">
        <v>192000398.26000002</v>
      </c>
      <c r="E531" s="1" t="s">
        <v>2</v>
      </c>
      <c r="F531" s="1" t="s">
        <v>2355</v>
      </c>
      <c r="G531" s="1">
        <f>IFERROR(VLOOKUP(A531,'Phụ kiện PPR'!$A$6:$H$533,7,0),0)</f>
        <v>63</v>
      </c>
      <c r="H531" s="1">
        <f>IFERROR(VLOOKUP(A531,'Ống PPR'!$A$6:$I$90,8,0),0)</f>
        <v>0</v>
      </c>
      <c r="I531">
        <f>IFERROR(VLOOKUP(A531,'Ống HDPE'!$A$7:$I$7905,8,0),0)</f>
        <v>0</v>
      </c>
      <c r="J531">
        <f>IFERROR(VLOOKUP(A531,'Ống Dismy'!$A$6:$M$1900,14,0),0)</f>
        <v>0</v>
      </c>
      <c r="K531">
        <f>IFERROR(VLOOKUP(A531,CP!$A$7:$J$16000,12,0),0)</f>
        <v>0</v>
      </c>
      <c r="L531">
        <f>IFERROR(VLOOKUP(A531,'Phụ kiện PVC'!$A$5:$I$465,10,0),0)</f>
        <v>0</v>
      </c>
      <c r="M531">
        <f>IFERROR(VLOOKUP(A531,'Ống miền Nam'!$A$7:$I$120,8,0),0)</f>
        <v>0</v>
      </c>
      <c r="N531">
        <f>IFERROR(VLOOKUP(A531,'Van vòi'!$A$6:$G$97,7,0),0)</f>
        <v>0</v>
      </c>
      <c r="O531">
        <f>IFERROR(VLOOKUP(A531,'Ống luồn dây điện'!$A$7:$I$26,8,0),0)</f>
        <v>0</v>
      </c>
      <c r="P531">
        <f>IFERROR(VLOOKUP(B531,'PK HDPE'!$A$6:$H$13,7,0),0)</f>
        <v>0</v>
      </c>
      <c r="R531" s="4">
        <f t="shared" si="26"/>
        <v>63</v>
      </c>
      <c r="S531" s="252">
        <v>0.1</v>
      </c>
      <c r="T531">
        <f t="shared" si="24"/>
        <v>6</v>
      </c>
      <c r="U531" s="4">
        <f t="shared" si="25"/>
        <v>69</v>
      </c>
      <c r="V531" s="4">
        <f>VLOOKUP(B531,[2]DG!$C$2:$E$6048,3,0)-R531</f>
        <v>1268028</v>
      </c>
      <c r="W531" t="str">
        <f>VLOOKUP(A531,'[3]Danh mục full'!$A$4:$A$1739,1,0)</f>
        <v>13VC2X63</v>
      </c>
    </row>
    <row r="532" spans="1:23" hidden="1" x14ac:dyDescent="0.25">
      <c r="A532" t="s">
        <v>941</v>
      </c>
      <c r="B532" t="s">
        <v>941</v>
      </c>
      <c r="C532" t="s">
        <v>942</v>
      </c>
      <c r="D532" s="1">
        <v>17054400</v>
      </c>
      <c r="E532" s="1" t="s">
        <v>2</v>
      </c>
      <c r="F532" s="1" t="s">
        <v>2355</v>
      </c>
      <c r="G532" s="1">
        <f>IFERROR(VLOOKUP(A532,'Phụ kiện PPR'!$A$6:$H$533,7,0),0)</f>
        <v>20</v>
      </c>
      <c r="H532" s="1">
        <f>IFERROR(VLOOKUP(A532,'Ống PPR'!$A$6:$I$90,8,0),0)</f>
        <v>0</v>
      </c>
      <c r="I532">
        <f>IFERROR(VLOOKUP(A532,'Ống HDPE'!$A$7:$I$7905,8,0),0)</f>
        <v>0</v>
      </c>
      <c r="J532">
        <f>IFERROR(VLOOKUP(A532,'Ống Dismy'!$A$6:$M$1900,14,0),0)</f>
        <v>0</v>
      </c>
      <c r="K532">
        <f>IFERROR(VLOOKUP(A532,CP!$A$7:$J$16000,12,0),0)</f>
        <v>0</v>
      </c>
      <c r="L532">
        <f>IFERROR(VLOOKUP(A532,'Phụ kiện PVC'!$A$5:$I$465,10,0),0)</f>
        <v>0</v>
      </c>
      <c r="M532">
        <f>IFERROR(VLOOKUP(A532,'Ống miền Nam'!$A$7:$I$120,8,0),0)</f>
        <v>0</v>
      </c>
      <c r="N532">
        <f>IFERROR(VLOOKUP(A532,'Van vòi'!$A$6:$G$97,7,0),0)</f>
        <v>0</v>
      </c>
      <c r="O532">
        <f>IFERROR(VLOOKUP(A532,'Ống luồn dây điện'!$A$7:$I$26,8,0),0)</f>
        <v>0</v>
      </c>
      <c r="P532">
        <f>IFERROR(VLOOKUP(B532,'PK HDPE'!$A$6:$H$13,7,0),0)</f>
        <v>0</v>
      </c>
      <c r="R532" s="4">
        <f t="shared" si="26"/>
        <v>20</v>
      </c>
      <c r="S532" s="252">
        <v>0.1</v>
      </c>
      <c r="T532">
        <f t="shared" si="24"/>
        <v>2</v>
      </c>
      <c r="U532" s="4">
        <f t="shared" si="25"/>
        <v>22</v>
      </c>
      <c r="V532" s="4">
        <f>VLOOKUP(B532,[2]DG!$C$2:$E$6048,3,0)-R532</f>
        <v>227980</v>
      </c>
      <c r="W532" t="str">
        <f>VLOOKUP(A532,'[3]Danh mục full'!$A$4:$A$1739,1,0)</f>
        <v>13VCUV20</v>
      </c>
    </row>
    <row r="533" spans="1:23" hidden="1" x14ac:dyDescent="0.25">
      <c r="A533" t="s">
        <v>943</v>
      </c>
      <c r="B533" t="s">
        <v>943</v>
      </c>
      <c r="C533" t="s">
        <v>944</v>
      </c>
      <c r="D533" s="1">
        <v>135294547.5</v>
      </c>
      <c r="E533" s="1" t="s">
        <v>2</v>
      </c>
      <c r="F533" s="1" t="s">
        <v>2355</v>
      </c>
      <c r="G533" s="1">
        <f>IFERROR(VLOOKUP(A533,'Phụ kiện PPR'!$A$6:$H$533,7,0),0)</f>
        <v>25</v>
      </c>
      <c r="H533" s="1">
        <f>IFERROR(VLOOKUP(A533,'Ống PPR'!$A$6:$I$90,8,0),0)</f>
        <v>0</v>
      </c>
      <c r="I533">
        <f>IFERROR(VLOOKUP(A533,'Ống HDPE'!$A$7:$I$7905,8,0),0)</f>
        <v>0</v>
      </c>
      <c r="J533">
        <f>IFERROR(VLOOKUP(A533,'Ống Dismy'!$A$6:$M$1900,14,0),0)</f>
        <v>0</v>
      </c>
      <c r="K533">
        <f>IFERROR(VLOOKUP(A533,CP!$A$7:$J$16000,12,0),0)</f>
        <v>0</v>
      </c>
      <c r="L533">
        <f>IFERROR(VLOOKUP(A533,'Phụ kiện PVC'!$A$5:$I$465,10,0),0)</f>
        <v>0</v>
      </c>
      <c r="M533">
        <f>IFERROR(VLOOKUP(A533,'Ống miền Nam'!$A$7:$I$120,8,0),0)</f>
        <v>0</v>
      </c>
      <c r="N533">
        <f>IFERROR(VLOOKUP(A533,'Van vòi'!$A$6:$G$97,7,0),0)</f>
        <v>0</v>
      </c>
      <c r="O533">
        <f>IFERROR(VLOOKUP(A533,'Ống luồn dây điện'!$A$7:$I$26,8,0),0)</f>
        <v>0</v>
      </c>
      <c r="P533">
        <f>IFERROR(VLOOKUP(B533,'PK HDPE'!$A$6:$H$13,7,0),0)</f>
        <v>0</v>
      </c>
      <c r="R533" s="4">
        <f t="shared" si="26"/>
        <v>25</v>
      </c>
      <c r="S533" s="252">
        <v>0.1</v>
      </c>
      <c r="T533">
        <f t="shared" si="24"/>
        <v>3</v>
      </c>
      <c r="U533" s="4">
        <f t="shared" si="25"/>
        <v>28</v>
      </c>
      <c r="V533" s="4">
        <f>VLOOKUP(B533,[2]DG!$C$2:$E$6048,3,0)-R533</f>
        <v>265702</v>
      </c>
      <c r="W533" t="str">
        <f>VLOOKUP(A533,'[3]Danh mục full'!$A$4:$A$1739,1,0)</f>
        <v>13VCUV25</v>
      </c>
    </row>
    <row r="534" spans="1:23" hidden="1" x14ac:dyDescent="0.25">
      <c r="A534" t="s">
        <v>945</v>
      </c>
      <c r="B534" t="s">
        <v>945</v>
      </c>
      <c r="C534" t="s">
        <v>946</v>
      </c>
      <c r="D534" s="1">
        <v>44059304.799999997</v>
      </c>
      <c r="E534" s="1" t="s">
        <v>2</v>
      </c>
      <c r="F534" s="1" t="s">
        <v>2355</v>
      </c>
      <c r="G534" s="1">
        <f>IFERROR(VLOOKUP(A534,'Phụ kiện PPR'!$A$6:$H$533,7,0),0)</f>
        <v>32</v>
      </c>
      <c r="H534" s="1">
        <f>IFERROR(VLOOKUP(A534,'Ống PPR'!$A$6:$I$90,8,0),0)</f>
        <v>0</v>
      </c>
      <c r="I534">
        <f>IFERROR(VLOOKUP(A534,'Ống HDPE'!$A$7:$I$7905,8,0),0)</f>
        <v>0</v>
      </c>
      <c r="J534">
        <f>IFERROR(VLOOKUP(A534,'Ống Dismy'!$A$6:$M$1900,14,0),0)</f>
        <v>0</v>
      </c>
      <c r="K534">
        <f>IFERROR(VLOOKUP(A534,CP!$A$7:$J$16000,12,0),0)</f>
        <v>0</v>
      </c>
      <c r="L534">
        <f>IFERROR(VLOOKUP(A534,'Phụ kiện PVC'!$A$5:$I$465,10,0),0)</f>
        <v>0</v>
      </c>
      <c r="M534">
        <f>IFERROR(VLOOKUP(A534,'Ống miền Nam'!$A$7:$I$120,8,0),0)</f>
        <v>0</v>
      </c>
      <c r="N534">
        <f>IFERROR(VLOOKUP(A534,'Van vòi'!$A$6:$G$97,7,0),0)</f>
        <v>0</v>
      </c>
      <c r="O534">
        <f>IFERROR(VLOOKUP(A534,'Ống luồn dây điện'!$A$7:$I$26,8,0),0)</f>
        <v>0</v>
      </c>
      <c r="P534">
        <f>IFERROR(VLOOKUP(B534,'PK HDPE'!$A$6:$H$13,7,0),0)</f>
        <v>0</v>
      </c>
      <c r="R534" s="4">
        <f t="shared" si="26"/>
        <v>32</v>
      </c>
      <c r="S534" s="252">
        <v>0.1</v>
      </c>
      <c r="T534">
        <f t="shared" si="24"/>
        <v>3</v>
      </c>
      <c r="U534" s="4">
        <f t="shared" si="25"/>
        <v>35</v>
      </c>
      <c r="V534" s="4">
        <f>VLOOKUP(B534,[2]DG!$C$2:$E$6048,3,0)-R534</f>
        <v>377059</v>
      </c>
      <c r="W534" t="str">
        <f>VLOOKUP(A534,'[3]Danh mục full'!$A$4:$A$1739,1,0)</f>
        <v>13VCUV32</v>
      </c>
    </row>
    <row r="535" spans="1:23" hidden="1" x14ac:dyDescent="0.25">
      <c r="A535" t="s">
        <v>947</v>
      </c>
      <c r="B535" t="s">
        <v>947</v>
      </c>
      <c r="C535" t="s">
        <v>948</v>
      </c>
      <c r="D535" s="1">
        <v>43569181.399999999</v>
      </c>
      <c r="E535" s="1" t="s">
        <v>2</v>
      </c>
      <c r="F535" s="1" t="s">
        <v>2355</v>
      </c>
      <c r="G535" s="1">
        <f>IFERROR(VLOOKUP(A535,'Phụ kiện PPR'!$A$6:$H$533,7,0),0)</f>
        <v>40</v>
      </c>
      <c r="H535" s="1">
        <f>IFERROR(VLOOKUP(A535,'Ống PPR'!$A$6:$I$90,8,0),0)</f>
        <v>0</v>
      </c>
      <c r="I535">
        <f>IFERROR(VLOOKUP(A535,'Ống HDPE'!$A$7:$I$7905,8,0),0)</f>
        <v>0</v>
      </c>
      <c r="J535">
        <f>IFERROR(VLOOKUP(A535,'Ống Dismy'!$A$6:$M$1900,14,0),0)</f>
        <v>0</v>
      </c>
      <c r="K535">
        <f>IFERROR(VLOOKUP(A535,CP!$A$7:$J$16000,12,0),0)</f>
        <v>0</v>
      </c>
      <c r="L535">
        <f>IFERROR(VLOOKUP(A535,'Phụ kiện PVC'!$A$5:$I$465,10,0),0)</f>
        <v>0</v>
      </c>
      <c r="M535">
        <f>IFERROR(VLOOKUP(A535,'Ống miền Nam'!$A$7:$I$120,8,0),0)</f>
        <v>0</v>
      </c>
      <c r="N535">
        <f>IFERROR(VLOOKUP(A535,'Van vòi'!$A$6:$G$97,7,0),0)</f>
        <v>0</v>
      </c>
      <c r="O535">
        <f>IFERROR(VLOOKUP(A535,'Ống luồn dây điện'!$A$7:$I$26,8,0),0)</f>
        <v>0</v>
      </c>
      <c r="P535">
        <f>IFERROR(VLOOKUP(B535,'PK HDPE'!$A$6:$H$13,7,0),0)</f>
        <v>0</v>
      </c>
      <c r="R535" s="4">
        <f t="shared" si="26"/>
        <v>40</v>
      </c>
      <c r="S535" s="252">
        <v>0.1</v>
      </c>
      <c r="T535">
        <f t="shared" si="24"/>
        <v>4</v>
      </c>
      <c r="U535" s="4">
        <f t="shared" si="25"/>
        <v>44</v>
      </c>
      <c r="V535" s="4">
        <f>VLOOKUP(B535,[2]DG!$C$2:$E$6048,3,0)-R535</f>
        <v>633233</v>
      </c>
      <c r="W535" t="str">
        <f>VLOOKUP(A535,'[3]Danh mục full'!$A$4:$A$1739,1,0)</f>
        <v>13VCUV40</v>
      </c>
    </row>
    <row r="536" spans="1:23" hidden="1" x14ac:dyDescent="0.25">
      <c r="A536" t="s">
        <v>949</v>
      </c>
      <c r="B536" t="s">
        <v>949</v>
      </c>
      <c r="C536" t="s">
        <v>950</v>
      </c>
      <c r="D536" s="1">
        <v>200917868.19999999</v>
      </c>
      <c r="E536" s="1" t="s">
        <v>2</v>
      </c>
      <c r="F536" s="1" t="s">
        <v>2355</v>
      </c>
      <c r="G536" s="1">
        <f>IFERROR(VLOOKUP(A536,'Phụ kiện PPR'!$A$6:$H$533,7,0),0)</f>
        <v>50</v>
      </c>
      <c r="H536" s="1">
        <f>IFERROR(VLOOKUP(A536,'Ống PPR'!$A$6:$I$90,8,0),0)</f>
        <v>0</v>
      </c>
      <c r="I536">
        <f>IFERROR(VLOOKUP(A536,'Ống HDPE'!$A$7:$I$7905,8,0),0)</f>
        <v>0</v>
      </c>
      <c r="J536">
        <f>IFERROR(VLOOKUP(A536,'Ống Dismy'!$A$6:$M$1900,14,0),0)</f>
        <v>0</v>
      </c>
      <c r="K536">
        <f>IFERROR(VLOOKUP(A536,CP!$A$7:$J$16000,12,0),0)</f>
        <v>0</v>
      </c>
      <c r="L536">
        <f>IFERROR(VLOOKUP(A536,'Phụ kiện PVC'!$A$5:$I$465,10,0),0)</f>
        <v>0</v>
      </c>
      <c r="M536">
        <f>IFERROR(VLOOKUP(A536,'Ống miền Nam'!$A$7:$I$120,8,0),0)</f>
        <v>0</v>
      </c>
      <c r="N536">
        <f>IFERROR(VLOOKUP(A536,'Van vòi'!$A$6:$G$97,7,0),0)</f>
        <v>0</v>
      </c>
      <c r="O536">
        <f>IFERROR(VLOOKUP(A536,'Ống luồn dây điện'!$A$7:$I$26,8,0),0)</f>
        <v>0</v>
      </c>
      <c r="P536">
        <f>IFERROR(VLOOKUP(B536,'PK HDPE'!$A$6:$H$13,7,0),0)</f>
        <v>0</v>
      </c>
      <c r="R536" s="4">
        <f t="shared" si="26"/>
        <v>50</v>
      </c>
      <c r="S536" s="252">
        <v>0.1</v>
      </c>
      <c r="T536">
        <f t="shared" si="24"/>
        <v>5</v>
      </c>
      <c r="U536" s="4">
        <f t="shared" si="25"/>
        <v>55</v>
      </c>
      <c r="V536" s="4">
        <f>VLOOKUP(B536,[2]DG!$C$2:$E$6048,3,0)-R536</f>
        <v>987495</v>
      </c>
      <c r="W536" t="str">
        <f>VLOOKUP(A536,'[3]Danh mục full'!$A$4:$A$1739,1,0)</f>
        <v>13VCUV50</v>
      </c>
    </row>
    <row r="537" spans="1:23" hidden="1" x14ac:dyDescent="0.25">
      <c r="A537" t="s">
        <v>2495</v>
      </c>
      <c r="B537" t="s">
        <v>2495</v>
      </c>
      <c r="C537" t="s">
        <v>2496</v>
      </c>
      <c r="D537" s="1">
        <f>VLOOKUP(A537,[4]Sheet1!$B$5:$J$2530,9,0)</f>
        <v>160</v>
      </c>
      <c r="E537" s="1" t="s">
        <v>2</v>
      </c>
      <c r="F537" s="1" t="s">
        <v>2355</v>
      </c>
      <c r="G537" s="1">
        <f>IFERROR(VLOOKUP(A537,'Phụ kiện PPR'!$A$6:$H$533,7,0),0)</f>
        <v>63</v>
      </c>
      <c r="H537" s="1">
        <f>IFERROR(VLOOKUP(A537,'Ống PPR'!$A$6:$I$90,8,0),0)</f>
        <v>0</v>
      </c>
      <c r="I537">
        <f>IFERROR(VLOOKUP(A537,'Ống HDPE'!$A$7:$I$7905,8,0),0)</f>
        <v>0</v>
      </c>
      <c r="J537">
        <f>IFERROR(VLOOKUP(A537,'Ống Dismy'!$A$6:$M$1900,14,0),0)</f>
        <v>0</v>
      </c>
      <c r="K537">
        <f>IFERROR(VLOOKUP(A537,CP!$A$7:$J$16000,12,0),0)</f>
        <v>0</v>
      </c>
      <c r="L537">
        <f>IFERROR(VLOOKUP(A537,'Phụ kiện PVC'!$A$5:$I$465,10,0),0)</f>
        <v>0</v>
      </c>
      <c r="M537">
        <f>IFERROR(VLOOKUP(A537,'Ống miền Nam'!$A$7:$I$120,8,0),0)</f>
        <v>0</v>
      </c>
      <c r="N537">
        <f>IFERROR(VLOOKUP(A537,'Van vòi'!$A$6:$G$97,7,0),0)</f>
        <v>0</v>
      </c>
      <c r="O537">
        <f>IFERROR(VLOOKUP(A537,'Ống luồn dây điện'!$A$7:$I$26,8,0),0)</f>
        <v>0</v>
      </c>
      <c r="P537">
        <f>IFERROR(VLOOKUP(B537,'PK HDPE'!$A$6:$H$13,7,0),0)</f>
        <v>0</v>
      </c>
      <c r="R537" s="4">
        <f t="shared" si="26"/>
        <v>63</v>
      </c>
      <c r="S537" s="252">
        <v>0.1</v>
      </c>
      <c r="T537">
        <f t="shared" si="24"/>
        <v>6</v>
      </c>
      <c r="U537" s="4">
        <f t="shared" si="25"/>
        <v>69</v>
      </c>
      <c r="V537" s="4">
        <f>VLOOKUP(B537,[2]DG!$C$2:$E$6048,3,0)-R537</f>
        <v>1521573</v>
      </c>
      <c r="W537" t="str">
        <f>VLOOKUP(A537,'[3]Danh mục full'!$A$4:$A$1739,1,0)</f>
        <v>13VCUV63</v>
      </c>
    </row>
    <row r="538" spans="1:23" x14ac:dyDescent="0.25">
      <c r="A538" t="s">
        <v>951</v>
      </c>
      <c r="B538" t="s">
        <v>951</v>
      </c>
      <c r="C538" t="s">
        <v>952</v>
      </c>
      <c r="D538" s="1">
        <v>1626649997</v>
      </c>
      <c r="E538" s="1" t="s">
        <v>2356</v>
      </c>
      <c r="F538" s="1" t="s">
        <v>2357</v>
      </c>
      <c r="G538" s="1">
        <f>IFERROR(VLOOKUP(A538,'Phụ kiện PPR'!$A$6:$H$533,7,0),0)</f>
        <v>0</v>
      </c>
      <c r="H538" s="1">
        <f>IFERROR(VLOOKUP(A538,'Ống PPR'!$A$6:$I$90,8,0),0)</f>
        <v>0</v>
      </c>
      <c r="I538">
        <f>IFERROR(VLOOKUP(A538,'Ống HDPE'!$A$7:$I$7905,8,0),0)</f>
        <v>0</v>
      </c>
      <c r="J538">
        <f>IFERROR(VLOOKUP(A538,'Ống Dismy'!$A$6:$M$1900,14,0),0)</f>
        <v>0</v>
      </c>
      <c r="K538">
        <f>IFERROR(VLOOKUP(A538,CP!$A$7:$J$16000,12,0),0)</f>
        <v>0</v>
      </c>
      <c r="L538">
        <f>IFERROR(VLOOKUP(A538,'Phụ kiện PVC'!$A$5:$I$465,10,0),0)</f>
        <v>0</v>
      </c>
      <c r="M538">
        <f>IFERROR(VLOOKUP(A538,'Ống miền Nam'!$A$7:$I$120,8,0),0)</f>
        <v>0</v>
      </c>
      <c r="N538">
        <f>IFERROR(VLOOKUP(A538,'Van vòi'!$A$6:$G$97,7,0),0)</f>
        <v>0</v>
      </c>
      <c r="O538">
        <f>IFERROR(VLOOKUP(A538,'Ống luồn dây điện'!$A$7:$I$26,8,0),0)</f>
        <v>0</v>
      </c>
      <c r="P538">
        <f>IFERROR(VLOOKUP(B538,'PK HDPE'!$A$6:$H$13,7,0),0)</f>
        <v>0</v>
      </c>
      <c r="R538" s="4">
        <f t="shared" si="26"/>
        <v>0</v>
      </c>
      <c r="S538" s="252">
        <v>0.1</v>
      </c>
      <c r="T538">
        <f t="shared" si="24"/>
        <v>0</v>
      </c>
      <c r="U538" s="4">
        <f t="shared" si="25"/>
        <v>0</v>
      </c>
      <c r="V538" s="4">
        <f>VLOOKUP(B538,[2]DG!$C$2:$E$6048,3,0)-R538</f>
        <v>67100</v>
      </c>
      <c r="W538" t="str">
        <f>VLOOKUP(A538,'[3]Danh mục full'!$A$4:$A$1739,1,0)</f>
        <v>21C20110</v>
      </c>
    </row>
    <row r="539" spans="1:23" x14ac:dyDescent="0.25">
      <c r="A539" t="s">
        <v>953</v>
      </c>
      <c r="B539" t="s">
        <v>953</v>
      </c>
      <c r="C539" t="s">
        <v>954</v>
      </c>
      <c r="D539" s="1">
        <v>112592737</v>
      </c>
      <c r="E539" s="1" t="s">
        <v>2356</v>
      </c>
      <c r="F539" s="1" t="s">
        <v>2357</v>
      </c>
      <c r="G539" s="1">
        <f>IFERROR(VLOOKUP(A539,'Phụ kiện PPR'!$A$6:$H$533,7,0),0)</f>
        <v>0</v>
      </c>
      <c r="H539" s="1">
        <f>IFERROR(VLOOKUP(A539,'Ống PPR'!$A$6:$I$90,8,0),0)</f>
        <v>0</v>
      </c>
      <c r="I539">
        <f>IFERROR(VLOOKUP(A539,'Ống HDPE'!$A$7:$I$7905,8,0),0)</f>
        <v>0</v>
      </c>
      <c r="J539">
        <f>IFERROR(VLOOKUP(A539,'Ống Dismy'!$A$6:$M$1900,14,0),0)</f>
        <v>0</v>
      </c>
      <c r="K539">
        <f>IFERROR(VLOOKUP(A539,CP!$A$7:$J$16000,12,0),0)</f>
        <v>0</v>
      </c>
      <c r="L539">
        <f>IFERROR(VLOOKUP(A539,'Phụ kiện PVC'!$A$5:$I$465,10,0),0)</f>
        <v>0</v>
      </c>
      <c r="M539">
        <f>IFERROR(VLOOKUP(A539,'Ống miền Nam'!$A$7:$I$120,8,0),0)</f>
        <v>0</v>
      </c>
      <c r="N539">
        <f>IFERROR(VLOOKUP(A539,'Van vòi'!$A$6:$G$97,7,0),0)</f>
        <v>0</v>
      </c>
      <c r="O539">
        <f>IFERROR(VLOOKUP(A539,'Ống luồn dây điện'!$A$7:$I$26,8,0),0)</f>
        <v>0</v>
      </c>
      <c r="P539">
        <f>IFERROR(VLOOKUP(B539,'PK HDPE'!$A$6:$H$13,7,0),0)</f>
        <v>0</v>
      </c>
      <c r="R539" s="4">
        <f t="shared" si="26"/>
        <v>0</v>
      </c>
      <c r="S539" s="252">
        <v>0.1</v>
      </c>
      <c r="T539">
        <f t="shared" si="24"/>
        <v>0</v>
      </c>
      <c r="U539" s="4">
        <f t="shared" si="25"/>
        <v>0</v>
      </c>
      <c r="V539" s="4">
        <f>VLOOKUP(B539,[2]DG!$C$2:$E$6048,3,0)-R539</f>
        <v>82700</v>
      </c>
      <c r="W539" t="str">
        <f>VLOOKUP(A539,'[3]Danh mục full'!$A$4:$A$1739,1,0)</f>
        <v>21C20125</v>
      </c>
    </row>
    <row r="540" spans="1:23" x14ac:dyDescent="0.25">
      <c r="A540" t="s">
        <v>955</v>
      </c>
      <c r="B540" t="s">
        <v>955</v>
      </c>
      <c r="C540" t="s">
        <v>956</v>
      </c>
      <c r="D540" s="1">
        <v>279493405</v>
      </c>
      <c r="E540" s="1" t="s">
        <v>2356</v>
      </c>
      <c r="F540" s="1" t="s">
        <v>2357</v>
      </c>
      <c r="G540" s="1">
        <f>IFERROR(VLOOKUP(A540,'Phụ kiện PPR'!$A$6:$H$533,7,0),0)</f>
        <v>0</v>
      </c>
      <c r="H540" s="1">
        <f>IFERROR(VLOOKUP(A540,'Ống PPR'!$A$6:$I$90,8,0),0)</f>
        <v>0</v>
      </c>
      <c r="I540">
        <f>IFERROR(VLOOKUP(A540,'Ống HDPE'!$A$7:$I$7905,8,0),0)</f>
        <v>0</v>
      </c>
      <c r="J540">
        <f>IFERROR(VLOOKUP(A540,'Ống Dismy'!$A$6:$M$1900,14,0),0)</f>
        <v>0</v>
      </c>
      <c r="K540">
        <f>IFERROR(VLOOKUP(A540,CP!$A$7:$J$16000,12,0),0)</f>
        <v>0</v>
      </c>
      <c r="L540">
        <f>IFERROR(VLOOKUP(A540,'Phụ kiện PVC'!$A$5:$I$465,10,0),0)</f>
        <v>0</v>
      </c>
      <c r="M540">
        <f>IFERROR(VLOOKUP(A540,'Ống miền Nam'!$A$7:$I$120,8,0),0)</f>
        <v>0</v>
      </c>
      <c r="N540">
        <f>IFERROR(VLOOKUP(A540,'Van vòi'!$A$6:$G$97,7,0),0)</f>
        <v>0</v>
      </c>
      <c r="O540">
        <f>IFERROR(VLOOKUP(A540,'Ống luồn dây điện'!$A$7:$I$26,8,0),0)</f>
        <v>0</v>
      </c>
      <c r="P540">
        <f>IFERROR(VLOOKUP(B540,'PK HDPE'!$A$6:$H$13,7,0),0)</f>
        <v>0</v>
      </c>
      <c r="R540" s="4">
        <f t="shared" si="26"/>
        <v>0</v>
      </c>
      <c r="S540" s="252">
        <v>0.1</v>
      </c>
      <c r="T540">
        <f t="shared" si="24"/>
        <v>0</v>
      </c>
      <c r="U540" s="4">
        <f t="shared" si="25"/>
        <v>0</v>
      </c>
      <c r="V540" s="4">
        <f>VLOOKUP(B540,[2]DG!$C$2:$E$6048,3,0)-R540</f>
        <v>102800</v>
      </c>
      <c r="W540" t="str">
        <f>VLOOKUP(A540,'[3]Danh mục full'!$A$4:$A$1739,1,0)</f>
        <v>21C20140</v>
      </c>
    </row>
    <row r="541" spans="1:23" x14ac:dyDescent="0.25">
      <c r="A541" t="s">
        <v>957</v>
      </c>
      <c r="B541" t="s">
        <v>957</v>
      </c>
      <c r="C541" t="s">
        <v>958</v>
      </c>
      <c r="D541" s="1">
        <v>253672232.59999999</v>
      </c>
      <c r="E541" s="1" t="s">
        <v>2356</v>
      </c>
      <c r="F541" s="1" t="s">
        <v>2357</v>
      </c>
      <c r="G541" s="1">
        <f>IFERROR(VLOOKUP(A541,'Phụ kiện PPR'!$A$6:$H$533,7,0),0)</f>
        <v>0</v>
      </c>
      <c r="H541" s="1">
        <f>IFERROR(VLOOKUP(A541,'Ống PPR'!$A$6:$I$90,8,0),0)</f>
        <v>0</v>
      </c>
      <c r="I541">
        <f>IFERROR(VLOOKUP(A541,'Ống HDPE'!$A$7:$I$7905,8,0),0)</f>
        <v>0</v>
      </c>
      <c r="J541">
        <f>IFERROR(VLOOKUP(A541,'Ống Dismy'!$A$6:$M$1900,14,0),0)</f>
        <v>0</v>
      </c>
      <c r="K541">
        <f>IFERROR(VLOOKUP(A541,CP!$A$7:$J$16000,12,0),0)</f>
        <v>0</v>
      </c>
      <c r="L541">
        <f>IFERROR(VLOOKUP(A541,'Phụ kiện PVC'!$A$5:$I$465,10,0),0)</f>
        <v>0</v>
      </c>
      <c r="M541">
        <f>IFERROR(VLOOKUP(A541,'Ống miền Nam'!$A$7:$I$120,8,0),0)</f>
        <v>0</v>
      </c>
      <c r="N541">
        <f>IFERROR(VLOOKUP(A541,'Van vòi'!$A$6:$G$97,7,0),0)</f>
        <v>0</v>
      </c>
      <c r="O541">
        <f>IFERROR(VLOOKUP(A541,'Ống luồn dây điện'!$A$7:$I$26,8,0),0)</f>
        <v>0</v>
      </c>
      <c r="P541">
        <f>IFERROR(VLOOKUP(B541,'PK HDPE'!$A$6:$H$13,7,0),0)</f>
        <v>0</v>
      </c>
      <c r="R541" s="4">
        <f t="shared" si="26"/>
        <v>0</v>
      </c>
      <c r="S541" s="252">
        <v>0.1</v>
      </c>
      <c r="T541">
        <f t="shared" si="24"/>
        <v>0</v>
      </c>
      <c r="U541" s="4">
        <f t="shared" si="25"/>
        <v>0</v>
      </c>
      <c r="V541" s="4">
        <f>VLOOKUP(B541,[2]DG!$C$2:$E$6048,3,0)-R541</f>
        <v>137300</v>
      </c>
      <c r="W541" t="str">
        <f>VLOOKUP(A541,'[3]Danh mục full'!$A$4:$A$1739,1,0)</f>
        <v>21C20160</v>
      </c>
    </row>
    <row r="542" spans="1:23" x14ac:dyDescent="0.25">
      <c r="A542" t="s">
        <v>959</v>
      </c>
      <c r="B542" t="s">
        <v>959</v>
      </c>
      <c r="C542" t="s">
        <v>960</v>
      </c>
      <c r="D542" s="1">
        <v>436988561</v>
      </c>
      <c r="E542" s="1" t="s">
        <v>2356</v>
      </c>
      <c r="F542" s="1" t="s">
        <v>2357</v>
      </c>
      <c r="G542" s="1">
        <f>IFERROR(VLOOKUP(A542,'Phụ kiện PPR'!$A$6:$H$533,7,0),0)</f>
        <v>0</v>
      </c>
      <c r="H542" s="1">
        <f>IFERROR(VLOOKUP(A542,'Ống PPR'!$A$6:$I$90,8,0),0)</f>
        <v>0</v>
      </c>
      <c r="I542">
        <f>IFERROR(VLOOKUP(A542,'Ống HDPE'!$A$7:$I$7905,8,0),0)</f>
        <v>0</v>
      </c>
      <c r="J542">
        <f>IFERROR(VLOOKUP(A542,'Ống Dismy'!$A$6:$M$1900,14,0),0)</f>
        <v>0</v>
      </c>
      <c r="K542">
        <f>IFERROR(VLOOKUP(A542,CP!$A$7:$J$16000,12,0),0)</f>
        <v>0</v>
      </c>
      <c r="L542">
        <f>IFERROR(VLOOKUP(A542,'Phụ kiện PVC'!$A$5:$I$465,10,0),0)</f>
        <v>0</v>
      </c>
      <c r="M542">
        <f>IFERROR(VLOOKUP(A542,'Ống miền Nam'!$A$7:$I$120,8,0),0)</f>
        <v>0</v>
      </c>
      <c r="N542">
        <f>IFERROR(VLOOKUP(A542,'Van vòi'!$A$6:$G$97,7,0),0)</f>
        <v>0</v>
      </c>
      <c r="O542">
        <f>IFERROR(VLOOKUP(A542,'Ống luồn dây điện'!$A$7:$I$26,8,0),0)</f>
        <v>0</v>
      </c>
      <c r="P542">
        <f>IFERROR(VLOOKUP(B542,'PK HDPE'!$A$6:$H$13,7,0),0)</f>
        <v>0</v>
      </c>
      <c r="R542" s="4">
        <f t="shared" si="26"/>
        <v>0</v>
      </c>
      <c r="S542" s="252">
        <v>0.1</v>
      </c>
      <c r="T542">
        <f t="shared" si="24"/>
        <v>0</v>
      </c>
      <c r="U542" s="4">
        <f t="shared" si="25"/>
        <v>0</v>
      </c>
      <c r="V542" s="4">
        <f>VLOOKUP(B542,[2]DG!$C$2:$E$6048,3,0)-R542</f>
        <v>206200</v>
      </c>
      <c r="W542" t="str">
        <f>VLOOKUP(A542,'[3]Danh mục full'!$A$4:$A$1739,1,0)</f>
        <v>21C20200</v>
      </c>
    </row>
    <row r="543" spans="1:23" x14ac:dyDescent="0.25">
      <c r="A543" t="s">
        <v>961</v>
      </c>
      <c r="B543" t="s">
        <v>961</v>
      </c>
      <c r="C543" t="s">
        <v>962</v>
      </c>
      <c r="D543" s="1">
        <v>22783576</v>
      </c>
      <c r="E543" s="1" t="s">
        <v>2356</v>
      </c>
      <c r="F543" s="1" t="s">
        <v>2357</v>
      </c>
      <c r="G543" s="1">
        <f>IFERROR(VLOOKUP(A543,'Phụ kiện PPR'!$A$6:$H$533,7,0),0)</f>
        <v>0</v>
      </c>
      <c r="H543" s="1">
        <f>IFERROR(VLOOKUP(A543,'Ống PPR'!$A$6:$I$90,8,0),0)</f>
        <v>0</v>
      </c>
      <c r="I543">
        <f>IFERROR(VLOOKUP(A543,'Ống HDPE'!$A$7:$I$7905,8,0),0)</f>
        <v>0</v>
      </c>
      <c r="J543">
        <f>IFERROR(VLOOKUP(A543,'Ống Dismy'!$A$6:$M$1900,14,0),0)</f>
        <v>0</v>
      </c>
      <c r="K543">
        <f>IFERROR(VLOOKUP(A543,CP!$A$7:$J$16000,12,0),0)</f>
        <v>0</v>
      </c>
      <c r="L543">
        <f>IFERROR(VLOOKUP(A543,'Phụ kiện PVC'!$A$5:$I$465,10,0),0)</f>
        <v>0</v>
      </c>
      <c r="M543">
        <f>IFERROR(VLOOKUP(A543,'Ống miền Nam'!$A$7:$I$120,8,0),0)</f>
        <v>0</v>
      </c>
      <c r="N543">
        <f>IFERROR(VLOOKUP(A543,'Van vòi'!$A$6:$G$97,7,0),0)</f>
        <v>0</v>
      </c>
      <c r="O543">
        <f>IFERROR(VLOOKUP(A543,'Ống luồn dây điện'!$A$7:$I$26,8,0),0)</f>
        <v>0</v>
      </c>
      <c r="P543">
        <f>IFERROR(VLOOKUP(B543,'PK HDPE'!$A$6:$H$13,7,0),0)</f>
        <v>0</v>
      </c>
      <c r="R543" s="4">
        <f t="shared" si="26"/>
        <v>0</v>
      </c>
      <c r="S543" s="252">
        <v>0.1</v>
      </c>
      <c r="T543">
        <f t="shared" si="24"/>
        <v>0</v>
      </c>
      <c r="U543" s="4">
        <f t="shared" si="25"/>
        <v>0</v>
      </c>
      <c r="V543" s="4">
        <f>VLOOKUP(B543,[2]DG!$C$2:$E$6048,3,0)-R543</f>
        <v>252800</v>
      </c>
      <c r="W543" t="str">
        <f>VLOOKUP(A543,'[3]Danh mục full'!$A$4:$A$1739,1,0)</f>
        <v>21C20225</v>
      </c>
    </row>
    <row r="544" spans="1:23" x14ac:dyDescent="0.25">
      <c r="A544" t="s">
        <v>963</v>
      </c>
      <c r="B544" t="s">
        <v>963</v>
      </c>
      <c r="C544" t="s">
        <v>964</v>
      </c>
      <c r="D544" s="1">
        <v>177304044</v>
      </c>
      <c r="E544" s="1" t="s">
        <v>2356</v>
      </c>
      <c r="F544" s="1" t="s">
        <v>2357</v>
      </c>
      <c r="G544" s="1">
        <f>IFERROR(VLOOKUP(A544,'Phụ kiện PPR'!$A$6:$H$533,7,0),0)</f>
        <v>0</v>
      </c>
      <c r="H544" s="1">
        <f>IFERROR(VLOOKUP(A544,'Ống PPR'!$A$6:$I$90,8,0),0)</f>
        <v>0</v>
      </c>
      <c r="I544">
        <f>IFERROR(VLOOKUP(A544,'Ống HDPE'!$A$7:$I$7905,8,0),0)</f>
        <v>0</v>
      </c>
      <c r="J544">
        <f>IFERROR(VLOOKUP(A544,'Ống Dismy'!$A$6:$M$1900,14,0),0)</f>
        <v>0</v>
      </c>
      <c r="K544">
        <f>IFERROR(VLOOKUP(A544,CP!$A$7:$J$16000,12,0),0)</f>
        <v>0</v>
      </c>
      <c r="L544">
        <f>IFERROR(VLOOKUP(A544,'Phụ kiện PVC'!$A$5:$I$465,10,0),0)</f>
        <v>0</v>
      </c>
      <c r="M544">
        <f>IFERROR(VLOOKUP(A544,'Ống miền Nam'!$A$7:$I$120,8,0),0)</f>
        <v>0</v>
      </c>
      <c r="N544">
        <f>IFERROR(VLOOKUP(A544,'Van vòi'!$A$6:$G$97,7,0),0)</f>
        <v>0</v>
      </c>
      <c r="O544">
        <f>IFERROR(VLOOKUP(A544,'Ống luồn dây điện'!$A$7:$I$26,8,0),0)</f>
        <v>0</v>
      </c>
      <c r="P544">
        <f>IFERROR(VLOOKUP(B544,'PK HDPE'!$A$6:$H$13,7,0),0)</f>
        <v>0</v>
      </c>
      <c r="R544" s="4">
        <f t="shared" si="26"/>
        <v>0</v>
      </c>
      <c r="S544" s="252">
        <v>0.1</v>
      </c>
      <c r="T544">
        <f t="shared" ref="T544:T607" si="27">ROUND(R544*S544,0)</f>
        <v>0</v>
      </c>
      <c r="U544" s="4">
        <f t="shared" ref="U544:U607" si="28">+R544+T544</f>
        <v>0</v>
      </c>
      <c r="V544" s="4">
        <f>VLOOKUP(B544,[2]DG!$C$2:$E$6048,3,0)-R544</f>
        <v>331400</v>
      </c>
      <c r="W544" t="str">
        <f>VLOOKUP(A544,'[3]Danh mục full'!$A$4:$A$1739,1,0)</f>
        <v>21C20250</v>
      </c>
    </row>
    <row r="545" spans="1:23" x14ac:dyDescent="0.25">
      <c r="A545" t="s">
        <v>965</v>
      </c>
      <c r="B545" t="s">
        <v>965</v>
      </c>
      <c r="C545" t="s">
        <v>966</v>
      </c>
      <c r="D545" s="1">
        <v>405620867</v>
      </c>
      <c r="E545" s="1" t="s">
        <v>2356</v>
      </c>
      <c r="F545" s="1" t="s">
        <v>2357</v>
      </c>
      <c r="G545" s="1">
        <f>IFERROR(VLOOKUP(A545,'Phụ kiện PPR'!$A$6:$H$533,7,0),0)</f>
        <v>0</v>
      </c>
      <c r="H545" s="1">
        <f>IFERROR(VLOOKUP(A545,'Ống PPR'!$A$6:$I$90,8,0),0)</f>
        <v>0</v>
      </c>
      <c r="I545">
        <f>IFERROR(VLOOKUP(A545,'Ống HDPE'!$A$7:$I$7905,8,0),0)</f>
        <v>0</v>
      </c>
      <c r="J545">
        <f>IFERROR(VLOOKUP(A545,'Ống Dismy'!$A$6:$M$1900,14,0),0)</f>
        <v>0</v>
      </c>
      <c r="K545">
        <f>IFERROR(VLOOKUP(A545,CP!$A$7:$J$16000,12,0),0)</f>
        <v>0</v>
      </c>
      <c r="L545">
        <f>IFERROR(VLOOKUP(A545,'Phụ kiện PVC'!$A$5:$I$465,10,0),0)</f>
        <v>0</v>
      </c>
      <c r="M545">
        <f>IFERROR(VLOOKUP(A545,'Ống miền Nam'!$A$7:$I$120,8,0),0)</f>
        <v>0</v>
      </c>
      <c r="N545">
        <f>IFERROR(VLOOKUP(A545,'Van vòi'!$A$6:$G$97,7,0),0)</f>
        <v>0</v>
      </c>
      <c r="O545">
        <f>IFERROR(VLOOKUP(A545,'Ống luồn dây điện'!$A$7:$I$26,8,0),0)</f>
        <v>0</v>
      </c>
      <c r="P545">
        <f>IFERROR(VLOOKUP(B545,'PK HDPE'!$A$6:$H$13,7,0),0)</f>
        <v>0</v>
      </c>
      <c r="R545" s="4">
        <f t="shared" si="26"/>
        <v>0</v>
      </c>
      <c r="S545" s="252">
        <v>0.1</v>
      </c>
      <c r="T545">
        <f t="shared" si="27"/>
        <v>0</v>
      </c>
      <c r="U545" s="4">
        <f t="shared" si="28"/>
        <v>0</v>
      </c>
      <c r="V545" s="4">
        <f>VLOOKUP(B545,[2]DG!$C$2:$E$6048,3,0)-R545</f>
        <v>502300</v>
      </c>
      <c r="W545" t="str">
        <f>VLOOKUP(A545,'[3]Danh mục full'!$A$4:$A$1739,1,0)</f>
        <v>21C20315</v>
      </c>
    </row>
    <row r="546" spans="1:23" x14ac:dyDescent="0.25">
      <c r="A546" t="s">
        <v>967</v>
      </c>
      <c r="B546" t="s">
        <v>967</v>
      </c>
      <c r="C546" t="s">
        <v>968</v>
      </c>
      <c r="D546" s="1">
        <v>208465798</v>
      </c>
      <c r="E546" s="1" t="s">
        <v>2356</v>
      </c>
      <c r="F546" s="1" t="s">
        <v>2357</v>
      </c>
      <c r="G546" s="1">
        <f>IFERROR(VLOOKUP(A546,'Phụ kiện PPR'!$A$6:$H$533,7,0),0)</f>
        <v>0</v>
      </c>
      <c r="H546" s="1">
        <f>IFERROR(VLOOKUP(A546,'Ống PPR'!$A$6:$I$90,8,0),0)</f>
        <v>0</v>
      </c>
      <c r="I546">
        <f>IFERROR(VLOOKUP(A546,'Ống HDPE'!$A$7:$I$7905,8,0),0)</f>
        <v>0</v>
      </c>
      <c r="J546">
        <f>IFERROR(VLOOKUP(A546,'Ống Dismy'!$A$6:$M$1900,14,0),0)</f>
        <v>0</v>
      </c>
      <c r="K546">
        <f>IFERROR(VLOOKUP(A546,CP!$A$7:$J$16000,12,0),0)</f>
        <v>0</v>
      </c>
      <c r="L546">
        <f>IFERROR(VLOOKUP(A546,'Phụ kiện PVC'!$A$5:$I$465,10,0),0)</f>
        <v>0</v>
      </c>
      <c r="M546">
        <f>IFERROR(VLOOKUP(A546,'Ống miền Nam'!$A$7:$I$120,8,0),0)</f>
        <v>0</v>
      </c>
      <c r="N546">
        <f>IFERROR(VLOOKUP(A546,'Van vòi'!$A$6:$G$97,7,0),0)</f>
        <v>0</v>
      </c>
      <c r="O546">
        <f>IFERROR(VLOOKUP(A546,'Ống luồn dây điện'!$A$7:$I$26,8,0),0)</f>
        <v>0</v>
      </c>
      <c r="P546">
        <f>IFERROR(VLOOKUP(B546,'PK HDPE'!$A$6:$H$13,7,0),0)</f>
        <v>0</v>
      </c>
      <c r="R546" s="4">
        <f t="shared" si="26"/>
        <v>0</v>
      </c>
      <c r="S546" s="252">
        <v>0.1</v>
      </c>
      <c r="T546">
        <f t="shared" si="27"/>
        <v>0</v>
      </c>
      <c r="U546" s="4">
        <f t="shared" si="28"/>
        <v>0</v>
      </c>
      <c r="V546" s="4">
        <f>VLOOKUP(B546,[2]DG!$C$2:$E$6048,3,0)-R546</f>
        <v>796300</v>
      </c>
      <c r="W546" t="str">
        <f>VLOOKUP(A546,'[3]Danh mục full'!$A$4:$A$1739,1,0)</f>
        <v>21C20400</v>
      </c>
    </row>
    <row r="547" spans="1:23" x14ac:dyDescent="0.25">
      <c r="A547" t="s">
        <v>969</v>
      </c>
      <c r="B547" t="s">
        <v>969</v>
      </c>
      <c r="C547" t="s">
        <v>970</v>
      </c>
      <c r="D547" s="1">
        <v>23109658</v>
      </c>
      <c r="E547" s="1" t="s">
        <v>2356</v>
      </c>
      <c r="F547" s="1" t="s">
        <v>2357</v>
      </c>
      <c r="G547" s="1">
        <f>IFERROR(VLOOKUP(A547,'Phụ kiện PPR'!$A$6:$H$533,7,0),0)</f>
        <v>0</v>
      </c>
      <c r="H547" s="1">
        <f>IFERROR(VLOOKUP(A547,'Ống PPR'!$A$6:$I$90,8,0),0)</f>
        <v>0</v>
      </c>
      <c r="I547">
        <f>IFERROR(VLOOKUP(A547,'Ống HDPE'!$A$7:$I$7905,8,0),0)</f>
        <v>0</v>
      </c>
      <c r="J547">
        <f>IFERROR(VLOOKUP(A547,'Ống Dismy'!$A$6:$M$1900,14,0),0)</f>
        <v>0</v>
      </c>
      <c r="K547">
        <f>IFERROR(VLOOKUP(A547,CP!$A$7:$J$16000,12,0),0)</f>
        <v>0</v>
      </c>
      <c r="L547">
        <f>IFERROR(VLOOKUP(A547,'Phụ kiện PVC'!$A$5:$I$465,10,0),0)</f>
        <v>0</v>
      </c>
      <c r="M547">
        <f>IFERROR(VLOOKUP(A547,'Ống miền Nam'!$A$7:$I$120,8,0),0)</f>
        <v>0</v>
      </c>
      <c r="N547">
        <f>IFERROR(VLOOKUP(A547,'Van vòi'!$A$6:$G$97,7,0),0)</f>
        <v>0</v>
      </c>
      <c r="O547">
        <f>IFERROR(VLOOKUP(A547,'Ống luồn dây điện'!$A$7:$I$26,8,0),0)</f>
        <v>0</v>
      </c>
      <c r="P547">
        <f>IFERROR(VLOOKUP(B547,'PK HDPE'!$A$6:$H$13,7,0),0)</f>
        <v>0</v>
      </c>
      <c r="R547" s="4">
        <f t="shared" si="26"/>
        <v>0</v>
      </c>
      <c r="S547" s="252">
        <v>0.1</v>
      </c>
      <c r="T547">
        <f t="shared" si="27"/>
        <v>0</v>
      </c>
      <c r="U547" s="4">
        <f t="shared" si="28"/>
        <v>0</v>
      </c>
      <c r="V547" s="4">
        <f>VLOOKUP(B547,[2]DG!$C$2:$E$6048,3,0)-R547</f>
        <v>1010500</v>
      </c>
      <c r="W547" t="str">
        <f>VLOOKUP(A547,'[3]Danh mục full'!$A$4:$A$1739,1,0)</f>
        <v>21C20450</v>
      </c>
    </row>
    <row r="548" spans="1:23" x14ac:dyDescent="0.25">
      <c r="A548" t="s">
        <v>971</v>
      </c>
      <c r="B548" t="s">
        <v>971</v>
      </c>
      <c r="C548" t="s">
        <v>972</v>
      </c>
      <c r="D548" s="1">
        <v>6564041883.6000004</v>
      </c>
      <c r="E548" s="1" t="s">
        <v>2356</v>
      </c>
      <c r="F548" s="1" t="s">
        <v>2357</v>
      </c>
      <c r="G548" s="1">
        <f>IFERROR(VLOOKUP(A548,'Phụ kiện PPR'!$A$6:$H$533,7,0),0)</f>
        <v>0</v>
      </c>
      <c r="H548" s="1">
        <f>IFERROR(VLOOKUP(A548,'Ống PPR'!$A$6:$I$90,8,0),0)</f>
        <v>0</v>
      </c>
      <c r="I548">
        <f>IFERROR(VLOOKUP(A548,'Ống HDPE'!$A$7:$I$7905,8,0),0)</f>
        <v>0</v>
      </c>
      <c r="J548">
        <f>IFERROR(VLOOKUP(A548,'Ống Dismy'!$A$6:$M$1900,14,0),0)</f>
        <v>0</v>
      </c>
      <c r="K548">
        <f>IFERROR(VLOOKUP(A548,CP!$A$7:$J$16000,12,0),0)</f>
        <v>0</v>
      </c>
      <c r="L548">
        <f>IFERROR(VLOOKUP(A548,'Phụ kiện PVC'!$A$5:$I$465,10,0),0)</f>
        <v>0</v>
      </c>
      <c r="M548">
        <f>IFERROR(VLOOKUP(A548,'Ống miền Nam'!$A$7:$I$120,8,0),0)</f>
        <v>0</v>
      </c>
      <c r="N548">
        <f>IFERROR(VLOOKUP(A548,'Van vòi'!$A$6:$G$97,7,0),0)</f>
        <v>0</v>
      </c>
      <c r="O548">
        <f>IFERROR(VLOOKUP(A548,'Ống luồn dây điện'!$A$7:$I$26,8,0),0)</f>
        <v>0</v>
      </c>
      <c r="P548">
        <f>IFERROR(VLOOKUP(B548,'PK HDPE'!$A$6:$H$13,7,0),0)</f>
        <v>0</v>
      </c>
      <c r="R548" s="4">
        <f t="shared" si="26"/>
        <v>0</v>
      </c>
      <c r="S548" s="252">
        <v>0.1</v>
      </c>
      <c r="T548">
        <f t="shared" si="27"/>
        <v>0</v>
      </c>
      <c r="U548" s="4">
        <f t="shared" si="28"/>
        <v>0</v>
      </c>
      <c r="V548" s="4">
        <f>VLOOKUP(B548,[2]DG!$C$2:$E$6048,3,0)-R548</f>
        <v>78300</v>
      </c>
      <c r="W548" t="str">
        <f>VLOOKUP(A548,'[3]Danh mục full'!$A$4:$A$1739,1,0)</f>
        <v>21C21110</v>
      </c>
    </row>
    <row r="549" spans="1:23" x14ac:dyDescent="0.25">
      <c r="A549" t="s">
        <v>973</v>
      </c>
      <c r="B549" t="s">
        <v>973</v>
      </c>
      <c r="C549" t="s">
        <v>974</v>
      </c>
      <c r="D549" s="1">
        <v>287171984</v>
      </c>
      <c r="E549" s="1" t="s">
        <v>2356</v>
      </c>
      <c r="F549" s="1" t="s">
        <v>2357</v>
      </c>
      <c r="G549" s="1">
        <f>IFERROR(VLOOKUP(A549,'Phụ kiện PPR'!$A$6:$H$533,7,0),0)</f>
        <v>0</v>
      </c>
      <c r="H549" s="1">
        <f>IFERROR(VLOOKUP(A549,'Ống PPR'!$A$6:$I$90,8,0),0)</f>
        <v>0</v>
      </c>
      <c r="I549">
        <f>IFERROR(VLOOKUP(A549,'Ống HDPE'!$A$7:$I$7905,8,0),0)</f>
        <v>0</v>
      </c>
      <c r="J549">
        <f>IFERROR(VLOOKUP(A549,'Ống Dismy'!$A$6:$M$1900,14,0),0)</f>
        <v>0</v>
      </c>
      <c r="K549">
        <f>IFERROR(VLOOKUP(A549,CP!$A$7:$J$16000,12,0),0)</f>
        <v>0</v>
      </c>
      <c r="L549">
        <f>IFERROR(VLOOKUP(A549,'Phụ kiện PVC'!$A$5:$I$465,10,0),0)</f>
        <v>0</v>
      </c>
      <c r="M549">
        <f>IFERROR(VLOOKUP(A549,'Ống miền Nam'!$A$7:$I$120,8,0),0)</f>
        <v>0</v>
      </c>
      <c r="N549">
        <f>IFERROR(VLOOKUP(A549,'Van vòi'!$A$6:$G$97,7,0),0)</f>
        <v>0</v>
      </c>
      <c r="O549">
        <f>IFERROR(VLOOKUP(A549,'Ống luồn dây điện'!$A$7:$I$26,8,0),0)</f>
        <v>0</v>
      </c>
      <c r="P549">
        <f>IFERROR(VLOOKUP(B549,'PK HDPE'!$A$6:$H$13,7,0),0)</f>
        <v>0</v>
      </c>
      <c r="R549" s="4">
        <f t="shared" si="26"/>
        <v>0</v>
      </c>
      <c r="S549" s="252">
        <v>0.1</v>
      </c>
      <c r="T549">
        <f t="shared" si="27"/>
        <v>0</v>
      </c>
      <c r="U549" s="4">
        <f t="shared" si="28"/>
        <v>0</v>
      </c>
      <c r="V549" s="4">
        <f>VLOOKUP(B549,[2]DG!$C$2:$E$6048,3,0)-R549</f>
        <v>96800</v>
      </c>
      <c r="W549" t="str">
        <f>VLOOKUP(A549,'[3]Danh mục full'!$A$4:$A$1739,1,0)</f>
        <v>21C21125</v>
      </c>
    </row>
    <row r="550" spans="1:23" x14ac:dyDescent="0.25">
      <c r="A550" t="s">
        <v>975</v>
      </c>
      <c r="B550" t="s">
        <v>975</v>
      </c>
      <c r="C550" t="s">
        <v>976</v>
      </c>
      <c r="D550" s="1">
        <v>643735654</v>
      </c>
      <c r="E550" s="1" t="s">
        <v>2356</v>
      </c>
      <c r="F550" s="1" t="s">
        <v>2357</v>
      </c>
      <c r="G550" s="1">
        <f>IFERROR(VLOOKUP(A550,'Phụ kiện PPR'!$A$6:$H$533,7,0),0)</f>
        <v>0</v>
      </c>
      <c r="H550" s="1">
        <f>IFERROR(VLOOKUP(A550,'Ống PPR'!$A$6:$I$90,8,0),0)</f>
        <v>0</v>
      </c>
      <c r="I550">
        <f>IFERROR(VLOOKUP(A550,'Ống HDPE'!$A$7:$I$7905,8,0),0)</f>
        <v>0</v>
      </c>
      <c r="J550">
        <f>IFERROR(VLOOKUP(A550,'Ống Dismy'!$A$6:$M$1900,14,0),0)</f>
        <v>0</v>
      </c>
      <c r="K550">
        <f>IFERROR(VLOOKUP(A550,CP!$A$7:$J$16000,12,0),0)</f>
        <v>0</v>
      </c>
      <c r="L550">
        <f>IFERROR(VLOOKUP(A550,'Phụ kiện PVC'!$A$5:$I$465,10,0),0)</f>
        <v>0</v>
      </c>
      <c r="M550">
        <f>IFERROR(VLOOKUP(A550,'Ống miền Nam'!$A$7:$I$120,8,0),0)</f>
        <v>0</v>
      </c>
      <c r="N550">
        <f>IFERROR(VLOOKUP(A550,'Van vòi'!$A$6:$G$97,7,0),0)</f>
        <v>0</v>
      </c>
      <c r="O550">
        <f>IFERROR(VLOOKUP(A550,'Ống luồn dây điện'!$A$7:$I$26,8,0),0)</f>
        <v>0</v>
      </c>
      <c r="P550">
        <f>IFERROR(VLOOKUP(B550,'PK HDPE'!$A$6:$H$13,7,0),0)</f>
        <v>0</v>
      </c>
      <c r="R550" s="4">
        <f t="shared" si="26"/>
        <v>0</v>
      </c>
      <c r="S550" s="252">
        <v>0.1</v>
      </c>
      <c r="T550">
        <f t="shared" si="27"/>
        <v>0</v>
      </c>
      <c r="U550" s="4">
        <f t="shared" si="28"/>
        <v>0</v>
      </c>
      <c r="V550" s="4">
        <f>VLOOKUP(B550,[2]DG!$C$2:$E$6048,3,0)-R550</f>
        <v>120900</v>
      </c>
      <c r="W550" t="str">
        <f>VLOOKUP(A550,'[3]Danh mục full'!$A$4:$A$1739,1,0)</f>
        <v>21C21140</v>
      </c>
    </row>
    <row r="551" spans="1:23" x14ac:dyDescent="0.25">
      <c r="A551" t="s">
        <v>977</v>
      </c>
      <c r="B551" t="s">
        <v>977</v>
      </c>
      <c r="C551" t="s">
        <v>978</v>
      </c>
      <c r="D551" s="1">
        <v>979675660</v>
      </c>
      <c r="E551" s="1" t="s">
        <v>2356</v>
      </c>
      <c r="F551" s="1" t="s">
        <v>2357</v>
      </c>
      <c r="G551" s="1">
        <f>IFERROR(VLOOKUP(A551,'Phụ kiện PPR'!$A$6:$H$533,7,0),0)</f>
        <v>0</v>
      </c>
      <c r="H551" s="1">
        <f>IFERROR(VLOOKUP(A551,'Ống PPR'!$A$6:$I$90,8,0),0)</f>
        <v>0</v>
      </c>
      <c r="I551">
        <f>IFERROR(VLOOKUP(A551,'Ống HDPE'!$A$7:$I$7905,8,0),0)</f>
        <v>0</v>
      </c>
      <c r="J551">
        <f>IFERROR(VLOOKUP(A551,'Ống Dismy'!$A$6:$M$1900,14,0),0)</f>
        <v>0</v>
      </c>
      <c r="K551">
        <f>IFERROR(VLOOKUP(A551,CP!$A$7:$J$16000,12,0),0)</f>
        <v>0</v>
      </c>
      <c r="L551">
        <f>IFERROR(VLOOKUP(A551,'Phụ kiện PVC'!$A$5:$I$465,10,0),0)</f>
        <v>0</v>
      </c>
      <c r="M551">
        <f>IFERROR(VLOOKUP(A551,'Ống miền Nam'!$A$7:$I$120,8,0),0)</f>
        <v>0</v>
      </c>
      <c r="N551">
        <f>IFERROR(VLOOKUP(A551,'Van vòi'!$A$6:$G$97,7,0),0)</f>
        <v>0</v>
      </c>
      <c r="O551">
        <f>IFERROR(VLOOKUP(A551,'Ống luồn dây điện'!$A$7:$I$26,8,0),0)</f>
        <v>0</v>
      </c>
      <c r="P551">
        <f>IFERROR(VLOOKUP(B551,'PK HDPE'!$A$6:$H$13,7,0),0)</f>
        <v>0</v>
      </c>
      <c r="R551" s="4">
        <f t="shared" si="26"/>
        <v>0</v>
      </c>
      <c r="S551" s="252">
        <v>0.1</v>
      </c>
      <c r="T551">
        <f t="shared" si="27"/>
        <v>0</v>
      </c>
      <c r="U551" s="4">
        <f t="shared" si="28"/>
        <v>0</v>
      </c>
      <c r="V551" s="4">
        <f>VLOOKUP(B551,[2]DG!$C$2:$E$6048,3,0)-R551</f>
        <v>160000</v>
      </c>
      <c r="W551" t="str">
        <f>VLOOKUP(A551,'[3]Danh mục full'!$A$4:$A$1739,1,0)</f>
        <v>21C21160</v>
      </c>
    </row>
    <row r="552" spans="1:23" x14ac:dyDescent="0.25">
      <c r="A552" t="s">
        <v>979</v>
      </c>
      <c r="B552" t="s">
        <v>979</v>
      </c>
      <c r="C552" t="s">
        <v>980</v>
      </c>
      <c r="D552" s="1">
        <v>1494860258</v>
      </c>
      <c r="E552" s="1" t="s">
        <v>2356</v>
      </c>
      <c r="F552" s="1" t="s">
        <v>2357</v>
      </c>
      <c r="G552" s="1">
        <f>IFERROR(VLOOKUP(A552,'Phụ kiện PPR'!$A$6:$H$533,7,0),0)</f>
        <v>0</v>
      </c>
      <c r="H552" s="1">
        <f>IFERROR(VLOOKUP(A552,'Ống PPR'!$A$6:$I$90,8,0),0)</f>
        <v>0</v>
      </c>
      <c r="I552">
        <f>IFERROR(VLOOKUP(A552,'Ống HDPE'!$A$7:$I$7905,8,0),0)</f>
        <v>0</v>
      </c>
      <c r="J552">
        <f>IFERROR(VLOOKUP(A552,'Ống Dismy'!$A$6:$M$1900,14,0),0)</f>
        <v>0</v>
      </c>
      <c r="K552">
        <f>IFERROR(VLOOKUP(A552,CP!$A$7:$J$16000,12,0),0)</f>
        <v>0</v>
      </c>
      <c r="L552">
        <f>IFERROR(VLOOKUP(A552,'Phụ kiện PVC'!$A$5:$I$465,10,0),0)</f>
        <v>0</v>
      </c>
      <c r="M552">
        <f>IFERROR(VLOOKUP(A552,'Ống miền Nam'!$A$7:$I$120,8,0),0)</f>
        <v>0</v>
      </c>
      <c r="N552">
        <f>IFERROR(VLOOKUP(A552,'Van vòi'!$A$6:$G$97,7,0),0)</f>
        <v>0</v>
      </c>
      <c r="O552">
        <f>IFERROR(VLOOKUP(A552,'Ống luồn dây điện'!$A$7:$I$26,8,0),0)</f>
        <v>0</v>
      </c>
      <c r="P552">
        <f>IFERROR(VLOOKUP(B552,'PK HDPE'!$A$6:$H$13,7,0),0)</f>
        <v>0</v>
      </c>
      <c r="R552" s="4">
        <f t="shared" si="26"/>
        <v>0</v>
      </c>
      <c r="S552" s="252">
        <v>0.1</v>
      </c>
      <c r="T552">
        <f t="shared" si="27"/>
        <v>0</v>
      </c>
      <c r="U552" s="4">
        <f t="shared" si="28"/>
        <v>0</v>
      </c>
      <c r="V552" s="4">
        <f>VLOOKUP(B552,[2]DG!$C$2:$E$6048,3,0)-R552</f>
        <v>249200</v>
      </c>
      <c r="W552" t="str">
        <f>VLOOKUP(A552,'[3]Danh mục full'!$A$4:$A$1739,1,0)</f>
        <v>21C21200</v>
      </c>
    </row>
    <row r="553" spans="1:23" x14ac:dyDescent="0.25">
      <c r="A553" t="s">
        <v>981</v>
      </c>
      <c r="B553" t="s">
        <v>981</v>
      </c>
      <c r="C553" t="s">
        <v>982</v>
      </c>
      <c r="D553" s="1">
        <v>578000654</v>
      </c>
      <c r="E553" s="1" t="s">
        <v>2356</v>
      </c>
      <c r="F553" s="1" t="s">
        <v>2357</v>
      </c>
      <c r="G553" s="1">
        <f>IFERROR(VLOOKUP(A553,'Phụ kiện PPR'!$A$6:$H$533,7,0),0)</f>
        <v>0</v>
      </c>
      <c r="H553" s="1">
        <f>IFERROR(VLOOKUP(A553,'Ống PPR'!$A$6:$I$90,8,0),0)</f>
        <v>0</v>
      </c>
      <c r="I553">
        <f>IFERROR(VLOOKUP(A553,'Ống HDPE'!$A$7:$I$7905,8,0),0)</f>
        <v>0</v>
      </c>
      <c r="J553">
        <f>IFERROR(VLOOKUP(A553,'Ống Dismy'!$A$6:$M$1900,14,0),0)</f>
        <v>0</v>
      </c>
      <c r="K553">
        <f>IFERROR(VLOOKUP(A553,CP!$A$7:$J$16000,12,0),0)</f>
        <v>0</v>
      </c>
      <c r="L553">
        <f>IFERROR(VLOOKUP(A553,'Phụ kiện PVC'!$A$5:$I$465,10,0),0)</f>
        <v>0</v>
      </c>
      <c r="M553">
        <f>IFERROR(VLOOKUP(A553,'Ống miền Nam'!$A$7:$I$120,8,0),0)</f>
        <v>0</v>
      </c>
      <c r="N553">
        <f>IFERROR(VLOOKUP(A553,'Van vòi'!$A$6:$G$97,7,0),0)</f>
        <v>0</v>
      </c>
      <c r="O553">
        <f>IFERROR(VLOOKUP(A553,'Ống luồn dây điện'!$A$7:$I$26,8,0),0)</f>
        <v>0</v>
      </c>
      <c r="P553">
        <f>IFERROR(VLOOKUP(B553,'PK HDPE'!$A$6:$H$13,7,0),0)</f>
        <v>0</v>
      </c>
      <c r="R553" s="4">
        <f t="shared" si="26"/>
        <v>0</v>
      </c>
      <c r="S553" s="252">
        <v>0.1</v>
      </c>
      <c r="T553">
        <f t="shared" si="27"/>
        <v>0</v>
      </c>
      <c r="U553" s="4">
        <f t="shared" si="28"/>
        <v>0</v>
      </c>
      <c r="V553" s="4">
        <f>VLOOKUP(B553,[2]DG!$C$2:$E$6048,3,0)-R553</f>
        <v>399600</v>
      </c>
      <c r="W553" t="str">
        <f>VLOOKUP(A553,'[3]Danh mục full'!$A$4:$A$1739,1,0)</f>
        <v>21C21250</v>
      </c>
    </row>
    <row r="554" spans="1:23" x14ac:dyDescent="0.25">
      <c r="A554" t="s">
        <v>983</v>
      </c>
      <c r="B554" t="s">
        <v>983</v>
      </c>
      <c r="C554" t="s">
        <v>984</v>
      </c>
      <c r="D554" s="1">
        <v>767148421</v>
      </c>
      <c r="E554" s="1" t="s">
        <v>2356</v>
      </c>
      <c r="F554" s="1" t="s">
        <v>2357</v>
      </c>
      <c r="G554" s="1">
        <f>IFERROR(VLOOKUP(A554,'Phụ kiện PPR'!$A$6:$H$533,7,0),0)</f>
        <v>0</v>
      </c>
      <c r="H554" s="1">
        <f>IFERROR(VLOOKUP(A554,'Ống PPR'!$A$6:$I$90,8,0),0)</f>
        <v>0</v>
      </c>
      <c r="I554">
        <f>IFERROR(VLOOKUP(A554,'Ống HDPE'!$A$7:$I$7905,8,0),0)</f>
        <v>0</v>
      </c>
      <c r="J554">
        <f>IFERROR(VLOOKUP(A554,'Ống Dismy'!$A$6:$M$1900,14,0),0)</f>
        <v>0</v>
      </c>
      <c r="K554">
        <f>IFERROR(VLOOKUP(A554,CP!$A$7:$J$16000,12,0),0)</f>
        <v>0</v>
      </c>
      <c r="L554">
        <f>IFERROR(VLOOKUP(A554,'Phụ kiện PVC'!$A$5:$I$465,10,0),0)</f>
        <v>0</v>
      </c>
      <c r="M554">
        <f>IFERROR(VLOOKUP(A554,'Ống miền Nam'!$A$7:$I$120,8,0),0)</f>
        <v>0</v>
      </c>
      <c r="N554">
        <f>IFERROR(VLOOKUP(A554,'Van vòi'!$A$6:$G$97,7,0),0)</f>
        <v>0</v>
      </c>
      <c r="O554">
        <f>IFERROR(VLOOKUP(A554,'Ống luồn dây điện'!$A$7:$I$26,8,0),0)</f>
        <v>0</v>
      </c>
      <c r="P554">
        <f>IFERROR(VLOOKUP(B554,'PK HDPE'!$A$6:$H$13,7,0),0)</f>
        <v>0</v>
      </c>
      <c r="R554" s="4">
        <f t="shared" si="26"/>
        <v>0</v>
      </c>
      <c r="S554" s="252">
        <v>0.1</v>
      </c>
      <c r="T554">
        <f t="shared" si="27"/>
        <v>0</v>
      </c>
      <c r="U554" s="4">
        <f t="shared" si="28"/>
        <v>0</v>
      </c>
      <c r="V554" s="4">
        <f>VLOOKUP(B554,[2]DG!$C$2:$E$6048,3,0)-R554</f>
        <v>596300</v>
      </c>
      <c r="W554" t="str">
        <f>VLOOKUP(A554,'[3]Danh mục full'!$A$4:$A$1739,1,0)</f>
        <v>21C21315</v>
      </c>
    </row>
    <row r="555" spans="1:23" x14ac:dyDescent="0.25">
      <c r="A555" t="s">
        <v>983</v>
      </c>
      <c r="B555" t="s">
        <v>985</v>
      </c>
      <c r="C555" t="s">
        <v>986</v>
      </c>
      <c r="D555" s="1">
        <v>39534690</v>
      </c>
      <c r="E555" s="1" t="s">
        <v>2356</v>
      </c>
      <c r="F555" s="1" t="s">
        <v>2357</v>
      </c>
      <c r="G555" s="1">
        <f>IFERROR(VLOOKUP(A555,'Phụ kiện PPR'!$A$6:$H$533,7,0),0)</f>
        <v>0</v>
      </c>
      <c r="H555" s="1">
        <f>IFERROR(VLOOKUP(A555,'Ống PPR'!$A$6:$I$90,8,0),0)</f>
        <v>0</v>
      </c>
      <c r="I555">
        <f>IFERROR(VLOOKUP(A555,'Ống HDPE'!$A$7:$I$7905,8,0),0)</f>
        <v>0</v>
      </c>
      <c r="J555">
        <f>IFERROR(VLOOKUP(A555,'Ống Dismy'!$A$6:$M$1900,14,0),0)</f>
        <v>0</v>
      </c>
      <c r="K555">
        <f>IFERROR(VLOOKUP(A555,CP!$A$7:$J$16000,12,0),0)</f>
        <v>0</v>
      </c>
      <c r="L555">
        <f>IFERROR(VLOOKUP(A555,'Phụ kiện PVC'!$A$5:$I$465,10,0),0)</f>
        <v>0</v>
      </c>
      <c r="M555">
        <f>IFERROR(VLOOKUP(A555,'Ống miền Nam'!$A$7:$I$120,8,0),0)</f>
        <v>0</v>
      </c>
      <c r="N555">
        <f>IFERROR(VLOOKUP(A555,'Van vòi'!$A$6:$G$97,7,0),0)</f>
        <v>0</v>
      </c>
      <c r="O555">
        <f>IFERROR(VLOOKUP(A555,'Ống luồn dây điện'!$A$7:$I$26,8,0),0)</f>
        <v>0</v>
      </c>
      <c r="P555">
        <f>IFERROR(VLOOKUP(B555,'PK HDPE'!$A$6:$H$13,7,0),0)</f>
        <v>0</v>
      </c>
      <c r="R555" s="4">
        <f t="shared" si="26"/>
        <v>0</v>
      </c>
      <c r="S555" s="252">
        <v>0.1</v>
      </c>
      <c r="T555">
        <f t="shared" si="27"/>
        <v>0</v>
      </c>
      <c r="U555" s="4">
        <f t="shared" si="28"/>
        <v>0</v>
      </c>
      <c r="V555" s="4" t="e">
        <f>VLOOKUP(B555,[2]DG!$C$2:$E$6048,3,0)-R555</f>
        <v>#N/A</v>
      </c>
      <c r="W555" t="str">
        <f>VLOOKUP(A555,'[3]Danh mục full'!$A$4:$A$1739,1,0)</f>
        <v>21C21315</v>
      </c>
    </row>
    <row r="556" spans="1:23" x14ac:dyDescent="0.25">
      <c r="A556" t="s">
        <v>987</v>
      </c>
      <c r="B556" t="s">
        <v>987</v>
      </c>
      <c r="C556" t="s">
        <v>988</v>
      </c>
      <c r="D556" s="1">
        <v>11759858144.860001</v>
      </c>
      <c r="E556" s="1" t="s">
        <v>2356</v>
      </c>
      <c r="F556" s="1" t="s">
        <v>2357</v>
      </c>
      <c r="G556" s="1">
        <f>IFERROR(VLOOKUP(A556,'Phụ kiện PPR'!$A$6:$H$533,7,0),0)</f>
        <v>0</v>
      </c>
      <c r="H556" s="1">
        <f>IFERROR(VLOOKUP(A556,'Ống PPR'!$A$6:$I$90,8,0),0)</f>
        <v>0</v>
      </c>
      <c r="I556">
        <f>IFERROR(VLOOKUP(A556,'Ống HDPE'!$A$7:$I$7905,8,0),0)</f>
        <v>0</v>
      </c>
      <c r="J556">
        <f>IFERROR(VLOOKUP(A556,'Ống Dismy'!$A$6:$M$1900,14,0),0)</f>
        <v>0</v>
      </c>
      <c r="K556">
        <f>IFERROR(VLOOKUP(A556,CP!$A$7:$J$16000,12,0),0)</f>
        <v>0</v>
      </c>
      <c r="L556">
        <f>IFERROR(VLOOKUP(A556,'Phụ kiện PVC'!$A$5:$I$465,10,0),0)</f>
        <v>0</v>
      </c>
      <c r="M556">
        <f>IFERROR(VLOOKUP(A556,'Ống miền Nam'!$A$7:$I$120,8,0),0)</f>
        <v>0</v>
      </c>
      <c r="N556">
        <f>IFERROR(VLOOKUP(A556,'Van vòi'!$A$6:$G$97,7,0),0)</f>
        <v>0</v>
      </c>
      <c r="O556">
        <f>IFERROR(VLOOKUP(A556,'Ống luồn dây điện'!$A$7:$I$26,8,0),0)</f>
        <v>0</v>
      </c>
      <c r="P556">
        <f>IFERROR(VLOOKUP(B556,'PK HDPE'!$A$6:$H$13,7,0),0)</f>
        <v>0</v>
      </c>
      <c r="R556" s="4">
        <f t="shared" si="26"/>
        <v>0</v>
      </c>
      <c r="S556" s="252">
        <v>0.1</v>
      </c>
      <c r="T556">
        <f t="shared" si="27"/>
        <v>0</v>
      </c>
      <c r="U556" s="4">
        <f t="shared" si="28"/>
        <v>0</v>
      </c>
      <c r="V556" s="4">
        <f>VLOOKUP(B556,[2]DG!$C$2:$E$6048,3,0)-R556</f>
        <v>89100</v>
      </c>
      <c r="W556" t="str">
        <f>VLOOKUP(A556,'[3]Danh mục full'!$A$4:$A$1739,1,0)</f>
        <v>21C22110</v>
      </c>
    </row>
    <row r="557" spans="1:23" x14ac:dyDescent="0.25">
      <c r="A557" t="s">
        <v>989</v>
      </c>
      <c r="B557" t="s">
        <v>989</v>
      </c>
      <c r="C557" t="s">
        <v>990</v>
      </c>
      <c r="D557" s="1">
        <v>971824095.79999995</v>
      </c>
      <c r="E557" s="1" t="s">
        <v>2356</v>
      </c>
      <c r="F557" s="1" t="s">
        <v>2357</v>
      </c>
      <c r="G557" s="1">
        <f>IFERROR(VLOOKUP(A557,'Phụ kiện PPR'!$A$6:$H$533,7,0),0)</f>
        <v>0</v>
      </c>
      <c r="H557" s="1">
        <f>IFERROR(VLOOKUP(A557,'Ống PPR'!$A$6:$I$90,8,0),0)</f>
        <v>0</v>
      </c>
      <c r="I557">
        <f>IFERROR(VLOOKUP(A557,'Ống HDPE'!$A$7:$I$7905,8,0),0)</f>
        <v>0</v>
      </c>
      <c r="J557">
        <f>IFERROR(VLOOKUP(A557,'Ống Dismy'!$A$6:$M$1900,14,0),0)</f>
        <v>0</v>
      </c>
      <c r="K557">
        <f>IFERROR(VLOOKUP(A557,CP!$A$7:$J$16000,12,0),0)</f>
        <v>0</v>
      </c>
      <c r="L557">
        <f>IFERROR(VLOOKUP(A557,'Phụ kiện PVC'!$A$5:$I$465,10,0),0)</f>
        <v>0</v>
      </c>
      <c r="M557">
        <f>IFERROR(VLOOKUP(A557,'Ống miền Nam'!$A$7:$I$120,8,0),0)</f>
        <v>0</v>
      </c>
      <c r="N557">
        <f>IFERROR(VLOOKUP(A557,'Van vòi'!$A$6:$G$97,7,0),0)</f>
        <v>0</v>
      </c>
      <c r="O557">
        <f>IFERROR(VLOOKUP(A557,'Ống luồn dây điện'!$A$7:$I$26,8,0),0)</f>
        <v>0</v>
      </c>
      <c r="P557">
        <f>IFERROR(VLOOKUP(B557,'PK HDPE'!$A$6:$H$13,7,0),0)</f>
        <v>0</v>
      </c>
      <c r="R557" s="4">
        <f t="shared" si="26"/>
        <v>0</v>
      </c>
      <c r="S557" s="252">
        <v>0.1</v>
      </c>
      <c r="T557">
        <f t="shared" si="27"/>
        <v>0</v>
      </c>
      <c r="U557" s="4">
        <f t="shared" si="28"/>
        <v>0</v>
      </c>
      <c r="V557" s="4">
        <f>VLOOKUP(B557,[2]DG!$C$2:$E$6048,3,0)-R557</f>
        <v>114700</v>
      </c>
      <c r="W557" t="str">
        <f>VLOOKUP(A557,'[3]Danh mục full'!$A$4:$A$1739,1,0)</f>
        <v>21C22125</v>
      </c>
    </row>
    <row r="558" spans="1:23" x14ac:dyDescent="0.25">
      <c r="A558" t="s">
        <v>991</v>
      </c>
      <c r="B558" t="s">
        <v>991</v>
      </c>
      <c r="C558" t="s">
        <v>992</v>
      </c>
      <c r="D558" s="1">
        <v>1844927664</v>
      </c>
      <c r="E558" s="1" t="s">
        <v>2356</v>
      </c>
      <c r="F558" s="1" t="s">
        <v>2357</v>
      </c>
      <c r="G558" s="1">
        <f>IFERROR(VLOOKUP(A558,'Phụ kiện PPR'!$A$6:$H$533,7,0),0)</f>
        <v>0</v>
      </c>
      <c r="H558" s="1">
        <f>IFERROR(VLOOKUP(A558,'Ống PPR'!$A$6:$I$90,8,0),0)</f>
        <v>0</v>
      </c>
      <c r="I558">
        <f>IFERROR(VLOOKUP(A558,'Ống HDPE'!$A$7:$I$7905,8,0),0)</f>
        <v>0</v>
      </c>
      <c r="J558">
        <f>IFERROR(VLOOKUP(A558,'Ống Dismy'!$A$6:$M$1900,14,0),0)</f>
        <v>0</v>
      </c>
      <c r="K558">
        <f>IFERROR(VLOOKUP(A558,CP!$A$7:$J$16000,12,0),0)</f>
        <v>0</v>
      </c>
      <c r="L558">
        <f>IFERROR(VLOOKUP(A558,'Phụ kiện PVC'!$A$5:$I$465,10,0),0)</f>
        <v>0</v>
      </c>
      <c r="M558">
        <f>IFERROR(VLOOKUP(A558,'Ống miền Nam'!$A$7:$I$120,8,0),0)</f>
        <v>0</v>
      </c>
      <c r="N558">
        <f>IFERROR(VLOOKUP(A558,'Van vòi'!$A$6:$G$97,7,0),0)</f>
        <v>0</v>
      </c>
      <c r="O558">
        <f>IFERROR(VLOOKUP(A558,'Ống luồn dây điện'!$A$7:$I$26,8,0),0)</f>
        <v>0</v>
      </c>
      <c r="P558">
        <f>IFERROR(VLOOKUP(B558,'PK HDPE'!$A$6:$H$13,7,0),0)</f>
        <v>0</v>
      </c>
      <c r="R558" s="4">
        <f t="shared" si="26"/>
        <v>0</v>
      </c>
      <c r="S558" s="252">
        <v>0.1</v>
      </c>
      <c r="T558">
        <f t="shared" si="27"/>
        <v>0</v>
      </c>
      <c r="U558" s="4">
        <f t="shared" si="28"/>
        <v>0</v>
      </c>
      <c r="V558" s="4">
        <f>VLOOKUP(B558,[2]DG!$C$2:$E$6048,3,0)-R558</f>
        <v>142600</v>
      </c>
      <c r="W558" t="str">
        <f>VLOOKUP(A558,'[3]Danh mục full'!$A$4:$A$1739,1,0)</f>
        <v>21C22140</v>
      </c>
    </row>
    <row r="559" spans="1:23" x14ac:dyDescent="0.25">
      <c r="A559" t="s">
        <v>993</v>
      </c>
      <c r="B559" t="s">
        <v>993</v>
      </c>
      <c r="C559" t="s">
        <v>994</v>
      </c>
      <c r="D559" s="1">
        <v>2174218493</v>
      </c>
      <c r="E559" s="1" t="s">
        <v>2356</v>
      </c>
      <c r="F559" s="1" t="s">
        <v>2357</v>
      </c>
      <c r="G559" s="1">
        <f>IFERROR(VLOOKUP(A559,'Phụ kiện PPR'!$A$6:$H$533,7,0),0)</f>
        <v>0</v>
      </c>
      <c r="H559" s="1">
        <f>IFERROR(VLOOKUP(A559,'Ống PPR'!$A$6:$I$90,8,0),0)</f>
        <v>0</v>
      </c>
      <c r="I559">
        <f>IFERROR(VLOOKUP(A559,'Ống HDPE'!$A$7:$I$7905,8,0),0)</f>
        <v>0</v>
      </c>
      <c r="J559">
        <f>IFERROR(VLOOKUP(A559,'Ống Dismy'!$A$6:$M$1900,14,0),0)</f>
        <v>0</v>
      </c>
      <c r="K559">
        <f>IFERROR(VLOOKUP(A559,CP!$A$7:$J$16000,12,0),0)</f>
        <v>0</v>
      </c>
      <c r="L559">
        <f>IFERROR(VLOOKUP(A559,'Phụ kiện PVC'!$A$5:$I$465,10,0),0)</f>
        <v>0</v>
      </c>
      <c r="M559">
        <f>IFERROR(VLOOKUP(A559,'Ống miền Nam'!$A$7:$I$120,8,0),0)</f>
        <v>0</v>
      </c>
      <c r="N559">
        <f>IFERROR(VLOOKUP(A559,'Van vòi'!$A$6:$G$97,7,0),0)</f>
        <v>0</v>
      </c>
      <c r="O559">
        <f>IFERROR(VLOOKUP(A559,'Ống luồn dây điện'!$A$7:$I$26,8,0),0)</f>
        <v>0</v>
      </c>
      <c r="P559">
        <f>IFERROR(VLOOKUP(B559,'PK HDPE'!$A$6:$H$13,7,0),0)</f>
        <v>0</v>
      </c>
      <c r="R559" s="4">
        <f t="shared" si="26"/>
        <v>0</v>
      </c>
      <c r="S559" s="252">
        <v>0.1</v>
      </c>
      <c r="T559">
        <f t="shared" si="27"/>
        <v>0</v>
      </c>
      <c r="U559" s="4">
        <f t="shared" si="28"/>
        <v>0</v>
      </c>
      <c r="V559" s="4">
        <f>VLOOKUP(B559,[2]DG!$C$2:$E$6048,3,0)-R559</f>
        <v>184700</v>
      </c>
      <c r="W559" t="str">
        <f>VLOOKUP(A559,'[3]Danh mục full'!$A$4:$A$1739,1,0)</f>
        <v>21C22160</v>
      </c>
    </row>
    <row r="560" spans="1:23" x14ac:dyDescent="0.25">
      <c r="A560" t="s">
        <v>995</v>
      </c>
      <c r="B560" t="s">
        <v>995</v>
      </c>
      <c r="C560" t="s">
        <v>996</v>
      </c>
      <c r="D560" s="1">
        <v>1859616888</v>
      </c>
      <c r="E560" s="1" t="s">
        <v>2356</v>
      </c>
      <c r="F560" s="1" t="s">
        <v>2357</v>
      </c>
      <c r="G560" s="1">
        <f>IFERROR(VLOOKUP(A560,'Phụ kiện PPR'!$A$6:$H$533,7,0),0)</f>
        <v>0</v>
      </c>
      <c r="H560" s="1">
        <f>IFERROR(VLOOKUP(A560,'Ống PPR'!$A$6:$I$90,8,0),0)</f>
        <v>0</v>
      </c>
      <c r="I560">
        <f>IFERROR(VLOOKUP(A560,'Ống HDPE'!$A$7:$I$7905,8,0),0)</f>
        <v>0</v>
      </c>
      <c r="J560">
        <f>IFERROR(VLOOKUP(A560,'Ống Dismy'!$A$6:$M$1900,14,0),0)</f>
        <v>0</v>
      </c>
      <c r="K560">
        <f>IFERROR(VLOOKUP(A560,CP!$A$7:$J$16000,12,0),0)</f>
        <v>0</v>
      </c>
      <c r="L560">
        <f>IFERROR(VLOOKUP(A560,'Phụ kiện PVC'!$A$5:$I$465,10,0),0)</f>
        <v>0</v>
      </c>
      <c r="M560">
        <f>IFERROR(VLOOKUP(A560,'Ống miền Nam'!$A$7:$I$120,8,0),0)</f>
        <v>0</v>
      </c>
      <c r="N560">
        <f>IFERROR(VLOOKUP(A560,'Van vòi'!$A$6:$G$97,7,0),0)</f>
        <v>0</v>
      </c>
      <c r="O560">
        <f>IFERROR(VLOOKUP(A560,'Ống luồn dây điện'!$A$7:$I$26,8,0),0)</f>
        <v>0</v>
      </c>
      <c r="P560">
        <f>IFERROR(VLOOKUP(B560,'PK HDPE'!$A$6:$H$13,7,0),0)</f>
        <v>0</v>
      </c>
      <c r="R560" s="4">
        <f t="shared" si="26"/>
        <v>0</v>
      </c>
      <c r="S560" s="252">
        <v>0.1</v>
      </c>
      <c r="T560">
        <f t="shared" si="27"/>
        <v>0</v>
      </c>
      <c r="U560" s="4">
        <f t="shared" si="28"/>
        <v>0</v>
      </c>
      <c r="V560" s="4">
        <f>VLOOKUP(B560,[2]DG!$C$2:$E$6048,3,0)-R560</f>
        <v>289800</v>
      </c>
      <c r="W560" t="str">
        <f>VLOOKUP(A560,'[3]Danh mục full'!$A$4:$A$1739,1,0)</f>
        <v>21C22200</v>
      </c>
    </row>
    <row r="561" spans="1:23" x14ac:dyDescent="0.25">
      <c r="A561" t="s">
        <v>997</v>
      </c>
      <c r="B561" t="s">
        <v>997</v>
      </c>
      <c r="C561" t="s">
        <v>998</v>
      </c>
      <c r="D561" s="1">
        <v>456156045</v>
      </c>
      <c r="E561" s="1" t="s">
        <v>2356</v>
      </c>
      <c r="F561" s="1" t="s">
        <v>2357</v>
      </c>
      <c r="G561" s="1">
        <f>IFERROR(VLOOKUP(A561,'Phụ kiện PPR'!$A$6:$H$533,7,0),0)</f>
        <v>0</v>
      </c>
      <c r="H561" s="1">
        <f>IFERROR(VLOOKUP(A561,'Ống PPR'!$A$6:$I$90,8,0),0)</f>
        <v>0</v>
      </c>
      <c r="I561">
        <f>IFERROR(VLOOKUP(A561,'Ống HDPE'!$A$7:$I$7905,8,0),0)</f>
        <v>0</v>
      </c>
      <c r="J561">
        <f>IFERROR(VLOOKUP(A561,'Ống Dismy'!$A$6:$M$1900,14,0),0)</f>
        <v>0</v>
      </c>
      <c r="K561">
        <f>IFERROR(VLOOKUP(A561,CP!$A$7:$J$16000,12,0),0)</f>
        <v>0</v>
      </c>
      <c r="L561">
        <f>IFERROR(VLOOKUP(A561,'Phụ kiện PVC'!$A$5:$I$465,10,0),0)</f>
        <v>0</v>
      </c>
      <c r="M561">
        <f>IFERROR(VLOOKUP(A561,'Ống miền Nam'!$A$7:$I$120,8,0),0)</f>
        <v>0</v>
      </c>
      <c r="N561">
        <f>IFERROR(VLOOKUP(A561,'Van vòi'!$A$6:$G$97,7,0),0)</f>
        <v>0</v>
      </c>
      <c r="O561">
        <f>IFERROR(VLOOKUP(A561,'Ống luồn dây điện'!$A$7:$I$26,8,0),0)</f>
        <v>0</v>
      </c>
      <c r="P561">
        <f>IFERROR(VLOOKUP(B561,'PK HDPE'!$A$6:$H$13,7,0),0)</f>
        <v>0</v>
      </c>
      <c r="R561" s="4">
        <f t="shared" si="26"/>
        <v>0</v>
      </c>
      <c r="S561" s="252">
        <v>0.1</v>
      </c>
      <c r="T561">
        <f t="shared" si="27"/>
        <v>0</v>
      </c>
      <c r="U561" s="4">
        <f t="shared" si="28"/>
        <v>0</v>
      </c>
      <c r="V561" s="4">
        <f>VLOOKUP(B561,[2]DG!$C$2:$E$6048,3,0)-R561</f>
        <v>466300</v>
      </c>
      <c r="W561" t="str">
        <f>VLOOKUP(A561,'[3]Danh mục full'!$A$4:$A$1739,1,0)</f>
        <v>21C22250</v>
      </c>
    </row>
    <row r="562" spans="1:23" x14ac:dyDescent="0.25">
      <c r="A562" t="s">
        <v>999</v>
      </c>
      <c r="B562" t="s">
        <v>999</v>
      </c>
      <c r="C562" t="s">
        <v>1000</v>
      </c>
      <c r="D562" s="1">
        <v>6194155</v>
      </c>
      <c r="E562" s="1" t="s">
        <v>2356</v>
      </c>
      <c r="F562" s="1" t="s">
        <v>2357</v>
      </c>
      <c r="G562" s="1">
        <f>IFERROR(VLOOKUP(A562,'Phụ kiện PPR'!$A$6:$H$533,7,0),0)</f>
        <v>0</v>
      </c>
      <c r="H562" s="1">
        <f>IFERROR(VLOOKUP(A562,'Ống PPR'!$A$6:$I$90,8,0),0)</f>
        <v>0</v>
      </c>
      <c r="I562">
        <f>IFERROR(VLOOKUP(A562,'Ống HDPE'!$A$7:$I$7905,8,0),0)</f>
        <v>0</v>
      </c>
      <c r="J562">
        <f>IFERROR(VLOOKUP(A562,'Ống Dismy'!$A$6:$M$1900,14,0),0)</f>
        <v>0</v>
      </c>
      <c r="K562">
        <f>IFERROR(VLOOKUP(A562,CP!$A$7:$J$16000,12,0),0)</f>
        <v>0</v>
      </c>
      <c r="L562">
        <f>IFERROR(VLOOKUP(A562,'Phụ kiện PVC'!$A$5:$I$465,10,0),0)</f>
        <v>0</v>
      </c>
      <c r="M562">
        <f>IFERROR(VLOOKUP(A562,'Ống miền Nam'!$A$7:$I$120,8,0),0)</f>
        <v>0</v>
      </c>
      <c r="N562">
        <f>IFERROR(VLOOKUP(A562,'Van vòi'!$A$6:$G$97,7,0),0)</f>
        <v>0</v>
      </c>
      <c r="O562">
        <f>IFERROR(VLOOKUP(A562,'Ống luồn dây điện'!$A$7:$I$26,8,0),0)</f>
        <v>0</v>
      </c>
      <c r="P562">
        <f>IFERROR(VLOOKUP(B562,'PK HDPE'!$A$6:$H$13,7,0),0)</f>
        <v>0</v>
      </c>
      <c r="R562" s="4">
        <f t="shared" si="26"/>
        <v>0</v>
      </c>
      <c r="S562" s="252">
        <v>0.1</v>
      </c>
      <c r="T562">
        <f t="shared" si="27"/>
        <v>0</v>
      </c>
      <c r="U562" s="4">
        <f t="shared" si="28"/>
        <v>0</v>
      </c>
      <c r="V562" s="4">
        <f>VLOOKUP(B562,[2]DG!$C$2:$E$6048,3,0)-R562</f>
        <v>559800</v>
      </c>
      <c r="W562" t="str">
        <f>VLOOKUP(A562,'[3]Danh mục full'!$A$4:$A$1739,1,0)</f>
        <v>21C22280</v>
      </c>
    </row>
    <row r="563" spans="1:23" x14ac:dyDescent="0.25">
      <c r="A563" t="s">
        <v>1001</v>
      </c>
      <c r="B563" t="s">
        <v>1001</v>
      </c>
      <c r="C563" t="s">
        <v>1002</v>
      </c>
      <c r="D563" s="1">
        <v>791642139</v>
      </c>
      <c r="E563" s="1" t="s">
        <v>2356</v>
      </c>
      <c r="F563" s="1" t="s">
        <v>2357</v>
      </c>
      <c r="G563" s="1">
        <f>IFERROR(VLOOKUP(A563,'Phụ kiện PPR'!$A$6:$H$533,7,0),0)</f>
        <v>0</v>
      </c>
      <c r="H563" s="1">
        <f>IFERROR(VLOOKUP(A563,'Ống PPR'!$A$6:$I$90,8,0),0)</f>
        <v>0</v>
      </c>
      <c r="I563">
        <f>IFERROR(VLOOKUP(A563,'Ống HDPE'!$A$7:$I$7905,8,0),0)</f>
        <v>0</v>
      </c>
      <c r="J563">
        <f>IFERROR(VLOOKUP(A563,'Ống Dismy'!$A$6:$M$1900,14,0),0)</f>
        <v>0</v>
      </c>
      <c r="K563">
        <f>IFERROR(VLOOKUP(A563,CP!$A$7:$J$16000,12,0),0)</f>
        <v>0</v>
      </c>
      <c r="L563">
        <f>IFERROR(VLOOKUP(A563,'Phụ kiện PVC'!$A$5:$I$465,10,0),0)</f>
        <v>0</v>
      </c>
      <c r="M563">
        <f>IFERROR(VLOOKUP(A563,'Ống miền Nam'!$A$7:$I$120,8,0),0)</f>
        <v>0</v>
      </c>
      <c r="N563">
        <f>IFERROR(VLOOKUP(A563,'Van vòi'!$A$6:$G$97,7,0),0)</f>
        <v>0</v>
      </c>
      <c r="O563">
        <f>IFERROR(VLOOKUP(A563,'Ống luồn dây điện'!$A$7:$I$26,8,0),0)</f>
        <v>0</v>
      </c>
      <c r="P563">
        <f>IFERROR(VLOOKUP(B563,'PK HDPE'!$A$6:$H$13,7,0),0)</f>
        <v>0</v>
      </c>
      <c r="R563" s="4">
        <f t="shared" si="26"/>
        <v>0</v>
      </c>
      <c r="S563" s="252">
        <v>0.1</v>
      </c>
      <c r="T563">
        <f t="shared" si="27"/>
        <v>0</v>
      </c>
      <c r="U563" s="4">
        <f t="shared" si="28"/>
        <v>0</v>
      </c>
      <c r="V563" s="4">
        <f>VLOOKUP(B563,[2]DG!$C$2:$E$6048,3,0)-R563</f>
        <v>715400</v>
      </c>
      <c r="W563" t="str">
        <f>VLOOKUP(A563,'[3]Danh mục full'!$A$4:$A$1739,1,0)</f>
        <v>21C22315</v>
      </c>
    </row>
    <row r="564" spans="1:23" x14ac:dyDescent="0.25">
      <c r="A564" t="s">
        <v>1003</v>
      </c>
      <c r="B564" t="s">
        <v>1003</v>
      </c>
      <c r="C564" t="s">
        <v>1004</v>
      </c>
      <c r="D564" s="1">
        <v>87575337</v>
      </c>
      <c r="E564" s="1" t="s">
        <v>2356</v>
      </c>
      <c r="F564" s="1" t="s">
        <v>2357</v>
      </c>
      <c r="G564" s="1">
        <f>IFERROR(VLOOKUP(A564,'Phụ kiện PPR'!$A$6:$H$533,7,0),0)</f>
        <v>0</v>
      </c>
      <c r="H564" s="1">
        <f>IFERROR(VLOOKUP(A564,'Ống PPR'!$A$6:$I$90,8,0),0)</f>
        <v>0</v>
      </c>
      <c r="I564">
        <f>IFERROR(VLOOKUP(A564,'Ống HDPE'!$A$7:$I$7905,8,0),0)</f>
        <v>0</v>
      </c>
      <c r="J564">
        <f>IFERROR(VLOOKUP(A564,'Ống Dismy'!$A$6:$M$1900,14,0),0)</f>
        <v>0</v>
      </c>
      <c r="K564">
        <f>IFERROR(VLOOKUP(A564,CP!$A$7:$J$16000,12,0),0)</f>
        <v>0</v>
      </c>
      <c r="L564">
        <f>IFERROR(VLOOKUP(A564,'Phụ kiện PVC'!$A$5:$I$465,10,0),0)</f>
        <v>0</v>
      </c>
      <c r="M564">
        <f>IFERROR(VLOOKUP(A564,'Ống miền Nam'!$A$7:$I$120,8,0),0)</f>
        <v>0</v>
      </c>
      <c r="N564">
        <f>IFERROR(VLOOKUP(A564,'Van vòi'!$A$6:$G$97,7,0),0)</f>
        <v>0</v>
      </c>
      <c r="O564">
        <f>IFERROR(VLOOKUP(A564,'Ống luồn dây điện'!$A$7:$I$26,8,0),0)</f>
        <v>0</v>
      </c>
      <c r="P564">
        <f>IFERROR(VLOOKUP(B564,'PK HDPE'!$A$6:$H$13,7,0),0)</f>
        <v>0</v>
      </c>
      <c r="R564" s="4">
        <f t="shared" si="26"/>
        <v>0</v>
      </c>
      <c r="S564" s="252">
        <v>0.1</v>
      </c>
      <c r="T564">
        <f t="shared" si="27"/>
        <v>0</v>
      </c>
      <c r="U564" s="4">
        <f t="shared" si="28"/>
        <v>0</v>
      </c>
      <c r="V564" s="4">
        <f>VLOOKUP(B564,[2]DG!$C$2:$E$6048,3,0)-R564</f>
        <v>2909900</v>
      </c>
      <c r="W564" t="str">
        <f>VLOOKUP(A564,'[3]Danh mục full'!$A$4:$A$1739,1,0)</f>
        <v>21C22630</v>
      </c>
    </row>
    <row r="565" spans="1:23" x14ac:dyDescent="0.25">
      <c r="A565" t="s">
        <v>1005</v>
      </c>
      <c r="B565" t="s">
        <v>1005</v>
      </c>
      <c r="C565" t="s">
        <v>1006</v>
      </c>
      <c r="D565" s="1">
        <v>1947556910</v>
      </c>
      <c r="E565" s="1" t="s">
        <v>2356</v>
      </c>
      <c r="F565" s="1" t="s">
        <v>2357</v>
      </c>
      <c r="G565" s="1">
        <f>IFERROR(VLOOKUP(A565,'Phụ kiện PPR'!$A$6:$H$533,7,0),0)</f>
        <v>0</v>
      </c>
      <c r="H565" s="1">
        <f>IFERROR(VLOOKUP(A565,'Ống PPR'!$A$6:$I$90,8,0),0)</f>
        <v>0</v>
      </c>
      <c r="I565">
        <f>IFERROR(VLOOKUP(A565,'Ống HDPE'!$A$7:$I$7905,8,0),0)</f>
        <v>0</v>
      </c>
      <c r="J565">
        <f>IFERROR(VLOOKUP(A565,'Ống Dismy'!$A$6:$M$1900,14,0),0)</f>
        <v>0</v>
      </c>
      <c r="K565">
        <f>IFERROR(VLOOKUP(A565,CP!$A$7:$J$16000,12,0),0)</f>
        <v>0</v>
      </c>
      <c r="L565">
        <f>IFERROR(VLOOKUP(A565,'Phụ kiện PVC'!$A$5:$I$465,10,0),0)</f>
        <v>0</v>
      </c>
      <c r="M565">
        <f>IFERROR(VLOOKUP(A565,'Ống miền Nam'!$A$7:$I$120,8,0),0)</f>
        <v>0</v>
      </c>
      <c r="N565">
        <f>IFERROR(VLOOKUP(A565,'Van vòi'!$A$6:$G$97,7,0),0)</f>
        <v>0</v>
      </c>
      <c r="O565">
        <f>IFERROR(VLOOKUP(A565,'Ống luồn dây điện'!$A$7:$I$26,8,0),0)</f>
        <v>0</v>
      </c>
      <c r="P565">
        <f>IFERROR(VLOOKUP(B565,'PK HDPE'!$A$6:$H$13,7,0),0)</f>
        <v>0</v>
      </c>
      <c r="R565" s="4">
        <f t="shared" si="26"/>
        <v>0</v>
      </c>
      <c r="S565" s="252">
        <v>0.1</v>
      </c>
      <c r="T565">
        <f t="shared" si="27"/>
        <v>0</v>
      </c>
      <c r="U565" s="4">
        <f t="shared" si="28"/>
        <v>0</v>
      </c>
      <c r="V565" s="4">
        <f>VLOOKUP(B565,[2]DG!$C$2:$E$6048,3,0)-R565</f>
        <v>124800</v>
      </c>
      <c r="W565" t="str">
        <f>VLOOKUP(A565,'[3]Danh mục full'!$A$4:$A$1739,1,0)</f>
        <v>21C23110</v>
      </c>
    </row>
    <row r="566" spans="1:23" x14ac:dyDescent="0.25">
      <c r="A566" t="s">
        <v>1007</v>
      </c>
      <c r="B566" t="s">
        <v>1007</v>
      </c>
      <c r="C566" t="s">
        <v>1008</v>
      </c>
      <c r="D566" s="1">
        <v>238687833</v>
      </c>
      <c r="E566" s="1" t="s">
        <v>2356</v>
      </c>
      <c r="F566" s="1" t="s">
        <v>2357</v>
      </c>
      <c r="G566" s="1">
        <f>IFERROR(VLOOKUP(A566,'Phụ kiện PPR'!$A$6:$H$533,7,0),0)</f>
        <v>0</v>
      </c>
      <c r="H566" s="1">
        <f>IFERROR(VLOOKUP(A566,'Ống PPR'!$A$6:$I$90,8,0),0)</f>
        <v>0</v>
      </c>
      <c r="I566">
        <f>IFERROR(VLOOKUP(A566,'Ống HDPE'!$A$7:$I$7905,8,0),0)</f>
        <v>0</v>
      </c>
      <c r="J566">
        <f>IFERROR(VLOOKUP(A566,'Ống Dismy'!$A$6:$M$1900,14,0),0)</f>
        <v>0</v>
      </c>
      <c r="K566">
        <f>IFERROR(VLOOKUP(A566,CP!$A$7:$J$16000,12,0),0)</f>
        <v>0</v>
      </c>
      <c r="L566">
        <f>IFERROR(VLOOKUP(A566,'Phụ kiện PVC'!$A$5:$I$465,10,0),0)</f>
        <v>0</v>
      </c>
      <c r="M566">
        <f>IFERROR(VLOOKUP(A566,'Ống miền Nam'!$A$7:$I$120,8,0),0)</f>
        <v>0</v>
      </c>
      <c r="N566">
        <f>IFERROR(VLOOKUP(A566,'Van vòi'!$A$6:$G$97,7,0),0)</f>
        <v>0</v>
      </c>
      <c r="O566">
        <f>IFERROR(VLOOKUP(A566,'Ống luồn dây điện'!$A$7:$I$26,8,0),0)</f>
        <v>0</v>
      </c>
      <c r="P566">
        <f>IFERROR(VLOOKUP(B566,'PK HDPE'!$A$6:$H$13,7,0),0)</f>
        <v>0</v>
      </c>
      <c r="R566" s="4">
        <f t="shared" si="26"/>
        <v>0</v>
      </c>
      <c r="S566" s="252">
        <v>0.1</v>
      </c>
      <c r="T566">
        <f t="shared" si="27"/>
        <v>0</v>
      </c>
      <c r="U566" s="4">
        <f t="shared" si="28"/>
        <v>0</v>
      </c>
      <c r="V566" s="4">
        <f>VLOOKUP(B566,[2]DG!$C$2:$E$6048,3,0)-R566</f>
        <v>145500</v>
      </c>
      <c r="W566" t="str">
        <f>VLOOKUP(A566,'[3]Danh mục full'!$A$4:$A$1739,1,0)</f>
        <v>21C23125</v>
      </c>
    </row>
    <row r="567" spans="1:23" x14ac:dyDescent="0.25">
      <c r="A567" t="s">
        <v>1009</v>
      </c>
      <c r="B567" t="s">
        <v>1009</v>
      </c>
      <c r="C567" t="s">
        <v>1010</v>
      </c>
      <c r="D567" s="1">
        <v>528477160</v>
      </c>
      <c r="E567" s="1" t="s">
        <v>2356</v>
      </c>
      <c r="F567" s="1" t="s">
        <v>2357</v>
      </c>
      <c r="G567" s="1">
        <f>IFERROR(VLOOKUP(A567,'Phụ kiện PPR'!$A$6:$H$533,7,0),0)</f>
        <v>0</v>
      </c>
      <c r="H567" s="1">
        <f>IFERROR(VLOOKUP(A567,'Ống PPR'!$A$6:$I$90,8,0),0)</f>
        <v>0</v>
      </c>
      <c r="I567">
        <f>IFERROR(VLOOKUP(A567,'Ống HDPE'!$A$7:$I$7905,8,0),0)</f>
        <v>0</v>
      </c>
      <c r="J567">
        <f>IFERROR(VLOOKUP(A567,'Ống Dismy'!$A$6:$M$1900,14,0),0)</f>
        <v>0</v>
      </c>
      <c r="K567">
        <f>IFERROR(VLOOKUP(A567,CP!$A$7:$J$16000,12,0),0)</f>
        <v>0</v>
      </c>
      <c r="L567">
        <f>IFERROR(VLOOKUP(A567,'Phụ kiện PVC'!$A$5:$I$465,10,0),0)</f>
        <v>0</v>
      </c>
      <c r="M567">
        <f>IFERROR(VLOOKUP(A567,'Ống miền Nam'!$A$7:$I$120,8,0),0)</f>
        <v>0</v>
      </c>
      <c r="N567">
        <f>IFERROR(VLOOKUP(A567,'Van vòi'!$A$6:$G$97,7,0),0)</f>
        <v>0</v>
      </c>
      <c r="O567">
        <f>IFERROR(VLOOKUP(A567,'Ống luồn dây điện'!$A$7:$I$26,8,0),0)</f>
        <v>0</v>
      </c>
      <c r="P567">
        <f>IFERROR(VLOOKUP(B567,'PK HDPE'!$A$6:$H$13,7,0),0)</f>
        <v>0</v>
      </c>
      <c r="R567" s="4">
        <f t="shared" si="26"/>
        <v>0</v>
      </c>
      <c r="S567" s="252">
        <v>0.1</v>
      </c>
      <c r="T567">
        <f t="shared" si="27"/>
        <v>0</v>
      </c>
      <c r="U567" s="4">
        <f t="shared" si="28"/>
        <v>0</v>
      </c>
      <c r="V567" s="4">
        <f>VLOOKUP(B567,[2]DG!$C$2:$E$6048,3,0)-R567</f>
        <v>190800</v>
      </c>
      <c r="W567" t="str">
        <f>VLOOKUP(A567,'[3]Danh mục full'!$A$4:$A$1739,1,0)</f>
        <v>21C23140</v>
      </c>
    </row>
    <row r="568" spans="1:23" x14ac:dyDescent="0.25">
      <c r="A568" t="s">
        <v>1011</v>
      </c>
      <c r="B568" t="s">
        <v>1011</v>
      </c>
      <c r="C568" t="s">
        <v>1012</v>
      </c>
      <c r="D568" s="1">
        <v>1275449999.4000001</v>
      </c>
      <c r="E568" s="1" t="s">
        <v>2356</v>
      </c>
      <c r="F568" s="1" t="s">
        <v>2357</v>
      </c>
      <c r="G568" s="1">
        <f>IFERROR(VLOOKUP(A568,'Phụ kiện PPR'!$A$6:$H$533,7,0),0)</f>
        <v>0</v>
      </c>
      <c r="H568" s="1">
        <f>IFERROR(VLOOKUP(A568,'Ống PPR'!$A$6:$I$90,8,0),0)</f>
        <v>0</v>
      </c>
      <c r="I568">
        <f>IFERROR(VLOOKUP(A568,'Ống HDPE'!$A$7:$I$7905,8,0),0)</f>
        <v>0</v>
      </c>
      <c r="J568">
        <f>IFERROR(VLOOKUP(A568,'Ống Dismy'!$A$6:$M$1900,14,0),0)</f>
        <v>0</v>
      </c>
      <c r="K568">
        <f>IFERROR(VLOOKUP(A568,CP!$A$7:$J$16000,12,0),0)</f>
        <v>0</v>
      </c>
      <c r="L568">
        <f>IFERROR(VLOOKUP(A568,'Phụ kiện PVC'!$A$5:$I$465,10,0),0)</f>
        <v>0</v>
      </c>
      <c r="M568">
        <f>IFERROR(VLOOKUP(A568,'Ống miền Nam'!$A$7:$I$120,8,0),0)</f>
        <v>0</v>
      </c>
      <c r="N568">
        <f>IFERROR(VLOOKUP(A568,'Van vòi'!$A$6:$G$97,7,0),0)</f>
        <v>0</v>
      </c>
      <c r="O568">
        <f>IFERROR(VLOOKUP(A568,'Ống luồn dây điện'!$A$7:$I$26,8,0),0)</f>
        <v>0</v>
      </c>
      <c r="P568">
        <f>IFERROR(VLOOKUP(B568,'PK HDPE'!$A$6:$H$13,7,0),0)</f>
        <v>0</v>
      </c>
      <c r="R568" s="4">
        <f t="shared" si="26"/>
        <v>0</v>
      </c>
      <c r="S568" s="252">
        <v>0.1</v>
      </c>
      <c r="T568">
        <f t="shared" si="27"/>
        <v>0</v>
      </c>
      <c r="U568" s="4">
        <f t="shared" si="28"/>
        <v>0</v>
      </c>
      <c r="V568" s="4">
        <f>VLOOKUP(B568,[2]DG!$C$2:$E$6048,3,0)-R568</f>
        <v>238900</v>
      </c>
      <c r="W568" t="str">
        <f>VLOOKUP(A568,'[3]Danh mục full'!$A$4:$A$1739,1,0)</f>
        <v>21C23160</v>
      </c>
    </row>
    <row r="569" spans="1:23" x14ac:dyDescent="0.25">
      <c r="A569" t="s">
        <v>1013</v>
      </c>
      <c r="B569" t="s">
        <v>1013</v>
      </c>
      <c r="C569" t="s">
        <v>1014</v>
      </c>
      <c r="D569" s="1">
        <v>1511624088</v>
      </c>
      <c r="E569" s="1" t="s">
        <v>2356</v>
      </c>
      <c r="F569" s="1" t="s">
        <v>2357</v>
      </c>
      <c r="G569" s="1">
        <f>IFERROR(VLOOKUP(A569,'Phụ kiện PPR'!$A$6:$H$533,7,0),0)</f>
        <v>0</v>
      </c>
      <c r="H569" s="1">
        <f>IFERROR(VLOOKUP(A569,'Ống PPR'!$A$6:$I$90,8,0),0)</f>
        <v>0</v>
      </c>
      <c r="I569">
        <f>IFERROR(VLOOKUP(A569,'Ống HDPE'!$A$7:$I$7905,8,0),0)</f>
        <v>0</v>
      </c>
      <c r="J569">
        <f>IFERROR(VLOOKUP(A569,'Ống Dismy'!$A$6:$M$1900,14,0),0)</f>
        <v>0</v>
      </c>
      <c r="K569">
        <f>IFERROR(VLOOKUP(A569,CP!$A$7:$J$16000,12,0),0)</f>
        <v>0</v>
      </c>
      <c r="L569">
        <f>IFERROR(VLOOKUP(A569,'Phụ kiện PVC'!$A$5:$I$465,10,0),0)</f>
        <v>0</v>
      </c>
      <c r="M569">
        <f>IFERROR(VLOOKUP(A569,'Ống miền Nam'!$A$7:$I$120,8,0),0)</f>
        <v>0</v>
      </c>
      <c r="N569">
        <f>IFERROR(VLOOKUP(A569,'Van vòi'!$A$6:$G$97,7,0),0)</f>
        <v>0</v>
      </c>
      <c r="O569">
        <f>IFERROR(VLOOKUP(A569,'Ống luồn dây điện'!$A$7:$I$26,8,0),0)</f>
        <v>0</v>
      </c>
      <c r="P569">
        <f>IFERROR(VLOOKUP(B569,'PK HDPE'!$A$6:$H$13,7,0),0)</f>
        <v>0</v>
      </c>
      <c r="R569" s="4">
        <f t="shared" si="26"/>
        <v>0</v>
      </c>
      <c r="S569" s="252">
        <v>0.1</v>
      </c>
      <c r="T569">
        <f t="shared" si="27"/>
        <v>0</v>
      </c>
      <c r="U569" s="4">
        <f t="shared" si="28"/>
        <v>0</v>
      </c>
      <c r="V569" s="4">
        <f>VLOOKUP(B569,[2]DG!$C$2:$E$6048,3,0)-R569</f>
        <v>369700</v>
      </c>
      <c r="W569" t="str">
        <f>VLOOKUP(A569,'[3]Danh mục full'!$A$4:$A$1739,1,0)</f>
        <v>21C23200</v>
      </c>
    </row>
    <row r="570" spans="1:23" x14ac:dyDescent="0.25">
      <c r="A570" t="s">
        <v>1015</v>
      </c>
      <c r="B570" t="s">
        <v>1015</v>
      </c>
      <c r="C570" t="s">
        <v>1016</v>
      </c>
      <c r="D570" s="1">
        <v>539149228</v>
      </c>
      <c r="E570" s="1" t="s">
        <v>2356</v>
      </c>
      <c r="F570" s="1" t="s">
        <v>2357</v>
      </c>
      <c r="G570" s="1">
        <f>IFERROR(VLOOKUP(A570,'Phụ kiện PPR'!$A$6:$H$533,7,0),0)</f>
        <v>0</v>
      </c>
      <c r="H570" s="1">
        <f>IFERROR(VLOOKUP(A570,'Ống PPR'!$A$6:$I$90,8,0),0)</f>
        <v>0</v>
      </c>
      <c r="I570">
        <f>IFERROR(VLOOKUP(A570,'Ống HDPE'!$A$7:$I$7905,8,0),0)</f>
        <v>0</v>
      </c>
      <c r="J570">
        <f>IFERROR(VLOOKUP(A570,'Ống Dismy'!$A$6:$M$1900,14,0),0)</f>
        <v>0</v>
      </c>
      <c r="K570">
        <f>IFERROR(VLOOKUP(A570,CP!$A$7:$J$16000,12,0),0)</f>
        <v>0</v>
      </c>
      <c r="L570">
        <f>IFERROR(VLOOKUP(A570,'Phụ kiện PVC'!$A$5:$I$465,10,0),0)</f>
        <v>0</v>
      </c>
      <c r="M570">
        <f>IFERROR(VLOOKUP(A570,'Ống miền Nam'!$A$7:$I$120,8,0),0)</f>
        <v>0</v>
      </c>
      <c r="N570">
        <f>IFERROR(VLOOKUP(A570,'Van vòi'!$A$6:$G$97,7,0),0)</f>
        <v>0</v>
      </c>
      <c r="O570">
        <f>IFERROR(VLOOKUP(A570,'Ống luồn dây điện'!$A$7:$I$26,8,0),0)</f>
        <v>0</v>
      </c>
      <c r="P570">
        <f>IFERROR(VLOOKUP(B570,'PK HDPE'!$A$6:$H$13,7,0),0)</f>
        <v>0</v>
      </c>
      <c r="R570" s="4">
        <f t="shared" si="26"/>
        <v>0</v>
      </c>
      <c r="S570" s="252">
        <v>0.1</v>
      </c>
      <c r="T570">
        <f t="shared" si="27"/>
        <v>0</v>
      </c>
      <c r="U570" s="4">
        <f t="shared" si="28"/>
        <v>0</v>
      </c>
      <c r="V570" s="4">
        <f>VLOOKUP(B570,[2]DG!$C$2:$E$6048,3,0)-R570</f>
        <v>602700</v>
      </c>
      <c r="W570" t="str">
        <f>VLOOKUP(A570,'[3]Danh mục full'!$A$4:$A$1739,1,0)</f>
        <v>21C23250</v>
      </c>
    </row>
    <row r="571" spans="1:23" x14ac:dyDescent="0.25">
      <c r="A571" t="s">
        <v>1017</v>
      </c>
      <c r="B571" t="s">
        <v>1017</v>
      </c>
      <c r="C571" t="s">
        <v>1018</v>
      </c>
      <c r="D571" s="1">
        <v>492871272</v>
      </c>
      <c r="E571" s="1" t="s">
        <v>2356</v>
      </c>
      <c r="F571" s="1" t="s">
        <v>2357</v>
      </c>
      <c r="G571" s="1">
        <f>IFERROR(VLOOKUP(A571,'Phụ kiện PPR'!$A$6:$H$533,7,0),0)</f>
        <v>0</v>
      </c>
      <c r="H571" s="1">
        <f>IFERROR(VLOOKUP(A571,'Ống PPR'!$A$6:$I$90,8,0),0)</f>
        <v>0</v>
      </c>
      <c r="I571">
        <f>IFERROR(VLOOKUP(A571,'Ống HDPE'!$A$7:$I$7905,8,0),0)</f>
        <v>0</v>
      </c>
      <c r="J571">
        <f>IFERROR(VLOOKUP(A571,'Ống Dismy'!$A$6:$M$1900,14,0),0)</f>
        <v>0</v>
      </c>
      <c r="K571">
        <f>IFERROR(VLOOKUP(A571,CP!$A$7:$J$16000,12,0),0)</f>
        <v>0</v>
      </c>
      <c r="L571">
        <f>IFERROR(VLOOKUP(A571,'Phụ kiện PVC'!$A$5:$I$465,10,0),0)</f>
        <v>0</v>
      </c>
      <c r="M571">
        <f>IFERROR(VLOOKUP(A571,'Ống miền Nam'!$A$7:$I$120,8,0),0)</f>
        <v>0</v>
      </c>
      <c r="N571">
        <f>IFERROR(VLOOKUP(A571,'Van vòi'!$A$6:$G$97,7,0),0)</f>
        <v>0</v>
      </c>
      <c r="O571">
        <f>IFERROR(VLOOKUP(A571,'Ống luồn dây điện'!$A$7:$I$26,8,0),0)</f>
        <v>0</v>
      </c>
      <c r="P571">
        <f>IFERROR(VLOOKUP(B571,'PK HDPE'!$A$6:$H$13,7,0),0)</f>
        <v>0</v>
      </c>
      <c r="R571" s="4">
        <f t="shared" si="26"/>
        <v>0</v>
      </c>
      <c r="S571" s="252">
        <v>0.1</v>
      </c>
      <c r="T571">
        <f t="shared" si="27"/>
        <v>0</v>
      </c>
      <c r="U571" s="4">
        <f t="shared" si="28"/>
        <v>0</v>
      </c>
      <c r="V571" s="4">
        <f>VLOOKUP(B571,[2]DG!$C$2:$E$6048,3,0)-R571</f>
        <v>898900</v>
      </c>
      <c r="W571" t="str">
        <f>VLOOKUP(A571,'[3]Danh mục full'!$A$4:$A$1739,1,0)</f>
        <v>21C23315</v>
      </c>
    </row>
    <row r="572" spans="1:23" x14ac:dyDescent="0.25">
      <c r="A572" t="s">
        <v>1019</v>
      </c>
      <c r="B572" t="s">
        <v>1019</v>
      </c>
      <c r="C572" t="s">
        <v>1020</v>
      </c>
      <c r="D572" s="1">
        <v>80814064</v>
      </c>
      <c r="E572" s="1" t="s">
        <v>2356</v>
      </c>
      <c r="F572" s="1" t="s">
        <v>2357</v>
      </c>
      <c r="G572" s="1">
        <f>IFERROR(VLOOKUP(A572,'Phụ kiện PPR'!$A$6:$H$533,7,0),0)</f>
        <v>0</v>
      </c>
      <c r="H572" s="1">
        <f>IFERROR(VLOOKUP(A572,'Ống PPR'!$A$6:$I$90,8,0),0)</f>
        <v>0</v>
      </c>
      <c r="I572">
        <f>IFERROR(VLOOKUP(A572,'Ống HDPE'!$A$7:$I$7905,8,0),0)</f>
        <v>0</v>
      </c>
      <c r="J572">
        <f>IFERROR(VLOOKUP(A572,'Ống Dismy'!$A$6:$M$1900,14,0),0)</f>
        <v>0</v>
      </c>
      <c r="K572">
        <f>IFERROR(VLOOKUP(A572,CP!$A$7:$J$16000,12,0),0)</f>
        <v>0</v>
      </c>
      <c r="L572">
        <f>IFERROR(VLOOKUP(A572,'Phụ kiện PVC'!$A$5:$I$465,10,0),0)</f>
        <v>0</v>
      </c>
      <c r="M572">
        <f>IFERROR(VLOOKUP(A572,'Ống miền Nam'!$A$7:$I$120,8,0),0)</f>
        <v>0</v>
      </c>
      <c r="N572">
        <f>IFERROR(VLOOKUP(A572,'Van vòi'!$A$6:$G$97,7,0),0)</f>
        <v>0</v>
      </c>
      <c r="O572">
        <f>IFERROR(VLOOKUP(A572,'Ống luồn dây điện'!$A$7:$I$26,8,0),0)</f>
        <v>0</v>
      </c>
      <c r="P572">
        <f>IFERROR(VLOOKUP(B572,'PK HDPE'!$A$6:$H$13,7,0),0)</f>
        <v>0</v>
      </c>
      <c r="R572" s="4">
        <f t="shared" si="26"/>
        <v>0</v>
      </c>
      <c r="S572" s="252">
        <v>0.1</v>
      </c>
      <c r="T572">
        <f t="shared" si="27"/>
        <v>0</v>
      </c>
      <c r="U572" s="4">
        <f t="shared" si="28"/>
        <v>0</v>
      </c>
      <c r="V572" s="4">
        <f>VLOOKUP(B572,[2]DG!$C$2:$E$6048,3,0)-R572</f>
        <v>149400</v>
      </c>
      <c r="W572" t="str">
        <f>VLOOKUP(A572,'[3]Danh mục full'!$A$4:$A$1739,1,0)</f>
        <v>21C24110</v>
      </c>
    </row>
    <row r="573" spans="1:23" x14ac:dyDescent="0.25">
      <c r="A573" t="s">
        <v>1021</v>
      </c>
      <c r="B573" t="s">
        <v>1021</v>
      </c>
      <c r="C573" t="s">
        <v>1022</v>
      </c>
      <c r="D573" s="1">
        <v>48123222</v>
      </c>
      <c r="E573" s="1" t="s">
        <v>2356</v>
      </c>
      <c r="F573" s="1" t="s">
        <v>2357</v>
      </c>
      <c r="G573" s="1">
        <f>IFERROR(VLOOKUP(A573,'Phụ kiện PPR'!$A$6:$H$533,7,0),0)</f>
        <v>0</v>
      </c>
      <c r="H573" s="1">
        <f>IFERROR(VLOOKUP(A573,'Ống PPR'!$A$6:$I$90,8,0),0)</f>
        <v>0</v>
      </c>
      <c r="I573">
        <f>IFERROR(VLOOKUP(A573,'Ống HDPE'!$A$7:$I$7905,8,0),0)</f>
        <v>0</v>
      </c>
      <c r="J573">
        <f>IFERROR(VLOOKUP(A573,'Ống Dismy'!$A$6:$M$1900,14,0),0)</f>
        <v>0</v>
      </c>
      <c r="K573">
        <f>IFERROR(VLOOKUP(A573,CP!$A$7:$J$16000,12,0),0)</f>
        <v>0</v>
      </c>
      <c r="L573">
        <f>IFERROR(VLOOKUP(A573,'Phụ kiện PVC'!$A$5:$I$465,10,0),0)</f>
        <v>0</v>
      </c>
      <c r="M573">
        <f>IFERROR(VLOOKUP(A573,'Ống miền Nam'!$A$7:$I$120,8,0),0)</f>
        <v>0</v>
      </c>
      <c r="N573">
        <f>IFERROR(VLOOKUP(A573,'Van vòi'!$A$6:$G$97,7,0),0)</f>
        <v>0</v>
      </c>
      <c r="O573">
        <f>IFERROR(VLOOKUP(A573,'Ống luồn dây điện'!$A$7:$I$26,8,0),0)</f>
        <v>0</v>
      </c>
      <c r="P573">
        <f>IFERROR(VLOOKUP(B573,'PK HDPE'!$A$6:$H$13,7,0),0)</f>
        <v>0</v>
      </c>
      <c r="R573" s="4">
        <f t="shared" si="26"/>
        <v>0</v>
      </c>
      <c r="S573" s="252">
        <v>0.1</v>
      </c>
      <c r="T573">
        <f t="shared" si="27"/>
        <v>0</v>
      </c>
      <c r="U573" s="4">
        <f t="shared" si="28"/>
        <v>0</v>
      </c>
      <c r="V573" s="4">
        <f>VLOOKUP(B573,[2]DG!$C$2:$E$6048,3,0)-R573</f>
        <v>233500</v>
      </c>
      <c r="W573" t="str">
        <f>VLOOKUP(A573,'[3]Danh mục full'!$A$4:$A$1739,1,0)</f>
        <v>21C24140</v>
      </c>
    </row>
    <row r="574" spans="1:23" x14ac:dyDescent="0.25">
      <c r="A574" t="s">
        <v>1023</v>
      </c>
      <c r="B574" t="s">
        <v>1023</v>
      </c>
      <c r="C574" t="s">
        <v>1024</v>
      </c>
      <c r="D574" s="1">
        <v>120434364</v>
      </c>
      <c r="E574" s="1" t="s">
        <v>2356</v>
      </c>
      <c r="F574" s="1" t="s">
        <v>2357</v>
      </c>
      <c r="G574" s="1">
        <f>IFERROR(VLOOKUP(A574,'Phụ kiện PPR'!$A$6:$H$533,7,0),0)</f>
        <v>0</v>
      </c>
      <c r="H574" s="1">
        <f>IFERROR(VLOOKUP(A574,'Ống PPR'!$A$6:$I$90,8,0),0)</f>
        <v>0</v>
      </c>
      <c r="I574">
        <f>IFERROR(VLOOKUP(A574,'Ống HDPE'!$A$7:$I$7905,8,0),0)</f>
        <v>0</v>
      </c>
      <c r="J574">
        <f>IFERROR(VLOOKUP(A574,'Ống Dismy'!$A$6:$M$1900,14,0),0)</f>
        <v>0</v>
      </c>
      <c r="K574">
        <f>IFERROR(VLOOKUP(A574,CP!$A$7:$J$16000,12,0),0)</f>
        <v>0</v>
      </c>
      <c r="L574">
        <f>IFERROR(VLOOKUP(A574,'Phụ kiện PVC'!$A$5:$I$465,10,0),0)</f>
        <v>0</v>
      </c>
      <c r="M574">
        <f>IFERROR(VLOOKUP(A574,'Ống miền Nam'!$A$7:$I$120,8,0),0)</f>
        <v>0</v>
      </c>
      <c r="N574">
        <f>IFERROR(VLOOKUP(A574,'Van vòi'!$A$6:$G$97,7,0),0)</f>
        <v>0</v>
      </c>
      <c r="O574">
        <f>IFERROR(VLOOKUP(A574,'Ống luồn dây điện'!$A$7:$I$26,8,0),0)</f>
        <v>0</v>
      </c>
      <c r="P574">
        <f>IFERROR(VLOOKUP(B574,'PK HDPE'!$A$6:$H$13,7,0),0)</f>
        <v>0</v>
      </c>
      <c r="R574" s="4">
        <f t="shared" si="26"/>
        <v>0</v>
      </c>
      <c r="S574" s="252">
        <v>0.1</v>
      </c>
      <c r="T574">
        <f t="shared" si="27"/>
        <v>0</v>
      </c>
      <c r="U574" s="4">
        <f>+R574+T574</f>
        <v>0</v>
      </c>
      <c r="V574" s="4">
        <f>VLOOKUP(B574,[2]DG!$C$2:$E$6048,3,0)-R574</f>
        <v>303000</v>
      </c>
      <c r="W574" t="str">
        <f>VLOOKUP(A574,'[3]Danh mục full'!$A$4:$A$1739,1,0)</f>
        <v>21C24160</v>
      </c>
    </row>
    <row r="575" spans="1:23" x14ac:dyDescent="0.25">
      <c r="A575" t="s">
        <v>1025</v>
      </c>
      <c r="B575" t="s">
        <v>1025</v>
      </c>
      <c r="C575" t="s">
        <v>1026</v>
      </c>
      <c r="D575" s="1">
        <v>50942528</v>
      </c>
      <c r="E575" s="1" t="s">
        <v>2356</v>
      </c>
      <c r="F575" s="1" t="s">
        <v>2357</v>
      </c>
      <c r="G575" s="1">
        <f>IFERROR(VLOOKUP(A575,'Phụ kiện PPR'!$A$6:$H$533,7,0),0)</f>
        <v>0</v>
      </c>
      <c r="H575" s="1">
        <f>IFERROR(VLOOKUP(A575,'Ống PPR'!$A$6:$I$90,8,0),0)</f>
        <v>0</v>
      </c>
      <c r="I575">
        <f>IFERROR(VLOOKUP(A575,'Ống HDPE'!$A$7:$I$7905,8,0),0)</f>
        <v>0</v>
      </c>
      <c r="J575">
        <f>IFERROR(VLOOKUP(A575,'Ống Dismy'!$A$6:$M$1900,14,0),0)</f>
        <v>0</v>
      </c>
      <c r="K575">
        <f>IFERROR(VLOOKUP(A575,CP!$A$7:$J$16000,12,0),0)</f>
        <v>0</v>
      </c>
      <c r="L575">
        <f>IFERROR(VLOOKUP(A575,'Phụ kiện PVC'!$A$5:$I$465,10,0),0)</f>
        <v>0</v>
      </c>
      <c r="M575">
        <f>IFERROR(VLOOKUP(A575,'Ống miền Nam'!$A$7:$I$120,8,0),0)</f>
        <v>0</v>
      </c>
      <c r="N575">
        <f>IFERROR(VLOOKUP(A575,'Van vòi'!$A$6:$G$97,7,0),0)</f>
        <v>0</v>
      </c>
      <c r="O575">
        <f>IFERROR(VLOOKUP(A575,'Ống luồn dây điện'!$A$7:$I$26,8,0),0)</f>
        <v>0</v>
      </c>
      <c r="P575">
        <f>IFERROR(VLOOKUP(B575,'PK HDPE'!$A$6:$H$13,7,0),0)</f>
        <v>0</v>
      </c>
      <c r="R575" s="4">
        <f t="shared" si="26"/>
        <v>0</v>
      </c>
      <c r="S575" s="252">
        <v>0.1</v>
      </c>
      <c r="T575">
        <f t="shared" si="27"/>
        <v>0</v>
      </c>
      <c r="U575" s="4">
        <f t="shared" si="28"/>
        <v>0</v>
      </c>
      <c r="V575" s="4">
        <f>VLOOKUP(B575,[2]DG!$C$2:$E$6048,3,0)-R575</f>
        <v>473900</v>
      </c>
      <c r="W575" t="str">
        <f>VLOOKUP(A575,'[3]Danh mục full'!$A$4:$A$1739,1,0)</f>
        <v>21C24200</v>
      </c>
    </row>
    <row r="576" spans="1:23" x14ac:dyDescent="0.25">
      <c r="A576" t="s">
        <v>1027</v>
      </c>
      <c r="B576" t="s">
        <v>1027</v>
      </c>
      <c r="C576" t="s">
        <v>1028</v>
      </c>
      <c r="D576" s="1">
        <v>25599840</v>
      </c>
      <c r="E576" s="1" t="s">
        <v>2356</v>
      </c>
      <c r="F576" s="1" t="s">
        <v>2357</v>
      </c>
      <c r="G576" s="1">
        <f>IFERROR(VLOOKUP(A576,'Phụ kiện PPR'!$A$6:$H$533,7,0),0)</f>
        <v>0</v>
      </c>
      <c r="H576" s="1">
        <f>IFERROR(VLOOKUP(A576,'Ống PPR'!$A$6:$I$90,8,0),0)</f>
        <v>0</v>
      </c>
      <c r="I576">
        <f>IFERROR(VLOOKUP(A576,'Ống HDPE'!$A$7:$I$7905,8,0),0)</f>
        <v>0</v>
      </c>
      <c r="J576">
        <f>IFERROR(VLOOKUP(A576,'Ống Dismy'!$A$6:$M$1900,14,0),0)</f>
        <v>0</v>
      </c>
      <c r="K576">
        <f>IFERROR(VLOOKUP(A576,CP!$A$7:$J$16000,12,0),0)</f>
        <v>0</v>
      </c>
      <c r="L576">
        <f>IFERROR(VLOOKUP(A576,'Phụ kiện PVC'!$A$5:$I$465,10,0),0)</f>
        <v>0</v>
      </c>
      <c r="M576">
        <f>IFERROR(VLOOKUP(A576,'Ống miền Nam'!$A$7:$I$120,8,0),0)</f>
        <v>0</v>
      </c>
      <c r="N576">
        <f>IFERROR(VLOOKUP(A576,'Van vòi'!$A$6:$G$97,7,0),0)</f>
        <v>0</v>
      </c>
      <c r="O576">
        <f>IFERROR(VLOOKUP(A576,'Ống luồn dây điện'!$A$7:$I$26,8,0),0)</f>
        <v>0</v>
      </c>
      <c r="P576">
        <f>IFERROR(VLOOKUP(B576,'PK HDPE'!$A$6:$H$13,7,0),0)</f>
        <v>0</v>
      </c>
      <c r="R576" s="4">
        <f t="shared" si="26"/>
        <v>0</v>
      </c>
      <c r="S576" s="252">
        <v>0.1</v>
      </c>
      <c r="T576">
        <f t="shared" si="27"/>
        <v>0</v>
      </c>
      <c r="U576" s="4">
        <f t="shared" si="28"/>
        <v>0</v>
      </c>
      <c r="V576" s="4">
        <f>VLOOKUP(B576,[2]DG!$C$2:$E$6048,3,0)-R576</f>
        <v>761900</v>
      </c>
      <c r="W576" t="str">
        <f>VLOOKUP(A576,'[3]Danh mục full'!$A$4:$A$1739,1,0)</f>
        <v>21C24250</v>
      </c>
    </row>
    <row r="577" spans="1:23" x14ac:dyDescent="0.25">
      <c r="A577" t="s">
        <v>1029</v>
      </c>
      <c r="B577" t="s">
        <v>1029</v>
      </c>
      <c r="C577" t="s">
        <v>1030</v>
      </c>
      <c r="D577" s="1">
        <v>69761922</v>
      </c>
      <c r="E577" s="1" t="s">
        <v>2356</v>
      </c>
      <c r="F577" s="1" t="s">
        <v>2357</v>
      </c>
      <c r="G577" s="1">
        <f>IFERROR(VLOOKUP(A577,'Phụ kiện PPR'!$A$6:$H$533,7,0),0)</f>
        <v>0</v>
      </c>
      <c r="H577" s="1">
        <f>IFERROR(VLOOKUP(A577,'Ống PPR'!$A$6:$I$90,8,0),0)</f>
        <v>0</v>
      </c>
      <c r="I577">
        <f>IFERROR(VLOOKUP(A577,'Ống HDPE'!$A$7:$I$7905,8,0),0)</f>
        <v>0</v>
      </c>
      <c r="J577">
        <f>IFERROR(VLOOKUP(A577,'Ống Dismy'!$A$6:$M$1900,14,0),0)</f>
        <v>0</v>
      </c>
      <c r="K577">
        <f>IFERROR(VLOOKUP(A577,CP!$A$7:$J$16000,12,0),0)</f>
        <v>0</v>
      </c>
      <c r="L577">
        <f>IFERROR(VLOOKUP(A577,'Phụ kiện PVC'!$A$5:$I$465,10,0),0)</f>
        <v>0</v>
      </c>
      <c r="M577">
        <f>IFERROR(VLOOKUP(A577,'Ống miền Nam'!$A$7:$I$120,8,0),0)</f>
        <v>0</v>
      </c>
      <c r="N577">
        <f>IFERROR(VLOOKUP(A577,'Van vòi'!$A$6:$G$97,7,0),0)</f>
        <v>0</v>
      </c>
      <c r="O577">
        <f>IFERROR(VLOOKUP(A577,'Ống luồn dây điện'!$A$7:$I$26,8,0),0)</f>
        <v>0</v>
      </c>
      <c r="P577">
        <f>IFERROR(VLOOKUP(B577,'PK HDPE'!$A$6:$H$13,7,0),0)</f>
        <v>0</v>
      </c>
      <c r="R577" s="4">
        <f t="shared" si="26"/>
        <v>0</v>
      </c>
      <c r="S577" s="252">
        <v>0.1</v>
      </c>
      <c r="T577">
        <f t="shared" si="27"/>
        <v>0</v>
      </c>
      <c r="U577" s="4">
        <f t="shared" si="28"/>
        <v>0</v>
      </c>
      <c r="V577" s="4">
        <f>VLOOKUP(B577,[2]DG!$C$2:$E$6048,3,0)-R577</f>
        <v>1244500</v>
      </c>
      <c r="W577" t="str">
        <f>VLOOKUP(A577,'[3]Danh mục full'!$A$4:$A$1739,1,0)</f>
        <v>21C24315</v>
      </c>
    </row>
    <row r="578" spans="1:23" x14ac:dyDescent="0.25">
      <c r="A578" t="s">
        <v>1031</v>
      </c>
      <c r="B578" t="s">
        <v>1031</v>
      </c>
      <c r="C578" t="s">
        <v>1032</v>
      </c>
      <c r="D578" s="1">
        <v>2365303141</v>
      </c>
      <c r="E578" s="1" t="s">
        <v>2356</v>
      </c>
      <c r="F578" s="1" t="s">
        <v>2357</v>
      </c>
      <c r="G578" s="1">
        <f>IFERROR(VLOOKUP(A578,'Phụ kiện PPR'!$A$6:$H$533,7,0),0)</f>
        <v>0</v>
      </c>
      <c r="H578" s="1">
        <f>IFERROR(VLOOKUP(A578,'Ống PPR'!$A$6:$I$90,8,0),0)</f>
        <v>0</v>
      </c>
      <c r="I578">
        <f>IFERROR(VLOOKUP(A578,'Ống HDPE'!$A$7:$I$7905,8,0),0)</f>
        <v>0</v>
      </c>
      <c r="J578">
        <f>IFERROR(VLOOKUP(A578,'Ống Dismy'!$A$6:$M$1900,14,0),0)</f>
        <v>0</v>
      </c>
      <c r="K578">
        <f>IFERROR(VLOOKUP(A578,CP!$A$7:$J$16000,12,0),0)</f>
        <v>0</v>
      </c>
      <c r="L578">
        <f>IFERROR(VLOOKUP(A578,'Phụ kiện PVC'!$A$5:$I$465,10,0),0)</f>
        <v>0</v>
      </c>
      <c r="M578">
        <f>IFERROR(VLOOKUP(A578,'Ống miền Nam'!$A$7:$I$120,8,0),0)</f>
        <v>0</v>
      </c>
      <c r="N578">
        <f>IFERROR(VLOOKUP(A578,'Van vòi'!$A$6:$G$97,7,0),0)</f>
        <v>0</v>
      </c>
      <c r="O578">
        <f>IFERROR(VLOOKUP(A578,'Ống luồn dây điện'!$A$7:$I$26,8,0),0)</f>
        <v>0</v>
      </c>
      <c r="P578">
        <f>IFERROR(VLOOKUP(B578,'PK HDPE'!$A$6:$H$13,7,0),0)</f>
        <v>0</v>
      </c>
      <c r="R578" s="4">
        <f t="shared" si="26"/>
        <v>0</v>
      </c>
      <c r="S578" s="252">
        <v>0.1</v>
      </c>
      <c r="T578">
        <f t="shared" si="27"/>
        <v>0</v>
      </c>
      <c r="U578" s="4">
        <f t="shared" si="28"/>
        <v>0</v>
      </c>
      <c r="V578" s="4">
        <f>VLOOKUP(B578,[2]DG!$C$2:$E$6048,3,0)-R578</f>
        <v>96400</v>
      </c>
      <c r="W578" t="str">
        <f>VLOOKUP(A578,'[3]Danh mục full'!$A$4:$A$1739,1,0)</f>
        <v>21C2PN8110</v>
      </c>
    </row>
    <row r="579" spans="1:23" x14ac:dyDescent="0.25">
      <c r="A579" t="s">
        <v>1033</v>
      </c>
      <c r="B579" t="s">
        <v>1033</v>
      </c>
      <c r="C579" t="s">
        <v>1034</v>
      </c>
      <c r="D579" s="1">
        <v>330946793</v>
      </c>
      <c r="E579" s="1" t="s">
        <v>2356</v>
      </c>
      <c r="F579" s="1" t="s">
        <v>2357</v>
      </c>
      <c r="G579" s="1">
        <f>IFERROR(VLOOKUP(A579,'Phụ kiện PPR'!$A$6:$H$533,7,0),0)</f>
        <v>0</v>
      </c>
      <c r="H579" s="1">
        <f>IFERROR(VLOOKUP(A579,'Ống PPR'!$A$6:$I$90,8,0),0)</f>
        <v>0</v>
      </c>
      <c r="I579">
        <f>IFERROR(VLOOKUP(A579,'Ống HDPE'!$A$7:$I$7905,8,0),0)</f>
        <v>0</v>
      </c>
      <c r="J579">
        <f>IFERROR(VLOOKUP(A579,'Ống Dismy'!$A$6:$M$1900,14,0),0)</f>
        <v>0</v>
      </c>
      <c r="K579">
        <f>IFERROR(VLOOKUP(A579,CP!$A$7:$J$16000,12,0),0)</f>
        <v>0</v>
      </c>
      <c r="L579">
        <f>IFERROR(VLOOKUP(A579,'Phụ kiện PVC'!$A$5:$I$465,10,0),0)</f>
        <v>0</v>
      </c>
      <c r="M579">
        <f>IFERROR(VLOOKUP(A579,'Ống miền Nam'!$A$7:$I$120,8,0),0)</f>
        <v>0</v>
      </c>
      <c r="N579">
        <f>IFERROR(VLOOKUP(A579,'Van vòi'!$A$6:$G$97,7,0),0)</f>
        <v>0</v>
      </c>
      <c r="O579">
        <f>IFERROR(VLOOKUP(A579,'Ống luồn dây điện'!$A$7:$I$26,8,0),0)</f>
        <v>0</v>
      </c>
      <c r="P579">
        <f>IFERROR(VLOOKUP(B579,'PK HDPE'!$A$6:$H$13,7,0),0)</f>
        <v>0</v>
      </c>
      <c r="R579" s="4">
        <f t="shared" si="26"/>
        <v>0</v>
      </c>
      <c r="S579" s="252">
        <v>0.1</v>
      </c>
      <c r="T579">
        <f t="shared" si="27"/>
        <v>0</v>
      </c>
      <c r="U579" s="4">
        <f t="shared" si="28"/>
        <v>0</v>
      </c>
      <c r="V579" s="4">
        <f>VLOOKUP(B579,[2]DG!$C$2:$E$6048,3,0)-R579</f>
        <v>126000</v>
      </c>
      <c r="W579" t="str">
        <f>VLOOKUP(A579,'[3]Danh mục full'!$A$4:$A$1739,1,0)</f>
        <v>21C2PN8125</v>
      </c>
    </row>
    <row r="580" spans="1:23" x14ac:dyDescent="0.25">
      <c r="A580" t="s">
        <v>1035</v>
      </c>
      <c r="B580" t="s">
        <v>1035</v>
      </c>
      <c r="C580" t="s">
        <v>1036</v>
      </c>
      <c r="D580" s="1">
        <v>1059702816</v>
      </c>
      <c r="E580" s="1" t="s">
        <v>2356</v>
      </c>
      <c r="F580" s="1" t="s">
        <v>2357</v>
      </c>
      <c r="G580" s="1">
        <f>IFERROR(VLOOKUP(A580,'Phụ kiện PPR'!$A$6:$H$533,7,0),0)</f>
        <v>0</v>
      </c>
      <c r="H580" s="1">
        <f>IFERROR(VLOOKUP(A580,'Ống PPR'!$A$6:$I$90,8,0),0)</f>
        <v>0</v>
      </c>
      <c r="I580">
        <f>IFERROR(VLOOKUP(A580,'Ống HDPE'!$A$7:$I$7905,8,0),0)</f>
        <v>0</v>
      </c>
      <c r="J580">
        <f>IFERROR(VLOOKUP(A580,'Ống Dismy'!$A$6:$M$1900,14,0),0)</f>
        <v>0</v>
      </c>
      <c r="K580">
        <f>IFERROR(VLOOKUP(A580,CP!$A$7:$J$16000,12,0),0)</f>
        <v>0</v>
      </c>
      <c r="L580">
        <f>IFERROR(VLOOKUP(A580,'Phụ kiện PVC'!$A$5:$I$465,10,0),0)</f>
        <v>0</v>
      </c>
      <c r="M580">
        <f>IFERROR(VLOOKUP(A580,'Ống miền Nam'!$A$7:$I$120,8,0),0)</f>
        <v>0</v>
      </c>
      <c r="N580">
        <f>IFERROR(VLOOKUP(A580,'Van vòi'!$A$6:$G$97,7,0),0)</f>
        <v>0</v>
      </c>
      <c r="O580">
        <f>IFERROR(VLOOKUP(A580,'Ống luồn dây điện'!$A$7:$I$26,8,0),0)</f>
        <v>0</v>
      </c>
      <c r="P580">
        <f>IFERROR(VLOOKUP(B580,'PK HDPE'!$A$6:$H$13,7,0),0)</f>
        <v>0</v>
      </c>
      <c r="R580" s="4">
        <f t="shared" si="26"/>
        <v>0</v>
      </c>
      <c r="S580" s="252">
        <v>0.1</v>
      </c>
      <c r="T580">
        <f t="shared" si="27"/>
        <v>0</v>
      </c>
      <c r="U580" s="4">
        <f t="shared" si="28"/>
        <v>0</v>
      </c>
      <c r="V580" s="4">
        <f>VLOOKUP(B580,[2]DG!$C$2:$E$6048,3,0)-R580</f>
        <v>154700</v>
      </c>
      <c r="W580" t="str">
        <f>VLOOKUP(A580,'[3]Danh mục full'!$A$4:$A$1739,1,0)</f>
        <v>21C2PN8140</v>
      </c>
    </row>
    <row r="581" spans="1:23" x14ac:dyDescent="0.25">
      <c r="A581" t="s">
        <v>1037</v>
      </c>
      <c r="B581" t="s">
        <v>1037</v>
      </c>
      <c r="C581" t="s">
        <v>1038</v>
      </c>
      <c r="D581" s="1">
        <v>366302082</v>
      </c>
      <c r="E581" s="1" t="s">
        <v>2356</v>
      </c>
      <c r="F581" s="1" t="s">
        <v>2357</v>
      </c>
      <c r="G581" s="1">
        <f>IFERROR(VLOOKUP(A581,'Phụ kiện PPR'!$A$6:$H$533,7,0),0)</f>
        <v>0</v>
      </c>
      <c r="H581" s="1">
        <f>IFERROR(VLOOKUP(A581,'Ống PPR'!$A$6:$I$90,8,0),0)</f>
        <v>0</v>
      </c>
      <c r="I581">
        <f>IFERROR(VLOOKUP(A581,'Ống HDPE'!$A$7:$I$7905,8,0),0)</f>
        <v>0</v>
      </c>
      <c r="J581">
        <f>IFERROR(VLOOKUP(A581,'Ống Dismy'!$A$6:$M$1900,14,0),0)</f>
        <v>0</v>
      </c>
      <c r="K581">
        <f>IFERROR(VLOOKUP(A581,CP!$A$7:$J$16000,12,0),0)</f>
        <v>0</v>
      </c>
      <c r="L581">
        <f>IFERROR(VLOOKUP(A581,'Phụ kiện PVC'!$A$5:$I$465,10,0),0)</f>
        <v>0</v>
      </c>
      <c r="M581">
        <f>IFERROR(VLOOKUP(A581,'Ống miền Nam'!$A$7:$I$120,8,0),0)</f>
        <v>0</v>
      </c>
      <c r="N581">
        <f>IFERROR(VLOOKUP(A581,'Van vòi'!$A$6:$G$97,7,0),0)</f>
        <v>0</v>
      </c>
      <c r="O581">
        <f>IFERROR(VLOOKUP(A581,'Ống luồn dây điện'!$A$7:$I$26,8,0),0)</f>
        <v>0</v>
      </c>
      <c r="P581">
        <f>IFERROR(VLOOKUP(B581,'PK HDPE'!$A$6:$H$13,7,0),0)</f>
        <v>0</v>
      </c>
      <c r="R581" s="4">
        <f t="shared" ref="R581:R644" si="29">SUM(G581:Q581)</f>
        <v>0</v>
      </c>
      <c r="S581" s="252">
        <v>0.1</v>
      </c>
      <c r="T581">
        <f t="shared" si="27"/>
        <v>0</v>
      </c>
      <c r="U581" s="4">
        <f t="shared" si="28"/>
        <v>0</v>
      </c>
      <c r="V581" s="4">
        <f>VLOOKUP(B581,[2]DG!$C$2:$E$6048,3,0)-R581</f>
        <v>201700</v>
      </c>
      <c r="W581" t="str">
        <f>VLOOKUP(A581,'[3]Danh mục full'!$A$4:$A$1739,1,0)</f>
        <v>21C2PN8160</v>
      </c>
    </row>
    <row r="582" spans="1:23" x14ac:dyDescent="0.25">
      <c r="A582" t="s">
        <v>1039</v>
      </c>
      <c r="B582" t="s">
        <v>1039</v>
      </c>
      <c r="C582" t="s">
        <v>1040</v>
      </c>
      <c r="D582" s="1">
        <v>556488877</v>
      </c>
      <c r="E582" s="1" t="s">
        <v>2356</v>
      </c>
      <c r="F582" s="1" t="s">
        <v>2357</v>
      </c>
      <c r="G582" s="1">
        <f>IFERROR(VLOOKUP(A582,'Phụ kiện PPR'!$A$6:$H$533,7,0),0)</f>
        <v>0</v>
      </c>
      <c r="H582" s="1">
        <f>IFERROR(VLOOKUP(A582,'Ống PPR'!$A$6:$I$90,8,0),0)</f>
        <v>0</v>
      </c>
      <c r="I582">
        <f>IFERROR(VLOOKUP(A582,'Ống HDPE'!$A$7:$I$7905,8,0),0)</f>
        <v>0</v>
      </c>
      <c r="J582">
        <f>IFERROR(VLOOKUP(A582,'Ống Dismy'!$A$6:$M$1900,14,0),0)</f>
        <v>0</v>
      </c>
      <c r="K582">
        <f>IFERROR(VLOOKUP(A582,CP!$A$7:$J$16000,12,0),0)</f>
        <v>0</v>
      </c>
      <c r="L582">
        <f>IFERROR(VLOOKUP(A582,'Phụ kiện PVC'!$A$5:$I$465,10,0),0)</f>
        <v>0</v>
      </c>
      <c r="M582">
        <f>IFERROR(VLOOKUP(A582,'Ống miền Nam'!$A$7:$I$120,8,0),0)</f>
        <v>0</v>
      </c>
      <c r="N582">
        <f>IFERROR(VLOOKUP(A582,'Van vòi'!$A$6:$G$97,7,0),0)</f>
        <v>0</v>
      </c>
      <c r="O582">
        <f>IFERROR(VLOOKUP(A582,'Ống luồn dây điện'!$A$7:$I$26,8,0),0)</f>
        <v>0</v>
      </c>
      <c r="P582">
        <f>IFERROR(VLOOKUP(B582,'PK HDPE'!$A$6:$H$13,7,0),0)</f>
        <v>0</v>
      </c>
      <c r="R582" s="4">
        <f t="shared" si="29"/>
        <v>0</v>
      </c>
      <c r="S582" s="252">
        <v>0.1</v>
      </c>
      <c r="T582">
        <f t="shared" si="27"/>
        <v>0</v>
      </c>
      <c r="U582" s="4">
        <f t="shared" si="28"/>
        <v>0</v>
      </c>
      <c r="V582" s="4">
        <f>VLOOKUP(B582,[2]DG!$C$2:$E$6048,3,0)-R582</f>
        <v>321600</v>
      </c>
      <c r="W582" t="str">
        <f>VLOOKUP(A582,'[3]Danh mục full'!$A$4:$A$1739,1,0)</f>
        <v>21C2PN8200</v>
      </c>
    </row>
    <row r="583" spans="1:23" x14ac:dyDescent="0.25">
      <c r="A583" t="s">
        <v>1041</v>
      </c>
      <c r="B583" t="s">
        <v>1041</v>
      </c>
      <c r="C583" t="s">
        <v>1042</v>
      </c>
      <c r="D583" s="1">
        <v>92170890</v>
      </c>
      <c r="E583" s="1" t="s">
        <v>2356</v>
      </c>
      <c r="F583" s="1" t="s">
        <v>2357</v>
      </c>
      <c r="G583" s="1">
        <f>IFERROR(VLOOKUP(A583,'Phụ kiện PPR'!$A$6:$H$533,7,0),0)</f>
        <v>0</v>
      </c>
      <c r="H583" s="1">
        <f>IFERROR(VLOOKUP(A583,'Ống PPR'!$A$6:$I$90,8,0),0)</f>
        <v>0</v>
      </c>
      <c r="I583">
        <f>IFERROR(VLOOKUP(A583,'Ống HDPE'!$A$7:$I$7905,8,0),0)</f>
        <v>0</v>
      </c>
      <c r="J583">
        <f>IFERROR(VLOOKUP(A583,'Ống Dismy'!$A$6:$M$1900,14,0),0)</f>
        <v>0</v>
      </c>
      <c r="K583">
        <f>IFERROR(VLOOKUP(A583,CP!$A$7:$J$16000,12,0),0)</f>
        <v>0</v>
      </c>
      <c r="L583">
        <f>IFERROR(VLOOKUP(A583,'Phụ kiện PVC'!$A$5:$I$465,10,0),0)</f>
        <v>0</v>
      </c>
      <c r="M583">
        <f>IFERROR(VLOOKUP(A583,'Ống miền Nam'!$A$7:$I$120,8,0),0)</f>
        <v>0</v>
      </c>
      <c r="N583">
        <f>IFERROR(VLOOKUP(A583,'Van vòi'!$A$6:$G$97,7,0),0)</f>
        <v>0</v>
      </c>
      <c r="O583">
        <f>IFERROR(VLOOKUP(A583,'Ống luồn dây điện'!$A$7:$I$26,8,0),0)</f>
        <v>0</v>
      </c>
      <c r="P583">
        <f>IFERROR(VLOOKUP(B583,'PK HDPE'!$A$6:$H$13,7,0),0)</f>
        <v>0</v>
      </c>
      <c r="R583" s="4">
        <f t="shared" si="29"/>
        <v>0</v>
      </c>
      <c r="S583" s="252">
        <v>0.1</v>
      </c>
      <c r="T583">
        <f t="shared" si="27"/>
        <v>0</v>
      </c>
      <c r="U583" s="4">
        <f t="shared" si="28"/>
        <v>0</v>
      </c>
      <c r="V583" s="4">
        <f>VLOOKUP(B583,[2]DG!$C$2:$E$6048,3,0)-R583</f>
        <v>397100</v>
      </c>
      <c r="W583" t="str">
        <f>VLOOKUP(A583,'[3]Danh mục full'!$A$4:$A$1739,1,0)</f>
        <v>21C2PN8225</v>
      </c>
    </row>
    <row r="584" spans="1:23" x14ac:dyDescent="0.25">
      <c r="A584" t="s">
        <v>1043</v>
      </c>
      <c r="B584" t="s">
        <v>1043</v>
      </c>
      <c r="C584" t="s">
        <v>1044</v>
      </c>
      <c r="D584" s="1">
        <v>215747648</v>
      </c>
      <c r="E584" s="1" t="s">
        <v>2356</v>
      </c>
      <c r="F584" s="1" t="s">
        <v>2357</v>
      </c>
      <c r="G584" s="1">
        <f>IFERROR(VLOOKUP(A584,'Phụ kiện PPR'!$A$6:$H$533,7,0),0)</f>
        <v>0</v>
      </c>
      <c r="H584" s="1">
        <f>IFERROR(VLOOKUP(A584,'Ống PPR'!$A$6:$I$90,8,0),0)</f>
        <v>0</v>
      </c>
      <c r="I584">
        <f>IFERROR(VLOOKUP(A584,'Ống HDPE'!$A$7:$I$7905,8,0),0)</f>
        <v>0</v>
      </c>
      <c r="J584">
        <f>IFERROR(VLOOKUP(A584,'Ống Dismy'!$A$6:$M$1900,14,0),0)</f>
        <v>0</v>
      </c>
      <c r="K584">
        <f>IFERROR(VLOOKUP(A584,CP!$A$7:$J$16000,12,0),0)</f>
        <v>0</v>
      </c>
      <c r="L584">
        <f>IFERROR(VLOOKUP(A584,'Phụ kiện PVC'!$A$5:$I$465,10,0),0)</f>
        <v>0</v>
      </c>
      <c r="M584">
        <f>IFERROR(VLOOKUP(A584,'Ống miền Nam'!$A$7:$I$120,8,0),0)</f>
        <v>0</v>
      </c>
      <c r="N584">
        <f>IFERROR(VLOOKUP(A584,'Van vòi'!$A$6:$G$97,7,0),0)</f>
        <v>0</v>
      </c>
      <c r="O584">
        <f>IFERROR(VLOOKUP(A584,'Ống luồn dây điện'!$A$7:$I$26,8,0),0)</f>
        <v>0</v>
      </c>
      <c r="P584">
        <f>IFERROR(VLOOKUP(B584,'PK HDPE'!$A$6:$H$13,7,0),0)</f>
        <v>0</v>
      </c>
      <c r="R584" s="4">
        <f t="shared" si="29"/>
        <v>0</v>
      </c>
      <c r="S584" s="252">
        <v>0.1</v>
      </c>
      <c r="T584">
        <f t="shared" si="27"/>
        <v>0</v>
      </c>
      <c r="U584" s="4">
        <f t="shared" si="28"/>
        <v>0</v>
      </c>
      <c r="V584" s="4">
        <f>VLOOKUP(B584,[2]DG!$C$2:$E$6048,3,0)-R584</f>
        <v>776600</v>
      </c>
      <c r="W584" t="str">
        <f>VLOOKUP(A584,'[3]Danh mục full'!$A$4:$A$1739,1,0)</f>
        <v>21C2PN8315</v>
      </c>
    </row>
    <row r="585" spans="1:23" x14ac:dyDescent="0.25">
      <c r="A585" t="s">
        <v>1045</v>
      </c>
      <c r="B585" t="s">
        <v>1045</v>
      </c>
      <c r="C585" t="s">
        <v>1046</v>
      </c>
      <c r="D585" s="1">
        <v>2087396070.8</v>
      </c>
      <c r="E585" s="1" t="s">
        <v>2356</v>
      </c>
      <c r="F585" s="1" t="s">
        <v>2357</v>
      </c>
      <c r="G585" s="1">
        <f>IFERROR(VLOOKUP(A585,'Phụ kiện PPR'!$A$6:$H$533,7,0),0)</f>
        <v>0</v>
      </c>
      <c r="H585" s="1">
        <f>IFERROR(VLOOKUP(A585,'Ống PPR'!$A$6:$I$90,8,0),0)</f>
        <v>0</v>
      </c>
      <c r="I585">
        <f>IFERROR(VLOOKUP(A585,'Ống HDPE'!$A$7:$I$7905,8,0),0)</f>
        <v>0</v>
      </c>
      <c r="J585">
        <f>IFERROR(VLOOKUP(A585,'Ống Dismy'!$A$6:$M$1900,14,0),0)</f>
        <v>0</v>
      </c>
      <c r="K585">
        <f>IFERROR(VLOOKUP(A585,CP!$A$7:$J$16000,12,0),0)</f>
        <v>0</v>
      </c>
      <c r="L585">
        <f>IFERROR(VLOOKUP(A585,'Phụ kiện PVC'!$A$5:$I$465,10,0),0)</f>
        <v>0</v>
      </c>
      <c r="M585">
        <f>IFERROR(VLOOKUP(A585,'Ống miền Nam'!$A$7:$I$120,8,0),0)</f>
        <v>0</v>
      </c>
      <c r="N585">
        <f>IFERROR(VLOOKUP(A585,'Van vòi'!$A$6:$G$97,7,0),0)</f>
        <v>0</v>
      </c>
      <c r="O585">
        <f>IFERROR(VLOOKUP(A585,'Ống luồn dây điện'!$A$7:$I$26,8,0),0)</f>
        <v>0</v>
      </c>
      <c r="P585">
        <f>IFERROR(VLOOKUP(B585,'PK HDPE'!$A$6:$H$13,7,0),0)</f>
        <v>0</v>
      </c>
      <c r="R585" s="4">
        <f t="shared" si="29"/>
        <v>0</v>
      </c>
      <c r="S585" s="252">
        <v>0.1</v>
      </c>
      <c r="T585">
        <f t="shared" si="27"/>
        <v>0</v>
      </c>
      <c r="U585" s="4">
        <f t="shared" si="28"/>
        <v>0</v>
      </c>
      <c r="V585" s="4">
        <f>VLOOKUP(B585,[2]DG!$C$2:$E$6048,3,0)-R585</f>
        <v>59400</v>
      </c>
      <c r="W585" t="str">
        <f>VLOOKUP(A585,'[3]Danh mục full'!$A$4:$A$1739,1,0)</f>
        <v>21C2T110</v>
      </c>
    </row>
    <row r="586" spans="1:23" x14ac:dyDescent="0.25">
      <c r="A586" t="s">
        <v>1047</v>
      </c>
      <c r="B586" t="s">
        <v>1047</v>
      </c>
      <c r="C586" t="s">
        <v>1048</v>
      </c>
      <c r="D586" s="1">
        <v>53344026</v>
      </c>
      <c r="E586" s="1" t="s">
        <v>2356</v>
      </c>
      <c r="F586" s="1" t="s">
        <v>2357</v>
      </c>
      <c r="G586" s="1">
        <f>IFERROR(VLOOKUP(A586,'Phụ kiện PPR'!$A$6:$H$533,7,0),0)</f>
        <v>0</v>
      </c>
      <c r="H586" s="1">
        <f>IFERROR(VLOOKUP(A586,'Ống PPR'!$A$6:$I$90,8,0),0)</f>
        <v>0</v>
      </c>
      <c r="I586">
        <f>IFERROR(VLOOKUP(A586,'Ống HDPE'!$A$7:$I$7905,8,0),0)</f>
        <v>0</v>
      </c>
      <c r="J586">
        <f>IFERROR(VLOOKUP(A586,'Ống Dismy'!$A$6:$M$1900,14,0),0)</f>
        <v>0</v>
      </c>
      <c r="K586">
        <f>IFERROR(VLOOKUP(A586,CP!$A$7:$J$16000,12,0),0)</f>
        <v>0</v>
      </c>
      <c r="L586">
        <f>IFERROR(VLOOKUP(A586,'Phụ kiện PVC'!$A$5:$I$465,10,0),0)</f>
        <v>0</v>
      </c>
      <c r="M586">
        <f>IFERROR(VLOOKUP(A586,'Ống miền Nam'!$A$7:$I$120,8,0),0)</f>
        <v>0</v>
      </c>
      <c r="N586">
        <f>IFERROR(VLOOKUP(A586,'Van vòi'!$A$6:$G$97,7,0),0)</f>
        <v>0</v>
      </c>
      <c r="O586">
        <f>IFERROR(VLOOKUP(A586,'Ống luồn dây điện'!$A$7:$I$26,8,0),0)</f>
        <v>0</v>
      </c>
      <c r="P586">
        <f>IFERROR(VLOOKUP(B586,'PK HDPE'!$A$6:$H$13,7,0),0)</f>
        <v>0</v>
      </c>
      <c r="R586" s="4">
        <f t="shared" si="29"/>
        <v>0</v>
      </c>
      <c r="S586" s="252">
        <v>0.1</v>
      </c>
      <c r="T586">
        <f t="shared" si="27"/>
        <v>0</v>
      </c>
      <c r="U586" s="4">
        <f t="shared" si="28"/>
        <v>0</v>
      </c>
      <c r="V586" s="4">
        <f>VLOOKUP(B586,[2]DG!$C$2:$E$6048,3,0)-R586</f>
        <v>65600</v>
      </c>
      <c r="W586" t="str">
        <f>VLOOKUP(A586,'[3]Danh mục full'!$A$4:$A$1739,1,0)</f>
        <v>21C2T125</v>
      </c>
    </row>
    <row r="587" spans="1:23" x14ac:dyDescent="0.25">
      <c r="A587" t="s">
        <v>1049</v>
      </c>
      <c r="B587" t="s">
        <v>1049</v>
      </c>
      <c r="C587" t="s">
        <v>1050</v>
      </c>
      <c r="D587" s="1">
        <v>258112414.40000001</v>
      </c>
      <c r="E587" s="1" t="s">
        <v>2356</v>
      </c>
      <c r="F587" s="1" t="s">
        <v>2357</v>
      </c>
      <c r="G587" s="1">
        <f>IFERROR(VLOOKUP(A587,'Phụ kiện PPR'!$A$6:$H$533,7,0),0)</f>
        <v>0</v>
      </c>
      <c r="H587" s="1">
        <f>IFERROR(VLOOKUP(A587,'Ống PPR'!$A$6:$I$90,8,0),0)</f>
        <v>0</v>
      </c>
      <c r="I587">
        <f>IFERROR(VLOOKUP(A587,'Ống HDPE'!$A$7:$I$7905,8,0),0)</f>
        <v>0</v>
      </c>
      <c r="J587">
        <f>IFERROR(VLOOKUP(A587,'Ống Dismy'!$A$6:$M$1900,14,0),0)</f>
        <v>0</v>
      </c>
      <c r="K587">
        <f>IFERROR(VLOOKUP(A587,CP!$A$7:$J$16000,12,0),0)</f>
        <v>0</v>
      </c>
      <c r="L587">
        <f>IFERROR(VLOOKUP(A587,'Phụ kiện PVC'!$A$5:$I$465,10,0),0)</f>
        <v>0</v>
      </c>
      <c r="M587">
        <f>IFERROR(VLOOKUP(A587,'Ống miền Nam'!$A$7:$I$120,8,0),0)</f>
        <v>0</v>
      </c>
      <c r="N587">
        <f>IFERROR(VLOOKUP(A587,'Van vòi'!$A$6:$G$97,7,0),0)</f>
        <v>0</v>
      </c>
      <c r="O587">
        <f>IFERROR(VLOOKUP(A587,'Ống luồn dây điện'!$A$7:$I$26,8,0),0)</f>
        <v>0</v>
      </c>
      <c r="P587">
        <f>IFERROR(VLOOKUP(B587,'PK HDPE'!$A$6:$H$13,7,0),0)</f>
        <v>0</v>
      </c>
      <c r="R587" s="4">
        <f t="shared" si="29"/>
        <v>0</v>
      </c>
      <c r="S587" s="252">
        <v>0.1</v>
      </c>
      <c r="T587">
        <f t="shared" si="27"/>
        <v>0</v>
      </c>
      <c r="U587" s="4">
        <f t="shared" si="28"/>
        <v>0</v>
      </c>
      <c r="V587" s="4">
        <f>VLOOKUP(B587,[2]DG!$C$2:$E$6048,3,0)-R587</f>
        <v>80800</v>
      </c>
      <c r="W587" t="str">
        <f>VLOOKUP(A587,'[3]Danh mục full'!$A$4:$A$1739,1,0)</f>
        <v>21C2T140</v>
      </c>
    </row>
    <row r="588" spans="1:23" x14ac:dyDescent="0.25">
      <c r="A588" t="s">
        <v>1051</v>
      </c>
      <c r="B588" t="s">
        <v>1051</v>
      </c>
      <c r="C588" t="s">
        <v>1052</v>
      </c>
      <c r="D588" s="1">
        <v>204971727</v>
      </c>
      <c r="E588" s="1" t="s">
        <v>2356</v>
      </c>
      <c r="F588" s="1" t="s">
        <v>2357</v>
      </c>
      <c r="G588" s="1">
        <f>IFERROR(VLOOKUP(A588,'Phụ kiện PPR'!$A$6:$H$533,7,0),0)</f>
        <v>0</v>
      </c>
      <c r="H588" s="1">
        <f>IFERROR(VLOOKUP(A588,'Ống PPR'!$A$6:$I$90,8,0),0)</f>
        <v>0</v>
      </c>
      <c r="I588">
        <f>IFERROR(VLOOKUP(A588,'Ống HDPE'!$A$7:$I$7905,8,0),0)</f>
        <v>0</v>
      </c>
      <c r="J588">
        <f>IFERROR(VLOOKUP(A588,'Ống Dismy'!$A$6:$M$1900,14,0),0)</f>
        <v>0</v>
      </c>
      <c r="K588">
        <f>IFERROR(VLOOKUP(A588,CP!$A$7:$J$16000,12,0),0)</f>
        <v>0</v>
      </c>
      <c r="L588">
        <f>IFERROR(VLOOKUP(A588,'Phụ kiện PVC'!$A$5:$I$465,10,0),0)</f>
        <v>0</v>
      </c>
      <c r="M588">
        <f>IFERROR(VLOOKUP(A588,'Ống miền Nam'!$A$7:$I$120,8,0),0)</f>
        <v>0</v>
      </c>
      <c r="N588">
        <f>IFERROR(VLOOKUP(A588,'Van vòi'!$A$6:$G$97,7,0),0)</f>
        <v>0</v>
      </c>
      <c r="O588">
        <f>IFERROR(VLOOKUP(A588,'Ống luồn dây điện'!$A$7:$I$26,8,0),0)</f>
        <v>0</v>
      </c>
      <c r="P588">
        <f>IFERROR(VLOOKUP(B588,'PK HDPE'!$A$6:$H$13,7,0),0)</f>
        <v>0</v>
      </c>
      <c r="R588" s="4">
        <f t="shared" si="29"/>
        <v>0</v>
      </c>
      <c r="S588" s="252">
        <v>0.1</v>
      </c>
      <c r="T588">
        <f t="shared" si="27"/>
        <v>0</v>
      </c>
      <c r="U588" s="4">
        <f t="shared" si="28"/>
        <v>0</v>
      </c>
      <c r="V588" s="4">
        <f>VLOOKUP(B588,[2]DG!$C$2:$E$6048,3,0)-R588</f>
        <v>104900</v>
      </c>
      <c r="W588" t="str">
        <f>VLOOKUP(A588,'[3]Danh mục full'!$A$4:$A$1739,1,0)</f>
        <v>21C2T160</v>
      </c>
    </row>
    <row r="589" spans="1:23" x14ac:dyDescent="0.25">
      <c r="A589" t="s">
        <v>1053</v>
      </c>
      <c r="B589" t="s">
        <v>1053</v>
      </c>
      <c r="C589" t="s">
        <v>1054</v>
      </c>
      <c r="D589" s="1">
        <v>552731185</v>
      </c>
      <c r="E589" s="1" t="s">
        <v>2356</v>
      </c>
      <c r="F589" s="1" t="s">
        <v>2357</v>
      </c>
      <c r="G589" s="1">
        <f>IFERROR(VLOOKUP(A589,'Phụ kiện PPR'!$A$6:$H$533,7,0),0)</f>
        <v>0</v>
      </c>
      <c r="H589" s="1">
        <f>IFERROR(VLOOKUP(A589,'Ống PPR'!$A$6:$I$90,8,0),0)</f>
        <v>0</v>
      </c>
      <c r="I589">
        <f>IFERROR(VLOOKUP(A589,'Ống HDPE'!$A$7:$I$7905,8,0),0)</f>
        <v>0</v>
      </c>
      <c r="J589">
        <f>IFERROR(VLOOKUP(A589,'Ống Dismy'!$A$6:$M$1900,14,0),0)</f>
        <v>0</v>
      </c>
      <c r="K589">
        <f>IFERROR(VLOOKUP(A589,CP!$A$7:$J$16000,12,0),0)</f>
        <v>0</v>
      </c>
      <c r="L589">
        <f>IFERROR(VLOOKUP(A589,'Phụ kiện PVC'!$A$5:$I$465,10,0),0)</f>
        <v>0</v>
      </c>
      <c r="M589">
        <f>IFERROR(VLOOKUP(A589,'Ống miền Nam'!$A$7:$I$120,8,0),0)</f>
        <v>0</v>
      </c>
      <c r="N589">
        <f>IFERROR(VLOOKUP(A589,'Van vòi'!$A$6:$G$97,7,0),0)</f>
        <v>0</v>
      </c>
      <c r="O589">
        <f>IFERROR(VLOOKUP(A589,'Ống luồn dây điện'!$A$7:$I$26,8,0),0)</f>
        <v>0</v>
      </c>
      <c r="P589">
        <f>IFERROR(VLOOKUP(B589,'PK HDPE'!$A$6:$H$13,7,0),0)</f>
        <v>0</v>
      </c>
      <c r="R589" s="4">
        <f t="shared" si="29"/>
        <v>0</v>
      </c>
      <c r="S589" s="252">
        <v>0.1</v>
      </c>
      <c r="T589">
        <f t="shared" si="27"/>
        <v>0</v>
      </c>
      <c r="U589" s="4">
        <f t="shared" si="28"/>
        <v>0</v>
      </c>
      <c r="V589" s="4">
        <f>VLOOKUP(B589,[2]DG!$C$2:$E$6048,3,0)-R589</f>
        <v>196700</v>
      </c>
      <c r="W589" t="str">
        <f>VLOOKUP(A589,'[3]Danh mục full'!$A$4:$A$1739,1,0)</f>
        <v>21C2T200</v>
      </c>
    </row>
    <row r="590" spans="1:23" x14ac:dyDescent="0.25">
      <c r="A590" t="s">
        <v>1055</v>
      </c>
      <c r="B590" t="s">
        <v>1055</v>
      </c>
      <c r="C590" t="s">
        <v>1056</v>
      </c>
      <c r="D590" s="1">
        <v>2425647</v>
      </c>
      <c r="E590" s="1" t="s">
        <v>2356</v>
      </c>
      <c r="F590" s="1" t="s">
        <v>2357</v>
      </c>
      <c r="G590" s="1">
        <f>IFERROR(VLOOKUP(A590,'Phụ kiện PPR'!$A$6:$H$533,7,0),0)</f>
        <v>0</v>
      </c>
      <c r="H590" s="1">
        <f>IFERROR(VLOOKUP(A590,'Ống PPR'!$A$6:$I$90,8,0),0)</f>
        <v>0</v>
      </c>
      <c r="I590">
        <f>IFERROR(VLOOKUP(A590,'Ống HDPE'!$A$7:$I$7905,8,0),0)</f>
        <v>0</v>
      </c>
      <c r="J590">
        <f>IFERROR(VLOOKUP(A590,'Ống Dismy'!$A$6:$M$1900,14,0),0)</f>
        <v>0</v>
      </c>
      <c r="K590">
        <f>IFERROR(VLOOKUP(A590,CP!$A$7:$J$16000,12,0),0)</f>
        <v>0</v>
      </c>
      <c r="L590">
        <f>IFERROR(VLOOKUP(A590,'Phụ kiện PVC'!$A$5:$I$465,10,0),0)</f>
        <v>0</v>
      </c>
      <c r="M590">
        <f>IFERROR(VLOOKUP(A590,'Ống miền Nam'!$A$7:$I$120,8,0),0)</f>
        <v>0</v>
      </c>
      <c r="N590">
        <f>IFERROR(VLOOKUP(A590,'Van vòi'!$A$6:$G$97,7,0),0)</f>
        <v>0</v>
      </c>
      <c r="O590">
        <f>IFERROR(VLOOKUP(A590,'Ống luồn dây điện'!$A$7:$I$26,8,0),0)</f>
        <v>0</v>
      </c>
      <c r="P590">
        <f>IFERROR(VLOOKUP(B590,'PK HDPE'!$A$6:$H$13,7,0),0)</f>
        <v>0</v>
      </c>
      <c r="R590" s="4">
        <f t="shared" si="29"/>
        <v>0</v>
      </c>
      <c r="S590" s="252">
        <v>0.1</v>
      </c>
      <c r="T590">
        <f t="shared" si="27"/>
        <v>0</v>
      </c>
      <c r="U590" s="4">
        <f t="shared" si="28"/>
        <v>0</v>
      </c>
      <c r="V590" s="4">
        <f>VLOOKUP(B590,[2]DG!$C$2:$E$6048,3,0)-R590</f>
        <v>204300</v>
      </c>
      <c r="W590" t="str">
        <f>VLOOKUP(A590,'[3]Danh mục full'!$A$4:$A$1739,1,0)</f>
        <v>21C2T225</v>
      </c>
    </row>
    <row r="591" spans="1:23" x14ac:dyDescent="0.25">
      <c r="A591" t="s">
        <v>1057</v>
      </c>
      <c r="B591" t="s">
        <v>1057</v>
      </c>
      <c r="C591" t="s">
        <v>1056</v>
      </c>
      <c r="D591" s="1">
        <v>39183926</v>
      </c>
      <c r="E591" s="1" t="s">
        <v>2356</v>
      </c>
      <c r="F591" s="1" t="s">
        <v>2357</v>
      </c>
      <c r="G591" s="1">
        <f>IFERROR(VLOOKUP(A591,'Phụ kiện PPR'!$A$6:$H$533,7,0),0)</f>
        <v>0</v>
      </c>
      <c r="H591" s="1">
        <f>IFERROR(VLOOKUP(A591,'Ống PPR'!$A$6:$I$90,8,0),0)</f>
        <v>0</v>
      </c>
      <c r="I591">
        <f>IFERROR(VLOOKUP(A591,'Ống HDPE'!$A$7:$I$7905,8,0),0)</f>
        <v>0</v>
      </c>
      <c r="J591">
        <f>IFERROR(VLOOKUP(A591,'Ống Dismy'!$A$6:$M$1900,14,0),0)</f>
        <v>0</v>
      </c>
      <c r="K591">
        <f>IFERROR(VLOOKUP(A591,CP!$A$7:$J$16000,12,0),0)</f>
        <v>0</v>
      </c>
      <c r="L591">
        <f>IFERROR(VLOOKUP(A591,'Phụ kiện PVC'!$A$5:$I$465,10,0),0)</f>
        <v>0</v>
      </c>
      <c r="M591">
        <f>IFERROR(VLOOKUP(A591,'Ống miền Nam'!$A$7:$I$120,8,0),0)</f>
        <v>0</v>
      </c>
      <c r="N591">
        <f>IFERROR(VLOOKUP(A591,'Van vòi'!$A$6:$G$97,7,0),0)</f>
        <v>0</v>
      </c>
      <c r="O591">
        <f>IFERROR(VLOOKUP(A591,'Ống luồn dây điện'!$A$7:$I$26,8,0),0)</f>
        <v>0</v>
      </c>
      <c r="P591">
        <f>IFERROR(VLOOKUP(B591,'PK HDPE'!$A$6:$H$13,7,0),0)</f>
        <v>0</v>
      </c>
      <c r="R591" s="4">
        <f t="shared" si="29"/>
        <v>0</v>
      </c>
      <c r="S591" s="252">
        <v>0.1</v>
      </c>
      <c r="T591">
        <f t="shared" si="27"/>
        <v>0</v>
      </c>
      <c r="U591" s="4">
        <f t="shared" si="28"/>
        <v>0</v>
      </c>
      <c r="V591" s="4">
        <f>VLOOKUP(B591,[2]DG!$C$2:$E$6048,3,0)-R591</f>
        <v>265800</v>
      </c>
      <c r="W591" t="str">
        <f>VLOOKUP(A591,'[3]Danh mục full'!$A$4:$A$1739,1,0)</f>
        <v>21C2T250</v>
      </c>
    </row>
    <row r="592" spans="1:23" x14ac:dyDescent="0.25">
      <c r="A592" t="s">
        <v>1058</v>
      </c>
      <c r="B592" t="s">
        <v>1058</v>
      </c>
      <c r="C592" t="s">
        <v>1059</v>
      </c>
      <c r="D592" s="1">
        <v>438315050</v>
      </c>
      <c r="E592" s="1" t="s">
        <v>2356</v>
      </c>
      <c r="F592" s="1" t="s">
        <v>2357</v>
      </c>
      <c r="G592" s="1">
        <f>IFERROR(VLOOKUP(A592,'Phụ kiện PPR'!$A$6:$H$533,7,0),0)</f>
        <v>0</v>
      </c>
      <c r="H592" s="1">
        <f>IFERROR(VLOOKUP(A592,'Ống PPR'!$A$6:$I$90,8,0),0)</f>
        <v>0</v>
      </c>
      <c r="I592">
        <f>IFERROR(VLOOKUP(A592,'Ống HDPE'!$A$7:$I$7905,8,0),0)</f>
        <v>0</v>
      </c>
      <c r="J592">
        <f>IFERROR(VLOOKUP(A592,'Ống Dismy'!$A$6:$M$1900,14,0),0)</f>
        <v>0</v>
      </c>
      <c r="K592">
        <f>IFERROR(VLOOKUP(A592,CP!$A$7:$J$16000,12,0),0)</f>
        <v>0</v>
      </c>
      <c r="L592">
        <f>IFERROR(VLOOKUP(A592,'Phụ kiện PVC'!$A$5:$I$465,10,0),0)</f>
        <v>0</v>
      </c>
      <c r="M592">
        <f>IFERROR(VLOOKUP(A592,'Ống miền Nam'!$A$7:$I$120,8,0),0)</f>
        <v>0</v>
      </c>
      <c r="N592">
        <f>IFERROR(VLOOKUP(A592,'Van vòi'!$A$6:$G$97,7,0),0)</f>
        <v>0</v>
      </c>
      <c r="O592">
        <f>IFERROR(VLOOKUP(A592,'Ống luồn dây điện'!$A$7:$I$26,8,0),0)</f>
        <v>0</v>
      </c>
      <c r="P592">
        <f>IFERROR(VLOOKUP(B592,'PK HDPE'!$A$6:$H$13,7,0),0)</f>
        <v>0</v>
      </c>
      <c r="R592" s="4">
        <f t="shared" si="29"/>
        <v>0</v>
      </c>
      <c r="S592" s="252">
        <v>0.1</v>
      </c>
      <c r="T592">
        <f t="shared" si="27"/>
        <v>0</v>
      </c>
      <c r="U592" s="4">
        <f t="shared" si="28"/>
        <v>0</v>
      </c>
      <c r="V592" s="4">
        <f>VLOOKUP(B592,[2]DG!$C$2:$E$6048,3,0)-R592</f>
        <v>7700</v>
      </c>
      <c r="W592" t="str">
        <f>VLOOKUP(A592,'[3]Danh mục full'!$A$4:$A$1739,1,0)</f>
        <v>21O021</v>
      </c>
    </row>
    <row r="593" spans="1:23" x14ac:dyDescent="0.25">
      <c r="A593" t="s">
        <v>1060</v>
      </c>
      <c r="B593" t="s">
        <v>1060</v>
      </c>
      <c r="C593" t="s">
        <v>1061</v>
      </c>
      <c r="D593" s="1">
        <v>174006489</v>
      </c>
      <c r="E593" s="1" t="s">
        <v>2356</v>
      </c>
      <c r="F593" s="1" t="s">
        <v>2357</v>
      </c>
      <c r="G593" s="1">
        <f>IFERROR(VLOOKUP(A593,'Phụ kiện PPR'!$A$6:$H$533,7,0),0)</f>
        <v>0</v>
      </c>
      <c r="H593" s="1">
        <f>IFERROR(VLOOKUP(A593,'Ống PPR'!$A$6:$I$90,8,0),0)</f>
        <v>0</v>
      </c>
      <c r="I593">
        <f>IFERROR(VLOOKUP(A593,'Ống HDPE'!$A$7:$I$7905,8,0),0)</f>
        <v>0</v>
      </c>
      <c r="J593">
        <f>IFERROR(VLOOKUP(A593,'Ống Dismy'!$A$6:$M$1900,14,0),0)</f>
        <v>0</v>
      </c>
      <c r="K593">
        <f>IFERROR(VLOOKUP(A593,CP!$A$7:$J$16000,12,0),0)</f>
        <v>0</v>
      </c>
      <c r="L593">
        <f>IFERROR(VLOOKUP(A593,'Phụ kiện PVC'!$A$5:$I$465,10,0),0)</f>
        <v>0</v>
      </c>
      <c r="M593">
        <f>IFERROR(VLOOKUP(A593,'Ống miền Nam'!$A$7:$I$120,8,0),0)</f>
        <v>0</v>
      </c>
      <c r="N593">
        <f>IFERROR(VLOOKUP(A593,'Van vòi'!$A$6:$G$97,7,0),0)</f>
        <v>0</v>
      </c>
      <c r="O593">
        <f>IFERROR(VLOOKUP(A593,'Ống luồn dây điện'!$A$7:$I$26,8,0),0)</f>
        <v>0</v>
      </c>
      <c r="P593">
        <f>IFERROR(VLOOKUP(B593,'PK HDPE'!$A$6:$H$13,7,0),0)</f>
        <v>0</v>
      </c>
      <c r="R593" s="4">
        <f t="shared" si="29"/>
        <v>0</v>
      </c>
      <c r="S593" s="252">
        <v>0.1</v>
      </c>
      <c r="T593">
        <f t="shared" si="27"/>
        <v>0</v>
      </c>
      <c r="U593" s="4">
        <f t="shared" si="28"/>
        <v>0</v>
      </c>
      <c r="V593" s="4">
        <f>VLOOKUP(B593,[2]DG!$C$2:$E$6048,3,0)-R593</f>
        <v>9800</v>
      </c>
      <c r="W593" t="str">
        <f>VLOOKUP(A593,'[3]Danh mục full'!$A$4:$A$1739,1,0)</f>
        <v>21O027</v>
      </c>
    </row>
    <row r="594" spans="1:23" x14ac:dyDescent="0.25">
      <c r="A594" t="s">
        <v>1062</v>
      </c>
      <c r="B594" t="s">
        <v>1062</v>
      </c>
      <c r="C594" t="s">
        <v>1063</v>
      </c>
      <c r="D594" s="1">
        <v>175556633.59999999</v>
      </c>
      <c r="E594" s="1" t="s">
        <v>2356</v>
      </c>
      <c r="F594" s="1" t="s">
        <v>2357</v>
      </c>
      <c r="G594" s="1">
        <f>IFERROR(VLOOKUP(A594,'Phụ kiện PPR'!$A$6:$H$533,7,0),0)</f>
        <v>0</v>
      </c>
      <c r="H594" s="1">
        <f>IFERROR(VLOOKUP(A594,'Ống PPR'!$A$6:$I$90,8,0),0)</f>
        <v>0</v>
      </c>
      <c r="I594">
        <f>IFERROR(VLOOKUP(A594,'Ống HDPE'!$A$7:$I$7905,8,0),0)</f>
        <v>0</v>
      </c>
      <c r="J594">
        <f>IFERROR(VLOOKUP(A594,'Ống Dismy'!$A$6:$M$1900,14,0),0)</f>
        <v>0</v>
      </c>
      <c r="K594">
        <f>IFERROR(VLOOKUP(A594,CP!$A$7:$J$16000,12,0),0)</f>
        <v>0</v>
      </c>
      <c r="L594">
        <f>IFERROR(VLOOKUP(A594,'Phụ kiện PVC'!$A$5:$I$465,10,0),0)</f>
        <v>0</v>
      </c>
      <c r="M594">
        <f>IFERROR(VLOOKUP(A594,'Ống miền Nam'!$A$7:$I$120,8,0),0)</f>
        <v>0</v>
      </c>
      <c r="N594">
        <f>IFERROR(VLOOKUP(A594,'Van vòi'!$A$6:$G$97,7,0),0)</f>
        <v>0</v>
      </c>
      <c r="O594">
        <f>IFERROR(VLOOKUP(A594,'Ống luồn dây điện'!$A$7:$I$26,8,0),0)</f>
        <v>0</v>
      </c>
      <c r="P594">
        <f>IFERROR(VLOOKUP(B594,'PK HDPE'!$A$6:$H$13,7,0),0)</f>
        <v>0</v>
      </c>
      <c r="R594" s="4">
        <f t="shared" si="29"/>
        <v>0</v>
      </c>
      <c r="S594" s="252">
        <v>0.1</v>
      </c>
      <c r="T594">
        <f t="shared" si="27"/>
        <v>0</v>
      </c>
      <c r="U594" s="4">
        <f t="shared" si="28"/>
        <v>0</v>
      </c>
      <c r="V594" s="4">
        <f>VLOOKUP(B594,[2]DG!$C$2:$E$6048,3,0)-R594</f>
        <v>11800</v>
      </c>
      <c r="W594" t="str">
        <f>VLOOKUP(A594,'[3]Danh mục full'!$A$4:$A$1739,1,0)</f>
        <v>21O034</v>
      </c>
    </row>
    <row r="595" spans="1:23" x14ac:dyDescent="0.25">
      <c r="A595" t="s">
        <v>1064</v>
      </c>
      <c r="B595" t="s">
        <v>1064</v>
      </c>
      <c r="C595" t="s">
        <v>1065</v>
      </c>
      <c r="D595" s="1">
        <v>210191006</v>
      </c>
      <c r="E595" s="1" t="s">
        <v>2356</v>
      </c>
      <c r="F595" s="1" t="s">
        <v>2357</v>
      </c>
      <c r="G595" s="1">
        <f>IFERROR(VLOOKUP(A595,'Phụ kiện PPR'!$A$6:$H$533,7,0),0)</f>
        <v>0</v>
      </c>
      <c r="H595" s="1">
        <f>IFERROR(VLOOKUP(A595,'Ống PPR'!$A$6:$I$90,8,0),0)</f>
        <v>0</v>
      </c>
      <c r="I595">
        <f>IFERROR(VLOOKUP(A595,'Ống HDPE'!$A$7:$I$7905,8,0),0)</f>
        <v>0</v>
      </c>
      <c r="J595">
        <f>IFERROR(VLOOKUP(A595,'Ống Dismy'!$A$6:$M$1900,14,0),0)</f>
        <v>0</v>
      </c>
      <c r="K595">
        <f>IFERROR(VLOOKUP(A595,CP!$A$7:$J$16000,12,0),0)</f>
        <v>0</v>
      </c>
      <c r="L595">
        <f>IFERROR(VLOOKUP(A595,'Phụ kiện PVC'!$A$5:$I$465,10,0),0)</f>
        <v>0</v>
      </c>
      <c r="M595">
        <f>IFERROR(VLOOKUP(A595,'Ống miền Nam'!$A$7:$I$120,8,0),0)</f>
        <v>0</v>
      </c>
      <c r="N595">
        <f>IFERROR(VLOOKUP(A595,'Van vòi'!$A$6:$G$97,7,0),0)</f>
        <v>0</v>
      </c>
      <c r="O595">
        <f>IFERROR(VLOOKUP(A595,'Ống luồn dây điện'!$A$7:$I$26,8,0),0)</f>
        <v>0</v>
      </c>
      <c r="P595">
        <f>IFERROR(VLOOKUP(B595,'PK HDPE'!$A$6:$H$13,7,0),0)</f>
        <v>0</v>
      </c>
      <c r="R595" s="4">
        <f t="shared" si="29"/>
        <v>0</v>
      </c>
      <c r="S595" s="252">
        <v>0.1</v>
      </c>
      <c r="T595">
        <f t="shared" si="27"/>
        <v>0</v>
      </c>
      <c r="U595" s="4">
        <f t="shared" si="28"/>
        <v>0</v>
      </c>
      <c r="V595" s="4">
        <f>VLOOKUP(B595,[2]DG!$C$2:$E$6048,3,0)-R595</f>
        <v>16800</v>
      </c>
      <c r="W595" t="str">
        <f>VLOOKUP(A595,'[3]Danh mục full'!$A$4:$A$1739,1,0)</f>
        <v>21O042</v>
      </c>
    </row>
    <row r="596" spans="1:23" x14ac:dyDescent="0.25">
      <c r="A596" t="s">
        <v>1066</v>
      </c>
      <c r="B596" t="s">
        <v>1066</v>
      </c>
      <c r="C596" t="s">
        <v>1067</v>
      </c>
      <c r="D596" s="1">
        <v>172224587</v>
      </c>
      <c r="E596" s="1" t="s">
        <v>2356</v>
      </c>
      <c r="F596" s="1" t="s">
        <v>2357</v>
      </c>
      <c r="G596" s="1">
        <f>IFERROR(VLOOKUP(A596,'Phụ kiện PPR'!$A$6:$H$533,7,0),0)</f>
        <v>0</v>
      </c>
      <c r="H596" s="1">
        <f>IFERROR(VLOOKUP(A596,'Ống PPR'!$A$6:$I$90,8,0),0)</f>
        <v>0</v>
      </c>
      <c r="I596">
        <f>IFERROR(VLOOKUP(A596,'Ống HDPE'!$A$7:$I$7905,8,0),0)</f>
        <v>0</v>
      </c>
      <c r="J596">
        <f>IFERROR(VLOOKUP(A596,'Ống Dismy'!$A$6:$M$1900,14,0),0)</f>
        <v>0</v>
      </c>
      <c r="K596">
        <f>IFERROR(VLOOKUP(A596,CP!$A$7:$J$16000,12,0),0)</f>
        <v>0</v>
      </c>
      <c r="L596">
        <f>IFERROR(VLOOKUP(A596,'Phụ kiện PVC'!$A$5:$I$465,10,0),0)</f>
        <v>0</v>
      </c>
      <c r="M596">
        <f>IFERROR(VLOOKUP(A596,'Ống miền Nam'!$A$7:$I$120,8,0),0)</f>
        <v>0</v>
      </c>
      <c r="N596">
        <f>IFERROR(VLOOKUP(A596,'Van vòi'!$A$6:$G$97,7,0),0)</f>
        <v>0</v>
      </c>
      <c r="O596">
        <f>IFERROR(VLOOKUP(A596,'Ống luồn dây điện'!$A$7:$I$26,8,0),0)</f>
        <v>0</v>
      </c>
      <c r="P596">
        <f>IFERROR(VLOOKUP(B596,'PK HDPE'!$A$6:$H$13,7,0),0)</f>
        <v>0</v>
      </c>
      <c r="R596" s="4">
        <f t="shared" si="29"/>
        <v>0</v>
      </c>
      <c r="S596" s="252">
        <v>0.1</v>
      </c>
      <c r="T596">
        <f t="shared" si="27"/>
        <v>0</v>
      </c>
      <c r="U596" s="4">
        <f t="shared" si="28"/>
        <v>0</v>
      </c>
      <c r="V596" s="4">
        <f>VLOOKUP(B596,[2]DG!$C$2:$E$6048,3,0)-R596</f>
        <v>20600</v>
      </c>
      <c r="W596" t="str">
        <f>VLOOKUP(A596,'[3]Danh mục full'!$A$4:$A$1739,1,0)</f>
        <v>21O048</v>
      </c>
    </row>
    <row r="597" spans="1:23" x14ac:dyDescent="0.25">
      <c r="A597" t="s">
        <v>1068</v>
      </c>
      <c r="B597" t="s">
        <v>1068</v>
      </c>
      <c r="C597" t="s">
        <v>1069</v>
      </c>
      <c r="D597" s="1">
        <v>387729634</v>
      </c>
      <c r="E597" s="1" t="s">
        <v>2356</v>
      </c>
      <c r="F597" s="1" t="s">
        <v>2357</v>
      </c>
      <c r="G597" s="1">
        <f>IFERROR(VLOOKUP(A597,'Phụ kiện PPR'!$A$6:$H$533,7,0),0)</f>
        <v>0</v>
      </c>
      <c r="H597" s="1">
        <f>IFERROR(VLOOKUP(A597,'Ống PPR'!$A$6:$I$90,8,0),0)</f>
        <v>0</v>
      </c>
      <c r="I597">
        <f>IFERROR(VLOOKUP(A597,'Ống HDPE'!$A$7:$I$7905,8,0),0)</f>
        <v>0</v>
      </c>
      <c r="J597">
        <f>IFERROR(VLOOKUP(A597,'Ống Dismy'!$A$6:$M$1900,14,0),0)</f>
        <v>0</v>
      </c>
      <c r="K597">
        <f>IFERROR(VLOOKUP(A597,CP!$A$7:$J$16000,12,0),0)</f>
        <v>0</v>
      </c>
      <c r="L597">
        <f>IFERROR(VLOOKUP(A597,'Phụ kiện PVC'!$A$5:$I$465,10,0),0)</f>
        <v>0</v>
      </c>
      <c r="M597">
        <f>IFERROR(VLOOKUP(A597,'Ống miền Nam'!$A$7:$I$120,8,0),0)</f>
        <v>0</v>
      </c>
      <c r="N597">
        <f>IFERROR(VLOOKUP(A597,'Van vòi'!$A$6:$G$97,7,0),0)</f>
        <v>0</v>
      </c>
      <c r="O597">
        <f>IFERROR(VLOOKUP(A597,'Ống luồn dây điện'!$A$7:$I$26,8,0),0)</f>
        <v>0</v>
      </c>
      <c r="P597">
        <f>IFERROR(VLOOKUP(B597,'PK HDPE'!$A$6:$H$13,7,0),0)</f>
        <v>0</v>
      </c>
      <c r="R597" s="4">
        <f t="shared" si="29"/>
        <v>0</v>
      </c>
      <c r="S597" s="252">
        <v>0.1</v>
      </c>
      <c r="T597">
        <f t="shared" si="27"/>
        <v>0</v>
      </c>
      <c r="U597" s="4">
        <f t="shared" si="28"/>
        <v>0</v>
      </c>
      <c r="V597" s="4">
        <f>VLOOKUP(B597,[2]DG!$C$2:$E$6048,3,0)-R597</f>
        <v>27500</v>
      </c>
      <c r="W597" t="str">
        <f>VLOOKUP(A597,'[3]Danh mục full'!$A$4:$A$1739,1,0)</f>
        <v>21O060</v>
      </c>
    </row>
    <row r="598" spans="1:23" x14ac:dyDescent="0.25">
      <c r="A598" t="s">
        <v>1070</v>
      </c>
      <c r="B598" t="s">
        <v>1070</v>
      </c>
      <c r="C598" t="s">
        <v>1071</v>
      </c>
      <c r="D598" s="1">
        <v>540192187.79999995</v>
      </c>
      <c r="E598" s="1" t="s">
        <v>2356</v>
      </c>
      <c r="F598" s="1" t="s">
        <v>2357</v>
      </c>
      <c r="G598" s="1">
        <f>IFERROR(VLOOKUP(A598,'Phụ kiện PPR'!$A$6:$H$533,7,0),0)</f>
        <v>0</v>
      </c>
      <c r="H598" s="1">
        <f>IFERROR(VLOOKUP(A598,'Ống PPR'!$A$6:$I$90,8,0),0)</f>
        <v>0</v>
      </c>
      <c r="I598">
        <f>IFERROR(VLOOKUP(A598,'Ống HDPE'!$A$7:$I$7905,8,0),0)</f>
        <v>0</v>
      </c>
      <c r="J598">
        <f>IFERROR(VLOOKUP(A598,'Ống Dismy'!$A$6:$M$1900,14,0),0)</f>
        <v>0</v>
      </c>
      <c r="K598">
        <f>IFERROR(VLOOKUP(A598,CP!$A$7:$J$16000,12,0),0)</f>
        <v>0</v>
      </c>
      <c r="L598">
        <f>IFERROR(VLOOKUP(A598,'Phụ kiện PVC'!$A$5:$I$465,10,0),0)</f>
        <v>0</v>
      </c>
      <c r="M598">
        <f>IFERROR(VLOOKUP(A598,'Ống miền Nam'!$A$7:$I$120,8,0),0)</f>
        <v>0</v>
      </c>
      <c r="N598">
        <f>IFERROR(VLOOKUP(A598,'Van vòi'!$A$6:$G$97,7,0),0)</f>
        <v>0</v>
      </c>
      <c r="O598">
        <f>IFERROR(VLOOKUP(A598,'Ống luồn dây điện'!$A$7:$I$26,8,0),0)</f>
        <v>0</v>
      </c>
      <c r="P598">
        <f>IFERROR(VLOOKUP(B598,'PK HDPE'!$A$6:$H$13,7,0),0)</f>
        <v>0</v>
      </c>
      <c r="R598" s="4">
        <f t="shared" si="29"/>
        <v>0</v>
      </c>
      <c r="S598" s="252">
        <v>0.1</v>
      </c>
      <c r="T598">
        <f t="shared" si="27"/>
        <v>0</v>
      </c>
      <c r="U598" s="4">
        <f t="shared" si="28"/>
        <v>0</v>
      </c>
      <c r="V598" s="4">
        <f>VLOOKUP(B598,[2]DG!$C$2:$E$6048,3,0)-R598</f>
        <v>37600</v>
      </c>
      <c r="W598" t="str">
        <f>VLOOKUP(A598,'[3]Danh mục full'!$A$4:$A$1739,1,0)</f>
        <v>21O075</v>
      </c>
    </row>
    <row r="599" spans="1:23" x14ac:dyDescent="0.25">
      <c r="A599" t="s">
        <v>1072</v>
      </c>
      <c r="B599" t="s">
        <v>1072</v>
      </c>
      <c r="C599" t="s">
        <v>1073</v>
      </c>
      <c r="D599" s="1">
        <v>3458049218.52</v>
      </c>
      <c r="E599" s="1" t="s">
        <v>2356</v>
      </c>
      <c r="F599" s="1" t="s">
        <v>2357</v>
      </c>
      <c r="G599" s="1">
        <f>IFERROR(VLOOKUP(A599,'Phụ kiện PPR'!$A$6:$H$533,7,0),0)</f>
        <v>0</v>
      </c>
      <c r="H599" s="1">
        <f>IFERROR(VLOOKUP(A599,'Ống PPR'!$A$6:$I$90,8,0),0)</f>
        <v>0</v>
      </c>
      <c r="I599">
        <f>IFERROR(VLOOKUP(A599,'Ống HDPE'!$A$7:$I$7905,8,0),0)</f>
        <v>0</v>
      </c>
      <c r="J599">
        <f>IFERROR(VLOOKUP(A599,'Ống Dismy'!$A$6:$M$1900,14,0),0)</f>
        <v>0</v>
      </c>
      <c r="K599">
        <f>IFERROR(VLOOKUP(A599,CP!$A$7:$J$16000,12,0),0)</f>
        <v>0</v>
      </c>
      <c r="L599">
        <f>IFERROR(VLOOKUP(A599,'Phụ kiện PVC'!$A$5:$I$465,10,0),0)</f>
        <v>0</v>
      </c>
      <c r="M599">
        <f>IFERROR(VLOOKUP(A599,'Ống miền Nam'!$A$7:$I$120,8,0),0)</f>
        <v>0</v>
      </c>
      <c r="N599">
        <f>IFERROR(VLOOKUP(A599,'Van vòi'!$A$6:$G$97,7,0),0)</f>
        <v>0</v>
      </c>
      <c r="O599">
        <f>IFERROR(VLOOKUP(A599,'Ống luồn dây điện'!$A$7:$I$26,8,0),0)</f>
        <v>0</v>
      </c>
      <c r="P599">
        <f>IFERROR(VLOOKUP(B599,'PK HDPE'!$A$6:$H$13,7,0),0)</f>
        <v>0</v>
      </c>
      <c r="R599" s="4">
        <f t="shared" si="29"/>
        <v>0</v>
      </c>
      <c r="S599" s="252">
        <v>0.1</v>
      </c>
      <c r="T599">
        <f t="shared" si="27"/>
        <v>0</v>
      </c>
      <c r="U599" s="4">
        <f t="shared" si="28"/>
        <v>0</v>
      </c>
      <c r="V599" s="4">
        <f>VLOOKUP(B599,[2]DG!$C$2:$E$6048,3,0)-R599</f>
        <v>44900</v>
      </c>
      <c r="W599" t="str">
        <f>VLOOKUP(A599,'[3]Danh mục full'!$A$4:$A$1739,1,0)</f>
        <v>21O090</v>
      </c>
    </row>
    <row r="600" spans="1:23" x14ac:dyDescent="0.25">
      <c r="A600" t="s">
        <v>1074</v>
      </c>
      <c r="B600" t="s">
        <v>1074</v>
      </c>
      <c r="C600" t="s">
        <v>1075</v>
      </c>
      <c r="D600" s="1">
        <v>1541364874.6000001</v>
      </c>
      <c r="E600" s="1" t="s">
        <v>2356</v>
      </c>
      <c r="F600" s="1" t="s">
        <v>2357</v>
      </c>
      <c r="G600" s="1">
        <f>IFERROR(VLOOKUP(A600,'Phụ kiện PPR'!$A$6:$H$533,7,0),0)</f>
        <v>0</v>
      </c>
      <c r="H600" s="1">
        <f>IFERROR(VLOOKUP(A600,'Ống PPR'!$A$6:$I$90,8,0),0)</f>
        <v>0</v>
      </c>
      <c r="I600">
        <f>IFERROR(VLOOKUP(A600,'Ống HDPE'!$A$7:$I$7905,8,0),0)</f>
        <v>0</v>
      </c>
      <c r="J600">
        <f>IFERROR(VLOOKUP(A600,'Ống Dismy'!$A$6:$M$1900,14,0),0)</f>
        <v>0</v>
      </c>
      <c r="K600">
        <f>IFERROR(VLOOKUP(A600,CP!$A$7:$J$16000,12,0),0)</f>
        <v>0</v>
      </c>
      <c r="L600">
        <f>IFERROR(VLOOKUP(A600,'Phụ kiện PVC'!$A$5:$I$465,10,0),0)</f>
        <v>0</v>
      </c>
      <c r="M600">
        <f>IFERROR(VLOOKUP(A600,'Ống miền Nam'!$A$7:$I$120,8,0),0)</f>
        <v>0</v>
      </c>
      <c r="N600">
        <f>IFERROR(VLOOKUP(A600,'Van vòi'!$A$6:$G$97,7,0),0)</f>
        <v>0</v>
      </c>
      <c r="O600">
        <f>IFERROR(VLOOKUP(A600,'Ống luồn dây điện'!$A$7:$I$26,8,0),0)</f>
        <v>0</v>
      </c>
      <c r="P600">
        <f>IFERROR(VLOOKUP(B600,'PK HDPE'!$A$6:$H$13,7,0),0)</f>
        <v>0</v>
      </c>
      <c r="R600" s="4">
        <f t="shared" si="29"/>
        <v>0</v>
      </c>
      <c r="S600" s="252">
        <v>0.1</v>
      </c>
      <c r="T600">
        <f t="shared" si="27"/>
        <v>0</v>
      </c>
      <c r="U600" s="4">
        <f t="shared" si="28"/>
        <v>0</v>
      </c>
      <c r="V600" s="4">
        <f>VLOOKUP(B600,[2]DG!$C$2:$E$6048,3,0)-R600</f>
        <v>8400</v>
      </c>
      <c r="W600" t="str">
        <f>VLOOKUP(A600,'[3]Danh mục full'!$A$4:$A$1739,1,0)</f>
        <v>21O121</v>
      </c>
    </row>
    <row r="601" spans="1:23" x14ac:dyDescent="0.25">
      <c r="A601" t="s">
        <v>1076</v>
      </c>
      <c r="B601" t="s">
        <v>1076</v>
      </c>
      <c r="C601" t="s">
        <v>1077</v>
      </c>
      <c r="D601" s="1">
        <v>1332819829.6000001</v>
      </c>
      <c r="E601" s="1" t="s">
        <v>2356</v>
      </c>
      <c r="F601" s="1" t="s">
        <v>2357</v>
      </c>
      <c r="G601" s="1">
        <f>IFERROR(VLOOKUP(A601,'Phụ kiện PPR'!$A$6:$H$533,7,0),0)</f>
        <v>0</v>
      </c>
      <c r="H601" s="1">
        <f>IFERROR(VLOOKUP(A601,'Ống PPR'!$A$6:$I$90,8,0),0)</f>
        <v>0</v>
      </c>
      <c r="I601">
        <f>IFERROR(VLOOKUP(A601,'Ống HDPE'!$A$7:$I$7905,8,0),0)</f>
        <v>0</v>
      </c>
      <c r="J601">
        <f>IFERROR(VLOOKUP(A601,'Ống Dismy'!$A$6:$M$1900,14,0),0)</f>
        <v>0</v>
      </c>
      <c r="K601">
        <f>IFERROR(VLOOKUP(A601,CP!$A$7:$J$16000,12,0),0)</f>
        <v>0</v>
      </c>
      <c r="L601">
        <f>IFERROR(VLOOKUP(A601,'Phụ kiện PVC'!$A$5:$I$465,10,0),0)</f>
        <v>0</v>
      </c>
      <c r="M601">
        <f>IFERROR(VLOOKUP(A601,'Ống miền Nam'!$A$7:$I$120,8,0),0)</f>
        <v>0</v>
      </c>
      <c r="N601">
        <f>IFERROR(VLOOKUP(A601,'Van vòi'!$A$6:$G$97,7,0),0)</f>
        <v>0</v>
      </c>
      <c r="O601">
        <f>IFERROR(VLOOKUP(A601,'Ống luồn dây điện'!$A$7:$I$26,8,0),0)</f>
        <v>0</v>
      </c>
      <c r="P601">
        <f>IFERROR(VLOOKUP(B601,'PK HDPE'!$A$6:$H$13,7,0),0)</f>
        <v>0</v>
      </c>
      <c r="R601" s="4">
        <f t="shared" si="29"/>
        <v>0</v>
      </c>
      <c r="S601" s="252">
        <v>0.1</v>
      </c>
      <c r="T601">
        <f t="shared" si="27"/>
        <v>0</v>
      </c>
      <c r="U601" s="4">
        <f t="shared" si="28"/>
        <v>0</v>
      </c>
      <c r="V601" s="4">
        <f>VLOOKUP(B601,[2]DG!$C$2:$E$6048,3,0)-R601</f>
        <v>11400</v>
      </c>
      <c r="W601" t="str">
        <f>VLOOKUP(A601,'[3]Danh mục full'!$A$4:$A$1739,1,0)</f>
        <v>21O127</v>
      </c>
    </row>
    <row r="602" spans="1:23" x14ac:dyDescent="0.25">
      <c r="A602" t="s">
        <v>1078</v>
      </c>
      <c r="B602" t="s">
        <v>1078</v>
      </c>
      <c r="C602" t="s">
        <v>1079</v>
      </c>
      <c r="D602" s="1">
        <v>1034478461.4</v>
      </c>
      <c r="E602" s="1" t="s">
        <v>2356</v>
      </c>
      <c r="F602" s="1" t="s">
        <v>2357</v>
      </c>
      <c r="G602" s="1">
        <f>IFERROR(VLOOKUP(A602,'Phụ kiện PPR'!$A$6:$H$533,7,0),0)</f>
        <v>0</v>
      </c>
      <c r="H602" s="1">
        <f>IFERROR(VLOOKUP(A602,'Ống PPR'!$A$6:$I$90,8,0),0)</f>
        <v>0</v>
      </c>
      <c r="I602">
        <f>IFERROR(VLOOKUP(A602,'Ống HDPE'!$A$7:$I$7905,8,0),0)</f>
        <v>0</v>
      </c>
      <c r="J602">
        <f>IFERROR(VLOOKUP(A602,'Ống Dismy'!$A$6:$M$1900,14,0),0)</f>
        <v>0</v>
      </c>
      <c r="K602">
        <f>IFERROR(VLOOKUP(A602,CP!$A$7:$J$16000,12,0),0)</f>
        <v>0</v>
      </c>
      <c r="L602">
        <f>IFERROR(VLOOKUP(A602,'Phụ kiện PVC'!$A$5:$I$465,10,0),0)</f>
        <v>0</v>
      </c>
      <c r="M602">
        <f>IFERROR(VLOOKUP(A602,'Ống miền Nam'!$A$7:$I$120,8,0),0)</f>
        <v>0</v>
      </c>
      <c r="N602">
        <f>IFERROR(VLOOKUP(A602,'Van vòi'!$A$6:$G$97,7,0),0)</f>
        <v>0</v>
      </c>
      <c r="O602">
        <f>IFERROR(VLOOKUP(A602,'Ống luồn dây điện'!$A$7:$I$26,8,0),0)</f>
        <v>0</v>
      </c>
      <c r="P602">
        <f>IFERROR(VLOOKUP(B602,'PK HDPE'!$A$6:$H$13,7,0),0)</f>
        <v>0</v>
      </c>
      <c r="R602" s="4">
        <f t="shared" si="29"/>
        <v>0</v>
      </c>
      <c r="S602" s="252">
        <v>0.1</v>
      </c>
      <c r="T602">
        <f t="shared" si="27"/>
        <v>0</v>
      </c>
      <c r="U602" s="4">
        <f t="shared" si="28"/>
        <v>0</v>
      </c>
      <c r="V602" s="4">
        <f>VLOOKUP(B602,[2]DG!$C$2:$E$6048,3,0)-R602</f>
        <v>14500</v>
      </c>
      <c r="W602" t="str">
        <f>VLOOKUP(A602,'[3]Danh mục full'!$A$4:$A$1739,1,0)</f>
        <v>21O134</v>
      </c>
    </row>
    <row r="603" spans="1:23" x14ac:dyDescent="0.25">
      <c r="A603" t="s">
        <v>1080</v>
      </c>
      <c r="B603" t="s">
        <v>1080</v>
      </c>
      <c r="C603" t="s">
        <v>1081</v>
      </c>
      <c r="D603" s="1">
        <v>1020490774</v>
      </c>
      <c r="E603" s="1" t="s">
        <v>2356</v>
      </c>
      <c r="F603" s="1" t="s">
        <v>2357</v>
      </c>
      <c r="G603" s="1">
        <f>IFERROR(VLOOKUP(A603,'Phụ kiện PPR'!$A$6:$H$533,7,0),0)</f>
        <v>0</v>
      </c>
      <c r="H603" s="1">
        <f>IFERROR(VLOOKUP(A603,'Ống PPR'!$A$6:$I$90,8,0),0)</f>
        <v>0</v>
      </c>
      <c r="I603">
        <f>IFERROR(VLOOKUP(A603,'Ống HDPE'!$A$7:$I$7905,8,0),0)</f>
        <v>0</v>
      </c>
      <c r="J603">
        <f>IFERROR(VLOOKUP(A603,'Ống Dismy'!$A$6:$M$1900,14,0),0)</f>
        <v>0</v>
      </c>
      <c r="K603">
        <f>IFERROR(VLOOKUP(A603,CP!$A$7:$J$16000,12,0),0)</f>
        <v>0</v>
      </c>
      <c r="L603">
        <f>IFERROR(VLOOKUP(A603,'Phụ kiện PVC'!$A$5:$I$465,10,0),0)</f>
        <v>0</v>
      </c>
      <c r="M603">
        <f>IFERROR(VLOOKUP(A603,'Ống miền Nam'!$A$7:$I$120,8,0),0)</f>
        <v>0</v>
      </c>
      <c r="N603">
        <f>IFERROR(VLOOKUP(A603,'Van vòi'!$A$6:$G$97,7,0),0)</f>
        <v>0</v>
      </c>
      <c r="O603">
        <f>IFERROR(VLOOKUP(A603,'Ống luồn dây điện'!$A$7:$I$26,8,0),0)</f>
        <v>0</v>
      </c>
      <c r="P603">
        <f>IFERROR(VLOOKUP(B603,'PK HDPE'!$A$6:$H$13,7,0),0)</f>
        <v>0</v>
      </c>
      <c r="R603" s="4">
        <f t="shared" si="29"/>
        <v>0</v>
      </c>
      <c r="S603" s="252">
        <v>0.1</v>
      </c>
      <c r="T603">
        <f t="shared" si="27"/>
        <v>0</v>
      </c>
      <c r="U603" s="4">
        <f t="shared" si="28"/>
        <v>0</v>
      </c>
      <c r="V603" s="4">
        <f>VLOOKUP(B603,[2]DG!$C$2:$E$6048,3,0)-R603</f>
        <v>19800</v>
      </c>
      <c r="W603" t="str">
        <f>VLOOKUP(A603,'[3]Danh mục full'!$A$4:$A$1739,1,0)</f>
        <v>21O142</v>
      </c>
    </row>
    <row r="604" spans="1:23" x14ac:dyDescent="0.25">
      <c r="A604" t="s">
        <v>1082</v>
      </c>
      <c r="B604" t="s">
        <v>1082</v>
      </c>
      <c r="C604" t="s">
        <v>1083</v>
      </c>
      <c r="D604" s="1">
        <v>774276065.60000002</v>
      </c>
      <c r="E604" s="1" t="s">
        <v>2356</v>
      </c>
      <c r="F604" s="1" t="s">
        <v>2357</v>
      </c>
      <c r="G604" s="1">
        <f>IFERROR(VLOOKUP(A604,'Phụ kiện PPR'!$A$6:$H$533,7,0),0)</f>
        <v>0</v>
      </c>
      <c r="H604" s="1">
        <f>IFERROR(VLOOKUP(A604,'Ống PPR'!$A$6:$I$90,8,0),0)</f>
        <v>0</v>
      </c>
      <c r="I604">
        <f>IFERROR(VLOOKUP(A604,'Ống HDPE'!$A$7:$I$7905,8,0),0)</f>
        <v>0</v>
      </c>
      <c r="J604">
        <f>IFERROR(VLOOKUP(A604,'Ống Dismy'!$A$6:$M$1900,14,0),0)</f>
        <v>0</v>
      </c>
      <c r="K604">
        <f>IFERROR(VLOOKUP(A604,CP!$A$7:$J$16000,12,0),0)</f>
        <v>0</v>
      </c>
      <c r="L604">
        <f>IFERROR(VLOOKUP(A604,'Phụ kiện PVC'!$A$5:$I$465,10,0),0)</f>
        <v>0</v>
      </c>
      <c r="M604">
        <f>IFERROR(VLOOKUP(A604,'Ống miền Nam'!$A$7:$I$120,8,0),0)</f>
        <v>0</v>
      </c>
      <c r="N604">
        <f>IFERROR(VLOOKUP(A604,'Van vòi'!$A$6:$G$97,7,0),0)</f>
        <v>0</v>
      </c>
      <c r="O604">
        <f>IFERROR(VLOOKUP(A604,'Ống luồn dây điện'!$A$7:$I$26,8,0),0)</f>
        <v>0</v>
      </c>
      <c r="P604">
        <f>IFERROR(VLOOKUP(B604,'PK HDPE'!$A$6:$H$13,7,0),0)</f>
        <v>0</v>
      </c>
      <c r="R604" s="4">
        <f t="shared" si="29"/>
        <v>0</v>
      </c>
      <c r="S604" s="252">
        <v>0.1</v>
      </c>
      <c r="T604">
        <f t="shared" si="27"/>
        <v>0</v>
      </c>
      <c r="U604" s="4">
        <f t="shared" si="28"/>
        <v>0</v>
      </c>
      <c r="V604" s="4">
        <f>VLOOKUP(B604,[2]DG!$C$2:$E$6048,3,0)-R604</f>
        <v>23600</v>
      </c>
      <c r="W604" t="str">
        <f>VLOOKUP(A604,'[3]Danh mục full'!$A$4:$A$1739,1,0)</f>
        <v>21O148</v>
      </c>
    </row>
    <row r="605" spans="1:23" x14ac:dyDescent="0.25">
      <c r="A605" t="s">
        <v>1084</v>
      </c>
      <c r="B605" t="s">
        <v>1084</v>
      </c>
      <c r="C605" t="s">
        <v>1085</v>
      </c>
      <c r="D605" s="1">
        <v>2163833435.8000002</v>
      </c>
      <c r="E605" s="1" t="s">
        <v>2356</v>
      </c>
      <c r="F605" s="1" t="s">
        <v>2357</v>
      </c>
      <c r="G605" s="1">
        <f>IFERROR(VLOOKUP(A605,'Phụ kiện PPR'!$A$6:$H$533,7,0),0)</f>
        <v>0</v>
      </c>
      <c r="H605" s="1">
        <f>IFERROR(VLOOKUP(A605,'Ống PPR'!$A$6:$I$90,8,0),0)</f>
        <v>0</v>
      </c>
      <c r="I605">
        <f>IFERROR(VLOOKUP(A605,'Ống HDPE'!$A$7:$I$7905,8,0),0)</f>
        <v>0</v>
      </c>
      <c r="J605">
        <f>IFERROR(VLOOKUP(A605,'Ống Dismy'!$A$6:$M$1900,14,0),0)</f>
        <v>0</v>
      </c>
      <c r="K605">
        <f>IFERROR(VLOOKUP(A605,CP!$A$7:$J$16000,12,0),0)</f>
        <v>0</v>
      </c>
      <c r="L605">
        <f>IFERROR(VLOOKUP(A605,'Phụ kiện PVC'!$A$5:$I$465,10,0),0)</f>
        <v>0</v>
      </c>
      <c r="M605">
        <f>IFERROR(VLOOKUP(A605,'Ống miền Nam'!$A$7:$I$120,8,0),0)</f>
        <v>0</v>
      </c>
      <c r="N605">
        <f>IFERROR(VLOOKUP(A605,'Van vòi'!$A$6:$G$97,7,0),0)</f>
        <v>0</v>
      </c>
      <c r="O605">
        <f>IFERROR(VLOOKUP(A605,'Ống luồn dây điện'!$A$7:$I$26,8,0),0)</f>
        <v>0</v>
      </c>
      <c r="P605">
        <f>IFERROR(VLOOKUP(B605,'PK HDPE'!$A$6:$H$13,7,0),0)</f>
        <v>0</v>
      </c>
      <c r="R605" s="4">
        <f t="shared" si="29"/>
        <v>0</v>
      </c>
      <c r="S605" s="252">
        <v>0.1</v>
      </c>
      <c r="T605">
        <f t="shared" si="27"/>
        <v>0</v>
      </c>
      <c r="U605" s="4">
        <f t="shared" si="28"/>
        <v>0</v>
      </c>
      <c r="V605" s="4">
        <f>VLOOKUP(B605,[2]DG!$C$2:$E$6048,3,0)-R605</f>
        <v>33400</v>
      </c>
      <c r="W605" t="str">
        <f>VLOOKUP(A605,'[3]Danh mục full'!$A$4:$A$1739,1,0)</f>
        <v>21O160</v>
      </c>
    </row>
    <row r="606" spans="1:23" x14ac:dyDescent="0.25">
      <c r="A606" t="s">
        <v>1086</v>
      </c>
      <c r="B606" t="s">
        <v>1086</v>
      </c>
      <c r="C606" t="s">
        <v>1087</v>
      </c>
      <c r="D606" s="1">
        <v>3083243828.2000003</v>
      </c>
      <c r="E606" s="1" t="s">
        <v>2356</v>
      </c>
      <c r="F606" s="1" t="s">
        <v>2357</v>
      </c>
      <c r="G606" s="1">
        <f>IFERROR(VLOOKUP(A606,'Phụ kiện PPR'!$A$6:$H$533,7,0),0)</f>
        <v>0</v>
      </c>
      <c r="H606" s="1">
        <f>IFERROR(VLOOKUP(A606,'Ống PPR'!$A$6:$I$90,8,0),0)</f>
        <v>0</v>
      </c>
      <c r="I606">
        <f>IFERROR(VLOOKUP(A606,'Ống HDPE'!$A$7:$I$7905,8,0),0)</f>
        <v>0</v>
      </c>
      <c r="J606">
        <f>IFERROR(VLOOKUP(A606,'Ống Dismy'!$A$6:$M$1900,14,0),0)</f>
        <v>0</v>
      </c>
      <c r="K606">
        <f>IFERROR(VLOOKUP(A606,CP!$A$7:$J$16000,12,0),0)</f>
        <v>0</v>
      </c>
      <c r="L606">
        <f>IFERROR(VLOOKUP(A606,'Phụ kiện PVC'!$A$5:$I$465,10,0),0)</f>
        <v>0</v>
      </c>
      <c r="M606">
        <f>IFERROR(VLOOKUP(A606,'Ống miền Nam'!$A$7:$I$120,8,0),0)</f>
        <v>0</v>
      </c>
      <c r="N606">
        <f>IFERROR(VLOOKUP(A606,'Van vòi'!$A$6:$G$97,7,0),0)</f>
        <v>0</v>
      </c>
      <c r="O606">
        <f>IFERROR(VLOOKUP(A606,'Ống luồn dây điện'!$A$7:$I$26,8,0),0)</f>
        <v>0</v>
      </c>
      <c r="P606">
        <f>IFERROR(VLOOKUP(B606,'PK HDPE'!$A$6:$H$13,7,0),0)</f>
        <v>0</v>
      </c>
      <c r="R606" s="4">
        <f t="shared" si="29"/>
        <v>0</v>
      </c>
      <c r="S606" s="252">
        <v>0.1</v>
      </c>
      <c r="T606">
        <f t="shared" si="27"/>
        <v>0</v>
      </c>
      <c r="U606" s="4">
        <f t="shared" si="28"/>
        <v>0</v>
      </c>
      <c r="V606" s="4">
        <f>VLOOKUP(B606,[2]DG!$C$2:$E$6048,3,0)-R606</f>
        <v>42600</v>
      </c>
      <c r="W606" t="str">
        <f>VLOOKUP(A606,'[3]Danh mục full'!$A$4:$A$1739,1,0)</f>
        <v>21O175</v>
      </c>
    </row>
    <row r="607" spans="1:23" x14ac:dyDescent="0.25">
      <c r="A607" t="s">
        <v>1088</v>
      </c>
      <c r="B607" t="s">
        <v>1088</v>
      </c>
      <c r="C607" t="s">
        <v>1089</v>
      </c>
      <c r="D607" s="1">
        <v>9176693193.8000011</v>
      </c>
      <c r="E607" s="1" t="s">
        <v>2356</v>
      </c>
      <c r="F607" s="1" t="s">
        <v>2357</v>
      </c>
      <c r="G607" s="1">
        <f>IFERROR(VLOOKUP(A607,'Phụ kiện PPR'!$A$6:$H$533,7,0),0)</f>
        <v>0</v>
      </c>
      <c r="H607" s="1">
        <f>IFERROR(VLOOKUP(A607,'Ống PPR'!$A$6:$I$90,8,0),0)</f>
        <v>0</v>
      </c>
      <c r="I607">
        <f>IFERROR(VLOOKUP(A607,'Ống HDPE'!$A$7:$I$7905,8,0),0)</f>
        <v>0</v>
      </c>
      <c r="J607">
        <f>IFERROR(VLOOKUP(A607,'Ống Dismy'!$A$6:$M$1900,14,0),0)</f>
        <v>0</v>
      </c>
      <c r="K607">
        <f>IFERROR(VLOOKUP(A607,CP!$A$7:$J$16000,12,0),0)</f>
        <v>0</v>
      </c>
      <c r="L607">
        <f>IFERROR(VLOOKUP(A607,'Phụ kiện PVC'!$A$5:$I$465,10,0),0)</f>
        <v>0</v>
      </c>
      <c r="M607">
        <f>IFERROR(VLOOKUP(A607,'Ống miền Nam'!$A$7:$I$120,8,0),0)</f>
        <v>0</v>
      </c>
      <c r="N607">
        <f>IFERROR(VLOOKUP(A607,'Van vòi'!$A$6:$G$97,7,0),0)</f>
        <v>0</v>
      </c>
      <c r="O607">
        <f>IFERROR(VLOOKUP(A607,'Ống luồn dây điện'!$A$7:$I$26,8,0),0)</f>
        <v>0</v>
      </c>
      <c r="P607">
        <f>IFERROR(VLOOKUP(B607,'PK HDPE'!$A$6:$H$13,7,0),0)</f>
        <v>0</v>
      </c>
      <c r="R607" s="4">
        <f t="shared" si="29"/>
        <v>0</v>
      </c>
      <c r="S607" s="252">
        <v>0.1</v>
      </c>
      <c r="T607">
        <f t="shared" si="27"/>
        <v>0</v>
      </c>
      <c r="U607" s="4">
        <f t="shared" si="28"/>
        <v>0</v>
      </c>
      <c r="V607" s="4">
        <f>VLOOKUP(B607,[2]DG!$C$2:$E$6048,3,0)-R607</f>
        <v>52600</v>
      </c>
      <c r="W607" t="str">
        <f>VLOOKUP(A607,'[3]Danh mục full'!$A$4:$A$1739,1,0)</f>
        <v>21O190</v>
      </c>
    </row>
    <row r="608" spans="1:23" x14ac:dyDescent="0.25">
      <c r="A608" t="s">
        <v>1090</v>
      </c>
      <c r="B608" t="s">
        <v>1090</v>
      </c>
      <c r="C608" t="s">
        <v>1091</v>
      </c>
      <c r="D608" s="1">
        <v>2089956808</v>
      </c>
      <c r="E608" s="1" t="s">
        <v>2356</v>
      </c>
      <c r="F608" s="1" t="s">
        <v>2357</v>
      </c>
      <c r="G608" s="1">
        <f>IFERROR(VLOOKUP(A608,'Phụ kiện PPR'!$A$6:$H$533,7,0),0)</f>
        <v>0</v>
      </c>
      <c r="H608" s="1">
        <f>IFERROR(VLOOKUP(A608,'Ống PPR'!$A$6:$I$90,8,0),0)</f>
        <v>0</v>
      </c>
      <c r="I608">
        <f>IFERROR(VLOOKUP(A608,'Ống HDPE'!$A$7:$I$7905,8,0),0)</f>
        <v>0</v>
      </c>
      <c r="J608">
        <f>IFERROR(VLOOKUP(A608,'Ống Dismy'!$A$6:$M$1900,14,0),0)</f>
        <v>0</v>
      </c>
      <c r="K608">
        <f>IFERROR(VLOOKUP(A608,CP!$A$7:$J$16000,12,0),0)</f>
        <v>0</v>
      </c>
      <c r="L608">
        <f>IFERROR(VLOOKUP(A608,'Phụ kiện PVC'!$A$5:$I$465,10,0),0)</f>
        <v>0</v>
      </c>
      <c r="M608">
        <f>IFERROR(VLOOKUP(A608,'Ống miền Nam'!$A$7:$I$120,8,0),0)</f>
        <v>0</v>
      </c>
      <c r="N608">
        <f>IFERROR(VLOOKUP(A608,'Van vòi'!$A$6:$G$97,7,0),0)</f>
        <v>0</v>
      </c>
      <c r="O608">
        <f>IFERROR(VLOOKUP(A608,'Ống luồn dây điện'!$A$7:$I$26,8,0),0)</f>
        <v>0</v>
      </c>
      <c r="P608">
        <f>IFERROR(VLOOKUP(B608,'PK HDPE'!$A$6:$H$13,7,0),0)</f>
        <v>0</v>
      </c>
      <c r="R608" s="4">
        <f t="shared" si="29"/>
        <v>0</v>
      </c>
      <c r="S608" s="252">
        <v>0.1</v>
      </c>
      <c r="T608">
        <f t="shared" ref="T608:T671" si="30">ROUND(R608*S608,0)</f>
        <v>0</v>
      </c>
      <c r="U608" s="4">
        <f t="shared" ref="U608:U671" si="31">+R608+T608</f>
        <v>0</v>
      </c>
      <c r="V608" s="4">
        <f>VLOOKUP(B608,[2]DG!$C$2:$E$6048,3,0)-R608</f>
        <v>10000</v>
      </c>
      <c r="W608" t="str">
        <f>VLOOKUP(A608,'[3]Danh mục full'!$A$4:$A$1739,1,0)</f>
        <v>21O221</v>
      </c>
    </row>
    <row r="609" spans="1:23" x14ac:dyDescent="0.25">
      <c r="A609" t="s">
        <v>1092</v>
      </c>
      <c r="B609" t="s">
        <v>1092</v>
      </c>
      <c r="C609" t="s">
        <v>1093</v>
      </c>
      <c r="D609" s="1">
        <v>3155144216.5999999</v>
      </c>
      <c r="E609" s="1" t="s">
        <v>2356</v>
      </c>
      <c r="F609" s="1" t="s">
        <v>2357</v>
      </c>
      <c r="G609" s="1">
        <f>IFERROR(VLOOKUP(A609,'Phụ kiện PPR'!$A$6:$H$533,7,0),0)</f>
        <v>0</v>
      </c>
      <c r="H609" s="1">
        <f>IFERROR(VLOOKUP(A609,'Ống PPR'!$A$6:$I$90,8,0),0)</f>
        <v>0</v>
      </c>
      <c r="I609">
        <f>IFERROR(VLOOKUP(A609,'Ống HDPE'!$A$7:$I$7905,8,0),0)</f>
        <v>0</v>
      </c>
      <c r="J609">
        <f>IFERROR(VLOOKUP(A609,'Ống Dismy'!$A$6:$M$1900,14,0),0)</f>
        <v>0</v>
      </c>
      <c r="K609">
        <f>IFERROR(VLOOKUP(A609,CP!$A$7:$J$16000,12,0),0)</f>
        <v>0</v>
      </c>
      <c r="L609">
        <f>IFERROR(VLOOKUP(A609,'Phụ kiện PVC'!$A$5:$I$465,10,0),0)</f>
        <v>0</v>
      </c>
      <c r="M609">
        <f>IFERROR(VLOOKUP(A609,'Ống miền Nam'!$A$7:$I$120,8,0),0)</f>
        <v>0</v>
      </c>
      <c r="N609">
        <f>IFERROR(VLOOKUP(A609,'Van vòi'!$A$6:$G$97,7,0),0)</f>
        <v>0</v>
      </c>
      <c r="O609">
        <f>IFERROR(VLOOKUP(A609,'Ống luồn dây điện'!$A$7:$I$26,8,0),0)</f>
        <v>0</v>
      </c>
      <c r="P609">
        <f>IFERROR(VLOOKUP(B609,'PK HDPE'!$A$6:$H$13,7,0),0)</f>
        <v>0</v>
      </c>
      <c r="R609" s="4">
        <f t="shared" si="29"/>
        <v>0</v>
      </c>
      <c r="S609" s="252">
        <v>0.1</v>
      </c>
      <c r="T609">
        <f t="shared" si="30"/>
        <v>0</v>
      </c>
      <c r="U609" s="4">
        <f t="shared" si="31"/>
        <v>0</v>
      </c>
      <c r="V609" s="4">
        <f>VLOOKUP(B609,[2]DG!$C$2:$E$6048,3,0)-R609</f>
        <v>12800</v>
      </c>
      <c r="W609" t="str">
        <f>VLOOKUP(A609,'[3]Danh mục full'!$A$4:$A$1739,1,0)</f>
        <v>21O227</v>
      </c>
    </row>
    <row r="610" spans="1:23" x14ac:dyDescent="0.25">
      <c r="A610" t="s">
        <v>1094</v>
      </c>
      <c r="B610" t="s">
        <v>1094</v>
      </c>
      <c r="C610" t="s">
        <v>1095</v>
      </c>
      <c r="D610" s="1">
        <v>1378876675.5</v>
      </c>
      <c r="E610" s="1" t="s">
        <v>2356</v>
      </c>
      <c r="F610" s="1" t="s">
        <v>2357</v>
      </c>
      <c r="G610" s="1">
        <f>IFERROR(VLOOKUP(A610,'Phụ kiện PPR'!$A$6:$H$533,7,0),0)</f>
        <v>0</v>
      </c>
      <c r="H610" s="1">
        <f>IFERROR(VLOOKUP(A610,'Ống PPR'!$A$6:$I$90,8,0),0)</f>
        <v>0</v>
      </c>
      <c r="I610">
        <f>IFERROR(VLOOKUP(A610,'Ống HDPE'!$A$7:$I$7905,8,0),0)</f>
        <v>0</v>
      </c>
      <c r="J610">
        <f>IFERROR(VLOOKUP(A610,'Ống Dismy'!$A$6:$M$1900,14,0),0)</f>
        <v>0</v>
      </c>
      <c r="K610">
        <f>IFERROR(VLOOKUP(A610,CP!$A$7:$J$16000,12,0),0)</f>
        <v>0</v>
      </c>
      <c r="L610">
        <f>IFERROR(VLOOKUP(A610,'Phụ kiện PVC'!$A$5:$I$465,10,0),0)</f>
        <v>0</v>
      </c>
      <c r="M610">
        <f>IFERROR(VLOOKUP(A610,'Ống miền Nam'!$A$7:$I$120,8,0),0)</f>
        <v>0</v>
      </c>
      <c r="N610">
        <f>IFERROR(VLOOKUP(A610,'Van vòi'!$A$6:$G$97,7,0),0)</f>
        <v>0</v>
      </c>
      <c r="O610">
        <f>IFERROR(VLOOKUP(A610,'Ống luồn dây điện'!$A$7:$I$26,8,0),0)</f>
        <v>0</v>
      </c>
      <c r="P610">
        <f>IFERROR(VLOOKUP(B610,'PK HDPE'!$A$6:$H$13,7,0),0)</f>
        <v>0</v>
      </c>
      <c r="R610" s="4">
        <f t="shared" si="29"/>
        <v>0</v>
      </c>
      <c r="S610" s="252">
        <v>0.1</v>
      </c>
      <c r="T610">
        <f t="shared" si="30"/>
        <v>0</v>
      </c>
      <c r="U610" s="4">
        <f t="shared" si="31"/>
        <v>0</v>
      </c>
      <c r="V610" s="4">
        <f>VLOOKUP(B610,[2]DG!$C$2:$E$6048,3,0)-R610</f>
        <v>17700</v>
      </c>
      <c r="W610" t="str">
        <f>VLOOKUP(A610,'[3]Danh mục full'!$A$4:$A$1739,1,0)</f>
        <v>21O234</v>
      </c>
    </row>
    <row r="611" spans="1:23" x14ac:dyDescent="0.25">
      <c r="A611" t="s">
        <v>1096</v>
      </c>
      <c r="B611" t="s">
        <v>1096</v>
      </c>
      <c r="C611" t="s">
        <v>1097</v>
      </c>
      <c r="D611" s="1">
        <v>1300507286.4000001</v>
      </c>
      <c r="E611" s="1" t="s">
        <v>2356</v>
      </c>
      <c r="F611" s="1" t="s">
        <v>2357</v>
      </c>
      <c r="G611" s="1">
        <f>IFERROR(VLOOKUP(A611,'Phụ kiện PPR'!$A$6:$H$533,7,0),0)</f>
        <v>0</v>
      </c>
      <c r="H611" s="1">
        <f>IFERROR(VLOOKUP(A611,'Ống PPR'!$A$6:$I$90,8,0),0)</f>
        <v>0</v>
      </c>
      <c r="I611">
        <f>IFERROR(VLOOKUP(A611,'Ống HDPE'!$A$7:$I$7905,8,0),0)</f>
        <v>0</v>
      </c>
      <c r="J611">
        <f>IFERROR(VLOOKUP(A611,'Ống Dismy'!$A$6:$M$1900,14,0),0)</f>
        <v>0</v>
      </c>
      <c r="K611">
        <f>IFERROR(VLOOKUP(A611,CP!$A$7:$J$16000,12,0),0)</f>
        <v>0</v>
      </c>
      <c r="L611">
        <f>IFERROR(VLOOKUP(A611,'Phụ kiện PVC'!$A$5:$I$465,10,0),0)</f>
        <v>0</v>
      </c>
      <c r="M611">
        <f>IFERROR(VLOOKUP(A611,'Ống miền Nam'!$A$7:$I$120,8,0),0)</f>
        <v>0</v>
      </c>
      <c r="N611">
        <f>IFERROR(VLOOKUP(A611,'Van vòi'!$A$6:$G$97,7,0),0)</f>
        <v>0</v>
      </c>
      <c r="O611">
        <f>IFERROR(VLOOKUP(A611,'Ống luồn dây điện'!$A$7:$I$26,8,0),0)</f>
        <v>0</v>
      </c>
      <c r="P611">
        <f>IFERROR(VLOOKUP(B611,'PK HDPE'!$A$6:$H$13,7,0),0)</f>
        <v>0</v>
      </c>
      <c r="R611" s="4">
        <f t="shared" si="29"/>
        <v>0</v>
      </c>
      <c r="S611" s="252">
        <v>0.1</v>
      </c>
      <c r="T611">
        <f t="shared" si="30"/>
        <v>0</v>
      </c>
      <c r="U611" s="4">
        <f t="shared" si="31"/>
        <v>0</v>
      </c>
      <c r="V611" s="4">
        <f>VLOOKUP(B611,[2]DG!$C$2:$E$6048,3,0)-R611</f>
        <v>22600</v>
      </c>
      <c r="W611" t="str">
        <f>VLOOKUP(A611,'[3]Danh mục full'!$A$4:$A$1739,1,0)</f>
        <v>21O242</v>
      </c>
    </row>
    <row r="612" spans="1:23" x14ac:dyDescent="0.25">
      <c r="A612" t="s">
        <v>1098</v>
      </c>
      <c r="B612" t="s">
        <v>1098</v>
      </c>
      <c r="C612" t="s">
        <v>1099</v>
      </c>
      <c r="D612" s="1">
        <v>2231358800.1999998</v>
      </c>
      <c r="E612" s="1" t="s">
        <v>2356</v>
      </c>
      <c r="F612" s="1" t="s">
        <v>2357</v>
      </c>
      <c r="G612" s="1">
        <f>IFERROR(VLOOKUP(A612,'Phụ kiện PPR'!$A$6:$H$533,7,0),0)</f>
        <v>0</v>
      </c>
      <c r="H612" s="1">
        <f>IFERROR(VLOOKUP(A612,'Ống PPR'!$A$6:$I$90,8,0),0)</f>
        <v>0</v>
      </c>
      <c r="I612">
        <f>IFERROR(VLOOKUP(A612,'Ống HDPE'!$A$7:$I$7905,8,0),0)</f>
        <v>0</v>
      </c>
      <c r="J612">
        <f>IFERROR(VLOOKUP(A612,'Ống Dismy'!$A$6:$M$1900,14,0),0)</f>
        <v>0</v>
      </c>
      <c r="K612">
        <f>IFERROR(VLOOKUP(A612,CP!$A$7:$J$16000,12,0),0)</f>
        <v>0</v>
      </c>
      <c r="L612">
        <f>IFERROR(VLOOKUP(A612,'Phụ kiện PVC'!$A$5:$I$465,10,0),0)</f>
        <v>0</v>
      </c>
      <c r="M612">
        <f>IFERROR(VLOOKUP(A612,'Ống miền Nam'!$A$7:$I$120,8,0),0)</f>
        <v>0</v>
      </c>
      <c r="N612">
        <f>IFERROR(VLOOKUP(A612,'Van vòi'!$A$6:$G$97,7,0),0)</f>
        <v>0</v>
      </c>
      <c r="O612">
        <f>IFERROR(VLOOKUP(A612,'Ống luồn dây điện'!$A$7:$I$26,8,0),0)</f>
        <v>0</v>
      </c>
      <c r="P612">
        <f>IFERROR(VLOOKUP(B612,'PK HDPE'!$A$6:$H$13,7,0),0)</f>
        <v>0</v>
      </c>
      <c r="R612" s="4">
        <f t="shared" si="29"/>
        <v>0</v>
      </c>
      <c r="S612" s="252">
        <v>0.1</v>
      </c>
      <c r="T612">
        <f t="shared" si="30"/>
        <v>0</v>
      </c>
      <c r="U612" s="4">
        <f t="shared" si="31"/>
        <v>0</v>
      </c>
      <c r="V612" s="4">
        <f>VLOOKUP(B612,[2]DG!$C$2:$E$6048,3,0)-R612</f>
        <v>27300</v>
      </c>
      <c r="W612" t="str">
        <f>VLOOKUP(A612,'[3]Danh mục full'!$A$4:$A$1739,1,0)</f>
        <v>21O248</v>
      </c>
    </row>
    <row r="613" spans="1:23" x14ac:dyDescent="0.25">
      <c r="A613" t="s">
        <v>1100</v>
      </c>
      <c r="B613" t="s">
        <v>1100</v>
      </c>
      <c r="C613" t="s">
        <v>1101</v>
      </c>
      <c r="D613" s="1">
        <v>3326365153.8000002</v>
      </c>
      <c r="E613" s="1" t="s">
        <v>2356</v>
      </c>
      <c r="F613" s="1" t="s">
        <v>2357</v>
      </c>
      <c r="G613" s="1">
        <f>IFERROR(VLOOKUP(A613,'Phụ kiện PPR'!$A$6:$H$533,7,0),0)</f>
        <v>0</v>
      </c>
      <c r="H613" s="1">
        <f>IFERROR(VLOOKUP(A613,'Ống PPR'!$A$6:$I$90,8,0),0)</f>
        <v>0</v>
      </c>
      <c r="I613">
        <f>IFERROR(VLOOKUP(A613,'Ống HDPE'!$A$7:$I$7905,8,0),0)</f>
        <v>0</v>
      </c>
      <c r="J613">
        <f>IFERROR(VLOOKUP(A613,'Ống Dismy'!$A$6:$M$1900,14,0),0)</f>
        <v>0</v>
      </c>
      <c r="K613">
        <f>IFERROR(VLOOKUP(A613,CP!$A$7:$J$16000,12,0),0)</f>
        <v>0</v>
      </c>
      <c r="L613">
        <f>IFERROR(VLOOKUP(A613,'Phụ kiện PVC'!$A$5:$I$465,10,0),0)</f>
        <v>0</v>
      </c>
      <c r="M613">
        <f>IFERROR(VLOOKUP(A613,'Ống miền Nam'!$A$7:$I$120,8,0),0)</f>
        <v>0</v>
      </c>
      <c r="N613">
        <f>IFERROR(VLOOKUP(A613,'Van vòi'!$A$6:$G$97,7,0),0)</f>
        <v>0</v>
      </c>
      <c r="O613">
        <f>IFERROR(VLOOKUP(A613,'Ống luồn dây điện'!$A$7:$I$26,8,0),0)</f>
        <v>0</v>
      </c>
      <c r="P613">
        <f>IFERROR(VLOOKUP(B613,'PK HDPE'!$A$6:$H$13,7,0),0)</f>
        <v>0</v>
      </c>
      <c r="R613" s="4">
        <f t="shared" si="29"/>
        <v>0</v>
      </c>
      <c r="S613" s="252">
        <v>0.1</v>
      </c>
      <c r="T613">
        <f t="shared" si="30"/>
        <v>0</v>
      </c>
      <c r="U613" s="4">
        <f t="shared" si="31"/>
        <v>0</v>
      </c>
      <c r="V613" s="4">
        <f>VLOOKUP(B613,[2]DG!$C$2:$E$6048,3,0)-R613</f>
        <v>39000</v>
      </c>
      <c r="W613" t="str">
        <f>VLOOKUP(A613,'[3]Danh mục full'!$A$4:$A$1739,1,0)</f>
        <v>21O260</v>
      </c>
    </row>
    <row r="614" spans="1:23" x14ac:dyDescent="0.25">
      <c r="A614" t="s">
        <v>1102</v>
      </c>
      <c r="B614" t="s">
        <v>1102</v>
      </c>
      <c r="C614" t="s">
        <v>1103</v>
      </c>
      <c r="D614" s="1">
        <v>4492828894</v>
      </c>
      <c r="E614" s="1" t="s">
        <v>2356</v>
      </c>
      <c r="F614" s="1" t="s">
        <v>2357</v>
      </c>
      <c r="G614" s="1">
        <f>IFERROR(VLOOKUP(A614,'Phụ kiện PPR'!$A$6:$H$533,7,0),0)</f>
        <v>0</v>
      </c>
      <c r="H614" s="1">
        <f>IFERROR(VLOOKUP(A614,'Ống PPR'!$A$6:$I$90,8,0),0)</f>
        <v>0</v>
      </c>
      <c r="I614">
        <f>IFERROR(VLOOKUP(A614,'Ống HDPE'!$A$7:$I$7905,8,0),0)</f>
        <v>0</v>
      </c>
      <c r="J614">
        <f>IFERROR(VLOOKUP(A614,'Ống Dismy'!$A$6:$M$1900,14,0),0)</f>
        <v>0</v>
      </c>
      <c r="K614">
        <f>IFERROR(VLOOKUP(A614,CP!$A$7:$J$16000,12,0),0)</f>
        <v>0</v>
      </c>
      <c r="L614">
        <f>IFERROR(VLOOKUP(A614,'Phụ kiện PVC'!$A$5:$I$465,10,0),0)</f>
        <v>0</v>
      </c>
      <c r="M614">
        <f>IFERROR(VLOOKUP(A614,'Ống miền Nam'!$A$7:$I$120,8,0),0)</f>
        <v>0</v>
      </c>
      <c r="N614">
        <f>IFERROR(VLOOKUP(A614,'Van vòi'!$A$6:$G$97,7,0),0)</f>
        <v>0</v>
      </c>
      <c r="O614">
        <f>IFERROR(VLOOKUP(A614,'Ống luồn dây điện'!$A$7:$I$26,8,0),0)</f>
        <v>0</v>
      </c>
      <c r="P614">
        <f>IFERROR(VLOOKUP(B614,'PK HDPE'!$A$6:$H$13,7,0),0)</f>
        <v>0</v>
      </c>
      <c r="R614" s="4">
        <f t="shared" si="29"/>
        <v>0</v>
      </c>
      <c r="S614" s="252">
        <v>0.1</v>
      </c>
      <c r="T614">
        <f t="shared" si="30"/>
        <v>0</v>
      </c>
      <c r="U614" s="4">
        <f t="shared" si="31"/>
        <v>0</v>
      </c>
      <c r="V614" s="4">
        <f>VLOOKUP(B614,[2]DG!$C$2:$E$6048,3,0)-R614</f>
        <v>55500</v>
      </c>
      <c r="W614" t="str">
        <f>VLOOKUP(A614,'[3]Danh mục full'!$A$4:$A$1739,1,0)</f>
        <v>21O275</v>
      </c>
    </row>
    <row r="615" spans="1:23" x14ac:dyDescent="0.25">
      <c r="A615" t="s">
        <v>1104</v>
      </c>
      <c r="B615" t="s">
        <v>1104</v>
      </c>
      <c r="C615" t="s">
        <v>1105</v>
      </c>
      <c r="D615" s="1">
        <v>13121088212.98</v>
      </c>
      <c r="E615" s="1" t="s">
        <v>2356</v>
      </c>
      <c r="F615" s="1" t="s">
        <v>2357</v>
      </c>
      <c r="G615" s="1">
        <f>IFERROR(VLOOKUP(A615,'Phụ kiện PPR'!$A$6:$H$533,7,0),0)</f>
        <v>0</v>
      </c>
      <c r="H615" s="1">
        <f>IFERROR(VLOOKUP(A615,'Ống PPR'!$A$6:$I$90,8,0),0)</f>
        <v>0</v>
      </c>
      <c r="I615">
        <f>IFERROR(VLOOKUP(A615,'Ống HDPE'!$A$7:$I$7905,8,0),0)</f>
        <v>0</v>
      </c>
      <c r="J615">
        <f>IFERROR(VLOOKUP(A615,'Ống Dismy'!$A$6:$M$1900,14,0),0)</f>
        <v>0</v>
      </c>
      <c r="K615">
        <f>IFERROR(VLOOKUP(A615,CP!$A$7:$J$16000,12,0),0)</f>
        <v>0</v>
      </c>
      <c r="L615">
        <f>IFERROR(VLOOKUP(A615,'Phụ kiện PVC'!$A$5:$I$465,10,0),0)</f>
        <v>0</v>
      </c>
      <c r="M615">
        <f>IFERROR(VLOOKUP(A615,'Ống miền Nam'!$A$7:$I$120,8,0),0)</f>
        <v>0</v>
      </c>
      <c r="N615">
        <f>IFERROR(VLOOKUP(A615,'Van vòi'!$A$6:$G$97,7,0),0)</f>
        <v>0</v>
      </c>
      <c r="O615">
        <f>IFERROR(VLOOKUP(A615,'Ống luồn dây điện'!$A$7:$I$26,8,0),0)</f>
        <v>0</v>
      </c>
      <c r="P615">
        <f>IFERROR(VLOOKUP(B615,'PK HDPE'!$A$6:$H$13,7,0),0)</f>
        <v>0</v>
      </c>
      <c r="R615" s="4">
        <f t="shared" si="29"/>
        <v>0</v>
      </c>
      <c r="S615" s="252">
        <v>0.1</v>
      </c>
      <c r="T615">
        <f t="shared" si="30"/>
        <v>0</v>
      </c>
      <c r="U615" s="4">
        <f t="shared" si="31"/>
        <v>0</v>
      </c>
      <c r="V615" s="4">
        <f>VLOOKUP(B615,[2]DG!$C$2:$E$6048,3,0)-R615</f>
        <v>60800</v>
      </c>
      <c r="W615" t="str">
        <f>VLOOKUP(A615,'[3]Danh mục full'!$A$4:$A$1739,1,0)</f>
        <v>21O290</v>
      </c>
    </row>
    <row r="616" spans="1:23" x14ac:dyDescent="0.25">
      <c r="A616" t="s">
        <v>1106</v>
      </c>
      <c r="B616" t="s">
        <v>1106</v>
      </c>
      <c r="C616" t="s">
        <v>1107</v>
      </c>
      <c r="D616" s="1">
        <v>153603678.62</v>
      </c>
      <c r="E616" s="1" t="s">
        <v>2356</v>
      </c>
      <c r="F616" s="1" t="s">
        <v>2357</v>
      </c>
      <c r="G616" s="1">
        <f>IFERROR(VLOOKUP(A616,'Phụ kiện PPR'!$A$6:$H$533,7,0),0)</f>
        <v>0</v>
      </c>
      <c r="H616" s="1">
        <f>IFERROR(VLOOKUP(A616,'Ống PPR'!$A$6:$I$90,8,0),0)</f>
        <v>0</v>
      </c>
      <c r="I616">
        <f>IFERROR(VLOOKUP(A616,'Ống HDPE'!$A$7:$I$7905,8,0),0)</f>
        <v>0</v>
      </c>
      <c r="J616">
        <f>IFERROR(VLOOKUP(A616,'Ống Dismy'!$A$6:$M$1900,14,0),0)</f>
        <v>0</v>
      </c>
      <c r="K616">
        <f>IFERROR(VLOOKUP(A616,CP!$A$7:$J$16000,12,0),0)</f>
        <v>0</v>
      </c>
      <c r="L616">
        <f>IFERROR(VLOOKUP(A616,'Phụ kiện PVC'!$A$5:$I$465,10,0),0)</f>
        <v>0</v>
      </c>
      <c r="M616">
        <f>IFERROR(VLOOKUP(A616,'Ống miền Nam'!$A$7:$I$120,8,0),0)</f>
        <v>0</v>
      </c>
      <c r="N616">
        <f>IFERROR(VLOOKUP(A616,'Van vòi'!$A$6:$G$97,7,0),0)</f>
        <v>0</v>
      </c>
      <c r="O616">
        <f>IFERROR(VLOOKUP(A616,'Ống luồn dây điện'!$A$7:$I$26,8,0),0)</f>
        <v>0</v>
      </c>
      <c r="P616">
        <f>IFERROR(VLOOKUP(B616,'PK HDPE'!$A$6:$H$13,7,0),0)</f>
        <v>0</v>
      </c>
      <c r="R616" s="4">
        <f t="shared" si="29"/>
        <v>0</v>
      </c>
      <c r="S616" s="252">
        <v>0.1</v>
      </c>
      <c r="T616">
        <f t="shared" si="30"/>
        <v>0</v>
      </c>
      <c r="U616" s="4">
        <f t="shared" si="31"/>
        <v>0</v>
      </c>
      <c r="V616" s="4">
        <f>VLOOKUP(B616,[2]DG!$C$2:$E$6048,3,0)-R616</f>
        <v>11800</v>
      </c>
      <c r="W616" t="str">
        <f>VLOOKUP(A616,'[3]Danh mục full'!$A$4:$A$1739,1,0)</f>
        <v>21O321</v>
      </c>
    </row>
    <row r="617" spans="1:23" x14ac:dyDescent="0.25">
      <c r="A617" t="s">
        <v>1108</v>
      </c>
      <c r="B617" t="s">
        <v>1108</v>
      </c>
      <c r="C617" t="s">
        <v>1109</v>
      </c>
      <c r="D617" s="1">
        <v>98235160</v>
      </c>
      <c r="E617" s="1" t="s">
        <v>2356</v>
      </c>
      <c r="F617" s="1" t="s">
        <v>2357</v>
      </c>
      <c r="G617" s="1">
        <f>IFERROR(VLOOKUP(A617,'Phụ kiện PPR'!$A$6:$H$533,7,0),0)</f>
        <v>0</v>
      </c>
      <c r="H617" s="1">
        <f>IFERROR(VLOOKUP(A617,'Ống PPR'!$A$6:$I$90,8,0),0)</f>
        <v>0</v>
      </c>
      <c r="I617">
        <f>IFERROR(VLOOKUP(A617,'Ống HDPE'!$A$7:$I$7905,8,0),0)</f>
        <v>0</v>
      </c>
      <c r="J617">
        <f>IFERROR(VLOOKUP(A617,'Ống Dismy'!$A$6:$M$1900,14,0),0)</f>
        <v>0</v>
      </c>
      <c r="K617">
        <f>IFERROR(VLOOKUP(A617,CP!$A$7:$J$16000,12,0),0)</f>
        <v>0</v>
      </c>
      <c r="L617">
        <f>IFERROR(VLOOKUP(A617,'Phụ kiện PVC'!$A$5:$I$465,10,0),0)</f>
        <v>0</v>
      </c>
      <c r="M617">
        <f>IFERROR(VLOOKUP(A617,'Ống miền Nam'!$A$7:$I$120,8,0),0)</f>
        <v>0</v>
      </c>
      <c r="N617">
        <f>IFERROR(VLOOKUP(A617,'Van vòi'!$A$6:$G$97,7,0),0)</f>
        <v>0</v>
      </c>
      <c r="O617">
        <f>IFERROR(VLOOKUP(A617,'Ống luồn dây điện'!$A$7:$I$26,8,0),0)</f>
        <v>0</v>
      </c>
      <c r="P617">
        <f>IFERROR(VLOOKUP(B617,'PK HDPE'!$A$6:$H$13,7,0),0)</f>
        <v>0</v>
      </c>
      <c r="R617" s="4">
        <f t="shared" si="29"/>
        <v>0</v>
      </c>
      <c r="S617" s="252">
        <v>0.1</v>
      </c>
      <c r="T617">
        <f t="shared" si="30"/>
        <v>0</v>
      </c>
      <c r="U617" s="4">
        <f t="shared" si="31"/>
        <v>0</v>
      </c>
      <c r="V617" s="4">
        <f>VLOOKUP(B617,[2]DG!$C$2:$E$6048,3,0)-R617</f>
        <v>18100</v>
      </c>
      <c r="W617" t="str">
        <f>VLOOKUP(A617,'[3]Danh mục full'!$A$4:$A$1739,1,0)</f>
        <v>21O327</v>
      </c>
    </row>
    <row r="618" spans="1:23" x14ac:dyDescent="0.25">
      <c r="A618" t="s">
        <v>1110</v>
      </c>
      <c r="B618" t="s">
        <v>1110</v>
      </c>
      <c r="C618" t="s">
        <v>1111</v>
      </c>
      <c r="D618" s="1">
        <v>57923735.600000001</v>
      </c>
      <c r="E618" s="1" t="s">
        <v>2356</v>
      </c>
      <c r="F618" s="1" t="s">
        <v>2357</v>
      </c>
      <c r="G618" s="1">
        <f>IFERROR(VLOOKUP(A618,'Phụ kiện PPR'!$A$6:$H$533,7,0),0)</f>
        <v>0</v>
      </c>
      <c r="H618" s="1">
        <f>IFERROR(VLOOKUP(A618,'Ống PPR'!$A$6:$I$90,8,0),0)</f>
        <v>0</v>
      </c>
      <c r="I618">
        <f>IFERROR(VLOOKUP(A618,'Ống HDPE'!$A$7:$I$7905,8,0),0)</f>
        <v>0</v>
      </c>
      <c r="J618">
        <f>IFERROR(VLOOKUP(A618,'Ống Dismy'!$A$6:$M$1900,14,0),0)</f>
        <v>0</v>
      </c>
      <c r="K618">
        <f>IFERROR(VLOOKUP(A618,CP!$A$7:$J$16000,12,0),0)</f>
        <v>0</v>
      </c>
      <c r="L618">
        <f>IFERROR(VLOOKUP(A618,'Phụ kiện PVC'!$A$5:$I$465,10,0),0)</f>
        <v>0</v>
      </c>
      <c r="M618">
        <f>IFERROR(VLOOKUP(A618,'Ống miền Nam'!$A$7:$I$120,8,0),0)</f>
        <v>0</v>
      </c>
      <c r="N618">
        <f>IFERROR(VLOOKUP(A618,'Van vòi'!$A$6:$G$97,7,0),0)</f>
        <v>0</v>
      </c>
      <c r="O618">
        <f>IFERROR(VLOOKUP(A618,'Ống luồn dây điện'!$A$7:$I$26,8,0),0)</f>
        <v>0</v>
      </c>
      <c r="P618">
        <f>IFERROR(VLOOKUP(B618,'PK HDPE'!$A$6:$H$13,7,0),0)</f>
        <v>0</v>
      </c>
      <c r="R618" s="4">
        <f t="shared" si="29"/>
        <v>0</v>
      </c>
      <c r="S618" s="252">
        <v>0.1</v>
      </c>
      <c r="T618">
        <f t="shared" si="30"/>
        <v>0</v>
      </c>
      <c r="U618" s="4">
        <f t="shared" si="31"/>
        <v>0</v>
      </c>
      <c r="V618" s="4">
        <f>VLOOKUP(B618,[2]DG!$C$2:$E$6048,3,0)-R618</f>
        <v>20100</v>
      </c>
      <c r="W618" t="str">
        <f>VLOOKUP(A618,'[3]Danh mục full'!$A$4:$A$1739,1,0)</f>
        <v>21O334</v>
      </c>
    </row>
    <row r="619" spans="1:23" x14ac:dyDescent="0.25">
      <c r="A619" t="s">
        <v>1112</v>
      </c>
      <c r="B619" t="s">
        <v>1112</v>
      </c>
      <c r="C619" t="s">
        <v>1113</v>
      </c>
      <c r="D619" s="1">
        <v>37177823</v>
      </c>
      <c r="E619" s="1" t="s">
        <v>2356</v>
      </c>
      <c r="F619" s="1" t="s">
        <v>2357</v>
      </c>
      <c r="G619" s="1">
        <f>IFERROR(VLOOKUP(A619,'Phụ kiện PPR'!$A$6:$H$533,7,0),0)</f>
        <v>0</v>
      </c>
      <c r="H619" s="1">
        <f>IFERROR(VLOOKUP(A619,'Ống PPR'!$A$6:$I$90,8,0),0)</f>
        <v>0</v>
      </c>
      <c r="I619">
        <f>IFERROR(VLOOKUP(A619,'Ống HDPE'!$A$7:$I$7905,8,0),0)</f>
        <v>0</v>
      </c>
      <c r="J619">
        <f>IFERROR(VLOOKUP(A619,'Ống Dismy'!$A$6:$M$1900,14,0),0)</f>
        <v>0</v>
      </c>
      <c r="K619">
        <f>IFERROR(VLOOKUP(A619,CP!$A$7:$J$16000,12,0),0)</f>
        <v>0</v>
      </c>
      <c r="L619">
        <f>IFERROR(VLOOKUP(A619,'Phụ kiện PVC'!$A$5:$I$465,10,0),0)</f>
        <v>0</v>
      </c>
      <c r="M619">
        <f>IFERROR(VLOOKUP(A619,'Ống miền Nam'!$A$7:$I$120,8,0),0)</f>
        <v>0</v>
      </c>
      <c r="N619">
        <f>IFERROR(VLOOKUP(A619,'Van vòi'!$A$6:$G$97,7,0),0)</f>
        <v>0</v>
      </c>
      <c r="O619">
        <f>IFERROR(VLOOKUP(A619,'Ống luồn dây điện'!$A$7:$I$26,8,0),0)</f>
        <v>0</v>
      </c>
      <c r="P619">
        <f>IFERROR(VLOOKUP(B619,'PK HDPE'!$A$6:$H$13,7,0),0)</f>
        <v>0</v>
      </c>
      <c r="R619" s="4">
        <f t="shared" si="29"/>
        <v>0</v>
      </c>
      <c r="S619" s="252">
        <v>0.1</v>
      </c>
      <c r="T619">
        <f t="shared" si="30"/>
        <v>0</v>
      </c>
      <c r="U619" s="4">
        <f t="shared" si="31"/>
        <v>0</v>
      </c>
      <c r="V619" s="4">
        <f>VLOOKUP(B619,[2]DG!$C$2:$E$6048,3,0)-R619</f>
        <v>26600</v>
      </c>
      <c r="W619" t="str">
        <f>VLOOKUP(A619,'[3]Danh mục full'!$A$4:$A$1739,1,0)</f>
        <v>21O342</v>
      </c>
    </row>
    <row r="620" spans="1:23" x14ac:dyDescent="0.25">
      <c r="A620" t="s">
        <v>1114</v>
      </c>
      <c r="B620" t="s">
        <v>1114</v>
      </c>
      <c r="C620" t="s">
        <v>1115</v>
      </c>
      <c r="D620" s="1">
        <v>85897337</v>
      </c>
      <c r="E620" s="1" t="s">
        <v>2356</v>
      </c>
      <c r="F620" s="1" t="s">
        <v>2357</v>
      </c>
      <c r="G620" s="1">
        <f>IFERROR(VLOOKUP(A620,'Phụ kiện PPR'!$A$6:$H$533,7,0),0)</f>
        <v>0</v>
      </c>
      <c r="H620" s="1">
        <f>IFERROR(VLOOKUP(A620,'Ống PPR'!$A$6:$I$90,8,0),0)</f>
        <v>0</v>
      </c>
      <c r="I620">
        <f>IFERROR(VLOOKUP(A620,'Ống HDPE'!$A$7:$I$7905,8,0),0)</f>
        <v>0</v>
      </c>
      <c r="J620">
        <f>IFERROR(VLOOKUP(A620,'Ống Dismy'!$A$6:$M$1900,14,0),0)</f>
        <v>0</v>
      </c>
      <c r="K620">
        <f>IFERROR(VLOOKUP(A620,CP!$A$7:$J$16000,12,0),0)</f>
        <v>0</v>
      </c>
      <c r="L620">
        <f>IFERROR(VLOOKUP(A620,'Phụ kiện PVC'!$A$5:$I$465,10,0),0)</f>
        <v>0</v>
      </c>
      <c r="M620">
        <f>IFERROR(VLOOKUP(A620,'Ống miền Nam'!$A$7:$I$120,8,0),0)</f>
        <v>0</v>
      </c>
      <c r="N620">
        <f>IFERROR(VLOOKUP(A620,'Van vòi'!$A$6:$G$97,7,0),0)</f>
        <v>0</v>
      </c>
      <c r="O620">
        <f>IFERROR(VLOOKUP(A620,'Ống luồn dây điện'!$A$7:$I$26,8,0),0)</f>
        <v>0</v>
      </c>
      <c r="P620">
        <f>IFERROR(VLOOKUP(B620,'PK HDPE'!$A$6:$H$13,7,0),0)</f>
        <v>0</v>
      </c>
      <c r="R620" s="4">
        <f t="shared" si="29"/>
        <v>0</v>
      </c>
      <c r="S620" s="252">
        <v>0.1</v>
      </c>
      <c r="T620">
        <f t="shared" si="30"/>
        <v>0</v>
      </c>
      <c r="U620" s="4">
        <f t="shared" si="31"/>
        <v>0</v>
      </c>
      <c r="V620" s="4">
        <f>VLOOKUP(B620,[2]DG!$C$2:$E$6048,3,0)-R620</f>
        <v>33000</v>
      </c>
      <c r="W620" t="str">
        <f>VLOOKUP(A620,'[3]Danh mục full'!$A$4:$A$1739,1,0)</f>
        <v>21O348</v>
      </c>
    </row>
    <row r="621" spans="1:23" x14ac:dyDescent="0.25">
      <c r="A621" t="s">
        <v>1116</v>
      </c>
      <c r="B621" t="s">
        <v>1116</v>
      </c>
      <c r="C621" t="s">
        <v>1117</v>
      </c>
      <c r="D621" s="1">
        <v>279280698</v>
      </c>
      <c r="E621" s="1" t="s">
        <v>2356</v>
      </c>
      <c r="F621" s="1" t="s">
        <v>2357</v>
      </c>
      <c r="G621" s="1">
        <f>IFERROR(VLOOKUP(A621,'Phụ kiện PPR'!$A$6:$H$533,7,0),0)</f>
        <v>0</v>
      </c>
      <c r="H621" s="1">
        <f>IFERROR(VLOOKUP(A621,'Ống PPR'!$A$6:$I$90,8,0),0)</f>
        <v>0</v>
      </c>
      <c r="I621">
        <f>IFERROR(VLOOKUP(A621,'Ống HDPE'!$A$7:$I$7905,8,0),0)</f>
        <v>0</v>
      </c>
      <c r="J621">
        <f>IFERROR(VLOOKUP(A621,'Ống Dismy'!$A$6:$M$1900,14,0),0)</f>
        <v>0</v>
      </c>
      <c r="K621">
        <f>IFERROR(VLOOKUP(A621,CP!$A$7:$J$16000,12,0),0)</f>
        <v>0</v>
      </c>
      <c r="L621">
        <f>IFERROR(VLOOKUP(A621,'Phụ kiện PVC'!$A$5:$I$465,10,0),0)</f>
        <v>0</v>
      </c>
      <c r="M621">
        <f>IFERROR(VLOOKUP(A621,'Ống miền Nam'!$A$7:$I$120,8,0),0)</f>
        <v>0</v>
      </c>
      <c r="N621">
        <f>IFERROR(VLOOKUP(A621,'Van vòi'!$A$6:$G$97,7,0),0)</f>
        <v>0</v>
      </c>
      <c r="O621">
        <f>IFERROR(VLOOKUP(A621,'Ống luồn dây điện'!$A$7:$I$26,8,0),0)</f>
        <v>0</v>
      </c>
      <c r="P621">
        <f>IFERROR(VLOOKUP(B621,'PK HDPE'!$A$6:$H$13,7,0),0)</f>
        <v>0</v>
      </c>
      <c r="R621" s="4">
        <f t="shared" si="29"/>
        <v>0</v>
      </c>
      <c r="S621" s="252">
        <v>0.1</v>
      </c>
      <c r="T621">
        <f t="shared" si="30"/>
        <v>0</v>
      </c>
      <c r="U621" s="4">
        <f t="shared" si="31"/>
        <v>0</v>
      </c>
      <c r="V621" s="4">
        <f>VLOOKUP(B621,[2]DG!$C$2:$E$6048,3,0)-R621</f>
        <v>47200</v>
      </c>
      <c r="W621" t="str">
        <f>VLOOKUP(A621,'[3]Danh mục full'!$A$4:$A$1739,1,0)</f>
        <v>21O360</v>
      </c>
    </row>
    <row r="622" spans="1:23" x14ac:dyDescent="0.25">
      <c r="A622" t="s">
        <v>1118</v>
      </c>
      <c r="B622" t="s">
        <v>1118</v>
      </c>
      <c r="C622" t="s">
        <v>1119</v>
      </c>
      <c r="D622" s="1">
        <v>134313313</v>
      </c>
      <c r="E622" s="1" t="s">
        <v>2356</v>
      </c>
      <c r="F622" s="1" t="s">
        <v>2357</v>
      </c>
      <c r="G622" s="1">
        <f>IFERROR(VLOOKUP(A622,'Phụ kiện PPR'!$A$6:$H$533,7,0),0)</f>
        <v>0</v>
      </c>
      <c r="H622" s="1">
        <f>IFERROR(VLOOKUP(A622,'Ống PPR'!$A$6:$I$90,8,0),0)</f>
        <v>0</v>
      </c>
      <c r="I622">
        <f>IFERROR(VLOOKUP(A622,'Ống HDPE'!$A$7:$I$7905,8,0),0)</f>
        <v>0</v>
      </c>
      <c r="J622">
        <f>IFERROR(VLOOKUP(A622,'Ống Dismy'!$A$6:$M$1900,14,0),0)</f>
        <v>0</v>
      </c>
      <c r="K622">
        <f>IFERROR(VLOOKUP(A622,CP!$A$7:$J$16000,12,0),0)</f>
        <v>0</v>
      </c>
      <c r="L622">
        <f>IFERROR(VLOOKUP(A622,'Phụ kiện PVC'!$A$5:$I$465,10,0),0)</f>
        <v>0</v>
      </c>
      <c r="M622">
        <f>IFERROR(VLOOKUP(A622,'Ống miền Nam'!$A$7:$I$120,8,0),0)</f>
        <v>0</v>
      </c>
      <c r="N622">
        <f>IFERROR(VLOOKUP(A622,'Van vòi'!$A$6:$G$97,7,0),0)</f>
        <v>0</v>
      </c>
      <c r="O622">
        <f>IFERROR(VLOOKUP(A622,'Ống luồn dây điện'!$A$7:$I$26,8,0),0)</f>
        <v>0</v>
      </c>
      <c r="P622">
        <f>IFERROR(VLOOKUP(B622,'PK HDPE'!$A$6:$H$13,7,0),0)</f>
        <v>0</v>
      </c>
      <c r="R622" s="4">
        <f t="shared" si="29"/>
        <v>0</v>
      </c>
      <c r="S622" s="252">
        <v>0.1</v>
      </c>
      <c r="T622">
        <f t="shared" si="30"/>
        <v>0</v>
      </c>
      <c r="U622" s="4">
        <f t="shared" si="31"/>
        <v>0</v>
      </c>
      <c r="V622" s="4">
        <f>VLOOKUP(B622,[2]DG!$C$2:$E$6048,3,0)-R622</f>
        <v>68800</v>
      </c>
      <c r="W622" t="str">
        <f>VLOOKUP(A622,'[3]Danh mục full'!$A$4:$A$1739,1,0)</f>
        <v>21O375</v>
      </c>
    </row>
    <row r="623" spans="1:23" x14ac:dyDescent="0.25">
      <c r="A623" t="s">
        <v>1120</v>
      </c>
      <c r="B623" t="s">
        <v>1120</v>
      </c>
      <c r="C623" t="s">
        <v>1121</v>
      </c>
      <c r="D623" s="1">
        <v>970439502</v>
      </c>
      <c r="E623" s="1" t="s">
        <v>2356</v>
      </c>
      <c r="F623" s="1" t="s">
        <v>2357</v>
      </c>
      <c r="G623" s="1">
        <f>IFERROR(VLOOKUP(A623,'Phụ kiện PPR'!$A$6:$H$533,7,0),0)</f>
        <v>0</v>
      </c>
      <c r="H623" s="1">
        <f>IFERROR(VLOOKUP(A623,'Ống PPR'!$A$6:$I$90,8,0),0)</f>
        <v>0</v>
      </c>
      <c r="I623">
        <f>IFERROR(VLOOKUP(A623,'Ống HDPE'!$A$7:$I$7905,8,0),0)</f>
        <v>0</v>
      </c>
      <c r="J623">
        <f>IFERROR(VLOOKUP(A623,'Ống Dismy'!$A$6:$M$1900,14,0),0)</f>
        <v>0</v>
      </c>
      <c r="K623">
        <f>IFERROR(VLOOKUP(A623,CP!$A$7:$J$16000,12,0),0)</f>
        <v>0</v>
      </c>
      <c r="L623">
        <f>IFERROR(VLOOKUP(A623,'Phụ kiện PVC'!$A$5:$I$465,10,0),0)</f>
        <v>0</v>
      </c>
      <c r="M623">
        <f>IFERROR(VLOOKUP(A623,'Ống miền Nam'!$A$7:$I$120,8,0),0)</f>
        <v>0</v>
      </c>
      <c r="N623">
        <f>IFERROR(VLOOKUP(A623,'Van vòi'!$A$6:$G$97,7,0),0)</f>
        <v>0</v>
      </c>
      <c r="O623">
        <f>IFERROR(VLOOKUP(A623,'Ống luồn dây điện'!$A$7:$I$26,8,0),0)</f>
        <v>0</v>
      </c>
      <c r="P623">
        <f>IFERROR(VLOOKUP(B623,'PK HDPE'!$A$6:$H$13,7,0),0)</f>
        <v>0</v>
      </c>
      <c r="R623" s="4">
        <f t="shared" si="29"/>
        <v>0</v>
      </c>
      <c r="S623" s="252">
        <v>0.1</v>
      </c>
      <c r="T623">
        <f t="shared" si="30"/>
        <v>0</v>
      </c>
      <c r="U623" s="4">
        <f t="shared" si="31"/>
        <v>0</v>
      </c>
      <c r="V623" s="4">
        <f>VLOOKUP(B623,[2]DG!$C$2:$E$6048,3,0)-R623</f>
        <v>79700</v>
      </c>
      <c r="W623" t="str">
        <f>VLOOKUP(A623,'[3]Danh mục full'!$A$4:$A$1739,1,0)</f>
        <v>21O390</v>
      </c>
    </row>
    <row r="624" spans="1:23" x14ac:dyDescent="0.25">
      <c r="A624" t="s">
        <v>1122</v>
      </c>
      <c r="B624" t="s">
        <v>1122</v>
      </c>
      <c r="C624" t="s">
        <v>1123</v>
      </c>
      <c r="D624" s="1">
        <v>8033125</v>
      </c>
      <c r="E624" s="1" t="s">
        <v>2356</v>
      </c>
      <c r="F624" s="1" t="s">
        <v>2357</v>
      </c>
      <c r="G624" s="1">
        <f>IFERROR(VLOOKUP(A624,'Phụ kiện PPR'!$A$6:$H$533,7,0),0)</f>
        <v>0</v>
      </c>
      <c r="H624" s="1">
        <f>IFERROR(VLOOKUP(A624,'Ống PPR'!$A$6:$I$90,8,0),0)</f>
        <v>0</v>
      </c>
      <c r="I624">
        <f>IFERROR(VLOOKUP(A624,'Ống HDPE'!$A$7:$I$7905,8,0),0)</f>
        <v>0</v>
      </c>
      <c r="J624">
        <f>IFERROR(VLOOKUP(A624,'Ống Dismy'!$A$6:$M$1900,14,0),0)</f>
        <v>0</v>
      </c>
      <c r="K624">
        <f>IFERROR(VLOOKUP(A624,CP!$A$7:$J$16000,12,0),0)</f>
        <v>0</v>
      </c>
      <c r="L624">
        <f>IFERROR(VLOOKUP(A624,'Phụ kiện PVC'!$A$5:$I$465,10,0),0)</f>
        <v>0</v>
      </c>
      <c r="M624">
        <f>IFERROR(VLOOKUP(A624,'Ống miền Nam'!$A$7:$I$120,8,0),0)</f>
        <v>0</v>
      </c>
      <c r="N624">
        <f>IFERROR(VLOOKUP(A624,'Van vòi'!$A$6:$G$97,7,0),0)</f>
        <v>0</v>
      </c>
      <c r="O624">
        <f>IFERROR(VLOOKUP(A624,'Ống luồn dây điện'!$A$7:$I$26,8,0),0)</f>
        <v>0</v>
      </c>
      <c r="P624">
        <f>IFERROR(VLOOKUP(B624,'PK HDPE'!$A$6:$H$13,7,0),0)</f>
        <v>0</v>
      </c>
      <c r="R624" s="4">
        <f t="shared" si="29"/>
        <v>0</v>
      </c>
      <c r="S624" s="252">
        <v>0.1</v>
      </c>
      <c r="T624">
        <f t="shared" si="30"/>
        <v>0</v>
      </c>
      <c r="U624" s="4">
        <f t="shared" si="31"/>
        <v>0</v>
      </c>
      <c r="V624" s="4">
        <f>VLOOKUP(B624,[2]DG!$C$2:$E$6048,3,0)-R624</f>
        <v>41400</v>
      </c>
      <c r="W624" t="str">
        <f>VLOOKUP(A624,'[3]Danh mục full'!$A$4:$A$1739,1,0)</f>
        <v>21O448</v>
      </c>
    </row>
    <row r="625" spans="1:23" x14ac:dyDescent="0.25">
      <c r="A625" t="s">
        <v>1124</v>
      </c>
      <c r="B625" t="s">
        <v>1124</v>
      </c>
      <c r="C625" t="s">
        <v>1125</v>
      </c>
      <c r="D625" s="1">
        <v>76205649</v>
      </c>
      <c r="E625" s="1" t="s">
        <v>2356</v>
      </c>
      <c r="F625" s="1" t="s">
        <v>2357</v>
      </c>
      <c r="G625" s="1">
        <f>IFERROR(VLOOKUP(A625,'Phụ kiện PPR'!$A$6:$H$533,7,0),0)</f>
        <v>0</v>
      </c>
      <c r="H625" s="1">
        <f>IFERROR(VLOOKUP(A625,'Ống PPR'!$A$6:$I$90,8,0),0)</f>
        <v>0</v>
      </c>
      <c r="I625">
        <f>IFERROR(VLOOKUP(A625,'Ống HDPE'!$A$7:$I$7905,8,0),0)</f>
        <v>0</v>
      </c>
      <c r="J625">
        <f>IFERROR(VLOOKUP(A625,'Ống Dismy'!$A$6:$M$1900,14,0),0)</f>
        <v>0</v>
      </c>
      <c r="K625">
        <f>IFERROR(VLOOKUP(A625,CP!$A$7:$J$16000,12,0),0)</f>
        <v>0</v>
      </c>
      <c r="L625">
        <f>IFERROR(VLOOKUP(A625,'Phụ kiện PVC'!$A$5:$I$465,10,0),0)</f>
        <v>0</v>
      </c>
      <c r="M625">
        <f>IFERROR(VLOOKUP(A625,'Ống miền Nam'!$A$7:$I$120,8,0),0)</f>
        <v>0</v>
      </c>
      <c r="N625">
        <f>IFERROR(VLOOKUP(A625,'Van vòi'!$A$6:$G$97,7,0),0)</f>
        <v>0</v>
      </c>
      <c r="O625">
        <f>IFERROR(VLOOKUP(A625,'Ống luồn dây điện'!$A$7:$I$26,8,0),0)</f>
        <v>0</v>
      </c>
      <c r="P625">
        <f>IFERROR(VLOOKUP(B625,'PK HDPE'!$A$6:$H$13,7,0),0)</f>
        <v>0</v>
      </c>
      <c r="R625" s="4">
        <f t="shared" si="29"/>
        <v>0</v>
      </c>
      <c r="S625" s="252">
        <v>0.1</v>
      </c>
      <c r="T625">
        <f t="shared" si="30"/>
        <v>0</v>
      </c>
      <c r="U625" s="4">
        <f t="shared" si="31"/>
        <v>0</v>
      </c>
      <c r="V625" s="4">
        <f>VLOOKUP(B625,[2]DG!$C$2:$E$6048,3,0)-R625</f>
        <v>99000</v>
      </c>
      <c r="W625" t="str">
        <f>VLOOKUP(A625,'[3]Danh mục full'!$A$4:$A$1739,1,0)</f>
        <v>21O490</v>
      </c>
    </row>
    <row r="626" spans="1:23" x14ac:dyDescent="0.25">
      <c r="A626" t="s">
        <v>1126</v>
      </c>
      <c r="B626" t="s">
        <v>1126</v>
      </c>
      <c r="C626" t="s">
        <v>1127</v>
      </c>
      <c r="D626" s="1">
        <v>52257616</v>
      </c>
      <c r="E626" s="1" t="s">
        <v>2356</v>
      </c>
      <c r="F626" s="1" t="s">
        <v>2357</v>
      </c>
      <c r="G626" s="1">
        <f>IFERROR(VLOOKUP(A626,'Phụ kiện PPR'!$A$6:$H$533,7,0),0)</f>
        <v>0</v>
      </c>
      <c r="H626" s="1">
        <f>IFERROR(VLOOKUP(A626,'Ống PPR'!$A$6:$I$90,8,0),0)</f>
        <v>0</v>
      </c>
      <c r="I626">
        <f>IFERROR(VLOOKUP(A626,'Ống HDPE'!$A$7:$I$7905,8,0),0)</f>
        <v>0</v>
      </c>
      <c r="J626">
        <f>IFERROR(VLOOKUP(A626,'Ống Dismy'!$A$6:$M$1900,14,0),0)</f>
        <v>0</v>
      </c>
      <c r="K626">
        <f>IFERROR(VLOOKUP(A626,CP!$A$7:$J$16000,12,0),0)</f>
        <v>0</v>
      </c>
      <c r="L626">
        <f>IFERROR(VLOOKUP(A626,'Phụ kiện PVC'!$A$5:$I$465,10,0),0)</f>
        <v>0</v>
      </c>
      <c r="M626">
        <f>IFERROR(VLOOKUP(A626,'Ống miền Nam'!$A$7:$I$120,8,0),0)</f>
        <v>0</v>
      </c>
      <c r="N626">
        <f>IFERROR(VLOOKUP(A626,'Van vòi'!$A$6:$G$97,7,0),0)</f>
        <v>0</v>
      </c>
      <c r="O626">
        <f>IFERROR(VLOOKUP(A626,'Ống luồn dây điện'!$A$7:$I$26,8,0),0)</f>
        <v>0</v>
      </c>
      <c r="P626">
        <f>IFERROR(VLOOKUP(B626,'PK HDPE'!$A$6:$H$13,7,0),0)</f>
        <v>0</v>
      </c>
      <c r="R626" s="4">
        <f t="shared" si="29"/>
        <v>0</v>
      </c>
      <c r="S626" s="252">
        <v>0.1</v>
      </c>
      <c r="T626">
        <f t="shared" si="30"/>
        <v>0</v>
      </c>
      <c r="U626" s="4">
        <f t="shared" si="31"/>
        <v>0</v>
      </c>
      <c r="V626" s="4" t="e">
        <f>VLOOKUP(B626,[2]DG!$C$2:$E$6048,3,0)-R626</f>
        <v>#N/A</v>
      </c>
      <c r="W626" t="e">
        <f>VLOOKUP(A626,'[3]Danh mục full'!$A$4:$A$1739,1,0)</f>
        <v>#N/A</v>
      </c>
    </row>
    <row r="627" spans="1:23" x14ac:dyDescent="0.25">
      <c r="A627" t="s">
        <v>1128</v>
      </c>
      <c r="B627" t="s">
        <v>1128</v>
      </c>
      <c r="C627" t="s">
        <v>1129</v>
      </c>
      <c r="D627" s="1">
        <v>5626471</v>
      </c>
      <c r="E627" s="1" t="s">
        <v>2356</v>
      </c>
      <c r="F627" s="1" t="s">
        <v>2357</v>
      </c>
      <c r="G627" s="1">
        <f>IFERROR(VLOOKUP(A627,'Phụ kiện PPR'!$A$6:$H$533,7,0),0)</f>
        <v>0</v>
      </c>
      <c r="H627" s="1">
        <f>IFERROR(VLOOKUP(A627,'Ống PPR'!$A$6:$I$90,8,0),0)</f>
        <v>0</v>
      </c>
      <c r="I627">
        <f>IFERROR(VLOOKUP(A627,'Ống HDPE'!$A$7:$I$7905,8,0),0)</f>
        <v>0</v>
      </c>
      <c r="J627">
        <f>IFERROR(VLOOKUP(A627,'Ống Dismy'!$A$6:$M$1900,14,0),0)</f>
        <v>0</v>
      </c>
      <c r="K627">
        <f>IFERROR(VLOOKUP(A627,CP!$A$7:$J$16000,12,0),0)</f>
        <v>0</v>
      </c>
      <c r="L627">
        <f>IFERROR(VLOOKUP(A627,'Phụ kiện PVC'!$A$5:$I$465,10,0),0)</f>
        <v>0</v>
      </c>
      <c r="M627">
        <f>IFERROR(VLOOKUP(A627,'Ống miền Nam'!$A$7:$I$120,8,0),0)</f>
        <v>0</v>
      </c>
      <c r="N627">
        <f>IFERROR(VLOOKUP(A627,'Van vòi'!$A$6:$G$97,7,0),0)</f>
        <v>0</v>
      </c>
      <c r="O627">
        <f>IFERROR(VLOOKUP(A627,'Ống luồn dây điện'!$A$7:$I$26,8,0),0)</f>
        <v>0</v>
      </c>
      <c r="P627">
        <f>IFERROR(VLOOKUP(B627,'PK HDPE'!$A$6:$H$13,7,0),0)</f>
        <v>0</v>
      </c>
      <c r="R627" s="4">
        <f t="shared" si="29"/>
        <v>0</v>
      </c>
      <c r="S627" s="252">
        <v>0.1</v>
      </c>
      <c r="T627">
        <f t="shared" si="30"/>
        <v>0</v>
      </c>
      <c r="U627" s="4">
        <f t="shared" si="31"/>
        <v>0</v>
      </c>
      <c r="V627" s="4">
        <f>VLOOKUP(B627,[2]DG!$C$2:$E$6048,3,0)-R627</f>
        <v>71100</v>
      </c>
      <c r="W627" t="str">
        <f>VLOOKUP(A627,'[3]Danh mục full'!$A$4:$A$1739,1,0)</f>
        <v>21O560</v>
      </c>
    </row>
    <row r="628" spans="1:23" x14ac:dyDescent="0.25">
      <c r="A628" t="s">
        <v>1130</v>
      </c>
      <c r="B628" t="s">
        <v>1130</v>
      </c>
      <c r="C628" t="s">
        <v>1131</v>
      </c>
      <c r="D628" s="1">
        <v>3174554</v>
      </c>
      <c r="E628" s="1" t="s">
        <v>2356</v>
      </c>
      <c r="F628" s="1" t="s">
        <v>2357</v>
      </c>
      <c r="G628" s="1">
        <f>IFERROR(VLOOKUP(A628,'Phụ kiện PPR'!$A$6:$H$533,7,0),0)</f>
        <v>0</v>
      </c>
      <c r="H628" s="1">
        <f>IFERROR(VLOOKUP(A628,'Ống PPR'!$A$6:$I$90,8,0),0)</f>
        <v>0</v>
      </c>
      <c r="I628">
        <f>IFERROR(VLOOKUP(A628,'Ống HDPE'!$A$7:$I$7905,8,0),0)</f>
        <v>0</v>
      </c>
      <c r="J628">
        <f>IFERROR(VLOOKUP(A628,'Ống Dismy'!$A$6:$M$1900,14,0),0)</f>
        <v>0</v>
      </c>
      <c r="K628">
        <f>IFERROR(VLOOKUP(A628,CP!$A$7:$J$16000,12,0),0)</f>
        <v>0</v>
      </c>
      <c r="L628">
        <f>IFERROR(VLOOKUP(A628,'Phụ kiện PVC'!$A$5:$I$465,10,0),0)</f>
        <v>0</v>
      </c>
      <c r="M628">
        <f>IFERROR(VLOOKUP(A628,'Ống miền Nam'!$A$7:$I$120,8,0),0)</f>
        <v>0</v>
      </c>
      <c r="N628">
        <f>IFERROR(VLOOKUP(A628,'Van vòi'!$A$6:$G$97,7,0),0)</f>
        <v>0</v>
      </c>
      <c r="O628">
        <f>IFERROR(VLOOKUP(A628,'Ống luồn dây điện'!$A$7:$I$26,8,0),0)</f>
        <v>0</v>
      </c>
      <c r="P628">
        <f>IFERROR(VLOOKUP(B628,'PK HDPE'!$A$6:$H$13,7,0),0)</f>
        <v>0</v>
      </c>
      <c r="R628" s="4">
        <f t="shared" si="29"/>
        <v>0</v>
      </c>
      <c r="S628" s="252">
        <v>0.1</v>
      </c>
      <c r="T628">
        <f t="shared" si="30"/>
        <v>0</v>
      </c>
      <c r="U628" s="4">
        <f t="shared" si="31"/>
        <v>0</v>
      </c>
      <c r="V628" s="4">
        <f>VLOOKUP(B628,[2]DG!$C$2:$E$6048,3,0)-R628</f>
        <v>123000</v>
      </c>
      <c r="W628" t="str">
        <f>VLOOKUP(A628,'[3]Danh mục full'!$A$4:$A$1739,1,0)</f>
        <v>21O590</v>
      </c>
    </row>
    <row r="629" spans="1:23" x14ac:dyDescent="0.25">
      <c r="A629" t="s">
        <v>2506</v>
      </c>
      <c r="B629" t="s">
        <v>2506</v>
      </c>
      <c r="C629" t="s">
        <v>2507</v>
      </c>
      <c r="D629" s="1">
        <f>VLOOKUP(A629,[4]Sheet1!$B$5:$J$2530,9,0)</f>
        <v>460</v>
      </c>
      <c r="E629" s="1" t="s">
        <v>2356</v>
      </c>
      <c r="F629" s="1" t="s">
        <v>2357</v>
      </c>
      <c r="G629" s="1">
        <f>IFERROR(VLOOKUP(A629,'Phụ kiện PPR'!$A$6:$H$533,7,0),0)</f>
        <v>0</v>
      </c>
      <c r="H629" s="1">
        <f>IFERROR(VLOOKUP(A629,'Ống PPR'!$A$6:$I$90,8,0),0)</f>
        <v>0</v>
      </c>
      <c r="I629">
        <f>IFERROR(VLOOKUP(A629,'Ống HDPE'!$A$7:$I$7905,8,0),0)</f>
        <v>0</v>
      </c>
      <c r="J629">
        <f>IFERROR(VLOOKUP(A629,'Ống Dismy'!$A$6:$M$1900,14,0),0)</f>
        <v>0</v>
      </c>
      <c r="K629">
        <f>IFERROR(VLOOKUP(A629,CP!$A$7:$J$16000,12,0),0)</f>
        <v>0</v>
      </c>
      <c r="L629">
        <f>IFERROR(VLOOKUP(A629,'Phụ kiện PVC'!$A$5:$I$465,10,0),0)</f>
        <v>0</v>
      </c>
      <c r="M629">
        <f>IFERROR(VLOOKUP(A629,'Ống miền Nam'!$A$7:$I$120,8,0),0)</f>
        <v>0</v>
      </c>
      <c r="N629">
        <f>IFERROR(VLOOKUP(A629,'Van vòi'!$A$6:$G$97,7,0),0)</f>
        <v>0</v>
      </c>
      <c r="O629">
        <f>IFERROR(VLOOKUP(A629,'Ống luồn dây điện'!$A$7:$I$26,8,0),0)</f>
        <v>0</v>
      </c>
      <c r="P629">
        <f>IFERROR(VLOOKUP(B629,'PK HDPE'!$A$6:$H$13,7,0),0)</f>
        <v>0</v>
      </c>
      <c r="R629" s="4">
        <f t="shared" si="29"/>
        <v>0</v>
      </c>
      <c r="S629" s="252">
        <v>0.1</v>
      </c>
      <c r="T629">
        <f t="shared" si="30"/>
        <v>0</v>
      </c>
      <c r="U629" s="4">
        <f t="shared" si="31"/>
        <v>0</v>
      </c>
      <c r="V629" s="4" t="e">
        <f>VLOOKUP(B629,[2]DG!$C$2:$E$6048,3,0)-R629</f>
        <v>#N/A</v>
      </c>
      <c r="W629" t="e">
        <f>VLOOKUP(A629,'[3]Danh mục full'!$A$4:$A$1739,1,0)</f>
        <v>#N/A</v>
      </c>
    </row>
    <row r="630" spans="1:23" x14ac:dyDescent="0.25">
      <c r="A630" t="s">
        <v>1132</v>
      </c>
      <c r="B630" t="s">
        <v>1132</v>
      </c>
      <c r="C630" t="s">
        <v>1133</v>
      </c>
      <c r="D630" s="1">
        <v>56438225</v>
      </c>
      <c r="E630" s="1" t="s">
        <v>2356</v>
      </c>
      <c r="F630" s="1" t="s">
        <v>2357</v>
      </c>
      <c r="G630" s="1">
        <f>IFERROR(VLOOKUP(A630,'Phụ kiện PPR'!$A$6:$H$533,7,0),0)</f>
        <v>0</v>
      </c>
      <c r="H630" s="1">
        <f>IFERROR(VLOOKUP(A630,'Ống PPR'!$A$6:$I$90,8,0),0)</f>
        <v>0</v>
      </c>
      <c r="I630">
        <f>IFERROR(VLOOKUP(A630,'Ống HDPE'!$A$7:$I$7905,8,0),0)</f>
        <v>0</v>
      </c>
      <c r="J630">
        <f>IFERROR(VLOOKUP(A630,'Ống Dismy'!$A$6:$M$1900,14,0),0)</f>
        <v>0</v>
      </c>
      <c r="K630">
        <f>IFERROR(VLOOKUP(A630,CP!$A$7:$J$16000,12,0),0)</f>
        <v>0</v>
      </c>
      <c r="L630">
        <f>IFERROR(VLOOKUP(A630,'Phụ kiện PVC'!$A$5:$I$465,10,0),0)</f>
        <v>0</v>
      </c>
      <c r="M630">
        <f>IFERROR(VLOOKUP(A630,'Ống miền Nam'!$A$7:$I$120,8,0),0)</f>
        <v>0</v>
      </c>
      <c r="N630">
        <f>IFERROR(VLOOKUP(A630,'Van vòi'!$A$6:$G$97,7,0),0)</f>
        <v>0</v>
      </c>
      <c r="O630">
        <f>IFERROR(VLOOKUP(A630,'Ống luồn dây điện'!$A$7:$I$26,8,0),0)</f>
        <v>0</v>
      </c>
      <c r="P630">
        <f>IFERROR(VLOOKUP(B630,'PK HDPE'!$A$6:$H$13,7,0),0)</f>
        <v>0</v>
      </c>
      <c r="R630" s="4">
        <f t="shared" si="29"/>
        <v>0</v>
      </c>
      <c r="S630" s="252">
        <v>0.1</v>
      </c>
      <c r="T630">
        <f t="shared" si="30"/>
        <v>0</v>
      </c>
      <c r="U630" s="4">
        <f t="shared" si="31"/>
        <v>0</v>
      </c>
      <c r="V630" s="4" t="e">
        <f>VLOOKUP(B630,[2]DG!$C$2:$E$6048,3,0)-R630</f>
        <v>#N/A</v>
      </c>
      <c r="W630" t="e">
        <f>VLOOKUP(A630,'[3]Danh mục full'!$A$4:$A$1739,1,0)</f>
        <v>#N/A</v>
      </c>
    </row>
    <row r="631" spans="1:23" x14ac:dyDescent="0.25">
      <c r="A631" t="s">
        <v>1134</v>
      </c>
      <c r="B631" t="s">
        <v>1134</v>
      </c>
      <c r="C631" t="s">
        <v>1135</v>
      </c>
      <c r="D631" s="1">
        <v>971229450</v>
      </c>
      <c r="E631" s="1" t="s">
        <v>2356</v>
      </c>
      <c r="F631" s="1" t="s">
        <v>2357</v>
      </c>
      <c r="G631" s="1">
        <f>IFERROR(VLOOKUP(A631,'Phụ kiện PPR'!$A$6:$H$533,7,0),0)</f>
        <v>0</v>
      </c>
      <c r="H631" s="1">
        <f>IFERROR(VLOOKUP(A631,'Ống PPR'!$A$6:$I$90,8,0),0)</f>
        <v>0</v>
      </c>
      <c r="I631">
        <f>IFERROR(VLOOKUP(A631,'Ống HDPE'!$A$7:$I$7905,8,0),0)</f>
        <v>0</v>
      </c>
      <c r="J631">
        <f>IFERROR(VLOOKUP(A631,'Ống Dismy'!$A$6:$M$1900,14,0),0)</f>
        <v>0</v>
      </c>
      <c r="K631">
        <f>IFERROR(VLOOKUP(A631,CP!$A$7:$J$16000,12,0),0)</f>
        <v>0</v>
      </c>
      <c r="L631">
        <f>IFERROR(VLOOKUP(A631,'Phụ kiện PVC'!$A$5:$I$465,10,0),0)</f>
        <v>0</v>
      </c>
      <c r="M631">
        <f>IFERROR(VLOOKUP(A631,'Ống miền Nam'!$A$7:$I$120,8,0),0)</f>
        <v>0</v>
      </c>
      <c r="N631">
        <f>IFERROR(VLOOKUP(A631,'Van vòi'!$A$6:$G$97,7,0),0)</f>
        <v>0</v>
      </c>
      <c r="O631">
        <f>IFERROR(VLOOKUP(A631,'Ống luồn dây điện'!$A$7:$I$26,8,0),0)</f>
        <v>0</v>
      </c>
      <c r="P631">
        <f>IFERROR(VLOOKUP(B631,'PK HDPE'!$A$6:$H$13,7,0),0)</f>
        <v>0</v>
      </c>
      <c r="R631" s="4">
        <f t="shared" si="29"/>
        <v>0</v>
      </c>
      <c r="S631" s="252">
        <v>0.1</v>
      </c>
      <c r="T631">
        <f t="shared" si="30"/>
        <v>0</v>
      </c>
      <c r="U631" s="4">
        <f t="shared" si="31"/>
        <v>0</v>
      </c>
      <c r="V631" s="4">
        <f>VLOOKUP(B631,[2]DG!$C$2:$E$6048,3,0)-R631</f>
        <v>6300</v>
      </c>
      <c r="W631" t="str">
        <f>VLOOKUP(A631,'[3]Danh mục full'!$A$4:$A$1739,1,0)</f>
        <v>21OT21</v>
      </c>
    </row>
    <row r="632" spans="1:23" x14ac:dyDescent="0.25">
      <c r="A632" t="s">
        <v>1136</v>
      </c>
      <c r="B632" t="s">
        <v>1136</v>
      </c>
      <c r="C632" t="s">
        <v>1137</v>
      </c>
      <c r="D632" s="1">
        <v>555655018</v>
      </c>
      <c r="E632" s="1" t="s">
        <v>2356</v>
      </c>
      <c r="F632" s="1" t="s">
        <v>2357</v>
      </c>
      <c r="G632" s="1">
        <f>IFERROR(VLOOKUP(A632,'Phụ kiện PPR'!$A$6:$H$533,7,0),0)</f>
        <v>0</v>
      </c>
      <c r="H632" s="1">
        <f>IFERROR(VLOOKUP(A632,'Ống PPR'!$A$6:$I$90,8,0),0)</f>
        <v>0</v>
      </c>
      <c r="I632">
        <f>IFERROR(VLOOKUP(A632,'Ống HDPE'!$A$7:$I$7905,8,0),0)</f>
        <v>0</v>
      </c>
      <c r="J632">
        <f>IFERROR(VLOOKUP(A632,'Ống Dismy'!$A$6:$M$1900,14,0),0)</f>
        <v>0</v>
      </c>
      <c r="K632">
        <f>IFERROR(VLOOKUP(A632,CP!$A$7:$J$16000,12,0),0)</f>
        <v>0</v>
      </c>
      <c r="L632">
        <f>IFERROR(VLOOKUP(A632,'Phụ kiện PVC'!$A$5:$I$465,10,0),0)</f>
        <v>0</v>
      </c>
      <c r="M632">
        <f>IFERROR(VLOOKUP(A632,'Ống miền Nam'!$A$7:$I$120,8,0),0)</f>
        <v>0</v>
      </c>
      <c r="N632">
        <f>IFERROR(VLOOKUP(A632,'Van vòi'!$A$6:$G$97,7,0),0)</f>
        <v>0</v>
      </c>
      <c r="O632">
        <f>IFERROR(VLOOKUP(A632,'Ống luồn dây điện'!$A$7:$I$26,8,0),0)</f>
        <v>0</v>
      </c>
      <c r="P632">
        <f>IFERROR(VLOOKUP(B632,'PK HDPE'!$A$6:$H$13,7,0),0)</f>
        <v>0</v>
      </c>
      <c r="R632" s="4">
        <f t="shared" si="29"/>
        <v>0</v>
      </c>
      <c r="S632" s="252">
        <v>0.1</v>
      </c>
      <c r="T632">
        <f t="shared" si="30"/>
        <v>0</v>
      </c>
      <c r="U632" s="4">
        <f t="shared" si="31"/>
        <v>0</v>
      </c>
      <c r="V632" s="4">
        <f>VLOOKUP(B632,[2]DG!$C$2:$E$6048,3,0)-R632</f>
        <v>7800</v>
      </c>
      <c r="W632" t="str">
        <f>VLOOKUP(A632,'[3]Danh mục full'!$A$4:$A$1739,1,0)</f>
        <v>21OT27</v>
      </c>
    </row>
    <row r="633" spans="1:23" x14ac:dyDescent="0.25">
      <c r="A633" t="s">
        <v>1138</v>
      </c>
      <c r="B633" t="s">
        <v>1138</v>
      </c>
      <c r="C633" t="s">
        <v>1139</v>
      </c>
      <c r="D633" s="1">
        <v>398321192</v>
      </c>
      <c r="E633" s="1" t="s">
        <v>2356</v>
      </c>
      <c r="F633" s="1" t="s">
        <v>2357</v>
      </c>
      <c r="G633" s="1">
        <f>IFERROR(VLOOKUP(A633,'Phụ kiện PPR'!$A$6:$H$533,7,0),0)</f>
        <v>0</v>
      </c>
      <c r="H633" s="1">
        <f>IFERROR(VLOOKUP(A633,'Ống PPR'!$A$6:$I$90,8,0),0)</f>
        <v>0</v>
      </c>
      <c r="I633">
        <f>IFERROR(VLOOKUP(A633,'Ống HDPE'!$A$7:$I$7905,8,0),0)</f>
        <v>0</v>
      </c>
      <c r="J633">
        <f>IFERROR(VLOOKUP(A633,'Ống Dismy'!$A$6:$M$1900,14,0),0)</f>
        <v>0</v>
      </c>
      <c r="K633">
        <f>IFERROR(VLOOKUP(A633,CP!$A$7:$J$16000,12,0),0)</f>
        <v>0</v>
      </c>
      <c r="L633">
        <f>IFERROR(VLOOKUP(A633,'Phụ kiện PVC'!$A$5:$I$465,10,0),0)</f>
        <v>0</v>
      </c>
      <c r="M633">
        <f>IFERROR(VLOOKUP(A633,'Ống miền Nam'!$A$7:$I$120,8,0),0)</f>
        <v>0</v>
      </c>
      <c r="N633">
        <f>IFERROR(VLOOKUP(A633,'Van vòi'!$A$6:$G$97,7,0),0)</f>
        <v>0</v>
      </c>
      <c r="O633">
        <f>IFERROR(VLOOKUP(A633,'Ống luồn dây điện'!$A$7:$I$26,8,0),0)</f>
        <v>0</v>
      </c>
      <c r="P633">
        <f>IFERROR(VLOOKUP(B633,'PK HDPE'!$A$6:$H$13,7,0),0)</f>
        <v>0</v>
      </c>
      <c r="R633" s="4">
        <f t="shared" si="29"/>
        <v>0</v>
      </c>
      <c r="S633" s="252">
        <v>0.1</v>
      </c>
      <c r="T633">
        <f t="shared" si="30"/>
        <v>0</v>
      </c>
      <c r="U633" s="4">
        <f t="shared" si="31"/>
        <v>0</v>
      </c>
      <c r="V633" s="4">
        <f>VLOOKUP(B633,[2]DG!$C$2:$E$6048,3,0)-R633</f>
        <v>10100</v>
      </c>
      <c r="W633" t="str">
        <f>VLOOKUP(A633,'[3]Danh mục full'!$A$4:$A$1739,1,0)</f>
        <v>21OT34</v>
      </c>
    </row>
    <row r="634" spans="1:23" x14ac:dyDescent="0.25">
      <c r="A634" t="s">
        <v>1140</v>
      </c>
      <c r="B634" t="s">
        <v>1140</v>
      </c>
      <c r="C634" t="s">
        <v>1141</v>
      </c>
      <c r="D634" s="1">
        <v>306932557.80000001</v>
      </c>
      <c r="E634" s="1" t="s">
        <v>2356</v>
      </c>
      <c r="F634" s="1" t="s">
        <v>2357</v>
      </c>
      <c r="G634" s="1">
        <f>IFERROR(VLOOKUP(A634,'Phụ kiện PPR'!$A$6:$H$533,7,0),0)</f>
        <v>0</v>
      </c>
      <c r="H634" s="1">
        <f>IFERROR(VLOOKUP(A634,'Ống PPR'!$A$6:$I$90,8,0),0)</f>
        <v>0</v>
      </c>
      <c r="I634">
        <f>IFERROR(VLOOKUP(A634,'Ống HDPE'!$A$7:$I$7905,8,0),0)</f>
        <v>0</v>
      </c>
      <c r="J634">
        <f>IFERROR(VLOOKUP(A634,'Ống Dismy'!$A$6:$M$1900,14,0),0)</f>
        <v>0</v>
      </c>
      <c r="K634">
        <f>IFERROR(VLOOKUP(A634,CP!$A$7:$J$16000,12,0),0)</f>
        <v>0</v>
      </c>
      <c r="L634">
        <f>IFERROR(VLOOKUP(A634,'Phụ kiện PVC'!$A$5:$I$465,10,0),0)</f>
        <v>0</v>
      </c>
      <c r="M634">
        <f>IFERROR(VLOOKUP(A634,'Ống miền Nam'!$A$7:$I$120,8,0),0)</f>
        <v>0</v>
      </c>
      <c r="N634">
        <f>IFERROR(VLOOKUP(A634,'Van vòi'!$A$6:$G$97,7,0),0)</f>
        <v>0</v>
      </c>
      <c r="O634">
        <f>IFERROR(VLOOKUP(A634,'Ống luồn dây điện'!$A$7:$I$26,8,0),0)</f>
        <v>0</v>
      </c>
      <c r="P634">
        <f>IFERROR(VLOOKUP(B634,'PK HDPE'!$A$6:$H$13,7,0),0)</f>
        <v>0</v>
      </c>
      <c r="R634" s="4">
        <f t="shared" si="29"/>
        <v>0</v>
      </c>
      <c r="S634" s="252">
        <v>0.1</v>
      </c>
      <c r="T634">
        <f t="shared" si="30"/>
        <v>0</v>
      </c>
      <c r="U634" s="4">
        <f t="shared" si="31"/>
        <v>0</v>
      </c>
      <c r="V634" s="4">
        <f>VLOOKUP(B634,[2]DG!$C$2:$E$6048,3,0)-R634</f>
        <v>15100</v>
      </c>
      <c r="W634" t="str">
        <f>VLOOKUP(A634,'[3]Danh mục full'!$A$4:$A$1739,1,0)</f>
        <v>21OT42</v>
      </c>
    </row>
    <row r="635" spans="1:23" x14ac:dyDescent="0.25">
      <c r="A635" t="s">
        <v>1142</v>
      </c>
      <c r="B635" t="s">
        <v>1142</v>
      </c>
      <c r="C635" t="s">
        <v>1143</v>
      </c>
      <c r="D635" s="1">
        <v>314981915</v>
      </c>
      <c r="E635" s="1" t="s">
        <v>2356</v>
      </c>
      <c r="F635" s="1" t="s">
        <v>2357</v>
      </c>
      <c r="G635" s="1">
        <f>IFERROR(VLOOKUP(A635,'Phụ kiện PPR'!$A$6:$H$533,7,0),0)</f>
        <v>0</v>
      </c>
      <c r="H635" s="1">
        <f>IFERROR(VLOOKUP(A635,'Ống PPR'!$A$6:$I$90,8,0),0)</f>
        <v>0</v>
      </c>
      <c r="I635">
        <f>IFERROR(VLOOKUP(A635,'Ống HDPE'!$A$7:$I$7905,8,0),0)</f>
        <v>0</v>
      </c>
      <c r="J635">
        <f>IFERROR(VLOOKUP(A635,'Ống Dismy'!$A$6:$M$1900,14,0),0)</f>
        <v>0</v>
      </c>
      <c r="K635">
        <f>IFERROR(VLOOKUP(A635,CP!$A$7:$J$16000,12,0),0)</f>
        <v>0</v>
      </c>
      <c r="L635">
        <f>IFERROR(VLOOKUP(A635,'Phụ kiện PVC'!$A$5:$I$465,10,0),0)</f>
        <v>0</v>
      </c>
      <c r="M635">
        <f>IFERROR(VLOOKUP(A635,'Ống miền Nam'!$A$7:$I$120,8,0),0)</f>
        <v>0</v>
      </c>
      <c r="N635">
        <f>IFERROR(VLOOKUP(A635,'Van vòi'!$A$6:$G$97,7,0),0)</f>
        <v>0</v>
      </c>
      <c r="O635">
        <f>IFERROR(VLOOKUP(A635,'Ống luồn dây điện'!$A$7:$I$26,8,0),0)</f>
        <v>0</v>
      </c>
      <c r="P635">
        <f>IFERROR(VLOOKUP(B635,'PK HDPE'!$A$6:$H$13,7,0),0)</f>
        <v>0</v>
      </c>
      <c r="R635" s="4">
        <f t="shared" si="29"/>
        <v>0</v>
      </c>
      <c r="S635" s="252">
        <v>0.1</v>
      </c>
      <c r="T635">
        <f t="shared" si="30"/>
        <v>0</v>
      </c>
      <c r="U635" s="4">
        <f t="shared" si="31"/>
        <v>0</v>
      </c>
      <c r="V635" s="4">
        <f>VLOOKUP(B635,[2]DG!$C$2:$E$6048,3,0)-R635</f>
        <v>17700</v>
      </c>
      <c r="W635" t="str">
        <f>VLOOKUP(A635,'[3]Danh mục full'!$A$4:$A$1739,1,0)</f>
        <v>21OT48</v>
      </c>
    </row>
    <row r="636" spans="1:23" x14ac:dyDescent="0.25">
      <c r="A636" t="s">
        <v>1144</v>
      </c>
      <c r="B636" t="s">
        <v>1144</v>
      </c>
      <c r="C636" t="s">
        <v>1145</v>
      </c>
      <c r="D636" s="1">
        <v>780977478</v>
      </c>
      <c r="E636" s="1" t="s">
        <v>2356</v>
      </c>
      <c r="F636" s="1" t="s">
        <v>2357</v>
      </c>
      <c r="G636" s="1">
        <f>IFERROR(VLOOKUP(A636,'Phụ kiện PPR'!$A$6:$H$533,7,0),0)</f>
        <v>0</v>
      </c>
      <c r="H636" s="1">
        <f>IFERROR(VLOOKUP(A636,'Ống PPR'!$A$6:$I$90,8,0),0)</f>
        <v>0</v>
      </c>
      <c r="I636">
        <f>IFERROR(VLOOKUP(A636,'Ống HDPE'!$A$7:$I$7905,8,0),0)</f>
        <v>0</v>
      </c>
      <c r="J636">
        <f>IFERROR(VLOOKUP(A636,'Ống Dismy'!$A$6:$M$1900,14,0),0)</f>
        <v>0</v>
      </c>
      <c r="K636">
        <f>IFERROR(VLOOKUP(A636,CP!$A$7:$J$16000,12,0),0)</f>
        <v>0</v>
      </c>
      <c r="L636">
        <f>IFERROR(VLOOKUP(A636,'Phụ kiện PVC'!$A$5:$I$465,10,0),0)</f>
        <v>0</v>
      </c>
      <c r="M636">
        <f>IFERROR(VLOOKUP(A636,'Ống miền Nam'!$A$7:$I$120,8,0),0)</f>
        <v>0</v>
      </c>
      <c r="N636">
        <f>IFERROR(VLOOKUP(A636,'Van vòi'!$A$6:$G$97,7,0),0)</f>
        <v>0</v>
      </c>
      <c r="O636">
        <f>IFERROR(VLOOKUP(A636,'Ống luồn dây điện'!$A$7:$I$26,8,0),0)</f>
        <v>0</v>
      </c>
      <c r="P636">
        <f>IFERROR(VLOOKUP(B636,'PK HDPE'!$A$6:$H$13,7,0),0)</f>
        <v>0</v>
      </c>
      <c r="R636" s="4">
        <f t="shared" si="29"/>
        <v>0</v>
      </c>
      <c r="S636" s="252">
        <v>0.1</v>
      </c>
      <c r="T636">
        <f t="shared" si="30"/>
        <v>0</v>
      </c>
      <c r="U636" s="4">
        <f t="shared" si="31"/>
        <v>0</v>
      </c>
      <c r="V636" s="4">
        <f>VLOOKUP(B636,[2]DG!$C$2:$E$6048,3,0)-R636</f>
        <v>23000</v>
      </c>
      <c r="W636" t="str">
        <f>VLOOKUP(A636,'[3]Danh mục full'!$A$4:$A$1739,1,0)</f>
        <v>21OT60</v>
      </c>
    </row>
    <row r="637" spans="1:23" x14ac:dyDescent="0.25">
      <c r="A637" t="s">
        <v>1146</v>
      </c>
      <c r="B637" t="s">
        <v>1146</v>
      </c>
      <c r="C637" t="s">
        <v>1147</v>
      </c>
      <c r="D637" s="1">
        <v>1108773383.2</v>
      </c>
      <c r="E637" s="1" t="s">
        <v>2356</v>
      </c>
      <c r="F637" s="1" t="s">
        <v>2357</v>
      </c>
      <c r="G637" s="1">
        <f>IFERROR(VLOOKUP(A637,'Phụ kiện PPR'!$A$6:$H$533,7,0),0)</f>
        <v>0</v>
      </c>
      <c r="H637" s="1">
        <f>IFERROR(VLOOKUP(A637,'Ống PPR'!$A$6:$I$90,8,0),0)</f>
        <v>0</v>
      </c>
      <c r="I637">
        <f>IFERROR(VLOOKUP(A637,'Ống HDPE'!$A$7:$I$7905,8,0),0)</f>
        <v>0</v>
      </c>
      <c r="J637">
        <f>IFERROR(VLOOKUP(A637,'Ống Dismy'!$A$6:$M$1900,14,0),0)</f>
        <v>0</v>
      </c>
      <c r="K637">
        <f>IFERROR(VLOOKUP(A637,CP!$A$7:$J$16000,12,0),0)</f>
        <v>0</v>
      </c>
      <c r="L637">
        <f>IFERROR(VLOOKUP(A637,'Phụ kiện PVC'!$A$5:$I$465,10,0),0)</f>
        <v>0</v>
      </c>
      <c r="M637">
        <f>IFERROR(VLOOKUP(A637,'Ống miền Nam'!$A$7:$I$120,8,0),0)</f>
        <v>0</v>
      </c>
      <c r="N637">
        <f>IFERROR(VLOOKUP(A637,'Van vòi'!$A$6:$G$97,7,0),0)</f>
        <v>0</v>
      </c>
      <c r="O637">
        <f>IFERROR(VLOOKUP(A637,'Ống luồn dây điện'!$A$7:$I$26,8,0),0)</f>
        <v>0</v>
      </c>
      <c r="P637">
        <f>IFERROR(VLOOKUP(B637,'PK HDPE'!$A$6:$H$13,7,0),0)</f>
        <v>0</v>
      </c>
      <c r="R637" s="4">
        <f t="shared" si="29"/>
        <v>0</v>
      </c>
      <c r="S637" s="252">
        <v>0.1</v>
      </c>
      <c r="T637">
        <f t="shared" si="30"/>
        <v>0</v>
      </c>
      <c r="U637" s="4">
        <f t="shared" si="31"/>
        <v>0</v>
      </c>
      <c r="V637" s="4">
        <f>VLOOKUP(B637,[2]DG!$C$2:$E$6048,3,0)-R637</f>
        <v>32100</v>
      </c>
      <c r="W637" t="str">
        <f>VLOOKUP(A637,'[3]Danh mục full'!$A$4:$A$1739,1,0)</f>
        <v>21OT75</v>
      </c>
    </row>
    <row r="638" spans="1:23" x14ac:dyDescent="0.25">
      <c r="A638" t="s">
        <v>1148</v>
      </c>
      <c r="B638" t="s">
        <v>1148</v>
      </c>
      <c r="C638" t="s">
        <v>1149</v>
      </c>
      <c r="D638" s="1">
        <v>3241609266.1599998</v>
      </c>
      <c r="E638" s="1" t="s">
        <v>2356</v>
      </c>
      <c r="F638" s="1" t="s">
        <v>2357</v>
      </c>
      <c r="G638" s="1">
        <f>IFERROR(VLOOKUP(A638,'Phụ kiện PPR'!$A$6:$H$533,7,0),0)</f>
        <v>0</v>
      </c>
      <c r="H638" s="1">
        <f>IFERROR(VLOOKUP(A638,'Ống PPR'!$A$6:$I$90,8,0),0)</f>
        <v>0</v>
      </c>
      <c r="I638">
        <f>IFERROR(VLOOKUP(A638,'Ống HDPE'!$A$7:$I$7905,8,0),0)</f>
        <v>0</v>
      </c>
      <c r="J638">
        <f>IFERROR(VLOOKUP(A638,'Ống Dismy'!$A$6:$M$1900,14,0),0)</f>
        <v>0</v>
      </c>
      <c r="K638">
        <f>IFERROR(VLOOKUP(A638,CP!$A$7:$J$16000,12,0),0)</f>
        <v>0</v>
      </c>
      <c r="L638">
        <f>IFERROR(VLOOKUP(A638,'Phụ kiện PVC'!$A$5:$I$465,10,0),0)</f>
        <v>0</v>
      </c>
      <c r="M638">
        <f>IFERROR(VLOOKUP(A638,'Ống miền Nam'!$A$7:$I$120,8,0),0)</f>
        <v>0</v>
      </c>
      <c r="N638">
        <f>IFERROR(VLOOKUP(A638,'Van vòi'!$A$6:$G$97,7,0),0)</f>
        <v>0</v>
      </c>
      <c r="O638">
        <f>IFERROR(VLOOKUP(A638,'Ống luồn dây điện'!$A$7:$I$26,8,0),0)</f>
        <v>0</v>
      </c>
      <c r="P638">
        <f>IFERROR(VLOOKUP(B638,'PK HDPE'!$A$6:$H$13,7,0),0)</f>
        <v>0</v>
      </c>
      <c r="R638" s="4">
        <f t="shared" si="29"/>
        <v>0</v>
      </c>
      <c r="S638" s="252">
        <v>0.1</v>
      </c>
      <c r="T638">
        <f t="shared" si="30"/>
        <v>0</v>
      </c>
      <c r="U638" s="4">
        <f t="shared" si="31"/>
        <v>0</v>
      </c>
      <c r="V638" s="4">
        <f>VLOOKUP(B638,[2]DG!$C$2:$E$6048,3,0)-R638</f>
        <v>39300</v>
      </c>
      <c r="W638" t="str">
        <f>VLOOKUP(A638,'[3]Danh mục full'!$A$4:$A$1739,1,0)</f>
        <v>21OT90</v>
      </c>
    </row>
    <row r="639" spans="1:23" x14ac:dyDescent="0.25">
      <c r="A639" t="s">
        <v>1150</v>
      </c>
      <c r="B639" t="s">
        <v>1150</v>
      </c>
      <c r="C639" t="s">
        <v>1151</v>
      </c>
      <c r="D639" s="1">
        <v>783658204</v>
      </c>
      <c r="E639" s="1" t="s">
        <v>2356</v>
      </c>
      <c r="F639" s="1" t="s">
        <v>2357</v>
      </c>
      <c r="G639" s="1">
        <f>IFERROR(VLOOKUP(A639,'Phụ kiện PPR'!$A$6:$H$533,7,0),0)</f>
        <v>0</v>
      </c>
      <c r="H639" s="1">
        <f>IFERROR(VLOOKUP(A639,'Ống PPR'!$A$6:$I$90,8,0),0)</f>
        <v>0</v>
      </c>
      <c r="I639">
        <f>IFERROR(VLOOKUP(A639,'Ống HDPE'!$A$7:$I$7905,8,0),0)</f>
        <v>0</v>
      </c>
      <c r="J639">
        <f>IFERROR(VLOOKUP(A639,'Ống Dismy'!$A$6:$M$1900,14,0),0)</f>
        <v>0</v>
      </c>
      <c r="K639">
        <f>IFERROR(VLOOKUP(A639,CP!$A$7:$J$16000,12,0),0)</f>
        <v>0</v>
      </c>
      <c r="L639">
        <f>IFERROR(VLOOKUP(A639,'Phụ kiện PVC'!$A$5:$I$465,10,0),0)</f>
        <v>0</v>
      </c>
      <c r="M639">
        <f>IFERROR(VLOOKUP(A639,'Ống miền Nam'!$A$7:$I$120,8,0),0)</f>
        <v>0</v>
      </c>
      <c r="N639">
        <f>IFERROR(VLOOKUP(A639,'Van vòi'!$A$6:$G$97,7,0),0)</f>
        <v>0</v>
      </c>
      <c r="O639">
        <f>IFERROR(VLOOKUP(A639,'Ống luồn dây điện'!$A$7:$I$26,8,0),0)</f>
        <v>0</v>
      </c>
      <c r="P639">
        <f>IFERROR(VLOOKUP(B639,'PK HDPE'!$A$6:$H$13,7,0),0)</f>
        <v>0</v>
      </c>
      <c r="R639" s="4">
        <f t="shared" si="29"/>
        <v>0</v>
      </c>
      <c r="S639" s="252">
        <v>0.1</v>
      </c>
      <c r="T639">
        <f t="shared" si="30"/>
        <v>0</v>
      </c>
      <c r="U639" s="4">
        <f t="shared" si="31"/>
        <v>0</v>
      </c>
      <c r="V639" s="4" t="e">
        <f>VLOOKUP(B639,[2]DG!$C$2:$E$6048,3,0)-R639</f>
        <v>#N/A</v>
      </c>
      <c r="W639" t="e">
        <f>VLOOKUP(A639,'[3]Danh mục full'!$A$4:$A$1739,1,0)</f>
        <v>#N/A</v>
      </c>
    </row>
    <row r="640" spans="1:23" x14ac:dyDescent="0.25">
      <c r="A640" t="s">
        <v>2508</v>
      </c>
      <c r="B640" t="s">
        <v>2508</v>
      </c>
      <c r="C640" t="s">
        <v>2509</v>
      </c>
      <c r="D640" s="1">
        <f>VLOOKUP(A640,[4]Sheet1!$B$5:$J$2530,9,0)</f>
        <v>492</v>
      </c>
      <c r="E640" s="1" t="s">
        <v>2356</v>
      </c>
      <c r="F640" s="1" t="s">
        <v>2357</v>
      </c>
      <c r="G640" s="1">
        <f>IFERROR(VLOOKUP(A640,'Phụ kiện PPR'!$A$6:$H$533,7,0),0)</f>
        <v>0</v>
      </c>
      <c r="H640" s="1">
        <f>IFERROR(VLOOKUP(A640,'Ống PPR'!$A$6:$I$90,8,0),0)</f>
        <v>0</v>
      </c>
      <c r="I640">
        <f>IFERROR(VLOOKUP(A640,'Ống HDPE'!$A$7:$I$7905,8,0),0)</f>
        <v>0</v>
      </c>
      <c r="J640">
        <f>IFERROR(VLOOKUP(A640,'Ống Dismy'!$A$6:$M$1900,14,0),0)</f>
        <v>0</v>
      </c>
      <c r="K640">
        <f>IFERROR(VLOOKUP(A640,CP!$A$7:$J$16000,12,0),0)</f>
        <v>0</v>
      </c>
      <c r="L640">
        <f>IFERROR(VLOOKUP(A640,'Phụ kiện PVC'!$A$5:$I$465,10,0),0)</f>
        <v>0</v>
      </c>
      <c r="M640">
        <f>IFERROR(VLOOKUP(A640,'Ống miền Nam'!$A$7:$I$120,8,0),0)</f>
        <v>0</v>
      </c>
      <c r="N640">
        <f>IFERROR(VLOOKUP(A640,'Van vòi'!$A$6:$G$97,7,0),0)</f>
        <v>0</v>
      </c>
      <c r="O640">
        <f>IFERROR(VLOOKUP(A640,'Ống luồn dây điện'!$A$7:$I$26,8,0),0)</f>
        <v>0</v>
      </c>
      <c r="P640">
        <f>IFERROR(VLOOKUP(B640,'PK HDPE'!$A$6:$H$13,7,0),0)</f>
        <v>0</v>
      </c>
      <c r="R640" s="4">
        <f t="shared" si="29"/>
        <v>0</v>
      </c>
      <c r="S640" s="252">
        <v>0.1</v>
      </c>
      <c r="T640">
        <f t="shared" si="30"/>
        <v>0</v>
      </c>
      <c r="U640" s="4">
        <f t="shared" si="31"/>
        <v>0</v>
      </c>
      <c r="V640" s="4" t="e">
        <f>VLOOKUP(B640,[2]DG!$C$2:$E$6048,3,0)-R640</f>
        <v>#N/A</v>
      </c>
      <c r="W640" t="e">
        <f>VLOOKUP(A640,'[3]Danh mục full'!$A$4:$A$1739,1,0)</f>
        <v>#N/A</v>
      </c>
    </row>
    <row r="641" spans="1:23" hidden="1" x14ac:dyDescent="0.25">
      <c r="A641" t="s">
        <v>1152</v>
      </c>
      <c r="B641" t="s">
        <v>1152</v>
      </c>
      <c r="C641" t="s">
        <v>1153</v>
      </c>
      <c r="D641" s="1">
        <v>5608644</v>
      </c>
      <c r="E641" s="1" t="s">
        <v>2358</v>
      </c>
      <c r="F641" s="1" t="s">
        <v>2357</v>
      </c>
      <c r="G641" s="1">
        <f>IFERROR(VLOOKUP(A641,'Phụ kiện PPR'!$A$6:$H$533,7,0),0)</f>
        <v>0</v>
      </c>
      <c r="H641" s="1">
        <f>IFERROR(VLOOKUP(A641,'Ống PPR'!$A$6:$I$90,8,0),0)</f>
        <v>0</v>
      </c>
      <c r="I641">
        <f>IFERROR(VLOOKUP(A641,'Ống HDPE'!$A$7:$I$7905,8,0),0)</f>
        <v>0</v>
      </c>
      <c r="J641">
        <f>IFERROR(VLOOKUP(A641,'Ống Dismy'!$A$6:$M$1900,14,0),0)</f>
        <v>0</v>
      </c>
      <c r="K641">
        <f>IFERROR(VLOOKUP(A641,CP!$A$7:$J$16000,12,0),0)</f>
        <v>0</v>
      </c>
      <c r="L641">
        <f>IFERROR(VLOOKUP(A641,'Phụ kiện PVC'!$A$5:$I$465,10,0),0)</f>
        <v>0</v>
      </c>
      <c r="M641">
        <f>IFERROR(VLOOKUP(A641,'Ống miền Nam'!$A$7:$I$120,8,0),0)</f>
        <v>0</v>
      </c>
      <c r="N641">
        <f>IFERROR(VLOOKUP(A641,'Van vòi'!$A$6:$G$97,7,0),0)</f>
        <v>0</v>
      </c>
      <c r="O641">
        <f>IFERROR(VLOOKUP(A641,'Ống luồn dây điện'!$A$7:$I$26,8,0),0)</f>
        <v>0</v>
      </c>
      <c r="P641">
        <f>IFERROR(VLOOKUP(B641,'PK HDPE'!$A$6:$H$13,7,0),0)</f>
        <v>0</v>
      </c>
      <c r="R641" s="4">
        <f t="shared" si="29"/>
        <v>0</v>
      </c>
      <c r="S641" s="252">
        <v>0.1</v>
      </c>
      <c r="T641">
        <f t="shared" si="30"/>
        <v>0</v>
      </c>
      <c r="U641" s="4">
        <f t="shared" si="31"/>
        <v>0</v>
      </c>
      <c r="V641" s="4">
        <f>VLOOKUP(B641,[2]DG!$C$2:$E$6048,3,0)-R641</f>
        <v>28200</v>
      </c>
      <c r="W641" t="str">
        <f>VLOOKUP(A641,'[3]Danh mục full'!$A$4:$A$1739,1,0)</f>
        <v>22BCB11060</v>
      </c>
    </row>
    <row r="642" spans="1:23" hidden="1" x14ac:dyDescent="0.25">
      <c r="A642" t="s">
        <v>1154</v>
      </c>
      <c r="B642" t="s">
        <v>1154</v>
      </c>
      <c r="C642" t="s">
        <v>1155</v>
      </c>
      <c r="D642" s="1">
        <v>6656590</v>
      </c>
      <c r="E642" s="1" t="s">
        <v>2358</v>
      </c>
      <c r="F642" s="1" t="s">
        <v>2357</v>
      </c>
      <c r="G642" s="1">
        <f>IFERROR(VLOOKUP(A642,'Phụ kiện PPR'!$A$6:$H$533,7,0),0)</f>
        <v>0</v>
      </c>
      <c r="H642" s="1">
        <f>IFERROR(VLOOKUP(A642,'Ống PPR'!$A$6:$I$90,8,0),0)</f>
        <v>0</v>
      </c>
      <c r="I642">
        <f>IFERROR(VLOOKUP(A642,'Ống HDPE'!$A$7:$I$7905,8,0),0)</f>
        <v>0</v>
      </c>
      <c r="J642">
        <f>IFERROR(VLOOKUP(A642,'Ống Dismy'!$A$6:$M$1900,14,0),0)</f>
        <v>0</v>
      </c>
      <c r="K642">
        <f>IFERROR(VLOOKUP(A642,CP!$A$7:$J$16000,12,0),0)</f>
        <v>0</v>
      </c>
      <c r="L642">
        <f>IFERROR(VLOOKUP(A642,'Phụ kiện PVC'!$A$5:$I$465,10,0),0)</f>
        <v>0</v>
      </c>
      <c r="M642">
        <f>IFERROR(VLOOKUP(A642,'Ống miền Nam'!$A$7:$I$120,8,0),0)</f>
        <v>0</v>
      </c>
      <c r="N642">
        <f>IFERROR(VLOOKUP(A642,'Van vòi'!$A$6:$G$97,7,0),0)</f>
        <v>0</v>
      </c>
      <c r="O642">
        <f>IFERROR(VLOOKUP(A642,'Ống luồn dây điện'!$A$7:$I$26,8,0),0)</f>
        <v>0</v>
      </c>
      <c r="P642">
        <f>IFERROR(VLOOKUP(B642,'PK HDPE'!$A$6:$H$13,7,0),0)</f>
        <v>0</v>
      </c>
      <c r="R642" s="4">
        <f t="shared" si="29"/>
        <v>0</v>
      </c>
      <c r="S642" s="252">
        <v>0.1</v>
      </c>
      <c r="T642">
        <f t="shared" si="30"/>
        <v>0</v>
      </c>
      <c r="U642" s="4">
        <f t="shared" si="31"/>
        <v>0</v>
      </c>
      <c r="V642" s="4">
        <f>VLOOKUP(B642,[2]DG!$C$2:$E$6048,3,0)-R642</f>
        <v>30100</v>
      </c>
      <c r="W642" t="str">
        <f>VLOOKUP(A642,'[3]Danh mục full'!$A$4:$A$1739,1,0)</f>
        <v>22BCB11075</v>
      </c>
    </row>
    <row r="643" spans="1:23" hidden="1" x14ac:dyDescent="0.25">
      <c r="A643" t="s">
        <v>1156</v>
      </c>
      <c r="B643" t="s">
        <v>1156</v>
      </c>
      <c r="C643" t="s">
        <v>1157</v>
      </c>
      <c r="D643" s="1">
        <v>32258287</v>
      </c>
      <c r="E643" s="1" t="s">
        <v>2358</v>
      </c>
      <c r="F643" s="1" t="s">
        <v>2357</v>
      </c>
      <c r="G643" s="1">
        <f>IFERROR(VLOOKUP(A643,'Phụ kiện PPR'!$A$6:$H$533,7,0),0)</f>
        <v>0</v>
      </c>
      <c r="H643" s="1">
        <f>IFERROR(VLOOKUP(A643,'Ống PPR'!$A$6:$I$90,8,0),0)</f>
        <v>0</v>
      </c>
      <c r="I643">
        <f>IFERROR(VLOOKUP(A643,'Ống HDPE'!$A$7:$I$7905,8,0),0)</f>
        <v>0</v>
      </c>
      <c r="J643">
        <f>IFERROR(VLOOKUP(A643,'Ống Dismy'!$A$6:$M$1900,14,0),0)</f>
        <v>0</v>
      </c>
      <c r="K643">
        <f>IFERROR(VLOOKUP(A643,CP!$A$7:$J$16000,12,0),0)</f>
        <v>0</v>
      </c>
      <c r="L643">
        <f>IFERROR(VLOOKUP(A643,'Phụ kiện PVC'!$A$5:$I$465,10,0),0)</f>
        <v>0</v>
      </c>
      <c r="M643">
        <f>IFERROR(VLOOKUP(A643,'Ống miền Nam'!$A$7:$I$120,8,0),0)</f>
        <v>0</v>
      </c>
      <c r="N643">
        <f>IFERROR(VLOOKUP(A643,'Van vòi'!$A$6:$G$97,7,0),0)</f>
        <v>0</v>
      </c>
      <c r="O643">
        <f>IFERROR(VLOOKUP(A643,'Ống luồn dây điện'!$A$7:$I$26,8,0),0)</f>
        <v>0</v>
      </c>
      <c r="P643">
        <f>IFERROR(VLOOKUP(B643,'PK HDPE'!$A$6:$H$13,7,0),0)</f>
        <v>0</v>
      </c>
      <c r="R643" s="4">
        <f t="shared" si="29"/>
        <v>0</v>
      </c>
      <c r="S643" s="252">
        <v>0.1</v>
      </c>
      <c r="T643">
        <f t="shared" si="30"/>
        <v>0</v>
      </c>
      <c r="U643" s="4">
        <f t="shared" si="31"/>
        <v>0</v>
      </c>
      <c r="V643" s="4">
        <f>VLOOKUP(B643,[2]DG!$C$2:$E$6048,3,0)-R643</f>
        <v>31800</v>
      </c>
      <c r="W643" t="str">
        <f>VLOOKUP(A643,'[3]Danh mục full'!$A$4:$A$1739,1,0)</f>
        <v>22BCB11090</v>
      </c>
    </row>
    <row r="644" spans="1:23" hidden="1" x14ac:dyDescent="0.25">
      <c r="A644" t="s">
        <v>1158</v>
      </c>
      <c r="B644" t="s">
        <v>1158</v>
      </c>
      <c r="C644" t="s">
        <v>1159</v>
      </c>
      <c r="D644" s="1">
        <v>8095778</v>
      </c>
      <c r="E644" s="1" t="s">
        <v>2358</v>
      </c>
      <c r="F644" s="1" t="s">
        <v>2357</v>
      </c>
      <c r="G644" s="1">
        <f>IFERROR(VLOOKUP(A644,'Phụ kiện PPR'!$A$6:$H$533,7,0),0)</f>
        <v>0</v>
      </c>
      <c r="H644" s="1">
        <f>IFERROR(VLOOKUP(A644,'Ống PPR'!$A$6:$I$90,8,0),0)</f>
        <v>0</v>
      </c>
      <c r="I644">
        <f>IFERROR(VLOOKUP(A644,'Ống HDPE'!$A$7:$I$7905,8,0),0)</f>
        <v>0</v>
      </c>
      <c r="J644">
        <f>IFERROR(VLOOKUP(A644,'Ống Dismy'!$A$6:$M$1900,14,0),0)</f>
        <v>0</v>
      </c>
      <c r="K644">
        <f>IFERROR(VLOOKUP(A644,CP!$A$7:$J$16000,12,0),0)</f>
        <v>0</v>
      </c>
      <c r="L644">
        <f>IFERROR(VLOOKUP(A644,'Phụ kiện PVC'!$A$5:$I$465,10,0),0)</f>
        <v>0</v>
      </c>
      <c r="M644">
        <f>IFERROR(VLOOKUP(A644,'Ống miền Nam'!$A$7:$I$120,8,0),0)</f>
        <v>0</v>
      </c>
      <c r="N644">
        <f>IFERROR(VLOOKUP(A644,'Van vòi'!$A$6:$G$97,7,0),0)</f>
        <v>0</v>
      </c>
      <c r="O644">
        <f>IFERROR(VLOOKUP(A644,'Ống luồn dây điện'!$A$7:$I$26,8,0),0)</f>
        <v>0</v>
      </c>
      <c r="P644">
        <f>IFERROR(VLOOKUP(B644,'PK HDPE'!$A$6:$H$13,7,0),0)</f>
        <v>0</v>
      </c>
      <c r="R644" s="4">
        <f t="shared" si="29"/>
        <v>0</v>
      </c>
      <c r="S644" s="252">
        <v>0.1</v>
      </c>
      <c r="T644">
        <f t="shared" si="30"/>
        <v>0</v>
      </c>
      <c r="U644" s="4">
        <f t="shared" si="31"/>
        <v>0</v>
      </c>
      <c r="V644" s="4">
        <f>VLOOKUP(B644,[2]DG!$C$2:$E$6048,3,0)-R644</f>
        <v>43400</v>
      </c>
      <c r="W644" t="str">
        <f>VLOOKUP(A644,'[3]Danh mục full'!$A$4:$A$1739,1,0)</f>
        <v>22BCB125110</v>
      </c>
    </row>
    <row r="645" spans="1:23" hidden="1" x14ac:dyDescent="0.25">
      <c r="A645" t="s">
        <v>1160</v>
      </c>
      <c r="B645" t="s">
        <v>1160</v>
      </c>
      <c r="C645" t="s">
        <v>1161</v>
      </c>
      <c r="D645" s="1">
        <v>4561311</v>
      </c>
      <c r="E645" s="1" t="s">
        <v>2358</v>
      </c>
      <c r="F645" s="1" t="s">
        <v>2357</v>
      </c>
      <c r="G645" s="1">
        <f>IFERROR(VLOOKUP(A645,'Phụ kiện PPR'!$A$6:$H$533,7,0),0)</f>
        <v>0</v>
      </c>
      <c r="H645" s="1">
        <f>IFERROR(VLOOKUP(A645,'Ống PPR'!$A$6:$I$90,8,0),0)</f>
        <v>0</v>
      </c>
      <c r="I645">
        <f>IFERROR(VLOOKUP(A645,'Ống HDPE'!$A$7:$I$7905,8,0),0)</f>
        <v>0</v>
      </c>
      <c r="J645">
        <f>IFERROR(VLOOKUP(A645,'Ống Dismy'!$A$6:$M$1900,14,0),0)</f>
        <v>0</v>
      </c>
      <c r="K645">
        <f>IFERROR(VLOOKUP(A645,CP!$A$7:$J$16000,12,0),0)</f>
        <v>0</v>
      </c>
      <c r="L645">
        <f>IFERROR(VLOOKUP(A645,'Phụ kiện PVC'!$A$5:$I$465,10,0),0)</f>
        <v>0</v>
      </c>
      <c r="M645">
        <f>IFERROR(VLOOKUP(A645,'Ống miền Nam'!$A$7:$I$120,8,0),0)</f>
        <v>0</v>
      </c>
      <c r="N645">
        <f>IFERROR(VLOOKUP(A645,'Van vòi'!$A$6:$G$97,7,0),0)</f>
        <v>0</v>
      </c>
      <c r="O645">
        <f>IFERROR(VLOOKUP(A645,'Ống luồn dây điện'!$A$7:$I$26,8,0),0)</f>
        <v>0</v>
      </c>
      <c r="P645">
        <f>IFERROR(VLOOKUP(B645,'PK HDPE'!$A$6:$H$13,7,0),0)</f>
        <v>0</v>
      </c>
      <c r="R645" s="4">
        <f t="shared" ref="R645:R707" si="32">SUM(G645:Q645)</f>
        <v>0</v>
      </c>
      <c r="S645" s="252">
        <v>0.1</v>
      </c>
      <c r="T645">
        <f t="shared" si="30"/>
        <v>0</v>
      </c>
      <c r="U645" s="4">
        <f t="shared" si="31"/>
        <v>0</v>
      </c>
      <c r="V645" s="4">
        <f>VLOOKUP(B645,[2]DG!$C$2:$E$6048,3,0)-R645</f>
        <v>43400</v>
      </c>
      <c r="W645" t="str">
        <f>VLOOKUP(A645,'[3]Danh mục full'!$A$4:$A$1739,1,0)</f>
        <v>22BCB12575</v>
      </c>
    </row>
    <row r="646" spans="1:23" hidden="1" x14ac:dyDescent="0.25">
      <c r="A646" t="s">
        <v>1162</v>
      </c>
      <c r="B646" t="s">
        <v>1162</v>
      </c>
      <c r="C646" t="s">
        <v>1163</v>
      </c>
      <c r="D646" s="1">
        <v>9441337</v>
      </c>
      <c r="E646" s="1" t="s">
        <v>2358</v>
      </c>
      <c r="F646" s="1" t="s">
        <v>2357</v>
      </c>
      <c r="G646" s="1">
        <f>IFERROR(VLOOKUP(A646,'Phụ kiện PPR'!$A$6:$H$533,7,0),0)</f>
        <v>0</v>
      </c>
      <c r="H646" s="1">
        <f>IFERROR(VLOOKUP(A646,'Ống PPR'!$A$6:$I$90,8,0),0)</f>
        <v>0</v>
      </c>
      <c r="I646">
        <f>IFERROR(VLOOKUP(A646,'Ống HDPE'!$A$7:$I$7905,8,0),0)</f>
        <v>0</v>
      </c>
      <c r="J646">
        <f>IFERROR(VLOOKUP(A646,'Ống Dismy'!$A$6:$M$1900,14,0),0)</f>
        <v>0</v>
      </c>
      <c r="K646">
        <f>IFERROR(VLOOKUP(A646,CP!$A$7:$J$16000,12,0),0)</f>
        <v>0</v>
      </c>
      <c r="L646">
        <f>IFERROR(VLOOKUP(A646,'Phụ kiện PVC'!$A$5:$I$465,10,0),0)</f>
        <v>0</v>
      </c>
      <c r="M646">
        <f>IFERROR(VLOOKUP(A646,'Ống miền Nam'!$A$7:$I$120,8,0),0)</f>
        <v>0</v>
      </c>
      <c r="N646">
        <f>IFERROR(VLOOKUP(A646,'Van vòi'!$A$6:$G$97,7,0),0)</f>
        <v>0</v>
      </c>
      <c r="O646">
        <f>IFERROR(VLOOKUP(A646,'Ống luồn dây điện'!$A$7:$I$26,8,0),0)</f>
        <v>0</v>
      </c>
      <c r="P646">
        <f>IFERROR(VLOOKUP(B646,'PK HDPE'!$A$6:$H$13,7,0),0)</f>
        <v>0</v>
      </c>
      <c r="R646" s="4">
        <f t="shared" si="32"/>
        <v>0</v>
      </c>
      <c r="S646" s="252">
        <v>0.1</v>
      </c>
      <c r="T646">
        <f t="shared" si="30"/>
        <v>0</v>
      </c>
      <c r="U646" s="4">
        <f t="shared" si="31"/>
        <v>0</v>
      </c>
      <c r="V646" s="4">
        <f>VLOOKUP(B646,[2]DG!$C$2:$E$6048,3,0)-R646</f>
        <v>49800</v>
      </c>
      <c r="W646" t="str">
        <f>VLOOKUP(A646,'[3]Danh mục full'!$A$4:$A$1739,1,0)</f>
        <v>22BCB140110</v>
      </c>
    </row>
    <row r="647" spans="1:23" hidden="1" x14ac:dyDescent="0.25">
      <c r="A647" t="s">
        <v>1164</v>
      </c>
      <c r="B647" t="s">
        <v>1164</v>
      </c>
      <c r="C647" t="s">
        <v>1165</v>
      </c>
      <c r="D647" s="1">
        <v>2814572</v>
      </c>
      <c r="E647" s="1" t="s">
        <v>2358</v>
      </c>
      <c r="F647" s="1" t="s">
        <v>2357</v>
      </c>
      <c r="G647" s="1">
        <f>IFERROR(VLOOKUP(A647,'Phụ kiện PPR'!$A$6:$H$533,7,0),0)</f>
        <v>0</v>
      </c>
      <c r="H647" s="1">
        <f>IFERROR(VLOOKUP(A647,'Ống PPR'!$A$6:$I$90,8,0),0)</f>
        <v>0</v>
      </c>
      <c r="I647">
        <f>IFERROR(VLOOKUP(A647,'Ống HDPE'!$A$7:$I$7905,8,0),0)</f>
        <v>0</v>
      </c>
      <c r="J647">
        <f>IFERROR(VLOOKUP(A647,'Ống Dismy'!$A$6:$M$1900,14,0),0)</f>
        <v>0</v>
      </c>
      <c r="K647">
        <f>IFERROR(VLOOKUP(A647,CP!$A$7:$J$16000,12,0),0)</f>
        <v>0</v>
      </c>
      <c r="L647">
        <f>IFERROR(VLOOKUP(A647,'Phụ kiện PVC'!$A$5:$I$465,10,0),0)</f>
        <v>0</v>
      </c>
      <c r="M647">
        <f>IFERROR(VLOOKUP(A647,'Ống miền Nam'!$A$7:$I$120,8,0),0)</f>
        <v>0</v>
      </c>
      <c r="N647">
        <f>IFERROR(VLOOKUP(A647,'Van vòi'!$A$6:$G$97,7,0),0)</f>
        <v>0</v>
      </c>
      <c r="O647">
        <f>IFERROR(VLOOKUP(A647,'Ống luồn dây điện'!$A$7:$I$26,8,0),0)</f>
        <v>0</v>
      </c>
      <c r="P647">
        <f>IFERROR(VLOOKUP(B647,'PK HDPE'!$A$6:$H$13,7,0),0)</f>
        <v>0</v>
      </c>
      <c r="R647" s="4">
        <f t="shared" si="32"/>
        <v>0</v>
      </c>
      <c r="S647" s="252">
        <v>0.1</v>
      </c>
      <c r="T647">
        <f t="shared" si="30"/>
        <v>0</v>
      </c>
      <c r="U647" s="4">
        <f t="shared" si="31"/>
        <v>0</v>
      </c>
      <c r="V647" s="4">
        <f>VLOOKUP(B647,[2]DG!$C$2:$E$6048,3,0)-R647</f>
        <v>37600</v>
      </c>
      <c r="W647" t="str">
        <f>VLOOKUP(A647,'[3]Danh mục full'!$A$4:$A$1739,1,0)</f>
        <v>22BCB14075</v>
      </c>
    </row>
    <row r="648" spans="1:23" hidden="1" x14ac:dyDescent="0.25">
      <c r="A648" t="s">
        <v>1166</v>
      </c>
      <c r="B648" t="s">
        <v>1166</v>
      </c>
      <c r="C648" t="s">
        <v>1167</v>
      </c>
      <c r="D648" s="1">
        <v>5686531</v>
      </c>
      <c r="E648" s="1" t="s">
        <v>2358</v>
      </c>
      <c r="F648" s="1" t="s">
        <v>2357</v>
      </c>
      <c r="G648" s="1">
        <f>IFERROR(VLOOKUP(A648,'Phụ kiện PPR'!$A$6:$H$533,7,0),0)</f>
        <v>0</v>
      </c>
      <c r="H648" s="1">
        <f>IFERROR(VLOOKUP(A648,'Ống PPR'!$A$6:$I$90,8,0),0)</f>
        <v>0</v>
      </c>
      <c r="I648">
        <f>IFERROR(VLOOKUP(A648,'Ống HDPE'!$A$7:$I$7905,8,0),0)</f>
        <v>0</v>
      </c>
      <c r="J648">
        <f>IFERROR(VLOOKUP(A648,'Ống Dismy'!$A$6:$M$1900,14,0),0)</f>
        <v>0</v>
      </c>
      <c r="K648">
        <f>IFERROR(VLOOKUP(A648,CP!$A$7:$J$16000,12,0),0)</f>
        <v>0</v>
      </c>
      <c r="L648">
        <f>IFERROR(VLOOKUP(A648,'Phụ kiện PVC'!$A$5:$I$465,10,0),0)</f>
        <v>0</v>
      </c>
      <c r="M648">
        <f>IFERROR(VLOOKUP(A648,'Ống miền Nam'!$A$7:$I$120,8,0),0)</f>
        <v>0</v>
      </c>
      <c r="N648">
        <f>IFERROR(VLOOKUP(A648,'Van vòi'!$A$6:$G$97,7,0),0)</f>
        <v>0</v>
      </c>
      <c r="O648">
        <f>IFERROR(VLOOKUP(A648,'Ống luồn dây điện'!$A$7:$I$26,8,0),0)</f>
        <v>0</v>
      </c>
      <c r="P648">
        <f>IFERROR(VLOOKUP(B648,'PK HDPE'!$A$6:$H$13,7,0),0)</f>
        <v>0</v>
      </c>
      <c r="R648" s="4">
        <f t="shared" si="32"/>
        <v>0</v>
      </c>
      <c r="S648" s="252">
        <v>0.1</v>
      </c>
      <c r="T648">
        <f t="shared" si="30"/>
        <v>0</v>
      </c>
      <c r="U648" s="4">
        <f t="shared" si="31"/>
        <v>0</v>
      </c>
      <c r="V648" s="4">
        <f>VLOOKUP(B648,[2]DG!$C$2:$E$6048,3,0)-R648</f>
        <v>49800</v>
      </c>
      <c r="W648" t="str">
        <f>VLOOKUP(A648,'[3]Danh mục full'!$A$4:$A$1739,1,0)</f>
        <v>22BCB14090</v>
      </c>
    </row>
    <row r="649" spans="1:23" hidden="1" x14ac:dyDescent="0.25">
      <c r="A649" t="s">
        <v>1168</v>
      </c>
      <c r="B649" t="s">
        <v>1168</v>
      </c>
      <c r="C649" t="s">
        <v>1169</v>
      </c>
      <c r="D649" s="1">
        <v>9450002</v>
      </c>
      <c r="E649" s="1" t="s">
        <v>2358</v>
      </c>
      <c r="F649" s="1" t="s">
        <v>2357</v>
      </c>
      <c r="G649" s="1">
        <f>IFERROR(VLOOKUP(A649,'Phụ kiện PPR'!$A$6:$H$533,7,0),0)</f>
        <v>0</v>
      </c>
      <c r="H649" s="1">
        <f>IFERROR(VLOOKUP(A649,'Ống PPR'!$A$6:$I$90,8,0),0)</f>
        <v>0</v>
      </c>
      <c r="I649">
        <f>IFERROR(VLOOKUP(A649,'Ống HDPE'!$A$7:$I$7905,8,0),0)</f>
        <v>0</v>
      </c>
      <c r="J649">
        <f>IFERROR(VLOOKUP(A649,'Ống Dismy'!$A$6:$M$1900,14,0),0)</f>
        <v>0</v>
      </c>
      <c r="K649">
        <f>IFERROR(VLOOKUP(A649,CP!$A$7:$J$16000,12,0),0)</f>
        <v>0</v>
      </c>
      <c r="L649">
        <f>IFERROR(VLOOKUP(A649,'Phụ kiện PVC'!$A$5:$I$465,10,0),0)</f>
        <v>0</v>
      </c>
      <c r="M649">
        <f>IFERROR(VLOOKUP(A649,'Ống miền Nam'!$A$7:$I$120,8,0),0)</f>
        <v>0</v>
      </c>
      <c r="N649">
        <f>IFERROR(VLOOKUP(A649,'Van vòi'!$A$6:$G$97,7,0),0)</f>
        <v>0</v>
      </c>
      <c r="O649">
        <f>IFERROR(VLOOKUP(A649,'Ống luồn dây điện'!$A$7:$I$26,8,0),0)</f>
        <v>0</v>
      </c>
      <c r="P649">
        <f>IFERROR(VLOOKUP(B649,'PK HDPE'!$A$6:$H$13,7,0),0)</f>
        <v>0</v>
      </c>
      <c r="R649" s="4">
        <f t="shared" si="32"/>
        <v>0</v>
      </c>
      <c r="S649" s="252">
        <v>0.1</v>
      </c>
      <c r="T649">
        <f t="shared" si="30"/>
        <v>0</v>
      </c>
      <c r="U649" s="4">
        <f t="shared" si="31"/>
        <v>0</v>
      </c>
      <c r="V649" s="4">
        <f>VLOOKUP(B649,[2]DG!$C$2:$E$6048,3,0)-R649</f>
        <v>82000</v>
      </c>
      <c r="W649" t="str">
        <f>VLOOKUP(A649,'[3]Danh mục full'!$A$4:$A$1739,1,0)</f>
        <v>22BCB160110</v>
      </c>
    </row>
    <row r="650" spans="1:23" hidden="1" x14ac:dyDescent="0.25">
      <c r="A650" t="s">
        <v>1170</v>
      </c>
      <c r="B650" t="s">
        <v>1170</v>
      </c>
      <c r="C650" t="s">
        <v>1171</v>
      </c>
      <c r="D650" s="1">
        <v>9834933</v>
      </c>
      <c r="E650" s="1" t="s">
        <v>2358</v>
      </c>
      <c r="F650" s="1" t="s">
        <v>2357</v>
      </c>
      <c r="G650" s="1">
        <f>IFERROR(VLOOKUP(A650,'Phụ kiện PPR'!$A$6:$H$533,7,0),0)</f>
        <v>0</v>
      </c>
      <c r="H650" s="1">
        <f>IFERROR(VLOOKUP(A650,'Ống PPR'!$A$6:$I$90,8,0),0)</f>
        <v>0</v>
      </c>
      <c r="I650">
        <f>IFERROR(VLOOKUP(A650,'Ống HDPE'!$A$7:$I$7905,8,0),0)</f>
        <v>0</v>
      </c>
      <c r="J650">
        <f>IFERROR(VLOOKUP(A650,'Ống Dismy'!$A$6:$M$1900,14,0),0)</f>
        <v>0</v>
      </c>
      <c r="K650">
        <f>IFERROR(VLOOKUP(A650,CP!$A$7:$J$16000,12,0),0)</f>
        <v>0</v>
      </c>
      <c r="L650">
        <f>IFERROR(VLOOKUP(A650,'Phụ kiện PVC'!$A$5:$I$465,10,0),0)</f>
        <v>0</v>
      </c>
      <c r="M650">
        <f>IFERROR(VLOOKUP(A650,'Ống miền Nam'!$A$7:$I$120,8,0),0)</f>
        <v>0</v>
      </c>
      <c r="N650">
        <f>IFERROR(VLOOKUP(A650,'Van vòi'!$A$6:$G$97,7,0),0)</f>
        <v>0</v>
      </c>
      <c r="O650">
        <f>IFERROR(VLOOKUP(A650,'Ống luồn dây điện'!$A$7:$I$26,8,0),0)</f>
        <v>0</v>
      </c>
      <c r="P650">
        <f>IFERROR(VLOOKUP(B650,'PK HDPE'!$A$6:$H$13,7,0),0)</f>
        <v>0</v>
      </c>
      <c r="R650" s="4">
        <f t="shared" si="32"/>
        <v>0</v>
      </c>
      <c r="S650" s="252">
        <v>0.1</v>
      </c>
      <c r="T650">
        <f t="shared" si="30"/>
        <v>0</v>
      </c>
      <c r="U650" s="4">
        <f t="shared" si="31"/>
        <v>0</v>
      </c>
      <c r="V650" s="4">
        <f>VLOOKUP(B650,[2]DG!$C$2:$E$6048,3,0)-R650</f>
        <v>74600</v>
      </c>
      <c r="W650" t="str">
        <f>VLOOKUP(A650,'[3]Danh mục full'!$A$4:$A$1739,1,0)</f>
        <v>22BCB16090</v>
      </c>
    </row>
    <row r="651" spans="1:23" hidden="1" x14ac:dyDescent="0.25">
      <c r="A651" t="s">
        <v>1172</v>
      </c>
      <c r="B651" t="s">
        <v>1172</v>
      </c>
      <c r="C651" t="s">
        <v>1173</v>
      </c>
      <c r="D651" s="1">
        <v>4034595</v>
      </c>
      <c r="E651" s="1" t="s">
        <v>2358</v>
      </c>
      <c r="F651" s="1" t="s">
        <v>2357</v>
      </c>
      <c r="G651" s="1">
        <f>IFERROR(VLOOKUP(A651,'Phụ kiện PPR'!$A$6:$H$533,7,0),0)</f>
        <v>0</v>
      </c>
      <c r="H651" s="1">
        <f>IFERROR(VLOOKUP(A651,'Ống PPR'!$A$6:$I$90,8,0),0)</f>
        <v>0</v>
      </c>
      <c r="I651">
        <f>IFERROR(VLOOKUP(A651,'Ống HDPE'!$A$7:$I$7905,8,0),0)</f>
        <v>0</v>
      </c>
      <c r="J651">
        <f>IFERROR(VLOOKUP(A651,'Ống Dismy'!$A$6:$M$1900,14,0),0)</f>
        <v>0</v>
      </c>
      <c r="K651">
        <f>IFERROR(VLOOKUP(A651,CP!$A$7:$J$16000,12,0),0)</f>
        <v>0</v>
      </c>
      <c r="L651">
        <f>IFERROR(VLOOKUP(A651,'Phụ kiện PVC'!$A$5:$I$465,10,0),0)</f>
        <v>0</v>
      </c>
      <c r="M651">
        <f>IFERROR(VLOOKUP(A651,'Ống miền Nam'!$A$7:$I$120,8,0),0)</f>
        <v>0</v>
      </c>
      <c r="N651">
        <f>IFERROR(VLOOKUP(A651,'Van vòi'!$A$6:$G$97,7,0),0)</f>
        <v>0</v>
      </c>
      <c r="O651">
        <f>IFERROR(VLOOKUP(A651,'Ống luồn dây điện'!$A$7:$I$26,8,0),0)</f>
        <v>0</v>
      </c>
      <c r="P651">
        <f>IFERROR(VLOOKUP(B651,'PK HDPE'!$A$6:$H$13,7,0),0)</f>
        <v>0</v>
      </c>
      <c r="R651" s="4">
        <f t="shared" si="32"/>
        <v>0</v>
      </c>
      <c r="S651" s="252">
        <v>0.1</v>
      </c>
      <c r="T651">
        <f t="shared" si="30"/>
        <v>0</v>
      </c>
      <c r="U651" s="4">
        <f t="shared" si="31"/>
        <v>0</v>
      </c>
      <c r="V651" s="4">
        <f>VLOOKUP(B651,[2]DG!$C$2:$E$6048,3,0)-R651</f>
        <v>117200</v>
      </c>
      <c r="W651" t="str">
        <f>VLOOKUP(A651,'[3]Danh mục full'!$A$4:$A$1739,1,0)</f>
        <v>22BCB200160</v>
      </c>
    </row>
    <row r="652" spans="1:23" hidden="1" x14ac:dyDescent="0.25">
      <c r="A652" t="s">
        <v>1174</v>
      </c>
      <c r="B652" t="s">
        <v>1174</v>
      </c>
      <c r="C652" t="s">
        <v>1175</v>
      </c>
      <c r="D652" s="1">
        <v>6344058</v>
      </c>
      <c r="E652" s="1" t="s">
        <v>2358</v>
      </c>
      <c r="F652" s="1" t="s">
        <v>2357</v>
      </c>
      <c r="G652" s="1">
        <f>IFERROR(VLOOKUP(A652,'Phụ kiện PPR'!$A$6:$H$533,7,0),0)</f>
        <v>0</v>
      </c>
      <c r="H652" s="1">
        <f>IFERROR(VLOOKUP(A652,'Ống PPR'!$A$6:$I$90,8,0),0)</f>
        <v>0</v>
      </c>
      <c r="I652">
        <f>IFERROR(VLOOKUP(A652,'Ống HDPE'!$A$7:$I$7905,8,0),0)</f>
        <v>0</v>
      </c>
      <c r="J652">
        <f>IFERROR(VLOOKUP(A652,'Ống Dismy'!$A$6:$M$1900,14,0),0)</f>
        <v>0</v>
      </c>
      <c r="K652">
        <f>IFERROR(VLOOKUP(A652,CP!$A$7:$J$16000,12,0),0)</f>
        <v>0</v>
      </c>
      <c r="L652">
        <f>IFERROR(VLOOKUP(A652,'Phụ kiện PVC'!$A$5:$I$465,10,0),0)</f>
        <v>0</v>
      </c>
      <c r="M652">
        <f>IFERROR(VLOOKUP(A652,'Ống miền Nam'!$A$7:$I$120,8,0),0)</f>
        <v>0</v>
      </c>
      <c r="N652">
        <f>IFERROR(VLOOKUP(A652,'Van vòi'!$A$6:$G$97,7,0),0)</f>
        <v>0</v>
      </c>
      <c r="O652">
        <f>IFERROR(VLOOKUP(A652,'Ống luồn dây điện'!$A$7:$I$26,8,0),0)</f>
        <v>0</v>
      </c>
      <c r="P652">
        <f>IFERROR(VLOOKUP(B652,'PK HDPE'!$A$6:$H$13,7,0),0)</f>
        <v>0</v>
      </c>
      <c r="R652" s="4">
        <f t="shared" si="32"/>
        <v>0</v>
      </c>
      <c r="S652" s="252">
        <v>0.1</v>
      </c>
      <c r="T652">
        <f t="shared" si="30"/>
        <v>0</v>
      </c>
      <c r="U652" s="4">
        <f t="shared" si="31"/>
        <v>0</v>
      </c>
      <c r="V652" s="4">
        <f>VLOOKUP(B652,[2]DG!$C$2:$E$6048,3,0)-R652</f>
        <v>15500</v>
      </c>
      <c r="W652" t="str">
        <f>VLOOKUP(A652,'[3]Danh mục full'!$A$4:$A$1739,1,0)</f>
        <v>22BCB9060</v>
      </c>
    </row>
    <row r="653" spans="1:23" hidden="1" x14ac:dyDescent="0.25">
      <c r="A653" t="s">
        <v>1176</v>
      </c>
      <c r="B653" t="s">
        <v>1176</v>
      </c>
      <c r="C653" t="s">
        <v>1177</v>
      </c>
      <c r="D653" s="1">
        <v>3510209</v>
      </c>
      <c r="E653" s="1" t="s">
        <v>2358</v>
      </c>
      <c r="F653" s="1" t="s">
        <v>2357</v>
      </c>
      <c r="G653" s="1">
        <f>IFERROR(VLOOKUP(A653,'Phụ kiện PPR'!$A$6:$H$533,7,0),0)</f>
        <v>0</v>
      </c>
      <c r="H653" s="1">
        <f>IFERROR(VLOOKUP(A653,'Ống PPR'!$A$6:$I$90,8,0),0)</f>
        <v>0</v>
      </c>
      <c r="I653">
        <f>IFERROR(VLOOKUP(A653,'Ống HDPE'!$A$7:$I$7905,8,0),0)</f>
        <v>0</v>
      </c>
      <c r="J653">
        <f>IFERROR(VLOOKUP(A653,'Ống Dismy'!$A$6:$M$1900,14,0),0)</f>
        <v>0</v>
      </c>
      <c r="K653">
        <f>IFERROR(VLOOKUP(A653,CP!$A$7:$J$16000,12,0),0)</f>
        <v>0</v>
      </c>
      <c r="L653">
        <f>IFERROR(VLOOKUP(A653,'Phụ kiện PVC'!$A$5:$I$465,10,0),0)</f>
        <v>0</v>
      </c>
      <c r="M653">
        <f>IFERROR(VLOOKUP(A653,'Ống miền Nam'!$A$7:$I$120,8,0),0)</f>
        <v>0</v>
      </c>
      <c r="N653">
        <f>IFERROR(VLOOKUP(A653,'Van vòi'!$A$6:$G$97,7,0),0)</f>
        <v>0</v>
      </c>
      <c r="O653">
        <f>IFERROR(VLOOKUP(A653,'Ống luồn dây điện'!$A$7:$I$26,8,0),0)</f>
        <v>0</v>
      </c>
      <c r="P653">
        <f>IFERROR(VLOOKUP(B653,'PK HDPE'!$A$6:$H$13,7,0),0)</f>
        <v>0</v>
      </c>
      <c r="R653" s="4">
        <f t="shared" si="32"/>
        <v>0</v>
      </c>
      <c r="S653" s="252">
        <v>0.1</v>
      </c>
      <c r="T653">
        <f t="shared" si="30"/>
        <v>0</v>
      </c>
      <c r="U653" s="4">
        <f t="shared" si="31"/>
        <v>0</v>
      </c>
      <c r="V653" s="4">
        <f>VLOOKUP(B653,[2]DG!$C$2:$E$6048,3,0)-R653</f>
        <v>13800</v>
      </c>
      <c r="W653" t="str">
        <f>VLOOKUP(A653,'[3]Danh mục full'!$A$4:$A$1739,1,0)</f>
        <v>22BCB9075</v>
      </c>
    </row>
    <row r="654" spans="1:23" hidden="1" x14ac:dyDescent="0.25">
      <c r="A654" t="s">
        <v>1178</v>
      </c>
      <c r="B654" t="s">
        <v>1178</v>
      </c>
      <c r="C654" t="s">
        <v>1179</v>
      </c>
      <c r="D654" s="1">
        <v>189200570</v>
      </c>
      <c r="E654" s="1" t="s">
        <v>2358</v>
      </c>
      <c r="F654" s="1" t="s">
        <v>2357</v>
      </c>
      <c r="G654" s="1">
        <f>IFERROR(VLOOKUP(A654,'Phụ kiện PPR'!$A$6:$H$533,7,0),0)</f>
        <v>0</v>
      </c>
      <c r="H654" s="1">
        <f>IFERROR(VLOOKUP(A654,'Ống PPR'!$A$6:$I$90,8,0),0)</f>
        <v>0</v>
      </c>
      <c r="I654">
        <f>IFERROR(VLOOKUP(A654,'Ống HDPE'!$A$7:$I$7905,8,0),0)</f>
        <v>0</v>
      </c>
      <c r="J654">
        <f>IFERROR(VLOOKUP(A654,'Ống Dismy'!$A$6:$M$1900,14,0),0)</f>
        <v>0</v>
      </c>
      <c r="K654">
        <f>IFERROR(VLOOKUP(A654,CP!$A$7:$J$16000,12,0),0)</f>
        <v>0</v>
      </c>
      <c r="L654">
        <f>IFERROR(VLOOKUP(A654,'Phụ kiện PVC'!$A$5:$I$465,10,0),0)</f>
        <v>0</v>
      </c>
      <c r="M654">
        <f>IFERROR(VLOOKUP(A654,'Ống miền Nam'!$A$7:$I$120,8,0),0)</f>
        <v>0</v>
      </c>
      <c r="N654">
        <f>IFERROR(VLOOKUP(A654,'Van vòi'!$A$6:$G$97,7,0),0)</f>
        <v>0</v>
      </c>
      <c r="O654">
        <f>IFERROR(VLOOKUP(A654,'Ống luồn dây điện'!$A$7:$I$26,8,0),0)</f>
        <v>0</v>
      </c>
      <c r="P654">
        <f>IFERROR(VLOOKUP(B654,'PK HDPE'!$A$6:$H$13,7,0),0)</f>
        <v>0</v>
      </c>
      <c r="R654" s="4">
        <f t="shared" si="32"/>
        <v>0</v>
      </c>
      <c r="S654" s="252">
        <v>0.1</v>
      </c>
      <c r="T654">
        <f t="shared" si="30"/>
        <v>0</v>
      </c>
      <c r="U654" s="4">
        <f t="shared" si="31"/>
        <v>0</v>
      </c>
      <c r="V654" s="4">
        <f>VLOOKUP(B654,[2]DG!$C$2:$E$6048,3,0)-R654</f>
        <v>29800</v>
      </c>
      <c r="W654" t="str">
        <f>VLOOKUP(A654,'[3]Danh mục full'!$A$4:$A$1739,1,0)</f>
        <v>22BTX110</v>
      </c>
    </row>
    <row r="655" spans="1:23" hidden="1" x14ac:dyDescent="0.25">
      <c r="A655" t="s">
        <v>1180</v>
      </c>
      <c r="B655" t="s">
        <v>1180</v>
      </c>
      <c r="C655" t="s">
        <v>1181</v>
      </c>
      <c r="D655" s="1">
        <v>14539935.4</v>
      </c>
      <c r="E655" s="1" t="s">
        <v>2358</v>
      </c>
      <c r="F655" s="1" t="s">
        <v>2357</v>
      </c>
      <c r="G655" s="1">
        <f>IFERROR(VLOOKUP(A655,'Phụ kiện PPR'!$A$6:$H$533,7,0),0)</f>
        <v>0</v>
      </c>
      <c r="H655" s="1">
        <f>IFERROR(VLOOKUP(A655,'Ống PPR'!$A$6:$I$90,8,0),0)</f>
        <v>0</v>
      </c>
      <c r="I655">
        <f>IFERROR(VLOOKUP(A655,'Ống HDPE'!$A$7:$I$7905,8,0),0)</f>
        <v>0</v>
      </c>
      <c r="J655">
        <f>IFERROR(VLOOKUP(A655,'Ống Dismy'!$A$6:$M$1900,14,0),0)</f>
        <v>0</v>
      </c>
      <c r="K655">
        <f>IFERROR(VLOOKUP(A655,CP!$A$7:$J$16000,12,0),0)</f>
        <v>0</v>
      </c>
      <c r="L655">
        <f>IFERROR(VLOOKUP(A655,'Phụ kiện PVC'!$A$5:$I$465,10,0),0)</f>
        <v>0</v>
      </c>
      <c r="M655">
        <f>IFERROR(VLOOKUP(A655,'Ống miền Nam'!$A$7:$I$120,8,0),0)</f>
        <v>0</v>
      </c>
      <c r="N655">
        <f>IFERROR(VLOOKUP(A655,'Van vòi'!$A$6:$G$97,7,0),0)</f>
        <v>0</v>
      </c>
      <c r="O655">
        <f>IFERROR(VLOOKUP(A655,'Ống luồn dây điện'!$A$7:$I$26,8,0),0)</f>
        <v>0</v>
      </c>
      <c r="P655">
        <f>IFERROR(VLOOKUP(B655,'PK HDPE'!$A$6:$H$13,7,0),0)</f>
        <v>0</v>
      </c>
      <c r="R655" s="4">
        <f t="shared" si="32"/>
        <v>0</v>
      </c>
      <c r="S655" s="252">
        <v>0.1</v>
      </c>
      <c r="T655">
        <f t="shared" si="30"/>
        <v>0</v>
      </c>
      <c r="U655" s="4">
        <f t="shared" si="31"/>
        <v>0</v>
      </c>
      <c r="V655" s="4">
        <f>VLOOKUP(B655,[2]DG!$C$2:$E$6048,3,0)-R655</f>
        <v>42700</v>
      </c>
      <c r="W655" t="str">
        <f>VLOOKUP(A655,'[3]Danh mục full'!$A$4:$A$1739,1,0)</f>
        <v>22BTX125</v>
      </c>
    </row>
    <row r="656" spans="1:23" hidden="1" x14ac:dyDescent="0.25">
      <c r="A656" t="s">
        <v>1182</v>
      </c>
      <c r="B656" t="s">
        <v>1182</v>
      </c>
      <c r="C656" t="s">
        <v>1183</v>
      </c>
      <c r="D656" s="1">
        <v>61024689</v>
      </c>
      <c r="E656" s="1" t="s">
        <v>2358</v>
      </c>
      <c r="F656" s="1" t="s">
        <v>2357</v>
      </c>
      <c r="G656" s="1">
        <f>IFERROR(VLOOKUP(A656,'Phụ kiện PPR'!$A$6:$H$533,7,0),0)</f>
        <v>0</v>
      </c>
      <c r="H656" s="1">
        <f>IFERROR(VLOOKUP(A656,'Ống PPR'!$A$6:$I$90,8,0),0)</f>
        <v>0</v>
      </c>
      <c r="I656">
        <f>IFERROR(VLOOKUP(A656,'Ống HDPE'!$A$7:$I$7905,8,0),0)</f>
        <v>0</v>
      </c>
      <c r="J656">
        <f>IFERROR(VLOOKUP(A656,'Ống Dismy'!$A$6:$M$1900,14,0),0)</f>
        <v>0</v>
      </c>
      <c r="K656">
        <f>IFERROR(VLOOKUP(A656,CP!$A$7:$J$16000,12,0),0)</f>
        <v>0</v>
      </c>
      <c r="L656">
        <f>IFERROR(VLOOKUP(A656,'Phụ kiện PVC'!$A$5:$I$465,10,0),0)</f>
        <v>0</v>
      </c>
      <c r="M656">
        <f>IFERROR(VLOOKUP(A656,'Ống miền Nam'!$A$7:$I$120,8,0),0)</f>
        <v>0</v>
      </c>
      <c r="N656">
        <f>IFERROR(VLOOKUP(A656,'Van vòi'!$A$6:$G$97,7,0),0)</f>
        <v>0</v>
      </c>
      <c r="O656">
        <f>IFERROR(VLOOKUP(A656,'Ống luồn dây điện'!$A$7:$I$26,8,0),0)</f>
        <v>0</v>
      </c>
      <c r="P656">
        <f>IFERROR(VLOOKUP(B656,'PK HDPE'!$A$6:$H$13,7,0),0)</f>
        <v>0</v>
      </c>
      <c r="R656" s="4">
        <f t="shared" si="32"/>
        <v>0</v>
      </c>
      <c r="S656" s="252">
        <v>0.1</v>
      </c>
      <c r="T656">
        <f t="shared" si="30"/>
        <v>0</v>
      </c>
      <c r="U656" s="4">
        <f t="shared" si="31"/>
        <v>0</v>
      </c>
      <c r="V656" s="4">
        <f>VLOOKUP(B656,[2]DG!$C$2:$E$6048,3,0)-R656</f>
        <v>56500</v>
      </c>
      <c r="W656" t="str">
        <f>VLOOKUP(A656,'[3]Danh mục full'!$A$4:$A$1739,1,0)</f>
        <v>22BTX140</v>
      </c>
    </row>
    <row r="657" spans="1:23" hidden="1" x14ac:dyDescent="0.25">
      <c r="A657" t="s">
        <v>1184</v>
      </c>
      <c r="B657" t="s">
        <v>1184</v>
      </c>
      <c r="C657" t="s">
        <v>1185</v>
      </c>
      <c r="D657" s="1">
        <v>24345696.199999999</v>
      </c>
      <c r="E657" s="1" t="s">
        <v>2358</v>
      </c>
      <c r="F657" s="1" t="s">
        <v>2357</v>
      </c>
      <c r="G657" s="1">
        <f>IFERROR(VLOOKUP(A657,'Phụ kiện PPR'!$A$6:$H$533,7,0),0)</f>
        <v>0</v>
      </c>
      <c r="H657" s="1">
        <f>IFERROR(VLOOKUP(A657,'Ống PPR'!$A$6:$I$90,8,0),0)</f>
        <v>0</v>
      </c>
      <c r="I657">
        <f>IFERROR(VLOOKUP(A657,'Ống HDPE'!$A$7:$I$7905,8,0),0)</f>
        <v>0</v>
      </c>
      <c r="J657">
        <f>IFERROR(VLOOKUP(A657,'Ống Dismy'!$A$6:$M$1900,14,0),0)</f>
        <v>0</v>
      </c>
      <c r="K657">
        <f>IFERROR(VLOOKUP(A657,CP!$A$7:$J$16000,12,0),0)</f>
        <v>0</v>
      </c>
      <c r="L657">
        <f>IFERROR(VLOOKUP(A657,'Phụ kiện PVC'!$A$5:$I$465,10,0),0)</f>
        <v>0</v>
      </c>
      <c r="M657">
        <f>IFERROR(VLOOKUP(A657,'Ống miền Nam'!$A$7:$I$120,8,0),0)</f>
        <v>0</v>
      </c>
      <c r="N657">
        <f>IFERROR(VLOOKUP(A657,'Van vòi'!$A$6:$G$97,7,0),0)</f>
        <v>0</v>
      </c>
      <c r="O657">
        <f>IFERROR(VLOOKUP(A657,'Ống luồn dây điện'!$A$7:$I$26,8,0),0)</f>
        <v>0</v>
      </c>
      <c r="P657">
        <f>IFERROR(VLOOKUP(B657,'PK HDPE'!$A$6:$H$13,7,0),0)</f>
        <v>0</v>
      </c>
      <c r="R657" s="4">
        <f t="shared" si="32"/>
        <v>0</v>
      </c>
      <c r="S657" s="252">
        <v>0.1</v>
      </c>
      <c r="T657">
        <f t="shared" si="30"/>
        <v>0</v>
      </c>
      <c r="U657" s="4">
        <f t="shared" si="31"/>
        <v>0</v>
      </c>
      <c r="V657" s="4">
        <f>VLOOKUP(B657,[2]DG!$C$2:$E$6048,3,0)-R657</f>
        <v>75700</v>
      </c>
      <c r="W657" t="str">
        <f>VLOOKUP(A657,'[3]Danh mục full'!$A$4:$A$1739,1,0)</f>
        <v>22BTX160</v>
      </c>
    </row>
    <row r="658" spans="1:23" hidden="1" x14ac:dyDescent="0.25">
      <c r="A658" t="s">
        <v>1186</v>
      </c>
      <c r="B658" t="s">
        <v>1186</v>
      </c>
      <c r="C658" t="s">
        <v>1187</v>
      </c>
      <c r="D658" s="1">
        <v>13352344</v>
      </c>
      <c r="E658" s="1" t="s">
        <v>2358</v>
      </c>
      <c r="F658" s="1" t="s">
        <v>2357</v>
      </c>
      <c r="G658" s="1">
        <f>IFERROR(VLOOKUP(A658,'Phụ kiện PPR'!$A$6:$H$533,7,0),0)</f>
        <v>0</v>
      </c>
      <c r="H658" s="1">
        <f>IFERROR(VLOOKUP(A658,'Ống PPR'!$A$6:$I$90,8,0),0)</f>
        <v>0</v>
      </c>
      <c r="I658">
        <f>IFERROR(VLOOKUP(A658,'Ống HDPE'!$A$7:$I$7905,8,0),0)</f>
        <v>0</v>
      </c>
      <c r="J658">
        <f>IFERROR(VLOOKUP(A658,'Ống Dismy'!$A$6:$M$1900,14,0),0)</f>
        <v>0</v>
      </c>
      <c r="K658">
        <f>IFERROR(VLOOKUP(A658,CP!$A$7:$J$16000,12,0),0)</f>
        <v>0</v>
      </c>
      <c r="L658">
        <f>IFERROR(VLOOKUP(A658,'Phụ kiện PVC'!$A$5:$I$465,10,0),0)</f>
        <v>0</v>
      </c>
      <c r="M658">
        <f>IFERROR(VLOOKUP(A658,'Ống miền Nam'!$A$7:$I$120,8,0),0)</f>
        <v>0</v>
      </c>
      <c r="N658">
        <f>IFERROR(VLOOKUP(A658,'Van vòi'!$A$6:$G$97,7,0),0)</f>
        <v>0</v>
      </c>
      <c r="O658">
        <f>IFERROR(VLOOKUP(A658,'Ống luồn dây điện'!$A$7:$I$26,8,0),0)</f>
        <v>0</v>
      </c>
      <c r="P658">
        <f>IFERROR(VLOOKUP(B658,'PK HDPE'!$A$6:$H$13,7,0),0)</f>
        <v>0</v>
      </c>
      <c r="R658" s="4">
        <f t="shared" si="32"/>
        <v>0</v>
      </c>
      <c r="S658" s="252">
        <v>0.1</v>
      </c>
      <c r="T658">
        <f t="shared" si="30"/>
        <v>0</v>
      </c>
      <c r="U658" s="4">
        <f t="shared" si="31"/>
        <v>0</v>
      </c>
      <c r="V658" s="4">
        <f>VLOOKUP(B658,[2]DG!$C$2:$E$6048,3,0)-R658</f>
        <v>10600</v>
      </c>
      <c r="W658" t="str">
        <f>VLOOKUP(A658,'[3]Danh mục full'!$A$4:$A$1739,1,0)</f>
        <v>22BTX60</v>
      </c>
    </row>
    <row r="659" spans="1:23" hidden="1" x14ac:dyDescent="0.25">
      <c r="A659" t="s">
        <v>1188</v>
      </c>
      <c r="B659" t="s">
        <v>1188</v>
      </c>
      <c r="C659" t="s">
        <v>1189</v>
      </c>
      <c r="D659" s="1">
        <v>34550900</v>
      </c>
      <c r="E659" s="1" t="s">
        <v>2358</v>
      </c>
      <c r="F659" s="1" t="s">
        <v>2357</v>
      </c>
      <c r="G659" s="1">
        <f>IFERROR(VLOOKUP(A659,'Phụ kiện PPR'!$A$6:$H$533,7,0),0)</f>
        <v>0</v>
      </c>
      <c r="H659" s="1">
        <f>IFERROR(VLOOKUP(A659,'Ống PPR'!$A$6:$I$90,8,0),0)</f>
        <v>0</v>
      </c>
      <c r="I659">
        <f>IFERROR(VLOOKUP(A659,'Ống HDPE'!$A$7:$I$7905,8,0),0)</f>
        <v>0</v>
      </c>
      <c r="J659">
        <f>IFERROR(VLOOKUP(A659,'Ống Dismy'!$A$6:$M$1900,14,0),0)</f>
        <v>0</v>
      </c>
      <c r="K659">
        <f>IFERROR(VLOOKUP(A659,CP!$A$7:$J$16000,12,0),0)</f>
        <v>0</v>
      </c>
      <c r="L659">
        <f>IFERROR(VLOOKUP(A659,'Phụ kiện PVC'!$A$5:$I$465,10,0),0)</f>
        <v>0</v>
      </c>
      <c r="M659">
        <f>IFERROR(VLOOKUP(A659,'Ống miền Nam'!$A$7:$I$120,8,0),0)</f>
        <v>0</v>
      </c>
      <c r="N659">
        <f>IFERROR(VLOOKUP(A659,'Van vòi'!$A$6:$G$97,7,0),0)</f>
        <v>0</v>
      </c>
      <c r="O659">
        <f>IFERROR(VLOOKUP(A659,'Ống luồn dây điện'!$A$7:$I$26,8,0),0)</f>
        <v>0</v>
      </c>
      <c r="P659">
        <f>IFERROR(VLOOKUP(B659,'PK HDPE'!$A$6:$H$13,7,0),0)</f>
        <v>0</v>
      </c>
      <c r="R659" s="4">
        <f t="shared" si="32"/>
        <v>0</v>
      </c>
      <c r="S659" s="252">
        <v>0.1</v>
      </c>
      <c r="T659">
        <f t="shared" si="30"/>
        <v>0</v>
      </c>
      <c r="U659" s="4">
        <f t="shared" si="31"/>
        <v>0</v>
      </c>
      <c r="V659" s="4">
        <f>VLOOKUP(B659,[2]DG!$C$2:$E$6048,3,0)-R659</f>
        <v>15400</v>
      </c>
      <c r="W659" t="str">
        <f>VLOOKUP(A659,'[3]Danh mục full'!$A$4:$A$1739,1,0)</f>
        <v>22BTX75</v>
      </c>
    </row>
    <row r="660" spans="1:23" hidden="1" x14ac:dyDescent="0.25">
      <c r="A660" t="s">
        <v>1190</v>
      </c>
      <c r="B660" t="s">
        <v>1190</v>
      </c>
      <c r="C660" t="s">
        <v>1191</v>
      </c>
      <c r="D660" s="1">
        <v>59029328</v>
      </c>
      <c r="E660" s="1" t="s">
        <v>2358</v>
      </c>
      <c r="F660" s="1" t="s">
        <v>2357</v>
      </c>
      <c r="G660" s="1">
        <f>IFERROR(VLOOKUP(A660,'Phụ kiện PPR'!$A$6:$H$533,7,0),0)</f>
        <v>0</v>
      </c>
      <c r="H660" s="1">
        <f>IFERROR(VLOOKUP(A660,'Ống PPR'!$A$6:$I$90,8,0),0)</f>
        <v>0</v>
      </c>
      <c r="I660">
        <f>IFERROR(VLOOKUP(A660,'Ống HDPE'!$A$7:$I$7905,8,0),0)</f>
        <v>0</v>
      </c>
      <c r="J660">
        <f>IFERROR(VLOOKUP(A660,'Ống Dismy'!$A$6:$M$1900,14,0),0)</f>
        <v>0</v>
      </c>
      <c r="K660">
        <f>IFERROR(VLOOKUP(A660,CP!$A$7:$J$16000,12,0),0)</f>
        <v>0</v>
      </c>
      <c r="L660">
        <f>IFERROR(VLOOKUP(A660,'Phụ kiện PVC'!$A$5:$I$465,10,0),0)</f>
        <v>0</v>
      </c>
      <c r="M660">
        <f>IFERROR(VLOOKUP(A660,'Ống miền Nam'!$A$7:$I$120,8,0),0)</f>
        <v>0</v>
      </c>
      <c r="N660">
        <f>IFERROR(VLOOKUP(A660,'Van vòi'!$A$6:$G$97,7,0),0)</f>
        <v>0</v>
      </c>
      <c r="O660">
        <f>IFERROR(VLOOKUP(A660,'Ống luồn dây điện'!$A$7:$I$26,8,0),0)</f>
        <v>0</v>
      </c>
      <c r="P660">
        <f>IFERROR(VLOOKUP(B660,'PK HDPE'!$A$6:$H$13,7,0),0)</f>
        <v>0</v>
      </c>
      <c r="R660" s="4">
        <f t="shared" si="32"/>
        <v>0</v>
      </c>
      <c r="S660" s="252">
        <v>0.1</v>
      </c>
      <c r="T660">
        <f t="shared" si="30"/>
        <v>0</v>
      </c>
      <c r="U660" s="4">
        <f t="shared" si="31"/>
        <v>0</v>
      </c>
      <c r="V660" s="4">
        <f>VLOOKUP(B660,[2]DG!$C$2:$E$6048,3,0)-R660</f>
        <v>22400</v>
      </c>
      <c r="W660" t="str">
        <f>VLOOKUP(A660,'[3]Danh mục full'!$A$4:$A$1739,1,0)</f>
        <v>22BTX90</v>
      </c>
    </row>
    <row r="661" spans="1:23" hidden="1" x14ac:dyDescent="0.25">
      <c r="A661" t="s">
        <v>1192</v>
      </c>
      <c r="B661" t="s">
        <v>1192</v>
      </c>
      <c r="C661" t="s">
        <v>1193</v>
      </c>
      <c r="D661" s="1">
        <v>2747359731.7199998</v>
      </c>
      <c r="E661" s="1" t="s">
        <v>2358</v>
      </c>
      <c r="F661" s="1" t="s">
        <v>2357</v>
      </c>
      <c r="G661" s="1">
        <f>IFERROR(VLOOKUP(A661,'Phụ kiện PPR'!$A$6:$H$533,7,0),0)</f>
        <v>0</v>
      </c>
      <c r="H661" s="1">
        <f>IFERROR(VLOOKUP(A661,'Ống PPR'!$A$6:$I$90,8,0),0)</f>
        <v>0</v>
      </c>
      <c r="I661">
        <f>IFERROR(VLOOKUP(A661,'Ống HDPE'!$A$7:$I$7905,8,0),0)</f>
        <v>0</v>
      </c>
      <c r="J661">
        <f>IFERROR(VLOOKUP(A661,'Ống Dismy'!$A$6:$M$1900,14,0),0)</f>
        <v>0</v>
      </c>
      <c r="K661">
        <f>IFERROR(VLOOKUP(A661,CP!$A$7:$J$16000,12,0),0)</f>
        <v>0</v>
      </c>
      <c r="L661">
        <f>IFERROR(VLOOKUP(A661,'Phụ kiện PVC'!$A$5:$I$465,10,0),0)</f>
        <v>0</v>
      </c>
      <c r="M661">
        <f>IFERROR(VLOOKUP(A661,'Ống miền Nam'!$A$7:$I$120,8,0),0)</f>
        <v>0</v>
      </c>
      <c r="N661">
        <f>IFERROR(VLOOKUP(A661,'Van vòi'!$A$6:$G$97,7,0),0)</f>
        <v>0</v>
      </c>
      <c r="O661">
        <f>IFERROR(VLOOKUP(A661,'Ống luồn dây điện'!$A$7:$I$26,8,0),0)</f>
        <v>0</v>
      </c>
      <c r="P661">
        <f>IFERROR(VLOOKUP(B661,'PK HDPE'!$A$6:$H$13,7,0),0)</f>
        <v>0</v>
      </c>
      <c r="R661" s="4">
        <f t="shared" si="32"/>
        <v>0</v>
      </c>
      <c r="S661" s="252">
        <v>0.1</v>
      </c>
      <c r="T661">
        <f t="shared" si="30"/>
        <v>0</v>
      </c>
      <c r="U661" s="4">
        <f t="shared" si="31"/>
        <v>0</v>
      </c>
      <c r="V661" s="4">
        <f>VLOOKUP(B661,[2]DG!$C$2:$E$6048,3,0)-R661</f>
        <v>35000</v>
      </c>
      <c r="W661" t="str">
        <f>VLOOKUP(A661,'[3]Danh mục full'!$A$4:$A$1739,1,0)</f>
        <v>22CH110</v>
      </c>
    </row>
    <row r="662" spans="1:23" hidden="1" x14ac:dyDescent="0.25">
      <c r="A662" t="s">
        <v>1194</v>
      </c>
      <c r="B662" t="s">
        <v>1194</v>
      </c>
      <c r="C662" t="s">
        <v>1195</v>
      </c>
      <c r="D662" s="1">
        <v>150135905</v>
      </c>
      <c r="E662" s="1" t="s">
        <v>2358</v>
      </c>
      <c r="F662" s="1" t="s">
        <v>2357</v>
      </c>
      <c r="G662" s="1">
        <f>IFERROR(VLOOKUP(A662,'Phụ kiện PPR'!$A$6:$H$533,7,0),0)</f>
        <v>0</v>
      </c>
      <c r="H662" s="1">
        <f>IFERROR(VLOOKUP(A662,'Ống PPR'!$A$6:$I$90,8,0),0)</f>
        <v>0</v>
      </c>
      <c r="I662">
        <f>IFERROR(VLOOKUP(A662,'Ống HDPE'!$A$7:$I$7905,8,0),0)</f>
        <v>0</v>
      </c>
      <c r="J662">
        <f>IFERROR(VLOOKUP(A662,'Ống Dismy'!$A$6:$M$1900,14,0),0)</f>
        <v>0</v>
      </c>
      <c r="K662">
        <f>IFERROR(VLOOKUP(A662,CP!$A$7:$J$16000,12,0),0)</f>
        <v>0</v>
      </c>
      <c r="L662">
        <f>IFERROR(VLOOKUP(A662,'Phụ kiện PVC'!$A$5:$I$465,10,0),0)</f>
        <v>0</v>
      </c>
      <c r="M662">
        <f>IFERROR(VLOOKUP(A662,'Ống miền Nam'!$A$7:$I$120,8,0),0)</f>
        <v>0</v>
      </c>
      <c r="N662">
        <f>IFERROR(VLOOKUP(A662,'Van vòi'!$A$6:$G$97,7,0),0)</f>
        <v>0</v>
      </c>
      <c r="O662">
        <f>IFERROR(VLOOKUP(A662,'Ống luồn dây điện'!$A$7:$I$26,8,0),0)</f>
        <v>0</v>
      </c>
      <c r="P662">
        <f>IFERROR(VLOOKUP(B662,'PK HDPE'!$A$6:$H$13,7,0),0)</f>
        <v>0</v>
      </c>
      <c r="R662" s="4">
        <f t="shared" si="32"/>
        <v>0</v>
      </c>
      <c r="S662" s="252">
        <v>0.1</v>
      </c>
      <c r="T662">
        <f t="shared" si="30"/>
        <v>0</v>
      </c>
      <c r="U662" s="4">
        <f t="shared" si="31"/>
        <v>0</v>
      </c>
      <c r="V662" s="4">
        <f>VLOOKUP(B662,[2]DG!$C$2:$E$6048,3,0)-R662</f>
        <v>61800</v>
      </c>
      <c r="W662" t="str">
        <f>VLOOKUP(A662,'[3]Danh mục full'!$A$4:$A$1739,1,0)</f>
        <v>22CH125</v>
      </c>
    </row>
    <row r="663" spans="1:23" hidden="1" x14ac:dyDescent="0.25">
      <c r="A663" t="s">
        <v>1196</v>
      </c>
      <c r="B663" t="s">
        <v>1196</v>
      </c>
      <c r="C663" t="s">
        <v>1197</v>
      </c>
      <c r="D663" s="1">
        <v>370499838</v>
      </c>
      <c r="E663" s="1" t="s">
        <v>2358</v>
      </c>
      <c r="F663" s="1" t="s">
        <v>2357</v>
      </c>
      <c r="G663" s="1">
        <f>IFERROR(VLOOKUP(A663,'Phụ kiện PPR'!$A$6:$H$533,7,0),0)</f>
        <v>0</v>
      </c>
      <c r="H663" s="1">
        <f>IFERROR(VLOOKUP(A663,'Ống PPR'!$A$6:$I$90,8,0),0)</f>
        <v>0</v>
      </c>
      <c r="I663">
        <f>IFERROR(VLOOKUP(A663,'Ống HDPE'!$A$7:$I$7905,8,0),0)</f>
        <v>0</v>
      </c>
      <c r="J663">
        <f>IFERROR(VLOOKUP(A663,'Ống Dismy'!$A$6:$M$1900,14,0),0)</f>
        <v>0</v>
      </c>
      <c r="K663">
        <f>IFERROR(VLOOKUP(A663,CP!$A$7:$J$16000,12,0),0)</f>
        <v>0</v>
      </c>
      <c r="L663">
        <f>IFERROR(VLOOKUP(A663,'Phụ kiện PVC'!$A$5:$I$465,10,0),0)</f>
        <v>0</v>
      </c>
      <c r="M663">
        <f>IFERROR(VLOOKUP(A663,'Ống miền Nam'!$A$7:$I$120,8,0),0)</f>
        <v>0</v>
      </c>
      <c r="N663">
        <f>IFERROR(VLOOKUP(A663,'Van vòi'!$A$6:$G$97,7,0),0)</f>
        <v>0</v>
      </c>
      <c r="O663">
        <f>IFERROR(VLOOKUP(A663,'Ống luồn dây điện'!$A$7:$I$26,8,0),0)</f>
        <v>0</v>
      </c>
      <c r="P663">
        <f>IFERROR(VLOOKUP(B663,'PK HDPE'!$A$6:$H$13,7,0),0)</f>
        <v>0</v>
      </c>
      <c r="R663" s="4">
        <f t="shared" si="32"/>
        <v>0</v>
      </c>
      <c r="S663" s="252">
        <v>0.1</v>
      </c>
      <c r="T663">
        <f t="shared" si="30"/>
        <v>0</v>
      </c>
      <c r="U663" s="4">
        <f t="shared" si="31"/>
        <v>0</v>
      </c>
      <c r="V663" s="4">
        <f>VLOOKUP(B663,[2]DG!$C$2:$E$6048,3,0)-R663</f>
        <v>76800</v>
      </c>
      <c r="W663" t="str">
        <f>VLOOKUP(A663,'[3]Danh mục full'!$A$4:$A$1739,1,0)</f>
        <v>22CH140</v>
      </c>
    </row>
    <row r="664" spans="1:23" hidden="1" x14ac:dyDescent="0.25">
      <c r="A664" t="s">
        <v>1198</v>
      </c>
      <c r="B664" t="s">
        <v>1198</v>
      </c>
      <c r="C664" t="s">
        <v>1199</v>
      </c>
      <c r="D664" s="1">
        <v>265957464.80000001</v>
      </c>
      <c r="E664" s="1" t="s">
        <v>2358</v>
      </c>
      <c r="F664" s="1" t="s">
        <v>2357</v>
      </c>
      <c r="G664" s="1">
        <f>IFERROR(VLOOKUP(A664,'Phụ kiện PPR'!$A$6:$H$533,7,0),0)</f>
        <v>0</v>
      </c>
      <c r="H664" s="1">
        <f>IFERROR(VLOOKUP(A664,'Ống PPR'!$A$6:$I$90,8,0),0)</f>
        <v>0</v>
      </c>
      <c r="I664">
        <f>IFERROR(VLOOKUP(A664,'Ống HDPE'!$A$7:$I$7905,8,0),0)</f>
        <v>0</v>
      </c>
      <c r="J664">
        <f>IFERROR(VLOOKUP(A664,'Ống Dismy'!$A$6:$M$1900,14,0),0)</f>
        <v>0</v>
      </c>
      <c r="K664">
        <f>IFERROR(VLOOKUP(A664,CP!$A$7:$J$16000,12,0),0)</f>
        <v>0</v>
      </c>
      <c r="L664">
        <f>IFERROR(VLOOKUP(A664,'Phụ kiện PVC'!$A$5:$I$465,10,0),0)</f>
        <v>0</v>
      </c>
      <c r="M664">
        <f>IFERROR(VLOOKUP(A664,'Ống miền Nam'!$A$7:$I$120,8,0),0)</f>
        <v>0</v>
      </c>
      <c r="N664">
        <f>IFERROR(VLOOKUP(A664,'Van vòi'!$A$6:$G$97,7,0),0)</f>
        <v>0</v>
      </c>
      <c r="O664">
        <f>IFERROR(VLOOKUP(A664,'Ống luồn dây điện'!$A$7:$I$26,8,0),0)</f>
        <v>0</v>
      </c>
      <c r="P664">
        <f>IFERROR(VLOOKUP(B664,'PK HDPE'!$A$6:$H$13,7,0),0)</f>
        <v>0</v>
      </c>
      <c r="R664" s="4">
        <f t="shared" si="32"/>
        <v>0</v>
      </c>
      <c r="S664" s="252">
        <v>0.1</v>
      </c>
      <c r="T664">
        <f t="shared" si="30"/>
        <v>0</v>
      </c>
      <c r="U664" s="4">
        <f t="shared" si="31"/>
        <v>0</v>
      </c>
      <c r="V664" s="4">
        <f>VLOOKUP(B664,[2]DG!$C$2:$E$6048,3,0)-R664</f>
        <v>117200</v>
      </c>
      <c r="W664" t="str">
        <f>VLOOKUP(A664,'[3]Danh mục full'!$A$4:$A$1739,1,0)</f>
        <v>22CH160</v>
      </c>
    </row>
    <row r="665" spans="1:23" hidden="1" x14ac:dyDescent="0.25">
      <c r="A665" t="s">
        <v>1200</v>
      </c>
      <c r="B665" t="s">
        <v>1200</v>
      </c>
      <c r="C665" t="s">
        <v>1201</v>
      </c>
      <c r="D665" s="1">
        <v>263634584.40000001</v>
      </c>
      <c r="E665" s="1" t="s">
        <v>2358</v>
      </c>
      <c r="F665" s="1" t="s">
        <v>2357</v>
      </c>
      <c r="G665" s="1">
        <f>IFERROR(VLOOKUP(A665,'Phụ kiện PPR'!$A$6:$H$533,7,0),0)</f>
        <v>0</v>
      </c>
      <c r="H665" s="1">
        <f>IFERROR(VLOOKUP(A665,'Ống PPR'!$A$6:$I$90,8,0),0)</f>
        <v>0</v>
      </c>
      <c r="I665">
        <f>IFERROR(VLOOKUP(A665,'Ống HDPE'!$A$7:$I$7905,8,0),0)</f>
        <v>0</v>
      </c>
      <c r="J665">
        <f>IFERROR(VLOOKUP(A665,'Ống Dismy'!$A$6:$M$1900,14,0),0)</f>
        <v>0</v>
      </c>
      <c r="K665">
        <f>IFERROR(VLOOKUP(A665,CP!$A$7:$J$16000,12,0),0)</f>
        <v>0</v>
      </c>
      <c r="L665">
        <f>IFERROR(VLOOKUP(A665,'Phụ kiện PVC'!$A$5:$I$465,10,0),0)</f>
        <v>0</v>
      </c>
      <c r="M665">
        <f>IFERROR(VLOOKUP(A665,'Ống miền Nam'!$A$7:$I$120,8,0),0)</f>
        <v>0</v>
      </c>
      <c r="N665">
        <f>IFERROR(VLOOKUP(A665,'Van vòi'!$A$6:$G$97,7,0),0)</f>
        <v>0</v>
      </c>
      <c r="O665">
        <f>IFERROR(VLOOKUP(A665,'Ống luồn dây điện'!$A$7:$I$26,8,0),0)</f>
        <v>0</v>
      </c>
      <c r="P665">
        <f>IFERROR(VLOOKUP(B665,'PK HDPE'!$A$6:$H$13,7,0),0)</f>
        <v>0</v>
      </c>
      <c r="R665" s="4">
        <f t="shared" si="32"/>
        <v>0</v>
      </c>
      <c r="S665" s="252">
        <v>0.1</v>
      </c>
      <c r="T665">
        <f t="shared" si="30"/>
        <v>0</v>
      </c>
      <c r="U665" s="4">
        <f t="shared" si="31"/>
        <v>0</v>
      </c>
      <c r="V665" s="4">
        <f>VLOOKUP(B665,[2]DG!$C$2:$E$6048,3,0)-R665</f>
        <v>282500</v>
      </c>
      <c r="W665" t="str">
        <f>VLOOKUP(A665,'[3]Danh mục full'!$A$4:$A$1739,1,0)</f>
        <v>22CH200</v>
      </c>
    </row>
    <row r="666" spans="1:23" hidden="1" x14ac:dyDescent="0.25">
      <c r="A666" t="s">
        <v>1202</v>
      </c>
      <c r="B666" t="s">
        <v>1202</v>
      </c>
      <c r="C666" t="s">
        <v>1203</v>
      </c>
      <c r="D666" s="1">
        <v>99744882</v>
      </c>
      <c r="E666" s="1" t="s">
        <v>2358</v>
      </c>
      <c r="F666" s="1" t="s">
        <v>2357</v>
      </c>
      <c r="G666" s="1">
        <f>IFERROR(VLOOKUP(A666,'Phụ kiện PPR'!$A$6:$H$533,7,0),0)</f>
        <v>0</v>
      </c>
      <c r="H666" s="1">
        <f>IFERROR(VLOOKUP(A666,'Ống PPR'!$A$6:$I$90,8,0),0)</f>
        <v>0</v>
      </c>
      <c r="I666">
        <f>IFERROR(VLOOKUP(A666,'Ống HDPE'!$A$7:$I$7905,8,0),0)</f>
        <v>0</v>
      </c>
      <c r="J666">
        <f>IFERROR(VLOOKUP(A666,'Ống Dismy'!$A$6:$M$1900,14,0),0)</f>
        <v>0</v>
      </c>
      <c r="K666">
        <f>IFERROR(VLOOKUP(A666,CP!$A$7:$J$16000,12,0),0)</f>
        <v>0</v>
      </c>
      <c r="L666">
        <f>IFERROR(VLOOKUP(A666,'Phụ kiện PVC'!$A$5:$I$465,10,0),0)</f>
        <v>0</v>
      </c>
      <c r="M666">
        <f>IFERROR(VLOOKUP(A666,'Ống miền Nam'!$A$7:$I$120,8,0),0)</f>
        <v>0</v>
      </c>
      <c r="N666">
        <f>IFERROR(VLOOKUP(A666,'Van vòi'!$A$6:$G$97,7,0),0)</f>
        <v>0</v>
      </c>
      <c r="O666">
        <f>IFERROR(VLOOKUP(A666,'Ống luồn dây điện'!$A$7:$I$26,8,0),0)</f>
        <v>0</v>
      </c>
      <c r="P666">
        <f>IFERROR(VLOOKUP(B666,'PK HDPE'!$A$6:$H$13,7,0),0)</f>
        <v>0</v>
      </c>
      <c r="R666" s="4">
        <f t="shared" si="32"/>
        <v>0</v>
      </c>
      <c r="S666" s="252">
        <v>0.1</v>
      </c>
      <c r="T666">
        <f t="shared" si="30"/>
        <v>0</v>
      </c>
      <c r="U666" s="4">
        <f t="shared" si="31"/>
        <v>0</v>
      </c>
      <c r="V666" s="4">
        <f>VLOOKUP(B666,[2]DG!$C$2:$E$6048,3,0)-R666</f>
        <v>1300</v>
      </c>
      <c r="W666" t="str">
        <f>VLOOKUP(A666,'[3]Danh mục full'!$A$4:$A$1739,1,0)</f>
        <v>22CH21</v>
      </c>
    </row>
    <row r="667" spans="1:23" hidden="1" x14ac:dyDescent="0.25">
      <c r="A667" t="s">
        <v>1204</v>
      </c>
      <c r="B667" t="s">
        <v>1204</v>
      </c>
      <c r="C667" t="s">
        <v>1205</v>
      </c>
      <c r="D667" s="1">
        <v>76867587.599999994</v>
      </c>
      <c r="E667" s="1" t="s">
        <v>2358</v>
      </c>
      <c r="F667" s="1" t="s">
        <v>2357</v>
      </c>
      <c r="G667" s="1">
        <f>IFERROR(VLOOKUP(A667,'Phụ kiện PPR'!$A$6:$H$533,7,0),0)</f>
        <v>0</v>
      </c>
      <c r="H667" s="1">
        <f>IFERROR(VLOOKUP(A667,'Ống PPR'!$A$6:$I$90,8,0),0)</f>
        <v>0</v>
      </c>
      <c r="I667">
        <f>IFERROR(VLOOKUP(A667,'Ống HDPE'!$A$7:$I$7905,8,0),0)</f>
        <v>0</v>
      </c>
      <c r="J667">
        <f>IFERROR(VLOOKUP(A667,'Ống Dismy'!$A$6:$M$1900,14,0),0)</f>
        <v>0</v>
      </c>
      <c r="K667">
        <f>IFERROR(VLOOKUP(A667,CP!$A$7:$J$16000,12,0),0)</f>
        <v>0</v>
      </c>
      <c r="L667">
        <f>IFERROR(VLOOKUP(A667,'Phụ kiện PVC'!$A$5:$I$465,10,0),0)</f>
        <v>0</v>
      </c>
      <c r="M667">
        <f>IFERROR(VLOOKUP(A667,'Ống miền Nam'!$A$7:$I$120,8,0),0)</f>
        <v>0</v>
      </c>
      <c r="N667">
        <f>IFERROR(VLOOKUP(A667,'Van vòi'!$A$6:$G$97,7,0),0)</f>
        <v>0</v>
      </c>
      <c r="O667">
        <f>IFERROR(VLOOKUP(A667,'Ống luồn dây điện'!$A$7:$I$26,8,0),0)</f>
        <v>0</v>
      </c>
      <c r="P667">
        <f>IFERROR(VLOOKUP(B667,'PK HDPE'!$A$6:$H$13,7,0),0)</f>
        <v>0</v>
      </c>
      <c r="R667" s="4">
        <f t="shared" si="32"/>
        <v>0</v>
      </c>
      <c r="S667" s="252">
        <v>0.1</v>
      </c>
      <c r="T667">
        <f t="shared" si="30"/>
        <v>0</v>
      </c>
      <c r="U667" s="4">
        <f t="shared" si="31"/>
        <v>0</v>
      </c>
      <c r="V667" s="4">
        <f>VLOOKUP(B667,[2]DG!$C$2:$E$6048,3,0)-R667</f>
        <v>453000</v>
      </c>
      <c r="W667" t="str">
        <f>VLOOKUP(A667,'[3]Danh mục full'!$A$4:$A$1739,1,0)</f>
        <v>22CH250</v>
      </c>
    </row>
    <row r="668" spans="1:23" hidden="1" x14ac:dyDescent="0.25">
      <c r="A668" t="s">
        <v>1206</v>
      </c>
      <c r="B668" t="s">
        <v>1206</v>
      </c>
      <c r="C668" t="s">
        <v>1207</v>
      </c>
      <c r="D668" s="1">
        <v>114108583</v>
      </c>
      <c r="E668" s="1" t="s">
        <v>2358</v>
      </c>
      <c r="F668" s="1" t="s">
        <v>2357</v>
      </c>
      <c r="G668" s="1">
        <f>IFERROR(VLOOKUP(A668,'Phụ kiện PPR'!$A$6:$H$533,7,0),0)</f>
        <v>0</v>
      </c>
      <c r="H668" s="1">
        <f>IFERROR(VLOOKUP(A668,'Ống PPR'!$A$6:$I$90,8,0),0)</f>
        <v>0</v>
      </c>
      <c r="I668">
        <f>IFERROR(VLOOKUP(A668,'Ống HDPE'!$A$7:$I$7905,8,0),0)</f>
        <v>0</v>
      </c>
      <c r="J668">
        <f>IFERROR(VLOOKUP(A668,'Ống Dismy'!$A$6:$M$1900,14,0),0)</f>
        <v>0</v>
      </c>
      <c r="K668">
        <f>IFERROR(VLOOKUP(A668,CP!$A$7:$J$16000,12,0),0)</f>
        <v>0</v>
      </c>
      <c r="L668">
        <f>IFERROR(VLOOKUP(A668,'Phụ kiện PVC'!$A$5:$I$465,10,0),0)</f>
        <v>0</v>
      </c>
      <c r="M668">
        <f>IFERROR(VLOOKUP(A668,'Ống miền Nam'!$A$7:$I$120,8,0),0)</f>
        <v>0</v>
      </c>
      <c r="N668">
        <f>IFERROR(VLOOKUP(A668,'Van vòi'!$A$6:$G$97,7,0),0)</f>
        <v>0</v>
      </c>
      <c r="O668">
        <f>IFERROR(VLOOKUP(A668,'Ống luồn dây điện'!$A$7:$I$26,8,0),0)</f>
        <v>0</v>
      </c>
      <c r="P668">
        <f>IFERROR(VLOOKUP(B668,'PK HDPE'!$A$6:$H$13,7,0),0)</f>
        <v>0</v>
      </c>
      <c r="R668" s="4">
        <f t="shared" si="32"/>
        <v>0</v>
      </c>
      <c r="S668" s="252">
        <v>0.1</v>
      </c>
      <c r="T668">
        <f t="shared" si="30"/>
        <v>0</v>
      </c>
      <c r="U668" s="4">
        <f t="shared" si="31"/>
        <v>0</v>
      </c>
      <c r="V668" s="4">
        <f>VLOOKUP(B668,[2]DG!$C$2:$E$6048,3,0)-R668</f>
        <v>1700</v>
      </c>
      <c r="W668" t="str">
        <f>VLOOKUP(A668,'[3]Danh mục full'!$A$4:$A$1739,1,0)</f>
        <v>22CH27</v>
      </c>
    </row>
    <row r="669" spans="1:23" hidden="1" x14ac:dyDescent="0.25">
      <c r="A669" t="s">
        <v>1208</v>
      </c>
      <c r="B669" t="s">
        <v>1208</v>
      </c>
      <c r="C669" t="s">
        <v>1209</v>
      </c>
      <c r="D669" s="1">
        <v>146091920.79999998</v>
      </c>
      <c r="E669" s="1" t="s">
        <v>2358</v>
      </c>
      <c r="F669" s="1" t="s">
        <v>2357</v>
      </c>
      <c r="G669" s="1">
        <f>IFERROR(VLOOKUP(A669,'Phụ kiện PPR'!$A$6:$H$533,7,0),0)</f>
        <v>0</v>
      </c>
      <c r="H669" s="1">
        <f>IFERROR(VLOOKUP(A669,'Ống PPR'!$A$6:$I$90,8,0),0)</f>
        <v>0</v>
      </c>
      <c r="I669">
        <f>IFERROR(VLOOKUP(A669,'Ống HDPE'!$A$7:$I$7905,8,0),0)</f>
        <v>0</v>
      </c>
      <c r="J669">
        <f>IFERROR(VLOOKUP(A669,'Ống Dismy'!$A$6:$M$1900,14,0),0)</f>
        <v>0</v>
      </c>
      <c r="K669">
        <f>IFERROR(VLOOKUP(A669,CP!$A$7:$J$16000,12,0),0)</f>
        <v>0</v>
      </c>
      <c r="L669">
        <f>IFERROR(VLOOKUP(A669,'Phụ kiện PVC'!$A$5:$I$465,10,0),0)</f>
        <v>0</v>
      </c>
      <c r="M669">
        <f>IFERROR(VLOOKUP(A669,'Ống miền Nam'!$A$7:$I$120,8,0),0)</f>
        <v>0</v>
      </c>
      <c r="N669">
        <f>IFERROR(VLOOKUP(A669,'Van vòi'!$A$6:$G$97,7,0),0)</f>
        <v>0</v>
      </c>
      <c r="O669">
        <f>IFERROR(VLOOKUP(A669,'Ống luồn dây điện'!$A$7:$I$26,8,0),0)</f>
        <v>0</v>
      </c>
      <c r="P669">
        <f>IFERROR(VLOOKUP(B669,'PK HDPE'!$A$6:$H$13,7,0),0)</f>
        <v>0</v>
      </c>
      <c r="R669" s="4">
        <f t="shared" si="32"/>
        <v>0</v>
      </c>
      <c r="S669" s="252">
        <v>0.1</v>
      </c>
      <c r="T669">
        <f t="shared" si="30"/>
        <v>0</v>
      </c>
      <c r="U669" s="4">
        <f t="shared" si="31"/>
        <v>0</v>
      </c>
      <c r="V669" s="4">
        <f>VLOOKUP(B669,[2]DG!$C$2:$E$6048,3,0)-R669</f>
        <v>2600</v>
      </c>
      <c r="W669" t="str">
        <f>VLOOKUP(A669,'[3]Danh mục full'!$A$4:$A$1739,1,0)</f>
        <v>22CH34</v>
      </c>
    </row>
    <row r="670" spans="1:23" hidden="1" x14ac:dyDescent="0.25">
      <c r="A670" t="s">
        <v>1210</v>
      </c>
      <c r="B670" t="s">
        <v>1210</v>
      </c>
      <c r="C670" t="s">
        <v>1211</v>
      </c>
      <c r="D670" s="1">
        <v>219646833.40000001</v>
      </c>
      <c r="E670" s="1" t="s">
        <v>2358</v>
      </c>
      <c r="F670" s="1" t="s">
        <v>2357</v>
      </c>
      <c r="G670" s="1">
        <f>IFERROR(VLOOKUP(A670,'Phụ kiện PPR'!$A$6:$H$533,7,0),0)</f>
        <v>0</v>
      </c>
      <c r="H670" s="1">
        <f>IFERROR(VLOOKUP(A670,'Ống PPR'!$A$6:$I$90,8,0),0)</f>
        <v>0</v>
      </c>
      <c r="I670">
        <f>IFERROR(VLOOKUP(A670,'Ống HDPE'!$A$7:$I$7905,8,0),0)</f>
        <v>0</v>
      </c>
      <c r="J670">
        <f>IFERROR(VLOOKUP(A670,'Ống Dismy'!$A$6:$M$1900,14,0),0)</f>
        <v>0</v>
      </c>
      <c r="K670">
        <f>IFERROR(VLOOKUP(A670,CP!$A$7:$J$16000,12,0),0)</f>
        <v>0</v>
      </c>
      <c r="L670">
        <f>IFERROR(VLOOKUP(A670,'Phụ kiện PVC'!$A$5:$I$465,10,0),0)</f>
        <v>0</v>
      </c>
      <c r="M670">
        <f>IFERROR(VLOOKUP(A670,'Ống miền Nam'!$A$7:$I$120,8,0),0)</f>
        <v>0</v>
      </c>
      <c r="N670">
        <f>IFERROR(VLOOKUP(A670,'Van vòi'!$A$6:$G$97,7,0),0)</f>
        <v>0</v>
      </c>
      <c r="O670">
        <f>IFERROR(VLOOKUP(A670,'Ống luồn dây điện'!$A$7:$I$26,8,0),0)</f>
        <v>0</v>
      </c>
      <c r="P670">
        <f>IFERROR(VLOOKUP(B670,'PK HDPE'!$A$6:$H$13,7,0),0)</f>
        <v>0</v>
      </c>
      <c r="R670" s="4">
        <f t="shared" si="32"/>
        <v>0</v>
      </c>
      <c r="S670" s="252">
        <v>0.1</v>
      </c>
      <c r="T670">
        <f t="shared" si="30"/>
        <v>0</v>
      </c>
      <c r="U670" s="4">
        <f t="shared" si="31"/>
        <v>0</v>
      </c>
      <c r="V670" s="4">
        <f>VLOOKUP(B670,[2]DG!$C$2:$E$6048,3,0)-R670</f>
        <v>3900</v>
      </c>
      <c r="W670" t="str">
        <f>VLOOKUP(A670,'[3]Danh mục full'!$A$4:$A$1739,1,0)</f>
        <v>22CH42</v>
      </c>
    </row>
    <row r="671" spans="1:23" hidden="1" x14ac:dyDescent="0.25">
      <c r="A671" t="s">
        <v>1212</v>
      </c>
      <c r="B671" t="s">
        <v>1212</v>
      </c>
      <c r="C671" t="s">
        <v>1213</v>
      </c>
      <c r="D671" s="1">
        <v>244200796.80000001</v>
      </c>
      <c r="E671" s="1" t="s">
        <v>2358</v>
      </c>
      <c r="F671" s="1" t="s">
        <v>2357</v>
      </c>
      <c r="G671" s="1">
        <f>IFERROR(VLOOKUP(A671,'Phụ kiện PPR'!$A$6:$H$533,7,0),0)</f>
        <v>0</v>
      </c>
      <c r="H671" s="1">
        <f>IFERROR(VLOOKUP(A671,'Ống PPR'!$A$6:$I$90,8,0),0)</f>
        <v>0</v>
      </c>
      <c r="I671">
        <f>IFERROR(VLOOKUP(A671,'Ống HDPE'!$A$7:$I$7905,8,0),0)</f>
        <v>0</v>
      </c>
      <c r="J671">
        <f>IFERROR(VLOOKUP(A671,'Ống Dismy'!$A$6:$M$1900,14,0),0)</f>
        <v>0</v>
      </c>
      <c r="K671">
        <f>IFERROR(VLOOKUP(A671,CP!$A$7:$J$16000,12,0),0)</f>
        <v>0</v>
      </c>
      <c r="L671">
        <f>IFERROR(VLOOKUP(A671,'Phụ kiện PVC'!$A$5:$I$465,10,0),0)</f>
        <v>0</v>
      </c>
      <c r="M671">
        <f>IFERROR(VLOOKUP(A671,'Ống miền Nam'!$A$7:$I$120,8,0),0)</f>
        <v>0</v>
      </c>
      <c r="N671">
        <f>IFERROR(VLOOKUP(A671,'Van vòi'!$A$6:$G$97,7,0),0)</f>
        <v>0</v>
      </c>
      <c r="O671">
        <f>IFERROR(VLOOKUP(A671,'Ống luồn dây điện'!$A$7:$I$26,8,0),0)</f>
        <v>0</v>
      </c>
      <c r="P671">
        <f>IFERROR(VLOOKUP(B671,'PK HDPE'!$A$6:$H$13,7,0),0)</f>
        <v>0</v>
      </c>
      <c r="R671" s="4">
        <f t="shared" si="32"/>
        <v>0</v>
      </c>
      <c r="S671" s="252">
        <v>0.1</v>
      </c>
      <c r="T671">
        <f t="shared" si="30"/>
        <v>0</v>
      </c>
      <c r="U671" s="4">
        <f t="shared" si="31"/>
        <v>0</v>
      </c>
      <c r="V671" s="4">
        <f>VLOOKUP(B671,[2]DG!$C$2:$E$6048,3,0)-R671</f>
        <v>6200</v>
      </c>
      <c r="W671" t="str">
        <f>VLOOKUP(A671,'[3]Danh mục full'!$A$4:$A$1739,1,0)</f>
        <v>22CH48</v>
      </c>
    </row>
    <row r="672" spans="1:23" hidden="1" x14ac:dyDescent="0.25">
      <c r="A672" t="s">
        <v>1214</v>
      </c>
      <c r="B672" t="s">
        <v>1214</v>
      </c>
      <c r="C672" t="s">
        <v>1215</v>
      </c>
      <c r="D672" s="1">
        <v>618965214.19999993</v>
      </c>
      <c r="E672" s="1" t="s">
        <v>2358</v>
      </c>
      <c r="F672" s="1" t="s">
        <v>2357</v>
      </c>
      <c r="G672" s="1">
        <f>IFERROR(VLOOKUP(A672,'Phụ kiện PPR'!$A$6:$H$533,7,0),0)</f>
        <v>0</v>
      </c>
      <c r="H672" s="1">
        <f>IFERROR(VLOOKUP(A672,'Ống PPR'!$A$6:$I$90,8,0),0)</f>
        <v>0</v>
      </c>
      <c r="I672">
        <f>IFERROR(VLOOKUP(A672,'Ống HDPE'!$A$7:$I$7905,8,0),0)</f>
        <v>0</v>
      </c>
      <c r="J672">
        <f>IFERROR(VLOOKUP(A672,'Ống Dismy'!$A$6:$M$1900,14,0),0)</f>
        <v>0</v>
      </c>
      <c r="K672">
        <f>IFERROR(VLOOKUP(A672,CP!$A$7:$J$16000,12,0),0)</f>
        <v>0</v>
      </c>
      <c r="L672">
        <f>IFERROR(VLOOKUP(A672,'Phụ kiện PVC'!$A$5:$I$465,10,0),0)</f>
        <v>0</v>
      </c>
      <c r="M672">
        <f>IFERROR(VLOOKUP(A672,'Ống miền Nam'!$A$7:$I$120,8,0),0)</f>
        <v>0</v>
      </c>
      <c r="N672">
        <f>IFERROR(VLOOKUP(A672,'Van vòi'!$A$6:$G$97,7,0),0)</f>
        <v>0</v>
      </c>
      <c r="O672">
        <f>IFERROR(VLOOKUP(A672,'Ống luồn dây điện'!$A$7:$I$26,8,0),0)</f>
        <v>0</v>
      </c>
      <c r="P672">
        <f>IFERROR(VLOOKUP(B672,'PK HDPE'!$A$6:$H$13,7,0),0)</f>
        <v>0</v>
      </c>
      <c r="R672" s="4">
        <f t="shared" si="32"/>
        <v>0</v>
      </c>
      <c r="S672" s="252">
        <v>0.1</v>
      </c>
      <c r="T672">
        <f t="shared" ref="T672:T732" si="33">ROUND(R672*S672,0)</f>
        <v>0</v>
      </c>
      <c r="U672" s="4">
        <f t="shared" ref="U672:U732" si="34">+R672+T672</f>
        <v>0</v>
      </c>
      <c r="V672" s="4">
        <f>VLOOKUP(B672,[2]DG!$C$2:$E$6048,3,0)-R672</f>
        <v>10100</v>
      </c>
      <c r="W672" t="str">
        <f>VLOOKUP(A672,'[3]Danh mục full'!$A$4:$A$1739,1,0)</f>
        <v>22CH60</v>
      </c>
    </row>
    <row r="673" spans="1:23" hidden="1" x14ac:dyDescent="0.25">
      <c r="A673" t="s">
        <v>1216</v>
      </c>
      <c r="B673" t="s">
        <v>1216</v>
      </c>
      <c r="C673" t="s">
        <v>1217</v>
      </c>
      <c r="D673" s="1">
        <v>1110531219</v>
      </c>
      <c r="E673" s="1" t="s">
        <v>2358</v>
      </c>
      <c r="F673" s="1" t="s">
        <v>2357</v>
      </c>
      <c r="G673" s="1">
        <f>IFERROR(VLOOKUP(A673,'Phụ kiện PPR'!$A$6:$H$533,7,0),0)</f>
        <v>0</v>
      </c>
      <c r="H673" s="1">
        <f>IFERROR(VLOOKUP(A673,'Ống PPR'!$A$6:$I$90,8,0),0)</f>
        <v>0</v>
      </c>
      <c r="I673">
        <f>IFERROR(VLOOKUP(A673,'Ống HDPE'!$A$7:$I$7905,8,0),0)</f>
        <v>0</v>
      </c>
      <c r="J673">
        <f>IFERROR(VLOOKUP(A673,'Ống Dismy'!$A$6:$M$1900,14,0),0)</f>
        <v>0</v>
      </c>
      <c r="K673">
        <f>IFERROR(VLOOKUP(A673,CP!$A$7:$J$16000,12,0),0)</f>
        <v>0</v>
      </c>
      <c r="L673">
        <f>IFERROR(VLOOKUP(A673,'Phụ kiện PVC'!$A$5:$I$465,10,0),0)</f>
        <v>0</v>
      </c>
      <c r="M673">
        <f>IFERROR(VLOOKUP(A673,'Ống miền Nam'!$A$7:$I$120,8,0),0)</f>
        <v>0</v>
      </c>
      <c r="N673">
        <f>IFERROR(VLOOKUP(A673,'Van vòi'!$A$6:$G$97,7,0),0)</f>
        <v>0</v>
      </c>
      <c r="O673">
        <f>IFERROR(VLOOKUP(A673,'Ống luồn dây điện'!$A$7:$I$26,8,0),0)</f>
        <v>0</v>
      </c>
      <c r="P673">
        <f>IFERROR(VLOOKUP(B673,'PK HDPE'!$A$6:$H$13,7,0),0)</f>
        <v>0</v>
      </c>
      <c r="R673" s="4">
        <f t="shared" si="32"/>
        <v>0</v>
      </c>
      <c r="S673" s="252">
        <v>0.1</v>
      </c>
      <c r="T673">
        <f t="shared" si="33"/>
        <v>0</v>
      </c>
      <c r="U673" s="4">
        <f t="shared" si="34"/>
        <v>0</v>
      </c>
      <c r="V673" s="4">
        <f>VLOOKUP(B673,[2]DG!$C$2:$E$6048,3,0)-R673</f>
        <v>17500</v>
      </c>
      <c r="W673" t="str">
        <f>VLOOKUP(A673,'[3]Danh mục full'!$A$4:$A$1739,1,0)</f>
        <v>22CH75</v>
      </c>
    </row>
    <row r="674" spans="1:23" hidden="1" x14ac:dyDescent="0.25">
      <c r="A674" t="s">
        <v>1218</v>
      </c>
      <c r="B674" t="s">
        <v>1218</v>
      </c>
      <c r="C674" t="s">
        <v>1219</v>
      </c>
      <c r="D674" s="1">
        <v>3759514490.0000005</v>
      </c>
      <c r="E674" s="1" t="s">
        <v>2358</v>
      </c>
      <c r="F674" s="1" t="s">
        <v>2357</v>
      </c>
      <c r="G674" s="1">
        <f>IFERROR(VLOOKUP(A674,'Phụ kiện PPR'!$A$6:$H$533,7,0),0)</f>
        <v>0</v>
      </c>
      <c r="H674" s="1">
        <f>IFERROR(VLOOKUP(A674,'Ống PPR'!$A$6:$I$90,8,0),0)</f>
        <v>0</v>
      </c>
      <c r="I674">
        <f>IFERROR(VLOOKUP(A674,'Ống HDPE'!$A$7:$I$7905,8,0),0)</f>
        <v>0</v>
      </c>
      <c r="J674">
        <f>IFERROR(VLOOKUP(A674,'Ống Dismy'!$A$6:$M$1900,14,0),0)</f>
        <v>0</v>
      </c>
      <c r="K674">
        <f>IFERROR(VLOOKUP(A674,CP!$A$7:$J$16000,12,0),0)</f>
        <v>0</v>
      </c>
      <c r="L674">
        <f>IFERROR(VLOOKUP(A674,'Phụ kiện PVC'!$A$5:$I$465,10,0),0)</f>
        <v>0</v>
      </c>
      <c r="M674">
        <f>IFERROR(VLOOKUP(A674,'Ống miền Nam'!$A$7:$I$120,8,0),0)</f>
        <v>0</v>
      </c>
      <c r="N674">
        <f>IFERROR(VLOOKUP(A674,'Van vòi'!$A$6:$G$97,7,0),0)</f>
        <v>0</v>
      </c>
      <c r="O674">
        <f>IFERROR(VLOOKUP(A674,'Ống luồn dây điện'!$A$7:$I$26,8,0),0)</f>
        <v>0</v>
      </c>
      <c r="P674">
        <f>IFERROR(VLOOKUP(B674,'PK HDPE'!$A$6:$H$13,7,0),0)</f>
        <v>0</v>
      </c>
      <c r="R674" s="4">
        <f t="shared" si="32"/>
        <v>0</v>
      </c>
      <c r="S674" s="252">
        <v>0.1</v>
      </c>
      <c r="T674">
        <f t="shared" si="33"/>
        <v>0</v>
      </c>
      <c r="U674" s="4">
        <f t="shared" si="34"/>
        <v>0</v>
      </c>
      <c r="V674" s="4">
        <f>VLOOKUP(B674,[2]DG!$C$2:$E$6048,3,0)-R674</f>
        <v>22900</v>
      </c>
      <c r="W674" t="str">
        <f>VLOOKUP(A674,'[3]Danh mục full'!$A$4:$A$1739,1,0)</f>
        <v>22CH90</v>
      </c>
    </row>
    <row r="675" spans="1:23" hidden="1" x14ac:dyDescent="0.25">
      <c r="A675" t="s">
        <v>1220</v>
      </c>
      <c r="B675" t="s">
        <v>1220</v>
      </c>
      <c r="C675" t="s">
        <v>1221</v>
      </c>
      <c r="D675" s="1">
        <v>365856</v>
      </c>
      <c r="E675" s="1" t="s">
        <v>2358</v>
      </c>
      <c r="F675" s="1" t="s">
        <v>2357</v>
      </c>
      <c r="G675" s="1">
        <f>IFERROR(VLOOKUP(A675,'Phụ kiện PPR'!$A$6:$H$533,7,0),0)</f>
        <v>0</v>
      </c>
      <c r="H675" s="1">
        <f>IFERROR(VLOOKUP(A675,'Ống PPR'!$A$6:$I$90,8,0),0)</f>
        <v>0</v>
      </c>
      <c r="I675">
        <f>IFERROR(VLOOKUP(A675,'Ống HDPE'!$A$7:$I$7905,8,0),0)</f>
        <v>0</v>
      </c>
      <c r="J675">
        <f>IFERROR(VLOOKUP(A675,'Ống Dismy'!$A$6:$M$1900,14,0),0)</f>
        <v>0</v>
      </c>
      <c r="K675">
        <f>IFERROR(VLOOKUP(A675,CP!$A$7:$J$16000,12,0),0)</f>
        <v>0</v>
      </c>
      <c r="L675">
        <f>IFERROR(VLOOKUP(A675,'Phụ kiện PVC'!$A$5:$I$465,10,0),0)</f>
        <v>0</v>
      </c>
      <c r="M675">
        <f>IFERROR(VLOOKUP(A675,'Ống miền Nam'!$A$7:$I$120,8,0),0)</f>
        <v>0</v>
      </c>
      <c r="N675">
        <f>IFERROR(VLOOKUP(A675,'Van vòi'!$A$6:$G$97,7,0),0)</f>
        <v>0</v>
      </c>
      <c r="O675">
        <f>IFERROR(VLOOKUP(A675,'Ống luồn dây điện'!$A$7:$I$26,8,0),0)</f>
        <v>0</v>
      </c>
      <c r="P675">
        <f>IFERROR(VLOOKUP(B675,'PK HDPE'!$A$6:$H$13,7,0),0)</f>
        <v>0</v>
      </c>
      <c r="R675" s="4">
        <f t="shared" si="32"/>
        <v>0</v>
      </c>
      <c r="S675" s="252">
        <v>0.1</v>
      </c>
      <c r="T675">
        <f t="shared" si="33"/>
        <v>0</v>
      </c>
      <c r="U675" s="4">
        <f t="shared" si="34"/>
        <v>0</v>
      </c>
      <c r="V675" s="4">
        <f>VLOOKUP(B675,[2]DG!$C$2:$E$6048,3,0)-R675</f>
        <v>30900</v>
      </c>
      <c r="W675" t="str">
        <f>VLOOKUP(A675,'[3]Danh mục full'!$A$4:$A$1739,1,0)</f>
        <v>22CN.1106010</v>
      </c>
    </row>
    <row r="676" spans="1:23" hidden="1" x14ac:dyDescent="0.25">
      <c r="A676" t="s">
        <v>2510</v>
      </c>
      <c r="B676" t="s">
        <v>2510</v>
      </c>
      <c r="C676" t="s">
        <v>2511</v>
      </c>
      <c r="D676" s="1">
        <f>VLOOKUP(A676,[4]Sheet1!$B$5:$J$2530,9,0)</f>
        <v>849</v>
      </c>
      <c r="E676" s="1" t="s">
        <v>2358</v>
      </c>
      <c r="F676" s="1" t="s">
        <v>2357</v>
      </c>
      <c r="G676" s="1">
        <f>IFERROR(VLOOKUP(A676,'Phụ kiện PPR'!$A$6:$H$533,7,0),0)</f>
        <v>0</v>
      </c>
      <c r="H676" s="1">
        <f>IFERROR(VLOOKUP(A676,'Ống PPR'!$A$6:$I$90,8,0),0)</f>
        <v>0</v>
      </c>
      <c r="I676">
        <f>IFERROR(VLOOKUP(A676,'Ống HDPE'!$A$7:$I$7905,8,0),0)</f>
        <v>0</v>
      </c>
      <c r="J676">
        <f>IFERROR(VLOOKUP(A676,'Ống Dismy'!$A$6:$M$1900,14,0),0)</f>
        <v>0</v>
      </c>
      <c r="K676">
        <f>IFERROR(VLOOKUP(A676,CP!$A$7:$J$16000,12,0),0)</f>
        <v>0</v>
      </c>
      <c r="L676">
        <f>IFERROR(VLOOKUP(A676,'Phụ kiện PVC'!$A$5:$I$465,10,0),0)</f>
        <v>0</v>
      </c>
      <c r="M676">
        <f>IFERROR(VLOOKUP(A676,'Ống miền Nam'!$A$7:$I$120,8,0),0)</f>
        <v>0</v>
      </c>
      <c r="N676">
        <f>IFERROR(VLOOKUP(A676,'Van vòi'!$A$6:$G$97,7,0),0)</f>
        <v>0</v>
      </c>
      <c r="O676">
        <f>IFERROR(VLOOKUP(A676,'Ống luồn dây điện'!$A$7:$I$26,8,0),0)</f>
        <v>0</v>
      </c>
      <c r="P676">
        <f>IFERROR(VLOOKUP(B676,'PK HDPE'!$A$6:$H$13,7,0),0)</f>
        <v>0</v>
      </c>
      <c r="R676" s="4">
        <f t="shared" si="32"/>
        <v>0</v>
      </c>
      <c r="S676" s="252">
        <v>0.1</v>
      </c>
      <c r="T676">
        <f t="shared" si="33"/>
        <v>0</v>
      </c>
      <c r="U676" s="4">
        <f t="shared" si="34"/>
        <v>0</v>
      </c>
      <c r="V676" s="4">
        <f>VLOOKUP(B676,[2]DG!$C$2:$E$6048,3,0)-R676</f>
        <v>32000</v>
      </c>
      <c r="W676" t="str">
        <f>VLOOKUP(A676,'[3]Danh mục full'!$A$4:$A$1739,1,0)</f>
        <v>22CN.1107510</v>
      </c>
    </row>
    <row r="677" spans="1:23" hidden="1" x14ac:dyDescent="0.25">
      <c r="A677" t="s">
        <v>1222</v>
      </c>
      <c r="B677" t="s">
        <v>1222</v>
      </c>
      <c r="C677" t="s">
        <v>1223</v>
      </c>
      <c r="D677" s="1">
        <v>1204100</v>
      </c>
      <c r="E677" s="1" t="s">
        <v>2358</v>
      </c>
      <c r="F677" s="1" t="s">
        <v>2357</v>
      </c>
      <c r="G677" s="1">
        <f>IFERROR(VLOOKUP(A677,'Phụ kiện PPR'!$A$6:$H$533,7,0),0)</f>
        <v>0</v>
      </c>
      <c r="H677" s="1">
        <f>IFERROR(VLOOKUP(A677,'Ống PPR'!$A$6:$I$90,8,0),0)</f>
        <v>0</v>
      </c>
      <c r="I677">
        <f>IFERROR(VLOOKUP(A677,'Ống HDPE'!$A$7:$I$7905,8,0),0)</f>
        <v>0</v>
      </c>
      <c r="J677">
        <f>IFERROR(VLOOKUP(A677,'Ống Dismy'!$A$6:$M$1900,14,0),0)</f>
        <v>0</v>
      </c>
      <c r="K677">
        <f>IFERROR(VLOOKUP(A677,CP!$A$7:$J$16000,12,0),0)</f>
        <v>0</v>
      </c>
      <c r="L677">
        <f>IFERROR(VLOOKUP(A677,'Phụ kiện PVC'!$A$5:$I$465,10,0),0)</f>
        <v>0</v>
      </c>
      <c r="M677">
        <f>IFERROR(VLOOKUP(A677,'Ống miền Nam'!$A$7:$I$120,8,0),0)</f>
        <v>0</v>
      </c>
      <c r="N677">
        <f>IFERROR(VLOOKUP(A677,'Van vòi'!$A$6:$G$97,7,0),0)</f>
        <v>0</v>
      </c>
      <c r="O677">
        <f>IFERROR(VLOOKUP(A677,'Ống luồn dây điện'!$A$7:$I$26,8,0),0)</f>
        <v>0</v>
      </c>
      <c r="P677">
        <f>IFERROR(VLOOKUP(B677,'PK HDPE'!$A$6:$H$13,7,0),0)</f>
        <v>0</v>
      </c>
      <c r="R677" s="4">
        <f t="shared" si="32"/>
        <v>0</v>
      </c>
      <c r="S677" s="252">
        <v>0.1</v>
      </c>
      <c r="T677">
        <f t="shared" si="33"/>
        <v>0</v>
      </c>
      <c r="U677" s="4">
        <f t="shared" si="34"/>
        <v>0</v>
      </c>
      <c r="V677" s="4">
        <f>VLOOKUP(B677,[2]DG!$C$2:$E$6048,3,0)-R677</f>
        <v>34600</v>
      </c>
      <c r="W677" t="str">
        <f>VLOOKUP(A677,'[3]Danh mục full'!$A$4:$A$1739,1,0)</f>
        <v>22CN.1109010</v>
      </c>
    </row>
    <row r="678" spans="1:23" hidden="1" x14ac:dyDescent="0.25">
      <c r="A678" t="s">
        <v>1224</v>
      </c>
      <c r="B678" t="s">
        <v>1224</v>
      </c>
      <c r="C678" t="s">
        <v>1225</v>
      </c>
      <c r="D678" s="1">
        <v>1732418</v>
      </c>
      <c r="E678" s="1" t="s">
        <v>2358</v>
      </c>
      <c r="F678" s="1" t="s">
        <v>2357</v>
      </c>
      <c r="G678" s="1">
        <f>IFERROR(VLOOKUP(A678,'Phụ kiện PPR'!$A$6:$H$533,7,0),0)</f>
        <v>0</v>
      </c>
      <c r="H678" s="1">
        <f>IFERROR(VLOOKUP(A678,'Ống PPR'!$A$6:$I$90,8,0),0)</f>
        <v>0</v>
      </c>
      <c r="I678">
        <f>IFERROR(VLOOKUP(A678,'Ống HDPE'!$A$7:$I$7905,8,0),0)</f>
        <v>0</v>
      </c>
      <c r="J678">
        <f>IFERROR(VLOOKUP(A678,'Ống Dismy'!$A$6:$M$1900,14,0),0)</f>
        <v>0</v>
      </c>
      <c r="K678">
        <f>IFERROR(VLOOKUP(A678,CP!$A$7:$J$16000,12,0),0)</f>
        <v>0</v>
      </c>
      <c r="L678">
        <f>IFERROR(VLOOKUP(A678,'Phụ kiện PVC'!$A$5:$I$465,10,0),0)</f>
        <v>0</v>
      </c>
      <c r="M678">
        <f>IFERROR(VLOOKUP(A678,'Ống miền Nam'!$A$7:$I$120,8,0),0)</f>
        <v>0</v>
      </c>
      <c r="N678">
        <f>IFERROR(VLOOKUP(A678,'Van vòi'!$A$6:$G$97,7,0),0)</f>
        <v>0</v>
      </c>
      <c r="O678">
        <f>IFERROR(VLOOKUP(A678,'Ống luồn dây điện'!$A$7:$I$26,8,0),0)</f>
        <v>0</v>
      </c>
      <c r="P678">
        <f>IFERROR(VLOOKUP(B678,'PK HDPE'!$A$6:$H$13,7,0),0)</f>
        <v>0</v>
      </c>
      <c r="R678" s="4">
        <f t="shared" si="32"/>
        <v>0</v>
      </c>
      <c r="S678" s="252">
        <v>0.1</v>
      </c>
      <c r="T678">
        <f t="shared" si="33"/>
        <v>0</v>
      </c>
      <c r="U678" s="4">
        <f t="shared" si="34"/>
        <v>0</v>
      </c>
      <c r="V678" s="4">
        <f>VLOOKUP(B678,[2]DG!$C$2:$E$6048,3,0)-R678</f>
        <v>19800</v>
      </c>
      <c r="W678" t="str">
        <f>VLOOKUP(A678,'[3]Danh mục full'!$A$4:$A$1739,1,0)</f>
        <v>22CN.906010</v>
      </c>
    </row>
    <row r="679" spans="1:23" hidden="1" x14ac:dyDescent="0.25">
      <c r="A679" t="s">
        <v>1226</v>
      </c>
      <c r="B679" t="s">
        <v>1226</v>
      </c>
      <c r="C679" t="s">
        <v>1227</v>
      </c>
      <c r="D679" s="1">
        <v>56751645</v>
      </c>
      <c r="E679" s="1" t="s">
        <v>2358</v>
      </c>
      <c r="F679" s="1" t="s">
        <v>2357</v>
      </c>
      <c r="G679" s="1">
        <f>IFERROR(VLOOKUP(A679,'Phụ kiện PPR'!$A$6:$H$533,7,0),0)</f>
        <v>0</v>
      </c>
      <c r="H679" s="1">
        <f>IFERROR(VLOOKUP(A679,'Ống PPR'!$A$6:$I$90,8,0),0)</f>
        <v>0</v>
      </c>
      <c r="I679">
        <f>IFERROR(VLOOKUP(A679,'Ống HDPE'!$A$7:$I$7905,8,0),0)</f>
        <v>0</v>
      </c>
      <c r="J679">
        <f>IFERROR(VLOOKUP(A679,'Ống Dismy'!$A$6:$M$1900,14,0),0)</f>
        <v>0</v>
      </c>
      <c r="K679">
        <f>IFERROR(VLOOKUP(A679,CP!$A$7:$J$16000,12,0),0)</f>
        <v>0</v>
      </c>
      <c r="L679">
        <f>IFERROR(VLOOKUP(A679,'Phụ kiện PVC'!$A$5:$I$465,10,0),0)</f>
        <v>0</v>
      </c>
      <c r="M679">
        <f>IFERROR(VLOOKUP(A679,'Ống miền Nam'!$A$7:$I$120,8,0),0)</f>
        <v>0</v>
      </c>
      <c r="N679">
        <f>IFERROR(VLOOKUP(A679,'Van vòi'!$A$6:$G$97,7,0),0)</f>
        <v>0</v>
      </c>
      <c r="O679">
        <f>IFERROR(VLOOKUP(A679,'Ống luồn dây điện'!$A$7:$I$26,8,0),0)</f>
        <v>0</v>
      </c>
      <c r="P679">
        <f>IFERROR(VLOOKUP(B679,'PK HDPE'!$A$6:$H$13,7,0),0)</f>
        <v>0</v>
      </c>
      <c r="R679" s="4">
        <f t="shared" si="32"/>
        <v>0</v>
      </c>
      <c r="S679" s="252">
        <v>0.1</v>
      </c>
      <c r="T679">
        <f t="shared" si="33"/>
        <v>0</v>
      </c>
      <c r="U679" s="4">
        <f t="shared" si="34"/>
        <v>0</v>
      </c>
      <c r="V679" s="4">
        <f>VLOOKUP(B679,[2]DG!$C$2:$E$6048,3,0)-R679</f>
        <v>20100</v>
      </c>
      <c r="W679" t="str">
        <f>VLOOKUP(A679,'[3]Danh mục full'!$A$4:$A$1739,1,0)</f>
        <v>22CN11034</v>
      </c>
    </row>
    <row r="680" spans="1:23" hidden="1" x14ac:dyDescent="0.25">
      <c r="A680" t="s">
        <v>1228</v>
      </c>
      <c r="B680" t="s">
        <v>1228</v>
      </c>
      <c r="C680" t="s">
        <v>1229</v>
      </c>
      <c r="D680" s="1">
        <v>71135886.400000006</v>
      </c>
      <c r="E680" s="1" t="s">
        <v>2358</v>
      </c>
      <c r="F680" s="1" t="s">
        <v>2357</v>
      </c>
      <c r="G680" s="1">
        <f>IFERROR(VLOOKUP(A680,'Phụ kiện PPR'!$A$6:$H$533,7,0),0)</f>
        <v>0</v>
      </c>
      <c r="H680" s="1">
        <f>IFERROR(VLOOKUP(A680,'Ống PPR'!$A$6:$I$90,8,0),0)</f>
        <v>0</v>
      </c>
      <c r="I680">
        <f>IFERROR(VLOOKUP(A680,'Ống HDPE'!$A$7:$I$7905,8,0),0)</f>
        <v>0</v>
      </c>
      <c r="J680">
        <f>IFERROR(VLOOKUP(A680,'Ống Dismy'!$A$6:$M$1900,14,0),0)</f>
        <v>0</v>
      </c>
      <c r="K680">
        <f>IFERROR(VLOOKUP(A680,CP!$A$7:$J$16000,12,0),0)</f>
        <v>0</v>
      </c>
      <c r="L680">
        <f>IFERROR(VLOOKUP(A680,'Phụ kiện PVC'!$A$5:$I$465,10,0),0)</f>
        <v>0</v>
      </c>
      <c r="M680">
        <f>IFERROR(VLOOKUP(A680,'Ống miền Nam'!$A$7:$I$120,8,0),0)</f>
        <v>0</v>
      </c>
      <c r="N680">
        <f>IFERROR(VLOOKUP(A680,'Van vòi'!$A$6:$G$97,7,0),0)</f>
        <v>0</v>
      </c>
      <c r="O680">
        <f>IFERROR(VLOOKUP(A680,'Ống luồn dây điện'!$A$7:$I$26,8,0),0)</f>
        <v>0</v>
      </c>
      <c r="P680">
        <f>IFERROR(VLOOKUP(B680,'PK HDPE'!$A$6:$H$13,7,0),0)</f>
        <v>0</v>
      </c>
      <c r="R680" s="4">
        <f t="shared" si="32"/>
        <v>0</v>
      </c>
      <c r="S680" s="252">
        <v>0.1</v>
      </c>
      <c r="T680">
        <f t="shared" si="33"/>
        <v>0</v>
      </c>
      <c r="U680" s="4">
        <f t="shared" si="34"/>
        <v>0</v>
      </c>
      <c r="V680" s="4">
        <f>VLOOKUP(B680,[2]DG!$C$2:$E$6048,3,0)-R680</f>
        <v>19300</v>
      </c>
      <c r="W680" t="str">
        <f>VLOOKUP(A680,'[3]Danh mục full'!$A$4:$A$1739,1,0)</f>
        <v>22CN11042</v>
      </c>
    </row>
    <row r="681" spans="1:23" hidden="1" x14ac:dyDescent="0.25">
      <c r="A681" t="s">
        <v>1230</v>
      </c>
      <c r="B681" t="s">
        <v>1230</v>
      </c>
      <c r="C681" t="s">
        <v>1231</v>
      </c>
      <c r="D681" s="1">
        <v>30816734</v>
      </c>
      <c r="E681" s="1" t="s">
        <v>2358</v>
      </c>
      <c r="F681" s="1" t="s">
        <v>2357</v>
      </c>
      <c r="G681" s="1">
        <f>IFERROR(VLOOKUP(A681,'Phụ kiện PPR'!$A$6:$H$533,7,0),0)</f>
        <v>0</v>
      </c>
      <c r="H681" s="1">
        <f>IFERROR(VLOOKUP(A681,'Ống PPR'!$A$6:$I$90,8,0),0)</f>
        <v>0</v>
      </c>
      <c r="I681">
        <f>IFERROR(VLOOKUP(A681,'Ống HDPE'!$A$7:$I$7905,8,0),0)</f>
        <v>0</v>
      </c>
      <c r="J681">
        <f>IFERROR(VLOOKUP(A681,'Ống Dismy'!$A$6:$M$1900,14,0),0)</f>
        <v>0</v>
      </c>
      <c r="K681">
        <f>IFERROR(VLOOKUP(A681,CP!$A$7:$J$16000,12,0),0)</f>
        <v>0</v>
      </c>
      <c r="L681">
        <f>IFERROR(VLOOKUP(A681,'Phụ kiện PVC'!$A$5:$I$465,10,0),0)</f>
        <v>0</v>
      </c>
      <c r="M681">
        <f>IFERROR(VLOOKUP(A681,'Ống miền Nam'!$A$7:$I$120,8,0),0)</f>
        <v>0</v>
      </c>
      <c r="N681">
        <f>IFERROR(VLOOKUP(A681,'Van vòi'!$A$6:$G$97,7,0),0)</f>
        <v>0</v>
      </c>
      <c r="O681">
        <f>IFERROR(VLOOKUP(A681,'Ống luồn dây điện'!$A$7:$I$26,8,0),0)</f>
        <v>0</v>
      </c>
      <c r="P681">
        <f>IFERROR(VLOOKUP(B681,'PK HDPE'!$A$6:$H$13,7,0),0)</f>
        <v>0</v>
      </c>
      <c r="R681" s="4">
        <f t="shared" si="32"/>
        <v>0</v>
      </c>
      <c r="S681" s="252">
        <v>0.1</v>
      </c>
      <c r="T681">
        <f t="shared" si="33"/>
        <v>0</v>
      </c>
      <c r="U681" s="4">
        <f t="shared" si="34"/>
        <v>0</v>
      </c>
      <c r="V681" s="4">
        <f>VLOOKUP(B681,[2]DG!$C$2:$E$6048,3,0)-R681</f>
        <v>19300</v>
      </c>
      <c r="W681" t="str">
        <f>VLOOKUP(A681,'[3]Danh mục full'!$A$4:$A$1739,1,0)</f>
        <v>22CN11048</v>
      </c>
    </row>
    <row r="682" spans="1:23" hidden="1" x14ac:dyDescent="0.25">
      <c r="A682" t="s">
        <v>1232</v>
      </c>
      <c r="B682" t="s">
        <v>1232</v>
      </c>
      <c r="C682" t="s">
        <v>1233</v>
      </c>
      <c r="D682" s="1">
        <v>96397739</v>
      </c>
      <c r="E682" s="1" t="s">
        <v>2358</v>
      </c>
      <c r="F682" s="1" t="s">
        <v>2357</v>
      </c>
      <c r="G682" s="1">
        <f>IFERROR(VLOOKUP(A682,'Phụ kiện PPR'!$A$6:$H$533,7,0),0)</f>
        <v>0</v>
      </c>
      <c r="H682" s="1">
        <f>IFERROR(VLOOKUP(A682,'Ống PPR'!$A$6:$I$90,8,0),0)</f>
        <v>0</v>
      </c>
      <c r="I682">
        <f>IFERROR(VLOOKUP(A682,'Ống HDPE'!$A$7:$I$7905,8,0),0)</f>
        <v>0</v>
      </c>
      <c r="J682">
        <f>IFERROR(VLOOKUP(A682,'Ống Dismy'!$A$6:$M$1900,14,0),0)</f>
        <v>0</v>
      </c>
      <c r="K682">
        <f>IFERROR(VLOOKUP(A682,CP!$A$7:$J$16000,12,0),0)</f>
        <v>0</v>
      </c>
      <c r="L682">
        <f>IFERROR(VLOOKUP(A682,'Phụ kiện PVC'!$A$5:$I$465,10,0),0)</f>
        <v>0</v>
      </c>
      <c r="M682">
        <f>IFERROR(VLOOKUP(A682,'Ống miền Nam'!$A$7:$I$120,8,0),0)</f>
        <v>0</v>
      </c>
      <c r="N682">
        <f>IFERROR(VLOOKUP(A682,'Van vòi'!$A$6:$G$97,7,0),0)</f>
        <v>0</v>
      </c>
      <c r="O682">
        <f>IFERROR(VLOOKUP(A682,'Ống luồn dây điện'!$A$7:$I$26,8,0),0)</f>
        <v>0</v>
      </c>
      <c r="P682">
        <f>IFERROR(VLOOKUP(B682,'PK HDPE'!$A$6:$H$13,7,0),0)</f>
        <v>0</v>
      </c>
      <c r="R682" s="4">
        <f t="shared" si="32"/>
        <v>0</v>
      </c>
      <c r="S682" s="252">
        <v>0.1</v>
      </c>
      <c r="T682">
        <f t="shared" si="33"/>
        <v>0</v>
      </c>
      <c r="U682" s="4">
        <f t="shared" si="34"/>
        <v>0</v>
      </c>
      <c r="V682" s="4">
        <f>VLOOKUP(B682,[2]DG!$C$2:$E$6048,3,0)-R682</f>
        <v>20100</v>
      </c>
      <c r="W682" t="str">
        <f>VLOOKUP(A682,'[3]Danh mục full'!$A$4:$A$1739,1,0)</f>
        <v>22CN11060</v>
      </c>
    </row>
    <row r="683" spans="1:23" hidden="1" x14ac:dyDescent="0.25">
      <c r="A683" t="s">
        <v>1234</v>
      </c>
      <c r="B683" t="s">
        <v>1234</v>
      </c>
      <c r="C683" t="s">
        <v>1235</v>
      </c>
      <c r="D683" s="1">
        <v>80011977</v>
      </c>
      <c r="E683" s="1" t="s">
        <v>2358</v>
      </c>
      <c r="F683" s="1" t="s">
        <v>2357</v>
      </c>
      <c r="G683" s="1">
        <f>IFERROR(VLOOKUP(A683,'Phụ kiện PPR'!$A$6:$H$533,7,0),0)</f>
        <v>0</v>
      </c>
      <c r="H683" s="1">
        <f>IFERROR(VLOOKUP(A683,'Ống PPR'!$A$6:$I$90,8,0),0)</f>
        <v>0</v>
      </c>
      <c r="I683">
        <f>IFERROR(VLOOKUP(A683,'Ống HDPE'!$A$7:$I$7905,8,0),0)</f>
        <v>0</v>
      </c>
      <c r="J683">
        <f>IFERROR(VLOOKUP(A683,'Ống Dismy'!$A$6:$M$1900,14,0),0)</f>
        <v>0</v>
      </c>
      <c r="K683">
        <f>IFERROR(VLOOKUP(A683,CP!$A$7:$J$16000,12,0),0)</f>
        <v>0</v>
      </c>
      <c r="L683">
        <f>IFERROR(VLOOKUP(A683,'Phụ kiện PVC'!$A$5:$I$465,10,0),0)</f>
        <v>0</v>
      </c>
      <c r="M683">
        <f>IFERROR(VLOOKUP(A683,'Ống miền Nam'!$A$7:$I$120,8,0),0)</f>
        <v>0</v>
      </c>
      <c r="N683">
        <f>IFERROR(VLOOKUP(A683,'Van vòi'!$A$6:$G$97,7,0),0)</f>
        <v>0</v>
      </c>
      <c r="O683">
        <f>IFERROR(VLOOKUP(A683,'Ống luồn dây điện'!$A$7:$I$26,8,0),0)</f>
        <v>0</v>
      </c>
      <c r="P683">
        <f>IFERROR(VLOOKUP(B683,'PK HDPE'!$A$6:$H$13,7,0),0)</f>
        <v>0</v>
      </c>
      <c r="R683" s="4">
        <f t="shared" si="32"/>
        <v>0</v>
      </c>
      <c r="S683" s="252">
        <v>0.1</v>
      </c>
      <c r="T683">
        <f t="shared" si="33"/>
        <v>0</v>
      </c>
      <c r="U683" s="4">
        <f t="shared" si="34"/>
        <v>0</v>
      </c>
      <c r="V683" s="4">
        <f>VLOOKUP(B683,[2]DG!$C$2:$E$6048,3,0)-R683</f>
        <v>20400</v>
      </c>
      <c r="W683" t="str">
        <f>VLOOKUP(A683,'[3]Danh mục full'!$A$4:$A$1739,1,0)</f>
        <v>22CN11075</v>
      </c>
    </row>
    <row r="684" spans="1:23" hidden="1" x14ac:dyDescent="0.25">
      <c r="A684" t="s">
        <v>1236</v>
      </c>
      <c r="B684" t="s">
        <v>1236</v>
      </c>
      <c r="C684" t="s">
        <v>1237</v>
      </c>
      <c r="D684" s="1">
        <v>432074872.19999999</v>
      </c>
      <c r="E684" s="1" t="s">
        <v>2358</v>
      </c>
      <c r="F684" s="1" t="s">
        <v>2357</v>
      </c>
      <c r="G684" s="1">
        <f>IFERROR(VLOOKUP(A684,'Phụ kiện PPR'!$A$6:$H$533,7,0),0)</f>
        <v>0</v>
      </c>
      <c r="H684" s="1">
        <f>IFERROR(VLOOKUP(A684,'Ống PPR'!$A$6:$I$90,8,0),0)</f>
        <v>0</v>
      </c>
      <c r="I684">
        <f>IFERROR(VLOOKUP(A684,'Ống HDPE'!$A$7:$I$7905,8,0),0)</f>
        <v>0</v>
      </c>
      <c r="J684">
        <f>IFERROR(VLOOKUP(A684,'Ống Dismy'!$A$6:$M$1900,14,0),0)</f>
        <v>0</v>
      </c>
      <c r="K684">
        <f>IFERROR(VLOOKUP(A684,CP!$A$7:$J$16000,12,0),0)</f>
        <v>0</v>
      </c>
      <c r="L684">
        <f>IFERROR(VLOOKUP(A684,'Phụ kiện PVC'!$A$5:$I$465,10,0),0)</f>
        <v>0</v>
      </c>
      <c r="M684">
        <f>IFERROR(VLOOKUP(A684,'Ống miền Nam'!$A$7:$I$120,8,0),0)</f>
        <v>0</v>
      </c>
      <c r="N684">
        <f>IFERROR(VLOOKUP(A684,'Van vòi'!$A$6:$G$97,7,0),0)</f>
        <v>0</v>
      </c>
      <c r="O684">
        <f>IFERROR(VLOOKUP(A684,'Ống luồn dây điện'!$A$7:$I$26,8,0),0)</f>
        <v>0</v>
      </c>
      <c r="P684">
        <f>IFERROR(VLOOKUP(B684,'PK HDPE'!$A$6:$H$13,7,0),0)</f>
        <v>0</v>
      </c>
      <c r="R684" s="4">
        <f t="shared" si="32"/>
        <v>0</v>
      </c>
      <c r="S684" s="252">
        <v>0.1</v>
      </c>
      <c r="T684">
        <f t="shared" si="33"/>
        <v>0</v>
      </c>
      <c r="U684" s="4">
        <f t="shared" si="34"/>
        <v>0</v>
      </c>
      <c r="V684" s="4">
        <f>VLOOKUP(B684,[2]DG!$C$2:$E$6048,3,0)-R684</f>
        <v>20900</v>
      </c>
      <c r="W684" t="str">
        <f>VLOOKUP(A684,'[3]Danh mục full'!$A$4:$A$1739,1,0)</f>
        <v>22CN11090</v>
      </c>
    </row>
    <row r="685" spans="1:23" hidden="1" x14ac:dyDescent="0.25">
      <c r="A685" t="s">
        <v>1238</v>
      </c>
      <c r="B685" t="s">
        <v>1238</v>
      </c>
      <c r="C685" t="s">
        <v>1239</v>
      </c>
      <c r="D685" s="1">
        <v>78824986.400000006</v>
      </c>
      <c r="E685" s="1" t="s">
        <v>2358</v>
      </c>
      <c r="F685" s="1" t="s">
        <v>2357</v>
      </c>
      <c r="G685" s="1">
        <f>IFERROR(VLOOKUP(A685,'Phụ kiện PPR'!$A$6:$H$533,7,0),0)</f>
        <v>0</v>
      </c>
      <c r="H685" s="1">
        <f>IFERROR(VLOOKUP(A685,'Ống PPR'!$A$6:$I$90,8,0),0)</f>
        <v>0</v>
      </c>
      <c r="I685">
        <f>IFERROR(VLOOKUP(A685,'Ống HDPE'!$A$7:$I$7905,8,0),0)</f>
        <v>0</v>
      </c>
      <c r="J685">
        <f>IFERROR(VLOOKUP(A685,'Ống Dismy'!$A$6:$M$1900,14,0),0)</f>
        <v>0</v>
      </c>
      <c r="K685">
        <f>IFERROR(VLOOKUP(A685,CP!$A$7:$J$16000,12,0),0)</f>
        <v>0</v>
      </c>
      <c r="L685">
        <f>IFERROR(VLOOKUP(A685,'Phụ kiện PVC'!$A$5:$I$465,10,0),0)</f>
        <v>0</v>
      </c>
      <c r="M685">
        <f>IFERROR(VLOOKUP(A685,'Ống miền Nam'!$A$7:$I$120,8,0),0)</f>
        <v>0</v>
      </c>
      <c r="N685">
        <f>IFERROR(VLOOKUP(A685,'Van vòi'!$A$6:$G$97,7,0),0)</f>
        <v>0</v>
      </c>
      <c r="O685">
        <f>IFERROR(VLOOKUP(A685,'Ống luồn dây điện'!$A$7:$I$26,8,0),0)</f>
        <v>0</v>
      </c>
      <c r="P685">
        <f>IFERROR(VLOOKUP(B685,'PK HDPE'!$A$6:$H$13,7,0),0)</f>
        <v>0</v>
      </c>
      <c r="R685" s="4">
        <f t="shared" si="32"/>
        <v>0</v>
      </c>
      <c r="S685" s="252">
        <v>0.1</v>
      </c>
      <c r="T685">
        <f t="shared" si="33"/>
        <v>0</v>
      </c>
      <c r="U685" s="4">
        <f t="shared" si="34"/>
        <v>0</v>
      </c>
      <c r="V685" s="4">
        <f>VLOOKUP(B685,[2]DG!$C$2:$E$6048,3,0)-R685</f>
        <v>1200</v>
      </c>
      <c r="W685" t="str">
        <f>VLOOKUP(A685,'[3]Danh mục full'!$A$4:$A$1739,1,0)</f>
        <v>22CN2721</v>
      </c>
    </row>
    <row r="686" spans="1:23" hidden="1" x14ac:dyDescent="0.25">
      <c r="A686" t="s">
        <v>1240</v>
      </c>
      <c r="B686" t="s">
        <v>1240</v>
      </c>
      <c r="C686" t="s">
        <v>1241</v>
      </c>
      <c r="D686" s="1">
        <v>29517609</v>
      </c>
      <c r="E686" s="1" t="s">
        <v>2358</v>
      </c>
      <c r="F686" s="1" t="s">
        <v>2357</v>
      </c>
      <c r="G686" s="1">
        <f>IFERROR(VLOOKUP(A686,'Phụ kiện PPR'!$A$6:$H$533,7,0),0)</f>
        <v>0</v>
      </c>
      <c r="H686" s="1">
        <f>IFERROR(VLOOKUP(A686,'Ống PPR'!$A$6:$I$90,8,0),0)</f>
        <v>0</v>
      </c>
      <c r="I686">
        <f>IFERROR(VLOOKUP(A686,'Ống HDPE'!$A$7:$I$7905,8,0),0)</f>
        <v>0</v>
      </c>
      <c r="J686">
        <f>IFERROR(VLOOKUP(A686,'Ống Dismy'!$A$6:$M$1900,14,0),0)</f>
        <v>0</v>
      </c>
      <c r="K686">
        <f>IFERROR(VLOOKUP(A686,CP!$A$7:$J$16000,12,0),0)</f>
        <v>0</v>
      </c>
      <c r="L686">
        <f>IFERROR(VLOOKUP(A686,'Phụ kiện PVC'!$A$5:$I$465,10,0),0)</f>
        <v>0</v>
      </c>
      <c r="M686">
        <f>IFERROR(VLOOKUP(A686,'Ống miền Nam'!$A$7:$I$120,8,0),0)</f>
        <v>0</v>
      </c>
      <c r="N686">
        <f>IFERROR(VLOOKUP(A686,'Van vòi'!$A$6:$G$97,7,0),0)</f>
        <v>0</v>
      </c>
      <c r="O686">
        <f>IFERROR(VLOOKUP(A686,'Ống luồn dây điện'!$A$7:$I$26,8,0),0)</f>
        <v>0</v>
      </c>
      <c r="P686">
        <f>IFERROR(VLOOKUP(B686,'PK HDPE'!$A$6:$H$13,7,0),0)</f>
        <v>0</v>
      </c>
      <c r="R686" s="4">
        <f t="shared" si="32"/>
        <v>0</v>
      </c>
      <c r="S686" s="252">
        <v>0.1</v>
      </c>
      <c r="T686">
        <f t="shared" si="33"/>
        <v>0</v>
      </c>
      <c r="U686" s="4">
        <f t="shared" si="34"/>
        <v>0</v>
      </c>
      <c r="V686" s="4">
        <f>VLOOKUP(B686,[2]DG!$C$2:$E$6048,3,0)-R686</f>
        <v>1700</v>
      </c>
      <c r="W686" t="str">
        <f>VLOOKUP(A686,'[3]Danh mục full'!$A$4:$A$1739,1,0)</f>
        <v>22CN3421</v>
      </c>
    </row>
    <row r="687" spans="1:23" hidden="1" x14ac:dyDescent="0.25">
      <c r="A687" t="s">
        <v>1242</v>
      </c>
      <c r="B687" t="s">
        <v>1242</v>
      </c>
      <c r="C687" t="s">
        <v>1243</v>
      </c>
      <c r="D687" s="1">
        <v>60677399</v>
      </c>
      <c r="E687" s="1" t="s">
        <v>2358</v>
      </c>
      <c r="F687" s="1" t="s">
        <v>2357</v>
      </c>
      <c r="G687" s="1">
        <f>IFERROR(VLOOKUP(A687,'Phụ kiện PPR'!$A$6:$H$533,7,0),0)</f>
        <v>0</v>
      </c>
      <c r="H687" s="1">
        <f>IFERROR(VLOOKUP(A687,'Ống PPR'!$A$6:$I$90,8,0),0)</f>
        <v>0</v>
      </c>
      <c r="I687">
        <f>IFERROR(VLOOKUP(A687,'Ống HDPE'!$A$7:$I$7905,8,0),0)</f>
        <v>0</v>
      </c>
      <c r="J687">
        <f>IFERROR(VLOOKUP(A687,'Ống Dismy'!$A$6:$M$1900,14,0),0)</f>
        <v>0</v>
      </c>
      <c r="K687">
        <f>IFERROR(VLOOKUP(A687,CP!$A$7:$J$16000,12,0),0)</f>
        <v>0</v>
      </c>
      <c r="L687">
        <f>IFERROR(VLOOKUP(A687,'Phụ kiện PVC'!$A$5:$I$465,10,0),0)</f>
        <v>0</v>
      </c>
      <c r="M687">
        <f>IFERROR(VLOOKUP(A687,'Ống miền Nam'!$A$7:$I$120,8,0),0)</f>
        <v>0</v>
      </c>
      <c r="N687">
        <f>IFERROR(VLOOKUP(A687,'Van vòi'!$A$6:$G$97,7,0),0)</f>
        <v>0</v>
      </c>
      <c r="O687">
        <f>IFERROR(VLOOKUP(A687,'Ống luồn dây điện'!$A$7:$I$26,8,0),0)</f>
        <v>0</v>
      </c>
      <c r="P687">
        <f>IFERROR(VLOOKUP(B687,'PK HDPE'!$A$6:$H$13,7,0),0)</f>
        <v>0</v>
      </c>
      <c r="R687" s="4">
        <f t="shared" si="32"/>
        <v>0</v>
      </c>
      <c r="S687" s="252">
        <v>0.1</v>
      </c>
      <c r="T687">
        <f t="shared" si="33"/>
        <v>0</v>
      </c>
      <c r="U687" s="4">
        <f t="shared" si="34"/>
        <v>0</v>
      </c>
      <c r="V687" s="4">
        <f>VLOOKUP(B687,[2]DG!$C$2:$E$6048,3,0)-R687</f>
        <v>2200</v>
      </c>
      <c r="W687" t="str">
        <f>VLOOKUP(A687,'[3]Danh mục full'!$A$4:$A$1739,1,0)</f>
        <v>22CN3427</v>
      </c>
    </row>
    <row r="688" spans="1:23" hidden="1" x14ac:dyDescent="0.25">
      <c r="A688" t="s">
        <v>1244</v>
      </c>
      <c r="B688" t="s">
        <v>1244</v>
      </c>
      <c r="C688" t="s">
        <v>1245</v>
      </c>
      <c r="D688" s="1">
        <v>33905722</v>
      </c>
      <c r="E688" s="1" t="s">
        <v>2358</v>
      </c>
      <c r="F688" s="1" t="s">
        <v>2357</v>
      </c>
      <c r="G688" s="1">
        <f>IFERROR(VLOOKUP(A688,'Phụ kiện PPR'!$A$6:$H$533,7,0),0)</f>
        <v>0</v>
      </c>
      <c r="H688" s="1">
        <f>IFERROR(VLOOKUP(A688,'Ống PPR'!$A$6:$I$90,8,0),0)</f>
        <v>0</v>
      </c>
      <c r="I688">
        <f>IFERROR(VLOOKUP(A688,'Ống HDPE'!$A$7:$I$7905,8,0),0)</f>
        <v>0</v>
      </c>
      <c r="J688">
        <f>IFERROR(VLOOKUP(A688,'Ống Dismy'!$A$6:$M$1900,14,0),0)</f>
        <v>0</v>
      </c>
      <c r="K688">
        <f>IFERROR(VLOOKUP(A688,CP!$A$7:$J$16000,12,0),0)</f>
        <v>0</v>
      </c>
      <c r="L688">
        <f>IFERROR(VLOOKUP(A688,'Phụ kiện PVC'!$A$5:$I$465,10,0),0)</f>
        <v>0</v>
      </c>
      <c r="M688">
        <f>IFERROR(VLOOKUP(A688,'Ống miền Nam'!$A$7:$I$120,8,0),0)</f>
        <v>0</v>
      </c>
      <c r="N688">
        <f>IFERROR(VLOOKUP(A688,'Van vòi'!$A$6:$G$97,7,0),0)</f>
        <v>0</v>
      </c>
      <c r="O688">
        <f>IFERROR(VLOOKUP(A688,'Ống luồn dây điện'!$A$7:$I$26,8,0),0)</f>
        <v>0</v>
      </c>
      <c r="P688">
        <f>IFERROR(VLOOKUP(B688,'PK HDPE'!$A$6:$H$13,7,0),0)</f>
        <v>0</v>
      </c>
      <c r="R688" s="4">
        <f t="shared" si="32"/>
        <v>0</v>
      </c>
      <c r="S688" s="252">
        <v>0.1</v>
      </c>
      <c r="T688">
        <f t="shared" si="33"/>
        <v>0</v>
      </c>
      <c r="U688" s="4">
        <f t="shared" si="34"/>
        <v>0</v>
      </c>
      <c r="V688" s="4">
        <f>VLOOKUP(B688,[2]DG!$C$2:$E$6048,3,0)-R688</f>
        <v>2600</v>
      </c>
      <c r="W688" t="str">
        <f>VLOOKUP(A688,'[3]Danh mục full'!$A$4:$A$1739,1,0)</f>
        <v>22CN4221</v>
      </c>
    </row>
    <row r="689" spans="1:23" hidden="1" x14ac:dyDescent="0.25">
      <c r="A689" t="s">
        <v>1246</v>
      </c>
      <c r="B689" t="s">
        <v>1246</v>
      </c>
      <c r="C689" t="s">
        <v>1247</v>
      </c>
      <c r="D689" s="1">
        <v>24604135.600000001</v>
      </c>
      <c r="E689" s="1" t="s">
        <v>2358</v>
      </c>
      <c r="F689" s="1" t="s">
        <v>2357</v>
      </c>
      <c r="G689" s="1">
        <f>IFERROR(VLOOKUP(A689,'Phụ kiện PPR'!$A$6:$H$533,7,0),0)</f>
        <v>0</v>
      </c>
      <c r="H689" s="1">
        <f>IFERROR(VLOOKUP(A689,'Ống PPR'!$A$6:$I$90,8,0),0)</f>
        <v>0</v>
      </c>
      <c r="I689">
        <f>IFERROR(VLOOKUP(A689,'Ống HDPE'!$A$7:$I$7905,8,0),0)</f>
        <v>0</v>
      </c>
      <c r="J689">
        <f>IFERROR(VLOOKUP(A689,'Ống Dismy'!$A$6:$M$1900,14,0),0)</f>
        <v>0</v>
      </c>
      <c r="K689">
        <f>IFERROR(VLOOKUP(A689,CP!$A$7:$J$16000,12,0),0)</f>
        <v>0</v>
      </c>
      <c r="L689">
        <f>IFERROR(VLOOKUP(A689,'Phụ kiện PVC'!$A$5:$I$465,10,0),0)</f>
        <v>0</v>
      </c>
      <c r="M689">
        <f>IFERROR(VLOOKUP(A689,'Ống miền Nam'!$A$7:$I$120,8,0),0)</f>
        <v>0</v>
      </c>
      <c r="N689">
        <f>IFERROR(VLOOKUP(A689,'Van vòi'!$A$6:$G$97,7,0),0)</f>
        <v>0</v>
      </c>
      <c r="O689">
        <f>IFERROR(VLOOKUP(A689,'Ống luồn dây điện'!$A$7:$I$26,8,0),0)</f>
        <v>0</v>
      </c>
      <c r="P689">
        <f>IFERROR(VLOOKUP(B689,'PK HDPE'!$A$6:$H$13,7,0),0)</f>
        <v>0</v>
      </c>
      <c r="R689" s="4">
        <f t="shared" si="32"/>
        <v>0</v>
      </c>
      <c r="S689" s="252">
        <v>0.1</v>
      </c>
      <c r="T689">
        <f t="shared" si="33"/>
        <v>0</v>
      </c>
      <c r="U689" s="4">
        <f t="shared" si="34"/>
        <v>0</v>
      </c>
      <c r="V689" s="4">
        <f>VLOOKUP(B689,[2]DG!$C$2:$E$6048,3,0)-R689</f>
        <v>2700</v>
      </c>
      <c r="W689" t="str">
        <f>VLOOKUP(A689,'[3]Danh mục full'!$A$4:$A$1739,1,0)</f>
        <v>22CN4227</v>
      </c>
    </row>
    <row r="690" spans="1:23" hidden="1" x14ac:dyDescent="0.25">
      <c r="A690" t="s">
        <v>1248</v>
      </c>
      <c r="B690" t="s">
        <v>1248</v>
      </c>
      <c r="C690" t="s">
        <v>1249</v>
      </c>
      <c r="D690" s="1">
        <v>36425080.799999997</v>
      </c>
      <c r="E690" s="1" t="s">
        <v>2358</v>
      </c>
      <c r="F690" s="1" t="s">
        <v>2357</v>
      </c>
      <c r="G690" s="1">
        <f>IFERROR(VLOOKUP(A690,'Phụ kiện PPR'!$A$6:$H$533,7,0),0)</f>
        <v>0</v>
      </c>
      <c r="H690" s="1">
        <f>IFERROR(VLOOKUP(A690,'Ống PPR'!$A$6:$I$90,8,0),0)</f>
        <v>0</v>
      </c>
      <c r="I690">
        <f>IFERROR(VLOOKUP(A690,'Ống HDPE'!$A$7:$I$7905,8,0),0)</f>
        <v>0</v>
      </c>
      <c r="J690">
        <f>IFERROR(VLOOKUP(A690,'Ống Dismy'!$A$6:$M$1900,14,0),0)</f>
        <v>0</v>
      </c>
      <c r="K690">
        <f>IFERROR(VLOOKUP(A690,CP!$A$7:$J$16000,12,0),0)</f>
        <v>0</v>
      </c>
      <c r="L690">
        <f>IFERROR(VLOOKUP(A690,'Phụ kiện PVC'!$A$5:$I$465,10,0),0)</f>
        <v>0</v>
      </c>
      <c r="M690">
        <f>IFERROR(VLOOKUP(A690,'Ống miền Nam'!$A$7:$I$120,8,0),0)</f>
        <v>0</v>
      </c>
      <c r="N690">
        <f>IFERROR(VLOOKUP(A690,'Van vòi'!$A$6:$G$97,7,0),0)</f>
        <v>0</v>
      </c>
      <c r="O690">
        <f>IFERROR(VLOOKUP(A690,'Ống luồn dây điện'!$A$7:$I$26,8,0),0)</f>
        <v>0</v>
      </c>
      <c r="P690">
        <f>IFERROR(VLOOKUP(B690,'PK HDPE'!$A$6:$H$13,7,0),0)</f>
        <v>0</v>
      </c>
      <c r="R690" s="4">
        <f t="shared" si="32"/>
        <v>0</v>
      </c>
      <c r="S690" s="252">
        <v>0.1</v>
      </c>
      <c r="T690">
        <f t="shared" si="33"/>
        <v>0</v>
      </c>
      <c r="U690" s="4">
        <f t="shared" si="34"/>
        <v>0</v>
      </c>
      <c r="V690" s="4">
        <f>VLOOKUP(B690,[2]DG!$C$2:$E$6048,3,0)-R690</f>
        <v>2900</v>
      </c>
      <c r="W690" t="str">
        <f>VLOOKUP(A690,'[3]Danh mục full'!$A$4:$A$1739,1,0)</f>
        <v>22CN4234</v>
      </c>
    </row>
    <row r="691" spans="1:23" hidden="1" x14ac:dyDescent="0.25">
      <c r="A691" t="s">
        <v>1250</v>
      </c>
      <c r="B691" t="s">
        <v>1250</v>
      </c>
      <c r="C691" t="s">
        <v>1251</v>
      </c>
      <c r="D691" s="1">
        <v>10910037</v>
      </c>
      <c r="E691" s="1" t="s">
        <v>2358</v>
      </c>
      <c r="F691" s="1" t="s">
        <v>2357</v>
      </c>
      <c r="G691" s="1">
        <f>IFERROR(VLOOKUP(A691,'Phụ kiện PPR'!$A$6:$H$533,7,0),0)</f>
        <v>0</v>
      </c>
      <c r="H691" s="1">
        <f>IFERROR(VLOOKUP(A691,'Ống PPR'!$A$6:$I$90,8,0),0)</f>
        <v>0</v>
      </c>
      <c r="I691">
        <f>IFERROR(VLOOKUP(A691,'Ống HDPE'!$A$7:$I$7905,8,0),0)</f>
        <v>0</v>
      </c>
      <c r="J691">
        <f>IFERROR(VLOOKUP(A691,'Ống Dismy'!$A$6:$M$1900,14,0),0)</f>
        <v>0</v>
      </c>
      <c r="K691">
        <f>IFERROR(VLOOKUP(A691,CP!$A$7:$J$16000,12,0),0)</f>
        <v>0</v>
      </c>
      <c r="L691">
        <f>IFERROR(VLOOKUP(A691,'Phụ kiện PVC'!$A$5:$I$465,10,0),0)</f>
        <v>0</v>
      </c>
      <c r="M691">
        <f>IFERROR(VLOOKUP(A691,'Ống miền Nam'!$A$7:$I$120,8,0),0)</f>
        <v>0</v>
      </c>
      <c r="N691">
        <f>IFERROR(VLOOKUP(A691,'Van vòi'!$A$6:$G$97,7,0),0)</f>
        <v>0</v>
      </c>
      <c r="O691">
        <f>IFERROR(VLOOKUP(A691,'Ống luồn dây điện'!$A$7:$I$26,8,0),0)</f>
        <v>0</v>
      </c>
      <c r="P691">
        <f>IFERROR(VLOOKUP(B691,'PK HDPE'!$A$6:$H$13,7,0),0)</f>
        <v>0</v>
      </c>
      <c r="R691" s="4">
        <f t="shared" si="32"/>
        <v>0</v>
      </c>
      <c r="S691" s="252">
        <v>0.1</v>
      </c>
      <c r="T691">
        <f t="shared" si="33"/>
        <v>0</v>
      </c>
      <c r="U691" s="4">
        <f t="shared" si="34"/>
        <v>0</v>
      </c>
      <c r="V691" s="4">
        <f>VLOOKUP(B691,[2]DG!$C$2:$E$6048,3,0)-R691</f>
        <v>3500</v>
      </c>
      <c r="W691" t="str">
        <f>VLOOKUP(A691,'[3]Danh mục full'!$A$4:$A$1739,1,0)</f>
        <v>22CN4821</v>
      </c>
    </row>
    <row r="692" spans="1:23" hidden="1" x14ac:dyDescent="0.25">
      <c r="A692" t="s">
        <v>1252</v>
      </c>
      <c r="B692" t="s">
        <v>1252</v>
      </c>
      <c r="C692" t="s">
        <v>1253</v>
      </c>
      <c r="D692" s="1">
        <v>70759718.799999997</v>
      </c>
      <c r="E692" s="1" t="s">
        <v>2358</v>
      </c>
      <c r="F692" s="1" t="s">
        <v>2357</v>
      </c>
      <c r="G692" s="1">
        <f>IFERROR(VLOOKUP(A692,'Phụ kiện PPR'!$A$6:$H$533,7,0),0)</f>
        <v>0</v>
      </c>
      <c r="H692" s="1">
        <f>IFERROR(VLOOKUP(A692,'Ống PPR'!$A$6:$I$90,8,0),0)</f>
        <v>0</v>
      </c>
      <c r="I692">
        <f>IFERROR(VLOOKUP(A692,'Ống HDPE'!$A$7:$I$7905,8,0),0)</f>
        <v>0</v>
      </c>
      <c r="J692">
        <f>IFERROR(VLOOKUP(A692,'Ống Dismy'!$A$6:$M$1900,14,0),0)</f>
        <v>0</v>
      </c>
      <c r="K692">
        <f>IFERROR(VLOOKUP(A692,CP!$A$7:$J$16000,12,0),0)</f>
        <v>0</v>
      </c>
      <c r="L692">
        <f>IFERROR(VLOOKUP(A692,'Phụ kiện PVC'!$A$5:$I$465,10,0),0)</f>
        <v>0</v>
      </c>
      <c r="M692">
        <f>IFERROR(VLOOKUP(A692,'Ống miền Nam'!$A$7:$I$120,8,0),0)</f>
        <v>0</v>
      </c>
      <c r="N692">
        <f>IFERROR(VLOOKUP(A692,'Van vòi'!$A$6:$G$97,7,0),0)</f>
        <v>0</v>
      </c>
      <c r="O692">
        <f>IFERROR(VLOOKUP(A692,'Ống luồn dây điện'!$A$7:$I$26,8,0),0)</f>
        <v>0</v>
      </c>
      <c r="P692">
        <f>IFERROR(VLOOKUP(B692,'PK HDPE'!$A$6:$H$13,7,0),0)</f>
        <v>0</v>
      </c>
      <c r="R692" s="4">
        <f t="shared" si="32"/>
        <v>0</v>
      </c>
      <c r="S692" s="252">
        <v>0.1</v>
      </c>
      <c r="T692">
        <f t="shared" si="33"/>
        <v>0</v>
      </c>
      <c r="U692" s="4">
        <f t="shared" si="34"/>
        <v>0</v>
      </c>
      <c r="V692" s="4">
        <f>VLOOKUP(B692,[2]DG!$C$2:$E$6048,3,0)-R692</f>
        <v>3700</v>
      </c>
      <c r="W692" t="str">
        <f>VLOOKUP(A692,'[3]Danh mục full'!$A$4:$A$1739,1,0)</f>
        <v>22CN4827</v>
      </c>
    </row>
    <row r="693" spans="1:23" hidden="1" x14ac:dyDescent="0.25">
      <c r="A693" t="s">
        <v>1254</v>
      </c>
      <c r="B693" t="s">
        <v>1254</v>
      </c>
      <c r="C693" t="s">
        <v>1255</v>
      </c>
      <c r="D693" s="1">
        <v>48390945</v>
      </c>
      <c r="E693" s="1" t="s">
        <v>2358</v>
      </c>
      <c r="F693" s="1" t="s">
        <v>2357</v>
      </c>
      <c r="G693" s="1">
        <f>IFERROR(VLOOKUP(A693,'Phụ kiện PPR'!$A$6:$H$533,7,0),0)</f>
        <v>0</v>
      </c>
      <c r="H693" s="1">
        <f>IFERROR(VLOOKUP(A693,'Ống PPR'!$A$6:$I$90,8,0),0)</f>
        <v>0</v>
      </c>
      <c r="I693">
        <f>IFERROR(VLOOKUP(A693,'Ống HDPE'!$A$7:$I$7905,8,0),0)</f>
        <v>0</v>
      </c>
      <c r="J693">
        <f>IFERROR(VLOOKUP(A693,'Ống Dismy'!$A$6:$M$1900,14,0),0)</f>
        <v>0</v>
      </c>
      <c r="K693">
        <f>IFERROR(VLOOKUP(A693,CP!$A$7:$J$16000,12,0),0)</f>
        <v>0</v>
      </c>
      <c r="L693">
        <f>IFERROR(VLOOKUP(A693,'Phụ kiện PVC'!$A$5:$I$465,10,0),0)</f>
        <v>0</v>
      </c>
      <c r="M693">
        <f>IFERROR(VLOOKUP(A693,'Ống miền Nam'!$A$7:$I$120,8,0),0)</f>
        <v>0</v>
      </c>
      <c r="N693">
        <f>IFERROR(VLOOKUP(A693,'Van vòi'!$A$6:$G$97,7,0),0)</f>
        <v>0</v>
      </c>
      <c r="O693">
        <f>IFERROR(VLOOKUP(A693,'Ống luồn dây điện'!$A$7:$I$26,8,0),0)</f>
        <v>0</v>
      </c>
      <c r="P693">
        <f>IFERROR(VLOOKUP(B693,'PK HDPE'!$A$6:$H$13,7,0),0)</f>
        <v>0</v>
      </c>
      <c r="R693" s="4">
        <f t="shared" si="32"/>
        <v>0</v>
      </c>
      <c r="S693" s="252">
        <v>0.1</v>
      </c>
      <c r="T693">
        <f t="shared" si="33"/>
        <v>0</v>
      </c>
      <c r="U693" s="4">
        <f t="shared" si="34"/>
        <v>0</v>
      </c>
      <c r="V693" s="4">
        <f>VLOOKUP(B693,[2]DG!$C$2:$E$6048,3,0)-R693</f>
        <v>3800</v>
      </c>
      <c r="W693" t="str">
        <f>VLOOKUP(A693,'[3]Danh mục full'!$A$4:$A$1739,1,0)</f>
        <v>22CN4834</v>
      </c>
    </row>
    <row r="694" spans="1:23" hidden="1" x14ac:dyDescent="0.25">
      <c r="A694" t="s">
        <v>1256</v>
      </c>
      <c r="B694" t="s">
        <v>1256</v>
      </c>
      <c r="C694" t="s">
        <v>1257</v>
      </c>
      <c r="D694" s="1">
        <v>34160905</v>
      </c>
      <c r="E694" s="1" t="s">
        <v>2358</v>
      </c>
      <c r="F694" s="1" t="s">
        <v>2357</v>
      </c>
      <c r="G694" s="1">
        <f>IFERROR(VLOOKUP(A694,'Phụ kiện PPR'!$A$6:$H$533,7,0),0)</f>
        <v>0</v>
      </c>
      <c r="H694" s="1">
        <f>IFERROR(VLOOKUP(A694,'Ống PPR'!$A$6:$I$90,8,0),0)</f>
        <v>0</v>
      </c>
      <c r="I694">
        <f>IFERROR(VLOOKUP(A694,'Ống HDPE'!$A$7:$I$7905,8,0),0)</f>
        <v>0</v>
      </c>
      <c r="J694">
        <f>IFERROR(VLOOKUP(A694,'Ống Dismy'!$A$6:$M$1900,14,0),0)</f>
        <v>0</v>
      </c>
      <c r="K694">
        <f>IFERROR(VLOOKUP(A694,CP!$A$7:$J$16000,12,0),0)</f>
        <v>0</v>
      </c>
      <c r="L694">
        <f>IFERROR(VLOOKUP(A694,'Phụ kiện PVC'!$A$5:$I$465,10,0),0)</f>
        <v>0</v>
      </c>
      <c r="M694">
        <f>IFERROR(VLOOKUP(A694,'Ống miền Nam'!$A$7:$I$120,8,0),0)</f>
        <v>0</v>
      </c>
      <c r="N694">
        <f>IFERROR(VLOOKUP(A694,'Van vòi'!$A$6:$G$97,7,0),0)</f>
        <v>0</v>
      </c>
      <c r="O694">
        <f>IFERROR(VLOOKUP(A694,'Ống luồn dây điện'!$A$7:$I$26,8,0),0)</f>
        <v>0</v>
      </c>
      <c r="P694">
        <f>IFERROR(VLOOKUP(B694,'PK HDPE'!$A$6:$H$13,7,0),0)</f>
        <v>0</v>
      </c>
      <c r="R694" s="4">
        <f t="shared" si="32"/>
        <v>0</v>
      </c>
      <c r="S694" s="252">
        <v>0.1</v>
      </c>
      <c r="T694">
        <f t="shared" si="33"/>
        <v>0</v>
      </c>
      <c r="U694" s="4">
        <f t="shared" si="34"/>
        <v>0</v>
      </c>
      <c r="V694" s="4">
        <f>VLOOKUP(B694,[2]DG!$C$2:$E$6048,3,0)-R694</f>
        <v>3900</v>
      </c>
      <c r="W694" t="str">
        <f>VLOOKUP(A694,'[3]Danh mục full'!$A$4:$A$1739,1,0)</f>
        <v>22CN4842</v>
      </c>
    </row>
    <row r="695" spans="1:23" hidden="1" x14ac:dyDescent="0.25">
      <c r="A695" t="s">
        <v>1258</v>
      </c>
      <c r="B695" t="s">
        <v>1258</v>
      </c>
      <c r="C695" t="s">
        <v>1259</v>
      </c>
      <c r="D695" s="1">
        <v>8743300</v>
      </c>
      <c r="E695" s="1" t="s">
        <v>2358</v>
      </c>
      <c r="F695" s="1" t="s">
        <v>2357</v>
      </c>
      <c r="G695" s="1">
        <f>IFERROR(VLOOKUP(A695,'Phụ kiện PPR'!$A$6:$H$533,7,0),0)</f>
        <v>0</v>
      </c>
      <c r="H695" s="1">
        <f>IFERROR(VLOOKUP(A695,'Ống PPR'!$A$6:$I$90,8,0),0)</f>
        <v>0</v>
      </c>
      <c r="I695">
        <f>IFERROR(VLOOKUP(A695,'Ống HDPE'!$A$7:$I$7905,8,0),0)</f>
        <v>0</v>
      </c>
      <c r="J695">
        <f>IFERROR(VLOOKUP(A695,'Ống Dismy'!$A$6:$M$1900,14,0),0)</f>
        <v>0</v>
      </c>
      <c r="K695">
        <f>IFERROR(VLOOKUP(A695,CP!$A$7:$J$16000,12,0),0)</f>
        <v>0</v>
      </c>
      <c r="L695">
        <f>IFERROR(VLOOKUP(A695,'Phụ kiện PVC'!$A$5:$I$465,10,0),0)</f>
        <v>0</v>
      </c>
      <c r="M695">
        <f>IFERROR(VLOOKUP(A695,'Ống miền Nam'!$A$7:$I$120,8,0),0)</f>
        <v>0</v>
      </c>
      <c r="N695">
        <f>IFERROR(VLOOKUP(A695,'Van vòi'!$A$6:$G$97,7,0),0)</f>
        <v>0</v>
      </c>
      <c r="O695">
        <f>IFERROR(VLOOKUP(A695,'Ống luồn dây điện'!$A$7:$I$26,8,0),0)</f>
        <v>0</v>
      </c>
      <c r="P695">
        <f>IFERROR(VLOOKUP(B695,'PK HDPE'!$A$6:$H$13,7,0),0)</f>
        <v>0</v>
      </c>
      <c r="R695" s="4">
        <f t="shared" si="32"/>
        <v>0</v>
      </c>
      <c r="S695" s="252">
        <v>0.1</v>
      </c>
      <c r="T695">
        <f t="shared" si="33"/>
        <v>0</v>
      </c>
      <c r="U695" s="4">
        <f t="shared" si="34"/>
        <v>0</v>
      </c>
      <c r="V695" s="4">
        <f>VLOOKUP(B695,[2]DG!$C$2:$E$6048,3,0)-R695</f>
        <v>4800</v>
      </c>
      <c r="W695" t="str">
        <f>VLOOKUP(A695,'[3]Danh mục full'!$A$4:$A$1739,1,0)</f>
        <v>22CN6021</v>
      </c>
    </row>
    <row r="696" spans="1:23" hidden="1" x14ac:dyDescent="0.25">
      <c r="A696" t="s">
        <v>1260</v>
      </c>
      <c r="B696" t="s">
        <v>1260</v>
      </c>
      <c r="C696" t="s">
        <v>1261</v>
      </c>
      <c r="D696" s="1">
        <v>17263618</v>
      </c>
      <c r="E696" s="1" t="s">
        <v>2358</v>
      </c>
      <c r="F696" s="1" t="s">
        <v>2357</v>
      </c>
      <c r="G696" s="1">
        <f>IFERROR(VLOOKUP(A696,'Phụ kiện PPR'!$A$6:$H$533,7,0),0)</f>
        <v>0</v>
      </c>
      <c r="H696" s="1">
        <f>IFERROR(VLOOKUP(A696,'Ống PPR'!$A$6:$I$90,8,0),0)</f>
        <v>0</v>
      </c>
      <c r="I696">
        <f>IFERROR(VLOOKUP(A696,'Ống HDPE'!$A$7:$I$7905,8,0),0)</f>
        <v>0</v>
      </c>
      <c r="J696">
        <f>IFERROR(VLOOKUP(A696,'Ống Dismy'!$A$6:$M$1900,14,0),0)</f>
        <v>0</v>
      </c>
      <c r="K696">
        <f>IFERROR(VLOOKUP(A696,CP!$A$7:$J$16000,12,0),0)</f>
        <v>0</v>
      </c>
      <c r="L696">
        <f>IFERROR(VLOOKUP(A696,'Phụ kiện PVC'!$A$5:$I$465,10,0),0)</f>
        <v>0</v>
      </c>
      <c r="M696">
        <f>IFERROR(VLOOKUP(A696,'Ống miền Nam'!$A$7:$I$120,8,0),0)</f>
        <v>0</v>
      </c>
      <c r="N696">
        <f>IFERROR(VLOOKUP(A696,'Van vòi'!$A$6:$G$97,7,0),0)</f>
        <v>0</v>
      </c>
      <c r="O696">
        <f>IFERROR(VLOOKUP(A696,'Ống luồn dây điện'!$A$7:$I$26,8,0),0)</f>
        <v>0</v>
      </c>
      <c r="P696">
        <f>IFERROR(VLOOKUP(B696,'PK HDPE'!$A$6:$H$13,7,0),0)</f>
        <v>0</v>
      </c>
      <c r="R696" s="4">
        <f t="shared" si="32"/>
        <v>0</v>
      </c>
      <c r="S696" s="252">
        <v>0.1</v>
      </c>
      <c r="T696">
        <f t="shared" si="33"/>
        <v>0</v>
      </c>
      <c r="U696" s="4">
        <f t="shared" si="34"/>
        <v>0</v>
      </c>
      <c r="V696" s="4">
        <f>VLOOKUP(B696,[2]DG!$C$2:$E$6048,3,0)-R696</f>
        <v>5800</v>
      </c>
      <c r="W696" t="str">
        <f>VLOOKUP(A696,'[3]Danh mục full'!$A$4:$A$1739,1,0)</f>
        <v>22CN6027</v>
      </c>
    </row>
    <row r="697" spans="1:23" hidden="1" x14ac:dyDescent="0.25">
      <c r="A697" t="s">
        <v>1262</v>
      </c>
      <c r="B697" t="s">
        <v>1262</v>
      </c>
      <c r="C697" t="s">
        <v>1263</v>
      </c>
      <c r="D697" s="1">
        <v>39886423.200000003</v>
      </c>
      <c r="E697" s="1" t="s">
        <v>2358</v>
      </c>
      <c r="F697" s="1" t="s">
        <v>2357</v>
      </c>
      <c r="G697" s="1">
        <f>IFERROR(VLOOKUP(A697,'Phụ kiện PPR'!$A$6:$H$533,7,0),0)</f>
        <v>0</v>
      </c>
      <c r="H697" s="1">
        <f>IFERROR(VLOOKUP(A697,'Ống PPR'!$A$6:$I$90,8,0),0)</f>
        <v>0</v>
      </c>
      <c r="I697">
        <f>IFERROR(VLOOKUP(A697,'Ống HDPE'!$A$7:$I$7905,8,0),0)</f>
        <v>0</v>
      </c>
      <c r="J697">
        <f>IFERROR(VLOOKUP(A697,'Ống Dismy'!$A$6:$M$1900,14,0),0)</f>
        <v>0</v>
      </c>
      <c r="K697">
        <f>IFERROR(VLOOKUP(A697,CP!$A$7:$J$16000,12,0),0)</f>
        <v>0</v>
      </c>
      <c r="L697">
        <f>IFERROR(VLOOKUP(A697,'Phụ kiện PVC'!$A$5:$I$465,10,0),0)</f>
        <v>0</v>
      </c>
      <c r="M697">
        <f>IFERROR(VLOOKUP(A697,'Ống miền Nam'!$A$7:$I$120,8,0),0)</f>
        <v>0</v>
      </c>
      <c r="N697">
        <f>IFERROR(VLOOKUP(A697,'Van vòi'!$A$6:$G$97,7,0),0)</f>
        <v>0</v>
      </c>
      <c r="O697">
        <f>IFERROR(VLOOKUP(A697,'Ống luồn dây điện'!$A$7:$I$26,8,0),0)</f>
        <v>0</v>
      </c>
      <c r="P697">
        <f>IFERROR(VLOOKUP(B697,'PK HDPE'!$A$6:$H$13,7,0),0)</f>
        <v>0</v>
      </c>
      <c r="R697" s="4">
        <f t="shared" si="32"/>
        <v>0</v>
      </c>
      <c r="S697" s="252">
        <v>0.1</v>
      </c>
      <c r="T697">
        <f t="shared" si="33"/>
        <v>0</v>
      </c>
      <c r="U697" s="4">
        <f t="shared" si="34"/>
        <v>0</v>
      </c>
      <c r="V697" s="4">
        <f>VLOOKUP(B697,[2]DG!$C$2:$E$6048,3,0)-R697</f>
        <v>5800</v>
      </c>
      <c r="W697" t="str">
        <f>VLOOKUP(A697,'[3]Danh mục full'!$A$4:$A$1739,1,0)</f>
        <v>22CN6034</v>
      </c>
    </row>
    <row r="698" spans="1:23" hidden="1" x14ac:dyDescent="0.25">
      <c r="A698" t="s">
        <v>1264</v>
      </c>
      <c r="B698" t="s">
        <v>1264</v>
      </c>
      <c r="C698" t="s">
        <v>1265</v>
      </c>
      <c r="D698" s="1">
        <v>49556194.000000007</v>
      </c>
      <c r="E698" s="1" t="s">
        <v>2358</v>
      </c>
      <c r="F698" s="1" t="s">
        <v>2357</v>
      </c>
      <c r="G698" s="1">
        <f>IFERROR(VLOOKUP(A698,'Phụ kiện PPR'!$A$6:$H$533,7,0),0)</f>
        <v>0</v>
      </c>
      <c r="H698" s="1">
        <f>IFERROR(VLOOKUP(A698,'Ống PPR'!$A$6:$I$90,8,0),0)</f>
        <v>0</v>
      </c>
      <c r="I698">
        <f>IFERROR(VLOOKUP(A698,'Ống HDPE'!$A$7:$I$7905,8,0),0)</f>
        <v>0</v>
      </c>
      <c r="J698">
        <f>IFERROR(VLOOKUP(A698,'Ống Dismy'!$A$6:$M$1900,14,0),0)</f>
        <v>0</v>
      </c>
      <c r="K698">
        <f>IFERROR(VLOOKUP(A698,CP!$A$7:$J$16000,12,0),0)</f>
        <v>0</v>
      </c>
      <c r="L698">
        <f>IFERROR(VLOOKUP(A698,'Phụ kiện PVC'!$A$5:$I$465,10,0),0)</f>
        <v>0</v>
      </c>
      <c r="M698">
        <f>IFERROR(VLOOKUP(A698,'Ống miền Nam'!$A$7:$I$120,8,0),0)</f>
        <v>0</v>
      </c>
      <c r="N698">
        <f>IFERROR(VLOOKUP(A698,'Van vòi'!$A$6:$G$97,7,0),0)</f>
        <v>0</v>
      </c>
      <c r="O698">
        <f>IFERROR(VLOOKUP(A698,'Ống luồn dây điện'!$A$7:$I$26,8,0),0)</f>
        <v>0</v>
      </c>
      <c r="P698">
        <f>IFERROR(VLOOKUP(B698,'PK HDPE'!$A$6:$H$13,7,0),0)</f>
        <v>0</v>
      </c>
      <c r="R698" s="4">
        <f t="shared" si="32"/>
        <v>0</v>
      </c>
      <c r="S698" s="252">
        <v>0.1</v>
      </c>
      <c r="T698">
        <f t="shared" si="33"/>
        <v>0</v>
      </c>
      <c r="U698" s="4">
        <f t="shared" si="34"/>
        <v>0</v>
      </c>
      <c r="V698" s="4">
        <f>VLOOKUP(B698,[2]DG!$C$2:$E$6048,3,0)-R698</f>
        <v>5800</v>
      </c>
      <c r="W698" t="str">
        <f>VLOOKUP(A698,'[3]Danh mục full'!$A$4:$A$1739,1,0)</f>
        <v>22CN6042</v>
      </c>
    </row>
    <row r="699" spans="1:23" hidden="1" x14ac:dyDescent="0.25">
      <c r="A699" t="s">
        <v>1266</v>
      </c>
      <c r="B699" t="s">
        <v>1266</v>
      </c>
      <c r="C699" t="s">
        <v>1267</v>
      </c>
      <c r="D699" s="1">
        <v>76564993</v>
      </c>
      <c r="E699" s="1" t="s">
        <v>2358</v>
      </c>
      <c r="F699" s="1" t="s">
        <v>2357</v>
      </c>
      <c r="G699" s="1">
        <f>IFERROR(VLOOKUP(A699,'Phụ kiện PPR'!$A$6:$H$533,7,0),0)</f>
        <v>0</v>
      </c>
      <c r="H699" s="1">
        <f>IFERROR(VLOOKUP(A699,'Ống PPR'!$A$6:$I$90,8,0),0)</f>
        <v>0</v>
      </c>
      <c r="I699">
        <f>IFERROR(VLOOKUP(A699,'Ống HDPE'!$A$7:$I$7905,8,0),0)</f>
        <v>0</v>
      </c>
      <c r="J699">
        <f>IFERROR(VLOOKUP(A699,'Ống Dismy'!$A$6:$M$1900,14,0),0)</f>
        <v>0</v>
      </c>
      <c r="K699">
        <f>IFERROR(VLOOKUP(A699,CP!$A$7:$J$16000,12,0),0)</f>
        <v>0</v>
      </c>
      <c r="L699">
        <f>IFERROR(VLOOKUP(A699,'Phụ kiện PVC'!$A$5:$I$465,10,0),0)</f>
        <v>0</v>
      </c>
      <c r="M699">
        <f>IFERROR(VLOOKUP(A699,'Ống miền Nam'!$A$7:$I$120,8,0),0)</f>
        <v>0</v>
      </c>
      <c r="N699">
        <f>IFERROR(VLOOKUP(A699,'Van vòi'!$A$6:$G$97,7,0),0)</f>
        <v>0</v>
      </c>
      <c r="O699">
        <f>IFERROR(VLOOKUP(A699,'Ống luồn dây điện'!$A$7:$I$26,8,0),0)</f>
        <v>0</v>
      </c>
      <c r="P699">
        <f>IFERROR(VLOOKUP(B699,'PK HDPE'!$A$6:$H$13,7,0),0)</f>
        <v>0</v>
      </c>
      <c r="R699" s="4">
        <f t="shared" si="32"/>
        <v>0</v>
      </c>
      <c r="S699" s="252">
        <v>0.1</v>
      </c>
      <c r="T699">
        <f t="shared" si="33"/>
        <v>0</v>
      </c>
      <c r="U699" s="4">
        <f t="shared" si="34"/>
        <v>0</v>
      </c>
      <c r="V699" s="4">
        <f>VLOOKUP(B699,[2]DG!$C$2:$E$6048,3,0)-R699</f>
        <v>6200</v>
      </c>
      <c r="W699" t="str">
        <f>VLOOKUP(A699,'[3]Danh mục full'!$A$4:$A$1739,1,0)</f>
        <v>22CN6048</v>
      </c>
    </row>
    <row r="700" spans="1:23" hidden="1" x14ac:dyDescent="0.25">
      <c r="A700" t="s">
        <v>1268</v>
      </c>
      <c r="B700" t="s">
        <v>1268</v>
      </c>
      <c r="C700" t="s">
        <v>1269</v>
      </c>
      <c r="D700" s="1">
        <v>123134295</v>
      </c>
      <c r="E700" s="1" t="s">
        <v>2358</v>
      </c>
      <c r="F700" s="1" t="s">
        <v>2357</v>
      </c>
      <c r="G700" s="1">
        <f>IFERROR(VLOOKUP(A700,'Phụ kiện PPR'!$A$6:$H$533,7,0),0)</f>
        <v>0</v>
      </c>
      <c r="H700" s="1">
        <f>IFERROR(VLOOKUP(A700,'Ống PPR'!$A$6:$I$90,8,0),0)</f>
        <v>0</v>
      </c>
      <c r="I700">
        <f>IFERROR(VLOOKUP(A700,'Ống HDPE'!$A$7:$I$7905,8,0),0)</f>
        <v>0</v>
      </c>
      <c r="J700">
        <f>IFERROR(VLOOKUP(A700,'Ống Dismy'!$A$6:$M$1900,14,0),0)</f>
        <v>0</v>
      </c>
      <c r="K700">
        <f>IFERROR(VLOOKUP(A700,CP!$A$7:$J$16000,12,0),0)</f>
        <v>0</v>
      </c>
      <c r="L700">
        <f>IFERROR(VLOOKUP(A700,'Phụ kiện PVC'!$A$5:$I$465,10,0),0)</f>
        <v>0</v>
      </c>
      <c r="M700">
        <f>IFERROR(VLOOKUP(A700,'Ống miền Nam'!$A$7:$I$120,8,0),0)</f>
        <v>0</v>
      </c>
      <c r="N700">
        <f>IFERROR(VLOOKUP(A700,'Van vòi'!$A$6:$G$97,7,0),0)</f>
        <v>0</v>
      </c>
      <c r="O700">
        <f>IFERROR(VLOOKUP(A700,'Ống luồn dây điện'!$A$7:$I$26,8,0),0)</f>
        <v>0</v>
      </c>
      <c r="P700">
        <f>IFERROR(VLOOKUP(B700,'PK HDPE'!$A$6:$H$13,7,0),0)</f>
        <v>0</v>
      </c>
      <c r="R700" s="4">
        <f t="shared" si="32"/>
        <v>0</v>
      </c>
      <c r="S700" s="252">
        <v>0.1</v>
      </c>
      <c r="T700">
        <f t="shared" si="33"/>
        <v>0</v>
      </c>
      <c r="U700" s="4">
        <f t="shared" si="34"/>
        <v>0</v>
      </c>
      <c r="V700" s="4">
        <f>VLOOKUP(B700,[2]DG!$C$2:$E$6048,3,0)-R700</f>
        <v>13100</v>
      </c>
      <c r="W700" t="e">
        <f>VLOOKUP(A700,'[3]Danh mục full'!$A$4:$A$1739,1,0)</f>
        <v>#N/A</v>
      </c>
    </row>
    <row r="701" spans="1:23" hidden="1" x14ac:dyDescent="0.25">
      <c r="A701" t="s">
        <v>1270</v>
      </c>
      <c r="B701" t="s">
        <v>1270</v>
      </c>
      <c r="C701" t="s">
        <v>1271</v>
      </c>
      <c r="D701" s="1">
        <v>49045354</v>
      </c>
      <c r="E701" s="1" t="s">
        <v>2358</v>
      </c>
      <c r="F701" s="1" t="s">
        <v>2357</v>
      </c>
      <c r="G701" s="1">
        <f>IFERROR(VLOOKUP(A701,'Phụ kiện PPR'!$A$6:$H$533,7,0),0)</f>
        <v>0</v>
      </c>
      <c r="H701" s="1">
        <f>IFERROR(VLOOKUP(A701,'Ống PPR'!$A$6:$I$90,8,0),0)</f>
        <v>0</v>
      </c>
      <c r="I701">
        <f>IFERROR(VLOOKUP(A701,'Ống HDPE'!$A$7:$I$7905,8,0),0)</f>
        <v>0</v>
      </c>
      <c r="J701">
        <f>IFERROR(VLOOKUP(A701,'Ống Dismy'!$A$6:$M$1900,14,0),0)</f>
        <v>0</v>
      </c>
      <c r="K701">
        <f>IFERROR(VLOOKUP(A701,CP!$A$7:$J$16000,12,0),0)</f>
        <v>0</v>
      </c>
      <c r="L701">
        <f>IFERROR(VLOOKUP(A701,'Phụ kiện PVC'!$A$5:$I$465,10,0),0)</f>
        <v>0</v>
      </c>
      <c r="M701">
        <f>IFERROR(VLOOKUP(A701,'Ống miền Nam'!$A$7:$I$120,8,0),0)</f>
        <v>0</v>
      </c>
      <c r="N701">
        <f>IFERROR(VLOOKUP(A701,'Van vòi'!$A$6:$G$97,7,0),0)</f>
        <v>0</v>
      </c>
      <c r="O701">
        <f>IFERROR(VLOOKUP(A701,'Ống luồn dây điện'!$A$7:$I$26,8,0),0)</f>
        <v>0</v>
      </c>
      <c r="P701">
        <f>IFERROR(VLOOKUP(B701,'PK HDPE'!$A$6:$H$13,7,0),0)</f>
        <v>0</v>
      </c>
      <c r="R701" s="4">
        <f t="shared" si="32"/>
        <v>0</v>
      </c>
      <c r="S701" s="252">
        <v>0.1</v>
      </c>
      <c r="T701">
        <f t="shared" si="33"/>
        <v>0</v>
      </c>
      <c r="U701" s="4">
        <f t="shared" si="34"/>
        <v>0</v>
      </c>
      <c r="V701" s="4">
        <f>VLOOKUP(B701,[2]DG!$C$2:$E$6048,3,0)-R701</f>
        <v>9200</v>
      </c>
      <c r="W701" t="str">
        <f>VLOOKUP(A701,'[3]Danh mục full'!$A$4:$A$1739,1,0)</f>
        <v>22CN7534</v>
      </c>
    </row>
    <row r="702" spans="1:23" hidden="1" x14ac:dyDescent="0.25">
      <c r="A702" t="s">
        <v>1272</v>
      </c>
      <c r="B702" t="s">
        <v>1272</v>
      </c>
      <c r="C702" t="s">
        <v>1273</v>
      </c>
      <c r="D702" s="1">
        <v>64529395.599999994</v>
      </c>
      <c r="E702" s="1" t="s">
        <v>2358</v>
      </c>
      <c r="F702" s="1" t="s">
        <v>2357</v>
      </c>
      <c r="G702" s="1">
        <f>IFERROR(VLOOKUP(A702,'Phụ kiện PPR'!$A$6:$H$533,7,0),0)</f>
        <v>0</v>
      </c>
      <c r="H702" s="1">
        <f>IFERROR(VLOOKUP(A702,'Ống PPR'!$A$6:$I$90,8,0),0)</f>
        <v>0</v>
      </c>
      <c r="I702">
        <f>IFERROR(VLOOKUP(A702,'Ống HDPE'!$A$7:$I$7905,8,0),0)</f>
        <v>0</v>
      </c>
      <c r="J702">
        <f>IFERROR(VLOOKUP(A702,'Ống Dismy'!$A$6:$M$1900,14,0),0)</f>
        <v>0</v>
      </c>
      <c r="K702">
        <f>IFERROR(VLOOKUP(A702,CP!$A$7:$J$16000,12,0),0)</f>
        <v>0</v>
      </c>
      <c r="L702">
        <f>IFERROR(VLOOKUP(A702,'Phụ kiện PVC'!$A$5:$I$465,10,0),0)</f>
        <v>0</v>
      </c>
      <c r="M702">
        <f>IFERROR(VLOOKUP(A702,'Ống miền Nam'!$A$7:$I$120,8,0),0)</f>
        <v>0</v>
      </c>
      <c r="N702">
        <f>IFERROR(VLOOKUP(A702,'Van vòi'!$A$6:$G$97,7,0),0)</f>
        <v>0</v>
      </c>
      <c r="O702">
        <f>IFERROR(VLOOKUP(A702,'Ống luồn dây điện'!$A$7:$I$26,8,0),0)</f>
        <v>0</v>
      </c>
      <c r="P702">
        <f>IFERROR(VLOOKUP(B702,'PK HDPE'!$A$6:$H$13,7,0),0)</f>
        <v>0</v>
      </c>
      <c r="R702" s="4">
        <f t="shared" si="32"/>
        <v>0</v>
      </c>
      <c r="S702" s="252">
        <v>0.1</v>
      </c>
      <c r="T702">
        <f t="shared" si="33"/>
        <v>0</v>
      </c>
      <c r="U702" s="4">
        <f t="shared" si="34"/>
        <v>0</v>
      </c>
      <c r="V702" s="4">
        <f>VLOOKUP(B702,[2]DG!$C$2:$E$6048,3,0)-R702</f>
        <v>9000</v>
      </c>
      <c r="W702" t="str">
        <f>VLOOKUP(A702,'[3]Danh mục full'!$A$4:$A$1739,1,0)</f>
        <v>22CN7542</v>
      </c>
    </row>
    <row r="703" spans="1:23" hidden="1" x14ac:dyDescent="0.25">
      <c r="A703" t="s">
        <v>1274</v>
      </c>
      <c r="B703" t="s">
        <v>1274</v>
      </c>
      <c r="C703" t="s">
        <v>1275</v>
      </c>
      <c r="D703" s="1">
        <v>47737082</v>
      </c>
      <c r="E703" s="1" t="s">
        <v>2358</v>
      </c>
      <c r="F703" s="1" t="s">
        <v>2357</v>
      </c>
      <c r="G703" s="1">
        <f>IFERROR(VLOOKUP(A703,'Phụ kiện PPR'!$A$6:$H$533,7,0),0)</f>
        <v>0</v>
      </c>
      <c r="H703" s="1">
        <f>IFERROR(VLOOKUP(A703,'Ống PPR'!$A$6:$I$90,8,0),0)</f>
        <v>0</v>
      </c>
      <c r="I703">
        <f>IFERROR(VLOOKUP(A703,'Ống HDPE'!$A$7:$I$7905,8,0),0)</f>
        <v>0</v>
      </c>
      <c r="J703">
        <f>IFERROR(VLOOKUP(A703,'Ống Dismy'!$A$6:$M$1900,14,0),0)</f>
        <v>0</v>
      </c>
      <c r="K703">
        <f>IFERROR(VLOOKUP(A703,CP!$A$7:$J$16000,12,0),0)</f>
        <v>0</v>
      </c>
      <c r="L703">
        <f>IFERROR(VLOOKUP(A703,'Phụ kiện PVC'!$A$5:$I$465,10,0),0)</f>
        <v>0</v>
      </c>
      <c r="M703">
        <f>IFERROR(VLOOKUP(A703,'Ống miền Nam'!$A$7:$I$120,8,0),0)</f>
        <v>0</v>
      </c>
      <c r="N703">
        <f>IFERROR(VLOOKUP(A703,'Van vòi'!$A$6:$G$97,7,0),0)</f>
        <v>0</v>
      </c>
      <c r="O703">
        <f>IFERROR(VLOOKUP(A703,'Ống luồn dây điện'!$A$7:$I$26,8,0),0)</f>
        <v>0</v>
      </c>
      <c r="P703">
        <f>IFERROR(VLOOKUP(B703,'PK HDPE'!$A$6:$H$13,7,0),0)</f>
        <v>0</v>
      </c>
      <c r="R703" s="4">
        <f t="shared" si="32"/>
        <v>0</v>
      </c>
      <c r="S703" s="252">
        <v>0.1</v>
      </c>
      <c r="T703">
        <f t="shared" si="33"/>
        <v>0</v>
      </c>
      <c r="U703" s="4">
        <f t="shared" si="34"/>
        <v>0</v>
      </c>
      <c r="V703" s="4">
        <f>VLOOKUP(B703,[2]DG!$C$2:$E$6048,3,0)-R703</f>
        <v>9000</v>
      </c>
      <c r="W703" t="str">
        <f>VLOOKUP(A703,'[3]Danh mục full'!$A$4:$A$1739,1,0)</f>
        <v>22CN7548</v>
      </c>
    </row>
    <row r="704" spans="1:23" hidden="1" x14ac:dyDescent="0.25">
      <c r="A704" t="s">
        <v>1276</v>
      </c>
      <c r="B704" t="s">
        <v>1276</v>
      </c>
      <c r="C704" t="s">
        <v>1277</v>
      </c>
      <c r="D704" s="1">
        <v>79894973</v>
      </c>
      <c r="E704" s="1" t="s">
        <v>2358</v>
      </c>
      <c r="F704" s="1" t="s">
        <v>2357</v>
      </c>
      <c r="G704" s="1">
        <f>IFERROR(VLOOKUP(A704,'Phụ kiện PPR'!$A$6:$H$533,7,0),0)</f>
        <v>0</v>
      </c>
      <c r="H704" s="1">
        <f>IFERROR(VLOOKUP(A704,'Ống PPR'!$A$6:$I$90,8,0),0)</f>
        <v>0</v>
      </c>
      <c r="I704">
        <f>IFERROR(VLOOKUP(A704,'Ống HDPE'!$A$7:$I$7905,8,0),0)</f>
        <v>0</v>
      </c>
      <c r="J704">
        <f>IFERROR(VLOOKUP(A704,'Ống Dismy'!$A$6:$M$1900,14,0),0)</f>
        <v>0</v>
      </c>
      <c r="K704">
        <f>IFERROR(VLOOKUP(A704,CP!$A$7:$J$16000,12,0),0)</f>
        <v>0</v>
      </c>
      <c r="L704">
        <f>IFERROR(VLOOKUP(A704,'Phụ kiện PVC'!$A$5:$I$465,10,0),0)</f>
        <v>0</v>
      </c>
      <c r="M704">
        <f>IFERROR(VLOOKUP(A704,'Ống miền Nam'!$A$7:$I$120,8,0),0)</f>
        <v>0</v>
      </c>
      <c r="N704">
        <f>IFERROR(VLOOKUP(A704,'Van vòi'!$A$6:$G$97,7,0),0)</f>
        <v>0</v>
      </c>
      <c r="O704">
        <f>IFERROR(VLOOKUP(A704,'Ống luồn dây điện'!$A$7:$I$26,8,0),0)</f>
        <v>0</v>
      </c>
      <c r="P704">
        <f>IFERROR(VLOOKUP(B704,'PK HDPE'!$A$6:$H$13,7,0),0)</f>
        <v>0</v>
      </c>
      <c r="R704" s="4">
        <f t="shared" si="32"/>
        <v>0</v>
      </c>
      <c r="S704" s="252">
        <v>0.1</v>
      </c>
      <c r="T704">
        <f t="shared" si="33"/>
        <v>0</v>
      </c>
      <c r="U704" s="4">
        <f t="shared" si="34"/>
        <v>0</v>
      </c>
      <c r="V704" s="4">
        <f>VLOOKUP(B704,[2]DG!$C$2:$E$6048,3,0)-R704</f>
        <v>9700</v>
      </c>
      <c r="W704" t="str">
        <f>VLOOKUP(A704,'[3]Danh mục full'!$A$4:$A$1739,1,0)</f>
        <v>22CN7560</v>
      </c>
    </row>
    <row r="705" spans="1:23" hidden="1" x14ac:dyDescent="0.25">
      <c r="A705" t="s">
        <v>1278</v>
      </c>
      <c r="B705" t="s">
        <v>1278</v>
      </c>
      <c r="C705" t="s">
        <v>1279</v>
      </c>
      <c r="D705" s="1">
        <v>182893437</v>
      </c>
      <c r="E705" s="1" t="s">
        <v>2358</v>
      </c>
      <c r="F705" s="1" t="s">
        <v>2357</v>
      </c>
      <c r="G705" s="1">
        <f>IFERROR(VLOOKUP(A705,'Phụ kiện PPR'!$A$6:$H$533,7,0),0)</f>
        <v>0</v>
      </c>
      <c r="H705" s="1">
        <f>IFERROR(VLOOKUP(A705,'Ống PPR'!$A$6:$I$90,8,0),0)</f>
        <v>0</v>
      </c>
      <c r="I705">
        <f>IFERROR(VLOOKUP(A705,'Ống HDPE'!$A$7:$I$7905,8,0),0)</f>
        <v>0</v>
      </c>
      <c r="J705">
        <f>IFERROR(VLOOKUP(A705,'Ống Dismy'!$A$6:$M$1900,14,0),0)</f>
        <v>0</v>
      </c>
      <c r="K705">
        <f>IFERROR(VLOOKUP(A705,CP!$A$7:$J$16000,12,0),0)</f>
        <v>0</v>
      </c>
      <c r="L705">
        <f>IFERROR(VLOOKUP(A705,'Phụ kiện PVC'!$A$5:$I$465,10,0),0)</f>
        <v>0</v>
      </c>
      <c r="M705">
        <f>IFERROR(VLOOKUP(A705,'Ống miền Nam'!$A$7:$I$120,8,0),0)</f>
        <v>0</v>
      </c>
      <c r="N705">
        <f>IFERROR(VLOOKUP(A705,'Van vòi'!$A$6:$G$97,7,0),0)</f>
        <v>0</v>
      </c>
      <c r="O705">
        <f>IFERROR(VLOOKUP(A705,'Ống luồn dây điện'!$A$7:$I$26,8,0),0)</f>
        <v>0</v>
      </c>
      <c r="P705">
        <f>IFERROR(VLOOKUP(B705,'PK HDPE'!$A$6:$H$13,7,0),0)</f>
        <v>0</v>
      </c>
      <c r="R705" s="4">
        <f t="shared" si="32"/>
        <v>0</v>
      </c>
      <c r="S705" s="252">
        <v>0.1</v>
      </c>
      <c r="T705">
        <f t="shared" si="33"/>
        <v>0</v>
      </c>
      <c r="U705" s="4">
        <f t="shared" si="34"/>
        <v>0</v>
      </c>
      <c r="V705" s="4">
        <f>VLOOKUP(B705,[2]DG!$C$2:$E$6048,3,0)-R705</f>
        <v>11500</v>
      </c>
      <c r="W705" t="str">
        <f>VLOOKUP(A705,'[3]Danh mục full'!$A$4:$A$1739,1,0)</f>
        <v>22CN9034</v>
      </c>
    </row>
    <row r="706" spans="1:23" hidden="1" x14ac:dyDescent="0.25">
      <c r="A706" t="s">
        <v>1280</v>
      </c>
      <c r="B706" t="s">
        <v>1280</v>
      </c>
      <c r="C706" t="s">
        <v>1281</v>
      </c>
      <c r="D706" s="1">
        <v>154988129</v>
      </c>
      <c r="E706" s="1" t="s">
        <v>2358</v>
      </c>
      <c r="F706" s="1" t="s">
        <v>2357</v>
      </c>
      <c r="G706" s="1">
        <f>IFERROR(VLOOKUP(A706,'Phụ kiện PPR'!$A$6:$H$533,7,0),0)</f>
        <v>0</v>
      </c>
      <c r="H706" s="1">
        <f>IFERROR(VLOOKUP(A706,'Ống PPR'!$A$6:$I$90,8,0),0)</f>
        <v>0</v>
      </c>
      <c r="I706">
        <f>IFERROR(VLOOKUP(A706,'Ống HDPE'!$A$7:$I$7905,8,0),0)</f>
        <v>0</v>
      </c>
      <c r="J706">
        <f>IFERROR(VLOOKUP(A706,'Ống Dismy'!$A$6:$M$1900,14,0),0)</f>
        <v>0</v>
      </c>
      <c r="K706">
        <f>IFERROR(VLOOKUP(A706,CP!$A$7:$J$16000,12,0),0)</f>
        <v>0</v>
      </c>
      <c r="L706">
        <f>IFERROR(VLOOKUP(A706,'Phụ kiện PVC'!$A$5:$I$465,10,0),0)</f>
        <v>0</v>
      </c>
      <c r="M706">
        <f>IFERROR(VLOOKUP(A706,'Ống miền Nam'!$A$7:$I$120,8,0),0)</f>
        <v>0</v>
      </c>
      <c r="N706">
        <f>IFERROR(VLOOKUP(A706,'Van vòi'!$A$6:$G$97,7,0),0)</f>
        <v>0</v>
      </c>
      <c r="O706">
        <f>IFERROR(VLOOKUP(A706,'Ống luồn dây điện'!$A$7:$I$26,8,0),0)</f>
        <v>0</v>
      </c>
      <c r="P706">
        <f>IFERROR(VLOOKUP(B706,'PK HDPE'!$A$6:$H$13,7,0),0)</f>
        <v>0</v>
      </c>
      <c r="R706" s="4">
        <f t="shared" si="32"/>
        <v>0</v>
      </c>
      <c r="S706" s="252">
        <v>0.1</v>
      </c>
      <c r="T706">
        <f t="shared" si="33"/>
        <v>0</v>
      </c>
      <c r="U706" s="4">
        <f t="shared" si="34"/>
        <v>0</v>
      </c>
      <c r="V706" s="4">
        <f>VLOOKUP(B706,[2]DG!$C$2:$E$6048,3,0)-R706</f>
        <v>12700</v>
      </c>
      <c r="W706" t="str">
        <f>VLOOKUP(A706,'[3]Danh mục full'!$A$4:$A$1739,1,0)</f>
        <v>22CN9042</v>
      </c>
    </row>
    <row r="707" spans="1:23" hidden="1" x14ac:dyDescent="0.25">
      <c r="A707" t="s">
        <v>1282</v>
      </c>
      <c r="B707" t="s">
        <v>1282</v>
      </c>
      <c r="C707" t="s">
        <v>1283</v>
      </c>
      <c r="D707" s="1">
        <v>80300293.400000006</v>
      </c>
      <c r="E707" s="1" t="s">
        <v>2358</v>
      </c>
      <c r="F707" s="1" t="s">
        <v>2357</v>
      </c>
      <c r="G707" s="1">
        <f>IFERROR(VLOOKUP(A707,'Phụ kiện PPR'!$A$6:$H$533,7,0),0)</f>
        <v>0</v>
      </c>
      <c r="H707" s="1">
        <f>IFERROR(VLOOKUP(A707,'Ống PPR'!$A$6:$I$90,8,0),0)</f>
        <v>0</v>
      </c>
      <c r="I707">
        <f>IFERROR(VLOOKUP(A707,'Ống HDPE'!$A$7:$I$7905,8,0),0)</f>
        <v>0</v>
      </c>
      <c r="J707">
        <f>IFERROR(VLOOKUP(A707,'Ống Dismy'!$A$6:$M$1900,14,0),0)</f>
        <v>0</v>
      </c>
      <c r="K707">
        <f>IFERROR(VLOOKUP(A707,CP!$A$7:$J$16000,12,0),0)</f>
        <v>0</v>
      </c>
      <c r="L707">
        <f>IFERROR(VLOOKUP(A707,'Phụ kiện PVC'!$A$5:$I$465,10,0),0)</f>
        <v>0</v>
      </c>
      <c r="M707">
        <f>IFERROR(VLOOKUP(A707,'Ống miền Nam'!$A$7:$I$120,8,0),0)</f>
        <v>0</v>
      </c>
      <c r="N707">
        <f>IFERROR(VLOOKUP(A707,'Van vòi'!$A$6:$G$97,7,0),0)</f>
        <v>0</v>
      </c>
      <c r="O707">
        <f>IFERROR(VLOOKUP(A707,'Ống luồn dây điện'!$A$7:$I$26,8,0),0)</f>
        <v>0</v>
      </c>
      <c r="P707">
        <f>IFERROR(VLOOKUP(B707,'PK HDPE'!$A$6:$H$13,7,0),0)</f>
        <v>0</v>
      </c>
      <c r="R707" s="4">
        <f t="shared" si="32"/>
        <v>0</v>
      </c>
      <c r="S707" s="252">
        <v>0.1</v>
      </c>
      <c r="T707">
        <f t="shared" si="33"/>
        <v>0</v>
      </c>
      <c r="U707" s="4">
        <f t="shared" si="34"/>
        <v>0</v>
      </c>
      <c r="V707" s="4">
        <f>VLOOKUP(B707,[2]DG!$C$2:$E$6048,3,0)-R707</f>
        <v>12700</v>
      </c>
      <c r="W707" t="str">
        <f>VLOOKUP(A707,'[3]Danh mục full'!$A$4:$A$1739,1,0)</f>
        <v>22CN9048</v>
      </c>
    </row>
    <row r="708" spans="1:23" hidden="1" x14ac:dyDescent="0.25">
      <c r="A708" t="s">
        <v>1285</v>
      </c>
      <c r="B708" t="s">
        <v>1285</v>
      </c>
      <c r="C708" t="s">
        <v>1286</v>
      </c>
      <c r="D708" s="1">
        <v>208288214</v>
      </c>
      <c r="E708" s="1" t="s">
        <v>2358</v>
      </c>
      <c r="F708" s="1" t="s">
        <v>2357</v>
      </c>
      <c r="G708" s="1">
        <f>IFERROR(VLOOKUP(A708,'Phụ kiện PPR'!$A$6:$H$533,7,0),0)</f>
        <v>0</v>
      </c>
      <c r="H708" s="1">
        <f>IFERROR(VLOOKUP(A708,'Ống PPR'!$A$6:$I$90,8,0),0)</f>
        <v>0</v>
      </c>
      <c r="I708">
        <f>IFERROR(VLOOKUP(A708,'Ống HDPE'!$A$7:$I$7905,8,0),0)</f>
        <v>0</v>
      </c>
      <c r="J708">
        <f>IFERROR(VLOOKUP(A708,'Ống Dismy'!$A$6:$M$1900,14,0),0)</f>
        <v>0</v>
      </c>
      <c r="K708">
        <f>IFERROR(VLOOKUP(A708,CP!$A$7:$J$16000,12,0),0)</f>
        <v>0</v>
      </c>
      <c r="L708">
        <f>IFERROR(VLOOKUP(A708,'Phụ kiện PVC'!$A$5:$I$465,10,0),0)</f>
        <v>0</v>
      </c>
      <c r="M708">
        <f>IFERROR(VLOOKUP(A708,'Ống miền Nam'!$A$7:$I$120,8,0),0)</f>
        <v>0</v>
      </c>
      <c r="N708">
        <f>IFERROR(VLOOKUP(A708,'Van vòi'!$A$6:$G$97,7,0),0)</f>
        <v>0</v>
      </c>
      <c r="O708">
        <f>IFERROR(VLOOKUP(A708,'Ống luồn dây điện'!$A$7:$I$26,8,0),0)</f>
        <v>0</v>
      </c>
      <c r="P708">
        <f>IFERROR(VLOOKUP(B708,'PK HDPE'!$A$6:$H$13,7,0),0)</f>
        <v>0</v>
      </c>
      <c r="R708" s="4">
        <f t="shared" ref="R708:R769" si="35">SUM(G708:Q708)</f>
        <v>0</v>
      </c>
      <c r="S708" s="252">
        <v>0.1</v>
      </c>
      <c r="T708">
        <f t="shared" si="33"/>
        <v>0</v>
      </c>
      <c r="U708" s="4">
        <f t="shared" si="34"/>
        <v>0</v>
      </c>
      <c r="V708" s="4">
        <f>VLOOKUP(B708,[2]DG!$C$2:$E$6048,3,0)-R708</f>
        <v>14300</v>
      </c>
      <c r="W708" t="str">
        <f>VLOOKUP(A708,'[3]Danh mục full'!$A$4:$A$1739,1,0)</f>
        <v>22CN9075</v>
      </c>
    </row>
    <row r="709" spans="1:23" hidden="1" x14ac:dyDescent="0.25">
      <c r="A709" t="s">
        <v>1287</v>
      </c>
      <c r="B709" t="s">
        <v>1287</v>
      </c>
      <c r="C709" t="s">
        <v>1288</v>
      </c>
      <c r="D709" s="1">
        <v>50996016</v>
      </c>
      <c r="E709" s="1" t="s">
        <v>2358</v>
      </c>
      <c r="F709" s="1" t="s">
        <v>2357</v>
      </c>
      <c r="G709" s="1">
        <f>IFERROR(VLOOKUP(A709,'Phụ kiện PPR'!$A$6:$H$533,7,0),0)</f>
        <v>0</v>
      </c>
      <c r="H709" s="1">
        <f>IFERROR(VLOOKUP(A709,'Ống PPR'!$A$6:$I$90,8,0),0)</f>
        <v>0</v>
      </c>
      <c r="I709">
        <f>IFERROR(VLOOKUP(A709,'Ống HDPE'!$A$7:$I$7905,8,0),0)</f>
        <v>0</v>
      </c>
      <c r="J709">
        <f>IFERROR(VLOOKUP(A709,'Ống Dismy'!$A$6:$M$1900,14,0),0)</f>
        <v>0</v>
      </c>
      <c r="K709">
        <f>IFERROR(VLOOKUP(A709,CP!$A$7:$J$16000,12,0),0)</f>
        <v>0</v>
      </c>
      <c r="L709">
        <f>IFERROR(VLOOKUP(A709,'Phụ kiện PVC'!$A$5:$I$465,10,0),0)</f>
        <v>0</v>
      </c>
      <c r="M709">
        <f>IFERROR(VLOOKUP(A709,'Ống miền Nam'!$A$7:$I$120,8,0),0)</f>
        <v>0</v>
      </c>
      <c r="N709">
        <f>IFERROR(VLOOKUP(A709,'Van vòi'!$A$6:$G$97,7,0),0)</f>
        <v>0</v>
      </c>
      <c r="O709">
        <f>IFERROR(VLOOKUP(A709,'Ống luồn dây điện'!$A$7:$I$26,8,0),0)</f>
        <v>0</v>
      </c>
      <c r="P709">
        <f>IFERROR(VLOOKUP(B709,'PK HDPE'!$A$6:$H$13,7,0),0)</f>
        <v>0</v>
      </c>
      <c r="R709" s="4">
        <f t="shared" si="35"/>
        <v>0</v>
      </c>
      <c r="S709" s="252">
        <v>0.1</v>
      </c>
      <c r="T709">
        <f t="shared" si="33"/>
        <v>0</v>
      </c>
      <c r="U709" s="4">
        <f t="shared" si="34"/>
        <v>0</v>
      </c>
      <c r="V709" s="4">
        <f>VLOOKUP(B709,[2]DG!$C$2:$E$6048,3,0)-R709</f>
        <v>44700</v>
      </c>
      <c r="W709" t="e">
        <f>VLOOKUP(A709,'[3]Danh mục full'!$A$4:$A$1739,1,0)</f>
        <v>#N/A</v>
      </c>
    </row>
    <row r="710" spans="1:23" hidden="1" x14ac:dyDescent="0.25">
      <c r="A710" t="s">
        <v>1290</v>
      </c>
      <c r="B710" t="s">
        <v>1290</v>
      </c>
      <c r="C710" t="s">
        <v>1291</v>
      </c>
      <c r="D710" s="1">
        <v>86843770</v>
      </c>
      <c r="E710" s="1" t="s">
        <v>2358</v>
      </c>
      <c r="F710" s="1" t="s">
        <v>2357</v>
      </c>
      <c r="G710" s="1">
        <f>IFERROR(VLOOKUP(A710,'Phụ kiện PPR'!$A$6:$H$533,7,0),0)</f>
        <v>0</v>
      </c>
      <c r="H710" s="1">
        <f>IFERROR(VLOOKUP(A710,'Ống PPR'!$A$6:$I$90,8,0),0)</f>
        <v>0</v>
      </c>
      <c r="I710">
        <f>IFERROR(VLOOKUP(A710,'Ống HDPE'!$A$7:$I$7905,8,0),0)</f>
        <v>0</v>
      </c>
      <c r="J710">
        <f>IFERROR(VLOOKUP(A710,'Ống Dismy'!$A$6:$M$1900,14,0),0)</f>
        <v>0</v>
      </c>
      <c r="K710">
        <f>IFERROR(VLOOKUP(A710,CP!$A$7:$J$16000,12,0),0)</f>
        <v>0</v>
      </c>
      <c r="L710">
        <f>IFERROR(VLOOKUP(A710,'Phụ kiện PVC'!$A$5:$I$465,10,0),0)</f>
        <v>0</v>
      </c>
      <c r="M710">
        <f>IFERROR(VLOOKUP(A710,'Ống miền Nam'!$A$7:$I$120,8,0),0)</f>
        <v>0</v>
      </c>
      <c r="N710">
        <f>IFERROR(VLOOKUP(A710,'Van vòi'!$A$6:$G$97,7,0),0)</f>
        <v>0</v>
      </c>
      <c r="O710">
        <f>IFERROR(VLOOKUP(A710,'Ống luồn dây điện'!$A$7:$I$26,8,0),0)</f>
        <v>0</v>
      </c>
      <c r="P710">
        <f>IFERROR(VLOOKUP(B710,'PK HDPE'!$A$6:$H$13,7,0),0)</f>
        <v>0</v>
      </c>
      <c r="R710" s="4">
        <f t="shared" si="35"/>
        <v>0</v>
      </c>
      <c r="S710" s="252">
        <v>0.1</v>
      </c>
      <c r="T710">
        <f t="shared" si="33"/>
        <v>0</v>
      </c>
      <c r="U710" s="4">
        <f t="shared" si="34"/>
        <v>0</v>
      </c>
      <c r="V710" s="4">
        <f>VLOOKUP(B710,[2]DG!$C$2:$E$6048,3,0)-R710</f>
        <v>82100</v>
      </c>
      <c r="W710" t="str">
        <f>VLOOKUP(A710,'[3]Danh mục full'!$A$4:$A$1739,1,0)</f>
        <v>22CT125</v>
      </c>
    </row>
    <row r="711" spans="1:23" hidden="1" x14ac:dyDescent="0.25">
      <c r="A711" t="s">
        <v>1292</v>
      </c>
      <c r="B711" t="s">
        <v>1292</v>
      </c>
      <c r="C711" t="s">
        <v>1293</v>
      </c>
      <c r="D711" s="1">
        <v>237294634.20000002</v>
      </c>
      <c r="E711" s="1" t="s">
        <v>2358</v>
      </c>
      <c r="F711" s="1" t="s">
        <v>2357</v>
      </c>
      <c r="G711" s="1">
        <f>IFERROR(VLOOKUP(A711,'Phụ kiện PPR'!$A$6:$H$533,7,0),0)</f>
        <v>0</v>
      </c>
      <c r="H711" s="1">
        <f>IFERROR(VLOOKUP(A711,'Ống PPR'!$A$6:$I$90,8,0),0)</f>
        <v>0</v>
      </c>
      <c r="I711">
        <f>IFERROR(VLOOKUP(A711,'Ống HDPE'!$A$7:$I$7905,8,0),0)</f>
        <v>0</v>
      </c>
      <c r="J711">
        <f>IFERROR(VLOOKUP(A711,'Ống Dismy'!$A$6:$M$1900,14,0),0)</f>
        <v>0</v>
      </c>
      <c r="K711">
        <f>IFERROR(VLOOKUP(A711,CP!$A$7:$J$16000,12,0),0)</f>
        <v>0</v>
      </c>
      <c r="L711">
        <f>IFERROR(VLOOKUP(A711,'Phụ kiện PVC'!$A$5:$I$465,10,0),0)</f>
        <v>0</v>
      </c>
      <c r="M711">
        <f>IFERROR(VLOOKUP(A711,'Ống miền Nam'!$A$7:$I$120,8,0),0)</f>
        <v>0</v>
      </c>
      <c r="N711">
        <f>IFERROR(VLOOKUP(A711,'Van vòi'!$A$6:$G$97,7,0),0)</f>
        <v>0</v>
      </c>
      <c r="O711">
        <f>IFERROR(VLOOKUP(A711,'Ống luồn dây điện'!$A$7:$I$26,8,0),0)</f>
        <v>0</v>
      </c>
      <c r="P711">
        <f>IFERROR(VLOOKUP(B711,'PK HDPE'!$A$6:$H$13,7,0),0)</f>
        <v>0</v>
      </c>
      <c r="R711" s="4">
        <f t="shared" si="35"/>
        <v>0</v>
      </c>
      <c r="S711" s="252">
        <v>0.1</v>
      </c>
      <c r="T711">
        <f t="shared" si="33"/>
        <v>0</v>
      </c>
      <c r="U711" s="4">
        <f t="shared" si="34"/>
        <v>0</v>
      </c>
      <c r="V711" s="4">
        <f>VLOOKUP(B711,[2]DG!$C$2:$E$6048,3,0)-R711</f>
        <v>113100</v>
      </c>
      <c r="W711" t="str">
        <f>VLOOKUP(A711,'[3]Danh mục full'!$A$4:$A$1739,1,0)</f>
        <v>22CT140</v>
      </c>
    </row>
    <row r="712" spans="1:23" hidden="1" x14ac:dyDescent="0.25">
      <c r="A712" t="s">
        <v>1294</v>
      </c>
      <c r="B712" t="s">
        <v>1294</v>
      </c>
      <c r="C712" t="s">
        <v>1295</v>
      </c>
      <c r="D712" s="1">
        <v>259636425.40000001</v>
      </c>
      <c r="E712" s="1" t="s">
        <v>2358</v>
      </c>
      <c r="F712" s="1" t="s">
        <v>2357</v>
      </c>
      <c r="G712" s="1">
        <f>IFERROR(VLOOKUP(A712,'Phụ kiện PPR'!$A$6:$H$533,7,0),0)</f>
        <v>0</v>
      </c>
      <c r="H712" s="1">
        <f>IFERROR(VLOOKUP(A712,'Ống PPR'!$A$6:$I$90,8,0),0)</f>
        <v>0</v>
      </c>
      <c r="I712">
        <f>IFERROR(VLOOKUP(A712,'Ống HDPE'!$A$7:$I$7905,8,0),0)</f>
        <v>0</v>
      </c>
      <c r="J712">
        <f>IFERROR(VLOOKUP(A712,'Ống Dismy'!$A$6:$M$1900,14,0),0)</f>
        <v>0</v>
      </c>
      <c r="K712">
        <f>IFERROR(VLOOKUP(A712,CP!$A$7:$J$16000,12,0),0)</f>
        <v>0</v>
      </c>
      <c r="L712">
        <f>IFERROR(VLOOKUP(A712,'Phụ kiện PVC'!$A$5:$I$465,10,0),0)</f>
        <v>0</v>
      </c>
      <c r="M712">
        <f>IFERROR(VLOOKUP(A712,'Ống miền Nam'!$A$7:$I$120,8,0),0)</f>
        <v>0</v>
      </c>
      <c r="N712">
        <f>IFERROR(VLOOKUP(A712,'Van vòi'!$A$6:$G$97,7,0),0)</f>
        <v>0</v>
      </c>
      <c r="O712">
        <f>IFERROR(VLOOKUP(A712,'Ống luồn dây điện'!$A$7:$I$26,8,0),0)</f>
        <v>0</v>
      </c>
      <c r="P712">
        <f>IFERROR(VLOOKUP(B712,'PK HDPE'!$A$6:$H$13,7,0),0)</f>
        <v>0</v>
      </c>
      <c r="R712" s="4">
        <f t="shared" si="35"/>
        <v>0</v>
      </c>
      <c r="S712" s="252">
        <v>0.1</v>
      </c>
      <c r="T712">
        <f t="shared" si="33"/>
        <v>0</v>
      </c>
      <c r="U712" s="4">
        <f t="shared" si="34"/>
        <v>0</v>
      </c>
      <c r="V712" s="4">
        <f>VLOOKUP(B712,[2]DG!$C$2:$E$6048,3,0)-R712</f>
        <v>136400</v>
      </c>
      <c r="W712" t="str">
        <f>VLOOKUP(A712,'[3]Danh mục full'!$A$4:$A$1739,1,0)</f>
        <v>22CT160</v>
      </c>
    </row>
    <row r="713" spans="1:23" x14ac:dyDescent="0.25">
      <c r="A713" t="s">
        <v>2512</v>
      </c>
      <c r="B713" t="s">
        <v>2512</v>
      </c>
      <c r="C713" t="s">
        <v>2513</v>
      </c>
      <c r="D713" s="1">
        <f>VLOOKUP(A713,[4]Sheet1!$B$5:$J$2530,9,0)</f>
        <v>26550</v>
      </c>
      <c r="E713" s="1" t="s">
        <v>2358</v>
      </c>
      <c r="F713" s="1" t="s">
        <v>2357</v>
      </c>
      <c r="G713" s="1">
        <f>IFERROR(VLOOKUP(A713,'Phụ kiện PPR'!$A$6:$H$533,7,0),0)</f>
        <v>0</v>
      </c>
      <c r="H713" s="1">
        <f>IFERROR(VLOOKUP(A713,'Ống PPR'!$A$6:$I$90,8,0),0)</f>
        <v>0</v>
      </c>
      <c r="I713">
        <f>IFERROR(VLOOKUP(A713,'Ống HDPE'!$A$7:$I$7905,8,0),0)</f>
        <v>0</v>
      </c>
      <c r="J713">
        <f>IFERROR(VLOOKUP(A713,'Ống Dismy'!$A$6:$M$1900,14,0),0)</f>
        <v>0</v>
      </c>
      <c r="K713">
        <f>IFERROR(VLOOKUP(A713,CP!$A$7:$J$16000,12,0),0)</f>
        <v>0</v>
      </c>
      <c r="L713">
        <f>IFERROR(VLOOKUP(A713,'Phụ kiện PVC'!$A$5:$I$465,10,0),0)</f>
        <v>0</v>
      </c>
      <c r="M713">
        <f>IFERROR(VLOOKUP(A713,'Ống miền Nam'!$A$7:$I$120,8,0),0)</f>
        <v>0</v>
      </c>
      <c r="N713">
        <f>IFERROR(VLOOKUP(A713,'Van vòi'!$A$6:$G$97,7,0),0)</f>
        <v>0</v>
      </c>
      <c r="O713">
        <f>IFERROR(VLOOKUP(A713,'Ống luồn dây điện'!$A$7:$I$26,8,0),0)</f>
        <v>0</v>
      </c>
      <c r="P713">
        <f>IFERROR(VLOOKUP(B713,'PK HDPE'!$A$6:$H$13,7,0),0)</f>
        <v>0</v>
      </c>
      <c r="R713" s="4">
        <f t="shared" si="35"/>
        <v>0</v>
      </c>
      <c r="S713" s="252">
        <v>0.1</v>
      </c>
      <c r="T713">
        <f t="shared" si="33"/>
        <v>0</v>
      </c>
      <c r="U713" s="4">
        <f t="shared" si="34"/>
        <v>0</v>
      </c>
      <c r="V713" s="4" t="e">
        <f>VLOOKUP(B713,[2]DG!$C$2:$E$6048,3,0)-R713</f>
        <v>#N/A</v>
      </c>
      <c r="W713" t="e">
        <f>VLOOKUP(A713,'[3]Danh mục full'!$A$4:$A$1739,1,0)</f>
        <v>#N/A</v>
      </c>
    </row>
    <row r="714" spans="1:23" x14ac:dyDescent="0.25">
      <c r="A714" t="s">
        <v>2514</v>
      </c>
      <c r="B714" t="s">
        <v>2514</v>
      </c>
      <c r="C714" t="s">
        <v>2515</v>
      </c>
      <c r="D714" s="1">
        <f>VLOOKUP(A714,[4]Sheet1!$B$5:$J$2530,9,0)</f>
        <v>20000</v>
      </c>
      <c r="E714" s="1" t="s">
        <v>2358</v>
      </c>
      <c r="F714" s="1" t="s">
        <v>2357</v>
      </c>
      <c r="G714" s="1">
        <f>IFERROR(VLOOKUP(A714,'Phụ kiện PPR'!$A$6:$H$533,7,0),0)</f>
        <v>0</v>
      </c>
      <c r="H714" s="1">
        <f>IFERROR(VLOOKUP(A714,'Ống PPR'!$A$6:$I$90,8,0),0)</f>
        <v>0</v>
      </c>
      <c r="I714">
        <f>IFERROR(VLOOKUP(A714,'Ống HDPE'!$A$7:$I$7905,8,0),0)</f>
        <v>0</v>
      </c>
      <c r="J714">
        <f>IFERROR(VLOOKUP(A714,'Ống Dismy'!$A$6:$M$1900,14,0),0)</f>
        <v>0</v>
      </c>
      <c r="K714">
        <f>IFERROR(VLOOKUP(A714,CP!$A$7:$J$16000,12,0),0)</f>
        <v>0</v>
      </c>
      <c r="L714">
        <f>IFERROR(VLOOKUP(A714,'Phụ kiện PVC'!$A$5:$I$465,10,0),0)</f>
        <v>0</v>
      </c>
      <c r="M714">
        <f>IFERROR(VLOOKUP(A714,'Ống miền Nam'!$A$7:$I$120,8,0),0)</f>
        <v>0</v>
      </c>
      <c r="N714">
        <f>IFERROR(VLOOKUP(A714,'Van vòi'!$A$6:$G$97,7,0),0)</f>
        <v>0</v>
      </c>
      <c r="O714">
        <f>IFERROR(VLOOKUP(A714,'Ống luồn dây điện'!$A$7:$I$26,8,0),0)</f>
        <v>0</v>
      </c>
      <c r="P714">
        <f>IFERROR(VLOOKUP(B714,'PK HDPE'!$A$6:$H$13,7,0),0)</f>
        <v>0</v>
      </c>
      <c r="R714" s="4">
        <f t="shared" si="35"/>
        <v>0</v>
      </c>
      <c r="S714" s="252">
        <v>0.1</v>
      </c>
      <c r="T714">
        <f t="shared" si="33"/>
        <v>0</v>
      </c>
      <c r="U714" s="4">
        <f t="shared" si="34"/>
        <v>0</v>
      </c>
      <c r="V714" s="4" t="e">
        <f>VLOOKUP(B714,[2]DG!$C$2:$E$6048,3,0)-R714</f>
        <v>#N/A</v>
      </c>
      <c r="W714" t="e">
        <f>VLOOKUP(A714,'[3]Danh mục full'!$A$4:$A$1739,1,0)</f>
        <v>#N/A</v>
      </c>
    </row>
    <row r="715" spans="1:23" hidden="1" x14ac:dyDescent="0.25">
      <c r="A715" t="s">
        <v>1296</v>
      </c>
      <c r="B715" t="s">
        <v>1296</v>
      </c>
      <c r="C715" t="s">
        <v>1297</v>
      </c>
      <c r="D715" s="1">
        <v>176210429.19999999</v>
      </c>
      <c r="E715" s="1" t="s">
        <v>2358</v>
      </c>
      <c r="F715" s="1" t="s">
        <v>2357</v>
      </c>
      <c r="G715" s="1">
        <f>IFERROR(VLOOKUP(A715,'Phụ kiện PPR'!$A$6:$H$533,7,0),0)</f>
        <v>0</v>
      </c>
      <c r="H715" s="1">
        <f>IFERROR(VLOOKUP(A715,'Ống PPR'!$A$6:$I$90,8,0),0)</f>
        <v>0</v>
      </c>
      <c r="I715">
        <f>IFERROR(VLOOKUP(A715,'Ống HDPE'!$A$7:$I$7905,8,0),0)</f>
        <v>0</v>
      </c>
      <c r="J715">
        <f>IFERROR(VLOOKUP(A715,'Ống Dismy'!$A$6:$M$1900,14,0),0)</f>
        <v>0</v>
      </c>
      <c r="K715">
        <f>IFERROR(VLOOKUP(A715,CP!$A$7:$J$16000,12,0),0)</f>
        <v>0</v>
      </c>
      <c r="L715">
        <f>IFERROR(VLOOKUP(A715,'Phụ kiện PVC'!$A$5:$I$465,10,0),0)</f>
        <v>0</v>
      </c>
      <c r="M715">
        <f>IFERROR(VLOOKUP(A715,'Ống miền Nam'!$A$7:$I$120,8,0),0)</f>
        <v>0</v>
      </c>
      <c r="N715">
        <f>IFERROR(VLOOKUP(A715,'Van vòi'!$A$6:$G$97,7,0),0)</f>
        <v>0</v>
      </c>
      <c r="O715">
        <f>IFERROR(VLOOKUP(A715,'Ống luồn dây điện'!$A$7:$I$26,8,0),0)</f>
        <v>0</v>
      </c>
      <c r="P715">
        <f>IFERROR(VLOOKUP(B715,'PK HDPE'!$A$6:$H$13,7,0),0)</f>
        <v>0</v>
      </c>
      <c r="R715" s="4">
        <f t="shared" si="35"/>
        <v>0</v>
      </c>
      <c r="S715" s="252">
        <v>0.1</v>
      </c>
      <c r="T715">
        <f t="shared" si="33"/>
        <v>0</v>
      </c>
      <c r="U715" s="4">
        <f t="shared" si="34"/>
        <v>0</v>
      </c>
      <c r="V715" s="4">
        <f>VLOOKUP(B715,[2]DG!$C$2:$E$6048,3,0)-R715</f>
        <v>375000</v>
      </c>
      <c r="W715" t="str">
        <f>VLOOKUP(A715,'[3]Danh mục full'!$A$4:$A$1739,1,0)</f>
        <v>22CT200</v>
      </c>
    </row>
    <row r="716" spans="1:23" hidden="1" x14ac:dyDescent="0.25">
      <c r="A716" t="s">
        <v>1298</v>
      </c>
      <c r="B716" t="s">
        <v>1298</v>
      </c>
      <c r="C716" t="s">
        <v>1299</v>
      </c>
      <c r="D716" s="1">
        <v>656799469</v>
      </c>
      <c r="E716" s="1" t="s">
        <v>2358</v>
      </c>
      <c r="F716" s="1" t="s">
        <v>2357</v>
      </c>
      <c r="G716" s="1">
        <f>IFERROR(VLOOKUP(A716,'Phụ kiện PPR'!$A$6:$H$533,7,0),0)</f>
        <v>0</v>
      </c>
      <c r="H716" s="1">
        <f>IFERROR(VLOOKUP(A716,'Ống PPR'!$A$6:$I$90,8,0),0)</f>
        <v>0</v>
      </c>
      <c r="I716">
        <f>IFERROR(VLOOKUP(A716,'Ống HDPE'!$A$7:$I$7905,8,0),0)</f>
        <v>0</v>
      </c>
      <c r="J716">
        <f>IFERROR(VLOOKUP(A716,'Ống Dismy'!$A$6:$M$1900,14,0),0)</f>
        <v>0</v>
      </c>
      <c r="K716">
        <f>IFERROR(VLOOKUP(A716,CP!$A$7:$J$16000,12,0),0)</f>
        <v>0</v>
      </c>
      <c r="L716">
        <f>IFERROR(VLOOKUP(A716,'Phụ kiện PVC'!$A$5:$I$465,10,0),0)</f>
        <v>0</v>
      </c>
      <c r="M716">
        <f>IFERROR(VLOOKUP(A716,'Ống miền Nam'!$A$7:$I$120,8,0),0)</f>
        <v>0</v>
      </c>
      <c r="N716">
        <f>IFERROR(VLOOKUP(A716,'Van vòi'!$A$6:$G$97,7,0),0)</f>
        <v>0</v>
      </c>
      <c r="O716">
        <f>IFERROR(VLOOKUP(A716,'Ống luồn dây điện'!$A$7:$I$26,8,0),0)</f>
        <v>0</v>
      </c>
      <c r="P716">
        <f>IFERROR(VLOOKUP(B716,'PK HDPE'!$A$6:$H$13,7,0),0)</f>
        <v>0</v>
      </c>
      <c r="R716" s="4">
        <f t="shared" si="35"/>
        <v>0</v>
      </c>
      <c r="S716" s="252">
        <v>0.1</v>
      </c>
      <c r="T716">
        <f t="shared" si="33"/>
        <v>0</v>
      </c>
      <c r="U716" s="4">
        <f t="shared" si="34"/>
        <v>0</v>
      </c>
      <c r="V716" s="4">
        <f>VLOOKUP(B716,[2]DG!$C$2:$E$6048,3,0)-R716</f>
        <v>1300</v>
      </c>
      <c r="W716" t="str">
        <f>VLOOKUP(A716,'[3]Danh mục full'!$A$4:$A$1739,1,0)</f>
        <v>22CT21</v>
      </c>
    </row>
    <row r="717" spans="1:23" hidden="1" x14ac:dyDescent="0.25">
      <c r="A717" t="s">
        <v>1300</v>
      </c>
      <c r="B717" t="s">
        <v>1300</v>
      </c>
      <c r="C717" t="s">
        <v>1301</v>
      </c>
      <c r="D717" s="1">
        <v>43961919</v>
      </c>
      <c r="E717" s="1" t="s">
        <v>2358</v>
      </c>
      <c r="F717" s="1" t="s">
        <v>2357</v>
      </c>
      <c r="G717" s="1">
        <f>IFERROR(VLOOKUP(A717,'Phụ kiện PPR'!$A$6:$H$533,7,0),0)</f>
        <v>0</v>
      </c>
      <c r="H717" s="1">
        <f>IFERROR(VLOOKUP(A717,'Ống PPR'!$A$6:$I$90,8,0),0)</f>
        <v>0</v>
      </c>
      <c r="I717">
        <f>IFERROR(VLOOKUP(A717,'Ống HDPE'!$A$7:$I$7905,8,0),0)</f>
        <v>0</v>
      </c>
      <c r="J717">
        <f>IFERROR(VLOOKUP(A717,'Ống Dismy'!$A$6:$M$1900,14,0),0)</f>
        <v>0</v>
      </c>
      <c r="K717">
        <f>IFERROR(VLOOKUP(A717,CP!$A$7:$J$16000,12,0),0)</f>
        <v>0</v>
      </c>
      <c r="L717">
        <f>IFERROR(VLOOKUP(A717,'Phụ kiện PVC'!$A$5:$I$465,10,0),0)</f>
        <v>0</v>
      </c>
      <c r="M717">
        <f>IFERROR(VLOOKUP(A717,'Ống miền Nam'!$A$7:$I$120,8,0),0)</f>
        <v>0</v>
      </c>
      <c r="N717">
        <f>IFERROR(VLOOKUP(A717,'Van vòi'!$A$6:$G$97,7,0),0)</f>
        <v>0</v>
      </c>
      <c r="O717">
        <f>IFERROR(VLOOKUP(A717,'Ống luồn dây điện'!$A$7:$I$26,8,0),0)</f>
        <v>0</v>
      </c>
      <c r="P717">
        <f>IFERROR(VLOOKUP(B717,'PK HDPE'!$A$6:$H$13,7,0),0)</f>
        <v>0</v>
      </c>
      <c r="R717" s="4">
        <f t="shared" si="35"/>
        <v>0</v>
      </c>
      <c r="S717" s="252">
        <v>0.1</v>
      </c>
      <c r="T717">
        <f t="shared" si="33"/>
        <v>0</v>
      </c>
      <c r="U717" s="4">
        <f t="shared" si="34"/>
        <v>0</v>
      </c>
      <c r="V717" s="4">
        <f>VLOOKUP(B717,[2]DG!$C$2:$E$6048,3,0)-R717</f>
        <v>639500</v>
      </c>
      <c r="W717" t="str">
        <f>VLOOKUP(A717,'[3]Danh mục full'!$A$4:$A$1739,1,0)</f>
        <v>22CT250</v>
      </c>
    </row>
    <row r="718" spans="1:23" hidden="1" x14ac:dyDescent="0.25">
      <c r="A718" t="s">
        <v>1302</v>
      </c>
      <c r="B718" t="s">
        <v>1302</v>
      </c>
      <c r="C718" t="s">
        <v>1303</v>
      </c>
      <c r="D718" s="1">
        <v>1038021986.2</v>
      </c>
      <c r="E718" s="1" t="s">
        <v>2358</v>
      </c>
      <c r="F718" s="1" t="s">
        <v>2357</v>
      </c>
      <c r="G718" s="1">
        <f>IFERROR(VLOOKUP(A718,'Phụ kiện PPR'!$A$6:$H$533,7,0),0)</f>
        <v>0</v>
      </c>
      <c r="H718" s="1">
        <f>IFERROR(VLOOKUP(A718,'Ống PPR'!$A$6:$I$90,8,0),0)</f>
        <v>0</v>
      </c>
      <c r="I718">
        <f>IFERROR(VLOOKUP(A718,'Ống HDPE'!$A$7:$I$7905,8,0),0)</f>
        <v>0</v>
      </c>
      <c r="J718">
        <f>IFERROR(VLOOKUP(A718,'Ống Dismy'!$A$6:$M$1900,14,0),0)</f>
        <v>0</v>
      </c>
      <c r="K718">
        <f>IFERROR(VLOOKUP(A718,CP!$A$7:$J$16000,12,0),0)</f>
        <v>0</v>
      </c>
      <c r="L718">
        <f>IFERROR(VLOOKUP(A718,'Phụ kiện PVC'!$A$5:$I$465,10,0),0)</f>
        <v>0</v>
      </c>
      <c r="M718">
        <f>IFERROR(VLOOKUP(A718,'Ống miền Nam'!$A$7:$I$120,8,0),0)</f>
        <v>0</v>
      </c>
      <c r="N718">
        <f>IFERROR(VLOOKUP(A718,'Van vòi'!$A$6:$G$97,7,0),0)</f>
        <v>0</v>
      </c>
      <c r="O718">
        <f>IFERROR(VLOOKUP(A718,'Ống luồn dây điện'!$A$7:$I$26,8,0),0)</f>
        <v>0</v>
      </c>
      <c r="P718">
        <f>IFERROR(VLOOKUP(B718,'PK HDPE'!$A$6:$H$13,7,0),0)</f>
        <v>0</v>
      </c>
      <c r="R718" s="4">
        <f t="shared" si="35"/>
        <v>0</v>
      </c>
      <c r="S718" s="252">
        <v>0.1</v>
      </c>
      <c r="T718">
        <f t="shared" si="33"/>
        <v>0</v>
      </c>
      <c r="U718" s="4">
        <f t="shared" si="34"/>
        <v>0</v>
      </c>
      <c r="V718" s="4">
        <f>VLOOKUP(B718,[2]DG!$C$2:$E$6048,3,0)-R718</f>
        <v>2100</v>
      </c>
      <c r="W718" t="str">
        <f>VLOOKUP(A718,'[3]Danh mục full'!$A$4:$A$1739,1,0)</f>
        <v>22CT27</v>
      </c>
    </row>
    <row r="719" spans="1:23" hidden="1" x14ac:dyDescent="0.25">
      <c r="A719" t="s">
        <v>1304</v>
      </c>
      <c r="B719" t="s">
        <v>1304</v>
      </c>
      <c r="C719" t="s">
        <v>1305</v>
      </c>
      <c r="D719" s="1">
        <v>614602044.36000013</v>
      </c>
      <c r="E719" s="1" t="s">
        <v>2358</v>
      </c>
      <c r="F719" s="1" t="s">
        <v>2357</v>
      </c>
      <c r="G719" s="1">
        <f>IFERROR(VLOOKUP(A719,'Phụ kiện PPR'!$A$6:$H$533,7,0),0)</f>
        <v>0</v>
      </c>
      <c r="H719" s="1">
        <f>IFERROR(VLOOKUP(A719,'Ống PPR'!$A$6:$I$90,8,0),0)</f>
        <v>0</v>
      </c>
      <c r="I719">
        <f>IFERROR(VLOOKUP(A719,'Ống HDPE'!$A$7:$I$7905,8,0),0)</f>
        <v>0</v>
      </c>
      <c r="J719">
        <f>IFERROR(VLOOKUP(A719,'Ống Dismy'!$A$6:$M$1900,14,0),0)</f>
        <v>0</v>
      </c>
      <c r="K719">
        <f>IFERROR(VLOOKUP(A719,CP!$A$7:$J$16000,12,0),0)</f>
        <v>0</v>
      </c>
      <c r="L719">
        <f>IFERROR(VLOOKUP(A719,'Phụ kiện PVC'!$A$5:$I$465,10,0),0)</f>
        <v>0</v>
      </c>
      <c r="M719">
        <f>IFERROR(VLOOKUP(A719,'Ống miền Nam'!$A$7:$I$120,8,0),0)</f>
        <v>0</v>
      </c>
      <c r="N719">
        <f>IFERROR(VLOOKUP(A719,'Van vòi'!$A$6:$G$97,7,0),0)</f>
        <v>0</v>
      </c>
      <c r="O719">
        <f>IFERROR(VLOOKUP(A719,'Ống luồn dây điện'!$A$7:$I$26,8,0),0)</f>
        <v>0</v>
      </c>
      <c r="P719">
        <f>IFERROR(VLOOKUP(B719,'PK HDPE'!$A$6:$H$13,7,0),0)</f>
        <v>0</v>
      </c>
      <c r="R719" s="4">
        <f t="shared" si="35"/>
        <v>0</v>
      </c>
      <c r="S719" s="252">
        <v>0.1</v>
      </c>
      <c r="T719">
        <f t="shared" si="33"/>
        <v>0</v>
      </c>
      <c r="U719" s="4">
        <f t="shared" si="34"/>
        <v>0</v>
      </c>
      <c r="V719" s="4">
        <f>VLOOKUP(B719,[2]DG!$C$2:$E$6048,3,0)-R719</f>
        <v>3100</v>
      </c>
      <c r="W719" t="str">
        <f>VLOOKUP(A719,'[3]Danh mục full'!$A$4:$A$1739,1,0)</f>
        <v>22CT34</v>
      </c>
    </row>
    <row r="720" spans="1:23" hidden="1" x14ac:dyDescent="0.25">
      <c r="A720" t="s">
        <v>1306</v>
      </c>
      <c r="B720" t="s">
        <v>1306</v>
      </c>
      <c r="C720" t="s">
        <v>1307</v>
      </c>
      <c r="D720" s="1">
        <v>630751975.80000007</v>
      </c>
      <c r="E720" s="1" t="s">
        <v>2358</v>
      </c>
      <c r="F720" s="1" t="s">
        <v>2357</v>
      </c>
      <c r="G720" s="1">
        <f>IFERROR(VLOOKUP(A720,'Phụ kiện PPR'!$A$6:$H$533,7,0),0)</f>
        <v>0</v>
      </c>
      <c r="H720" s="1">
        <f>IFERROR(VLOOKUP(A720,'Ống PPR'!$A$6:$I$90,8,0),0)</f>
        <v>0</v>
      </c>
      <c r="I720">
        <f>IFERROR(VLOOKUP(A720,'Ống HDPE'!$A$7:$I$7905,8,0),0)</f>
        <v>0</v>
      </c>
      <c r="J720">
        <f>IFERROR(VLOOKUP(A720,'Ống Dismy'!$A$6:$M$1900,14,0),0)</f>
        <v>0</v>
      </c>
      <c r="K720">
        <f>IFERROR(VLOOKUP(A720,CP!$A$7:$J$16000,12,0),0)</f>
        <v>0</v>
      </c>
      <c r="L720">
        <f>IFERROR(VLOOKUP(A720,'Phụ kiện PVC'!$A$5:$I$465,10,0),0)</f>
        <v>0</v>
      </c>
      <c r="M720">
        <f>IFERROR(VLOOKUP(A720,'Ống miền Nam'!$A$7:$I$120,8,0),0)</f>
        <v>0</v>
      </c>
      <c r="N720">
        <f>IFERROR(VLOOKUP(A720,'Van vòi'!$A$6:$G$97,7,0),0)</f>
        <v>0</v>
      </c>
      <c r="O720">
        <f>IFERROR(VLOOKUP(A720,'Ống luồn dây điện'!$A$7:$I$26,8,0),0)</f>
        <v>0</v>
      </c>
      <c r="P720">
        <f>IFERROR(VLOOKUP(B720,'PK HDPE'!$A$6:$H$13,7,0),0)</f>
        <v>0</v>
      </c>
      <c r="R720" s="4">
        <f t="shared" si="35"/>
        <v>0</v>
      </c>
      <c r="S720" s="252">
        <v>0.1</v>
      </c>
      <c r="T720">
        <f t="shared" si="33"/>
        <v>0</v>
      </c>
      <c r="U720" s="4">
        <f t="shared" si="34"/>
        <v>0</v>
      </c>
      <c r="V720" s="4">
        <f>VLOOKUP(B720,[2]DG!$C$2:$E$6048,3,0)-R720</f>
        <v>5100</v>
      </c>
      <c r="W720" t="str">
        <f>VLOOKUP(A720,'[3]Danh mục full'!$A$4:$A$1739,1,0)</f>
        <v>22CT42</v>
      </c>
    </row>
    <row r="721" spans="1:23" hidden="1" x14ac:dyDescent="0.25">
      <c r="A721" t="s">
        <v>1308</v>
      </c>
      <c r="B721" t="s">
        <v>1308</v>
      </c>
      <c r="C721" t="s">
        <v>1309</v>
      </c>
      <c r="D721" s="1">
        <v>736500299.39999998</v>
      </c>
      <c r="E721" s="1" t="s">
        <v>2358</v>
      </c>
      <c r="F721" s="1" t="s">
        <v>2357</v>
      </c>
      <c r="G721" s="1">
        <f>IFERROR(VLOOKUP(A721,'Phụ kiện PPR'!$A$6:$H$533,7,0),0)</f>
        <v>0</v>
      </c>
      <c r="H721" s="1">
        <f>IFERROR(VLOOKUP(A721,'Ống PPR'!$A$6:$I$90,8,0),0)</f>
        <v>0</v>
      </c>
      <c r="I721">
        <f>IFERROR(VLOOKUP(A721,'Ống HDPE'!$A$7:$I$7905,8,0),0)</f>
        <v>0</v>
      </c>
      <c r="J721">
        <f>IFERROR(VLOOKUP(A721,'Ống Dismy'!$A$6:$M$1900,14,0),0)</f>
        <v>0</v>
      </c>
      <c r="K721">
        <f>IFERROR(VLOOKUP(A721,CP!$A$7:$J$16000,12,0),0)</f>
        <v>0</v>
      </c>
      <c r="L721">
        <f>IFERROR(VLOOKUP(A721,'Phụ kiện PVC'!$A$5:$I$465,10,0),0)</f>
        <v>0</v>
      </c>
      <c r="M721">
        <f>IFERROR(VLOOKUP(A721,'Ống miền Nam'!$A$7:$I$120,8,0),0)</f>
        <v>0</v>
      </c>
      <c r="N721">
        <f>IFERROR(VLOOKUP(A721,'Van vòi'!$A$6:$G$97,7,0),0)</f>
        <v>0</v>
      </c>
      <c r="O721">
        <f>IFERROR(VLOOKUP(A721,'Ống luồn dây điện'!$A$7:$I$26,8,0),0)</f>
        <v>0</v>
      </c>
      <c r="P721">
        <f>IFERROR(VLOOKUP(B721,'PK HDPE'!$A$6:$H$13,7,0),0)</f>
        <v>0</v>
      </c>
      <c r="R721" s="4">
        <f t="shared" si="35"/>
        <v>0</v>
      </c>
      <c r="S721" s="252">
        <v>0.1</v>
      </c>
      <c r="T721">
        <f t="shared" si="33"/>
        <v>0</v>
      </c>
      <c r="U721" s="4">
        <f t="shared" si="34"/>
        <v>0</v>
      </c>
      <c r="V721" s="4">
        <f>VLOOKUP(B721,[2]DG!$C$2:$E$6048,3,0)-R721</f>
        <v>8000</v>
      </c>
      <c r="W721" t="str">
        <f>VLOOKUP(A721,'[3]Danh mục full'!$A$4:$A$1739,1,0)</f>
        <v>22CT48</v>
      </c>
    </row>
    <row r="722" spans="1:23" hidden="1" x14ac:dyDescent="0.25">
      <c r="A722" t="s">
        <v>1310</v>
      </c>
      <c r="B722" t="s">
        <v>1310</v>
      </c>
      <c r="C722" t="s">
        <v>1311</v>
      </c>
      <c r="D722" s="1">
        <v>1104327693.2</v>
      </c>
      <c r="E722" s="1" t="s">
        <v>2358</v>
      </c>
      <c r="F722" s="1" t="s">
        <v>2357</v>
      </c>
      <c r="G722" s="1">
        <f>IFERROR(VLOOKUP(A722,'Phụ kiện PPR'!$A$6:$H$533,7,0),0)</f>
        <v>0</v>
      </c>
      <c r="H722" s="1">
        <f>IFERROR(VLOOKUP(A722,'Ống PPR'!$A$6:$I$90,8,0),0)</f>
        <v>0</v>
      </c>
      <c r="I722">
        <f>IFERROR(VLOOKUP(A722,'Ống HDPE'!$A$7:$I$7905,8,0),0)</f>
        <v>0</v>
      </c>
      <c r="J722">
        <f>IFERROR(VLOOKUP(A722,'Ống Dismy'!$A$6:$M$1900,14,0),0)</f>
        <v>0</v>
      </c>
      <c r="K722">
        <f>IFERROR(VLOOKUP(A722,CP!$A$7:$J$16000,12,0),0)</f>
        <v>0</v>
      </c>
      <c r="L722">
        <f>IFERROR(VLOOKUP(A722,'Phụ kiện PVC'!$A$5:$I$465,10,0),0)</f>
        <v>0</v>
      </c>
      <c r="M722">
        <f>IFERROR(VLOOKUP(A722,'Ống miền Nam'!$A$7:$I$120,8,0),0)</f>
        <v>0</v>
      </c>
      <c r="N722">
        <f>IFERROR(VLOOKUP(A722,'Van vòi'!$A$6:$G$97,7,0),0)</f>
        <v>0</v>
      </c>
      <c r="O722">
        <f>IFERROR(VLOOKUP(A722,'Ống luồn dây điện'!$A$7:$I$26,8,0),0)</f>
        <v>0</v>
      </c>
      <c r="P722">
        <f>IFERROR(VLOOKUP(B722,'PK HDPE'!$A$6:$H$13,7,0),0)</f>
        <v>0</v>
      </c>
      <c r="R722" s="4">
        <f t="shared" si="35"/>
        <v>0</v>
      </c>
      <c r="S722" s="252">
        <v>0.1</v>
      </c>
      <c r="T722">
        <f t="shared" si="33"/>
        <v>0</v>
      </c>
      <c r="U722" s="4">
        <f t="shared" si="34"/>
        <v>0</v>
      </c>
      <c r="V722" s="4">
        <f>VLOOKUP(B722,[2]DG!$C$2:$E$6048,3,0)-R722</f>
        <v>11800</v>
      </c>
      <c r="W722" t="str">
        <f>VLOOKUP(A722,'[3]Danh mục full'!$A$4:$A$1739,1,0)</f>
        <v>22CT60</v>
      </c>
    </row>
    <row r="723" spans="1:23" hidden="1" x14ac:dyDescent="0.25">
      <c r="A723" t="s">
        <v>1312</v>
      </c>
      <c r="B723" t="s">
        <v>1312</v>
      </c>
      <c r="C723" t="s">
        <v>1313</v>
      </c>
      <c r="D723" s="1">
        <v>1831119779.24</v>
      </c>
      <c r="E723" s="1" t="s">
        <v>2358</v>
      </c>
      <c r="F723" s="1" t="s">
        <v>2357</v>
      </c>
      <c r="G723" s="1">
        <f>IFERROR(VLOOKUP(A723,'Phụ kiện PPR'!$A$6:$H$533,7,0),0)</f>
        <v>0</v>
      </c>
      <c r="H723" s="1">
        <f>IFERROR(VLOOKUP(A723,'Ống PPR'!$A$6:$I$90,8,0),0)</f>
        <v>0</v>
      </c>
      <c r="I723">
        <f>IFERROR(VLOOKUP(A723,'Ống HDPE'!$A$7:$I$7905,8,0),0)</f>
        <v>0</v>
      </c>
      <c r="J723">
        <f>IFERROR(VLOOKUP(A723,'Ống Dismy'!$A$6:$M$1900,14,0),0)</f>
        <v>0</v>
      </c>
      <c r="K723">
        <f>IFERROR(VLOOKUP(A723,CP!$A$7:$J$16000,12,0),0)</f>
        <v>0</v>
      </c>
      <c r="L723">
        <f>IFERROR(VLOOKUP(A723,'Phụ kiện PVC'!$A$5:$I$465,10,0),0)</f>
        <v>0</v>
      </c>
      <c r="M723">
        <f>IFERROR(VLOOKUP(A723,'Ống miền Nam'!$A$7:$I$120,8,0),0)</f>
        <v>0</v>
      </c>
      <c r="N723">
        <f>IFERROR(VLOOKUP(A723,'Van vòi'!$A$6:$G$97,7,0),0)</f>
        <v>0</v>
      </c>
      <c r="O723">
        <f>IFERROR(VLOOKUP(A723,'Ống luồn dây điện'!$A$7:$I$26,8,0),0)</f>
        <v>0</v>
      </c>
      <c r="P723">
        <f>IFERROR(VLOOKUP(B723,'PK HDPE'!$A$6:$H$13,7,0),0)</f>
        <v>0</v>
      </c>
      <c r="R723" s="4">
        <f t="shared" si="35"/>
        <v>0</v>
      </c>
      <c r="S723" s="252">
        <v>0.1</v>
      </c>
      <c r="T723">
        <f t="shared" si="33"/>
        <v>0</v>
      </c>
      <c r="U723" s="4">
        <f t="shared" si="34"/>
        <v>0</v>
      </c>
      <c r="V723" s="4">
        <f>VLOOKUP(B723,[2]DG!$C$2:$E$6048,3,0)-R723</f>
        <v>44500</v>
      </c>
      <c r="W723" t="e">
        <f>VLOOKUP(A723,'[3]Danh mục full'!$A$4:$A$1739,1,0)</f>
        <v>#N/A</v>
      </c>
    </row>
    <row r="724" spans="1:23" hidden="1" x14ac:dyDescent="0.25">
      <c r="A724" t="s">
        <v>1314</v>
      </c>
      <c r="B724" t="s">
        <v>1314</v>
      </c>
      <c r="C724" t="s">
        <v>1315</v>
      </c>
      <c r="D724" s="1">
        <v>1060877574</v>
      </c>
      <c r="E724" s="1" t="s">
        <v>2358</v>
      </c>
      <c r="F724" s="1" t="s">
        <v>2357</v>
      </c>
      <c r="G724" s="1">
        <f>IFERROR(VLOOKUP(A724,'Phụ kiện PPR'!$A$6:$H$533,7,0),0)</f>
        <v>0</v>
      </c>
      <c r="H724" s="1">
        <f>IFERROR(VLOOKUP(A724,'Ống PPR'!$A$6:$I$90,8,0),0)</f>
        <v>0</v>
      </c>
      <c r="I724">
        <f>IFERROR(VLOOKUP(A724,'Ống HDPE'!$A$7:$I$7905,8,0),0)</f>
        <v>0</v>
      </c>
      <c r="J724">
        <f>IFERROR(VLOOKUP(A724,'Ống Dismy'!$A$6:$M$1900,14,0),0)</f>
        <v>0</v>
      </c>
      <c r="K724">
        <f>IFERROR(VLOOKUP(A724,CP!$A$7:$J$16000,12,0),0)</f>
        <v>0</v>
      </c>
      <c r="L724">
        <f>IFERROR(VLOOKUP(A724,'Phụ kiện PVC'!$A$5:$I$465,10,0),0)</f>
        <v>0</v>
      </c>
      <c r="M724">
        <f>IFERROR(VLOOKUP(A724,'Ống miền Nam'!$A$7:$I$120,8,0),0)</f>
        <v>0</v>
      </c>
      <c r="N724">
        <f>IFERROR(VLOOKUP(A724,'Van vòi'!$A$6:$G$97,7,0),0)</f>
        <v>0</v>
      </c>
      <c r="O724">
        <f>IFERROR(VLOOKUP(A724,'Ống luồn dây điện'!$A$7:$I$26,8,0),0)</f>
        <v>0</v>
      </c>
      <c r="P724">
        <f>IFERROR(VLOOKUP(B724,'PK HDPE'!$A$6:$H$13,7,0),0)</f>
        <v>0</v>
      </c>
      <c r="R724" s="4">
        <f t="shared" si="35"/>
        <v>0</v>
      </c>
      <c r="S724" s="252">
        <v>0.1</v>
      </c>
      <c r="T724">
        <f t="shared" si="33"/>
        <v>0</v>
      </c>
      <c r="U724" s="4">
        <f t="shared" si="34"/>
        <v>0</v>
      </c>
      <c r="V724" s="4">
        <f>VLOOKUP(B724,[2]DG!$C$2:$E$6048,3,0)-R724</f>
        <v>27800</v>
      </c>
      <c r="W724" t="e">
        <f>VLOOKUP(A724,'[3]Danh mục full'!$A$4:$A$1739,1,0)</f>
        <v>#N/A</v>
      </c>
    </row>
    <row r="725" spans="1:23" hidden="1" x14ac:dyDescent="0.25">
      <c r="A725" t="s">
        <v>1316</v>
      </c>
      <c r="B725" t="s">
        <v>1316</v>
      </c>
      <c r="C725" t="s">
        <v>1317</v>
      </c>
      <c r="D725" s="1">
        <v>1545714459.5999999</v>
      </c>
      <c r="E725" s="1" t="s">
        <v>2358</v>
      </c>
      <c r="F725" s="1" t="s">
        <v>2357</v>
      </c>
      <c r="G725" s="1">
        <f>IFERROR(VLOOKUP(A725,'Phụ kiện PPR'!$A$6:$H$533,7,0),0)</f>
        <v>0</v>
      </c>
      <c r="H725" s="1">
        <f>IFERROR(VLOOKUP(A725,'Ống PPR'!$A$6:$I$90,8,0),0)</f>
        <v>0</v>
      </c>
      <c r="I725">
        <f>IFERROR(VLOOKUP(A725,'Ống HDPE'!$A$7:$I$7905,8,0),0)</f>
        <v>0</v>
      </c>
      <c r="J725">
        <f>IFERROR(VLOOKUP(A725,'Ống Dismy'!$A$6:$M$1900,14,0),0)</f>
        <v>0</v>
      </c>
      <c r="K725">
        <f>IFERROR(VLOOKUP(A725,CP!$A$7:$J$16000,12,0),0)</f>
        <v>0</v>
      </c>
      <c r="L725">
        <f>IFERROR(VLOOKUP(A725,'Phụ kiện PVC'!$A$5:$I$465,10,0),0)</f>
        <v>0</v>
      </c>
      <c r="M725">
        <f>IFERROR(VLOOKUP(A725,'Ống miền Nam'!$A$7:$I$120,8,0),0)</f>
        <v>0</v>
      </c>
      <c r="N725">
        <f>IFERROR(VLOOKUP(A725,'Van vòi'!$A$6:$G$97,7,0),0)</f>
        <v>0</v>
      </c>
      <c r="O725">
        <f>IFERROR(VLOOKUP(A725,'Ống luồn dây điện'!$A$7:$I$26,8,0),0)</f>
        <v>0</v>
      </c>
      <c r="P725">
        <f>IFERROR(VLOOKUP(B725,'PK HDPE'!$A$6:$H$13,7,0),0)</f>
        <v>0</v>
      </c>
      <c r="R725" s="4">
        <f t="shared" si="35"/>
        <v>0</v>
      </c>
      <c r="S725" s="252">
        <v>0.1</v>
      </c>
      <c r="T725">
        <f t="shared" si="33"/>
        <v>0</v>
      </c>
      <c r="U725" s="4">
        <f t="shared" si="34"/>
        <v>0</v>
      </c>
      <c r="V725" s="4">
        <f>VLOOKUP(B725,[2]DG!$C$2:$E$6048,3,0)-R725</f>
        <v>21200</v>
      </c>
      <c r="W725" t="str">
        <f>VLOOKUP(A725,'[3]Danh mục full'!$A$4:$A$1739,1,0)</f>
        <v>22CT75</v>
      </c>
    </row>
    <row r="726" spans="1:23" x14ac:dyDescent="0.25">
      <c r="A726" t="s">
        <v>1318</v>
      </c>
      <c r="B726" t="s">
        <v>1318</v>
      </c>
      <c r="C726" t="s">
        <v>1319</v>
      </c>
      <c r="D726" s="1">
        <v>3821500238</v>
      </c>
      <c r="E726" s="1" t="s">
        <v>2358</v>
      </c>
      <c r="F726" s="1" t="s">
        <v>2357</v>
      </c>
      <c r="G726" s="1">
        <f>IFERROR(VLOOKUP(A726,'Phụ kiện PPR'!$A$6:$H$533,7,0),0)</f>
        <v>0</v>
      </c>
      <c r="H726" s="1">
        <f>IFERROR(VLOOKUP(A726,'Ống PPR'!$A$6:$I$90,8,0),0)</f>
        <v>0</v>
      </c>
      <c r="I726">
        <f>IFERROR(VLOOKUP(A726,'Ống HDPE'!$A$7:$I$7905,8,0),0)</f>
        <v>0</v>
      </c>
      <c r="J726">
        <f>IFERROR(VLOOKUP(A726,'Ống Dismy'!$A$6:$M$1900,14,0),0)</f>
        <v>0</v>
      </c>
      <c r="K726">
        <f>IFERROR(VLOOKUP(A726,CP!$A$7:$J$16000,12,0),0)</f>
        <v>0</v>
      </c>
      <c r="L726">
        <f>IFERROR(VLOOKUP(A726,'Phụ kiện PVC'!$A$5:$I$465,10,0),0)</f>
        <v>0</v>
      </c>
      <c r="M726">
        <f>IFERROR(VLOOKUP(A726,'Ống miền Nam'!$A$7:$I$120,8,0),0)</f>
        <v>0</v>
      </c>
      <c r="N726">
        <f>IFERROR(VLOOKUP(A726,'Van vòi'!$A$6:$G$97,7,0),0)</f>
        <v>0</v>
      </c>
      <c r="O726">
        <f>IFERROR(VLOOKUP(A726,'Ống luồn dây điện'!$A$7:$I$26,8,0),0)</f>
        <v>0</v>
      </c>
      <c r="P726">
        <f>IFERROR(VLOOKUP(B726,'PK HDPE'!$A$6:$H$13,7,0),0)</f>
        <v>0</v>
      </c>
      <c r="R726" s="4">
        <f t="shared" si="35"/>
        <v>0</v>
      </c>
      <c r="S726" s="252">
        <v>0.1</v>
      </c>
      <c r="T726">
        <f t="shared" si="33"/>
        <v>0</v>
      </c>
      <c r="U726" s="4">
        <f t="shared" si="34"/>
        <v>0</v>
      </c>
      <c r="V726" s="4" t="e">
        <f>VLOOKUP(B726,[2]DG!$C$2:$E$6048,3,0)-R726</f>
        <v>#N/A</v>
      </c>
      <c r="W726" t="str">
        <f>VLOOKUP(A726,'[3]Danh mục full'!$A$4:$A$1739,1,0)</f>
        <v>22CT90</v>
      </c>
    </row>
    <row r="727" spans="1:23" hidden="1" x14ac:dyDescent="0.25">
      <c r="A727" t="s">
        <v>1320</v>
      </c>
      <c r="B727" t="s">
        <v>1320</v>
      </c>
      <c r="C727" t="s">
        <v>1321</v>
      </c>
      <c r="D727" s="1">
        <v>243859706.79999998</v>
      </c>
      <c r="E727" s="1" t="s">
        <v>2358</v>
      </c>
      <c r="F727" s="1" t="s">
        <v>2357</v>
      </c>
      <c r="G727" s="1">
        <f>IFERROR(VLOOKUP(A727,'Phụ kiện PPR'!$A$6:$H$533,7,0),0)</f>
        <v>0</v>
      </c>
      <c r="H727" s="1">
        <f>IFERROR(VLOOKUP(A727,'Ống PPR'!$A$6:$I$90,8,0),0)</f>
        <v>0</v>
      </c>
      <c r="I727">
        <f>IFERROR(VLOOKUP(A727,'Ống HDPE'!$A$7:$I$7905,8,0),0)</f>
        <v>0</v>
      </c>
      <c r="J727">
        <f>IFERROR(VLOOKUP(A727,'Ống Dismy'!$A$6:$M$1900,14,0),0)</f>
        <v>0</v>
      </c>
      <c r="K727">
        <f>IFERROR(VLOOKUP(A727,CP!$A$7:$J$16000,12,0),0)</f>
        <v>0</v>
      </c>
      <c r="L727">
        <f>IFERROR(VLOOKUP(A727,'Phụ kiện PVC'!$A$5:$I$465,10,0),0)</f>
        <v>0</v>
      </c>
      <c r="M727">
        <f>IFERROR(VLOOKUP(A727,'Ống miền Nam'!$A$7:$I$120,8,0),0)</f>
        <v>0</v>
      </c>
      <c r="N727">
        <f>IFERROR(VLOOKUP(A727,'Van vòi'!$A$6:$G$97,7,0),0)</f>
        <v>0</v>
      </c>
      <c r="O727">
        <f>IFERROR(VLOOKUP(A727,'Ống luồn dây điện'!$A$7:$I$26,8,0),0)</f>
        <v>0</v>
      </c>
      <c r="P727">
        <f>IFERROR(VLOOKUP(B727,'PK HDPE'!$A$6:$H$13,7,0),0)</f>
        <v>0</v>
      </c>
      <c r="R727" s="4">
        <f t="shared" si="35"/>
        <v>0</v>
      </c>
      <c r="S727" s="252">
        <v>0.1</v>
      </c>
      <c r="T727">
        <f t="shared" si="33"/>
        <v>0</v>
      </c>
      <c r="U727" s="4">
        <f t="shared" si="34"/>
        <v>0</v>
      </c>
      <c r="V727" s="4">
        <f>VLOOKUP(B727,[2]DG!$C$2:$E$6048,3,0)-R727</f>
        <v>11400</v>
      </c>
      <c r="W727" t="str">
        <f>VLOOKUP(A727,'[3]Danh mục full'!$A$4:$A$1739,1,0)</f>
        <v>22CTRT2112</v>
      </c>
    </row>
    <row r="728" spans="1:23" hidden="1" x14ac:dyDescent="0.25">
      <c r="A728" t="s">
        <v>1322</v>
      </c>
      <c r="B728" t="s">
        <v>1322</v>
      </c>
      <c r="C728" t="s">
        <v>1323</v>
      </c>
      <c r="D728" s="1">
        <v>581059997</v>
      </c>
      <c r="E728" s="1" t="s">
        <v>2358</v>
      </c>
      <c r="F728" s="1" t="s">
        <v>2357</v>
      </c>
      <c r="G728" s="1">
        <f>IFERROR(VLOOKUP(A728,'Phụ kiện PPR'!$A$6:$H$533,7,0),0)</f>
        <v>0</v>
      </c>
      <c r="H728" s="1">
        <f>IFERROR(VLOOKUP(A728,'Ống PPR'!$A$6:$I$90,8,0),0)</f>
        <v>0</v>
      </c>
      <c r="I728">
        <f>IFERROR(VLOOKUP(A728,'Ống HDPE'!$A$7:$I$7905,8,0),0)</f>
        <v>0</v>
      </c>
      <c r="J728">
        <f>IFERROR(VLOOKUP(A728,'Ống Dismy'!$A$6:$M$1900,14,0),0)</f>
        <v>0</v>
      </c>
      <c r="K728">
        <f>IFERROR(VLOOKUP(A728,CP!$A$7:$J$16000,12,0),0)</f>
        <v>0</v>
      </c>
      <c r="L728">
        <f>IFERROR(VLOOKUP(A728,'Phụ kiện PVC'!$A$5:$I$465,10,0),0)</f>
        <v>0</v>
      </c>
      <c r="M728">
        <f>IFERROR(VLOOKUP(A728,'Ống miền Nam'!$A$7:$I$120,8,0),0)</f>
        <v>0</v>
      </c>
      <c r="N728">
        <f>IFERROR(VLOOKUP(A728,'Van vòi'!$A$6:$G$97,7,0),0)</f>
        <v>0</v>
      </c>
      <c r="O728">
        <f>IFERROR(VLOOKUP(A728,'Ống luồn dây điện'!$A$7:$I$26,8,0),0)</f>
        <v>0</v>
      </c>
      <c r="P728">
        <f>IFERROR(VLOOKUP(B728,'PK HDPE'!$A$6:$H$13,7,0),0)</f>
        <v>0</v>
      </c>
      <c r="R728" s="4">
        <f t="shared" si="35"/>
        <v>0</v>
      </c>
      <c r="S728" s="252">
        <v>0.1</v>
      </c>
      <c r="T728">
        <f t="shared" si="33"/>
        <v>0</v>
      </c>
      <c r="U728" s="4">
        <f t="shared" si="34"/>
        <v>0</v>
      </c>
      <c r="V728" s="4">
        <f>VLOOKUP(B728,[2]DG!$C$2:$E$6048,3,0)-R728</f>
        <v>13300</v>
      </c>
      <c r="W728" t="str">
        <f>VLOOKUP(A728,'[3]Danh mục full'!$A$4:$A$1739,1,0)</f>
        <v>22CTRT2712</v>
      </c>
    </row>
    <row r="729" spans="1:23" hidden="1" x14ac:dyDescent="0.25">
      <c r="A729" t="s">
        <v>1324</v>
      </c>
      <c r="B729" t="s">
        <v>1324</v>
      </c>
      <c r="C729" t="s">
        <v>1325</v>
      </c>
      <c r="D729" s="1">
        <v>80172340</v>
      </c>
      <c r="E729" s="1" t="s">
        <v>2358</v>
      </c>
      <c r="F729" s="1" t="s">
        <v>2357</v>
      </c>
      <c r="G729" s="1">
        <f>IFERROR(VLOOKUP(A729,'Phụ kiện PPR'!$A$6:$H$533,7,0),0)</f>
        <v>0</v>
      </c>
      <c r="H729" s="1">
        <f>IFERROR(VLOOKUP(A729,'Ống PPR'!$A$6:$I$90,8,0),0)</f>
        <v>0</v>
      </c>
      <c r="I729">
        <f>IFERROR(VLOOKUP(A729,'Ống HDPE'!$A$7:$I$7905,8,0),0)</f>
        <v>0</v>
      </c>
      <c r="J729">
        <f>IFERROR(VLOOKUP(A729,'Ống Dismy'!$A$6:$M$1900,14,0),0)</f>
        <v>0</v>
      </c>
      <c r="K729">
        <f>IFERROR(VLOOKUP(A729,CP!$A$7:$J$16000,12,0),0)</f>
        <v>0</v>
      </c>
      <c r="L729">
        <f>IFERROR(VLOOKUP(A729,'Phụ kiện PVC'!$A$5:$I$465,10,0),0)</f>
        <v>0</v>
      </c>
      <c r="M729">
        <f>IFERROR(VLOOKUP(A729,'Ống miền Nam'!$A$7:$I$120,8,0),0)</f>
        <v>0</v>
      </c>
      <c r="N729">
        <f>IFERROR(VLOOKUP(A729,'Van vòi'!$A$6:$G$97,7,0),0)</f>
        <v>0</v>
      </c>
      <c r="O729">
        <f>IFERROR(VLOOKUP(A729,'Ống luồn dây điện'!$A$7:$I$26,8,0),0)</f>
        <v>0</v>
      </c>
      <c r="P729">
        <f>IFERROR(VLOOKUP(B729,'PK HDPE'!$A$6:$H$13,7,0),0)</f>
        <v>0</v>
      </c>
      <c r="R729" s="4">
        <f t="shared" si="35"/>
        <v>0</v>
      </c>
      <c r="S729" s="252">
        <v>0.1</v>
      </c>
      <c r="T729">
        <f t="shared" si="33"/>
        <v>0</v>
      </c>
      <c r="U729" s="4">
        <f t="shared" si="34"/>
        <v>0</v>
      </c>
      <c r="V729" s="4">
        <f>VLOOKUP(B729,[2]DG!$C$2:$E$6048,3,0)-R729</f>
        <v>13700</v>
      </c>
      <c r="W729" t="str">
        <f>VLOOKUP(A729,'[3]Danh mục full'!$A$4:$A$1739,1,0)</f>
        <v>22CTRT2734</v>
      </c>
    </row>
    <row r="730" spans="1:23" hidden="1" x14ac:dyDescent="0.25">
      <c r="A730" t="s">
        <v>1326</v>
      </c>
      <c r="B730" t="s">
        <v>1326</v>
      </c>
      <c r="C730" t="s">
        <v>1327</v>
      </c>
      <c r="D730" s="1">
        <v>1298639495</v>
      </c>
      <c r="E730" s="1" t="s">
        <v>2359</v>
      </c>
      <c r="F730" s="1" t="s">
        <v>2357</v>
      </c>
      <c r="G730" s="1">
        <f>IFERROR(VLOOKUP(A730,'Phụ kiện PPR'!$A$6:$H$533,7,0),0)</f>
        <v>0</v>
      </c>
      <c r="H730" s="1">
        <f>IFERROR(VLOOKUP(A730,'Ống PPR'!$A$6:$I$90,8,0),0)</f>
        <v>0</v>
      </c>
      <c r="I730">
        <f>IFERROR(VLOOKUP(A730,'Ống HDPE'!$A$7:$I$7905,8,0),0)</f>
        <v>0</v>
      </c>
      <c r="J730">
        <f>IFERROR(VLOOKUP(A730,'Ống Dismy'!$A$6:$M$1900,14,0),0)</f>
        <v>0</v>
      </c>
      <c r="K730">
        <f>IFERROR(VLOOKUP(A730,CP!$A$7:$J$16000,12,0),0)</f>
        <v>0</v>
      </c>
      <c r="L730">
        <f>IFERROR(VLOOKUP(A730,'Phụ kiện PVC'!$A$5:$I$465,10,0),0)</f>
        <v>0</v>
      </c>
      <c r="M730">
        <f>IFERROR(VLOOKUP(A730,'Ống miền Nam'!$A$7:$I$120,8,0),0)</f>
        <v>0</v>
      </c>
      <c r="N730">
        <f>IFERROR(VLOOKUP(A730,'Van vòi'!$A$6:$G$97,7,0),0)</f>
        <v>0</v>
      </c>
      <c r="O730">
        <f>IFERROR(VLOOKUP(A730,'Ống luồn dây điện'!$A$7:$I$26,8,0),0)</f>
        <v>0</v>
      </c>
      <c r="P730">
        <f>IFERROR(VLOOKUP(B730,'PK HDPE'!$A$6:$H$13,7,0),0)</f>
        <v>0</v>
      </c>
      <c r="R730" s="4">
        <f t="shared" si="35"/>
        <v>0</v>
      </c>
      <c r="S730" s="252">
        <v>0.1</v>
      </c>
      <c r="T730">
        <f t="shared" si="33"/>
        <v>0</v>
      </c>
      <c r="U730" s="4">
        <f t="shared" si="34"/>
        <v>0</v>
      </c>
      <c r="V730" s="4">
        <f>VLOOKUP(B730,[2]DG!$C$2:$E$6048,3,0)-R730</f>
        <v>138400</v>
      </c>
      <c r="W730" t="str">
        <f>VLOOKUP(A730,'[3]Danh mục full'!$A$4:$A$1739,1,0)</f>
        <v>22KEO1000</v>
      </c>
    </row>
    <row r="731" spans="1:23" hidden="1" x14ac:dyDescent="0.25">
      <c r="A731" t="s">
        <v>1328</v>
      </c>
      <c r="B731" t="s">
        <v>1328</v>
      </c>
      <c r="C731" t="s">
        <v>1329</v>
      </c>
      <c r="D731" s="1">
        <v>612479064</v>
      </c>
      <c r="E731" s="1" t="s">
        <v>2359</v>
      </c>
      <c r="F731" s="1" t="s">
        <v>2357</v>
      </c>
      <c r="G731" s="1">
        <f>IFERROR(VLOOKUP(A731,'Phụ kiện PPR'!$A$6:$H$533,7,0),0)</f>
        <v>0</v>
      </c>
      <c r="H731" s="1">
        <f>IFERROR(VLOOKUP(A731,'Ống PPR'!$A$6:$I$90,8,0),0)</f>
        <v>0</v>
      </c>
      <c r="I731">
        <f>IFERROR(VLOOKUP(A731,'Ống HDPE'!$A$7:$I$7905,8,0),0)</f>
        <v>0</v>
      </c>
      <c r="J731">
        <f>IFERROR(VLOOKUP(A731,'Ống Dismy'!$A$6:$M$1900,14,0),0)</f>
        <v>0</v>
      </c>
      <c r="K731">
        <f>IFERROR(VLOOKUP(A731,CP!$A$7:$J$16000,12,0),0)</f>
        <v>0</v>
      </c>
      <c r="L731">
        <f>IFERROR(VLOOKUP(A731,'Phụ kiện PVC'!$A$5:$I$465,10,0),0)</f>
        <v>0</v>
      </c>
      <c r="M731">
        <f>IFERROR(VLOOKUP(A731,'Ống miền Nam'!$A$7:$I$120,8,0),0)</f>
        <v>0</v>
      </c>
      <c r="N731">
        <f>IFERROR(VLOOKUP(A731,'Van vòi'!$A$6:$G$97,7,0),0)</f>
        <v>0</v>
      </c>
      <c r="O731">
        <f>IFERROR(VLOOKUP(A731,'Ống luồn dây điện'!$A$7:$I$26,8,0),0)</f>
        <v>0</v>
      </c>
      <c r="P731">
        <f>IFERROR(VLOOKUP(B731,'PK HDPE'!$A$6:$H$13,7,0),0)</f>
        <v>0</v>
      </c>
      <c r="R731" s="4">
        <f t="shared" si="35"/>
        <v>0</v>
      </c>
      <c r="S731" s="252">
        <v>0.1</v>
      </c>
      <c r="T731">
        <f t="shared" si="33"/>
        <v>0</v>
      </c>
      <c r="U731" s="4">
        <f t="shared" si="34"/>
        <v>0</v>
      </c>
      <c r="V731" s="4">
        <f>VLOOKUP(B731,[2]DG!$C$2:$E$6048,3,0)-R731</f>
        <v>7700</v>
      </c>
      <c r="W731" t="str">
        <f>VLOOKUP(A731,'[3]Danh mục full'!$A$4:$A$1739,1,0)</f>
        <v>22KEO50.</v>
      </c>
    </row>
    <row r="732" spans="1:23" hidden="1" x14ac:dyDescent="0.25">
      <c r="A732" t="s">
        <v>1330</v>
      </c>
      <c r="B732" t="s">
        <v>1330</v>
      </c>
      <c r="C732" t="s">
        <v>1331</v>
      </c>
      <c r="D732" s="1">
        <v>184387141</v>
      </c>
      <c r="E732" s="1" t="s">
        <v>2358</v>
      </c>
      <c r="F732" s="1" t="s">
        <v>2357</v>
      </c>
      <c r="G732" s="1">
        <f>IFERROR(VLOOKUP(A732,'Phụ kiện PPR'!$A$6:$H$533,7,0),0)</f>
        <v>0</v>
      </c>
      <c r="H732" s="1">
        <f>IFERROR(VLOOKUP(A732,'Ống PPR'!$A$6:$I$90,8,0),0)</f>
        <v>0</v>
      </c>
      <c r="I732">
        <f>IFERROR(VLOOKUP(A732,'Ống HDPE'!$A$7:$I$7905,8,0),0)</f>
        <v>0</v>
      </c>
      <c r="J732">
        <f>IFERROR(VLOOKUP(A732,'Ống Dismy'!$A$6:$M$1900,14,0),0)</f>
        <v>0</v>
      </c>
      <c r="K732">
        <f>IFERROR(VLOOKUP(A732,CP!$A$7:$J$16000,12,0),0)</f>
        <v>0</v>
      </c>
      <c r="L732">
        <f>IFERROR(VLOOKUP(A732,'Phụ kiện PVC'!$A$5:$I$465,10,0),0)</f>
        <v>0</v>
      </c>
      <c r="M732">
        <f>IFERROR(VLOOKUP(A732,'Ống miền Nam'!$A$7:$I$120,8,0),0)</f>
        <v>0</v>
      </c>
      <c r="N732">
        <f>IFERROR(VLOOKUP(A732,'Van vòi'!$A$6:$G$97,7,0),0)</f>
        <v>0</v>
      </c>
      <c r="O732">
        <f>IFERROR(VLOOKUP(A732,'Ống luồn dây điện'!$A$7:$I$26,8,0),0)</f>
        <v>0</v>
      </c>
      <c r="P732">
        <f>IFERROR(VLOOKUP(B732,'PK HDPE'!$A$6:$H$13,7,0),0)</f>
        <v>0</v>
      </c>
      <c r="R732" s="4">
        <f t="shared" si="35"/>
        <v>0</v>
      </c>
      <c r="S732" s="252">
        <v>0.1</v>
      </c>
      <c r="T732">
        <f t="shared" si="33"/>
        <v>0</v>
      </c>
      <c r="U732" s="4">
        <f t="shared" si="34"/>
        <v>0</v>
      </c>
      <c r="V732" s="4">
        <f>VLOOKUP(B732,[2]DG!$C$2:$E$6048,3,0)-R732</f>
        <v>151500</v>
      </c>
      <c r="W732" t="str">
        <f>VLOOKUP(A732,'[3]Danh mục full'!$A$4:$A$1739,1,0)</f>
        <v>22MB110</v>
      </c>
    </row>
    <row r="733" spans="1:23" hidden="1" x14ac:dyDescent="0.25">
      <c r="A733" t="s">
        <v>1332</v>
      </c>
      <c r="B733" t="s">
        <v>1332</v>
      </c>
      <c r="C733" t="s">
        <v>1333</v>
      </c>
      <c r="D733" s="1">
        <v>136769984</v>
      </c>
      <c r="E733" s="1" t="s">
        <v>2358</v>
      </c>
      <c r="F733" s="1" t="s">
        <v>2357</v>
      </c>
      <c r="G733" s="1">
        <f>IFERROR(VLOOKUP(A733,'Phụ kiện PPR'!$A$6:$H$533,7,0),0)</f>
        <v>0</v>
      </c>
      <c r="H733" s="1">
        <f>IFERROR(VLOOKUP(A733,'Ống PPR'!$A$6:$I$90,8,0),0)</f>
        <v>0</v>
      </c>
      <c r="I733">
        <f>IFERROR(VLOOKUP(A733,'Ống HDPE'!$A$7:$I$7905,8,0),0)</f>
        <v>0</v>
      </c>
      <c r="J733">
        <f>IFERROR(VLOOKUP(A733,'Ống Dismy'!$A$6:$M$1900,14,0),0)</f>
        <v>0</v>
      </c>
      <c r="K733">
        <f>IFERROR(VLOOKUP(A733,CP!$A$7:$J$16000,12,0),0)</f>
        <v>0</v>
      </c>
      <c r="L733">
        <f>IFERROR(VLOOKUP(A733,'Phụ kiện PVC'!$A$5:$I$465,10,0),0)</f>
        <v>0</v>
      </c>
      <c r="M733">
        <f>IFERROR(VLOOKUP(A733,'Ống miền Nam'!$A$7:$I$120,8,0),0)</f>
        <v>0</v>
      </c>
      <c r="N733">
        <f>IFERROR(VLOOKUP(A733,'Van vòi'!$A$6:$G$97,7,0),0)</f>
        <v>0</v>
      </c>
      <c r="O733">
        <f>IFERROR(VLOOKUP(A733,'Ống luồn dây điện'!$A$7:$I$26,8,0),0)</f>
        <v>0</v>
      </c>
      <c r="P733">
        <f>IFERROR(VLOOKUP(B733,'PK HDPE'!$A$6:$H$13,7,0),0)</f>
        <v>0</v>
      </c>
      <c r="R733" s="4">
        <f t="shared" si="35"/>
        <v>0</v>
      </c>
      <c r="S733" s="252">
        <v>0.1</v>
      </c>
      <c r="T733">
        <f t="shared" ref="T733:T796" si="36">ROUND(R733*S733,0)</f>
        <v>0</v>
      </c>
      <c r="U733" s="4">
        <f t="shared" ref="U733:U796" si="37">+R733+T733</f>
        <v>0</v>
      </c>
      <c r="V733" s="4">
        <f>VLOOKUP(B733,[2]DG!$C$2:$E$6048,3,0)-R733</f>
        <v>257800</v>
      </c>
      <c r="W733" t="str">
        <f>VLOOKUP(A733,'[3]Danh mục full'!$A$4:$A$1739,1,0)</f>
        <v>22MB140</v>
      </c>
    </row>
    <row r="734" spans="1:23" hidden="1" x14ac:dyDescent="0.25">
      <c r="A734" t="s">
        <v>1334</v>
      </c>
      <c r="B734" t="s">
        <v>1334</v>
      </c>
      <c r="C734" t="s">
        <v>1335</v>
      </c>
      <c r="D734" s="1">
        <v>194999904.40000001</v>
      </c>
      <c r="E734" s="1" t="s">
        <v>2358</v>
      </c>
      <c r="F734" s="1" t="s">
        <v>2357</v>
      </c>
      <c r="G734" s="1">
        <f>IFERROR(VLOOKUP(A734,'Phụ kiện PPR'!$A$6:$H$533,7,0),0)</f>
        <v>0</v>
      </c>
      <c r="H734" s="1">
        <f>IFERROR(VLOOKUP(A734,'Ống PPR'!$A$6:$I$90,8,0),0)</f>
        <v>0</v>
      </c>
      <c r="I734">
        <f>IFERROR(VLOOKUP(A734,'Ống HDPE'!$A$7:$I$7905,8,0),0)</f>
        <v>0</v>
      </c>
      <c r="J734">
        <f>IFERROR(VLOOKUP(A734,'Ống Dismy'!$A$6:$M$1900,14,0),0)</f>
        <v>0</v>
      </c>
      <c r="K734">
        <f>IFERROR(VLOOKUP(A734,CP!$A$7:$J$16000,12,0),0)</f>
        <v>0</v>
      </c>
      <c r="L734">
        <f>IFERROR(VLOOKUP(A734,'Phụ kiện PVC'!$A$5:$I$465,10,0),0)</f>
        <v>0</v>
      </c>
      <c r="M734">
        <f>IFERROR(VLOOKUP(A734,'Ống miền Nam'!$A$7:$I$120,8,0),0)</f>
        <v>0</v>
      </c>
      <c r="N734">
        <f>IFERROR(VLOOKUP(A734,'Van vòi'!$A$6:$G$97,7,0),0)</f>
        <v>0</v>
      </c>
      <c r="O734">
        <f>IFERROR(VLOOKUP(A734,'Ống luồn dây điện'!$A$7:$I$26,8,0),0)</f>
        <v>0</v>
      </c>
      <c r="P734">
        <f>IFERROR(VLOOKUP(B734,'PK HDPE'!$A$6:$H$13,7,0),0)</f>
        <v>0</v>
      </c>
      <c r="R734" s="4">
        <f t="shared" si="35"/>
        <v>0</v>
      </c>
      <c r="S734" s="252">
        <v>0.1</v>
      </c>
      <c r="T734">
        <f t="shared" si="36"/>
        <v>0</v>
      </c>
      <c r="U734" s="4">
        <f t="shared" si="37"/>
        <v>0</v>
      </c>
      <c r="V734" s="4">
        <f>VLOOKUP(B734,[2]DG!$C$2:$E$6048,3,0)-R734</f>
        <v>361300</v>
      </c>
      <c r="W734" t="str">
        <f>VLOOKUP(A734,'[3]Danh mục full'!$A$4:$A$1739,1,0)</f>
        <v>22MB160</v>
      </c>
    </row>
    <row r="735" spans="1:23" hidden="1" x14ac:dyDescent="0.25">
      <c r="A735" t="s">
        <v>1336</v>
      </c>
      <c r="B735" t="s">
        <v>1336</v>
      </c>
      <c r="C735" t="s">
        <v>1337</v>
      </c>
      <c r="D735" s="1">
        <v>90109481</v>
      </c>
      <c r="E735" s="1" t="s">
        <v>2358</v>
      </c>
      <c r="F735" s="1" t="s">
        <v>2357</v>
      </c>
      <c r="G735" s="1">
        <f>IFERROR(VLOOKUP(A735,'Phụ kiện PPR'!$A$6:$H$533,7,0),0)</f>
        <v>0</v>
      </c>
      <c r="H735" s="1">
        <f>IFERROR(VLOOKUP(A735,'Ống PPR'!$A$6:$I$90,8,0),0)</f>
        <v>0</v>
      </c>
      <c r="I735">
        <f>IFERROR(VLOOKUP(A735,'Ống HDPE'!$A$7:$I$7905,8,0),0)</f>
        <v>0</v>
      </c>
      <c r="J735">
        <f>IFERROR(VLOOKUP(A735,'Ống Dismy'!$A$6:$M$1900,14,0),0)</f>
        <v>0</v>
      </c>
      <c r="K735">
        <f>IFERROR(VLOOKUP(A735,CP!$A$7:$J$16000,12,0),0)</f>
        <v>0</v>
      </c>
      <c r="L735">
        <f>IFERROR(VLOOKUP(A735,'Phụ kiện PVC'!$A$5:$I$465,10,0),0)</f>
        <v>0</v>
      </c>
      <c r="M735">
        <f>IFERROR(VLOOKUP(A735,'Ống miền Nam'!$A$7:$I$120,8,0),0)</f>
        <v>0</v>
      </c>
      <c r="N735">
        <f>IFERROR(VLOOKUP(A735,'Van vòi'!$A$6:$G$97,7,0),0)</f>
        <v>0</v>
      </c>
      <c r="O735">
        <f>IFERROR(VLOOKUP(A735,'Ống luồn dây điện'!$A$7:$I$26,8,0),0)</f>
        <v>0</v>
      </c>
      <c r="P735">
        <f>IFERROR(VLOOKUP(B735,'PK HDPE'!$A$6:$H$13,7,0),0)</f>
        <v>0</v>
      </c>
      <c r="R735" s="4">
        <f t="shared" si="35"/>
        <v>0</v>
      </c>
      <c r="S735" s="252">
        <v>0.1</v>
      </c>
      <c r="T735">
        <f t="shared" si="36"/>
        <v>0</v>
      </c>
      <c r="U735" s="4">
        <f t="shared" si="37"/>
        <v>0</v>
      </c>
      <c r="V735" s="4">
        <f>VLOOKUP(B735,[2]DG!$C$2:$E$6048,3,0)-R735</f>
        <v>80600</v>
      </c>
      <c r="W735" t="str">
        <f>VLOOKUP(A735,'[3]Danh mục full'!$A$4:$A$1739,1,0)</f>
        <v>22MB60</v>
      </c>
    </row>
    <row r="736" spans="1:23" hidden="1" x14ac:dyDescent="0.25">
      <c r="A736" t="s">
        <v>1338</v>
      </c>
      <c r="B736" t="s">
        <v>1338</v>
      </c>
      <c r="C736" t="s">
        <v>1339</v>
      </c>
      <c r="D736" s="1">
        <v>27489087</v>
      </c>
      <c r="E736" s="1" t="s">
        <v>2358</v>
      </c>
      <c r="F736" s="1" t="s">
        <v>2357</v>
      </c>
      <c r="G736" s="1">
        <f>IFERROR(VLOOKUP(A736,'Phụ kiện PPR'!$A$6:$H$533,7,0),0)</f>
        <v>0</v>
      </c>
      <c r="H736" s="1">
        <f>IFERROR(VLOOKUP(A736,'Ống PPR'!$A$6:$I$90,8,0),0)</f>
        <v>0</v>
      </c>
      <c r="I736">
        <f>IFERROR(VLOOKUP(A736,'Ống HDPE'!$A$7:$I$7905,8,0),0)</f>
        <v>0</v>
      </c>
      <c r="J736">
        <f>IFERROR(VLOOKUP(A736,'Ống Dismy'!$A$6:$M$1900,14,0),0)</f>
        <v>0</v>
      </c>
      <c r="K736">
        <f>IFERROR(VLOOKUP(A736,CP!$A$7:$J$16000,12,0),0)</f>
        <v>0</v>
      </c>
      <c r="L736">
        <f>IFERROR(VLOOKUP(A736,'Phụ kiện PVC'!$A$5:$I$465,10,0),0)</f>
        <v>0</v>
      </c>
      <c r="M736">
        <f>IFERROR(VLOOKUP(A736,'Ống miền Nam'!$A$7:$I$120,8,0),0)</f>
        <v>0</v>
      </c>
      <c r="N736">
        <f>IFERROR(VLOOKUP(A736,'Van vòi'!$A$6:$G$97,7,0),0)</f>
        <v>0</v>
      </c>
      <c r="O736">
        <f>IFERROR(VLOOKUP(A736,'Ống luồn dây điện'!$A$7:$I$26,8,0),0)</f>
        <v>0</v>
      </c>
      <c r="P736">
        <f>IFERROR(VLOOKUP(B736,'PK HDPE'!$A$6:$H$13,7,0),0)</f>
        <v>0</v>
      </c>
      <c r="R736" s="4">
        <f t="shared" si="35"/>
        <v>0</v>
      </c>
      <c r="S736" s="252">
        <v>0.1</v>
      </c>
      <c r="T736">
        <f t="shared" si="36"/>
        <v>0</v>
      </c>
      <c r="U736" s="4">
        <f t="shared" si="37"/>
        <v>0</v>
      </c>
      <c r="V736" s="4">
        <f>VLOOKUP(B736,[2]DG!$C$2:$E$6048,3,0)-R736</f>
        <v>112700</v>
      </c>
      <c r="W736" t="str">
        <f>VLOOKUP(A736,'[3]Danh mục full'!$A$4:$A$1739,1,0)</f>
        <v>22MB75</v>
      </c>
    </row>
    <row r="737" spans="1:23" hidden="1" x14ac:dyDescent="0.25">
      <c r="A737" t="s">
        <v>1340</v>
      </c>
      <c r="B737" t="s">
        <v>1340</v>
      </c>
      <c r="C737" t="s">
        <v>1341</v>
      </c>
      <c r="D737" s="1">
        <v>60631428.039999999</v>
      </c>
      <c r="E737" s="1" t="s">
        <v>2358</v>
      </c>
      <c r="F737" s="1" t="s">
        <v>2357</v>
      </c>
      <c r="G737" s="1">
        <f>IFERROR(VLOOKUP(A737,'Phụ kiện PPR'!$A$6:$H$533,7,0),0)</f>
        <v>0</v>
      </c>
      <c r="H737" s="1">
        <f>IFERROR(VLOOKUP(A737,'Ống PPR'!$A$6:$I$90,8,0),0)</f>
        <v>0</v>
      </c>
      <c r="I737">
        <f>IFERROR(VLOOKUP(A737,'Ống HDPE'!$A$7:$I$7905,8,0),0)</f>
        <v>0</v>
      </c>
      <c r="J737">
        <f>IFERROR(VLOOKUP(A737,'Ống Dismy'!$A$6:$M$1900,14,0),0)</f>
        <v>0</v>
      </c>
      <c r="K737">
        <f>IFERROR(VLOOKUP(A737,CP!$A$7:$J$16000,12,0),0)</f>
        <v>0</v>
      </c>
      <c r="L737">
        <f>IFERROR(VLOOKUP(A737,'Phụ kiện PVC'!$A$5:$I$465,10,0),0)</f>
        <v>0</v>
      </c>
      <c r="M737">
        <f>IFERROR(VLOOKUP(A737,'Ống miền Nam'!$A$7:$I$120,8,0),0)</f>
        <v>0</v>
      </c>
      <c r="N737">
        <f>IFERROR(VLOOKUP(A737,'Van vòi'!$A$6:$G$97,7,0),0)</f>
        <v>0</v>
      </c>
      <c r="O737">
        <f>IFERROR(VLOOKUP(A737,'Ống luồn dây điện'!$A$7:$I$26,8,0),0)</f>
        <v>0</v>
      </c>
      <c r="P737">
        <f>IFERROR(VLOOKUP(B737,'PK HDPE'!$A$6:$H$13,7,0),0)</f>
        <v>0</v>
      </c>
      <c r="R737" s="4">
        <f t="shared" si="35"/>
        <v>0</v>
      </c>
      <c r="S737" s="252">
        <v>0.1</v>
      </c>
      <c r="T737">
        <f t="shared" si="36"/>
        <v>0</v>
      </c>
      <c r="U737" s="4">
        <f t="shared" si="37"/>
        <v>0</v>
      </c>
      <c r="V737" s="4">
        <f>VLOOKUP(B737,[2]DG!$C$2:$E$6048,3,0)-R737</f>
        <v>112400</v>
      </c>
      <c r="W737" t="str">
        <f>VLOOKUP(A737,'[3]Danh mục full'!$A$4:$A$1739,1,0)</f>
        <v>22MB90</v>
      </c>
    </row>
    <row r="738" spans="1:23" hidden="1" x14ac:dyDescent="0.25">
      <c r="A738" t="s">
        <v>1342</v>
      </c>
      <c r="B738" t="s">
        <v>1342</v>
      </c>
      <c r="C738" t="s">
        <v>1343</v>
      </c>
      <c r="D738" s="1">
        <v>132226214</v>
      </c>
      <c r="E738" s="1" t="s">
        <v>2358</v>
      </c>
      <c r="F738" s="1" t="s">
        <v>2357</v>
      </c>
      <c r="G738" s="1">
        <f>IFERROR(VLOOKUP(A738,'Phụ kiện PPR'!$A$6:$H$533,7,0),0)</f>
        <v>0</v>
      </c>
      <c r="H738" s="1">
        <f>IFERROR(VLOOKUP(A738,'Ống PPR'!$A$6:$I$90,8,0),0)</f>
        <v>0</v>
      </c>
      <c r="I738">
        <f>IFERROR(VLOOKUP(A738,'Ống HDPE'!$A$7:$I$7905,8,0),0)</f>
        <v>0</v>
      </c>
      <c r="J738">
        <f>IFERROR(VLOOKUP(A738,'Ống Dismy'!$A$6:$M$1900,14,0),0)</f>
        <v>0</v>
      </c>
      <c r="K738">
        <f>IFERROR(VLOOKUP(A738,CP!$A$7:$J$16000,12,0),0)</f>
        <v>0</v>
      </c>
      <c r="L738">
        <f>IFERROR(VLOOKUP(A738,'Phụ kiện PVC'!$A$5:$I$465,10,0),0)</f>
        <v>0</v>
      </c>
      <c r="M738">
        <f>IFERROR(VLOOKUP(A738,'Ống miền Nam'!$A$7:$I$120,8,0),0)</f>
        <v>0</v>
      </c>
      <c r="N738">
        <f>IFERROR(VLOOKUP(A738,'Van vòi'!$A$6:$G$97,7,0),0)</f>
        <v>0</v>
      </c>
      <c r="O738">
        <f>IFERROR(VLOOKUP(A738,'Ống luồn dây điện'!$A$7:$I$26,8,0),0)</f>
        <v>0</v>
      </c>
      <c r="P738">
        <f>IFERROR(VLOOKUP(B738,'PK HDPE'!$A$6:$H$13,7,0),0)</f>
        <v>0</v>
      </c>
      <c r="R738" s="4">
        <f t="shared" si="35"/>
        <v>0</v>
      </c>
      <c r="S738" s="252">
        <v>0.1</v>
      </c>
      <c r="T738">
        <f t="shared" si="36"/>
        <v>0</v>
      </c>
      <c r="U738" s="4">
        <f t="shared" si="37"/>
        <v>0</v>
      </c>
      <c r="V738" s="4">
        <f>VLOOKUP(B738,[2]DG!$C$2:$E$6048,3,0)-R738</f>
        <v>45100</v>
      </c>
      <c r="W738" t="str">
        <f>VLOOKUP(A738,'[3]Danh mục full'!$A$4:$A$1739,1,0)</f>
        <v>22MS110</v>
      </c>
    </row>
    <row r="739" spans="1:23" hidden="1" x14ac:dyDescent="0.25">
      <c r="A739" t="s">
        <v>2516</v>
      </c>
      <c r="B739" t="s">
        <v>2516</v>
      </c>
      <c r="C739" t="s">
        <v>2517</v>
      </c>
      <c r="D739" s="1">
        <f>VLOOKUP(A739,[4]Sheet1!$B$5:$J$2530,9,0)</f>
        <v>10250</v>
      </c>
      <c r="E739" s="1" t="s">
        <v>2358</v>
      </c>
      <c r="F739" s="1" t="s">
        <v>2357</v>
      </c>
      <c r="G739" s="1">
        <f>IFERROR(VLOOKUP(A739,'Phụ kiện PPR'!$A$6:$H$533,7,0),0)</f>
        <v>0</v>
      </c>
      <c r="H739" s="1">
        <f>IFERROR(VLOOKUP(A739,'Ống PPR'!$A$6:$I$90,8,0),0)</f>
        <v>0</v>
      </c>
      <c r="I739">
        <f>IFERROR(VLOOKUP(A739,'Ống HDPE'!$A$7:$I$7905,8,0),0)</f>
        <v>0</v>
      </c>
      <c r="J739">
        <f>IFERROR(VLOOKUP(A739,'Ống Dismy'!$A$6:$M$1900,14,0),0)</f>
        <v>0</v>
      </c>
      <c r="K739">
        <f>IFERROR(VLOOKUP(A739,CP!$A$7:$J$16000,12,0),0)</f>
        <v>0</v>
      </c>
      <c r="L739">
        <f>IFERROR(VLOOKUP(A739,'Phụ kiện PVC'!$A$5:$I$465,10,0),0)</f>
        <v>0</v>
      </c>
      <c r="M739">
        <f>IFERROR(VLOOKUP(A739,'Ống miền Nam'!$A$7:$I$120,8,0),0)</f>
        <v>0</v>
      </c>
      <c r="N739">
        <f>IFERROR(VLOOKUP(A739,'Van vòi'!$A$6:$G$97,7,0),0)</f>
        <v>0</v>
      </c>
      <c r="O739">
        <f>IFERROR(VLOOKUP(A739,'Ống luồn dây điện'!$A$7:$I$26,8,0),0)</f>
        <v>0</v>
      </c>
      <c r="P739">
        <f>IFERROR(VLOOKUP(B739,'PK HDPE'!$A$6:$H$13,7,0),0)</f>
        <v>0</v>
      </c>
      <c r="R739" s="4">
        <f t="shared" si="35"/>
        <v>0</v>
      </c>
      <c r="S739" s="252">
        <v>0.1</v>
      </c>
      <c r="T739">
        <f t="shared" si="36"/>
        <v>0</v>
      </c>
      <c r="U739" s="4">
        <f t="shared" si="37"/>
        <v>0</v>
      </c>
      <c r="V739" s="4">
        <f>VLOOKUP(B739,[2]DG!$C$2:$E$6048,3,0)-R739</f>
        <v>2000</v>
      </c>
      <c r="W739" t="str">
        <f>VLOOKUP(A739,'[3]Danh mục full'!$A$4:$A$1739,1,0)</f>
        <v>22MS1621</v>
      </c>
    </row>
    <row r="740" spans="1:23" hidden="1" x14ac:dyDescent="0.25">
      <c r="A740" t="s">
        <v>2518</v>
      </c>
      <c r="B740" t="s">
        <v>2518</v>
      </c>
      <c r="C740" t="s">
        <v>2519</v>
      </c>
      <c r="D740" s="1">
        <f>VLOOKUP(A740,[4]Sheet1!$B$5:$J$2530,9,0)</f>
        <v>10500</v>
      </c>
      <c r="E740" s="1" t="s">
        <v>2358</v>
      </c>
      <c r="F740" s="1" t="s">
        <v>2357</v>
      </c>
      <c r="G740" s="1">
        <f>IFERROR(VLOOKUP(A740,'Phụ kiện PPR'!$A$6:$H$533,7,0),0)</f>
        <v>0</v>
      </c>
      <c r="H740" s="1">
        <f>IFERROR(VLOOKUP(A740,'Ống PPR'!$A$6:$I$90,8,0),0)</f>
        <v>0</v>
      </c>
      <c r="I740">
        <f>IFERROR(VLOOKUP(A740,'Ống HDPE'!$A$7:$I$7905,8,0),0)</f>
        <v>0</v>
      </c>
      <c r="J740">
        <f>IFERROR(VLOOKUP(A740,'Ống Dismy'!$A$6:$M$1900,14,0),0)</f>
        <v>0</v>
      </c>
      <c r="K740">
        <f>IFERROR(VLOOKUP(A740,CP!$A$7:$J$16000,12,0),0)</f>
        <v>0</v>
      </c>
      <c r="L740">
        <f>IFERROR(VLOOKUP(A740,'Phụ kiện PVC'!$A$5:$I$465,10,0),0)</f>
        <v>0</v>
      </c>
      <c r="M740">
        <f>IFERROR(VLOOKUP(A740,'Ống miền Nam'!$A$7:$I$120,8,0),0)</f>
        <v>0</v>
      </c>
      <c r="N740">
        <f>IFERROR(VLOOKUP(A740,'Van vòi'!$A$6:$G$97,7,0),0)</f>
        <v>0</v>
      </c>
      <c r="O740">
        <f>IFERROR(VLOOKUP(A740,'Ống luồn dây điện'!$A$7:$I$26,8,0),0)</f>
        <v>0</v>
      </c>
      <c r="P740">
        <f>IFERROR(VLOOKUP(B740,'PK HDPE'!$A$6:$H$13,7,0),0)</f>
        <v>0</v>
      </c>
      <c r="R740" s="4">
        <f t="shared" si="35"/>
        <v>0</v>
      </c>
      <c r="S740" s="252">
        <v>0.1</v>
      </c>
      <c r="T740">
        <f t="shared" si="36"/>
        <v>0</v>
      </c>
      <c r="U740" s="4">
        <f t="shared" si="37"/>
        <v>0</v>
      </c>
      <c r="V740" s="4">
        <f>VLOOKUP(B740,[2]DG!$C$2:$E$6048,3,0)-R740</f>
        <v>2700</v>
      </c>
      <c r="W740" t="str">
        <f>VLOOKUP(A740,'[3]Danh mục full'!$A$4:$A$1739,1,0)</f>
        <v>22MS1627</v>
      </c>
    </row>
    <row r="741" spans="1:23" hidden="1" x14ac:dyDescent="0.25">
      <c r="A741" t="s">
        <v>2520</v>
      </c>
      <c r="B741" t="s">
        <v>2520</v>
      </c>
      <c r="C741" t="s">
        <v>2521</v>
      </c>
      <c r="D741" s="1">
        <f>VLOOKUP(A741,[4]Sheet1!$B$5:$J$2530,9,0)</f>
        <v>16320</v>
      </c>
      <c r="E741" s="1" t="s">
        <v>2358</v>
      </c>
      <c r="F741" s="1" t="s">
        <v>2357</v>
      </c>
      <c r="G741" s="1">
        <f>IFERROR(VLOOKUP(A741,'Phụ kiện PPR'!$A$6:$H$533,7,0),0)</f>
        <v>0</v>
      </c>
      <c r="H741" s="1">
        <f>IFERROR(VLOOKUP(A741,'Ống PPR'!$A$6:$I$90,8,0),0)</f>
        <v>0</v>
      </c>
      <c r="I741">
        <f>IFERROR(VLOOKUP(A741,'Ống HDPE'!$A$7:$I$7905,8,0),0)</f>
        <v>0</v>
      </c>
      <c r="J741">
        <f>IFERROR(VLOOKUP(A741,'Ống Dismy'!$A$6:$M$1900,14,0),0)</f>
        <v>0</v>
      </c>
      <c r="K741">
        <f>IFERROR(VLOOKUP(A741,CP!$A$7:$J$16000,12,0),0)</f>
        <v>0</v>
      </c>
      <c r="L741">
        <f>IFERROR(VLOOKUP(A741,'Phụ kiện PVC'!$A$5:$I$465,10,0),0)</f>
        <v>0</v>
      </c>
      <c r="M741">
        <f>IFERROR(VLOOKUP(A741,'Ống miền Nam'!$A$7:$I$120,8,0),0)</f>
        <v>0</v>
      </c>
      <c r="N741">
        <f>IFERROR(VLOOKUP(A741,'Van vòi'!$A$6:$G$97,7,0),0)</f>
        <v>0</v>
      </c>
      <c r="O741">
        <f>IFERROR(VLOOKUP(A741,'Ống luồn dây điện'!$A$7:$I$26,8,0),0)</f>
        <v>0</v>
      </c>
      <c r="P741">
        <f>IFERROR(VLOOKUP(B741,'PK HDPE'!$A$6:$H$13,7,0),0)</f>
        <v>0</v>
      </c>
      <c r="R741" s="4">
        <f t="shared" si="35"/>
        <v>0</v>
      </c>
      <c r="S741" s="252">
        <v>0.1</v>
      </c>
      <c r="T741">
        <f t="shared" si="36"/>
        <v>0</v>
      </c>
      <c r="U741" s="4">
        <f t="shared" si="37"/>
        <v>0</v>
      </c>
      <c r="V741" s="4">
        <f>VLOOKUP(B741,[2]DG!$C$2:$E$6048,3,0)-R741</f>
        <v>4800</v>
      </c>
      <c r="W741" t="str">
        <f>VLOOKUP(A741,'[3]Danh mục full'!$A$4:$A$1739,1,0)</f>
        <v>22MS1634</v>
      </c>
    </row>
    <row r="742" spans="1:23" hidden="1" x14ac:dyDescent="0.25">
      <c r="A742" t="s">
        <v>1344</v>
      </c>
      <c r="B742" t="s">
        <v>1344</v>
      </c>
      <c r="C742" t="s">
        <v>1345</v>
      </c>
      <c r="D742" s="1">
        <v>254342404.59999999</v>
      </c>
      <c r="E742" s="1" t="s">
        <v>2358</v>
      </c>
      <c r="F742" s="1" t="s">
        <v>2357</v>
      </c>
      <c r="G742" s="1">
        <f>IFERROR(VLOOKUP(A742,'Phụ kiện PPR'!$A$6:$H$533,7,0),0)</f>
        <v>0</v>
      </c>
      <c r="H742" s="1">
        <f>IFERROR(VLOOKUP(A742,'Ống PPR'!$A$6:$I$90,8,0),0)</f>
        <v>0</v>
      </c>
      <c r="I742">
        <f>IFERROR(VLOOKUP(A742,'Ống HDPE'!$A$7:$I$7905,8,0),0)</f>
        <v>0</v>
      </c>
      <c r="J742">
        <f>IFERROR(VLOOKUP(A742,'Ống Dismy'!$A$6:$M$1900,14,0),0)</f>
        <v>0</v>
      </c>
      <c r="K742">
        <f>IFERROR(VLOOKUP(A742,CP!$A$7:$J$16000,12,0),0)</f>
        <v>0</v>
      </c>
      <c r="L742">
        <f>IFERROR(VLOOKUP(A742,'Phụ kiện PVC'!$A$5:$I$465,10,0),0)</f>
        <v>0</v>
      </c>
      <c r="M742">
        <f>IFERROR(VLOOKUP(A742,'Ống miền Nam'!$A$7:$I$120,8,0),0)</f>
        <v>0</v>
      </c>
      <c r="N742">
        <f>IFERROR(VLOOKUP(A742,'Van vòi'!$A$6:$G$97,7,0),0)</f>
        <v>0</v>
      </c>
      <c r="O742">
        <f>IFERROR(VLOOKUP(A742,'Ống luồn dây điện'!$A$7:$I$26,8,0),0)</f>
        <v>0</v>
      </c>
      <c r="P742">
        <f>IFERROR(VLOOKUP(B742,'PK HDPE'!$A$6:$H$13,7,0),0)</f>
        <v>0</v>
      </c>
      <c r="R742" s="4">
        <f t="shared" si="35"/>
        <v>0</v>
      </c>
      <c r="S742" s="252">
        <v>0.1</v>
      </c>
      <c r="T742">
        <f t="shared" si="36"/>
        <v>0</v>
      </c>
      <c r="U742" s="4">
        <f t="shared" si="37"/>
        <v>0</v>
      </c>
      <c r="V742" s="4">
        <f>VLOOKUP(B742,[2]DG!$C$2:$E$6048,3,0)-R742</f>
        <v>1200</v>
      </c>
      <c r="W742" t="str">
        <f>VLOOKUP(A742,'[3]Danh mục full'!$A$4:$A$1739,1,0)</f>
        <v>22MS21</v>
      </c>
    </row>
    <row r="743" spans="1:23" hidden="1" x14ac:dyDescent="0.25">
      <c r="A743" t="s">
        <v>1346</v>
      </c>
      <c r="B743" t="s">
        <v>1346</v>
      </c>
      <c r="C743" t="s">
        <v>1347</v>
      </c>
      <c r="D743" s="1">
        <v>239839126.16</v>
      </c>
      <c r="E743" s="1" t="s">
        <v>2358</v>
      </c>
      <c r="F743" s="1" t="s">
        <v>2357</v>
      </c>
      <c r="G743" s="1">
        <f>IFERROR(VLOOKUP(A743,'Phụ kiện PPR'!$A$6:$H$533,7,0),0)</f>
        <v>0</v>
      </c>
      <c r="H743" s="1">
        <f>IFERROR(VLOOKUP(A743,'Ống PPR'!$A$6:$I$90,8,0),0)</f>
        <v>0</v>
      </c>
      <c r="I743">
        <f>IFERROR(VLOOKUP(A743,'Ống HDPE'!$A$7:$I$7905,8,0),0)</f>
        <v>0</v>
      </c>
      <c r="J743">
        <f>IFERROR(VLOOKUP(A743,'Ống Dismy'!$A$6:$M$1900,14,0),0)</f>
        <v>0</v>
      </c>
      <c r="K743">
        <f>IFERROR(VLOOKUP(A743,CP!$A$7:$J$16000,12,0),0)</f>
        <v>0</v>
      </c>
      <c r="L743">
        <f>IFERROR(VLOOKUP(A743,'Phụ kiện PVC'!$A$5:$I$465,10,0),0)</f>
        <v>0</v>
      </c>
      <c r="M743">
        <f>IFERROR(VLOOKUP(A743,'Ống miền Nam'!$A$7:$I$120,8,0),0)</f>
        <v>0</v>
      </c>
      <c r="N743">
        <f>IFERROR(VLOOKUP(A743,'Van vòi'!$A$6:$G$97,7,0),0)</f>
        <v>0</v>
      </c>
      <c r="O743">
        <f>IFERROR(VLOOKUP(A743,'Ống luồn dây điện'!$A$7:$I$26,8,0),0)</f>
        <v>0</v>
      </c>
      <c r="P743">
        <f>IFERROR(VLOOKUP(B743,'PK HDPE'!$A$6:$H$13,7,0),0)</f>
        <v>0</v>
      </c>
      <c r="R743" s="4">
        <f t="shared" si="35"/>
        <v>0</v>
      </c>
      <c r="S743" s="252">
        <v>0.1</v>
      </c>
      <c r="T743">
        <f t="shared" si="36"/>
        <v>0</v>
      </c>
      <c r="U743" s="4">
        <f t="shared" si="37"/>
        <v>0</v>
      </c>
      <c r="V743" s="4">
        <f>VLOOKUP(B743,[2]DG!$C$2:$E$6048,3,0)-R743</f>
        <v>1600</v>
      </c>
      <c r="W743" t="str">
        <f>VLOOKUP(A743,'[3]Danh mục full'!$A$4:$A$1739,1,0)</f>
        <v>22MS27</v>
      </c>
    </row>
    <row r="744" spans="1:23" hidden="1" x14ac:dyDescent="0.25">
      <c r="A744" t="s">
        <v>1348</v>
      </c>
      <c r="B744" t="s">
        <v>1348</v>
      </c>
      <c r="C744" t="s">
        <v>1349</v>
      </c>
      <c r="D744" s="1">
        <v>91816846.5</v>
      </c>
      <c r="E744" s="1" t="s">
        <v>2358</v>
      </c>
      <c r="F744" s="1" t="s">
        <v>2357</v>
      </c>
      <c r="G744" s="1">
        <f>IFERROR(VLOOKUP(A744,'Phụ kiện PPR'!$A$6:$H$533,7,0),0)</f>
        <v>0</v>
      </c>
      <c r="H744" s="1">
        <f>IFERROR(VLOOKUP(A744,'Ống PPR'!$A$6:$I$90,8,0),0)</f>
        <v>0</v>
      </c>
      <c r="I744">
        <f>IFERROR(VLOOKUP(A744,'Ống HDPE'!$A$7:$I$7905,8,0),0)</f>
        <v>0</v>
      </c>
      <c r="J744">
        <f>IFERROR(VLOOKUP(A744,'Ống Dismy'!$A$6:$M$1900,14,0),0)</f>
        <v>0</v>
      </c>
      <c r="K744">
        <f>IFERROR(VLOOKUP(A744,CP!$A$7:$J$16000,12,0),0)</f>
        <v>0</v>
      </c>
      <c r="L744">
        <f>IFERROR(VLOOKUP(A744,'Phụ kiện PVC'!$A$5:$I$465,10,0),0)</f>
        <v>0</v>
      </c>
      <c r="M744">
        <f>IFERROR(VLOOKUP(A744,'Ống miền Nam'!$A$7:$I$120,8,0),0)</f>
        <v>0</v>
      </c>
      <c r="N744">
        <f>IFERROR(VLOOKUP(A744,'Van vòi'!$A$6:$G$97,7,0),0)</f>
        <v>0</v>
      </c>
      <c r="O744">
        <f>IFERROR(VLOOKUP(A744,'Ống luồn dây điện'!$A$7:$I$26,8,0),0)</f>
        <v>0</v>
      </c>
      <c r="P744">
        <f>IFERROR(VLOOKUP(B744,'PK HDPE'!$A$6:$H$13,7,0),0)</f>
        <v>0</v>
      </c>
      <c r="R744" s="4">
        <f t="shared" si="35"/>
        <v>0</v>
      </c>
      <c r="S744" s="252">
        <v>0.1</v>
      </c>
      <c r="T744">
        <f t="shared" si="36"/>
        <v>0</v>
      </c>
      <c r="U744" s="4">
        <f t="shared" si="37"/>
        <v>0</v>
      </c>
      <c r="V744" s="4">
        <f>VLOOKUP(B744,[2]DG!$C$2:$E$6048,3,0)-R744</f>
        <v>1800</v>
      </c>
      <c r="W744" t="str">
        <f>VLOOKUP(A744,'[3]Danh mục full'!$A$4:$A$1739,1,0)</f>
        <v>22MS34</v>
      </c>
    </row>
    <row r="745" spans="1:23" hidden="1" x14ac:dyDescent="0.25">
      <c r="A745" t="s">
        <v>1350</v>
      </c>
      <c r="B745" t="s">
        <v>1350</v>
      </c>
      <c r="C745" t="s">
        <v>1351</v>
      </c>
      <c r="D745" s="1">
        <v>69484707.200000003</v>
      </c>
      <c r="E745" s="1" t="s">
        <v>2358</v>
      </c>
      <c r="F745" s="1" t="s">
        <v>2357</v>
      </c>
      <c r="G745" s="1">
        <f>IFERROR(VLOOKUP(A745,'Phụ kiện PPR'!$A$6:$H$533,7,0),0)</f>
        <v>0</v>
      </c>
      <c r="H745" s="1">
        <f>IFERROR(VLOOKUP(A745,'Ống PPR'!$A$6:$I$90,8,0),0)</f>
        <v>0</v>
      </c>
      <c r="I745">
        <f>IFERROR(VLOOKUP(A745,'Ống HDPE'!$A$7:$I$7905,8,0),0)</f>
        <v>0</v>
      </c>
      <c r="J745">
        <f>IFERROR(VLOOKUP(A745,'Ống Dismy'!$A$6:$M$1900,14,0),0)</f>
        <v>0</v>
      </c>
      <c r="K745">
        <f>IFERROR(VLOOKUP(A745,CP!$A$7:$J$16000,12,0),0)</f>
        <v>0</v>
      </c>
      <c r="L745">
        <f>IFERROR(VLOOKUP(A745,'Phụ kiện PVC'!$A$5:$I$465,10,0),0)</f>
        <v>0</v>
      </c>
      <c r="M745">
        <f>IFERROR(VLOOKUP(A745,'Ống miền Nam'!$A$7:$I$120,8,0),0)</f>
        <v>0</v>
      </c>
      <c r="N745">
        <f>IFERROR(VLOOKUP(A745,'Van vòi'!$A$6:$G$97,7,0),0)</f>
        <v>0</v>
      </c>
      <c r="O745">
        <f>IFERROR(VLOOKUP(A745,'Ống luồn dây điện'!$A$7:$I$26,8,0),0)</f>
        <v>0</v>
      </c>
      <c r="P745">
        <f>IFERROR(VLOOKUP(B745,'PK HDPE'!$A$6:$H$13,7,0),0)</f>
        <v>0</v>
      </c>
      <c r="R745" s="4">
        <f t="shared" si="35"/>
        <v>0</v>
      </c>
      <c r="S745" s="252">
        <v>0.1</v>
      </c>
      <c r="T745">
        <f t="shared" si="36"/>
        <v>0</v>
      </c>
      <c r="U745" s="4">
        <f t="shared" si="37"/>
        <v>0</v>
      </c>
      <c r="V745" s="4">
        <f>VLOOKUP(B745,[2]DG!$C$2:$E$6048,3,0)-R745</f>
        <v>3100</v>
      </c>
      <c r="W745" t="str">
        <f>VLOOKUP(A745,'[3]Danh mục full'!$A$4:$A$1739,1,0)</f>
        <v>22MS42</v>
      </c>
    </row>
    <row r="746" spans="1:23" hidden="1" x14ac:dyDescent="0.25">
      <c r="A746" t="s">
        <v>1352</v>
      </c>
      <c r="B746" t="s">
        <v>1352</v>
      </c>
      <c r="C746" t="s">
        <v>1353</v>
      </c>
      <c r="D746" s="1">
        <v>85020261</v>
      </c>
      <c r="E746" s="1" t="s">
        <v>2358</v>
      </c>
      <c r="F746" s="1" t="s">
        <v>2357</v>
      </c>
      <c r="G746" s="1">
        <f>IFERROR(VLOOKUP(A746,'Phụ kiện PPR'!$A$6:$H$533,7,0),0)</f>
        <v>0</v>
      </c>
      <c r="H746" s="1">
        <f>IFERROR(VLOOKUP(A746,'Ống PPR'!$A$6:$I$90,8,0),0)</f>
        <v>0</v>
      </c>
      <c r="I746">
        <f>IFERROR(VLOOKUP(A746,'Ống HDPE'!$A$7:$I$7905,8,0),0)</f>
        <v>0</v>
      </c>
      <c r="J746">
        <f>IFERROR(VLOOKUP(A746,'Ống Dismy'!$A$6:$M$1900,14,0),0)</f>
        <v>0</v>
      </c>
      <c r="K746">
        <f>IFERROR(VLOOKUP(A746,CP!$A$7:$J$16000,12,0),0)</f>
        <v>0</v>
      </c>
      <c r="L746">
        <f>IFERROR(VLOOKUP(A746,'Phụ kiện PVC'!$A$5:$I$465,10,0),0)</f>
        <v>0</v>
      </c>
      <c r="M746">
        <f>IFERROR(VLOOKUP(A746,'Ống miền Nam'!$A$7:$I$120,8,0),0)</f>
        <v>0</v>
      </c>
      <c r="N746">
        <f>IFERROR(VLOOKUP(A746,'Van vòi'!$A$6:$G$97,7,0),0)</f>
        <v>0</v>
      </c>
      <c r="O746">
        <f>IFERROR(VLOOKUP(A746,'Ống luồn dây điện'!$A$7:$I$26,8,0),0)</f>
        <v>0</v>
      </c>
      <c r="P746">
        <f>IFERROR(VLOOKUP(B746,'PK HDPE'!$A$6:$H$13,7,0),0)</f>
        <v>0</v>
      </c>
      <c r="R746" s="4">
        <f t="shared" si="35"/>
        <v>0</v>
      </c>
      <c r="S746" s="252">
        <v>0.1</v>
      </c>
      <c r="T746">
        <f t="shared" si="36"/>
        <v>0</v>
      </c>
      <c r="U746" s="4">
        <f t="shared" si="37"/>
        <v>0</v>
      </c>
      <c r="V746" s="4">
        <f>VLOOKUP(B746,[2]DG!$C$2:$E$6048,3,0)-R746</f>
        <v>4000</v>
      </c>
      <c r="W746" t="str">
        <f>VLOOKUP(A746,'[3]Danh mục full'!$A$4:$A$1739,1,0)</f>
        <v>22MS48</v>
      </c>
    </row>
    <row r="747" spans="1:23" hidden="1" x14ac:dyDescent="0.25">
      <c r="A747" t="s">
        <v>1354</v>
      </c>
      <c r="B747" t="s">
        <v>1354</v>
      </c>
      <c r="C747" t="s">
        <v>1355</v>
      </c>
      <c r="D747" s="1">
        <v>146118004.15999997</v>
      </c>
      <c r="E747" s="1" t="s">
        <v>2358</v>
      </c>
      <c r="F747" s="1" t="s">
        <v>2357</v>
      </c>
      <c r="G747" s="1">
        <f>IFERROR(VLOOKUP(A747,'Phụ kiện PPR'!$A$6:$H$533,7,0),0)</f>
        <v>0</v>
      </c>
      <c r="H747" s="1">
        <f>IFERROR(VLOOKUP(A747,'Ống PPR'!$A$6:$I$90,8,0),0)</f>
        <v>0</v>
      </c>
      <c r="I747">
        <f>IFERROR(VLOOKUP(A747,'Ống HDPE'!$A$7:$I$7905,8,0),0)</f>
        <v>0</v>
      </c>
      <c r="J747">
        <f>IFERROR(VLOOKUP(A747,'Ống Dismy'!$A$6:$M$1900,14,0),0)</f>
        <v>0</v>
      </c>
      <c r="K747">
        <f>IFERROR(VLOOKUP(A747,CP!$A$7:$J$16000,12,0),0)</f>
        <v>0</v>
      </c>
      <c r="L747">
        <f>IFERROR(VLOOKUP(A747,'Phụ kiện PVC'!$A$5:$I$465,10,0),0)</f>
        <v>0</v>
      </c>
      <c r="M747">
        <f>IFERROR(VLOOKUP(A747,'Ống miền Nam'!$A$7:$I$120,8,0),0)</f>
        <v>0</v>
      </c>
      <c r="N747">
        <f>IFERROR(VLOOKUP(A747,'Van vòi'!$A$6:$G$97,7,0),0)</f>
        <v>0</v>
      </c>
      <c r="O747">
        <f>IFERROR(VLOOKUP(A747,'Ống luồn dây điện'!$A$7:$I$26,8,0),0)</f>
        <v>0</v>
      </c>
      <c r="P747">
        <f>IFERROR(VLOOKUP(B747,'PK HDPE'!$A$6:$H$13,7,0),0)</f>
        <v>0</v>
      </c>
      <c r="R747" s="4">
        <f t="shared" si="35"/>
        <v>0</v>
      </c>
      <c r="S747" s="252">
        <v>0.1</v>
      </c>
      <c r="T747">
        <f t="shared" si="36"/>
        <v>0</v>
      </c>
      <c r="U747" s="4">
        <f t="shared" si="37"/>
        <v>0</v>
      </c>
      <c r="V747" s="4">
        <f>VLOOKUP(B747,[2]DG!$C$2:$E$6048,3,0)-R747</f>
        <v>6900</v>
      </c>
      <c r="W747" t="str">
        <f>VLOOKUP(A747,'[3]Danh mục full'!$A$4:$A$1739,1,0)</f>
        <v>22MS60</v>
      </c>
    </row>
    <row r="748" spans="1:23" hidden="1" x14ac:dyDescent="0.25">
      <c r="A748" t="s">
        <v>1356</v>
      </c>
      <c r="B748" t="s">
        <v>1356</v>
      </c>
      <c r="C748" t="s">
        <v>1357</v>
      </c>
      <c r="D748" s="1">
        <v>271822522.80000007</v>
      </c>
      <c r="E748" s="1" t="s">
        <v>2358</v>
      </c>
      <c r="F748" s="1" t="s">
        <v>2357</v>
      </c>
      <c r="G748" s="1">
        <f>IFERROR(VLOOKUP(A748,'Phụ kiện PPR'!$A$6:$H$533,7,0),0)</f>
        <v>0</v>
      </c>
      <c r="H748" s="1">
        <f>IFERROR(VLOOKUP(A748,'Ống PPR'!$A$6:$I$90,8,0),0)</f>
        <v>0</v>
      </c>
      <c r="I748">
        <f>IFERROR(VLOOKUP(A748,'Ống HDPE'!$A$7:$I$7905,8,0),0)</f>
        <v>0</v>
      </c>
      <c r="J748">
        <f>IFERROR(VLOOKUP(A748,'Ống Dismy'!$A$6:$M$1900,14,0),0)</f>
        <v>0</v>
      </c>
      <c r="K748">
        <f>IFERROR(VLOOKUP(A748,CP!$A$7:$J$16000,12,0),0)</f>
        <v>0</v>
      </c>
      <c r="L748">
        <f>IFERROR(VLOOKUP(A748,'Phụ kiện PVC'!$A$5:$I$465,10,0),0)</f>
        <v>0</v>
      </c>
      <c r="M748">
        <f>IFERROR(VLOOKUP(A748,'Ống miền Nam'!$A$7:$I$120,8,0),0)</f>
        <v>0</v>
      </c>
      <c r="N748">
        <f>IFERROR(VLOOKUP(A748,'Van vòi'!$A$6:$G$97,7,0),0)</f>
        <v>0</v>
      </c>
      <c r="O748">
        <f>IFERROR(VLOOKUP(A748,'Ống luồn dây điện'!$A$7:$I$26,8,0),0)</f>
        <v>0</v>
      </c>
      <c r="P748">
        <f>IFERROR(VLOOKUP(B748,'PK HDPE'!$A$6:$H$13,7,0),0)</f>
        <v>0</v>
      </c>
      <c r="R748" s="4">
        <f t="shared" si="35"/>
        <v>0</v>
      </c>
      <c r="S748" s="252">
        <v>0.1</v>
      </c>
      <c r="T748">
        <f t="shared" si="36"/>
        <v>0</v>
      </c>
      <c r="U748" s="4">
        <f t="shared" si="37"/>
        <v>0</v>
      </c>
      <c r="V748" s="4">
        <f>VLOOKUP(B748,[2]DG!$C$2:$E$6048,3,0)-R748</f>
        <v>16200</v>
      </c>
      <c r="W748" t="str">
        <f>VLOOKUP(A748,'[3]Danh mục full'!$A$4:$A$1739,1,0)</f>
        <v>22MS6110</v>
      </c>
    </row>
    <row r="749" spans="1:23" hidden="1" x14ac:dyDescent="0.25">
      <c r="A749" t="s">
        <v>1358</v>
      </c>
      <c r="B749" t="s">
        <v>1358</v>
      </c>
      <c r="C749" t="s">
        <v>1359</v>
      </c>
      <c r="D749" s="1">
        <v>369957309.40000004</v>
      </c>
      <c r="E749" s="1" t="s">
        <v>2358</v>
      </c>
      <c r="F749" s="1" t="s">
        <v>2357</v>
      </c>
      <c r="G749" s="1">
        <f>IFERROR(VLOOKUP(A749,'Phụ kiện PPR'!$A$6:$H$533,7,0),0)</f>
        <v>0</v>
      </c>
      <c r="H749" s="1">
        <f>IFERROR(VLOOKUP(A749,'Ống PPR'!$A$6:$I$90,8,0),0)</f>
        <v>0</v>
      </c>
      <c r="I749">
        <f>IFERROR(VLOOKUP(A749,'Ống HDPE'!$A$7:$I$7905,8,0),0)</f>
        <v>0</v>
      </c>
      <c r="J749">
        <f>IFERROR(VLOOKUP(A749,'Ống Dismy'!$A$6:$M$1900,14,0),0)</f>
        <v>0</v>
      </c>
      <c r="K749">
        <f>IFERROR(VLOOKUP(A749,CP!$A$7:$J$16000,12,0),0)</f>
        <v>0</v>
      </c>
      <c r="L749">
        <f>IFERROR(VLOOKUP(A749,'Phụ kiện PVC'!$A$5:$I$465,10,0),0)</f>
        <v>0</v>
      </c>
      <c r="M749">
        <f>IFERROR(VLOOKUP(A749,'Ống miền Nam'!$A$7:$I$120,8,0),0)</f>
        <v>0</v>
      </c>
      <c r="N749">
        <f>IFERROR(VLOOKUP(A749,'Van vòi'!$A$6:$G$97,7,0),0)</f>
        <v>0</v>
      </c>
      <c r="O749">
        <f>IFERROR(VLOOKUP(A749,'Ống luồn dây điện'!$A$7:$I$26,8,0),0)</f>
        <v>0</v>
      </c>
      <c r="P749">
        <f>IFERROR(VLOOKUP(B749,'PK HDPE'!$A$6:$H$13,7,0),0)</f>
        <v>0</v>
      </c>
      <c r="R749" s="4">
        <f t="shared" si="35"/>
        <v>0</v>
      </c>
      <c r="S749" s="252">
        <v>0.1</v>
      </c>
      <c r="T749">
        <f t="shared" si="36"/>
        <v>0</v>
      </c>
      <c r="U749" s="4">
        <f t="shared" si="37"/>
        <v>0</v>
      </c>
      <c r="V749" s="4">
        <f>VLOOKUP(B749,[2]DG!$C$2:$E$6048,3,0)-R749</f>
        <v>12800</v>
      </c>
      <c r="W749" t="str">
        <f>VLOOKUP(A749,'[3]Danh mục full'!$A$4:$A$1739,1,0)</f>
        <v>22MS690</v>
      </c>
    </row>
    <row r="750" spans="1:23" hidden="1" x14ac:dyDescent="0.25">
      <c r="A750" t="s">
        <v>1360</v>
      </c>
      <c r="B750" t="s">
        <v>1360</v>
      </c>
      <c r="C750" t="s">
        <v>1361</v>
      </c>
      <c r="D750" s="1">
        <v>142965165</v>
      </c>
      <c r="E750" s="1" t="s">
        <v>2358</v>
      </c>
      <c r="F750" s="1" t="s">
        <v>2357</v>
      </c>
      <c r="G750" s="1">
        <f>IFERROR(VLOOKUP(A750,'Phụ kiện PPR'!$A$6:$H$533,7,0),0)</f>
        <v>0</v>
      </c>
      <c r="H750" s="1">
        <f>IFERROR(VLOOKUP(A750,'Ống PPR'!$A$6:$I$90,8,0),0)</f>
        <v>0</v>
      </c>
      <c r="I750">
        <f>IFERROR(VLOOKUP(A750,'Ống HDPE'!$A$7:$I$7905,8,0),0)</f>
        <v>0</v>
      </c>
      <c r="J750">
        <f>IFERROR(VLOOKUP(A750,'Ống Dismy'!$A$6:$M$1900,14,0),0)</f>
        <v>0</v>
      </c>
      <c r="K750">
        <f>IFERROR(VLOOKUP(A750,CP!$A$7:$J$16000,12,0),0)</f>
        <v>0</v>
      </c>
      <c r="L750">
        <f>IFERROR(VLOOKUP(A750,'Phụ kiện PVC'!$A$5:$I$465,10,0),0)</f>
        <v>0</v>
      </c>
      <c r="M750">
        <f>IFERROR(VLOOKUP(A750,'Ống miền Nam'!$A$7:$I$120,8,0),0)</f>
        <v>0</v>
      </c>
      <c r="N750">
        <f>IFERROR(VLOOKUP(A750,'Van vòi'!$A$6:$G$97,7,0),0)</f>
        <v>0</v>
      </c>
      <c r="O750">
        <f>IFERROR(VLOOKUP(A750,'Ống luồn dây điện'!$A$7:$I$26,8,0),0)</f>
        <v>0</v>
      </c>
      <c r="P750">
        <f>IFERROR(VLOOKUP(B750,'PK HDPE'!$A$6:$H$13,7,0),0)</f>
        <v>0</v>
      </c>
      <c r="R750" s="4">
        <f t="shared" si="35"/>
        <v>0</v>
      </c>
      <c r="S750" s="252">
        <v>0.1</v>
      </c>
      <c r="T750">
        <f t="shared" si="36"/>
        <v>0</v>
      </c>
      <c r="U750" s="4">
        <f t="shared" si="37"/>
        <v>0</v>
      </c>
      <c r="V750" s="4">
        <f>VLOOKUP(B750,[2]DG!$C$2:$E$6048,3,0)-R750</f>
        <v>9400</v>
      </c>
      <c r="W750" t="str">
        <f>VLOOKUP(A750,'[3]Danh mục full'!$A$4:$A$1739,1,0)</f>
        <v>22MS75</v>
      </c>
    </row>
    <row r="751" spans="1:23" hidden="1" x14ac:dyDescent="0.25">
      <c r="A751" t="s">
        <v>1362</v>
      </c>
      <c r="B751" t="s">
        <v>1362</v>
      </c>
      <c r="C751" t="s">
        <v>1363</v>
      </c>
      <c r="D751" s="1">
        <v>75673457</v>
      </c>
      <c r="E751" s="1" t="s">
        <v>2358</v>
      </c>
      <c r="F751" s="1" t="s">
        <v>2357</v>
      </c>
      <c r="G751" s="1">
        <f>IFERROR(VLOOKUP(A751,'Phụ kiện PPR'!$A$6:$H$533,7,0),0)</f>
        <v>0</v>
      </c>
      <c r="H751" s="1">
        <f>IFERROR(VLOOKUP(A751,'Ống PPR'!$A$6:$I$90,8,0),0)</f>
        <v>0</v>
      </c>
      <c r="I751">
        <f>IFERROR(VLOOKUP(A751,'Ống HDPE'!$A$7:$I$7905,8,0),0)</f>
        <v>0</v>
      </c>
      <c r="J751">
        <f>IFERROR(VLOOKUP(A751,'Ống Dismy'!$A$6:$M$1900,14,0),0)</f>
        <v>0</v>
      </c>
      <c r="K751">
        <f>IFERROR(VLOOKUP(A751,CP!$A$7:$J$16000,12,0),0)</f>
        <v>0</v>
      </c>
      <c r="L751">
        <f>IFERROR(VLOOKUP(A751,'Phụ kiện PVC'!$A$5:$I$465,10,0),0)</f>
        <v>0</v>
      </c>
      <c r="M751">
        <f>IFERROR(VLOOKUP(A751,'Ống miền Nam'!$A$7:$I$120,8,0),0)</f>
        <v>0</v>
      </c>
      <c r="N751">
        <f>IFERROR(VLOOKUP(A751,'Van vòi'!$A$6:$G$97,7,0),0)</f>
        <v>0</v>
      </c>
      <c r="O751">
        <f>IFERROR(VLOOKUP(A751,'Ống luồn dây điện'!$A$7:$I$26,8,0),0)</f>
        <v>0</v>
      </c>
      <c r="P751">
        <f>IFERROR(VLOOKUP(B751,'PK HDPE'!$A$6:$H$13,7,0),0)</f>
        <v>0</v>
      </c>
      <c r="R751" s="4">
        <f t="shared" si="35"/>
        <v>0</v>
      </c>
      <c r="S751" s="252">
        <v>0.1</v>
      </c>
      <c r="T751">
        <f t="shared" si="36"/>
        <v>0</v>
      </c>
      <c r="U751" s="4">
        <f t="shared" si="37"/>
        <v>0</v>
      </c>
      <c r="V751" s="4">
        <f>VLOOKUP(B751,[2]DG!$C$2:$E$6048,3,0)-R751</f>
        <v>30500</v>
      </c>
      <c r="W751" t="str">
        <f>VLOOKUP(A751,'[3]Danh mục full'!$A$4:$A$1739,1,0)</f>
        <v>22MS90</v>
      </c>
    </row>
    <row r="752" spans="1:23" hidden="1" x14ac:dyDescent="0.25">
      <c r="A752" t="s">
        <v>1364</v>
      </c>
      <c r="B752" t="s">
        <v>1364</v>
      </c>
      <c r="C752" t="s">
        <v>1365</v>
      </c>
      <c r="D752" s="1">
        <v>166679081</v>
      </c>
      <c r="E752" s="1" t="s">
        <v>2358</v>
      </c>
      <c r="F752" s="1" t="s">
        <v>2357</v>
      </c>
      <c r="G752" s="1">
        <f>IFERROR(VLOOKUP(A752,'Phụ kiện PPR'!$A$6:$H$533,7,0),0)</f>
        <v>0</v>
      </c>
      <c r="H752" s="1">
        <f>IFERROR(VLOOKUP(A752,'Ống PPR'!$A$6:$I$90,8,0),0)</f>
        <v>0</v>
      </c>
      <c r="I752">
        <f>IFERROR(VLOOKUP(A752,'Ống HDPE'!$A$7:$I$7905,8,0),0)</f>
        <v>0</v>
      </c>
      <c r="J752">
        <f>IFERROR(VLOOKUP(A752,'Ống Dismy'!$A$6:$M$1900,14,0),0)</f>
        <v>0</v>
      </c>
      <c r="K752">
        <f>IFERROR(VLOOKUP(A752,CP!$A$7:$J$16000,12,0),0)</f>
        <v>0</v>
      </c>
      <c r="L752">
        <f>IFERROR(VLOOKUP(A752,'Phụ kiện PVC'!$A$5:$I$465,10,0),0)</f>
        <v>0</v>
      </c>
      <c r="M752">
        <f>IFERROR(VLOOKUP(A752,'Ống miền Nam'!$A$7:$I$120,8,0),0)</f>
        <v>0</v>
      </c>
      <c r="N752">
        <f>IFERROR(VLOOKUP(A752,'Van vòi'!$A$6:$G$97,7,0),0)</f>
        <v>0</v>
      </c>
      <c r="O752">
        <f>IFERROR(VLOOKUP(A752,'Ống luồn dây điện'!$A$7:$I$26,8,0),0)</f>
        <v>0</v>
      </c>
      <c r="P752">
        <f>IFERROR(VLOOKUP(B752,'PK HDPE'!$A$6:$H$13,7,0),0)</f>
        <v>0</v>
      </c>
      <c r="R752" s="4">
        <f t="shared" si="35"/>
        <v>0</v>
      </c>
      <c r="S752" s="252">
        <v>0.1</v>
      </c>
      <c r="T752">
        <f t="shared" si="36"/>
        <v>0</v>
      </c>
      <c r="U752" s="4">
        <f t="shared" si="37"/>
        <v>0</v>
      </c>
      <c r="V752" s="4">
        <f>VLOOKUP(B752,[2]DG!$C$2:$E$6048,3,0)-R752</f>
        <v>10700</v>
      </c>
      <c r="W752" t="str">
        <f>VLOOKUP(A752,'[3]Danh mục full'!$A$4:$A$1739,1,0)</f>
        <v>22MSRT2112</v>
      </c>
    </row>
    <row r="753" spans="1:23" hidden="1" x14ac:dyDescent="0.25">
      <c r="A753" t="s">
        <v>1366</v>
      </c>
      <c r="B753" t="s">
        <v>1366</v>
      </c>
      <c r="C753" t="s">
        <v>1367</v>
      </c>
      <c r="D753" s="1">
        <v>352853479.80000001</v>
      </c>
      <c r="E753" s="1" t="s">
        <v>2358</v>
      </c>
      <c r="F753" s="1" t="s">
        <v>2357</v>
      </c>
      <c r="G753" s="1">
        <f>IFERROR(VLOOKUP(A753,'Phụ kiện PPR'!$A$6:$H$533,7,0),0)</f>
        <v>0</v>
      </c>
      <c r="H753" s="1">
        <f>IFERROR(VLOOKUP(A753,'Ống PPR'!$A$6:$I$90,8,0),0)</f>
        <v>0</v>
      </c>
      <c r="I753">
        <f>IFERROR(VLOOKUP(A753,'Ống HDPE'!$A$7:$I$7905,8,0),0)</f>
        <v>0</v>
      </c>
      <c r="J753">
        <f>IFERROR(VLOOKUP(A753,'Ống Dismy'!$A$6:$M$1900,14,0),0)</f>
        <v>0</v>
      </c>
      <c r="K753">
        <f>IFERROR(VLOOKUP(A753,CP!$A$7:$J$16000,12,0),0)</f>
        <v>0</v>
      </c>
      <c r="L753">
        <f>IFERROR(VLOOKUP(A753,'Phụ kiện PVC'!$A$5:$I$465,10,0),0)</f>
        <v>0</v>
      </c>
      <c r="M753">
        <f>IFERROR(VLOOKUP(A753,'Ống miền Nam'!$A$7:$I$120,8,0),0)</f>
        <v>0</v>
      </c>
      <c r="N753">
        <f>IFERROR(VLOOKUP(A753,'Van vòi'!$A$6:$G$97,7,0),0)</f>
        <v>0</v>
      </c>
      <c r="O753">
        <f>IFERROR(VLOOKUP(A753,'Ống luồn dây điện'!$A$7:$I$26,8,0),0)</f>
        <v>0</v>
      </c>
      <c r="P753">
        <f>IFERROR(VLOOKUP(B753,'PK HDPE'!$A$6:$H$13,7,0),0)</f>
        <v>0</v>
      </c>
      <c r="R753" s="4">
        <f t="shared" si="35"/>
        <v>0</v>
      </c>
      <c r="S753" s="252">
        <v>0.1</v>
      </c>
      <c r="T753">
        <f t="shared" si="36"/>
        <v>0</v>
      </c>
      <c r="U753" s="4">
        <f t="shared" si="37"/>
        <v>0</v>
      </c>
      <c r="V753" s="4">
        <f>VLOOKUP(B753,[2]DG!$C$2:$E$6048,3,0)-R753</f>
        <v>10700</v>
      </c>
      <c r="W753" t="str">
        <f>VLOOKUP(A753,'[3]Danh mục full'!$A$4:$A$1739,1,0)</f>
        <v>22MSRT2712</v>
      </c>
    </row>
    <row r="754" spans="1:23" hidden="1" x14ac:dyDescent="0.25">
      <c r="A754" t="s">
        <v>1368</v>
      </c>
      <c r="B754" t="s">
        <v>1368</v>
      </c>
      <c r="C754" t="s">
        <v>1369</v>
      </c>
      <c r="D754" s="1">
        <v>73684570</v>
      </c>
      <c r="E754" s="1" t="s">
        <v>2358</v>
      </c>
      <c r="F754" s="1" t="s">
        <v>2357</v>
      </c>
      <c r="G754" s="1">
        <f>IFERROR(VLOOKUP(A754,'Phụ kiện PPR'!$A$6:$H$533,7,0),0)</f>
        <v>0</v>
      </c>
      <c r="H754" s="1">
        <f>IFERROR(VLOOKUP(A754,'Ống PPR'!$A$6:$I$90,8,0),0)</f>
        <v>0</v>
      </c>
      <c r="I754">
        <f>IFERROR(VLOOKUP(A754,'Ống HDPE'!$A$7:$I$7905,8,0),0)</f>
        <v>0</v>
      </c>
      <c r="J754">
        <f>IFERROR(VLOOKUP(A754,'Ống Dismy'!$A$6:$M$1900,14,0),0)</f>
        <v>0</v>
      </c>
      <c r="K754">
        <f>IFERROR(VLOOKUP(A754,CP!$A$7:$J$16000,12,0),0)</f>
        <v>0</v>
      </c>
      <c r="L754">
        <f>IFERROR(VLOOKUP(A754,'Phụ kiện PVC'!$A$5:$I$465,10,0),0)</f>
        <v>0</v>
      </c>
      <c r="M754">
        <f>IFERROR(VLOOKUP(A754,'Ống miền Nam'!$A$7:$I$120,8,0),0)</f>
        <v>0</v>
      </c>
      <c r="N754">
        <f>IFERROR(VLOOKUP(A754,'Van vòi'!$A$6:$G$97,7,0),0)</f>
        <v>0</v>
      </c>
      <c r="O754">
        <f>IFERROR(VLOOKUP(A754,'Ống luồn dây điện'!$A$7:$I$26,8,0),0)</f>
        <v>0</v>
      </c>
      <c r="P754">
        <f>IFERROR(VLOOKUP(B754,'PK HDPE'!$A$6:$H$13,7,0),0)</f>
        <v>0</v>
      </c>
      <c r="R754" s="4">
        <f t="shared" si="35"/>
        <v>0</v>
      </c>
      <c r="S754" s="252">
        <v>0.1</v>
      </c>
      <c r="T754">
        <f t="shared" si="36"/>
        <v>0</v>
      </c>
      <c r="U754" s="4">
        <f t="shared" si="37"/>
        <v>0</v>
      </c>
      <c r="V754" s="4">
        <f>VLOOKUP(B754,[2]DG!$C$2:$E$6048,3,0)-R754</f>
        <v>12400</v>
      </c>
      <c r="W754" t="str">
        <f>VLOOKUP(A754,'[3]Danh mục full'!$A$4:$A$1739,1,0)</f>
        <v>22MSRT2734</v>
      </c>
    </row>
    <row r="755" spans="1:23" x14ac:dyDescent="0.25">
      <c r="A755" t="s">
        <v>2522</v>
      </c>
      <c r="B755" t="s">
        <v>2522</v>
      </c>
      <c r="C755" t="s">
        <v>2523</v>
      </c>
      <c r="D755" s="1">
        <f>VLOOKUP(A755,[4]Sheet1!$B$5:$J$2530,9,0)</f>
        <v>6985</v>
      </c>
      <c r="E755" s="1" t="s">
        <v>2358</v>
      </c>
      <c r="F755" s="1" t="s">
        <v>2357</v>
      </c>
      <c r="G755" s="1">
        <f>IFERROR(VLOOKUP(A755,'Phụ kiện PPR'!$A$6:$H$533,7,0),0)</f>
        <v>0</v>
      </c>
      <c r="H755" s="1">
        <f>IFERROR(VLOOKUP(A755,'Ống PPR'!$A$6:$I$90,8,0),0)</f>
        <v>0</v>
      </c>
      <c r="I755">
        <f>IFERROR(VLOOKUP(A755,'Ống HDPE'!$A$7:$I$7905,8,0),0)</f>
        <v>0</v>
      </c>
      <c r="J755">
        <f>IFERROR(VLOOKUP(A755,'Ống Dismy'!$A$6:$M$1900,14,0),0)</f>
        <v>0</v>
      </c>
      <c r="K755">
        <f>IFERROR(VLOOKUP(A755,CP!$A$7:$J$16000,12,0),0)</f>
        <v>0</v>
      </c>
      <c r="L755">
        <f>IFERROR(VLOOKUP(A755,'Phụ kiện PVC'!$A$5:$I$465,10,0),0)</f>
        <v>0</v>
      </c>
      <c r="M755">
        <f>IFERROR(VLOOKUP(A755,'Ống miền Nam'!$A$7:$I$120,8,0),0)</f>
        <v>0</v>
      </c>
      <c r="N755">
        <f>IFERROR(VLOOKUP(A755,'Van vòi'!$A$6:$G$97,7,0),0)</f>
        <v>0</v>
      </c>
      <c r="O755">
        <f>IFERROR(VLOOKUP(A755,'Ống luồn dây điện'!$A$7:$I$26,8,0),0)</f>
        <v>0</v>
      </c>
      <c r="P755">
        <f>IFERROR(VLOOKUP(B755,'PK HDPE'!$A$6:$H$13,7,0),0)</f>
        <v>0</v>
      </c>
      <c r="R755" s="4">
        <f t="shared" si="35"/>
        <v>0</v>
      </c>
      <c r="S755" s="252">
        <v>0.1</v>
      </c>
      <c r="T755">
        <f t="shared" si="36"/>
        <v>0</v>
      </c>
      <c r="U755" s="4">
        <f t="shared" si="37"/>
        <v>0</v>
      </c>
      <c r="V755" s="4" t="e">
        <f>VLOOKUP(B755,[2]DG!$C$2:$E$6048,3,0)-R755</f>
        <v>#N/A</v>
      </c>
      <c r="W755" t="e">
        <f>VLOOKUP(A755,'[3]Danh mục full'!$A$4:$A$1739,1,0)</f>
        <v>#N/A</v>
      </c>
    </row>
    <row r="756" spans="1:23" hidden="1" x14ac:dyDescent="0.25">
      <c r="A756" t="s">
        <v>1370</v>
      </c>
      <c r="B756" t="s">
        <v>1370</v>
      </c>
      <c r="C756" t="s">
        <v>1371</v>
      </c>
      <c r="D756" s="1">
        <v>94856020</v>
      </c>
      <c r="E756" s="1" t="s">
        <v>2358</v>
      </c>
      <c r="F756" s="1" t="s">
        <v>2357</v>
      </c>
      <c r="G756" s="1">
        <f>IFERROR(VLOOKUP(A756,'Phụ kiện PPR'!$A$6:$H$533,7,0),0)</f>
        <v>0</v>
      </c>
      <c r="H756" s="1">
        <f>IFERROR(VLOOKUP(A756,'Ống PPR'!$A$6:$I$90,8,0),0)</f>
        <v>0</v>
      </c>
      <c r="I756">
        <f>IFERROR(VLOOKUP(A756,'Ống HDPE'!$A$7:$I$7905,8,0),0)</f>
        <v>0</v>
      </c>
      <c r="J756">
        <f>IFERROR(VLOOKUP(A756,'Ống Dismy'!$A$6:$M$1900,14,0),0)</f>
        <v>0</v>
      </c>
      <c r="K756">
        <f>IFERROR(VLOOKUP(A756,CP!$A$7:$J$16000,12,0),0)</f>
        <v>0</v>
      </c>
      <c r="L756">
        <f>IFERROR(VLOOKUP(A756,'Phụ kiện PVC'!$A$5:$I$465,10,0),0)</f>
        <v>0</v>
      </c>
      <c r="M756">
        <f>IFERROR(VLOOKUP(A756,'Ống miền Nam'!$A$7:$I$120,8,0),0)</f>
        <v>0</v>
      </c>
      <c r="N756">
        <f>IFERROR(VLOOKUP(A756,'Van vòi'!$A$6:$G$97,7,0),0)</f>
        <v>0</v>
      </c>
      <c r="O756">
        <f>IFERROR(VLOOKUP(A756,'Ống luồn dây điện'!$A$7:$I$26,8,0),0)</f>
        <v>0</v>
      </c>
      <c r="P756">
        <f>IFERROR(VLOOKUP(B756,'PK HDPE'!$A$6:$H$13,7,0),0)</f>
        <v>0</v>
      </c>
      <c r="R756" s="4">
        <f t="shared" si="35"/>
        <v>0</v>
      </c>
      <c r="S756" s="252">
        <v>0.1</v>
      </c>
      <c r="T756">
        <f t="shared" si="36"/>
        <v>0</v>
      </c>
      <c r="U756" s="4">
        <f t="shared" si="37"/>
        <v>0</v>
      </c>
      <c r="V756" s="4">
        <f>VLOOKUP(B756,[2]DG!$C$2:$E$6048,3,0)-R756</f>
        <v>1200</v>
      </c>
      <c r="W756" t="str">
        <f>VLOOKUP(A756,'[3]Danh mục full'!$A$4:$A$1739,1,0)</f>
        <v>22RN21</v>
      </c>
    </row>
    <row r="757" spans="1:23" hidden="1" x14ac:dyDescent="0.25">
      <c r="A757" t="s">
        <v>1372</v>
      </c>
      <c r="B757" t="s">
        <v>1372</v>
      </c>
      <c r="C757" t="s">
        <v>1373</v>
      </c>
      <c r="D757" s="1">
        <v>104170330.28</v>
      </c>
      <c r="E757" s="1" t="s">
        <v>2358</v>
      </c>
      <c r="F757" s="1" t="s">
        <v>2357</v>
      </c>
      <c r="G757" s="1">
        <f>IFERROR(VLOOKUP(A757,'Phụ kiện PPR'!$A$6:$H$533,7,0),0)</f>
        <v>0</v>
      </c>
      <c r="H757" s="1">
        <f>IFERROR(VLOOKUP(A757,'Ống PPR'!$A$6:$I$90,8,0),0)</f>
        <v>0</v>
      </c>
      <c r="I757">
        <f>IFERROR(VLOOKUP(A757,'Ống HDPE'!$A$7:$I$7905,8,0),0)</f>
        <v>0</v>
      </c>
      <c r="J757">
        <f>IFERROR(VLOOKUP(A757,'Ống Dismy'!$A$6:$M$1900,14,0),0)</f>
        <v>0</v>
      </c>
      <c r="K757">
        <f>IFERROR(VLOOKUP(A757,CP!$A$7:$J$16000,12,0),0)</f>
        <v>0</v>
      </c>
      <c r="L757">
        <f>IFERROR(VLOOKUP(A757,'Phụ kiện PVC'!$A$5:$I$465,10,0),0)</f>
        <v>0</v>
      </c>
      <c r="M757">
        <f>IFERROR(VLOOKUP(A757,'Ống miền Nam'!$A$7:$I$120,8,0),0)</f>
        <v>0</v>
      </c>
      <c r="N757">
        <f>IFERROR(VLOOKUP(A757,'Van vòi'!$A$6:$G$97,7,0),0)</f>
        <v>0</v>
      </c>
      <c r="O757">
        <f>IFERROR(VLOOKUP(A757,'Ống luồn dây điện'!$A$7:$I$26,8,0),0)</f>
        <v>0</v>
      </c>
      <c r="P757">
        <f>IFERROR(VLOOKUP(B757,'PK HDPE'!$A$6:$H$13,7,0),0)</f>
        <v>0</v>
      </c>
      <c r="R757" s="4">
        <f t="shared" si="35"/>
        <v>0</v>
      </c>
      <c r="S757" s="252">
        <v>0.1</v>
      </c>
      <c r="T757">
        <f t="shared" si="36"/>
        <v>0</v>
      </c>
      <c r="U757" s="4">
        <f t="shared" si="37"/>
        <v>0</v>
      </c>
      <c r="V757" s="4">
        <f>VLOOKUP(B757,[2]DG!$C$2:$E$6048,3,0)-R757</f>
        <v>1500</v>
      </c>
      <c r="W757" t="str">
        <f>VLOOKUP(A757,'[3]Danh mục full'!$A$4:$A$1739,1,0)</f>
        <v>22RN27</v>
      </c>
    </row>
    <row r="758" spans="1:23" hidden="1" x14ac:dyDescent="0.25">
      <c r="A758" t="s">
        <v>1374</v>
      </c>
      <c r="B758" t="s">
        <v>1374</v>
      </c>
      <c r="C758" t="s">
        <v>1375</v>
      </c>
      <c r="D758" s="1">
        <v>70582476</v>
      </c>
      <c r="E758" s="1" t="s">
        <v>2358</v>
      </c>
      <c r="F758" s="1" t="s">
        <v>2357</v>
      </c>
      <c r="G758" s="1">
        <f>IFERROR(VLOOKUP(A758,'Phụ kiện PPR'!$A$6:$H$533,7,0),0)</f>
        <v>0</v>
      </c>
      <c r="H758" s="1">
        <f>IFERROR(VLOOKUP(A758,'Ống PPR'!$A$6:$I$90,8,0),0)</f>
        <v>0</v>
      </c>
      <c r="I758">
        <f>IFERROR(VLOOKUP(A758,'Ống HDPE'!$A$7:$I$7905,8,0),0)</f>
        <v>0</v>
      </c>
      <c r="J758">
        <f>IFERROR(VLOOKUP(A758,'Ống Dismy'!$A$6:$M$1900,14,0),0)</f>
        <v>0</v>
      </c>
      <c r="K758">
        <f>IFERROR(VLOOKUP(A758,CP!$A$7:$J$16000,12,0),0)</f>
        <v>0</v>
      </c>
      <c r="L758">
        <f>IFERROR(VLOOKUP(A758,'Phụ kiện PVC'!$A$5:$I$465,10,0),0)</f>
        <v>0</v>
      </c>
      <c r="M758">
        <f>IFERROR(VLOOKUP(A758,'Ống miền Nam'!$A$7:$I$120,8,0),0)</f>
        <v>0</v>
      </c>
      <c r="N758">
        <f>IFERROR(VLOOKUP(A758,'Van vòi'!$A$6:$G$97,7,0),0)</f>
        <v>0</v>
      </c>
      <c r="O758">
        <f>IFERROR(VLOOKUP(A758,'Ống luồn dây điện'!$A$7:$I$26,8,0),0)</f>
        <v>0</v>
      </c>
      <c r="P758">
        <f>IFERROR(VLOOKUP(B758,'PK HDPE'!$A$6:$H$13,7,0),0)</f>
        <v>0</v>
      </c>
      <c r="R758" s="4">
        <f t="shared" si="35"/>
        <v>0</v>
      </c>
      <c r="S758" s="252">
        <v>0.1</v>
      </c>
      <c r="T758">
        <f t="shared" si="36"/>
        <v>0</v>
      </c>
      <c r="U758" s="4">
        <f t="shared" si="37"/>
        <v>0</v>
      </c>
      <c r="V758" s="4">
        <f>VLOOKUP(B758,[2]DG!$C$2:$E$6048,3,0)-R758</f>
        <v>2700</v>
      </c>
      <c r="W758" t="str">
        <f>VLOOKUP(A758,'[3]Danh mục full'!$A$4:$A$1739,1,0)</f>
        <v>22RN34</v>
      </c>
    </row>
    <row r="759" spans="1:23" hidden="1" x14ac:dyDescent="0.25">
      <c r="A759" t="s">
        <v>1376</v>
      </c>
      <c r="B759" t="s">
        <v>1376</v>
      </c>
      <c r="C759" t="s">
        <v>1377</v>
      </c>
      <c r="D759" s="1">
        <v>29834523</v>
      </c>
      <c r="E759" s="1" t="s">
        <v>2358</v>
      </c>
      <c r="F759" s="1" t="s">
        <v>2357</v>
      </c>
      <c r="G759" s="1">
        <f>IFERROR(VLOOKUP(A759,'Phụ kiện PPR'!$A$6:$H$533,7,0),0)</f>
        <v>0</v>
      </c>
      <c r="H759" s="1">
        <f>IFERROR(VLOOKUP(A759,'Ống PPR'!$A$6:$I$90,8,0),0)</f>
        <v>0</v>
      </c>
      <c r="I759">
        <f>IFERROR(VLOOKUP(A759,'Ống HDPE'!$A$7:$I$7905,8,0),0)</f>
        <v>0</v>
      </c>
      <c r="J759">
        <f>IFERROR(VLOOKUP(A759,'Ống Dismy'!$A$6:$M$1900,14,0),0)</f>
        <v>0</v>
      </c>
      <c r="K759">
        <f>IFERROR(VLOOKUP(A759,CP!$A$7:$J$16000,12,0),0)</f>
        <v>0</v>
      </c>
      <c r="L759">
        <f>IFERROR(VLOOKUP(A759,'Phụ kiện PVC'!$A$5:$I$465,10,0),0)</f>
        <v>0</v>
      </c>
      <c r="M759">
        <f>IFERROR(VLOOKUP(A759,'Ống miền Nam'!$A$7:$I$120,8,0),0)</f>
        <v>0</v>
      </c>
      <c r="N759">
        <f>IFERROR(VLOOKUP(A759,'Van vòi'!$A$6:$G$97,7,0),0)</f>
        <v>0</v>
      </c>
      <c r="O759">
        <f>IFERROR(VLOOKUP(A759,'Ống luồn dây điện'!$A$7:$I$26,8,0),0)</f>
        <v>0</v>
      </c>
      <c r="P759">
        <f>IFERROR(VLOOKUP(B759,'PK HDPE'!$A$6:$H$13,7,0),0)</f>
        <v>0</v>
      </c>
      <c r="R759" s="4">
        <f t="shared" si="35"/>
        <v>0</v>
      </c>
      <c r="S759" s="252">
        <v>0.1</v>
      </c>
      <c r="T759">
        <f t="shared" si="36"/>
        <v>0</v>
      </c>
      <c r="U759" s="4">
        <f t="shared" si="37"/>
        <v>0</v>
      </c>
      <c r="V759" s="4">
        <f>VLOOKUP(B759,[2]DG!$C$2:$E$6048,3,0)-R759</f>
        <v>3800</v>
      </c>
      <c r="W759" t="str">
        <f>VLOOKUP(A759,'[3]Danh mục full'!$A$4:$A$1739,1,0)</f>
        <v>22RN42</v>
      </c>
    </row>
    <row r="760" spans="1:23" hidden="1" x14ac:dyDescent="0.25">
      <c r="A760" t="s">
        <v>1378</v>
      </c>
      <c r="B760" t="s">
        <v>1378</v>
      </c>
      <c r="C760" t="s">
        <v>1379</v>
      </c>
      <c r="D760" s="1">
        <v>108654487.09999999</v>
      </c>
      <c r="E760" s="1" t="s">
        <v>2358</v>
      </c>
      <c r="F760" s="1" t="s">
        <v>2357</v>
      </c>
      <c r="G760" s="1">
        <f>IFERROR(VLOOKUP(A760,'Phụ kiện PPR'!$A$6:$H$533,7,0),0)</f>
        <v>0</v>
      </c>
      <c r="H760" s="1">
        <f>IFERROR(VLOOKUP(A760,'Ống PPR'!$A$6:$I$90,8,0),0)</f>
        <v>0</v>
      </c>
      <c r="I760">
        <f>IFERROR(VLOOKUP(A760,'Ống HDPE'!$A$7:$I$7905,8,0),0)</f>
        <v>0</v>
      </c>
      <c r="J760">
        <f>IFERROR(VLOOKUP(A760,'Ống Dismy'!$A$6:$M$1900,14,0),0)</f>
        <v>0</v>
      </c>
      <c r="K760">
        <f>IFERROR(VLOOKUP(A760,CP!$A$7:$J$16000,12,0),0)</f>
        <v>0</v>
      </c>
      <c r="L760">
        <f>IFERROR(VLOOKUP(A760,'Phụ kiện PVC'!$A$5:$I$465,10,0),0)</f>
        <v>0</v>
      </c>
      <c r="M760">
        <f>IFERROR(VLOOKUP(A760,'Ống miền Nam'!$A$7:$I$120,8,0),0)</f>
        <v>0</v>
      </c>
      <c r="N760">
        <f>IFERROR(VLOOKUP(A760,'Van vòi'!$A$6:$G$97,7,0),0)</f>
        <v>0</v>
      </c>
      <c r="O760">
        <f>IFERROR(VLOOKUP(A760,'Ống luồn dây điện'!$A$7:$I$26,8,0),0)</f>
        <v>0</v>
      </c>
      <c r="P760">
        <f>IFERROR(VLOOKUP(B760,'PK HDPE'!$A$6:$H$13,7,0),0)</f>
        <v>0</v>
      </c>
      <c r="R760" s="4">
        <f t="shared" si="35"/>
        <v>0</v>
      </c>
      <c r="S760" s="252">
        <v>0.1</v>
      </c>
      <c r="T760">
        <f t="shared" si="36"/>
        <v>0</v>
      </c>
      <c r="U760" s="4">
        <f t="shared" si="37"/>
        <v>0</v>
      </c>
      <c r="V760" s="4">
        <f>VLOOKUP(B760,[2]DG!$C$2:$E$6048,3,0)-R760</f>
        <v>5400</v>
      </c>
      <c r="W760" t="str">
        <f>VLOOKUP(A760,'[3]Danh mục full'!$A$4:$A$1739,1,0)</f>
        <v>22RN48</v>
      </c>
    </row>
    <row r="761" spans="1:23" hidden="1" x14ac:dyDescent="0.25">
      <c r="A761" t="s">
        <v>1380</v>
      </c>
      <c r="B761" t="s">
        <v>1380</v>
      </c>
      <c r="C761" t="s">
        <v>1381</v>
      </c>
      <c r="D761" s="1">
        <v>50967091.399999999</v>
      </c>
      <c r="E761" s="1" t="s">
        <v>2358</v>
      </c>
      <c r="F761" s="1" t="s">
        <v>2357</v>
      </c>
      <c r="G761" s="1">
        <f>IFERROR(VLOOKUP(A761,'Phụ kiện PPR'!$A$6:$H$533,7,0),0)</f>
        <v>0</v>
      </c>
      <c r="H761" s="1">
        <f>IFERROR(VLOOKUP(A761,'Ống PPR'!$A$6:$I$90,8,0),0)</f>
        <v>0</v>
      </c>
      <c r="I761">
        <f>IFERROR(VLOOKUP(A761,'Ống HDPE'!$A$7:$I$7905,8,0),0)</f>
        <v>0</v>
      </c>
      <c r="J761">
        <f>IFERROR(VLOOKUP(A761,'Ống Dismy'!$A$6:$M$1900,14,0),0)</f>
        <v>0</v>
      </c>
      <c r="K761">
        <f>IFERROR(VLOOKUP(A761,CP!$A$7:$J$16000,12,0),0)</f>
        <v>0</v>
      </c>
      <c r="L761">
        <f>IFERROR(VLOOKUP(A761,'Phụ kiện PVC'!$A$5:$I$465,10,0),0)</f>
        <v>0</v>
      </c>
      <c r="M761">
        <f>IFERROR(VLOOKUP(A761,'Ống miền Nam'!$A$7:$I$120,8,0),0)</f>
        <v>0</v>
      </c>
      <c r="N761">
        <f>IFERROR(VLOOKUP(A761,'Van vòi'!$A$6:$G$97,7,0),0)</f>
        <v>0</v>
      </c>
      <c r="O761">
        <f>IFERROR(VLOOKUP(A761,'Ống luồn dây điện'!$A$7:$I$26,8,0),0)</f>
        <v>0</v>
      </c>
      <c r="P761">
        <f>IFERROR(VLOOKUP(B761,'PK HDPE'!$A$6:$H$13,7,0),0)</f>
        <v>0</v>
      </c>
      <c r="R761" s="4">
        <f t="shared" si="35"/>
        <v>0</v>
      </c>
      <c r="S761" s="252">
        <v>0.1</v>
      </c>
      <c r="T761">
        <f t="shared" si="36"/>
        <v>0</v>
      </c>
      <c r="U761" s="4">
        <f t="shared" si="37"/>
        <v>0</v>
      </c>
      <c r="V761" s="4">
        <f>VLOOKUP(B761,[2]DG!$C$2:$E$6048,3,0)-R761</f>
        <v>8600</v>
      </c>
      <c r="W761" t="str">
        <f>VLOOKUP(A761,'[3]Danh mục full'!$A$4:$A$1739,1,0)</f>
        <v>22RN60</v>
      </c>
    </row>
    <row r="762" spans="1:23" hidden="1" x14ac:dyDescent="0.25">
      <c r="A762" t="s">
        <v>1382</v>
      </c>
      <c r="B762" t="s">
        <v>1382</v>
      </c>
      <c r="C762" t="s">
        <v>1383</v>
      </c>
      <c r="D762" s="1">
        <v>107922703.91999999</v>
      </c>
      <c r="E762" s="1" t="s">
        <v>2358</v>
      </c>
      <c r="F762" s="1" t="s">
        <v>2357</v>
      </c>
      <c r="G762" s="1">
        <f>IFERROR(VLOOKUP(A762,'Phụ kiện PPR'!$A$6:$H$533,7,0),0)</f>
        <v>0</v>
      </c>
      <c r="H762" s="1">
        <f>IFERROR(VLOOKUP(A762,'Ống PPR'!$A$6:$I$90,8,0),0)</f>
        <v>0</v>
      </c>
      <c r="I762">
        <f>IFERROR(VLOOKUP(A762,'Ống HDPE'!$A$7:$I$7905,8,0),0)</f>
        <v>0</v>
      </c>
      <c r="J762">
        <f>IFERROR(VLOOKUP(A762,'Ống Dismy'!$A$6:$M$1900,14,0),0)</f>
        <v>0</v>
      </c>
      <c r="K762">
        <f>IFERROR(VLOOKUP(A762,CP!$A$7:$J$16000,12,0),0)</f>
        <v>0</v>
      </c>
      <c r="L762">
        <f>IFERROR(VLOOKUP(A762,'Phụ kiện PVC'!$A$5:$I$465,10,0),0)</f>
        <v>0</v>
      </c>
      <c r="M762">
        <f>IFERROR(VLOOKUP(A762,'Ống miền Nam'!$A$7:$I$120,8,0),0)</f>
        <v>0</v>
      </c>
      <c r="N762">
        <f>IFERROR(VLOOKUP(A762,'Van vòi'!$A$6:$G$97,7,0),0)</f>
        <v>0</v>
      </c>
      <c r="O762">
        <f>IFERROR(VLOOKUP(A762,'Ống luồn dây điện'!$A$7:$I$26,8,0),0)</f>
        <v>0</v>
      </c>
      <c r="P762">
        <f>IFERROR(VLOOKUP(B762,'PK HDPE'!$A$6:$H$13,7,0),0)</f>
        <v>0</v>
      </c>
      <c r="R762" s="4">
        <f t="shared" si="35"/>
        <v>0</v>
      </c>
      <c r="S762" s="252">
        <v>0.1</v>
      </c>
      <c r="T762">
        <f t="shared" si="36"/>
        <v>0</v>
      </c>
      <c r="U762" s="4">
        <f t="shared" si="37"/>
        <v>0</v>
      </c>
      <c r="V762" s="4">
        <f>VLOOKUP(B762,[2]DG!$C$2:$E$6048,3,0)-R762</f>
        <v>1200</v>
      </c>
      <c r="W762" t="str">
        <f>VLOOKUP(A762,'[3]Danh mục full'!$A$4:$A$1739,1,0)</f>
        <v>22RT21</v>
      </c>
    </row>
    <row r="763" spans="1:23" hidden="1" x14ac:dyDescent="0.25">
      <c r="A763" t="s">
        <v>1384</v>
      </c>
      <c r="B763" t="s">
        <v>1384</v>
      </c>
      <c r="C763" t="s">
        <v>1385</v>
      </c>
      <c r="D763" s="1">
        <v>47804780</v>
      </c>
      <c r="E763" s="1" t="s">
        <v>2358</v>
      </c>
      <c r="F763" s="1" t="s">
        <v>2357</v>
      </c>
      <c r="G763" s="1">
        <f>IFERROR(VLOOKUP(A763,'Phụ kiện PPR'!$A$6:$H$533,7,0),0)</f>
        <v>0</v>
      </c>
      <c r="H763" s="1">
        <f>IFERROR(VLOOKUP(A763,'Ống PPR'!$A$6:$I$90,8,0),0)</f>
        <v>0</v>
      </c>
      <c r="I763">
        <f>IFERROR(VLOOKUP(A763,'Ống HDPE'!$A$7:$I$7905,8,0),0)</f>
        <v>0</v>
      </c>
      <c r="J763">
        <f>IFERROR(VLOOKUP(A763,'Ống Dismy'!$A$6:$M$1900,14,0),0)</f>
        <v>0</v>
      </c>
      <c r="K763">
        <f>IFERROR(VLOOKUP(A763,CP!$A$7:$J$16000,12,0),0)</f>
        <v>0</v>
      </c>
      <c r="L763">
        <f>IFERROR(VLOOKUP(A763,'Phụ kiện PVC'!$A$5:$I$465,10,0),0)</f>
        <v>0</v>
      </c>
      <c r="M763">
        <f>IFERROR(VLOOKUP(A763,'Ống miền Nam'!$A$7:$I$120,8,0),0)</f>
        <v>0</v>
      </c>
      <c r="N763">
        <f>IFERROR(VLOOKUP(A763,'Van vòi'!$A$6:$G$97,7,0),0)</f>
        <v>0</v>
      </c>
      <c r="O763">
        <f>IFERROR(VLOOKUP(A763,'Ống luồn dây điện'!$A$7:$I$26,8,0),0)</f>
        <v>0</v>
      </c>
      <c r="P763">
        <f>IFERROR(VLOOKUP(B763,'PK HDPE'!$A$6:$H$13,7,0),0)</f>
        <v>0</v>
      </c>
      <c r="R763" s="4">
        <f t="shared" si="35"/>
        <v>0</v>
      </c>
      <c r="S763" s="252">
        <v>0.1</v>
      </c>
      <c r="T763">
        <f t="shared" si="36"/>
        <v>0</v>
      </c>
      <c r="U763" s="4">
        <f t="shared" si="37"/>
        <v>0</v>
      </c>
      <c r="V763" s="4">
        <f>VLOOKUP(B763,[2]DG!$C$2:$E$6048,3,0)-R763</f>
        <v>1500</v>
      </c>
      <c r="W763" t="str">
        <f>VLOOKUP(A763,'[3]Danh mục full'!$A$4:$A$1739,1,0)</f>
        <v>22RT27</v>
      </c>
    </row>
    <row r="764" spans="1:23" hidden="1" x14ac:dyDescent="0.25">
      <c r="A764" t="s">
        <v>1386</v>
      </c>
      <c r="B764" t="s">
        <v>1386</v>
      </c>
      <c r="C764" t="s">
        <v>1387</v>
      </c>
      <c r="D764" s="1">
        <v>33324699</v>
      </c>
      <c r="E764" s="1" t="s">
        <v>2358</v>
      </c>
      <c r="F764" s="1" t="s">
        <v>2357</v>
      </c>
      <c r="G764" s="1">
        <f>IFERROR(VLOOKUP(A764,'Phụ kiện PPR'!$A$6:$H$533,7,0),0)</f>
        <v>0</v>
      </c>
      <c r="H764" s="1">
        <f>IFERROR(VLOOKUP(A764,'Ống PPR'!$A$6:$I$90,8,0),0)</f>
        <v>0</v>
      </c>
      <c r="I764">
        <f>IFERROR(VLOOKUP(A764,'Ống HDPE'!$A$7:$I$7905,8,0),0)</f>
        <v>0</v>
      </c>
      <c r="J764">
        <f>IFERROR(VLOOKUP(A764,'Ống Dismy'!$A$6:$M$1900,14,0),0)</f>
        <v>0</v>
      </c>
      <c r="K764">
        <f>IFERROR(VLOOKUP(A764,CP!$A$7:$J$16000,12,0),0)</f>
        <v>0</v>
      </c>
      <c r="L764">
        <f>IFERROR(VLOOKUP(A764,'Phụ kiện PVC'!$A$5:$I$465,10,0),0)</f>
        <v>0</v>
      </c>
      <c r="M764">
        <f>IFERROR(VLOOKUP(A764,'Ống miền Nam'!$A$7:$I$120,8,0),0)</f>
        <v>0</v>
      </c>
      <c r="N764">
        <f>IFERROR(VLOOKUP(A764,'Van vòi'!$A$6:$G$97,7,0),0)</f>
        <v>0</v>
      </c>
      <c r="O764">
        <f>IFERROR(VLOOKUP(A764,'Ống luồn dây điện'!$A$7:$I$26,8,0),0)</f>
        <v>0</v>
      </c>
      <c r="P764">
        <f>IFERROR(VLOOKUP(B764,'PK HDPE'!$A$6:$H$13,7,0),0)</f>
        <v>0</v>
      </c>
      <c r="R764" s="4">
        <f t="shared" si="35"/>
        <v>0</v>
      </c>
      <c r="S764" s="252">
        <v>0.1</v>
      </c>
      <c r="T764">
        <f t="shared" si="36"/>
        <v>0</v>
      </c>
      <c r="U764" s="4">
        <f t="shared" si="37"/>
        <v>0</v>
      </c>
      <c r="V764" s="4">
        <f>VLOOKUP(B764,[2]DG!$C$2:$E$6048,3,0)-R764</f>
        <v>2700</v>
      </c>
      <c r="W764" t="str">
        <f>VLOOKUP(A764,'[3]Danh mục full'!$A$4:$A$1739,1,0)</f>
        <v>22RT34</v>
      </c>
    </row>
    <row r="765" spans="1:23" hidden="1" x14ac:dyDescent="0.25">
      <c r="A765" t="s">
        <v>1388</v>
      </c>
      <c r="B765" t="s">
        <v>1388</v>
      </c>
      <c r="C765" t="s">
        <v>1389</v>
      </c>
      <c r="D765" s="1">
        <v>25400719</v>
      </c>
      <c r="E765" s="1" t="s">
        <v>2358</v>
      </c>
      <c r="F765" s="1" t="s">
        <v>2357</v>
      </c>
      <c r="G765" s="1">
        <f>IFERROR(VLOOKUP(A765,'Phụ kiện PPR'!$A$6:$H$533,7,0),0)</f>
        <v>0</v>
      </c>
      <c r="H765" s="1">
        <f>IFERROR(VLOOKUP(A765,'Ống PPR'!$A$6:$I$90,8,0),0)</f>
        <v>0</v>
      </c>
      <c r="I765">
        <f>IFERROR(VLOOKUP(A765,'Ống HDPE'!$A$7:$I$7905,8,0),0)</f>
        <v>0</v>
      </c>
      <c r="J765">
        <f>IFERROR(VLOOKUP(A765,'Ống Dismy'!$A$6:$M$1900,14,0),0)</f>
        <v>0</v>
      </c>
      <c r="K765">
        <f>IFERROR(VLOOKUP(A765,CP!$A$7:$J$16000,12,0),0)</f>
        <v>0</v>
      </c>
      <c r="L765">
        <f>IFERROR(VLOOKUP(A765,'Phụ kiện PVC'!$A$5:$I$465,10,0),0)</f>
        <v>0</v>
      </c>
      <c r="M765">
        <f>IFERROR(VLOOKUP(A765,'Ống miền Nam'!$A$7:$I$120,8,0),0)</f>
        <v>0</v>
      </c>
      <c r="N765">
        <f>IFERROR(VLOOKUP(A765,'Van vòi'!$A$6:$G$97,7,0),0)</f>
        <v>0</v>
      </c>
      <c r="O765">
        <f>IFERROR(VLOOKUP(A765,'Ống luồn dây điện'!$A$7:$I$26,8,0),0)</f>
        <v>0</v>
      </c>
      <c r="P765">
        <f>IFERROR(VLOOKUP(B765,'PK HDPE'!$A$6:$H$13,7,0),0)</f>
        <v>0</v>
      </c>
      <c r="R765" s="4">
        <f t="shared" si="35"/>
        <v>0</v>
      </c>
      <c r="S765" s="252">
        <v>0.1</v>
      </c>
      <c r="T765">
        <f t="shared" si="36"/>
        <v>0</v>
      </c>
      <c r="U765" s="4">
        <f t="shared" si="37"/>
        <v>0</v>
      </c>
      <c r="V765" s="4">
        <f>VLOOKUP(B765,[2]DG!$C$2:$E$6048,3,0)-R765</f>
        <v>3800</v>
      </c>
      <c r="W765" t="str">
        <f>VLOOKUP(A765,'[3]Danh mục full'!$A$4:$A$1739,1,0)</f>
        <v>22RT42</v>
      </c>
    </row>
    <row r="766" spans="1:23" hidden="1" x14ac:dyDescent="0.25">
      <c r="A766" t="s">
        <v>1390</v>
      </c>
      <c r="B766" t="s">
        <v>1390</v>
      </c>
      <c r="C766" t="s">
        <v>1391</v>
      </c>
      <c r="D766" s="1">
        <v>26666900</v>
      </c>
      <c r="E766" s="1" t="s">
        <v>2358</v>
      </c>
      <c r="F766" s="1" t="s">
        <v>2357</v>
      </c>
      <c r="G766" s="1">
        <f>IFERROR(VLOOKUP(A766,'Phụ kiện PPR'!$A$6:$H$533,7,0),0)</f>
        <v>0</v>
      </c>
      <c r="H766" s="1">
        <f>IFERROR(VLOOKUP(A766,'Ống PPR'!$A$6:$I$90,8,0),0)</f>
        <v>0</v>
      </c>
      <c r="I766">
        <f>IFERROR(VLOOKUP(A766,'Ống HDPE'!$A$7:$I$7905,8,0),0)</f>
        <v>0</v>
      </c>
      <c r="J766">
        <f>IFERROR(VLOOKUP(A766,'Ống Dismy'!$A$6:$M$1900,14,0),0)</f>
        <v>0</v>
      </c>
      <c r="K766">
        <f>IFERROR(VLOOKUP(A766,CP!$A$7:$J$16000,12,0),0)</f>
        <v>0</v>
      </c>
      <c r="L766">
        <f>IFERROR(VLOOKUP(A766,'Phụ kiện PVC'!$A$5:$I$465,10,0),0)</f>
        <v>0</v>
      </c>
      <c r="M766">
        <f>IFERROR(VLOOKUP(A766,'Ống miền Nam'!$A$7:$I$120,8,0),0)</f>
        <v>0</v>
      </c>
      <c r="N766">
        <f>IFERROR(VLOOKUP(A766,'Van vòi'!$A$6:$G$97,7,0),0)</f>
        <v>0</v>
      </c>
      <c r="O766">
        <f>IFERROR(VLOOKUP(A766,'Ống luồn dây điện'!$A$7:$I$26,8,0),0)</f>
        <v>0</v>
      </c>
      <c r="P766">
        <f>IFERROR(VLOOKUP(B766,'PK HDPE'!$A$6:$H$13,7,0),0)</f>
        <v>0</v>
      </c>
      <c r="R766" s="4">
        <f t="shared" si="35"/>
        <v>0</v>
      </c>
      <c r="S766" s="252">
        <v>0.1</v>
      </c>
      <c r="T766">
        <f t="shared" si="36"/>
        <v>0</v>
      </c>
      <c r="U766" s="4">
        <f t="shared" si="37"/>
        <v>0</v>
      </c>
      <c r="V766" s="4">
        <f>VLOOKUP(B766,[2]DG!$C$2:$E$6048,3,0)-R766</f>
        <v>5400</v>
      </c>
      <c r="W766" t="str">
        <f>VLOOKUP(A766,'[3]Danh mục full'!$A$4:$A$1739,1,0)</f>
        <v>22RT48</v>
      </c>
    </row>
    <row r="767" spans="1:23" hidden="1" x14ac:dyDescent="0.25">
      <c r="A767" t="s">
        <v>1392</v>
      </c>
      <c r="B767" t="s">
        <v>1392</v>
      </c>
      <c r="C767" t="s">
        <v>1393</v>
      </c>
      <c r="D767" s="1">
        <v>22800939</v>
      </c>
      <c r="E767" s="1" t="s">
        <v>2358</v>
      </c>
      <c r="F767" s="1" t="s">
        <v>2357</v>
      </c>
      <c r="G767" s="1">
        <f>IFERROR(VLOOKUP(A767,'Phụ kiện PPR'!$A$6:$H$533,7,0),0)</f>
        <v>0</v>
      </c>
      <c r="H767" s="1">
        <f>IFERROR(VLOOKUP(A767,'Ống PPR'!$A$6:$I$90,8,0),0)</f>
        <v>0</v>
      </c>
      <c r="I767">
        <f>IFERROR(VLOOKUP(A767,'Ống HDPE'!$A$7:$I$7905,8,0),0)</f>
        <v>0</v>
      </c>
      <c r="J767">
        <f>IFERROR(VLOOKUP(A767,'Ống Dismy'!$A$6:$M$1900,14,0),0)</f>
        <v>0</v>
      </c>
      <c r="K767">
        <f>IFERROR(VLOOKUP(A767,CP!$A$7:$J$16000,12,0),0)</f>
        <v>0</v>
      </c>
      <c r="L767">
        <f>IFERROR(VLOOKUP(A767,'Phụ kiện PVC'!$A$5:$I$465,10,0),0)</f>
        <v>0</v>
      </c>
      <c r="M767">
        <f>IFERROR(VLOOKUP(A767,'Ống miền Nam'!$A$7:$I$120,8,0),0)</f>
        <v>0</v>
      </c>
      <c r="N767">
        <f>IFERROR(VLOOKUP(A767,'Van vòi'!$A$6:$G$97,7,0),0)</f>
        <v>0</v>
      </c>
      <c r="O767">
        <f>IFERROR(VLOOKUP(A767,'Ống luồn dây điện'!$A$7:$I$26,8,0),0)</f>
        <v>0</v>
      </c>
      <c r="P767">
        <f>IFERROR(VLOOKUP(B767,'PK HDPE'!$A$6:$H$13,7,0),0)</f>
        <v>0</v>
      </c>
      <c r="R767" s="4">
        <f t="shared" si="35"/>
        <v>0</v>
      </c>
      <c r="S767" s="252">
        <v>0.1</v>
      </c>
      <c r="T767">
        <f t="shared" si="36"/>
        <v>0</v>
      </c>
      <c r="U767" s="4">
        <f t="shared" si="37"/>
        <v>0</v>
      </c>
      <c r="V767" s="4">
        <f>VLOOKUP(B767,[2]DG!$C$2:$E$6048,3,0)-R767</f>
        <v>7600</v>
      </c>
      <c r="W767" t="str">
        <f>VLOOKUP(A767,'[3]Danh mục full'!$A$4:$A$1739,1,0)</f>
        <v>22RT60</v>
      </c>
    </row>
    <row r="768" spans="1:23" x14ac:dyDescent="0.25">
      <c r="A768" t="s">
        <v>1394</v>
      </c>
      <c r="B768" t="s">
        <v>1394</v>
      </c>
      <c r="C768" t="s">
        <v>1395</v>
      </c>
      <c r="D768" s="1">
        <v>796648008.39999998</v>
      </c>
      <c r="E768" s="1" t="s">
        <v>2358</v>
      </c>
      <c r="F768" s="1" t="s">
        <v>2357</v>
      </c>
      <c r="G768" s="1">
        <f>IFERROR(VLOOKUP(A768,'Phụ kiện PPR'!$A$6:$H$533,7,0),0)</f>
        <v>0</v>
      </c>
      <c r="H768" s="1">
        <f>IFERROR(VLOOKUP(A768,'Ống PPR'!$A$6:$I$90,8,0),0)</f>
        <v>0</v>
      </c>
      <c r="I768">
        <f>IFERROR(VLOOKUP(A768,'Ống HDPE'!$A$7:$I$7905,8,0),0)</f>
        <v>0</v>
      </c>
      <c r="J768">
        <f>IFERROR(VLOOKUP(A768,'Ống Dismy'!$A$6:$M$1900,14,0),0)</f>
        <v>0</v>
      </c>
      <c r="K768">
        <f>IFERROR(VLOOKUP(A768,CP!$A$7:$J$16000,12,0),0)</f>
        <v>0</v>
      </c>
      <c r="L768">
        <f>IFERROR(VLOOKUP(A768,'Phụ kiện PVC'!$A$5:$I$465,10,0),0)</f>
        <v>0</v>
      </c>
      <c r="M768">
        <f>IFERROR(VLOOKUP(A768,'Ống miền Nam'!$A$7:$I$120,8,0),0)</f>
        <v>0</v>
      </c>
      <c r="N768">
        <f>IFERROR(VLOOKUP(A768,'Van vòi'!$A$6:$G$97,7,0),0)</f>
        <v>0</v>
      </c>
      <c r="O768">
        <f>IFERROR(VLOOKUP(A768,'Ống luồn dây điện'!$A$7:$I$26,8,0),0)</f>
        <v>0</v>
      </c>
      <c r="P768">
        <f>IFERROR(VLOOKUP(B768,'PK HDPE'!$A$6:$H$13,7,0),0)</f>
        <v>0</v>
      </c>
      <c r="R768" s="4">
        <f t="shared" si="35"/>
        <v>0</v>
      </c>
      <c r="S768" s="252">
        <v>0.1</v>
      </c>
      <c r="T768">
        <f t="shared" si="36"/>
        <v>0</v>
      </c>
      <c r="U768" s="4">
        <f t="shared" si="37"/>
        <v>0</v>
      </c>
      <c r="V768" s="4">
        <f>VLOOKUP(B768,[2]DG!$C$2:$E$6048,3,0)-R768</f>
        <v>62900</v>
      </c>
      <c r="W768" t="str">
        <f>VLOOKUP(A768,'[3]Danh mục full'!$A$4:$A$1739,1,0)</f>
        <v>22T110</v>
      </c>
    </row>
    <row r="769" spans="1:23" hidden="1" x14ac:dyDescent="0.25">
      <c r="A769" t="s">
        <v>1396</v>
      </c>
      <c r="B769" t="s">
        <v>1396</v>
      </c>
      <c r="C769" t="s">
        <v>1397</v>
      </c>
      <c r="D769" s="1">
        <v>92985810.799999997</v>
      </c>
      <c r="E769" s="1" t="s">
        <v>2358</v>
      </c>
      <c r="F769" s="1" t="s">
        <v>2357</v>
      </c>
      <c r="G769" s="1">
        <f>IFERROR(VLOOKUP(A769,'Phụ kiện PPR'!$A$6:$H$533,7,0),0)</f>
        <v>0</v>
      </c>
      <c r="H769" s="1">
        <f>IFERROR(VLOOKUP(A769,'Ống PPR'!$A$6:$I$90,8,0),0)</f>
        <v>0</v>
      </c>
      <c r="I769">
        <f>IFERROR(VLOOKUP(A769,'Ống HDPE'!$A$7:$I$7905,8,0),0)</f>
        <v>0</v>
      </c>
      <c r="J769">
        <f>IFERROR(VLOOKUP(A769,'Ống Dismy'!$A$6:$M$1900,14,0),0)</f>
        <v>0</v>
      </c>
      <c r="K769">
        <f>IFERROR(VLOOKUP(A769,CP!$A$7:$J$16000,12,0),0)</f>
        <v>0</v>
      </c>
      <c r="L769">
        <f>IFERROR(VLOOKUP(A769,'Phụ kiện PVC'!$A$5:$I$465,10,0),0)</f>
        <v>0</v>
      </c>
      <c r="M769">
        <f>IFERROR(VLOOKUP(A769,'Ống miền Nam'!$A$7:$I$120,8,0),0)</f>
        <v>0</v>
      </c>
      <c r="N769">
        <f>IFERROR(VLOOKUP(A769,'Van vòi'!$A$6:$G$97,7,0),0)</f>
        <v>0</v>
      </c>
      <c r="O769">
        <f>IFERROR(VLOOKUP(A769,'Ống luồn dây điện'!$A$7:$I$26,8,0),0)</f>
        <v>0</v>
      </c>
      <c r="P769">
        <f>IFERROR(VLOOKUP(B769,'PK HDPE'!$A$6:$H$13,7,0),0)</f>
        <v>0</v>
      </c>
      <c r="R769" s="4">
        <f t="shared" si="35"/>
        <v>0</v>
      </c>
      <c r="S769" s="252">
        <v>0.1</v>
      </c>
      <c r="T769">
        <f t="shared" si="36"/>
        <v>0</v>
      </c>
      <c r="U769" s="4">
        <f t="shared" si="37"/>
        <v>0</v>
      </c>
      <c r="V769" s="4">
        <f>VLOOKUP(B769,[2]DG!$C$2:$E$6048,3,0)-R769</f>
        <v>131100</v>
      </c>
      <c r="W769" t="str">
        <f>VLOOKUP(A769,'[3]Danh mục full'!$A$4:$A$1739,1,0)</f>
        <v>22T125</v>
      </c>
    </row>
    <row r="770" spans="1:23" hidden="1" x14ac:dyDescent="0.25">
      <c r="A770" t="s">
        <v>1398</v>
      </c>
      <c r="B770" t="s">
        <v>1398</v>
      </c>
      <c r="C770" t="s">
        <v>1399</v>
      </c>
      <c r="D770" s="1">
        <v>216051983</v>
      </c>
      <c r="E770" s="1" t="s">
        <v>2358</v>
      </c>
      <c r="F770" s="1" t="s">
        <v>2357</v>
      </c>
      <c r="G770" s="1">
        <f>IFERROR(VLOOKUP(A770,'Phụ kiện PPR'!$A$6:$H$533,7,0),0)</f>
        <v>0</v>
      </c>
      <c r="H770" s="1">
        <f>IFERROR(VLOOKUP(A770,'Ống PPR'!$A$6:$I$90,8,0),0)</f>
        <v>0</v>
      </c>
      <c r="I770">
        <f>IFERROR(VLOOKUP(A770,'Ống HDPE'!$A$7:$I$7905,8,0),0)</f>
        <v>0</v>
      </c>
      <c r="J770">
        <f>IFERROR(VLOOKUP(A770,'Ống Dismy'!$A$6:$M$1900,14,0),0)</f>
        <v>0</v>
      </c>
      <c r="K770">
        <f>IFERROR(VLOOKUP(A770,CP!$A$7:$J$16000,12,0),0)</f>
        <v>0</v>
      </c>
      <c r="L770">
        <f>IFERROR(VLOOKUP(A770,'Phụ kiện PVC'!$A$5:$I$465,10,0),0)</f>
        <v>0</v>
      </c>
      <c r="M770">
        <f>IFERROR(VLOOKUP(A770,'Ống miền Nam'!$A$7:$I$120,8,0),0)</f>
        <v>0</v>
      </c>
      <c r="N770">
        <f>IFERROR(VLOOKUP(A770,'Van vòi'!$A$6:$G$97,7,0),0)</f>
        <v>0</v>
      </c>
      <c r="O770">
        <f>IFERROR(VLOOKUP(A770,'Ống luồn dây điện'!$A$7:$I$26,8,0),0)</f>
        <v>0</v>
      </c>
      <c r="P770">
        <f>IFERROR(VLOOKUP(B770,'PK HDPE'!$A$6:$H$13,7,0),0)</f>
        <v>0</v>
      </c>
      <c r="R770" s="4">
        <f t="shared" ref="R770:R833" si="38">SUM(G770:Q770)</f>
        <v>0</v>
      </c>
      <c r="S770" s="252">
        <v>0.1</v>
      </c>
      <c r="T770">
        <f t="shared" si="36"/>
        <v>0</v>
      </c>
      <c r="U770" s="4">
        <f t="shared" si="37"/>
        <v>0</v>
      </c>
      <c r="V770" s="4">
        <f>VLOOKUP(B770,[2]DG!$C$2:$E$6048,3,0)-R770</f>
        <v>168400</v>
      </c>
      <c r="W770" t="str">
        <f>VLOOKUP(A770,'[3]Danh mục full'!$A$4:$A$1739,1,0)</f>
        <v>22T140</v>
      </c>
    </row>
    <row r="771" spans="1:23" hidden="1" x14ac:dyDescent="0.25">
      <c r="A771" t="s">
        <v>1400</v>
      </c>
      <c r="B771" t="s">
        <v>1400</v>
      </c>
      <c r="C771" t="s">
        <v>1401</v>
      </c>
      <c r="D771" s="1">
        <v>165246834</v>
      </c>
      <c r="E771" s="1" t="s">
        <v>2358</v>
      </c>
      <c r="F771" s="1" t="s">
        <v>2357</v>
      </c>
      <c r="G771" s="1">
        <f>IFERROR(VLOOKUP(A771,'Phụ kiện PPR'!$A$6:$H$533,7,0),0)</f>
        <v>0</v>
      </c>
      <c r="H771" s="1">
        <f>IFERROR(VLOOKUP(A771,'Ống PPR'!$A$6:$I$90,8,0),0)</f>
        <v>0</v>
      </c>
      <c r="I771">
        <f>IFERROR(VLOOKUP(A771,'Ống HDPE'!$A$7:$I$7905,8,0),0)</f>
        <v>0</v>
      </c>
      <c r="J771">
        <f>IFERROR(VLOOKUP(A771,'Ống Dismy'!$A$6:$M$1900,14,0),0)</f>
        <v>0</v>
      </c>
      <c r="K771">
        <f>IFERROR(VLOOKUP(A771,CP!$A$7:$J$16000,12,0),0)</f>
        <v>0</v>
      </c>
      <c r="L771">
        <f>IFERROR(VLOOKUP(A771,'Phụ kiện PVC'!$A$5:$I$465,10,0),0)</f>
        <v>0</v>
      </c>
      <c r="M771">
        <f>IFERROR(VLOOKUP(A771,'Ống miền Nam'!$A$7:$I$120,8,0),0)</f>
        <v>0</v>
      </c>
      <c r="N771">
        <f>IFERROR(VLOOKUP(A771,'Van vòi'!$A$6:$G$97,7,0),0)</f>
        <v>0</v>
      </c>
      <c r="O771">
        <f>IFERROR(VLOOKUP(A771,'Ống luồn dây điện'!$A$7:$I$26,8,0),0)</f>
        <v>0</v>
      </c>
      <c r="P771">
        <f>IFERROR(VLOOKUP(B771,'PK HDPE'!$A$6:$H$13,7,0),0)</f>
        <v>0</v>
      </c>
      <c r="R771" s="4">
        <f t="shared" si="38"/>
        <v>0</v>
      </c>
      <c r="S771" s="252">
        <v>0.1</v>
      </c>
      <c r="T771">
        <f t="shared" si="36"/>
        <v>0</v>
      </c>
      <c r="U771" s="4">
        <f t="shared" si="37"/>
        <v>0</v>
      </c>
      <c r="V771" s="4">
        <f>VLOOKUP(B771,[2]DG!$C$2:$E$6048,3,0)-R771</f>
        <v>179100</v>
      </c>
      <c r="W771" t="str">
        <f>VLOOKUP(A771,'[3]Danh mục full'!$A$4:$A$1739,1,0)</f>
        <v>22T160</v>
      </c>
    </row>
    <row r="772" spans="1:23" x14ac:dyDescent="0.25">
      <c r="A772" t="s">
        <v>2524</v>
      </c>
      <c r="B772" t="s">
        <v>2524</v>
      </c>
      <c r="C772" t="s">
        <v>5302</v>
      </c>
      <c r="D772" s="1">
        <f>VLOOKUP(A772,[4]Sheet1!$B$5:$J$2530,9,0)</f>
        <v>12600</v>
      </c>
      <c r="E772" s="1" t="s">
        <v>2358</v>
      </c>
      <c r="F772" s="1" t="s">
        <v>2357</v>
      </c>
      <c r="G772" s="1">
        <f>IFERROR(VLOOKUP(A772,'Phụ kiện PPR'!$A$6:$H$533,7,0),0)</f>
        <v>0</v>
      </c>
      <c r="H772" s="1">
        <f>IFERROR(VLOOKUP(A772,'Ống PPR'!$A$6:$I$90,8,0),0)</f>
        <v>0</v>
      </c>
      <c r="I772">
        <f>IFERROR(VLOOKUP(A772,'Ống HDPE'!$A$7:$I$7905,8,0),0)</f>
        <v>0</v>
      </c>
      <c r="J772">
        <f>IFERROR(VLOOKUP(A772,'Ống Dismy'!$A$6:$M$1900,14,0),0)</f>
        <v>0</v>
      </c>
      <c r="K772">
        <f>IFERROR(VLOOKUP(A772,CP!$A$7:$J$16000,12,0),0)</f>
        <v>0</v>
      </c>
      <c r="L772">
        <f>IFERROR(VLOOKUP(A772,'Phụ kiện PVC'!$A$5:$I$465,10,0),0)</f>
        <v>0</v>
      </c>
      <c r="M772">
        <f>IFERROR(VLOOKUP(A772,'Ống miền Nam'!$A$7:$I$120,8,0),0)</f>
        <v>0</v>
      </c>
      <c r="N772">
        <f>IFERROR(VLOOKUP(A772,'Van vòi'!$A$6:$G$97,7,0),0)</f>
        <v>0</v>
      </c>
      <c r="O772">
        <f>IFERROR(VLOOKUP(A772,'Ống luồn dây điện'!$A$7:$I$26,8,0),0)</f>
        <v>0</v>
      </c>
      <c r="P772">
        <f>IFERROR(VLOOKUP(B772,'PK HDPE'!$A$6:$H$13,7,0),0)</f>
        <v>0</v>
      </c>
      <c r="R772" s="4">
        <f t="shared" si="38"/>
        <v>0</v>
      </c>
      <c r="S772" s="252">
        <v>0.1</v>
      </c>
      <c r="T772">
        <f t="shared" si="36"/>
        <v>0</v>
      </c>
      <c r="U772" s="4">
        <f t="shared" si="37"/>
        <v>0</v>
      </c>
      <c r="V772" s="4" t="e">
        <f>VLOOKUP(B772,[2]DG!$C$2:$E$6048,3,0)-R772</f>
        <v>#N/A</v>
      </c>
      <c r="W772" t="e">
        <f>VLOOKUP(A772,'[3]Danh mục full'!$A$4:$A$1739,1,0)</f>
        <v>#N/A</v>
      </c>
    </row>
    <row r="773" spans="1:23" x14ac:dyDescent="0.25">
      <c r="A773" t="s">
        <v>2525</v>
      </c>
      <c r="B773" t="s">
        <v>2525</v>
      </c>
      <c r="C773" t="s">
        <v>5303</v>
      </c>
      <c r="D773" s="1">
        <f>VLOOKUP(A773,[4]Sheet1!$B$5:$J$2530,9,0)</f>
        <v>10530</v>
      </c>
      <c r="E773" s="1" t="s">
        <v>2358</v>
      </c>
      <c r="F773" s="1" t="s">
        <v>2357</v>
      </c>
      <c r="G773" s="1">
        <f>IFERROR(VLOOKUP(A773,'Phụ kiện PPR'!$A$6:$H$533,7,0),0)</f>
        <v>0</v>
      </c>
      <c r="H773" s="1">
        <f>IFERROR(VLOOKUP(A773,'Ống PPR'!$A$6:$I$90,8,0),0)</f>
        <v>0</v>
      </c>
      <c r="I773">
        <f>IFERROR(VLOOKUP(A773,'Ống HDPE'!$A$7:$I$7905,8,0),0)</f>
        <v>0</v>
      </c>
      <c r="J773">
        <f>IFERROR(VLOOKUP(A773,'Ống Dismy'!$A$6:$M$1900,14,0),0)</f>
        <v>0</v>
      </c>
      <c r="K773">
        <f>IFERROR(VLOOKUP(A773,CP!$A$7:$J$16000,12,0),0)</f>
        <v>0</v>
      </c>
      <c r="L773">
        <f>IFERROR(VLOOKUP(A773,'Phụ kiện PVC'!$A$5:$I$465,10,0),0)</f>
        <v>0</v>
      </c>
      <c r="M773">
        <f>IFERROR(VLOOKUP(A773,'Ống miền Nam'!$A$7:$I$120,8,0),0)</f>
        <v>0</v>
      </c>
      <c r="N773">
        <f>IFERROR(VLOOKUP(A773,'Van vòi'!$A$6:$G$97,7,0),0)</f>
        <v>0</v>
      </c>
      <c r="O773">
        <f>IFERROR(VLOOKUP(A773,'Ống luồn dây điện'!$A$7:$I$26,8,0),0)</f>
        <v>0</v>
      </c>
      <c r="P773">
        <f>IFERROR(VLOOKUP(B773,'PK HDPE'!$A$6:$H$13,7,0),0)</f>
        <v>0</v>
      </c>
      <c r="R773" s="4">
        <f t="shared" si="38"/>
        <v>0</v>
      </c>
      <c r="S773" s="252">
        <v>0.1</v>
      </c>
      <c r="T773">
        <f t="shared" si="36"/>
        <v>0</v>
      </c>
      <c r="U773" s="4">
        <f t="shared" si="37"/>
        <v>0</v>
      </c>
      <c r="V773" s="4" t="e">
        <f>VLOOKUP(B773,[2]DG!$C$2:$E$6048,3,0)-R773</f>
        <v>#N/A</v>
      </c>
      <c r="W773" t="e">
        <f>VLOOKUP(A773,'[3]Danh mục full'!$A$4:$A$1739,1,0)</f>
        <v>#N/A</v>
      </c>
    </row>
    <row r="774" spans="1:23" hidden="1" x14ac:dyDescent="0.25">
      <c r="A774" t="s">
        <v>1402</v>
      </c>
      <c r="B774" t="s">
        <v>1402</v>
      </c>
      <c r="C774" t="s">
        <v>1403</v>
      </c>
      <c r="D774" s="1">
        <v>149980632</v>
      </c>
      <c r="E774" s="1" t="s">
        <v>2358</v>
      </c>
      <c r="F774" s="1" t="s">
        <v>2357</v>
      </c>
      <c r="G774" s="1">
        <f>IFERROR(VLOOKUP(A774,'Phụ kiện PPR'!$A$6:$H$533,7,0),0)</f>
        <v>0</v>
      </c>
      <c r="H774" s="1">
        <f>IFERROR(VLOOKUP(A774,'Ống PPR'!$A$6:$I$90,8,0),0)</f>
        <v>0</v>
      </c>
      <c r="I774">
        <f>IFERROR(VLOOKUP(A774,'Ống HDPE'!$A$7:$I$7905,8,0),0)</f>
        <v>0</v>
      </c>
      <c r="J774">
        <f>IFERROR(VLOOKUP(A774,'Ống Dismy'!$A$6:$M$1900,14,0),0)</f>
        <v>0</v>
      </c>
      <c r="K774">
        <f>IFERROR(VLOOKUP(A774,CP!$A$7:$J$16000,12,0),0)</f>
        <v>0</v>
      </c>
      <c r="L774">
        <f>IFERROR(VLOOKUP(A774,'Phụ kiện PVC'!$A$5:$I$465,10,0),0)</f>
        <v>0</v>
      </c>
      <c r="M774">
        <f>IFERROR(VLOOKUP(A774,'Ống miền Nam'!$A$7:$I$120,8,0),0)</f>
        <v>0</v>
      </c>
      <c r="N774">
        <f>IFERROR(VLOOKUP(A774,'Van vòi'!$A$6:$G$97,7,0),0)</f>
        <v>0</v>
      </c>
      <c r="O774">
        <f>IFERROR(VLOOKUP(A774,'Ống luồn dây điện'!$A$7:$I$26,8,0),0)</f>
        <v>0</v>
      </c>
      <c r="P774">
        <f>IFERROR(VLOOKUP(B774,'PK HDPE'!$A$6:$H$13,7,0),0)</f>
        <v>0</v>
      </c>
      <c r="R774" s="4">
        <f t="shared" si="38"/>
        <v>0</v>
      </c>
      <c r="S774" s="252">
        <v>0.1</v>
      </c>
      <c r="T774">
        <f t="shared" si="36"/>
        <v>0</v>
      </c>
      <c r="U774" s="4">
        <f t="shared" si="37"/>
        <v>0</v>
      </c>
      <c r="V774" s="4">
        <f>VLOOKUP(B774,[2]DG!$C$2:$E$6048,3,0)-R774</f>
        <v>478600</v>
      </c>
      <c r="W774" t="str">
        <f>VLOOKUP(A774,'[3]Danh mục full'!$A$4:$A$1739,1,0)</f>
        <v>22T200</v>
      </c>
    </row>
    <row r="775" spans="1:23" hidden="1" x14ac:dyDescent="0.25">
      <c r="A775" t="s">
        <v>1404</v>
      </c>
      <c r="B775" t="s">
        <v>1404</v>
      </c>
      <c r="C775" t="s">
        <v>1405</v>
      </c>
      <c r="D775" s="1">
        <v>316740821.40000004</v>
      </c>
      <c r="E775" s="1" t="s">
        <v>2358</v>
      </c>
      <c r="F775" s="1" t="s">
        <v>2357</v>
      </c>
      <c r="G775" s="1">
        <f>IFERROR(VLOOKUP(A775,'Phụ kiện PPR'!$A$6:$H$533,7,0),0)</f>
        <v>0</v>
      </c>
      <c r="H775" s="1">
        <f>IFERROR(VLOOKUP(A775,'Ống PPR'!$A$6:$I$90,8,0),0)</f>
        <v>0</v>
      </c>
      <c r="I775">
        <f>IFERROR(VLOOKUP(A775,'Ống HDPE'!$A$7:$I$7905,8,0),0)</f>
        <v>0</v>
      </c>
      <c r="J775">
        <f>IFERROR(VLOOKUP(A775,'Ống Dismy'!$A$6:$M$1900,14,0),0)</f>
        <v>0</v>
      </c>
      <c r="K775">
        <f>IFERROR(VLOOKUP(A775,CP!$A$7:$J$16000,12,0),0)</f>
        <v>0</v>
      </c>
      <c r="L775">
        <f>IFERROR(VLOOKUP(A775,'Phụ kiện PVC'!$A$5:$I$465,10,0),0)</f>
        <v>0</v>
      </c>
      <c r="M775">
        <f>IFERROR(VLOOKUP(A775,'Ống miền Nam'!$A$7:$I$120,8,0),0)</f>
        <v>0</v>
      </c>
      <c r="N775">
        <f>IFERROR(VLOOKUP(A775,'Van vòi'!$A$6:$G$97,7,0),0)</f>
        <v>0</v>
      </c>
      <c r="O775">
        <f>IFERROR(VLOOKUP(A775,'Ống luồn dây điện'!$A$7:$I$26,8,0),0)</f>
        <v>0</v>
      </c>
      <c r="P775">
        <f>IFERROR(VLOOKUP(B775,'PK HDPE'!$A$6:$H$13,7,0),0)</f>
        <v>0</v>
      </c>
      <c r="R775" s="4">
        <f t="shared" si="38"/>
        <v>0</v>
      </c>
      <c r="S775" s="252">
        <v>0.1</v>
      </c>
      <c r="T775">
        <f t="shared" si="36"/>
        <v>0</v>
      </c>
      <c r="U775" s="4">
        <f t="shared" si="37"/>
        <v>0</v>
      </c>
      <c r="V775" s="4">
        <f>VLOOKUP(B775,[2]DG!$C$2:$E$6048,3,0)-R775</f>
        <v>2100</v>
      </c>
      <c r="W775" t="str">
        <f>VLOOKUP(A775,'[3]Danh mục full'!$A$4:$A$1739,1,0)</f>
        <v>22T21</v>
      </c>
    </row>
    <row r="776" spans="1:23" hidden="1" x14ac:dyDescent="0.25">
      <c r="A776" t="s">
        <v>1406</v>
      </c>
      <c r="B776" t="s">
        <v>1406</v>
      </c>
      <c r="C776" t="s">
        <v>1407</v>
      </c>
      <c r="D776" s="1">
        <v>428963978</v>
      </c>
      <c r="E776" s="1" t="s">
        <v>2358</v>
      </c>
      <c r="F776" s="1" t="s">
        <v>2357</v>
      </c>
      <c r="G776" s="1">
        <f>IFERROR(VLOOKUP(A776,'Phụ kiện PPR'!$A$6:$H$533,7,0),0)</f>
        <v>0</v>
      </c>
      <c r="H776" s="1">
        <f>IFERROR(VLOOKUP(A776,'Ống PPR'!$A$6:$I$90,8,0),0)</f>
        <v>0</v>
      </c>
      <c r="I776">
        <f>IFERROR(VLOOKUP(A776,'Ống HDPE'!$A$7:$I$7905,8,0),0)</f>
        <v>0</v>
      </c>
      <c r="J776">
        <f>IFERROR(VLOOKUP(A776,'Ống Dismy'!$A$6:$M$1900,14,0),0)</f>
        <v>0</v>
      </c>
      <c r="K776">
        <f>IFERROR(VLOOKUP(A776,CP!$A$7:$J$16000,12,0),0)</f>
        <v>0</v>
      </c>
      <c r="L776">
        <f>IFERROR(VLOOKUP(A776,'Phụ kiện PVC'!$A$5:$I$465,10,0),0)</f>
        <v>0</v>
      </c>
      <c r="M776">
        <f>IFERROR(VLOOKUP(A776,'Ống miền Nam'!$A$7:$I$120,8,0),0)</f>
        <v>0</v>
      </c>
      <c r="N776">
        <f>IFERROR(VLOOKUP(A776,'Van vòi'!$A$6:$G$97,7,0),0)</f>
        <v>0</v>
      </c>
      <c r="O776">
        <f>IFERROR(VLOOKUP(A776,'Ống luồn dây điện'!$A$7:$I$26,8,0),0)</f>
        <v>0</v>
      </c>
      <c r="P776">
        <f>IFERROR(VLOOKUP(B776,'PK HDPE'!$A$6:$H$13,7,0),0)</f>
        <v>0</v>
      </c>
      <c r="R776" s="4">
        <f t="shared" si="38"/>
        <v>0</v>
      </c>
      <c r="S776" s="252">
        <v>0.1</v>
      </c>
      <c r="T776">
        <f t="shared" si="36"/>
        <v>0</v>
      </c>
      <c r="U776" s="4">
        <f t="shared" si="37"/>
        <v>0</v>
      </c>
      <c r="V776" s="4">
        <f>VLOOKUP(B776,[2]DG!$C$2:$E$6048,3,0)-R776</f>
        <v>3500</v>
      </c>
      <c r="W776" t="str">
        <f>VLOOKUP(A776,'[3]Danh mục full'!$A$4:$A$1739,1,0)</f>
        <v>22T27</v>
      </c>
    </row>
    <row r="777" spans="1:23" hidden="1" x14ac:dyDescent="0.25">
      <c r="A777" t="s">
        <v>1408</v>
      </c>
      <c r="B777" t="s">
        <v>1408</v>
      </c>
      <c r="C777" t="s">
        <v>1409</v>
      </c>
      <c r="D777" s="1">
        <v>172787686.59999999</v>
      </c>
      <c r="E777" s="1" t="s">
        <v>2358</v>
      </c>
      <c r="F777" s="1" t="s">
        <v>2357</v>
      </c>
      <c r="G777" s="1">
        <f>IFERROR(VLOOKUP(A777,'Phụ kiện PPR'!$A$6:$H$533,7,0),0)</f>
        <v>0</v>
      </c>
      <c r="H777" s="1">
        <f>IFERROR(VLOOKUP(A777,'Ống PPR'!$A$6:$I$90,8,0),0)</f>
        <v>0</v>
      </c>
      <c r="I777">
        <f>IFERROR(VLOOKUP(A777,'Ống HDPE'!$A$7:$I$7905,8,0),0)</f>
        <v>0</v>
      </c>
      <c r="J777">
        <f>IFERROR(VLOOKUP(A777,'Ống Dismy'!$A$6:$M$1900,14,0),0)</f>
        <v>0</v>
      </c>
      <c r="K777">
        <f>IFERROR(VLOOKUP(A777,CP!$A$7:$J$16000,12,0),0)</f>
        <v>0</v>
      </c>
      <c r="L777">
        <f>IFERROR(VLOOKUP(A777,'Phụ kiện PVC'!$A$5:$I$465,10,0),0)</f>
        <v>0</v>
      </c>
      <c r="M777">
        <f>IFERROR(VLOOKUP(A777,'Ống miền Nam'!$A$7:$I$120,8,0),0)</f>
        <v>0</v>
      </c>
      <c r="N777">
        <f>IFERROR(VLOOKUP(A777,'Van vòi'!$A$6:$G$97,7,0),0)</f>
        <v>0</v>
      </c>
      <c r="O777">
        <f>IFERROR(VLOOKUP(A777,'Ống luồn dây điện'!$A$7:$I$26,8,0),0)</f>
        <v>0</v>
      </c>
      <c r="P777">
        <f>IFERROR(VLOOKUP(B777,'PK HDPE'!$A$6:$H$13,7,0),0)</f>
        <v>0</v>
      </c>
      <c r="R777" s="4">
        <f t="shared" si="38"/>
        <v>0</v>
      </c>
      <c r="S777" s="252">
        <v>0.1</v>
      </c>
      <c r="T777">
        <f t="shared" si="36"/>
        <v>0</v>
      </c>
      <c r="U777" s="4">
        <f t="shared" si="37"/>
        <v>0</v>
      </c>
      <c r="V777" s="4">
        <f>VLOOKUP(B777,[2]DG!$C$2:$E$6048,3,0)-R777</f>
        <v>4700</v>
      </c>
      <c r="W777" t="str">
        <f>VLOOKUP(A777,'[3]Danh mục full'!$A$4:$A$1739,1,0)</f>
        <v>22T34</v>
      </c>
    </row>
    <row r="778" spans="1:23" hidden="1" x14ac:dyDescent="0.25">
      <c r="A778" t="s">
        <v>1410</v>
      </c>
      <c r="B778" t="s">
        <v>1410</v>
      </c>
      <c r="C778" t="s">
        <v>1411</v>
      </c>
      <c r="D778" s="1">
        <v>111083685</v>
      </c>
      <c r="E778" s="1" t="s">
        <v>2358</v>
      </c>
      <c r="F778" s="1" t="s">
        <v>2357</v>
      </c>
      <c r="G778" s="1">
        <f>IFERROR(VLOOKUP(A778,'Phụ kiện PPR'!$A$6:$H$533,7,0),0)</f>
        <v>0</v>
      </c>
      <c r="H778" s="1">
        <f>IFERROR(VLOOKUP(A778,'Ống PPR'!$A$6:$I$90,8,0),0)</f>
        <v>0</v>
      </c>
      <c r="I778">
        <f>IFERROR(VLOOKUP(A778,'Ống HDPE'!$A$7:$I$7905,8,0),0)</f>
        <v>0</v>
      </c>
      <c r="J778">
        <f>IFERROR(VLOOKUP(A778,'Ống Dismy'!$A$6:$M$1900,14,0),0)</f>
        <v>0</v>
      </c>
      <c r="K778">
        <f>IFERROR(VLOOKUP(A778,CP!$A$7:$J$16000,12,0),0)</f>
        <v>0</v>
      </c>
      <c r="L778">
        <f>IFERROR(VLOOKUP(A778,'Phụ kiện PVC'!$A$5:$I$465,10,0),0)</f>
        <v>0</v>
      </c>
      <c r="M778">
        <f>IFERROR(VLOOKUP(A778,'Ống miền Nam'!$A$7:$I$120,8,0),0)</f>
        <v>0</v>
      </c>
      <c r="N778">
        <f>IFERROR(VLOOKUP(A778,'Van vòi'!$A$6:$G$97,7,0),0)</f>
        <v>0</v>
      </c>
      <c r="O778">
        <f>IFERROR(VLOOKUP(A778,'Ống luồn dây điện'!$A$7:$I$26,8,0),0)</f>
        <v>0</v>
      </c>
      <c r="P778">
        <f>IFERROR(VLOOKUP(B778,'PK HDPE'!$A$6:$H$13,7,0),0)</f>
        <v>0</v>
      </c>
      <c r="R778" s="4">
        <f t="shared" si="38"/>
        <v>0</v>
      </c>
      <c r="S778" s="252">
        <v>0.1</v>
      </c>
      <c r="T778">
        <f t="shared" si="36"/>
        <v>0</v>
      </c>
      <c r="U778" s="4">
        <f t="shared" si="37"/>
        <v>0</v>
      </c>
      <c r="V778" s="4">
        <f>VLOOKUP(B778,[2]DG!$C$2:$E$6048,3,0)-R778</f>
        <v>6700</v>
      </c>
      <c r="W778" t="str">
        <f>VLOOKUP(A778,'[3]Danh mục full'!$A$4:$A$1739,1,0)</f>
        <v>22T42</v>
      </c>
    </row>
    <row r="779" spans="1:23" hidden="1" x14ac:dyDescent="0.25">
      <c r="A779" t="s">
        <v>1412</v>
      </c>
      <c r="B779" t="s">
        <v>1412</v>
      </c>
      <c r="C779" t="s">
        <v>1413</v>
      </c>
      <c r="D779" s="1">
        <v>218213795.40000001</v>
      </c>
      <c r="E779" s="1" t="s">
        <v>2358</v>
      </c>
      <c r="F779" s="1" t="s">
        <v>2357</v>
      </c>
      <c r="G779" s="1">
        <f>IFERROR(VLOOKUP(A779,'Phụ kiện PPR'!$A$6:$H$533,7,0),0)</f>
        <v>0</v>
      </c>
      <c r="H779" s="1">
        <f>IFERROR(VLOOKUP(A779,'Ống PPR'!$A$6:$I$90,8,0),0)</f>
        <v>0</v>
      </c>
      <c r="I779">
        <f>IFERROR(VLOOKUP(A779,'Ống HDPE'!$A$7:$I$7905,8,0),0)</f>
        <v>0</v>
      </c>
      <c r="J779">
        <f>IFERROR(VLOOKUP(A779,'Ống Dismy'!$A$6:$M$1900,14,0),0)</f>
        <v>0</v>
      </c>
      <c r="K779">
        <f>IFERROR(VLOOKUP(A779,CP!$A$7:$J$16000,12,0),0)</f>
        <v>0</v>
      </c>
      <c r="L779">
        <f>IFERROR(VLOOKUP(A779,'Phụ kiện PVC'!$A$5:$I$465,10,0),0)</f>
        <v>0</v>
      </c>
      <c r="M779">
        <f>IFERROR(VLOOKUP(A779,'Ống miền Nam'!$A$7:$I$120,8,0),0)</f>
        <v>0</v>
      </c>
      <c r="N779">
        <f>IFERROR(VLOOKUP(A779,'Van vòi'!$A$6:$G$97,7,0),0)</f>
        <v>0</v>
      </c>
      <c r="O779">
        <f>IFERROR(VLOOKUP(A779,'Ống luồn dây điện'!$A$7:$I$26,8,0),0)</f>
        <v>0</v>
      </c>
      <c r="P779">
        <f>IFERROR(VLOOKUP(B779,'PK HDPE'!$A$6:$H$13,7,0),0)</f>
        <v>0</v>
      </c>
      <c r="R779" s="4">
        <f t="shared" si="38"/>
        <v>0</v>
      </c>
      <c r="S779" s="252">
        <v>0.1</v>
      </c>
      <c r="T779">
        <f t="shared" si="36"/>
        <v>0</v>
      </c>
      <c r="U779" s="4">
        <f t="shared" si="37"/>
        <v>0</v>
      </c>
      <c r="V779" s="4">
        <f>VLOOKUP(B779,[2]DG!$C$2:$E$6048,3,0)-R779</f>
        <v>10000</v>
      </c>
      <c r="W779" t="str">
        <f>VLOOKUP(A779,'[3]Danh mục full'!$A$4:$A$1739,1,0)</f>
        <v>22T48</v>
      </c>
    </row>
    <row r="780" spans="1:23" hidden="1" x14ac:dyDescent="0.25">
      <c r="A780" t="s">
        <v>1414</v>
      </c>
      <c r="B780" t="s">
        <v>1414</v>
      </c>
      <c r="C780" t="s">
        <v>1415</v>
      </c>
      <c r="D780" s="1">
        <v>291364710.19999999</v>
      </c>
      <c r="E780" s="1" t="s">
        <v>2358</v>
      </c>
      <c r="F780" s="1" t="s">
        <v>2357</v>
      </c>
      <c r="G780" s="1">
        <f>IFERROR(VLOOKUP(A780,'Phụ kiện PPR'!$A$6:$H$533,7,0),0)</f>
        <v>0</v>
      </c>
      <c r="H780" s="1">
        <f>IFERROR(VLOOKUP(A780,'Ống PPR'!$A$6:$I$90,8,0),0)</f>
        <v>0</v>
      </c>
      <c r="I780">
        <f>IFERROR(VLOOKUP(A780,'Ống HDPE'!$A$7:$I$7905,8,0),0)</f>
        <v>0</v>
      </c>
      <c r="J780">
        <f>IFERROR(VLOOKUP(A780,'Ống Dismy'!$A$6:$M$1900,14,0),0)</f>
        <v>0</v>
      </c>
      <c r="K780">
        <f>IFERROR(VLOOKUP(A780,CP!$A$7:$J$16000,12,0),0)</f>
        <v>0</v>
      </c>
      <c r="L780">
        <f>IFERROR(VLOOKUP(A780,'Phụ kiện PVC'!$A$5:$I$465,10,0),0)</f>
        <v>0</v>
      </c>
      <c r="M780">
        <f>IFERROR(VLOOKUP(A780,'Ống miền Nam'!$A$7:$I$120,8,0),0)</f>
        <v>0</v>
      </c>
      <c r="N780">
        <f>IFERROR(VLOOKUP(A780,'Van vòi'!$A$6:$G$97,7,0),0)</f>
        <v>0</v>
      </c>
      <c r="O780">
        <f>IFERROR(VLOOKUP(A780,'Ống luồn dây điện'!$A$7:$I$26,8,0),0)</f>
        <v>0</v>
      </c>
      <c r="P780">
        <f>IFERROR(VLOOKUP(B780,'PK HDPE'!$A$6:$H$13,7,0),0)</f>
        <v>0</v>
      </c>
      <c r="R780" s="4">
        <f t="shared" si="38"/>
        <v>0</v>
      </c>
      <c r="S780" s="252">
        <v>0.1</v>
      </c>
      <c r="T780">
        <f t="shared" si="36"/>
        <v>0</v>
      </c>
      <c r="U780" s="4">
        <f t="shared" si="37"/>
        <v>0</v>
      </c>
      <c r="V780" s="4">
        <f>VLOOKUP(B780,[2]DG!$C$2:$E$6048,3,0)-R780</f>
        <v>15700</v>
      </c>
      <c r="W780" t="str">
        <f>VLOOKUP(A780,'[3]Danh mục full'!$A$4:$A$1739,1,0)</f>
        <v>22T60</v>
      </c>
    </row>
    <row r="781" spans="1:23" x14ac:dyDescent="0.25">
      <c r="A781" t="s">
        <v>1416</v>
      </c>
      <c r="B781" t="s">
        <v>1416</v>
      </c>
      <c r="C781" t="s">
        <v>1417</v>
      </c>
      <c r="D781" s="1">
        <v>9057600</v>
      </c>
      <c r="E781" s="1" t="s">
        <v>2358</v>
      </c>
      <c r="F781" s="1" t="s">
        <v>2357</v>
      </c>
      <c r="G781" s="1">
        <f>IFERROR(VLOOKUP(A781,'Phụ kiện PPR'!$A$6:$H$533,7,0),0)</f>
        <v>0</v>
      </c>
      <c r="H781" s="1">
        <f>IFERROR(VLOOKUP(A781,'Ống PPR'!$A$6:$I$90,8,0),0)</f>
        <v>0</v>
      </c>
      <c r="I781">
        <f>IFERROR(VLOOKUP(A781,'Ống HDPE'!$A$7:$I$7905,8,0),0)</f>
        <v>0</v>
      </c>
      <c r="J781">
        <f>IFERROR(VLOOKUP(A781,'Ống Dismy'!$A$6:$M$1900,14,0),0)</f>
        <v>0</v>
      </c>
      <c r="K781">
        <f>IFERROR(VLOOKUP(A781,CP!$A$7:$J$16000,12,0),0)</f>
        <v>0</v>
      </c>
      <c r="L781">
        <f>IFERROR(VLOOKUP(A781,'Phụ kiện PVC'!$A$5:$I$465,10,0),0)</f>
        <v>0</v>
      </c>
      <c r="M781">
        <f>IFERROR(VLOOKUP(A781,'Ống miền Nam'!$A$7:$I$120,8,0),0)</f>
        <v>0</v>
      </c>
      <c r="N781">
        <f>IFERROR(VLOOKUP(A781,'Van vòi'!$A$6:$G$97,7,0),0)</f>
        <v>0</v>
      </c>
      <c r="O781">
        <f>IFERROR(VLOOKUP(A781,'Ống luồn dây điện'!$A$7:$I$26,8,0),0)</f>
        <v>0</v>
      </c>
      <c r="P781">
        <f>IFERROR(VLOOKUP(B781,'PK HDPE'!$A$6:$H$13,7,0),0)</f>
        <v>0</v>
      </c>
      <c r="R781" s="4">
        <f t="shared" si="38"/>
        <v>0</v>
      </c>
      <c r="S781" s="252">
        <v>0.1</v>
      </c>
      <c r="T781">
        <f t="shared" si="36"/>
        <v>0</v>
      </c>
      <c r="U781" s="4">
        <f t="shared" si="37"/>
        <v>0</v>
      </c>
      <c r="V781" s="4" t="e">
        <f>VLOOKUP(B781,[2]DG!$C$2:$E$6048,3,0)-R781</f>
        <v>#N/A</v>
      </c>
      <c r="W781" t="e">
        <f>VLOOKUP(A781,'[3]Danh mục full'!$A$4:$A$1739,1,0)</f>
        <v>#N/A</v>
      </c>
    </row>
    <row r="782" spans="1:23" x14ac:dyDescent="0.25">
      <c r="A782" t="s">
        <v>1418</v>
      </c>
      <c r="B782" t="s">
        <v>1418</v>
      </c>
      <c r="C782" t="s">
        <v>1419</v>
      </c>
      <c r="D782" s="1">
        <v>19273450</v>
      </c>
      <c r="E782" s="1" t="s">
        <v>2358</v>
      </c>
      <c r="F782" s="1" t="s">
        <v>2357</v>
      </c>
      <c r="G782" s="1">
        <f>IFERROR(VLOOKUP(A782,'Phụ kiện PPR'!$A$6:$H$533,7,0),0)</f>
        <v>0</v>
      </c>
      <c r="H782" s="1">
        <f>IFERROR(VLOOKUP(A782,'Ống PPR'!$A$6:$I$90,8,0),0)</f>
        <v>0</v>
      </c>
      <c r="I782">
        <f>IFERROR(VLOOKUP(A782,'Ống HDPE'!$A$7:$I$7905,8,0),0)</f>
        <v>0</v>
      </c>
      <c r="J782">
        <f>IFERROR(VLOOKUP(A782,'Ống Dismy'!$A$6:$M$1900,14,0),0)</f>
        <v>0</v>
      </c>
      <c r="K782">
        <f>IFERROR(VLOOKUP(A782,CP!$A$7:$J$16000,12,0),0)</f>
        <v>0</v>
      </c>
      <c r="L782">
        <f>IFERROR(VLOOKUP(A782,'Phụ kiện PVC'!$A$5:$I$465,10,0),0)</f>
        <v>0</v>
      </c>
      <c r="M782">
        <f>IFERROR(VLOOKUP(A782,'Ống miền Nam'!$A$7:$I$120,8,0),0)</f>
        <v>0</v>
      </c>
      <c r="N782">
        <f>IFERROR(VLOOKUP(A782,'Van vòi'!$A$6:$G$97,7,0),0)</f>
        <v>0</v>
      </c>
      <c r="O782">
        <f>IFERROR(VLOOKUP(A782,'Ống luồn dây điện'!$A$7:$I$26,8,0),0)</f>
        <v>0</v>
      </c>
      <c r="P782">
        <f>IFERROR(VLOOKUP(B782,'PK HDPE'!$A$6:$H$13,7,0),0)</f>
        <v>0</v>
      </c>
      <c r="R782" s="4">
        <f t="shared" si="38"/>
        <v>0</v>
      </c>
      <c r="S782" s="252">
        <v>0.1</v>
      </c>
      <c r="T782">
        <f t="shared" si="36"/>
        <v>0</v>
      </c>
      <c r="U782" s="4">
        <f t="shared" si="37"/>
        <v>0</v>
      </c>
      <c r="V782" s="4" t="e">
        <f>VLOOKUP(B782,[2]DG!$C$2:$E$6048,3,0)-R782</f>
        <v>#N/A</v>
      </c>
      <c r="W782" t="e">
        <f>VLOOKUP(A782,'[3]Danh mục full'!$A$4:$A$1739,1,0)</f>
        <v>#N/A</v>
      </c>
    </row>
    <row r="783" spans="1:23" hidden="1" x14ac:dyDescent="0.25">
      <c r="A783" t="s">
        <v>1420</v>
      </c>
      <c r="B783" t="s">
        <v>1420</v>
      </c>
      <c r="C783" t="s">
        <v>1421</v>
      </c>
      <c r="D783" s="1">
        <v>502687158</v>
      </c>
      <c r="E783" s="1" t="s">
        <v>2358</v>
      </c>
      <c r="F783" s="1" t="s">
        <v>2357</v>
      </c>
      <c r="G783" s="1">
        <f>IFERROR(VLOOKUP(A783,'Phụ kiện PPR'!$A$6:$H$533,7,0),0)</f>
        <v>0</v>
      </c>
      <c r="H783" s="1">
        <f>IFERROR(VLOOKUP(A783,'Ống PPR'!$A$6:$I$90,8,0),0)</f>
        <v>0</v>
      </c>
      <c r="I783">
        <f>IFERROR(VLOOKUP(A783,'Ống HDPE'!$A$7:$I$7905,8,0),0)</f>
        <v>0</v>
      </c>
      <c r="J783">
        <f>IFERROR(VLOOKUP(A783,'Ống Dismy'!$A$6:$M$1900,14,0),0)</f>
        <v>0</v>
      </c>
      <c r="K783">
        <f>IFERROR(VLOOKUP(A783,CP!$A$7:$J$16000,12,0),0)</f>
        <v>0</v>
      </c>
      <c r="L783">
        <f>IFERROR(VLOOKUP(A783,'Phụ kiện PVC'!$A$5:$I$465,10,0),0)</f>
        <v>0</v>
      </c>
      <c r="M783">
        <f>IFERROR(VLOOKUP(A783,'Ống miền Nam'!$A$7:$I$120,8,0),0)</f>
        <v>0</v>
      </c>
      <c r="N783">
        <f>IFERROR(VLOOKUP(A783,'Van vòi'!$A$6:$G$97,7,0),0)</f>
        <v>0</v>
      </c>
      <c r="O783">
        <f>IFERROR(VLOOKUP(A783,'Ống luồn dây điện'!$A$7:$I$26,8,0),0)</f>
        <v>0</v>
      </c>
      <c r="P783">
        <f>IFERROR(VLOOKUP(B783,'PK HDPE'!$A$6:$H$13,7,0),0)</f>
        <v>0</v>
      </c>
      <c r="R783" s="4">
        <f t="shared" si="38"/>
        <v>0</v>
      </c>
      <c r="S783" s="252">
        <v>0.1</v>
      </c>
      <c r="T783">
        <f t="shared" si="36"/>
        <v>0</v>
      </c>
      <c r="U783" s="4">
        <f t="shared" si="37"/>
        <v>0</v>
      </c>
      <c r="V783" s="4">
        <f>VLOOKUP(B783,[2]DG!$C$2:$E$6048,3,0)-R783</f>
        <v>26800</v>
      </c>
      <c r="W783" t="str">
        <f>VLOOKUP(A783,'[3]Danh mục full'!$A$4:$A$1739,1,0)</f>
        <v>22T75</v>
      </c>
    </row>
    <row r="784" spans="1:23" x14ac:dyDescent="0.25">
      <c r="A784" t="s">
        <v>1422</v>
      </c>
      <c r="B784" t="s">
        <v>1422</v>
      </c>
      <c r="C784" t="s">
        <v>1423</v>
      </c>
      <c r="D784" s="1">
        <v>1643585735.5999999</v>
      </c>
      <c r="E784" s="1" t="s">
        <v>2358</v>
      </c>
      <c r="F784" s="1" t="s">
        <v>2357</v>
      </c>
      <c r="G784" s="1">
        <f>IFERROR(VLOOKUP(A784,'Phụ kiện PPR'!$A$6:$H$533,7,0),0)</f>
        <v>0</v>
      </c>
      <c r="H784" s="1">
        <f>IFERROR(VLOOKUP(A784,'Ống PPR'!$A$6:$I$90,8,0),0)</f>
        <v>0</v>
      </c>
      <c r="I784">
        <f>IFERROR(VLOOKUP(A784,'Ống HDPE'!$A$7:$I$7905,8,0),0)</f>
        <v>0</v>
      </c>
      <c r="J784">
        <f>IFERROR(VLOOKUP(A784,'Ống Dismy'!$A$6:$M$1900,14,0),0)</f>
        <v>0</v>
      </c>
      <c r="K784">
        <f>IFERROR(VLOOKUP(A784,CP!$A$7:$J$16000,12,0),0)</f>
        <v>0</v>
      </c>
      <c r="L784">
        <f>IFERROR(VLOOKUP(A784,'Phụ kiện PVC'!$A$5:$I$465,10,0),0)</f>
        <v>0</v>
      </c>
      <c r="M784">
        <f>IFERROR(VLOOKUP(A784,'Ống miền Nam'!$A$7:$I$120,8,0),0)</f>
        <v>0</v>
      </c>
      <c r="N784">
        <f>IFERROR(VLOOKUP(A784,'Van vòi'!$A$6:$G$97,7,0),0)</f>
        <v>0</v>
      </c>
      <c r="O784">
        <f>IFERROR(VLOOKUP(A784,'Ống luồn dây điện'!$A$7:$I$26,8,0),0)</f>
        <v>0</v>
      </c>
      <c r="P784">
        <f>IFERROR(VLOOKUP(B784,'PK HDPE'!$A$6:$H$13,7,0),0)</f>
        <v>0</v>
      </c>
      <c r="R784" s="4">
        <f t="shared" si="38"/>
        <v>0</v>
      </c>
      <c r="S784" s="252">
        <v>0.1</v>
      </c>
      <c r="T784">
        <f t="shared" si="36"/>
        <v>0</v>
      </c>
      <c r="U784" s="4">
        <f t="shared" si="37"/>
        <v>0</v>
      </c>
      <c r="V784" s="4">
        <f>VLOOKUP(B784,[2]DG!$C$2:$E$6048,3,0)-R784</f>
        <v>37100</v>
      </c>
      <c r="W784" t="str">
        <f>VLOOKUP(A784,'[3]Danh mục full'!$A$4:$A$1739,1,0)</f>
        <v>22T90</v>
      </c>
    </row>
    <row r="785" spans="1:23" hidden="1" x14ac:dyDescent="0.25">
      <c r="A785" t="s">
        <v>1424</v>
      </c>
      <c r="B785" t="s">
        <v>1424</v>
      </c>
      <c r="C785" t="s">
        <v>1425</v>
      </c>
      <c r="D785" s="1">
        <v>811497808.86000001</v>
      </c>
      <c r="E785" s="1" t="s">
        <v>2358</v>
      </c>
      <c r="F785" s="1" t="s">
        <v>2357</v>
      </c>
      <c r="G785" s="1">
        <f>IFERROR(VLOOKUP(A785,'Phụ kiện PPR'!$A$6:$H$533,7,0),0)</f>
        <v>0</v>
      </c>
      <c r="H785" s="1">
        <f>IFERROR(VLOOKUP(A785,'Ống PPR'!$A$6:$I$90,8,0),0)</f>
        <v>0</v>
      </c>
      <c r="I785">
        <f>IFERROR(VLOOKUP(A785,'Ống HDPE'!$A$7:$I$7905,8,0),0)</f>
        <v>0</v>
      </c>
      <c r="J785">
        <f>IFERROR(VLOOKUP(A785,'Ống Dismy'!$A$6:$M$1900,14,0),0)</f>
        <v>0</v>
      </c>
      <c r="K785">
        <f>IFERROR(VLOOKUP(A785,CP!$A$7:$J$16000,12,0),0)</f>
        <v>0</v>
      </c>
      <c r="L785">
        <f>IFERROR(VLOOKUP(A785,'Phụ kiện PVC'!$A$5:$I$465,10,0),0)</f>
        <v>0</v>
      </c>
      <c r="M785">
        <f>IFERROR(VLOOKUP(A785,'Ống miền Nam'!$A$7:$I$120,8,0),0)</f>
        <v>0</v>
      </c>
      <c r="N785">
        <f>IFERROR(VLOOKUP(A785,'Van vòi'!$A$6:$G$97,7,0),0)</f>
        <v>0</v>
      </c>
      <c r="O785">
        <f>IFERROR(VLOOKUP(A785,'Ống luồn dây điện'!$A$7:$I$26,8,0),0)</f>
        <v>0</v>
      </c>
      <c r="P785">
        <f>IFERROR(VLOOKUP(B785,'PK HDPE'!$A$6:$H$13,7,0),0)</f>
        <v>0</v>
      </c>
      <c r="R785" s="4">
        <f t="shared" si="38"/>
        <v>0</v>
      </c>
      <c r="S785" s="252">
        <v>0.1</v>
      </c>
      <c r="T785">
        <f t="shared" si="36"/>
        <v>0</v>
      </c>
      <c r="U785" s="4">
        <f t="shared" si="37"/>
        <v>0</v>
      </c>
      <c r="V785" s="4">
        <f>VLOOKUP(B785,[2]DG!$C$2:$E$6048,3,0)-R785</f>
        <v>71700</v>
      </c>
      <c r="W785" t="str">
        <f>VLOOKUP(A785,'[3]Danh mục full'!$A$4:$A$1739,1,0)</f>
        <v>22TCO110</v>
      </c>
    </row>
    <row r="786" spans="1:23" hidden="1" x14ac:dyDescent="0.25">
      <c r="A786" t="s">
        <v>1426</v>
      </c>
      <c r="B786" t="s">
        <v>1426</v>
      </c>
      <c r="C786" t="s">
        <v>1427</v>
      </c>
      <c r="D786" s="1">
        <v>852322302.62000024</v>
      </c>
      <c r="E786" s="1" t="s">
        <v>2358</v>
      </c>
      <c r="F786" s="1" t="s">
        <v>2357</v>
      </c>
      <c r="G786" s="1">
        <f>IFERROR(VLOOKUP(A786,'Phụ kiện PPR'!$A$6:$H$533,7,0),0)</f>
        <v>0</v>
      </c>
      <c r="H786" s="1">
        <f>IFERROR(VLOOKUP(A786,'Ống PPR'!$A$6:$I$90,8,0),0)</f>
        <v>0</v>
      </c>
      <c r="I786">
        <f>IFERROR(VLOOKUP(A786,'Ống HDPE'!$A$7:$I$7905,8,0),0)</f>
        <v>0</v>
      </c>
      <c r="J786">
        <f>IFERROR(VLOOKUP(A786,'Ống Dismy'!$A$6:$M$1900,14,0),0)</f>
        <v>0</v>
      </c>
      <c r="K786">
        <f>IFERROR(VLOOKUP(A786,CP!$A$7:$J$16000,12,0),0)</f>
        <v>0</v>
      </c>
      <c r="L786">
        <f>IFERROR(VLOOKUP(A786,'Phụ kiện PVC'!$A$5:$I$465,10,0),0)</f>
        <v>0</v>
      </c>
      <c r="M786">
        <f>IFERROR(VLOOKUP(A786,'Ống miền Nam'!$A$7:$I$120,8,0),0)</f>
        <v>0</v>
      </c>
      <c r="N786">
        <f>IFERROR(VLOOKUP(A786,'Van vòi'!$A$6:$G$97,7,0),0)</f>
        <v>0</v>
      </c>
      <c r="O786">
        <f>IFERROR(VLOOKUP(A786,'Ống luồn dây điện'!$A$7:$I$26,8,0),0)</f>
        <v>0</v>
      </c>
      <c r="P786">
        <f>IFERROR(VLOOKUP(B786,'PK HDPE'!$A$6:$H$13,7,0),0)</f>
        <v>0</v>
      </c>
      <c r="R786" s="4">
        <f t="shared" si="38"/>
        <v>0</v>
      </c>
      <c r="S786" s="252">
        <v>0.1</v>
      </c>
      <c r="T786">
        <f t="shared" si="36"/>
        <v>0</v>
      </c>
      <c r="U786" s="4">
        <f t="shared" si="37"/>
        <v>0</v>
      </c>
      <c r="V786" s="4">
        <f>VLOOKUP(B786,[2]DG!$C$2:$E$6048,3,0)-R786</f>
        <v>43000</v>
      </c>
      <c r="W786" t="str">
        <f>VLOOKUP(A786,'[3]Danh mục full'!$A$4:$A$1739,1,0)</f>
        <v>22TCO90</v>
      </c>
    </row>
    <row r="787" spans="1:23" hidden="1" x14ac:dyDescent="0.25">
      <c r="A787" t="s">
        <v>1428</v>
      </c>
      <c r="B787" t="s">
        <v>1428</v>
      </c>
      <c r="C787" t="s">
        <v>1429</v>
      </c>
      <c r="D787" s="1">
        <v>76885095.399999991</v>
      </c>
      <c r="E787" s="1" t="s">
        <v>2358</v>
      </c>
      <c r="F787" s="1" t="s">
        <v>2357</v>
      </c>
      <c r="G787" s="1">
        <f>IFERROR(VLOOKUP(A787,'Phụ kiện PPR'!$A$6:$H$533,7,0),0)</f>
        <v>0</v>
      </c>
      <c r="H787" s="1">
        <f>IFERROR(VLOOKUP(A787,'Ống PPR'!$A$6:$I$90,8,0),0)</f>
        <v>0</v>
      </c>
      <c r="I787">
        <f>IFERROR(VLOOKUP(A787,'Ống HDPE'!$A$7:$I$7905,8,0),0)</f>
        <v>0</v>
      </c>
      <c r="J787">
        <f>IFERROR(VLOOKUP(A787,'Ống Dismy'!$A$6:$M$1900,14,0),0)</f>
        <v>0</v>
      </c>
      <c r="K787">
        <f>IFERROR(VLOOKUP(A787,CP!$A$7:$J$16000,12,0),0)</f>
        <v>0</v>
      </c>
      <c r="L787">
        <f>IFERROR(VLOOKUP(A787,'Phụ kiện PVC'!$A$5:$I$465,10,0),0)</f>
        <v>0</v>
      </c>
      <c r="M787">
        <f>IFERROR(VLOOKUP(A787,'Ống miền Nam'!$A$7:$I$120,8,0),0)</f>
        <v>0</v>
      </c>
      <c r="N787">
        <f>IFERROR(VLOOKUP(A787,'Van vòi'!$A$6:$G$97,7,0),0)</f>
        <v>0</v>
      </c>
      <c r="O787">
        <f>IFERROR(VLOOKUP(A787,'Ống luồn dây điện'!$A$7:$I$26,8,0),0)</f>
        <v>0</v>
      </c>
      <c r="P787">
        <f>IFERROR(VLOOKUP(B787,'PK HDPE'!$A$6:$H$13,7,0),0)</f>
        <v>0</v>
      </c>
      <c r="R787" s="4">
        <f t="shared" si="38"/>
        <v>0</v>
      </c>
      <c r="S787" s="252">
        <v>0.1</v>
      </c>
      <c r="T787">
        <f t="shared" si="36"/>
        <v>0</v>
      </c>
      <c r="U787" s="4">
        <f t="shared" si="37"/>
        <v>0</v>
      </c>
      <c r="V787" s="4">
        <f>VLOOKUP(B787,[2]DG!$C$2:$E$6048,3,0)-R787</f>
        <v>13100</v>
      </c>
      <c r="W787" t="str">
        <f>VLOOKUP(A787,'[3]Danh mục full'!$A$4:$A$1739,1,0)</f>
        <v>22TRT2112</v>
      </c>
    </row>
    <row r="788" spans="1:23" hidden="1" x14ac:dyDescent="0.25">
      <c r="A788" t="s">
        <v>1430</v>
      </c>
      <c r="B788" t="s">
        <v>1430</v>
      </c>
      <c r="C788" t="s">
        <v>1431</v>
      </c>
      <c r="D788" s="1">
        <v>193591507</v>
      </c>
      <c r="E788" s="1" t="s">
        <v>2358</v>
      </c>
      <c r="F788" s="1" t="s">
        <v>2357</v>
      </c>
      <c r="G788" s="1">
        <f>IFERROR(VLOOKUP(A788,'Phụ kiện PPR'!$A$6:$H$533,7,0),0)</f>
        <v>0</v>
      </c>
      <c r="H788" s="1">
        <f>IFERROR(VLOOKUP(A788,'Ống PPR'!$A$6:$I$90,8,0),0)</f>
        <v>0</v>
      </c>
      <c r="I788">
        <f>IFERROR(VLOOKUP(A788,'Ống HDPE'!$A$7:$I$7905,8,0),0)</f>
        <v>0</v>
      </c>
      <c r="J788">
        <f>IFERROR(VLOOKUP(A788,'Ống Dismy'!$A$6:$M$1900,14,0),0)</f>
        <v>0</v>
      </c>
      <c r="K788">
        <f>IFERROR(VLOOKUP(A788,CP!$A$7:$J$16000,12,0),0)</f>
        <v>0</v>
      </c>
      <c r="L788">
        <f>IFERROR(VLOOKUP(A788,'Phụ kiện PVC'!$A$5:$I$465,10,0),0)</f>
        <v>0</v>
      </c>
      <c r="M788">
        <f>IFERROR(VLOOKUP(A788,'Ống miền Nam'!$A$7:$I$120,8,0),0)</f>
        <v>0</v>
      </c>
      <c r="N788">
        <f>IFERROR(VLOOKUP(A788,'Van vòi'!$A$6:$G$97,7,0),0)</f>
        <v>0</v>
      </c>
      <c r="O788">
        <f>IFERROR(VLOOKUP(A788,'Ống luồn dây điện'!$A$7:$I$26,8,0),0)</f>
        <v>0</v>
      </c>
      <c r="P788">
        <f>IFERROR(VLOOKUP(B788,'PK HDPE'!$A$6:$H$13,7,0),0)</f>
        <v>0</v>
      </c>
      <c r="R788" s="4">
        <f t="shared" si="38"/>
        <v>0</v>
      </c>
      <c r="S788" s="252">
        <v>0.1</v>
      </c>
      <c r="T788">
        <f t="shared" si="36"/>
        <v>0</v>
      </c>
      <c r="U788" s="4">
        <f t="shared" si="37"/>
        <v>0</v>
      </c>
      <c r="V788" s="4">
        <f>VLOOKUP(B788,[2]DG!$C$2:$E$6048,3,0)-R788</f>
        <v>14900</v>
      </c>
      <c r="W788" t="str">
        <f>VLOOKUP(A788,'[3]Danh mục full'!$A$4:$A$1739,1,0)</f>
        <v>22TRT2712</v>
      </c>
    </row>
    <row r="789" spans="1:23" hidden="1" x14ac:dyDescent="0.25">
      <c r="A789" t="s">
        <v>1432</v>
      </c>
      <c r="B789" t="s">
        <v>1432</v>
      </c>
      <c r="C789" t="s">
        <v>1433</v>
      </c>
      <c r="D789" s="1">
        <v>32994007</v>
      </c>
      <c r="E789" s="1" t="s">
        <v>2358</v>
      </c>
      <c r="F789" s="1" t="s">
        <v>2357</v>
      </c>
      <c r="G789" s="1">
        <f>IFERROR(VLOOKUP(A789,'Phụ kiện PPR'!$A$6:$H$533,7,0),0)</f>
        <v>0</v>
      </c>
      <c r="H789" s="1">
        <f>IFERROR(VLOOKUP(A789,'Ống PPR'!$A$6:$I$90,8,0),0)</f>
        <v>0</v>
      </c>
      <c r="I789">
        <f>IFERROR(VLOOKUP(A789,'Ống HDPE'!$A$7:$I$7905,8,0),0)</f>
        <v>0</v>
      </c>
      <c r="J789">
        <f>IFERROR(VLOOKUP(A789,'Ống Dismy'!$A$6:$M$1900,14,0),0)</f>
        <v>0</v>
      </c>
      <c r="K789">
        <f>IFERROR(VLOOKUP(A789,CP!$A$7:$J$16000,12,0),0)</f>
        <v>0</v>
      </c>
      <c r="L789">
        <f>IFERROR(VLOOKUP(A789,'Phụ kiện PVC'!$A$5:$I$465,10,0),0)</f>
        <v>0</v>
      </c>
      <c r="M789">
        <f>IFERROR(VLOOKUP(A789,'Ống miền Nam'!$A$7:$I$120,8,0),0)</f>
        <v>0</v>
      </c>
      <c r="N789">
        <f>IFERROR(VLOOKUP(A789,'Van vòi'!$A$6:$G$97,7,0),0)</f>
        <v>0</v>
      </c>
      <c r="O789">
        <f>IFERROR(VLOOKUP(A789,'Ống luồn dây điện'!$A$7:$I$26,8,0),0)</f>
        <v>0</v>
      </c>
      <c r="P789">
        <f>IFERROR(VLOOKUP(B789,'PK HDPE'!$A$6:$H$13,7,0),0)</f>
        <v>0</v>
      </c>
      <c r="R789" s="4">
        <f t="shared" si="38"/>
        <v>0</v>
      </c>
      <c r="S789" s="252">
        <v>0.1</v>
      </c>
      <c r="T789">
        <f t="shared" si="36"/>
        <v>0</v>
      </c>
      <c r="U789" s="4">
        <f t="shared" si="37"/>
        <v>0</v>
      </c>
      <c r="V789" s="4">
        <f>VLOOKUP(B789,[2]DG!$C$2:$E$6048,3,0)-R789</f>
        <v>14900</v>
      </c>
      <c r="W789" t="str">
        <f>VLOOKUP(A789,'[3]Danh mục full'!$A$4:$A$1739,1,0)</f>
        <v>22TRT2734</v>
      </c>
    </row>
    <row r="790" spans="1:23" hidden="1" x14ac:dyDescent="0.25">
      <c r="A790" t="s">
        <v>1434</v>
      </c>
      <c r="B790" t="s">
        <v>1434</v>
      </c>
      <c r="C790" t="s">
        <v>1435</v>
      </c>
      <c r="D790" s="1">
        <v>102266038.2</v>
      </c>
      <c r="E790" s="1" t="s">
        <v>2358</v>
      </c>
      <c r="F790" s="1" t="s">
        <v>2357</v>
      </c>
      <c r="G790" s="1">
        <f>IFERROR(VLOOKUP(A790,'Phụ kiện PPR'!$A$6:$H$533,7,0),0)</f>
        <v>0</v>
      </c>
      <c r="H790" s="1">
        <f>IFERROR(VLOOKUP(A790,'Ống PPR'!$A$6:$I$90,8,0),0)</f>
        <v>0</v>
      </c>
      <c r="I790">
        <f>IFERROR(VLOOKUP(A790,'Ống HDPE'!$A$7:$I$7905,8,0),0)</f>
        <v>0</v>
      </c>
      <c r="J790">
        <f>IFERROR(VLOOKUP(A790,'Ống Dismy'!$A$6:$M$1900,14,0),0)</f>
        <v>0</v>
      </c>
      <c r="K790">
        <f>IFERROR(VLOOKUP(A790,CP!$A$7:$J$16000,12,0),0)</f>
        <v>0</v>
      </c>
      <c r="L790">
        <f>IFERROR(VLOOKUP(A790,'Phụ kiện PVC'!$A$5:$I$465,10,0),0)</f>
        <v>0</v>
      </c>
      <c r="M790">
        <f>IFERROR(VLOOKUP(A790,'Ống miền Nam'!$A$7:$I$120,8,0),0)</f>
        <v>0</v>
      </c>
      <c r="N790">
        <f>IFERROR(VLOOKUP(A790,'Van vòi'!$A$6:$G$97,7,0),0)</f>
        <v>0</v>
      </c>
      <c r="O790">
        <f>IFERROR(VLOOKUP(A790,'Ống luồn dây điện'!$A$7:$I$26,8,0),0)</f>
        <v>0</v>
      </c>
      <c r="P790">
        <f>IFERROR(VLOOKUP(B790,'PK HDPE'!$A$6:$H$13,7,0),0)</f>
        <v>0</v>
      </c>
      <c r="R790" s="4">
        <f t="shared" si="38"/>
        <v>0</v>
      </c>
      <c r="S790" s="252">
        <v>0.1</v>
      </c>
      <c r="T790">
        <f t="shared" si="36"/>
        <v>0</v>
      </c>
      <c r="U790" s="4">
        <f t="shared" si="37"/>
        <v>0</v>
      </c>
      <c r="V790" s="4">
        <f>VLOOKUP(B790,[2]DG!$C$2:$E$6048,3,0)-R790</f>
        <v>36200</v>
      </c>
      <c r="W790" t="str">
        <f>VLOOKUP(A790,'[3]Danh mục full'!$A$4:$A$1739,1,0)</f>
        <v>22TT11042</v>
      </c>
    </row>
    <row r="791" spans="1:23" hidden="1" x14ac:dyDescent="0.25">
      <c r="A791" t="s">
        <v>1436</v>
      </c>
      <c r="B791" t="s">
        <v>1436</v>
      </c>
      <c r="C791" t="s">
        <v>1437</v>
      </c>
      <c r="D791" s="1">
        <v>63743701</v>
      </c>
      <c r="E791" s="1" t="s">
        <v>2358</v>
      </c>
      <c r="F791" s="1" t="s">
        <v>2357</v>
      </c>
      <c r="G791" s="1">
        <f>IFERROR(VLOOKUP(A791,'Phụ kiện PPR'!$A$6:$H$533,7,0),0)</f>
        <v>0</v>
      </c>
      <c r="H791" s="1">
        <f>IFERROR(VLOOKUP(A791,'Ống PPR'!$A$6:$I$90,8,0),0)</f>
        <v>0</v>
      </c>
      <c r="I791">
        <f>IFERROR(VLOOKUP(A791,'Ống HDPE'!$A$7:$I$7905,8,0),0)</f>
        <v>0</v>
      </c>
      <c r="J791">
        <f>IFERROR(VLOOKUP(A791,'Ống Dismy'!$A$6:$M$1900,14,0),0)</f>
        <v>0</v>
      </c>
      <c r="K791">
        <f>IFERROR(VLOOKUP(A791,CP!$A$7:$J$16000,12,0),0)</f>
        <v>0</v>
      </c>
      <c r="L791">
        <f>IFERROR(VLOOKUP(A791,'Phụ kiện PVC'!$A$5:$I$465,10,0),0)</f>
        <v>0</v>
      </c>
      <c r="M791">
        <f>IFERROR(VLOOKUP(A791,'Ống miền Nam'!$A$7:$I$120,8,0),0)</f>
        <v>0</v>
      </c>
      <c r="N791">
        <f>IFERROR(VLOOKUP(A791,'Van vòi'!$A$6:$G$97,7,0),0)</f>
        <v>0</v>
      </c>
      <c r="O791">
        <f>IFERROR(VLOOKUP(A791,'Ống luồn dây điện'!$A$7:$I$26,8,0),0)</f>
        <v>0</v>
      </c>
      <c r="P791">
        <f>IFERROR(VLOOKUP(B791,'PK HDPE'!$A$6:$H$13,7,0),0)</f>
        <v>0</v>
      </c>
      <c r="R791" s="4">
        <f t="shared" si="38"/>
        <v>0</v>
      </c>
      <c r="S791" s="252">
        <v>0.1</v>
      </c>
      <c r="T791">
        <f t="shared" si="36"/>
        <v>0</v>
      </c>
      <c r="U791" s="4">
        <f t="shared" si="37"/>
        <v>0</v>
      </c>
      <c r="V791" s="4">
        <f>VLOOKUP(B791,[2]DG!$C$2:$E$6048,3,0)-R791</f>
        <v>38100</v>
      </c>
      <c r="W791" t="str">
        <f>VLOOKUP(A791,'[3]Danh mục full'!$A$4:$A$1739,1,0)</f>
        <v>22TT11048</v>
      </c>
    </row>
    <row r="792" spans="1:23" hidden="1" x14ac:dyDescent="0.25">
      <c r="A792" t="s">
        <v>1438</v>
      </c>
      <c r="B792" t="s">
        <v>1438</v>
      </c>
      <c r="C792" t="s">
        <v>1439</v>
      </c>
      <c r="D792" s="1">
        <v>140813675</v>
      </c>
      <c r="E792" s="1" t="s">
        <v>2358</v>
      </c>
      <c r="F792" s="1" t="s">
        <v>2357</v>
      </c>
      <c r="G792" s="1">
        <f>IFERROR(VLOOKUP(A792,'Phụ kiện PPR'!$A$6:$H$533,7,0),0)</f>
        <v>0</v>
      </c>
      <c r="H792" s="1">
        <f>IFERROR(VLOOKUP(A792,'Ống PPR'!$A$6:$I$90,8,0),0)</f>
        <v>0</v>
      </c>
      <c r="I792">
        <f>IFERROR(VLOOKUP(A792,'Ống HDPE'!$A$7:$I$7905,8,0),0)</f>
        <v>0</v>
      </c>
      <c r="J792">
        <f>IFERROR(VLOOKUP(A792,'Ống Dismy'!$A$6:$M$1900,14,0),0)</f>
        <v>0</v>
      </c>
      <c r="K792">
        <f>IFERROR(VLOOKUP(A792,CP!$A$7:$J$16000,12,0),0)</f>
        <v>0</v>
      </c>
      <c r="L792">
        <f>IFERROR(VLOOKUP(A792,'Phụ kiện PVC'!$A$5:$I$465,10,0),0)</f>
        <v>0</v>
      </c>
      <c r="M792">
        <f>IFERROR(VLOOKUP(A792,'Ống miền Nam'!$A$7:$I$120,8,0),0)</f>
        <v>0</v>
      </c>
      <c r="N792">
        <f>IFERROR(VLOOKUP(A792,'Van vòi'!$A$6:$G$97,7,0),0)</f>
        <v>0</v>
      </c>
      <c r="O792">
        <f>IFERROR(VLOOKUP(A792,'Ống luồn dây điện'!$A$7:$I$26,8,0),0)</f>
        <v>0</v>
      </c>
      <c r="P792">
        <f>IFERROR(VLOOKUP(B792,'PK HDPE'!$A$6:$H$13,7,0),0)</f>
        <v>0</v>
      </c>
      <c r="R792" s="4">
        <f t="shared" si="38"/>
        <v>0</v>
      </c>
      <c r="S792" s="252">
        <v>0.1</v>
      </c>
      <c r="T792">
        <f t="shared" si="36"/>
        <v>0</v>
      </c>
      <c r="U792" s="4">
        <f t="shared" si="37"/>
        <v>0</v>
      </c>
      <c r="V792" s="4">
        <f>VLOOKUP(B792,[2]DG!$C$2:$E$6048,3,0)-R792</f>
        <v>42300</v>
      </c>
      <c r="W792" t="str">
        <f>VLOOKUP(A792,'[3]Danh mục full'!$A$4:$A$1739,1,0)</f>
        <v>22TT11060</v>
      </c>
    </row>
    <row r="793" spans="1:23" hidden="1" x14ac:dyDescent="0.25">
      <c r="A793" t="s">
        <v>1440</v>
      </c>
      <c r="B793" t="s">
        <v>1440</v>
      </c>
      <c r="C793" t="s">
        <v>1441</v>
      </c>
      <c r="D793" s="1">
        <v>54778523.600000001</v>
      </c>
      <c r="E793" s="1" t="s">
        <v>2358</v>
      </c>
      <c r="F793" s="1" t="s">
        <v>2357</v>
      </c>
      <c r="G793" s="1">
        <f>IFERROR(VLOOKUP(A793,'Phụ kiện PPR'!$A$6:$H$533,7,0),0)</f>
        <v>0</v>
      </c>
      <c r="H793" s="1">
        <f>IFERROR(VLOOKUP(A793,'Ống PPR'!$A$6:$I$90,8,0),0)</f>
        <v>0</v>
      </c>
      <c r="I793">
        <f>IFERROR(VLOOKUP(A793,'Ống HDPE'!$A$7:$I$7905,8,0),0)</f>
        <v>0</v>
      </c>
      <c r="J793">
        <f>IFERROR(VLOOKUP(A793,'Ống Dismy'!$A$6:$M$1900,14,0),0)</f>
        <v>0</v>
      </c>
      <c r="K793">
        <f>IFERROR(VLOOKUP(A793,CP!$A$7:$J$16000,12,0),0)</f>
        <v>0</v>
      </c>
      <c r="L793">
        <f>IFERROR(VLOOKUP(A793,'Phụ kiện PVC'!$A$5:$I$465,10,0),0)</f>
        <v>0</v>
      </c>
      <c r="M793">
        <f>IFERROR(VLOOKUP(A793,'Ống miền Nam'!$A$7:$I$120,8,0),0)</f>
        <v>0</v>
      </c>
      <c r="N793">
        <f>IFERROR(VLOOKUP(A793,'Van vòi'!$A$6:$G$97,7,0),0)</f>
        <v>0</v>
      </c>
      <c r="O793">
        <f>IFERROR(VLOOKUP(A793,'Ống luồn dây điện'!$A$7:$I$26,8,0),0)</f>
        <v>0</v>
      </c>
      <c r="P793">
        <f>IFERROR(VLOOKUP(B793,'PK HDPE'!$A$6:$H$13,7,0),0)</f>
        <v>0</v>
      </c>
      <c r="R793" s="4">
        <f t="shared" si="38"/>
        <v>0</v>
      </c>
      <c r="S793" s="252">
        <v>0.1</v>
      </c>
      <c r="T793">
        <f t="shared" si="36"/>
        <v>0</v>
      </c>
      <c r="U793" s="4">
        <f t="shared" si="37"/>
        <v>0</v>
      </c>
      <c r="V793" s="4">
        <f>VLOOKUP(B793,[2]DG!$C$2:$E$6048,3,0)-R793</f>
        <v>44700</v>
      </c>
      <c r="W793" t="str">
        <f>VLOOKUP(A793,'[3]Danh mục full'!$A$4:$A$1739,1,0)</f>
        <v>22TT11075</v>
      </c>
    </row>
    <row r="794" spans="1:23" hidden="1" x14ac:dyDescent="0.25">
      <c r="A794" t="s">
        <v>1442</v>
      </c>
      <c r="B794" t="s">
        <v>1442</v>
      </c>
      <c r="C794" t="s">
        <v>1443</v>
      </c>
      <c r="D794" s="1">
        <v>228144956</v>
      </c>
      <c r="E794" s="1" t="s">
        <v>2358</v>
      </c>
      <c r="F794" s="1" t="s">
        <v>2357</v>
      </c>
      <c r="G794" s="1">
        <f>IFERROR(VLOOKUP(A794,'Phụ kiện PPR'!$A$6:$H$533,7,0),0)</f>
        <v>0</v>
      </c>
      <c r="H794" s="1">
        <f>IFERROR(VLOOKUP(A794,'Ống PPR'!$A$6:$I$90,8,0),0)</f>
        <v>0</v>
      </c>
      <c r="I794">
        <f>IFERROR(VLOOKUP(A794,'Ống HDPE'!$A$7:$I$7905,8,0),0)</f>
        <v>0</v>
      </c>
      <c r="J794">
        <f>IFERROR(VLOOKUP(A794,'Ống Dismy'!$A$6:$M$1900,14,0),0)</f>
        <v>0</v>
      </c>
      <c r="K794">
        <f>IFERROR(VLOOKUP(A794,CP!$A$7:$J$16000,12,0),0)</f>
        <v>0</v>
      </c>
      <c r="L794">
        <f>IFERROR(VLOOKUP(A794,'Phụ kiện PVC'!$A$5:$I$465,10,0),0)</f>
        <v>0</v>
      </c>
      <c r="M794">
        <f>IFERROR(VLOOKUP(A794,'Ống miền Nam'!$A$7:$I$120,8,0),0)</f>
        <v>0</v>
      </c>
      <c r="N794">
        <f>IFERROR(VLOOKUP(A794,'Van vòi'!$A$6:$G$97,7,0),0)</f>
        <v>0</v>
      </c>
      <c r="O794">
        <f>IFERROR(VLOOKUP(A794,'Ống luồn dây điện'!$A$7:$I$26,8,0),0)</f>
        <v>0</v>
      </c>
      <c r="P794">
        <f>IFERROR(VLOOKUP(B794,'PK HDPE'!$A$6:$H$13,7,0),0)</f>
        <v>0</v>
      </c>
      <c r="R794" s="4">
        <f t="shared" si="38"/>
        <v>0</v>
      </c>
      <c r="S794" s="252">
        <v>0.1</v>
      </c>
      <c r="T794">
        <f t="shared" si="36"/>
        <v>0</v>
      </c>
      <c r="U794" s="4">
        <f t="shared" si="37"/>
        <v>0</v>
      </c>
      <c r="V794" s="4">
        <f>VLOOKUP(B794,[2]DG!$C$2:$E$6048,3,0)-R794</f>
        <v>53500</v>
      </c>
      <c r="W794" t="str">
        <f>VLOOKUP(A794,'[3]Danh mục full'!$A$4:$A$1739,1,0)</f>
        <v>22TT11090</v>
      </c>
    </row>
    <row r="795" spans="1:23" hidden="1" x14ac:dyDescent="0.25">
      <c r="A795" t="s">
        <v>1444</v>
      </c>
      <c r="B795" t="s">
        <v>1444</v>
      </c>
      <c r="C795" t="s">
        <v>1445</v>
      </c>
      <c r="D795" s="1">
        <v>77305525</v>
      </c>
      <c r="E795" s="1" t="s">
        <v>2358</v>
      </c>
      <c r="F795" s="1" t="s">
        <v>2357</v>
      </c>
      <c r="G795" s="1">
        <f>IFERROR(VLOOKUP(A795,'Phụ kiện PPR'!$A$6:$H$533,7,0),0)</f>
        <v>0</v>
      </c>
      <c r="H795" s="1">
        <f>IFERROR(VLOOKUP(A795,'Ống PPR'!$A$6:$I$90,8,0),0)</f>
        <v>0</v>
      </c>
      <c r="I795">
        <f>IFERROR(VLOOKUP(A795,'Ống HDPE'!$A$7:$I$7905,8,0),0)</f>
        <v>0</v>
      </c>
      <c r="J795">
        <f>IFERROR(VLOOKUP(A795,'Ống Dismy'!$A$6:$M$1900,14,0),0)</f>
        <v>0</v>
      </c>
      <c r="K795">
        <f>IFERROR(VLOOKUP(A795,CP!$A$7:$J$16000,12,0),0)</f>
        <v>0</v>
      </c>
      <c r="L795">
        <f>IFERROR(VLOOKUP(A795,'Phụ kiện PVC'!$A$5:$I$465,10,0),0)</f>
        <v>0</v>
      </c>
      <c r="M795">
        <f>IFERROR(VLOOKUP(A795,'Ống miền Nam'!$A$7:$I$120,8,0),0)</f>
        <v>0</v>
      </c>
      <c r="N795">
        <f>IFERROR(VLOOKUP(A795,'Van vòi'!$A$6:$G$97,7,0),0)</f>
        <v>0</v>
      </c>
      <c r="O795">
        <f>IFERROR(VLOOKUP(A795,'Ống luồn dây điện'!$A$7:$I$26,8,0),0)</f>
        <v>0</v>
      </c>
      <c r="P795">
        <f>IFERROR(VLOOKUP(B795,'PK HDPE'!$A$6:$H$13,7,0),0)</f>
        <v>0</v>
      </c>
      <c r="R795" s="4">
        <f t="shared" si="38"/>
        <v>0</v>
      </c>
      <c r="S795" s="252">
        <v>0.1</v>
      </c>
      <c r="T795">
        <f t="shared" si="36"/>
        <v>0</v>
      </c>
      <c r="U795" s="4">
        <f t="shared" si="37"/>
        <v>0</v>
      </c>
      <c r="V795" s="4">
        <f>VLOOKUP(B795,[2]DG!$C$2:$E$6048,3,0)-R795</f>
        <v>2700</v>
      </c>
      <c r="W795" t="str">
        <f>VLOOKUP(A795,'[3]Danh mục full'!$A$4:$A$1739,1,0)</f>
        <v>22TT2721</v>
      </c>
    </row>
    <row r="796" spans="1:23" hidden="1" x14ac:dyDescent="0.25">
      <c r="A796" t="s">
        <v>1446</v>
      </c>
      <c r="B796" t="s">
        <v>1446</v>
      </c>
      <c r="C796" t="s">
        <v>1447</v>
      </c>
      <c r="D796" s="1">
        <v>40255838</v>
      </c>
      <c r="E796" s="1" t="s">
        <v>2358</v>
      </c>
      <c r="F796" s="1" t="s">
        <v>2357</v>
      </c>
      <c r="G796" s="1">
        <f>IFERROR(VLOOKUP(A796,'Phụ kiện PPR'!$A$6:$H$533,7,0),0)</f>
        <v>0</v>
      </c>
      <c r="H796" s="1">
        <f>IFERROR(VLOOKUP(A796,'Ống PPR'!$A$6:$I$90,8,0),0)</f>
        <v>0</v>
      </c>
      <c r="I796">
        <f>IFERROR(VLOOKUP(A796,'Ống HDPE'!$A$7:$I$7905,8,0),0)</f>
        <v>0</v>
      </c>
      <c r="J796">
        <f>IFERROR(VLOOKUP(A796,'Ống Dismy'!$A$6:$M$1900,14,0),0)</f>
        <v>0</v>
      </c>
      <c r="K796">
        <f>IFERROR(VLOOKUP(A796,CP!$A$7:$J$16000,12,0),0)</f>
        <v>0</v>
      </c>
      <c r="L796">
        <f>IFERROR(VLOOKUP(A796,'Phụ kiện PVC'!$A$5:$I$465,10,0),0)</f>
        <v>0</v>
      </c>
      <c r="M796">
        <f>IFERROR(VLOOKUP(A796,'Ống miền Nam'!$A$7:$I$120,8,0),0)</f>
        <v>0</v>
      </c>
      <c r="N796">
        <f>IFERROR(VLOOKUP(A796,'Van vòi'!$A$6:$G$97,7,0),0)</f>
        <v>0</v>
      </c>
      <c r="O796">
        <f>IFERROR(VLOOKUP(A796,'Ống luồn dây điện'!$A$7:$I$26,8,0),0)</f>
        <v>0</v>
      </c>
      <c r="P796">
        <f>IFERROR(VLOOKUP(B796,'PK HDPE'!$A$6:$H$13,7,0),0)</f>
        <v>0</v>
      </c>
      <c r="R796" s="4">
        <f t="shared" si="38"/>
        <v>0</v>
      </c>
      <c r="S796" s="252">
        <v>0.1</v>
      </c>
      <c r="T796">
        <f t="shared" si="36"/>
        <v>0</v>
      </c>
      <c r="U796" s="4">
        <f t="shared" si="37"/>
        <v>0</v>
      </c>
      <c r="V796" s="4">
        <f>VLOOKUP(B796,[2]DG!$C$2:$E$6048,3,0)-R796</f>
        <v>3500</v>
      </c>
      <c r="W796" t="str">
        <f>VLOOKUP(A796,'[3]Danh mục full'!$A$4:$A$1739,1,0)</f>
        <v>22TT3421</v>
      </c>
    </row>
    <row r="797" spans="1:23" hidden="1" x14ac:dyDescent="0.25">
      <c r="A797" t="s">
        <v>1448</v>
      </c>
      <c r="B797" t="s">
        <v>1448</v>
      </c>
      <c r="C797" t="s">
        <v>1449</v>
      </c>
      <c r="D797" s="1">
        <v>52679922</v>
      </c>
      <c r="E797" s="1" t="s">
        <v>2358</v>
      </c>
      <c r="F797" s="1" t="s">
        <v>2357</v>
      </c>
      <c r="G797" s="1">
        <f>IFERROR(VLOOKUP(A797,'Phụ kiện PPR'!$A$6:$H$533,7,0),0)</f>
        <v>0</v>
      </c>
      <c r="H797" s="1">
        <f>IFERROR(VLOOKUP(A797,'Ống PPR'!$A$6:$I$90,8,0),0)</f>
        <v>0</v>
      </c>
      <c r="I797">
        <f>IFERROR(VLOOKUP(A797,'Ống HDPE'!$A$7:$I$7905,8,0),0)</f>
        <v>0</v>
      </c>
      <c r="J797">
        <f>IFERROR(VLOOKUP(A797,'Ống Dismy'!$A$6:$M$1900,14,0),0)</f>
        <v>0</v>
      </c>
      <c r="K797">
        <f>IFERROR(VLOOKUP(A797,CP!$A$7:$J$16000,12,0),0)</f>
        <v>0</v>
      </c>
      <c r="L797">
        <f>IFERROR(VLOOKUP(A797,'Phụ kiện PVC'!$A$5:$I$465,10,0),0)</f>
        <v>0</v>
      </c>
      <c r="M797">
        <f>IFERROR(VLOOKUP(A797,'Ống miền Nam'!$A$7:$I$120,8,0),0)</f>
        <v>0</v>
      </c>
      <c r="N797">
        <f>IFERROR(VLOOKUP(A797,'Van vòi'!$A$6:$G$97,7,0),0)</f>
        <v>0</v>
      </c>
      <c r="O797">
        <f>IFERROR(VLOOKUP(A797,'Ống luồn dây điện'!$A$7:$I$26,8,0),0)</f>
        <v>0</v>
      </c>
      <c r="P797">
        <f>IFERROR(VLOOKUP(B797,'PK HDPE'!$A$6:$H$13,7,0),0)</f>
        <v>0</v>
      </c>
      <c r="R797" s="4">
        <f t="shared" si="38"/>
        <v>0</v>
      </c>
      <c r="S797" s="252">
        <v>0.1</v>
      </c>
      <c r="T797">
        <f t="shared" ref="T797:T860" si="39">ROUND(R797*S797,0)</f>
        <v>0</v>
      </c>
      <c r="U797" s="4">
        <f t="shared" ref="U797:U860" si="40">+R797+T797</f>
        <v>0</v>
      </c>
      <c r="V797" s="4">
        <f>VLOOKUP(B797,[2]DG!$C$2:$E$6048,3,0)-R797</f>
        <v>3800</v>
      </c>
      <c r="W797" t="str">
        <f>VLOOKUP(A797,'[3]Danh mục full'!$A$4:$A$1739,1,0)</f>
        <v>22TT3427</v>
      </c>
    </row>
    <row r="798" spans="1:23" hidden="1" x14ac:dyDescent="0.25">
      <c r="A798" t="s">
        <v>1450</v>
      </c>
      <c r="B798" t="s">
        <v>1450</v>
      </c>
      <c r="C798" t="s">
        <v>1451</v>
      </c>
      <c r="D798" s="1">
        <v>28587274</v>
      </c>
      <c r="E798" s="1" t="s">
        <v>2358</v>
      </c>
      <c r="F798" s="1" t="s">
        <v>2357</v>
      </c>
      <c r="G798" s="1">
        <f>IFERROR(VLOOKUP(A798,'Phụ kiện PPR'!$A$6:$H$533,7,0),0)</f>
        <v>0</v>
      </c>
      <c r="H798" s="1">
        <f>IFERROR(VLOOKUP(A798,'Ống PPR'!$A$6:$I$90,8,0),0)</f>
        <v>0</v>
      </c>
      <c r="I798">
        <f>IFERROR(VLOOKUP(A798,'Ống HDPE'!$A$7:$I$7905,8,0),0)</f>
        <v>0</v>
      </c>
      <c r="J798">
        <f>IFERROR(VLOOKUP(A798,'Ống Dismy'!$A$6:$M$1900,14,0),0)</f>
        <v>0</v>
      </c>
      <c r="K798">
        <f>IFERROR(VLOOKUP(A798,CP!$A$7:$J$16000,12,0),0)</f>
        <v>0</v>
      </c>
      <c r="L798">
        <f>IFERROR(VLOOKUP(A798,'Phụ kiện PVC'!$A$5:$I$465,10,0),0)</f>
        <v>0</v>
      </c>
      <c r="M798">
        <f>IFERROR(VLOOKUP(A798,'Ống miền Nam'!$A$7:$I$120,8,0),0)</f>
        <v>0</v>
      </c>
      <c r="N798">
        <f>IFERROR(VLOOKUP(A798,'Van vòi'!$A$6:$G$97,7,0),0)</f>
        <v>0</v>
      </c>
      <c r="O798">
        <f>IFERROR(VLOOKUP(A798,'Ống luồn dây điện'!$A$7:$I$26,8,0),0)</f>
        <v>0</v>
      </c>
      <c r="P798">
        <f>IFERROR(VLOOKUP(B798,'PK HDPE'!$A$6:$H$13,7,0),0)</f>
        <v>0</v>
      </c>
      <c r="R798" s="4">
        <f t="shared" si="38"/>
        <v>0</v>
      </c>
      <c r="S798" s="252">
        <v>0.1</v>
      </c>
      <c r="T798">
        <f t="shared" si="39"/>
        <v>0</v>
      </c>
      <c r="U798" s="4">
        <f t="shared" si="40"/>
        <v>0</v>
      </c>
      <c r="V798" s="4">
        <f>VLOOKUP(B798,[2]DG!$C$2:$E$6048,3,0)-R798</f>
        <v>4600</v>
      </c>
      <c r="W798" t="str">
        <f>VLOOKUP(A798,'[3]Danh mục full'!$A$4:$A$1739,1,0)</f>
        <v>22TT4221</v>
      </c>
    </row>
    <row r="799" spans="1:23" hidden="1" x14ac:dyDescent="0.25">
      <c r="A799" t="s">
        <v>1452</v>
      </c>
      <c r="B799" t="s">
        <v>1452</v>
      </c>
      <c r="C799" t="s">
        <v>1453</v>
      </c>
      <c r="D799" s="1">
        <v>36047412</v>
      </c>
      <c r="E799" s="1" t="s">
        <v>2358</v>
      </c>
      <c r="F799" s="1" t="s">
        <v>2357</v>
      </c>
      <c r="G799" s="1">
        <f>IFERROR(VLOOKUP(A799,'Phụ kiện PPR'!$A$6:$H$533,7,0),0)</f>
        <v>0</v>
      </c>
      <c r="H799" s="1">
        <f>IFERROR(VLOOKUP(A799,'Ống PPR'!$A$6:$I$90,8,0),0)</f>
        <v>0</v>
      </c>
      <c r="I799">
        <f>IFERROR(VLOOKUP(A799,'Ống HDPE'!$A$7:$I$7905,8,0),0)</f>
        <v>0</v>
      </c>
      <c r="J799">
        <f>IFERROR(VLOOKUP(A799,'Ống Dismy'!$A$6:$M$1900,14,0),0)</f>
        <v>0</v>
      </c>
      <c r="K799">
        <f>IFERROR(VLOOKUP(A799,CP!$A$7:$J$16000,12,0),0)</f>
        <v>0</v>
      </c>
      <c r="L799">
        <f>IFERROR(VLOOKUP(A799,'Phụ kiện PVC'!$A$5:$I$465,10,0),0)</f>
        <v>0</v>
      </c>
      <c r="M799">
        <f>IFERROR(VLOOKUP(A799,'Ống miền Nam'!$A$7:$I$120,8,0),0)</f>
        <v>0</v>
      </c>
      <c r="N799">
        <f>IFERROR(VLOOKUP(A799,'Van vòi'!$A$6:$G$97,7,0),0)</f>
        <v>0</v>
      </c>
      <c r="O799">
        <f>IFERROR(VLOOKUP(A799,'Ống luồn dây điện'!$A$7:$I$26,8,0),0)</f>
        <v>0</v>
      </c>
      <c r="P799">
        <f>IFERROR(VLOOKUP(B799,'PK HDPE'!$A$6:$H$13,7,0),0)</f>
        <v>0</v>
      </c>
      <c r="R799" s="4">
        <f t="shared" si="38"/>
        <v>0</v>
      </c>
      <c r="S799" s="252">
        <v>0.1</v>
      </c>
      <c r="T799">
        <f t="shared" si="39"/>
        <v>0</v>
      </c>
      <c r="U799" s="4">
        <f t="shared" si="40"/>
        <v>0</v>
      </c>
      <c r="V799" s="4">
        <f>VLOOKUP(B799,[2]DG!$C$2:$E$6048,3,0)-R799</f>
        <v>5100</v>
      </c>
      <c r="W799" t="str">
        <f>VLOOKUP(A799,'[3]Danh mục full'!$A$4:$A$1739,1,0)</f>
        <v>22TT4227</v>
      </c>
    </row>
    <row r="800" spans="1:23" hidden="1" x14ac:dyDescent="0.25">
      <c r="A800" t="s">
        <v>1454</v>
      </c>
      <c r="B800" t="s">
        <v>1454</v>
      </c>
      <c r="C800" t="s">
        <v>1455</v>
      </c>
      <c r="D800" s="1">
        <v>22680251</v>
      </c>
      <c r="E800" s="1" t="s">
        <v>2358</v>
      </c>
      <c r="F800" s="1" t="s">
        <v>2357</v>
      </c>
      <c r="G800" s="1">
        <f>IFERROR(VLOOKUP(A800,'Phụ kiện PPR'!$A$6:$H$533,7,0),0)</f>
        <v>0</v>
      </c>
      <c r="H800" s="1">
        <f>IFERROR(VLOOKUP(A800,'Ống PPR'!$A$6:$I$90,8,0),0)</f>
        <v>0</v>
      </c>
      <c r="I800">
        <f>IFERROR(VLOOKUP(A800,'Ống HDPE'!$A$7:$I$7905,8,0),0)</f>
        <v>0</v>
      </c>
      <c r="J800">
        <f>IFERROR(VLOOKUP(A800,'Ống Dismy'!$A$6:$M$1900,14,0),0)</f>
        <v>0</v>
      </c>
      <c r="K800">
        <f>IFERROR(VLOOKUP(A800,CP!$A$7:$J$16000,12,0),0)</f>
        <v>0</v>
      </c>
      <c r="L800">
        <f>IFERROR(VLOOKUP(A800,'Phụ kiện PVC'!$A$5:$I$465,10,0),0)</f>
        <v>0</v>
      </c>
      <c r="M800">
        <f>IFERROR(VLOOKUP(A800,'Ống miền Nam'!$A$7:$I$120,8,0),0)</f>
        <v>0</v>
      </c>
      <c r="N800">
        <f>IFERROR(VLOOKUP(A800,'Van vòi'!$A$6:$G$97,7,0),0)</f>
        <v>0</v>
      </c>
      <c r="O800">
        <f>IFERROR(VLOOKUP(A800,'Ống luồn dây điện'!$A$7:$I$26,8,0),0)</f>
        <v>0</v>
      </c>
      <c r="P800">
        <f>IFERROR(VLOOKUP(B800,'PK HDPE'!$A$6:$H$13,7,0),0)</f>
        <v>0</v>
      </c>
      <c r="R800" s="4">
        <f t="shared" si="38"/>
        <v>0</v>
      </c>
      <c r="S800" s="252">
        <v>0.1</v>
      </c>
      <c r="T800">
        <f t="shared" si="39"/>
        <v>0</v>
      </c>
      <c r="U800" s="4">
        <f t="shared" si="40"/>
        <v>0</v>
      </c>
      <c r="V800" s="4">
        <f>VLOOKUP(B800,[2]DG!$C$2:$E$6048,3,0)-R800</f>
        <v>6200</v>
      </c>
      <c r="W800" t="str">
        <f>VLOOKUP(A800,'[3]Danh mục full'!$A$4:$A$1739,1,0)</f>
        <v>22TT4234</v>
      </c>
    </row>
    <row r="801" spans="1:23" hidden="1" x14ac:dyDescent="0.25">
      <c r="A801" t="s">
        <v>1456</v>
      </c>
      <c r="B801" t="s">
        <v>1456</v>
      </c>
      <c r="C801" t="s">
        <v>1457</v>
      </c>
      <c r="D801" s="1">
        <v>46275753</v>
      </c>
      <c r="E801" s="1" t="s">
        <v>2358</v>
      </c>
      <c r="F801" s="1" t="s">
        <v>2357</v>
      </c>
      <c r="G801" s="1">
        <f>IFERROR(VLOOKUP(A801,'Phụ kiện PPR'!$A$6:$H$533,7,0),0)</f>
        <v>0</v>
      </c>
      <c r="H801" s="1">
        <f>IFERROR(VLOOKUP(A801,'Ống PPR'!$A$6:$I$90,8,0),0)</f>
        <v>0</v>
      </c>
      <c r="I801">
        <f>IFERROR(VLOOKUP(A801,'Ống HDPE'!$A$7:$I$7905,8,0),0)</f>
        <v>0</v>
      </c>
      <c r="J801">
        <f>IFERROR(VLOOKUP(A801,'Ống Dismy'!$A$6:$M$1900,14,0),0)</f>
        <v>0</v>
      </c>
      <c r="K801">
        <f>IFERROR(VLOOKUP(A801,CP!$A$7:$J$16000,12,0),0)</f>
        <v>0</v>
      </c>
      <c r="L801">
        <f>IFERROR(VLOOKUP(A801,'Phụ kiện PVC'!$A$5:$I$465,10,0),0)</f>
        <v>0</v>
      </c>
      <c r="M801">
        <f>IFERROR(VLOOKUP(A801,'Ống miền Nam'!$A$7:$I$120,8,0),0)</f>
        <v>0</v>
      </c>
      <c r="N801">
        <f>IFERROR(VLOOKUP(A801,'Van vòi'!$A$6:$G$97,7,0),0)</f>
        <v>0</v>
      </c>
      <c r="O801">
        <f>IFERROR(VLOOKUP(A801,'Ống luồn dây điện'!$A$7:$I$26,8,0),0)</f>
        <v>0</v>
      </c>
      <c r="P801">
        <f>IFERROR(VLOOKUP(B801,'PK HDPE'!$A$6:$H$13,7,0),0)</f>
        <v>0</v>
      </c>
      <c r="R801" s="4">
        <f t="shared" si="38"/>
        <v>0</v>
      </c>
      <c r="S801" s="252">
        <v>0.1</v>
      </c>
      <c r="T801">
        <f t="shared" si="39"/>
        <v>0</v>
      </c>
      <c r="U801" s="4">
        <f t="shared" si="40"/>
        <v>0</v>
      </c>
      <c r="V801" s="4">
        <f>VLOOKUP(B801,[2]DG!$C$2:$E$6048,3,0)-R801</f>
        <v>7500</v>
      </c>
      <c r="W801" t="str">
        <f>VLOOKUP(A801,'[3]Danh mục full'!$A$4:$A$1739,1,0)</f>
        <v>22TT4821</v>
      </c>
    </row>
    <row r="802" spans="1:23" hidden="1" x14ac:dyDescent="0.25">
      <c r="A802" t="s">
        <v>1458</v>
      </c>
      <c r="B802" t="s">
        <v>1458</v>
      </c>
      <c r="C802" t="s">
        <v>1459</v>
      </c>
      <c r="D802" s="1">
        <v>124985325</v>
      </c>
      <c r="E802" s="1" t="s">
        <v>2358</v>
      </c>
      <c r="F802" s="1" t="s">
        <v>2357</v>
      </c>
      <c r="G802" s="1">
        <f>IFERROR(VLOOKUP(A802,'Phụ kiện PPR'!$A$6:$H$533,7,0),0)</f>
        <v>0</v>
      </c>
      <c r="H802" s="1">
        <f>IFERROR(VLOOKUP(A802,'Ống PPR'!$A$6:$I$90,8,0),0)</f>
        <v>0</v>
      </c>
      <c r="I802">
        <f>IFERROR(VLOOKUP(A802,'Ống HDPE'!$A$7:$I$7905,8,0),0)</f>
        <v>0</v>
      </c>
      <c r="J802">
        <f>IFERROR(VLOOKUP(A802,'Ống Dismy'!$A$6:$M$1900,14,0),0)</f>
        <v>0</v>
      </c>
      <c r="K802">
        <f>IFERROR(VLOOKUP(A802,CP!$A$7:$J$16000,12,0),0)</f>
        <v>0</v>
      </c>
      <c r="L802">
        <f>IFERROR(VLOOKUP(A802,'Phụ kiện PVC'!$A$5:$I$465,10,0),0)</f>
        <v>0</v>
      </c>
      <c r="M802">
        <f>IFERROR(VLOOKUP(A802,'Ống miền Nam'!$A$7:$I$120,8,0),0)</f>
        <v>0</v>
      </c>
      <c r="N802">
        <f>IFERROR(VLOOKUP(A802,'Van vòi'!$A$6:$G$97,7,0),0)</f>
        <v>0</v>
      </c>
      <c r="O802">
        <f>IFERROR(VLOOKUP(A802,'Ống luồn dây điện'!$A$7:$I$26,8,0),0)</f>
        <v>0</v>
      </c>
      <c r="P802">
        <f>IFERROR(VLOOKUP(B802,'PK HDPE'!$A$6:$H$13,7,0),0)</f>
        <v>0</v>
      </c>
      <c r="R802" s="4">
        <f t="shared" si="38"/>
        <v>0</v>
      </c>
      <c r="S802" s="252">
        <v>0.1</v>
      </c>
      <c r="T802">
        <f t="shared" si="39"/>
        <v>0</v>
      </c>
      <c r="U802" s="4">
        <f t="shared" si="40"/>
        <v>0</v>
      </c>
      <c r="V802" s="4">
        <f>VLOOKUP(B802,[2]DG!$C$2:$E$6048,3,0)-R802</f>
        <v>7600</v>
      </c>
      <c r="W802" t="str">
        <f>VLOOKUP(A802,'[3]Danh mục full'!$A$4:$A$1739,1,0)</f>
        <v>22TT4827</v>
      </c>
    </row>
    <row r="803" spans="1:23" hidden="1" x14ac:dyDescent="0.25">
      <c r="A803" t="s">
        <v>1460</v>
      </c>
      <c r="B803" t="s">
        <v>1460</v>
      </c>
      <c r="C803" t="s">
        <v>1461</v>
      </c>
      <c r="D803" s="1">
        <v>31724954</v>
      </c>
      <c r="E803" s="1" t="s">
        <v>2358</v>
      </c>
      <c r="F803" s="1" t="s">
        <v>2357</v>
      </c>
      <c r="G803" s="1">
        <f>IFERROR(VLOOKUP(A803,'Phụ kiện PPR'!$A$6:$H$533,7,0),0)</f>
        <v>0</v>
      </c>
      <c r="H803" s="1">
        <f>IFERROR(VLOOKUP(A803,'Ống PPR'!$A$6:$I$90,8,0),0)</f>
        <v>0</v>
      </c>
      <c r="I803">
        <f>IFERROR(VLOOKUP(A803,'Ống HDPE'!$A$7:$I$7905,8,0),0)</f>
        <v>0</v>
      </c>
      <c r="J803">
        <f>IFERROR(VLOOKUP(A803,'Ống Dismy'!$A$6:$M$1900,14,0),0)</f>
        <v>0</v>
      </c>
      <c r="K803">
        <f>IFERROR(VLOOKUP(A803,CP!$A$7:$J$16000,12,0),0)</f>
        <v>0</v>
      </c>
      <c r="L803">
        <f>IFERROR(VLOOKUP(A803,'Phụ kiện PVC'!$A$5:$I$465,10,0),0)</f>
        <v>0</v>
      </c>
      <c r="M803">
        <f>IFERROR(VLOOKUP(A803,'Ống miền Nam'!$A$7:$I$120,8,0),0)</f>
        <v>0</v>
      </c>
      <c r="N803">
        <f>IFERROR(VLOOKUP(A803,'Van vòi'!$A$6:$G$97,7,0),0)</f>
        <v>0</v>
      </c>
      <c r="O803">
        <f>IFERROR(VLOOKUP(A803,'Ống luồn dây điện'!$A$7:$I$26,8,0),0)</f>
        <v>0</v>
      </c>
      <c r="P803">
        <f>IFERROR(VLOOKUP(B803,'PK HDPE'!$A$6:$H$13,7,0),0)</f>
        <v>0</v>
      </c>
      <c r="R803" s="4">
        <f t="shared" si="38"/>
        <v>0</v>
      </c>
      <c r="S803" s="252">
        <v>0.1</v>
      </c>
      <c r="T803">
        <f t="shared" si="39"/>
        <v>0</v>
      </c>
      <c r="U803" s="4">
        <f t="shared" si="40"/>
        <v>0</v>
      </c>
      <c r="V803" s="4">
        <f>VLOOKUP(B803,[2]DG!$C$2:$E$6048,3,0)-R803</f>
        <v>8000</v>
      </c>
      <c r="W803" t="str">
        <f>VLOOKUP(A803,'[3]Danh mục full'!$A$4:$A$1739,1,0)</f>
        <v>22TT4834</v>
      </c>
    </row>
    <row r="804" spans="1:23" hidden="1" x14ac:dyDescent="0.25">
      <c r="A804" t="s">
        <v>1462</v>
      </c>
      <c r="B804" t="s">
        <v>1462</v>
      </c>
      <c r="C804" t="s">
        <v>1463</v>
      </c>
      <c r="D804" s="1">
        <v>15570407.4</v>
      </c>
      <c r="E804" s="1" t="s">
        <v>2358</v>
      </c>
      <c r="F804" s="1" t="s">
        <v>2357</v>
      </c>
      <c r="G804" s="1">
        <f>IFERROR(VLOOKUP(A804,'Phụ kiện PPR'!$A$6:$H$533,7,0),0)</f>
        <v>0</v>
      </c>
      <c r="H804" s="1">
        <f>IFERROR(VLOOKUP(A804,'Ống PPR'!$A$6:$I$90,8,0),0)</f>
        <v>0</v>
      </c>
      <c r="I804">
        <f>IFERROR(VLOOKUP(A804,'Ống HDPE'!$A$7:$I$7905,8,0),0)</f>
        <v>0</v>
      </c>
      <c r="J804">
        <f>IFERROR(VLOOKUP(A804,'Ống Dismy'!$A$6:$M$1900,14,0),0)</f>
        <v>0</v>
      </c>
      <c r="K804">
        <f>IFERROR(VLOOKUP(A804,CP!$A$7:$J$16000,12,0),0)</f>
        <v>0</v>
      </c>
      <c r="L804">
        <f>IFERROR(VLOOKUP(A804,'Phụ kiện PVC'!$A$5:$I$465,10,0),0)</f>
        <v>0</v>
      </c>
      <c r="M804">
        <f>IFERROR(VLOOKUP(A804,'Ống miền Nam'!$A$7:$I$120,8,0),0)</f>
        <v>0</v>
      </c>
      <c r="N804">
        <f>IFERROR(VLOOKUP(A804,'Van vòi'!$A$6:$G$97,7,0),0)</f>
        <v>0</v>
      </c>
      <c r="O804">
        <f>IFERROR(VLOOKUP(A804,'Ống luồn dây điện'!$A$7:$I$26,8,0),0)</f>
        <v>0</v>
      </c>
      <c r="P804">
        <f>IFERROR(VLOOKUP(B804,'PK HDPE'!$A$6:$H$13,7,0),0)</f>
        <v>0</v>
      </c>
      <c r="R804" s="4">
        <f t="shared" si="38"/>
        <v>0</v>
      </c>
      <c r="S804" s="252">
        <v>0.1</v>
      </c>
      <c r="T804">
        <f t="shared" si="39"/>
        <v>0</v>
      </c>
      <c r="U804" s="4">
        <f t="shared" si="40"/>
        <v>0</v>
      </c>
      <c r="V804" s="4">
        <f>VLOOKUP(B804,[2]DG!$C$2:$E$6048,3,0)-R804</f>
        <v>10300</v>
      </c>
      <c r="W804" t="str">
        <f>VLOOKUP(A804,'[3]Danh mục full'!$A$4:$A$1739,1,0)</f>
        <v>22TT4842</v>
      </c>
    </row>
    <row r="805" spans="1:23" hidden="1" x14ac:dyDescent="0.25">
      <c r="A805" t="s">
        <v>1464</v>
      </c>
      <c r="B805" t="s">
        <v>1464</v>
      </c>
      <c r="C805" t="s">
        <v>1465</v>
      </c>
      <c r="D805" s="1">
        <v>62017844</v>
      </c>
      <c r="E805" s="1" t="s">
        <v>2358</v>
      </c>
      <c r="F805" s="1" t="s">
        <v>2357</v>
      </c>
      <c r="G805" s="1">
        <f>IFERROR(VLOOKUP(A805,'Phụ kiện PPR'!$A$6:$H$533,7,0),0)</f>
        <v>0</v>
      </c>
      <c r="H805" s="1">
        <f>IFERROR(VLOOKUP(A805,'Ống PPR'!$A$6:$I$90,8,0),0)</f>
        <v>0</v>
      </c>
      <c r="I805">
        <f>IFERROR(VLOOKUP(A805,'Ống HDPE'!$A$7:$I$7905,8,0),0)</f>
        <v>0</v>
      </c>
      <c r="J805">
        <f>IFERROR(VLOOKUP(A805,'Ống Dismy'!$A$6:$M$1900,14,0),0)</f>
        <v>0</v>
      </c>
      <c r="K805">
        <f>IFERROR(VLOOKUP(A805,CP!$A$7:$J$16000,12,0),0)</f>
        <v>0</v>
      </c>
      <c r="L805">
        <f>IFERROR(VLOOKUP(A805,'Phụ kiện PVC'!$A$5:$I$465,10,0),0)</f>
        <v>0</v>
      </c>
      <c r="M805">
        <f>IFERROR(VLOOKUP(A805,'Ống miền Nam'!$A$7:$I$120,8,0),0)</f>
        <v>0</v>
      </c>
      <c r="N805">
        <f>IFERROR(VLOOKUP(A805,'Van vòi'!$A$6:$G$97,7,0),0)</f>
        <v>0</v>
      </c>
      <c r="O805">
        <f>IFERROR(VLOOKUP(A805,'Ống luồn dây điện'!$A$7:$I$26,8,0),0)</f>
        <v>0</v>
      </c>
      <c r="P805">
        <f>IFERROR(VLOOKUP(B805,'PK HDPE'!$A$6:$H$13,7,0),0)</f>
        <v>0</v>
      </c>
      <c r="R805" s="4">
        <f t="shared" si="38"/>
        <v>0</v>
      </c>
      <c r="S805" s="252">
        <v>0.1</v>
      </c>
      <c r="T805">
        <f t="shared" si="39"/>
        <v>0</v>
      </c>
      <c r="U805" s="4">
        <f t="shared" si="40"/>
        <v>0</v>
      </c>
      <c r="V805" s="4">
        <f>VLOOKUP(B805,[2]DG!$C$2:$E$6048,3,0)-R805</f>
        <v>10400</v>
      </c>
      <c r="W805" t="str">
        <f>VLOOKUP(A805,'[3]Danh mục full'!$A$4:$A$1739,1,0)</f>
        <v>22TT6027</v>
      </c>
    </row>
    <row r="806" spans="1:23" hidden="1" x14ac:dyDescent="0.25">
      <c r="A806" t="s">
        <v>1466</v>
      </c>
      <c r="B806" t="s">
        <v>1466</v>
      </c>
      <c r="C806" t="s">
        <v>1467</v>
      </c>
      <c r="D806" s="1">
        <v>36281983.399999999</v>
      </c>
      <c r="E806" s="1" t="s">
        <v>2358</v>
      </c>
      <c r="F806" s="1" t="s">
        <v>2357</v>
      </c>
      <c r="G806" s="1">
        <f>IFERROR(VLOOKUP(A806,'Phụ kiện PPR'!$A$6:$H$533,7,0),0)</f>
        <v>0</v>
      </c>
      <c r="H806" s="1">
        <f>IFERROR(VLOOKUP(A806,'Ống PPR'!$A$6:$I$90,8,0),0)</f>
        <v>0</v>
      </c>
      <c r="I806">
        <f>IFERROR(VLOOKUP(A806,'Ống HDPE'!$A$7:$I$7905,8,0),0)</f>
        <v>0</v>
      </c>
      <c r="J806">
        <f>IFERROR(VLOOKUP(A806,'Ống Dismy'!$A$6:$M$1900,14,0),0)</f>
        <v>0</v>
      </c>
      <c r="K806">
        <f>IFERROR(VLOOKUP(A806,CP!$A$7:$J$16000,12,0),0)</f>
        <v>0</v>
      </c>
      <c r="L806">
        <f>IFERROR(VLOOKUP(A806,'Phụ kiện PVC'!$A$5:$I$465,10,0),0)</f>
        <v>0</v>
      </c>
      <c r="M806">
        <f>IFERROR(VLOOKUP(A806,'Ống miền Nam'!$A$7:$I$120,8,0),0)</f>
        <v>0</v>
      </c>
      <c r="N806">
        <f>IFERROR(VLOOKUP(A806,'Van vòi'!$A$6:$G$97,7,0),0)</f>
        <v>0</v>
      </c>
      <c r="O806">
        <f>IFERROR(VLOOKUP(A806,'Ống luồn dây điện'!$A$7:$I$26,8,0),0)</f>
        <v>0</v>
      </c>
      <c r="P806">
        <f>IFERROR(VLOOKUP(B806,'PK HDPE'!$A$6:$H$13,7,0),0)</f>
        <v>0</v>
      </c>
      <c r="R806" s="4">
        <f t="shared" si="38"/>
        <v>0</v>
      </c>
      <c r="S806" s="252">
        <v>0.1</v>
      </c>
      <c r="T806">
        <f t="shared" si="39"/>
        <v>0</v>
      </c>
      <c r="U806" s="4">
        <f t="shared" si="40"/>
        <v>0</v>
      </c>
      <c r="V806" s="4">
        <f>VLOOKUP(B806,[2]DG!$C$2:$E$6048,3,0)-R806</f>
        <v>11400</v>
      </c>
      <c r="W806" t="str">
        <f>VLOOKUP(A806,'[3]Danh mục full'!$A$4:$A$1739,1,0)</f>
        <v>22TT6034</v>
      </c>
    </row>
    <row r="807" spans="1:23" hidden="1" x14ac:dyDescent="0.25">
      <c r="A807" t="s">
        <v>1468</v>
      </c>
      <c r="B807" t="s">
        <v>1468</v>
      </c>
      <c r="C807" t="s">
        <v>1469</v>
      </c>
      <c r="D807" s="1">
        <v>25205719</v>
      </c>
      <c r="E807" s="1" t="s">
        <v>2358</v>
      </c>
      <c r="F807" s="1" t="s">
        <v>2357</v>
      </c>
      <c r="G807" s="1">
        <f>IFERROR(VLOOKUP(A807,'Phụ kiện PPR'!$A$6:$H$533,7,0),0)</f>
        <v>0</v>
      </c>
      <c r="H807" s="1">
        <f>IFERROR(VLOOKUP(A807,'Ống PPR'!$A$6:$I$90,8,0),0)</f>
        <v>0</v>
      </c>
      <c r="I807">
        <f>IFERROR(VLOOKUP(A807,'Ống HDPE'!$A$7:$I$7905,8,0),0)</f>
        <v>0</v>
      </c>
      <c r="J807">
        <f>IFERROR(VLOOKUP(A807,'Ống Dismy'!$A$6:$M$1900,14,0),0)</f>
        <v>0</v>
      </c>
      <c r="K807">
        <f>IFERROR(VLOOKUP(A807,CP!$A$7:$J$16000,12,0),0)</f>
        <v>0</v>
      </c>
      <c r="L807">
        <f>IFERROR(VLOOKUP(A807,'Phụ kiện PVC'!$A$5:$I$465,10,0),0)</f>
        <v>0</v>
      </c>
      <c r="M807">
        <f>IFERROR(VLOOKUP(A807,'Ống miền Nam'!$A$7:$I$120,8,0),0)</f>
        <v>0</v>
      </c>
      <c r="N807">
        <f>IFERROR(VLOOKUP(A807,'Van vòi'!$A$6:$G$97,7,0),0)</f>
        <v>0</v>
      </c>
      <c r="O807">
        <f>IFERROR(VLOOKUP(A807,'Ống luồn dây điện'!$A$7:$I$26,8,0),0)</f>
        <v>0</v>
      </c>
      <c r="P807">
        <f>IFERROR(VLOOKUP(B807,'PK HDPE'!$A$6:$H$13,7,0),0)</f>
        <v>0</v>
      </c>
      <c r="R807" s="4">
        <f t="shared" si="38"/>
        <v>0</v>
      </c>
      <c r="S807" s="252">
        <v>0.1</v>
      </c>
      <c r="T807">
        <f t="shared" si="39"/>
        <v>0</v>
      </c>
      <c r="U807" s="4">
        <f t="shared" si="40"/>
        <v>0</v>
      </c>
      <c r="V807" s="4">
        <f>VLOOKUP(B807,[2]DG!$C$2:$E$6048,3,0)-R807</f>
        <v>12700</v>
      </c>
      <c r="W807" t="str">
        <f>VLOOKUP(A807,'[3]Danh mục full'!$A$4:$A$1739,1,0)</f>
        <v>22TT6042</v>
      </c>
    </row>
    <row r="808" spans="1:23" hidden="1" x14ac:dyDescent="0.25">
      <c r="A808" t="s">
        <v>1470</v>
      </c>
      <c r="B808" t="s">
        <v>1470</v>
      </c>
      <c r="C808" t="s">
        <v>1471</v>
      </c>
      <c r="D808" s="1">
        <v>22831498</v>
      </c>
      <c r="E808" s="1" t="s">
        <v>2358</v>
      </c>
      <c r="F808" s="1" t="s">
        <v>2357</v>
      </c>
      <c r="G808" s="1">
        <f>IFERROR(VLOOKUP(A808,'Phụ kiện PPR'!$A$6:$H$533,7,0),0)</f>
        <v>0</v>
      </c>
      <c r="H808" s="1">
        <f>IFERROR(VLOOKUP(A808,'Ống PPR'!$A$6:$I$90,8,0),0)</f>
        <v>0</v>
      </c>
      <c r="I808">
        <f>IFERROR(VLOOKUP(A808,'Ống HDPE'!$A$7:$I$7905,8,0),0)</f>
        <v>0</v>
      </c>
      <c r="J808">
        <f>IFERROR(VLOOKUP(A808,'Ống Dismy'!$A$6:$M$1900,14,0),0)</f>
        <v>0</v>
      </c>
      <c r="K808">
        <f>IFERROR(VLOOKUP(A808,CP!$A$7:$J$16000,12,0),0)</f>
        <v>0</v>
      </c>
      <c r="L808">
        <f>IFERROR(VLOOKUP(A808,'Phụ kiện PVC'!$A$5:$I$465,10,0),0)</f>
        <v>0</v>
      </c>
      <c r="M808">
        <f>IFERROR(VLOOKUP(A808,'Ống miền Nam'!$A$7:$I$120,8,0),0)</f>
        <v>0</v>
      </c>
      <c r="N808">
        <f>IFERROR(VLOOKUP(A808,'Van vòi'!$A$6:$G$97,7,0),0)</f>
        <v>0</v>
      </c>
      <c r="O808">
        <f>IFERROR(VLOOKUP(A808,'Ống luồn dây điện'!$A$7:$I$26,8,0),0)</f>
        <v>0</v>
      </c>
      <c r="P808">
        <f>IFERROR(VLOOKUP(B808,'PK HDPE'!$A$6:$H$13,7,0),0)</f>
        <v>0</v>
      </c>
      <c r="R808" s="4">
        <f t="shared" si="38"/>
        <v>0</v>
      </c>
      <c r="S808" s="252">
        <v>0.1</v>
      </c>
      <c r="T808">
        <f t="shared" si="39"/>
        <v>0</v>
      </c>
      <c r="U808" s="4">
        <f t="shared" si="40"/>
        <v>0</v>
      </c>
      <c r="V808" s="4">
        <f>VLOOKUP(B808,[2]DG!$C$2:$E$6048,3,0)-R808</f>
        <v>13100</v>
      </c>
      <c r="W808" t="str">
        <f>VLOOKUP(A808,'[3]Danh mục full'!$A$4:$A$1739,1,0)</f>
        <v>22TT6048</v>
      </c>
    </row>
    <row r="809" spans="1:23" hidden="1" x14ac:dyDescent="0.25">
      <c r="A809" t="s">
        <v>1472</v>
      </c>
      <c r="B809" t="s">
        <v>1472</v>
      </c>
      <c r="C809" t="s">
        <v>1473</v>
      </c>
      <c r="D809" s="1">
        <v>53782338</v>
      </c>
      <c r="E809" s="1" t="s">
        <v>2358</v>
      </c>
      <c r="F809" s="1" t="s">
        <v>2357</v>
      </c>
      <c r="G809" s="1">
        <f>IFERROR(VLOOKUP(A809,'Phụ kiện PPR'!$A$6:$H$533,7,0),0)</f>
        <v>0</v>
      </c>
      <c r="H809" s="1">
        <f>IFERROR(VLOOKUP(A809,'Ống PPR'!$A$6:$I$90,8,0),0)</f>
        <v>0</v>
      </c>
      <c r="I809">
        <f>IFERROR(VLOOKUP(A809,'Ống HDPE'!$A$7:$I$7905,8,0),0)</f>
        <v>0</v>
      </c>
      <c r="J809">
        <f>IFERROR(VLOOKUP(A809,'Ống Dismy'!$A$6:$M$1900,14,0),0)</f>
        <v>0</v>
      </c>
      <c r="K809">
        <f>IFERROR(VLOOKUP(A809,CP!$A$7:$J$16000,12,0),0)</f>
        <v>0</v>
      </c>
      <c r="L809">
        <f>IFERROR(VLOOKUP(A809,'Phụ kiện PVC'!$A$5:$I$465,10,0),0)</f>
        <v>0</v>
      </c>
      <c r="M809">
        <f>IFERROR(VLOOKUP(A809,'Ống miền Nam'!$A$7:$I$120,8,0),0)</f>
        <v>0</v>
      </c>
      <c r="N809">
        <f>IFERROR(VLOOKUP(A809,'Van vòi'!$A$6:$G$97,7,0),0)</f>
        <v>0</v>
      </c>
      <c r="O809">
        <f>IFERROR(VLOOKUP(A809,'Ống luồn dây điện'!$A$7:$I$26,8,0),0)</f>
        <v>0</v>
      </c>
      <c r="P809">
        <f>IFERROR(VLOOKUP(B809,'PK HDPE'!$A$6:$H$13,7,0),0)</f>
        <v>0</v>
      </c>
      <c r="R809" s="4">
        <f t="shared" si="38"/>
        <v>0</v>
      </c>
      <c r="S809" s="252">
        <v>0.1</v>
      </c>
      <c r="T809">
        <f t="shared" si="39"/>
        <v>0</v>
      </c>
      <c r="U809" s="4">
        <f t="shared" si="40"/>
        <v>0</v>
      </c>
      <c r="V809" s="4">
        <f>VLOOKUP(B809,[2]DG!$C$2:$E$6048,3,0)-R809</f>
        <v>17500</v>
      </c>
      <c r="W809" t="str">
        <f>VLOOKUP(A809,'[3]Danh mục full'!$A$4:$A$1739,1,0)</f>
        <v>22TT7534</v>
      </c>
    </row>
    <row r="810" spans="1:23" hidden="1" x14ac:dyDescent="0.25">
      <c r="A810" t="s">
        <v>1474</v>
      </c>
      <c r="B810" t="s">
        <v>1474</v>
      </c>
      <c r="C810" t="s">
        <v>1475</v>
      </c>
      <c r="D810" s="1">
        <v>52287042</v>
      </c>
      <c r="E810" s="1" t="s">
        <v>2358</v>
      </c>
      <c r="F810" s="1" t="s">
        <v>2357</v>
      </c>
      <c r="G810" s="1">
        <f>IFERROR(VLOOKUP(A810,'Phụ kiện PPR'!$A$6:$H$533,7,0),0)</f>
        <v>0</v>
      </c>
      <c r="H810" s="1">
        <f>IFERROR(VLOOKUP(A810,'Ống PPR'!$A$6:$I$90,8,0),0)</f>
        <v>0</v>
      </c>
      <c r="I810">
        <f>IFERROR(VLOOKUP(A810,'Ống HDPE'!$A$7:$I$7905,8,0),0)</f>
        <v>0</v>
      </c>
      <c r="J810">
        <f>IFERROR(VLOOKUP(A810,'Ống Dismy'!$A$6:$M$1900,14,0),0)</f>
        <v>0</v>
      </c>
      <c r="K810">
        <f>IFERROR(VLOOKUP(A810,CP!$A$7:$J$16000,12,0),0)</f>
        <v>0</v>
      </c>
      <c r="L810">
        <f>IFERROR(VLOOKUP(A810,'Phụ kiện PVC'!$A$5:$I$465,10,0),0)</f>
        <v>0</v>
      </c>
      <c r="M810">
        <f>IFERROR(VLOOKUP(A810,'Ống miền Nam'!$A$7:$I$120,8,0),0)</f>
        <v>0</v>
      </c>
      <c r="N810">
        <f>IFERROR(VLOOKUP(A810,'Van vòi'!$A$6:$G$97,7,0),0)</f>
        <v>0</v>
      </c>
      <c r="O810">
        <f>IFERROR(VLOOKUP(A810,'Ống luồn dây điện'!$A$7:$I$26,8,0),0)</f>
        <v>0</v>
      </c>
      <c r="P810">
        <f>IFERROR(VLOOKUP(B810,'PK HDPE'!$A$6:$H$13,7,0),0)</f>
        <v>0</v>
      </c>
      <c r="R810" s="4">
        <f t="shared" si="38"/>
        <v>0</v>
      </c>
      <c r="S810" s="252">
        <v>0.1</v>
      </c>
      <c r="T810">
        <f t="shared" si="39"/>
        <v>0</v>
      </c>
      <c r="U810" s="4">
        <f t="shared" si="40"/>
        <v>0</v>
      </c>
      <c r="V810" s="4">
        <f>VLOOKUP(B810,[2]DG!$C$2:$E$6048,3,0)-R810</f>
        <v>18700</v>
      </c>
      <c r="W810" t="str">
        <f>VLOOKUP(A810,'[3]Danh mục full'!$A$4:$A$1739,1,0)</f>
        <v>22TT7542</v>
      </c>
    </row>
    <row r="811" spans="1:23" hidden="1" x14ac:dyDescent="0.25">
      <c r="A811" t="s">
        <v>1476</v>
      </c>
      <c r="B811" t="s">
        <v>1476</v>
      </c>
      <c r="C811" t="s">
        <v>1477</v>
      </c>
      <c r="D811" s="1">
        <v>36522506</v>
      </c>
      <c r="E811" s="1" t="s">
        <v>2358</v>
      </c>
      <c r="F811" s="1" t="s">
        <v>2357</v>
      </c>
      <c r="G811" s="1">
        <f>IFERROR(VLOOKUP(A811,'Phụ kiện PPR'!$A$6:$H$533,7,0),0)</f>
        <v>0</v>
      </c>
      <c r="H811" s="1">
        <f>IFERROR(VLOOKUP(A811,'Ống PPR'!$A$6:$I$90,8,0),0)</f>
        <v>0</v>
      </c>
      <c r="I811">
        <f>IFERROR(VLOOKUP(A811,'Ống HDPE'!$A$7:$I$7905,8,0),0)</f>
        <v>0</v>
      </c>
      <c r="J811">
        <f>IFERROR(VLOOKUP(A811,'Ống Dismy'!$A$6:$M$1900,14,0),0)</f>
        <v>0</v>
      </c>
      <c r="K811">
        <f>IFERROR(VLOOKUP(A811,CP!$A$7:$J$16000,12,0),0)</f>
        <v>0</v>
      </c>
      <c r="L811">
        <f>IFERROR(VLOOKUP(A811,'Phụ kiện PVC'!$A$5:$I$465,10,0),0)</f>
        <v>0</v>
      </c>
      <c r="M811">
        <f>IFERROR(VLOOKUP(A811,'Ống miền Nam'!$A$7:$I$120,8,0),0)</f>
        <v>0</v>
      </c>
      <c r="N811">
        <f>IFERROR(VLOOKUP(A811,'Van vòi'!$A$6:$G$97,7,0),0)</f>
        <v>0</v>
      </c>
      <c r="O811">
        <f>IFERROR(VLOOKUP(A811,'Ống luồn dây điện'!$A$7:$I$26,8,0),0)</f>
        <v>0</v>
      </c>
      <c r="P811">
        <f>IFERROR(VLOOKUP(B811,'PK HDPE'!$A$6:$H$13,7,0),0)</f>
        <v>0</v>
      </c>
      <c r="R811" s="4">
        <f t="shared" si="38"/>
        <v>0</v>
      </c>
      <c r="S811" s="252">
        <v>0.1</v>
      </c>
      <c r="T811">
        <f t="shared" si="39"/>
        <v>0</v>
      </c>
      <c r="U811" s="4">
        <f t="shared" si="40"/>
        <v>0</v>
      </c>
      <c r="V811" s="4">
        <f>VLOOKUP(B811,[2]DG!$C$2:$E$6048,3,0)-R811</f>
        <v>21200</v>
      </c>
      <c r="W811" t="str">
        <f>VLOOKUP(A811,'[3]Danh mục full'!$A$4:$A$1739,1,0)</f>
        <v>22TT7548</v>
      </c>
    </row>
    <row r="812" spans="1:23" hidden="1" x14ac:dyDescent="0.25">
      <c r="A812" t="s">
        <v>1478</v>
      </c>
      <c r="B812" t="s">
        <v>1478</v>
      </c>
      <c r="C812" t="s">
        <v>1479</v>
      </c>
      <c r="D812" s="1">
        <v>60169886</v>
      </c>
      <c r="E812" s="1" t="s">
        <v>2358</v>
      </c>
      <c r="F812" s="1" t="s">
        <v>2357</v>
      </c>
      <c r="G812" s="1">
        <f>IFERROR(VLOOKUP(A812,'Phụ kiện PPR'!$A$6:$H$533,7,0),0)</f>
        <v>0</v>
      </c>
      <c r="H812" s="1">
        <f>IFERROR(VLOOKUP(A812,'Ống PPR'!$A$6:$I$90,8,0),0)</f>
        <v>0</v>
      </c>
      <c r="I812">
        <f>IFERROR(VLOOKUP(A812,'Ống HDPE'!$A$7:$I$7905,8,0),0)</f>
        <v>0</v>
      </c>
      <c r="J812">
        <f>IFERROR(VLOOKUP(A812,'Ống Dismy'!$A$6:$M$1900,14,0),0)</f>
        <v>0</v>
      </c>
      <c r="K812">
        <f>IFERROR(VLOOKUP(A812,CP!$A$7:$J$16000,12,0),0)</f>
        <v>0</v>
      </c>
      <c r="L812">
        <f>IFERROR(VLOOKUP(A812,'Phụ kiện PVC'!$A$5:$I$465,10,0),0)</f>
        <v>0</v>
      </c>
      <c r="M812">
        <f>IFERROR(VLOOKUP(A812,'Ống miền Nam'!$A$7:$I$120,8,0),0)</f>
        <v>0</v>
      </c>
      <c r="N812">
        <f>IFERROR(VLOOKUP(A812,'Van vòi'!$A$6:$G$97,7,0),0)</f>
        <v>0</v>
      </c>
      <c r="O812">
        <f>IFERROR(VLOOKUP(A812,'Ống luồn dây điện'!$A$7:$I$26,8,0),0)</f>
        <v>0</v>
      </c>
      <c r="P812">
        <f>IFERROR(VLOOKUP(B812,'PK HDPE'!$A$6:$H$13,7,0),0)</f>
        <v>0</v>
      </c>
      <c r="R812" s="4">
        <f t="shared" si="38"/>
        <v>0</v>
      </c>
      <c r="S812" s="252">
        <v>0.1</v>
      </c>
      <c r="T812">
        <f t="shared" si="39"/>
        <v>0</v>
      </c>
      <c r="U812" s="4">
        <f t="shared" si="40"/>
        <v>0</v>
      </c>
      <c r="V812" s="4">
        <f>VLOOKUP(B812,[2]DG!$C$2:$E$6048,3,0)-R812</f>
        <v>23700</v>
      </c>
      <c r="W812" t="str">
        <f>VLOOKUP(A812,'[3]Danh mục full'!$A$4:$A$1739,1,0)</f>
        <v>22TT7560</v>
      </c>
    </row>
    <row r="813" spans="1:23" hidden="1" x14ac:dyDescent="0.25">
      <c r="A813" t="s">
        <v>1480</v>
      </c>
      <c r="B813" t="s">
        <v>1480</v>
      </c>
      <c r="C813" t="s">
        <v>1481</v>
      </c>
      <c r="D813" s="1">
        <v>247876633.59999999</v>
      </c>
      <c r="E813" s="1" t="s">
        <v>2358</v>
      </c>
      <c r="F813" s="1" t="s">
        <v>2357</v>
      </c>
      <c r="G813" s="1">
        <f>IFERROR(VLOOKUP(A813,'Phụ kiện PPR'!$A$6:$H$533,7,0),0)</f>
        <v>0</v>
      </c>
      <c r="H813" s="1">
        <f>IFERROR(VLOOKUP(A813,'Ống PPR'!$A$6:$I$90,8,0),0)</f>
        <v>0</v>
      </c>
      <c r="I813">
        <f>IFERROR(VLOOKUP(A813,'Ống HDPE'!$A$7:$I$7905,8,0),0)</f>
        <v>0</v>
      </c>
      <c r="J813">
        <f>IFERROR(VLOOKUP(A813,'Ống Dismy'!$A$6:$M$1900,14,0),0)</f>
        <v>0</v>
      </c>
      <c r="K813">
        <f>IFERROR(VLOOKUP(A813,CP!$A$7:$J$16000,12,0),0)</f>
        <v>0</v>
      </c>
      <c r="L813">
        <f>IFERROR(VLOOKUP(A813,'Phụ kiện PVC'!$A$5:$I$465,10,0),0)</f>
        <v>0</v>
      </c>
      <c r="M813">
        <f>IFERROR(VLOOKUP(A813,'Ống miền Nam'!$A$7:$I$120,8,0),0)</f>
        <v>0</v>
      </c>
      <c r="N813">
        <f>IFERROR(VLOOKUP(A813,'Van vòi'!$A$6:$G$97,7,0),0)</f>
        <v>0</v>
      </c>
      <c r="O813">
        <f>IFERROR(VLOOKUP(A813,'Ống luồn dây điện'!$A$7:$I$26,8,0),0)</f>
        <v>0</v>
      </c>
      <c r="P813">
        <f>IFERROR(VLOOKUP(B813,'PK HDPE'!$A$6:$H$13,7,0),0)</f>
        <v>0</v>
      </c>
      <c r="R813" s="4">
        <f t="shared" si="38"/>
        <v>0</v>
      </c>
      <c r="S813" s="252">
        <v>0.1</v>
      </c>
      <c r="T813">
        <f t="shared" si="39"/>
        <v>0</v>
      </c>
      <c r="U813" s="4">
        <f t="shared" si="40"/>
        <v>0</v>
      </c>
      <c r="V813" s="4">
        <f>VLOOKUP(B813,[2]DG!$C$2:$E$6048,3,0)-R813</f>
        <v>28900</v>
      </c>
      <c r="W813" t="str">
        <f>VLOOKUP(A813,'[3]Danh mục full'!$A$4:$A$1739,1,0)</f>
        <v>22TT9034</v>
      </c>
    </row>
    <row r="814" spans="1:23" hidden="1" x14ac:dyDescent="0.25">
      <c r="A814" t="s">
        <v>1482</v>
      </c>
      <c r="B814" t="s">
        <v>1482</v>
      </c>
      <c r="C814" t="s">
        <v>1483</v>
      </c>
      <c r="D814" s="1">
        <v>182710089</v>
      </c>
      <c r="E814" s="1" t="s">
        <v>2358</v>
      </c>
      <c r="F814" s="1" t="s">
        <v>2357</v>
      </c>
      <c r="G814" s="1">
        <f>IFERROR(VLOOKUP(A814,'Phụ kiện PPR'!$A$6:$H$533,7,0),0)</f>
        <v>0</v>
      </c>
      <c r="H814" s="1">
        <f>IFERROR(VLOOKUP(A814,'Ống PPR'!$A$6:$I$90,8,0),0)</f>
        <v>0</v>
      </c>
      <c r="I814">
        <f>IFERROR(VLOOKUP(A814,'Ống HDPE'!$A$7:$I$7905,8,0),0)</f>
        <v>0</v>
      </c>
      <c r="J814">
        <f>IFERROR(VLOOKUP(A814,'Ống Dismy'!$A$6:$M$1900,14,0),0)</f>
        <v>0</v>
      </c>
      <c r="K814">
        <f>IFERROR(VLOOKUP(A814,CP!$A$7:$J$16000,12,0),0)</f>
        <v>0</v>
      </c>
      <c r="L814">
        <f>IFERROR(VLOOKUP(A814,'Phụ kiện PVC'!$A$5:$I$465,10,0),0)</f>
        <v>0</v>
      </c>
      <c r="M814">
        <f>IFERROR(VLOOKUP(A814,'Ống miền Nam'!$A$7:$I$120,8,0),0)</f>
        <v>0</v>
      </c>
      <c r="N814">
        <f>IFERROR(VLOOKUP(A814,'Van vòi'!$A$6:$G$97,7,0),0)</f>
        <v>0</v>
      </c>
      <c r="O814">
        <f>IFERROR(VLOOKUP(A814,'Ống luồn dây điện'!$A$7:$I$26,8,0),0)</f>
        <v>0</v>
      </c>
      <c r="P814">
        <f>IFERROR(VLOOKUP(B814,'PK HDPE'!$A$6:$H$13,7,0),0)</f>
        <v>0</v>
      </c>
      <c r="R814" s="4">
        <f t="shared" si="38"/>
        <v>0</v>
      </c>
      <c r="S814" s="252">
        <v>0.1</v>
      </c>
      <c r="T814">
        <f t="shared" si="39"/>
        <v>0</v>
      </c>
      <c r="U814" s="4">
        <f t="shared" si="40"/>
        <v>0</v>
      </c>
      <c r="V814" s="4">
        <f>VLOOKUP(B814,[2]DG!$C$2:$E$6048,3,0)-R814</f>
        <v>23500</v>
      </c>
      <c r="W814" t="str">
        <f>VLOOKUP(A814,'[3]Danh mục full'!$A$4:$A$1739,1,0)</f>
        <v>22TT9042</v>
      </c>
    </row>
    <row r="815" spans="1:23" hidden="1" x14ac:dyDescent="0.25">
      <c r="A815" t="s">
        <v>1484</v>
      </c>
      <c r="B815" t="s">
        <v>1484</v>
      </c>
      <c r="C815" t="s">
        <v>1485</v>
      </c>
      <c r="D815" s="1">
        <v>103090263</v>
      </c>
      <c r="E815" s="1" t="s">
        <v>2358</v>
      </c>
      <c r="F815" s="1" t="s">
        <v>2357</v>
      </c>
      <c r="G815" s="1">
        <f>IFERROR(VLOOKUP(A815,'Phụ kiện PPR'!$A$6:$H$533,7,0),0)</f>
        <v>0</v>
      </c>
      <c r="H815" s="1">
        <f>IFERROR(VLOOKUP(A815,'Ống PPR'!$A$6:$I$90,8,0),0)</f>
        <v>0</v>
      </c>
      <c r="I815">
        <f>IFERROR(VLOOKUP(A815,'Ống HDPE'!$A$7:$I$7905,8,0),0)</f>
        <v>0</v>
      </c>
      <c r="J815">
        <f>IFERROR(VLOOKUP(A815,'Ống Dismy'!$A$6:$M$1900,14,0),0)</f>
        <v>0</v>
      </c>
      <c r="K815">
        <f>IFERROR(VLOOKUP(A815,CP!$A$7:$J$16000,12,0),0)</f>
        <v>0</v>
      </c>
      <c r="L815">
        <f>IFERROR(VLOOKUP(A815,'Phụ kiện PVC'!$A$5:$I$465,10,0),0)</f>
        <v>0</v>
      </c>
      <c r="M815">
        <f>IFERROR(VLOOKUP(A815,'Ống miền Nam'!$A$7:$I$120,8,0),0)</f>
        <v>0</v>
      </c>
      <c r="N815">
        <f>IFERROR(VLOOKUP(A815,'Van vòi'!$A$6:$G$97,7,0),0)</f>
        <v>0</v>
      </c>
      <c r="O815">
        <f>IFERROR(VLOOKUP(A815,'Ống luồn dây điện'!$A$7:$I$26,8,0),0)</f>
        <v>0</v>
      </c>
      <c r="P815">
        <f>IFERROR(VLOOKUP(B815,'PK HDPE'!$A$6:$H$13,7,0),0)</f>
        <v>0</v>
      </c>
      <c r="R815" s="4">
        <f t="shared" si="38"/>
        <v>0</v>
      </c>
      <c r="S815" s="252">
        <v>0.1</v>
      </c>
      <c r="T815">
        <f t="shared" si="39"/>
        <v>0</v>
      </c>
      <c r="U815" s="4">
        <f t="shared" si="40"/>
        <v>0</v>
      </c>
      <c r="V815" s="4">
        <f>VLOOKUP(B815,[2]DG!$C$2:$E$6048,3,0)-R815</f>
        <v>28500</v>
      </c>
      <c r="W815" t="str">
        <f>VLOOKUP(A815,'[3]Danh mục full'!$A$4:$A$1739,1,0)</f>
        <v>22TT9048</v>
      </c>
    </row>
    <row r="816" spans="1:23" hidden="1" x14ac:dyDescent="0.25">
      <c r="A816" t="s">
        <v>1486</v>
      </c>
      <c r="B816" t="s">
        <v>1486</v>
      </c>
      <c r="C816" t="s">
        <v>1487</v>
      </c>
      <c r="D816" s="1">
        <v>182357084.20000002</v>
      </c>
      <c r="E816" s="1" t="s">
        <v>2358</v>
      </c>
      <c r="F816" s="1" t="s">
        <v>2357</v>
      </c>
      <c r="G816" s="1">
        <f>IFERROR(VLOOKUP(A816,'Phụ kiện PPR'!$A$6:$H$533,7,0),0)</f>
        <v>0</v>
      </c>
      <c r="H816" s="1">
        <f>IFERROR(VLOOKUP(A816,'Ống PPR'!$A$6:$I$90,8,0),0)</f>
        <v>0</v>
      </c>
      <c r="I816">
        <f>IFERROR(VLOOKUP(A816,'Ống HDPE'!$A$7:$I$7905,8,0),0)</f>
        <v>0</v>
      </c>
      <c r="J816">
        <f>IFERROR(VLOOKUP(A816,'Ống Dismy'!$A$6:$M$1900,14,0),0)</f>
        <v>0</v>
      </c>
      <c r="K816">
        <f>IFERROR(VLOOKUP(A816,CP!$A$7:$J$16000,12,0),0)</f>
        <v>0</v>
      </c>
      <c r="L816">
        <f>IFERROR(VLOOKUP(A816,'Phụ kiện PVC'!$A$5:$I$465,10,0),0)</f>
        <v>0</v>
      </c>
      <c r="M816">
        <f>IFERROR(VLOOKUP(A816,'Ống miền Nam'!$A$7:$I$120,8,0),0)</f>
        <v>0</v>
      </c>
      <c r="N816">
        <f>IFERROR(VLOOKUP(A816,'Van vòi'!$A$6:$G$97,7,0),0)</f>
        <v>0</v>
      </c>
      <c r="O816">
        <f>IFERROR(VLOOKUP(A816,'Ống luồn dây điện'!$A$7:$I$26,8,0),0)</f>
        <v>0</v>
      </c>
      <c r="P816">
        <f>IFERROR(VLOOKUP(B816,'PK HDPE'!$A$6:$H$13,7,0),0)</f>
        <v>0</v>
      </c>
      <c r="R816" s="4">
        <f t="shared" si="38"/>
        <v>0</v>
      </c>
      <c r="S816" s="252">
        <v>0.1</v>
      </c>
      <c r="T816">
        <f t="shared" si="39"/>
        <v>0</v>
      </c>
      <c r="U816" s="4">
        <f t="shared" si="40"/>
        <v>0</v>
      </c>
      <c r="V816" s="4">
        <f>VLOOKUP(B816,[2]DG!$C$2:$E$6048,3,0)-R816</f>
        <v>34700</v>
      </c>
      <c r="W816" t="str">
        <f>VLOOKUP(A816,'[3]Danh mục full'!$A$4:$A$1739,1,0)</f>
        <v>22TT9060</v>
      </c>
    </row>
    <row r="817" spans="1:23" hidden="1" x14ac:dyDescent="0.25">
      <c r="A817" t="s">
        <v>1488</v>
      </c>
      <c r="B817" t="s">
        <v>1488</v>
      </c>
      <c r="C817" t="s">
        <v>1489</v>
      </c>
      <c r="D817" s="1">
        <v>49962569</v>
      </c>
      <c r="E817" s="1" t="s">
        <v>2358</v>
      </c>
      <c r="F817" s="1" t="s">
        <v>2357</v>
      </c>
      <c r="G817" s="1">
        <f>IFERROR(VLOOKUP(A817,'Phụ kiện PPR'!$A$6:$H$533,7,0),0)</f>
        <v>0</v>
      </c>
      <c r="H817" s="1">
        <f>IFERROR(VLOOKUP(A817,'Ống PPR'!$A$6:$I$90,8,0),0)</f>
        <v>0</v>
      </c>
      <c r="I817">
        <f>IFERROR(VLOOKUP(A817,'Ống HDPE'!$A$7:$I$7905,8,0),0)</f>
        <v>0</v>
      </c>
      <c r="J817">
        <f>IFERROR(VLOOKUP(A817,'Ống Dismy'!$A$6:$M$1900,14,0),0)</f>
        <v>0</v>
      </c>
      <c r="K817">
        <f>IFERROR(VLOOKUP(A817,CP!$A$7:$J$16000,12,0),0)</f>
        <v>0</v>
      </c>
      <c r="L817">
        <f>IFERROR(VLOOKUP(A817,'Phụ kiện PVC'!$A$5:$I$465,10,0),0)</f>
        <v>0</v>
      </c>
      <c r="M817">
        <f>IFERROR(VLOOKUP(A817,'Ống miền Nam'!$A$7:$I$120,8,0),0)</f>
        <v>0</v>
      </c>
      <c r="N817">
        <f>IFERROR(VLOOKUP(A817,'Van vòi'!$A$6:$G$97,7,0),0)</f>
        <v>0</v>
      </c>
      <c r="O817">
        <f>IFERROR(VLOOKUP(A817,'Ống luồn dây điện'!$A$7:$I$26,8,0),0)</f>
        <v>0</v>
      </c>
      <c r="P817">
        <f>IFERROR(VLOOKUP(B817,'PK HDPE'!$A$6:$H$13,7,0),0)</f>
        <v>0</v>
      </c>
      <c r="R817" s="4">
        <f t="shared" si="38"/>
        <v>0</v>
      </c>
      <c r="S817" s="252">
        <v>0.1</v>
      </c>
      <c r="T817">
        <f t="shared" si="39"/>
        <v>0</v>
      </c>
      <c r="U817" s="4">
        <f t="shared" si="40"/>
        <v>0</v>
      </c>
      <c r="V817" s="4">
        <f>VLOOKUP(B817,[2]DG!$C$2:$E$6048,3,0)-R817</f>
        <v>36400</v>
      </c>
      <c r="W817" t="str">
        <f>VLOOKUP(A817,'[3]Danh mục full'!$A$4:$A$1739,1,0)</f>
        <v>22TT9075</v>
      </c>
    </row>
    <row r="818" spans="1:23" hidden="1" x14ac:dyDescent="0.25">
      <c r="A818" t="s">
        <v>1490</v>
      </c>
      <c r="B818" t="s">
        <v>1490</v>
      </c>
      <c r="C818" t="s">
        <v>1491</v>
      </c>
      <c r="D818" s="1">
        <v>90638773</v>
      </c>
      <c r="E818" s="1" t="s">
        <v>2358</v>
      </c>
      <c r="F818" s="1" t="s">
        <v>2357</v>
      </c>
      <c r="G818" s="1">
        <f>IFERROR(VLOOKUP(A818,'Phụ kiện PPR'!$A$6:$H$533,7,0),0)</f>
        <v>0</v>
      </c>
      <c r="H818" s="1">
        <f>IFERROR(VLOOKUP(A818,'Ống PPR'!$A$6:$I$90,8,0),0)</f>
        <v>0</v>
      </c>
      <c r="I818">
        <f>IFERROR(VLOOKUP(A818,'Ống HDPE'!$A$7:$I$7905,8,0),0)</f>
        <v>0</v>
      </c>
      <c r="J818">
        <f>IFERROR(VLOOKUP(A818,'Ống Dismy'!$A$6:$M$1900,14,0),0)</f>
        <v>0</v>
      </c>
      <c r="K818">
        <f>IFERROR(VLOOKUP(A818,CP!$A$7:$J$16000,12,0),0)</f>
        <v>0</v>
      </c>
      <c r="L818">
        <f>IFERROR(VLOOKUP(A818,'Phụ kiện PVC'!$A$5:$I$465,10,0),0)</f>
        <v>0</v>
      </c>
      <c r="M818">
        <f>IFERROR(VLOOKUP(A818,'Ống miền Nam'!$A$7:$I$120,8,0),0)</f>
        <v>0</v>
      </c>
      <c r="N818">
        <f>IFERROR(VLOOKUP(A818,'Van vòi'!$A$6:$G$97,7,0),0)</f>
        <v>0</v>
      </c>
      <c r="O818">
        <f>IFERROR(VLOOKUP(A818,'Ống luồn dây điện'!$A$7:$I$26,8,0),0)</f>
        <v>0</v>
      </c>
      <c r="P818">
        <f>IFERROR(VLOOKUP(B818,'PK HDPE'!$A$6:$H$13,7,0),0)</f>
        <v>0</v>
      </c>
      <c r="R818" s="4">
        <f t="shared" si="38"/>
        <v>0</v>
      </c>
      <c r="S818" s="252">
        <v>0.1</v>
      </c>
      <c r="T818">
        <f t="shared" si="39"/>
        <v>0</v>
      </c>
      <c r="U818" s="4">
        <f t="shared" si="40"/>
        <v>0</v>
      </c>
      <c r="V818" s="4">
        <f>VLOOKUP(B818,[2]DG!$C$2:$E$6048,3,0)-R818</f>
        <v>39100</v>
      </c>
      <c r="W818" t="str">
        <f>VLOOKUP(A818,'[3]Danh mục full'!$A$4:$A$1739,1,0)</f>
        <v>22XP60</v>
      </c>
    </row>
    <row r="819" spans="1:23" hidden="1" x14ac:dyDescent="0.25">
      <c r="A819" t="s">
        <v>1492</v>
      </c>
      <c r="B819" t="s">
        <v>1492</v>
      </c>
      <c r="C819" t="s">
        <v>1493</v>
      </c>
      <c r="D819" s="1">
        <v>391925820</v>
      </c>
      <c r="E819" s="1" t="s">
        <v>2358</v>
      </c>
      <c r="F819" s="1" t="s">
        <v>2357</v>
      </c>
      <c r="G819" s="1">
        <f>IFERROR(VLOOKUP(A819,'Phụ kiện PPR'!$A$6:$H$533,7,0),0)</f>
        <v>0</v>
      </c>
      <c r="H819" s="1">
        <f>IFERROR(VLOOKUP(A819,'Ống PPR'!$A$6:$I$90,8,0),0)</f>
        <v>0</v>
      </c>
      <c r="I819">
        <f>IFERROR(VLOOKUP(A819,'Ống HDPE'!$A$7:$I$7905,8,0),0)</f>
        <v>0</v>
      </c>
      <c r="J819">
        <f>IFERROR(VLOOKUP(A819,'Ống Dismy'!$A$6:$M$1900,14,0),0)</f>
        <v>0</v>
      </c>
      <c r="K819">
        <f>IFERROR(VLOOKUP(A819,CP!$A$7:$J$16000,12,0),0)</f>
        <v>0</v>
      </c>
      <c r="L819">
        <f>IFERROR(VLOOKUP(A819,'Phụ kiện PVC'!$A$5:$I$465,10,0),0)</f>
        <v>0</v>
      </c>
      <c r="M819">
        <f>IFERROR(VLOOKUP(A819,'Ống miền Nam'!$A$7:$I$120,8,0),0)</f>
        <v>0</v>
      </c>
      <c r="N819">
        <f>IFERROR(VLOOKUP(A819,'Van vòi'!$A$6:$G$97,7,0),0)</f>
        <v>0</v>
      </c>
      <c r="O819">
        <f>IFERROR(VLOOKUP(A819,'Ống luồn dây điện'!$A$7:$I$26,8,0),0)</f>
        <v>0</v>
      </c>
      <c r="P819">
        <f>IFERROR(VLOOKUP(B819,'PK HDPE'!$A$6:$H$13,7,0),0)</f>
        <v>0</v>
      </c>
      <c r="R819" s="4">
        <f t="shared" si="38"/>
        <v>0</v>
      </c>
      <c r="S819" s="252">
        <v>0.1</v>
      </c>
      <c r="T819">
        <f t="shared" si="39"/>
        <v>0</v>
      </c>
      <c r="U819" s="4">
        <f t="shared" si="40"/>
        <v>0</v>
      </c>
      <c r="V819" s="4">
        <f>VLOOKUP(B819,[2]DG!$C$2:$E$6048,3,0)-R819</f>
        <v>71200</v>
      </c>
      <c r="W819" t="str">
        <f>VLOOKUP(A819,'[3]Danh mục full'!$A$4:$A$1739,1,0)</f>
        <v>22XP75</v>
      </c>
    </row>
    <row r="820" spans="1:23" hidden="1" x14ac:dyDescent="0.25">
      <c r="A820" t="s">
        <v>1494</v>
      </c>
      <c r="B820" t="s">
        <v>1494</v>
      </c>
      <c r="C820" t="s">
        <v>1495</v>
      </c>
      <c r="D820" s="1">
        <v>1364363112.2</v>
      </c>
      <c r="E820" s="1" t="s">
        <v>2358</v>
      </c>
      <c r="F820" s="1" t="s">
        <v>2357</v>
      </c>
      <c r="G820" s="1">
        <f>IFERROR(VLOOKUP(A820,'Phụ kiện PPR'!$A$6:$H$533,7,0),0)</f>
        <v>0</v>
      </c>
      <c r="H820" s="1">
        <f>IFERROR(VLOOKUP(A820,'Ống PPR'!$A$6:$I$90,8,0),0)</f>
        <v>0</v>
      </c>
      <c r="I820">
        <f>IFERROR(VLOOKUP(A820,'Ống HDPE'!$A$7:$I$7905,8,0),0)</f>
        <v>0</v>
      </c>
      <c r="J820">
        <f>IFERROR(VLOOKUP(A820,'Ống Dismy'!$A$6:$M$1900,14,0),0)</f>
        <v>0</v>
      </c>
      <c r="K820">
        <f>IFERROR(VLOOKUP(A820,CP!$A$7:$J$16000,12,0),0)</f>
        <v>0</v>
      </c>
      <c r="L820">
        <f>IFERROR(VLOOKUP(A820,'Phụ kiện PVC'!$A$5:$I$465,10,0),0)</f>
        <v>0</v>
      </c>
      <c r="M820">
        <f>IFERROR(VLOOKUP(A820,'Ống miền Nam'!$A$7:$I$120,8,0),0)</f>
        <v>0</v>
      </c>
      <c r="N820">
        <f>IFERROR(VLOOKUP(A820,'Van vòi'!$A$6:$G$97,7,0),0)</f>
        <v>0</v>
      </c>
      <c r="O820">
        <f>IFERROR(VLOOKUP(A820,'Ống luồn dây điện'!$A$7:$I$26,8,0),0)</f>
        <v>0</v>
      </c>
      <c r="P820">
        <f>IFERROR(VLOOKUP(B820,'PK HDPE'!$A$6:$H$13,7,0),0)</f>
        <v>0</v>
      </c>
      <c r="R820" s="4">
        <f t="shared" si="38"/>
        <v>0</v>
      </c>
      <c r="S820" s="252">
        <v>0.1</v>
      </c>
      <c r="T820">
        <f t="shared" si="39"/>
        <v>0</v>
      </c>
      <c r="U820" s="4">
        <f t="shared" si="40"/>
        <v>0</v>
      </c>
      <c r="V820" s="4">
        <f>VLOOKUP(B820,[2]DG!$C$2:$E$6048,3,0)-R820</f>
        <v>69300</v>
      </c>
      <c r="W820" t="str">
        <f>VLOOKUP(A820,'[3]Danh mục full'!$A$4:$A$1739,1,0)</f>
        <v>22Y110</v>
      </c>
    </row>
    <row r="821" spans="1:23" hidden="1" x14ac:dyDescent="0.25">
      <c r="A821" t="s">
        <v>1496</v>
      </c>
      <c r="B821" t="s">
        <v>1496</v>
      </c>
      <c r="C821" t="s">
        <v>1497</v>
      </c>
      <c r="D821" s="1">
        <v>73272906</v>
      </c>
      <c r="E821" s="1" t="s">
        <v>2358</v>
      </c>
      <c r="F821" s="1" t="s">
        <v>2357</v>
      </c>
      <c r="G821" s="1">
        <f>IFERROR(VLOOKUP(A821,'Phụ kiện PPR'!$A$6:$H$533,7,0),0)</f>
        <v>0</v>
      </c>
      <c r="H821" s="1">
        <f>IFERROR(VLOOKUP(A821,'Ống PPR'!$A$6:$I$90,8,0),0)</f>
        <v>0</v>
      </c>
      <c r="I821">
        <f>IFERROR(VLOOKUP(A821,'Ống HDPE'!$A$7:$I$7905,8,0),0)</f>
        <v>0</v>
      </c>
      <c r="J821">
        <f>IFERROR(VLOOKUP(A821,'Ống Dismy'!$A$6:$M$1900,14,0),0)</f>
        <v>0</v>
      </c>
      <c r="K821">
        <f>IFERROR(VLOOKUP(A821,CP!$A$7:$J$16000,12,0),0)</f>
        <v>0</v>
      </c>
      <c r="L821">
        <f>IFERROR(VLOOKUP(A821,'Phụ kiện PVC'!$A$5:$I$465,10,0),0)</f>
        <v>0</v>
      </c>
      <c r="M821">
        <f>IFERROR(VLOOKUP(A821,'Ống miền Nam'!$A$7:$I$120,8,0),0)</f>
        <v>0</v>
      </c>
      <c r="N821">
        <f>IFERROR(VLOOKUP(A821,'Van vòi'!$A$6:$G$97,7,0),0)</f>
        <v>0</v>
      </c>
      <c r="O821">
        <f>IFERROR(VLOOKUP(A821,'Ống luồn dây điện'!$A$7:$I$26,8,0),0)</f>
        <v>0</v>
      </c>
      <c r="P821">
        <f>IFERROR(VLOOKUP(B821,'PK HDPE'!$A$6:$H$13,7,0),0)</f>
        <v>0</v>
      </c>
      <c r="R821" s="4">
        <f t="shared" si="38"/>
        <v>0</v>
      </c>
      <c r="S821" s="252">
        <v>0.1</v>
      </c>
      <c r="T821">
        <f t="shared" si="39"/>
        <v>0</v>
      </c>
      <c r="U821" s="4">
        <f t="shared" si="40"/>
        <v>0</v>
      </c>
      <c r="V821" s="4">
        <f>VLOOKUP(B821,[2]DG!$C$2:$E$6048,3,0)-R821</f>
        <v>136400</v>
      </c>
      <c r="W821" t="str">
        <f>VLOOKUP(A821,'[3]Danh mục full'!$A$4:$A$1739,1,0)</f>
        <v>22Y125</v>
      </c>
    </row>
    <row r="822" spans="1:23" hidden="1" x14ac:dyDescent="0.25">
      <c r="A822" t="s">
        <v>1498</v>
      </c>
      <c r="B822" t="s">
        <v>1498</v>
      </c>
      <c r="C822" t="s">
        <v>1499</v>
      </c>
      <c r="D822" s="1">
        <v>282219615.60000002</v>
      </c>
      <c r="E822" s="1" t="s">
        <v>2358</v>
      </c>
      <c r="F822" s="1" t="s">
        <v>2357</v>
      </c>
      <c r="G822" s="1">
        <f>IFERROR(VLOOKUP(A822,'Phụ kiện PPR'!$A$6:$H$533,7,0),0)</f>
        <v>0</v>
      </c>
      <c r="H822" s="1">
        <f>IFERROR(VLOOKUP(A822,'Ống PPR'!$A$6:$I$90,8,0),0)</f>
        <v>0</v>
      </c>
      <c r="I822">
        <f>IFERROR(VLOOKUP(A822,'Ống HDPE'!$A$7:$I$7905,8,0),0)</f>
        <v>0</v>
      </c>
      <c r="J822">
        <f>IFERROR(VLOOKUP(A822,'Ống Dismy'!$A$6:$M$1900,14,0),0)</f>
        <v>0</v>
      </c>
      <c r="K822">
        <f>IFERROR(VLOOKUP(A822,CP!$A$7:$J$16000,12,0),0)</f>
        <v>0</v>
      </c>
      <c r="L822">
        <f>IFERROR(VLOOKUP(A822,'Phụ kiện PVC'!$A$5:$I$465,10,0),0)</f>
        <v>0</v>
      </c>
      <c r="M822">
        <f>IFERROR(VLOOKUP(A822,'Ống miền Nam'!$A$7:$I$120,8,0),0)</f>
        <v>0</v>
      </c>
      <c r="N822">
        <f>IFERROR(VLOOKUP(A822,'Van vòi'!$A$6:$G$97,7,0),0)</f>
        <v>0</v>
      </c>
      <c r="O822">
        <f>IFERROR(VLOOKUP(A822,'Ống luồn dây điện'!$A$7:$I$26,8,0),0)</f>
        <v>0</v>
      </c>
      <c r="P822">
        <f>IFERROR(VLOOKUP(B822,'PK HDPE'!$A$6:$H$13,7,0),0)</f>
        <v>0</v>
      </c>
      <c r="R822" s="4">
        <f t="shared" si="38"/>
        <v>0</v>
      </c>
      <c r="S822" s="252">
        <v>0.1</v>
      </c>
      <c r="T822">
        <f t="shared" si="39"/>
        <v>0</v>
      </c>
      <c r="U822" s="4">
        <f t="shared" si="40"/>
        <v>0</v>
      </c>
      <c r="V822" s="4">
        <f>VLOOKUP(B822,[2]DG!$C$2:$E$6048,3,0)-R822</f>
        <v>221700</v>
      </c>
      <c r="W822" t="str">
        <f>VLOOKUP(A822,'[3]Danh mục full'!$A$4:$A$1739,1,0)</f>
        <v>22Y140</v>
      </c>
    </row>
    <row r="823" spans="1:23" hidden="1" x14ac:dyDescent="0.25">
      <c r="A823" t="s">
        <v>1500</v>
      </c>
      <c r="B823" t="s">
        <v>1500</v>
      </c>
      <c r="C823" t="s">
        <v>1501</v>
      </c>
      <c r="D823" s="1">
        <v>154091924.88</v>
      </c>
      <c r="E823" s="1" t="s">
        <v>2358</v>
      </c>
      <c r="F823" s="1" t="s">
        <v>2357</v>
      </c>
      <c r="G823" s="1">
        <f>IFERROR(VLOOKUP(A823,'Phụ kiện PPR'!$A$6:$H$533,7,0),0)</f>
        <v>0</v>
      </c>
      <c r="H823" s="1">
        <f>IFERROR(VLOOKUP(A823,'Ống PPR'!$A$6:$I$90,8,0),0)</f>
        <v>0</v>
      </c>
      <c r="I823">
        <f>IFERROR(VLOOKUP(A823,'Ống HDPE'!$A$7:$I$7905,8,0),0)</f>
        <v>0</v>
      </c>
      <c r="J823">
        <f>IFERROR(VLOOKUP(A823,'Ống Dismy'!$A$6:$M$1900,14,0),0)</f>
        <v>0</v>
      </c>
      <c r="K823">
        <f>IFERROR(VLOOKUP(A823,CP!$A$7:$J$16000,12,0),0)</f>
        <v>0</v>
      </c>
      <c r="L823">
        <f>IFERROR(VLOOKUP(A823,'Phụ kiện PVC'!$A$5:$I$465,10,0),0)</f>
        <v>0</v>
      </c>
      <c r="M823">
        <f>IFERROR(VLOOKUP(A823,'Ống miền Nam'!$A$7:$I$120,8,0),0)</f>
        <v>0</v>
      </c>
      <c r="N823">
        <f>IFERROR(VLOOKUP(A823,'Van vòi'!$A$6:$G$97,7,0),0)</f>
        <v>0</v>
      </c>
      <c r="O823">
        <f>IFERROR(VLOOKUP(A823,'Ống luồn dây điện'!$A$7:$I$26,8,0),0)</f>
        <v>0</v>
      </c>
      <c r="P823">
        <f>IFERROR(VLOOKUP(B823,'PK HDPE'!$A$6:$H$13,7,0),0)</f>
        <v>0</v>
      </c>
      <c r="R823" s="4">
        <f t="shared" si="38"/>
        <v>0</v>
      </c>
      <c r="S823" s="252">
        <v>0.1</v>
      </c>
      <c r="T823">
        <f t="shared" si="39"/>
        <v>0</v>
      </c>
      <c r="U823" s="4">
        <f t="shared" si="40"/>
        <v>0</v>
      </c>
      <c r="V823" s="4">
        <f>VLOOKUP(B823,[2]DG!$C$2:$E$6048,3,0)-R823</f>
        <v>314500</v>
      </c>
      <c r="W823" t="str">
        <f>VLOOKUP(A823,'[3]Danh mục full'!$A$4:$A$1739,1,0)</f>
        <v>22Y160</v>
      </c>
    </row>
    <row r="824" spans="1:23" hidden="1" x14ac:dyDescent="0.25">
      <c r="A824" t="s">
        <v>1502</v>
      </c>
      <c r="B824" t="s">
        <v>1502</v>
      </c>
      <c r="C824" t="s">
        <v>1503</v>
      </c>
      <c r="D824" s="1">
        <v>225104755.40000001</v>
      </c>
      <c r="E824" s="1" t="s">
        <v>2358</v>
      </c>
      <c r="F824" s="1" t="s">
        <v>2357</v>
      </c>
      <c r="G824" s="1">
        <f>IFERROR(VLOOKUP(A824,'Phụ kiện PPR'!$A$6:$H$533,7,0),0)</f>
        <v>0</v>
      </c>
      <c r="H824" s="1">
        <f>IFERROR(VLOOKUP(A824,'Ống PPR'!$A$6:$I$90,8,0),0)</f>
        <v>0</v>
      </c>
      <c r="I824">
        <f>IFERROR(VLOOKUP(A824,'Ống HDPE'!$A$7:$I$7905,8,0),0)</f>
        <v>0</v>
      </c>
      <c r="J824">
        <f>IFERROR(VLOOKUP(A824,'Ống Dismy'!$A$6:$M$1900,14,0),0)</f>
        <v>0</v>
      </c>
      <c r="K824">
        <f>IFERROR(VLOOKUP(A824,CP!$A$7:$J$16000,12,0),0)</f>
        <v>0</v>
      </c>
      <c r="L824">
        <f>IFERROR(VLOOKUP(A824,'Phụ kiện PVC'!$A$5:$I$465,10,0),0)</f>
        <v>0</v>
      </c>
      <c r="M824">
        <f>IFERROR(VLOOKUP(A824,'Ống miền Nam'!$A$7:$I$120,8,0),0)</f>
        <v>0</v>
      </c>
      <c r="N824">
        <f>IFERROR(VLOOKUP(A824,'Van vòi'!$A$6:$G$97,7,0),0)</f>
        <v>0</v>
      </c>
      <c r="O824">
        <f>IFERROR(VLOOKUP(A824,'Ống luồn dây điện'!$A$7:$I$26,8,0),0)</f>
        <v>0</v>
      </c>
      <c r="P824">
        <f>IFERROR(VLOOKUP(B824,'PK HDPE'!$A$6:$H$13,7,0),0)</f>
        <v>0</v>
      </c>
      <c r="R824" s="4">
        <f t="shared" si="38"/>
        <v>0</v>
      </c>
      <c r="S824" s="252">
        <v>0.1</v>
      </c>
      <c r="T824">
        <f t="shared" si="39"/>
        <v>0</v>
      </c>
      <c r="U824" s="4">
        <f t="shared" si="40"/>
        <v>0</v>
      </c>
      <c r="V824" s="4">
        <f>VLOOKUP(B824,[2]DG!$C$2:$E$6048,3,0)-R824</f>
        <v>650200</v>
      </c>
      <c r="W824" t="str">
        <f>VLOOKUP(A824,'[3]Danh mục full'!$A$4:$A$1739,1,0)</f>
        <v>22Y200</v>
      </c>
    </row>
    <row r="825" spans="1:23" hidden="1" x14ac:dyDescent="0.25">
      <c r="A825" t="s">
        <v>1506</v>
      </c>
      <c r="B825" t="s">
        <v>1504</v>
      </c>
      <c r="C825" t="s">
        <v>1505</v>
      </c>
      <c r="D825" s="1">
        <v>14920261.199999999</v>
      </c>
      <c r="E825" s="1" t="s">
        <v>2358</v>
      </c>
      <c r="F825" s="1" t="s">
        <v>2357</v>
      </c>
      <c r="G825" s="1">
        <f>IFERROR(VLOOKUP(A825,'Phụ kiện PPR'!$A$6:$H$533,7,0),0)</f>
        <v>0</v>
      </c>
      <c r="H825" s="1">
        <f>IFERROR(VLOOKUP(A825,'Ống PPR'!$A$6:$I$90,8,0),0)</f>
        <v>0</v>
      </c>
      <c r="I825">
        <f>IFERROR(VLOOKUP(A825,'Ống HDPE'!$A$7:$I$7905,8,0),0)</f>
        <v>0</v>
      </c>
      <c r="J825">
        <f>IFERROR(VLOOKUP(A825,'Ống Dismy'!$A$6:$M$1900,14,0),0)</f>
        <v>0</v>
      </c>
      <c r="K825">
        <f>IFERROR(VLOOKUP(A825,CP!$A$7:$J$16000,12,0),0)</f>
        <v>0</v>
      </c>
      <c r="L825">
        <f>IFERROR(VLOOKUP(A825,'Phụ kiện PVC'!$A$5:$I$465,10,0),0)</f>
        <v>0</v>
      </c>
      <c r="M825">
        <f>IFERROR(VLOOKUP(A825,'Ống miền Nam'!$A$7:$I$120,8,0),0)</f>
        <v>0</v>
      </c>
      <c r="N825">
        <f>IFERROR(VLOOKUP(A825,'Van vòi'!$A$6:$G$97,7,0),0)</f>
        <v>0</v>
      </c>
      <c r="O825">
        <f>IFERROR(VLOOKUP(A825,'Ống luồn dây điện'!$A$7:$I$26,8,0),0)</f>
        <v>0</v>
      </c>
      <c r="P825">
        <f>IFERROR(VLOOKUP(B825,'PK HDPE'!$A$6:$H$13,7,0),0)</f>
        <v>0</v>
      </c>
      <c r="R825" s="4">
        <f t="shared" si="38"/>
        <v>0</v>
      </c>
      <c r="S825" s="252">
        <v>0.1</v>
      </c>
      <c r="T825">
        <f t="shared" si="39"/>
        <v>0</v>
      </c>
      <c r="U825" s="4">
        <f t="shared" si="40"/>
        <v>0</v>
      </c>
      <c r="V825" s="4">
        <f>VLOOKUP(B825,[2]DG!$C$2:$E$6048,3,0)-R825</f>
        <v>19500</v>
      </c>
      <c r="W825" t="str">
        <f>VLOOKUP(A825,'[3]Danh mục full'!$A$4:$A$1739,1,0)</f>
        <v>22Y60</v>
      </c>
    </row>
    <row r="826" spans="1:23" hidden="1" x14ac:dyDescent="0.25">
      <c r="A826" t="s">
        <v>1506</v>
      </c>
      <c r="B826" t="s">
        <v>1506</v>
      </c>
      <c r="C826" t="s">
        <v>1507</v>
      </c>
      <c r="D826" s="1">
        <v>111082663</v>
      </c>
      <c r="E826" s="1" t="s">
        <v>2358</v>
      </c>
      <c r="F826" s="1" t="s">
        <v>2357</v>
      </c>
      <c r="G826" s="1">
        <f>IFERROR(VLOOKUP(A826,'Phụ kiện PPR'!$A$6:$H$533,7,0),0)</f>
        <v>0</v>
      </c>
      <c r="H826" s="1">
        <f>IFERROR(VLOOKUP(A826,'Ống PPR'!$A$6:$I$90,8,0),0)</f>
        <v>0</v>
      </c>
      <c r="I826">
        <f>IFERROR(VLOOKUP(A826,'Ống HDPE'!$A$7:$I$7905,8,0),0)</f>
        <v>0</v>
      </c>
      <c r="J826">
        <f>IFERROR(VLOOKUP(A826,'Ống Dismy'!$A$6:$M$1900,14,0),0)</f>
        <v>0</v>
      </c>
      <c r="K826">
        <f>IFERROR(VLOOKUP(A826,CP!$A$7:$J$16000,12,0),0)</f>
        <v>0</v>
      </c>
      <c r="L826">
        <f>IFERROR(VLOOKUP(A826,'Phụ kiện PVC'!$A$5:$I$465,10,0),0)</f>
        <v>0</v>
      </c>
      <c r="M826">
        <f>IFERROR(VLOOKUP(A826,'Ống miền Nam'!$A$7:$I$120,8,0),0)</f>
        <v>0</v>
      </c>
      <c r="N826">
        <f>IFERROR(VLOOKUP(A826,'Van vòi'!$A$6:$G$97,7,0),0)</f>
        <v>0</v>
      </c>
      <c r="O826">
        <f>IFERROR(VLOOKUP(A826,'Ống luồn dây điện'!$A$7:$I$26,8,0),0)</f>
        <v>0</v>
      </c>
      <c r="P826">
        <f>IFERROR(VLOOKUP(B826,'PK HDPE'!$A$6:$H$13,7,0),0)</f>
        <v>0</v>
      </c>
      <c r="R826" s="4">
        <f t="shared" si="38"/>
        <v>0</v>
      </c>
      <c r="S826" s="252">
        <v>0.1</v>
      </c>
      <c r="T826">
        <f t="shared" si="39"/>
        <v>0</v>
      </c>
      <c r="U826" s="4">
        <f t="shared" si="40"/>
        <v>0</v>
      </c>
      <c r="V826" s="4">
        <f>VLOOKUP(B826,[2]DG!$C$2:$E$6048,3,0)-R826</f>
        <v>19500</v>
      </c>
      <c r="W826" t="str">
        <f>VLOOKUP(A826,'[3]Danh mục full'!$A$4:$A$1739,1,0)</f>
        <v>22Y60</v>
      </c>
    </row>
    <row r="827" spans="1:23" hidden="1" x14ac:dyDescent="0.25">
      <c r="A827" t="s">
        <v>1508</v>
      </c>
      <c r="B827" t="s">
        <v>1508</v>
      </c>
      <c r="C827" t="s">
        <v>1509</v>
      </c>
      <c r="D827" s="1">
        <v>419730891.20000005</v>
      </c>
      <c r="E827" s="1" t="s">
        <v>2358</v>
      </c>
      <c r="F827" s="1" t="s">
        <v>2357</v>
      </c>
      <c r="G827" s="1">
        <f>IFERROR(VLOOKUP(A827,'Phụ kiện PPR'!$A$6:$H$533,7,0),0)</f>
        <v>0</v>
      </c>
      <c r="H827" s="1">
        <f>IFERROR(VLOOKUP(A827,'Ống PPR'!$A$6:$I$90,8,0),0)</f>
        <v>0</v>
      </c>
      <c r="I827">
        <f>IFERROR(VLOOKUP(A827,'Ống HDPE'!$A$7:$I$7905,8,0),0)</f>
        <v>0</v>
      </c>
      <c r="J827">
        <f>IFERROR(VLOOKUP(A827,'Ống Dismy'!$A$6:$M$1900,14,0),0)</f>
        <v>0</v>
      </c>
      <c r="K827">
        <f>IFERROR(VLOOKUP(A827,CP!$A$7:$J$16000,12,0),0)</f>
        <v>0</v>
      </c>
      <c r="L827">
        <f>IFERROR(VLOOKUP(A827,'Phụ kiện PVC'!$A$5:$I$465,10,0),0)</f>
        <v>0</v>
      </c>
      <c r="M827">
        <f>IFERROR(VLOOKUP(A827,'Ống miền Nam'!$A$7:$I$120,8,0),0)</f>
        <v>0</v>
      </c>
      <c r="N827">
        <f>IFERROR(VLOOKUP(A827,'Van vòi'!$A$6:$G$97,7,0),0)</f>
        <v>0</v>
      </c>
      <c r="O827">
        <f>IFERROR(VLOOKUP(A827,'Ống luồn dây điện'!$A$7:$I$26,8,0),0)</f>
        <v>0</v>
      </c>
      <c r="P827">
        <f>IFERROR(VLOOKUP(B827,'PK HDPE'!$A$6:$H$13,7,0),0)</f>
        <v>0</v>
      </c>
      <c r="R827" s="4">
        <f t="shared" si="38"/>
        <v>0</v>
      </c>
      <c r="S827" s="252">
        <v>0.1</v>
      </c>
      <c r="T827">
        <f t="shared" si="39"/>
        <v>0</v>
      </c>
      <c r="U827" s="4">
        <f t="shared" si="40"/>
        <v>0</v>
      </c>
      <c r="V827" s="4">
        <f>VLOOKUP(B827,[2]DG!$C$2:$E$6048,3,0)-R827</f>
        <v>37500</v>
      </c>
      <c r="W827" t="str">
        <f>VLOOKUP(A827,'[3]Danh mục full'!$A$4:$A$1739,1,0)</f>
        <v>22Y75</v>
      </c>
    </row>
    <row r="828" spans="1:23" hidden="1" x14ac:dyDescent="0.25">
      <c r="A828" t="s">
        <v>1510</v>
      </c>
      <c r="B828" t="s">
        <v>1510</v>
      </c>
      <c r="C828" t="s">
        <v>1511</v>
      </c>
      <c r="D828" s="1">
        <v>1223487352.8</v>
      </c>
      <c r="E828" s="1" t="s">
        <v>2358</v>
      </c>
      <c r="F828" s="1" t="s">
        <v>2357</v>
      </c>
      <c r="G828" s="1">
        <f>IFERROR(VLOOKUP(A828,'Phụ kiện PPR'!$A$6:$H$533,7,0),0)</f>
        <v>0</v>
      </c>
      <c r="H828" s="1">
        <f>IFERROR(VLOOKUP(A828,'Ống PPR'!$A$6:$I$90,8,0),0)</f>
        <v>0</v>
      </c>
      <c r="I828">
        <f>IFERROR(VLOOKUP(A828,'Ống HDPE'!$A$7:$I$7905,8,0),0)</f>
        <v>0</v>
      </c>
      <c r="J828">
        <f>IFERROR(VLOOKUP(A828,'Ống Dismy'!$A$6:$M$1900,14,0),0)</f>
        <v>0</v>
      </c>
      <c r="K828">
        <f>IFERROR(VLOOKUP(A828,CP!$A$7:$J$16000,12,0),0)</f>
        <v>0</v>
      </c>
      <c r="L828">
        <f>IFERROR(VLOOKUP(A828,'Phụ kiện PVC'!$A$5:$I$465,10,0),0)</f>
        <v>0</v>
      </c>
      <c r="M828">
        <f>IFERROR(VLOOKUP(A828,'Ống miền Nam'!$A$7:$I$120,8,0),0)</f>
        <v>0</v>
      </c>
      <c r="N828">
        <f>IFERROR(VLOOKUP(A828,'Van vòi'!$A$6:$G$97,7,0),0)</f>
        <v>0</v>
      </c>
      <c r="O828">
        <f>IFERROR(VLOOKUP(A828,'Ống luồn dây điện'!$A$7:$I$26,8,0),0)</f>
        <v>0</v>
      </c>
      <c r="P828">
        <f>IFERROR(VLOOKUP(B828,'PK HDPE'!$A$6:$H$13,7,0),0)</f>
        <v>0</v>
      </c>
      <c r="R828" s="4">
        <f t="shared" si="38"/>
        <v>0</v>
      </c>
      <c r="S828" s="252">
        <v>0.1</v>
      </c>
      <c r="T828">
        <f t="shared" si="39"/>
        <v>0</v>
      </c>
      <c r="U828" s="4">
        <f t="shared" si="40"/>
        <v>0</v>
      </c>
      <c r="V828" s="4">
        <f>VLOOKUP(B828,[2]DG!$C$2:$E$6048,3,0)-R828</f>
        <v>45900</v>
      </c>
      <c r="W828" t="str">
        <f>VLOOKUP(A828,'[3]Danh mục full'!$A$4:$A$1739,1,0)</f>
        <v>22Y90</v>
      </c>
    </row>
    <row r="829" spans="1:23" hidden="1" x14ac:dyDescent="0.25">
      <c r="A829" t="s">
        <v>1512</v>
      </c>
      <c r="B829" t="s">
        <v>1512</v>
      </c>
      <c r="C829" t="s">
        <v>1513</v>
      </c>
      <c r="D829" s="1">
        <v>183815888.80000001</v>
      </c>
      <c r="E829" s="1" t="s">
        <v>2358</v>
      </c>
      <c r="F829" s="1" t="s">
        <v>2357</v>
      </c>
      <c r="G829" s="1">
        <f>IFERROR(VLOOKUP(A829,'Phụ kiện PPR'!$A$6:$H$533,7,0),0)</f>
        <v>0</v>
      </c>
      <c r="H829" s="1">
        <f>IFERROR(VLOOKUP(A829,'Ống PPR'!$A$6:$I$90,8,0),0)</f>
        <v>0</v>
      </c>
      <c r="I829">
        <f>IFERROR(VLOOKUP(A829,'Ống HDPE'!$A$7:$I$7905,8,0),0)</f>
        <v>0</v>
      </c>
      <c r="J829">
        <f>IFERROR(VLOOKUP(A829,'Ống Dismy'!$A$6:$M$1900,14,0),0)</f>
        <v>0</v>
      </c>
      <c r="K829">
        <f>IFERROR(VLOOKUP(A829,CP!$A$7:$J$16000,12,0),0)</f>
        <v>0</v>
      </c>
      <c r="L829">
        <f>IFERROR(VLOOKUP(A829,'Phụ kiện PVC'!$A$5:$I$465,10,0),0)</f>
        <v>0</v>
      </c>
      <c r="M829">
        <f>IFERROR(VLOOKUP(A829,'Ống miền Nam'!$A$7:$I$120,8,0),0)</f>
        <v>0</v>
      </c>
      <c r="N829">
        <f>IFERROR(VLOOKUP(A829,'Van vòi'!$A$6:$G$97,7,0),0)</f>
        <v>0</v>
      </c>
      <c r="O829">
        <f>IFERROR(VLOOKUP(A829,'Ống luồn dây điện'!$A$7:$I$26,8,0),0)</f>
        <v>0</v>
      </c>
      <c r="P829">
        <f>IFERROR(VLOOKUP(B829,'PK HDPE'!$A$6:$H$13,7,0),0)</f>
        <v>0</v>
      </c>
      <c r="R829" s="4">
        <f t="shared" si="38"/>
        <v>0</v>
      </c>
      <c r="S829" s="252">
        <v>0.1</v>
      </c>
      <c r="T829">
        <f t="shared" si="39"/>
        <v>0</v>
      </c>
      <c r="U829" s="4">
        <f t="shared" si="40"/>
        <v>0</v>
      </c>
      <c r="V829" s="4">
        <f>VLOOKUP(B829,[2]DG!$C$2:$E$6048,3,0)-R829</f>
        <v>48800</v>
      </c>
      <c r="W829" t="str">
        <f>VLOOKUP(A829,'[3]Danh mục full'!$A$4:$A$1739,1,0)</f>
        <v>22YT11060</v>
      </c>
    </row>
    <row r="830" spans="1:23" hidden="1" x14ac:dyDescent="0.25">
      <c r="A830" t="s">
        <v>1514</v>
      </c>
      <c r="B830" t="s">
        <v>1514</v>
      </c>
      <c r="C830" t="s">
        <v>1515</v>
      </c>
      <c r="D830" s="1">
        <v>181328584</v>
      </c>
      <c r="E830" s="1" t="s">
        <v>2358</v>
      </c>
      <c r="F830" s="1" t="s">
        <v>2357</v>
      </c>
      <c r="G830" s="1">
        <f>IFERROR(VLOOKUP(A830,'Phụ kiện PPR'!$A$6:$H$533,7,0),0)</f>
        <v>0</v>
      </c>
      <c r="H830" s="1">
        <f>IFERROR(VLOOKUP(A830,'Ống PPR'!$A$6:$I$90,8,0),0)</f>
        <v>0</v>
      </c>
      <c r="I830">
        <f>IFERROR(VLOOKUP(A830,'Ống HDPE'!$A$7:$I$7905,8,0),0)</f>
        <v>0</v>
      </c>
      <c r="J830">
        <f>IFERROR(VLOOKUP(A830,'Ống Dismy'!$A$6:$M$1900,14,0),0)</f>
        <v>0</v>
      </c>
      <c r="K830">
        <f>IFERROR(VLOOKUP(A830,CP!$A$7:$J$16000,12,0),0)</f>
        <v>0</v>
      </c>
      <c r="L830">
        <f>IFERROR(VLOOKUP(A830,'Phụ kiện PVC'!$A$5:$I$465,10,0),0)</f>
        <v>0</v>
      </c>
      <c r="M830">
        <f>IFERROR(VLOOKUP(A830,'Ống miền Nam'!$A$7:$I$120,8,0),0)</f>
        <v>0</v>
      </c>
      <c r="N830">
        <f>IFERROR(VLOOKUP(A830,'Van vòi'!$A$6:$G$97,7,0),0)</f>
        <v>0</v>
      </c>
      <c r="O830">
        <f>IFERROR(VLOOKUP(A830,'Ống luồn dây điện'!$A$7:$I$26,8,0),0)</f>
        <v>0</v>
      </c>
      <c r="P830">
        <f>IFERROR(VLOOKUP(B830,'PK HDPE'!$A$6:$H$13,7,0),0)</f>
        <v>0</v>
      </c>
      <c r="R830" s="4">
        <f t="shared" si="38"/>
        <v>0</v>
      </c>
      <c r="S830" s="252">
        <v>0.1</v>
      </c>
      <c r="T830">
        <f t="shared" si="39"/>
        <v>0</v>
      </c>
      <c r="U830" s="4">
        <f t="shared" si="40"/>
        <v>0</v>
      </c>
      <c r="V830" s="4">
        <f>VLOOKUP(B830,[2]DG!$C$2:$E$6048,3,0)-R830</f>
        <v>61800</v>
      </c>
      <c r="W830" t="str">
        <f>VLOOKUP(A830,'[3]Danh mục full'!$A$4:$A$1739,1,0)</f>
        <v>22YT11075</v>
      </c>
    </row>
    <row r="831" spans="1:23" hidden="1" x14ac:dyDescent="0.25">
      <c r="A831" t="s">
        <v>1516</v>
      </c>
      <c r="B831" t="s">
        <v>1516</v>
      </c>
      <c r="C831" t="s">
        <v>1517</v>
      </c>
      <c r="D831" s="1">
        <v>121738707</v>
      </c>
      <c r="E831" s="1" t="s">
        <v>2358</v>
      </c>
      <c r="F831" s="1" t="s">
        <v>2357</v>
      </c>
      <c r="G831" s="1">
        <f>IFERROR(VLOOKUP(A831,'Phụ kiện PPR'!$A$6:$H$533,7,0),0)</f>
        <v>0</v>
      </c>
      <c r="H831" s="1">
        <f>IFERROR(VLOOKUP(A831,'Ống PPR'!$A$6:$I$90,8,0),0)</f>
        <v>0</v>
      </c>
      <c r="I831">
        <f>IFERROR(VLOOKUP(A831,'Ống HDPE'!$A$7:$I$7905,8,0),0)</f>
        <v>0</v>
      </c>
      <c r="J831">
        <f>IFERROR(VLOOKUP(A831,'Ống Dismy'!$A$6:$M$1900,14,0),0)</f>
        <v>0</v>
      </c>
      <c r="K831">
        <f>IFERROR(VLOOKUP(A831,CP!$A$7:$J$16000,12,0),0)</f>
        <v>0</v>
      </c>
      <c r="L831">
        <f>IFERROR(VLOOKUP(A831,'Phụ kiện PVC'!$A$5:$I$465,10,0),0)</f>
        <v>0</v>
      </c>
      <c r="M831">
        <f>IFERROR(VLOOKUP(A831,'Ống miền Nam'!$A$7:$I$120,8,0),0)</f>
        <v>0</v>
      </c>
      <c r="N831">
        <f>IFERROR(VLOOKUP(A831,'Van vòi'!$A$6:$G$97,7,0),0)</f>
        <v>0</v>
      </c>
      <c r="O831">
        <f>IFERROR(VLOOKUP(A831,'Ống luồn dây điện'!$A$7:$I$26,8,0),0)</f>
        <v>0</v>
      </c>
      <c r="P831">
        <f>IFERROR(VLOOKUP(B831,'PK HDPE'!$A$6:$H$13,7,0),0)</f>
        <v>0</v>
      </c>
      <c r="R831" s="4">
        <f t="shared" si="38"/>
        <v>0</v>
      </c>
      <c r="S831" s="252">
        <v>0.1</v>
      </c>
      <c r="T831">
        <f t="shared" si="39"/>
        <v>0</v>
      </c>
      <c r="U831" s="4">
        <f t="shared" si="40"/>
        <v>0</v>
      </c>
      <c r="V831" s="4">
        <f>VLOOKUP(B831,[2]DG!$C$2:$E$6048,3,0)-R831</f>
        <v>65600</v>
      </c>
      <c r="W831" t="str">
        <f>VLOOKUP(A831,'[3]Danh mục full'!$A$4:$A$1739,1,0)</f>
        <v>22YT11090</v>
      </c>
    </row>
    <row r="832" spans="1:23" hidden="1" x14ac:dyDescent="0.25">
      <c r="A832" t="s">
        <v>1518</v>
      </c>
      <c r="B832" t="s">
        <v>1518</v>
      </c>
      <c r="C832" t="s">
        <v>1519</v>
      </c>
      <c r="D832" s="1">
        <v>119755453</v>
      </c>
      <c r="E832" s="1" t="s">
        <v>2358</v>
      </c>
      <c r="F832" s="1" t="s">
        <v>2357</v>
      </c>
      <c r="G832" s="1">
        <f>IFERROR(VLOOKUP(A832,'Phụ kiện PPR'!$A$6:$H$533,7,0),0)</f>
        <v>0</v>
      </c>
      <c r="H832" s="1">
        <f>IFERROR(VLOOKUP(A832,'Ống PPR'!$A$6:$I$90,8,0),0)</f>
        <v>0</v>
      </c>
      <c r="I832">
        <f>IFERROR(VLOOKUP(A832,'Ống HDPE'!$A$7:$I$7905,8,0),0)</f>
        <v>0</v>
      </c>
      <c r="J832">
        <f>IFERROR(VLOOKUP(A832,'Ống Dismy'!$A$6:$M$1900,14,0),0)</f>
        <v>0</v>
      </c>
      <c r="K832">
        <f>IFERROR(VLOOKUP(A832,CP!$A$7:$J$16000,12,0),0)</f>
        <v>0</v>
      </c>
      <c r="L832">
        <f>IFERROR(VLOOKUP(A832,'Phụ kiện PVC'!$A$5:$I$465,10,0),0)</f>
        <v>0</v>
      </c>
      <c r="M832">
        <f>IFERROR(VLOOKUP(A832,'Ống miền Nam'!$A$7:$I$120,8,0),0)</f>
        <v>0</v>
      </c>
      <c r="N832">
        <f>IFERROR(VLOOKUP(A832,'Van vòi'!$A$6:$G$97,7,0),0)</f>
        <v>0</v>
      </c>
      <c r="O832">
        <f>IFERROR(VLOOKUP(A832,'Ống luồn dây điện'!$A$7:$I$26,8,0),0)</f>
        <v>0</v>
      </c>
      <c r="P832">
        <f>IFERROR(VLOOKUP(B832,'PK HDPE'!$A$6:$H$13,7,0),0)</f>
        <v>0</v>
      </c>
      <c r="R832" s="4">
        <f t="shared" si="38"/>
        <v>0</v>
      </c>
      <c r="S832" s="252">
        <v>0.1</v>
      </c>
      <c r="T832">
        <f t="shared" si="39"/>
        <v>0</v>
      </c>
      <c r="U832" s="4">
        <f t="shared" si="40"/>
        <v>0</v>
      </c>
      <c r="V832" s="4">
        <f>VLOOKUP(B832,[2]DG!$C$2:$E$6048,3,0)-R832</f>
        <v>111300</v>
      </c>
      <c r="W832" t="str">
        <f>VLOOKUP(A832,'[3]Danh mục full'!$A$4:$A$1739,1,0)</f>
        <v>22YT125110</v>
      </c>
    </row>
    <row r="833" spans="1:23" hidden="1" x14ac:dyDescent="0.25">
      <c r="A833" t="s">
        <v>1520</v>
      </c>
      <c r="B833" t="s">
        <v>1520</v>
      </c>
      <c r="C833" t="s">
        <v>1521</v>
      </c>
      <c r="D833" s="1">
        <v>256730427</v>
      </c>
      <c r="E833" s="1" t="s">
        <v>2358</v>
      </c>
      <c r="F833" s="1" t="s">
        <v>2357</v>
      </c>
      <c r="G833" s="1">
        <f>IFERROR(VLOOKUP(A833,'Phụ kiện PPR'!$A$6:$H$533,7,0),0)</f>
        <v>0</v>
      </c>
      <c r="H833" s="1">
        <f>IFERROR(VLOOKUP(A833,'Ống PPR'!$A$6:$I$90,8,0),0)</f>
        <v>0</v>
      </c>
      <c r="I833">
        <f>IFERROR(VLOOKUP(A833,'Ống HDPE'!$A$7:$I$7905,8,0),0)</f>
        <v>0</v>
      </c>
      <c r="J833">
        <f>IFERROR(VLOOKUP(A833,'Ống Dismy'!$A$6:$M$1900,14,0),0)</f>
        <v>0</v>
      </c>
      <c r="K833">
        <f>IFERROR(VLOOKUP(A833,CP!$A$7:$J$16000,12,0),0)</f>
        <v>0</v>
      </c>
      <c r="L833">
        <f>IFERROR(VLOOKUP(A833,'Phụ kiện PVC'!$A$5:$I$465,10,0),0)</f>
        <v>0</v>
      </c>
      <c r="M833">
        <f>IFERROR(VLOOKUP(A833,'Ống miền Nam'!$A$7:$I$120,8,0),0)</f>
        <v>0</v>
      </c>
      <c r="N833">
        <f>IFERROR(VLOOKUP(A833,'Van vòi'!$A$6:$G$97,7,0),0)</f>
        <v>0</v>
      </c>
      <c r="O833">
        <f>IFERROR(VLOOKUP(A833,'Ống luồn dây điện'!$A$7:$I$26,8,0),0)</f>
        <v>0</v>
      </c>
      <c r="P833">
        <f>IFERROR(VLOOKUP(B833,'PK HDPE'!$A$6:$H$13,7,0),0)</f>
        <v>0</v>
      </c>
      <c r="R833" s="4">
        <f t="shared" si="38"/>
        <v>0</v>
      </c>
      <c r="S833" s="252">
        <v>0.1</v>
      </c>
      <c r="T833">
        <f t="shared" si="39"/>
        <v>0</v>
      </c>
      <c r="U833" s="4">
        <f t="shared" si="40"/>
        <v>0</v>
      </c>
      <c r="V833" s="4">
        <f>VLOOKUP(B833,[2]DG!$C$2:$E$6048,3,0)-R833</f>
        <v>149100</v>
      </c>
      <c r="W833" t="str">
        <f>VLOOKUP(A833,'[3]Danh mục full'!$A$4:$A$1739,1,0)</f>
        <v>22YT140110</v>
      </c>
    </row>
    <row r="834" spans="1:23" hidden="1" x14ac:dyDescent="0.25">
      <c r="A834" t="s">
        <v>1522</v>
      </c>
      <c r="B834" t="s">
        <v>1522</v>
      </c>
      <c r="C834" t="s">
        <v>1523</v>
      </c>
      <c r="D834" s="1">
        <v>230335168</v>
      </c>
      <c r="E834" s="1" t="s">
        <v>2358</v>
      </c>
      <c r="F834" s="1" t="s">
        <v>2357</v>
      </c>
      <c r="G834" s="1">
        <f>IFERROR(VLOOKUP(A834,'Phụ kiện PPR'!$A$6:$H$533,7,0),0)</f>
        <v>0</v>
      </c>
      <c r="H834" s="1">
        <f>IFERROR(VLOOKUP(A834,'Ống PPR'!$A$6:$I$90,8,0),0)</f>
        <v>0</v>
      </c>
      <c r="I834">
        <f>IFERROR(VLOOKUP(A834,'Ống HDPE'!$A$7:$I$7905,8,0),0)</f>
        <v>0</v>
      </c>
      <c r="J834">
        <f>IFERROR(VLOOKUP(A834,'Ống Dismy'!$A$6:$M$1900,14,0),0)</f>
        <v>0</v>
      </c>
      <c r="K834">
        <f>IFERROR(VLOOKUP(A834,CP!$A$7:$J$16000,12,0),0)</f>
        <v>0</v>
      </c>
      <c r="L834">
        <f>IFERROR(VLOOKUP(A834,'Phụ kiện PVC'!$A$5:$I$465,10,0),0)</f>
        <v>0</v>
      </c>
      <c r="M834">
        <f>IFERROR(VLOOKUP(A834,'Ống miền Nam'!$A$7:$I$120,8,0),0)</f>
        <v>0</v>
      </c>
      <c r="N834">
        <f>IFERROR(VLOOKUP(A834,'Van vòi'!$A$6:$G$97,7,0),0)</f>
        <v>0</v>
      </c>
      <c r="O834">
        <f>IFERROR(VLOOKUP(A834,'Ống luồn dây điện'!$A$7:$I$26,8,0),0)</f>
        <v>0</v>
      </c>
      <c r="P834">
        <f>IFERROR(VLOOKUP(B834,'PK HDPE'!$A$6:$H$13,7,0),0)</f>
        <v>0</v>
      </c>
      <c r="R834" s="4">
        <f t="shared" ref="R834:R897" si="41">SUM(G834:Q834)</f>
        <v>0</v>
      </c>
      <c r="S834" s="252">
        <v>0.1</v>
      </c>
      <c r="T834">
        <f t="shared" si="39"/>
        <v>0</v>
      </c>
      <c r="U834" s="4">
        <f t="shared" si="40"/>
        <v>0</v>
      </c>
      <c r="V834" s="4">
        <f>VLOOKUP(B834,[2]DG!$C$2:$E$6048,3,0)-R834</f>
        <v>140700</v>
      </c>
      <c r="W834" t="str">
        <f>VLOOKUP(A834,'[3]Danh mục full'!$A$4:$A$1739,1,0)</f>
        <v>22YT14090</v>
      </c>
    </row>
    <row r="835" spans="1:23" hidden="1" x14ac:dyDescent="0.25">
      <c r="A835" t="s">
        <v>1524</v>
      </c>
      <c r="B835" t="s">
        <v>1524</v>
      </c>
      <c r="C835" t="s">
        <v>1525</v>
      </c>
      <c r="D835" s="1">
        <v>96370771.200000003</v>
      </c>
      <c r="E835" s="1" t="s">
        <v>2358</v>
      </c>
      <c r="F835" s="1" t="s">
        <v>2357</v>
      </c>
      <c r="G835" s="1">
        <f>IFERROR(VLOOKUP(A835,'Phụ kiện PPR'!$A$6:$H$533,7,0),0)</f>
        <v>0</v>
      </c>
      <c r="H835" s="1">
        <f>IFERROR(VLOOKUP(A835,'Ống PPR'!$A$6:$I$90,8,0),0)</f>
        <v>0</v>
      </c>
      <c r="I835">
        <f>IFERROR(VLOOKUP(A835,'Ống HDPE'!$A$7:$I$7905,8,0),0)</f>
        <v>0</v>
      </c>
      <c r="J835">
        <f>IFERROR(VLOOKUP(A835,'Ống Dismy'!$A$6:$M$1900,14,0),0)</f>
        <v>0</v>
      </c>
      <c r="K835">
        <f>IFERROR(VLOOKUP(A835,CP!$A$7:$J$16000,12,0),0)</f>
        <v>0</v>
      </c>
      <c r="L835">
        <f>IFERROR(VLOOKUP(A835,'Phụ kiện PVC'!$A$5:$I$465,10,0),0)</f>
        <v>0</v>
      </c>
      <c r="M835">
        <f>IFERROR(VLOOKUP(A835,'Ống miền Nam'!$A$7:$I$120,8,0),0)</f>
        <v>0</v>
      </c>
      <c r="N835">
        <f>IFERROR(VLOOKUP(A835,'Van vòi'!$A$6:$G$97,7,0),0)</f>
        <v>0</v>
      </c>
      <c r="O835">
        <f>IFERROR(VLOOKUP(A835,'Ống luồn dây điện'!$A$7:$I$26,8,0),0)</f>
        <v>0</v>
      </c>
      <c r="P835">
        <f>IFERROR(VLOOKUP(B835,'PK HDPE'!$A$6:$H$13,7,0),0)</f>
        <v>0</v>
      </c>
      <c r="R835" s="4">
        <f t="shared" si="41"/>
        <v>0</v>
      </c>
      <c r="S835" s="252">
        <v>0.1</v>
      </c>
      <c r="T835">
        <f t="shared" si="39"/>
        <v>0</v>
      </c>
      <c r="U835" s="4">
        <f t="shared" si="40"/>
        <v>0</v>
      </c>
      <c r="V835" s="4">
        <f>VLOOKUP(B835,[2]DG!$C$2:$E$6048,3,0)-R835</f>
        <v>272800</v>
      </c>
      <c r="W835" t="str">
        <f>VLOOKUP(A835,'[3]Danh mục full'!$A$4:$A$1739,1,0)</f>
        <v>22YT160110</v>
      </c>
    </row>
    <row r="836" spans="1:23" hidden="1" x14ac:dyDescent="0.25">
      <c r="A836" t="s">
        <v>1526</v>
      </c>
      <c r="B836" t="s">
        <v>1526</v>
      </c>
      <c r="C836" t="s">
        <v>1527</v>
      </c>
      <c r="D836" s="1">
        <v>73484123</v>
      </c>
      <c r="E836" s="1" t="s">
        <v>2358</v>
      </c>
      <c r="F836" s="1" t="s">
        <v>2357</v>
      </c>
      <c r="G836" s="1">
        <f>IFERROR(VLOOKUP(A836,'Phụ kiện PPR'!$A$6:$H$533,7,0),0)</f>
        <v>0</v>
      </c>
      <c r="H836" s="1">
        <f>IFERROR(VLOOKUP(A836,'Ống PPR'!$A$6:$I$90,8,0),0)</f>
        <v>0</v>
      </c>
      <c r="I836">
        <f>IFERROR(VLOOKUP(A836,'Ống HDPE'!$A$7:$I$7905,8,0),0)</f>
        <v>0</v>
      </c>
      <c r="J836">
        <f>IFERROR(VLOOKUP(A836,'Ống Dismy'!$A$6:$M$1900,14,0),0)</f>
        <v>0</v>
      </c>
      <c r="K836">
        <f>IFERROR(VLOOKUP(A836,CP!$A$7:$J$16000,12,0),0)</f>
        <v>0</v>
      </c>
      <c r="L836">
        <f>IFERROR(VLOOKUP(A836,'Phụ kiện PVC'!$A$5:$I$465,10,0),0)</f>
        <v>0</v>
      </c>
      <c r="M836">
        <f>IFERROR(VLOOKUP(A836,'Ống miền Nam'!$A$7:$I$120,8,0),0)</f>
        <v>0</v>
      </c>
      <c r="N836">
        <f>IFERROR(VLOOKUP(A836,'Van vòi'!$A$6:$G$97,7,0),0)</f>
        <v>0</v>
      </c>
      <c r="O836">
        <f>IFERROR(VLOOKUP(A836,'Ống luồn dây điện'!$A$7:$I$26,8,0),0)</f>
        <v>0</v>
      </c>
      <c r="P836">
        <f>IFERROR(VLOOKUP(B836,'PK HDPE'!$A$6:$H$13,7,0),0)</f>
        <v>0</v>
      </c>
      <c r="R836" s="4">
        <f t="shared" si="41"/>
        <v>0</v>
      </c>
      <c r="S836" s="252">
        <v>0.1</v>
      </c>
      <c r="T836">
        <f t="shared" si="39"/>
        <v>0</v>
      </c>
      <c r="U836" s="4">
        <f t="shared" si="40"/>
        <v>0</v>
      </c>
      <c r="V836" s="4">
        <f>VLOOKUP(B836,[2]DG!$C$2:$E$6048,3,0)-R836</f>
        <v>35800</v>
      </c>
      <c r="W836" t="str">
        <f>VLOOKUP(A836,'[3]Danh mục full'!$A$4:$A$1739,1,0)</f>
        <v>22YT9060</v>
      </c>
    </row>
    <row r="837" spans="1:23" hidden="1" x14ac:dyDescent="0.25">
      <c r="A837" t="s">
        <v>1528</v>
      </c>
      <c r="B837" t="s">
        <v>1528</v>
      </c>
      <c r="C837" t="s">
        <v>1529</v>
      </c>
      <c r="D837" s="1">
        <v>166950691</v>
      </c>
      <c r="E837" s="1" t="s">
        <v>2358</v>
      </c>
      <c r="F837" s="1" t="s">
        <v>2357</v>
      </c>
      <c r="G837" s="1">
        <f>IFERROR(VLOOKUP(A837,'Phụ kiện PPR'!$A$6:$H$533,7,0),0)</f>
        <v>0</v>
      </c>
      <c r="H837" s="1">
        <f>IFERROR(VLOOKUP(A837,'Ống PPR'!$A$6:$I$90,8,0),0)</f>
        <v>0</v>
      </c>
      <c r="I837">
        <f>IFERROR(VLOOKUP(A837,'Ống HDPE'!$A$7:$I$7905,8,0),0)</f>
        <v>0</v>
      </c>
      <c r="J837">
        <f>IFERROR(VLOOKUP(A837,'Ống Dismy'!$A$6:$M$1900,14,0),0)</f>
        <v>0</v>
      </c>
      <c r="K837">
        <f>IFERROR(VLOOKUP(A837,CP!$A$7:$J$16000,12,0),0)</f>
        <v>0</v>
      </c>
      <c r="L837">
        <f>IFERROR(VLOOKUP(A837,'Phụ kiện PVC'!$A$5:$I$465,10,0),0)</f>
        <v>0</v>
      </c>
      <c r="M837">
        <f>IFERROR(VLOOKUP(A837,'Ống miền Nam'!$A$7:$I$120,8,0),0)</f>
        <v>0</v>
      </c>
      <c r="N837">
        <f>IFERROR(VLOOKUP(A837,'Van vòi'!$A$6:$G$97,7,0),0)</f>
        <v>0</v>
      </c>
      <c r="O837">
        <f>IFERROR(VLOOKUP(A837,'Ống luồn dây điện'!$A$7:$I$26,8,0),0)</f>
        <v>0</v>
      </c>
      <c r="P837">
        <f>IFERROR(VLOOKUP(B837,'PK HDPE'!$A$6:$H$13,7,0),0)</f>
        <v>0</v>
      </c>
      <c r="R837" s="4">
        <f t="shared" si="41"/>
        <v>0</v>
      </c>
      <c r="S837" s="252">
        <v>0.1</v>
      </c>
      <c r="T837">
        <f t="shared" si="39"/>
        <v>0</v>
      </c>
      <c r="U837" s="4">
        <f t="shared" si="40"/>
        <v>0</v>
      </c>
      <c r="V837" s="4">
        <f>VLOOKUP(B837,[2]DG!$C$2:$E$6048,3,0)-R837</f>
        <v>44700</v>
      </c>
      <c r="W837" t="str">
        <f>VLOOKUP(A837,'[3]Danh mục full'!$A$4:$A$1739,1,0)</f>
        <v>22YT9075</v>
      </c>
    </row>
    <row r="838" spans="1:23" x14ac:dyDescent="0.25">
      <c r="A838" t="s">
        <v>2526</v>
      </c>
      <c r="B838" t="s">
        <v>2526</v>
      </c>
      <c r="C838" t="s">
        <v>2527</v>
      </c>
      <c r="D838" s="1">
        <f>VLOOKUP(A838,[4]Sheet1!$B$5:$J$2530,9,0)</f>
        <v>13</v>
      </c>
      <c r="E838" s="1" t="s">
        <v>2358</v>
      </c>
      <c r="F838" s="1" t="s">
        <v>2357</v>
      </c>
      <c r="G838" s="1">
        <f>IFERROR(VLOOKUP(A838,'Phụ kiện PPR'!$A$6:$H$533,7,0),0)</f>
        <v>0</v>
      </c>
      <c r="H838" s="1">
        <f>IFERROR(VLOOKUP(A838,'Ống PPR'!$A$6:$I$90,8,0),0)</f>
        <v>0</v>
      </c>
      <c r="I838">
        <f>IFERROR(VLOOKUP(A838,'Ống HDPE'!$A$7:$I$7905,8,0),0)</f>
        <v>0</v>
      </c>
      <c r="J838">
        <f>IFERROR(VLOOKUP(A838,'Ống Dismy'!$A$6:$M$1900,14,0),0)</f>
        <v>0</v>
      </c>
      <c r="K838">
        <f>IFERROR(VLOOKUP(A838,CP!$A$7:$J$16000,12,0),0)</f>
        <v>0</v>
      </c>
      <c r="L838">
        <f>IFERROR(VLOOKUP(A838,'Phụ kiện PVC'!$A$5:$I$465,10,0),0)</f>
        <v>0</v>
      </c>
      <c r="M838">
        <f>IFERROR(VLOOKUP(A838,'Ống miền Nam'!$A$7:$I$120,8,0),0)</f>
        <v>0</v>
      </c>
      <c r="N838">
        <f>IFERROR(VLOOKUP(A838,'Van vòi'!$A$6:$G$97,7,0),0)</f>
        <v>0</v>
      </c>
      <c r="O838">
        <f>IFERROR(VLOOKUP(A838,'Ống luồn dây điện'!$A$7:$I$26,8,0),0)</f>
        <v>0</v>
      </c>
      <c r="P838">
        <f>IFERROR(VLOOKUP(B838,'PK HDPE'!$A$6:$H$13,7,0),0)</f>
        <v>0</v>
      </c>
      <c r="R838" s="4">
        <f t="shared" si="41"/>
        <v>0</v>
      </c>
      <c r="S838" s="252">
        <v>0.1</v>
      </c>
      <c r="T838">
        <f t="shared" si="39"/>
        <v>0</v>
      </c>
      <c r="U838" s="4">
        <f t="shared" si="40"/>
        <v>0</v>
      </c>
      <c r="V838" s="4">
        <f>VLOOKUP(B838,[2]DG!$C$2:$E$6048,3,0)-R838</f>
        <v>63818</v>
      </c>
      <c r="W838" t="e">
        <f>VLOOKUP(A838,'[3]Danh mục full'!$A$4:$A$1739,1,0)</f>
        <v>#N/A</v>
      </c>
    </row>
    <row r="839" spans="1:23" x14ac:dyDescent="0.25">
      <c r="A839" t="s">
        <v>2528</v>
      </c>
      <c r="B839" t="s">
        <v>2528</v>
      </c>
      <c r="C839" t="s">
        <v>2529</v>
      </c>
      <c r="D839" s="1">
        <f>VLOOKUP(A839,[4]Sheet1!$B$5:$J$2530,9,0)</f>
        <v>17</v>
      </c>
      <c r="E839" s="1" t="s">
        <v>2358</v>
      </c>
      <c r="F839" s="1" t="s">
        <v>2357</v>
      </c>
      <c r="G839" s="1">
        <f>IFERROR(VLOOKUP(A839,'Phụ kiện PPR'!$A$6:$H$533,7,0),0)</f>
        <v>0</v>
      </c>
      <c r="H839" s="1">
        <f>IFERROR(VLOOKUP(A839,'Ống PPR'!$A$6:$I$90,8,0),0)</f>
        <v>0</v>
      </c>
      <c r="I839">
        <f>IFERROR(VLOOKUP(A839,'Ống HDPE'!$A$7:$I$7905,8,0),0)</f>
        <v>0</v>
      </c>
      <c r="J839">
        <f>IFERROR(VLOOKUP(A839,'Ống Dismy'!$A$6:$M$1900,14,0),0)</f>
        <v>0</v>
      </c>
      <c r="K839">
        <f>IFERROR(VLOOKUP(A839,CP!$A$7:$J$16000,12,0),0)</f>
        <v>0</v>
      </c>
      <c r="L839">
        <f>IFERROR(VLOOKUP(A839,'Phụ kiện PVC'!$A$5:$I$465,10,0),0)</f>
        <v>0</v>
      </c>
      <c r="M839">
        <f>IFERROR(VLOOKUP(A839,'Ống miền Nam'!$A$7:$I$120,8,0),0)</f>
        <v>0</v>
      </c>
      <c r="N839">
        <f>IFERROR(VLOOKUP(A839,'Van vòi'!$A$6:$G$97,7,0),0)</f>
        <v>0</v>
      </c>
      <c r="O839">
        <f>IFERROR(VLOOKUP(A839,'Ống luồn dây điện'!$A$7:$I$26,8,0),0)</f>
        <v>0</v>
      </c>
      <c r="P839">
        <f>IFERROR(VLOOKUP(B839,'PK HDPE'!$A$6:$H$13,7,0),0)</f>
        <v>0</v>
      </c>
      <c r="R839" s="4">
        <f t="shared" si="41"/>
        <v>0</v>
      </c>
      <c r="S839" s="252">
        <v>0.1</v>
      </c>
      <c r="T839">
        <f t="shared" si="39"/>
        <v>0</v>
      </c>
      <c r="U839" s="4">
        <f t="shared" si="40"/>
        <v>0</v>
      </c>
      <c r="V839" s="4">
        <f>VLOOKUP(B839,[2]DG!$C$2:$E$6048,3,0)-R839</f>
        <v>90000</v>
      </c>
      <c r="W839" t="e">
        <f>VLOOKUP(A839,'[3]Danh mục full'!$A$4:$A$1739,1,0)</f>
        <v>#N/A</v>
      </c>
    </row>
    <row r="840" spans="1:23" x14ac:dyDescent="0.25">
      <c r="A840" t="s">
        <v>2530</v>
      </c>
      <c r="B840" t="s">
        <v>2530</v>
      </c>
      <c r="C840" t="s">
        <v>2531</v>
      </c>
      <c r="D840" s="1">
        <f>VLOOKUP(A840,[4]Sheet1!$B$5:$J$2530,9,0)</f>
        <v>10</v>
      </c>
      <c r="E840" s="1" t="s">
        <v>2358</v>
      </c>
      <c r="F840" s="1" t="s">
        <v>2357</v>
      </c>
      <c r="G840" s="1">
        <f>IFERROR(VLOOKUP(A840,'Phụ kiện PPR'!$A$6:$H$533,7,0),0)</f>
        <v>0</v>
      </c>
      <c r="H840" s="1">
        <f>IFERROR(VLOOKUP(A840,'Ống PPR'!$A$6:$I$90,8,0),0)</f>
        <v>0</v>
      </c>
      <c r="I840">
        <f>IFERROR(VLOOKUP(A840,'Ống HDPE'!$A$7:$I$7905,8,0),0)</f>
        <v>0</v>
      </c>
      <c r="J840">
        <f>IFERROR(VLOOKUP(A840,'Ống Dismy'!$A$6:$M$1900,14,0),0)</f>
        <v>0</v>
      </c>
      <c r="K840">
        <f>IFERROR(VLOOKUP(A840,CP!$A$7:$J$16000,12,0),0)</f>
        <v>0</v>
      </c>
      <c r="L840">
        <f>IFERROR(VLOOKUP(A840,'Phụ kiện PVC'!$A$5:$I$465,10,0),0)</f>
        <v>0</v>
      </c>
      <c r="M840">
        <f>IFERROR(VLOOKUP(A840,'Ống miền Nam'!$A$7:$I$120,8,0),0)</f>
        <v>0</v>
      </c>
      <c r="N840">
        <f>IFERROR(VLOOKUP(A840,'Van vòi'!$A$6:$G$97,7,0),0)</f>
        <v>0</v>
      </c>
      <c r="O840">
        <f>IFERROR(VLOOKUP(A840,'Ống luồn dây điện'!$A$7:$I$26,8,0),0)</f>
        <v>0</v>
      </c>
      <c r="P840">
        <f>IFERROR(VLOOKUP(B840,'PK HDPE'!$A$6:$H$13,7,0),0)</f>
        <v>0</v>
      </c>
      <c r="R840" s="4">
        <f t="shared" si="41"/>
        <v>0</v>
      </c>
      <c r="S840" s="252">
        <v>0.1</v>
      </c>
      <c r="T840">
        <f t="shared" si="39"/>
        <v>0</v>
      </c>
      <c r="U840" s="4">
        <f t="shared" si="40"/>
        <v>0</v>
      </c>
      <c r="V840" s="4">
        <f>VLOOKUP(B840,[2]DG!$C$2:$E$6048,3,0)-R840</f>
        <v>237091</v>
      </c>
      <c r="W840" t="e">
        <f>VLOOKUP(A840,'[3]Danh mục full'!$A$4:$A$1739,1,0)</f>
        <v>#N/A</v>
      </c>
    </row>
    <row r="841" spans="1:23" x14ac:dyDescent="0.25">
      <c r="A841" t="s">
        <v>2532</v>
      </c>
      <c r="B841" t="s">
        <v>2532</v>
      </c>
      <c r="C841" t="s">
        <v>2533</v>
      </c>
      <c r="D841" s="1">
        <f>VLOOKUP(A841,[4]Sheet1!$B$5:$J$2530,9,0)</f>
        <v>2</v>
      </c>
      <c r="E841" s="1" t="s">
        <v>2358</v>
      </c>
      <c r="F841" s="1" t="s">
        <v>2357</v>
      </c>
      <c r="G841" s="1">
        <f>IFERROR(VLOOKUP(A841,'Phụ kiện PPR'!$A$6:$H$533,7,0),0)</f>
        <v>0</v>
      </c>
      <c r="H841" s="1">
        <f>IFERROR(VLOOKUP(A841,'Ống PPR'!$A$6:$I$90,8,0),0)</f>
        <v>0</v>
      </c>
      <c r="I841">
        <f>IFERROR(VLOOKUP(A841,'Ống HDPE'!$A$7:$I$7905,8,0),0)</f>
        <v>0</v>
      </c>
      <c r="J841">
        <f>IFERROR(VLOOKUP(A841,'Ống Dismy'!$A$6:$M$1900,14,0),0)</f>
        <v>0</v>
      </c>
      <c r="K841">
        <f>IFERROR(VLOOKUP(A841,CP!$A$7:$J$16000,12,0),0)</f>
        <v>0</v>
      </c>
      <c r="L841">
        <f>IFERROR(VLOOKUP(A841,'Phụ kiện PVC'!$A$5:$I$465,10,0),0)</f>
        <v>0</v>
      </c>
      <c r="M841">
        <f>IFERROR(VLOOKUP(A841,'Ống miền Nam'!$A$7:$I$120,8,0),0)</f>
        <v>0</v>
      </c>
      <c r="N841">
        <f>IFERROR(VLOOKUP(A841,'Van vòi'!$A$6:$G$97,7,0),0)</f>
        <v>0</v>
      </c>
      <c r="O841">
        <f>IFERROR(VLOOKUP(A841,'Ống luồn dây điện'!$A$7:$I$26,8,0),0)</f>
        <v>0</v>
      </c>
      <c r="P841">
        <f>IFERROR(VLOOKUP(B841,'PK HDPE'!$A$6:$H$13,7,0),0)</f>
        <v>0</v>
      </c>
      <c r="R841" s="4">
        <f t="shared" si="41"/>
        <v>0</v>
      </c>
      <c r="S841" s="252">
        <v>0.1</v>
      </c>
      <c r="T841">
        <f t="shared" si="39"/>
        <v>0</v>
      </c>
      <c r="U841" s="4">
        <f t="shared" si="40"/>
        <v>0</v>
      </c>
      <c r="V841" s="4" t="e">
        <f>VLOOKUP(B841,[2]DG!$C$2:$E$6048,3,0)-R841</f>
        <v>#N/A</v>
      </c>
      <c r="W841" t="e">
        <f>VLOOKUP(A841,'[3]Danh mục full'!$A$4:$A$1739,1,0)</f>
        <v>#N/A</v>
      </c>
    </row>
    <row r="842" spans="1:23" x14ac:dyDescent="0.25">
      <c r="A842" t="s">
        <v>2534</v>
      </c>
      <c r="B842" t="s">
        <v>2534</v>
      </c>
      <c r="C842" t="s">
        <v>2535</v>
      </c>
      <c r="D842" s="1">
        <f>VLOOKUP(A842,[4]Sheet1!$B$5:$J$2530,9,0)</f>
        <v>11</v>
      </c>
      <c r="E842" s="1" t="s">
        <v>2358</v>
      </c>
      <c r="F842" s="1" t="s">
        <v>2357</v>
      </c>
      <c r="G842" s="1">
        <f>IFERROR(VLOOKUP(A842,'Phụ kiện PPR'!$A$6:$H$533,7,0),0)</f>
        <v>0</v>
      </c>
      <c r="H842" s="1">
        <f>IFERROR(VLOOKUP(A842,'Ống PPR'!$A$6:$I$90,8,0),0)</f>
        <v>0</v>
      </c>
      <c r="I842">
        <f>IFERROR(VLOOKUP(A842,'Ống HDPE'!$A$7:$I$7905,8,0),0)</f>
        <v>0</v>
      </c>
      <c r="J842">
        <f>IFERROR(VLOOKUP(A842,'Ống Dismy'!$A$6:$M$1900,14,0),0)</f>
        <v>0</v>
      </c>
      <c r="K842">
        <f>IFERROR(VLOOKUP(A842,CP!$A$7:$J$16000,12,0),0)</f>
        <v>0</v>
      </c>
      <c r="L842">
        <f>IFERROR(VLOOKUP(A842,'Phụ kiện PVC'!$A$5:$I$465,10,0),0)</f>
        <v>0</v>
      </c>
      <c r="M842">
        <f>IFERROR(VLOOKUP(A842,'Ống miền Nam'!$A$7:$I$120,8,0),0)</f>
        <v>0</v>
      </c>
      <c r="N842">
        <f>IFERROR(VLOOKUP(A842,'Van vòi'!$A$6:$G$97,7,0),0)</f>
        <v>0</v>
      </c>
      <c r="O842">
        <f>IFERROR(VLOOKUP(A842,'Ống luồn dây điện'!$A$7:$I$26,8,0),0)</f>
        <v>0</v>
      </c>
      <c r="P842">
        <f>IFERROR(VLOOKUP(B842,'PK HDPE'!$A$6:$H$13,7,0),0)</f>
        <v>0</v>
      </c>
      <c r="R842" s="4">
        <f t="shared" si="41"/>
        <v>0</v>
      </c>
      <c r="S842" s="252">
        <v>0.1</v>
      </c>
      <c r="T842">
        <f t="shared" si="39"/>
        <v>0</v>
      </c>
      <c r="U842" s="4">
        <f t="shared" si="40"/>
        <v>0</v>
      </c>
      <c r="V842" s="4">
        <f>VLOOKUP(B842,[2]DG!$C$2:$E$6048,3,0)-R842</f>
        <v>540909</v>
      </c>
      <c r="W842" t="str">
        <f>VLOOKUP(A842,'[3]Danh mục full'!$A$4:$A$1739,1,0)</f>
        <v>23CHC1280</v>
      </c>
    </row>
    <row r="843" spans="1:23" x14ac:dyDescent="0.25">
      <c r="A843" t="s">
        <v>1530</v>
      </c>
      <c r="B843" t="s">
        <v>1530</v>
      </c>
      <c r="C843" t="s">
        <v>1531</v>
      </c>
      <c r="D843" s="1">
        <v>3944025</v>
      </c>
      <c r="E843" s="1" t="s">
        <v>2358</v>
      </c>
      <c r="F843" s="1" t="s">
        <v>2357</v>
      </c>
      <c r="G843" s="1">
        <f>IFERROR(VLOOKUP(A843,'Phụ kiện PPR'!$A$6:$H$533,7,0),0)</f>
        <v>0</v>
      </c>
      <c r="H843" s="1">
        <f>IFERROR(VLOOKUP(A843,'Ống PPR'!$A$6:$I$90,8,0),0)</f>
        <v>0</v>
      </c>
      <c r="I843">
        <f>IFERROR(VLOOKUP(A843,'Ống HDPE'!$A$7:$I$7905,8,0),0)</f>
        <v>0</v>
      </c>
      <c r="J843">
        <f>IFERROR(VLOOKUP(A843,'Ống Dismy'!$A$6:$M$1900,14,0),0)</f>
        <v>0</v>
      </c>
      <c r="K843">
        <f>IFERROR(VLOOKUP(A843,CP!$A$7:$J$16000,12,0),0)</f>
        <v>0</v>
      </c>
      <c r="L843">
        <f>IFERROR(VLOOKUP(A843,'Phụ kiện PVC'!$A$5:$I$465,10,0),0)</f>
        <v>0</v>
      </c>
      <c r="M843">
        <f>IFERROR(VLOOKUP(A843,'Ống miền Nam'!$A$7:$I$120,8,0),0)</f>
        <v>0</v>
      </c>
      <c r="N843">
        <f>IFERROR(VLOOKUP(A843,'Van vòi'!$A$6:$G$97,7,0),0)</f>
        <v>0</v>
      </c>
      <c r="O843">
        <f>IFERROR(VLOOKUP(A843,'Ống luồn dây điện'!$A$7:$I$26,8,0),0)</f>
        <v>0</v>
      </c>
      <c r="P843">
        <f>IFERROR(VLOOKUP(B843,'PK HDPE'!$A$6:$H$13,7,0),0)</f>
        <v>0</v>
      </c>
      <c r="R843" s="4">
        <f t="shared" si="41"/>
        <v>0</v>
      </c>
      <c r="S843" s="252">
        <v>0.1</v>
      </c>
      <c r="T843">
        <f t="shared" si="39"/>
        <v>0</v>
      </c>
      <c r="U843" s="4">
        <f t="shared" si="40"/>
        <v>0</v>
      </c>
      <c r="V843" s="4">
        <f>VLOOKUP(B843,[2]DG!$C$2:$E$6048,3,0)-R843</f>
        <v>844545</v>
      </c>
      <c r="W843" t="str">
        <f>VLOOKUP(A843,'[3]Danh mục full'!$A$4:$A$1739,1,0)</f>
        <v>23CHC1315</v>
      </c>
    </row>
    <row r="844" spans="1:23" x14ac:dyDescent="0.25">
      <c r="A844" t="s">
        <v>2536</v>
      </c>
      <c r="B844" t="s">
        <v>2536</v>
      </c>
      <c r="C844" t="s">
        <v>2537</v>
      </c>
      <c r="D844" s="1">
        <f>VLOOKUP(A844,[4]Sheet1!$B$5:$J$2530,9,0)</f>
        <v>1</v>
      </c>
      <c r="E844" s="1" t="s">
        <v>2358</v>
      </c>
      <c r="F844" s="1" t="s">
        <v>2357</v>
      </c>
      <c r="G844" s="1">
        <f>IFERROR(VLOOKUP(A844,'Phụ kiện PPR'!$A$6:$H$533,7,0),0)</f>
        <v>0</v>
      </c>
      <c r="H844" s="1">
        <f>IFERROR(VLOOKUP(A844,'Ống PPR'!$A$6:$I$90,8,0),0)</f>
        <v>0</v>
      </c>
      <c r="I844">
        <f>IFERROR(VLOOKUP(A844,'Ống HDPE'!$A$7:$I$7905,8,0),0)</f>
        <v>0</v>
      </c>
      <c r="J844">
        <f>IFERROR(VLOOKUP(A844,'Ống Dismy'!$A$6:$M$1900,14,0),0)</f>
        <v>0</v>
      </c>
      <c r="K844">
        <f>IFERROR(VLOOKUP(A844,CP!$A$7:$J$16000,12,0),0)</f>
        <v>0</v>
      </c>
      <c r="L844">
        <f>IFERROR(VLOOKUP(A844,'Phụ kiện PVC'!$A$5:$I$465,10,0),0)</f>
        <v>0</v>
      </c>
      <c r="M844">
        <f>IFERROR(VLOOKUP(A844,'Ống miền Nam'!$A$7:$I$120,8,0),0)</f>
        <v>0</v>
      </c>
      <c r="N844">
        <f>IFERROR(VLOOKUP(A844,'Van vòi'!$A$6:$G$97,7,0),0)</f>
        <v>0</v>
      </c>
      <c r="O844">
        <f>IFERROR(VLOOKUP(A844,'Ống luồn dây điện'!$A$7:$I$26,8,0),0)</f>
        <v>0</v>
      </c>
      <c r="P844">
        <f>IFERROR(VLOOKUP(B844,'PK HDPE'!$A$6:$H$13,7,0),0)</f>
        <v>0</v>
      </c>
      <c r="R844" s="4">
        <f t="shared" si="41"/>
        <v>0</v>
      </c>
      <c r="S844" s="252">
        <v>0.1</v>
      </c>
      <c r="T844">
        <f t="shared" si="39"/>
        <v>0</v>
      </c>
      <c r="U844" s="4">
        <f t="shared" si="40"/>
        <v>0</v>
      </c>
      <c r="V844" s="4">
        <f>VLOOKUP(B844,[2]DG!$C$2:$E$6048,3,0)-R844</f>
        <v>899455</v>
      </c>
      <c r="W844" t="str">
        <f>VLOOKUP(A844,'[3]Danh mục full'!$A$4:$A$1739,1,0)</f>
        <v>23CHC1P315</v>
      </c>
    </row>
    <row r="845" spans="1:23" x14ac:dyDescent="0.25">
      <c r="A845" t="s">
        <v>2538</v>
      </c>
      <c r="B845" t="s">
        <v>2538</v>
      </c>
      <c r="C845" t="s">
        <v>2539</v>
      </c>
      <c r="D845" s="1">
        <f>VLOOKUP(A845,[4]Sheet1!$B$5:$J$2530,9,0)</f>
        <v>1</v>
      </c>
      <c r="E845" s="1" t="s">
        <v>2358</v>
      </c>
      <c r="F845" s="1" t="s">
        <v>2357</v>
      </c>
      <c r="G845" s="1">
        <f>IFERROR(VLOOKUP(A845,'Phụ kiện PPR'!$A$6:$H$533,7,0),0)</f>
        <v>0</v>
      </c>
      <c r="H845" s="1">
        <f>IFERROR(VLOOKUP(A845,'Ống PPR'!$A$6:$I$90,8,0),0)</f>
        <v>0</v>
      </c>
      <c r="I845">
        <f>IFERROR(VLOOKUP(A845,'Ống HDPE'!$A$7:$I$7905,8,0),0)</f>
        <v>0</v>
      </c>
      <c r="J845">
        <f>IFERROR(VLOOKUP(A845,'Ống Dismy'!$A$6:$M$1900,14,0),0)</f>
        <v>0</v>
      </c>
      <c r="K845">
        <f>IFERROR(VLOOKUP(A845,CP!$A$7:$J$16000,12,0),0)</f>
        <v>0</v>
      </c>
      <c r="L845">
        <f>IFERROR(VLOOKUP(A845,'Phụ kiện PVC'!$A$5:$I$465,10,0),0)</f>
        <v>0</v>
      </c>
      <c r="M845">
        <f>IFERROR(VLOOKUP(A845,'Ống miền Nam'!$A$7:$I$120,8,0),0)</f>
        <v>0</v>
      </c>
      <c r="N845">
        <f>IFERROR(VLOOKUP(A845,'Van vòi'!$A$6:$G$97,7,0),0)</f>
        <v>0</v>
      </c>
      <c r="O845">
        <f>IFERROR(VLOOKUP(A845,'Ống luồn dây điện'!$A$7:$I$26,8,0),0)</f>
        <v>0</v>
      </c>
      <c r="P845">
        <f>IFERROR(VLOOKUP(B845,'PK HDPE'!$A$6:$H$13,7,0),0)</f>
        <v>0</v>
      </c>
      <c r="R845" s="4">
        <f t="shared" si="41"/>
        <v>0</v>
      </c>
      <c r="S845" s="252">
        <v>0.1</v>
      </c>
      <c r="T845">
        <f t="shared" si="39"/>
        <v>0</v>
      </c>
      <c r="U845" s="4">
        <f t="shared" si="40"/>
        <v>0</v>
      </c>
      <c r="V845" s="4">
        <f>VLOOKUP(B845,[2]DG!$C$2:$E$6048,3,0)-R845</f>
        <v>445455</v>
      </c>
      <c r="W845" t="str">
        <f>VLOOKUP(A845,'[3]Danh mục full'!$A$4:$A$1739,1,0)</f>
        <v>23CHC2225</v>
      </c>
    </row>
    <row r="846" spans="1:23" x14ac:dyDescent="0.25">
      <c r="A846" t="s">
        <v>2540</v>
      </c>
      <c r="B846" t="s">
        <v>2540</v>
      </c>
      <c r="C846" t="s">
        <v>2541</v>
      </c>
      <c r="D846" s="1">
        <f>VLOOKUP(A846,[4]Sheet1!$B$5:$J$2530,9,0)</f>
        <v>1</v>
      </c>
      <c r="E846" s="1" t="s">
        <v>2358</v>
      </c>
      <c r="F846" s="1" t="s">
        <v>2357</v>
      </c>
      <c r="G846" s="1">
        <f>IFERROR(VLOOKUP(A846,'Phụ kiện PPR'!$A$6:$H$533,7,0),0)</f>
        <v>0</v>
      </c>
      <c r="H846" s="1">
        <f>IFERROR(VLOOKUP(A846,'Ống PPR'!$A$6:$I$90,8,0),0)</f>
        <v>0</v>
      </c>
      <c r="I846">
        <f>IFERROR(VLOOKUP(A846,'Ống HDPE'!$A$7:$I$7905,8,0),0)</f>
        <v>0</v>
      </c>
      <c r="J846">
        <f>IFERROR(VLOOKUP(A846,'Ống Dismy'!$A$6:$M$1900,14,0),0)</f>
        <v>0</v>
      </c>
      <c r="K846">
        <f>IFERROR(VLOOKUP(A846,CP!$A$7:$J$16000,12,0),0)</f>
        <v>0</v>
      </c>
      <c r="L846">
        <f>IFERROR(VLOOKUP(A846,'Phụ kiện PVC'!$A$5:$I$465,10,0),0)</f>
        <v>0</v>
      </c>
      <c r="M846">
        <f>IFERROR(VLOOKUP(A846,'Ống miền Nam'!$A$7:$I$120,8,0),0)</f>
        <v>0</v>
      </c>
      <c r="N846">
        <f>IFERROR(VLOOKUP(A846,'Van vòi'!$A$6:$G$97,7,0),0)</f>
        <v>0</v>
      </c>
      <c r="O846">
        <f>IFERROR(VLOOKUP(A846,'Ống luồn dây điện'!$A$7:$I$26,8,0),0)</f>
        <v>0</v>
      </c>
      <c r="P846">
        <f>IFERROR(VLOOKUP(B846,'PK HDPE'!$A$6:$H$13,7,0),0)</f>
        <v>0</v>
      </c>
      <c r="R846" s="4">
        <f t="shared" si="41"/>
        <v>0</v>
      </c>
      <c r="S846" s="252">
        <v>0.1</v>
      </c>
      <c r="T846">
        <f t="shared" si="39"/>
        <v>0</v>
      </c>
      <c r="U846" s="4">
        <f t="shared" si="40"/>
        <v>0</v>
      </c>
      <c r="V846" s="4" t="e">
        <f>VLOOKUP(B846,[2]DG!$C$2:$E$6048,3,0)-R846</f>
        <v>#N/A</v>
      </c>
      <c r="W846" t="str">
        <f>VLOOKUP(A846,'[3]Danh mục full'!$A$4:$A$1739,1,0)</f>
        <v>23CHC2315</v>
      </c>
    </row>
    <row r="847" spans="1:23" x14ac:dyDescent="0.25">
      <c r="A847" t="s">
        <v>2542</v>
      </c>
      <c r="B847" t="s">
        <v>2542</v>
      </c>
      <c r="C847" t="s">
        <v>2543</v>
      </c>
      <c r="D847" s="1">
        <f>VLOOKUP(A847,[4]Sheet1!$B$5:$J$2530,9,0)</f>
        <v>2</v>
      </c>
      <c r="E847" s="1" t="s">
        <v>2358</v>
      </c>
      <c r="F847" s="1" t="s">
        <v>2357</v>
      </c>
      <c r="G847" s="1">
        <f>IFERROR(VLOOKUP(A847,'Phụ kiện PPR'!$A$6:$H$533,7,0),0)</f>
        <v>0</v>
      </c>
      <c r="H847" s="1">
        <f>IFERROR(VLOOKUP(A847,'Ống PPR'!$A$6:$I$90,8,0),0)</f>
        <v>0</v>
      </c>
      <c r="I847">
        <f>IFERROR(VLOOKUP(A847,'Ống HDPE'!$A$7:$I$7905,8,0),0)</f>
        <v>0</v>
      </c>
      <c r="J847">
        <f>IFERROR(VLOOKUP(A847,'Ống Dismy'!$A$6:$M$1900,14,0),0)</f>
        <v>0</v>
      </c>
      <c r="K847">
        <f>IFERROR(VLOOKUP(A847,CP!$A$7:$J$16000,12,0),0)</f>
        <v>0</v>
      </c>
      <c r="L847">
        <f>IFERROR(VLOOKUP(A847,'Phụ kiện PVC'!$A$5:$I$465,10,0),0)</f>
        <v>0</v>
      </c>
      <c r="M847">
        <f>IFERROR(VLOOKUP(A847,'Ống miền Nam'!$A$7:$I$120,8,0),0)</f>
        <v>0</v>
      </c>
      <c r="N847">
        <f>IFERROR(VLOOKUP(A847,'Van vòi'!$A$6:$G$97,7,0),0)</f>
        <v>0</v>
      </c>
      <c r="O847">
        <f>IFERROR(VLOOKUP(A847,'Ống luồn dây điện'!$A$7:$I$26,8,0),0)</f>
        <v>0</v>
      </c>
      <c r="P847">
        <f>IFERROR(VLOOKUP(B847,'PK HDPE'!$A$6:$H$13,7,0),0)</f>
        <v>0</v>
      </c>
      <c r="R847" s="4">
        <f t="shared" si="41"/>
        <v>0</v>
      </c>
      <c r="S847" s="252">
        <v>0.1</v>
      </c>
      <c r="T847">
        <f t="shared" si="39"/>
        <v>0</v>
      </c>
      <c r="U847" s="4">
        <f t="shared" si="40"/>
        <v>0</v>
      </c>
      <c r="V847" s="4" t="e">
        <f>VLOOKUP(B847,[2]DG!$C$2:$E$6048,3,0)-R847</f>
        <v>#N/A</v>
      </c>
      <c r="W847" t="str">
        <f>VLOOKUP(A847,'[3]Danh mục full'!$A$4:$A$1739,1,0)</f>
        <v>23CHC3315</v>
      </c>
    </row>
    <row r="848" spans="1:23" x14ac:dyDescent="0.25">
      <c r="A848" t="s">
        <v>2544</v>
      </c>
      <c r="B848" t="s">
        <v>2544</v>
      </c>
      <c r="C848" t="s">
        <v>2545</v>
      </c>
      <c r="D848" s="1">
        <f>VLOOKUP(A848,[4]Sheet1!$B$5:$J$2530,9,0)</f>
        <v>1</v>
      </c>
      <c r="E848" s="1" t="s">
        <v>2358</v>
      </c>
      <c r="F848" s="1" t="s">
        <v>2357</v>
      </c>
      <c r="G848" s="1">
        <f>IFERROR(VLOOKUP(A848,'Phụ kiện PPR'!$A$6:$H$533,7,0),0)</f>
        <v>0</v>
      </c>
      <c r="H848" s="1">
        <f>IFERROR(VLOOKUP(A848,'Ống PPR'!$A$6:$I$90,8,0),0)</f>
        <v>0</v>
      </c>
      <c r="I848">
        <f>IFERROR(VLOOKUP(A848,'Ống HDPE'!$A$7:$I$7905,8,0),0)</f>
        <v>0</v>
      </c>
      <c r="J848">
        <f>IFERROR(VLOOKUP(A848,'Ống Dismy'!$A$6:$M$1900,14,0),0)</f>
        <v>0</v>
      </c>
      <c r="K848">
        <f>IFERROR(VLOOKUP(A848,CP!$A$7:$J$16000,12,0),0)</f>
        <v>0</v>
      </c>
      <c r="L848">
        <f>IFERROR(VLOOKUP(A848,'Phụ kiện PVC'!$A$5:$I$465,10,0),0)</f>
        <v>0</v>
      </c>
      <c r="M848">
        <f>IFERROR(VLOOKUP(A848,'Ống miền Nam'!$A$7:$I$120,8,0),0)</f>
        <v>0</v>
      </c>
      <c r="N848">
        <f>IFERROR(VLOOKUP(A848,'Van vòi'!$A$6:$G$97,7,0),0)</f>
        <v>0</v>
      </c>
      <c r="O848">
        <f>IFERROR(VLOOKUP(A848,'Ống luồn dây điện'!$A$7:$I$26,8,0),0)</f>
        <v>0</v>
      </c>
      <c r="P848">
        <f>IFERROR(VLOOKUP(B848,'PK HDPE'!$A$6:$H$13,7,0),0)</f>
        <v>0</v>
      </c>
      <c r="R848" s="4">
        <f t="shared" si="41"/>
        <v>0</v>
      </c>
      <c r="S848" s="252">
        <v>0.1</v>
      </c>
      <c r="T848">
        <f t="shared" si="39"/>
        <v>0</v>
      </c>
      <c r="U848" s="4">
        <f t="shared" si="40"/>
        <v>0</v>
      </c>
      <c r="V848" s="4">
        <f>VLOOKUP(B848,[2]DG!$C$2:$E$6048,3,0)-R848</f>
        <v>1281818</v>
      </c>
      <c r="W848" t="str">
        <f>VLOOKUP(A848,'[3]Danh mục full'!$A$4:$A$1739,1,0)</f>
        <v>23CHC3P315</v>
      </c>
    </row>
    <row r="849" spans="1:23" x14ac:dyDescent="0.25">
      <c r="A849" t="s">
        <v>2546</v>
      </c>
      <c r="B849" t="s">
        <v>2546</v>
      </c>
      <c r="C849" t="s">
        <v>2547</v>
      </c>
      <c r="D849" s="1">
        <f>VLOOKUP(A849,[4]Sheet1!$B$5:$J$2530,9,0)</f>
        <v>1</v>
      </c>
      <c r="E849" s="1" t="s">
        <v>2358</v>
      </c>
      <c r="F849" s="1" t="s">
        <v>2357</v>
      </c>
      <c r="G849" s="1">
        <f>IFERROR(VLOOKUP(A849,'Phụ kiện PPR'!$A$6:$H$533,7,0),0)</f>
        <v>0</v>
      </c>
      <c r="H849" s="1">
        <f>IFERROR(VLOOKUP(A849,'Ống PPR'!$A$6:$I$90,8,0),0)</f>
        <v>0</v>
      </c>
      <c r="I849">
        <f>IFERROR(VLOOKUP(A849,'Ống HDPE'!$A$7:$I$7905,8,0),0)</f>
        <v>0</v>
      </c>
      <c r="J849">
        <f>IFERROR(VLOOKUP(A849,'Ống Dismy'!$A$6:$M$1900,14,0),0)</f>
        <v>0</v>
      </c>
      <c r="K849">
        <f>IFERROR(VLOOKUP(A849,CP!$A$7:$J$16000,12,0),0)</f>
        <v>0</v>
      </c>
      <c r="L849">
        <f>IFERROR(VLOOKUP(A849,'Phụ kiện PVC'!$A$5:$I$465,10,0),0)</f>
        <v>0</v>
      </c>
      <c r="M849">
        <f>IFERROR(VLOOKUP(A849,'Ống miền Nam'!$A$7:$I$120,8,0),0)</f>
        <v>0</v>
      </c>
      <c r="N849">
        <f>IFERROR(VLOOKUP(A849,'Van vòi'!$A$6:$G$97,7,0),0)</f>
        <v>0</v>
      </c>
      <c r="O849">
        <f>IFERROR(VLOOKUP(A849,'Ống luồn dây điện'!$A$7:$I$26,8,0),0)</f>
        <v>0</v>
      </c>
      <c r="P849">
        <f>IFERROR(VLOOKUP(B849,'PK HDPE'!$A$6:$H$13,7,0),0)</f>
        <v>0</v>
      </c>
      <c r="R849" s="4">
        <f t="shared" si="41"/>
        <v>0</v>
      </c>
      <c r="S849" s="252">
        <v>0.1</v>
      </c>
      <c r="T849">
        <f t="shared" si="39"/>
        <v>0</v>
      </c>
      <c r="U849" s="4">
        <f t="shared" si="40"/>
        <v>0</v>
      </c>
      <c r="V849" s="4" t="e">
        <f>VLOOKUP(B849,[2]DG!$C$2:$E$6048,3,0)-R849</f>
        <v>#N/A</v>
      </c>
      <c r="W849" t="str">
        <f>VLOOKUP(A849,'[3]Danh mục full'!$A$4:$A$1739,1,0)</f>
        <v>23CHZEEC3P315</v>
      </c>
    </row>
    <row r="850" spans="1:23" x14ac:dyDescent="0.25">
      <c r="A850" t="s">
        <v>2548</v>
      </c>
      <c r="B850" t="s">
        <v>2548</v>
      </c>
      <c r="C850" t="s">
        <v>2549</v>
      </c>
      <c r="D850" s="1">
        <f>VLOOKUP(A850,[4]Sheet1!$B$5:$J$2530,9,0)</f>
        <v>1</v>
      </c>
      <c r="E850" s="1" t="s">
        <v>2358</v>
      </c>
      <c r="F850" s="1" t="s">
        <v>2357</v>
      </c>
      <c r="G850" s="1">
        <f>IFERROR(VLOOKUP(A850,'Phụ kiện PPR'!$A$6:$H$533,7,0),0)</f>
        <v>0</v>
      </c>
      <c r="H850" s="1">
        <f>IFERROR(VLOOKUP(A850,'Ống PPR'!$A$6:$I$90,8,0),0)</f>
        <v>0</v>
      </c>
      <c r="I850">
        <f>IFERROR(VLOOKUP(A850,'Ống HDPE'!$A$7:$I$7905,8,0),0)</f>
        <v>0</v>
      </c>
      <c r="J850">
        <f>IFERROR(VLOOKUP(A850,'Ống Dismy'!$A$6:$M$1900,14,0),0)</f>
        <v>0</v>
      </c>
      <c r="K850">
        <f>IFERROR(VLOOKUP(A850,CP!$A$7:$J$16000,12,0),0)</f>
        <v>0</v>
      </c>
      <c r="L850">
        <f>IFERROR(VLOOKUP(A850,'Phụ kiện PVC'!$A$5:$I$465,10,0),0)</f>
        <v>0</v>
      </c>
      <c r="M850">
        <f>IFERROR(VLOOKUP(A850,'Ống miền Nam'!$A$7:$I$120,8,0),0)</f>
        <v>0</v>
      </c>
      <c r="N850">
        <f>IFERROR(VLOOKUP(A850,'Van vòi'!$A$6:$G$97,7,0),0)</f>
        <v>0</v>
      </c>
      <c r="O850">
        <f>IFERROR(VLOOKUP(A850,'Ống luồn dây điện'!$A$7:$I$26,8,0),0)</f>
        <v>0</v>
      </c>
      <c r="P850">
        <f>IFERROR(VLOOKUP(B850,'PK HDPE'!$A$6:$H$13,7,0),0)</f>
        <v>0</v>
      </c>
      <c r="R850" s="4">
        <f t="shared" si="41"/>
        <v>0</v>
      </c>
      <c r="S850" s="252">
        <v>0.1</v>
      </c>
      <c r="T850">
        <f t="shared" si="39"/>
        <v>0</v>
      </c>
      <c r="U850" s="4">
        <f t="shared" si="40"/>
        <v>0</v>
      </c>
      <c r="V850" s="4" t="e">
        <f>VLOOKUP(B850,[2]DG!$C$2:$E$6048,3,0)-R850</f>
        <v>#N/A</v>
      </c>
      <c r="W850" t="str">
        <f>VLOOKUP(A850,'[3]Danh mục full'!$A$4:$A$1739,1,0)</f>
        <v>23CNZEEC3P315160</v>
      </c>
    </row>
    <row r="851" spans="1:23" x14ac:dyDescent="0.25">
      <c r="A851" t="s">
        <v>2550</v>
      </c>
      <c r="B851" t="s">
        <v>2550</v>
      </c>
      <c r="C851" t="s">
        <v>2551</v>
      </c>
      <c r="D851" s="1">
        <f>VLOOKUP(A851,[4]Sheet1!$B$5:$J$2530,9,0)</f>
        <v>8</v>
      </c>
      <c r="E851" s="1" t="s">
        <v>2358</v>
      </c>
      <c r="F851" s="1" t="s">
        <v>2357</v>
      </c>
      <c r="G851" s="1">
        <f>IFERROR(VLOOKUP(A851,'Phụ kiện PPR'!$A$6:$H$533,7,0),0)</f>
        <v>0</v>
      </c>
      <c r="H851" s="1">
        <f>IFERROR(VLOOKUP(A851,'Ống PPR'!$A$6:$I$90,8,0),0)</f>
        <v>0</v>
      </c>
      <c r="I851">
        <f>IFERROR(VLOOKUP(A851,'Ống HDPE'!$A$7:$I$7905,8,0),0)</f>
        <v>0</v>
      </c>
      <c r="J851">
        <f>IFERROR(VLOOKUP(A851,'Ống Dismy'!$A$6:$M$1900,14,0),0)</f>
        <v>0</v>
      </c>
      <c r="K851">
        <f>IFERROR(VLOOKUP(A851,CP!$A$7:$J$16000,12,0),0)</f>
        <v>0</v>
      </c>
      <c r="L851">
        <f>IFERROR(VLOOKUP(A851,'Phụ kiện PVC'!$A$5:$I$465,10,0),0)</f>
        <v>0</v>
      </c>
      <c r="M851">
        <f>IFERROR(VLOOKUP(A851,'Ống miền Nam'!$A$7:$I$120,8,0),0)</f>
        <v>0</v>
      </c>
      <c r="N851">
        <f>IFERROR(VLOOKUP(A851,'Van vòi'!$A$6:$G$97,7,0),0)</f>
        <v>0</v>
      </c>
      <c r="O851">
        <f>IFERROR(VLOOKUP(A851,'Ống luồn dây điện'!$A$7:$I$26,8,0),0)</f>
        <v>0</v>
      </c>
      <c r="P851">
        <f>IFERROR(VLOOKUP(B851,'PK HDPE'!$A$6:$H$13,7,0),0)</f>
        <v>0</v>
      </c>
      <c r="R851" s="4">
        <f t="shared" si="41"/>
        <v>0</v>
      </c>
      <c r="S851" s="252">
        <v>0.1</v>
      </c>
      <c r="T851">
        <f t="shared" si="39"/>
        <v>0</v>
      </c>
      <c r="U851" s="4">
        <f t="shared" si="40"/>
        <v>0</v>
      </c>
      <c r="V851" s="4">
        <f>VLOOKUP(B851,[2]DG!$C$2:$E$6048,3,0)-R851</f>
        <v>718182</v>
      </c>
      <c r="W851" t="str">
        <f>VLOOKUP(A851,'[3]Danh mục full'!$A$4:$A$1739,1,0)</f>
        <v>23CTC1280</v>
      </c>
    </row>
    <row r="852" spans="1:23" x14ac:dyDescent="0.25">
      <c r="A852" t="s">
        <v>2552</v>
      </c>
      <c r="B852" t="s">
        <v>2552</v>
      </c>
      <c r="C852" t="s">
        <v>2553</v>
      </c>
      <c r="D852" s="1">
        <f>VLOOKUP(A852,[4]Sheet1!$B$5:$J$2530,9,0)</f>
        <v>2</v>
      </c>
      <c r="E852" s="1" t="s">
        <v>2358</v>
      </c>
      <c r="F852" s="1" t="s">
        <v>2357</v>
      </c>
      <c r="G852" s="1">
        <f>IFERROR(VLOOKUP(A852,'Phụ kiện PPR'!$A$6:$H$533,7,0),0)</f>
        <v>0</v>
      </c>
      <c r="H852" s="1">
        <f>IFERROR(VLOOKUP(A852,'Ống PPR'!$A$6:$I$90,8,0),0)</f>
        <v>0</v>
      </c>
      <c r="I852">
        <f>IFERROR(VLOOKUP(A852,'Ống HDPE'!$A$7:$I$7905,8,0),0)</f>
        <v>0</v>
      </c>
      <c r="J852">
        <f>IFERROR(VLOOKUP(A852,'Ống Dismy'!$A$6:$M$1900,14,0),0)</f>
        <v>0</v>
      </c>
      <c r="K852">
        <f>IFERROR(VLOOKUP(A852,CP!$A$7:$J$16000,12,0),0)</f>
        <v>0</v>
      </c>
      <c r="L852">
        <f>IFERROR(VLOOKUP(A852,'Phụ kiện PVC'!$A$5:$I$465,10,0),0)</f>
        <v>0</v>
      </c>
      <c r="M852">
        <f>IFERROR(VLOOKUP(A852,'Ống miền Nam'!$A$7:$I$120,8,0),0)</f>
        <v>0</v>
      </c>
      <c r="N852">
        <f>IFERROR(VLOOKUP(A852,'Van vòi'!$A$6:$G$97,7,0),0)</f>
        <v>0</v>
      </c>
      <c r="O852">
        <f>IFERROR(VLOOKUP(A852,'Ống luồn dây điện'!$A$7:$I$26,8,0),0)</f>
        <v>0</v>
      </c>
      <c r="P852">
        <f>IFERROR(VLOOKUP(B852,'PK HDPE'!$A$6:$H$13,7,0),0)</f>
        <v>0</v>
      </c>
      <c r="R852" s="4">
        <f t="shared" si="41"/>
        <v>0</v>
      </c>
      <c r="S852" s="252">
        <v>0.1</v>
      </c>
      <c r="T852">
        <f t="shared" si="39"/>
        <v>0</v>
      </c>
      <c r="U852" s="4">
        <f t="shared" si="40"/>
        <v>0</v>
      </c>
      <c r="V852" s="4">
        <f>VLOOKUP(B852,[2]DG!$C$2:$E$6048,3,0)-R852</f>
        <v>951818</v>
      </c>
      <c r="W852" t="str">
        <f>VLOOKUP(A852,'[3]Danh mục full'!$A$4:$A$1739,1,0)</f>
        <v>23CTC1315</v>
      </c>
    </row>
    <row r="853" spans="1:23" x14ac:dyDescent="0.25">
      <c r="A853" t="s">
        <v>2554</v>
      </c>
      <c r="B853" t="s">
        <v>2554</v>
      </c>
      <c r="C853" t="s">
        <v>2555</v>
      </c>
      <c r="D853" s="1">
        <f>VLOOKUP(A853,[4]Sheet1!$B$5:$J$2530,9,0)</f>
        <v>2</v>
      </c>
      <c r="E853" s="1" t="s">
        <v>2358</v>
      </c>
      <c r="F853" s="1" t="s">
        <v>2357</v>
      </c>
      <c r="G853" s="1">
        <f>IFERROR(VLOOKUP(A853,'Phụ kiện PPR'!$A$6:$H$533,7,0),0)</f>
        <v>0</v>
      </c>
      <c r="H853" s="1">
        <f>IFERROR(VLOOKUP(A853,'Ống PPR'!$A$6:$I$90,8,0),0)</f>
        <v>0</v>
      </c>
      <c r="I853">
        <f>IFERROR(VLOOKUP(A853,'Ống HDPE'!$A$7:$I$7905,8,0),0)</f>
        <v>0</v>
      </c>
      <c r="J853">
        <f>IFERROR(VLOOKUP(A853,'Ống Dismy'!$A$6:$M$1900,14,0),0)</f>
        <v>0</v>
      </c>
      <c r="K853">
        <f>IFERROR(VLOOKUP(A853,CP!$A$7:$J$16000,12,0),0)</f>
        <v>0</v>
      </c>
      <c r="L853">
        <f>IFERROR(VLOOKUP(A853,'Phụ kiện PVC'!$A$5:$I$465,10,0),0)</f>
        <v>0</v>
      </c>
      <c r="M853">
        <f>IFERROR(VLOOKUP(A853,'Ống miền Nam'!$A$7:$I$120,8,0),0)</f>
        <v>0</v>
      </c>
      <c r="N853">
        <f>IFERROR(VLOOKUP(A853,'Van vòi'!$A$6:$G$97,7,0),0)</f>
        <v>0</v>
      </c>
      <c r="O853">
        <f>IFERROR(VLOOKUP(A853,'Ống luồn dây điện'!$A$7:$I$26,8,0),0)</f>
        <v>0</v>
      </c>
      <c r="P853">
        <f>IFERROR(VLOOKUP(B853,'PK HDPE'!$A$6:$H$13,7,0),0)</f>
        <v>0</v>
      </c>
      <c r="R853" s="4">
        <f t="shared" si="41"/>
        <v>0</v>
      </c>
      <c r="S853" s="252">
        <v>0.1</v>
      </c>
      <c r="T853">
        <f t="shared" si="39"/>
        <v>0</v>
      </c>
      <c r="U853" s="4">
        <f t="shared" si="40"/>
        <v>0</v>
      </c>
      <c r="V853" s="4">
        <f>VLOOKUP(B853,[2]DG!$C$2:$E$6048,3,0)-R853</f>
        <v>875091</v>
      </c>
      <c r="W853" t="str">
        <f>VLOOKUP(A853,'[3]Danh mục full'!$A$4:$A$1739,1,0)</f>
        <v>23CTC1P280</v>
      </c>
    </row>
    <row r="854" spans="1:23" x14ac:dyDescent="0.25">
      <c r="A854" t="s">
        <v>2556</v>
      </c>
      <c r="B854" t="s">
        <v>2556</v>
      </c>
      <c r="C854" t="s">
        <v>2557</v>
      </c>
      <c r="D854" s="1">
        <f>VLOOKUP(A854,[4]Sheet1!$B$5:$J$2530,9,0)</f>
        <v>1</v>
      </c>
      <c r="E854" s="1" t="s">
        <v>2358</v>
      </c>
      <c r="F854" s="1" t="s">
        <v>2357</v>
      </c>
      <c r="G854" s="1">
        <f>IFERROR(VLOOKUP(A854,'Phụ kiện PPR'!$A$6:$H$533,7,0),0)</f>
        <v>0</v>
      </c>
      <c r="H854" s="1">
        <f>IFERROR(VLOOKUP(A854,'Ống PPR'!$A$6:$I$90,8,0),0)</f>
        <v>0</v>
      </c>
      <c r="I854">
        <f>IFERROR(VLOOKUP(A854,'Ống HDPE'!$A$7:$I$7905,8,0),0)</f>
        <v>0</v>
      </c>
      <c r="J854">
        <f>IFERROR(VLOOKUP(A854,'Ống Dismy'!$A$6:$M$1900,14,0),0)</f>
        <v>0</v>
      </c>
      <c r="K854">
        <f>IFERROR(VLOOKUP(A854,CP!$A$7:$J$16000,12,0),0)</f>
        <v>0</v>
      </c>
      <c r="L854">
        <f>IFERROR(VLOOKUP(A854,'Phụ kiện PVC'!$A$5:$I$465,10,0),0)</f>
        <v>0</v>
      </c>
      <c r="M854">
        <f>IFERROR(VLOOKUP(A854,'Ống miền Nam'!$A$7:$I$120,8,0),0)</f>
        <v>0</v>
      </c>
      <c r="N854">
        <f>IFERROR(VLOOKUP(A854,'Van vòi'!$A$6:$G$97,7,0),0)</f>
        <v>0</v>
      </c>
      <c r="O854">
        <f>IFERROR(VLOOKUP(A854,'Ống luồn dây điện'!$A$7:$I$26,8,0),0)</f>
        <v>0</v>
      </c>
      <c r="P854">
        <f>IFERROR(VLOOKUP(B854,'PK HDPE'!$A$6:$H$13,7,0),0)</f>
        <v>0</v>
      </c>
      <c r="R854" s="4">
        <f t="shared" si="41"/>
        <v>0</v>
      </c>
      <c r="S854" s="252">
        <v>0.1</v>
      </c>
      <c r="T854">
        <f t="shared" si="39"/>
        <v>0</v>
      </c>
      <c r="U854" s="4">
        <f t="shared" si="40"/>
        <v>0</v>
      </c>
      <c r="V854" s="4">
        <f>VLOOKUP(B854,[2]DG!$C$2:$E$6048,3,0)-R854</f>
        <v>1146273</v>
      </c>
      <c r="W854" t="str">
        <f>VLOOKUP(A854,'[3]Danh mục full'!$A$4:$A$1739,1,0)</f>
        <v>23CTC1P315</v>
      </c>
    </row>
    <row r="855" spans="1:23" x14ac:dyDescent="0.25">
      <c r="A855" t="s">
        <v>2558</v>
      </c>
      <c r="B855" t="s">
        <v>2558</v>
      </c>
      <c r="C855" t="s">
        <v>2559</v>
      </c>
      <c r="D855" s="1">
        <f>VLOOKUP(A855,[4]Sheet1!$B$5:$J$2530,9,0)</f>
        <v>1</v>
      </c>
      <c r="E855" s="1" t="s">
        <v>2358</v>
      </c>
      <c r="F855" s="1" t="s">
        <v>2357</v>
      </c>
      <c r="G855" s="1">
        <f>IFERROR(VLOOKUP(A855,'Phụ kiện PPR'!$A$6:$H$533,7,0),0)</f>
        <v>0</v>
      </c>
      <c r="H855" s="1">
        <f>IFERROR(VLOOKUP(A855,'Ống PPR'!$A$6:$I$90,8,0),0)</f>
        <v>0</v>
      </c>
      <c r="I855">
        <f>IFERROR(VLOOKUP(A855,'Ống HDPE'!$A$7:$I$7905,8,0),0)</f>
        <v>0</v>
      </c>
      <c r="J855">
        <f>IFERROR(VLOOKUP(A855,'Ống Dismy'!$A$6:$M$1900,14,0),0)</f>
        <v>0</v>
      </c>
      <c r="K855">
        <f>IFERROR(VLOOKUP(A855,CP!$A$7:$J$16000,12,0),0)</f>
        <v>0</v>
      </c>
      <c r="L855">
        <f>IFERROR(VLOOKUP(A855,'Phụ kiện PVC'!$A$5:$I$465,10,0),0)</f>
        <v>0</v>
      </c>
      <c r="M855">
        <f>IFERROR(VLOOKUP(A855,'Ống miền Nam'!$A$7:$I$120,8,0),0)</f>
        <v>0</v>
      </c>
      <c r="N855">
        <f>IFERROR(VLOOKUP(A855,'Van vòi'!$A$6:$G$97,7,0),0)</f>
        <v>0</v>
      </c>
      <c r="O855">
        <f>IFERROR(VLOOKUP(A855,'Ống luồn dây điện'!$A$7:$I$26,8,0),0)</f>
        <v>0</v>
      </c>
      <c r="P855">
        <f>IFERROR(VLOOKUP(B855,'PK HDPE'!$A$6:$H$13,7,0),0)</f>
        <v>0</v>
      </c>
      <c r="R855" s="4">
        <f t="shared" si="41"/>
        <v>0</v>
      </c>
      <c r="S855" s="252">
        <v>0.1</v>
      </c>
      <c r="T855">
        <f t="shared" si="39"/>
        <v>0</v>
      </c>
      <c r="U855" s="4">
        <f t="shared" si="40"/>
        <v>0</v>
      </c>
      <c r="V855" s="4" t="e">
        <f>VLOOKUP(B855,[2]DG!$C$2:$E$6048,3,0)-R855</f>
        <v>#N/A</v>
      </c>
      <c r="W855" t="str">
        <f>VLOOKUP(A855,'[3]Danh mục full'!$A$4:$A$1739,1,0)</f>
        <v>23CTC1P400</v>
      </c>
    </row>
    <row r="856" spans="1:23" x14ac:dyDescent="0.25">
      <c r="A856" t="s">
        <v>2560</v>
      </c>
      <c r="B856" t="s">
        <v>2560</v>
      </c>
      <c r="C856" t="s">
        <v>2561</v>
      </c>
      <c r="D856" s="1">
        <f>VLOOKUP(A856,[4]Sheet1!$B$5:$J$2530,9,0)</f>
        <v>1</v>
      </c>
      <c r="E856" s="1" t="s">
        <v>2358</v>
      </c>
      <c r="F856" s="1" t="s">
        <v>2357</v>
      </c>
      <c r="G856" s="1">
        <f>IFERROR(VLOOKUP(A856,'Phụ kiện PPR'!$A$6:$H$533,7,0),0)</f>
        <v>0</v>
      </c>
      <c r="H856" s="1">
        <f>IFERROR(VLOOKUP(A856,'Ống PPR'!$A$6:$I$90,8,0),0)</f>
        <v>0</v>
      </c>
      <c r="I856">
        <f>IFERROR(VLOOKUP(A856,'Ống HDPE'!$A$7:$I$7905,8,0),0)</f>
        <v>0</v>
      </c>
      <c r="J856">
        <f>IFERROR(VLOOKUP(A856,'Ống Dismy'!$A$6:$M$1900,14,0),0)</f>
        <v>0</v>
      </c>
      <c r="K856">
        <f>IFERROR(VLOOKUP(A856,CP!$A$7:$J$16000,12,0),0)</f>
        <v>0</v>
      </c>
      <c r="L856">
        <f>IFERROR(VLOOKUP(A856,'Phụ kiện PVC'!$A$5:$I$465,10,0),0)</f>
        <v>0</v>
      </c>
      <c r="M856">
        <f>IFERROR(VLOOKUP(A856,'Ống miền Nam'!$A$7:$I$120,8,0),0)</f>
        <v>0</v>
      </c>
      <c r="N856">
        <f>IFERROR(VLOOKUP(A856,'Van vòi'!$A$6:$G$97,7,0),0)</f>
        <v>0</v>
      </c>
      <c r="O856">
        <f>IFERROR(VLOOKUP(A856,'Ống luồn dây điện'!$A$7:$I$26,8,0),0)</f>
        <v>0</v>
      </c>
      <c r="P856">
        <f>IFERROR(VLOOKUP(B856,'PK HDPE'!$A$6:$H$13,7,0),0)</f>
        <v>0</v>
      </c>
      <c r="R856" s="4">
        <f t="shared" si="41"/>
        <v>0</v>
      </c>
      <c r="S856" s="252">
        <v>0.1</v>
      </c>
      <c r="T856">
        <f t="shared" si="39"/>
        <v>0</v>
      </c>
      <c r="U856" s="4">
        <f t="shared" si="40"/>
        <v>0</v>
      </c>
      <c r="V856" s="4" t="e">
        <f>VLOOKUP(B856,[2]DG!$C$2:$E$6048,3,0)-R856</f>
        <v>#N/A</v>
      </c>
      <c r="W856" t="str">
        <f>VLOOKUP(A856,'[3]Danh mục full'!$A$4:$A$1739,1,0)</f>
        <v>23CTC3P400</v>
      </c>
    </row>
    <row r="857" spans="1:23" x14ac:dyDescent="0.25">
      <c r="A857" t="s">
        <v>2562</v>
      </c>
      <c r="B857" t="s">
        <v>2562</v>
      </c>
      <c r="C857" t="s">
        <v>2563</v>
      </c>
      <c r="D857" s="1">
        <f>VLOOKUP(A857,[4]Sheet1!$B$5:$J$2530,9,0)</f>
        <v>2</v>
      </c>
      <c r="E857" s="1" t="s">
        <v>2358</v>
      </c>
      <c r="F857" s="1" t="s">
        <v>2357</v>
      </c>
      <c r="G857" s="1">
        <f>IFERROR(VLOOKUP(A857,'Phụ kiện PPR'!$A$6:$H$533,7,0),0)</f>
        <v>0</v>
      </c>
      <c r="H857" s="1">
        <f>IFERROR(VLOOKUP(A857,'Ống PPR'!$A$6:$I$90,8,0),0)</f>
        <v>0</v>
      </c>
      <c r="I857">
        <f>IFERROR(VLOOKUP(A857,'Ống HDPE'!$A$7:$I$7905,8,0),0)</f>
        <v>0</v>
      </c>
      <c r="J857">
        <f>IFERROR(VLOOKUP(A857,'Ống Dismy'!$A$6:$M$1900,14,0),0)</f>
        <v>0</v>
      </c>
      <c r="K857">
        <f>IFERROR(VLOOKUP(A857,CP!$A$7:$J$16000,12,0),0)</f>
        <v>0</v>
      </c>
      <c r="L857">
        <f>IFERROR(VLOOKUP(A857,'Phụ kiện PVC'!$A$5:$I$465,10,0),0)</f>
        <v>0</v>
      </c>
      <c r="M857">
        <f>IFERROR(VLOOKUP(A857,'Ống miền Nam'!$A$7:$I$120,8,0),0)</f>
        <v>0</v>
      </c>
      <c r="N857">
        <f>IFERROR(VLOOKUP(A857,'Van vòi'!$A$6:$G$97,7,0),0)</f>
        <v>0</v>
      </c>
      <c r="O857">
        <f>IFERROR(VLOOKUP(A857,'Ống luồn dây điện'!$A$7:$I$26,8,0),0)</f>
        <v>0</v>
      </c>
      <c r="P857">
        <f>IFERROR(VLOOKUP(B857,'PK HDPE'!$A$6:$H$13,7,0),0)</f>
        <v>0</v>
      </c>
      <c r="R857" s="4">
        <f t="shared" si="41"/>
        <v>0</v>
      </c>
      <c r="S857" s="252">
        <v>0.1</v>
      </c>
      <c r="T857">
        <f t="shared" si="39"/>
        <v>0</v>
      </c>
      <c r="U857" s="4">
        <f t="shared" si="40"/>
        <v>0</v>
      </c>
      <c r="V857" s="4" t="e">
        <f>VLOOKUP(B857,[2]DG!$C$2:$E$6048,3,0)-R857</f>
        <v>#N/A</v>
      </c>
      <c r="W857" t="str">
        <f>VLOOKUP(A857,'[3]Danh mục full'!$A$4:$A$1739,1,0)</f>
        <v>23CTZEEC3P315</v>
      </c>
    </row>
    <row r="858" spans="1:23" hidden="1" x14ac:dyDescent="0.25">
      <c r="A858" t="s">
        <v>1532</v>
      </c>
      <c r="B858" t="s">
        <v>1532</v>
      </c>
      <c r="C858" t="s">
        <v>1533</v>
      </c>
      <c r="D858" s="1">
        <v>14130750.200000003</v>
      </c>
      <c r="E858" s="1" t="s">
        <v>2358</v>
      </c>
      <c r="F858" s="1" t="s">
        <v>2357</v>
      </c>
      <c r="G858" s="1">
        <f>IFERROR(VLOOKUP(A858,'Phụ kiện PPR'!$A$6:$H$533,7,0),0)</f>
        <v>0</v>
      </c>
      <c r="H858" s="1">
        <f>IFERROR(VLOOKUP(A858,'Ống PPR'!$A$6:$I$90,8,0),0)</f>
        <v>0</v>
      </c>
      <c r="I858">
        <f>IFERROR(VLOOKUP(A858,'Ống HDPE'!$A$7:$I$7905,8,0),0)</f>
        <v>0</v>
      </c>
      <c r="J858">
        <f>IFERROR(VLOOKUP(A858,'Ống Dismy'!$A$6:$M$1900,14,0),0)</f>
        <v>0</v>
      </c>
      <c r="K858">
        <f>IFERROR(VLOOKUP(A858,CP!$A$7:$J$16000,12,0),0)</f>
        <v>0</v>
      </c>
      <c r="L858">
        <f>IFERROR(VLOOKUP(A858,'Phụ kiện PVC'!$A$5:$I$465,10,0),0)</f>
        <v>0</v>
      </c>
      <c r="M858">
        <f>IFERROR(VLOOKUP(A858,'Ống miền Nam'!$A$7:$I$120,8,0),0)</f>
        <v>0</v>
      </c>
      <c r="N858">
        <f>IFERROR(VLOOKUP(A858,'Van vòi'!$A$6:$G$97,7,0),0)</f>
        <v>0</v>
      </c>
      <c r="O858">
        <f>IFERROR(VLOOKUP(A858,'Ống luồn dây điện'!$A$7:$I$26,8,0),0)</f>
        <v>0</v>
      </c>
      <c r="P858">
        <f>IFERROR(VLOOKUP(B858,'PK HDPE'!$A$6:$H$13,7,0),0)</f>
        <v>0</v>
      </c>
      <c r="R858" s="4">
        <f t="shared" si="41"/>
        <v>0</v>
      </c>
      <c r="S858" s="252">
        <v>0.1</v>
      </c>
      <c r="T858">
        <f t="shared" si="39"/>
        <v>0</v>
      </c>
      <c r="U858" s="4">
        <f t="shared" si="40"/>
        <v>0</v>
      </c>
      <c r="V858" s="4">
        <f>VLOOKUP(B858,[2]DG!$C$2:$E$6048,3,0)-R858</f>
        <v>28479</v>
      </c>
      <c r="W858" t="str">
        <f>VLOOKUP(A858,'[3]Danh mục full'!$A$4:$A$1739,1,0)</f>
        <v>23MSC1125</v>
      </c>
    </row>
    <row r="859" spans="1:23" hidden="1" x14ac:dyDescent="0.25">
      <c r="A859" t="s">
        <v>1534</v>
      </c>
      <c r="B859" t="s">
        <v>1534</v>
      </c>
      <c r="C859" t="s">
        <v>1535</v>
      </c>
      <c r="D859" s="1">
        <v>110943327</v>
      </c>
      <c r="E859" s="1" t="s">
        <v>2358</v>
      </c>
      <c r="F859" s="1" t="s">
        <v>2357</v>
      </c>
      <c r="G859" s="1">
        <f>IFERROR(VLOOKUP(A859,'Phụ kiện PPR'!$A$6:$H$533,7,0),0)</f>
        <v>0</v>
      </c>
      <c r="H859" s="1">
        <f>IFERROR(VLOOKUP(A859,'Ống PPR'!$A$6:$I$90,8,0),0)</f>
        <v>0</v>
      </c>
      <c r="I859">
        <f>IFERROR(VLOOKUP(A859,'Ống HDPE'!$A$7:$I$7905,8,0),0)</f>
        <v>0</v>
      </c>
      <c r="J859">
        <f>IFERROR(VLOOKUP(A859,'Ống Dismy'!$A$6:$M$1900,14,0),0)</f>
        <v>0</v>
      </c>
      <c r="K859">
        <f>IFERROR(VLOOKUP(A859,CP!$A$7:$J$16000,12,0),0)</f>
        <v>0</v>
      </c>
      <c r="L859">
        <f>IFERROR(VLOOKUP(A859,'Phụ kiện PVC'!$A$5:$I$465,10,0),0)</f>
        <v>0</v>
      </c>
      <c r="M859">
        <f>IFERROR(VLOOKUP(A859,'Ống miền Nam'!$A$7:$I$120,8,0),0)</f>
        <v>0</v>
      </c>
      <c r="N859">
        <f>IFERROR(VLOOKUP(A859,'Van vòi'!$A$6:$G$97,7,0),0)</f>
        <v>0</v>
      </c>
      <c r="O859">
        <f>IFERROR(VLOOKUP(A859,'Ống luồn dây điện'!$A$7:$I$26,8,0),0)</f>
        <v>0</v>
      </c>
      <c r="P859">
        <f>IFERROR(VLOOKUP(B859,'PK HDPE'!$A$6:$H$13,7,0),0)</f>
        <v>0</v>
      </c>
      <c r="R859" s="4">
        <f t="shared" si="41"/>
        <v>0</v>
      </c>
      <c r="S859" s="252">
        <v>0.1</v>
      </c>
      <c r="T859">
        <f t="shared" si="39"/>
        <v>0</v>
      </c>
      <c r="U859" s="4">
        <f t="shared" si="40"/>
        <v>0</v>
      </c>
      <c r="V859" s="4">
        <f>VLOOKUP(B859,[2]DG!$C$2:$E$6048,3,0)-R859</f>
        <v>32600</v>
      </c>
      <c r="W859" t="str">
        <f>VLOOKUP(A859,'[3]Danh mục full'!$A$4:$A$1739,1,0)</f>
        <v>23MSC1140</v>
      </c>
    </row>
    <row r="860" spans="1:23" hidden="1" x14ac:dyDescent="0.25">
      <c r="A860" t="s">
        <v>1536</v>
      </c>
      <c r="B860" t="s">
        <v>1536</v>
      </c>
      <c r="C860" t="s">
        <v>1537</v>
      </c>
      <c r="D860" s="1">
        <v>49195698</v>
      </c>
      <c r="E860" s="1" t="s">
        <v>2358</v>
      </c>
      <c r="F860" s="1" t="s">
        <v>2357</v>
      </c>
      <c r="G860" s="1">
        <f>IFERROR(VLOOKUP(A860,'Phụ kiện PPR'!$A$6:$H$533,7,0),0)</f>
        <v>0</v>
      </c>
      <c r="H860" s="1">
        <f>IFERROR(VLOOKUP(A860,'Ống PPR'!$A$6:$I$90,8,0),0)</f>
        <v>0</v>
      </c>
      <c r="I860">
        <f>IFERROR(VLOOKUP(A860,'Ống HDPE'!$A$7:$I$7905,8,0),0)</f>
        <v>0</v>
      </c>
      <c r="J860">
        <f>IFERROR(VLOOKUP(A860,'Ống Dismy'!$A$6:$M$1900,14,0),0)</f>
        <v>0</v>
      </c>
      <c r="K860">
        <f>IFERROR(VLOOKUP(A860,CP!$A$7:$J$16000,12,0),0)</f>
        <v>0</v>
      </c>
      <c r="L860">
        <f>IFERROR(VLOOKUP(A860,'Phụ kiện PVC'!$A$5:$I$465,10,0),0)</f>
        <v>0</v>
      </c>
      <c r="M860">
        <f>IFERROR(VLOOKUP(A860,'Ống miền Nam'!$A$7:$I$120,8,0),0)</f>
        <v>0</v>
      </c>
      <c r="N860">
        <f>IFERROR(VLOOKUP(A860,'Van vòi'!$A$6:$G$97,7,0),0)</f>
        <v>0</v>
      </c>
      <c r="O860">
        <f>IFERROR(VLOOKUP(A860,'Ống luồn dây điện'!$A$7:$I$26,8,0),0)</f>
        <v>0</v>
      </c>
      <c r="P860">
        <f>IFERROR(VLOOKUP(B860,'PK HDPE'!$A$6:$H$13,7,0),0)</f>
        <v>0</v>
      </c>
      <c r="R860" s="4">
        <f t="shared" si="41"/>
        <v>0</v>
      </c>
      <c r="S860" s="252">
        <v>0.1</v>
      </c>
      <c r="T860">
        <f t="shared" si="39"/>
        <v>0</v>
      </c>
      <c r="U860" s="4">
        <f t="shared" si="40"/>
        <v>0</v>
      </c>
      <c r="V860" s="4">
        <f>VLOOKUP(B860,[2]DG!$C$2:$E$6048,3,0)-R860</f>
        <v>48100</v>
      </c>
      <c r="W860" t="str">
        <f>VLOOKUP(A860,'[3]Danh mục full'!$A$4:$A$1739,1,0)</f>
        <v>23MSC1160</v>
      </c>
    </row>
    <row r="861" spans="1:23" hidden="1" x14ac:dyDescent="0.25">
      <c r="A861" t="s">
        <v>1538</v>
      </c>
      <c r="B861" t="s">
        <v>1538</v>
      </c>
      <c r="C861" t="s">
        <v>1539</v>
      </c>
      <c r="D861" s="1">
        <v>51921951</v>
      </c>
      <c r="E861" s="1" t="s">
        <v>2358</v>
      </c>
      <c r="F861" s="1" t="s">
        <v>2357</v>
      </c>
      <c r="G861" s="1">
        <f>IFERROR(VLOOKUP(A861,'Phụ kiện PPR'!$A$6:$H$533,7,0),0)</f>
        <v>0</v>
      </c>
      <c r="H861" s="1">
        <f>IFERROR(VLOOKUP(A861,'Ống PPR'!$A$6:$I$90,8,0),0)</f>
        <v>0</v>
      </c>
      <c r="I861">
        <f>IFERROR(VLOOKUP(A861,'Ống HDPE'!$A$7:$I$7905,8,0),0)</f>
        <v>0</v>
      </c>
      <c r="J861">
        <f>IFERROR(VLOOKUP(A861,'Ống Dismy'!$A$6:$M$1900,14,0),0)</f>
        <v>0</v>
      </c>
      <c r="K861">
        <f>IFERROR(VLOOKUP(A861,CP!$A$7:$J$16000,12,0),0)</f>
        <v>0</v>
      </c>
      <c r="L861">
        <f>IFERROR(VLOOKUP(A861,'Phụ kiện PVC'!$A$5:$I$465,10,0),0)</f>
        <v>0</v>
      </c>
      <c r="M861">
        <f>IFERROR(VLOOKUP(A861,'Ống miền Nam'!$A$7:$I$120,8,0),0)</f>
        <v>0</v>
      </c>
      <c r="N861">
        <f>IFERROR(VLOOKUP(A861,'Van vòi'!$A$6:$G$97,7,0),0)</f>
        <v>0</v>
      </c>
      <c r="O861">
        <f>IFERROR(VLOOKUP(A861,'Ống luồn dây điện'!$A$7:$I$26,8,0),0)</f>
        <v>0</v>
      </c>
      <c r="P861">
        <f>IFERROR(VLOOKUP(B861,'PK HDPE'!$A$6:$H$13,7,0),0)</f>
        <v>0</v>
      </c>
      <c r="R861" s="4">
        <f t="shared" si="41"/>
        <v>0</v>
      </c>
      <c r="S861" s="252">
        <v>0.1</v>
      </c>
      <c r="T861">
        <f t="shared" ref="T861:T924" si="42">ROUND(R861*S861,0)</f>
        <v>0</v>
      </c>
      <c r="U861" s="4">
        <f t="shared" ref="U861:U924" si="43">+R861+T861</f>
        <v>0</v>
      </c>
      <c r="V861" s="4">
        <f>VLOOKUP(B861,[2]DG!$C$2:$E$6048,3,0)-R861</f>
        <v>93500</v>
      </c>
      <c r="W861" t="str">
        <f>VLOOKUP(A861,'[3]Danh mục full'!$A$4:$A$1739,1,0)</f>
        <v>23MSC1200</v>
      </c>
    </row>
    <row r="862" spans="1:23" hidden="1" x14ac:dyDescent="0.25">
      <c r="A862" t="s">
        <v>1540</v>
      </c>
      <c r="B862" t="s">
        <v>1540</v>
      </c>
      <c r="C862" t="s">
        <v>1541</v>
      </c>
      <c r="D862" s="1">
        <v>180000</v>
      </c>
      <c r="E862" s="1" t="s">
        <v>2358</v>
      </c>
      <c r="F862" s="1" t="s">
        <v>2357</v>
      </c>
      <c r="G862" s="1">
        <f>IFERROR(VLOOKUP(A862,'Phụ kiện PPR'!$A$6:$H$533,7,0),0)</f>
        <v>0</v>
      </c>
      <c r="H862" s="1">
        <f>IFERROR(VLOOKUP(A862,'Ống PPR'!$A$6:$I$90,8,0),0)</f>
        <v>0</v>
      </c>
      <c r="I862">
        <f>IFERROR(VLOOKUP(A862,'Ống HDPE'!$A$7:$I$7905,8,0),0)</f>
        <v>0</v>
      </c>
      <c r="J862">
        <f>IFERROR(VLOOKUP(A862,'Ống Dismy'!$A$6:$M$1900,14,0),0)</f>
        <v>0</v>
      </c>
      <c r="K862">
        <f>IFERROR(VLOOKUP(A862,CP!$A$7:$J$16000,12,0),0)</f>
        <v>0</v>
      </c>
      <c r="L862">
        <f>IFERROR(VLOOKUP(A862,'Phụ kiện PVC'!$A$5:$I$465,10,0),0)</f>
        <v>0</v>
      </c>
      <c r="M862">
        <f>IFERROR(VLOOKUP(A862,'Ống miền Nam'!$A$7:$I$120,8,0),0)</f>
        <v>0</v>
      </c>
      <c r="N862">
        <f>IFERROR(VLOOKUP(A862,'Van vòi'!$A$6:$G$97,7,0),0)</f>
        <v>0</v>
      </c>
      <c r="O862">
        <f>IFERROR(VLOOKUP(A862,'Ống luồn dây điện'!$A$7:$I$26,8,0),0)</f>
        <v>0</v>
      </c>
      <c r="P862">
        <f>IFERROR(VLOOKUP(B862,'PK HDPE'!$A$6:$H$13,7,0),0)</f>
        <v>0</v>
      </c>
      <c r="R862" s="4">
        <f t="shared" si="41"/>
        <v>0</v>
      </c>
      <c r="S862" s="252">
        <v>0.1</v>
      </c>
      <c r="T862">
        <f t="shared" si="42"/>
        <v>0</v>
      </c>
      <c r="U862" s="4">
        <f t="shared" si="43"/>
        <v>0</v>
      </c>
      <c r="V862" s="4">
        <f>VLOOKUP(B862,[2]DG!$C$2:$E$6048,3,0)-R862</f>
        <v>150000</v>
      </c>
      <c r="W862" t="str">
        <f>VLOOKUP(A862,'[3]Danh mục full'!$A$4:$A$1739,1,0)</f>
        <v>23MSC1225</v>
      </c>
    </row>
    <row r="863" spans="1:23" hidden="1" x14ac:dyDescent="0.25">
      <c r="A863" t="s">
        <v>1542</v>
      </c>
      <c r="B863" t="s">
        <v>1542</v>
      </c>
      <c r="C863" t="s">
        <v>1543</v>
      </c>
      <c r="D863" s="1">
        <v>8764788</v>
      </c>
      <c r="E863" s="1" t="s">
        <v>2358</v>
      </c>
      <c r="F863" s="1" t="s">
        <v>2357</v>
      </c>
      <c r="G863" s="1">
        <f>IFERROR(VLOOKUP(A863,'Phụ kiện PPR'!$A$6:$H$533,7,0),0)</f>
        <v>0</v>
      </c>
      <c r="H863" s="1">
        <f>IFERROR(VLOOKUP(A863,'Ống PPR'!$A$6:$I$90,8,0),0)</f>
        <v>0</v>
      </c>
      <c r="I863">
        <f>IFERROR(VLOOKUP(A863,'Ống HDPE'!$A$7:$I$7905,8,0),0)</f>
        <v>0</v>
      </c>
      <c r="J863">
        <f>IFERROR(VLOOKUP(A863,'Ống Dismy'!$A$6:$M$1900,14,0),0)</f>
        <v>0</v>
      </c>
      <c r="K863">
        <f>IFERROR(VLOOKUP(A863,CP!$A$7:$J$16000,12,0),0)</f>
        <v>0</v>
      </c>
      <c r="L863">
        <f>IFERROR(VLOOKUP(A863,'Phụ kiện PVC'!$A$5:$I$465,10,0),0)</f>
        <v>0</v>
      </c>
      <c r="M863">
        <f>IFERROR(VLOOKUP(A863,'Ống miền Nam'!$A$7:$I$120,8,0),0)</f>
        <v>0</v>
      </c>
      <c r="N863">
        <f>IFERROR(VLOOKUP(A863,'Van vòi'!$A$6:$G$97,7,0),0)</f>
        <v>0</v>
      </c>
      <c r="O863">
        <f>IFERROR(VLOOKUP(A863,'Ống luồn dây điện'!$A$7:$I$26,8,0),0)</f>
        <v>0</v>
      </c>
      <c r="P863">
        <f>IFERROR(VLOOKUP(B863,'PK HDPE'!$A$6:$H$13,7,0),0)</f>
        <v>0</v>
      </c>
      <c r="R863" s="4">
        <f t="shared" si="41"/>
        <v>0</v>
      </c>
      <c r="S863" s="252">
        <v>0.1</v>
      </c>
      <c r="T863">
        <f t="shared" si="42"/>
        <v>0</v>
      </c>
      <c r="U863" s="4">
        <f t="shared" si="43"/>
        <v>0</v>
      </c>
      <c r="V863" s="4">
        <f>VLOOKUP(B863,[2]DG!$C$2:$E$6048,3,0)-R863</f>
        <v>163700</v>
      </c>
      <c r="W863" t="str">
        <f>VLOOKUP(A863,'[3]Danh mục full'!$A$4:$A$1739,1,0)</f>
        <v>23MSC1250</v>
      </c>
    </row>
    <row r="864" spans="1:23" hidden="1" x14ac:dyDescent="0.25">
      <c r="A864" t="s">
        <v>2564</v>
      </c>
      <c r="B864" t="s">
        <v>2564</v>
      </c>
      <c r="C864" t="s">
        <v>2565</v>
      </c>
      <c r="D864" s="1">
        <f>VLOOKUP(A864,[4]Sheet1!$B$5:$J$2530,9,0)</f>
        <v>18</v>
      </c>
      <c r="E864" s="1" t="s">
        <v>2358</v>
      </c>
      <c r="F864" s="1" t="s">
        <v>2357</v>
      </c>
      <c r="G864" s="1">
        <f>IFERROR(VLOOKUP(A864,'Phụ kiện PPR'!$A$6:$H$533,7,0),0)</f>
        <v>0</v>
      </c>
      <c r="H864" s="1">
        <f>IFERROR(VLOOKUP(A864,'Ống PPR'!$A$6:$I$90,8,0),0)</f>
        <v>0</v>
      </c>
      <c r="I864">
        <f>IFERROR(VLOOKUP(A864,'Ống HDPE'!$A$7:$I$7905,8,0),0)</f>
        <v>0</v>
      </c>
      <c r="J864">
        <f>IFERROR(VLOOKUP(A864,'Ống Dismy'!$A$6:$M$1900,14,0),0)</f>
        <v>0</v>
      </c>
      <c r="K864">
        <f>IFERROR(VLOOKUP(A864,CP!$A$7:$J$16000,12,0),0)</f>
        <v>0</v>
      </c>
      <c r="L864">
        <f>IFERROR(VLOOKUP(A864,'Phụ kiện PVC'!$A$5:$I$465,10,0),0)</f>
        <v>0</v>
      </c>
      <c r="M864">
        <f>IFERROR(VLOOKUP(A864,'Ống miền Nam'!$A$7:$I$120,8,0),0)</f>
        <v>0</v>
      </c>
      <c r="N864">
        <f>IFERROR(VLOOKUP(A864,'Van vòi'!$A$6:$G$97,7,0),0)</f>
        <v>0</v>
      </c>
      <c r="O864">
        <f>IFERROR(VLOOKUP(A864,'Ống luồn dây điện'!$A$7:$I$26,8,0),0)</f>
        <v>0</v>
      </c>
      <c r="P864">
        <f>IFERROR(VLOOKUP(B864,'PK HDPE'!$A$6:$H$13,7,0),0)</f>
        <v>0</v>
      </c>
      <c r="R864" s="4">
        <f t="shared" si="41"/>
        <v>0</v>
      </c>
      <c r="S864" s="252">
        <v>0.1</v>
      </c>
      <c r="T864">
        <f t="shared" si="42"/>
        <v>0</v>
      </c>
      <c r="U864" s="4">
        <f t="shared" si="43"/>
        <v>0</v>
      </c>
      <c r="V864" s="4">
        <f>VLOOKUP(B864,[2]DG!$C$2:$E$6048,3,0)-R864</f>
        <v>286200</v>
      </c>
      <c r="W864" t="str">
        <f>VLOOKUP(A864,'[3]Danh mục full'!$A$4:$A$1739,1,0)</f>
        <v>23MSC1280</v>
      </c>
    </row>
    <row r="865" spans="1:23" hidden="1" x14ac:dyDescent="0.25">
      <c r="A865" t="s">
        <v>1544</v>
      </c>
      <c r="B865" t="s">
        <v>1544</v>
      </c>
      <c r="C865" t="s">
        <v>1545</v>
      </c>
      <c r="D865" s="1">
        <v>2227750</v>
      </c>
      <c r="E865" s="1" t="s">
        <v>2358</v>
      </c>
      <c r="F865" s="1" t="s">
        <v>2357</v>
      </c>
      <c r="G865" s="1">
        <f>IFERROR(VLOOKUP(A865,'Phụ kiện PPR'!$A$6:$H$533,7,0),0)</f>
        <v>0</v>
      </c>
      <c r="H865" s="1">
        <f>IFERROR(VLOOKUP(A865,'Ống PPR'!$A$6:$I$90,8,0),0)</f>
        <v>0</v>
      </c>
      <c r="I865">
        <f>IFERROR(VLOOKUP(A865,'Ống HDPE'!$A$7:$I$7905,8,0),0)</f>
        <v>0</v>
      </c>
      <c r="J865">
        <f>IFERROR(VLOOKUP(A865,'Ống Dismy'!$A$6:$M$1900,14,0),0)</f>
        <v>0</v>
      </c>
      <c r="K865">
        <f>IFERROR(VLOOKUP(A865,CP!$A$7:$J$16000,12,0),0)</f>
        <v>0</v>
      </c>
      <c r="L865">
        <f>IFERROR(VLOOKUP(A865,'Phụ kiện PVC'!$A$5:$I$465,10,0),0)</f>
        <v>0</v>
      </c>
      <c r="M865">
        <f>IFERROR(VLOOKUP(A865,'Ống miền Nam'!$A$7:$I$120,8,0),0)</f>
        <v>0</v>
      </c>
      <c r="N865">
        <f>IFERROR(VLOOKUP(A865,'Van vòi'!$A$6:$G$97,7,0),0)</f>
        <v>0</v>
      </c>
      <c r="O865">
        <f>IFERROR(VLOOKUP(A865,'Ống luồn dây điện'!$A$7:$I$26,8,0),0)</f>
        <v>0</v>
      </c>
      <c r="P865">
        <f>IFERROR(VLOOKUP(B865,'PK HDPE'!$A$6:$H$13,7,0),0)</f>
        <v>0</v>
      </c>
      <c r="R865" s="4">
        <f t="shared" si="41"/>
        <v>0</v>
      </c>
      <c r="S865" s="252">
        <v>0.1</v>
      </c>
      <c r="T865">
        <f t="shared" si="42"/>
        <v>0</v>
      </c>
      <c r="U865" s="4">
        <f t="shared" si="43"/>
        <v>0</v>
      </c>
      <c r="V865" s="4">
        <f>VLOOKUP(B865,[2]DG!$C$2:$E$6048,3,0)-R865</f>
        <v>30900</v>
      </c>
      <c r="W865" t="str">
        <f>VLOOKUP(A865,'[3]Danh mục full'!$A$4:$A$1739,1,0)</f>
        <v>23MSC2125</v>
      </c>
    </row>
    <row r="866" spans="1:23" hidden="1" x14ac:dyDescent="0.25">
      <c r="A866" t="s">
        <v>1546</v>
      </c>
      <c r="B866" t="s">
        <v>1546</v>
      </c>
      <c r="C866" t="s">
        <v>1547</v>
      </c>
      <c r="D866" s="1">
        <v>3652504</v>
      </c>
      <c r="E866" s="1" t="s">
        <v>2358</v>
      </c>
      <c r="F866" s="1" t="s">
        <v>2357</v>
      </c>
      <c r="G866" s="1">
        <f>IFERROR(VLOOKUP(A866,'Phụ kiện PPR'!$A$6:$H$533,7,0),0)</f>
        <v>0</v>
      </c>
      <c r="H866" s="1">
        <f>IFERROR(VLOOKUP(A866,'Ống PPR'!$A$6:$I$90,8,0),0)</f>
        <v>0</v>
      </c>
      <c r="I866">
        <f>IFERROR(VLOOKUP(A866,'Ống HDPE'!$A$7:$I$7905,8,0),0)</f>
        <v>0</v>
      </c>
      <c r="J866">
        <f>IFERROR(VLOOKUP(A866,'Ống Dismy'!$A$6:$M$1900,14,0),0)</f>
        <v>0</v>
      </c>
      <c r="K866">
        <f>IFERROR(VLOOKUP(A866,CP!$A$7:$J$16000,12,0),0)</f>
        <v>0</v>
      </c>
      <c r="L866">
        <f>IFERROR(VLOOKUP(A866,'Phụ kiện PVC'!$A$5:$I$465,10,0),0)</f>
        <v>0</v>
      </c>
      <c r="M866">
        <f>IFERROR(VLOOKUP(A866,'Ống miền Nam'!$A$7:$I$120,8,0),0)</f>
        <v>0</v>
      </c>
      <c r="N866">
        <f>IFERROR(VLOOKUP(A866,'Van vòi'!$A$6:$G$97,7,0),0)</f>
        <v>0</v>
      </c>
      <c r="O866">
        <f>IFERROR(VLOOKUP(A866,'Ống luồn dây điện'!$A$7:$I$26,8,0),0)</f>
        <v>0</v>
      </c>
      <c r="P866">
        <f>IFERROR(VLOOKUP(B866,'PK HDPE'!$A$6:$H$13,7,0),0)</f>
        <v>0</v>
      </c>
      <c r="R866" s="4">
        <f t="shared" si="41"/>
        <v>0</v>
      </c>
      <c r="S866" s="252">
        <v>0.1</v>
      </c>
      <c r="T866">
        <f t="shared" si="42"/>
        <v>0</v>
      </c>
      <c r="U866" s="4">
        <f t="shared" si="43"/>
        <v>0</v>
      </c>
      <c r="V866" s="4">
        <f>VLOOKUP(B866,[2]DG!$C$2:$E$6048,3,0)-R866</f>
        <v>51000</v>
      </c>
      <c r="W866" t="str">
        <f>VLOOKUP(A866,'[3]Danh mục full'!$A$4:$A$1739,1,0)</f>
        <v>23MSC2140</v>
      </c>
    </row>
    <row r="867" spans="1:23" hidden="1" x14ac:dyDescent="0.25">
      <c r="A867" t="s">
        <v>1548</v>
      </c>
      <c r="B867" t="s">
        <v>1548</v>
      </c>
      <c r="C867" t="s">
        <v>1549</v>
      </c>
      <c r="D867" s="1">
        <v>5541760</v>
      </c>
      <c r="E867" s="1" t="s">
        <v>2358</v>
      </c>
      <c r="F867" s="1" t="s">
        <v>2357</v>
      </c>
      <c r="G867" s="1">
        <f>IFERROR(VLOOKUP(A867,'Phụ kiện PPR'!$A$6:$H$533,7,0),0)</f>
        <v>0</v>
      </c>
      <c r="H867" s="1">
        <f>IFERROR(VLOOKUP(A867,'Ống PPR'!$A$6:$I$90,8,0),0)</f>
        <v>0</v>
      </c>
      <c r="I867">
        <f>IFERROR(VLOOKUP(A867,'Ống HDPE'!$A$7:$I$7905,8,0),0)</f>
        <v>0</v>
      </c>
      <c r="J867">
        <f>IFERROR(VLOOKUP(A867,'Ống Dismy'!$A$6:$M$1900,14,0),0)</f>
        <v>0</v>
      </c>
      <c r="K867">
        <f>IFERROR(VLOOKUP(A867,CP!$A$7:$J$16000,12,0),0)</f>
        <v>0</v>
      </c>
      <c r="L867">
        <f>IFERROR(VLOOKUP(A867,'Phụ kiện PVC'!$A$5:$I$465,10,0),0)</f>
        <v>0</v>
      </c>
      <c r="M867">
        <f>IFERROR(VLOOKUP(A867,'Ống miền Nam'!$A$7:$I$120,8,0),0)</f>
        <v>0</v>
      </c>
      <c r="N867">
        <f>IFERROR(VLOOKUP(A867,'Van vòi'!$A$6:$G$97,7,0),0)</f>
        <v>0</v>
      </c>
      <c r="O867">
        <f>IFERROR(VLOOKUP(A867,'Ống luồn dây điện'!$A$7:$I$26,8,0),0)</f>
        <v>0</v>
      </c>
      <c r="P867">
        <f>IFERROR(VLOOKUP(B867,'PK HDPE'!$A$6:$H$13,7,0),0)</f>
        <v>0</v>
      </c>
      <c r="R867" s="4">
        <f t="shared" si="41"/>
        <v>0</v>
      </c>
      <c r="S867" s="252">
        <v>0.1</v>
      </c>
      <c r="T867">
        <f t="shared" si="42"/>
        <v>0</v>
      </c>
      <c r="U867" s="4">
        <f t="shared" si="43"/>
        <v>0</v>
      </c>
      <c r="V867" s="4">
        <f>VLOOKUP(B867,[2]DG!$C$2:$E$6048,3,0)-R867</f>
        <v>64100</v>
      </c>
      <c r="W867" t="str">
        <f>VLOOKUP(A867,'[3]Danh mục full'!$A$4:$A$1739,1,0)</f>
        <v>23MSC2160</v>
      </c>
    </row>
    <row r="868" spans="1:23" hidden="1" x14ac:dyDescent="0.25">
      <c r="A868" t="s">
        <v>1550</v>
      </c>
      <c r="B868" t="s">
        <v>1550</v>
      </c>
      <c r="C868" t="s">
        <v>1551</v>
      </c>
      <c r="D868" s="1">
        <v>3006886</v>
      </c>
      <c r="E868" s="1" t="s">
        <v>2358</v>
      </c>
      <c r="F868" s="1" t="s">
        <v>2357</v>
      </c>
      <c r="G868" s="1">
        <f>IFERROR(VLOOKUP(A868,'Phụ kiện PPR'!$A$6:$H$533,7,0),0)</f>
        <v>0</v>
      </c>
      <c r="H868" s="1">
        <f>IFERROR(VLOOKUP(A868,'Ống PPR'!$A$6:$I$90,8,0),0)</f>
        <v>0</v>
      </c>
      <c r="I868">
        <f>IFERROR(VLOOKUP(A868,'Ống HDPE'!$A$7:$I$7905,8,0),0)</f>
        <v>0</v>
      </c>
      <c r="J868">
        <f>IFERROR(VLOOKUP(A868,'Ống Dismy'!$A$6:$M$1900,14,0),0)</f>
        <v>0</v>
      </c>
      <c r="K868">
        <f>IFERROR(VLOOKUP(A868,CP!$A$7:$J$16000,12,0),0)</f>
        <v>0</v>
      </c>
      <c r="L868">
        <f>IFERROR(VLOOKUP(A868,'Phụ kiện PVC'!$A$5:$I$465,10,0),0)</f>
        <v>0</v>
      </c>
      <c r="M868">
        <f>IFERROR(VLOOKUP(A868,'Ống miền Nam'!$A$7:$I$120,8,0),0)</f>
        <v>0</v>
      </c>
      <c r="N868">
        <f>IFERROR(VLOOKUP(A868,'Van vòi'!$A$6:$G$97,7,0),0)</f>
        <v>0</v>
      </c>
      <c r="O868">
        <f>IFERROR(VLOOKUP(A868,'Ống luồn dây điện'!$A$7:$I$26,8,0),0)</f>
        <v>0</v>
      </c>
      <c r="P868">
        <f>IFERROR(VLOOKUP(B868,'PK HDPE'!$A$6:$H$13,7,0),0)</f>
        <v>0</v>
      </c>
      <c r="R868" s="4">
        <f t="shared" si="41"/>
        <v>0</v>
      </c>
      <c r="S868" s="252">
        <v>0.1</v>
      </c>
      <c r="T868">
        <f t="shared" si="42"/>
        <v>0</v>
      </c>
      <c r="U868" s="4">
        <f t="shared" si="43"/>
        <v>0</v>
      </c>
      <c r="V868" s="4">
        <f>VLOOKUP(B868,[2]DG!$C$2:$E$6048,3,0)-R868</f>
        <v>107500</v>
      </c>
      <c r="W868" t="str">
        <f>VLOOKUP(A868,'[3]Danh mục full'!$A$4:$A$1739,1,0)</f>
        <v>23MSC2200</v>
      </c>
    </row>
    <row r="869" spans="1:23" hidden="1" x14ac:dyDescent="0.25">
      <c r="A869" t="s">
        <v>1552</v>
      </c>
      <c r="B869" t="s">
        <v>1552</v>
      </c>
      <c r="C869" t="s">
        <v>1553</v>
      </c>
      <c r="D869" s="1">
        <v>5641164</v>
      </c>
      <c r="E869" s="1" t="s">
        <v>2358</v>
      </c>
      <c r="F869" s="1" t="s">
        <v>2357</v>
      </c>
      <c r="G869" s="1">
        <f>IFERROR(VLOOKUP(A869,'Phụ kiện PPR'!$A$6:$H$533,7,0),0)</f>
        <v>0</v>
      </c>
      <c r="H869" s="1">
        <f>IFERROR(VLOOKUP(A869,'Ống PPR'!$A$6:$I$90,8,0),0)</f>
        <v>0</v>
      </c>
      <c r="I869">
        <f>IFERROR(VLOOKUP(A869,'Ống HDPE'!$A$7:$I$7905,8,0),0)</f>
        <v>0</v>
      </c>
      <c r="J869">
        <f>IFERROR(VLOOKUP(A869,'Ống Dismy'!$A$6:$M$1900,14,0),0)</f>
        <v>0</v>
      </c>
      <c r="K869">
        <f>IFERROR(VLOOKUP(A869,CP!$A$7:$J$16000,12,0),0)</f>
        <v>0</v>
      </c>
      <c r="L869">
        <f>IFERROR(VLOOKUP(A869,'Phụ kiện PVC'!$A$5:$I$465,10,0),0)</f>
        <v>0</v>
      </c>
      <c r="M869">
        <f>IFERROR(VLOOKUP(A869,'Ống miền Nam'!$A$7:$I$120,8,0),0)</f>
        <v>0</v>
      </c>
      <c r="N869">
        <f>IFERROR(VLOOKUP(A869,'Van vòi'!$A$6:$G$97,7,0),0)</f>
        <v>0</v>
      </c>
      <c r="O869">
        <f>IFERROR(VLOOKUP(A869,'Ống luồn dây điện'!$A$7:$I$26,8,0),0)</f>
        <v>0</v>
      </c>
      <c r="P869">
        <f>IFERROR(VLOOKUP(B869,'PK HDPE'!$A$6:$H$13,7,0),0)</f>
        <v>0</v>
      </c>
      <c r="R869" s="4">
        <f t="shared" si="41"/>
        <v>0</v>
      </c>
      <c r="S869" s="252">
        <v>0.1</v>
      </c>
      <c r="T869">
        <f t="shared" si="42"/>
        <v>0</v>
      </c>
      <c r="U869" s="4">
        <f t="shared" si="43"/>
        <v>0</v>
      </c>
      <c r="V869" s="4">
        <f>VLOOKUP(B869,[2]DG!$C$2:$E$6048,3,0)-R869</f>
        <v>224000</v>
      </c>
      <c r="W869" t="str">
        <f>VLOOKUP(A869,'[3]Danh mục full'!$A$4:$A$1739,1,0)</f>
        <v>23MSC2250</v>
      </c>
    </row>
    <row r="870" spans="1:23" hidden="1" x14ac:dyDescent="0.25">
      <c r="A870" t="s">
        <v>1554</v>
      </c>
      <c r="B870" t="s">
        <v>1554</v>
      </c>
      <c r="C870" t="s">
        <v>1555</v>
      </c>
      <c r="D870" s="1">
        <v>2625000</v>
      </c>
      <c r="E870" s="1" t="s">
        <v>2358</v>
      </c>
      <c r="F870" s="1" t="s">
        <v>2357</v>
      </c>
      <c r="G870" s="1">
        <f>IFERROR(VLOOKUP(A870,'Phụ kiện PPR'!$A$6:$H$533,7,0),0)</f>
        <v>0</v>
      </c>
      <c r="H870" s="1">
        <f>IFERROR(VLOOKUP(A870,'Ống PPR'!$A$6:$I$90,8,0),0)</f>
        <v>0</v>
      </c>
      <c r="I870">
        <f>IFERROR(VLOOKUP(A870,'Ống HDPE'!$A$7:$I$7905,8,0),0)</f>
        <v>0</v>
      </c>
      <c r="J870">
        <f>IFERROR(VLOOKUP(A870,'Ống Dismy'!$A$6:$M$1900,14,0),0)</f>
        <v>0</v>
      </c>
      <c r="K870">
        <f>IFERROR(VLOOKUP(A870,CP!$A$7:$J$16000,12,0),0)</f>
        <v>0</v>
      </c>
      <c r="L870">
        <f>IFERROR(VLOOKUP(A870,'Phụ kiện PVC'!$A$5:$I$465,10,0),0)</f>
        <v>0</v>
      </c>
      <c r="M870">
        <f>IFERROR(VLOOKUP(A870,'Ống miền Nam'!$A$7:$I$120,8,0),0)</f>
        <v>0</v>
      </c>
      <c r="N870">
        <f>IFERROR(VLOOKUP(A870,'Van vòi'!$A$6:$G$97,7,0),0)</f>
        <v>0</v>
      </c>
      <c r="O870">
        <f>IFERROR(VLOOKUP(A870,'Ống luồn dây điện'!$A$7:$I$26,8,0),0)</f>
        <v>0</v>
      </c>
      <c r="P870">
        <f>IFERROR(VLOOKUP(B870,'PK HDPE'!$A$6:$H$13,7,0),0)</f>
        <v>0</v>
      </c>
      <c r="R870" s="4">
        <f t="shared" si="41"/>
        <v>0</v>
      </c>
      <c r="S870" s="252">
        <v>0.1</v>
      </c>
      <c r="T870">
        <f t="shared" si="42"/>
        <v>0</v>
      </c>
      <c r="U870" s="4">
        <f t="shared" si="43"/>
        <v>0</v>
      </c>
      <c r="V870" s="4">
        <f>VLOOKUP(B870,[2]DG!$C$2:$E$6048,3,0)-R870</f>
        <v>437500</v>
      </c>
      <c r="W870" t="str">
        <f>VLOOKUP(A870,'[3]Danh mục full'!$A$4:$A$1739,1,0)</f>
        <v>23MSC2315</v>
      </c>
    </row>
    <row r="871" spans="1:23" hidden="1" x14ac:dyDescent="0.25">
      <c r="A871" t="s">
        <v>1556</v>
      </c>
      <c r="B871" t="s">
        <v>1556</v>
      </c>
      <c r="C871" t="s">
        <v>1557</v>
      </c>
      <c r="D871" s="1">
        <v>2101897</v>
      </c>
      <c r="E871" s="1" t="s">
        <v>2358</v>
      </c>
      <c r="F871" s="1" t="s">
        <v>2357</v>
      </c>
      <c r="G871" s="1">
        <f>IFERROR(VLOOKUP(A871,'Phụ kiện PPR'!$A$6:$H$533,7,0),0)</f>
        <v>0</v>
      </c>
      <c r="H871" s="1">
        <f>IFERROR(VLOOKUP(A871,'Ống PPR'!$A$6:$I$90,8,0),0)</f>
        <v>0</v>
      </c>
      <c r="I871">
        <f>IFERROR(VLOOKUP(A871,'Ống HDPE'!$A$7:$I$7905,8,0),0)</f>
        <v>0</v>
      </c>
      <c r="J871">
        <f>IFERROR(VLOOKUP(A871,'Ống Dismy'!$A$6:$M$1900,14,0),0)</f>
        <v>0</v>
      </c>
      <c r="K871">
        <f>IFERROR(VLOOKUP(A871,CP!$A$7:$J$16000,12,0),0)</f>
        <v>0</v>
      </c>
      <c r="L871">
        <f>IFERROR(VLOOKUP(A871,'Phụ kiện PVC'!$A$5:$I$465,10,0),0)</f>
        <v>0</v>
      </c>
      <c r="M871">
        <f>IFERROR(VLOOKUP(A871,'Ống miền Nam'!$A$7:$I$120,8,0),0)</f>
        <v>0</v>
      </c>
      <c r="N871">
        <f>IFERROR(VLOOKUP(A871,'Van vòi'!$A$6:$G$97,7,0),0)</f>
        <v>0</v>
      </c>
      <c r="O871">
        <f>IFERROR(VLOOKUP(A871,'Ống luồn dây điện'!$A$7:$I$26,8,0),0)</f>
        <v>0</v>
      </c>
      <c r="P871">
        <f>IFERROR(VLOOKUP(B871,'PK HDPE'!$A$6:$H$13,7,0),0)</f>
        <v>0</v>
      </c>
      <c r="R871" s="4">
        <f t="shared" si="41"/>
        <v>0</v>
      </c>
      <c r="S871" s="252">
        <v>0.1</v>
      </c>
      <c r="T871">
        <f t="shared" si="42"/>
        <v>0</v>
      </c>
      <c r="U871" s="4">
        <f t="shared" si="43"/>
        <v>0</v>
      </c>
      <c r="V871" s="4">
        <f>VLOOKUP(B871,[2]DG!$C$2:$E$6048,3,0)-R871</f>
        <v>43500</v>
      </c>
      <c r="W871" t="str">
        <f>VLOOKUP(A871,'[3]Danh mục full'!$A$4:$A$1739,1,0)</f>
        <v>23MSC3125</v>
      </c>
    </row>
    <row r="872" spans="1:23" hidden="1" x14ac:dyDescent="0.25">
      <c r="A872" t="s">
        <v>1558</v>
      </c>
      <c r="B872" t="s">
        <v>1558</v>
      </c>
      <c r="C872" t="s">
        <v>1559</v>
      </c>
      <c r="D872" s="1">
        <v>17884392</v>
      </c>
      <c r="E872" s="1" t="s">
        <v>2358</v>
      </c>
      <c r="F872" s="1" t="s">
        <v>2357</v>
      </c>
      <c r="G872" s="1">
        <f>IFERROR(VLOOKUP(A872,'Phụ kiện PPR'!$A$6:$H$533,7,0),0)</f>
        <v>0</v>
      </c>
      <c r="H872" s="1">
        <f>IFERROR(VLOOKUP(A872,'Ống PPR'!$A$6:$I$90,8,0),0)</f>
        <v>0</v>
      </c>
      <c r="I872">
        <f>IFERROR(VLOOKUP(A872,'Ống HDPE'!$A$7:$I$7905,8,0),0)</f>
        <v>0</v>
      </c>
      <c r="J872">
        <f>IFERROR(VLOOKUP(A872,'Ống Dismy'!$A$6:$M$1900,14,0),0)</f>
        <v>0</v>
      </c>
      <c r="K872">
        <f>IFERROR(VLOOKUP(A872,CP!$A$7:$J$16000,12,0),0)</f>
        <v>0</v>
      </c>
      <c r="L872">
        <f>IFERROR(VLOOKUP(A872,'Phụ kiện PVC'!$A$5:$I$465,10,0),0)</f>
        <v>0</v>
      </c>
      <c r="M872">
        <f>IFERROR(VLOOKUP(A872,'Ống miền Nam'!$A$7:$I$120,8,0),0)</f>
        <v>0</v>
      </c>
      <c r="N872">
        <f>IFERROR(VLOOKUP(A872,'Van vòi'!$A$6:$G$97,7,0),0)</f>
        <v>0</v>
      </c>
      <c r="O872">
        <f>IFERROR(VLOOKUP(A872,'Ống luồn dây điện'!$A$7:$I$26,8,0),0)</f>
        <v>0</v>
      </c>
      <c r="P872">
        <f>IFERROR(VLOOKUP(B872,'PK HDPE'!$A$6:$H$13,7,0),0)</f>
        <v>0</v>
      </c>
      <c r="R872" s="4">
        <f t="shared" si="41"/>
        <v>0</v>
      </c>
      <c r="S872" s="252">
        <v>0.1</v>
      </c>
      <c r="T872">
        <f t="shared" si="42"/>
        <v>0</v>
      </c>
      <c r="U872" s="4">
        <f t="shared" si="43"/>
        <v>0</v>
      </c>
      <c r="V872" s="4">
        <f>VLOOKUP(B872,[2]DG!$C$2:$E$6048,3,0)-R872</f>
        <v>60300</v>
      </c>
      <c r="W872" t="str">
        <f>VLOOKUP(A872,'[3]Danh mục full'!$A$4:$A$1739,1,0)</f>
        <v>23MSC3140</v>
      </c>
    </row>
    <row r="873" spans="1:23" hidden="1" x14ac:dyDescent="0.25">
      <c r="A873" t="s">
        <v>1560</v>
      </c>
      <c r="B873" t="s">
        <v>1560</v>
      </c>
      <c r="C873" t="s">
        <v>1561</v>
      </c>
      <c r="D873" s="1">
        <v>8158392</v>
      </c>
      <c r="E873" s="1" t="s">
        <v>2358</v>
      </c>
      <c r="F873" s="1" t="s">
        <v>2357</v>
      </c>
      <c r="G873" s="1">
        <f>IFERROR(VLOOKUP(A873,'Phụ kiện PPR'!$A$6:$H$533,7,0),0)</f>
        <v>0</v>
      </c>
      <c r="H873" s="1">
        <f>IFERROR(VLOOKUP(A873,'Ống PPR'!$A$6:$I$90,8,0),0)</f>
        <v>0</v>
      </c>
      <c r="I873">
        <f>IFERROR(VLOOKUP(A873,'Ống HDPE'!$A$7:$I$7905,8,0),0)</f>
        <v>0</v>
      </c>
      <c r="J873">
        <f>IFERROR(VLOOKUP(A873,'Ống Dismy'!$A$6:$M$1900,14,0),0)</f>
        <v>0</v>
      </c>
      <c r="K873">
        <f>IFERROR(VLOOKUP(A873,CP!$A$7:$J$16000,12,0),0)</f>
        <v>0</v>
      </c>
      <c r="L873">
        <f>IFERROR(VLOOKUP(A873,'Phụ kiện PVC'!$A$5:$I$465,10,0),0)</f>
        <v>0</v>
      </c>
      <c r="M873">
        <f>IFERROR(VLOOKUP(A873,'Ống miền Nam'!$A$7:$I$120,8,0),0)</f>
        <v>0</v>
      </c>
      <c r="N873">
        <f>IFERROR(VLOOKUP(A873,'Van vòi'!$A$6:$G$97,7,0),0)</f>
        <v>0</v>
      </c>
      <c r="O873">
        <f>IFERROR(VLOOKUP(A873,'Ống luồn dây điện'!$A$7:$I$26,8,0),0)</f>
        <v>0</v>
      </c>
      <c r="P873">
        <f>IFERROR(VLOOKUP(B873,'PK HDPE'!$A$6:$H$13,7,0),0)</f>
        <v>0</v>
      </c>
      <c r="R873" s="4">
        <f t="shared" si="41"/>
        <v>0</v>
      </c>
      <c r="S873" s="252">
        <v>0.1</v>
      </c>
      <c r="T873">
        <f t="shared" si="42"/>
        <v>0</v>
      </c>
      <c r="U873" s="4">
        <f t="shared" si="43"/>
        <v>0</v>
      </c>
      <c r="V873" s="4">
        <f>VLOOKUP(B873,[2]DG!$C$2:$E$6048,3,0)-R873</f>
        <v>87000</v>
      </c>
      <c r="W873" t="str">
        <f>VLOOKUP(A873,'[3]Danh mục full'!$A$4:$A$1739,1,0)</f>
        <v>23MSC3160</v>
      </c>
    </row>
    <row r="874" spans="1:23" hidden="1" x14ac:dyDescent="0.25">
      <c r="A874" t="s">
        <v>1562</v>
      </c>
      <c r="B874" t="s">
        <v>1562</v>
      </c>
      <c r="C874" t="s">
        <v>1563</v>
      </c>
      <c r="D874" s="1">
        <v>7363644</v>
      </c>
      <c r="E874" s="1" t="s">
        <v>2358</v>
      </c>
      <c r="F874" s="1" t="s">
        <v>2357</v>
      </c>
      <c r="G874" s="1">
        <f>IFERROR(VLOOKUP(A874,'Phụ kiện PPR'!$A$6:$H$533,7,0),0)</f>
        <v>0</v>
      </c>
      <c r="H874" s="1">
        <f>IFERROR(VLOOKUP(A874,'Ống PPR'!$A$6:$I$90,8,0),0)</f>
        <v>0</v>
      </c>
      <c r="I874">
        <f>IFERROR(VLOOKUP(A874,'Ống HDPE'!$A$7:$I$7905,8,0),0)</f>
        <v>0</v>
      </c>
      <c r="J874">
        <f>IFERROR(VLOOKUP(A874,'Ống Dismy'!$A$6:$M$1900,14,0),0)</f>
        <v>0</v>
      </c>
      <c r="K874">
        <f>IFERROR(VLOOKUP(A874,CP!$A$7:$J$16000,12,0),0)</f>
        <v>0</v>
      </c>
      <c r="L874">
        <f>IFERROR(VLOOKUP(A874,'Phụ kiện PVC'!$A$5:$I$465,10,0),0)</f>
        <v>0</v>
      </c>
      <c r="M874">
        <f>IFERROR(VLOOKUP(A874,'Ống miền Nam'!$A$7:$I$120,8,0),0)</f>
        <v>0</v>
      </c>
      <c r="N874">
        <f>IFERROR(VLOOKUP(A874,'Van vòi'!$A$6:$G$97,7,0),0)</f>
        <v>0</v>
      </c>
      <c r="O874">
        <f>IFERROR(VLOOKUP(A874,'Ống luồn dây điện'!$A$7:$I$26,8,0),0)</f>
        <v>0</v>
      </c>
      <c r="P874">
        <f>IFERROR(VLOOKUP(B874,'PK HDPE'!$A$6:$H$13,7,0),0)</f>
        <v>0</v>
      </c>
      <c r="R874" s="4">
        <f t="shared" si="41"/>
        <v>0</v>
      </c>
      <c r="S874" s="252">
        <v>0.1</v>
      </c>
      <c r="T874">
        <f t="shared" si="42"/>
        <v>0</v>
      </c>
      <c r="U874" s="4">
        <f t="shared" si="43"/>
        <v>0</v>
      </c>
      <c r="V874" s="4">
        <f>VLOOKUP(B874,[2]DG!$C$2:$E$6048,3,0)-R874</f>
        <v>154500</v>
      </c>
      <c r="W874" t="str">
        <f>VLOOKUP(A874,'[3]Danh mục full'!$A$4:$A$1739,1,0)</f>
        <v>23MSC3200</v>
      </c>
    </row>
    <row r="875" spans="1:23" hidden="1" x14ac:dyDescent="0.25">
      <c r="A875" t="s">
        <v>1564</v>
      </c>
      <c r="B875" t="s">
        <v>1564</v>
      </c>
      <c r="C875" t="s">
        <v>1565</v>
      </c>
      <c r="D875" s="1">
        <v>420000</v>
      </c>
      <c r="E875" s="1" t="s">
        <v>2358</v>
      </c>
      <c r="F875" s="1" t="s">
        <v>2357</v>
      </c>
      <c r="G875" s="1">
        <f>IFERROR(VLOOKUP(A875,'Phụ kiện PPR'!$A$6:$H$533,7,0),0)</f>
        <v>0</v>
      </c>
      <c r="H875" s="1">
        <f>IFERROR(VLOOKUP(A875,'Ống PPR'!$A$6:$I$90,8,0),0)</f>
        <v>0</v>
      </c>
      <c r="I875">
        <f>IFERROR(VLOOKUP(A875,'Ống HDPE'!$A$7:$I$7905,8,0),0)</f>
        <v>0</v>
      </c>
      <c r="J875">
        <f>IFERROR(VLOOKUP(A875,'Ống Dismy'!$A$6:$M$1900,14,0),0)</f>
        <v>0</v>
      </c>
      <c r="K875">
        <f>IFERROR(VLOOKUP(A875,CP!$A$7:$J$16000,12,0),0)</f>
        <v>0</v>
      </c>
      <c r="L875">
        <f>IFERROR(VLOOKUP(A875,'Phụ kiện PVC'!$A$5:$I$465,10,0),0)</f>
        <v>0</v>
      </c>
      <c r="M875">
        <f>IFERROR(VLOOKUP(A875,'Ống miền Nam'!$A$7:$I$120,8,0),0)</f>
        <v>0</v>
      </c>
      <c r="N875">
        <f>IFERROR(VLOOKUP(A875,'Van vòi'!$A$6:$G$97,7,0),0)</f>
        <v>0</v>
      </c>
      <c r="O875">
        <f>IFERROR(VLOOKUP(A875,'Ống luồn dây điện'!$A$7:$I$26,8,0),0)</f>
        <v>0</v>
      </c>
      <c r="P875">
        <f>IFERROR(VLOOKUP(B875,'PK HDPE'!$A$6:$H$13,7,0),0)</f>
        <v>0</v>
      </c>
      <c r="R875" s="4">
        <f t="shared" si="41"/>
        <v>0</v>
      </c>
      <c r="S875" s="252">
        <v>0.1</v>
      </c>
      <c r="T875">
        <f t="shared" si="42"/>
        <v>0</v>
      </c>
      <c r="U875" s="4">
        <f t="shared" si="43"/>
        <v>0</v>
      </c>
      <c r="V875" s="4">
        <f>VLOOKUP(B875,[2]DG!$C$2:$E$6048,3,0)-R875</f>
        <v>315800</v>
      </c>
      <c r="W875" t="str">
        <f>VLOOKUP(A875,'[3]Danh mục full'!$A$4:$A$1739,1,0)</f>
        <v>23MSC3250</v>
      </c>
    </row>
    <row r="876" spans="1:23" hidden="1" x14ac:dyDescent="0.25">
      <c r="A876" t="s">
        <v>1566</v>
      </c>
      <c r="B876" t="s">
        <v>1566</v>
      </c>
      <c r="C876" t="s">
        <v>1567</v>
      </c>
      <c r="D876" s="1">
        <v>2184340</v>
      </c>
      <c r="E876" s="1" t="s">
        <v>2358</v>
      </c>
      <c r="F876" s="1" t="s">
        <v>2357</v>
      </c>
      <c r="G876" s="1">
        <f>IFERROR(VLOOKUP(A876,'Phụ kiện PPR'!$A$6:$H$533,7,0),0)</f>
        <v>0</v>
      </c>
      <c r="H876" s="1">
        <f>IFERROR(VLOOKUP(A876,'Ống PPR'!$A$6:$I$90,8,0),0)</f>
        <v>0</v>
      </c>
      <c r="I876">
        <f>IFERROR(VLOOKUP(A876,'Ống HDPE'!$A$7:$I$7905,8,0),0)</f>
        <v>0</v>
      </c>
      <c r="J876">
        <f>IFERROR(VLOOKUP(A876,'Ống Dismy'!$A$6:$M$1900,14,0),0)</f>
        <v>0</v>
      </c>
      <c r="K876">
        <f>IFERROR(VLOOKUP(A876,CP!$A$7:$J$16000,12,0),0)</f>
        <v>0</v>
      </c>
      <c r="L876">
        <f>IFERROR(VLOOKUP(A876,'Phụ kiện PVC'!$A$5:$I$465,10,0),0)</f>
        <v>0</v>
      </c>
      <c r="M876">
        <f>IFERROR(VLOOKUP(A876,'Ống miền Nam'!$A$7:$I$120,8,0),0)</f>
        <v>0</v>
      </c>
      <c r="N876">
        <f>IFERROR(VLOOKUP(A876,'Van vòi'!$A$6:$G$97,7,0),0)</f>
        <v>0</v>
      </c>
      <c r="O876">
        <f>IFERROR(VLOOKUP(A876,'Ống luồn dây điện'!$A$7:$I$26,8,0),0)</f>
        <v>0</v>
      </c>
      <c r="P876">
        <f>IFERROR(VLOOKUP(B876,'PK HDPE'!$A$6:$H$13,7,0),0)</f>
        <v>0</v>
      </c>
      <c r="R876" s="4">
        <f t="shared" si="41"/>
        <v>0</v>
      </c>
      <c r="S876" s="252">
        <v>0.1</v>
      </c>
      <c r="T876">
        <f t="shared" si="42"/>
        <v>0</v>
      </c>
      <c r="U876" s="4">
        <f t="shared" si="43"/>
        <v>0</v>
      </c>
      <c r="V876" s="4">
        <f>VLOOKUP(B876,[2]DG!$C$2:$E$6048,3,0)-R876</f>
        <v>568200</v>
      </c>
      <c r="W876" t="str">
        <f>VLOOKUP(A876,'[3]Danh mục full'!$A$4:$A$1739,1,0)</f>
        <v>23MSC3315</v>
      </c>
    </row>
    <row r="877" spans="1:23" x14ac:dyDescent="0.25">
      <c r="A877" t="s">
        <v>2566</v>
      </c>
      <c r="B877" t="s">
        <v>2566</v>
      </c>
      <c r="C877" t="s">
        <v>2567</v>
      </c>
      <c r="D877" s="1">
        <f>VLOOKUP(A877,[4]Sheet1!$B$5:$J$2530,9,0)</f>
        <v>25</v>
      </c>
      <c r="E877" s="1" t="s">
        <v>2358</v>
      </c>
      <c r="F877" s="1" t="s">
        <v>2357</v>
      </c>
      <c r="G877" s="1">
        <f>IFERROR(VLOOKUP(A877,'Phụ kiện PPR'!$A$6:$H$533,7,0),0)</f>
        <v>0</v>
      </c>
      <c r="H877" s="1">
        <f>IFERROR(VLOOKUP(A877,'Ống PPR'!$A$6:$I$90,8,0),0)</f>
        <v>0</v>
      </c>
      <c r="I877">
        <f>IFERROR(VLOOKUP(A877,'Ống HDPE'!$A$7:$I$7905,8,0),0)</f>
        <v>0</v>
      </c>
      <c r="J877">
        <f>IFERROR(VLOOKUP(A877,'Ống Dismy'!$A$6:$M$1900,14,0),0)</f>
        <v>0</v>
      </c>
      <c r="K877">
        <f>IFERROR(VLOOKUP(A877,CP!$A$7:$J$16000,12,0),0)</f>
        <v>0</v>
      </c>
      <c r="L877">
        <f>IFERROR(VLOOKUP(A877,'Phụ kiện PVC'!$A$5:$I$465,10,0),0)</f>
        <v>0</v>
      </c>
      <c r="M877">
        <f>IFERROR(VLOOKUP(A877,'Ống miền Nam'!$A$7:$I$120,8,0),0)</f>
        <v>0</v>
      </c>
      <c r="N877">
        <f>IFERROR(VLOOKUP(A877,'Van vòi'!$A$6:$G$97,7,0),0)</f>
        <v>0</v>
      </c>
      <c r="O877">
        <f>IFERROR(VLOOKUP(A877,'Ống luồn dây điện'!$A$7:$I$26,8,0),0)</f>
        <v>0</v>
      </c>
      <c r="P877">
        <f>IFERROR(VLOOKUP(B877,'PK HDPE'!$A$6:$H$13,7,0),0)</f>
        <v>0</v>
      </c>
      <c r="R877" s="4">
        <f t="shared" si="41"/>
        <v>0</v>
      </c>
      <c r="S877" s="252">
        <v>0.1</v>
      </c>
      <c r="T877">
        <f t="shared" si="42"/>
        <v>0</v>
      </c>
      <c r="U877" s="4">
        <f t="shared" si="43"/>
        <v>0</v>
      </c>
      <c r="V877" s="4" t="e">
        <f>VLOOKUP(B877,[2]DG!$C$2:$E$6048,3,0)-R877</f>
        <v>#N/A</v>
      </c>
      <c r="W877" t="str">
        <f>VLOOKUP(A877,'[3]Danh mục full'!$A$4:$A$1739,1,0)</f>
        <v>23MSC3400</v>
      </c>
    </row>
    <row r="878" spans="1:23" hidden="1" x14ac:dyDescent="0.25">
      <c r="A878" t="s">
        <v>2568</v>
      </c>
      <c r="B878" t="s">
        <v>2568</v>
      </c>
      <c r="C878" t="s">
        <v>2569</v>
      </c>
      <c r="D878" s="1">
        <f>VLOOKUP(A878,[4]Sheet1!$B$5:$J$2530,9,0)</f>
        <v>0</v>
      </c>
      <c r="E878" s="1" t="s">
        <v>2358</v>
      </c>
      <c r="F878" s="1" t="s">
        <v>2357</v>
      </c>
      <c r="G878" s="1">
        <f>IFERROR(VLOOKUP(A878,'Phụ kiện PPR'!$A$6:$H$533,7,0),0)</f>
        <v>0</v>
      </c>
      <c r="H878" s="1">
        <f>IFERROR(VLOOKUP(A878,'Ống PPR'!$A$6:$I$90,8,0),0)</f>
        <v>0</v>
      </c>
      <c r="I878">
        <f>IFERROR(VLOOKUP(A878,'Ống HDPE'!$A$7:$I$7905,8,0),0)</f>
        <v>0</v>
      </c>
      <c r="J878">
        <f>IFERROR(VLOOKUP(A878,'Ống Dismy'!$A$6:$M$1900,14,0),0)</f>
        <v>0</v>
      </c>
      <c r="K878">
        <f>IFERROR(VLOOKUP(A878,CP!$A$7:$J$16000,12,0),0)</f>
        <v>0</v>
      </c>
      <c r="L878">
        <f>IFERROR(VLOOKUP(A878,'Phụ kiện PVC'!$A$5:$I$465,10,0),0)</f>
        <v>0</v>
      </c>
      <c r="M878">
        <f>IFERROR(VLOOKUP(A878,'Ống miền Nam'!$A$7:$I$120,8,0),0)</f>
        <v>0</v>
      </c>
      <c r="N878">
        <f>IFERROR(VLOOKUP(A878,'Van vòi'!$A$6:$G$97,7,0),0)</f>
        <v>0</v>
      </c>
      <c r="O878">
        <f>IFERROR(VLOOKUP(A878,'Ống luồn dây điện'!$A$7:$I$26,8,0),0)</f>
        <v>0</v>
      </c>
      <c r="P878">
        <f>IFERROR(VLOOKUP(B878,'PK HDPE'!$A$6:$H$13,7,0),0)</f>
        <v>0</v>
      </c>
      <c r="R878" s="4">
        <f t="shared" si="41"/>
        <v>0</v>
      </c>
      <c r="S878" s="252">
        <v>0.1</v>
      </c>
      <c r="T878">
        <f t="shared" si="42"/>
        <v>0</v>
      </c>
      <c r="U878" s="4">
        <f t="shared" si="43"/>
        <v>0</v>
      </c>
      <c r="V878" s="4">
        <f>VLOOKUP(B878,[2]DG!$C$2:$E$6048,3,0)-R878</f>
        <v>68300</v>
      </c>
      <c r="W878" t="str">
        <f>VLOOKUP(A878,'[3]Danh mục full'!$A$4:$A$1739,1,0)</f>
        <v>23MSC4125</v>
      </c>
    </row>
    <row r="879" spans="1:23" hidden="1" x14ac:dyDescent="0.25">
      <c r="A879" t="s">
        <v>2570</v>
      </c>
      <c r="B879" t="s">
        <v>2570</v>
      </c>
      <c r="C879" t="s">
        <v>2571</v>
      </c>
      <c r="D879" s="1">
        <f>VLOOKUP(A879,[4]Sheet1!$B$5:$J$2530,9,0)</f>
        <v>0</v>
      </c>
      <c r="E879" s="1" t="s">
        <v>2358</v>
      </c>
      <c r="F879" s="1" t="s">
        <v>2357</v>
      </c>
      <c r="G879" s="1">
        <f>IFERROR(VLOOKUP(A879,'Phụ kiện PPR'!$A$6:$H$533,7,0),0)</f>
        <v>0</v>
      </c>
      <c r="H879" s="1">
        <f>IFERROR(VLOOKUP(A879,'Ống PPR'!$A$6:$I$90,8,0),0)</f>
        <v>0</v>
      </c>
      <c r="I879">
        <f>IFERROR(VLOOKUP(A879,'Ống HDPE'!$A$7:$I$7905,8,0),0)</f>
        <v>0</v>
      </c>
      <c r="J879">
        <f>IFERROR(VLOOKUP(A879,'Ống Dismy'!$A$6:$M$1900,14,0),0)</f>
        <v>0</v>
      </c>
      <c r="K879">
        <f>IFERROR(VLOOKUP(A879,CP!$A$7:$J$16000,12,0),0)</f>
        <v>0</v>
      </c>
      <c r="L879">
        <f>IFERROR(VLOOKUP(A879,'Phụ kiện PVC'!$A$5:$I$465,10,0),0)</f>
        <v>0</v>
      </c>
      <c r="M879">
        <f>IFERROR(VLOOKUP(A879,'Ống miền Nam'!$A$7:$I$120,8,0),0)</f>
        <v>0</v>
      </c>
      <c r="N879">
        <f>IFERROR(VLOOKUP(A879,'Van vòi'!$A$6:$G$97,7,0),0)</f>
        <v>0</v>
      </c>
      <c r="O879">
        <f>IFERROR(VLOOKUP(A879,'Ống luồn dây điện'!$A$7:$I$26,8,0),0)</f>
        <v>0</v>
      </c>
      <c r="P879">
        <f>IFERROR(VLOOKUP(B879,'PK HDPE'!$A$6:$H$13,7,0),0)</f>
        <v>0</v>
      </c>
      <c r="R879" s="4">
        <f t="shared" si="41"/>
        <v>0</v>
      </c>
      <c r="S879" s="252">
        <v>0.1</v>
      </c>
      <c r="T879">
        <f t="shared" si="42"/>
        <v>0</v>
      </c>
      <c r="U879" s="4">
        <f t="shared" si="43"/>
        <v>0</v>
      </c>
      <c r="V879" s="4">
        <f>VLOOKUP(B879,[2]DG!$C$2:$E$6048,3,0)-R879</f>
        <v>77000</v>
      </c>
      <c r="W879" t="str">
        <f>VLOOKUP(A879,'[3]Danh mục full'!$A$4:$A$1739,1,0)</f>
        <v>23MSC4140</v>
      </c>
    </row>
    <row r="880" spans="1:23" hidden="1" x14ac:dyDescent="0.25">
      <c r="A880" t="s">
        <v>2572</v>
      </c>
      <c r="B880" t="s">
        <v>2572</v>
      </c>
      <c r="C880" t="s">
        <v>2573</v>
      </c>
      <c r="D880" s="1">
        <f>VLOOKUP(A880,[4]Sheet1!$B$5:$J$2530,9,0)</f>
        <v>43</v>
      </c>
      <c r="E880" s="1" t="s">
        <v>2358</v>
      </c>
      <c r="F880" s="1" t="s">
        <v>2357</v>
      </c>
      <c r="G880" s="1">
        <f>IFERROR(VLOOKUP(A880,'Phụ kiện PPR'!$A$6:$H$533,7,0),0)</f>
        <v>0</v>
      </c>
      <c r="H880" s="1">
        <f>IFERROR(VLOOKUP(A880,'Ống PPR'!$A$6:$I$90,8,0),0)</f>
        <v>0</v>
      </c>
      <c r="I880">
        <f>IFERROR(VLOOKUP(A880,'Ống HDPE'!$A$7:$I$7905,8,0),0)</f>
        <v>0</v>
      </c>
      <c r="J880">
        <f>IFERROR(VLOOKUP(A880,'Ống Dismy'!$A$6:$M$1900,14,0),0)</f>
        <v>0</v>
      </c>
      <c r="K880">
        <f>IFERROR(VLOOKUP(A880,CP!$A$7:$J$16000,12,0),0)</f>
        <v>0</v>
      </c>
      <c r="L880">
        <f>IFERROR(VLOOKUP(A880,'Phụ kiện PVC'!$A$5:$I$465,10,0),0)</f>
        <v>0</v>
      </c>
      <c r="M880">
        <f>IFERROR(VLOOKUP(A880,'Ống miền Nam'!$A$7:$I$120,8,0),0)</f>
        <v>0</v>
      </c>
      <c r="N880">
        <f>IFERROR(VLOOKUP(A880,'Van vòi'!$A$6:$G$97,7,0),0)</f>
        <v>0</v>
      </c>
      <c r="O880">
        <f>IFERROR(VLOOKUP(A880,'Ống luồn dây điện'!$A$7:$I$26,8,0),0)</f>
        <v>0</v>
      </c>
      <c r="P880">
        <f>IFERROR(VLOOKUP(B880,'PK HDPE'!$A$6:$H$13,7,0),0)</f>
        <v>0</v>
      </c>
      <c r="R880" s="4">
        <f t="shared" si="41"/>
        <v>0</v>
      </c>
      <c r="S880" s="252">
        <v>0.1</v>
      </c>
      <c r="T880">
        <f t="shared" si="42"/>
        <v>0</v>
      </c>
      <c r="U880" s="4">
        <f t="shared" si="43"/>
        <v>0</v>
      </c>
      <c r="V880" s="4">
        <f>VLOOKUP(B880,[2]DG!$C$2:$E$6048,3,0)-R880</f>
        <v>117000</v>
      </c>
      <c r="W880" t="str">
        <f>VLOOKUP(A880,'[3]Danh mục full'!$A$4:$A$1739,1,0)</f>
        <v>23MSC4160</v>
      </c>
    </row>
    <row r="881" spans="1:23" hidden="1" x14ac:dyDescent="0.25">
      <c r="A881" t="s">
        <v>2574</v>
      </c>
      <c r="B881" t="s">
        <v>2574</v>
      </c>
      <c r="C881" t="s">
        <v>2575</v>
      </c>
      <c r="D881" s="1">
        <f>VLOOKUP(A881,[4]Sheet1!$B$5:$J$2530,9,0)</f>
        <v>47</v>
      </c>
      <c r="E881" s="1" t="s">
        <v>2358</v>
      </c>
      <c r="F881" s="1" t="s">
        <v>2357</v>
      </c>
      <c r="G881" s="1">
        <f>IFERROR(VLOOKUP(A881,'Phụ kiện PPR'!$A$6:$H$533,7,0),0)</f>
        <v>0</v>
      </c>
      <c r="H881" s="1">
        <f>IFERROR(VLOOKUP(A881,'Ống PPR'!$A$6:$I$90,8,0),0)</f>
        <v>0</v>
      </c>
      <c r="I881">
        <f>IFERROR(VLOOKUP(A881,'Ống HDPE'!$A$7:$I$7905,8,0),0)</f>
        <v>0</v>
      </c>
      <c r="J881">
        <f>IFERROR(VLOOKUP(A881,'Ống Dismy'!$A$6:$M$1900,14,0),0)</f>
        <v>0</v>
      </c>
      <c r="K881">
        <f>IFERROR(VLOOKUP(A881,CP!$A$7:$J$16000,12,0),0)</f>
        <v>0</v>
      </c>
      <c r="L881">
        <f>IFERROR(VLOOKUP(A881,'Phụ kiện PVC'!$A$5:$I$465,10,0),0)</f>
        <v>0</v>
      </c>
      <c r="M881">
        <f>IFERROR(VLOOKUP(A881,'Ống miền Nam'!$A$7:$I$120,8,0),0)</f>
        <v>0</v>
      </c>
      <c r="N881">
        <f>IFERROR(VLOOKUP(A881,'Van vòi'!$A$6:$G$97,7,0),0)</f>
        <v>0</v>
      </c>
      <c r="O881">
        <f>IFERROR(VLOOKUP(A881,'Ống luồn dây điện'!$A$7:$I$26,8,0),0)</f>
        <v>0</v>
      </c>
      <c r="P881">
        <f>IFERROR(VLOOKUP(B881,'PK HDPE'!$A$6:$H$13,7,0),0)</f>
        <v>0</v>
      </c>
      <c r="R881" s="4">
        <f t="shared" si="41"/>
        <v>0</v>
      </c>
      <c r="S881" s="252">
        <v>0.1</v>
      </c>
      <c r="T881">
        <f t="shared" si="42"/>
        <v>0</v>
      </c>
      <c r="U881" s="4">
        <f t="shared" si="43"/>
        <v>0</v>
      </c>
      <c r="V881" s="4">
        <f>VLOOKUP(B881,[2]DG!$C$2:$E$6048,3,0)-R881</f>
        <v>210000</v>
      </c>
      <c r="W881" t="str">
        <f>VLOOKUP(A881,'[3]Danh mục full'!$A$4:$A$1739,1,0)</f>
        <v>23MSC4200</v>
      </c>
    </row>
    <row r="882" spans="1:23" hidden="1" x14ac:dyDescent="0.25">
      <c r="A882" t="s">
        <v>2576</v>
      </c>
      <c r="B882" t="s">
        <v>2576</v>
      </c>
      <c r="C882" t="s">
        <v>2577</v>
      </c>
      <c r="D882" s="1">
        <f>VLOOKUP(A882,[4]Sheet1!$B$5:$J$2530,9,0)</f>
        <v>14</v>
      </c>
      <c r="E882" s="1" t="s">
        <v>2358</v>
      </c>
      <c r="F882" s="1" t="s">
        <v>2357</v>
      </c>
      <c r="G882" s="1">
        <f>IFERROR(VLOOKUP(A882,'Phụ kiện PPR'!$A$6:$H$533,7,0),0)</f>
        <v>0</v>
      </c>
      <c r="H882" s="1">
        <f>IFERROR(VLOOKUP(A882,'Ống PPR'!$A$6:$I$90,8,0),0)</f>
        <v>0</v>
      </c>
      <c r="I882">
        <f>IFERROR(VLOOKUP(A882,'Ống HDPE'!$A$7:$I$7905,8,0),0)</f>
        <v>0</v>
      </c>
      <c r="J882">
        <f>IFERROR(VLOOKUP(A882,'Ống Dismy'!$A$6:$M$1900,14,0),0)</f>
        <v>0</v>
      </c>
      <c r="K882">
        <f>IFERROR(VLOOKUP(A882,CP!$A$7:$J$16000,12,0),0)</f>
        <v>0</v>
      </c>
      <c r="L882">
        <f>IFERROR(VLOOKUP(A882,'Phụ kiện PVC'!$A$5:$I$465,10,0),0)</f>
        <v>0</v>
      </c>
      <c r="M882">
        <f>IFERROR(VLOOKUP(A882,'Ống miền Nam'!$A$7:$I$120,8,0),0)</f>
        <v>0</v>
      </c>
      <c r="N882">
        <f>IFERROR(VLOOKUP(A882,'Van vòi'!$A$6:$G$97,7,0),0)</f>
        <v>0</v>
      </c>
      <c r="O882">
        <f>IFERROR(VLOOKUP(A882,'Ống luồn dây điện'!$A$7:$I$26,8,0),0)</f>
        <v>0</v>
      </c>
      <c r="P882">
        <f>IFERROR(VLOOKUP(B882,'PK HDPE'!$A$6:$H$13,7,0),0)</f>
        <v>0</v>
      </c>
      <c r="R882" s="4">
        <f t="shared" si="41"/>
        <v>0</v>
      </c>
      <c r="S882" s="252">
        <v>0.1</v>
      </c>
      <c r="T882">
        <f t="shared" si="42"/>
        <v>0</v>
      </c>
      <c r="U882" s="4">
        <f t="shared" si="43"/>
        <v>0</v>
      </c>
      <c r="V882" s="4">
        <f>VLOOKUP(B882,[2]DG!$C$2:$E$6048,3,0)-R882</f>
        <v>374200</v>
      </c>
      <c r="W882" t="str">
        <f>VLOOKUP(A882,'[3]Danh mục full'!$A$4:$A$1739,1,0)</f>
        <v>23MSC4250</v>
      </c>
    </row>
    <row r="883" spans="1:23" x14ac:dyDescent="0.25">
      <c r="A883" t="s">
        <v>2578</v>
      </c>
      <c r="B883" t="s">
        <v>2578</v>
      </c>
      <c r="C883" t="s">
        <v>2579</v>
      </c>
      <c r="D883" s="1">
        <f>VLOOKUP(A883,[4]Sheet1!$B$5:$J$2530,9,0)</f>
        <v>0</v>
      </c>
      <c r="E883" s="1" t="s">
        <v>2358</v>
      </c>
      <c r="F883" s="1" t="s">
        <v>2357</v>
      </c>
      <c r="G883" s="1">
        <f>IFERROR(VLOOKUP(A883,'Phụ kiện PPR'!$A$6:$H$533,7,0),0)</f>
        <v>0</v>
      </c>
      <c r="H883" s="1">
        <f>IFERROR(VLOOKUP(A883,'Ống PPR'!$A$6:$I$90,8,0),0)</f>
        <v>0</v>
      </c>
      <c r="I883">
        <f>IFERROR(VLOOKUP(A883,'Ống HDPE'!$A$7:$I$7905,8,0),0)</f>
        <v>0</v>
      </c>
      <c r="J883">
        <f>IFERROR(VLOOKUP(A883,'Ống Dismy'!$A$6:$M$1900,14,0),0)</f>
        <v>0</v>
      </c>
      <c r="K883">
        <f>IFERROR(VLOOKUP(A883,CP!$A$7:$J$16000,12,0),0)</f>
        <v>0</v>
      </c>
      <c r="L883">
        <f>IFERROR(VLOOKUP(A883,'Phụ kiện PVC'!$A$5:$I$465,10,0),0)</f>
        <v>0</v>
      </c>
      <c r="M883">
        <f>IFERROR(VLOOKUP(A883,'Ống miền Nam'!$A$7:$I$120,8,0),0)</f>
        <v>0</v>
      </c>
      <c r="N883">
        <f>IFERROR(VLOOKUP(A883,'Van vòi'!$A$6:$G$97,7,0),0)</f>
        <v>0</v>
      </c>
      <c r="O883">
        <f>IFERROR(VLOOKUP(A883,'Ống luồn dây điện'!$A$7:$I$26,8,0),0)</f>
        <v>0</v>
      </c>
      <c r="P883">
        <f>IFERROR(VLOOKUP(B883,'PK HDPE'!$A$6:$H$13,7,0),0)</f>
        <v>0</v>
      </c>
      <c r="R883" s="4">
        <f t="shared" si="41"/>
        <v>0</v>
      </c>
      <c r="S883" s="252">
        <v>0.1</v>
      </c>
      <c r="T883">
        <f t="shared" si="42"/>
        <v>0</v>
      </c>
      <c r="U883" s="4">
        <f t="shared" si="43"/>
        <v>0</v>
      </c>
      <c r="V883" s="4" t="e">
        <f>VLOOKUP(B883,[2]DG!$C$2:$E$6048,3,0)-R883</f>
        <v>#N/A</v>
      </c>
      <c r="W883" t="str">
        <f>VLOOKUP(A883,'[3]Danh mục full'!$A$4:$A$1739,1,0)</f>
        <v>23MSC5225</v>
      </c>
    </row>
    <row r="884" spans="1:23" x14ac:dyDescent="0.25">
      <c r="A884" t="s">
        <v>2580</v>
      </c>
      <c r="B884" t="s">
        <v>2580</v>
      </c>
      <c r="C884" t="s">
        <v>2581</v>
      </c>
      <c r="D884" s="1">
        <f>VLOOKUP(A884,[4]Sheet1!$B$5:$J$2530,9,0)</f>
        <v>6</v>
      </c>
      <c r="E884" s="1" t="s">
        <v>2358</v>
      </c>
      <c r="F884" s="1" t="s">
        <v>2357</v>
      </c>
      <c r="G884" s="1">
        <f>IFERROR(VLOOKUP(A884,'Phụ kiện PPR'!$A$6:$H$533,7,0),0)</f>
        <v>0</v>
      </c>
      <c r="H884" s="1">
        <f>IFERROR(VLOOKUP(A884,'Ống PPR'!$A$6:$I$90,8,0),0)</f>
        <v>0</v>
      </c>
      <c r="I884">
        <f>IFERROR(VLOOKUP(A884,'Ống HDPE'!$A$7:$I$7905,8,0),0)</f>
        <v>0</v>
      </c>
      <c r="J884">
        <f>IFERROR(VLOOKUP(A884,'Ống Dismy'!$A$6:$M$1900,14,0),0)</f>
        <v>0</v>
      </c>
      <c r="K884">
        <f>IFERROR(VLOOKUP(A884,CP!$A$7:$J$16000,12,0),0)</f>
        <v>0</v>
      </c>
      <c r="L884">
        <f>IFERROR(VLOOKUP(A884,'Phụ kiện PVC'!$A$5:$I$465,10,0),0)</f>
        <v>0</v>
      </c>
      <c r="M884">
        <f>IFERROR(VLOOKUP(A884,'Ống miền Nam'!$A$7:$I$120,8,0),0)</f>
        <v>0</v>
      </c>
      <c r="N884">
        <f>IFERROR(VLOOKUP(A884,'Van vòi'!$A$6:$G$97,7,0),0)</f>
        <v>0</v>
      </c>
      <c r="O884">
        <f>IFERROR(VLOOKUP(A884,'Ống luồn dây điện'!$A$7:$I$26,8,0),0)</f>
        <v>0</v>
      </c>
      <c r="P884">
        <f>IFERROR(VLOOKUP(B884,'PK HDPE'!$A$6:$H$13,7,0),0)</f>
        <v>0</v>
      </c>
      <c r="R884" s="4">
        <f t="shared" si="41"/>
        <v>0</v>
      </c>
      <c r="S884" s="252">
        <v>0.1</v>
      </c>
      <c r="T884">
        <f t="shared" si="42"/>
        <v>0</v>
      </c>
      <c r="U884" s="4">
        <f t="shared" si="43"/>
        <v>0</v>
      </c>
      <c r="V884" s="4">
        <f>VLOOKUP(B884,[2]DG!$C$2:$E$6048,3,0)-R884</f>
        <v>503636</v>
      </c>
      <c r="W884" t="str">
        <f>VLOOKUP(A884,'[3]Danh mục full'!$A$4:$A$1739,1,0)</f>
        <v>23TC1225225</v>
      </c>
    </row>
    <row r="885" spans="1:23" x14ac:dyDescent="0.25">
      <c r="A885" t="s">
        <v>2582</v>
      </c>
      <c r="B885" t="s">
        <v>2582</v>
      </c>
      <c r="C885" t="s">
        <v>2583</v>
      </c>
      <c r="D885" s="1">
        <f>VLOOKUP(A885,[4]Sheet1!$B$5:$J$2530,9,0)</f>
        <v>3</v>
      </c>
      <c r="E885" s="1" t="s">
        <v>2358</v>
      </c>
      <c r="F885" s="1" t="s">
        <v>2357</v>
      </c>
      <c r="G885" s="1">
        <f>IFERROR(VLOOKUP(A885,'Phụ kiện PPR'!$A$6:$H$533,7,0),0)</f>
        <v>0</v>
      </c>
      <c r="H885" s="1">
        <f>IFERROR(VLOOKUP(A885,'Ống PPR'!$A$6:$I$90,8,0),0)</f>
        <v>0</v>
      </c>
      <c r="I885">
        <f>IFERROR(VLOOKUP(A885,'Ống HDPE'!$A$7:$I$7905,8,0),0)</f>
        <v>0</v>
      </c>
      <c r="J885">
        <f>IFERROR(VLOOKUP(A885,'Ống Dismy'!$A$6:$M$1900,14,0),0)</f>
        <v>0</v>
      </c>
      <c r="K885">
        <f>IFERROR(VLOOKUP(A885,CP!$A$7:$J$16000,12,0),0)</f>
        <v>0</v>
      </c>
      <c r="L885">
        <f>IFERROR(VLOOKUP(A885,'Phụ kiện PVC'!$A$5:$I$465,10,0),0)</f>
        <v>0</v>
      </c>
      <c r="M885">
        <f>IFERROR(VLOOKUP(A885,'Ống miền Nam'!$A$7:$I$120,8,0),0)</f>
        <v>0</v>
      </c>
      <c r="N885">
        <f>IFERROR(VLOOKUP(A885,'Van vòi'!$A$6:$G$97,7,0),0)</f>
        <v>0</v>
      </c>
      <c r="O885">
        <f>IFERROR(VLOOKUP(A885,'Ống luồn dây điện'!$A$7:$I$26,8,0),0)</f>
        <v>0</v>
      </c>
      <c r="P885">
        <f>IFERROR(VLOOKUP(B885,'PK HDPE'!$A$6:$H$13,7,0),0)</f>
        <v>0</v>
      </c>
      <c r="R885" s="4">
        <f t="shared" si="41"/>
        <v>0</v>
      </c>
      <c r="S885" s="252">
        <v>0.1</v>
      </c>
      <c r="T885">
        <f t="shared" si="42"/>
        <v>0</v>
      </c>
      <c r="U885" s="4">
        <f t="shared" si="43"/>
        <v>0</v>
      </c>
      <c r="V885" s="4">
        <f>VLOOKUP(B885,[2]DG!$C$2:$E$6048,3,0)-R885</f>
        <v>609091</v>
      </c>
      <c r="W885" t="str">
        <f>VLOOKUP(A885,'[3]Danh mục full'!$A$4:$A$1739,1,0)</f>
        <v>23TC1250250</v>
      </c>
    </row>
    <row r="886" spans="1:23" x14ac:dyDescent="0.25">
      <c r="A886" t="s">
        <v>2584</v>
      </c>
      <c r="B886" t="s">
        <v>2584</v>
      </c>
      <c r="C886" t="s">
        <v>2585</v>
      </c>
      <c r="D886" s="1">
        <f>VLOOKUP(A886,[4]Sheet1!$B$5:$J$2530,9,0)</f>
        <v>2</v>
      </c>
      <c r="E886" s="1" t="s">
        <v>2358</v>
      </c>
      <c r="F886" s="1" t="s">
        <v>2357</v>
      </c>
      <c r="G886" s="1">
        <f>IFERROR(VLOOKUP(A886,'Phụ kiện PPR'!$A$6:$H$533,7,0),0)</f>
        <v>0</v>
      </c>
      <c r="H886" s="1">
        <f>IFERROR(VLOOKUP(A886,'Ống PPR'!$A$6:$I$90,8,0),0)</f>
        <v>0</v>
      </c>
      <c r="I886">
        <f>IFERROR(VLOOKUP(A886,'Ống HDPE'!$A$7:$I$7905,8,0),0)</f>
        <v>0</v>
      </c>
      <c r="J886">
        <f>IFERROR(VLOOKUP(A886,'Ống Dismy'!$A$6:$M$1900,14,0),0)</f>
        <v>0</v>
      </c>
      <c r="K886">
        <f>IFERROR(VLOOKUP(A886,CP!$A$7:$J$16000,12,0),0)</f>
        <v>0</v>
      </c>
      <c r="L886">
        <f>IFERROR(VLOOKUP(A886,'Phụ kiện PVC'!$A$5:$I$465,10,0),0)</f>
        <v>0</v>
      </c>
      <c r="M886">
        <f>IFERROR(VLOOKUP(A886,'Ống miền Nam'!$A$7:$I$120,8,0),0)</f>
        <v>0</v>
      </c>
      <c r="N886">
        <f>IFERROR(VLOOKUP(A886,'Van vòi'!$A$6:$G$97,7,0),0)</f>
        <v>0</v>
      </c>
      <c r="O886">
        <f>IFERROR(VLOOKUP(A886,'Ống luồn dây điện'!$A$7:$I$26,8,0),0)</f>
        <v>0</v>
      </c>
      <c r="P886">
        <f>IFERROR(VLOOKUP(B886,'PK HDPE'!$A$6:$H$13,7,0),0)</f>
        <v>0</v>
      </c>
      <c r="R886" s="4">
        <f t="shared" si="41"/>
        <v>0</v>
      </c>
      <c r="S886" s="252">
        <v>0.1</v>
      </c>
      <c r="T886">
        <f t="shared" si="42"/>
        <v>0</v>
      </c>
      <c r="U886" s="4">
        <f t="shared" si="43"/>
        <v>0</v>
      </c>
      <c r="V886" s="4" t="e">
        <f>VLOOKUP(B886,[2]DG!$C$2:$E$6048,3,0)-R886</f>
        <v>#N/A</v>
      </c>
      <c r="W886" t="str">
        <f>VLOOKUP(A886,'[3]Danh mục full'!$A$4:$A$1739,1,0)</f>
        <v>23TC1280280</v>
      </c>
    </row>
    <row r="887" spans="1:23" x14ac:dyDescent="0.25">
      <c r="A887" t="s">
        <v>2586</v>
      </c>
      <c r="B887" t="s">
        <v>2586</v>
      </c>
      <c r="C887" t="s">
        <v>2587</v>
      </c>
      <c r="D887" s="1">
        <f>VLOOKUP(A887,[4]Sheet1!$B$5:$J$2530,9,0)</f>
        <v>6</v>
      </c>
      <c r="E887" s="1" t="s">
        <v>2358</v>
      </c>
      <c r="F887" s="1" t="s">
        <v>2357</v>
      </c>
      <c r="G887" s="1">
        <f>IFERROR(VLOOKUP(A887,'Phụ kiện PPR'!$A$6:$H$533,7,0),0)</f>
        <v>0</v>
      </c>
      <c r="H887" s="1">
        <f>IFERROR(VLOOKUP(A887,'Ống PPR'!$A$6:$I$90,8,0),0)</f>
        <v>0</v>
      </c>
      <c r="I887">
        <f>IFERROR(VLOOKUP(A887,'Ống HDPE'!$A$7:$I$7905,8,0),0)</f>
        <v>0</v>
      </c>
      <c r="J887">
        <f>IFERROR(VLOOKUP(A887,'Ống Dismy'!$A$6:$M$1900,14,0),0)</f>
        <v>0</v>
      </c>
      <c r="K887">
        <f>IFERROR(VLOOKUP(A887,CP!$A$7:$J$16000,12,0),0)</f>
        <v>0</v>
      </c>
      <c r="L887">
        <f>IFERROR(VLOOKUP(A887,'Phụ kiện PVC'!$A$5:$I$465,10,0),0)</f>
        <v>0</v>
      </c>
      <c r="M887">
        <f>IFERROR(VLOOKUP(A887,'Ống miền Nam'!$A$7:$I$120,8,0),0)</f>
        <v>0</v>
      </c>
      <c r="N887">
        <f>IFERROR(VLOOKUP(A887,'Van vòi'!$A$6:$G$97,7,0),0)</f>
        <v>0</v>
      </c>
      <c r="O887">
        <f>IFERROR(VLOOKUP(A887,'Ống luồn dây điện'!$A$7:$I$26,8,0),0)</f>
        <v>0</v>
      </c>
      <c r="P887">
        <f>IFERROR(VLOOKUP(B887,'PK HDPE'!$A$6:$H$13,7,0),0)</f>
        <v>0</v>
      </c>
      <c r="R887" s="4">
        <f t="shared" si="41"/>
        <v>0</v>
      </c>
      <c r="S887" s="252">
        <v>0.1</v>
      </c>
      <c r="T887">
        <f t="shared" si="42"/>
        <v>0</v>
      </c>
      <c r="U887" s="4">
        <f t="shared" si="43"/>
        <v>0</v>
      </c>
      <c r="V887" s="4">
        <f>VLOOKUP(B887,[2]DG!$C$2:$E$6048,3,0)-R887</f>
        <v>1178182</v>
      </c>
      <c r="W887" t="str">
        <f>VLOOKUP(A887,'[3]Danh mục full'!$A$4:$A$1739,1,0)</f>
        <v>23TC1315315</v>
      </c>
    </row>
    <row r="888" spans="1:23" x14ac:dyDescent="0.25">
      <c r="A888" t="s">
        <v>2588</v>
      </c>
      <c r="B888" t="s">
        <v>2588</v>
      </c>
      <c r="C888" t="s">
        <v>2589</v>
      </c>
      <c r="D888" s="1">
        <f>VLOOKUP(A888,[4]Sheet1!$B$5:$J$2530,9,0)</f>
        <v>2</v>
      </c>
      <c r="E888" s="1" t="s">
        <v>2358</v>
      </c>
      <c r="F888" s="1" t="s">
        <v>2357</v>
      </c>
      <c r="G888" s="1">
        <f>IFERROR(VLOOKUP(A888,'Phụ kiện PPR'!$A$6:$H$533,7,0),0)</f>
        <v>0</v>
      </c>
      <c r="H888" s="1">
        <f>IFERROR(VLOOKUP(A888,'Ống PPR'!$A$6:$I$90,8,0),0)</f>
        <v>0</v>
      </c>
      <c r="I888">
        <f>IFERROR(VLOOKUP(A888,'Ống HDPE'!$A$7:$I$7905,8,0),0)</f>
        <v>0</v>
      </c>
      <c r="J888">
        <f>IFERROR(VLOOKUP(A888,'Ống Dismy'!$A$6:$M$1900,14,0),0)</f>
        <v>0</v>
      </c>
      <c r="K888">
        <f>IFERROR(VLOOKUP(A888,CP!$A$7:$J$16000,12,0),0)</f>
        <v>0</v>
      </c>
      <c r="L888">
        <f>IFERROR(VLOOKUP(A888,'Phụ kiện PVC'!$A$5:$I$465,10,0),0)</f>
        <v>0</v>
      </c>
      <c r="M888">
        <f>IFERROR(VLOOKUP(A888,'Ống miền Nam'!$A$7:$I$120,8,0),0)</f>
        <v>0</v>
      </c>
      <c r="N888">
        <f>IFERROR(VLOOKUP(A888,'Van vòi'!$A$6:$G$97,7,0),0)</f>
        <v>0</v>
      </c>
      <c r="O888">
        <f>IFERROR(VLOOKUP(A888,'Ống luồn dây điện'!$A$7:$I$26,8,0),0)</f>
        <v>0</v>
      </c>
      <c r="P888">
        <f>IFERROR(VLOOKUP(B888,'PK HDPE'!$A$6:$H$13,7,0),0)</f>
        <v>0</v>
      </c>
      <c r="R888" s="4">
        <f t="shared" si="41"/>
        <v>0</v>
      </c>
      <c r="S888" s="252">
        <v>0.1</v>
      </c>
      <c r="T888">
        <f t="shared" si="42"/>
        <v>0</v>
      </c>
      <c r="U888" s="4">
        <f t="shared" si="43"/>
        <v>0</v>
      </c>
      <c r="V888" s="4" t="e">
        <f>VLOOKUP(B888,[2]DG!$C$2:$E$6048,3,0)-R888</f>
        <v>#N/A</v>
      </c>
      <c r="W888" t="str">
        <f>VLOOKUP(A888,'[3]Danh mục full'!$A$4:$A$1739,1,0)</f>
        <v>23TC1P315250</v>
      </c>
    </row>
    <row r="889" spans="1:23" x14ac:dyDescent="0.25">
      <c r="A889" t="s">
        <v>2590</v>
      </c>
      <c r="B889" t="s">
        <v>2590</v>
      </c>
      <c r="C889" t="s">
        <v>2591</v>
      </c>
      <c r="D889" s="1">
        <f>VLOOKUP(A889,[4]Sheet1!$B$5:$J$2530,9,0)</f>
        <v>3</v>
      </c>
      <c r="E889" s="1" t="s">
        <v>2358</v>
      </c>
      <c r="F889" s="1" t="s">
        <v>2357</v>
      </c>
      <c r="G889" s="1">
        <f>IFERROR(VLOOKUP(A889,'Phụ kiện PPR'!$A$6:$H$533,7,0),0)</f>
        <v>0</v>
      </c>
      <c r="H889" s="1">
        <f>IFERROR(VLOOKUP(A889,'Ống PPR'!$A$6:$I$90,8,0),0)</f>
        <v>0</v>
      </c>
      <c r="I889">
        <f>IFERROR(VLOOKUP(A889,'Ống HDPE'!$A$7:$I$7905,8,0),0)</f>
        <v>0</v>
      </c>
      <c r="J889">
        <f>IFERROR(VLOOKUP(A889,'Ống Dismy'!$A$6:$M$1900,14,0),0)</f>
        <v>0</v>
      </c>
      <c r="K889">
        <f>IFERROR(VLOOKUP(A889,CP!$A$7:$J$16000,12,0),0)</f>
        <v>0</v>
      </c>
      <c r="L889">
        <f>IFERROR(VLOOKUP(A889,'Phụ kiện PVC'!$A$5:$I$465,10,0),0)</f>
        <v>0</v>
      </c>
      <c r="M889">
        <f>IFERROR(VLOOKUP(A889,'Ống miền Nam'!$A$7:$I$120,8,0),0)</f>
        <v>0</v>
      </c>
      <c r="N889">
        <f>IFERROR(VLOOKUP(A889,'Van vòi'!$A$6:$G$97,7,0),0)</f>
        <v>0</v>
      </c>
      <c r="O889">
        <f>IFERROR(VLOOKUP(A889,'Ống luồn dây điện'!$A$7:$I$26,8,0),0)</f>
        <v>0</v>
      </c>
      <c r="P889">
        <f>IFERROR(VLOOKUP(B889,'PK HDPE'!$A$6:$H$13,7,0),0)</f>
        <v>0</v>
      </c>
      <c r="R889" s="4">
        <f t="shared" si="41"/>
        <v>0</v>
      </c>
      <c r="S889" s="252">
        <v>0.1</v>
      </c>
      <c r="T889">
        <f t="shared" si="42"/>
        <v>0</v>
      </c>
      <c r="U889" s="4">
        <f t="shared" si="43"/>
        <v>0</v>
      </c>
      <c r="V889" s="4" t="e">
        <f>VLOOKUP(B889,[2]DG!$C$2:$E$6048,3,0)-R889</f>
        <v>#N/A</v>
      </c>
      <c r="W889" t="str">
        <f>VLOOKUP(A889,'[3]Danh mục full'!$A$4:$A$1739,1,0)</f>
        <v>23TC1P400400</v>
      </c>
    </row>
    <row r="890" spans="1:23" x14ac:dyDescent="0.25">
      <c r="A890" t="s">
        <v>2592</v>
      </c>
      <c r="B890" t="s">
        <v>2592</v>
      </c>
      <c r="C890" t="s">
        <v>2593</v>
      </c>
      <c r="D890" s="1">
        <f>VLOOKUP(A890,[4]Sheet1!$B$5:$J$2530,9,0)</f>
        <v>5</v>
      </c>
      <c r="E890" s="1" t="s">
        <v>2358</v>
      </c>
      <c r="F890" s="1" t="s">
        <v>2357</v>
      </c>
      <c r="G890" s="1">
        <f>IFERROR(VLOOKUP(A890,'Phụ kiện PPR'!$A$6:$H$533,7,0),0)</f>
        <v>0</v>
      </c>
      <c r="H890" s="1">
        <f>IFERROR(VLOOKUP(A890,'Ống PPR'!$A$6:$I$90,8,0),0)</f>
        <v>0</v>
      </c>
      <c r="I890">
        <f>IFERROR(VLOOKUP(A890,'Ống HDPE'!$A$7:$I$7905,8,0),0)</f>
        <v>0</v>
      </c>
      <c r="J890">
        <f>IFERROR(VLOOKUP(A890,'Ống Dismy'!$A$6:$M$1900,14,0),0)</f>
        <v>0</v>
      </c>
      <c r="K890">
        <f>IFERROR(VLOOKUP(A890,CP!$A$7:$J$16000,12,0),0)</f>
        <v>0</v>
      </c>
      <c r="L890">
        <f>IFERROR(VLOOKUP(A890,'Phụ kiện PVC'!$A$5:$I$465,10,0),0)</f>
        <v>0</v>
      </c>
      <c r="M890">
        <f>IFERROR(VLOOKUP(A890,'Ống miền Nam'!$A$7:$I$120,8,0),0)</f>
        <v>0</v>
      </c>
      <c r="N890">
        <f>IFERROR(VLOOKUP(A890,'Van vòi'!$A$6:$G$97,7,0),0)</f>
        <v>0</v>
      </c>
      <c r="O890">
        <f>IFERROR(VLOOKUP(A890,'Ống luồn dây điện'!$A$7:$I$26,8,0),0)</f>
        <v>0</v>
      </c>
      <c r="P890">
        <f>IFERROR(VLOOKUP(B890,'PK HDPE'!$A$6:$H$13,7,0),0)</f>
        <v>0</v>
      </c>
      <c r="R890" s="4">
        <f t="shared" si="41"/>
        <v>0</v>
      </c>
      <c r="S890" s="252">
        <v>0.1</v>
      </c>
      <c r="T890">
        <f t="shared" si="42"/>
        <v>0</v>
      </c>
      <c r="U890" s="4">
        <f t="shared" si="43"/>
        <v>0</v>
      </c>
      <c r="V890" s="4" t="e">
        <f>VLOOKUP(B890,[2]DG!$C$2:$E$6048,3,0)-R890</f>
        <v>#N/A</v>
      </c>
      <c r="W890" t="str">
        <f>VLOOKUP(A890,'[3]Danh mục full'!$A$4:$A$1739,1,0)</f>
        <v>23TC2225</v>
      </c>
    </row>
    <row r="891" spans="1:23" x14ac:dyDescent="0.25">
      <c r="A891" t="s">
        <v>2594</v>
      </c>
      <c r="B891" t="s">
        <v>2594</v>
      </c>
      <c r="C891" t="s">
        <v>2595</v>
      </c>
      <c r="D891" s="1">
        <f>VLOOKUP(A891,[4]Sheet1!$B$5:$J$2530,9,0)</f>
        <v>3</v>
      </c>
      <c r="E891" s="1" t="s">
        <v>2358</v>
      </c>
      <c r="F891" s="1" t="s">
        <v>2357</v>
      </c>
      <c r="G891" s="1">
        <f>IFERROR(VLOOKUP(A891,'Phụ kiện PPR'!$A$6:$H$533,7,0),0)</f>
        <v>0</v>
      </c>
      <c r="H891" s="1">
        <f>IFERROR(VLOOKUP(A891,'Ống PPR'!$A$6:$I$90,8,0),0)</f>
        <v>0</v>
      </c>
      <c r="I891">
        <f>IFERROR(VLOOKUP(A891,'Ống HDPE'!$A$7:$I$7905,8,0),0)</f>
        <v>0</v>
      </c>
      <c r="J891">
        <f>IFERROR(VLOOKUP(A891,'Ống Dismy'!$A$6:$M$1900,14,0),0)</f>
        <v>0</v>
      </c>
      <c r="K891">
        <f>IFERROR(VLOOKUP(A891,CP!$A$7:$J$16000,12,0),0)</f>
        <v>0</v>
      </c>
      <c r="L891">
        <f>IFERROR(VLOOKUP(A891,'Phụ kiện PVC'!$A$5:$I$465,10,0),0)</f>
        <v>0</v>
      </c>
      <c r="M891">
        <f>IFERROR(VLOOKUP(A891,'Ống miền Nam'!$A$7:$I$120,8,0),0)</f>
        <v>0</v>
      </c>
      <c r="N891">
        <f>IFERROR(VLOOKUP(A891,'Van vòi'!$A$6:$G$97,7,0),0)</f>
        <v>0</v>
      </c>
      <c r="O891">
        <f>IFERROR(VLOOKUP(A891,'Ống luồn dây điện'!$A$7:$I$26,8,0),0)</f>
        <v>0</v>
      </c>
      <c r="P891">
        <f>IFERROR(VLOOKUP(B891,'PK HDPE'!$A$6:$H$13,7,0),0)</f>
        <v>0</v>
      </c>
      <c r="R891" s="4">
        <f t="shared" si="41"/>
        <v>0</v>
      </c>
      <c r="S891" s="252">
        <v>0.1</v>
      </c>
      <c r="T891">
        <f t="shared" si="42"/>
        <v>0</v>
      </c>
      <c r="U891" s="4">
        <f t="shared" si="43"/>
        <v>0</v>
      </c>
      <c r="V891" s="4" t="e">
        <f>VLOOKUP(B891,[2]DG!$C$2:$E$6048,3,0)-R891</f>
        <v>#N/A</v>
      </c>
      <c r="W891" t="str">
        <f>VLOOKUP(A891,'[3]Danh mục full'!$A$4:$A$1739,1,0)</f>
        <v>23TC2P140110</v>
      </c>
    </row>
    <row r="892" spans="1:23" x14ac:dyDescent="0.25">
      <c r="A892" t="s">
        <v>2596</v>
      </c>
      <c r="B892" t="s">
        <v>2596</v>
      </c>
      <c r="C892" t="s">
        <v>2597</v>
      </c>
      <c r="D892" s="1">
        <f>VLOOKUP(A892,[4]Sheet1!$B$5:$J$2530,9,0)</f>
        <v>12</v>
      </c>
      <c r="E892" s="1" t="s">
        <v>2358</v>
      </c>
      <c r="F892" s="1" t="s">
        <v>2357</v>
      </c>
      <c r="G892" s="1">
        <f>IFERROR(VLOOKUP(A892,'Phụ kiện PPR'!$A$6:$H$533,7,0),0)</f>
        <v>0</v>
      </c>
      <c r="H892" s="1">
        <f>IFERROR(VLOOKUP(A892,'Ống PPR'!$A$6:$I$90,8,0),0)</f>
        <v>0</v>
      </c>
      <c r="I892">
        <f>IFERROR(VLOOKUP(A892,'Ống HDPE'!$A$7:$I$7905,8,0),0)</f>
        <v>0</v>
      </c>
      <c r="J892">
        <f>IFERROR(VLOOKUP(A892,'Ống Dismy'!$A$6:$M$1900,14,0),0)</f>
        <v>0</v>
      </c>
      <c r="K892">
        <f>IFERROR(VLOOKUP(A892,CP!$A$7:$J$16000,12,0),0)</f>
        <v>0</v>
      </c>
      <c r="L892">
        <f>IFERROR(VLOOKUP(A892,'Phụ kiện PVC'!$A$5:$I$465,10,0),0)</f>
        <v>0</v>
      </c>
      <c r="M892">
        <f>IFERROR(VLOOKUP(A892,'Ống miền Nam'!$A$7:$I$120,8,0),0)</f>
        <v>0</v>
      </c>
      <c r="N892">
        <f>IFERROR(VLOOKUP(A892,'Van vòi'!$A$6:$G$97,7,0),0)</f>
        <v>0</v>
      </c>
      <c r="O892">
        <f>IFERROR(VLOOKUP(A892,'Ống luồn dây điện'!$A$7:$I$26,8,0),0)</f>
        <v>0</v>
      </c>
      <c r="P892">
        <f>IFERROR(VLOOKUP(B892,'PK HDPE'!$A$6:$H$13,7,0),0)</f>
        <v>0</v>
      </c>
      <c r="R892" s="4">
        <f t="shared" si="41"/>
        <v>0</v>
      </c>
      <c r="S892" s="252">
        <v>0.1</v>
      </c>
      <c r="T892">
        <f t="shared" si="42"/>
        <v>0</v>
      </c>
      <c r="U892" s="4">
        <f t="shared" si="43"/>
        <v>0</v>
      </c>
      <c r="V892" s="4" t="e">
        <f>VLOOKUP(B892,[2]DG!$C$2:$E$6048,3,0)-R892</f>
        <v>#N/A</v>
      </c>
      <c r="W892" t="str">
        <f>VLOOKUP(A892,'[3]Danh mục full'!$A$4:$A$1739,1,0)</f>
        <v>23TC2P200110</v>
      </c>
    </row>
    <row r="893" spans="1:23" x14ac:dyDescent="0.25">
      <c r="A893" t="s">
        <v>2598</v>
      </c>
      <c r="B893" t="s">
        <v>2598</v>
      </c>
      <c r="C893" t="s">
        <v>2599</v>
      </c>
      <c r="D893" s="1">
        <f>VLOOKUP(A893,[4]Sheet1!$B$5:$J$2530,9,0)</f>
        <v>1</v>
      </c>
      <c r="E893" s="1" t="s">
        <v>2358</v>
      </c>
      <c r="F893" s="1" t="s">
        <v>2357</v>
      </c>
      <c r="G893" s="1">
        <f>IFERROR(VLOOKUP(A893,'Phụ kiện PPR'!$A$6:$H$533,7,0),0)</f>
        <v>0</v>
      </c>
      <c r="H893" s="1">
        <f>IFERROR(VLOOKUP(A893,'Ống PPR'!$A$6:$I$90,8,0),0)</f>
        <v>0</v>
      </c>
      <c r="I893">
        <f>IFERROR(VLOOKUP(A893,'Ống HDPE'!$A$7:$I$7905,8,0),0)</f>
        <v>0</v>
      </c>
      <c r="J893">
        <f>IFERROR(VLOOKUP(A893,'Ống Dismy'!$A$6:$M$1900,14,0),0)</f>
        <v>0</v>
      </c>
      <c r="K893">
        <f>IFERROR(VLOOKUP(A893,CP!$A$7:$J$16000,12,0),0)</f>
        <v>0</v>
      </c>
      <c r="L893">
        <f>IFERROR(VLOOKUP(A893,'Phụ kiện PVC'!$A$5:$I$465,10,0),0)</f>
        <v>0</v>
      </c>
      <c r="M893">
        <f>IFERROR(VLOOKUP(A893,'Ống miền Nam'!$A$7:$I$120,8,0),0)</f>
        <v>0</v>
      </c>
      <c r="N893">
        <f>IFERROR(VLOOKUP(A893,'Van vòi'!$A$6:$G$97,7,0),0)</f>
        <v>0</v>
      </c>
      <c r="O893">
        <f>IFERROR(VLOOKUP(A893,'Ống luồn dây điện'!$A$7:$I$26,8,0),0)</f>
        <v>0</v>
      </c>
      <c r="P893">
        <f>IFERROR(VLOOKUP(B893,'PK HDPE'!$A$6:$H$13,7,0),0)</f>
        <v>0</v>
      </c>
      <c r="R893" s="4">
        <f t="shared" si="41"/>
        <v>0</v>
      </c>
      <c r="S893" s="252">
        <v>0.1</v>
      </c>
      <c r="T893">
        <f t="shared" si="42"/>
        <v>0</v>
      </c>
      <c r="U893" s="4">
        <f t="shared" si="43"/>
        <v>0</v>
      </c>
      <c r="V893" s="4">
        <f>VLOOKUP(B893,[2]DG!$C$2:$E$6048,3,0)-R893</f>
        <v>415636</v>
      </c>
      <c r="W893" t="str">
        <f>VLOOKUP(A893,'[3]Danh mục full'!$A$4:$A$1739,1,0)</f>
        <v>23TC2P200140</v>
      </c>
    </row>
    <row r="894" spans="1:23" x14ac:dyDescent="0.25">
      <c r="A894" t="s">
        <v>2600</v>
      </c>
      <c r="B894" t="s">
        <v>2600</v>
      </c>
      <c r="C894" t="s">
        <v>2601</v>
      </c>
      <c r="D894" s="1">
        <f>VLOOKUP(A894,[4]Sheet1!$B$5:$J$2530,9,0)</f>
        <v>10</v>
      </c>
      <c r="E894" s="1" t="s">
        <v>2358</v>
      </c>
      <c r="F894" s="1" t="s">
        <v>2357</v>
      </c>
      <c r="G894" s="1">
        <f>IFERROR(VLOOKUP(A894,'Phụ kiện PPR'!$A$6:$H$533,7,0),0)</f>
        <v>0</v>
      </c>
      <c r="H894" s="1">
        <f>IFERROR(VLOOKUP(A894,'Ống PPR'!$A$6:$I$90,8,0),0)</f>
        <v>0</v>
      </c>
      <c r="I894">
        <f>IFERROR(VLOOKUP(A894,'Ống HDPE'!$A$7:$I$7905,8,0),0)</f>
        <v>0</v>
      </c>
      <c r="J894">
        <f>IFERROR(VLOOKUP(A894,'Ống Dismy'!$A$6:$M$1900,14,0),0)</f>
        <v>0</v>
      </c>
      <c r="K894">
        <f>IFERROR(VLOOKUP(A894,CP!$A$7:$J$16000,12,0),0)</f>
        <v>0</v>
      </c>
      <c r="L894">
        <f>IFERROR(VLOOKUP(A894,'Phụ kiện PVC'!$A$5:$I$465,10,0),0)</f>
        <v>0</v>
      </c>
      <c r="M894">
        <f>IFERROR(VLOOKUP(A894,'Ống miền Nam'!$A$7:$I$120,8,0),0)</f>
        <v>0</v>
      </c>
      <c r="N894">
        <f>IFERROR(VLOOKUP(A894,'Van vòi'!$A$6:$G$97,7,0),0)</f>
        <v>0</v>
      </c>
      <c r="O894">
        <f>IFERROR(VLOOKUP(A894,'Ống luồn dây điện'!$A$7:$I$26,8,0),0)</f>
        <v>0</v>
      </c>
      <c r="P894">
        <f>IFERROR(VLOOKUP(B894,'PK HDPE'!$A$6:$H$13,7,0),0)</f>
        <v>0</v>
      </c>
      <c r="R894" s="4">
        <f t="shared" si="41"/>
        <v>0</v>
      </c>
      <c r="S894" s="252">
        <v>0.1</v>
      </c>
      <c r="T894">
        <f t="shared" si="42"/>
        <v>0</v>
      </c>
      <c r="U894" s="4">
        <f t="shared" si="43"/>
        <v>0</v>
      </c>
      <c r="V894" s="4" t="e">
        <f>VLOOKUP(B894,[2]DG!$C$2:$E$6048,3,0)-R894</f>
        <v>#N/A</v>
      </c>
      <c r="W894" t="str">
        <f>VLOOKUP(A894,'[3]Danh mục full'!$A$4:$A$1739,1,0)</f>
        <v>23TC2P200160</v>
      </c>
    </row>
    <row r="895" spans="1:23" x14ac:dyDescent="0.25">
      <c r="A895" t="s">
        <v>2602</v>
      </c>
      <c r="B895" t="s">
        <v>2602</v>
      </c>
      <c r="C895" t="s">
        <v>2603</v>
      </c>
      <c r="D895" s="1">
        <f>VLOOKUP(A895,[4]Sheet1!$B$5:$J$2530,9,0)</f>
        <v>23</v>
      </c>
      <c r="E895" s="1" t="s">
        <v>2358</v>
      </c>
      <c r="F895" s="1" t="s">
        <v>2357</v>
      </c>
      <c r="G895" s="1">
        <f>IFERROR(VLOOKUP(A895,'Phụ kiện PPR'!$A$6:$H$533,7,0),0)</f>
        <v>0</v>
      </c>
      <c r="H895" s="1">
        <f>IFERROR(VLOOKUP(A895,'Ống PPR'!$A$6:$I$90,8,0),0)</f>
        <v>0</v>
      </c>
      <c r="I895">
        <f>IFERROR(VLOOKUP(A895,'Ống HDPE'!$A$7:$I$7905,8,0),0)</f>
        <v>0</v>
      </c>
      <c r="J895">
        <f>IFERROR(VLOOKUP(A895,'Ống Dismy'!$A$6:$M$1900,14,0),0)</f>
        <v>0</v>
      </c>
      <c r="K895">
        <f>IFERROR(VLOOKUP(A895,CP!$A$7:$J$16000,12,0),0)</f>
        <v>0</v>
      </c>
      <c r="L895">
        <f>IFERROR(VLOOKUP(A895,'Phụ kiện PVC'!$A$5:$I$465,10,0),0)</f>
        <v>0</v>
      </c>
      <c r="M895">
        <f>IFERROR(VLOOKUP(A895,'Ống miền Nam'!$A$7:$I$120,8,0),0)</f>
        <v>0</v>
      </c>
      <c r="N895">
        <f>IFERROR(VLOOKUP(A895,'Van vòi'!$A$6:$G$97,7,0),0)</f>
        <v>0</v>
      </c>
      <c r="O895">
        <f>IFERROR(VLOOKUP(A895,'Ống luồn dây điện'!$A$7:$I$26,8,0),0)</f>
        <v>0</v>
      </c>
      <c r="P895">
        <f>IFERROR(VLOOKUP(B895,'PK HDPE'!$A$6:$H$13,7,0),0)</f>
        <v>0</v>
      </c>
      <c r="R895" s="4">
        <f t="shared" si="41"/>
        <v>0</v>
      </c>
      <c r="S895" s="252">
        <v>0.1</v>
      </c>
      <c r="T895">
        <f t="shared" si="42"/>
        <v>0</v>
      </c>
      <c r="U895" s="4">
        <f t="shared" si="43"/>
        <v>0</v>
      </c>
      <c r="V895" s="4">
        <f>VLOOKUP(B895,[2]DG!$C$2:$E$6048,3,0)-R895</f>
        <v>922545</v>
      </c>
      <c r="W895" t="str">
        <f>VLOOKUP(A895,'[3]Danh mục full'!$A$4:$A$1739,1,0)</f>
        <v>23TC2P250250</v>
      </c>
    </row>
    <row r="896" spans="1:23" x14ac:dyDescent="0.25">
      <c r="A896" t="s">
        <v>2604</v>
      </c>
      <c r="B896" t="s">
        <v>2604</v>
      </c>
      <c r="C896" t="s">
        <v>2605</v>
      </c>
      <c r="D896" s="1">
        <f>VLOOKUP(A896,[4]Sheet1!$B$5:$J$2530,9,0)</f>
        <v>2</v>
      </c>
      <c r="E896" s="1" t="s">
        <v>2358</v>
      </c>
      <c r="F896" s="1" t="s">
        <v>2357</v>
      </c>
      <c r="G896" s="1">
        <f>IFERROR(VLOOKUP(A896,'Phụ kiện PPR'!$A$6:$H$533,7,0),0)</f>
        <v>0</v>
      </c>
      <c r="H896" s="1">
        <f>IFERROR(VLOOKUP(A896,'Ống PPR'!$A$6:$I$90,8,0),0)</f>
        <v>0</v>
      </c>
      <c r="I896">
        <f>IFERROR(VLOOKUP(A896,'Ống HDPE'!$A$7:$I$7905,8,0),0)</f>
        <v>0</v>
      </c>
      <c r="J896">
        <f>IFERROR(VLOOKUP(A896,'Ống Dismy'!$A$6:$M$1900,14,0),0)</f>
        <v>0</v>
      </c>
      <c r="K896">
        <f>IFERROR(VLOOKUP(A896,CP!$A$7:$J$16000,12,0),0)</f>
        <v>0</v>
      </c>
      <c r="L896">
        <f>IFERROR(VLOOKUP(A896,'Phụ kiện PVC'!$A$5:$I$465,10,0),0)</f>
        <v>0</v>
      </c>
      <c r="M896">
        <f>IFERROR(VLOOKUP(A896,'Ống miền Nam'!$A$7:$I$120,8,0),0)</f>
        <v>0</v>
      </c>
      <c r="N896">
        <f>IFERROR(VLOOKUP(A896,'Van vòi'!$A$6:$G$97,7,0),0)</f>
        <v>0</v>
      </c>
      <c r="O896">
        <f>IFERROR(VLOOKUP(A896,'Ống luồn dây điện'!$A$7:$I$26,8,0),0)</f>
        <v>0</v>
      </c>
      <c r="P896">
        <f>IFERROR(VLOOKUP(B896,'PK HDPE'!$A$6:$H$13,7,0),0)</f>
        <v>0</v>
      </c>
      <c r="R896" s="4">
        <f t="shared" si="41"/>
        <v>0</v>
      </c>
      <c r="S896" s="252">
        <v>0.1</v>
      </c>
      <c r="T896">
        <f t="shared" si="42"/>
        <v>0</v>
      </c>
      <c r="U896" s="4">
        <f t="shared" si="43"/>
        <v>0</v>
      </c>
      <c r="V896" s="4" t="e">
        <f>VLOOKUP(B896,[2]DG!$C$2:$E$6048,3,0)-R896</f>
        <v>#N/A</v>
      </c>
      <c r="W896" t="str">
        <f>VLOOKUP(A896,'[3]Danh mục full'!$A$4:$A$1739,1,0)</f>
        <v>23TC2P400400</v>
      </c>
    </row>
    <row r="897" spans="1:23" x14ac:dyDescent="0.25">
      <c r="A897" t="s">
        <v>2606</v>
      </c>
      <c r="B897" t="s">
        <v>2606</v>
      </c>
      <c r="C897" t="s">
        <v>2607</v>
      </c>
      <c r="D897" s="1">
        <f>VLOOKUP(A897,[4]Sheet1!$B$5:$J$2530,9,0)</f>
        <v>2</v>
      </c>
      <c r="E897" s="1" t="s">
        <v>2358</v>
      </c>
      <c r="F897" s="1" t="s">
        <v>2357</v>
      </c>
      <c r="G897" s="1">
        <f>IFERROR(VLOOKUP(A897,'Phụ kiện PPR'!$A$6:$H$533,7,0),0)</f>
        <v>0</v>
      </c>
      <c r="H897" s="1">
        <f>IFERROR(VLOOKUP(A897,'Ống PPR'!$A$6:$I$90,8,0),0)</f>
        <v>0</v>
      </c>
      <c r="I897">
        <f>IFERROR(VLOOKUP(A897,'Ống HDPE'!$A$7:$I$7905,8,0),0)</f>
        <v>0</v>
      </c>
      <c r="J897">
        <f>IFERROR(VLOOKUP(A897,'Ống Dismy'!$A$6:$M$1900,14,0),0)</f>
        <v>0</v>
      </c>
      <c r="K897">
        <f>IFERROR(VLOOKUP(A897,CP!$A$7:$J$16000,12,0),0)</f>
        <v>0</v>
      </c>
      <c r="L897">
        <f>IFERROR(VLOOKUP(A897,'Phụ kiện PVC'!$A$5:$I$465,10,0),0)</f>
        <v>0</v>
      </c>
      <c r="M897">
        <f>IFERROR(VLOOKUP(A897,'Ống miền Nam'!$A$7:$I$120,8,0),0)</f>
        <v>0</v>
      </c>
      <c r="N897">
        <f>IFERROR(VLOOKUP(A897,'Van vòi'!$A$6:$G$97,7,0),0)</f>
        <v>0</v>
      </c>
      <c r="O897">
        <f>IFERROR(VLOOKUP(A897,'Ống luồn dây điện'!$A$7:$I$26,8,0),0)</f>
        <v>0</v>
      </c>
      <c r="P897">
        <f>IFERROR(VLOOKUP(B897,'PK HDPE'!$A$6:$H$13,7,0),0)</f>
        <v>0</v>
      </c>
      <c r="R897" s="4">
        <f t="shared" si="41"/>
        <v>0</v>
      </c>
      <c r="S897" s="252">
        <v>0.1</v>
      </c>
      <c r="T897">
        <f t="shared" si="42"/>
        <v>0</v>
      </c>
      <c r="U897" s="4">
        <f t="shared" si="43"/>
        <v>0</v>
      </c>
      <c r="V897" s="4" t="e">
        <f>VLOOKUP(B897,[2]DG!$C$2:$E$6048,3,0)-R897</f>
        <v>#N/A</v>
      </c>
      <c r="W897" t="str">
        <f>VLOOKUP(A897,'[3]Danh mục full'!$A$4:$A$1739,1,0)</f>
        <v>23TC3250250</v>
      </c>
    </row>
    <row r="898" spans="1:23" x14ac:dyDescent="0.25">
      <c r="A898" t="s">
        <v>2608</v>
      </c>
      <c r="B898" t="s">
        <v>2608</v>
      </c>
      <c r="C898" t="s">
        <v>2609</v>
      </c>
      <c r="D898" s="1">
        <f>VLOOKUP(A898,[4]Sheet1!$B$5:$J$2530,9,0)</f>
        <v>1</v>
      </c>
      <c r="E898" s="1" t="s">
        <v>2358</v>
      </c>
      <c r="F898" s="1" t="s">
        <v>2357</v>
      </c>
      <c r="G898" s="1">
        <f>IFERROR(VLOOKUP(A898,'Phụ kiện PPR'!$A$6:$H$533,7,0),0)</f>
        <v>0</v>
      </c>
      <c r="H898" s="1">
        <f>IFERROR(VLOOKUP(A898,'Ống PPR'!$A$6:$I$90,8,0),0)</f>
        <v>0</v>
      </c>
      <c r="I898">
        <f>IFERROR(VLOOKUP(A898,'Ống HDPE'!$A$7:$I$7905,8,0),0)</f>
        <v>0</v>
      </c>
      <c r="J898">
        <f>IFERROR(VLOOKUP(A898,'Ống Dismy'!$A$6:$M$1900,14,0),0)</f>
        <v>0</v>
      </c>
      <c r="K898">
        <f>IFERROR(VLOOKUP(A898,CP!$A$7:$J$16000,12,0),0)</f>
        <v>0</v>
      </c>
      <c r="L898">
        <f>IFERROR(VLOOKUP(A898,'Phụ kiện PVC'!$A$5:$I$465,10,0),0)</f>
        <v>0</v>
      </c>
      <c r="M898">
        <f>IFERROR(VLOOKUP(A898,'Ống miền Nam'!$A$7:$I$120,8,0),0)</f>
        <v>0</v>
      </c>
      <c r="N898">
        <f>IFERROR(VLOOKUP(A898,'Van vòi'!$A$6:$G$97,7,0),0)</f>
        <v>0</v>
      </c>
      <c r="O898">
        <f>IFERROR(VLOOKUP(A898,'Ống luồn dây điện'!$A$7:$I$26,8,0),0)</f>
        <v>0</v>
      </c>
      <c r="P898">
        <f>IFERROR(VLOOKUP(B898,'PK HDPE'!$A$6:$H$13,7,0),0)</f>
        <v>0</v>
      </c>
      <c r="R898" s="4">
        <f t="shared" ref="R898:R961" si="44">SUM(G898:Q898)</f>
        <v>0</v>
      </c>
      <c r="S898" s="252">
        <v>0.1</v>
      </c>
      <c r="T898">
        <f t="shared" si="42"/>
        <v>0</v>
      </c>
      <c r="U898" s="4">
        <f t="shared" si="43"/>
        <v>0</v>
      </c>
      <c r="V898" s="4" t="e">
        <f>VLOOKUP(B898,[2]DG!$C$2:$E$6048,3,0)-R898</f>
        <v>#N/A</v>
      </c>
      <c r="W898" t="str">
        <f>VLOOKUP(A898,'[3]Danh mục full'!$A$4:$A$1739,1,0)</f>
        <v>23TC3P14090</v>
      </c>
    </row>
    <row r="899" spans="1:23" x14ac:dyDescent="0.25">
      <c r="A899" t="s">
        <v>2610</v>
      </c>
      <c r="B899" t="s">
        <v>2610</v>
      </c>
      <c r="C899" t="s">
        <v>2611</v>
      </c>
      <c r="D899" s="1">
        <f>VLOOKUP(A899,[4]Sheet1!$B$5:$J$2530,9,0)</f>
        <v>13</v>
      </c>
      <c r="E899" s="1" t="s">
        <v>2358</v>
      </c>
      <c r="F899" s="1" t="s">
        <v>2357</v>
      </c>
      <c r="G899" s="1">
        <f>IFERROR(VLOOKUP(A899,'Phụ kiện PPR'!$A$6:$H$533,7,0),0)</f>
        <v>0</v>
      </c>
      <c r="H899" s="1">
        <f>IFERROR(VLOOKUP(A899,'Ống PPR'!$A$6:$I$90,8,0),0)</f>
        <v>0</v>
      </c>
      <c r="I899">
        <f>IFERROR(VLOOKUP(A899,'Ống HDPE'!$A$7:$I$7905,8,0),0)</f>
        <v>0</v>
      </c>
      <c r="J899">
        <f>IFERROR(VLOOKUP(A899,'Ống Dismy'!$A$6:$M$1900,14,0),0)</f>
        <v>0</v>
      </c>
      <c r="K899">
        <f>IFERROR(VLOOKUP(A899,CP!$A$7:$J$16000,12,0),0)</f>
        <v>0</v>
      </c>
      <c r="L899">
        <f>IFERROR(VLOOKUP(A899,'Phụ kiện PVC'!$A$5:$I$465,10,0),0)</f>
        <v>0</v>
      </c>
      <c r="M899">
        <f>IFERROR(VLOOKUP(A899,'Ống miền Nam'!$A$7:$I$120,8,0),0)</f>
        <v>0</v>
      </c>
      <c r="N899">
        <f>IFERROR(VLOOKUP(A899,'Van vòi'!$A$6:$G$97,7,0),0)</f>
        <v>0</v>
      </c>
      <c r="O899">
        <f>IFERROR(VLOOKUP(A899,'Ống luồn dây điện'!$A$7:$I$26,8,0),0)</f>
        <v>0</v>
      </c>
      <c r="P899">
        <f>IFERROR(VLOOKUP(B899,'PK HDPE'!$A$6:$H$13,7,0),0)</f>
        <v>0</v>
      </c>
      <c r="R899" s="4">
        <f t="shared" si="44"/>
        <v>0</v>
      </c>
      <c r="S899" s="252">
        <v>0.1</v>
      </c>
      <c r="T899">
        <f t="shared" si="42"/>
        <v>0</v>
      </c>
      <c r="U899" s="4">
        <f t="shared" si="43"/>
        <v>0</v>
      </c>
      <c r="V899" s="4">
        <f>VLOOKUP(B899,[2]DG!$C$2:$E$6048,3,0)-R899</f>
        <v>304000</v>
      </c>
      <c r="W899" t="str">
        <f>VLOOKUP(A899,'[3]Danh mục full'!$A$4:$A$1739,1,0)</f>
        <v>23TC3P160110</v>
      </c>
    </row>
    <row r="900" spans="1:23" x14ac:dyDescent="0.25">
      <c r="A900" t="s">
        <v>2612</v>
      </c>
      <c r="B900" t="s">
        <v>2612</v>
      </c>
      <c r="C900" t="s">
        <v>2613</v>
      </c>
      <c r="D900" s="1">
        <f>VLOOKUP(A900,[4]Sheet1!$B$5:$J$2530,9,0)</f>
        <v>10</v>
      </c>
      <c r="E900" s="1" t="s">
        <v>2358</v>
      </c>
      <c r="F900" s="1" t="s">
        <v>2357</v>
      </c>
      <c r="G900" s="1">
        <f>IFERROR(VLOOKUP(A900,'Phụ kiện PPR'!$A$6:$H$533,7,0),0)</f>
        <v>0</v>
      </c>
      <c r="H900" s="1">
        <f>IFERROR(VLOOKUP(A900,'Ống PPR'!$A$6:$I$90,8,0),0)</f>
        <v>0</v>
      </c>
      <c r="I900">
        <f>IFERROR(VLOOKUP(A900,'Ống HDPE'!$A$7:$I$7905,8,0),0)</f>
        <v>0</v>
      </c>
      <c r="J900">
        <f>IFERROR(VLOOKUP(A900,'Ống Dismy'!$A$6:$M$1900,14,0),0)</f>
        <v>0</v>
      </c>
      <c r="K900">
        <f>IFERROR(VLOOKUP(A900,CP!$A$7:$J$16000,12,0),0)</f>
        <v>0</v>
      </c>
      <c r="L900">
        <f>IFERROR(VLOOKUP(A900,'Phụ kiện PVC'!$A$5:$I$465,10,0),0)</f>
        <v>0</v>
      </c>
      <c r="M900">
        <f>IFERROR(VLOOKUP(A900,'Ống miền Nam'!$A$7:$I$120,8,0),0)</f>
        <v>0</v>
      </c>
      <c r="N900">
        <f>IFERROR(VLOOKUP(A900,'Van vòi'!$A$6:$G$97,7,0),0)</f>
        <v>0</v>
      </c>
      <c r="O900">
        <f>IFERROR(VLOOKUP(A900,'Ống luồn dây điện'!$A$7:$I$26,8,0),0)</f>
        <v>0</v>
      </c>
      <c r="P900">
        <f>IFERROR(VLOOKUP(B900,'PK HDPE'!$A$6:$H$13,7,0),0)</f>
        <v>0</v>
      </c>
      <c r="R900" s="4">
        <f t="shared" si="44"/>
        <v>0</v>
      </c>
      <c r="S900" s="252">
        <v>0.1</v>
      </c>
      <c r="T900">
        <f t="shared" si="42"/>
        <v>0</v>
      </c>
      <c r="U900" s="4">
        <f t="shared" si="43"/>
        <v>0</v>
      </c>
      <c r="V900" s="4" t="e">
        <f>VLOOKUP(B900,[2]DG!$C$2:$E$6048,3,0)-R900</f>
        <v>#N/A</v>
      </c>
      <c r="W900" t="str">
        <f>VLOOKUP(A900,'[3]Danh mục full'!$A$4:$A$1739,1,0)</f>
        <v>23TC3P200110</v>
      </c>
    </row>
    <row r="901" spans="1:23" x14ac:dyDescent="0.25">
      <c r="A901" t="s">
        <v>2614</v>
      </c>
      <c r="B901" t="s">
        <v>2614</v>
      </c>
      <c r="C901" t="s">
        <v>2615</v>
      </c>
      <c r="D901" s="1">
        <f>VLOOKUP(A901,[4]Sheet1!$B$5:$J$2530,9,0)</f>
        <v>2</v>
      </c>
      <c r="E901" s="1" t="s">
        <v>2358</v>
      </c>
      <c r="F901" s="1" t="s">
        <v>2357</v>
      </c>
      <c r="G901" s="1">
        <f>IFERROR(VLOOKUP(A901,'Phụ kiện PPR'!$A$6:$H$533,7,0),0)</f>
        <v>0</v>
      </c>
      <c r="H901" s="1">
        <f>IFERROR(VLOOKUP(A901,'Ống PPR'!$A$6:$I$90,8,0),0)</f>
        <v>0</v>
      </c>
      <c r="I901">
        <f>IFERROR(VLOOKUP(A901,'Ống HDPE'!$A$7:$I$7905,8,0),0)</f>
        <v>0</v>
      </c>
      <c r="J901">
        <f>IFERROR(VLOOKUP(A901,'Ống Dismy'!$A$6:$M$1900,14,0),0)</f>
        <v>0</v>
      </c>
      <c r="K901">
        <f>IFERROR(VLOOKUP(A901,CP!$A$7:$J$16000,12,0),0)</f>
        <v>0</v>
      </c>
      <c r="L901">
        <f>IFERROR(VLOOKUP(A901,'Phụ kiện PVC'!$A$5:$I$465,10,0),0)</f>
        <v>0</v>
      </c>
      <c r="M901">
        <f>IFERROR(VLOOKUP(A901,'Ống miền Nam'!$A$7:$I$120,8,0),0)</f>
        <v>0</v>
      </c>
      <c r="N901">
        <f>IFERROR(VLOOKUP(A901,'Van vòi'!$A$6:$G$97,7,0),0)</f>
        <v>0</v>
      </c>
      <c r="O901">
        <f>IFERROR(VLOOKUP(A901,'Ống luồn dây điện'!$A$7:$I$26,8,0),0)</f>
        <v>0</v>
      </c>
      <c r="P901">
        <f>IFERROR(VLOOKUP(B901,'PK HDPE'!$A$6:$H$13,7,0),0)</f>
        <v>0</v>
      </c>
      <c r="R901" s="4">
        <f t="shared" si="44"/>
        <v>0</v>
      </c>
      <c r="S901" s="252">
        <v>0.1</v>
      </c>
      <c r="T901">
        <f t="shared" si="42"/>
        <v>0</v>
      </c>
      <c r="U901" s="4">
        <f t="shared" si="43"/>
        <v>0</v>
      </c>
      <c r="V901" s="4">
        <f>VLOOKUP(B901,[2]DG!$C$2:$E$6048,3,0)-R901</f>
        <v>703273</v>
      </c>
      <c r="W901" t="str">
        <f>VLOOKUP(A901,'[3]Danh mục full'!$A$4:$A$1739,1,0)</f>
        <v>23TC3P200200</v>
      </c>
    </row>
    <row r="902" spans="1:23" x14ac:dyDescent="0.25">
      <c r="A902" t="s">
        <v>2616</v>
      </c>
      <c r="B902" t="s">
        <v>2616</v>
      </c>
      <c r="C902" t="s">
        <v>2617</v>
      </c>
      <c r="D902" s="1">
        <f>VLOOKUP(A902,[4]Sheet1!$B$5:$J$2530,9,0)</f>
        <v>1</v>
      </c>
      <c r="E902" s="1" t="s">
        <v>2358</v>
      </c>
      <c r="F902" s="1" t="s">
        <v>2357</v>
      </c>
      <c r="G902" s="1">
        <f>IFERROR(VLOOKUP(A902,'Phụ kiện PPR'!$A$6:$H$533,7,0),0)</f>
        <v>0</v>
      </c>
      <c r="H902" s="1">
        <f>IFERROR(VLOOKUP(A902,'Ống PPR'!$A$6:$I$90,8,0),0)</f>
        <v>0</v>
      </c>
      <c r="I902">
        <f>IFERROR(VLOOKUP(A902,'Ống HDPE'!$A$7:$I$7905,8,0),0)</f>
        <v>0</v>
      </c>
      <c r="J902">
        <f>IFERROR(VLOOKUP(A902,'Ống Dismy'!$A$6:$M$1900,14,0),0)</f>
        <v>0</v>
      </c>
      <c r="K902">
        <f>IFERROR(VLOOKUP(A902,CP!$A$7:$J$16000,12,0),0)</f>
        <v>0</v>
      </c>
      <c r="L902">
        <f>IFERROR(VLOOKUP(A902,'Phụ kiện PVC'!$A$5:$I$465,10,0),0)</f>
        <v>0</v>
      </c>
      <c r="M902">
        <f>IFERROR(VLOOKUP(A902,'Ống miền Nam'!$A$7:$I$120,8,0),0)</f>
        <v>0</v>
      </c>
      <c r="N902">
        <f>IFERROR(VLOOKUP(A902,'Van vòi'!$A$6:$G$97,7,0),0)</f>
        <v>0</v>
      </c>
      <c r="O902">
        <f>IFERROR(VLOOKUP(A902,'Ống luồn dây điện'!$A$7:$I$26,8,0),0)</f>
        <v>0</v>
      </c>
      <c r="P902">
        <f>IFERROR(VLOOKUP(B902,'PK HDPE'!$A$6:$H$13,7,0),0)</f>
        <v>0</v>
      </c>
      <c r="R902" s="4">
        <f t="shared" si="44"/>
        <v>0</v>
      </c>
      <c r="S902" s="252">
        <v>0.1</v>
      </c>
      <c r="T902">
        <f t="shared" si="42"/>
        <v>0</v>
      </c>
      <c r="U902" s="4">
        <f t="shared" si="43"/>
        <v>0</v>
      </c>
      <c r="V902" s="4">
        <f>VLOOKUP(B902,[2]DG!$C$2:$E$6048,3,0)-R902</f>
        <v>933909</v>
      </c>
      <c r="W902" t="str">
        <f>VLOOKUP(A902,'[3]Danh mục full'!$A$4:$A$1739,1,0)</f>
        <v>23TC3P225225</v>
      </c>
    </row>
    <row r="903" spans="1:23" x14ac:dyDescent="0.25">
      <c r="A903" t="s">
        <v>2618</v>
      </c>
      <c r="B903" t="s">
        <v>2618</v>
      </c>
      <c r="C903" t="s">
        <v>2619</v>
      </c>
      <c r="D903" s="1">
        <f>VLOOKUP(A903,[4]Sheet1!$B$5:$J$2530,9,0)</f>
        <v>3</v>
      </c>
      <c r="E903" s="1" t="s">
        <v>2358</v>
      </c>
      <c r="F903" s="1" t="s">
        <v>2357</v>
      </c>
      <c r="G903" s="1">
        <f>IFERROR(VLOOKUP(A903,'Phụ kiện PPR'!$A$6:$H$533,7,0),0)</f>
        <v>0</v>
      </c>
      <c r="H903" s="1">
        <f>IFERROR(VLOOKUP(A903,'Ống PPR'!$A$6:$I$90,8,0),0)</f>
        <v>0</v>
      </c>
      <c r="I903">
        <f>IFERROR(VLOOKUP(A903,'Ống HDPE'!$A$7:$I$7905,8,0),0)</f>
        <v>0</v>
      </c>
      <c r="J903">
        <f>IFERROR(VLOOKUP(A903,'Ống Dismy'!$A$6:$M$1900,14,0),0)</f>
        <v>0</v>
      </c>
      <c r="K903">
        <f>IFERROR(VLOOKUP(A903,CP!$A$7:$J$16000,12,0),0)</f>
        <v>0</v>
      </c>
      <c r="L903">
        <f>IFERROR(VLOOKUP(A903,'Phụ kiện PVC'!$A$5:$I$465,10,0),0)</f>
        <v>0</v>
      </c>
      <c r="M903">
        <f>IFERROR(VLOOKUP(A903,'Ống miền Nam'!$A$7:$I$120,8,0),0)</f>
        <v>0</v>
      </c>
      <c r="N903">
        <f>IFERROR(VLOOKUP(A903,'Van vòi'!$A$6:$G$97,7,0),0)</f>
        <v>0</v>
      </c>
      <c r="O903">
        <f>IFERROR(VLOOKUP(A903,'Ống luồn dây điện'!$A$7:$I$26,8,0),0)</f>
        <v>0</v>
      </c>
      <c r="P903">
        <f>IFERROR(VLOOKUP(B903,'PK HDPE'!$A$6:$H$13,7,0),0)</f>
        <v>0</v>
      </c>
      <c r="R903" s="4">
        <f t="shared" si="44"/>
        <v>0</v>
      </c>
      <c r="S903" s="252">
        <v>0.1</v>
      </c>
      <c r="T903">
        <f t="shared" si="42"/>
        <v>0</v>
      </c>
      <c r="U903" s="4">
        <f t="shared" si="43"/>
        <v>0</v>
      </c>
      <c r="V903" s="4" t="e">
        <f>VLOOKUP(B903,[2]DG!$C$2:$E$6048,3,0)-R903</f>
        <v>#N/A</v>
      </c>
      <c r="W903" t="str">
        <f>VLOOKUP(A903,'[3]Danh mục full'!$A$4:$A$1739,1,0)</f>
        <v>23TC3P250200</v>
      </c>
    </row>
    <row r="904" spans="1:23" x14ac:dyDescent="0.25">
      <c r="A904" t="s">
        <v>2620</v>
      </c>
      <c r="B904" t="s">
        <v>2620</v>
      </c>
      <c r="C904" t="s">
        <v>2621</v>
      </c>
      <c r="D904" s="1">
        <f>VLOOKUP(A904,[4]Sheet1!$B$5:$J$2530,9,0)</f>
        <v>30</v>
      </c>
      <c r="E904" s="1" t="s">
        <v>2358</v>
      </c>
      <c r="F904" s="1" t="s">
        <v>2357</v>
      </c>
      <c r="G904" s="1">
        <f>IFERROR(VLOOKUP(A904,'Phụ kiện PPR'!$A$6:$H$533,7,0),0)</f>
        <v>0</v>
      </c>
      <c r="H904" s="1">
        <f>IFERROR(VLOOKUP(A904,'Ống PPR'!$A$6:$I$90,8,0),0)</f>
        <v>0</v>
      </c>
      <c r="I904">
        <f>IFERROR(VLOOKUP(A904,'Ống HDPE'!$A$7:$I$7905,8,0),0)</f>
        <v>0</v>
      </c>
      <c r="J904">
        <f>IFERROR(VLOOKUP(A904,'Ống Dismy'!$A$6:$M$1900,14,0),0)</f>
        <v>0</v>
      </c>
      <c r="K904">
        <f>IFERROR(VLOOKUP(A904,CP!$A$7:$J$16000,12,0),0)</f>
        <v>0</v>
      </c>
      <c r="L904">
        <f>IFERROR(VLOOKUP(A904,'Phụ kiện PVC'!$A$5:$I$465,10,0),0)</f>
        <v>0</v>
      </c>
      <c r="M904">
        <f>IFERROR(VLOOKUP(A904,'Ống miền Nam'!$A$7:$I$120,8,0),0)</f>
        <v>0</v>
      </c>
      <c r="N904">
        <f>IFERROR(VLOOKUP(A904,'Van vòi'!$A$6:$G$97,7,0),0)</f>
        <v>0</v>
      </c>
      <c r="O904">
        <f>IFERROR(VLOOKUP(A904,'Ống luồn dây điện'!$A$7:$I$26,8,0),0)</f>
        <v>0</v>
      </c>
      <c r="P904">
        <f>IFERROR(VLOOKUP(B904,'PK HDPE'!$A$6:$H$13,7,0),0)</f>
        <v>0</v>
      </c>
      <c r="R904" s="4">
        <f t="shared" si="44"/>
        <v>0</v>
      </c>
      <c r="S904" s="252">
        <v>0.1</v>
      </c>
      <c r="T904">
        <f t="shared" si="42"/>
        <v>0</v>
      </c>
      <c r="U904" s="4">
        <f t="shared" si="43"/>
        <v>0</v>
      </c>
      <c r="V904" s="4" t="e">
        <f>VLOOKUP(B904,[2]DG!$C$2:$E$6048,3,0)-R904</f>
        <v>#N/A</v>
      </c>
      <c r="W904" t="str">
        <f>VLOOKUP(A904,'[3]Danh mục full'!$A$4:$A$1739,1,0)</f>
        <v>23TC4P200140</v>
      </c>
    </row>
    <row r="905" spans="1:23" x14ac:dyDescent="0.25">
      <c r="A905" t="s">
        <v>2622</v>
      </c>
      <c r="B905" t="s">
        <v>2622</v>
      </c>
      <c r="C905" t="s">
        <v>2623</v>
      </c>
      <c r="D905" s="1">
        <f>VLOOKUP(A905,[4]Sheet1!$B$5:$J$2530,9,0)</f>
        <v>1</v>
      </c>
      <c r="E905" s="1" t="s">
        <v>2358</v>
      </c>
      <c r="F905" s="1" t="s">
        <v>2357</v>
      </c>
      <c r="G905" s="1">
        <f>IFERROR(VLOOKUP(A905,'Phụ kiện PPR'!$A$6:$H$533,7,0),0)</f>
        <v>0</v>
      </c>
      <c r="H905" s="1">
        <f>IFERROR(VLOOKUP(A905,'Ống PPR'!$A$6:$I$90,8,0),0)</f>
        <v>0</v>
      </c>
      <c r="I905">
        <f>IFERROR(VLOOKUP(A905,'Ống HDPE'!$A$7:$I$7905,8,0),0)</f>
        <v>0</v>
      </c>
      <c r="J905">
        <f>IFERROR(VLOOKUP(A905,'Ống Dismy'!$A$6:$M$1900,14,0),0)</f>
        <v>0</v>
      </c>
      <c r="K905">
        <f>IFERROR(VLOOKUP(A905,CP!$A$7:$J$16000,12,0),0)</f>
        <v>0</v>
      </c>
      <c r="L905">
        <f>IFERROR(VLOOKUP(A905,'Phụ kiện PVC'!$A$5:$I$465,10,0),0)</f>
        <v>0</v>
      </c>
      <c r="M905">
        <f>IFERROR(VLOOKUP(A905,'Ống miền Nam'!$A$7:$I$120,8,0),0)</f>
        <v>0</v>
      </c>
      <c r="N905">
        <f>IFERROR(VLOOKUP(A905,'Van vòi'!$A$6:$G$97,7,0),0)</f>
        <v>0</v>
      </c>
      <c r="O905">
        <f>IFERROR(VLOOKUP(A905,'Ống luồn dây điện'!$A$7:$I$26,8,0),0)</f>
        <v>0</v>
      </c>
      <c r="P905">
        <f>IFERROR(VLOOKUP(B905,'PK HDPE'!$A$6:$H$13,7,0),0)</f>
        <v>0</v>
      </c>
      <c r="R905" s="4">
        <f t="shared" si="44"/>
        <v>0</v>
      </c>
      <c r="S905" s="252">
        <v>0.1</v>
      </c>
      <c r="T905">
        <f t="shared" si="42"/>
        <v>0</v>
      </c>
      <c r="U905" s="4">
        <f t="shared" si="43"/>
        <v>0</v>
      </c>
      <c r="V905" s="4" t="e">
        <f>VLOOKUP(B905,[2]DG!$C$2:$E$6048,3,0)-R905</f>
        <v>#N/A</v>
      </c>
      <c r="W905" t="str">
        <f>VLOOKUP(A905,'[3]Danh mục full'!$A$4:$A$1739,1,0)</f>
        <v>23TZEEEC2P160140</v>
      </c>
    </row>
    <row r="906" spans="1:23" hidden="1" x14ac:dyDescent="0.25">
      <c r="A906" t="s">
        <v>1568</v>
      </c>
      <c r="B906" t="s">
        <v>1568</v>
      </c>
      <c r="C906" t="s">
        <v>1569</v>
      </c>
      <c r="D906" s="1">
        <v>320014296.39999998</v>
      </c>
      <c r="E906" s="1" t="s">
        <v>2358</v>
      </c>
      <c r="F906" s="1" t="s">
        <v>2357</v>
      </c>
      <c r="G906" s="1">
        <f>IFERROR(VLOOKUP(A906,'Phụ kiện PPR'!$A$6:$H$533,7,0),0)</f>
        <v>0</v>
      </c>
      <c r="H906" s="1">
        <f>IFERROR(VLOOKUP(A906,'Ống PPR'!$A$6:$I$90,8,0),0)</f>
        <v>0</v>
      </c>
      <c r="I906">
        <f>IFERROR(VLOOKUP(A906,'Ống HDPE'!$A$7:$I$7905,8,0),0)</f>
        <v>0</v>
      </c>
      <c r="J906">
        <f>IFERROR(VLOOKUP(A906,'Ống Dismy'!$A$6:$M$1900,14,0),0)</f>
        <v>0</v>
      </c>
      <c r="K906">
        <f>IFERROR(VLOOKUP(A906,CP!$A$7:$J$16000,12,0),0)</f>
        <v>0</v>
      </c>
      <c r="L906">
        <f>IFERROR(VLOOKUP(A906,'Phụ kiện PVC'!$A$5:$I$465,10,0),0)</f>
        <v>0</v>
      </c>
      <c r="M906">
        <f>IFERROR(VLOOKUP(A906,'Ống miền Nam'!$A$7:$I$120,8,0),0)</f>
        <v>0</v>
      </c>
      <c r="N906">
        <f>IFERROR(VLOOKUP(A906,'Van vòi'!$A$6:$G$97,7,0),0)</f>
        <v>0</v>
      </c>
      <c r="O906">
        <f>IFERROR(VLOOKUP(A906,'Ống luồn dây điện'!$A$7:$I$26,8,0),0)</f>
        <v>0</v>
      </c>
      <c r="P906">
        <f>IFERROR(VLOOKUP(B906,'PK HDPE'!$A$6:$H$13,7,0),0)</f>
        <v>0</v>
      </c>
      <c r="R906" s="4">
        <f t="shared" si="44"/>
        <v>0</v>
      </c>
      <c r="S906" s="252">
        <v>0.1</v>
      </c>
      <c r="T906">
        <f t="shared" si="42"/>
        <v>0</v>
      </c>
      <c r="U906" s="4">
        <f t="shared" si="43"/>
        <v>0</v>
      </c>
      <c r="V906" s="4">
        <f>VLOOKUP(B906,[2]DG!$C$2:$E$6048,3,0)-R906</f>
        <v>14200</v>
      </c>
      <c r="W906" t="str">
        <f>VLOOKUP(A906,'[3]Danh mục full'!$A$4:$A$1739,1,0)</f>
        <v>23VC21</v>
      </c>
    </row>
    <row r="907" spans="1:23" hidden="1" x14ac:dyDescent="0.25">
      <c r="A907" t="s">
        <v>1570</v>
      </c>
      <c r="B907" t="s">
        <v>1570</v>
      </c>
      <c r="C907" t="s">
        <v>1571</v>
      </c>
      <c r="D907" s="1">
        <v>556460179.20000005</v>
      </c>
      <c r="E907" s="1" t="s">
        <v>2358</v>
      </c>
      <c r="F907" s="1" t="s">
        <v>2357</v>
      </c>
      <c r="G907" s="1">
        <f>IFERROR(VLOOKUP(A907,'Phụ kiện PPR'!$A$6:$H$533,7,0),0)</f>
        <v>0</v>
      </c>
      <c r="H907" s="1">
        <f>IFERROR(VLOOKUP(A907,'Ống PPR'!$A$6:$I$90,8,0),0)</f>
        <v>0</v>
      </c>
      <c r="I907">
        <f>IFERROR(VLOOKUP(A907,'Ống HDPE'!$A$7:$I$7905,8,0),0)</f>
        <v>0</v>
      </c>
      <c r="J907">
        <f>IFERROR(VLOOKUP(A907,'Ống Dismy'!$A$6:$M$1900,14,0),0)</f>
        <v>0</v>
      </c>
      <c r="K907">
        <f>IFERROR(VLOOKUP(A907,CP!$A$7:$J$16000,12,0),0)</f>
        <v>0</v>
      </c>
      <c r="L907">
        <f>IFERROR(VLOOKUP(A907,'Phụ kiện PVC'!$A$5:$I$465,10,0),0)</f>
        <v>0</v>
      </c>
      <c r="M907">
        <f>IFERROR(VLOOKUP(A907,'Ống miền Nam'!$A$7:$I$120,8,0),0)</f>
        <v>0</v>
      </c>
      <c r="N907">
        <f>IFERROR(VLOOKUP(A907,'Van vòi'!$A$6:$G$97,7,0),0)</f>
        <v>0</v>
      </c>
      <c r="O907">
        <f>IFERROR(VLOOKUP(A907,'Ống luồn dây điện'!$A$7:$I$26,8,0),0)</f>
        <v>0</v>
      </c>
      <c r="P907">
        <f>IFERROR(VLOOKUP(B907,'PK HDPE'!$A$6:$H$13,7,0),0)</f>
        <v>0</v>
      </c>
      <c r="R907" s="4">
        <f t="shared" si="44"/>
        <v>0</v>
      </c>
      <c r="S907" s="252">
        <v>0.1</v>
      </c>
      <c r="T907">
        <f t="shared" si="42"/>
        <v>0</v>
      </c>
      <c r="U907" s="4">
        <f t="shared" si="43"/>
        <v>0</v>
      </c>
      <c r="V907" s="4">
        <f>VLOOKUP(B907,[2]DG!$C$2:$E$6048,3,0)-R907</f>
        <v>17500</v>
      </c>
      <c r="W907" t="str">
        <f>VLOOKUP(A907,'[3]Danh mục full'!$A$4:$A$1739,1,0)</f>
        <v>23VC27</v>
      </c>
    </row>
    <row r="908" spans="1:23" hidden="1" x14ac:dyDescent="0.25">
      <c r="A908" t="s">
        <v>1572</v>
      </c>
      <c r="B908" t="s">
        <v>1572</v>
      </c>
      <c r="C908" t="s">
        <v>1573</v>
      </c>
      <c r="D908" s="1">
        <v>224132986</v>
      </c>
      <c r="E908" s="1" t="s">
        <v>2358</v>
      </c>
      <c r="F908" s="1" t="s">
        <v>2357</v>
      </c>
      <c r="G908" s="1">
        <f>IFERROR(VLOOKUP(A908,'Phụ kiện PPR'!$A$6:$H$533,7,0),0)</f>
        <v>0</v>
      </c>
      <c r="H908" s="1">
        <f>IFERROR(VLOOKUP(A908,'Ống PPR'!$A$6:$I$90,8,0),0)</f>
        <v>0</v>
      </c>
      <c r="I908">
        <f>IFERROR(VLOOKUP(A908,'Ống HDPE'!$A$7:$I$7905,8,0),0)</f>
        <v>0</v>
      </c>
      <c r="J908">
        <f>IFERROR(VLOOKUP(A908,'Ống Dismy'!$A$6:$M$1900,14,0),0)</f>
        <v>0</v>
      </c>
      <c r="K908">
        <f>IFERROR(VLOOKUP(A908,CP!$A$7:$J$16000,12,0),0)</f>
        <v>0</v>
      </c>
      <c r="L908">
        <f>IFERROR(VLOOKUP(A908,'Phụ kiện PVC'!$A$5:$I$465,10,0),0)</f>
        <v>0</v>
      </c>
      <c r="M908">
        <f>IFERROR(VLOOKUP(A908,'Ống miền Nam'!$A$7:$I$120,8,0),0)</f>
        <v>0</v>
      </c>
      <c r="N908">
        <f>IFERROR(VLOOKUP(A908,'Van vòi'!$A$6:$G$97,7,0),0)</f>
        <v>0</v>
      </c>
      <c r="O908">
        <f>IFERROR(VLOOKUP(A908,'Ống luồn dây điện'!$A$7:$I$26,8,0),0)</f>
        <v>0</v>
      </c>
      <c r="P908">
        <f>IFERROR(VLOOKUP(B908,'PK HDPE'!$A$6:$H$13,7,0),0)</f>
        <v>0</v>
      </c>
      <c r="R908" s="4">
        <f t="shared" si="44"/>
        <v>0</v>
      </c>
      <c r="S908" s="252">
        <v>0.1</v>
      </c>
      <c r="T908">
        <f t="shared" si="42"/>
        <v>0</v>
      </c>
      <c r="U908" s="4">
        <f t="shared" si="43"/>
        <v>0</v>
      </c>
      <c r="V908" s="4">
        <f>VLOOKUP(B908,[2]DG!$C$2:$E$6048,3,0)-R908</f>
        <v>26600</v>
      </c>
      <c r="W908" t="str">
        <f>VLOOKUP(A908,'[3]Danh mục full'!$A$4:$A$1739,1,0)</f>
        <v>23VC34</v>
      </c>
    </row>
    <row r="909" spans="1:23" hidden="1" x14ac:dyDescent="0.25">
      <c r="A909" t="s">
        <v>1574</v>
      </c>
      <c r="B909" t="s">
        <v>1574</v>
      </c>
      <c r="C909" t="s">
        <v>1575</v>
      </c>
      <c r="D909" s="1">
        <v>149153929</v>
      </c>
      <c r="E909" s="1" t="s">
        <v>2358</v>
      </c>
      <c r="F909" s="1" t="s">
        <v>2357</v>
      </c>
      <c r="G909" s="1">
        <f>IFERROR(VLOOKUP(A909,'Phụ kiện PPR'!$A$6:$H$533,7,0),0)</f>
        <v>0</v>
      </c>
      <c r="H909" s="1">
        <f>IFERROR(VLOOKUP(A909,'Ống PPR'!$A$6:$I$90,8,0),0)</f>
        <v>0</v>
      </c>
      <c r="I909">
        <f>IFERROR(VLOOKUP(A909,'Ống HDPE'!$A$7:$I$7905,8,0),0)</f>
        <v>0</v>
      </c>
      <c r="J909">
        <f>IFERROR(VLOOKUP(A909,'Ống Dismy'!$A$6:$M$1900,14,0),0)</f>
        <v>0</v>
      </c>
      <c r="K909">
        <f>IFERROR(VLOOKUP(A909,CP!$A$7:$J$16000,12,0),0)</f>
        <v>0</v>
      </c>
      <c r="L909">
        <f>IFERROR(VLOOKUP(A909,'Phụ kiện PVC'!$A$5:$I$465,10,0),0)</f>
        <v>0</v>
      </c>
      <c r="M909">
        <f>IFERROR(VLOOKUP(A909,'Ống miền Nam'!$A$7:$I$120,8,0),0)</f>
        <v>0</v>
      </c>
      <c r="N909">
        <f>IFERROR(VLOOKUP(A909,'Van vòi'!$A$6:$G$97,7,0),0)</f>
        <v>0</v>
      </c>
      <c r="O909">
        <f>IFERROR(VLOOKUP(A909,'Ống luồn dây điện'!$A$7:$I$26,8,0),0)</f>
        <v>0</v>
      </c>
      <c r="P909">
        <f>IFERROR(VLOOKUP(B909,'PK HDPE'!$A$6:$H$13,7,0),0)</f>
        <v>0</v>
      </c>
      <c r="R909" s="4">
        <f t="shared" si="44"/>
        <v>0</v>
      </c>
      <c r="S909" s="252">
        <v>0.1</v>
      </c>
      <c r="T909">
        <f t="shared" si="42"/>
        <v>0</v>
      </c>
      <c r="U909" s="4">
        <f t="shared" si="43"/>
        <v>0</v>
      </c>
      <c r="V909" s="4">
        <f>VLOOKUP(B909,[2]DG!$C$2:$E$6048,3,0)-R909</f>
        <v>41000</v>
      </c>
      <c r="W909" t="str">
        <f>VLOOKUP(A909,'[3]Danh mục full'!$A$4:$A$1739,1,0)</f>
        <v>23VC42</v>
      </c>
    </row>
    <row r="910" spans="1:23" hidden="1" x14ac:dyDescent="0.25">
      <c r="A910" t="s">
        <v>1576</v>
      </c>
      <c r="B910" t="s">
        <v>1576</v>
      </c>
      <c r="C910" t="s">
        <v>1577</v>
      </c>
      <c r="D910" s="1">
        <v>301313794</v>
      </c>
      <c r="E910" s="1" t="s">
        <v>2358</v>
      </c>
      <c r="F910" s="1" t="s">
        <v>2357</v>
      </c>
      <c r="G910" s="1">
        <f>IFERROR(VLOOKUP(A910,'Phụ kiện PPR'!$A$6:$H$533,7,0),0)</f>
        <v>0</v>
      </c>
      <c r="H910" s="1">
        <f>IFERROR(VLOOKUP(A910,'Ống PPR'!$A$6:$I$90,8,0),0)</f>
        <v>0</v>
      </c>
      <c r="I910">
        <f>IFERROR(VLOOKUP(A910,'Ống HDPE'!$A$7:$I$7905,8,0),0)</f>
        <v>0</v>
      </c>
      <c r="J910">
        <f>IFERROR(VLOOKUP(A910,'Ống Dismy'!$A$6:$M$1900,14,0),0)</f>
        <v>0</v>
      </c>
      <c r="K910">
        <f>IFERROR(VLOOKUP(A910,CP!$A$7:$J$16000,12,0),0)</f>
        <v>0</v>
      </c>
      <c r="L910">
        <f>IFERROR(VLOOKUP(A910,'Phụ kiện PVC'!$A$5:$I$465,10,0),0)</f>
        <v>0</v>
      </c>
      <c r="M910">
        <f>IFERROR(VLOOKUP(A910,'Ống miền Nam'!$A$7:$I$120,8,0),0)</f>
        <v>0</v>
      </c>
      <c r="N910">
        <f>IFERROR(VLOOKUP(A910,'Van vòi'!$A$6:$G$97,7,0),0)</f>
        <v>0</v>
      </c>
      <c r="O910">
        <f>IFERROR(VLOOKUP(A910,'Ống luồn dây điện'!$A$7:$I$26,8,0),0)</f>
        <v>0</v>
      </c>
      <c r="P910">
        <f>IFERROR(VLOOKUP(B910,'PK HDPE'!$A$6:$H$13,7,0),0)</f>
        <v>0</v>
      </c>
      <c r="R910" s="4">
        <f t="shared" si="44"/>
        <v>0</v>
      </c>
      <c r="S910" s="252">
        <v>0.1</v>
      </c>
      <c r="T910">
        <f t="shared" si="42"/>
        <v>0</v>
      </c>
      <c r="U910" s="4">
        <f t="shared" si="43"/>
        <v>0</v>
      </c>
      <c r="V910" s="4">
        <f>VLOOKUP(B910,[2]DG!$C$2:$E$6048,3,0)-R910</f>
        <v>59800</v>
      </c>
      <c r="W910" t="str">
        <f>VLOOKUP(A910,'[3]Danh mục full'!$A$4:$A$1739,1,0)</f>
        <v>23VC48</v>
      </c>
    </row>
    <row r="911" spans="1:23" hidden="1" x14ac:dyDescent="0.25">
      <c r="A911" t="s">
        <v>1578</v>
      </c>
      <c r="B911" t="s">
        <v>1578</v>
      </c>
      <c r="C911" t="s">
        <v>1579</v>
      </c>
      <c r="D911" s="1">
        <v>125194170</v>
      </c>
      <c r="E911" s="1" t="s">
        <v>2358</v>
      </c>
      <c r="F911" s="1" t="s">
        <v>2357</v>
      </c>
      <c r="G911" s="1">
        <f>IFERROR(VLOOKUP(A911,'Phụ kiện PPR'!$A$6:$H$533,7,0),0)</f>
        <v>0</v>
      </c>
      <c r="H911" s="1">
        <f>IFERROR(VLOOKUP(A911,'Ống PPR'!$A$6:$I$90,8,0),0)</f>
        <v>0</v>
      </c>
      <c r="I911">
        <f>IFERROR(VLOOKUP(A911,'Ống HDPE'!$A$7:$I$7905,8,0),0)</f>
        <v>0</v>
      </c>
      <c r="J911">
        <f>IFERROR(VLOOKUP(A911,'Ống Dismy'!$A$6:$M$1900,14,0),0)</f>
        <v>0</v>
      </c>
      <c r="K911">
        <f>IFERROR(VLOOKUP(A911,CP!$A$7:$J$16000,12,0),0)</f>
        <v>0</v>
      </c>
      <c r="L911">
        <f>IFERROR(VLOOKUP(A911,'Phụ kiện PVC'!$A$5:$I$465,10,0),0)</f>
        <v>0</v>
      </c>
      <c r="M911">
        <f>IFERROR(VLOOKUP(A911,'Ống miền Nam'!$A$7:$I$120,8,0),0)</f>
        <v>0</v>
      </c>
      <c r="N911">
        <f>IFERROR(VLOOKUP(A911,'Van vòi'!$A$6:$G$97,7,0),0)</f>
        <v>0</v>
      </c>
      <c r="O911">
        <f>IFERROR(VLOOKUP(A911,'Ống luồn dây điện'!$A$7:$I$26,8,0),0)</f>
        <v>0</v>
      </c>
      <c r="P911">
        <f>IFERROR(VLOOKUP(B911,'PK HDPE'!$A$6:$H$13,7,0),0)</f>
        <v>0</v>
      </c>
      <c r="R911" s="4">
        <f t="shared" si="44"/>
        <v>0</v>
      </c>
      <c r="S911" s="252">
        <v>0.1</v>
      </c>
      <c r="T911">
        <f t="shared" si="42"/>
        <v>0</v>
      </c>
      <c r="U911" s="4">
        <f t="shared" si="43"/>
        <v>0</v>
      </c>
      <c r="V911" s="4">
        <f>VLOOKUP(B911,[2]DG!$C$2:$E$6048,3,0)-R911</f>
        <v>81900</v>
      </c>
      <c r="W911" t="str">
        <f>VLOOKUP(A911,'[3]Danh mục full'!$A$4:$A$1739,1,0)</f>
        <v>23VC60</v>
      </c>
    </row>
    <row r="912" spans="1:23" x14ac:dyDescent="0.25">
      <c r="A912" t="s">
        <v>2624</v>
      </c>
      <c r="B912" t="s">
        <v>2624</v>
      </c>
      <c r="C912" t="s">
        <v>2625</v>
      </c>
      <c r="D912" s="1">
        <f>VLOOKUP(A912,[4]Sheet1!$B$5:$J$2530,9,0)</f>
        <v>2</v>
      </c>
      <c r="E912" s="1" t="s">
        <v>2358</v>
      </c>
      <c r="F912" s="1" t="s">
        <v>2357</v>
      </c>
      <c r="G912" s="1">
        <f>IFERROR(VLOOKUP(A912,'Phụ kiện PPR'!$A$6:$H$533,7,0),0)</f>
        <v>0</v>
      </c>
      <c r="H912" s="1">
        <f>IFERROR(VLOOKUP(A912,'Ống PPR'!$A$6:$I$90,8,0),0)</f>
        <v>0</v>
      </c>
      <c r="I912">
        <f>IFERROR(VLOOKUP(A912,'Ống HDPE'!$A$7:$I$7905,8,0),0)</f>
        <v>0</v>
      </c>
      <c r="J912">
        <f>IFERROR(VLOOKUP(A912,'Ống Dismy'!$A$6:$M$1900,14,0),0)</f>
        <v>0</v>
      </c>
      <c r="K912">
        <f>IFERROR(VLOOKUP(A912,CP!$A$7:$J$16000,12,0),0)</f>
        <v>0</v>
      </c>
      <c r="L912">
        <f>IFERROR(VLOOKUP(A912,'Phụ kiện PVC'!$A$5:$I$465,10,0),0)</f>
        <v>0</v>
      </c>
      <c r="M912">
        <f>IFERROR(VLOOKUP(A912,'Ống miền Nam'!$A$7:$I$120,8,0),0)</f>
        <v>0</v>
      </c>
      <c r="N912">
        <f>IFERROR(VLOOKUP(A912,'Van vòi'!$A$6:$G$97,7,0),0)</f>
        <v>0</v>
      </c>
      <c r="O912">
        <f>IFERROR(VLOOKUP(A912,'Ống luồn dây điện'!$A$7:$I$26,8,0),0)</f>
        <v>0</v>
      </c>
      <c r="P912">
        <f>IFERROR(VLOOKUP(B912,'PK HDPE'!$A$6:$H$13,7,0),0)</f>
        <v>0</v>
      </c>
      <c r="R912" s="4">
        <f t="shared" si="44"/>
        <v>0</v>
      </c>
      <c r="S912" s="252">
        <v>0.1</v>
      </c>
      <c r="T912">
        <f t="shared" si="42"/>
        <v>0</v>
      </c>
      <c r="U912" s="4">
        <f t="shared" si="43"/>
        <v>0</v>
      </c>
      <c r="V912" s="4">
        <f>VLOOKUP(B912,[2]DG!$C$2:$E$6048,3,0)-R912</f>
        <v>604545</v>
      </c>
      <c r="W912" t="str">
        <f>VLOOKUP(A912,'[3]Danh mục full'!$A$4:$A$1739,1,0)</f>
        <v>23YC1225225</v>
      </c>
    </row>
    <row r="913" spans="1:23" x14ac:dyDescent="0.25">
      <c r="A913" t="s">
        <v>2626</v>
      </c>
      <c r="B913" t="s">
        <v>2626</v>
      </c>
      <c r="C913" t="s">
        <v>2627</v>
      </c>
      <c r="D913" s="1">
        <f>VLOOKUP(A913,[4]Sheet1!$B$5:$J$2530,9,0)</f>
        <v>27</v>
      </c>
      <c r="E913" s="1" t="s">
        <v>2358</v>
      </c>
      <c r="F913" s="1" t="s">
        <v>2357</v>
      </c>
      <c r="G913" s="1">
        <f>IFERROR(VLOOKUP(A913,'Phụ kiện PPR'!$A$6:$H$533,7,0),0)</f>
        <v>0</v>
      </c>
      <c r="H913" s="1">
        <f>IFERROR(VLOOKUP(A913,'Ống PPR'!$A$6:$I$90,8,0),0)</f>
        <v>0</v>
      </c>
      <c r="I913">
        <f>IFERROR(VLOOKUP(A913,'Ống HDPE'!$A$7:$I$7905,8,0),0)</f>
        <v>0</v>
      </c>
      <c r="J913">
        <f>IFERROR(VLOOKUP(A913,'Ống Dismy'!$A$6:$M$1900,14,0),0)</f>
        <v>0</v>
      </c>
      <c r="K913">
        <f>IFERROR(VLOOKUP(A913,CP!$A$7:$J$16000,12,0),0)</f>
        <v>0</v>
      </c>
      <c r="L913">
        <f>IFERROR(VLOOKUP(A913,'Phụ kiện PVC'!$A$5:$I$465,10,0),0)</f>
        <v>0</v>
      </c>
      <c r="M913">
        <f>IFERROR(VLOOKUP(A913,'Ống miền Nam'!$A$7:$I$120,8,0),0)</f>
        <v>0</v>
      </c>
      <c r="N913">
        <f>IFERROR(VLOOKUP(A913,'Van vòi'!$A$6:$G$97,7,0),0)</f>
        <v>0</v>
      </c>
      <c r="O913">
        <f>IFERROR(VLOOKUP(A913,'Ống luồn dây điện'!$A$7:$I$26,8,0),0)</f>
        <v>0</v>
      </c>
      <c r="P913">
        <f>IFERROR(VLOOKUP(B913,'PK HDPE'!$A$6:$H$13,7,0),0)</f>
        <v>0</v>
      </c>
      <c r="R913" s="4">
        <f t="shared" si="44"/>
        <v>0</v>
      </c>
      <c r="S913" s="252">
        <v>0.1</v>
      </c>
      <c r="T913">
        <f t="shared" si="42"/>
        <v>0</v>
      </c>
      <c r="U913" s="4">
        <f t="shared" si="43"/>
        <v>0</v>
      </c>
      <c r="V913" s="4">
        <f>VLOOKUP(B913,[2]DG!$C$2:$E$6048,3,0)-R913</f>
        <v>741818</v>
      </c>
      <c r="W913" t="str">
        <f>VLOOKUP(A913,'[3]Danh mục full'!$A$4:$A$1739,1,0)</f>
        <v>23YC1250250</v>
      </c>
    </row>
    <row r="914" spans="1:23" x14ac:dyDescent="0.25">
      <c r="A914" t="s">
        <v>2628</v>
      </c>
      <c r="B914" t="s">
        <v>2628</v>
      </c>
      <c r="C914" t="s">
        <v>2629</v>
      </c>
      <c r="D914" s="1">
        <f>VLOOKUP(A914,[4]Sheet1!$B$5:$J$2530,9,0)</f>
        <v>24</v>
      </c>
      <c r="E914" s="1" t="s">
        <v>2358</v>
      </c>
      <c r="F914" s="1" t="s">
        <v>2357</v>
      </c>
      <c r="G914" s="1">
        <f>IFERROR(VLOOKUP(A914,'Phụ kiện PPR'!$A$6:$H$533,7,0),0)</f>
        <v>0</v>
      </c>
      <c r="H914" s="1">
        <f>IFERROR(VLOOKUP(A914,'Ống PPR'!$A$6:$I$90,8,0),0)</f>
        <v>0</v>
      </c>
      <c r="I914">
        <f>IFERROR(VLOOKUP(A914,'Ống HDPE'!$A$7:$I$7905,8,0),0)</f>
        <v>0</v>
      </c>
      <c r="J914">
        <f>IFERROR(VLOOKUP(A914,'Ống Dismy'!$A$6:$M$1900,14,0),0)</f>
        <v>0</v>
      </c>
      <c r="K914">
        <f>IFERROR(VLOOKUP(A914,CP!$A$7:$J$16000,12,0),0)</f>
        <v>0</v>
      </c>
      <c r="L914">
        <f>IFERROR(VLOOKUP(A914,'Phụ kiện PVC'!$A$5:$I$465,10,0),0)</f>
        <v>0</v>
      </c>
      <c r="M914">
        <f>IFERROR(VLOOKUP(A914,'Ống miền Nam'!$A$7:$I$120,8,0),0)</f>
        <v>0</v>
      </c>
      <c r="N914">
        <f>IFERROR(VLOOKUP(A914,'Van vòi'!$A$6:$G$97,7,0),0)</f>
        <v>0</v>
      </c>
      <c r="O914">
        <f>IFERROR(VLOOKUP(A914,'Ống luồn dây điện'!$A$7:$I$26,8,0),0)</f>
        <v>0</v>
      </c>
      <c r="P914">
        <f>IFERROR(VLOOKUP(B914,'PK HDPE'!$A$6:$H$13,7,0),0)</f>
        <v>0</v>
      </c>
      <c r="R914" s="4">
        <f t="shared" si="44"/>
        <v>0</v>
      </c>
      <c r="S914" s="252">
        <v>0.1</v>
      </c>
      <c r="T914">
        <f t="shared" si="42"/>
        <v>0</v>
      </c>
      <c r="U914" s="4">
        <f t="shared" si="43"/>
        <v>0</v>
      </c>
      <c r="V914" s="4">
        <f>VLOOKUP(B914,[2]DG!$C$2:$E$6048,3,0)-R914</f>
        <v>1477273</v>
      </c>
      <c r="W914" t="str">
        <f>VLOOKUP(A914,'[3]Danh mục full'!$A$4:$A$1739,1,0)</f>
        <v>23YC1315315</v>
      </c>
    </row>
    <row r="915" spans="1:23" x14ac:dyDescent="0.25">
      <c r="A915" t="s">
        <v>2630</v>
      </c>
      <c r="B915" t="s">
        <v>2630</v>
      </c>
      <c r="C915" t="s">
        <v>2631</v>
      </c>
      <c r="D915" s="1">
        <f>VLOOKUP(A915,[4]Sheet1!$B$5:$J$2530,9,0)</f>
        <v>5</v>
      </c>
      <c r="E915" s="1" t="s">
        <v>2358</v>
      </c>
      <c r="F915" s="1" t="s">
        <v>2357</v>
      </c>
      <c r="G915" s="1">
        <f>IFERROR(VLOOKUP(A915,'Phụ kiện PPR'!$A$6:$H$533,7,0),0)</f>
        <v>0</v>
      </c>
      <c r="H915" s="1">
        <f>IFERROR(VLOOKUP(A915,'Ống PPR'!$A$6:$I$90,8,0),0)</f>
        <v>0</v>
      </c>
      <c r="I915">
        <f>IFERROR(VLOOKUP(A915,'Ống HDPE'!$A$7:$I$7905,8,0),0)</f>
        <v>0</v>
      </c>
      <c r="J915">
        <f>IFERROR(VLOOKUP(A915,'Ống Dismy'!$A$6:$M$1900,14,0),0)</f>
        <v>0</v>
      </c>
      <c r="K915">
        <f>IFERROR(VLOOKUP(A915,CP!$A$7:$J$16000,12,0),0)</f>
        <v>0</v>
      </c>
      <c r="L915">
        <f>IFERROR(VLOOKUP(A915,'Phụ kiện PVC'!$A$5:$I$465,10,0),0)</f>
        <v>0</v>
      </c>
      <c r="M915">
        <f>IFERROR(VLOOKUP(A915,'Ống miền Nam'!$A$7:$I$120,8,0),0)</f>
        <v>0</v>
      </c>
      <c r="N915">
        <f>IFERROR(VLOOKUP(A915,'Van vòi'!$A$6:$G$97,7,0),0)</f>
        <v>0</v>
      </c>
      <c r="O915">
        <f>IFERROR(VLOOKUP(A915,'Ống luồn dây điện'!$A$7:$I$26,8,0),0)</f>
        <v>0</v>
      </c>
      <c r="P915">
        <f>IFERROR(VLOOKUP(B915,'PK HDPE'!$A$6:$H$13,7,0),0)</f>
        <v>0</v>
      </c>
      <c r="R915" s="4">
        <f t="shared" si="44"/>
        <v>0</v>
      </c>
      <c r="S915" s="252">
        <v>0.1</v>
      </c>
      <c r="T915">
        <f t="shared" si="42"/>
        <v>0</v>
      </c>
      <c r="U915" s="4">
        <f t="shared" si="43"/>
        <v>0</v>
      </c>
      <c r="V915" s="4">
        <f>VLOOKUP(B915,[2]DG!$C$2:$E$6048,3,0)-R915</f>
        <v>679545</v>
      </c>
      <c r="W915" t="str">
        <f>VLOOKUP(A915,'[3]Danh mục full'!$A$4:$A$1739,1,0)</f>
        <v>23YC1P200200</v>
      </c>
    </row>
    <row r="916" spans="1:23" x14ac:dyDescent="0.25">
      <c r="A916" t="s">
        <v>2632</v>
      </c>
      <c r="B916" t="s">
        <v>2632</v>
      </c>
      <c r="C916" t="s">
        <v>2633</v>
      </c>
      <c r="D916" s="1">
        <f>VLOOKUP(A916,[4]Sheet1!$B$5:$J$2530,9,0)</f>
        <v>32</v>
      </c>
      <c r="E916" s="1" t="s">
        <v>2358</v>
      </c>
      <c r="F916" s="1" t="s">
        <v>2357</v>
      </c>
      <c r="G916" s="1">
        <f>IFERROR(VLOOKUP(A916,'Phụ kiện PPR'!$A$6:$H$533,7,0),0)</f>
        <v>0</v>
      </c>
      <c r="H916" s="1">
        <f>IFERROR(VLOOKUP(A916,'Ống PPR'!$A$6:$I$90,8,0),0)</f>
        <v>0</v>
      </c>
      <c r="I916">
        <f>IFERROR(VLOOKUP(A916,'Ống HDPE'!$A$7:$I$7905,8,0),0)</f>
        <v>0</v>
      </c>
      <c r="J916">
        <f>IFERROR(VLOOKUP(A916,'Ống Dismy'!$A$6:$M$1900,14,0),0)</f>
        <v>0</v>
      </c>
      <c r="K916">
        <f>IFERROR(VLOOKUP(A916,CP!$A$7:$J$16000,12,0),0)</f>
        <v>0</v>
      </c>
      <c r="L916">
        <f>IFERROR(VLOOKUP(A916,'Phụ kiện PVC'!$A$5:$I$465,10,0),0)</f>
        <v>0</v>
      </c>
      <c r="M916">
        <f>IFERROR(VLOOKUP(A916,'Ống miền Nam'!$A$7:$I$120,8,0),0)</f>
        <v>0</v>
      </c>
      <c r="N916">
        <f>IFERROR(VLOOKUP(A916,'Van vòi'!$A$6:$G$97,7,0),0)</f>
        <v>0</v>
      </c>
      <c r="O916">
        <f>IFERROR(VLOOKUP(A916,'Ống luồn dây điện'!$A$7:$I$26,8,0),0)</f>
        <v>0</v>
      </c>
      <c r="P916">
        <f>IFERROR(VLOOKUP(B916,'PK HDPE'!$A$6:$H$13,7,0),0)</f>
        <v>0</v>
      </c>
      <c r="R916" s="4">
        <f t="shared" si="44"/>
        <v>0</v>
      </c>
      <c r="S916" s="252">
        <v>0.1</v>
      </c>
      <c r="T916">
        <f t="shared" si="42"/>
        <v>0</v>
      </c>
      <c r="U916" s="4">
        <f t="shared" si="43"/>
        <v>0</v>
      </c>
      <c r="V916" s="4">
        <f>VLOOKUP(B916,[2]DG!$C$2:$E$6048,3,0)-R916</f>
        <v>1081818</v>
      </c>
      <c r="W916" t="str">
        <f>VLOOKUP(A916,'[3]Danh mục full'!$A$4:$A$1739,1,0)</f>
        <v>23YC2P225110</v>
      </c>
    </row>
    <row r="917" spans="1:23" x14ac:dyDescent="0.25">
      <c r="A917" t="s">
        <v>2634</v>
      </c>
      <c r="B917" t="s">
        <v>2634</v>
      </c>
      <c r="C917" t="s">
        <v>2635</v>
      </c>
      <c r="D917" s="1">
        <f>VLOOKUP(A917,[4]Sheet1!$B$5:$J$2530,9,0)</f>
        <v>15</v>
      </c>
      <c r="E917" s="1" t="s">
        <v>2358</v>
      </c>
      <c r="F917" s="1" t="s">
        <v>2357</v>
      </c>
      <c r="G917" s="1">
        <f>IFERROR(VLOOKUP(A917,'Phụ kiện PPR'!$A$6:$H$533,7,0),0)</f>
        <v>0</v>
      </c>
      <c r="H917" s="1">
        <f>IFERROR(VLOOKUP(A917,'Ống PPR'!$A$6:$I$90,8,0),0)</f>
        <v>0</v>
      </c>
      <c r="I917">
        <f>IFERROR(VLOOKUP(A917,'Ống HDPE'!$A$7:$I$7905,8,0),0)</f>
        <v>0</v>
      </c>
      <c r="J917">
        <f>IFERROR(VLOOKUP(A917,'Ống Dismy'!$A$6:$M$1900,14,0),0)</f>
        <v>0</v>
      </c>
      <c r="K917">
        <f>IFERROR(VLOOKUP(A917,CP!$A$7:$J$16000,12,0),0)</f>
        <v>0</v>
      </c>
      <c r="L917">
        <f>IFERROR(VLOOKUP(A917,'Phụ kiện PVC'!$A$5:$I$465,10,0),0)</f>
        <v>0</v>
      </c>
      <c r="M917">
        <f>IFERROR(VLOOKUP(A917,'Ống miền Nam'!$A$7:$I$120,8,0),0)</f>
        <v>0</v>
      </c>
      <c r="N917">
        <f>IFERROR(VLOOKUP(A917,'Van vòi'!$A$6:$G$97,7,0),0)</f>
        <v>0</v>
      </c>
      <c r="O917">
        <f>IFERROR(VLOOKUP(A917,'Ống luồn dây điện'!$A$7:$I$26,8,0),0)</f>
        <v>0</v>
      </c>
      <c r="P917">
        <f>IFERROR(VLOOKUP(B917,'PK HDPE'!$A$6:$H$13,7,0),0)</f>
        <v>0</v>
      </c>
      <c r="R917" s="4">
        <f t="shared" si="44"/>
        <v>0</v>
      </c>
      <c r="S917" s="252">
        <v>0.1</v>
      </c>
      <c r="T917">
        <f t="shared" si="42"/>
        <v>0</v>
      </c>
      <c r="U917" s="4">
        <f t="shared" si="43"/>
        <v>0</v>
      </c>
      <c r="V917" s="4" t="e">
        <f>VLOOKUP(B917,[2]DG!$C$2:$E$6048,3,0)-R917</f>
        <v>#N/A</v>
      </c>
      <c r="W917" t="str">
        <f>VLOOKUP(A917,'[3]Danh mục full'!$A$4:$A$1739,1,0)</f>
        <v>23YC3P14075</v>
      </c>
    </row>
    <row r="918" spans="1:23" x14ac:dyDescent="0.25">
      <c r="A918" t="s">
        <v>2636</v>
      </c>
      <c r="B918" t="s">
        <v>2636</v>
      </c>
      <c r="C918" t="s">
        <v>2637</v>
      </c>
      <c r="D918" s="1">
        <f>VLOOKUP(A918,[4]Sheet1!$B$5:$J$2530,9,0)</f>
        <v>1</v>
      </c>
      <c r="E918" s="1" t="s">
        <v>2358</v>
      </c>
      <c r="F918" s="1" t="s">
        <v>2357</v>
      </c>
      <c r="G918" s="1">
        <f>IFERROR(VLOOKUP(A918,'Phụ kiện PPR'!$A$6:$H$533,7,0),0)</f>
        <v>0</v>
      </c>
      <c r="H918" s="1">
        <f>IFERROR(VLOOKUP(A918,'Ống PPR'!$A$6:$I$90,8,0),0)</f>
        <v>0</v>
      </c>
      <c r="I918">
        <f>IFERROR(VLOOKUP(A918,'Ống HDPE'!$A$7:$I$7905,8,0),0)</f>
        <v>0</v>
      </c>
      <c r="J918">
        <f>IFERROR(VLOOKUP(A918,'Ống Dismy'!$A$6:$M$1900,14,0),0)</f>
        <v>0</v>
      </c>
      <c r="K918">
        <f>IFERROR(VLOOKUP(A918,CP!$A$7:$J$16000,12,0),0)</f>
        <v>0</v>
      </c>
      <c r="L918">
        <f>IFERROR(VLOOKUP(A918,'Phụ kiện PVC'!$A$5:$I$465,10,0),0)</f>
        <v>0</v>
      </c>
      <c r="M918">
        <f>IFERROR(VLOOKUP(A918,'Ống miền Nam'!$A$7:$I$120,8,0),0)</f>
        <v>0</v>
      </c>
      <c r="N918">
        <f>IFERROR(VLOOKUP(A918,'Van vòi'!$A$6:$G$97,7,0),0)</f>
        <v>0</v>
      </c>
      <c r="O918">
        <f>IFERROR(VLOOKUP(A918,'Ống luồn dây điện'!$A$7:$I$26,8,0),0)</f>
        <v>0</v>
      </c>
      <c r="P918">
        <f>IFERROR(VLOOKUP(B918,'PK HDPE'!$A$6:$H$13,7,0),0)</f>
        <v>0</v>
      </c>
      <c r="R918" s="4">
        <f t="shared" si="44"/>
        <v>0</v>
      </c>
      <c r="S918" s="252">
        <v>0.1</v>
      </c>
      <c r="T918">
        <f t="shared" si="42"/>
        <v>0</v>
      </c>
      <c r="U918" s="4">
        <f t="shared" si="43"/>
        <v>0</v>
      </c>
      <c r="V918" s="4">
        <f>VLOOKUP(B918,[2]DG!$C$2:$E$6048,3,0)-R918</f>
        <v>510364</v>
      </c>
      <c r="W918" t="str">
        <f>VLOOKUP(A918,'[3]Danh mục full'!$A$4:$A$1739,1,0)</f>
        <v>23YC3P160140</v>
      </c>
    </row>
    <row r="919" spans="1:23" x14ac:dyDescent="0.25">
      <c r="A919" t="s">
        <v>2638</v>
      </c>
      <c r="B919" t="s">
        <v>2638</v>
      </c>
      <c r="C919" t="s">
        <v>2639</v>
      </c>
      <c r="D919" s="1">
        <f>VLOOKUP(A919,[4]Sheet1!$B$5:$J$2530,9,0)</f>
        <v>11</v>
      </c>
      <c r="E919" s="1" t="s">
        <v>2358</v>
      </c>
      <c r="F919" s="1" t="s">
        <v>2357</v>
      </c>
      <c r="G919" s="1">
        <f>IFERROR(VLOOKUP(A919,'Phụ kiện PPR'!$A$6:$H$533,7,0),0)</f>
        <v>0</v>
      </c>
      <c r="H919" s="1">
        <f>IFERROR(VLOOKUP(A919,'Ống PPR'!$A$6:$I$90,8,0),0)</f>
        <v>0</v>
      </c>
      <c r="I919">
        <f>IFERROR(VLOOKUP(A919,'Ống HDPE'!$A$7:$I$7905,8,0),0)</f>
        <v>0</v>
      </c>
      <c r="J919">
        <f>IFERROR(VLOOKUP(A919,'Ống Dismy'!$A$6:$M$1900,14,0),0)</f>
        <v>0</v>
      </c>
      <c r="K919">
        <f>IFERROR(VLOOKUP(A919,CP!$A$7:$J$16000,12,0),0)</f>
        <v>0</v>
      </c>
      <c r="L919">
        <f>IFERROR(VLOOKUP(A919,'Phụ kiện PVC'!$A$5:$I$465,10,0),0)</f>
        <v>0</v>
      </c>
      <c r="M919">
        <f>IFERROR(VLOOKUP(A919,'Ống miền Nam'!$A$7:$I$120,8,0),0)</f>
        <v>0</v>
      </c>
      <c r="N919">
        <f>IFERROR(VLOOKUP(A919,'Van vòi'!$A$6:$G$97,7,0),0)</f>
        <v>0</v>
      </c>
      <c r="O919">
        <f>IFERROR(VLOOKUP(A919,'Ống luồn dây điện'!$A$7:$I$26,8,0),0)</f>
        <v>0</v>
      </c>
      <c r="P919">
        <f>IFERROR(VLOOKUP(B919,'PK HDPE'!$A$6:$H$13,7,0),0)</f>
        <v>0</v>
      </c>
      <c r="R919" s="4">
        <f t="shared" si="44"/>
        <v>0</v>
      </c>
      <c r="S919" s="252">
        <v>0.1</v>
      </c>
      <c r="T919">
        <f t="shared" si="42"/>
        <v>0</v>
      </c>
      <c r="U919" s="4">
        <f t="shared" si="43"/>
        <v>0</v>
      </c>
      <c r="V919" s="4" t="e">
        <f>VLOOKUP(B919,[2]DG!$C$2:$E$6048,3,0)-R919</f>
        <v>#N/A</v>
      </c>
      <c r="W919" t="str">
        <f>VLOOKUP(A919,'[3]Danh mục full'!$A$4:$A$1739,1,0)</f>
        <v>23YC3P16075</v>
      </c>
    </row>
    <row r="920" spans="1:23" x14ac:dyDescent="0.25">
      <c r="A920" t="s">
        <v>2640</v>
      </c>
      <c r="B920" t="s">
        <v>2640</v>
      </c>
      <c r="C920" t="s">
        <v>2641</v>
      </c>
      <c r="D920" s="1">
        <f>VLOOKUP(A920,[4]Sheet1!$B$5:$J$2530,9,0)</f>
        <v>4</v>
      </c>
      <c r="E920" s="1" t="s">
        <v>2358</v>
      </c>
      <c r="F920" s="1" t="s">
        <v>2357</v>
      </c>
      <c r="G920" s="1">
        <f>IFERROR(VLOOKUP(A920,'Phụ kiện PPR'!$A$6:$H$533,7,0),0)</f>
        <v>0</v>
      </c>
      <c r="H920" s="1">
        <f>IFERROR(VLOOKUP(A920,'Ống PPR'!$A$6:$I$90,8,0),0)</f>
        <v>0</v>
      </c>
      <c r="I920">
        <f>IFERROR(VLOOKUP(A920,'Ống HDPE'!$A$7:$I$7905,8,0),0)</f>
        <v>0</v>
      </c>
      <c r="J920">
        <f>IFERROR(VLOOKUP(A920,'Ống Dismy'!$A$6:$M$1900,14,0),0)</f>
        <v>0</v>
      </c>
      <c r="K920">
        <f>IFERROR(VLOOKUP(A920,CP!$A$7:$J$16000,12,0),0)</f>
        <v>0</v>
      </c>
      <c r="L920">
        <f>IFERROR(VLOOKUP(A920,'Phụ kiện PVC'!$A$5:$I$465,10,0),0)</f>
        <v>0</v>
      </c>
      <c r="M920">
        <f>IFERROR(VLOOKUP(A920,'Ống miền Nam'!$A$7:$I$120,8,0),0)</f>
        <v>0</v>
      </c>
      <c r="N920">
        <f>IFERROR(VLOOKUP(A920,'Van vòi'!$A$6:$G$97,7,0),0)</f>
        <v>0</v>
      </c>
      <c r="O920">
        <f>IFERROR(VLOOKUP(A920,'Ống luồn dây điện'!$A$7:$I$26,8,0),0)</f>
        <v>0</v>
      </c>
      <c r="P920">
        <f>IFERROR(VLOOKUP(B920,'PK HDPE'!$A$6:$H$13,7,0),0)</f>
        <v>0</v>
      </c>
      <c r="R920" s="4">
        <f t="shared" si="44"/>
        <v>0</v>
      </c>
      <c r="S920" s="252">
        <v>0.1</v>
      </c>
      <c r="T920">
        <f t="shared" si="42"/>
        <v>0</v>
      </c>
      <c r="U920" s="4">
        <f t="shared" si="43"/>
        <v>0</v>
      </c>
      <c r="V920" s="4">
        <f>VLOOKUP(B920,[2]DG!$C$2:$E$6048,3,0)-R920</f>
        <v>849636</v>
      </c>
      <c r="W920" t="str">
        <f>VLOOKUP(A920,'[3]Danh mục full'!$A$4:$A$1739,1,0)</f>
        <v>23YC3P200160</v>
      </c>
    </row>
    <row r="921" spans="1:23" x14ac:dyDescent="0.25">
      <c r="A921" t="s">
        <v>2642</v>
      </c>
      <c r="B921" t="s">
        <v>2642</v>
      </c>
      <c r="C921" t="s">
        <v>2643</v>
      </c>
      <c r="D921" s="1">
        <f>VLOOKUP(A921,[4]Sheet1!$B$5:$J$2530,9,0)</f>
        <v>1</v>
      </c>
      <c r="E921" s="1" t="s">
        <v>2358</v>
      </c>
      <c r="F921" s="1" t="s">
        <v>2357</v>
      </c>
      <c r="G921" s="1">
        <f>IFERROR(VLOOKUP(A921,'Phụ kiện PPR'!$A$6:$H$533,7,0),0)</f>
        <v>0</v>
      </c>
      <c r="H921" s="1">
        <f>IFERROR(VLOOKUP(A921,'Ống PPR'!$A$6:$I$90,8,0),0)</f>
        <v>0</v>
      </c>
      <c r="I921">
        <f>IFERROR(VLOOKUP(A921,'Ống HDPE'!$A$7:$I$7905,8,0),0)</f>
        <v>0</v>
      </c>
      <c r="J921">
        <f>IFERROR(VLOOKUP(A921,'Ống Dismy'!$A$6:$M$1900,14,0),0)</f>
        <v>0</v>
      </c>
      <c r="K921">
        <f>IFERROR(VLOOKUP(A921,CP!$A$7:$J$16000,12,0),0)</f>
        <v>0</v>
      </c>
      <c r="L921">
        <f>IFERROR(VLOOKUP(A921,'Phụ kiện PVC'!$A$5:$I$465,10,0),0)</f>
        <v>0</v>
      </c>
      <c r="M921">
        <f>IFERROR(VLOOKUP(A921,'Ống miền Nam'!$A$7:$I$120,8,0),0)</f>
        <v>0</v>
      </c>
      <c r="N921">
        <f>IFERROR(VLOOKUP(A921,'Van vòi'!$A$6:$G$97,7,0),0)</f>
        <v>0</v>
      </c>
      <c r="O921">
        <f>IFERROR(VLOOKUP(A921,'Ống luồn dây điện'!$A$7:$I$26,8,0),0)</f>
        <v>0</v>
      </c>
      <c r="P921">
        <f>IFERROR(VLOOKUP(B921,'PK HDPE'!$A$6:$H$13,7,0),0)</f>
        <v>0</v>
      </c>
      <c r="R921" s="4">
        <f t="shared" si="44"/>
        <v>0</v>
      </c>
      <c r="S921" s="252">
        <v>0.1</v>
      </c>
      <c r="T921">
        <f t="shared" si="42"/>
        <v>0</v>
      </c>
      <c r="U921" s="4">
        <f t="shared" si="43"/>
        <v>0</v>
      </c>
      <c r="V921" s="4">
        <f>VLOOKUP(B921,[2]DG!$C$2:$E$6048,3,0)-R921</f>
        <v>1037727</v>
      </c>
      <c r="W921" t="e">
        <f>VLOOKUP(A921,'[3]Danh mục full'!$A$4:$A$1739,1,0)</f>
        <v>#N/A</v>
      </c>
    </row>
    <row r="922" spans="1:23" x14ac:dyDescent="0.25">
      <c r="A922" t="s">
        <v>2644</v>
      </c>
      <c r="B922" t="s">
        <v>2644</v>
      </c>
      <c r="C922" t="s">
        <v>2645</v>
      </c>
      <c r="D922" s="1">
        <f>VLOOKUP(A922,[4]Sheet1!$B$5:$J$2530,9,0)</f>
        <v>2</v>
      </c>
      <c r="E922" s="1" t="s">
        <v>2358</v>
      </c>
      <c r="F922" s="1" t="s">
        <v>2357</v>
      </c>
      <c r="G922" s="1">
        <f>IFERROR(VLOOKUP(A922,'Phụ kiện PPR'!$A$6:$H$533,7,0),0)</f>
        <v>0</v>
      </c>
      <c r="H922" s="1">
        <f>IFERROR(VLOOKUP(A922,'Ống PPR'!$A$6:$I$90,8,0),0)</f>
        <v>0</v>
      </c>
      <c r="I922">
        <f>IFERROR(VLOOKUP(A922,'Ống HDPE'!$A$7:$I$7905,8,0),0)</f>
        <v>0</v>
      </c>
      <c r="J922">
        <f>IFERROR(VLOOKUP(A922,'Ống Dismy'!$A$6:$M$1900,14,0),0)</f>
        <v>0</v>
      </c>
      <c r="K922">
        <f>IFERROR(VLOOKUP(A922,CP!$A$7:$J$16000,12,0),0)</f>
        <v>0</v>
      </c>
      <c r="L922">
        <f>IFERROR(VLOOKUP(A922,'Phụ kiện PVC'!$A$5:$I$465,10,0),0)</f>
        <v>0</v>
      </c>
      <c r="M922">
        <f>IFERROR(VLOOKUP(A922,'Ống miền Nam'!$A$7:$I$120,8,0),0)</f>
        <v>0</v>
      </c>
      <c r="N922">
        <f>IFERROR(VLOOKUP(A922,'Van vòi'!$A$6:$G$97,7,0),0)</f>
        <v>0</v>
      </c>
      <c r="O922">
        <f>IFERROR(VLOOKUP(A922,'Ống luồn dây điện'!$A$7:$I$26,8,0),0)</f>
        <v>0</v>
      </c>
      <c r="P922">
        <f>IFERROR(VLOOKUP(B922,'PK HDPE'!$A$6:$H$13,7,0),0)</f>
        <v>0</v>
      </c>
      <c r="R922" s="4">
        <f t="shared" si="44"/>
        <v>0</v>
      </c>
      <c r="S922" s="252">
        <v>0.1</v>
      </c>
      <c r="T922">
        <f t="shared" si="42"/>
        <v>0</v>
      </c>
      <c r="U922" s="4">
        <f t="shared" si="43"/>
        <v>0</v>
      </c>
      <c r="V922" s="4">
        <f>VLOOKUP(B922,[2]DG!$C$2:$E$6048,3,0)-R922</f>
        <v>628364</v>
      </c>
      <c r="W922" t="str">
        <f>VLOOKUP(A922,'[3]Danh mục full'!$A$4:$A$1739,1,0)</f>
        <v>23YC3P250110</v>
      </c>
    </row>
    <row r="923" spans="1:23" x14ac:dyDescent="0.25">
      <c r="A923" t="s">
        <v>2646</v>
      </c>
      <c r="B923" t="s">
        <v>2646</v>
      </c>
      <c r="C923" t="s">
        <v>2647</v>
      </c>
      <c r="D923" s="1">
        <f>VLOOKUP(A923,[4]Sheet1!$B$5:$J$2530,9,0)</f>
        <v>1</v>
      </c>
      <c r="E923" s="1" t="s">
        <v>2358</v>
      </c>
      <c r="F923" s="1" t="s">
        <v>2357</v>
      </c>
      <c r="G923" s="1">
        <f>IFERROR(VLOOKUP(A923,'Phụ kiện PPR'!$A$6:$H$533,7,0),0)</f>
        <v>0</v>
      </c>
      <c r="H923" s="1">
        <f>IFERROR(VLOOKUP(A923,'Ống PPR'!$A$6:$I$90,8,0),0)</f>
        <v>0</v>
      </c>
      <c r="I923">
        <f>IFERROR(VLOOKUP(A923,'Ống HDPE'!$A$7:$I$7905,8,0),0)</f>
        <v>0</v>
      </c>
      <c r="J923">
        <f>IFERROR(VLOOKUP(A923,'Ống Dismy'!$A$6:$M$1900,14,0),0)</f>
        <v>0</v>
      </c>
      <c r="K923">
        <f>IFERROR(VLOOKUP(A923,CP!$A$7:$J$16000,12,0),0)</f>
        <v>0</v>
      </c>
      <c r="L923">
        <f>IFERROR(VLOOKUP(A923,'Phụ kiện PVC'!$A$5:$I$465,10,0),0)</f>
        <v>0</v>
      </c>
      <c r="M923">
        <f>IFERROR(VLOOKUP(A923,'Ống miền Nam'!$A$7:$I$120,8,0),0)</f>
        <v>0</v>
      </c>
      <c r="N923">
        <f>IFERROR(VLOOKUP(A923,'Van vòi'!$A$6:$G$97,7,0),0)</f>
        <v>0</v>
      </c>
      <c r="O923">
        <f>IFERROR(VLOOKUP(A923,'Ống luồn dây điện'!$A$7:$I$26,8,0),0)</f>
        <v>0</v>
      </c>
      <c r="P923">
        <f>IFERROR(VLOOKUP(B923,'PK HDPE'!$A$6:$H$13,7,0),0)</f>
        <v>0</v>
      </c>
      <c r="R923" s="4">
        <f t="shared" si="44"/>
        <v>0</v>
      </c>
      <c r="S923" s="252">
        <v>0.1</v>
      </c>
      <c r="T923">
        <f t="shared" si="42"/>
        <v>0</v>
      </c>
      <c r="U923" s="4">
        <f t="shared" si="43"/>
        <v>0</v>
      </c>
      <c r="V923" s="4">
        <f>VLOOKUP(B923,[2]DG!$C$2:$E$6048,3,0)-R923</f>
        <v>891000</v>
      </c>
      <c r="W923" t="str">
        <f>VLOOKUP(A923,'[3]Danh mục full'!$A$4:$A$1739,1,0)</f>
        <v>23YC3P250140</v>
      </c>
    </row>
    <row r="924" spans="1:23" x14ac:dyDescent="0.25">
      <c r="A924" t="s">
        <v>2648</v>
      </c>
      <c r="B924" t="s">
        <v>2648</v>
      </c>
      <c r="C924" t="s">
        <v>2649</v>
      </c>
      <c r="D924" s="1">
        <f>VLOOKUP(A924,[4]Sheet1!$B$5:$J$2530,9,0)</f>
        <v>2</v>
      </c>
      <c r="E924" s="1" t="s">
        <v>2358</v>
      </c>
      <c r="F924" s="1" t="s">
        <v>2357</v>
      </c>
      <c r="G924" s="1">
        <f>IFERROR(VLOOKUP(A924,'Phụ kiện PPR'!$A$6:$H$533,7,0),0)</f>
        <v>0</v>
      </c>
      <c r="H924" s="1">
        <f>IFERROR(VLOOKUP(A924,'Ống PPR'!$A$6:$I$90,8,0),0)</f>
        <v>0</v>
      </c>
      <c r="I924">
        <f>IFERROR(VLOOKUP(A924,'Ống HDPE'!$A$7:$I$7905,8,0),0)</f>
        <v>0</v>
      </c>
      <c r="J924">
        <f>IFERROR(VLOOKUP(A924,'Ống Dismy'!$A$6:$M$1900,14,0),0)</f>
        <v>0</v>
      </c>
      <c r="K924">
        <f>IFERROR(VLOOKUP(A924,CP!$A$7:$J$16000,12,0),0)</f>
        <v>0</v>
      </c>
      <c r="L924">
        <f>IFERROR(VLOOKUP(A924,'Phụ kiện PVC'!$A$5:$I$465,10,0),0)</f>
        <v>0</v>
      </c>
      <c r="M924">
        <f>IFERROR(VLOOKUP(A924,'Ống miền Nam'!$A$7:$I$120,8,0),0)</f>
        <v>0</v>
      </c>
      <c r="N924">
        <f>IFERROR(VLOOKUP(A924,'Van vòi'!$A$6:$G$97,7,0),0)</f>
        <v>0</v>
      </c>
      <c r="O924">
        <f>IFERROR(VLOOKUP(A924,'Ống luồn dây điện'!$A$7:$I$26,8,0),0)</f>
        <v>0</v>
      </c>
      <c r="P924">
        <f>IFERROR(VLOOKUP(B924,'PK HDPE'!$A$6:$H$13,7,0),0)</f>
        <v>0</v>
      </c>
      <c r="R924" s="4">
        <f t="shared" si="44"/>
        <v>0</v>
      </c>
      <c r="S924" s="252">
        <v>0.1</v>
      </c>
      <c r="T924">
        <f t="shared" si="42"/>
        <v>0</v>
      </c>
      <c r="U924" s="4">
        <f t="shared" si="43"/>
        <v>0</v>
      </c>
      <c r="V924" s="4">
        <f>VLOOKUP(B924,[2]DG!$C$2:$E$6048,3,0)-R924</f>
        <v>1975091</v>
      </c>
      <c r="W924" t="str">
        <f>VLOOKUP(A924,'[3]Danh mục full'!$A$4:$A$1739,1,0)</f>
        <v>23YC3P250250</v>
      </c>
    </row>
    <row r="925" spans="1:23" x14ac:dyDescent="0.25">
      <c r="A925" t="s">
        <v>2650</v>
      </c>
      <c r="B925" t="s">
        <v>2650</v>
      </c>
      <c r="C925" t="s">
        <v>2651</v>
      </c>
      <c r="D925" s="1">
        <f>VLOOKUP(A925,[4]Sheet1!$B$5:$J$2530,9,0)</f>
        <v>1</v>
      </c>
      <c r="E925" s="1" t="s">
        <v>2358</v>
      </c>
      <c r="F925" s="1" t="s">
        <v>2357</v>
      </c>
      <c r="G925" s="1">
        <f>IFERROR(VLOOKUP(A925,'Phụ kiện PPR'!$A$6:$H$533,7,0),0)</f>
        <v>0</v>
      </c>
      <c r="H925" s="1">
        <f>IFERROR(VLOOKUP(A925,'Ống PPR'!$A$6:$I$90,8,0),0)</f>
        <v>0</v>
      </c>
      <c r="I925">
        <f>IFERROR(VLOOKUP(A925,'Ống HDPE'!$A$7:$I$7905,8,0),0)</f>
        <v>0</v>
      </c>
      <c r="J925">
        <f>IFERROR(VLOOKUP(A925,'Ống Dismy'!$A$6:$M$1900,14,0),0)</f>
        <v>0</v>
      </c>
      <c r="K925">
        <f>IFERROR(VLOOKUP(A925,CP!$A$7:$J$16000,12,0),0)</f>
        <v>0</v>
      </c>
      <c r="L925">
        <f>IFERROR(VLOOKUP(A925,'Phụ kiện PVC'!$A$5:$I$465,10,0),0)</f>
        <v>0</v>
      </c>
      <c r="M925">
        <f>IFERROR(VLOOKUP(A925,'Ống miền Nam'!$A$7:$I$120,8,0),0)</f>
        <v>0</v>
      </c>
      <c r="N925">
        <f>IFERROR(VLOOKUP(A925,'Van vòi'!$A$6:$G$97,7,0),0)</f>
        <v>0</v>
      </c>
      <c r="O925">
        <f>IFERROR(VLOOKUP(A925,'Ống luồn dây điện'!$A$7:$I$26,8,0),0)</f>
        <v>0</v>
      </c>
      <c r="P925">
        <f>IFERROR(VLOOKUP(B925,'PK HDPE'!$A$6:$H$13,7,0),0)</f>
        <v>0</v>
      </c>
      <c r="R925" s="4">
        <f t="shared" si="44"/>
        <v>0</v>
      </c>
      <c r="S925" s="252">
        <v>0.1</v>
      </c>
      <c r="T925">
        <f t="shared" ref="T925:T988" si="45">ROUND(R925*S925,0)</f>
        <v>0</v>
      </c>
      <c r="U925" s="4">
        <f t="shared" ref="U925:U988" si="46">+R925+T925</f>
        <v>0</v>
      </c>
      <c r="V925" s="4" t="e">
        <f>VLOOKUP(B925,[2]DG!$C$2:$E$6048,3,0)-R925</f>
        <v>#N/A</v>
      </c>
      <c r="W925" t="str">
        <f>VLOOKUP(A925,'[3]Danh mục full'!$A$4:$A$1739,1,0)</f>
        <v>23YC3P25090</v>
      </c>
    </row>
    <row r="926" spans="1:23" hidden="1" x14ac:dyDescent="0.25">
      <c r="A926" t="s">
        <v>1580</v>
      </c>
      <c r="B926" t="s">
        <v>1580</v>
      </c>
      <c r="C926" t="s">
        <v>1581</v>
      </c>
      <c r="D926" s="1">
        <v>2964600214</v>
      </c>
      <c r="E926" s="1" t="s">
        <v>2360</v>
      </c>
      <c r="F926" s="1" t="s">
        <v>2361</v>
      </c>
      <c r="G926" s="1">
        <f>IFERROR(VLOOKUP(A926,'Phụ kiện PPR'!$A$6:$H$533,7,0),0)</f>
        <v>0</v>
      </c>
      <c r="H926" s="1">
        <f>IFERROR(VLOOKUP(A926,'Ống PPR'!$A$6:$I$90,8,0),0)</f>
        <v>0</v>
      </c>
      <c r="I926" t="str">
        <f>IFERROR(VLOOKUP(A926,'Ống HDPE'!$A$7:$I$7905,8,0),0)</f>
        <v xml:space="preserve"> 110</v>
      </c>
      <c r="J926">
        <f>IFERROR(VLOOKUP(A926,'Ống Dismy'!$A$6:$M$1900,14,0),0)</f>
        <v>0</v>
      </c>
      <c r="K926">
        <f>IFERROR(VLOOKUP(A926,CP!$A$7:$J$16000,12,0),0)</f>
        <v>0</v>
      </c>
      <c r="L926">
        <f>IFERROR(VLOOKUP(A926,'Phụ kiện PVC'!$A$5:$I$465,10,0),0)</f>
        <v>0</v>
      </c>
      <c r="M926">
        <f>IFERROR(VLOOKUP(A926,'Ống miền Nam'!$A$7:$I$120,8,0),0)</f>
        <v>0</v>
      </c>
      <c r="N926">
        <f>IFERROR(VLOOKUP(A926,'Van vòi'!$A$6:$G$97,7,0),0)</f>
        <v>0</v>
      </c>
      <c r="O926">
        <f>IFERROR(VLOOKUP(A926,'Ống luồn dây điện'!$A$7:$I$26,8,0),0)</f>
        <v>0</v>
      </c>
      <c r="P926">
        <f>IFERROR(VLOOKUP(B926,'PK HDPE'!$A$6:$H$13,7,0),0)</f>
        <v>0</v>
      </c>
      <c r="R926" s="4">
        <f t="shared" si="44"/>
        <v>0</v>
      </c>
      <c r="S926" s="252">
        <v>0.1</v>
      </c>
      <c r="T926">
        <f t="shared" si="45"/>
        <v>0</v>
      </c>
      <c r="U926" s="4">
        <f t="shared" si="46"/>
        <v>0</v>
      </c>
      <c r="V926" s="4">
        <f>VLOOKUP(B926,[2]DG!$C$2:$E$6048,3,0)-R926</f>
        <v>148182</v>
      </c>
      <c r="W926" t="str">
        <f>VLOOKUP(A926,'[3]Danh mục full'!$A$4:$A$1739,1,0)</f>
        <v>31O10010110</v>
      </c>
    </row>
    <row r="927" spans="1:23" hidden="1" x14ac:dyDescent="0.25">
      <c r="A927" t="s">
        <v>1582</v>
      </c>
      <c r="B927" t="s">
        <v>1582</v>
      </c>
      <c r="C927" t="s">
        <v>1583</v>
      </c>
      <c r="D927" s="1">
        <v>270584721</v>
      </c>
      <c r="E927" s="1" t="s">
        <v>2360</v>
      </c>
      <c r="F927" s="1" t="s">
        <v>2361</v>
      </c>
      <c r="G927" s="1">
        <f>IFERROR(VLOOKUP(A927,'Phụ kiện PPR'!$A$6:$H$533,7,0),0)</f>
        <v>0</v>
      </c>
      <c r="H927" s="1">
        <f>IFERROR(VLOOKUP(A927,'Ống PPR'!$A$6:$I$90,8,0),0)</f>
        <v>0</v>
      </c>
      <c r="I927" t="str">
        <f>IFERROR(VLOOKUP(A927,'Ống HDPE'!$A$7:$I$7905,8,0),0)</f>
        <v xml:space="preserve"> 140</v>
      </c>
      <c r="J927">
        <f>IFERROR(VLOOKUP(A927,'Ống Dismy'!$A$6:$M$1900,14,0),0)</f>
        <v>0</v>
      </c>
      <c r="K927">
        <f>IFERROR(VLOOKUP(A927,CP!$A$7:$J$16000,12,0),0)</f>
        <v>0</v>
      </c>
      <c r="L927">
        <f>IFERROR(VLOOKUP(A927,'Phụ kiện PVC'!$A$5:$I$465,10,0),0)</f>
        <v>0</v>
      </c>
      <c r="M927">
        <f>IFERROR(VLOOKUP(A927,'Ống miền Nam'!$A$7:$I$120,8,0),0)</f>
        <v>0</v>
      </c>
      <c r="N927">
        <f>IFERROR(VLOOKUP(A927,'Van vòi'!$A$6:$G$97,7,0),0)</f>
        <v>0</v>
      </c>
      <c r="O927">
        <f>IFERROR(VLOOKUP(A927,'Ống luồn dây điện'!$A$7:$I$26,8,0),0)</f>
        <v>0</v>
      </c>
      <c r="P927">
        <f>IFERROR(VLOOKUP(B927,'PK HDPE'!$A$6:$H$13,7,0),0)</f>
        <v>0</v>
      </c>
      <c r="R927" s="4">
        <f t="shared" si="44"/>
        <v>0</v>
      </c>
      <c r="S927" s="252">
        <v>0.1</v>
      </c>
      <c r="T927">
        <f t="shared" si="45"/>
        <v>0</v>
      </c>
      <c r="U927" s="4">
        <f t="shared" si="46"/>
        <v>0</v>
      </c>
      <c r="V927" s="4">
        <f>VLOOKUP(B927,[2]DG!$C$2:$E$6048,3,0)-R927</f>
        <v>237455</v>
      </c>
      <c r="W927" t="str">
        <f>VLOOKUP(A927,'[3]Danh mục full'!$A$4:$A$1739,1,0)</f>
        <v>31O10010140</v>
      </c>
    </row>
    <row r="928" spans="1:23" hidden="1" x14ac:dyDescent="0.25">
      <c r="A928" t="s">
        <v>1584</v>
      </c>
      <c r="B928" t="s">
        <v>1584</v>
      </c>
      <c r="C928" t="s">
        <v>1585</v>
      </c>
      <c r="D928" s="1">
        <v>1322140935</v>
      </c>
      <c r="E928" s="1" t="s">
        <v>2360</v>
      </c>
      <c r="F928" s="1" t="s">
        <v>2361</v>
      </c>
      <c r="G928" s="1">
        <f>IFERROR(VLOOKUP(A928,'Phụ kiện PPR'!$A$6:$H$533,7,0),0)</f>
        <v>0</v>
      </c>
      <c r="H928" s="1">
        <f>IFERROR(VLOOKUP(A928,'Ống PPR'!$A$6:$I$90,8,0),0)</f>
        <v>0</v>
      </c>
      <c r="I928" t="str">
        <f>IFERROR(VLOOKUP(A928,'Ống HDPE'!$A$7:$I$7905,8,0),0)</f>
        <v xml:space="preserve"> 160</v>
      </c>
      <c r="J928">
        <f>IFERROR(VLOOKUP(A928,'Ống Dismy'!$A$6:$M$1900,14,0),0)</f>
        <v>0</v>
      </c>
      <c r="K928">
        <f>IFERROR(VLOOKUP(A928,CP!$A$7:$J$16000,12,0),0)</f>
        <v>0</v>
      </c>
      <c r="L928">
        <f>IFERROR(VLOOKUP(A928,'Phụ kiện PVC'!$A$5:$I$465,10,0),0)</f>
        <v>0</v>
      </c>
      <c r="M928">
        <f>IFERROR(VLOOKUP(A928,'Ống miền Nam'!$A$7:$I$120,8,0),0)</f>
        <v>0</v>
      </c>
      <c r="N928">
        <f>IFERROR(VLOOKUP(A928,'Van vòi'!$A$6:$G$97,7,0),0)</f>
        <v>0</v>
      </c>
      <c r="O928">
        <f>IFERROR(VLOOKUP(A928,'Ống luồn dây điện'!$A$7:$I$26,8,0),0)</f>
        <v>0</v>
      </c>
      <c r="P928">
        <f>IFERROR(VLOOKUP(B928,'PK HDPE'!$A$6:$H$13,7,0),0)</f>
        <v>0</v>
      </c>
      <c r="R928" s="4">
        <f t="shared" si="44"/>
        <v>0</v>
      </c>
      <c r="S928" s="252">
        <v>0.1</v>
      </c>
      <c r="T928">
        <f t="shared" si="45"/>
        <v>0</v>
      </c>
      <c r="U928" s="4">
        <f t="shared" si="46"/>
        <v>0</v>
      </c>
      <c r="V928" s="4">
        <f>VLOOKUP(B928,[2]DG!$C$2:$E$6048,3,0)-R928</f>
        <v>309727</v>
      </c>
      <c r="W928" t="str">
        <f>VLOOKUP(A928,'[3]Danh mục full'!$A$4:$A$1739,1,0)</f>
        <v>31O10010160</v>
      </c>
    </row>
    <row r="929" spans="1:23" hidden="1" x14ac:dyDescent="0.25">
      <c r="A929" t="s">
        <v>1586</v>
      </c>
      <c r="B929" t="s">
        <v>1586</v>
      </c>
      <c r="C929" t="s">
        <v>1587</v>
      </c>
      <c r="D929" s="1">
        <v>15555593</v>
      </c>
      <c r="E929" s="1" t="s">
        <v>2360</v>
      </c>
      <c r="F929" s="1" t="s">
        <v>2361</v>
      </c>
      <c r="G929" s="1">
        <f>IFERROR(VLOOKUP(A929,'Phụ kiện PPR'!$A$6:$H$533,7,0),0)</f>
        <v>0</v>
      </c>
      <c r="H929" s="1">
        <f>IFERROR(VLOOKUP(A929,'Ống PPR'!$A$6:$I$90,8,0),0)</f>
        <v>0</v>
      </c>
      <c r="I929" t="str">
        <f>IFERROR(VLOOKUP(A929,'Ống HDPE'!$A$7:$I$7905,8,0),0)</f>
        <v xml:space="preserve"> 180</v>
      </c>
      <c r="J929">
        <f>IFERROR(VLOOKUP(A929,'Ống Dismy'!$A$6:$M$1900,14,0),0)</f>
        <v>0</v>
      </c>
      <c r="K929">
        <f>IFERROR(VLOOKUP(A929,CP!$A$7:$J$16000,12,0),0)</f>
        <v>0</v>
      </c>
      <c r="L929">
        <f>IFERROR(VLOOKUP(A929,'Phụ kiện PVC'!$A$5:$I$465,10,0),0)</f>
        <v>0</v>
      </c>
      <c r="M929">
        <f>IFERROR(VLOOKUP(A929,'Ống miền Nam'!$A$7:$I$120,8,0),0)</f>
        <v>0</v>
      </c>
      <c r="N929">
        <f>IFERROR(VLOOKUP(A929,'Van vòi'!$A$6:$G$97,7,0),0)</f>
        <v>0</v>
      </c>
      <c r="O929">
        <f>IFERROR(VLOOKUP(A929,'Ống luồn dây điện'!$A$7:$I$26,8,0),0)</f>
        <v>0</v>
      </c>
      <c r="P929">
        <f>IFERROR(VLOOKUP(B929,'PK HDPE'!$A$6:$H$13,7,0),0)</f>
        <v>0</v>
      </c>
      <c r="R929" s="4">
        <f t="shared" si="44"/>
        <v>0</v>
      </c>
      <c r="S929" s="252">
        <v>0.1</v>
      </c>
      <c r="T929">
        <f t="shared" si="45"/>
        <v>0</v>
      </c>
      <c r="U929" s="4">
        <f t="shared" si="46"/>
        <v>0</v>
      </c>
      <c r="V929" s="4">
        <f>VLOOKUP(B929,[2]DG!$C$2:$E$6048,3,0)-R929</f>
        <v>392818</v>
      </c>
      <c r="W929" t="str">
        <f>VLOOKUP(A929,'[3]Danh mục full'!$A$4:$A$1739,1,0)</f>
        <v>31O10010180</v>
      </c>
    </row>
    <row r="930" spans="1:23" hidden="1" x14ac:dyDescent="0.25">
      <c r="A930" t="s">
        <v>1588</v>
      </c>
      <c r="B930" t="s">
        <v>1588</v>
      </c>
      <c r="C930" t="s">
        <v>1589</v>
      </c>
      <c r="D930" s="1">
        <v>1459250545</v>
      </c>
      <c r="E930" s="1" t="s">
        <v>2360</v>
      </c>
      <c r="F930" s="1" t="s">
        <v>2361</v>
      </c>
      <c r="G930" s="1">
        <f>IFERROR(VLOOKUP(A930,'Phụ kiện PPR'!$A$6:$H$533,7,0),0)</f>
        <v>0</v>
      </c>
      <c r="H930" s="1">
        <f>IFERROR(VLOOKUP(A930,'Ống PPR'!$A$6:$I$90,8,0),0)</f>
        <v>0</v>
      </c>
      <c r="I930" s="1" t="str">
        <f>IFERROR(VLOOKUP(A930,'Ống HDPE'!$A$7:$I$7905,8,0),0)</f>
        <v xml:space="preserve"> 200</v>
      </c>
      <c r="J930">
        <f>IFERROR(VLOOKUP(A930,'Ống Dismy'!$A$6:$M$1900,14,0),0)</f>
        <v>0</v>
      </c>
      <c r="K930">
        <f>IFERROR(VLOOKUP(A930,CP!$A$7:$J$16000,12,0),0)</f>
        <v>0</v>
      </c>
      <c r="L930">
        <f>IFERROR(VLOOKUP(A930,'Phụ kiện PVC'!$A$5:$I$465,10,0),0)</f>
        <v>0</v>
      </c>
      <c r="M930">
        <f>IFERROR(VLOOKUP(A930,'Ống miền Nam'!$A$7:$I$120,8,0),0)</f>
        <v>0</v>
      </c>
      <c r="N930">
        <f>IFERROR(VLOOKUP(A930,'Van vòi'!$A$6:$G$97,7,0),0)</f>
        <v>0</v>
      </c>
      <c r="O930">
        <f>IFERROR(VLOOKUP(A930,'Ống luồn dây điện'!$A$7:$I$26,8,0),0)</f>
        <v>0</v>
      </c>
      <c r="P930">
        <f>IFERROR(VLOOKUP(B930,'PK HDPE'!$A$6:$H$13,7,0),0)</f>
        <v>0</v>
      </c>
      <c r="R930" s="4">
        <f t="shared" si="44"/>
        <v>0</v>
      </c>
      <c r="S930" s="252">
        <v>0.1</v>
      </c>
      <c r="T930">
        <f t="shared" si="45"/>
        <v>0</v>
      </c>
      <c r="U930" s="4">
        <f t="shared" si="46"/>
        <v>0</v>
      </c>
      <c r="V930" s="4">
        <f>VLOOKUP(B930,[2]DG!$C$2:$E$6048,3,0)-R930</f>
        <v>488091</v>
      </c>
      <c r="W930" t="str">
        <f>VLOOKUP(A930,'[3]Danh mục full'!$A$4:$A$1739,1,0)</f>
        <v>31O10010200</v>
      </c>
    </row>
    <row r="931" spans="1:23" hidden="1" x14ac:dyDescent="0.25">
      <c r="A931" t="s">
        <v>1590</v>
      </c>
      <c r="B931" t="s">
        <v>1590</v>
      </c>
      <c r="C931" t="s">
        <v>1591</v>
      </c>
      <c r="D931" s="1">
        <v>776405376</v>
      </c>
      <c r="E931" s="1" t="s">
        <v>2360</v>
      </c>
      <c r="F931" s="1" t="s">
        <v>2361</v>
      </c>
      <c r="G931" s="1">
        <f>IFERROR(VLOOKUP(A931,'Phụ kiện PPR'!$A$6:$H$533,7,0),0)</f>
        <v>0</v>
      </c>
      <c r="H931" s="1">
        <f>IFERROR(VLOOKUP(A931,'Ống PPR'!$A$6:$I$90,8,0),0)</f>
        <v>0</v>
      </c>
      <c r="I931" t="str">
        <f>IFERROR(VLOOKUP(A931,'Ống HDPE'!$A$7:$I$7905,8,0),0)</f>
        <v xml:space="preserve"> 225</v>
      </c>
      <c r="J931">
        <f>IFERROR(VLOOKUP(A931,'Ống Dismy'!$A$6:$M$1900,14,0),0)</f>
        <v>0</v>
      </c>
      <c r="K931">
        <f>IFERROR(VLOOKUP(A931,CP!$A$7:$J$16000,12,0),0)</f>
        <v>0</v>
      </c>
      <c r="L931">
        <f>IFERROR(VLOOKUP(A931,'Phụ kiện PVC'!$A$5:$I$465,10,0),0)</f>
        <v>0</v>
      </c>
      <c r="M931">
        <f>IFERROR(VLOOKUP(A931,'Ống miền Nam'!$A$7:$I$120,8,0),0)</f>
        <v>0</v>
      </c>
      <c r="N931">
        <f>IFERROR(VLOOKUP(A931,'Van vòi'!$A$6:$G$97,7,0),0)</f>
        <v>0</v>
      </c>
      <c r="O931">
        <f>IFERROR(VLOOKUP(A931,'Ống luồn dây điện'!$A$7:$I$26,8,0),0)</f>
        <v>0</v>
      </c>
      <c r="P931">
        <f>IFERROR(VLOOKUP(B931,'PK HDPE'!$A$6:$H$13,7,0),0)</f>
        <v>0</v>
      </c>
      <c r="R931" s="4">
        <f t="shared" si="44"/>
        <v>0</v>
      </c>
      <c r="S931" s="252">
        <v>0.1</v>
      </c>
      <c r="T931">
        <f t="shared" si="45"/>
        <v>0</v>
      </c>
      <c r="U931" s="4">
        <f t="shared" si="46"/>
        <v>0</v>
      </c>
      <c r="V931" s="4">
        <f>VLOOKUP(B931,[2]DG!$C$2:$E$6048,3,0)-R931</f>
        <v>616273</v>
      </c>
      <c r="W931" t="str">
        <f>VLOOKUP(A931,'[3]Danh mục full'!$A$4:$A$1739,1,0)</f>
        <v>31O10010225</v>
      </c>
    </row>
    <row r="932" spans="1:23" hidden="1" x14ac:dyDescent="0.25">
      <c r="A932" t="s">
        <v>1592</v>
      </c>
      <c r="B932" t="s">
        <v>1592</v>
      </c>
      <c r="C932" t="s">
        <v>1593</v>
      </c>
      <c r="D932" s="1">
        <v>2260036983</v>
      </c>
      <c r="E932" s="1" t="s">
        <v>2360</v>
      </c>
      <c r="F932" s="1" t="s">
        <v>2361</v>
      </c>
      <c r="G932" s="1">
        <f>IFERROR(VLOOKUP(A932,'Phụ kiện PPR'!$A$6:$H$533,7,0),0)</f>
        <v>0</v>
      </c>
      <c r="H932" s="1">
        <f>IFERROR(VLOOKUP(A932,'Ống PPR'!$A$6:$I$90,8,0),0)</f>
        <v>0</v>
      </c>
      <c r="I932">
        <f>IFERROR(VLOOKUP(A932,'Ống HDPE'!$A$7:$I$7905,8,0),0)</f>
        <v>25</v>
      </c>
      <c r="J932">
        <f>IFERROR(VLOOKUP(A932,'Ống Dismy'!$A$6:$M$1900,14,0),0)</f>
        <v>0</v>
      </c>
      <c r="K932">
        <f>IFERROR(VLOOKUP(A932,CP!$A$7:$J$16000,12,0),0)</f>
        <v>0</v>
      </c>
      <c r="L932">
        <f>IFERROR(VLOOKUP(A932,'Phụ kiện PVC'!$A$5:$I$465,10,0),0)</f>
        <v>0</v>
      </c>
      <c r="M932">
        <f>IFERROR(VLOOKUP(A932,'Ống miền Nam'!$A$7:$I$120,8,0),0)</f>
        <v>0</v>
      </c>
      <c r="N932">
        <f>IFERROR(VLOOKUP(A932,'Van vòi'!$A$6:$G$97,7,0),0)</f>
        <v>0</v>
      </c>
      <c r="O932">
        <f>IFERROR(VLOOKUP(A932,'Ống luồn dây điện'!$A$7:$I$26,8,0),0)</f>
        <v>0</v>
      </c>
      <c r="P932">
        <f>IFERROR(VLOOKUP(B932,'PK HDPE'!$A$6:$H$13,7,0),0)</f>
        <v>0</v>
      </c>
      <c r="R932" s="4">
        <f t="shared" si="44"/>
        <v>25</v>
      </c>
      <c r="S932" s="252">
        <v>0.1</v>
      </c>
      <c r="T932">
        <f t="shared" si="45"/>
        <v>3</v>
      </c>
      <c r="U932" s="4">
        <f t="shared" si="46"/>
        <v>28</v>
      </c>
      <c r="V932" s="4">
        <f>VLOOKUP(B932,[2]DG!$C$2:$E$6048,3,0)-R932</f>
        <v>9339</v>
      </c>
      <c r="W932" t="str">
        <f>VLOOKUP(A932,'[3]Danh mục full'!$A$4:$A$1739,1,0)</f>
        <v>31O1001025.</v>
      </c>
    </row>
    <row r="933" spans="1:23" hidden="1" x14ac:dyDescent="0.25">
      <c r="A933" t="s">
        <v>1594</v>
      </c>
      <c r="B933" t="s">
        <v>1594</v>
      </c>
      <c r="C933" t="s">
        <v>1595</v>
      </c>
      <c r="D933" s="1">
        <v>974227608</v>
      </c>
      <c r="E933" s="1" t="s">
        <v>2360</v>
      </c>
      <c r="F933" s="1" t="s">
        <v>2361</v>
      </c>
      <c r="G933" s="1">
        <f>IFERROR(VLOOKUP(A933,'Phụ kiện PPR'!$A$6:$H$533,7,0),0)</f>
        <v>0</v>
      </c>
      <c r="H933" s="1">
        <f>IFERROR(VLOOKUP(A933,'Ống PPR'!$A$6:$I$90,8,0),0)</f>
        <v>0</v>
      </c>
      <c r="I933" t="str">
        <f>IFERROR(VLOOKUP(A933,'Ống HDPE'!$A$7:$I$7905,8,0),0)</f>
        <v xml:space="preserve"> 250</v>
      </c>
      <c r="J933">
        <f>IFERROR(VLOOKUP(A933,'Ống Dismy'!$A$6:$M$1900,14,0),0)</f>
        <v>0</v>
      </c>
      <c r="K933">
        <f>IFERROR(VLOOKUP(A933,CP!$A$7:$J$16000,12,0),0)</f>
        <v>0</v>
      </c>
      <c r="L933">
        <f>IFERROR(VLOOKUP(A933,'Phụ kiện PVC'!$A$5:$I$465,10,0),0)</f>
        <v>0</v>
      </c>
      <c r="M933">
        <f>IFERROR(VLOOKUP(A933,'Ống miền Nam'!$A$7:$I$120,8,0),0)</f>
        <v>0</v>
      </c>
      <c r="N933">
        <f>IFERROR(VLOOKUP(A933,'Van vòi'!$A$6:$G$97,7,0),0)</f>
        <v>0</v>
      </c>
      <c r="O933">
        <f>IFERROR(VLOOKUP(A933,'Ống luồn dây điện'!$A$7:$I$26,8,0),0)</f>
        <v>0</v>
      </c>
      <c r="P933">
        <f>IFERROR(VLOOKUP(B933,'PK HDPE'!$A$6:$H$13,7,0),0)</f>
        <v>0</v>
      </c>
      <c r="R933" s="4">
        <f t="shared" si="44"/>
        <v>0</v>
      </c>
      <c r="S933" s="252">
        <v>0.1</v>
      </c>
      <c r="T933">
        <f t="shared" si="45"/>
        <v>0</v>
      </c>
      <c r="U933" s="4">
        <f t="shared" si="46"/>
        <v>0</v>
      </c>
      <c r="V933" s="4">
        <f>VLOOKUP(B933,[2]DG!$C$2:$E$6048,3,0)-R933</f>
        <v>757364</v>
      </c>
      <c r="W933" t="str">
        <f>VLOOKUP(A933,'[3]Danh mục full'!$A$4:$A$1739,1,0)</f>
        <v>31O10010250</v>
      </c>
    </row>
    <row r="934" spans="1:23" hidden="1" x14ac:dyDescent="0.25">
      <c r="A934" t="s">
        <v>1596</v>
      </c>
      <c r="B934" t="s">
        <v>1596</v>
      </c>
      <c r="C934" t="s">
        <v>1597</v>
      </c>
      <c r="D934" s="1">
        <v>395863523</v>
      </c>
      <c r="E934" s="1" t="s">
        <v>2360</v>
      </c>
      <c r="F934" s="1" t="s">
        <v>2361</v>
      </c>
      <c r="G934" s="1">
        <f>IFERROR(VLOOKUP(A934,'Phụ kiện PPR'!$A$6:$H$533,7,0),0)</f>
        <v>0</v>
      </c>
      <c r="H934" s="1">
        <f>IFERROR(VLOOKUP(A934,'Ống PPR'!$A$6:$I$90,8,0),0)</f>
        <v>0</v>
      </c>
      <c r="I934" t="str">
        <f>IFERROR(VLOOKUP(A934,'Ống HDPE'!$A$7:$I$7905,8,0),0)</f>
        <v xml:space="preserve"> 280</v>
      </c>
      <c r="J934">
        <f>IFERROR(VLOOKUP(A934,'Ống Dismy'!$A$6:$M$1900,14,0),0)</f>
        <v>0</v>
      </c>
      <c r="K934">
        <f>IFERROR(VLOOKUP(A934,CP!$A$7:$J$16000,12,0),0)</f>
        <v>0</v>
      </c>
      <c r="L934">
        <f>IFERROR(VLOOKUP(A934,'Phụ kiện PVC'!$A$5:$I$465,10,0),0)</f>
        <v>0</v>
      </c>
      <c r="M934">
        <f>IFERROR(VLOOKUP(A934,'Ống miền Nam'!$A$7:$I$120,8,0),0)</f>
        <v>0</v>
      </c>
      <c r="N934">
        <f>IFERROR(VLOOKUP(A934,'Van vòi'!$A$6:$G$97,7,0),0)</f>
        <v>0</v>
      </c>
      <c r="O934">
        <f>IFERROR(VLOOKUP(A934,'Ống luồn dây điện'!$A$7:$I$26,8,0),0)</f>
        <v>0</v>
      </c>
      <c r="P934">
        <f>IFERROR(VLOOKUP(B934,'PK HDPE'!$A$6:$H$13,7,0),0)</f>
        <v>0</v>
      </c>
      <c r="R934" s="4">
        <f t="shared" si="44"/>
        <v>0</v>
      </c>
      <c r="S934" s="252">
        <v>0.1</v>
      </c>
      <c r="T934">
        <f t="shared" si="45"/>
        <v>0</v>
      </c>
      <c r="U934" s="4">
        <f t="shared" si="46"/>
        <v>0</v>
      </c>
      <c r="V934" s="4">
        <f>VLOOKUP(B934,[2]DG!$C$2:$E$6048,3,0)-R934</f>
        <v>950818</v>
      </c>
      <c r="W934" t="str">
        <f>VLOOKUP(A934,'[3]Danh mục full'!$A$4:$A$1739,1,0)</f>
        <v>31O10010280</v>
      </c>
    </row>
    <row r="935" spans="1:23" hidden="1" x14ac:dyDescent="0.25">
      <c r="A935" t="s">
        <v>1598</v>
      </c>
      <c r="B935" t="s">
        <v>1598</v>
      </c>
      <c r="C935" t="s">
        <v>1599</v>
      </c>
      <c r="D935" s="1">
        <v>863338934</v>
      </c>
      <c r="E935" s="1" t="s">
        <v>2360</v>
      </c>
      <c r="F935" s="1" t="s">
        <v>2361</v>
      </c>
      <c r="G935" s="1">
        <f>IFERROR(VLOOKUP(A935,'Phụ kiện PPR'!$A$6:$H$533,7,0),0)</f>
        <v>0</v>
      </c>
      <c r="H935" s="1">
        <f>IFERROR(VLOOKUP(A935,'Ống PPR'!$A$6:$I$90,8,0),0)</f>
        <v>0</v>
      </c>
      <c r="I935" t="str">
        <f>IFERROR(VLOOKUP(A935,'Ống HDPE'!$A$7:$I$7905,8,0),0)</f>
        <v xml:space="preserve"> 315</v>
      </c>
      <c r="J935">
        <f>IFERROR(VLOOKUP(A935,'Ống Dismy'!$A$6:$M$1900,14,0),0)</f>
        <v>0</v>
      </c>
      <c r="K935">
        <f>IFERROR(VLOOKUP(A935,CP!$A$7:$J$16000,12,0),0)</f>
        <v>0</v>
      </c>
      <c r="L935">
        <f>IFERROR(VLOOKUP(A935,'Phụ kiện PVC'!$A$5:$I$465,10,0),0)</f>
        <v>0</v>
      </c>
      <c r="M935">
        <f>IFERROR(VLOOKUP(A935,'Ống miền Nam'!$A$7:$I$120,8,0),0)</f>
        <v>0</v>
      </c>
      <c r="N935">
        <f>IFERROR(VLOOKUP(A935,'Van vòi'!$A$6:$G$97,7,0),0)</f>
        <v>0</v>
      </c>
      <c r="O935">
        <f>IFERROR(VLOOKUP(A935,'Ống luồn dây điện'!$A$7:$I$26,8,0),0)</f>
        <v>0</v>
      </c>
      <c r="P935">
        <f>IFERROR(VLOOKUP(B935,'PK HDPE'!$A$6:$H$13,7,0),0)</f>
        <v>0</v>
      </c>
      <c r="R935" s="4">
        <f t="shared" si="44"/>
        <v>0</v>
      </c>
      <c r="S935" s="252">
        <v>0.1</v>
      </c>
      <c r="T935">
        <f t="shared" si="45"/>
        <v>0</v>
      </c>
      <c r="U935" s="4">
        <f t="shared" si="46"/>
        <v>0</v>
      </c>
      <c r="V935" s="4">
        <f>VLOOKUP(B935,[2]DG!$C$2:$E$6048,3,0)-R935</f>
        <v>1203545</v>
      </c>
      <c r="W935" t="str">
        <f>VLOOKUP(A935,'[3]Danh mục full'!$A$4:$A$1739,1,0)</f>
        <v>31O10010315</v>
      </c>
    </row>
    <row r="936" spans="1:23" hidden="1" x14ac:dyDescent="0.25">
      <c r="A936" t="s">
        <v>1600</v>
      </c>
      <c r="B936" t="s">
        <v>1600</v>
      </c>
      <c r="C936" t="s">
        <v>1601</v>
      </c>
      <c r="D936" s="1">
        <v>1284088937</v>
      </c>
      <c r="E936" s="1" t="s">
        <v>2360</v>
      </c>
      <c r="F936" s="1" t="s">
        <v>2361</v>
      </c>
      <c r="G936" s="1">
        <f>IFERROR(VLOOKUP(A936,'Phụ kiện PPR'!$A$6:$H$533,7,0),0)</f>
        <v>0</v>
      </c>
      <c r="H936" s="1">
        <f>IFERROR(VLOOKUP(A936,'Ống PPR'!$A$6:$I$90,8,0),0)</f>
        <v>0</v>
      </c>
      <c r="I936" t="str">
        <f>IFERROR(VLOOKUP(A936,'Ống HDPE'!$A$7:$I$7905,8,0),0)</f>
        <v xml:space="preserve"> 32</v>
      </c>
      <c r="J936">
        <f>IFERROR(VLOOKUP(A936,'Ống Dismy'!$A$6:$M$1900,14,0),0)</f>
        <v>0</v>
      </c>
      <c r="K936">
        <f>IFERROR(VLOOKUP(A936,CP!$A$7:$J$16000,12,0),0)</f>
        <v>0</v>
      </c>
      <c r="L936">
        <f>IFERROR(VLOOKUP(A936,'Phụ kiện PVC'!$A$5:$I$465,10,0),0)</f>
        <v>0</v>
      </c>
      <c r="M936">
        <f>IFERROR(VLOOKUP(A936,'Ống miền Nam'!$A$7:$I$120,8,0),0)</f>
        <v>0</v>
      </c>
      <c r="N936">
        <f>IFERROR(VLOOKUP(A936,'Van vòi'!$A$6:$G$97,7,0),0)</f>
        <v>0</v>
      </c>
      <c r="O936">
        <f>IFERROR(VLOOKUP(A936,'Ống luồn dây điện'!$A$7:$I$26,8,0),0)</f>
        <v>0</v>
      </c>
      <c r="P936">
        <f>IFERROR(VLOOKUP(B936,'PK HDPE'!$A$6:$H$13,7,0),0)</f>
        <v>0</v>
      </c>
      <c r="R936" s="4">
        <f t="shared" si="44"/>
        <v>0</v>
      </c>
      <c r="S936" s="252">
        <v>0.1</v>
      </c>
      <c r="T936">
        <f t="shared" si="45"/>
        <v>0</v>
      </c>
      <c r="U936" s="4">
        <f t="shared" si="46"/>
        <v>0</v>
      </c>
      <c r="V936" s="4">
        <f>VLOOKUP(B936,[2]DG!$C$2:$E$6048,3,0)-R936</f>
        <v>13182</v>
      </c>
      <c r="W936" t="str">
        <f>VLOOKUP(A936,'[3]Danh mục full'!$A$4:$A$1739,1,0)</f>
        <v>31O1001032</v>
      </c>
    </row>
    <row r="937" spans="1:23" hidden="1" x14ac:dyDescent="0.25">
      <c r="A937" t="s">
        <v>1602</v>
      </c>
      <c r="B937" t="s">
        <v>1602</v>
      </c>
      <c r="C937" t="s">
        <v>1603</v>
      </c>
      <c r="D937" s="1">
        <v>64664984</v>
      </c>
      <c r="E937" s="1" t="s">
        <v>2360</v>
      </c>
      <c r="F937" s="1" t="s">
        <v>2361</v>
      </c>
      <c r="G937" s="1">
        <f>IFERROR(VLOOKUP(A937,'Phụ kiện PPR'!$A$6:$H$533,7,0),0)</f>
        <v>0</v>
      </c>
      <c r="H937" s="1">
        <f>IFERROR(VLOOKUP(A937,'Ống PPR'!$A$6:$I$90,8,0),0)</f>
        <v>0</v>
      </c>
      <c r="I937" t="str">
        <f>IFERROR(VLOOKUP(A937,'Ống HDPE'!$A$7:$I$7905,8,0),0)</f>
        <v xml:space="preserve"> 355</v>
      </c>
      <c r="J937">
        <f>IFERROR(VLOOKUP(A937,'Ống Dismy'!$A$6:$M$1900,14,0),0)</f>
        <v>0</v>
      </c>
      <c r="K937">
        <f>IFERROR(VLOOKUP(A937,CP!$A$7:$J$16000,12,0),0)</f>
        <v>0</v>
      </c>
      <c r="L937">
        <f>IFERROR(VLOOKUP(A937,'Phụ kiện PVC'!$A$5:$I$465,10,0),0)</f>
        <v>0</v>
      </c>
      <c r="M937">
        <f>IFERROR(VLOOKUP(A937,'Ống miền Nam'!$A$7:$I$120,8,0),0)</f>
        <v>0</v>
      </c>
      <c r="N937">
        <f>IFERROR(VLOOKUP(A937,'Van vòi'!$A$6:$G$97,7,0),0)</f>
        <v>0</v>
      </c>
      <c r="O937">
        <f>IFERROR(VLOOKUP(A937,'Ống luồn dây điện'!$A$7:$I$26,8,0),0)</f>
        <v>0</v>
      </c>
      <c r="P937">
        <f>IFERROR(VLOOKUP(B937,'PK HDPE'!$A$6:$H$13,7,0),0)</f>
        <v>0</v>
      </c>
      <c r="R937" s="4">
        <f t="shared" si="44"/>
        <v>0</v>
      </c>
      <c r="S937" s="252">
        <v>0.1</v>
      </c>
      <c r="T937">
        <f t="shared" si="45"/>
        <v>0</v>
      </c>
      <c r="U937" s="4">
        <f t="shared" si="46"/>
        <v>0</v>
      </c>
      <c r="V937" s="4">
        <f>VLOOKUP(B937,[2]DG!$C$2:$E$6048,3,0)-R937</f>
        <v>1516909</v>
      </c>
      <c r="W937" t="str">
        <f>VLOOKUP(A937,'[3]Danh mục full'!$A$4:$A$1739,1,0)</f>
        <v>31O10010355</v>
      </c>
    </row>
    <row r="938" spans="1:23" hidden="1" x14ac:dyDescent="0.25">
      <c r="A938" t="s">
        <v>1604</v>
      </c>
      <c r="B938" t="s">
        <v>1604</v>
      </c>
      <c r="C938" t="s">
        <v>1605</v>
      </c>
      <c r="D938" s="1">
        <v>849195538</v>
      </c>
      <c r="E938" s="1" t="s">
        <v>2360</v>
      </c>
      <c r="F938" s="1" t="s">
        <v>2361</v>
      </c>
      <c r="G938" s="1">
        <f>IFERROR(VLOOKUP(A938,'Phụ kiện PPR'!$A$6:$H$533,7,0),0)</f>
        <v>0</v>
      </c>
      <c r="H938" s="1">
        <f>IFERROR(VLOOKUP(A938,'Ống PPR'!$A$6:$I$90,8,0),0)</f>
        <v>0</v>
      </c>
      <c r="I938">
        <f>IFERROR(VLOOKUP(A938,'Ống HDPE'!$A$7:$I$7905,8,0),0)</f>
        <v>40</v>
      </c>
      <c r="J938">
        <f>IFERROR(VLOOKUP(A938,'Ống Dismy'!$A$6:$M$1900,14,0),0)</f>
        <v>0</v>
      </c>
      <c r="K938">
        <f>IFERROR(VLOOKUP(A938,CP!$A$7:$J$16000,12,0),0)</f>
        <v>0</v>
      </c>
      <c r="L938">
        <f>IFERROR(VLOOKUP(A938,'Phụ kiện PVC'!$A$5:$I$465,10,0),0)</f>
        <v>0</v>
      </c>
      <c r="M938">
        <f>IFERROR(VLOOKUP(A938,'Ống miền Nam'!$A$7:$I$120,8,0),0)</f>
        <v>0</v>
      </c>
      <c r="N938">
        <f>IFERROR(VLOOKUP(A938,'Van vòi'!$A$6:$G$97,7,0),0)</f>
        <v>0</v>
      </c>
      <c r="O938">
        <f>IFERROR(VLOOKUP(A938,'Ống luồn dây điện'!$A$7:$I$26,8,0),0)</f>
        <v>0</v>
      </c>
      <c r="P938">
        <f>IFERROR(VLOOKUP(B938,'PK HDPE'!$A$6:$H$13,7,0),0)</f>
        <v>0</v>
      </c>
      <c r="R938" s="4">
        <f t="shared" si="44"/>
        <v>40</v>
      </c>
      <c r="S938" s="252">
        <v>0.1</v>
      </c>
      <c r="T938">
        <f t="shared" si="45"/>
        <v>4</v>
      </c>
      <c r="U938" s="4">
        <f t="shared" si="46"/>
        <v>44</v>
      </c>
      <c r="V938" s="4">
        <f>VLOOKUP(B938,[2]DG!$C$2:$E$6048,3,0)-R938</f>
        <v>20051</v>
      </c>
      <c r="W938" t="str">
        <f>VLOOKUP(A938,'[3]Danh mục full'!$A$4:$A$1739,1,0)</f>
        <v>31O1001040.</v>
      </c>
    </row>
    <row r="939" spans="1:23" hidden="1" x14ac:dyDescent="0.25">
      <c r="A939" t="s">
        <v>1606</v>
      </c>
      <c r="B939" t="s">
        <v>1606</v>
      </c>
      <c r="C939" t="s">
        <v>1607</v>
      </c>
      <c r="D939" s="1">
        <v>423758027</v>
      </c>
      <c r="E939" s="1" t="s">
        <v>2360</v>
      </c>
      <c r="F939" s="1" t="s">
        <v>2361</v>
      </c>
      <c r="G939" s="1">
        <f>IFERROR(VLOOKUP(A939,'Phụ kiện PPR'!$A$6:$H$533,7,0),0)</f>
        <v>0</v>
      </c>
      <c r="H939" s="1">
        <f>IFERROR(VLOOKUP(A939,'Ống PPR'!$A$6:$I$90,8,0),0)</f>
        <v>0</v>
      </c>
      <c r="I939" t="str">
        <f>IFERROR(VLOOKUP(A939,'Ống HDPE'!$A$7:$I$7905,8,0),0)</f>
        <v xml:space="preserve"> 400</v>
      </c>
      <c r="J939">
        <f>IFERROR(VLOOKUP(A939,'Ống Dismy'!$A$6:$M$1900,14,0),0)</f>
        <v>0</v>
      </c>
      <c r="K939">
        <f>IFERROR(VLOOKUP(A939,CP!$A$7:$J$16000,12,0),0)</f>
        <v>0</v>
      </c>
      <c r="L939">
        <f>IFERROR(VLOOKUP(A939,'Phụ kiện PVC'!$A$5:$I$465,10,0),0)</f>
        <v>0</v>
      </c>
      <c r="M939">
        <f>IFERROR(VLOOKUP(A939,'Ống miền Nam'!$A$7:$I$120,8,0),0)</f>
        <v>0</v>
      </c>
      <c r="N939">
        <f>IFERROR(VLOOKUP(A939,'Van vòi'!$A$6:$G$97,7,0),0)</f>
        <v>0</v>
      </c>
      <c r="O939">
        <f>IFERROR(VLOOKUP(A939,'Ống luồn dây điện'!$A$7:$I$26,8,0),0)</f>
        <v>0</v>
      </c>
      <c r="P939">
        <f>IFERROR(VLOOKUP(B939,'PK HDPE'!$A$6:$H$13,7,0),0)</f>
        <v>0</v>
      </c>
      <c r="R939" s="4">
        <f t="shared" si="44"/>
        <v>0</v>
      </c>
      <c r="S939" s="252">
        <v>0.1</v>
      </c>
      <c r="T939">
        <f t="shared" si="45"/>
        <v>0</v>
      </c>
      <c r="U939" s="4">
        <f t="shared" si="46"/>
        <v>0</v>
      </c>
      <c r="V939" s="4">
        <f>VLOOKUP(B939,[2]DG!$C$2:$E$6048,3,0)-R939</f>
        <v>1937091</v>
      </c>
      <c r="W939" t="str">
        <f>VLOOKUP(A939,'[3]Danh mục full'!$A$4:$A$1739,1,0)</f>
        <v>31O10010400</v>
      </c>
    </row>
    <row r="940" spans="1:23" hidden="1" x14ac:dyDescent="0.25">
      <c r="A940" t="s">
        <v>1608</v>
      </c>
      <c r="B940" t="s">
        <v>1608</v>
      </c>
      <c r="C940" t="s">
        <v>1609</v>
      </c>
      <c r="D940" s="1">
        <v>2339542511</v>
      </c>
      <c r="E940" s="1" t="s">
        <v>2360</v>
      </c>
      <c r="F940" s="1" t="s">
        <v>2361</v>
      </c>
      <c r="G940" s="1">
        <f>IFERROR(VLOOKUP(A940,'Phụ kiện PPR'!$A$6:$H$533,7,0),0)</f>
        <v>0</v>
      </c>
      <c r="H940" s="1">
        <f>IFERROR(VLOOKUP(A940,'Ống PPR'!$A$6:$I$90,8,0),0)</f>
        <v>0</v>
      </c>
      <c r="I940">
        <f>IFERROR(VLOOKUP(A940,'Ống HDPE'!$A$7:$I$7905,8,0),0)</f>
        <v>50</v>
      </c>
      <c r="J940">
        <f>IFERROR(VLOOKUP(A940,'Ống Dismy'!$A$6:$M$1900,14,0),0)</f>
        <v>0</v>
      </c>
      <c r="K940">
        <f>IFERROR(VLOOKUP(A940,CP!$A$7:$J$16000,12,0),0)</f>
        <v>0</v>
      </c>
      <c r="L940">
        <f>IFERROR(VLOOKUP(A940,'Phụ kiện PVC'!$A$5:$I$465,10,0),0)</f>
        <v>0</v>
      </c>
      <c r="M940">
        <f>IFERROR(VLOOKUP(A940,'Ống miền Nam'!$A$7:$I$120,8,0),0)</f>
        <v>0</v>
      </c>
      <c r="N940">
        <f>IFERROR(VLOOKUP(A940,'Van vòi'!$A$6:$G$97,7,0),0)</f>
        <v>0</v>
      </c>
      <c r="O940">
        <f>IFERROR(VLOOKUP(A940,'Ống luồn dây điện'!$A$7:$I$26,8,0),0)</f>
        <v>0</v>
      </c>
      <c r="P940">
        <f>IFERROR(VLOOKUP(B940,'PK HDPE'!$A$6:$H$13,7,0),0)</f>
        <v>0</v>
      </c>
      <c r="R940" s="4">
        <f t="shared" si="44"/>
        <v>50</v>
      </c>
      <c r="S940" s="252">
        <v>0.1</v>
      </c>
      <c r="T940">
        <f t="shared" si="45"/>
        <v>5</v>
      </c>
      <c r="U940" s="4">
        <f t="shared" si="46"/>
        <v>55</v>
      </c>
      <c r="V940" s="4">
        <f>VLOOKUP(B940,[2]DG!$C$2:$E$6048,3,0)-R940</f>
        <v>31223</v>
      </c>
      <c r="W940" t="str">
        <f>VLOOKUP(A940,'[3]Danh mục full'!$A$4:$A$1739,1,0)</f>
        <v>31O1001050.</v>
      </c>
    </row>
    <row r="941" spans="1:23" x14ac:dyDescent="0.25">
      <c r="A941" t="s">
        <v>1610</v>
      </c>
      <c r="B941" t="s">
        <v>1610</v>
      </c>
      <c r="C941" t="s">
        <v>1611</v>
      </c>
      <c r="D941" s="1">
        <v>29461090</v>
      </c>
      <c r="E941" s="1" t="s">
        <v>2360</v>
      </c>
      <c r="F941" s="1" t="s">
        <v>2361</v>
      </c>
      <c r="G941" s="1">
        <f>IFERROR(VLOOKUP(A941,'Phụ kiện PPR'!$A$6:$H$533,7,0),0)</f>
        <v>0</v>
      </c>
      <c r="H941" s="1">
        <f>IFERROR(VLOOKUP(A941,'Ống PPR'!$A$6:$I$90,8,0),0)</f>
        <v>0</v>
      </c>
      <c r="I941" t="str">
        <f>IFERROR(VLOOKUP(A941,'Ống HDPE'!$A$7:$I$7905,8,0),0)</f>
        <v xml:space="preserve"> 560</v>
      </c>
      <c r="J941">
        <f>IFERROR(VLOOKUP(A941,'Ống Dismy'!$A$6:$M$1900,14,0),0)</f>
        <v>0</v>
      </c>
      <c r="K941">
        <f>IFERROR(VLOOKUP(A941,CP!$A$7:$J$16000,12,0),0)</f>
        <v>0</v>
      </c>
      <c r="L941">
        <f>IFERROR(VLOOKUP(A941,'Phụ kiện PVC'!$A$5:$I$465,10,0),0)</f>
        <v>0</v>
      </c>
      <c r="M941">
        <f>IFERROR(VLOOKUP(A941,'Ống miền Nam'!$A$7:$I$120,8,0),0)</f>
        <v>0</v>
      </c>
      <c r="N941">
        <f>IFERROR(VLOOKUP(A941,'Van vòi'!$A$6:$G$97,7,0),0)</f>
        <v>0</v>
      </c>
      <c r="O941">
        <f>IFERROR(VLOOKUP(A941,'Ống luồn dây điện'!$A$7:$I$26,8,0),0)</f>
        <v>0</v>
      </c>
      <c r="P941">
        <f>IFERROR(VLOOKUP(B941,'PK HDPE'!$A$6:$H$13,7,0),0)</f>
        <v>0</v>
      </c>
      <c r="R941" s="4">
        <f t="shared" si="44"/>
        <v>0</v>
      </c>
      <c r="S941" s="252">
        <v>0.1</v>
      </c>
      <c r="T941">
        <f t="shared" si="45"/>
        <v>0</v>
      </c>
      <c r="U941" s="4">
        <f t="shared" si="46"/>
        <v>0</v>
      </c>
      <c r="V941" s="4" t="e">
        <f>VLOOKUP(B941,[2]DG!$C$2:$E$6048,3,0)-R941</f>
        <v>#N/A</v>
      </c>
      <c r="W941" t="str">
        <f>VLOOKUP(A941,'[3]Danh mục full'!$A$4:$A$1739,1,0)</f>
        <v>31O10010560</v>
      </c>
    </row>
    <row r="942" spans="1:23" hidden="1" x14ac:dyDescent="0.25">
      <c r="A942" t="s">
        <v>1612</v>
      </c>
      <c r="B942" t="s">
        <v>1612</v>
      </c>
      <c r="C942" t="s">
        <v>1613</v>
      </c>
      <c r="D942" s="1">
        <v>4422029167</v>
      </c>
      <c r="E942" s="1" t="s">
        <v>2360</v>
      </c>
      <c r="F942" s="1" t="s">
        <v>2361</v>
      </c>
      <c r="G942" s="1">
        <f>IFERROR(VLOOKUP(A942,'Phụ kiện PPR'!$A$6:$H$533,7,0),0)</f>
        <v>0</v>
      </c>
      <c r="H942" s="1">
        <f>IFERROR(VLOOKUP(A942,'Ống PPR'!$A$6:$I$90,8,0),0)</f>
        <v>0</v>
      </c>
      <c r="I942">
        <f>IFERROR(VLOOKUP(A942,'Ống HDPE'!$A$7:$I$7905,8,0),0)</f>
        <v>63</v>
      </c>
      <c r="J942">
        <f>IFERROR(VLOOKUP(A942,'Ống Dismy'!$A$6:$M$1900,14,0),0)</f>
        <v>0</v>
      </c>
      <c r="K942">
        <f>IFERROR(VLOOKUP(A942,CP!$A$7:$J$16000,12,0),0)</f>
        <v>0</v>
      </c>
      <c r="L942">
        <f>IFERROR(VLOOKUP(A942,'Phụ kiện PVC'!$A$5:$I$465,10,0),0)</f>
        <v>0</v>
      </c>
      <c r="M942">
        <f>IFERROR(VLOOKUP(A942,'Ống miền Nam'!$A$7:$I$120,8,0),0)</f>
        <v>0</v>
      </c>
      <c r="N942">
        <f>IFERROR(VLOOKUP(A942,'Van vòi'!$A$6:$G$97,7,0),0)</f>
        <v>0</v>
      </c>
      <c r="O942">
        <f>IFERROR(VLOOKUP(A942,'Ống luồn dây điện'!$A$7:$I$26,8,0),0)</f>
        <v>0</v>
      </c>
      <c r="P942">
        <f>IFERROR(VLOOKUP(B942,'PK HDPE'!$A$6:$H$13,7,0),0)</f>
        <v>0</v>
      </c>
      <c r="R942" s="4">
        <f t="shared" si="44"/>
        <v>63</v>
      </c>
      <c r="S942" s="252">
        <v>0.1</v>
      </c>
      <c r="T942">
        <f t="shared" si="45"/>
        <v>6</v>
      </c>
      <c r="U942" s="4">
        <f t="shared" si="46"/>
        <v>69</v>
      </c>
      <c r="V942" s="4">
        <f>VLOOKUP(B942,[2]DG!$C$2:$E$6048,3,0)-R942</f>
        <v>49664</v>
      </c>
      <c r="W942" t="str">
        <f>VLOOKUP(A942,'[3]Danh mục full'!$A$4:$A$1739,1,0)</f>
        <v>31O1001063.</v>
      </c>
    </row>
    <row r="943" spans="1:23" x14ac:dyDescent="0.25">
      <c r="A943" t="s">
        <v>1614</v>
      </c>
      <c r="B943" t="s">
        <v>1614</v>
      </c>
      <c r="C943" t="s">
        <v>1615</v>
      </c>
      <c r="D943" s="1">
        <v>775543269</v>
      </c>
      <c r="E943" s="1" t="s">
        <v>2360</v>
      </c>
      <c r="F943" s="1" t="s">
        <v>2361</v>
      </c>
      <c r="G943" s="1">
        <f>IFERROR(VLOOKUP(A943,'Phụ kiện PPR'!$A$6:$H$533,7,0),0)</f>
        <v>0</v>
      </c>
      <c r="H943" s="1">
        <f>IFERROR(VLOOKUP(A943,'Ống PPR'!$A$6:$I$90,8,0),0)</f>
        <v>0</v>
      </c>
      <c r="I943" t="str">
        <f>IFERROR(VLOOKUP(A943,'Ống HDPE'!$A$7:$I$7905,8,0),0)</f>
        <v xml:space="preserve"> 630</v>
      </c>
      <c r="J943">
        <f>IFERROR(VLOOKUP(A943,'Ống Dismy'!$A$6:$M$1900,14,0),0)</f>
        <v>0</v>
      </c>
      <c r="K943">
        <f>IFERROR(VLOOKUP(A943,CP!$A$7:$J$16000,12,0),0)</f>
        <v>0</v>
      </c>
      <c r="L943">
        <f>IFERROR(VLOOKUP(A943,'Phụ kiện PVC'!$A$5:$I$465,10,0),0)</f>
        <v>0</v>
      </c>
      <c r="M943">
        <f>IFERROR(VLOOKUP(A943,'Ống miền Nam'!$A$7:$I$120,8,0),0)</f>
        <v>0</v>
      </c>
      <c r="N943">
        <f>IFERROR(VLOOKUP(A943,'Van vòi'!$A$6:$G$97,7,0),0)</f>
        <v>0</v>
      </c>
      <c r="O943">
        <f>IFERROR(VLOOKUP(A943,'Ống luồn dây điện'!$A$7:$I$26,8,0),0)</f>
        <v>0</v>
      </c>
      <c r="P943">
        <f>IFERROR(VLOOKUP(B943,'PK HDPE'!$A$6:$H$13,7,0),0)</f>
        <v>0</v>
      </c>
      <c r="R943" s="4">
        <f t="shared" si="44"/>
        <v>0</v>
      </c>
      <c r="S943" s="252">
        <v>0.1</v>
      </c>
      <c r="T943">
        <f t="shared" si="45"/>
        <v>0</v>
      </c>
      <c r="U943" s="4">
        <f t="shared" si="46"/>
        <v>0</v>
      </c>
      <c r="V943" s="4" t="e">
        <f>VLOOKUP(B943,[2]DG!$C$2:$E$6048,3,0)-R943</f>
        <v>#N/A</v>
      </c>
      <c r="W943" t="str">
        <f>VLOOKUP(A943,'[3]Danh mục full'!$A$4:$A$1739,1,0)</f>
        <v>31O10010630</v>
      </c>
    </row>
    <row r="944" spans="1:23" hidden="1" x14ac:dyDescent="0.25">
      <c r="A944" t="s">
        <v>1616</v>
      </c>
      <c r="B944" t="s">
        <v>1616</v>
      </c>
      <c r="C944" t="s">
        <v>1617</v>
      </c>
      <c r="D944" s="1">
        <v>803581508</v>
      </c>
      <c r="E944" s="1" t="s">
        <v>2360</v>
      </c>
      <c r="F944" s="1" t="s">
        <v>2361</v>
      </c>
      <c r="G944" s="1">
        <f>IFERROR(VLOOKUP(A944,'Phụ kiện PPR'!$A$6:$H$533,7,0),0)</f>
        <v>0</v>
      </c>
      <c r="H944" s="1">
        <f>IFERROR(VLOOKUP(A944,'Ống PPR'!$A$6:$I$90,8,0),0)</f>
        <v>0</v>
      </c>
      <c r="I944">
        <f>IFERROR(VLOOKUP(A944,'Ống HDPE'!$A$7:$I$7905,8,0),0)</f>
        <v>75</v>
      </c>
      <c r="J944">
        <f>IFERROR(VLOOKUP(A944,'Ống Dismy'!$A$6:$M$1900,14,0),0)</f>
        <v>0</v>
      </c>
      <c r="K944">
        <f>IFERROR(VLOOKUP(A944,CP!$A$7:$J$16000,12,0),0)</f>
        <v>0</v>
      </c>
      <c r="L944">
        <f>IFERROR(VLOOKUP(A944,'Phụ kiện PVC'!$A$5:$I$465,10,0),0)</f>
        <v>0</v>
      </c>
      <c r="M944">
        <f>IFERROR(VLOOKUP(A944,'Ống miền Nam'!$A$7:$I$120,8,0),0)</f>
        <v>0</v>
      </c>
      <c r="N944">
        <f>IFERROR(VLOOKUP(A944,'Van vòi'!$A$6:$G$97,7,0),0)</f>
        <v>0</v>
      </c>
      <c r="O944">
        <f>IFERROR(VLOOKUP(A944,'Ống luồn dây điện'!$A$7:$I$26,8,0),0)</f>
        <v>0</v>
      </c>
      <c r="P944">
        <f>IFERROR(VLOOKUP(B944,'PK HDPE'!$A$6:$H$13,7,0),0)</f>
        <v>0</v>
      </c>
      <c r="R944" s="4">
        <f t="shared" si="44"/>
        <v>75</v>
      </c>
      <c r="S944" s="252">
        <v>0.1</v>
      </c>
      <c r="T944">
        <f t="shared" si="45"/>
        <v>8</v>
      </c>
      <c r="U944" s="4">
        <f t="shared" si="46"/>
        <v>83</v>
      </c>
      <c r="V944" s="4">
        <f>VLOOKUP(B944,[2]DG!$C$2:$E$6048,3,0)-R944</f>
        <v>70289</v>
      </c>
      <c r="W944" t="str">
        <f>VLOOKUP(A944,'[3]Danh mục full'!$A$4:$A$1739,1,0)</f>
        <v>31O1001075</v>
      </c>
    </row>
    <row r="945" spans="1:23" hidden="1" x14ac:dyDescent="0.25">
      <c r="A945" t="s">
        <v>1618</v>
      </c>
      <c r="B945" t="s">
        <v>1618</v>
      </c>
      <c r="C945" t="s">
        <v>1619</v>
      </c>
      <c r="D945" s="1">
        <v>1918812966</v>
      </c>
      <c r="E945" s="1" t="s">
        <v>2360</v>
      </c>
      <c r="F945" s="1" t="s">
        <v>2361</v>
      </c>
      <c r="G945" s="1">
        <f>IFERROR(VLOOKUP(A945,'Phụ kiện PPR'!$A$6:$H$533,7,0),0)</f>
        <v>0</v>
      </c>
      <c r="H945" s="1">
        <f>IFERROR(VLOOKUP(A945,'Ống PPR'!$A$6:$I$90,8,0),0)</f>
        <v>0</v>
      </c>
      <c r="I945" t="str">
        <f>IFERROR(VLOOKUP(A945,'Ống HDPE'!$A$7:$I$7905,8,0),0)</f>
        <v xml:space="preserve"> 90</v>
      </c>
      <c r="J945">
        <f>IFERROR(VLOOKUP(A945,'Ống Dismy'!$A$6:$M$1900,14,0),0)</f>
        <v>0</v>
      </c>
      <c r="K945">
        <f>IFERROR(VLOOKUP(A945,CP!$A$7:$J$16000,12,0),0)</f>
        <v>0</v>
      </c>
      <c r="L945">
        <f>IFERROR(VLOOKUP(A945,'Phụ kiện PVC'!$A$5:$I$465,10,0),0)</f>
        <v>0</v>
      </c>
      <c r="M945">
        <f>IFERROR(VLOOKUP(A945,'Ống miền Nam'!$A$7:$I$120,8,0),0)</f>
        <v>0</v>
      </c>
      <c r="N945">
        <f>IFERROR(VLOOKUP(A945,'Van vòi'!$A$6:$G$97,7,0),0)</f>
        <v>0</v>
      </c>
      <c r="O945">
        <f>IFERROR(VLOOKUP(A945,'Ống luồn dây điện'!$A$7:$I$26,8,0),0)</f>
        <v>0</v>
      </c>
      <c r="P945">
        <f>IFERROR(VLOOKUP(B945,'PK HDPE'!$A$6:$H$13,7,0),0)</f>
        <v>0</v>
      </c>
      <c r="R945" s="4">
        <f t="shared" si="44"/>
        <v>0</v>
      </c>
      <c r="S945" s="252">
        <v>0.1</v>
      </c>
      <c r="T945">
        <f t="shared" si="45"/>
        <v>0</v>
      </c>
      <c r="U945" s="4">
        <f t="shared" si="46"/>
        <v>0</v>
      </c>
      <c r="V945" s="4">
        <f>VLOOKUP(B945,[2]DG!$C$2:$E$6048,3,0)-R945</f>
        <v>101909</v>
      </c>
      <c r="W945" t="str">
        <f>VLOOKUP(A945,'[3]Danh mục full'!$A$4:$A$1739,1,0)</f>
        <v>31O1001090</v>
      </c>
    </row>
    <row r="946" spans="1:23" hidden="1" x14ac:dyDescent="0.25">
      <c r="A946" t="s">
        <v>1620</v>
      </c>
      <c r="B946" t="s">
        <v>1620</v>
      </c>
      <c r="C946" t="s">
        <v>1621</v>
      </c>
      <c r="D946" s="1">
        <v>820576283</v>
      </c>
      <c r="E946" s="1" t="s">
        <v>2360</v>
      </c>
      <c r="F946" s="1" t="s">
        <v>2361</v>
      </c>
      <c r="G946" s="1">
        <f>IFERROR(VLOOKUP(A946,'Phụ kiện PPR'!$A$6:$H$533,7,0),0)</f>
        <v>0</v>
      </c>
      <c r="H946" s="1">
        <f>IFERROR(VLOOKUP(A946,'Ống PPR'!$A$6:$I$90,8,0),0)</f>
        <v>0</v>
      </c>
      <c r="I946" t="str">
        <f>IFERROR(VLOOKUP(A946,'Ống HDPE'!$A$7:$I$7905,8,0),0)</f>
        <v xml:space="preserve"> 110</v>
      </c>
      <c r="J946">
        <f>IFERROR(VLOOKUP(A946,'Ống Dismy'!$A$6:$M$1900,14,0),0)</f>
        <v>0</v>
      </c>
      <c r="K946">
        <f>IFERROR(VLOOKUP(A946,CP!$A$7:$J$16000,12,0),0)</f>
        <v>0</v>
      </c>
      <c r="L946">
        <f>IFERROR(VLOOKUP(A946,'Phụ kiện PVC'!$A$5:$I$465,10,0),0)</f>
        <v>0</v>
      </c>
      <c r="M946">
        <f>IFERROR(VLOOKUP(A946,'Ống miền Nam'!$A$7:$I$120,8,0),0)</f>
        <v>0</v>
      </c>
      <c r="N946">
        <f>IFERROR(VLOOKUP(A946,'Van vòi'!$A$6:$G$97,7,0),0)</f>
        <v>0</v>
      </c>
      <c r="O946">
        <f>IFERROR(VLOOKUP(A946,'Ống luồn dây điện'!$A$7:$I$26,8,0),0)</f>
        <v>0</v>
      </c>
      <c r="P946">
        <f>IFERROR(VLOOKUP(B946,'PK HDPE'!$A$6:$H$13,7,0),0)</f>
        <v>0</v>
      </c>
      <c r="R946" s="4">
        <f t="shared" si="44"/>
        <v>0</v>
      </c>
      <c r="S946" s="252">
        <v>0.1</v>
      </c>
      <c r="T946">
        <f t="shared" si="45"/>
        <v>0</v>
      </c>
      <c r="U946" s="4">
        <f t="shared" si="46"/>
        <v>0</v>
      </c>
      <c r="V946" s="4">
        <f>VLOOKUP(B946,[2]DG!$C$2:$E$6048,3,0)-R946</f>
        <v>182545</v>
      </c>
      <c r="W946" t="str">
        <f>VLOOKUP(A946,'[3]Danh mục full'!$A$4:$A$1739,1,0)</f>
        <v>31O100125110</v>
      </c>
    </row>
    <row r="947" spans="1:23" hidden="1" x14ac:dyDescent="0.25">
      <c r="A947" t="s">
        <v>1622</v>
      </c>
      <c r="B947" t="s">
        <v>1622</v>
      </c>
      <c r="C947" t="s">
        <v>1623</v>
      </c>
      <c r="D947" s="1">
        <v>82743251</v>
      </c>
      <c r="E947" s="1" t="s">
        <v>2360</v>
      </c>
      <c r="F947" s="1" t="s">
        <v>2361</v>
      </c>
      <c r="G947" s="1">
        <f>IFERROR(VLOOKUP(A947,'Phụ kiện PPR'!$A$6:$H$533,7,0),0)</f>
        <v>0</v>
      </c>
      <c r="H947" s="1">
        <f>IFERROR(VLOOKUP(A947,'Ống PPR'!$A$6:$I$90,8,0),0)</f>
        <v>0</v>
      </c>
      <c r="I947" t="str">
        <f>IFERROR(VLOOKUP(A947,'Ống HDPE'!$A$7:$I$7905,8,0),0)</f>
        <v xml:space="preserve"> 125</v>
      </c>
      <c r="J947">
        <f>IFERROR(VLOOKUP(A947,'Ống Dismy'!$A$6:$M$1900,14,0),0)</f>
        <v>0</v>
      </c>
      <c r="K947">
        <f>IFERROR(VLOOKUP(A947,CP!$A$7:$J$16000,12,0),0)</f>
        <v>0</v>
      </c>
      <c r="L947">
        <f>IFERROR(VLOOKUP(A947,'Phụ kiện PVC'!$A$5:$I$465,10,0),0)</f>
        <v>0</v>
      </c>
      <c r="M947">
        <f>IFERROR(VLOOKUP(A947,'Ống miền Nam'!$A$7:$I$120,8,0),0)</f>
        <v>0</v>
      </c>
      <c r="N947">
        <f>IFERROR(VLOOKUP(A947,'Van vòi'!$A$6:$G$97,7,0),0)</f>
        <v>0</v>
      </c>
      <c r="O947">
        <f>IFERROR(VLOOKUP(A947,'Ống luồn dây điện'!$A$7:$I$26,8,0),0)</f>
        <v>0</v>
      </c>
      <c r="P947">
        <f>IFERROR(VLOOKUP(B947,'PK HDPE'!$A$6:$H$13,7,0),0)</f>
        <v>0</v>
      </c>
      <c r="R947" s="4">
        <f t="shared" si="44"/>
        <v>0</v>
      </c>
      <c r="S947" s="252">
        <v>0.1</v>
      </c>
      <c r="T947">
        <f t="shared" si="45"/>
        <v>0</v>
      </c>
      <c r="U947" s="4">
        <f t="shared" si="46"/>
        <v>0</v>
      </c>
      <c r="V947" s="4">
        <f>VLOOKUP(B947,[2]DG!$C$2:$E$6048,3,0)-R947</f>
        <v>232909</v>
      </c>
      <c r="W947" t="str">
        <f>VLOOKUP(A947,'[3]Danh mục full'!$A$4:$A$1739,1,0)</f>
        <v>31O100125125</v>
      </c>
    </row>
    <row r="948" spans="1:23" hidden="1" x14ac:dyDescent="0.25">
      <c r="A948" t="s">
        <v>1624</v>
      </c>
      <c r="B948" t="s">
        <v>1624</v>
      </c>
      <c r="C948" t="s">
        <v>1625</v>
      </c>
      <c r="D948" s="1">
        <v>187354468</v>
      </c>
      <c r="E948" s="1" t="s">
        <v>2360</v>
      </c>
      <c r="F948" s="1" t="s">
        <v>2361</v>
      </c>
      <c r="G948" s="1">
        <f>IFERROR(VLOOKUP(A948,'Phụ kiện PPR'!$A$6:$H$533,7,0),0)</f>
        <v>0</v>
      </c>
      <c r="H948" s="1">
        <f>IFERROR(VLOOKUP(A948,'Ống PPR'!$A$6:$I$90,8,0),0)</f>
        <v>0</v>
      </c>
      <c r="I948" t="str">
        <f>IFERROR(VLOOKUP(A948,'Ống HDPE'!$A$7:$I$7905,8,0),0)</f>
        <v xml:space="preserve"> 140</v>
      </c>
      <c r="J948">
        <f>IFERROR(VLOOKUP(A948,'Ống Dismy'!$A$6:$M$1900,14,0),0)</f>
        <v>0</v>
      </c>
      <c r="K948">
        <f>IFERROR(VLOOKUP(A948,CP!$A$7:$J$16000,12,0),0)</f>
        <v>0</v>
      </c>
      <c r="L948">
        <f>IFERROR(VLOOKUP(A948,'Phụ kiện PVC'!$A$5:$I$465,10,0),0)</f>
        <v>0</v>
      </c>
      <c r="M948">
        <f>IFERROR(VLOOKUP(A948,'Ống miền Nam'!$A$7:$I$120,8,0),0)</f>
        <v>0</v>
      </c>
      <c r="N948">
        <f>IFERROR(VLOOKUP(A948,'Van vòi'!$A$6:$G$97,7,0),0)</f>
        <v>0</v>
      </c>
      <c r="O948">
        <f>IFERROR(VLOOKUP(A948,'Ống luồn dây điện'!$A$7:$I$26,8,0),0)</f>
        <v>0</v>
      </c>
      <c r="P948">
        <f>IFERROR(VLOOKUP(B948,'PK HDPE'!$A$6:$H$13,7,0),0)</f>
        <v>0</v>
      </c>
      <c r="R948" s="4">
        <f t="shared" si="44"/>
        <v>0</v>
      </c>
      <c r="S948" s="252">
        <v>0.1</v>
      </c>
      <c r="T948">
        <f t="shared" si="45"/>
        <v>0</v>
      </c>
      <c r="U948" s="4">
        <f t="shared" si="46"/>
        <v>0</v>
      </c>
      <c r="V948" s="4">
        <f>VLOOKUP(B948,[2]DG!$C$2:$E$6048,3,0)-R948</f>
        <v>290364</v>
      </c>
      <c r="W948" t="str">
        <f>VLOOKUP(A948,'[3]Danh mục full'!$A$4:$A$1739,1,0)</f>
        <v>31O100125140</v>
      </c>
    </row>
    <row r="949" spans="1:23" hidden="1" x14ac:dyDescent="0.25">
      <c r="A949" t="s">
        <v>1626</v>
      </c>
      <c r="B949" t="s">
        <v>1626</v>
      </c>
      <c r="C949" t="s">
        <v>1627</v>
      </c>
      <c r="D949" s="1">
        <v>1232271088</v>
      </c>
      <c r="E949" s="1" t="s">
        <v>2360</v>
      </c>
      <c r="F949" s="1" t="s">
        <v>2361</v>
      </c>
      <c r="G949" s="1">
        <f>IFERROR(VLOOKUP(A949,'Phụ kiện PPR'!$A$6:$H$533,7,0),0)</f>
        <v>0</v>
      </c>
      <c r="H949" s="1">
        <f>IFERROR(VLOOKUP(A949,'Ống PPR'!$A$6:$I$90,8,0),0)</f>
        <v>0</v>
      </c>
      <c r="I949" t="str">
        <f>IFERROR(VLOOKUP(A949,'Ống HDPE'!$A$7:$I$7905,8,0),0)</f>
        <v xml:space="preserve"> 160</v>
      </c>
      <c r="J949">
        <f>IFERROR(VLOOKUP(A949,'Ống Dismy'!$A$6:$M$1900,14,0),0)</f>
        <v>0</v>
      </c>
      <c r="K949">
        <f>IFERROR(VLOOKUP(A949,CP!$A$7:$J$16000,12,0),0)</f>
        <v>0</v>
      </c>
      <c r="L949">
        <f>IFERROR(VLOOKUP(A949,'Phụ kiện PVC'!$A$5:$I$465,10,0),0)</f>
        <v>0</v>
      </c>
      <c r="M949">
        <f>IFERROR(VLOOKUP(A949,'Ống miền Nam'!$A$7:$I$120,8,0),0)</f>
        <v>0</v>
      </c>
      <c r="N949">
        <f>IFERROR(VLOOKUP(A949,'Van vòi'!$A$6:$G$97,7,0),0)</f>
        <v>0</v>
      </c>
      <c r="O949">
        <f>IFERROR(VLOOKUP(A949,'Ống luồn dây điện'!$A$7:$I$26,8,0),0)</f>
        <v>0</v>
      </c>
      <c r="P949">
        <f>IFERROR(VLOOKUP(B949,'PK HDPE'!$A$6:$H$13,7,0),0)</f>
        <v>0</v>
      </c>
      <c r="R949" s="4">
        <f t="shared" si="44"/>
        <v>0</v>
      </c>
      <c r="S949" s="252">
        <v>0.1</v>
      </c>
      <c r="T949">
        <f t="shared" si="45"/>
        <v>0</v>
      </c>
      <c r="U949" s="4">
        <f t="shared" si="46"/>
        <v>0</v>
      </c>
      <c r="V949" s="4">
        <f>VLOOKUP(B949,[2]DG!$C$2:$E$6048,3,0)-R949</f>
        <v>380909</v>
      </c>
      <c r="W949" t="str">
        <f>VLOOKUP(A949,'[3]Danh mục full'!$A$4:$A$1739,1,0)</f>
        <v>31O100125160</v>
      </c>
    </row>
    <row r="950" spans="1:23" hidden="1" x14ac:dyDescent="0.25">
      <c r="A950" t="s">
        <v>1628</v>
      </c>
      <c r="B950" t="s">
        <v>1628</v>
      </c>
      <c r="C950" t="s">
        <v>1629</v>
      </c>
      <c r="D950" s="1">
        <v>59270126</v>
      </c>
      <c r="E950" s="1" t="s">
        <v>2360</v>
      </c>
      <c r="F950" s="1" t="s">
        <v>2361</v>
      </c>
      <c r="G950" s="1">
        <f>IFERROR(VLOOKUP(A950,'Phụ kiện PPR'!$A$6:$H$533,7,0),0)</f>
        <v>0</v>
      </c>
      <c r="H950" s="1">
        <f>IFERROR(VLOOKUP(A950,'Ống PPR'!$A$6:$I$90,8,0),0)</f>
        <v>0</v>
      </c>
      <c r="I950" t="str">
        <f>IFERROR(VLOOKUP(A950,'Ống HDPE'!$A$7:$I$7905,8,0),0)</f>
        <v xml:space="preserve"> 180</v>
      </c>
      <c r="J950">
        <f>IFERROR(VLOOKUP(A950,'Ống Dismy'!$A$6:$M$1900,14,0),0)</f>
        <v>0</v>
      </c>
      <c r="K950">
        <f>IFERROR(VLOOKUP(A950,CP!$A$7:$J$16000,12,0),0)</f>
        <v>0</v>
      </c>
      <c r="L950">
        <f>IFERROR(VLOOKUP(A950,'Phụ kiện PVC'!$A$5:$I$465,10,0),0)</f>
        <v>0</v>
      </c>
      <c r="M950">
        <f>IFERROR(VLOOKUP(A950,'Ống miền Nam'!$A$7:$I$120,8,0),0)</f>
        <v>0</v>
      </c>
      <c r="N950">
        <f>IFERROR(VLOOKUP(A950,'Van vòi'!$A$6:$G$97,7,0),0)</f>
        <v>0</v>
      </c>
      <c r="O950">
        <f>IFERROR(VLOOKUP(A950,'Ống luồn dây điện'!$A$7:$I$26,8,0),0)</f>
        <v>0</v>
      </c>
      <c r="P950">
        <f>IFERROR(VLOOKUP(B950,'PK HDPE'!$A$6:$H$13,7,0),0)</f>
        <v>0</v>
      </c>
      <c r="R950" s="4">
        <f t="shared" si="44"/>
        <v>0</v>
      </c>
      <c r="S950" s="252">
        <v>0.1</v>
      </c>
      <c r="T950">
        <f t="shared" si="45"/>
        <v>0</v>
      </c>
      <c r="U950" s="4">
        <f t="shared" si="46"/>
        <v>0</v>
      </c>
      <c r="V950" s="4">
        <f>VLOOKUP(B950,[2]DG!$C$2:$E$6048,3,0)-R950</f>
        <v>481636</v>
      </c>
      <c r="W950" t="str">
        <f>VLOOKUP(A950,'[3]Danh mục full'!$A$4:$A$1739,1,0)</f>
        <v>31O100125180</v>
      </c>
    </row>
    <row r="951" spans="1:23" hidden="1" x14ac:dyDescent="0.25">
      <c r="A951" t="s">
        <v>1630</v>
      </c>
      <c r="B951" t="s">
        <v>1630</v>
      </c>
      <c r="C951" t="s">
        <v>1631</v>
      </c>
      <c r="D951" s="1">
        <v>4387848933</v>
      </c>
      <c r="E951" s="1" t="s">
        <v>2360</v>
      </c>
      <c r="F951" s="1" t="s">
        <v>2361</v>
      </c>
      <c r="G951" s="1">
        <f>IFERROR(VLOOKUP(A951,'Phụ kiện PPR'!$A$6:$H$533,7,0),0)</f>
        <v>0</v>
      </c>
      <c r="H951" s="1">
        <f>IFERROR(VLOOKUP(A951,'Ống PPR'!$A$6:$I$90,8,0),0)</f>
        <v>0</v>
      </c>
      <c r="I951" s="1">
        <f>IFERROR(VLOOKUP(A951,'Ống HDPE'!$A$7:$I$7905,8,0),0)</f>
        <v>20</v>
      </c>
      <c r="J951">
        <f>IFERROR(VLOOKUP(A951,'Ống Dismy'!$A$6:$M$1900,14,0),0)</f>
        <v>0</v>
      </c>
      <c r="K951">
        <f>IFERROR(VLOOKUP(A951,CP!$A$7:$J$16000,12,0),0)</f>
        <v>0</v>
      </c>
      <c r="L951">
        <f>IFERROR(VLOOKUP(A951,'Phụ kiện PVC'!$A$5:$I$465,10,0),0)</f>
        <v>0</v>
      </c>
      <c r="M951">
        <f>IFERROR(VLOOKUP(A951,'Ống miền Nam'!$A$7:$I$120,8,0),0)</f>
        <v>0</v>
      </c>
      <c r="N951">
        <f>IFERROR(VLOOKUP(A951,'Van vòi'!$A$6:$G$97,7,0),0)</f>
        <v>0</v>
      </c>
      <c r="O951">
        <f>IFERROR(VLOOKUP(A951,'Ống luồn dây điện'!$A$7:$I$26,8,0),0)</f>
        <v>0</v>
      </c>
      <c r="P951">
        <f>IFERROR(VLOOKUP(B951,'PK HDPE'!$A$6:$H$13,7,0),0)</f>
        <v>0</v>
      </c>
      <c r="R951" s="4">
        <f t="shared" si="44"/>
        <v>20</v>
      </c>
      <c r="S951" s="252">
        <v>0.1</v>
      </c>
      <c r="T951">
        <f t="shared" si="45"/>
        <v>2</v>
      </c>
      <c r="U951" s="4">
        <f t="shared" si="46"/>
        <v>22</v>
      </c>
      <c r="V951" s="4">
        <f>VLOOKUP(B951,[2]DG!$C$2:$E$6048,3,0)-R951</f>
        <v>7162</v>
      </c>
      <c r="W951" t="str">
        <f>VLOOKUP(A951,'[3]Danh mục full'!$A$4:$A$1739,1,0)</f>
        <v>31O10012520.</v>
      </c>
    </row>
    <row r="952" spans="1:23" hidden="1" x14ac:dyDescent="0.25">
      <c r="A952" t="s">
        <v>2652</v>
      </c>
      <c r="B952" t="s">
        <v>2652</v>
      </c>
      <c r="C952" t="s">
        <v>2653</v>
      </c>
      <c r="D952" s="1">
        <f>VLOOKUP(A952,[4]Sheet1!$B$5:$J$2530,9,0)</f>
        <v>6</v>
      </c>
      <c r="E952" s="1" t="s">
        <v>2360</v>
      </c>
      <c r="F952" s="1" t="s">
        <v>2361</v>
      </c>
      <c r="G952" s="1">
        <f>IFERROR(VLOOKUP(A952,'Phụ kiện PPR'!$A$6:$H$533,7,0),0)</f>
        <v>0</v>
      </c>
      <c r="H952" s="1">
        <f>IFERROR(VLOOKUP(A952,'Ống PPR'!$A$6:$I$90,8,0),0)</f>
        <v>0</v>
      </c>
      <c r="I952" s="1" t="str">
        <f>IFERROR(VLOOKUP(A952,'Ống HDPE'!$A$7:$I$7905,8,0),0)</f>
        <v xml:space="preserve"> 200</v>
      </c>
      <c r="J952">
        <f>IFERROR(VLOOKUP(A952,'Ống Dismy'!$A$6:$M$1900,14,0),0)</f>
        <v>0</v>
      </c>
      <c r="K952">
        <f>IFERROR(VLOOKUP(A952,CP!$A$7:$J$16000,12,0),0)</f>
        <v>0</v>
      </c>
      <c r="L952">
        <f>IFERROR(VLOOKUP(A952,'Phụ kiện PVC'!$A$5:$I$465,10,0),0)</f>
        <v>0</v>
      </c>
      <c r="M952">
        <f>IFERROR(VLOOKUP(A952,'Ống miền Nam'!$A$7:$I$120,8,0),0)</f>
        <v>0</v>
      </c>
      <c r="N952">
        <f>IFERROR(VLOOKUP(A952,'Van vòi'!$A$6:$G$97,7,0),0)</f>
        <v>0</v>
      </c>
      <c r="O952">
        <f>IFERROR(VLOOKUP(A952,'Ống luồn dây điện'!$A$7:$I$26,8,0),0)</f>
        <v>0</v>
      </c>
      <c r="P952">
        <f>IFERROR(VLOOKUP(B952,'PK HDPE'!$A$6:$H$13,7,0),0)</f>
        <v>0</v>
      </c>
      <c r="R952" s="4">
        <f t="shared" si="44"/>
        <v>0</v>
      </c>
      <c r="S952" s="252">
        <v>0.1</v>
      </c>
      <c r="T952">
        <f t="shared" si="45"/>
        <v>0</v>
      </c>
      <c r="U952" s="4">
        <f t="shared" si="46"/>
        <v>0</v>
      </c>
      <c r="V952" s="4">
        <f>VLOOKUP(B952,[2]DG!$C$2:$E$6048,3,0)-R952</f>
        <v>599455</v>
      </c>
      <c r="W952" t="str">
        <f>VLOOKUP(A952,'[3]Danh mục full'!$A$4:$A$1739,1,0)</f>
        <v>31O100125200</v>
      </c>
    </row>
    <row r="953" spans="1:23" hidden="1" x14ac:dyDescent="0.25">
      <c r="A953" t="s">
        <v>1632</v>
      </c>
      <c r="B953" t="s">
        <v>1632</v>
      </c>
      <c r="C953" t="s">
        <v>1633</v>
      </c>
      <c r="D953" s="1">
        <v>54245733</v>
      </c>
      <c r="E953" s="1" t="s">
        <v>2360</v>
      </c>
      <c r="F953" s="1" t="s">
        <v>2361</v>
      </c>
      <c r="G953" s="1">
        <f>IFERROR(VLOOKUP(A953,'Phụ kiện PPR'!$A$6:$H$533,7,0),0)</f>
        <v>0</v>
      </c>
      <c r="H953" s="1">
        <f>IFERROR(VLOOKUP(A953,'Ống PPR'!$A$6:$I$90,8,0),0)</f>
        <v>0</v>
      </c>
      <c r="I953" t="str">
        <f>IFERROR(VLOOKUP(A953,'Ống HDPE'!$A$7:$I$7905,8,0),0)</f>
        <v xml:space="preserve"> 225</v>
      </c>
      <c r="J953">
        <f>IFERROR(VLOOKUP(A953,'Ống Dismy'!$A$6:$M$1900,14,0),0)</f>
        <v>0</v>
      </c>
      <c r="K953">
        <f>IFERROR(VLOOKUP(A953,CP!$A$7:$J$16000,12,0),0)</f>
        <v>0</v>
      </c>
      <c r="L953">
        <f>IFERROR(VLOOKUP(A953,'Phụ kiện PVC'!$A$5:$I$465,10,0),0)</f>
        <v>0</v>
      </c>
      <c r="M953">
        <f>IFERROR(VLOOKUP(A953,'Ống miền Nam'!$A$7:$I$120,8,0),0)</f>
        <v>0</v>
      </c>
      <c r="N953">
        <f>IFERROR(VLOOKUP(A953,'Van vòi'!$A$6:$G$97,7,0),0)</f>
        <v>0</v>
      </c>
      <c r="O953">
        <f>IFERROR(VLOOKUP(A953,'Ống luồn dây điện'!$A$7:$I$26,8,0),0)</f>
        <v>0</v>
      </c>
      <c r="P953">
        <f>IFERROR(VLOOKUP(B953,'PK HDPE'!$A$6:$H$13,7,0),0)</f>
        <v>0</v>
      </c>
      <c r="R953" s="4">
        <f t="shared" si="44"/>
        <v>0</v>
      </c>
      <c r="S953" s="252">
        <v>0.1</v>
      </c>
      <c r="T953">
        <f t="shared" si="45"/>
        <v>0</v>
      </c>
      <c r="U953" s="4">
        <f t="shared" si="46"/>
        <v>0</v>
      </c>
      <c r="V953" s="4">
        <f>VLOOKUP(B953,[2]DG!$C$2:$E$6048,3,0)-R953</f>
        <v>740455</v>
      </c>
      <c r="W953" t="str">
        <f>VLOOKUP(A953,'[3]Danh mục full'!$A$4:$A$1739,1,0)</f>
        <v>31O100125225</v>
      </c>
    </row>
    <row r="954" spans="1:23" hidden="1" x14ac:dyDescent="0.25">
      <c r="A954" t="s">
        <v>1634</v>
      </c>
      <c r="B954" t="s">
        <v>1634</v>
      </c>
      <c r="C954" t="s">
        <v>1635</v>
      </c>
      <c r="D954" s="1">
        <v>617418675</v>
      </c>
      <c r="E954" s="1" t="s">
        <v>2360</v>
      </c>
      <c r="F954" s="1" t="s">
        <v>2361</v>
      </c>
      <c r="G954" s="1">
        <f>IFERROR(VLOOKUP(A954,'Phụ kiện PPR'!$A$6:$H$533,7,0),0)</f>
        <v>0</v>
      </c>
      <c r="H954" s="1">
        <f>IFERROR(VLOOKUP(A954,'Ống PPR'!$A$6:$I$90,8,0),0)</f>
        <v>0</v>
      </c>
      <c r="I954">
        <f>IFERROR(VLOOKUP(A954,'Ống HDPE'!$A$7:$I$7905,8,0),0)</f>
        <v>25</v>
      </c>
      <c r="J954">
        <f>IFERROR(VLOOKUP(A954,'Ống Dismy'!$A$6:$M$1900,14,0),0)</f>
        <v>0</v>
      </c>
      <c r="K954">
        <f>IFERROR(VLOOKUP(A954,CP!$A$7:$J$16000,12,0),0)</f>
        <v>0</v>
      </c>
      <c r="L954">
        <f>IFERROR(VLOOKUP(A954,'Phụ kiện PVC'!$A$5:$I$465,10,0),0)</f>
        <v>0</v>
      </c>
      <c r="M954">
        <f>IFERROR(VLOOKUP(A954,'Ống miền Nam'!$A$7:$I$120,8,0),0)</f>
        <v>0</v>
      </c>
      <c r="N954">
        <f>IFERROR(VLOOKUP(A954,'Van vòi'!$A$6:$G$97,7,0),0)</f>
        <v>0</v>
      </c>
      <c r="O954">
        <f>IFERROR(VLOOKUP(A954,'Ống luồn dây điện'!$A$7:$I$26,8,0),0)</f>
        <v>0</v>
      </c>
      <c r="P954">
        <f>IFERROR(VLOOKUP(B954,'PK HDPE'!$A$6:$H$13,7,0),0)</f>
        <v>0</v>
      </c>
      <c r="R954" s="4">
        <f t="shared" si="44"/>
        <v>25</v>
      </c>
      <c r="S954" s="252">
        <v>0.1</v>
      </c>
      <c r="T954">
        <f t="shared" si="45"/>
        <v>3</v>
      </c>
      <c r="U954" s="4">
        <f t="shared" si="46"/>
        <v>28</v>
      </c>
      <c r="V954" s="4">
        <f>VLOOKUP(B954,[2]DG!$C$2:$E$6048,3,0)-R954</f>
        <v>9793</v>
      </c>
      <c r="W954" t="str">
        <f>VLOOKUP(A954,'[3]Danh mục full'!$A$4:$A$1739,1,0)</f>
        <v>31O10012525.</v>
      </c>
    </row>
    <row r="955" spans="1:23" hidden="1" x14ac:dyDescent="0.25">
      <c r="A955" t="s">
        <v>1636</v>
      </c>
      <c r="B955" t="s">
        <v>1636</v>
      </c>
      <c r="C955" t="s">
        <v>1637</v>
      </c>
      <c r="D955" s="1">
        <v>187387205</v>
      </c>
      <c r="E955" s="1" t="s">
        <v>2360</v>
      </c>
      <c r="F955" s="1" t="s">
        <v>2361</v>
      </c>
      <c r="G955" s="1">
        <f>IFERROR(VLOOKUP(A955,'Phụ kiện PPR'!$A$6:$H$533,7,0),0)</f>
        <v>0</v>
      </c>
      <c r="H955" s="1">
        <f>IFERROR(VLOOKUP(A955,'Ống PPR'!$A$6:$I$90,8,0),0)</f>
        <v>0</v>
      </c>
      <c r="I955" t="str">
        <f>IFERROR(VLOOKUP(A955,'Ống HDPE'!$A$7:$I$7905,8,0),0)</f>
        <v xml:space="preserve"> 32</v>
      </c>
      <c r="J955">
        <f>IFERROR(VLOOKUP(A955,'Ống Dismy'!$A$6:$M$1900,14,0),0)</f>
        <v>0</v>
      </c>
      <c r="K955">
        <f>IFERROR(VLOOKUP(A955,CP!$A$7:$J$16000,12,0),0)</f>
        <v>0</v>
      </c>
      <c r="L955">
        <f>IFERROR(VLOOKUP(A955,'Phụ kiện PVC'!$A$5:$I$465,10,0),0)</f>
        <v>0</v>
      </c>
      <c r="M955">
        <f>IFERROR(VLOOKUP(A955,'Ống miền Nam'!$A$7:$I$120,8,0),0)</f>
        <v>0</v>
      </c>
      <c r="N955">
        <f>IFERROR(VLOOKUP(A955,'Van vòi'!$A$6:$G$97,7,0),0)</f>
        <v>0</v>
      </c>
      <c r="O955">
        <f>IFERROR(VLOOKUP(A955,'Ống luồn dây điện'!$A$7:$I$26,8,0),0)</f>
        <v>0</v>
      </c>
      <c r="P955">
        <f>IFERROR(VLOOKUP(B955,'PK HDPE'!$A$6:$H$13,7,0),0)</f>
        <v>0</v>
      </c>
      <c r="R955" s="4">
        <f t="shared" si="44"/>
        <v>0</v>
      </c>
      <c r="S955" s="252">
        <v>0.1</v>
      </c>
      <c r="T955">
        <f t="shared" si="45"/>
        <v>0</v>
      </c>
      <c r="U955" s="4">
        <f t="shared" si="46"/>
        <v>0</v>
      </c>
      <c r="V955" s="4">
        <f>VLOOKUP(B955,[2]DG!$C$2:$E$6048,3,0)-R955</f>
        <v>15727</v>
      </c>
      <c r="W955" t="str">
        <f>VLOOKUP(A955,'[3]Danh mục full'!$A$4:$A$1739,1,0)</f>
        <v>31O10012532</v>
      </c>
    </row>
    <row r="956" spans="1:23" hidden="1" x14ac:dyDescent="0.25">
      <c r="A956" t="s">
        <v>1638</v>
      </c>
      <c r="B956" t="s">
        <v>1638</v>
      </c>
      <c r="C956" t="s">
        <v>1639</v>
      </c>
      <c r="D956" s="1">
        <v>354205056</v>
      </c>
      <c r="E956" s="1" t="s">
        <v>2360</v>
      </c>
      <c r="F956" s="1" t="s">
        <v>2361</v>
      </c>
      <c r="G956" s="1">
        <f>IFERROR(VLOOKUP(A956,'Phụ kiện PPR'!$A$6:$H$533,7,0),0)</f>
        <v>0</v>
      </c>
      <c r="H956" s="1">
        <f>IFERROR(VLOOKUP(A956,'Ống PPR'!$A$6:$I$90,8,0),0)</f>
        <v>0</v>
      </c>
      <c r="I956" t="str">
        <f>IFERROR(VLOOKUP(A956,'Ống HDPE'!$A$7:$I$7905,8,0),0)</f>
        <v xml:space="preserve"> 355</v>
      </c>
      <c r="J956">
        <f>IFERROR(VLOOKUP(A956,'Ống Dismy'!$A$6:$M$1900,14,0),0)</f>
        <v>0</v>
      </c>
      <c r="K956">
        <f>IFERROR(VLOOKUP(A956,CP!$A$7:$J$16000,12,0),0)</f>
        <v>0</v>
      </c>
      <c r="L956">
        <f>IFERROR(VLOOKUP(A956,'Phụ kiện PVC'!$A$5:$I$465,10,0),0)</f>
        <v>0</v>
      </c>
      <c r="M956">
        <f>IFERROR(VLOOKUP(A956,'Ống miền Nam'!$A$7:$I$120,8,0),0)</f>
        <v>0</v>
      </c>
      <c r="N956">
        <f>IFERROR(VLOOKUP(A956,'Van vòi'!$A$6:$G$97,7,0),0)</f>
        <v>0</v>
      </c>
      <c r="O956">
        <f>IFERROR(VLOOKUP(A956,'Ống luồn dây điện'!$A$7:$I$26,8,0),0)</f>
        <v>0</v>
      </c>
      <c r="P956">
        <f>IFERROR(VLOOKUP(B956,'PK HDPE'!$A$6:$H$13,7,0),0)</f>
        <v>0</v>
      </c>
      <c r="R956" s="4">
        <f t="shared" si="44"/>
        <v>0</v>
      </c>
      <c r="S956" s="252">
        <v>0.1</v>
      </c>
      <c r="T956">
        <f t="shared" si="45"/>
        <v>0</v>
      </c>
      <c r="U956" s="4">
        <f t="shared" si="46"/>
        <v>0</v>
      </c>
      <c r="V956" s="4">
        <f>VLOOKUP(B956,[2]DG!$C$2:$E$6048,3,0)-R956</f>
        <v>1844818</v>
      </c>
      <c r="W956" t="str">
        <f>VLOOKUP(A956,'[3]Danh mục full'!$A$4:$A$1739,1,0)</f>
        <v>31O100125355</v>
      </c>
    </row>
    <row r="957" spans="1:23" hidden="1" x14ac:dyDescent="0.25">
      <c r="A957" t="s">
        <v>1640</v>
      </c>
      <c r="B957" t="s">
        <v>1640</v>
      </c>
      <c r="C957" t="s">
        <v>1641</v>
      </c>
      <c r="D957" s="1">
        <v>94669555</v>
      </c>
      <c r="E957" s="1" t="s">
        <v>2360</v>
      </c>
      <c r="F957" s="1" t="s">
        <v>2361</v>
      </c>
      <c r="G957" s="1">
        <f>IFERROR(VLOOKUP(A957,'Phụ kiện PPR'!$A$6:$H$533,7,0),0)</f>
        <v>0</v>
      </c>
      <c r="H957" s="1">
        <f>IFERROR(VLOOKUP(A957,'Ống PPR'!$A$6:$I$90,8,0),0)</f>
        <v>0</v>
      </c>
      <c r="I957">
        <f>IFERROR(VLOOKUP(A957,'Ống HDPE'!$A$7:$I$7905,8,0),0)</f>
        <v>40</v>
      </c>
      <c r="J957">
        <f>IFERROR(VLOOKUP(A957,'Ống Dismy'!$A$6:$M$1900,14,0),0)</f>
        <v>0</v>
      </c>
      <c r="K957">
        <f>IFERROR(VLOOKUP(A957,CP!$A$7:$J$16000,12,0),0)</f>
        <v>0</v>
      </c>
      <c r="L957">
        <f>IFERROR(VLOOKUP(A957,'Phụ kiện PVC'!$A$5:$I$465,10,0),0)</f>
        <v>0</v>
      </c>
      <c r="M957">
        <f>IFERROR(VLOOKUP(A957,'Ống miền Nam'!$A$7:$I$120,8,0),0)</f>
        <v>0</v>
      </c>
      <c r="N957">
        <f>IFERROR(VLOOKUP(A957,'Van vòi'!$A$6:$G$97,7,0),0)</f>
        <v>0</v>
      </c>
      <c r="O957">
        <f>IFERROR(VLOOKUP(A957,'Ống luồn dây điện'!$A$7:$I$26,8,0),0)</f>
        <v>0</v>
      </c>
      <c r="P957">
        <f>IFERROR(VLOOKUP(B957,'PK HDPE'!$A$6:$H$13,7,0),0)</f>
        <v>0</v>
      </c>
      <c r="R957" s="4">
        <f t="shared" si="44"/>
        <v>40</v>
      </c>
      <c r="S957" s="252">
        <v>0.1</v>
      </c>
      <c r="T957">
        <f t="shared" si="45"/>
        <v>4</v>
      </c>
      <c r="U957" s="4">
        <f t="shared" si="46"/>
        <v>44</v>
      </c>
      <c r="V957" s="4">
        <f>VLOOKUP(B957,[2]DG!$C$2:$E$6048,3,0)-R957</f>
        <v>24233</v>
      </c>
      <c r="W957" t="str">
        <f>VLOOKUP(A957,'[3]Danh mục full'!$A$4:$A$1739,1,0)</f>
        <v>31O10012540.</v>
      </c>
    </row>
    <row r="958" spans="1:23" hidden="1" x14ac:dyDescent="0.25">
      <c r="A958" t="s">
        <v>1642</v>
      </c>
      <c r="B958" t="s">
        <v>1642</v>
      </c>
      <c r="C958" t="s">
        <v>1643</v>
      </c>
      <c r="D958" s="1">
        <v>235830358</v>
      </c>
      <c r="E958" s="1" t="s">
        <v>2360</v>
      </c>
      <c r="F958" s="1" t="s">
        <v>2361</v>
      </c>
      <c r="G958" s="1">
        <f>IFERROR(VLOOKUP(A958,'Phụ kiện PPR'!$A$6:$H$533,7,0),0)</f>
        <v>0</v>
      </c>
      <c r="H958" s="1">
        <f>IFERROR(VLOOKUP(A958,'Ống PPR'!$A$6:$I$90,8,0),0)</f>
        <v>0</v>
      </c>
      <c r="I958">
        <f>IFERROR(VLOOKUP(A958,'Ống HDPE'!$A$7:$I$7905,8,0),0)</f>
        <v>50</v>
      </c>
      <c r="J958">
        <f>IFERROR(VLOOKUP(A958,'Ống Dismy'!$A$6:$M$1900,14,0),0)</f>
        <v>0</v>
      </c>
      <c r="K958">
        <f>IFERROR(VLOOKUP(A958,CP!$A$7:$J$16000,12,0),0)</f>
        <v>0</v>
      </c>
      <c r="L958">
        <f>IFERROR(VLOOKUP(A958,'Phụ kiện PVC'!$A$5:$I$465,10,0),0)</f>
        <v>0</v>
      </c>
      <c r="M958">
        <f>IFERROR(VLOOKUP(A958,'Ống miền Nam'!$A$7:$I$120,8,0),0)</f>
        <v>0</v>
      </c>
      <c r="N958">
        <f>IFERROR(VLOOKUP(A958,'Van vòi'!$A$6:$G$97,7,0),0)</f>
        <v>0</v>
      </c>
      <c r="O958">
        <f>IFERROR(VLOOKUP(A958,'Ống luồn dây điện'!$A$7:$I$26,8,0),0)</f>
        <v>0</v>
      </c>
      <c r="P958">
        <f>IFERROR(VLOOKUP(B958,'PK HDPE'!$A$6:$H$13,7,0),0)</f>
        <v>0</v>
      </c>
      <c r="R958" s="4">
        <f t="shared" si="44"/>
        <v>50</v>
      </c>
      <c r="S958" s="252">
        <v>0.1</v>
      </c>
      <c r="T958">
        <f t="shared" si="45"/>
        <v>5</v>
      </c>
      <c r="U958" s="4">
        <f t="shared" si="46"/>
        <v>55</v>
      </c>
      <c r="V958" s="4">
        <f>VLOOKUP(B958,[2]DG!$C$2:$E$6048,3,0)-R958</f>
        <v>37314</v>
      </c>
      <c r="W958" t="str">
        <f>VLOOKUP(A958,'[3]Danh mục full'!$A$4:$A$1739,1,0)</f>
        <v>31O10012550.</v>
      </c>
    </row>
    <row r="959" spans="1:23" hidden="1" x14ac:dyDescent="0.25">
      <c r="A959" t="s">
        <v>1644</v>
      </c>
      <c r="B959" t="s">
        <v>1644</v>
      </c>
      <c r="C959" t="s">
        <v>1645</v>
      </c>
      <c r="D959" s="1">
        <v>250262474</v>
      </c>
      <c r="E959" s="1" t="s">
        <v>2360</v>
      </c>
      <c r="F959" s="1" t="s">
        <v>2361</v>
      </c>
      <c r="G959" s="1">
        <f>IFERROR(VLOOKUP(A959,'Phụ kiện PPR'!$A$6:$H$533,7,0),0)</f>
        <v>0</v>
      </c>
      <c r="H959" s="1">
        <f>IFERROR(VLOOKUP(A959,'Ống PPR'!$A$6:$I$90,8,0),0)</f>
        <v>0</v>
      </c>
      <c r="I959">
        <f>IFERROR(VLOOKUP(A959,'Ống HDPE'!$A$7:$I$7905,8,0),0)</f>
        <v>63</v>
      </c>
      <c r="J959">
        <f>IFERROR(VLOOKUP(A959,'Ống Dismy'!$A$6:$M$1900,14,0),0)</f>
        <v>0</v>
      </c>
      <c r="K959">
        <f>IFERROR(VLOOKUP(A959,CP!$A$7:$J$16000,12,0),0)</f>
        <v>0</v>
      </c>
      <c r="L959">
        <f>IFERROR(VLOOKUP(A959,'Phụ kiện PVC'!$A$5:$I$465,10,0),0)</f>
        <v>0</v>
      </c>
      <c r="M959">
        <f>IFERROR(VLOOKUP(A959,'Ống miền Nam'!$A$7:$I$120,8,0),0)</f>
        <v>0</v>
      </c>
      <c r="N959">
        <f>IFERROR(VLOOKUP(A959,'Van vòi'!$A$6:$G$97,7,0),0)</f>
        <v>0</v>
      </c>
      <c r="O959">
        <f>IFERROR(VLOOKUP(A959,'Ống luồn dây điện'!$A$7:$I$26,8,0),0)</f>
        <v>0</v>
      </c>
      <c r="P959">
        <f>IFERROR(VLOOKUP(B959,'PK HDPE'!$A$6:$H$13,7,0),0)</f>
        <v>0</v>
      </c>
      <c r="R959" s="4">
        <f t="shared" si="44"/>
        <v>63</v>
      </c>
      <c r="S959" s="252">
        <v>0.1</v>
      </c>
      <c r="T959">
        <f t="shared" si="45"/>
        <v>6</v>
      </c>
      <c r="U959" s="4">
        <f t="shared" si="46"/>
        <v>69</v>
      </c>
      <c r="V959" s="4">
        <f>VLOOKUP(B959,[2]DG!$C$2:$E$6048,3,0)-R959</f>
        <v>59573</v>
      </c>
      <c r="W959" t="str">
        <f>VLOOKUP(A959,'[3]Danh mục full'!$A$4:$A$1739,1,0)</f>
        <v>31O10012563.</v>
      </c>
    </row>
    <row r="960" spans="1:23" x14ac:dyDescent="0.25">
      <c r="A960" t="s">
        <v>2654</v>
      </c>
      <c r="B960" t="s">
        <v>2654</v>
      </c>
      <c r="C960" t="s">
        <v>2655</v>
      </c>
      <c r="D960" s="1">
        <f>VLOOKUP(A960,[4]Sheet1!$B$5:$J$2530,9,0)</f>
        <v>0</v>
      </c>
      <c r="E960" s="1" t="s">
        <v>2360</v>
      </c>
      <c r="F960" s="1" t="s">
        <v>2361</v>
      </c>
      <c r="G960" s="1">
        <f>IFERROR(VLOOKUP(A960,'Phụ kiện PPR'!$A$6:$H$533,7,0),0)</f>
        <v>0</v>
      </c>
      <c r="H960" s="1">
        <f>IFERROR(VLOOKUP(A960,'Ống PPR'!$A$6:$I$90,8,0),0)</f>
        <v>0</v>
      </c>
      <c r="I960" t="str">
        <f>IFERROR(VLOOKUP(A960,'Ống HDPE'!$A$7:$I$7905,8,0),0)</f>
        <v xml:space="preserve"> 630</v>
      </c>
      <c r="J960">
        <f>IFERROR(VLOOKUP(A960,'Ống Dismy'!$A$6:$M$1900,14,0),0)</f>
        <v>0</v>
      </c>
      <c r="K960">
        <f>IFERROR(VLOOKUP(A960,CP!$A$7:$J$16000,12,0),0)</f>
        <v>0</v>
      </c>
      <c r="L960">
        <f>IFERROR(VLOOKUP(A960,'Phụ kiện PVC'!$A$5:$I$465,10,0),0)</f>
        <v>0</v>
      </c>
      <c r="M960">
        <f>IFERROR(VLOOKUP(A960,'Ống miền Nam'!$A$7:$I$120,8,0),0)</f>
        <v>0</v>
      </c>
      <c r="N960">
        <f>IFERROR(VLOOKUP(A960,'Van vòi'!$A$6:$G$97,7,0),0)</f>
        <v>0</v>
      </c>
      <c r="O960">
        <f>IFERROR(VLOOKUP(A960,'Ống luồn dây điện'!$A$7:$I$26,8,0),0)</f>
        <v>0</v>
      </c>
      <c r="P960">
        <f>IFERROR(VLOOKUP(B960,'PK HDPE'!$A$6:$H$13,7,0),0)</f>
        <v>0</v>
      </c>
      <c r="R960" s="4">
        <f t="shared" si="44"/>
        <v>0</v>
      </c>
      <c r="S960" s="252">
        <v>0.1</v>
      </c>
      <c r="T960">
        <f t="shared" si="45"/>
        <v>0</v>
      </c>
      <c r="U960" s="4">
        <f t="shared" si="46"/>
        <v>0</v>
      </c>
      <c r="V960" s="4" t="e">
        <f>VLOOKUP(B960,[2]DG!$C$2:$E$6048,3,0)-R960</f>
        <v>#N/A</v>
      </c>
      <c r="W960" t="str">
        <f>VLOOKUP(A960,'[3]Danh mục full'!$A$4:$A$1739,1,0)</f>
        <v>31O100125630</v>
      </c>
    </row>
    <row r="961" spans="1:23" hidden="1" x14ac:dyDescent="0.25">
      <c r="A961" t="s">
        <v>1646</v>
      </c>
      <c r="B961" t="s">
        <v>1646</v>
      </c>
      <c r="C961" t="s">
        <v>1647</v>
      </c>
      <c r="D961" s="1">
        <v>129359141</v>
      </c>
      <c r="E961" s="1" t="s">
        <v>2360</v>
      </c>
      <c r="F961" s="1" t="s">
        <v>2361</v>
      </c>
      <c r="G961" s="1">
        <f>IFERROR(VLOOKUP(A961,'Phụ kiện PPR'!$A$6:$H$533,7,0),0)</f>
        <v>0</v>
      </c>
      <c r="H961" s="1">
        <f>IFERROR(VLOOKUP(A961,'Ống PPR'!$A$6:$I$90,8,0),0)</f>
        <v>0</v>
      </c>
      <c r="I961">
        <f>IFERROR(VLOOKUP(A961,'Ống HDPE'!$A$7:$I$7905,8,0),0)</f>
        <v>75</v>
      </c>
      <c r="J961">
        <f>IFERROR(VLOOKUP(A961,'Ống Dismy'!$A$6:$M$1900,14,0),0)</f>
        <v>0</v>
      </c>
      <c r="K961">
        <f>IFERROR(VLOOKUP(A961,CP!$A$7:$J$16000,12,0),0)</f>
        <v>0</v>
      </c>
      <c r="L961">
        <f>IFERROR(VLOOKUP(A961,'Phụ kiện PVC'!$A$5:$I$465,10,0),0)</f>
        <v>0</v>
      </c>
      <c r="M961">
        <f>IFERROR(VLOOKUP(A961,'Ống miền Nam'!$A$7:$I$120,8,0),0)</f>
        <v>0</v>
      </c>
      <c r="N961">
        <f>IFERROR(VLOOKUP(A961,'Van vòi'!$A$6:$G$97,7,0),0)</f>
        <v>0</v>
      </c>
      <c r="O961">
        <f>IFERROR(VLOOKUP(A961,'Ống luồn dây điện'!$A$7:$I$26,8,0),0)</f>
        <v>0</v>
      </c>
      <c r="P961">
        <f>IFERROR(VLOOKUP(B961,'PK HDPE'!$A$6:$H$13,7,0),0)</f>
        <v>0</v>
      </c>
      <c r="R961" s="4">
        <f t="shared" si="44"/>
        <v>75</v>
      </c>
      <c r="S961" s="252">
        <v>0.1</v>
      </c>
      <c r="T961">
        <f t="shared" si="45"/>
        <v>8</v>
      </c>
      <c r="U961" s="4">
        <f t="shared" si="46"/>
        <v>83</v>
      </c>
      <c r="V961" s="4">
        <f>VLOOKUP(B961,[2]DG!$C$2:$E$6048,3,0)-R961</f>
        <v>85198</v>
      </c>
      <c r="W961" t="str">
        <f>VLOOKUP(A961,'[3]Danh mục full'!$A$4:$A$1739,1,0)</f>
        <v>31O10012575</v>
      </c>
    </row>
    <row r="962" spans="1:23" hidden="1" x14ac:dyDescent="0.25">
      <c r="A962" t="s">
        <v>1648</v>
      </c>
      <c r="B962" t="s">
        <v>1648</v>
      </c>
      <c r="C962" t="s">
        <v>1649</v>
      </c>
      <c r="D962" s="1">
        <v>159153551</v>
      </c>
      <c r="E962" s="1" t="s">
        <v>2360</v>
      </c>
      <c r="F962" s="1" t="s">
        <v>2361</v>
      </c>
      <c r="G962" s="1">
        <f>IFERROR(VLOOKUP(A962,'Phụ kiện PPR'!$A$6:$H$533,7,0),0)</f>
        <v>0</v>
      </c>
      <c r="H962" s="1">
        <f>IFERROR(VLOOKUP(A962,'Ống PPR'!$A$6:$I$90,8,0),0)</f>
        <v>0</v>
      </c>
      <c r="I962" t="str">
        <f>IFERROR(VLOOKUP(A962,'Ống HDPE'!$A$7:$I$7905,8,0),0)</f>
        <v xml:space="preserve"> 90</v>
      </c>
      <c r="J962">
        <f>IFERROR(VLOOKUP(A962,'Ống Dismy'!$A$6:$M$1900,14,0),0)</f>
        <v>0</v>
      </c>
      <c r="K962">
        <f>IFERROR(VLOOKUP(A962,CP!$A$7:$J$16000,12,0),0)</f>
        <v>0</v>
      </c>
      <c r="L962">
        <f>IFERROR(VLOOKUP(A962,'Phụ kiện PVC'!$A$5:$I$465,10,0),0)</f>
        <v>0</v>
      </c>
      <c r="M962">
        <f>IFERROR(VLOOKUP(A962,'Ống miền Nam'!$A$7:$I$120,8,0),0)</f>
        <v>0</v>
      </c>
      <c r="N962">
        <f>IFERROR(VLOOKUP(A962,'Van vòi'!$A$6:$G$97,7,0),0)</f>
        <v>0</v>
      </c>
      <c r="O962">
        <f>IFERROR(VLOOKUP(A962,'Ống luồn dây điện'!$A$7:$I$26,8,0),0)</f>
        <v>0</v>
      </c>
      <c r="P962">
        <f>IFERROR(VLOOKUP(B962,'PK HDPE'!$A$6:$H$13,7,0),0)</f>
        <v>0</v>
      </c>
      <c r="R962" s="4">
        <f t="shared" ref="R962:R1025" si="47">SUM(G962:Q962)</f>
        <v>0</v>
      </c>
      <c r="S962" s="252">
        <v>0.1</v>
      </c>
      <c r="T962">
        <f t="shared" si="45"/>
        <v>0</v>
      </c>
      <c r="U962" s="4">
        <f t="shared" si="46"/>
        <v>0</v>
      </c>
      <c r="V962" s="4">
        <f>VLOOKUP(B962,[2]DG!$C$2:$E$6048,3,0)-R962</f>
        <v>120818</v>
      </c>
      <c r="W962" t="str">
        <f>VLOOKUP(A962,'[3]Danh mục full'!$A$4:$A$1739,1,0)</f>
        <v>31O10012590</v>
      </c>
    </row>
    <row r="963" spans="1:23" hidden="1" x14ac:dyDescent="0.25">
      <c r="A963" t="s">
        <v>1650</v>
      </c>
      <c r="B963" t="s">
        <v>1650</v>
      </c>
      <c r="C963" t="s">
        <v>1651</v>
      </c>
      <c r="D963" s="1">
        <v>77339227</v>
      </c>
      <c r="E963" s="1" t="s">
        <v>2360</v>
      </c>
      <c r="F963" s="1" t="s">
        <v>2361</v>
      </c>
      <c r="G963" s="1">
        <f>IFERROR(VLOOKUP(A963,'Phụ kiện PPR'!$A$6:$H$533,7,0),0)</f>
        <v>0</v>
      </c>
      <c r="H963" s="1">
        <f>IFERROR(VLOOKUP(A963,'Ống PPR'!$A$6:$I$90,8,0),0)</f>
        <v>0</v>
      </c>
      <c r="I963" t="str">
        <f>IFERROR(VLOOKUP(A963,'Ống HDPE'!$A$7:$I$7905,8,0),0)</f>
        <v xml:space="preserve"> 110</v>
      </c>
      <c r="J963">
        <f>IFERROR(VLOOKUP(A963,'Ống Dismy'!$A$6:$M$1900,14,0),0)</f>
        <v>0</v>
      </c>
      <c r="K963">
        <f>IFERROR(VLOOKUP(A963,CP!$A$7:$J$16000,12,0),0)</f>
        <v>0</v>
      </c>
      <c r="L963">
        <f>IFERROR(VLOOKUP(A963,'Phụ kiện PVC'!$A$5:$I$465,10,0),0)</f>
        <v>0</v>
      </c>
      <c r="M963">
        <f>IFERROR(VLOOKUP(A963,'Ống miền Nam'!$A$7:$I$120,8,0),0)</f>
        <v>0</v>
      </c>
      <c r="N963">
        <f>IFERROR(VLOOKUP(A963,'Van vòi'!$A$6:$G$97,7,0),0)</f>
        <v>0</v>
      </c>
      <c r="O963">
        <f>IFERROR(VLOOKUP(A963,'Ống luồn dây điện'!$A$7:$I$26,8,0),0)</f>
        <v>0</v>
      </c>
      <c r="P963">
        <f>IFERROR(VLOOKUP(B963,'PK HDPE'!$A$6:$H$13,7,0),0)</f>
        <v>0</v>
      </c>
      <c r="R963" s="4">
        <f t="shared" si="47"/>
        <v>0</v>
      </c>
      <c r="S963" s="252">
        <v>0.1</v>
      </c>
      <c r="T963">
        <f t="shared" si="45"/>
        <v>0</v>
      </c>
      <c r="U963" s="4">
        <f t="shared" si="46"/>
        <v>0</v>
      </c>
      <c r="V963" s="4">
        <f>VLOOKUP(B963,[2]DG!$C$2:$E$6048,3,0)-R963</f>
        <v>216273</v>
      </c>
      <c r="W963" t="str">
        <f>VLOOKUP(A963,'[3]Danh mục full'!$A$4:$A$1739,1,0)</f>
        <v>31O10016110</v>
      </c>
    </row>
    <row r="964" spans="1:23" hidden="1" x14ac:dyDescent="0.25">
      <c r="A964" t="s">
        <v>1652</v>
      </c>
      <c r="B964" t="s">
        <v>1652</v>
      </c>
      <c r="C964" t="s">
        <v>1653</v>
      </c>
      <c r="D964" s="1">
        <v>51327387</v>
      </c>
      <c r="E964" s="1" t="s">
        <v>2360</v>
      </c>
      <c r="F964" s="1" t="s">
        <v>2361</v>
      </c>
      <c r="G964" s="1">
        <f>IFERROR(VLOOKUP(A964,'Phụ kiện PPR'!$A$6:$H$533,7,0),0)</f>
        <v>0</v>
      </c>
      <c r="H964" s="1">
        <f>IFERROR(VLOOKUP(A964,'Ống PPR'!$A$6:$I$90,8,0),0)</f>
        <v>0</v>
      </c>
      <c r="I964" t="str">
        <f>IFERROR(VLOOKUP(A964,'Ống HDPE'!$A$7:$I$7905,8,0),0)</f>
        <v xml:space="preserve"> 140</v>
      </c>
      <c r="J964">
        <f>IFERROR(VLOOKUP(A964,'Ống Dismy'!$A$6:$M$1900,14,0),0)</f>
        <v>0</v>
      </c>
      <c r="K964">
        <f>IFERROR(VLOOKUP(A964,CP!$A$7:$J$16000,12,0),0)</f>
        <v>0</v>
      </c>
      <c r="L964">
        <f>IFERROR(VLOOKUP(A964,'Phụ kiện PVC'!$A$5:$I$465,10,0),0)</f>
        <v>0</v>
      </c>
      <c r="M964">
        <f>IFERROR(VLOOKUP(A964,'Ống miền Nam'!$A$7:$I$120,8,0),0)</f>
        <v>0</v>
      </c>
      <c r="N964">
        <f>IFERROR(VLOOKUP(A964,'Van vòi'!$A$6:$G$97,7,0),0)</f>
        <v>0</v>
      </c>
      <c r="O964">
        <f>IFERROR(VLOOKUP(A964,'Ống luồn dây điện'!$A$7:$I$26,8,0),0)</f>
        <v>0</v>
      </c>
      <c r="P964">
        <f>IFERROR(VLOOKUP(B964,'PK HDPE'!$A$6:$H$13,7,0),0)</f>
        <v>0</v>
      </c>
      <c r="R964" s="4">
        <f t="shared" si="47"/>
        <v>0</v>
      </c>
      <c r="S964" s="252">
        <v>0.1</v>
      </c>
      <c r="T964">
        <f t="shared" si="45"/>
        <v>0</v>
      </c>
      <c r="U964" s="4">
        <f t="shared" si="46"/>
        <v>0</v>
      </c>
      <c r="V964" s="4">
        <f>VLOOKUP(B964,[2]DG!$C$2:$E$6048,3,0)-R964</f>
        <v>347182</v>
      </c>
      <c r="W964" t="str">
        <f>VLOOKUP(A964,'[3]Danh mục full'!$A$4:$A$1739,1,0)</f>
        <v>31O10016140</v>
      </c>
    </row>
    <row r="965" spans="1:23" hidden="1" x14ac:dyDescent="0.25">
      <c r="A965" t="s">
        <v>1654</v>
      </c>
      <c r="B965" t="s">
        <v>1654</v>
      </c>
      <c r="C965" t="s">
        <v>1655</v>
      </c>
      <c r="D965" s="1">
        <v>541612795</v>
      </c>
      <c r="E965" s="1" t="s">
        <v>2360</v>
      </c>
      <c r="F965" s="1" t="s">
        <v>2361</v>
      </c>
      <c r="G965" s="1">
        <f>IFERROR(VLOOKUP(A965,'Phụ kiện PPR'!$A$6:$H$533,7,0),0)</f>
        <v>0</v>
      </c>
      <c r="H965" s="1">
        <f>IFERROR(VLOOKUP(A965,'Ống PPR'!$A$6:$I$90,8,0),0)</f>
        <v>0</v>
      </c>
      <c r="I965" t="str">
        <f>IFERROR(VLOOKUP(A965,'Ống HDPE'!$A$7:$I$7905,8,0),0)</f>
        <v xml:space="preserve"> 160</v>
      </c>
      <c r="J965">
        <f>IFERROR(VLOOKUP(A965,'Ống Dismy'!$A$6:$M$1900,14,0),0)</f>
        <v>0</v>
      </c>
      <c r="K965">
        <f>IFERROR(VLOOKUP(A965,CP!$A$7:$J$16000,12,0),0)</f>
        <v>0</v>
      </c>
      <c r="L965">
        <f>IFERROR(VLOOKUP(A965,'Phụ kiện PVC'!$A$5:$I$465,10,0),0)</f>
        <v>0</v>
      </c>
      <c r="M965">
        <f>IFERROR(VLOOKUP(A965,'Ống miền Nam'!$A$7:$I$120,8,0),0)</f>
        <v>0</v>
      </c>
      <c r="N965">
        <f>IFERROR(VLOOKUP(A965,'Van vòi'!$A$6:$G$97,7,0),0)</f>
        <v>0</v>
      </c>
      <c r="O965">
        <f>IFERROR(VLOOKUP(A965,'Ống luồn dây điện'!$A$7:$I$26,8,0),0)</f>
        <v>0</v>
      </c>
      <c r="P965">
        <f>IFERROR(VLOOKUP(B965,'PK HDPE'!$A$6:$H$13,7,0),0)</f>
        <v>0</v>
      </c>
      <c r="R965" s="4">
        <f t="shared" si="47"/>
        <v>0</v>
      </c>
      <c r="S965" s="252">
        <v>0.1</v>
      </c>
      <c r="T965">
        <f t="shared" si="45"/>
        <v>0</v>
      </c>
      <c r="U965" s="4">
        <f t="shared" si="46"/>
        <v>0</v>
      </c>
      <c r="V965" s="4">
        <f>VLOOKUP(B965,[2]DG!$C$2:$E$6048,3,0)-R965</f>
        <v>456364</v>
      </c>
      <c r="W965" t="str">
        <f>VLOOKUP(A965,'[3]Danh mục full'!$A$4:$A$1739,1,0)</f>
        <v>31O10016160</v>
      </c>
    </row>
    <row r="966" spans="1:23" hidden="1" x14ac:dyDescent="0.25">
      <c r="A966" t="s">
        <v>1656</v>
      </c>
      <c r="B966" t="s">
        <v>1656</v>
      </c>
      <c r="C966" t="s">
        <v>1657</v>
      </c>
      <c r="D966" s="1">
        <v>209924045</v>
      </c>
      <c r="E966" s="1" t="s">
        <v>2360</v>
      </c>
      <c r="F966" s="1" t="s">
        <v>2361</v>
      </c>
      <c r="G966" s="1">
        <f>IFERROR(VLOOKUP(A966,'Phụ kiện PPR'!$A$6:$H$533,7,0),0)</f>
        <v>0</v>
      </c>
      <c r="H966" s="1">
        <f>IFERROR(VLOOKUP(A966,'Ống PPR'!$A$6:$I$90,8,0),0)</f>
        <v>0</v>
      </c>
      <c r="I966" s="1">
        <f>IFERROR(VLOOKUP(A966,'Ống HDPE'!$A$7:$I$7905,8,0),0)</f>
        <v>20</v>
      </c>
      <c r="J966">
        <f>IFERROR(VLOOKUP(A966,'Ống Dismy'!$A$6:$M$1900,14,0),0)</f>
        <v>0</v>
      </c>
      <c r="K966">
        <f>IFERROR(VLOOKUP(A966,CP!$A$7:$J$16000,12,0),0)</f>
        <v>0</v>
      </c>
      <c r="L966">
        <f>IFERROR(VLOOKUP(A966,'Phụ kiện PVC'!$A$5:$I$465,10,0),0)</f>
        <v>0</v>
      </c>
      <c r="M966">
        <f>IFERROR(VLOOKUP(A966,'Ống miền Nam'!$A$7:$I$120,8,0),0)</f>
        <v>0</v>
      </c>
      <c r="N966">
        <f>IFERROR(VLOOKUP(A966,'Van vòi'!$A$6:$G$97,7,0),0)</f>
        <v>0</v>
      </c>
      <c r="O966">
        <f>IFERROR(VLOOKUP(A966,'Ống luồn dây điện'!$A$7:$I$26,8,0),0)</f>
        <v>0</v>
      </c>
      <c r="P966">
        <f>IFERROR(VLOOKUP(B966,'PK HDPE'!$A$6:$H$13,7,0),0)</f>
        <v>0</v>
      </c>
      <c r="R966" s="4">
        <f t="shared" si="47"/>
        <v>20</v>
      </c>
      <c r="S966" s="252">
        <v>0.1</v>
      </c>
      <c r="T966">
        <f t="shared" si="45"/>
        <v>2</v>
      </c>
      <c r="U966" s="4">
        <f t="shared" si="46"/>
        <v>22</v>
      </c>
      <c r="V966" s="4">
        <f>VLOOKUP(B966,[2]DG!$C$2:$E$6048,3,0)-R966</f>
        <v>7707</v>
      </c>
      <c r="W966" t="str">
        <f>VLOOKUP(A966,'[3]Danh mục full'!$A$4:$A$1739,1,0)</f>
        <v>31O1001620.</v>
      </c>
    </row>
    <row r="967" spans="1:23" hidden="1" x14ac:dyDescent="0.25">
      <c r="A967" t="s">
        <v>2656</v>
      </c>
      <c r="B967" t="s">
        <v>2656</v>
      </c>
      <c r="C967" t="s">
        <v>2657</v>
      </c>
      <c r="D967" s="1">
        <f>VLOOKUP(A967,[4]Sheet1!$B$5:$J$2530,9,0)</f>
        <v>6</v>
      </c>
      <c r="E967" s="1" t="s">
        <v>2360</v>
      </c>
      <c r="F967" s="1" t="s">
        <v>2361</v>
      </c>
      <c r="G967" s="1">
        <f>IFERROR(VLOOKUP(A967,'Phụ kiện PPR'!$A$6:$H$533,7,0),0)</f>
        <v>0</v>
      </c>
      <c r="H967" s="1">
        <f>IFERROR(VLOOKUP(A967,'Ống PPR'!$A$6:$I$90,8,0),0)</f>
        <v>0</v>
      </c>
      <c r="I967" s="1" t="str">
        <f>IFERROR(VLOOKUP(A967,'Ống HDPE'!$A$7:$I$7905,8,0),0)</f>
        <v xml:space="preserve"> 200</v>
      </c>
      <c r="J967">
        <f>IFERROR(VLOOKUP(A967,'Ống Dismy'!$A$6:$M$1900,14,0),0)</f>
        <v>0</v>
      </c>
      <c r="K967">
        <f>IFERROR(VLOOKUP(A967,CP!$A$7:$J$16000,12,0),0)</f>
        <v>0</v>
      </c>
      <c r="L967">
        <f>IFERROR(VLOOKUP(A967,'Phụ kiện PVC'!$A$5:$I$465,10,0),0)</f>
        <v>0</v>
      </c>
      <c r="M967">
        <f>IFERROR(VLOOKUP(A967,'Ống miền Nam'!$A$7:$I$120,8,0),0)</f>
        <v>0</v>
      </c>
      <c r="N967">
        <f>IFERROR(VLOOKUP(A967,'Van vòi'!$A$6:$G$97,7,0),0)</f>
        <v>0</v>
      </c>
      <c r="O967">
        <f>IFERROR(VLOOKUP(A967,'Ống luồn dây điện'!$A$7:$I$26,8,0),0)</f>
        <v>0</v>
      </c>
      <c r="P967">
        <f>IFERROR(VLOOKUP(B967,'PK HDPE'!$A$6:$H$13,7,0),0)</f>
        <v>0</v>
      </c>
      <c r="R967" s="4">
        <f t="shared" si="47"/>
        <v>0</v>
      </c>
      <c r="S967" s="252">
        <v>0.1</v>
      </c>
      <c r="T967">
        <f t="shared" si="45"/>
        <v>0</v>
      </c>
      <c r="U967" s="4">
        <f t="shared" si="46"/>
        <v>0</v>
      </c>
      <c r="V967" s="4">
        <f>VLOOKUP(B967,[2]DG!$C$2:$E$6048,3,0)-R967</f>
        <v>714091</v>
      </c>
      <c r="W967" t="str">
        <f>VLOOKUP(A967,'[3]Danh mục full'!$A$4:$A$1739,1,0)</f>
        <v>31O10016200</v>
      </c>
    </row>
    <row r="968" spans="1:23" hidden="1" x14ac:dyDescent="0.25">
      <c r="A968" t="s">
        <v>2658</v>
      </c>
      <c r="B968" t="s">
        <v>2658</v>
      </c>
      <c r="C968" t="s">
        <v>2659</v>
      </c>
      <c r="D968" s="1">
        <f>VLOOKUP(A968,[4]Sheet1!$B$5:$J$2530,9,0)</f>
        <v>6</v>
      </c>
      <c r="E968" s="1" t="s">
        <v>2360</v>
      </c>
      <c r="F968" s="1" t="s">
        <v>2361</v>
      </c>
      <c r="G968" s="1">
        <f>IFERROR(VLOOKUP(A968,'Phụ kiện PPR'!$A$6:$H$533,7,0),0)</f>
        <v>0</v>
      </c>
      <c r="H968" s="1">
        <f>IFERROR(VLOOKUP(A968,'Ống PPR'!$A$6:$I$90,8,0),0)</f>
        <v>0</v>
      </c>
      <c r="I968" t="str">
        <f>IFERROR(VLOOKUP(A968,'Ống HDPE'!$A$7:$I$7905,8,0),0)</f>
        <v xml:space="preserve"> 225</v>
      </c>
      <c r="J968">
        <f>IFERROR(VLOOKUP(A968,'Ống Dismy'!$A$6:$M$1900,14,0),0)</f>
        <v>0</v>
      </c>
      <c r="K968">
        <f>IFERROR(VLOOKUP(A968,CP!$A$7:$J$16000,12,0),0)</f>
        <v>0</v>
      </c>
      <c r="L968">
        <f>IFERROR(VLOOKUP(A968,'Phụ kiện PVC'!$A$5:$I$465,10,0),0)</f>
        <v>0</v>
      </c>
      <c r="M968">
        <f>IFERROR(VLOOKUP(A968,'Ống miền Nam'!$A$7:$I$120,8,0),0)</f>
        <v>0</v>
      </c>
      <c r="N968">
        <f>IFERROR(VLOOKUP(A968,'Van vòi'!$A$6:$G$97,7,0),0)</f>
        <v>0</v>
      </c>
      <c r="O968">
        <f>IFERROR(VLOOKUP(A968,'Ống luồn dây điện'!$A$7:$I$26,8,0),0)</f>
        <v>0</v>
      </c>
      <c r="P968">
        <f>IFERROR(VLOOKUP(B968,'PK HDPE'!$A$6:$H$13,7,0),0)</f>
        <v>0</v>
      </c>
      <c r="R968" s="4">
        <f t="shared" si="47"/>
        <v>0</v>
      </c>
      <c r="S968" s="252">
        <v>0.1</v>
      </c>
      <c r="T968">
        <f t="shared" si="45"/>
        <v>0</v>
      </c>
      <c r="U968" s="4">
        <f t="shared" si="46"/>
        <v>0</v>
      </c>
      <c r="V968" s="4">
        <f>VLOOKUP(B968,[2]DG!$C$2:$E$6048,3,0)-R968</f>
        <v>893182</v>
      </c>
      <c r="W968" t="str">
        <f>VLOOKUP(A968,'[3]Danh mục full'!$A$4:$A$1739,1,0)</f>
        <v>31O10016225</v>
      </c>
    </row>
    <row r="969" spans="1:23" hidden="1" x14ac:dyDescent="0.25">
      <c r="A969" t="s">
        <v>1658</v>
      </c>
      <c r="B969" t="s">
        <v>1658</v>
      </c>
      <c r="C969" t="s">
        <v>1659</v>
      </c>
      <c r="D969" s="1">
        <v>249014517</v>
      </c>
      <c r="E969" s="1" t="s">
        <v>2360</v>
      </c>
      <c r="F969" s="1" t="s">
        <v>2361</v>
      </c>
      <c r="G969" s="1">
        <f>IFERROR(VLOOKUP(A969,'Phụ kiện PPR'!$A$6:$H$533,7,0),0)</f>
        <v>0</v>
      </c>
      <c r="H969" s="1">
        <f>IFERROR(VLOOKUP(A969,'Ống PPR'!$A$6:$I$90,8,0),0)</f>
        <v>0</v>
      </c>
      <c r="I969">
        <f>IFERROR(VLOOKUP(A969,'Ống HDPE'!$A$7:$I$7905,8,0),0)</f>
        <v>25</v>
      </c>
      <c r="J969">
        <f>IFERROR(VLOOKUP(A969,'Ống Dismy'!$A$6:$M$1900,14,0),0)</f>
        <v>0</v>
      </c>
      <c r="K969">
        <f>IFERROR(VLOOKUP(A969,CP!$A$7:$J$16000,12,0),0)</f>
        <v>0</v>
      </c>
      <c r="L969">
        <f>IFERROR(VLOOKUP(A969,'Phụ kiện PVC'!$A$5:$I$465,10,0),0)</f>
        <v>0</v>
      </c>
      <c r="M969">
        <f>IFERROR(VLOOKUP(A969,'Ống miền Nam'!$A$7:$I$120,8,0),0)</f>
        <v>0</v>
      </c>
      <c r="N969">
        <f>IFERROR(VLOOKUP(A969,'Van vòi'!$A$6:$G$97,7,0),0)</f>
        <v>0</v>
      </c>
      <c r="O969">
        <f>IFERROR(VLOOKUP(A969,'Ống luồn dây điện'!$A$7:$I$26,8,0),0)</f>
        <v>0</v>
      </c>
      <c r="P969">
        <f>IFERROR(VLOOKUP(B969,'PK HDPE'!$A$6:$H$13,7,0),0)</f>
        <v>0</v>
      </c>
      <c r="R969" s="4">
        <f t="shared" si="47"/>
        <v>25</v>
      </c>
      <c r="S969" s="252">
        <v>0.1</v>
      </c>
      <c r="T969">
        <f t="shared" si="45"/>
        <v>3</v>
      </c>
      <c r="U969" s="4">
        <f t="shared" si="46"/>
        <v>28</v>
      </c>
      <c r="V969" s="4">
        <f>VLOOKUP(B969,[2]DG!$C$2:$E$6048,3,0)-R969</f>
        <v>11430</v>
      </c>
      <c r="W969" t="str">
        <f>VLOOKUP(A969,'[3]Danh mục full'!$A$4:$A$1739,1,0)</f>
        <v>31O1001625.</v>
      </c>
    </row>
    <row r="970" spans="1:23" hidden="1" x14ac:dyDescent="0.25">
      <c r="A970" t="s">
        <v>2660</v>
      </c>
      <c r="B970" t="s">
        <v>2660</v>
      </c>
      <c r="C970" t="s">
        <v>2661</v>
      </c>
      <c r="D970" s="1">
        <f>VLOOKUP(A970,[4]Sheet1!$B$5:$J$2530,9,0)</f>
        <v>22</v>
      </c>
      <c r="E970" s="1" t="s">
        <v>2360</v>
      </c>
      <c r="F970" s="1" t="s">
        <v>2361</v>
      </c>
      <c r="G970" s="1">
        <f>IFERROR(VLOOKUP(A970,'Phụ kiện PPR'!$A$6:$H$533,7,0),0)</f>
        <v>0</v>
      </c>
      <c r="H970" s="1">
        <f>IFERROR(VLOOKUP(A970,'Ống PPR'!$A$6:$I$90,8,0),0)</f>
        <v>0</v>
      </c>
      <c r="I970" t="str">
        <f>IFERROR(VLOOKUP(A970,'Ống HDPE'!$A$7:$I$7905,8,0),0)</f>
        <v xml:space="preserve"> 280</v>
      </c>
      <c r="J970">
        <f>IFERROR(VLOOKUP(A970,'Ống Dismy'!$A$6:$M$1900,14,0),0)</f>
        <v>0</v>
      </c>
      <c r="K970">
        <f>IFERROR(VLOOKUP(A970,CP!$A$7:$J$16000,12,0),0)</f>
        <v>0</v>
      </c>
      <c r="L970">
        <f>IFERROR(VLOOKUP(A970,'Phụ kiện PVC'!$A$5:$I$465,10,0),0)</f>
        <v>0</v>
      </c>
      <c r="M970">
        <f>IFERROR(VLOOKUP(A970,'Ống miền Nam'!$A$7:$I$120,8,0),0)</f>
        <v>0</v>
      </c>
      <c r="N970">
        <f>IFERROR(VLOOKUP(A970,'Van vòi'!$A$6:$G$97,7,0),0)</f>
        <v>0</v>
      </c>
      <c r="O970">
        <f>IFERROR(VLOOKUP(A970,'Ống luồn dây điện'!$A$7:$I$26,8,0),0)</f>
        <v>0</v>
      </c>
      <c r="P970">
        <f>IFERROR(VLOOKUP(B970,'PK HDPE'!$A$6:$H$13,7,0),0)</f>
        <v>0</v>
      </c>
      <c r="R970" s="4">
        <f t="shared" si="47"/>
        <v>0</v>
      </c>
      <c r="S970" s="252">
        <v>0.1</v>
      </c>
      <c r="T970">
        <f t="shared" si="45"/>
        <v>0</v>
      </c>
      <c r="U970" s="4">
        <f t="shared" si="46"/>
        <v>0</v>
      </c>
      <c r="V970" s="4">
        <f>VLOOKUP(B970,[2]DG!$C$2:$E$6048,3,0)-R970</f>
        <v>1399727</v>
      </c>
      <c r="W970" t="str">
        <f>VLOOKUP(A970,'[3]Danh mục full'!$A$4:$A$1739,1,0)</f>
        <v>31O10016280</v>
      </c>
    </row>
    <row r="971" spans="1:23" hidden="1" x14ac:dyDescent="0.25">
      <c r="A971" t="s">
        <v>1660</v>
      </c>
      <c r="B971" t="s">
        <v>1660</v>
      </c>
      <c r="C971" t="s">
        <v>1661</v>
      </c>
      <c r="D971" s="1">
        <v>141751318</v>
      </c>
      <c r="E971" s="1" t="s">
        <v>2360</v>
      </c>
      <c r="F971" s="1" t="s">
        <v>2361</v>
      </c>
      <c r="G971" s="1">
        <f>IFERROR(VLOOKUP(A971,'Phụ kiện PPR'!$A$6:$H$533,7,0),0)</f>
        <v>0</v>
      </c>
      <c r="H971" s="1">
        <f>IFERROR(VLOOKUP(A971,'Ống PPR'!$A$6:$I$90,8,0),0)</f>
        <v>0</v>
      </c>
      <c r="I971" t="str">
        <f>IFERROR(VLOOKUP(A971,'Ống HDPE'!$A$7:$I$7905,8,0),0)</f>
        <v xml:space="preserve"> 32</v>
      </c>
      <c r="J971">
        <f>IFERROR(VLOOKUP(A971,'Ống Dismy'!$A$6:$M$1900,14,0),0)</f>
        <v>0</v>
      </c>
      <c r="K971">
        <f>IFERROR(VLOOKUP(A971,CP!$A$7:$J$16000,12,0),0)</f>
        <v>0</v>
      </c>
      <c r="L971">
        <f>IFERROR(VLOOKUP(A971,'Phụ kiện PVC'!$A$5:$I$465,10,0),0)</f>
        <v>0</v>
      </c>
      <c r="M971">
        <f>IFERROR(VLOOKUP(A971,'Ống miền Nam'!$A$7:$I$120,8,0),0)</f>
        <v>0</v>
      </c>
      <c r="N971">
        <f>IFERROR(VLOOKUP(A971,'Van vòi'!$A$6:$G$97,7,0),0)</f>
        <v>0</v>
      </c>
      <c r="O971">
        <f>IFERROR(VLOOKUP(A971,'Ống luồn dây điện'!$A$7:$I$26,8,0),0)</f>
        <v>0</v>
      </c>
      <c r="P971">
        <f>IFERROR(VLOOKUP(B971,'PK HDPE'!$A$6:$H$13,7,0),0)</f>
        <v>0</v>
      </c>
      <c r="R971" s="4">
        <f t="shared" si="47"/>
        <v>0</v>
      </c>
      <c r="S971" s="252">
        <v>0.1</v>
      </c>
      <c r="T971">
        <f t="shared" si="45"/>
        <v>0</v>
      </c>
      <c r="U971" s="4">
        <f t="shared" si="46"/>
        <v>0</v>
      </c>
      <c r="V971" s="4">
        <f>VLOOKUP(B971,[2]DG!$C$2:$E$6048,3,0)-R971</f>
        <v>18909</v>
      </c>
      <c r="W971" t="str">
        <f>VLOOKUP(A971,'[3]Danh mục full'!$A$4:$A$1739,1,0)</f>
        <v>31O1001632</v>
      </c>
    </row>
    <row r="972" spans="1:23" hidden="1" x14ac:dyDescent="0.25">
      <c r="A972" t="s">
        <v>1662</v>
      </c>
      <c r="B972" t="s">
        <v>1662</v>
      </c>
      <c r="C972" t="s">
        <v>1663</v>
      </c>
      <c r="D972" s="1">
        <v>858553920</v>
      </c>
      <c r="E972" s="1" t="s">
        <v>2360</v>
      </c>
      <c r="F972" s="1" t="s">
        <v>2361</v>
      </c>
      <c r="G972" s="1">
        <f>IFERROR(VLOOKUP(A972,'Phụ kiện PPR'!$A$6:$H$533,7,0),0)</f>
        <v>0</v>
      </c>
      <c r="H972" s="1">
        <f>IFERROR(VLOOKUP(A972,'Ống PPR'!$A$6:$I$90,8,0),0)</f>
        <v>0</v>
      </c>
      <c r="I972" t="str">
        <f>IFERROR(VLOOKUP(A972,'Ống HDPE'!$A$7:$I$7905,8,0),0)</f>
        <v xml:space="preserve"> 355</v>
      </c>
      <c r="J972">
        <f>IFERROR(VLOOKUP(A972,'Ống Dismy'!$A$6:$M$1900,14,0),0)</f>
        <v>0</v>
      </c>
      <c r="K972">
        <f>IFERROR(VLOOKUP(A972,CP!$A$7:$J$16000,12,0),0)</f>
        <v>0</v>
      </c>
      <c r="L972">
        <f>IFERROR(VLOOKUP(A972,'Phụ kiện PVC'!$A$5:$I$465,10,0),0)</f>
        <v>0</v>
      </c>
      <c r="M972">
        <f>IFERROR(VLOOKUP(A972,'Ống miền Nam'!$A$7:$I$120,8,0),0)</f>
        <v>0</v>
      </c>
      <c r="N972">
        <f>IFERROR(VLOOKUP(A972,'Van vòi'!$A$6:$G$97,7,0),0)</f>
        <v>0</v>
      </c>
      <c r="O972">
        <f>IFERROR(VLOOKUP(A972,'Ống luồn dây điện'!$A$7:$I$26,8,0),0)</f>
        <v>0</v>
      </c>
      <c r="P972">
        <f>IFERROR(VLOOKUP(B972,'PK HDPE'!$A$6:$H$13,7,0),0)</f>
        <v>0</v>
      </c>
      <c r="R972" s="4">
        <f t="shared" si="47"/>
        <v>0</v>
      </c>
      <c r="S972" s="252">
        <v>0.1</v>
      </c>
      <c r="T972">
        <f t="shared" si="45"/>
        <v>0</v>
      </c>
      <c r="U972" s="4">
        <f t="shared" si="46"/>
        <v>0</v>
      </c>
      <c r="V972" s="4">
        <f>VLOOKUP(B972,[2]DG!$C$2:$E$6048,3,0)-R972</f>
        <v>2220000</v>
      </c>
      <c r="W972" t="str">
        <f>VLOOKUP(A972,'[3]Danh mục full'!$A$4:$A$1739,1,0)</f>
        <v>31O10016355</v>
      </c>
    </row>
    <row r="973" spans="1:23" hidden="1" x14ac:dyDescent="0.25">
      <c r="A973" t="s">
        <v>1664</v>
      </c>
      <c r="B973" t="s">
        <v>1664</v>
      </c>
      <c r="C973" t="s">
        <v>1665</v>
      </c>
      <c r="D973" s="1">
        <v>123483633</v>
      </c>
      <c r="E973" s="1" t="s">
        <v>2360</v>
      </c>
      <c r="F973" s="1" t="s">
        <v>2361</v>
      </c>
      <c r="G973" s="1">
        <f>IFERROR(VLOOKUP(A973,'Phụ kiện PPR'!$A$6:$H$533,7,0),0)</f>
        <v>0</v>
      </c>
      <c r="H973" s="1">
        <f>IFERROR(VLOOKUP(A973,'Ống PPR'!$A$6:$I$90,8,0),0)</f>
        <v>0</v>
      </c>
      <c r="I973">
        <f>IFERROR(VLOOKUP(A973,'Ống HDPE'!$A$7:$I$7905,8,0),0)</f>
        <v>40</v>
      </c>
      <c r="J973">
        <f>IFERROR(VLOOKUP(A973,'Ống Dismy'!$A$6:$M$1900,14,0),0)</f>
        <v>0</v>
      </c>
      <c r="K973">
        <f>IFERROR(VLOOKUP(A973,CP!$A$7:$J$16000,12,0),0)</f>
        <v>0</v>
      </c>
      <c r="L973">
        <f>IFERROR(VLOOKUP(A973,'Phụ kiện PVC'!$A$5:$I$465,10,0),0)</f>
        <v>0</v>
      </c>
      <c r="M973">
        <f>IFERROR(VLOOKUP(A973,'Ống miền Nam'!$A$7:$I$120,8,0),0)</f>
        <v>0</v>
      </c>
      <c r="N973">
        <f>IFERROR(VLOOKUP(A973,'Van vòi'!$A$6:$G$97,7,0),0)</f>
        <v>0</v>
      </c>
      <c r="O973">
        <f>IFERROR(VLOOKUP(A973,'Ống luồn dây điện'!$A$7:$I$26,8,0),0)</f>
        <v>0</v>
      </c>
      <c r="P973">
        <f>IFERROR(VLOOKUP(B973,'PK HDPE'!$A$6:$H$13,7,0),0)</f>
        <v>0</v>
      </c>
      <c r="R973" s="4">
        <f t="shared" si="47"/>
        <v>40</v>
      </c>
      <c r="S973" s="252">
        <v>0.1</v>
      </c>
      <c r="T973">
        <f t="shared" si="45"/>
        <v>4</v>
      </c>
      <c r="U973" s="4">
        <f t="shared" si="46"/>
        <v>44</v>
      </c>
      <c r="V973" s="4">
        <f>VLOOKUP(B973,[2]DG!$C$2:$E$6048,3,0)-R973</f>
        <v>29142</v>
      </c>
      <c r="W973" t="str">
        <f>VLOOKUP(A973,'[3]Danh mục full'!$A$4:$A$1739,1,0)</f>
        <v>31O1001640.</v>
      </c>
    </row>
    <row r="974" spans="1:23" hidden="1" x14ac:dyDescent="0.25">
      <c r="A974" t="s">
        <v>1666</v>
      </c>
      <c r="B974" t="s">
        <v>1666</v>
      </c>
      <c r="C974" t="s">
        <v>1667</v>
      </c>
      <c r="D974" s="1">
        <v>141464842</v>
      </c>
      <c r="E974" s="1" t="s">
        <v>2360</v>
      </c>
      <c r="F974" s="1" t="s">
        <v>2361</v>
      </c>
      <c r="G974" s="1">
        <f>IFERROR(VLOOKUP(A974,'Phụ kiện PPR'!$A$6:$H$533,7,0),0)</f>
        <v>0</v>
      </c>
      <c r="H974" s="1">
        <f>IFERROR(VLOOKUP(A974,'Ống PPR'!$A$6:$I$90,8,0),0)</f>
        <v>0</v>
      </c>
      <c r="I974">
        <f>IFERROR(VLOOKUP(A974,'Ống HDPE'!$A$7:$I$7905,8,0),0)</f>
        <v>50</v>
      </c>
      <c r="J974">
        <f>IFERROR(VLOOKUP(A974,'Ống Dismy'!$A$6:$M$1900,14,0),0)</f>
        <v>0</v>
      </c>
      <c r="K974">
        <f>IFERROR(VLOOKUP(A974,CP!$A$7:$J$16000,12,0),0)</f>
        <v>0</v>
      </c>
      <c r="L974">
        <f>IFERROR(VLOOKUP(A974,'Phụ kiện PVC'!$A$5:$I$465,10,0),0)</f>
        <v>0</v>
      </c>
      <c r="M974">
        <f>IFERROR(VLOOKUP(A974,'Ống miền Nam'!$A$7:$I$120,8,0),0)</f>
        <v>0</v>
      </c>
      <c r="N974">
        <f>IFERROR(VLOOKUP(A974,'Van vòi'!$A$6:$G$97,7,0),0)</f>
        <v>0</v>
      </c>
      <c r="O974">
        <f>IFERROR(VLOOKUP(A974,'Ống luồn dây điện'!$A$7:$I$26,8,0),0)</f>
        <v>0</v>
      </c>
      <c r="P974">
        <f>IFERROR(VLOOKUP(B974,'PK HDPE'!$A$6:$H$13,7,0),0)</f>
        <v>0</v>
      </c>
      <c r="R974" s="4">
        <f t="shared" si="47"/>
        <v>50</v>
      </c>
      <c r="S974" s="252">
        <v>0.1</v>
      </c>
      <c r="T974">
        <f t="shared" si="45"/>
        <v>5</v>
      </c>
      <c r="U974" s="4">
        <f t="shared" si="46"/>
        <v>55</v>
      </c>
      <c r="V974" s="4">
        <f>VLOOKUP(B974,[2]DG!$C$2:$E$6048,3,0)-R974</f>
        <v>45132</v>
      </c>
      <c r="W974" t="str">
        <f>VLOOKUP(A974,'[3]Danh mục full'!$A$4:$A$1739,1,0)</f>
        <v>31O1001650.</v>
      </c>
    </row>
    <row r="975" spans="1:23" hidden="1" x14ac:dyDescent="0.25">
      <c r="A975" t="s">
        <v>1668</v>
      </c>
      <c r="B975" t="s">
        <v>1668</v>
      </c>
      <c r="C975" t="s">
        <v>1669</v>
      </c>
      <c r="D975" s="1">
        <v>232426748</v>
      </c>
      <c r="E975" s="1" t="s">
        <v>2360</v>
      </c>
      <c r="F975" s="1" t="s">
        <v>2361</v>
      </c>
      <c r="G975" s="1">
        <f>IFERROR(VLOOKUP(A975,'Phụ kiện PPR'!$A$6:$H$533,7,0),0)</f>
        <v>0</v>
      </c>
      <c r="H975" s="1">
        <f>IFERROR(VLOOKUP(A975,'Ống PPR'!$A$6:$I$90,8,0),0)</f>
        <v>0</v>
      </c>
      <c r="I975">
        <f>IFERROR(VLOOKUP(A975,'Ống HDPE'!$A$7:$I$7905,8,0),0)</f>
        <v>63</v>
      </c>
      <c r="J975">
        <f>IFERROR(VLOOKUP(A975,'Ống Dismy'!$A$6:$M$1900,14,0),0)</f>
        <v>0</v>
      </c>
      <c r="K975">
        <f>IFERROR(VLOOKUP(A975,CP!$A$7:$J$16000,12,0),0)</f>
        <v>0</v>
      </c>
      <c r="L975">
        <f>IFERROR(VLOOKUP(A975,'Phụ kiện PVC'!$A$5:$I$465,10,0),0)</f>
        <v>0</v>
      </c>
      <c r="M975">
        <f>IFERROR(VLOOKUP(A975,'Ống miền Nam'!$A$7:$I$120,8,0),0)</f>
        <v>0</v>
      </c>
      <c r="N975">
        <f>IFERROR(VLOOKUP(A975,'Van vòi'!$A$6:$G$97,7,0),0)</f>
        <v>0</v>
      </c>
      <c r="O975">
        <f>IFERROR(VLOOKUP(A975,'Ống luồn dây điện'!$A$7:$I$26,8,0),0)</f>
        <v>0</v>
      </c>
      <c r="P975">
        <f>IFERROR(VLOOKUP(B975,'PK HDPE'!$A$6:$H$13,7,0),0)</f>
        <v>0</v>
      </c>
      <c r="R975" s="4">
        <f t="shared" si="47"/>
        <v>63</v>
      </c>
      <c r="S975" s="252">
        <v>0.1</v>
      </c>
      <c r="T975">
        <f t="shared" si="45"/>
        <v>6</v>
      </c>
      <c r="U975" s="4">
        <f t="shared" si="46"/>
        <v>69</v>
      </c>
      <c r="V975" s="4">
        <f>VLOOKUP(B975,[2]DG!$C$2:$E$6048,3,0)-R975</f>
        <v>71755</v>
      </c>
      <c r="W975" t="str">
        <f>VLOOKUP(A975,'[3]Danh mục full'!$A$4:$A$1739,1,0)</f>
        <v>31O1001663.</v>
      </c>
    </row>
    <row r="976" spans="1:23" hidden="1" x14ac:dyDescent="0.25">
      <c r="A976" t="s">
        <v>1670</v>
      </c>
      <c r="B976" t="s">
        <v>1670</v>
      </c>
      <c r="C976" t="s">
        <v>1671</v>
      </c>
      <c r="D976" s="1">
        <v>143432003</v>
      </c>
      <c r="E976" s="1" t="s">
        <v>2360</v>
      </c>
      <c r="F976" s="1" t="s">
        <v>2361</v>
      </c>
      <c r="G976" s="1">
        <f>IFERROR(VLOOKUP(A976,'Phụ kiện PPR'!$A$6:$H$533,7,0),0)</f>
        <v>0</v>
      </c>
      <c r="H976" s="1">
        <f>IFERROR(VLOOKUP(A976,'Ống PPR'!$A$6:$I$90,8,0),0)</f>
        <v>0</v>
      </c>
      <c r="I976" t="str">
        <f>IFERROR(VLOOKUP(A976,'Ống HDPE'!$A$7:$I$7905,8,0),0)</f>
        <v xml:space="preserve"> 90</v>
      </c>
      <c r="J976">
        <f>IFERROR(VLOOKUP(A976,'Ống Dismy'!$A$6:$M$1900,14,0),0)</f>
        <v>0</v>
      </c>
      <c r="K976">
        <f>IFERROR(VLOOKUP(A976,CP!$A$7:$J$16000,12,0),0)</f>
        <v>0</v>
      </c>
      <c r="L976">
        <f>IFERROR(VLOOKUP(A976,'Phụ kiện PVC'!$A$5:$I$465,10,0),0)</f>
        <v>0</v>
      </c>
      <c r="M976">
        <f>IFERROR(VLOOKUP(A976,'Ống miền Nam'!$A$7:$I$120,8,0),0)</f>
        <v>0</v>
      </c>
      <c r="N976">
        <f>IFERROR(VLOOKUP(A976,'Van vòi'!$A$6:$G$97,7,0),0)</f>
        <v>0</v>
      </c>
      <c r="O976">
        <f>IFERROR(VLOOKUP(A976,'Ống luồn dây điện'!$A$7:$I$26,8,0),0)</f>
        <v>0</v>
      </c>
      <c r="P976">
        <f>IFERROR(VLOOKUP(B976,'PK HDPE'!$A$6:$H$13,7,0),0)</f>
        <v>0</v>
      </c>
      <c r="R976" s="4">
        <f t="shared" si="47"/>
        <v>0</v>
      </c>
      <c r="S976" s="252">
        <v>0.1</v>
      </c>
      <c r="T976">
        <f t="shared" si="45"/>
        <v>0</v>
      </c>
      <c r="U976" s="4">
        <f t="shared" si="46"/>
        <v>0</v>
      </c>
      <c r="V976" s="4">
        <f>VLOOKUP(B976,[2]DG!$C$2:$E$6048,3,0)-R976</f>
        <v>144545</v>
      </c>
      <c r="W976" t="str">
        <f>VLOOKUP(A976,'[3]Danh mục full'!$A$4:$A$1739,1,0)</f>
        <v>31O1001690</v>
      </c>
    </row>
    <row r="977" spans="1:23" hidden="1" x14ac:dyDescent="0.25">
      <c r="A977" t="s">
        <v>1672</v>
      </c>
      <c r="B977" t="s">
        <v>1672</v>
      </c>
      <c r="C977" t="s">
        <v>1673</v>
      </c>
      <c r="D977" s="1">
        <v>29436294</v>
      </c>
      <c r="E977" s="1" t="s">
        <v>2360</v>
      </c>
      <c r="F977" s="1" t="s">
        <v>2361</v>
      </c>
      <c r="G977" s="1">
        <f>IFERROR(VLOOKUP(A977,'Phụ kiện PPR'!$A$6:$H$533,7,0),0)</f>
        <v>0</v>
      </c>
      <c r="H977" s="1">
        <f>IFERROR(VLOOKUP(A977,'Ống PPR'!$A$6:$I$90,8,0),0)</f>
        <v>0</v>
      </c>
      <c r="I977" s="1">
        <f>IFERROR(VLOOKUP(A977,'Ống HDPE'!$A$7:$I$7905,8,0),0)</f>
        <v>20</v>
      </c>
      <c r="J977">
        <f>IFERROR(VLOOKUP(A977,'Ống Dismy'!$A$6:$M$1900,14,0),0)</f>
        <v>0</v>
      </c>
      <c r="K977">
        <f>IFERROR(VLOOKUP(A977,CP!$A$7:$J$16000,12,0),0)</f>
        <v>0</v>
      </c>
      <c r="L977">
        <f>IFERROR(VLOOKUP(A977,'Phụ kiện PVC'!$A$5:$I$465,10,0),0)</f>
        <v>0</v>
      </c>
      <c r="M977">
        <f>IFERROR(VLOOKUP(A977,'Ống miền Nam'!$A$7:$I$120,8,0),0)</f>
        <v>0</v>
      </c>
      <c r="N977">
        <f>IFERROR(VLOOKUP(A977,'Van vòi'!$A$6:$G$97,7,0),0)</f>
        <v>0</v>
      </c>
      <c r="O977">
        <f>IFERROR(VLOOKUP(A977,'Ống luồn dây điện'!$A$7:$I$26,8,0),0)</f>
        <v>0</v>
      </c>
      <c r="P977">
        <f>IFERROR(VLOOKUP(B977,'PK HDPE'!$A$6:$H$13,7,0),0)</f>
        <v>0</v>
      </c>
      <c r="Q977" t="s">
        <v>5307</v>
      </c>
      <c r="R977" s="4">
        <f t="shared" si="47"/>
        <v>20</v>
      </c>
      <c r="S977" s="252">
        <v>0.1</v>
      </c>
      <c r="T977">
        <f t="shared" si="45"/>
        <v>2</v>
      </c>
      <c r="U977" s="4">
        <f t="shared" si="46"/>
        <v>22</v>
      </c>
      <c r="V977" s="4">
        <f>VLOOKUP(B977,[2]DG!$C$2:$E$6048,3,0)-R977</f>
        <v>9071</v>
      </c>
      <c r="W977" t="str">
        <f>VLOOKUP(A977,'[3]Danh mục full'!$A$4:$A$1739,1,0)</f>
        <v>31O1002020.</v>
      </c>
    </row>
    <row r="978" spans="1:23" hidden="1" x14ac:dyDescent="0.25">
      <c r="A978" t="s">
        <v>1674</v>
      </c>
      <c r="B978" t="s">
        <v>1674</v>
      </c>
      <c r="C978" t="s">
        <v>1675</v>
      </c>
      <c r="D978" s="1">
        <v>48593580</v>
      </c>
      <c r="E978" s="1" t="s">
        <v>2360</v>
      </c>
      <c r="F978" s="1" t="s">
        <v>2361</v>
      </c>
      <c r="G978" s="1">
        <f>IFERROR(VLOOKUP(A978,'Phụ kiện PPR'!$A$6:$H$533,7,0),0)</f>
        <v>0</v>
      </c>
      <c r="H978" s="1">
        <f>IFERROR(VLOOKUP(A978,'Ống PPR'!$A$6:$I$90,8,0),0)</f>
        <v>0</v>
      </c>
      <c r="I978">
        <f>IFERROR(VLOOKUP(A978,'Ống HDPE'!$A$7:$I$7905,8,0),0)</f>
        <v>25</v>
      </c>
      <c r="J978">
        <f>IFERROR(VLOOKUP(A978,'Ống Dismy'!$A$6:$M$1900,14,0),0)</f>
        <v>0</v>
      </c>
      <c r="K978">
        <f>IFERROR(VLOOKUP(A978,CP!$A$7:$J$16000,12,0),0)</f>
        <v>0</v>
      </c>
      <c r="L978">
        <f>IFERROR(VLOOKUP(A978,'Phụ kiện PVC'!$A$5:$I$465,10,0),0)</f>
        <v>0</v>
      </c>
      <c r="M978">
        <f>IFERROR(VLOOKUP(A978,'Ống miền Nam'!$A$7:$I$120,8,0),0)</f>
        <v>0</v>
      </c>
      <c r="N978">
        <f>IFERROR(VLOOKUP(A978,'Van vòi'!$A$6:$G$97,7,0),0)</f>
        <v>0</v>
      </c>
      <c r="O978">
        <f>IFERROR(VLOOKUP(A978,'Ống luồn dây điện'!$A$7:$I$26,8,0),0)</f>
        <v>0</v>
      </c>
      <c r="P978">
        <f>IFERROR(VLOOKUP(B978,'PK HDPE'!$A$6:$H$13,7,0),0)</f>
        <v>0</v>
      </c>
      <c r="Q978" t="s">
        <v>5307</v>
      </c>
      <c r="R978" s="4">
        <f t="shared" si="47"/>
        <v>25</v>
      </c>
      <c r="S978" s="252">
        <v>0.1</v>
      </c>
      <c r="T978">
        <f t="shared" si="45"/>
        <v>3</v>
      </c>
      <c r="U978" s="4">
        <f t="shared" si="46"/>
        <v>28</v>
      </c>
      <c r="V978" s="4">
        <f>VLOOKUP(B978,[2]DG!$C$2:$E$6048,3,0)-R978</f>
        <v>13702</v>
      </c>
      <c r="W978" t="str">
        <f>VLOOKUP(A978,'[3]Danh mục full'!$A$4:$A$1739,1,0)</f>
        <v>31O1002025.</v>
      </c>
    </row>
    <row r="979" spans="1:23" x14ac:dyDescent="0.25">
      <c r="A979" t="s">
        <v>2662</v>
      </c>
      <c r="B979" t="s">
        <v>2662</v>
      </c>
      <c r="C979" t="s">
        <v>2663</v>
      </c>
      <c r="D979" s="1">
        <f>VLOOKUP(A979,[4]Sheet1!$B$5:$J$2530,9,0)</f>
        <v>6</v>
      </c>
      <c r="E979" s="1" t="s">
        <v>2360</v>
      </c>
      <c r="F979" s="1" t="s">
        <v>2361</v>
      </c>
      <c r="G979" s="1">
        <f>IFERROR(VLOOKUP(A979,'Phụ kiện PPR'!$A$6:$H$533,7,0),0)</f>
        <v>0</v>
      </c>
      <c r="H979" s="1">
        <f>IFERROR(VLOOKUP(A979,'Ống PPR'!$A$6:$I$90,8,0),0)</f>
        <v>0</v>
      </c>
      <c r="I979">
        <f>IFERROR(VLOOKUP(A979,'Ống HDPE'!$A$7:$I$7905,8,0),0)</f>
        <v>0</v>
      </c>
      <c r="J979">
        <f>IFERROR(VLOOKUP(A979,'Ống Dismy'!$A$6:$M$1900,14,0),0)</f>
        <v>0</v>
      </c>
      <c r="K979">
        <f>IFERROR(VLOOKUP(A979,CP!$A$7:$J$16000,12,0),0)</f>
        <v>0</v>
      </c>
      <c r="L979">
        <f>IFERROR(VLOOKUP(A979,'Phụ kiện PVC'!$A$5:$I$465,10,0),0)</f>
        <v>0</v>
      </c>
      <c r="M979">
        <f>IFERROR(VLOOKUP(A979,'Ống miền Nam'!$A$7:$I$120,8,0),0)</f>
        <v>0</v>
      </c>
      <c r="N979">
        <f>IFERROR(VLOOKUP(A979,'Van vòi'!$A$6:$G$97,7,0),0)</f>
        <v>0</v>
      </c>
      <c r="O979">
        <f>IFERROR(VLOOKUP(A979,'Ống luồn dây điện'!$A$7:$I$26,8,0),0)</f>
        <v>0</v>
      </c>
      <c r="P979">
        <f>IFERROR(VLOOKUP(B979,'PK HDPE'!$A$6:$H$13,7,0),0)</f>
        <v>0</v>
      </c>
      <c r="Q979" t="s">
        <v>5307</v>
      </c>
      <c r="R979" s="4">
        <f t="shared" si="47"/>
        <v>0</v>
      </c>
      <c r="S979" s="252">
        <v>0.1</v>
      </c>
      <c r="T979">
        <f t="shared" si="45"/>
        <v>0</v>
      </c>
      <c r="U979" s="4">
        <f t="shared" si="46"/>
        <v>0</v>
      </c>
      <c r="V979" s="4">
        <f>VLOOKUP(B979,[2]DG!$C$2:$E$6048,3,0)-R979</f>
        <v>1660727</v>
      </c>
      <c r="W979" t="str">
        <f>VLOOKUP(A979,'[3]Danh mục full'!$A$4:$A$1739,1,0)</f>
        <v>31O10020280</v>
      </c>
    </row>
    <row r="980" spans="1:23" hidden="1" x14ac:dyDescent="0.25">
      <c r="A980" t="s">
        <v>1676</v>
      </c>
      <c r="B980" t="s">
        <v>1676</v>
      </c>
      <c r="C980" t="s">
        <v>1677</v>
      </c>
      <c r="D980" s="1">
        <v>41423880</v>
      </c>
      <c r="E980" s="1" t="s">
        <v>2360</v>
      </c>
      <c r="F980" s="1" t="s">
        <v>2361</v>
      </c>
      <c r="G980" s="1">
        <f>IFERROR(VLOOKUP(A980,'Phụ kiện PPR'!$A$6:$H$533,7,0),0)</f>
        <v>0</v>
      </c>
      <c r="H980" s="1">
        <f>IFERROR(VLOOKUP(A980,'Ống PPR'!$A$6:$I$90,8,0),0)</f>
        <v>0</v>
      </c>
      <c r="I980" t="str">
        <f>IFERROR(VLOOKUP(A980,'Ống HDPE'!$A$7:$I$7905,8,0),0)</f>
        <v xml:space="preserve"> 32</v>
      </c>
      <c r="J980">
        <f>IFERROR(VLOOKUP(A980,'Ống Dismy'!$A$6:$M$1900,14,0),0)</f>
        <v>0</v>
      </c>
      <c r="K980">
        <f>IFERROR(VLOOKUP(A980,CP!$A$7:$J$16000,12,0),0)</f>
        <v>0</v>
      </c>
      <c r="L980">
        <f>IFERROR(VLOOKUP(A980,'Phụ kiện PVC'!$A$5:$I$465,10,0),0)</f>
        <v>0</v>
      </c>
      <c r="M980">
        <f>IFERROR(VLOOKUP(A980,'Ống miền Nam'!$A$7:$I$120,8,0),0)</f>
        <v>0</v>
      </c>
      <c r="N980">
        <f>IFERROR(VLOOKUP(A980,'Van vòi'!$A$6:$G$97,7,0),0)</f>
        <v>0</v>
      </c>
      <c r="O980">
        <f>IFERROR(VLOOKUP(A980,'Ống luồn dây điện'!$A$7:$I$26,8,0),0)</f>
        <v>0</v>
      </c>
      <c r="P980">
        <f>IFERROR(VLOOKUP(B980,'PK HDPE'!$A$6:$H$13,7,0),0)</f>
        <v>0</v>
      </c>
      <c r="Q980" t="s">
        <v>5307</v>
      </c>
      <c r="R980" s="4">
        <f t="shared" si="47"/>
        <v>0</v>
      </c>
      <c r="S980" s="252">
        <v>0.1</v>
      </c>
      <c r="T980">
        <f t="shared" si="45"/>
        <v>0</v>
      </c>
      <c r="U980" s="4">
        <f t="shared" si="46"/>
        <v>0</v>
      </c>
      <c r="V980" s="4">
        <f>VLOOKUP(B980,[2]DG!$C$2:$E$6048,3,0)-R980</f>
        <v>22636</v>
      </c>
      <c r="W980" t="str">
        <f>VLOOKUP(A980,'[3]Danh mục full'!$A$4:$A$1739,1,0)</f>
        <v>31O1002032</v>
      </c>
    </row>
    <row r="981" spans="1:23" hidden="1" x14ac:dyDescent="0.25">
      <c r="A981" t="s">
        <v>1678</v>
      </c>
      <c r="B981" t="s">
        <v>1678</v>
      </c>
      <c r="C981" t="s">
        <v>1679</v>
      </c>
      <c r="D981" s="1">
        <v>35328720</v>
      </c>
      <c r="E981" s="1" t="s">
        <v>2360</v>
      </c>
      <c r="F981" s="1" t="s">
        <v>2361</v>
      </c>
      <c r="G981" s="1">
        <f>IFERROR(VLOOKUP(A981,'Phụ kiện PPR'!$A$6:$H$533,7,0),0)</f>
        <v>0</v>
      </c>
      <c r="H981" s="1">
        <f>IFERROR(VLOOKUP(A981,'Ống PPR'!$A$6:$I$90,8,0),0)</f>
        <v>0</v>
      </c>
      <c r="I981">
        <f>IFERROR(VLOOKUP(A981,'Ống HDPE'!$A$7:$I$7905,8,0),0)</f>
        <v>40</v>
      </c>
      <c r="J981">
        <f>IFERROR(VLOOKUP(A981,'Ống Dismy'!$A$6:$M$1900,14,0),0)</f>
        <v>0</v>
      </c>
      <c r="K981">
        <f>IFERROR(VLOOKUP(A981,CP!$A$7:$J$16000,12,0),0)</f>
        <v>0</v>
      </c>
      <c r="L981">
        <f>IFERROR(VLOOKUP(A981,'Phụ kiện PVC'!$A$5:$I$465,10,0),0)</f>
        <v>0</v>
      </c>
      <c r="M981">
        <f>IFERROR(VLOOKUP(A981,'Ống miền Nam'!$A$7:$I$120,8,0),0)</f>
        <v>0</v>
      </c>
      <c r="N981">
        <f>IFERROR(VLOOKUP(A981,'Van vòi'!$A$6:$G$97,7,0),0)</f>
        <v>0</v>
      </c>
      <c r="O981">
        <f>IFERROR(VLOOKUP(A981,'Ống luồn dây điện'!$A$7:$I$26,8,0),0)</f>
        <v>0</v>
      </c>
      <c r="P981">
        <f>IFERROR(VLOOKUP(B981,'PK HDPE'!$A$6:$H$13,7,0),0)</f>
        <v>0</v>
      </c>
      <c r="Q981" t="s">
        <v>5307</v>
      </c>
      <c r="R981" s="4">
        <f t="shared" si="47"/>
        <v>40</v>
      </c>
      <c r="S981" s="252">
        <v>0.1</v>
      </c>
      <c r="T981">
        <f t="shared" si="45"/>
        <v>4</v>
      </c>
      <c r="U981" s="4">
        <f t="shared" si="46"/>
        <v>44</v>
      </c>
      <c r="V981" s="4">
        <f>VLOOKUP(B981,[2]DG!$C$2:$E$6048,3,0)-R981</f>
        <v>34596</v>
      </c>
      <c r="W981" t="str">
        <f>VLOOKUP(A981,'[3]Danh mục full'!$A$4:$A$1739,1,0)</f>
        <v>31O1002040.</v>
      </c>
    </row>
    <row r="982" spans="1:23" hidden="1" x14ac:dyDescent="0.25">
      <c r="A982" t="s">
        <v>1680</v>
      </c>
      <c r="B982" t="s">
        <v>1680</v>
      </c>
      <c r="C982" t="s">
        <v>1681</v>
      </c>
      <c r="D982" s="1">
        <v>92525760</v>
      </c>
      <c r="E982" s="1" t="s">
        <v>2360</v>
      </c>
      <c r="F982" s="1" t="s">
        <v>2361</v>
      </c>
      <c r="G982" s="1">
        <f>IFERROR(VLOOKUP(A982,'Phụ kiện PPR'!$A$6:$H$533,7,0),0)</f>
        <v>0</v>
      </c>
      <c r="H982" s="1">
        <f>IFERROR(VLOOKUP(A982,'Ống PPR'!$A$6:$I$90,8,0),0)</f>
        <v>0</v>
      </c>
      <c r="I982">
        <f>IFERROR(VLOOKUP(A982,'Ống HDPE'!$A$7:$I$7905,8,0),0)</f>
        <v>50</v>
      </c>
      <c r="J982">
        <f>IFERROR(VLOOKUP(A982,'Ống Dismy'!$A$6:$M$1900,14,0),0)</f>
        <v>0</v>
      </c>
      <c r="K982">
        <f>IFERROR(VLOOKUP(A982,CP!$A$7:$J$16000,12,0),0)</f>
        <v>0</v>
      </c>
      <c r="L982">
        <f>IFERROR(VLOOKUP(A982,'Phụ kiện PVC'!$A$5:$I$465,10,0),0)</f>
        <v>0</v>
      </c>
      <c r="M982">
        <f>IFERROR(VLOOKUP(A982,'Ống miền Nam'!$A$7:$I$120,8,0),0)</f>
        <v>0</v>
      </c>
      <c r="N982">
        <f>IFERROR(VLOOKUP(A982,'Van vòi'!$A$6:$G$97,7,0),0)</f>
        <v>0</v>
      </c>
      <c r="O982">
        <f>IFERROR(VLOOKUP(A982,'Ống luồn dây điện'!$A$7:$I$26,8,0),0)</f>
        <v>0</v>
      </c>
      <c r="P982">
        <f>IFERROR(VLOOKUP(B982,'PK HDPE'!$A$6:$H$13,7,0),0)</f>
        <v>0</v>
      </c>
      <c r="Q982" t="s">
        <v>5307</v>
      </c>
      <c r="R982" s="4">
        <f t="shared" si="47"/>
        <v>50</v>
      </c>
      <c r="S982" s="252">
        <v>0.1</v>
      </c>
      <c r="T982">
        <f t="shared" si="45"/>
        <v>5</v>
      </c>
      <c r="U982" s="4">
        <f t="shared" si="46"/>
        <v>55</v>
      </c>
      <c r="V982" s="4">
        <f>VLOOKUP(B982,[2]DG!$C$2:$E$6048,3,0)-R982</f>
        <v>53495</v>
      </c>
      <c r="W982" t="str">
        <f>VLOOKUP(A982,'[3]Danh mục full'!$A$4:$A$1739,1,0)</f>
        <v>31O1002050</v>
      </c>
    </row>
    <row r="983" spans="1:23" hidden="1" x14ac:dyDescent="0.25">
      <c r="A983" t="s">
        <v>1682</v>
      </c>
      <c r="B983" t="s">
        <v>1682</v>
      </c>
      <c r="C983" t="s">
        <v>1683</v>
      </c>
      <c r="D983" s="1">
        <v>86988960</v>
      </c>
      <c r="E983" s="1" t="s">
        <v>2360</v>
      </c>
      <c r="F983" s="1" t="s">
        <v>2361</v>
      </c>
      <c r="G983" s="1">
        <f>IFERROR(VLOOKUP(A983,'Phụ kiện PPR'!$A$6:$H$533,7,0),0)</f>
        <v>0</v>
      </c>
      <c r="H983" s="1">
        <f>IFERROR(VLOOKUP(A983,'Ống PPR'!$A$6:$I$90,8,0),0)</f>
        <v>0</v>
      </c>
      <c r="I983">
        <f>IFERROR(VLOOKUP(A983,'Ống HDPE'!$A$7:$I$7905,8,0),0)</f>
        <v>75</v>
      </c>
      <c r="J983">
        <f>IFERROR(VLOOKUP(A983,'Ống Dismy'!$A$6:$M$1900,14,0),0)</f>
        <v>0</v>
      </c>
      <c r="K983">
        <f>IFERROR(VLOOKUP(A983,CP!$A$7:$J$16000,12,0),0)</f>
        <v>0</v>
      </c>
      <c r="L983">
        <f>IFERROR(VLOOKUP(A983,'Phụ kiện PVC'!$A$5:$I$465,10,0),0)</f>
        <v>0</v>
      </c>
      <c r="M983">
        <f>IFERROR(VLOOKUP(A983,'Ống miền Nam'!$A$7:$I$120,8,0),0)</f>
        <v>0</v>
      </c>
      <c r="N983">
        <f>IFERROR(VLOOKUP(A983,'Van vòi'!$A$6:$G$97,7,0),0)</f>
        <v>0</v>
      </c>
      <c r="O983">
        <f>IFERROR(VLOOKUP(A983,'Ống luồn dây điện'!$A$7:$I$26,8,0),0)</f>
        <v>0</v>
      </c>
      <c r="P983">
        <f>IFERROR(VLOOKUP(B983,'PK HDPE'!$A$6:$H$13,7,0),0)</f>
        <v>0</v>
      </c>
      <c r="Q983" t="s">
        <v>5307</v>
      </c>
      <c r="R983" s="4">
        <f t="shared" si="47"/>
        <v>75</v>
      </c>
      <c r="S983" s="252">
        <v>0.1</v>
      </c>
      <c r="T983">
        <f t="shared" si="45"/>
        <v>8</v>
      </c>
      <c r="U983" s="4">
        <f t="shared" si="46"/>
        <v>83</v>
      </c>
      <c r="V983" s="4">
        <f>VLOOKUP(B983,[2]DG!$C$2:$E$6048,3,0)-R983</f>
        <v>120743</v>
      </c>
      <c r="W983" t="str">
        <f>VLOOKUP(A983,'[3]Danh mục full'!$A$4:$A$1739,1,0)</f>
        <v>31O1002075</v>
      </c>
    </row>
    <row r="984" spans="1:23" hidden="1" x14ac:dyDescent="0.25">
      <c r="A984" t="s">
        <v>1684</v>
      </c>
      <c r="B984" t="s">
        <v>1684</v>
      </c>
      <c r="C984" t="s">
        <v>1685</v>
      </c>
      <c r="D984" s="1">
        <v>116599200</v>
      </c>
      <c r="E984" s="1" t="s">
        <v>2360</v>
      </c>
      <c r="F984" s="1" t="s">
        <v>2361</v>
      </c>
      <c r="G984" s="1">
        <f>IFERROR(VLOOKUP(A984,'Phụ kiện PPR'!$A$6:$H$533,7,0),0)</f>
        <v>0</v>
      </c>
      <c r="H984" s="1">
        <f>IFERROR(VLOOKUP(A984,'Ống PPR'!$A$6:$I$90,8,0),0)</f>
        <v>0</v>
      </c>
      <c r="I984" t="str">
        <f>IFERROR(VLOOKUP(A984,'Ống HDPE'!$A$7:$I$7905,8,0),0)</f>
        <v xml:space="preserve"> 110</v>
      </c>
      <c r="J984">
        <f>IFERROR(VLOOKUP(A984,'Ống Dismy'!$A$6:$M$1900,14,0),0)</f>
        <v>0</v>
      </c>
      <c r="K984">
        <f>IFERROR(VLOOKUP(A984,CP!$A$7:$J$16000,12,0),0)</f>
        <v>0</v>
      </c>
      <c r="L984">
        <f>IFERROR(VLOOKUP(A984,'Phụ kiện PVC'!$A$5:$I$465,10,0),0)</f>
        <v>0</v>
      </c>
      <c r="M984">
        <f>IFERROR(VLOOKUP(A984,'Ống miền Nam'!$A$7:$I$120,8,0),0)</f>
        <v>0</v>
      </c>
      <c r="N984">
        <f>IFERROR(VLOOKUP(A984,'Van vòi'!$A$6:$G$97,7,0),0)</f>
        <v>0</v>
      </c>
      <c r="O984">
        <f>IFERROR(VLOOKUP(A984,'Ống luồn dây điện'!$A$7:$I$26,8,0),0)</f>
        <v>0</v>
      </c>
      <c r="P984">
        <f>IFERROR(VLOOKUP(B984,'PK HDPE'!$A$6:$H$13,7,0),0)</f>
        <v>0</v>
      </c>
      <c r="R984" s="4">
        <f t="shared" si="47"/>
        <v>0</v>
      </c>
      <c r="S984" s="252">
        <v>0.1</v>
      </c>
      <c r="T984">
        <f t="shared" si="45"/>
        <v>0</v>
      </c>
      <c r="U984" s="4">
        <f t="shared" si="46"/>
        <v>0</v>
      </c>
      <c r="V984" s="4">
        <f>VLOOKUP(B984,[2]DG!$C$2:$E$6048,3,0)-R984</f>
        <v>97273</v>
      </c>
      <c r="W984" t="str">
        <f>VLOOKUP(A984,'[3]Danh mục full'!$A$4:$A$1739,1,0)</f>
        <v>31O1006110</v>
      </c>
    </row>
    <row r="985" spans="1:23" hidden="1" x14ac:dyDescent="0.25">
      <c r="A985" t="s">
        <v>1686</v>
      </c>
      <c r="B985" t="s">
        <v>1686</v>
      </c>
      <c r="C985" t="s">
        <v>1687</v>
      </c>
      <c r="D985" s="1">
        <v>102792391</v>
      </c>
      <c r="E985" s="1" t="s">
        <v>2360</v>
      </c>
      <c r="F985" s="1" t="s">
        <v>2361</v>
      </c>
      <c r="G985" s="1">
        <f>IFERROR(VLOOKUP(A985,'Phụ kiện PPR'!$A$6:$H$533,7,0),0)</f>
        <v>0</v>
      </c>
      <c r="H985" s="1">
        <f>IFERROR(VLOOKUP(A985,'Ống PPR'!$A$6:$I$90,8,0),0)</f>
        <v>0</v>
      </c>
      <c r="I985" t="str">
        <f>IFERROR(VLOOKUP(A985,'Ống HDPE'!$A$7:$I$7905,8,0),0)</f>
        <v xml:space="preserve"> 160</v>
      </c>
      <c r="J985">
        <f>IFERROR(VLOOKUP(A985,'Ống Dismy'!$A$6:$M$1900,14,0),0)</f>
        <v>0</v>
      </c>
      <c r="K985">
        <f>IFERROR(VLOOKUP(A985,CP!$A$7:$J$16000,12,0),0)</f>
        <v>0</v>
      </c>
      <c r="L985">
        <f>IFERROR(VLOOKUP(A985,'Phụ kiện PVC'!$A$5:$I$465,10,0),0)</f>
        <v>0</v>
      </c>
      <c r="M985">
        <f>IFERROR(VLOOKUP(A985,'Ống miền Nam'!$A$7:$I$120,8,0),0)</f>
        <v>0</v>
      </c>
      <c r="N985">
        <f>IFERROR(VLOOKUP(A985,'Van vòi'!$A$6:$G$97,7,0),0)</f>
        <v>0</v>
      </c>
      <c r="O985">
        <f>IFERROR(VLOOKUP(A985,'Ống luồn dây điện'!$A$7:$I$26,8,0),0)</f>
        <v>0</v>
      </c>
      <c r="P985">
        <f>IFERROR(VLOOKUP(B985,'PK HDPE'!$A$6:$H$13,7,0),0)</f>
        <v>0</v>
      </c>
      <c r="R985" s="4">
        <f t="shared" si="47"/>
        <v>0</v>
      </c>
      <c r="S985" s="252">
        <v>0.1</v>
      </c>
      <c r="T985">
        <f t="shared" si="45"/>
        <v>0</v>
      </c>
      <c r="U985" s="4">
        <f t="shared" si="46"/>
        <v>0</v>
      </c>
      <c r="V985" s="4">
        <f>VLOOKUP(B985,[2]DG!$C$2:$E$6048,3,0)-R985</f>
        <v>206909</v>
      </c>
      <c r="W985" t="str">
        <f>VLOOKUP(A985,'[3]Danh mục full'!$A$4:$A$1739,1,0)</f>
        <v>31O1006160</v>
      </c>
    </row>
    <row r="986" spans="1:23" hidden="1" x14ac:dyDescent="0.25">
      <c r="A986" t="s">
        <v>1688</v>
      </c>
      <c r="B986" t="s">
        <v>1688</v>
      </c>
      <c r="C986" t="s">
        <v>1689</v>
      </c>
      <c r="D986" s="1">
        <v>147851543</v>
      </c>
      <c r="E986" s="1" t="s">
        <v>2360</v>
      </c>
      <c r="F986" s="1" t="s">
        <v>2361</v>
      </c>
      <c r="G986" s="1">
        <f>IFERROR(VLOOKUP(A986,'Phụ kiện PPR'!$A$6:$H$533,7,0),0)</f>
        <v>0</v>
      </c>
      <c r="H986" s="1">
        <f>IFERROR(VLOOKUP(A986,'Ống PPR'!$A$6:$I$90,8,0),0)</f>
        <v>0</v>
      </c>
      <c r="I986" t="str">
        <f>IFERROR(VLOOKUP(A986,'Ống HDPE'!$A$7:$I$7905,8,0),0)</f>
        <v xml:space="preserve"> 180</v>
      </c>
      <c r="J986">
        <f>IFERROR(VLOOKUP(A986,'Ống Dismy'!$A$6:$M$1900,14,0),0)</f>
        <v>0</v>
      </c>
      <c r="K986">
        <f>IFERROR(VLOOKUP(A986,CP!$A$7:$J$16000,12,0),0)</f>
        <v>0</v>
      </c>
      <c r="L986">
        <f>IFERROR(VLOOKUP(A986,'Phụ kiện PVC'!$A$5:$I$465,10,0),0)</f>
        <v>0</v>
      </c>
      <c r="M986">
        <f>IFERROR(VLOOKUP(A986,'Ống miền Nam'!$A$7:$I$120,8,0),0)</f>
        <v>0</v>
      </c>
      <c r="N986">
        <f>IFERROR(VLOOKUP(A986,'Van vòi'!$A$6:$G$97,7,0),0)</f>
        <v>0</v>
      </c>
      <c r="O986">
        <f>IFERROR(VLOOKUP(A986,'Ống luồn dây điện'!$A$7:$I$26,8,0),0)</f>
        <v>0</v>
      </c>
      <c r="P986">
        <f>IFERROR(VLOOKUP(B986,'PK HDPE'!$A$6:$H$13,7,0),0)</f>
        <v>0</v>
      </c>
      <c r="R986" s="4">
        <f t="shared" si="47"/>
        <v>0</v>
      </c>
      <c r="S986" s="252">
        <v>0.1</v>
      </c>
      <c r="T986">
        <f t="shared" si="45"/>
        <v>0</v>
      </c>
      <c r="U986" s="4">
        <f t="shared" si="46"/>
        <v>0</v>
      </c>
      <c r="V986" s="4">
        <f>VLOOKUP(B986,[2]DG!$C$2:$E$6048,3,0)-R986</f>
        <v>258545</v>
      </c>
      <c r="W986" t="str">
        <f>VLOOKUP(A986,'[3]Danh mục full'!$A$4:$A$1739,1,0)</f>
        <v>31O1006180</v>
      </c>
    </row>
    <row r="987" spans="1:23" hidden="1" x14ac:dyDescent="0.25">
      <c r="A987" t="s">
        <v>1690</v>
      </c>
      <c r="B987" t="s">
        <v>1690</v>
      </c>
      <c r="C987" t="s">
        <v>1691</v>
      </c>
      <c r="D987" s="1">
        <v>455512535</v>
      </c>
      <c r="E987" s="1" t="s">
        <v>2360</v>
      </c>
      <c r="F987" s="1" t="s">
        <v>2361</v>
      </c>
      <c r="G987" s="1">
        <f>IFERROR(VLOOKUP(A987,'Phụ kiện PPR'!$A$6:$H$533,7,0),0)</f>
        <v>0</v>
      </c>
      <c r="H987" s="1">
        <f>IFERROR(VLOOKUP(A987,'Ống PPR'!$A$6:$I$90,8,0),0)</f>
        <v>0</v>
      </c>
      <c r="I987" s="1" t="str">
        <f>IFERROR(VLOOKUP(A987,'Ống HDPE'!$A$7:$I$7905,8,0),0)</f>
        <v xml:space="preserve"> 200</v>
      </c>
      <c r="J987">
        <f>IFERROR(VLOOKUP(A987,'Ống Dismy'!$A$6:$M$1900,14,0),0)</f>
        <v>0</v>
      </c>
      <c r="K987">
        <f>IFERROR(VLOOKUP(A987,CP!$A$7:$J$16000,12,0),0)</f>
        <v>0</v>
      </c>
      <c r="L987">
        <f>IFERROR(VLOOKUP(A987,'Phụ kiện PVC'!$A$5:$I$465,10,0),0)</f>
        <v>0</v>
      </c>
      <c r="M987">
        <f>IFERROR(VLOOKUP(A987,'Ống miền Nam'!$A$7:$I$120,8,0),0)</f>
        <v>0</v>
      </c>
      <c r="N987">
        <f>IFERROR(VLOOKUP(A987,'Van vòi'!$A$6:$G$97,7,0),0)</f>
        <v>0</v>
      </c>
      <c r="O987">
        <f>IFERROR(VLOOKUP(A987,'Ống luồn dây điện'!$A$7:$I$26,8,0),0)</f>
        <v>0</v>
      </c>
      <c r="P987">
        <f>IFERROR(VLOOKUP(B987,'PK HDPE'!$A$6:$H$13,7,0),0)</f>
        <v>0</v>
      </c>
      <c r="R987" s="4">
        <f t="shared" si="47"/>
        <v>0</v>
      </c>
      <c r="S987" s="252">
        <v>0.1</v>
      </c>
      <c r="T987">
        <f t="shared" si="45"/>
        <v>0</v>
      </c>
      <c r="U987" s="4">
        <f t="shared" si="46"/>
        <v>0</v>
      </c>
      <c r="V987" s="4">
        <f>VLOOKUP(B987,[2]DG!$C$2:$E$6048,3,0)-R987</f>
        <v>321091</v>
      </c>
      <c r="W987" t="str">
        <f>VLOOKUP(A987,'[3]Danh mục full'!$A$4:$A$1739,1,0)</f>
        <v>31O1006200</v>
      </c>
    </row>
    <row r="988" spans="1:23" hidden="1" x14ac:dyDescent="0.25">
      <c r="A988" t="s">
        <v>2664</v>
      </c>
      <c r="B988" t="s">
        <v>2664</v>
      </c>
      <c r="C988" t="s">
        <v>2665</v>
      </c>
      <c r="D988" s="1">
        <f>VLOOKUP(A988,[4]Sheet1!$B$5:$J$2530,9,0)</f>
        <v>12</v>
      </c>
      <c r="E988" s="1" t="s">
        <v>2360</v>
      </c>
      <c r="F988" s="1" t="s">
        <v>2361</v>
      </c>
      <c r="G988" s="1">
        <f>IFERROR(VLOOKUP(A988,'Phụ kiện PPR'!$A$6:$H$533,7,0),0)</f>
        <v>0</v>
      </c>
      <c r="H988" s="1">
        <f>IFERROR(VLOOKUP(A988,'Ống PPR'!$A$6:$I$90,8,0),0)</f>
        <v>0</v>
      </c>
      <c r="I988" t="str">
        <f>IFERROR(VLOOKUP(A988,'Ống HDPE'!$A$7:$I$7905,8,0),0)</f>
        <v xml:space="preserve"> 225</v>
      </c>
      <c r="J988">
        <f>IFERROR(VLOOKUP(A988,'Ống Dismy'!$A$6:$M$1900,14,0),0)</f>
        <v>0</v>
      </c>
      <c r="K988">
        <f>IFERROR(VLOOKUP(A988,CP!$A$7:$J$16000,12,0),0)</f>
        <v>0</v>
      </c>
      <c r="L988">
        <f>IFERROR(VLOOKUP(A988,'Phụ kiện PVC'!$A$5:$I$465,10,0),0)</f>
        <v>0</v>
      </c>
      <c r="M988">
        <f>IFERROR(VLOOKUP(A988,'Ống miền Nam'!$A$7:$I$120,8,0),0)</f>
        <v>0</v>
      </c>
      <c r="N988">
        <f>IFERROR(VLOOKUP(A988,'Van vòi'!$A$6:$G$97,7,0),0)</f>
        <v>0</v>
      </c>
      <c r="O988">
        <f>IFERROR(VLOOKUP(A988,'Ống luồn dây điện'!$A$7:$I$26,8,0),0)</f>
        <v>0</v>
      </c>
      <c r="P988">
        <f>IFERROR(VLOOKUP(B988,'PK HDPE'!$A$6:$H$13,7,0),0)</f>
        <v>0</v>
      </c>
      <c r="R988" s="4">
        <f t="shared" si="47"/>
        <v>0</v>
      </c>
      <c r="S988" s="252">
        <v>0.1</v>
      </c>
      <c r="T988">
        <f t="shared" si="45"/>
        <v>0</v>
      </c>
      <c r="U988" s="4">
        <f t="shared" si="46"/>
        <v>0</v>
      </c>
      <c r="V988" s="4">
        <f>VLOOKUP(B988,[2]DG!$C$2:$E$6048,3,0)-R988</f>
        <v>402818</v>
      </c>
      <c r="W988" t="str">
        <f>VLOOKUP(A988,'[3]Danh mục full'!$A$4:$A$1739,1,0)</f>
        <v>31O1006225</v>
      </c>
    </row>
    <row r="989" spans="1:23" hidden="1" x14ac:dyDescent="0.25">
      <c r="A989" t="s">
        <v>1692</v>
      </c>
      <c r="B989" t="s">
        <v>1692</v>
      </c>
      <c r="C989" t="s">
        <v>1693</v>
      </c>
      <c r="D989" s="1">
        <v>7185600</v>
      </c>
      <c r="E989" s="1" t="s">
        <v>2360</v>
      </c>
      <c r="F989" s="1" t="s">
        <v>2361</v>
      </c>
      <c r="G989" s="1">
        <f>IFERROR(VLOOKUP(A989,'Phụ kiện PPR'!$A$6:$H$533,7,0),0)</f>
        <v>0</v>
      </c>
      <c r="H989" s="1">
        <f>IFERROR(VLOOKUP(A989,'Ống PPR'!$A$6:$I$90,8,0),0)</f>
        <v>0</v>
      </c>
      <c r="I989" t="str">
        <f>IFERROR(VLOOKUP(A989,'Ống HDPE'!$A$7:$I$7905,8,0),0)</f>
        <v xml:space="preserve"> 250</v>
      </c>
      <c r="J989">
        <f>IFERROR(VLOOKUP(A989,'Ống Dismy'!$A$6:$M$1900,14,0),0)</f>
        <v>0</v>
      </c>
      <c r="K989">
        <f>IFERROR(VLOOKUP(A989,CP!$A$7:$J$16000,12,0),0)</f>
        <v>0</v>
      </c>
      <c r="L989">
        <f>IFERROR(VLOOKUP(A989,'Phụ kiện PVC'!$A$5:$I$465,10,0),0)</f>
        <v>0</v>
      </c>
      <c r="M989">
        <f>IFERROR(VLOOKUP(A989,'Ống miền Nam'!$A$7:$I$120,8,0),0)</f>
        <v>0</v>
      </c>
      <c r="N989">
        <f>IFERROR(VLOOKUP(A989,'Van vòi'!$A$6:$G$97,7,0),0)</f>
        <v>0</v>
      </c>
      <c r="O989">
        <f>IFERROR(VLOOKUP(A989,'Ống luồn dây điện'!$A$7:$I$26,8,0),0)</f>
        <v>0</v>
      </c>
      <c r="P989">
        <f>IFERROR(VLOOKUP(B989,'PK HDPE'!$A$6:$H$13,7,0),0)</f>
        <v>0</v>
      </c>
      <c r="R989" s="4">
        <f t="shared" si="47"/>
        <v>0</v>
      </c>
      <c r="S989" s="252">
        <v>0.1</v>
      </c>
      <c r="T989">
        <f t="shared" ref="T989:T1052" si="48">ROUND(R989*S989,0)</f>
        <v>0</v>
      </c>
      <c r="U989" s="4">
        <f t="shared" ref="U989:U1052" si="49">+R989+T989</f>
        <v>0</v>
      </c>
      <c r="V989" s="4">
        <f>VLOOKUP(B989,[2]DG!$C$2:$E$6048,3,0)-R989</f>
        <v>499000</v>
      </c>
      <c r="W989" t="str">
        <f>VLOOKUP(A989,'[3]Danh mục full'!$A$4:$A$1739,1,0)</f>
        <v>31O1006250</v>
      </c>
    </row>
    <row r="990" spans="1:23" hidden="1" x14ac:dyDescent="0.25">
      <c r="A990" t="s">
        <v>2666</v>
      </c>
      <c r="B990" t="s">
        <v>2666</v>
      </c>
      <c r="C990" t="s">
        <v>2667</v>
      </c>
      <c r="D990" s="1">
        <f>VLOOKUP(A990,[4]Sheet1!$B$5:$J$2530,9,0)</f>
        <v>156</v>
      </c>
      <c r="E990" s="1" t="s">
        <v>2360</v>
      </c>
      <c r="F990" s="1" t="s">
        <v>2361</v>
      </c>
      <c r="G990" s="1">
        <f>IFERROR(VLOOKUP(A990,'Phụ kiện PPR'!$A$6:$H$533,7,0),0)</f>
        <v>0</v>
      </c>
      <c r="H990" s="1">
        <f>IFERROR(VLOOKUP(A990,'Ống PPR'!$A$6:$I$90,8,0),0)</f>
        <v>0</v>
      </c>
      <c r="I990" t="str">
        <f>IFERROR(VLOOKUP(A990,'Ống HDPE'!$A$7:$I$7905,8,0),0)</f>
        <v xml:space="preserve"> 280</v>
      </c>
      <c r="J990">
        <f>IFERROR(VLOOKUP(A990,'Ống Dismy'!$A$6:$M$1900,14,0),0)</f>
        <v>0</v>
      </c>
      <c r="K990">
        <f>IFERROR(VLOOKUP(A990,CP!$A$7:$J$16000,12,0),0)</f>
        <v>0</v>
      </c>
      <c r="L990">
        <f>IFERROR(VLOOKUP(A990,'Phụ kiện PVC'!$A$5:$I$465,10,0),0)</f>
        <v>0</v>
      </c>
      <c r="M990">
        <f>IFERROR(VLOOKUP(A990,'Ống miền Nam'!$A$7:$I$120,8,0),0)</f>
        <v>0</v>
      </c>
      <c r="N990">
        <f>IFERROR(VLOOKUP(A990,'Van vòi'!$A$6:$G$97,7,0),0)</f>
        <v>0</v>
      </c>
      <c r="O990">
        <f>IFERROR(VLOOKUP(A990,'Ống luồn dây điện'!$A$7:$I$26,8,0),0)</f>
        <v>0</v>
      </c>
      <c r="P990">
        <f>IFERROR(VLOOKUP(B990,'PK HDPE'!$A$6:$H$13,7,0),0)</f>
        <v>0</v>
      </c>
      <c r="R990" s="4">
        <f t="shared" si="47"/>
        <v>0</v>
      </c>
      <c r="S990" s="252">
        <v>0.1</v>
      </c>
      <c r="T990">
        <f t="shared" si="48"/>
        <v>0</v>
      </c>
      <c r="U990" s="4">
        <f t="shared" si="49"/>
        <v>0</v>
      </c>
      <c r="V990" s="4">
        <f>VLOOKUP(B990,[2]DG!$C$2:$E$6048,3,0)-R990</f>
        <v>618818</v>
      </c>
      <c r="W990" t="str">
        <f>VLOOKUP(A990,'[3]Danh mục full'!$A$4:$A$1739,1,0)</f>
        <v>31O1006280</v>
      </c>
    </row>
    <row r="991" spans="1:23" hidden="1" x14ac:dyDescent="0.25">
      <c r="A991" t="s">
        <v>1694</v>
      </c>
      <c r="B991" t="s">
        <v>1694</v>
      </c>
      <c r="C991" t="s">
        <v>1695</v>
      </c>
      <c r="D991" s="1">
        <v>645081889</v>
      </c>
      <c r="E991" s="1" t="s">
        <v>2360</v>
      </c>
      <c r="F991" s="1" t="s">
        <v>2361</v>
      </c>
      <c r="G991" s="1">
        <f>IFERROR(VLOOKUP(A991,'Phụ kiện PPR'!$A$6:$H$533,7,0),0)</f>
        <v>0</v>
      </c>
      <c r="H991" s="1">
        <f>IFERROR(VLOOKUP(A991,'Ống PPR'!$A$6:$I$90,8,0),0)</f>
        <v>0</v>
      </c>
      <c r="I991" t="str">
        <f>IFERROR(VLOOKUP(A991,'Ống HDPE'!$A$7:$I$7905,8,0),0)</f>
        <v xml:space="preserve"> 315</v>
      </c>
      <c r="J991">
        <f>IFERROR(VLOOKUP(A991,'Ống Dismy'!$A$6:$M$1900,14,0),0)</f>
        <v>0</v>
      </c>
      <c r="K991">
        <f>IFERROR(VLOOKUP(A991,CP!$A$7:$J$16000,12,0),0)</f>
        <v>0</v>
      </c>
      <c r="L991">
        <f>IFERROR(VLOOKUP(A991,'Phụ kiện PVC'!$A$5:$I$465,10,0),0)</f>
        <v>0</v>
      </c>
      <c r="M991">
        <f>IFERROR(VLOOKUP(A991,'Ống miền Nam'!$A$7:$I$120,8,0),0)</f>
        <v>0</v>
      </c>
      <c r="N991">
        <f>IFERROR(VLOOKUP(A991,'Van vòi'!$A$6:$G$97,7,0),0)</f>
        <v>0</v>
      </c>
      <c r="O991">
        <f>IFERROR(VLOOKUP(A991,'Ống luồn dây điện'!$A$7:$I$26,8,0),0)</f>
        <v>0</v>
      </c>
      <c r="P991">
        <f>IFERROR(VLOOKUP(B991,'PK HDPE'!$A$6:$H$13,7,0),0)</f>
        <v>0</v>
      </c>
      <c r="R991" s="4">
        <f t="shared" si="47"/>
        <v>0</v>
      </c>
      <c r="S991" s="252">
        <v>0.1</v>
      </c>
      <c r="T991">
        <f t="shared" si="48"/>
        <v>0</v>
      </c>
      <c r="U991" s="4">
        <f t="shared" si="49"/>
        <v>0</v>
      </c>
      <c r="V991" s="4">
        <f>VLOOKUP(B991,[2]DG!$C$2:$E$6048,3,0)-R991</f>
        <v>789091</v>
      </c>
      <c r="W991" t="str">
        <f>VLOOKUP(A991,'[3]Danh mục full'!$A$4:$A$1739,1,0)</f>
        <v>31O1006315</v>
      </c>
    </row>
    <row r="992" spans="1:23" hidden="1" x14ac:dyDescent="0.25">
      <c r="A992" t="s">
        <v>2668</v>
      </c>
      <c r="B992" t="s">
        <v>2668</v>
      </c>
      <c r="C992" t="s">
        <v>2669</v>
      </c>
      <c r="D992" s="1">
        <f>VLOOKUP(A992,[4]Sheet1!$B$5:$J$2530,9,0)</f>
        <v>250</v>
      </c>
      <c r="E992" s="1" t="s">
        <v>2360</v>
      </c>
      <c r="F992" s="1" t="s">
        <v>2361</v>
      </c>
      <c r="G992" s="1">
        <f>IFERROR(VLOOKUP(A992,'Phụ kiện PPR'!$A$6:$H$533,7,0),0)</f>
        <v>0</v>
      </c>
      <c r="H992" s="1">
        <f>IFERROR(VLOOKUP(A992,'Ống PPR'!$A$6:$I$90,8,0),0)</f>
        <v>0</v>
      </c>
      <c r="I992">
        <f>IFERROR(VLOOKUP(A992,'Ống HDPE'!$A$7:$I$7905,8,0),0)</f>
        <v>40</v>
      </c>
      <c r="J992">
        <f>IFERROR(VLOOKUP(A992,'Ống Dismy'!$A$6:$M$1900,14,0),0)</f>
        <v>0</v>
      </c>
      <c r="K992">
        <f>IFERROR(VLOOKUP(A992,CP!$A$7:$J$16000,12,0),0)</f>
        <v>0</v>
      </c>
      <c r="L992">
        <f>IFERROR(VLOOKUP(A992,'Phụ kiện PVC'!$A$5:$I$465,10,0),0)</f>
        <v>0</v>
      </c>
      <c r="M992">
        <f>IFERROR(VLOOKUP(A992,'Ống miền Nam'!$A$7:$I$120,8,0),0)</f>
        <v>0</v>
      </c>
      <c r="N992">
        <f>IFERROR(VLOOKUP(A992,'Van vòi'!$A$6:$G$97,7,0),0)</f>
        <v>0</v>
      </c>
      <c r="O992">
        <f>IFERROR(VLOOKUP(A992,'Ống luồn dây điện'!$A$7:$I$26,8,0),0)</f>
        <v>0</v>
      </c>
      <c r="P992">
        <f>IFERROR(VLOOKUP(B992,'PK HDPE'!$A$6:$H$13,7,0),0)</f>
        <v>0</v>
      </c>
      <c r="R992" s="4">
        <f t="shared" si="47"/>
        <v>40</v>
      </c>
      <c r="S992" s="252">
        <v>0.1</v>
      </c>
      <c r="T992">
        <f t="shared" si="48"/>
        <v>4</v>
      </c>
      <c r="U992" s="4">
        <f t="shared" si="49"/>
        <v>44</v>
      </c>
      <c r="V992" s="4">
        <f>VLOOKUP(B992,[2]DG!$C$2:$E$6048,3,0)-R992</f>
        <v>15324</v>
      </c>
      <c r="W992" t="str">
        <f>VLOOKUP(A992,'[3]Danh mục full'!$A$4:$A$1739,1,0)</f>
        <v>31O100640.</v>
      </c>
    </row>
    <row r="993" spans="1:23" hidden="1" x14ac:dyDescent="0.25">
      <c r="A993" t="s">
        <v>1696</v>
      </c>
      <c r="B993" t="s">
        <v>1696</v>
      </c>
      <c r="C993" t="s">
        <v>1697</v>
      </c>
      <c r="D993" s="1">
        <v>261777258</v>
      </c>
      <c r="E993" s="1" t="s">
        <v>2360</v>
      </c>
      <c r="F993" s="1" t="s">
        <v>2361</v>
      </c>
      <c r="G993" s="1">
        <f>IFERROR(VLOOKUP(A993,'Phụ kiện PPR'!$A$6:$H$533,7,0),0)</f>
        <v>0</v>
      </c>
      <c r="H993" s="1">
        <f>IFERROR(VLOOKUP(A993,'Ống PPR'!$A$6:$I$90,8,0),0)</f>
        <v>0</v>
      </c>
      <c r="I993" t="str">
        <f>IFERROR(VLOOKUP(A993,'Ống HDPE'!$A$7:$I$7905,8,0),0)</f>
        <v xml:space="preserve"> 450</v>
      </c>
      <c r="J993">
        <f>IFERROR(VLOOKUP(A993,'Ống Dismy'!$A$6:$M$1900,14,0),0)</f>
        <v>0</v>
      </c>
      <c r="K993">
        <f>IFERROR(VLOOKUP(A993,CP!$A$7:$J$16000,12,0),0)</f>
        <v>0</v>
      </c>
      <c r="L993">
        <f>IFERROR(VLOOKUP(A993,'Phụ kiện PVC'!$A$5:$I$465,10,0),0)</f>
        <v>0</v>
      </c>
      <c r="M993">
        <f>IFERROR(VLOOKUP(A993,'Ống miền Nam'!$A$7:$I$120,8,0),0)</f>
        <v>0</v>
      </c>
      <c r="N993">
        <f>IFERROR(VLOOKUP(A993,'Van vòi'!$A$6:$G$97,7,0),0)</f>
        <v>0</v>
      </c>
      <c r="O993">
        <f>IFERROR(VLOOKUP(A993,'Ống luồn dây điện'!$A$7:$I$26,8,0),0)</f>
        <v>0</v>
      </c>
      <c r="P993">
        <f>IFERROR(VLOOKUP(B993,'PK HDPE'!$A$6:$H$13,7,0),0)</f>
        <v>0</v>
      </c>
      <c r="R993" s="4">
        <f t="shared" si="47"/>
        <v>0</v>
      </c>
      <c r="S993" s="252">
        <v>0.1</v>
      </c>
      <c r="T993">
        <f t="shared" si="48"/>
        <v>0</v>
      </c>
      <c r="U993" s="4">
        <f t="shared" si="49"/>
        <v>0</v>
      </c>
      <c r="V993" s="4">
        <f>VLOOKUP(B993,[2]DG!$C$2:$E$6048,3,0)-R993</f>
        <v>1615909</v>
      </c>
      <c r="W993" t="str">
        <f>VLOOKUP(A993,'[3]Danh mục full'!$A$4:$A$1739,1,0)</f>
        <v>31O1006450</v>
      </c>
    </row>
    <row r="994" spans="1:23" hidden="1" x14ac:dyDescent="0.25">
      <c r="A994" t="s">
        <v>2670</v>
      </c>
      <c r="B994" t="s">
        <v>2670</v>
      </c>
      <c r="C994" t="s">
        <v>2671</v>
      </c>
      <c r="D994" s="1">
        <f>VLOOKUP(A994,[4]Sheet1!$B$5:$J$2530,9,0)</f>
        <v>0</v>
      </c>
      <c r="E994" s="1" t="s">
        <v>2360</v>
      </c>
      <c r="F994" s="1" t="s">
        <v>2361</v>
      </c>
      <c r="G994" s="1">
        <f>IFERROR(VLOOKUP(A994,'Phụ kiện PPR'!$A$6:$H$533,7,0),0)</f>
        <v>0</v>
      </c>
      <c r="H994" s="1">
        <f>IFERROR(VLOOKUP(A994,'Ống PPR'!$A$6:$I$90,8,0),0)</f>
        <v>0</v>
      </c>
      <c r="I994">
        <f>IFERROR(VLOOKUP(A994,'Ống HDPE'!$A$7:$I$7905,8,0),0)</f>
        <v>50</v>
      </c>
      <c r="J994">
        <f>IFERROR(VLOOKUP(A994,'Ống Dismy'!$A$6:$M$1900,14,0),0)</f>
        <v>0</v>
      </c>
      <c r="K994">
        <f>IFERROR(VLOOKUP(A994,CP!$A$7:$J$16000,12,0),0)</f>
        <v>0</v>
      </c>
      <c r="L994">
        <f>IFERROR(VLOOKUP(A994,'Phụ kiện PVC'!$A$5:$I$465,10,0),0)</f>
        <v>0</v>
      </c>
      <c r="M994">
        <f>IFERROR(VLOOKUP(A994,'Ống miền Nam'!$A$7:$I$120,8,0),0)</f>
        <v>0</v>
      </c>
      <c r="N994">
        <f>IFERROR(VLOOKUP(A994,'Van vòi'!$A$6:$G$97,7,0),0)</f>
        <v>0</v>
      </c>
      <c r="O994">
        <f>IFERROR(VLOOKUP(A994,'Ống luồn dây điện'!$A$7:$I$26,8,0),0)</f>
        <v>0</v>
      </c>
      <c r="P994">
        <f>IFERROR(VLOOKUP(B994,'PK HDPE'!$A$6:$H$13,7,0),0)</f>
        <v>0</v>
      </c>
      <c r="R994" s="4">
        <f t="shared" si="47"/>
        <v>50</v>
      </c>
      <c r="S994" s="252">
        <v>0.1</v>
      </c>
      <c r="T994">
        <f t="shared" si="48"/>
        <v>5</v>
      </c>
      <c r="U994" s="4">
        <f t="shared" si="49"/>
        <v>55</v>
      </c>
      <c r="V994" s="4">
        <f>VLOOKUP(B994,[2]DG!$C$2:$E$6048,3,0)-R994</f>
        <v>21677</v>
      </c>
      <c r="W994" t="str">
        <f>VLOOKUP(A994,'[3]Danh mục full'!$A$4:$A$1739,1,0)</f>
        <v>31O100650.</v>
      </c>
    </row>
    <row r="995" spans="1:23" hidden="1" x14ac:dyDescent="0.25">
      <c r="A995" t="s">
        <v>1698</v>
      </c>
      <c r="B995" t="s">
        <v>1698</v>
      </c>
      <c r="C995" t="s">
        <v>1699</v>
      </c>
      <c r="D995" s="1">
        <v>4069080</v>
      </c>
      <c r="E995" s="1" t="s">
        <v>2360</v>
      </c>
      <c r="F995" s="1" t="s">
        <v>2361</v>
      </c>
      <c r="G995" s="1">
        <f>IFERROR(VLOOKUP(A995,'Phụ kiện PPR'!$A$6:$H$533,7,0),0)</f>
        <v>0</v>
      </c>
      <c r="H995" s="1">
        <f>IFERROR(VLOOKUP(A995,'Ống PPR'!$A$6:$I$90,8,0),0)</f>
        <v>0</v>
      </c>
      <c r="I995">
        <f>IFERROR(VLOOKUP(A995,'Ống HDPE'!$A$7:$I$7905,8,0),0)</f>
        <v>63</v>
      </c>
      <c r="J995">
        <f>IFERROR(VLOOKUP(A995,'Ống Dismy'!$A$6:$M$1900,14,0),0)</f>
        <v>0</v>
      </c>
      <c r="K995">
        <f>IFERROR(VLOOKUP(A995,CP!$A$7:$J$16000,12,0),0)</f>
        <v>0</v>
      </c>
      <c r="L995">
        <f>IFERROR(VLOOKUP(A995,'Phụ kiện PVC'!$A$5:$I$465,10,0),0)</f>
        <v>0</v>
      </c>
      <c r="M995">
        <f>IFERROR(VLOOKUP(A995,'Ống miền Nam'!$A$7:$I$120,8,0),0)</f>
        <v>0</v>
      </c>
      <c r="N995">
        <f>IFERROR(VLOOKUP(A995,'Van vòi'!$A$6:$G$97,7,0),0)</f>
        <v>0</v>
      </c>
      <c r="O995">
        <f>IFERROR(VLOOKUP(A995,'Ống luồn dây điện'!$A$7:$I$26,8,0),0)</f>
        <v>0</v>
      </c>
      <c r="P995">
        <f>IFERROR(VLOOKUP(B995,'PK HDPE'!$A$6:$H$13,7,0),0)</f>
        <v>0</v>
      </c>
      <c r="R995" s="4">
        <f t="shared" si="47"/>
        <v>63</v>
      </c>
      <c r="S995" s="252">
        <v>0.1</v>
      </c>
      <c r="T995">
        <f t="shared" si="48"/>
        <v>6</v>
      </c>
      <c r="U995" s="4">
        <f t="shared" si="49"/>
        <v>69</v>
      </c>
      <c r="V995" s="4">
        <f>VLOOKUP(B995,[2]DG!$C$2:$E$6048,3,0)-R995</f>
        <v>33846</v>
      </c>
      <c r="W995" t="str">
        <f>VLOOKUP(A995,'[3]Danh mục full'!$A$4:$A$1739,1,0)</f>
        <v>31O100663.</v>
      </c>
    </row>
    <row r="996" spans="1:23" x14ac:dyDescent="0.25">
      <c r="A996" t="s">
        <v>2672</v>
      </c>
      <c r="B996" t="s">
        <v>2672</v>
      </c>
      <c r="C996" t="s">
        <v>2673</v>
      </c>
      <c r="D996" s="1">
        <f>VLOOKUP(A996,[4]Sheet1!$B$5:$J$2530,9,0)</f>
        <v>8</v>
      </c>
      <c r="E996" s="1" t="s">
        <v>2360</v>
      </c>
      <c r="F996" s="1" t="s">
        <v>2361</v>
      </c>
      <c r="G996" s="1">
        <f>IFERROR(VLOOKUP(A996,'Phụ kiện PPR'!$A$6:$H$533,7,0),0)</f>
        <v>0</v>
      </c>
      <c r="H996" s="1">
        <f>IFERROR(VLOOKUP(A996,'Ống PPR'!$A$6:$I$90,8,0),0)</f>
        <v>0</v>
      </c>
      <c r="I996" t="str">
        <f>IFERROR(VLOOKUP(A996,'Ống HDPE'!$A$7:$I$7905,8,0),0)</f>
        <v xml:space="preserve"> 800</v>
      </c>
      <c r="J996">
        <f>IFERROR(VLOOKUP(A996,'Ống Dismy'!$A$6:$M$1900,14,0),0)</f>
        <v>0</v>
      </c>
      <c r="K996">
        <f>IFERROR(VLOOKUP(A996,CP!$A$7:$J$16000,12,0),0)</f>
        <v>0</v>
      </c>
      <c r="L996">
        <f>IFERROR(VLOOKUP(A996,'Phụ kiện PVC'!$A$5:$I$465,10,0),0)</f>
        <v>0</v>
      </c>
      <c r="M996">
        <f>IFERROR(VLOOKUP(A996,'Ống miền Nam'!$A$7:$I$120,8,0),0)</f>
        <v>0</v>
      </c>
      <c r="N996">
        <f>IFERROR(VLOOKUP(A996,'Van vòi'!$A$6:$G$97,7,0),0)</f>
        <v>0</v>
      </c>
      <c r="O996">
        <f>IFERROR(VLOOKUP(A996,'Ống luồn dây điện'!$A$7:$I$26,8,0),0)</f>
        <v>0</v>
      </c>
      <c r="P996">
        <f>IFERROR(VLOOKUP(B996,'PK HDPE'!$A$6:$H$13,7,0),0)</f>
        <v>0</v>
      </c>
      <c r="R996" s="4">
        <f t="shared" si="47"/>
        <v>0</v>
      </c>
      <c r="S996" s="252">
        <v>0.1</v>
      </c>
      <c r="T996">
        <f t="shared" si="48"/>
        <v>0</v>
      </c>
      <c r="U996" s="4">
        <f t="shared" si="49"/>
        <v>0</v>
      </c>
      <c r="V996" s="4" t="e">
        <f>VLOOKUP(B996,[2]DG!$C$2:$E$6048,3,0)-R996</f>
        <v>#N/A</v>
      </c>
      <c r="W996" t="str">
        <f>VLOOKUP(A996,'[3]Danh mục full'!$A$4:$A$1739,1,0)</f>
        <v>31O1006800</v>
      </c>
    </row>
    <row r="997" spans="1:23" hidden="1" x14ac:dyDescent="0.25">
      <c r="A997" t="s">
        <v>2674</v>
      </c>
      <c r="B997" t="s">
        <v>2674</v>
      </c>
      <c r="C997" t="s">
        <v>2675</v>
      </c>
      <c r="D997" s="1">
        <f>VLOOKUP(A997,[4]Sheet1!$B$5:$J$2530,9,0)</f>
        <v>0</v>
      </c>
      <c r="E997" s="1" t="s">
        <v>2360</v>
      </c>
      <c r="F997" s="1" t="s">
        <v>2361</v>
      </c>
      <c r="G997" s="1">
        <f>IFERROR(VLOOKUP(A997,'Phụ kiện PPR'!$A$6:$H$533,7,0),0)</f>
        <v>0</v>
      </c>
      <c r="H997" s="1">
        <f>IFERROR(VLOOKUP(A997,'Ống PPR'!$A$6:$I$90,8,0),0)</f>
        <v>0</v>
      </c>
      <c r="I997" t="str">
        <f>IFERROR(VLOOKUP(A997,'Ống HDPE'!$A$7:$I$7905,8,0),0)</f>
        <v xml:space="preserve"> 90</v>
      </c>
      <c r="J997">
        <f>IFERROR(VLOOKUP(A997,'Ống Dismy'!$A$6:$M$1900,14,0),0)</f>
        <v>0</v>
      </c>
      <c r="K997">
        <f>IFERROR(VLOOKUP(A997,CP!$A$7:$J$16000,12,0),0)</f>
        <v>0</v>
      </c>
      <c r="L997">
        <f>IFERROR(VLOOKUP(A997,'Phụ kiện PVC'!$A$5:$I$465,10,0),0)</f>
        <v>0</v>
      </c>
      <c r="M997">
        <f>IFERROR(VLOOKUP(A997,'Ống miền Nam'!$A$7:$I$120,8,0),0)</f>
        <v>0</v>
      </c>
      <c r="N997">
        <f>IFERROR(VLOOKUP(A997,'Van vòi'!$A$6:$G$97,7,0),0)</f>
        <v>0</v>
      </c>
      <c r="O997">
        <f>IFERROR(VLOOKUP(A997,'Ống luồn dây điện'!$A$7:$I$26,8,0),0)</f>
        <v>0</v>
      </c>
      <c r="P997">
        <f>IFERROR(VLOOKUP(B997,'PK HDPE'!$A$6:$H$13,7,0),0)</f>
        <v>0</v>
      </c>
      <c r="R997" s="4">
        <f t="shared" si="47"/>
        <v>0</v>
      </c>
      <c r="S997" s="252">
        <v>0.1</v>
      </c>
      <c r="T997">
        <f t="shared" si="48"/>
        <v>0</v>
      </c>
      <c r="U997" s="4">
        <f t="shared" si="49"/>
        <v>0</v>
      </c>
      <c r="V997" s="4">
        <f>VLOOKUP(B997,[2]DG!$C$2:$E$6048,3,0)-R997</f>
        <v>75727</v>
      </c>
      <c r="W997" t="str">
        <f>VLOOKUP(A997,'[3]Danh mục full'!$A$4:$A$1739,1,0)</f>
        <v>31O100690</v>
      </c>
    </row>
    <row r="998" spans="1:23" hidden="1" x14ac:dyDescent="0.25">
      <c r="A998" t="s">
        <v>1700</v>
      </c>
      <c r="B998" t="s">
        <v>1700</v>
      </c>
      <c r="C998" t="s">
        <v>1701</v>
      </c>
      <c r="D998" s="1">
        <v>1535059868</v>
      </c>
      <c r="E998" s="1" t="s">
        <v>2360</v>
      </c>
      <c r="F998" s="1" t="s">
        <v>2361</v>
      </c>
      <c r="G998" s="1">
        <f>IFERROR(VLOOKUP(A998,'Phụ kiện PPR'!$A$6:$H$533,7,0),0)</f>
        <v>0</v>
      </c>
      <c r="H998" s="1">
        <f>IFERROR(VLOOKUP(A998,'Ống PPR'!$A$6:$I$90,8,0),0)</f>
        <v>0</v>
      </c>
      <c r="I998" t="str">
        <f>IFERROR(VLOOKUP(A998,'Ống HDPE'!$A$7:$I$7905,8,0),0)</f>
        <v xml:space="preserve"> 110</v>
      </c>
      <c r="J998">
        <f>IFERROR(VLOOKUP(A998,'Ống Dismy'!$A$6:$M$1900,14,0),0)</f>
        <v>0</v>
      </c>
      <c r="K998">
        <f>IFERROR(VLOOKUP(A998,CP!$A$7:$J$16000,12,0),0)</f>
        <v>0</v>
      </c>
      <c r="L998">
        <f>IFERROR(VLOOKUP(A998,'Phụ kiện PVC'!$A$5:$I$465,10,0),0)</f>
        <v>0</v>
      </c>
      <c r="M998">
        <f>IFERROR(VLOOKUP(A998,'Ống miền Nam'!$A$7:$I$120,8,0),0)</f>
        <v>0</v>
      </c>
      <c r="N998">
        <f>IFERROR(VLOOKUP(A998,'Van vòi'!$A$6:$G$97,7,0),0)</f>
        <v>0</v>
      </c>
      <c r="O998">
        <f>IFERROR(VLOOKUP(A998,'Ống luồn dây điện'!$A$7:$I$26,8,0),0)</f>
        <v>0</v>
      </c>
      <c r="P998">
        <f>IFERROR(VLOOKUP(B998,'PK HDPE'!$A$6:$H$13,7,0),0)</f>
        <v>0</v>
      </c>
      <c r="R998" s="4">
        <f t="shared" si="47"/>
        <v>0</v>
      </c>
      <c r="S998" s="252">
        <v>0.1</v>
      </c>
      <c r="T998">
        <f t="shared" si="48"/>
        <v>0</v>
      </c>
      <c r="U998" s="4">
        <f t="shared" si="49"/>
        <v>0</v>
      </c>
      <c r="V998" s="4">
        <f>VLOOKUP(B998,[2]DG!$C$2:$E$6048,3,0)-R998</f>
        <v>120364</v>
      </c>
      <c r="W998" t="str">
        <f>VLOOKUP(A998,'[3]Danh mục full'!$A$4:$A$1739,1,0)</f>
        <v>31O1008110</v>
      </c>
    </row>
    <row r="999" spans="1:23" hidden="1" x14ac:dyDescent="0.25">
      <c r="A999" t="s">
        <v>1702</v>
      </c>
      <c r="B999" t="s">
        <v>1702</v>
      </c>
      <c r="C999" t="s">
        <v>1703</v>
      </c>
      <c r="D999" s="1">
        <v>26892780</v>
      </c>
      <c r="E999" s="1" t="s">
        <v>2360</v>
      </c>
      <c r="F999" s="1" t="s">
        <v>2361</v>
      </c>
      <c r="G999" s="1">
        <f>IFERROR(VLOOKUP(A999,'Phụ kiện PPR'!$A$6:$H$533,7,0),0)</f>
        <v>0</v>
      </c>
      <c r="H999" s="1">
        <f>IFERROR(VLOOKUP(A999,'Ống PPR'!$A$6:$I$90,8,0),0)</f>
        <v>0</v>
      </c>
      <c r="I999" t="str">
        <f>IFERROR(VLOOKUP(A999,'Ống HDPE'!$A$7:$I$7905,8,0),0)</f>
        <v xml:space="preserve"> 125</v>
      </c>
      <c r="J999">
        <f>IFERROR(VLOOKUP(A999,'Ống Dismy'!$A$6:$M$1900,14,0),0)</f>
        <v>0</v>
      </c>
      <c r="K999">
        <f>IFERROR(VLOOKUP(A999,CP!$A$7:$J$16000,12,0),0)</f>
        <v>0</v>
      </c>
      <c r="L999">
        <f>IFERROR(VLOOKUP(A999,'Phụ kiện PVC'!$A$5:$I$465,10,0),0)</f>
        <v>0</v>
      </c>
      <c r="M999">
        <f>IFERROR(VLOOKUP(A999,'Ống miền Nam'!$A$7:$I$120,8,0),0)</f>
        <v>0</v>
      </c>
      <c r="N999">
        <f>IFERROR(VLOOKUP(A999,'Van vòi'!$A$6:$G$97,7,0),0)</f>
        <v>0</v>
      </c>
      <c r="O999">
        <f>IFERROR(VLOOKUP(A999,'Ống luồn dây điện'!$A$7:$I$26,8,0),0)</f>
        <v>0</v>
      </c>
      <c r="P999">
        <f>IFERROR(VLOOKUP(B999,'PK HDPE'!$A$6:$H$13,7,0),0)</f>
        <v>0</v>
      </c>
      <c r="R999" s="4">
        <f t="shared" si="47"/>
        <v>0</v>
      </c>
      <c r="S999" s="252">
        <v>0.1</v>
      </c>
      <c r="T999">
        <f t="shared" si="48"/>
        <v>0</v>
      </c>
      <c r="U999" s="4">
        <f t="shared" si="49"/>
        <v>0</v>
      </c>
      <c r="V999" s="4">
        <f>VLOOKUP(B999,[2]DG!$C$2:$E$6048,3,0)-R999</f>
        <v>155091</v>
      </c>
      <c r="W999" t="str">
        <f>VLOOKUP(A999,'[3]Danh mục full'!$A$4:$A$1739,1,0)</f>
        <v>31O1008125</v>
      </c>
    </row>
    <row r="1000" spans="1:23" hidden="1" x14ac:dyDescent="0.25">
      <c r="A1000" t="s">
        <v>1704</v>
      </c>
      <c r="B1000" t="s">
        <v>1704</v>
      </c>
      <c r="C1000" t="s">
        <v>1705</v>
      </c>
      <c r="D1000" s="1">
        <v>104720142</v>
      </c>
      <c r="E1000" s="1" t="s">
        <v>2360</v>
      </c>
      <c r="F1000" s="1" t="s">
        <v>2361</v>
      </c>
      <c r="G1000" s="1">
        <f>IFERROR(VLOOKUP(A1000,'Phụ kiện PPR'!$A$6:$H$533,7,0),0)</f>
        <v>0</v>
      </c>
      <c r="H1000" s="1">
        <f>IFERROR(VLOOKUP(A1000,'Ống PPR'!$A$6:$I$90,8,0),0)</f>
        <v>0</v>
      </c>
      <c r="I1000" t="str">
        <f>IFERROR(VLOOKUP(A1000,'Ống HDPE'!$A$7:$I$7905,8,0),0)</f>
        <v xml:space="preserve"> 140</v>
      </c>
      <c r="J1000">
        <f>IFERROR(VLOOKUP(A1000,'Ống Dismy'!$A$6:$M$1900,14,0),0)</f>
        <v>0</v>
      </c>
      <c r="K1000">
        <f>IFERROR(VLOOKUP(A1000,CP!$A$7:$J$16000,12,0),0)</f>
        <v>0</v>
      </c>
      <c r="L1000">
        <f>IFERROR(VLOOKUP(A1000,'Phụ kiện PVC'!$A$5:$I$465,10,0),0)</f>
        <v>0</v>
      </c>
      <c r="M1000">
        <f>IFERROR(VLOOKUP(A1000,'Ống miền Nam'!$A$7:$I$120,8,0),0)</f>
        <v>0</v>
      </c>
      <c r="N1000">
        <f>IFERROR(VLOOKUP(A1000,'Van vòi'!$A$6:$G$97,7,0),0)</f>
        <v>0</v>
      </c>
      <c r="O1000">
        <f>IFERROR(VLOOKUP(A1000,'Ống luồn dây điện'!$A$7:$I$26,8,0),0)</f>
        <v>0</v>
      </c>
      <c r="P1000">
        <f>IFERROR(VLOOKUP(B1000,'PK HDPE'!$A$6:$H$13,7,0),0)</f>
        <v>0</v>
      </c>
      <c r="R1000" s="4">
        <f t="shared" si="47"/>
        <v>0</v>
      </c>
      <c r="S1000" s="252">
        <v>0.1</v>
      </c>
      <c r="T1000">
        <f t="shared" si="48"/>
        <v>0</v>
      </c>
      <c r="U1000" s="4">
        <f t="shared" si="49"/>
        <v>0</v>
      </c>
      <c r="V1000" s="4">
        <f>VLOOKUP(B1000,[2]DG!$C$2:$E$6048,3,0)-R1000</f>
        <v>192727</v>
      </c>
      <c r="W1000" t="str">
        <f>VLOOKUP(A1000,'[3]Danh mục full'!$A$4:$A$1739,1,0)</f>
        <v>31O1008140</v>
      </c>
    </row>
    <row r="1001" spans="1:23" hidden="1" x14ac:dyDescent="0.25">
      <c r="A1001" t="s">
        <v>1706</v>
      </c>
      <c r="B1001" t="s">
        <v>1706</v>
      </c>
      <c r="C1001" t="s">
        <v>1707</v>
      </c>
      <c r="D1001" s="1">
        <v>1791425258</v>
      </c>
      <c r="E1001" s="1" t="s">
        <v>2360</v>
      </c>
      <c r="F1001" s="1" t="s">
        <v>2361</v>
      </c>
      <c r="G1001" s="1">
        <f>IFERROR(VLOOKUP(A1001,'Phụ kiện PPR'!$A$6:$H$533,7,0),0)</f>
        <v>0</v>
      </c>
      <c r="H1001" s="1">
        <f>IFERROR(VLOOKUP(A1001,'Ống PPR'!$A$6:$I$90,8,0),0)</f>
        <v>0</v>
      </c>
      <c r="I1001" t="str">
        <f>IFERROR(VLOOKUP(A1001,'Ống HDPE'!$A$7:$I$7905,8,0),0)</f>
        <v xml:space="preserve"> 160</v>
      </c>
      <c r="J1001">
        <f>IFERROR(VLOOKUP(A1001,'Ống Dismy'!$A$6:$M$1900,14,0),0)</f>
        <v>0</v>
      </c>
      <c r="K1001">
        <f>IFERROR(VLOOKUP(A1001,CP!$A$7:$J$16000,12,0),0)</f>
        <v>0</v>
      </c>
      <c r="L1001">
        <f>IFERROR(VLOOKUP(A1001,'Phụ kiện PVC'!$A$5:$I$465,10,0),0)</f>
        <v>0</v>
      </c>
      <c r="M1001">
        <f>IFERROR(VLOOKUP(A1001,'Ống miền Nam'!$A$7:$I$120,8,0),0)</f>
        <v>0</v>
      </c>
      <c r="N1001">
        <f>IFERROR(VLOOKUP(A1001,'Van vòi'!$A$6:$G$97,7,0),0)</f>
        <v>0</v>
      </c>
      <c r="O1001">
        <f>IFERROR(VLOOKUP(A1001,'Ống luồn dây điện'!$A$7:$I$26,8,0),0)</f>
        <v>0</v>
      </c>
      <c r="P1001">
        <f>IFERROR(VLOOKUP(B1001,'PK HDPE'!$A$6:$H$13,7,0),0)</f>
        <v>0</v>
      </c>
      <c r="R1001" s="4">
        <f t="shared" si="47"/>
        <v>0</v>
      </c>
      <c r="S1001" s="252">
        <v>0.1</v>
      </c>
      <c r="T1001">
        <f t="shared" si="48"/>
        <v>0</v>
      </c>
      <c r="U1001" s="4">
        <f t="shared" si="49"/>
        <v>0</v>
      </c>
      <c r="V1001" s="4">
        <f>VLOOKUP(B1001,[2]DG!$C$2:$E$6048,3,0)-R1001</f>
        <v>253273</v>
      </c>
      <c r="W1001" t="str">
        <f>VLOOKUP(A1001,'[3]Danh mục full'!$A$4:$A$1739,1,0)</f>
        <v>31O1008160</v>
      </c>
    </row>
    <row r="1002" spans="1:23" hidden="1" x14ac:dyDescent="0.25">
      <c r="A1002" t="s">
        <v>1708</v>
      </c>
      <c r="B1002" t="s">
        <v>1708</v>
      </c>
      <c r="C1002" t="s">
        <v>1709</v>
      </c>
      <c r="D1002" s="1">
        <v>8256686</v>
      </c>
      <c r="E1002" s="1" t="s">
        <v>2360</v>
      </c>
      <c r="F1002" s="1" t="s">
        <v>2361</v>
      </c>
      <c r="G1002" s="1">
        <f>IFERROR(VLOOKUP(A1002,'Phụ kiện PPR'!$A$6:$H$533,7,0),0)</f>
        <v>0</v>
      </c>
      <c r="H1002" s="1">
        <f>IFERROR(VLOOKUP(A1002,'Ống PPR'!$A$6:$I$90,8,0),0)</f>
        <v>0</v>
      </c>
      <c r="I1002" t="str">
        <f>IFERROR(VLOOKUP(A1002,'Ống HDPE'!$A$7:$I$7905,8,0),0)</f>
        <v xml:space="preserve"> 180</v>
      </c>
      <c r="J1002">
        <f>IFERROR(VLOOKUP(A1002,'Ống Dismy'!$A$6:$M$1900,14,0),0)</f>
        <v>0</v>
      </c>
      <c r="K1002">
        <f>IFERROR(VLOOKUP(A1002,CP!$A$7:$J$16000,12,0),0)</f>
        <v>0</v>
      </c>
      <c r="L1002">
        <f>IFERROR(VLOOKUP(A1002,'Phụ kiện PVC'!$A$5:$I$465,10,0),0)</f>
        <v>0</v>
      </c>
      <c r="M1002">
        <f>IFERROR(VLOOKUP(A1002,'Ống miền Nam'!$A$7:$I$120,8,0),0)</f>
        <v>0</v>
      </c>
      <c r="N1002">
        <f>IFERROR(VLOOKUP(A1002,'Van vòi'!$A$6:$G$97,7,0),0)</f>
        <v>0</v>
      </c>
      <c r="O1002">
        <f>IFERROR(VLOOKUP(A1002,'Ống luồn dây điện'!$A$7:$I$26,8,0),0)</f>
        <v>0</v>
      </c>
      <c r="P1002">
        <f>IFERROR(VLOOKUP(B1002,'PK HDPE'!$A$6:$H$13,7,0),0)</f>
        <v>0</v>
      </c>
      <c r="R1002" s="4">
        <f t="shared" si="47"/>
        <v>0</v>
      </c>
      <c r="S1002" s="252">
        <v>0.1</v>
      </c>
      <c r="T1002">
        <f t="shared" si="48"/>
        <v>0</v>
      </c>
      <c r="U1002" s="4">
        <f t="shared" si="49"/>
        <v>0</v>
      </c>
      <c r="V1002" s="4">
        <f>VLOOKUP(B1002,[2]DG!$C$2:$E$6048,3,0)-R1002</f>
        <v>318545</v>
      </c>
      <c r="W1002" t="str">
        <f>VLOOKUP(A1002,'[3]Danh mục full'!$A$4:$A$1739,1,0)</f>
        <v>31O1008180</v>
      </c>
    </row>
    <row r="1003" spans="1:23" hidden="1" x14ac:dyDescent="0.25">
      <c r="A1003" t="s">
        <v>1710</v>
      </c>
      <c r="B1003" t="s">
        <v>1710</v>
      </c>
      <c r="C1003" t="s">
        <v>1711</v>
      </c>
      <c r="D1003" s="1">
        <v>2174544930</v>
      </c>
      <c r="E1003" s="1" t="s">
        <v>2360</v>
      </c>
      <c r="F1003" s="1" t="s">
        <v>2361</v>
      </c>
      <c r="G1003" s="1">
        <f>IFERROR(VLOOKUP(A1003,'Phụ kiện PPR'!$A$6:$H$533,7,0),0)</f>
        <v>0</v>
      </c>
      <c r="H1003" s="1">
        <f>IFERROR(VLOOKUP(A1003,'Ống PPR'!$A$6:$I$90,8,0),0)</f>
        <v>0</v>
      </c>
      <c r="I1003" s="1" t="str">
        <f>IFERROR(VLOOKUP(A1003,'Ống HDPE'!$A$7:$I$7905,8,0),0)</f>
        <v xml:space="preserve"> 200</v>
      </c>
      <c r="J1003">
        <f>IFERROR(VLOOKUP(A1003,'Ống Dismy'!$A$6:$M$1900,14,0),0)</f>
        <v>0</v>
      </c>
      <c r="K1003">
        <f>IFERROR(VLOOKUP(A1003,CP!$A$7:$J$16000,12,0),0)</f>
        <v>0</v>
      </c>
      <c r="L1003">
        <f>IFERROR(VLOOKUP(A1003,'Phụ kiện PVC'!$A$5:$I$465,10,0),0)</f>
        <v>0</v>
      </c>
      <c r="M1003">
        <f>IFERROR(VLOOKUP(A1003,'Ống miền Nam'!$A$7:$I$120,8,0),0)</f>
        <v>0</v>
      </c>
      <c r="N1003">
        <f>IFERROR(VLOOKUP(A1003,'Van vòi'!$A$6:$G$97,7,0),0)</f>
        <v>0</v>
      </c>
      <c r="O1003">
        <f>IFERROR(VLOOKUP(A1003,'Ống luồn dây điện'!$A$7:$I$26,8,0),0)</f>
        <v>0</v>
      </c>
      <c r="P1003">
        <f>IFERROR(VLOOKUP(B1003,'PK HDPE'!$A$6:$H$13,7,0),0)</f>
        <v>0</v>
      </c>
      <c r="R1003" s="4">
        <f t="shared" si="47"/>
        <v>0</v>
      </c>
      <c r="S1003" s="252">
        <v>0.1</v>
      </c>
      <c r="T1003">
        <f t="shared" si="48"/>
        <v>0</v>
      </c>
      <c r="U1003" s="4">
        <f t="shared" si="49"/>
        <v>0</v>
      </c>
      <c r="V1003" s="4">
        <f>VLOOKUP(B1003,[2]DG!$C$2:$E$6048,3,0)-R1003</f>
        <v>395818</v>
      </c>
      <c r="W1003" t="str">
        <f>VLOOKUP(A1003,'[3]Danh mục full'!$A$4:$A$1739,1,0)</f>
        <v>31O1008200</v>
      </c>
    </row>
    <row r="1004" spans="1:23" hidden="1" x14ac:dyDescent="0.25">
      <c r="A1004" t="s">
        <v>1712</v>
      </c>
      <c r="B1004" t="s">
        <v>1712</v>
      </c>
      <c r="C1004" t="s">
        <v>1713</v>
      </c>
      <c r="D1004" s="1">
        <v>1314426020</v>
      </c>
      <c r="E1004" s="1" t="s">
        <v>2360</v>
      </c>
      <c r="F1004" s="1" t="s">
        <v>2361</v>
      </c>
      <c r="G1004" s="1">
        <f>IFERROR(VLOOKUP(A1004,'Phụ kiện PPR'!$A$6:$H$533,7,0),0)</f>
        <v>0</v>
      </c>
      <c r="H1004" s="1">
        <f>IFERROR(VLOOKUP(A1004,'Ống PPR'!$A$6:$I$90,8,0),0)</f>
        <v>0</v>
      </c>
      <c r="I1004" t="str">
        <f>IFERROR(VLOOKUP(A1004,'Ống HDPE'!$A$7:$I$7905,8,0),0)</f>
        <v xml:space="preserve"> 225</v>
      </c>
      <c r="J1004">
        <f>IFERROR(VLOOKUP(A1004,'Ống Dismy'!$A$6:$M$1900,14,0),0)</f>
        <v>0</v>
      </c>
      <c r="K1004">
        <f>IFERROR(VLOOKUP(A1004,CP!$A$7:$J$16000,12,0),0)</f>
        <v>0</v>
      </c>
      <c r="L1004">
        <f>IFERROR(VLOOKUP(A1004,'Phụ kiện PVC'!$A$5:$I$465,10,0),0)</f>
        <v>0</v>
      </c>
      <c r="M1004">
        <f>IFERROR(VLOOKUP(A1004,'Ống miền Nam'!$A$7:$I$120,8,0),0)</f>
        <v>0</v>
      </c>
      <c r="N1004">
        <f>IFERROR(VLOOKUP(A1004,'Van vòi'!$A$6:$G$97,7,0),0)</f>
        <v>0</v>
      </c>
      <c r="O1004">
        <f>IFERROR(VLOOKUP(A1004,'Ống luồn dây điện'!$A$7:$I$26,8,0),0)</f>
        <v>0</v>
      </c>
      <c r="P1004">
        <f>IFERROR(VLOOKUP(B1004,'PK HDPE'!$A$6:$H$13,7,0),0)</f>
        <v>0</v>
      </c>
      <c r="R1004" s="4">
        <f t="shared" si="47"/>
        <v>0</v>
      </c>
      <c r="S1004" s="252">
        <v>0.1</v>
      </c>
      <c r="T1004">
        <f t="shared" si="48"/>
        <v>0</v>
      </c>
      <c r="U1004" s="4">
        <f t="shared" si="49"/>
        <v>0</v>
      </c>
      <c r="V1004" s="4">
        <f>VLOOKUP(B1004,[2]DG!$C$2:$E$6048,3,0)-R1004</f>
        <v>499091</v>
      </c>
      <c r="W1004" t="str">
        <f>VLOOKUP(A1004,'[3]Danh mục full'!$A$4:$A$1739,1,0)</f>
        <v>31O1008225</v>
      </c>
    </row>
    <row r="1005" spans="1:23" hidden="1" x14ac:dyDescent="0.25">
      <c r="A1005" t="s">
        <v>1714</v>
      </c>
      <c r="B1005" t="s">
        <v>1714</v>
      </c>
      <c r="C1005" t="s">
        <v>1715</v>
      </c>
      <c r="D1005" s="1">
        <v>764858229</v>
      </c>
      <c r="E1005" s="1" t="s">
        <v>2360</v>
      </c>
      <c r="F1005" s="1" t="s">
        <v>2361</v>
      </c>
      <c r="G1005" s="1">
        <f>IFERROR(VLOOKUP(A1005,'Phụ kiện PPR'!$A$6:$H$533,7,0),0)</f>
        <v>0</v>
      </c>
      <c r="H1005" s="1">
        <f>IFERROR(VLOOKUP(A1005,'Ống PPR'!$A$6:$I$90,8,0),0)</f>
        <v>0</v>
      </c>
      <c r="I1005" t="str">
        <f>IFERROR(VLOOKUP(A1005,'Ống HDPE'!$A$7:$I$7905,8,0),0)</f>
        <v xml:space="preserve"> 250</v>
      </c>
      <c r="J1005">
        <f>IFERROR(VLOOKUP(A1005,'Ống Dismy'!$A$6:$M$1900,14,0),0)</f>
        <v>0</v>
      </c>
      <c r="K1005">
        <f>IFERROR(VLOOKUP(A1005,CP!$A$7:$J$16000,12,0),0)</f>
        <v>0</v>
      </c>
      <c r="L1005">
        <f>IFERROR(VLOOKUP(A1005,'Phụ kiện PVC'!$A$5:$I$465,10,0),0)</f>
        <v>0</v>
      </c>
      <c r="M1005">
        <f>IFERROR(VLOOKUP(A1005,'Ống miền Nam'!$A$7:$I$120,8,0),0)</f>
        <v>0</v>
      </c>
      <c r="N1005">
        <f>IFERROR(VLOOKUP(A1005,'Van vòi'!$A$6:$G$97,7,0),0)</f>
        <v>0</v>
      </c>
      <c r="O1005">
        <f>IFERROR(VLOOKUP(A1005,'Ống luồn dây điện'!$A$7:$I$26,8,0),0)</f>
        <v>0</v>
      </c>
      <c r="P1005">
        <f>IFERROR(VLOOKUP(B1005,'PK HDPE'!$A$6:$H$13,7,0),0)</f>
        <v>0</v>
      </c>
      <c r="R1005" s="4">
        <f t="shared" si="47"/>
        <v>0</v>
      </c>
      <c r="S1005" s="252">
        <v>0.1</v>
      </c>
      <c r="T1005">
        <f t="shared" si="48"/>
        <v>0</v>
      </c>
      <c r="U1005" s="4">
        <f t="shared" si="49"/>
        <v>0</v>
      </c>
      <c r="V1005" s="4">
        <f>VLOOKUP(B1005,[2]DG!$C$2:$E$6048,3,0)-R1005</f>
        <v>610636</v>
      </c>
      <c r="W1005" t="str">
        <f>VLOOKUP(A1005,'[3]Danh mục full'!$A$4:$A$1739,1,0)</f>
        <v>31O1008250</v>
      </c>
    </row>
    <row r="1006" spans="1:23" hidden="1" x14ac:dyDescent="0.25">
      <c r="A1006" t="s">
        <v>1716</v>
      </c>
      <c r="B1006" t="s">
        <v>1716</v>
      </c>
      <c r="C1006" t="s">
        <v>1717</v>
      </c>
      <c r="D1006" s="1">
        <v>2275057139</v>
      </c>
      <c r="E1006" s="1" t="s">
        <v>2360</v>
      </c>
      <c r="F1006" s="1" t="s">
        <v>2361</v>
      </c>
      <c r="G1006" s="1">
        <f>IFERROR(VLOOKUP(A1006,'Phụ kiện PPR'!$A$6:$H$533,7,0),0)</f>
        <v>0</v>
      </c>
      <c r="H1006" s="1">
        <f>IFERROR(VLOOKUP(A1006,'Ống PPR'!$A$6:$I$90,8,0),0)</f>
        <v>0</v>
      </c>
      <c r="I1006" t="str">
        <f>IFERROR(VLOOKUP(A1006,'Ống HDPE'!$A$7:$I$7905,8,0),0)</f>
        <v xml:space="preserve"> 280</v>
      </c>
      <c r="J1006">
        <f>IFERROR(VLOOKUP(A1006,'Ống Dismy'!$A$6:$M$1900,14,0),0)</f>
        <v>0</v>
      </c>
      <c r="K1006">
        <f>IFERROR(VLOOKUP(A1006,CP!$A$7:$J$16000,12,0),0)</f>
        <v>0</v>
      </c>
      <c r="L1006">
        <f>IFERROR(VLOOKUP(A1006,'Phụ kiện PVC'!$A$5:$I$465,10,0),0)</f>
        <v>0</v>
      </c>
      <c r="M1006">
        <f>IFERROR(VLOOKUP(A1006,'Ống miền Nam'!$A$7:$I$120,8,0),0)</f>
        <v>0</v>
      </c>
      <c r="N1006">
        <f>IFERROR(VLOOKUP(A1006,'Van vòi'!$A$6:$G$97,7,0),0)</f>
        <v>0</v>
      </c>
      <c r="O1006">
        <f>IFERROR(VLOOKUP(A1006,'Ống luồn dây điện'!$A$7:$I$26,8,0),0)</f>
        <v>0</v>
      </c>
      <c r="P1006">
        <f>IFERROR(VLOOKUP(B1006,'PK HDPE'!$A$6:$H$13,7,0),0)</f>
        <v>0</v>
      </c>
      <c r="R1006" s="4">
        <f t="shared" si="47"/>
        <v>0</v>
      </c>
      <c r="S1006" s="252">
        <v>0.1</v>
      </c>
      <c r="T1006">
        <f t="shared" si="48"/>
        <v>0</v>
      </c>
      <c r="U1006" s="4">
        <f t="shared" si="49"/>
        <v>0</v>
      </c>
      <c r="V1006" s="4">
        <f>VLOOKUP(B1006,[2]DG!$C$2:$E$6048,3,0)-R1006</f>
        <v>768455</v>
      </c>
      <c r="W1006" t="str">
        <f>VLOOKUP(A1006,'[3]Danh mục full'!$A$4:$A$1739,1,0)</f>
        <v>31O1008280</v>
      </c>
    </row>
    <row r="1007" spans="1:23" hidden="1" x14ac:dyDescent="0.25">
      <c r="A1007" t="s">
        <v>1718</v>
      </c>
      <c r="B1007" t="s">
        <v>1718</v>
      </c>
      <c r="C1007" t="s">
        <v>1719</v>
      </c>
      <c r="D1007" s="1">
        <v>3248873558</v>
      </c>
      <c r="E1007" s="1" t="s">
        <v>2360</v>
      </c>
      <c r="F1007" s="1" t="s">
        <v>2361</v>
      </c>
      <c r="G1007" s="1">
        <f>IFERROR(VLOOKUP(A1007,'Phụ kiện PPR'!$A$6:$H$533,7,0),0)</f>
        <v>0</v>
      </c>
      <c r="H1007" s="1">
        <f>IFERROR(VLOOKUP(A1007,'Ống PPR'!$A$6:$I$90,8,0),0)</f>
        <v>0</v>
      </c>
      <c r="I1007" t="str">
        <f>IFERROR(VLOOKUP(A1007,'Ống HDPE'!$A$7:$I$7905,8,0),0)</f>
        <v xml:space="preserve"> 315</v>
      </c>
      <c r="J1007">
        <f>IFERROR(VLOOKUP(A1007,'Ống Dismy'!$A$6:$M$1900,14,0),0)</f>
        <v>0</v>
      </c>
      <c r="K1007">
        <f>IFERROR(VLOOKUP(A1007,CP!$A$7:$J$16000,12,0),0)</f>
        <v>0</v>
      </c>
      <c r="L1007">
        <f>IFERROR(VLOOKUP(A1007,'Phụ kiện PVC'!$A$5:$I$465,10,0),0)</f>
        <v>0</v>
      </c>
      <c r="M1007">
        <f>IFERROR(VLOOKUP(A1007,'Ống miền Nam'!$A$7:$I$120,8,0),0)</f>
        <v>0</v>
      </c>
      <c r="N1007">
        <f>IFERROR(VLOOKUP(A1007,'Van vòi'!$A$6:$G$97,7,0),0)</f>
        <v>0</v>
      </c>
      <c r="O1007">
        <f>IFERROR(VLOOKUP(A1007,'Ống luồn dây điện'!$A$7:$I$26,8,0),0)</f>
        <v>0</v>
      </c>
      <c r="P1007">
        <f>IFERROR(VLOOKUP(B1007,'PK HDPE'!$A$6:$H$13,7,0),0)</f>
        <v>0</v>
      </c>
      <c r="R1007" s="4">
        <f t="shared" si="47"/>
        <v>0</v>
      </c>
      <c r="S1007" s="252">
        <v>0.1</v>
      </c>
      <c r="T1007">
        <f t="shared" si="48"/>
        <v>0</v>
      </c>
      <c r="U1007" s="4">
        <f t="shared" si="49"/>
        <v>0</v>
      </c>
      <c r="V1007" s="4">
        <f>VLOOKUP(B1007,[2]DG!$C$2:$E$6048,3,0)-R1007</f>
        <v>965909</v>
      </c>
      <c r="W1007" t="str">
        <f>VLOOKUP(A1007,'[3]Danh mục full'!$A$4:$A$1739,1,0)</f>
        <v>31O1008315</v>
      </c>
    </row>
    <row r="1008" spans="1:23" hidden="1" x14ac:dyDescent="0.25">
      <c r="A1008" t="s">
        <v>1720</v>
      </c>
      <c r="B1008" t="s">
        <v>1720</v>
      </c>
      <c r="C1008" t="s">
        <v>1721</v>
      </c>
      <c r="D1008" s="1">
        <v>368531529</v>
      </c>
      <c r="E1008" s="1" t="s">
        <v>2360</v>
      </c>
      <c r="F1008" s="1" t="s">
        <v>2361</v>
      </c>
      <c r="G1008" s="1">
        <f>IFERROR(VLOOKUP(A1008,'Phụ kiện PPR'!$A$6:$H$533,7,0),0)</f>
        <v>0</v>
      </c>
      <c r="H1008" s="1">
        <f>IFERROR(VLOOKUP(A1008,'Ống PPR'!$A$6:$I$90,8,0),0)</f>
        <v>0</v>
      </c>
      <c r="I1008" t="str">
        <f>IFERROR(VLOOKUP(A1008,'Ống HDPE'!$A$7:$I$7905,8,0),0)</f>
        <v xml:space="preserve"> 32</v>
      </c>
      <c r="J1008">
        <f>IFERROR(VLOOKUP(A1008,'Ống Dismy'!$A$6:$M$1900,14,0),0)</f>
        <v>0</v>
      </c>
      <c r="K1008">
        <f>IFERROR(VLOOKUP(A1008,CP!$A$7:$J$16000,12,0),0)</f>
        <v>0</v>
      </c>
      <c r="L1008">
        <f>IFERROR(VLOOKUP(A1008,'Phụ kiện PVC'!$A$5:$I$465,10,0),0)</f>
        <v>0</v>
      </c>
      <c r="M1008">
        <f>IFERROR(VLOOKUP(A1008,'Ống miền Nam'!$A$7:$I$120,8,0),0)</f>
        <v>0</v>
      </c>
      <c r="N1008">
        <f>IFERROR(VLOOKUP(A1008,'Van vòi'!$A$6:$G$97,7,0),0)</f>
        <v>0</v>
      </c>
      <c r="O1008">
        <f>IFERROR(VLOOKUP(A1008,'Ống luồn dây điện'!$A$7:$I$26,8,0),0)</f>
        <v>0</v>
      </c>
      <c r="P1008">
        <f>IFERROR(VLOOKUP(B1008,'PK HDPE'!$A$6:$H$13,7,0),0)</f>
        <v>0</v>
      </c>
      <c r="R1008" s="4">
        <f t="shared" si="47"/>
        <v>0</v>
      </c>
      <c r="S1008" s="252">
        <v>0.1</v>
      </c>
      <c r="T1008">
        <f t="shared" si="48"/>
        <v>0</v>
      </c>
      <c r="U1008" s="4">
        <f t="shared" si="49"/>
        <v>0</v>
      </c>
      <c r="V1008" s="4">
        <f>VLOOKUP(B1008,[2]DG!$C$2:$E$6048,3,0)-R1008</f>
        <v>11727</v>
      </c>
      <c r="W1008" t="str">
        <f>VLOOKUP(A1008,'[3]Danh mục full'!$A$4:$A$1739,1,0)</f>
        <v>31O100832</v>
      </c>
    </row>
    <row r="1009" spans="1:23" hidden="1" x14ac:dyDescent="0.25">
      <c r="A1009" t="s">
        <v>1722</v>
      </c>
      <c r="B1009" t="s">
        <v>1722</v>
      </c>
      <c r="C1009" t="s">
        <v>1723</v>
      </c>
      <c r="D1009" s="1">
        <v>4194193414</v>
      </c>
      <c r="E1009" s="1" t="s">
        <v>2360</v>
      </c>
      <c r="F1009" s="1" t="s">
        <v>2361</v>
      </c>
      <c r="G1009" s="1">
        <f>IFERROR(VLOOKUP(A1009,'Phụ kiện PPR'!$A$6:$H$533,7,0),0)</f>
        <v>0</v>
      </c>
      <c r="H1009" s="1">
        <f>IFERROR(VLOOKUP(A1009,'Ống PPR'!$A$6:$I$90,8,0),0)</f>
        <v>0</v>
      </c>
      <c r="I1009" t="str">
        <f>IFERROR(VLOOKUP(A1009,'Ống HDPE'!$A$7:$I$7905,8,0),0)</f>
        <v xml:space="preserve"> 355</v>
      </c>
      <c r="J1009">
        <f>IFERROR(VLOOKUP(A1009,'Ống Dismy'!$A$6:$M$1900,14,0),0)</f>
        <v>0</v>
      </c>
      <c r="K1009">
        <f>IFERROR(VLOOKUP(A1009,CP!$A$7:$J$16000,12,0),0)</f>
        <v>0</v>
      </c>
      <c r="L1009">
        <f>IFERROR(VLOOKUP(A1009,'Phụ kiện PVC'!$A$5:$I$465,10,0),0)</f>
        <v>0</v>
      </c>
      <c r="M1009">
        <f>IFERROR(VLOOKUP(A1009,'Ống miền Nam'!$A$7:$I$120,8,0),0)</f>
        <v>0</v>
      </c>
      <c r="N1009">
        <f>IFERROR(VLOOKUP(A1009,'Van vòi'!$A$6:$G$97,7,0),0)</f>
        <v>0</v>
      </c>
      <c r="O1009">
        <f>IFERROR(VLOOKUP(A1009,'Ống luồn dây điện'!$A$7:$I$26,8,0),0)</f>
        <v>0</v>
      </c>
      <c r="P1009">
        <f>IFERROR(VLOOKUP(B1009,'PK HDPE'!$A$6:$H$13,7,0),0)</f>
        <v>0</v>
      </c>
      <c r="R1009" s="4">
        <f t="shared" si="47"/>
        <v>0</v>
      </c>
      <c r="S1009" s="252">
        <v>0.1</v>
      </c>
      <c r="T1009">
        <f t="shared" si="48"/>
        <v>0</v>
      </c>
      <c r="U1009" s="4">
        <f t="shared" si="49"/>
        <v>0</v>
      </c>
      <c r="V1009" s="4">
        <f>VLOOKUP(B1009,[2]DG!$C$2:$E$6048,3,0)-R1009</f>
        <v>1235636</v>
      </c>
      <c r="W1009" t="str">
        <f>VLOOKUP(A1009,'[3]Danh mục full'!$A$4:$A$1739,1,0)</f>
        <v>31O1008355</v>
      </c>
    </row>
    <row r="1010" spans="1:23" hidden="1" x14ac:dyDescent="0.25">
      <c r="A1010" t="s">
        <v>1724</v>
      </c>
      <c r="B1010" t="s">
        <v>1724</v>
      </c>
      <c r="C1010" t="s">
        <v>1725</v>
      </c>
      <c r="D1010" s="1">
        <v>555803437</v>
      </c>
      <c r="E1010" s="1" t="s">
        <v>2360</v>
      </c>
      <c r="F1010" s="1" t="s">
        <v>2361</v>
      </c>
      <c r="G1010" s="1">
        <f>IFERROR(VLOOKUP(A1010,'Phụ kiện PPR'!$A$6:$H$533,7,0),0)</f>
        <v>0</v>
      </c>
      <c r="H1010" s="1">
        <f>IFERROR(VLOOKUP(A1010,'Ống PPR'!$A$6:$I$90,8,0),0)</f>
        <v>0</v>
      </c>
      <c r="I1010">
        <f>IFERROR(VLOOKUP(A1010,'Ống HDPE'!$A$7:$I$7905,8,0),0)</f>
        <v>40</v>
      </c>
      <c r="J1010">
        <f>IFERROR(VLOOKUP(A1010,'Ống Dismy'!$A$6:$M$1900,14,0),0)</f>
        <v>0</v>
      </c>
      <c r="K1010">
        <f>IFERROR(VLOOKUP(A1010,CP!$A$7:$J$16000,12,0),0)</f>
        <v>0</v>
      </c>
      <c r="L1010">
        <f>IFERROR(VLOOKUP(A1010,'Phụ kiện PVC'!$A$5:$I$465,10,0),0)</f>
        <v>0</v>
      </c>
      <c r="M1010">
        <f>IFERROR(VLOOKUP(A1010,'Ống miền Nam'!$A$7:$I$120,8,0),0)</f>
        <v>0</v>
      </c>
      <c r="N1010">
        <f>IFERROR(VLOOKUP(A1010,'Van vòi'!$A$6:$G$97,7,0),0)</f>
        <v>0</v>
      </c>
      <c r="O1010">
        <f>IFERROR(VLOOKUP(A1010,'Ống luồn dây điện'!$A$7:$I$26,8,0),0)</f>
        <v>0</v>
      </c>
      <c r="P1010">
        <f>IFERROR(VLOOKUP(B1010,'PK HDPE'!$A$6:$H$13,7,0),0)</f>
        <v>0</v>
      </c>
      <c r="R1010" s="4">
        <f t="shared" si="47"/>
        <v>40</v>
      </c>
      <c r="S1010" s="252">
        <v>0.1</v>
      </c>
      <c r="T1010">
        <f t="shared" si="48"/>
        <v>4</v>
      </c>
      <c r="U1010" s="4">
        <f t="shared" si="49"/>
        <v>44</v>
      </c>
      <c r="V1010" s="4">
        <f>VLOOKUP(B1010,[2]DG!$C$2:$E$6048,3,0)-R1010</f>
        <v>16596</v>
      </c>
      <c r="W1010" t="str">
        <f>VLOOKUP(A1010,'[3]Danh mục full'!$A$4:$A$1739,1,0)</f>
        <v>31O100840.</v>
      </c>
    </row>
    <row r="1011" spans="1:23" hidden="1" x14ac:dyDescent="0.25">
      <c r="A1011" t="s">
        <v>1726</v>
      </c>
      <c r="B1011" t="s">
        <v>1726</v>
      </c>
      <c r="C1011" t="s">
        <v>1727</v>
      </c>
      <c r="D1011" s="1">
        <v>4345301877</v>
      </c>
      <c r="E1011" s="1" t="s">
        <v>2360</v>
      </c>
      <c r="F1011" s="1" t="s">
        <v>2361</v>
      </c>
      <c r="G1011" s="1">
        <f>IFERROR(VLOOKUP(A1011,'Phụ kiện PPR'!$A$6:$H$533,7,0),0)</f>
        <v>0</v>
      </c>
      <c r="H1011" s="1">
        <f>IFERROR(VLOOKUP(A1011,'Ống PPR'!$A$6:$I$90,8,0),0)</f>
        <v>0</v>
      </c>
      <c r="I1011" t="str">
        <f>IFERROR(VLOOKUP(A1011,'Ống HDPE'!$A$7:$I$7905,8,0),0)</f>
        <v xml:space="preserve"> 400</v>
      </c>
      <c r="J1011">
        <f>IFERROR(VLOOKUP(A1011,'Ống Dismy'!$A$6:$M$1900,14,0),0)</f>
        <v>0</v>
      </c>
      <c r="K1011">
        <f>IFERROR(VLOOKUP(A1011,CP!$A$7:$J$16000,12,0),0)</f>
        <v>0</v>
      </c>
      <c r="L1011">
        <f>IFERROR(VLOOKUP(A1011,'Phụ kiện PVC'!$A$5:$I$465,10,0),0)</f>
        <v>0</v>
      </c>
      <c r="M1011">
        <f>IFERROR(VLOOKUP(A1011,'Ống miền Nam'!$A$7:$I$120,8,0),0)</f>
        <v>0</v>
      </c>
      <c r="N1011">
        <f>IFERROR(VLOOKUP(A1011,'Van vòi'!$A$6:$G$97,7,0),0)</f>
        <v>0</v>
      </c>
      <c r="O1011">
        <f>IFERROR(VLOOKUP(A1011,'Ống luồn dây điện'!$A$7:$I$26,8,0),0)</f>
        <v>0</v>
      </c>
      <c r="P1011">
        <f>IFERROR(VLOOKUP(B1011,'PK HDPE'!$A$6:$H$13,7,0),0)</f>
        <v>0</v>
      </c>
      <c r="R1011" s="4">
        <f t="shared" si="47"/>
        <v>0</v>
      </c>
      <c r="S1011" s="252">
        <v>0.1</v>
      </c>
      <c r="T1011">
        <f t="shared" si="48"/>
        <v>0</v>
      </c>
      <c r="U1011" s="4">
        <f t="shared" si="49"/>
        <v>0</v>
      </c>
      <c r="V1011" s="4">
        <f>VLOOKUP(B1011,[2]DG!$C$2:$E$6048,3,0)-R1011</f>
        <v>1556909</v>
      </c>
      <c r="W1011" t="str">
        <f>VLOOKUP(A1011,'[3]Danh mục full'!$A$4:$A$1739,1,0)</f>
        <v>31O1008400</v>
      </c>
    </row>
    <row r="1012" spans="1:23" hidden="1" x14ac:dyDescent="0.25">
      <c r="A1012" t="s">
        <v>1728</v>
      </c>
      <c r="B1012" t="s">
        <v>1728</v>
      </c>
      <c r="C1012" t="s">
        <v>1729</v>
      </c>
      <c r="D1012" s="1">
        <v>1047538758</v>
      </c>
      <c r="E1012" s="1" t="s">
        <v>2360</v>
      </c>
      <c r="F1012" s="1" t="s">
        <v>2361</v>
      </c>
      <c r="G1012" s="1">
        <f>IFERROR(VLOOKUP(A1012,'Phụ kiện PPR'!$A$6:$H$533,7,0),0)</f>
        <v>0</v>
      </c>
      <c r="H1012" s="1">
        <f>IFERROR(VLOOKUP(A1012,'Ống PPR'!$A$6:$I$90,8,0),0)</f>
        <v>0</v>
      </c>
      <c r="I1012">
        <f>IFERROR(VLOOKUP(A1012,'Ống HDPE'!$A$7:$I$7905,8,0),0)</f>
        <v>50</v>
      </c>
      <c r="J1012">
        <f>IFERROR(VLOOKUP(A1012,'Ống Dismy'!$A$6:$M$1900,14,0),0)</f>
        <v>0</v>
      </c>
      <c r="K1012">
        <f>IFERROR(VLOOKUP(A1012,CP!$A$7:$J$16000,12,0),0)</f>
        <v>0</v>
      </c>
      <c r="L1012">
        <f>IFERROR(VLOOKUP(A1012,'Phụ kiện PVC'!$A$5:$I$465,10,0),0)</f>
        <v>0</v>
      </c>
      <c r="M1012">
        <f>IFERROR(VLOOKUP(A1012,'Ống miền Nam'!$A$7:$I$120,8,0),0)</f>
        <v>0</v>
      </c>
      <c r="N1012">
        <f>IFERROR(VLOOKUP(A1012,'Van vòi'!$A$6:$G$97,7,0),0)</f>
        <v>0</v>
      </c>
      <c r="O1012">
        <f>IFERROR(VLOOKUP(A1012,'Ống luồn dây điện'!$A$7:$I$26,8,0),0)</f>
        <v>0</v>
      </c>
      <c r="P1012">
        <f>IFERROR(VLOOKUP(B1012,'PK HDPE'!$A$6:$H$13,7,0),0)</f>
        <v>0</v>
      </c>
      <c r="R1012" s="4">
        <f t="shared" si="47"/>
        <v>50</v>
      </c>
      <c r="S1012" s="252">
        <v>0.1</v>
      </c>
      <c r="T1012">
        <f t="shared" si="48"/>
        <v>5</v>
      </c>
      <c r="U1012" s="4">
        <f t="shared" si="49"/>
        <v>55</v>
      </c>
      <c r="V1012" s="4">
        <f>VLOOKUP(B1012,[2]DG!$C$2:$E$6048,3,0)-R1012</f>
        <v>25768</v>
      </c>
      <c r="W1012" t="str">
        <f>VLOOKUP(A1012,'[3]Danh mục full'!$A$4:$A$1739,1,0)</f>
        <v>31O100850.</v>
      </c>
    </row>
    <row r="1013" spans="1:23" hidden="1" x14ac:dyDescent="0.25">
      <c r="A1013" t="s">
        <v>2676</v>
      </c>
      <c r="B1013" t="s">
        <v>2676</v>
      </c>
      <c r="C1013" t="s">
        <v>2677</v>
      </c>
      <c r="D1013" s="1">
        <f>VLOOKUP(A1013,[4]Sheet1!$B$5:$J$2530,9,0)</f>
        <v>0</v>
      </c>
      <c r="E1013" s="1" t="s">
        <v>2360</v>
      </c>
      <c r="F1013" s="1" t="s">
        <v>2361</v>
      </c>
      <c r="G1013" s="1">
        <f>IFERROR(VLOOKUP(A1013,'Phụ kiện PPR'!$A$6:$H$533,7,0),0)</f>
        <v>0</v>
      </c>
      <c r="H1013" s="1">
        <f>IFERROR(VLOOKUP(A1013,'Ống PPR'!$A$6:$I$90,8,0),0)</f>
        <v>0</v>
      </c>
      <c r="I1013" t="str">
        <f>IFERROR(VLOOKUP(A1013,'Ống HDPE'!$A$7:$I$7905,8,0),0)</f>
        <v xml:space="preserve"> 500</v>
      </c>
      <c r="J1013">
        <f>IFERROR(VLOOKUP(A1013,'Ống Dismy'!$A$6:$M$1900,14,0),0)</f>
        <v>0</v>
      </c>
      <c r="K1013">
        <f>IFERROR(VLOOKUP(A1013,CP!$A$7:$J$16000,12,0),0)</f>
        <v>0</v>
      </c>
      <c r="L1013">
        <f>IFERROR(VLOOKUP(A1013,'Phụ kiện PVC'!$A$5:$I$465,10,0),0)</f>
        <v>0</v>
      </c>
      <c r="M1013">
        <f>IFERROR(VLOOKUP(A1013,'Ống miền Nam'!$A$7:$I$120,8,0),0)</f>
        <v>0</v>
      </c>
      <c r="N1013">
        <f>IFERROR(VLOOKUP(A1013,'Van vòi'!$A$6:$G$97,7,0),0)</f>
        <v>0</v>
      </c>
      <c r="O1013">
        <f>IFERROR(VLOOKUP(A1013,'Ống luồn dây điện'!$A$7:$I$26,8,0),0)</f>
        <v>0</v>
      </c>
      <c r="P1013">
        <f>IFERROR(VLOOKUP(B1013,'PK HDPE'!$A$6:$H$13,7,0),0)</f>
        <v>0</v>
      </c>
      <c r="R1013" s="4">
        <f t="shared" si="47"/>
        <v>0</v>
      </c>
      <c r="S1013" s="252">
        <v>0.1</v>
      </c>
      <c r="T1013">
        <f t="shared" si="48"/>
        <v>0</v>
      </c>
      <c r="U1013" s="4">
        <f t="shared" si="49"/>
        <v>0</v>
      </c>
      <c r="V1013" s="4">
        <f>VLOOKUP(B1013,[2]DG!$C$2:$E$6048,3,0)-R1013</f>
        <v>2467091</v>
      </c>
      <c r="W1013" t="str">
        <f>VLOOKUP(A1013,'[3]Danh mục full'!$A$4:$A$1739,1,0)</f>
        <v>31O1008500</v>
      </c>
    </row>
    <row r="1014" spans="1:23" x14ac:dyDescent="0.25">
      <c r="A1014" t="s">
        <v>1730</v>
      </c>
      <c r="B1014" t="s">
        <v>1730</v>
      </c>
      <c r="C1014" t="s">
        <v>1731</v>
      </c>
      <c r="D1014" s="1">
        <v>742264956</v>
      </c>
      <c r="E1014" s="1" t="s">
        <v>2360</v>
      </c>
      <c r="F1014" s="1" t="s">
        <v>2361</v>
      </c>
      <c r="G1014" s="1">
        <f>IFERROR(VLOOKUP(A1014,'Phụ kiện PPR'!$A$6:$H$533,7,0),0)</f>
        <v>0</v>
      </c>
      <c r="H1014" s="1">
        <f>IFERROR(VLOOKUP(A1014,'Ống PPR'!$A$6:$I$90,8,0),0)</f>
        <v>0</v>
      </c>
      <c r="I1014" t="str">
        <f>IFERROR(VLOOKUP(A1014,'Ống HDPE'!$A$7:$I$7905,8,0),0)</f>
        <v xml:space="preserve"> 560</v>
      </c>
      <c r="J1014">
        <f>IFERROR(VLOOKUP(A1014,'Ống Dismy'!$A$6:$M$1900,14,0),0)</f>
        <v>0</v>
      </c>
      <c r="K1014">
        <f>IFERROR(VLOOKUP(A1014,CP!$A$7:$J$16000,12,0),0)</f>
        <v>0</v>
      </c>
      <c r="L1014">
        <f>IFERROR(VLOOKUP(A1014,'Phụ kiện PVC'!$A$5:$I$465,10,0),0)</f>
        <v>0</v>
      </c>
      <c r="M1014">
        <f>IFERROR(VLOOKUP(A1014,'Ống miền Nam'!$A$7:$I$120,8,0),0)</f>
        <v>0</v>
      </c>
      <c r="N1014">
        <f>IFERROR(VLOOKUP(A1014,'Van vòi'!$A$6:$G$97,7,0),0)</f>
        <v>0</v>
      </c>
      <c r="O1014">
        <f>IFERROR(VLOOKUP(A1014,'Ống luồn dây điện'!$A$7:$I$26,8,0),0)</f>
        <v>0</v>
      </c>
      <c r="P1014">
        <f>IFERROR(VLOOKUP(B1014,'PK HDPE'!$A$6:$H$13,7,0),0)</f>
        <v>0</v>
      </c>
      <c r="R1014" s="4">
        <f t="shared" si="47"/>
        <v>0</v>
      </c>
      <c r="S1014" s="252">
        <v>0.1</v>
      </c>
      <c r="T1014">
        <f t="shared" si="48"/>
        <v>0</v>
      </c>
      <c r="U1014" s="4">
        <f t="shared" si="49"/>
        <v>0</v>
      </c>
      <c r="V1014" s="4" t="e">
        <f>VLOOKUP(B1014,[2]DG!$C$2:$E$6048,3,0)-R1014</f>
        <v>#N/A</v>
      </c>
      <c r="W1014" t="str">
        <f>VLOOKUP(A1014,'[3]Danh mục full'!$A$4:$A$1739,1,0)</f>
        <v>31O1008560</v>
      </c>
    </row>
    <row r="1015" spans="1:23" hidden="1" x14ac:dyDescent="0.25">
      <c r="A1015" t="s">
        <v>1732</v>
      </c>
      <c r="B1015" t="s">
        <v>1732</v>
      </c>
      <c r="C1015" t="s">
        <v>1733</v>
      </c>
      <c r="D1015" s="1">
        <v>1135446967</v>
      </c>
      <c r="E1015" s="1" t="s">
        <v>2360</v>
      </c>
      <c r="F1015" s="1" t="s">
        <v>2361</v>
      </c>
      <c r="G1015" s="1">
        <f>IFERROR(VLOOKUP(A1015,'Phụ kiện PPR'!$A$6:$H$533,7,0),0)</f>
        <v>0</v>
      </c>
      <c r="H1015" s="1">
        <f>IFERROR(VLOOKUP(A1015,'Ống PPR'!$A$6:$I$90,8,0),0)</f>
        <v>0</v>
      </c>
      <c r="I1015">
        <f>IFERROR(VLOOKUP(A1015,'Ống HDPE'!$A$7:$I$7905,8,0),0)</f>
        <v>63</v>
      </c>
      <c r="J1015">
        <f>IFERROR(VLOOKUP(A1015,'Ống Dismy'!$A$6:$M$1900,14,0),0)</f>
        <v>0</v>
      </c>
      <c r="K1015">
        <f>IFERROR(VLOOKUP(A1015,CP!$A$7:$J$16000,12,0),0)</f>
        <v>0</v>
      </c>
      <c r="L1015">
        <f>IFERROR(VLOOKUP(A1015,'Phụ kiện PVC'!$A$5:$I$465,10,0),0)</f>
        <v>0</v>
      </c>
      <c r="M1015">
        <f>IFERROR(VLOOKUP(A1015,'Ống miền Nam'!$A$7:$I$120,8,0),0)</f>
        <v>0</v>
      </c>
      <c r="N1015">
        <f>IFERROR(VLOOKUP(A1015,'Van vòi'!$A$6:$G$97,7,0),0)</f>
        <v>0</v>
      </c>
      <c r="O1015">
        <f>IFERROR(VLOOKUP(A1015,'Ống luồn dây điện'!$A$7:$I$26,8,0),0)</f>
        <v>0</v>
      </c>
      <c r="P1015">
        <f>IFERROR(VLOOKUP(B1015,'PK HDPE'!$A$6:$H$13,7,0),0)</f>
        <v>0</v>
      </c>
      <c r="R1015" s="4">
        <f t="shared" si="47"/>
        <v>63</v>
      </c>
      <c r="S1015" s="252">
        <v>0.1</v>
      </c>
      <c r="T1015">
        <f t="shared" si="48"/>
        <v>6</v>
      </c>
      <c r="U1015" s="4">
        <f t="shared" si="49"/>
        <v>69</v>
      </c>
      <c r="V1015" s="4">
        <f>VLOOKUP(B1015,[2]DG!$C$2:$E$6048,3,0)-R1015</f>
        <v>39846</v>
      </c>
      <c r="W1015" t="str">
        <f>VLOOKUP(A1015,'[3]Danh mục full'!$A$4:$A$1739,1,0)</f>
        <v>31O100863.</v>
      </c>
    </row>
    <row r="1016" spans="1:23" hidden="1" x14ac:dyDescent="0.25">
      <c r="A1016" t="s">
        <v>1734</v>
      </c>
      <c r="B1016" t="s">
        <v>1734</v>
      </c>
      <c r="C1016" t="s">
        <v>1735</v>
      </c>
      <c r="D1016" s="1">
        <v>60637090</v>
      </c>
      <c r="E1016" s="1" t="s">
        <v>2360</v>
      </c>
      <c r="F1016" s="1" t="s">
        <v>2361</v>
      </c>
      <c r="G1016" s="1">
        <f>IFERROR(VLOOKUP(A1016,'Phụ kiện PPR'!$A$6:$H$533,7,0),0)</f>
        <v>0</v>
      </c>
      <c r="H1016" s="1">
        <f>IFERROR(VLOOKUP(A1016,'Ống PPR'!$A$6:$I$90,8,0),0)</f>
        <v>0</v>
      </c>
      <c r="I1016" t="str">
        <f>IFERROR(VLOOKUP(A1016,'Ống HDPE'!$A$7:$I$7905,8,0),0)</f>
        <v xml:space="preserve"> 630</v>
      </c>
      <c r="J1016">
        <f>IFERROR(VLOOKUP(A1016,'Ống Dismy'!$A$6:$M$1900,14,0),0)</f>
        <v>0</v>
      </c>
      <c r="K1016">
        <f>IFERROR(VLOOKUP(A1016,CP!$A$7:$J$16000,12,0),0)</f>
        <v>0</v>
      </c>
      <c r="L1016">
        <f>IFERROR(VLOOKUP(A1016,'Phụ kiện PVC'!$A$5:$I$465,10,0),0)</f>
        <v>0</v>
      </c>
      <c r="M1016">
        <f>IFERROR(VLOOKUP(A1016,'Ống miền Nam'!$A$7:$I$120,8,0),0)</f>
        <v>0</v>
      </c>
      <c r="N1016">
        <f>IFERROR(VLOOKUP(A1016,'Van vòi'!$A$6:$G$97,7,0),0)</f>
        <v>0</v>
      </c>
      <c r="O1016">
        <f>IFERROR(VLOOKUP(A1016,'Ống luồn dây điện'!$A$7:$I$26,8,0),0)</f>
        <v>0</v>
      </c>
      <c r="P1016">
        <f>IFERROR(VLOOKUP(B1016,'PK HDPE'!$A$6:$H$13,7,0),0)</f>
        <v>0</v>
      </c>
      <c r="R1016" s="4">
        <f t="shared" si="47"/>
        <v>0</v>
      </c>
      <c r="S1016" s="252">
        <v>0.1</v>
      </c>
      <c r="T1016">
        <f t="shared" si="48"/>
        <v>0</v>
      </c>
      <c r="U1016" s="4">
        <f t="shared" si="49"/>
        <v>0</v>
      </c>
      <c r="V1016" s="4">
        <f>VLOOKUP(B1016,[2]DG!$C$2:$E$6048,3,0)-R1016</f>
        <v>4210909</v>
      </c>
      <c r="W1016" t="str">
        <f>VLOOKUP(A1016,'[3]Danh mục full'!$A$4:$A$1739,1,0)</f>
        <v>31O1008630</v>
      </c>
    </row>
    <row r="1017" spans="1:23" hidden="1" x14ac:dyDescent="0.25">
      <c r="A1017" t="s">
        <v>1736</v>
      </c>
      <c r="B1017" t="s">
        <v>1736</v>
      </c>
      <c r="C1017" t="s">
        <v>1737</v>
      </c>
      <c r="D1017" s="1">
        <v>469925333</v>
      </c>
      <c r="E1017" s="1" t="s">
        <v>2360</v>
      </c>
      <c r="F1017" s="1" t="s">
        <v>2361</v>
      </c>
      <c r="G1017" s="1">
        <f>IFERROR(VLOOKUP(A1017,'Phụ kiện PPR'!$A$6:$H$533,7,0),0)</f>
        <v>0</v>
      </c>
      <c r="H1017" s="1">
        <f>IFERROR(VLOOKUP(A1017,'Ống PPR'!$A$6:$I$90,8,0),0)</f>
        <v>0</v>
      </c>
      <c r="I1017">
        <f>IFERROR(VLOOKUP(A1017,'Ống HDPE'!$A$7:$I$7905,8,0),0)</f>
        <v>75</v>
      </c>
      <c r="J1017">
        <f>IFERROR(VLOOKUP(A1017,'Ống Dismy'!$A$6:$M$1900,14,0),0)</f>
        <v>0</v>
      </c>
      <c r="K1017">
        <f>IFERROR(VLOOKUP(A1017,CP!$A$7:$J$16000,12,0),0)</f>
        <v>0</v>
      </c>
      <c r="L1017">
        <f>IFERROR(VLOOKUP(A1017,'Phụ kiện PVC'!$A$5:$I$465,10,0),0)</f>
        <v>0</v>
      </c>
      <c r="M1017">
        <f>IFERROR(VLOOKUP(A1017,'Ống miền Nam'!$A$7:$I$120,8,0),0)</f>
        <v>0</v>
      </c>
      <c r="N1017">
        <f>IFERROR(VLOOKUP(A1017,'Van vòi'!$A$6:$G$97,7,0),0)</f>
        <v>0</v>
      </c>
      <c r="O1017">
        <f>IFERROR(VLOOKUP(A1017,'Ống luồn dây điện'!$A$7:$I$26,8,0),0)</f>
        <v>0</v>
      </c>
      <c r="P1017">
        <f>IFERROR(VLOOKUP(B1017,'PK HDPE'!$A$6:$H$13,7,0),0)</f>
        <v>0</v>
      </c>
      <c r="R1017" s="4">
        <f t="shared" si="47"/>
        <v>75</v>
      </c>
      <c r="S1017" s="252">
        <v>0.1</v>
      </c>
      <c r="T1017">
        <f t="shared" si="48"/>
        <v>8</v>
      </c>
      <c r="U1017" s="4">
        <f t="shared" si="49"/>
        <v>83</v>
      </c>
      <c r="V1017" s="4">
        <f>VLOOKUP(B1017,[2]DG!$C$2:$E$6048,3,0)-R1017</f>
        <v>56652</v>
      </c>
      <c r="W1017" t="str">
        <f>VLOOKUP(A1017,'[3]Danh mục full'!$A$4:$A$1739,1,0)</f>
        <v>31O100875</v>
      </c>
    </row>
    <row r="1018" spans="1:23" hidden="1" x14ac:dyDescent="0.25">
      <c r="A1018" t="s">
        <v>1738</v>
      </c>
      <c r="B1018" t="s">
        <v>1738</v>
      </c>
      <c r="C1018" t="s">
        <v>1739</v>
      </c>
      <c r="D1018" s="1">
        <v>1285925213</v>
      </c>
      <c r="E1018" s="1" t="s">
        <v>2360</v>
      </c>
      <c r="F1018" s="1" t="s">
        <v>2361</v>
      </c>
      <c r="G1018" s="1">
        <f>IFERROR(VLOOKUP(A1018,'Phụ kiện PPR'!$A$6:$H$533,7,0),0)</f>
        <v>0</v>
      </c>
      <c r="H1018" s="1">
        <f>IFERROR(VLOOKUP(A1018,'Ống PPR'!$A$6:$I$90,8,0),0)</f>
        <v>0</v>
      </c>
      <c r="I1018" t="str">
        <f>IFERROR(VLOOKUP(A1018,'Ống HDPE'!$A$7:$I$7905,8,0),0)</f>
        <v xml:space="preserve"> 90</v>
      </c>
      <c r="J1018">
        <f>IFERROR(VLOOKUP(A1018,'Ống Dismy'!$A$6:$M$1900,14,0),0)</f>
        <v>0</v>
      </c>
      <c r="K1018">
        <f>IFERROR(VLOOKUP(A1018,CP!$A$7:$J$16000,12,0),0)</f>
        <v>0</v>
      </c>
      <c r="L1018">
        <f>IFERROR(VLOOKUP(A1018,'Phụ kiện PVC'!$A$5:$I$465,10,0),0)</f>
        <v>0</v>
      </c>
      <c r="M1018">
        <f>IFERROR(VLOOKUP(A1018,'Ống miền Nam'!$A$7:$I$120,8,0),0)</f>
        <v>0</v>
      </c>
      <c r="N1018">
        <f>IFERROR(VLOOKUP(A1018,'Van vòi'!$A$6:$G$97,7,0),0)</f>
        <v>0</v>
      </c>
      <c r="O1018">
        <f>IFERROR(VLOOKUP(A1018,'Ống luồn dây điện'!$A$7:$I$26,8,0),0)</f>
        <v>0</v>
      </c>
      <c r="P1018">
        <f>IFERROR(VLOOKUP(B1018,'PK HDPE'!$A$6:$H$13,7,0),0)</f>
        <v>0</v>
      </c>
      <c r="R1018" s="4">
        <f t="shared" si="47"/>
        <v>0</v>
      </c>
      <c r="S1018" s="252">
        <v>0.1</v>
      </c>
      <c r="T1018">
        <f t="shared" si="48"/>
        <v>0</v>
      </c>
      <c r="U1018" s="4">
        <f t="shared" si="49"/>
        <v>0</v>
      </c>
      <c r="V1018" s="4">
        <f>VLOOKUP(B1018,[2]DG!$C$2:$E$6048,3,0)-R1018</f>
        <v>91273</v>
      </c>
      <c r="W1018" t="str">
        <f>VLOOKUP(A1018,'[3]Danh mục full'!$A$4:$A$1739,1,0)</f>
        <v>31O100890</v>
      </c>
    </row>
    <row r="1019" spans="1:23" hidden="1" x14ac:dyDescent="0.25">
      <c r="A1019" t="s">
        <v>2660</v>
      </c>
      <c r="B1019" t="s">
        <v>2678</v>
      </c>
      <c r="C1019" t="s">
        <v>2679</v>
      </c>
      <c r="D1019" s="1">
        <f>VLOOKUP(A1019,[4]Sheet1!$B$5:$J$2530,9,0)</f>
        <v>22</v>
      </c>
      <c r="E1019" s="1" t="s">
        <v>2360</v>
      </c>
      <c r="F1019" s="1" t="s">
        <v>2361</v>
      </c>
      <c r="G1019" s="1">
        <f>IFERROR(VLOOKUP(A1019,'Phụ kiện PPR'!$A$6:$H$533,7,0),0)</f>
        <v>0</v>
      </c>
      <c r="H1019" s="1">
        <f>IFERROR(VLOOKUP(A1019,'Ống PPR'!$A$6:$I$90,8,0),0)</f>
        <v>0</v>
      </c>
      <c r="I1019" t="str">
        <f>IFERROR(VLOOKUP(A1019,'Ống HDPE'!$A$7:$I$7905,8,0),0)</f>
        <v xml:space="preserve"> 280</v>
      </c>
      <c r="J1019">
        <f>IFERROR(VLOOKUP(A1019,'Ống Dismy'!$A$6:$M$1900,14,0),0)</f>
        <v>0</v>
      </c>
      <c r="K1019">
        <f>IFERROR(VLOOKUP(A1019,CP!$A$7:$J$16000,12,0),0)</f>
        <v>0</v>
      </c>
      <c r="L1019">
        <f>IFERROR(VLOOKUP(A1019,'Phụ kiện PVC'!$A$5:$I$465,10,0),0)</f>
        <v>0</v>
      </c>
      <c r="M1019">
        <f>IFERROR(VLOOKUP(A1019,'Ống miền Nam'!$A$7:$I$120,8,0),0)</f>
        <v>0</v>
      </c>
      <c r="N1019">
        <f>IFERROR(VLOOKUP(A1019,'Van vòi'!$A$6:$G$97,7,0),0)</f>
        <v>0</v>
      </c>
      <c r="O1019">
        <f>IFERROR(VLOOKUP(A1019,'Ống luồn dây điện'!$A$7:$I$26,8,0),0)</f>
        <v>0</v>
      </c>
      <c r="P1019">
        <f>IFERROR(VLOOKUP(B1019,'PK HDPE'!$A$6:$H$13,7,0),0)</f>
        <v>0</v>
      </c>
      <c r="R1019" s="4">
        <f t="shared" si="47"/>
        <v>0</v>
      </c>
      <c r="S1019" s="252">
        <v>0.1</v>
      </c>
      <c r="T1019">
        <f t="shared" si="48"/>
        <v>0</v>
      </c>
      <c r="U1019" s="4">
        <f t="shared" si="49"/>
        <v>0</v>
      </c>
      <c r="V1019" s="4">
        <f>VLOOKUP(B1019,[2]DG!$C$2:$E$6048,3,0)-R1019</f>
        <v>1399727</v>
      </c>
      <c r="W1019" t="str">
        <f>VLOOKUP(A1019,'[3]Danh mục full'!$A$4:$A$1739,1,0)</f>
        <v>31O10016280</v>
      </c>
    </row>
    <row r="1020" spans="1:23" x14ac:dyDescent="0.25">
      <c r="A1020" t="s">
        <v>1740</v>
      </c>
      <c r="B1020" t="s">
        <v>1740</v>
      </c>
      <c r="C1020" t="s">
        <v>1741</v>
      </c>
      <c r="D1020" s="1">
        <v>78211602</v>
      </c>
      <c r="E1020" s="1" t="s">
        <v>2360</v>
      </c>
      <c r="F1020" s="1" t="s">
        <v>2361</v>
      </c>
      <c r="G1020" s="1">
        <f>IFERROR(VLOOKUP(A1020,'Phụ kiện PPR'!$A$6:$H$533,7,0),0)</f>
        <v>0</v>
      </c>
      <c r="H1020" s="1">
        <f>IFERROR(VLOOKUP(A1020,'Ống PPR'!$A$6:$I$90,8,0),0)</f>
        <v>0</v>
      </c>
      <c r="I1020">
        <f>IFERROR(VLOOKUP(A1020,'Ống HDPE'!$A$7:$I$7905,8,0),0)</f>
        <v>0</v>
      </c>
      <c r="J1020">
        <f>IFERROR(VLOOKUP(A1020,'Ống Dismy'!$A$6:$M$1900,14,0),0)</f>
        <v>0</v>
      </c>
      <c r="K1020">
        <f>IFERROR(VLOOKUP(A1020,CP!$A$7:$J$16000,12,0),0)</f>
        <v>0</v>
      </c>
      <c r="L1020">
        <f>IFERROR(VLOOKUP(A1020,'Phụ kiện PVC'!$A$5:$I$465,10,0),0)</f>
        <v>0</v>
      </c>
      <c r="M1020">
        <f>IFERROR(VLOOKUP(A1020,'Ống miền Nam'!$A$7:$I$120,8,0),0)</f>
        <v>0</v>
      </c>
      <c r="N1020">
        <f>IFERROR(VLOOKUP(A1020,'Van vòi'!$A$6:$G$97,7,0),0)</f>
        <v>0</v>
      </c>
      <c r="O1020">
        <f>IFERROR(VLOOKUP(A1020,'Ống luồn dây điện'!$A$7:$I$26,8,0),0)</f>
        <v>0</v>
      </c>
      <c r="P1020">
        <f>IFERROR(VLOOKUP(B1020,'PK HDPE'!$A$6:$H$13,7,0),0)</f>
        <v>0</v>
      </c>
      <c r="R1020" s="4">
        <f t="shared" si="47"/>
        <v>0</v>
      </c>
      <c r="S1020" s="252">
        <v>0.1</v>
      </c>
      <c r="T1020">
        <f t="shared" si="48"/>
        <v>0</v>
      </c>
      <c r="U1020" s="4">
        <f t="shared" si="49"/>
        <v>0</v>
      </c>
      <c r="V1020" s="4" t="e">
        <f>VLOOKUP(B1020,[2]DG!$C$2:$E$6048,3,0)-R1020</f>
        <v>#N/A</v>
      </c>
      <c r="W1020" t="e">
        <f>VLOOKUP(A1020,'[3]Danh mục full'!$A$4:$A$1739,1,0)</f>
        <v>#N/A</v>
      </c>
    </row>
    <row r="1021" spans="1:23" x14ac:dyDescent="0.25">
      <c r="A1021" t="s">
        <v>1776</v>
      </c>
      <c r="B1021" t="s">
        <v>1742</v>
      </c>
      <c r="C1021" t="s">
        <v>1743</v>
      </c>
      <c r="D1021" s="1">
        <v>989032061</v>
      </c>
      <c r="E1021" s="1" t="s">
        <v>2360</v>
      </c>
      <c r="F1021" s="1" t="s">
        <v>2361</v>
      </c>
      <c r="G1021" s="1">
        <f>IFERROR(VLOOKUP(A1021,'Phụ kiện PPR'!$A$6:$H$533,7,0),0)</f>
        <v>0</v>
      </c>
      <c r="H1021" s="1">
        <f>IFERROR(VLOOKUP(A1021,'Ống PPR'!$A$6:$I$90,8,0),0)</f>
        <v>0</v>
      </c>
      <c r="I1021" t="str">
        <f>IFERROR(VLOOKUP(A1021,'Ống HDPE'!$A$7:$I$7905,8,0),0)</f>
        <v xml:space="preserve"> 160</v>
      </c>
      <c r="J1021">
        <f>IFERROR(VLOOKUP(A1021,'Ống Dismy'!$A$6:$M$1900,14,0),0)</f>
        <v>0</v>
      </c>
      <c r="K1021">
        <f>IFERROR(VLOOKUP(A1021,CP!$A$7:$J$16000,12,0),0)</f>
        <v>0</v>
      </c>
      <c r="L1021">
        <f>IFERROR(VLOOKUP(A1021,'Phụ kiện PVC'!$A$5:$I$465,10,0),0)</f>
        <v>0</v>
      </c>
      <c r="M1021">
        <f>IFERROR(VLOOKUP(A1021,'Ống miền Nam'!$A$7:$I$120,8,0),0)</f>
        <v>0</v>
      </c>
      <c r="N1021">
        <f>IFERROR(VLOOKUP(A1021,'Van vòi'!$A$6:$G$97,7,0),0)</f>
        <v>0</v>
      </c>
      <c r="O1021">
        <f>IFERROR(VLOOKUP(A1021,'Ống luồn dây điện'!$A$7:$I$26,8,0),0)</f>
        <v>0</v>
      </c>
      <c r="P1021">
        <f>IFERROR(VLOOKUP(B1021,'PK HDPE'!$A$6:$H$13,7,0),0)</f>
        <v>0</v>
      </c>
      <c r="R1021" s="4">
        <f t="shared" si="47"/>
        <v>0</v>
      </c>
      <c r="S1021" s="252">
        <v>0.1</v>
      </c>
      <c r="T1021">
        <f t="shared" si="48"/>
        <v>0</v>
      </c>
      <c r="U1021" s="4">
        <f t="shared" si="49"/>
        <v>0</v>
      </c>
      <c r="V1021" s="4" t="e">
        <f>VLOOKUP(B1021,[2]DG!$C$2:$E$6048,3,0)-R1021</f>
        <v>#N/A</v>
      </c>
      <c r="W1021" t="str">
        <f>VLOOKUP(A1021,'[3]Danh mục full'!$A$4:$A$1739,1,0)</f>
        <v>31O80125160</v>
      </c>
    </row>
    <row r="1022" spans="1:23" x14ac:dyDescent="0.25">
      <c r="A1022" t="s">
        <v>2680</v>
      </c>
      <c r="B1022" t="s">
        <v>2680</v>
      </c>
      <c r="C1022" t="s">
        <v>2681</v>
      </c>
      <c r="D1022" s="1">
        <f>VLOOKUP(A1022,[4]Sheet1!$B$5:$J$2530,9,0)</f>
        <v>828</v>
      </c>
      <c r="E1022" s="1" t="s">
        <v>2360</v>
      </c>
      <c r="F1022" s="1" t="s">
        <v>2361</v>
      </c>
      <c r="G1022" s="1">
        <f>IFERROR(VLOOKUP(A1022,'Phụ kiện PPR'!$A$6:$H$533,7,0),0)</f>
        <v>0</v>
      </c>
      <c r="H1022" s="1">
        <f>IFERROR(VLOOKUP(A1022,'Ống PPR'!$A$6:$I$90,8,0),0)</f>
        <v>0</v>
      </c>
      <c r="I1022">
        <f>IFERROR(VLOOKUP(A1022,'Ống HDPE'!$A$7:$I$7905,8,0),0)</f>
        <v>0</v>
      </c>
      <c r="J1022">
        <f>IFERROR(VLOOKUP(A1022,'Ống Dismy'!$A$6:$M$1900,14,0),0)</f>
        <v>0</v>
      </c>
      <c r="K1022">
        <f>IFERROR(VLOOKUP(A1022,CP!$A$7:$J$16000,12,0),0)</f>
        <v>0</v>
      </c>
      <c r="L1022">
        <f>IFERROR(VLOOKUP(A1022,'Phụ kiện PVC'!$A$5:$I$465,10,0),0)</f>
        <v>0</v>
      </c>
      <c r="M1022">
        <f>IFERROR(VLOOKUP(A1022,'Ống miền Nam'!$A$7:$I$120,8,0),0)</f>
        <v>0</v>
      </c>
      <c r="N1022">
        <f>IFERROR(VLOOKUP(A1022,'Van vòi'!$A$6:$G$97,7,0),0)</f>
        <v>0</v>
      </c>
      <c r="O1022">
        <f>IFERROR(VLOOKUP(A1022,'Ống luồn dây điện'!$A$7:$I$26,8,0),0)</f>
        <v>0</v>
      </c>
      <c r="P1022">
        <f>IFERROR(VLOOKUP(B1022,'PK HDPE'!$A$6:$H$13,7,0),0)</f>
        <v>0</v>
      </c>
      <c r="R1022" s="4">
        <f t="shared" si="47"/>
        <v>0</v>
      </c>
      <c r="S1022" s="252">
        <v>0.1</v>
      </c>
      <c r="T1022">
        <f t="shared" si="48"/>
        <v>0</v>
      </c>
      <c r="U1022" s="4">
        <f t="shared" si="49"/>
        <v>0</v>
      </c>
      <c r="V1022" s="4" t="e">
        <f>VLOOKUP(B1022,[2]DG!$C$2:$E$6048,3,0)-R1022</f>
        <v>#N/A</v>
      </c>
      <c r="W1022" t="e">
        <f>VLOOKUP(A1022,'[3]Danh mục full'!$A$4:$A$1739,1,0)</f>
        <v>#N/A</v>
      </c>
    </row>
    <row r="1023" spans="1:23" x14ac:dyDescent="0.25">
      <c r="A1023" t="s">
        <v>1744</v>
      </c>
      <c r="B1023" t="s">
        <v>1744</v>
      </c>
      <c r="C1023" t="s">
        <v>1745</v>
      </c>
      <c r="D1023" s="1">
        <v>102072423</v>
      </c>
      <c r="E1023" s="1" t="s">
        <v>2360</v>
      </c>
      <c r="F1023" s="1" t="s">
        <v>2361</v>
      </c>
      <c r="G1023" s="1">
        <f>IFERROR(VLOOKUP(A1023,'Phụ kiện PPR'!$A$6:$H$533,7,0),0)</f>
        <v>0</v>
      </c>
      <c r="H1023" s="1">
        <f>IFERROR(VLOOKUP(A1023,'Ống PPR'!$A$6:$I$90,8,0),0)</f>
        <v>0</v>
      </c>
      <c r="I1023">
        <f>IFERROR(VLOOKUP(A1023,'Ống HDPE'!$A$7:$I$7905,8,0),0)</f>
        <v>0</v>
      </c>
      <c r="J1023">
        <f>IFERROR(VLOOKUP(A1023,'Ống Dismy'!$A$6:$M$1900,14,0),0)</f>
        <v>0</v>
      </c>
      <c r="K1023">
        <f>IFERROR(VLOOKUP(A1023,CP!$A$7:$J$16000,12,0),0)</f>
        <v>0</v>
      </c>
      <c r="L1023">
        <f>IFERROR(VLOOKUP(A1023,'Phụ kiện PVC'!$A$5:$I$465,10,0),0)</f>
        <v>0</v>
      </c>
      <c r="M1023">
        <f>IFERROR(VLOOKUP(A1023,'Ống miền Nam'!$A$7:$I$120,8,0),0)</f>
        <v>0</v>
      </c>
      <c r="N1023">
        <f>IFERROR(VLOOKUP(A1023,'Van vòi'!$A$6:$G$97,7,0),0)</f>
        <v>0</v>
      </c>
      <c r="O1023">
        <f>IFERROR(VLOOKUP(A1023,'Ống luồn dây điện'!$A$7:$I$26,8,0),0)</f>
        <v>0</v>
      </c>
      <c r="P1023">
        <f>IFERROR(VLOOKUP(B1023,'PK HDPE'!$A$6:$H$13,7,0),0)</f>
        <v>0</v>
      </c>
      <c r="R1023" s="4">
        <f t="shared" si="47"/>
        <v>0</v>
      </c>
      <c r="S1023" s="252">
        <v>0.1</v>
      </c>
      <c r="T1023">
        <f t="shared" si="48"/>
        <v>0</v>
      </c>
      <c r="U1023" s="4">
        <f t="shared" si="49"/>
        <v>0</v>
      </c>
      <c r="V1023" s="4" t="e">
        <f>VLOOKUP(B1023,[2]DG!$C$2:$E$6048,3,0)-R1023</f>
        <v>#N/A</v>
      </c>
      <c r="W1023" t="e">
        <f>VLOOKUP(A1023,'[3]Danh mục full'!$A$4:$A$1739,1,0)</f>
        <v>#N/A</v>
      </c>
    </row>
    <row r="1024" spans="1:23" x14ac:dyDescent="0.25">
      <c r="A1024" t="s">
        <v>1746</v>
      </c>
      <c r="B1024" t="s">
        <v>1746</v>
      </c>
      <c r="C1024" t="s">
        <v>1747</v>
      </c>
      <c r="D1024" s="1">
        <v>63180996</v>
      </c>
      <c r="E1024" s="1" t="s">
        <v>2360</v>
      </c>
      <c r="F1024" s="1" t="s">
        <v>2361</v>
      </c>
      <c r="G1024" s="1">
        <f>IFERROR(VLOOKUP(A1024,'Phụ kiện PPR'!$A$6:$H$533,7,0),0)</f>
        <v>0</v>
      </c>
      <c r="H1024" s="1">
        <f>IFERROR(VLOOKUP(A1024,'Ống PPR'!$A$6:$I$90,8,0),0)</f>
        <v>0</v>
      </c>
      <c r="I1024">
        <f>IFERROR(VLOOKUP(A1024,'Ống HDPE'!$A$7:$I$7905,8,0),0)</f>
        <v>0</v>
      </c>
      <c r="J1024">
        <f>IFERROR(VLOOKUP(A1024,'Ống Dismy'!$A$6:$M$1900,14,0),0)</f>
        <v>0</v>
      </c>
      <c r="K1024">
        <f>IFERROR(VLOOKUP(A1024,CP!$A$7:$J$16000,12,0),0)</f>
        <v>0</v>
      </c>
      <c r="L1024">
        <f>IFERROR(VLOOKUP(A1024,'Phụ kiện PVC'!$A$5:$I$465,10,0),0)</f>
        <v>0</v>
      </c>
      <c r="M1024">
        <f>IFERROR(VLOOKUP(A1024,'Ống miền Nam'!$A$7:$I$120,8,0),0)</f>
        <v>0</v>
      </c>
      <c r="N1024">
        <f>IFERROR(VLOOKUP(A1024,'Van vòi'!$A$6:$G$97,7,0),0)</f>
        <v>0</v>
      </c>
      <c r="O1024">
        <f>IFERROR(VLOOKUP(A1024,'Ống luồn dây điện'!$A$7:$I$26,8,0),0)</f>
        <v>0</v>
      </c>
      <c r="P1024">
        <f>IFERROR(VLOOKUP(B1024,'PK HDPE'!$A$6:$H$13,7,0),0)</f>
        <v>0</v>
      </c>
      <c r="R1024" s="4">
        <f t="shared" si="47"/>
        <v>0</v>
      </c>
      <c r="S1024" s="252">
        <v>0.1</v>
      </c>
      <c r="T1024">
        <f t="shared" si="48"/>
        <v>0</v>
      </c>
      <c r="U1024" s="4">
        <f t="shared" si="49"/>
        <v>0</v>
      </c>
      <c r="V1024" s="4" t="e">
        <f>VLOOKUP(B1024,[2]DG!$C$2:$E$6048,3,0)-R1024</f>
        <v>#N/A</v>
      </c>
      <c r="W1024" t="e">
        <f>VLOOKUP(A1024,'[3]Danh mục full'!$A$4:$A$1739,1,0)</f>
        <v>#N/A</v>
      </c>
    </row>
    <row r="1025" spans="1:23" x14ac:dyDescent="0.25">
      <c r="A1025" t="s">
        <v>2682</v>
      </c>
      <c r="B1025" t="s">
        <v>2682</v>
      </c>
      <c r="C1025" t="s">
        <v>2683</v>
      </c>
      <c r="D1025" s="1">
        <f>VLOOKUP(A1025,[4]Sheet1!$B$5:$J$2530,9,0)</f>
        <v>150</v>
      </c>
      <c r="E1025" s="1" t="s">
        <v>2360</v>
      </c>
      <c r="F1025" s="1" t="s">
        <v>2361</v>
      </c>
      <c r="G1025" s="1">
        <f>IFERROR(VLOOKUP(A1025,'Phụ kiện PPR'!$A$6:$H$533,7,0),0)</f>
        <v>0</v>
      </c>
      <c r="H1025" s="1">
        <f>IFERROR(VLOOKUP(A1025,'Ống PPR'!$A$6:$I$90,8,0),0)</f>
        <v>0</v>
      </c>
      <c r="I1025">
        <f>IFERROR(VLOOKUP(A1025,'Ống HDPE'!$A$7:$I$7905,8,0),0)</f>
        <v>0</v>
      </c>
      <c r="J1025">
        <f>IFERROR(VLOOKUP(A1025,'Ống Dismy'!$A$6:$M$1900,14,0),0)</f>
        <v>0</v>
      </c>
      <c r="K1025">
        <f>IFERROR(VLOOKUP(A1025,CP!$A$7:$J$16000,12,0),0)</f>
        <v>0</v>
      </c>
      <c r="L1025">
        <f>IFERROR(VLOOKUP(A1025,'Phụ kiện PVC'!$A$5:$I$465,10,0),0)</f>
        <v>0</v>
      </c>
      <c r="M1025">
        <f>IFERROR(VLOOKUP(A1025,'Ống miền Nam'!$A$7:$I$120,8,0),0)</f>
        <v>0</v>
      </c>
      <c r="N1025">
        <f>IFERROR(VLOOKUP(A1025,'Van vòi'!$A$6:$G$97,7,0),0)</f>
        <v>0</v>
      </c>
      <c r="O1025">
        <f>IFERROR(VLOOKUP(A1025,'Ống luồn dây điện'!$A$7:$I$26,8,0),0)</f>
        <v>0</v>
      </c>
      <c r="P1025">
        <f>IFERROR(VLOOKUP(B1025,'PK HDPE'!$A$6:$H$13,7,0),0)</f>
        <v>0</v>
      </c>
      <c r="R1025" s="4">
        <f t="shared" si="47"/>
        <v>0</v>
      </c>
      <c r="S1025" s="252">
        <v>0.1</v>
      </c>
      <c r="T1025">
        <f t="shared" si="48"/>
        <v>0</v>
      </c>
      <c r="U1025" s="4">
        <f t="shared" si="49"/>
        <v>0</v>
      </c>
      <c r="V1025" s="4" t="e">
        <f>VLOOKUP(B1025,[2]DG!$C$2:$E$6048,3,0)-R1025</f>
        <v>#N/A</v>
      </c>
      <c r="W1025" t="e">
        <f>VLOOKUP(A1025,'[3]Danh mục full'!$A$4:$A$1739,1,0)</f>
        <v>#N/A</v>
      </c>
    </row>
    <row r="1026" spans="1:23" x14ac:dyDescent="0.25">
      <c r="A1026" t="s">
        <v>2684</v>
      </c>
      <c r="B1026" t="s">
        <v>2684</v>
      </c>
      <c r="C1026" t="s">
        <v>2685</v>
      </c>
      <c r="D1026" s="1">
        <f>VLOOKUP(A1026,[4]Sheet1!$B$5:$J$2530,9,0)</f>
        <v>630</v>
      </c>
      <c r="E1026" s="1" t="s">
        <v>2360</v>
      </c>
      <c r="F1026" s="1" t="s">
        <v>2361</v>
      </c>
      <c r="G1026" s="1">
        <f>IFERROR(VLOOKUP(A1026,'Phụ kiện PPR'!$A$6:$H$533,7,0),0)</f>
        <v>0</v>
      </c>
      <c r="H1026" s="1">
        <f>IFERROR(VLOOKUP(A1026,'Ống PPR'!$A$6:$I$90,8,0),0)</f>
        <v>0</v>
      </c>
      <c r="I1026">
        <f>IFERROR(VLOOKUP(A1026,'Ống HDPE'!$A$7:$I$7905,8,0),0)</f>
        <v>0</v>
      </c>
      <c r="J1026">
        <f>IFERROR(VLOOKUP(A1026,'Ống Dismy'!$A$6:$M$1900,14,0),0)</f>
        <v>0</v>
      </c>
      <c r="K1026">
        <f>IFERROR(VLOOKUP(A1026,CP!$A$7:$J$16000,12,0),0)</f>
        <v>0</v>
      </c>
      <c r="L1026">
        <f>IFERROR(VLOOKUP(A1026,'Phụ kiện PVC'!$A$5:$I$465,10,0),0)</f>
        <v>0</v>
      </c>
      <c r="M1026">
        <f>IFERROR(VLOOKUP(A1026,'Ống miền Nam'!$A$7:$I$120,8,0),0)</f>
        <v>0</v>
      </c>
      <c r="N1026">
        <f>IFERROR(VLOOKUP(A1026,'Van vòi'!$A$6:$G$97,7,0),0)</f>
        <v>0</v>
      </c>
      <c r="O1026">
        <f>IFERROR(VLOOKUP(A1026,'Ống luồn dây điện'!$A$7:$I$26,8,0),0)</f>
        <v>0</v>
      </c>
      <c r="P1026">
        <f>IFERROR(VLOOKUP(B1026,'PK HDPE'!$A$6:$H$13,7,0),0)</f>
        <v>0</v>
      </c>
      <c r="R1026" s="4">
        <f t="shared" ref="R1026:R1089" si="50">SUM(G1026:Q1026)</f>
        <v>0</v>
      </c>
      <c r="S1026" s="252">
        <v>0.1</v>
      </c>
      <c r="T1026">
        <f t="shared" si="48"/>
        <v>0</v>
      </c>
      <c r="U1026" s="4">
        <f t="shared" si="49"/>
        <v>0</v>
      </c>
      <c r="V1026" s="4" t="e">
        <f>VLOOKUP(B1026,[2]DG!$C$2:$E$6048,3,0)-R1026</f>
        <v>#N/A</v>
      </c>
      <c r="W1026" t="e">
        <f>VLOOKUP(A1026,'[3]Danh mục full'!$A$4:$A$1739,1,0)</f>
        <v>#N/A</v>
      </c>
    </row>
    <row r="1027" spans="1:23" x14ac:dyDescent="0.25">
      <c r="A1027" t="s">
        <v>1614</v>
      </c>
      <c r="B1027" t="s">
        <v>2686</v>
      </c>
      <c r="C1027" t="s">
        <v>2687</v>
      </c>
      <c r="D1027" s="1">
        <f>VLOOKUP(A1027,[4]Sheet1!$B$5:$J$2530,9,0)</f>
        <v>0</v>
      </c>
      <c r="E1027" s="1" t="s">
        <v>2360</v>
      </c>
      <c r="F1027" s="1" t="s">
        <v>2361</v>
      </c>
      <c r="G1027" s="1">
        <f>IFERROR(VLOOKUP(A1027,'Phụ kiện PPR'!$A$6:$H$533,7,0),0)</f>
        <v>0</v>
      </c>
      <c r="H1027" s="1">
        <f>IFERROR(VLOOKUP(A1027,'Ống PPR'!$A$6:$I$90,8,0),0)</f>
        <v>0</v>
      </c>
      <c r="I1027" t="str">
        <f>IFERROR(VLOOKUP(A1027,'Ống HDPE'!$A$7:$I$7905,8,0),0)</f>
        <v xml:space="preserve"> 630</v>
      </c>
      <c r="J1027">
        <f>IFERROR(VLOOKUP(A1027,'Ống Dismy'!$A$6:$M$1900,14,0),0)</f>
        <v>0</v>
      </c>
      <c r="K1027">
        <f>IFERROR(VLOOKUP(A1027,CP!$A$7:$J$16000,12,0),0)</f>
        <v>0</v>
      </c>
      <c r="L1027">
        <f>IFERROR(VLOOKUP(A1027,'Phụ kiện PVC'!$A$5:$I$465,10,0),0)</f>
        <v>0</v>
      </c>
      <c r="M1027">
        <f>IFERROR(VLOOKUP(A1027,'Ống miền Nam'!$A$7:$I$120,8,0),0)</f>
        <v>0</v>
      </c>
      <c r="N1027">
        <f>IFERROR(VLOOKUP(A1027,'Van vòi'!$A$6:$G$97,7,0),0)</f>
        <v>0</v>
      </c>
      <c r="O1027">
        <f>IFERROR(VLOOKUP(A1027,'Ống luồn dây điện'!$A$7:$I$26,8,0),0)</f>
        <v>0</v>
      </c>
      <c r="P1027">
        <f>IFERROR(VLOOKUP(B1027,'PK HDPE'!$A$6:$H$13,7,0),0)</f>
        <v>0</v>
      </c>
      <c r="R1027" s="4">
        <f t="shared" si="50"/>
        <v>0</v>
      </c>
      <c r="S1027" s="252">
        <v>0.1</v>
      </c>
      <c r="T1027">
        <f t="shared" si="48"/>
        <v>0</v>
      </c>
      <c r="U1027" s="4">
        <f t="shared" si="49"/>
        <v>0</v>
      </c>
      <c r="V1027" s="4">
        <f>VLOOKUP(B1027,[2]DG!$C$2:$E$6048,3,0)-R1027</f>
        <v>0</v>
      </c>
      <c r="W1027" t="str">
        <f>VLOOKUP(A1027,'[3]Danh mục full'!$A$4:$A$1739,1,0)</f>
        <v>31O10010630</v>
      </c>
    </row>
    <row r="1028" spans="1:23" x14ac:dyDescent="0.25">
      <c r="A1028" t="s">
        <v>1748</v>
      </c>
      <c r="B1028" t="s">
        <v>1748</v>
      </c>
      <c r="C1028" t="s">
        <v>1749</v>
      </c>
      <c r="D1028" s="1">
        <v>1285816069</v>
      </c>
      <c r="E1028" s="1" t="s">
        <v>2352</v>
      </c>
      <c r="F1028" s="1" t="s">
        <v>2361</v>
      </c>
      <c r="G1028" s="1">
        <f>IFERROR(VLOOKUP(A1028,'Phụ kiện PPR'!$A$6:$H$533,7,0),0)</f>
        <v>0</v>
      </c>
      <c r="H1028" s="1">
        <f>IFERROR(VLOOKUP(A1028,'Ống PPR'!$A$6:$I$90,8,0),0)</f>
        <v>0</v>
      </c>
      <c r="I1028">
        <f>IFERROR(VLOOKUP(A1028,'Ống HDPE'!$A$7:$I$7905,8,0),0)</f>
        <v>0</v>
      </c>
      <c r="J1028">
        <f>IFERROR(VLOOKUP(A1028,'Ống Dismy'!$A$6:$M$1900,14,0),0)</f>
        <v>0</v>
      </c>
      <c r="K1028">
        <f>IFERROR(VLOOKUP(A1028,CP!$A$7:$J$16000,12,0),0)</f>
        <v>0</v>
      </c>
      <c r="L1028">
        <f>IFERROR(VLOOKUP(A1028,'Phụ kiện PVC'!$A$5:$I$465,10,0),0)</f>
        <v>0</v>
      </c>
      <c r="M1028">
        <f>IFERROR(VLOOKUP(A1028,'Ống miền Nam'!$A$7:$I$120,8,0),0)</f>
        <v>0</v>
      </c>
      <c r="N1028">
        <f>IFERROR(VLOOKUP(A1028,'Van vòi'!$A$6:$G$97,7,0),0)</f>
        <v>0</v>
      </c>
      <c r="O1028">
        <f>IFERROR(VLOOKUP(A1028,'Ống luồn dây điện'!$A$7:$I$26,8,0),0)</f>
        <v>0</v>
      </c>
      <c r="P1028">
        <f>IFERROR(VLOOKUP(B1028,'PK HDPE'!$A$6:$H$13,7,0),0)</f>
        <v>0</v>
      </c>
      <c r="R1028" s="4">
        <f t="shared" si="50"/>
        <v>0</v>
      </c>
      <c r="S1028" s="252">
        <v>0.1</v>
      </c>
      <c r="T1028">
        <f t="shared" si="48"/>
        <v>0</v>
      </c>
      <c r="U1028" s="4">
        <f t="shared" si="49"/>
        <v>0</v>
      </c>
      <c r="V1028" s="4" t="e">
        <f>VLOOKUP(B1028,[2]DG!$C$2:$E$6048,3,0)-R1028</f>
        <v>#N/A</v>
      </c>
      <c r="W1028" t="e">
        <f>VLOOKUP(A1028,'[3]Danh mục full'!$A$4:$A$1739,1,0)</f>
        <v>#N/A</v>
      </c>
    </row>
    <row r="1029" spans="1:23" hidden="1" x14ac:dyDescent="0.25">
      <c r="A1029" t="s">
        <v>1750</v>
      </c>
      <c r="B1029" t="s">
        <v>1750</v>
      </c>
      <c r="C1029" t="s">
        <v>1751</v>
      </c>
      <c r="D1029" s="1">
        <v>163808581</v>
      </c>
      <c r="E1029" s="1" t="s">
        <v>2360</v>
      </c>
      <c r="F1029" s="1" t="s">
        <v>2361</v>
      </c>
      <c r="G1029" s="1">
        <f>IFERROR(VLOOKUP(A1029,'Phụ kiện PPR'!$A$6:$H$533,7,0),0)</f>
        <v>0</v>
      </c>
      <c r="H1029" s="1">
        <f>IFERROR(VLOOKUP(A1029,'Ống PPR'!$A$6:$I$90,8,0),0)</f>
        <v>0</v>
      </c>
      <c r="I1029" t="str">
        <f>IFERROR(VLOOKUP(A1029,'Ống HDPE'!$A$7:$I$7905,8,0),0)</f>
        <v xml:space="preserve"> 110</v>
      </c>
      <c r="J1029">
        <f>IFERROR(VLOOKUP(A1029,'Ống Dismy'!$A$6:$M$1900,14,0),0)</f>
        <v>0</v>
      </c>
      <c r="K1029">
        <f>IFERROR(VLOOKUP(A1029,CP!$A$7:$J$16000,12,0),0)</f>
        <v>0</v>
      </c>
      <c r="L1029">
        <f>IFERROR(VLOOKUP(A1029,'Phụ kiện PVC'!$A$5:$I$465,10,0),0)</f>
        <v>0</v>
      </c>
      <c r="M1029">
        <f>IFERROR(VLOOKUP(A1029,'Ống miền Nam'!$A$7:$I$120,8,0),0)</f>
        <v>0</v>
      </c>
      <c r="N1029">
        <f>IFERROR(VLOOKUP(A1029,'Van vòi'!$A$6:$G$97,7,0),0)</f>
        <v>0</v>
      </c>
      <c r="O1029">
        <f>IFERROR(VLOOKUP(A1029,'Ống luồn dây điện'!$A$7:$I$26,8,0),0)</f>
        <v>0</v>
      </c>
      <c r="P1029">
        <f>IFERROR(VLOOKUP(B1029,'PK HDPE'!$A$6:$H$13,7,0),0)</f>
        <v>0</v>
      </c>
      <c r="R1029" s="4">
        <f t="shared" si="50"/>
        <v>0</v>
      </c>
      <c r="S1029" s="252">
        <v>0.1</v>
      </c>
      <c r="T1029">
        <f t="shared" si="48"/>
        <v>0</v>
      </c>
      <c r="U1029" s="4">
        <f t="shared" si="49"/>
        <v>0</v>
      </c>
      <c r="V1029" s="4">
        <f>VLOOKUP(B1029,[2]DG!$C$2:$E$6048,3,0)-R1029</f>
        <v>182545</v>
      </c>
      <c r="W1029" t="str">
        <f>VLOOKUP(A1029,'[3]Danh mục full'!$A$4:$A$1739,1,0)</f>
        <v>31O8010110</v>
      </c>
    </row>
    <row r="1030" spans="1:23" hidden="1" x14ac:dyDescent="0.25">
      <c r="A1030" t="s">
        <v>2688</v>
      </c>
      <c r="B1030" t="s">
        <v>2688</v>
      </c>
      <c r="C1030" t="s">
        <v>2689</v>
      </c>
      <c r="D1030" s="1">
        <f>VLOOKUP(A1030,[4]Sheet1!$B$5:$J$2530,9,0)</f>
        <v>6</v>
      </c>
      <c r="E1030" s="1" t="s">
        <v>2360</v>
      </c>
      <c r="F1030" s="1" t="s">
        <v>2361</v>
      </c>
      <c r="G1030" s="1">
        <f>IFERROR(VLOOKUP(A1030,'Phụ kiện PPR'!$A$6:$H$533,7,0),0)</f>
        <v>0</v>
      </c>
      <c r="H1030" s="1">
        <f>IFERROR(VLOOKUP(A1030,'Ống PPR'!$A$6:$I$90,8,0),0)</f>
        <v>0</v>
      </c>
      <c r="I1030" t="str">
        <f>IFERROR(VLOOKUP(A1030,'Ống HDPE'!$A$7:$I$7905,8,0),0)</f>
        <v xml:space="preserve"> 140</v>
      </c>
      <c r="J1030">
        <f>IFERROR(VLOOKUP(A1030,'Ống Dismy'!$A$6:$M$1900,14,0),0)</f>
        <v>0</v>
      </c>
      <c r="K1030">
        <f>IFERROR(VLOOKUP(A1030,CP!$A$7:$J$16000,12,0),0)</f>
        <v>0</v>
      </c>
      <c r="L1030">
        <f>IFERROR(VLOOKUP(A1030,'Phụ kiện PVC'!$A$5:$I$465,10,0),0)</f>
        <v>0</v>
      </c>
      <c r="M1030">
        <f>IFERROR(VLOOKUP(A1030,'Ống miền Nam'!$A$7:$I$120,8,0),0)</f>
        <v>0</v>
      </c>
      <c r="N1030">
        <f>IFERROR(VLOOKUP(A1030,'Van vòi'!$A$6:$G$97,7,0),0)</f>
        <v>0</v>
      </c>
      <c r="O1030">
        <f>IFERROR(VLOOKUP(A1030,'Ống luồn dây điện'!$A$7:$I$26,8,0),0)</f>
        <v>0</v>
      </c>
      <c r="P1030">
        <f>IFERROR(VLOOKUP(B1030,'PK HDPE'!$A$6:$H$13,7,0),0)</f>
        <v>0</v>
      </c>
      <c r="R1030" s="4">
        <f t="shared" si="50"/>
        <v>0</v>
      </c>
      <c r="S1030" s="252">
        <v>0.1</v>
      </c>
      <c r="T1030">
        <f t="shared" si="48"/>
        <v>0</v>
      </c>
      <c r="U1030" s="4">
        <f t="shared" si="49"/>
        <v>0</v>
      </c>
      <c r="V1030" s="4">
        <f>VLOOKUP(B1030,[2]DG!$C$2:$E$6048,3,0)-R1030</f>
        <v>290364</v>
      </c>
      <c r="W1030" t="str">
        <f>VLOOKUP(A1030,'[3]Danh mục full'!$A$4:$A$1739,1,0)</f>
        <v>31O8010140</v>
      </c>
    </row>
    <row r="1031" spans="1:23" hidden="1" x14ac:dyDescent="0.25">
      <c r="A1031" t="s">
        <v>2690</v>
      </c>
      <c r="B1031" t="s">
        <v>2690</v>
      </c>
      <c r="C1031" t="s">
        <v>2691</v>
      </c>
      <c r="D1031" s="1">
        <f>VLOOKUP(A1031,[4]Sheet1!$B$5:$J$2530,9,0)</f>
        <v>0</v>
      </c>
      <c r="E1031" s="1" t="s">
        <v>2360</v>
      </c>
      <c r="F1031" s="1" t="s">
        <v>2361</v>
      </c>
      <c r="G1031" s="1">
        <f>IFERROR(VLOOKUP(A1031,'Phụ kiện PPR'!$A$6:$H$533,7,0),0)</f>
        <v>0</v>
      </c>
      <c r="H1031" s="1">
        <f>IFERROR(VLOOKUP(A1031,'Ống PPR'!$A$6:$I$90,8,0),0)</f>
        <v>0</v>
      </c>
      <c r="I1031" t="str">
        <f>IFERROR(VLOOKUP(A1031,'Ống HDPE'!$A$7:$I$7905,8,0),0)</f>
        <v xml:space="preserve"> 160</v>
      </c>
      <c r="J1031">
        <f>IFERROR(VLOOKUP(A1031,'Ống Dismy'!$A$6:$M$1900,14,0),0)</f>
        <v>0</v>
      </c>
      <c r="K1031">
        <f>IFERROR(VLOOKUP(A1031,CP!$A$7:$J$16000,12,0),0)</f>
        <v>0</v>
      </c>
      <c r="L1031">
        <f>IFERROR(VLOOKUP(A1031,'Phụ kiện PVC'!$A$5:$I$465,10,0),0)</f>
        <v>0</v>
      </c>
      <c r="M1031">
        <f>IFERROR(VLOOKUP(A1031,'Ống miền Nam'!$A$7:$I$120,8,0),0)</f>
        <v>0</v>
      </c>
      <c r="N1031">
        <f>IFERROR(VLOOKUP(A1031,'Van vòi'!$A$6:$G$97,7,0),0)</f>
        <v>0</v>
      </c>
      <c r="O1031">
        <f>IFERROR(VLOOKUP(A1031,'Ống luồn dây điện'!$A$7:$I$26,8,0),0)</f>
        <v>0</v>
      </c>
      <c r="P1031">
        <f>IFERROR(VLOOKUP(B1031,'PK HDPE'!$A$6:$H$13,7,0),0)</f>
        <v>0</v>
      </c>
      <c r="R1031" s="4">
        <f t="shared" si="50"/>
        <v>0</v>
      </c>
      <c r="S1031" s="252">
        <v>0.1</v>
      </c>
      <c r="T1031">
        <f t="shared" si="48"/>
        <v>0</v>
      </c>
      <c r="U1031" s="4">
        <f t="shared" si="49"/>
        <v>0</v>
      </c>
      <c r="V1031" s="4">
        <f>VLOOKUP(B1031,[2]DG!$C$2:$E$6048,3,0)-R1031</f>
        <v>380909</v>
      </c>
      <c r="W1031" t="str">
        <f>VLOOKUP(A1031,'[3]Danh mục full'!$A$4:$A$1739,1,0)</f>
        <v>31O8010160</v>
      </c>
    </row>
    <row r="1032" spans="1:23" hidden="1" x14ac:dyDescent="0.25">
      <c r="A1032" t="s">
        <v>1752</v>
      </c>
      <c r="B1032" t="s">
        <v>1752</v>
      </c>
      <c r="C1032" t="s">
        <v>1753</v>
      </c>
      <c r="D1032" s="1">
        <v>21673621</v>
      </c>
      <c r="E1032" s="1" t="s">
        <v>2360</v>
      </c>
      <c r="F1032" s="1" t="s">
        <v>2361</v>
      </c>
      <c r="G1032" s="1">
        <f>IFERROR(VLOOKUP(A1032,'Phụ kiện PPR'!$A$6:$H$533,7,0),0)</f>
        <v>0</v>
      </c>
      <c r="H1032" s="1">
        <f>IFERROR(VLOOKUP(A1032,'Ống PPR'!$A$6:$I$90,8,0),0)</f>
        <v>0</v>
      </c>
      <c r="I1032" t="str">
        <f>IFERROR(VLOOKUP(A1032,'Ống HDPE'!$A$7:$I$7905,8,0),0)</f>
        <v xml:space="preserve"> 180</v>
      </c>
      <c r="J1032">
        <f>IFERROR(VLOOKUP(A1032,'Ống Dismy'!$A$6:$M$1900,14,0),0)</f>
        <v>0</v>
      </c>
      <c r="K1032">
        <f>IFERROR(VLOOKUP(A1032,CP!$A$7:$J$16000,12,0),0)</f>
        <v>0</v>
      </c>
      <c r="L1032">
        <f>IFERROR(VLOOKUP(A1032,'Phụ kiện PVC'!$A$5:$I$465,10,0),0)</f>
        <v>0</v>
      </c>
      <c r="M1032">
        <f>IFERROR(VLOOKUP(A1032,'Ống miền Nam'!$A$7:$I$120,8,0),0)</f>
        <v>0</v>
      </c>
      <c r="N1032">
        <f>IFERROR(VLOOKUP(A1032,'Van vòi'!$A$6:$G$97,7,0),0)</f>
        <v>0</v>
      </c>
      <c r="O1032">
        <f>IFERROR(VLOOKUP(A1032,'Ống luồn dây điện'!$A$7:$I$26,8,0),0)</f>
        <v>0</v>
      </c>
      <c r="P1032">
        <f>IFERROR(VLOOKUP(B1032,'PK HDPE'!$A$6:$H$13,7,0),0)</f>
        <v>0</v>
      </c>
      <c r="R1032" s="4">
        <f t="shared" si="50"/>
        <v>0</v>
      </c>
      <c r="S1032" s="252">
        <v>0.1</v>
      </c>
      <c r="T1032">
        <f t="shared" si="48"/>
        <v>0</v>
      </c>
      <c r="U1032" s="4">
        <f t="shared" si="49"/>
        <v>0</v>
      </c>
      <c r="V1032" s="4">
        <f>VLOOKUP(B1032,[2]DG!$C$2:$E$6048,3,0)-R1032</f>
        <v>481636</v>
      </c>
      <c r="W1032" t="str">
        <f>VLOOKUP(A1032,'[3]Danh mục full'!$A$4:$A$1739,1,0)</f>
        <v>31O8010180</v>
      </c>
    </row>
    <row r="1033" spans="1:23" hidden="1" x14ac:dyDescent="0.25">
      <c r="A1033" t="s">
        <v>1754</v>
      </c>
      <c r="B1033" t="s">
        <v>1754</v>
      </c>
      <c r="C1033" t="s">
        <v>1755</v>
      </c>
      <c r="D1033" s="1">
        <v>13328190</v>
      </c>
      <c r="E1033" s="1" t="s">
        <v>2360</v>
      </c>
      <c r="F1033" s="1" t="s">
        <v>2361</v>
      </c>
      <c r="G1033" s="1">
        <f>IFERROR(VLOOKUP(A1033,'Phụ kiện PPR'!$A$6:$H$533,7,0),0)</f>
        <v>0</v>
      </c>
      <c r="H1033" s="1">
        <f>IFERROR(VLOOKUP(A1033,'Ống PPR'!$A$6:$I$90,8,0),0)</f>
        <v>0</v>
      </c>
      <c r="I1033" t="str">
        <f>IFERROR(VLOOKUP(A1033,'Ống HDPE'!$A$7:$I$7905,8,0),0)</f>
        <v xml:space="preserve"> 225</v>
      </c>
      <c r="J1033">
        <f>IFERROR(VLOOKUP(A1033,'Ống Dismy'!$A$6:$M$1900,14,0),0)</f>
        <v>0</v>
      </c>
      <c r="K1033">
        <f>IFERROR(VLOOKUP(A1033,CP!$A$7:$J$16000,12,0),0)</f>
        <v>0</v>
      </c>
      <c r="L1033">
        <f>IFERROR(VLOOKUP(A1033,'Phụ kiện PVC'!$A$5:$I$465,10,0),0)</f>
        <v>0</v>
      </c>
      <c r="M1033">
        <f>IFERROR(VLOOKUP(A1033,'Ống miền Nam'!$A$7:$I$120,8,0),0)</f>
        <v>0</v>
      </c>
      <c r="N1033">
        <f>IFERROR(VLOOKUP(A1033,'Van vòi'!$A$6:$G$97,7,0),0)</f>
        <v>0</v>
      </c>
      <c r="O1033">
        <f>IFERROR(VLOOKUP(A1033,'Ống luồn dây điện'!$A$7:$I$26,8,0),0)</f>
        <v>0</v>
      </c>
      <c r="P1033">
        <f>IFERROR(VLOOKUP(B1033,'PK HDPE'!$A$6:$H$13,7,0),0)</f>
        <v>0</v>
      </c>
      <c r="R1033" s="4">
        <f t="shared" si="50"/>
        <v>0</v>
      </c>
      <c r="S1033" s="252">
        <v>0.1</v>
      </c>
      <c r="T1033">
        <f t="shared" si="48"/>
        <v>0</v>
      </c>
      <c r="U1033" s="4">
        <f t="shared" si="49"/>
        <v>0</v>
      </c>
      <c r="V1033" s="4">
        <f>VLOOKUP(B1033,[2]DG!$C$2:$E$6048,3,0)-R1033</f>
        <v>740455</v>
      </c>
      <c r="W1033" t="str">
        <f>VLOOKUP(A1033,'[3]Danh mục full'!$A$4:$A$1739,1,0)</f>
        <v>31O8010225</v>
      </c>
    </row>
    <row r="1034" spans="1:23" hidden="1" x14ac:dyDescent="0.25">
      <c r="A1034" t="s">
        <v>1756</v>
      </c>
      <c r="B1034" t="s">
        <v>1756</v>
      </c>
      <c r="C1034" t="s">
        <v>1757</v>
      </c>
      <c r="D1034" s="1">
        <v>342082683</v>
      </c>
      <c r="E1034" s="1" t="s">
        <v>2360</v>
      </c>
      <c r="F1034" s="1" t="s">
        <v>2361</v>
      </c>
      <c r="G1034" s="1">
        <f>IFERROR(VLOOKUP(A1034,'Phụ kiện PPR'!$A$6:$H$533,7,0),0)</f>
        <v>0</v>
      </c>
      <c r="H1034" s="1">
        <f>IFERROR(VLOOKUP(A1034,'Ống PPR'!$A$6:$I$90,8,0),0)</f>
        <v>0</v>
      </c>
      <c r="I1034" t="str">
        <f>IFERROR(VLOOKUP(A1034,'Ống HDPE'!$A$7:$I$7905,8,0),0)</f>
        <v xml:space="preserve"> 25</v>
      </c>
      <c r="J1034">
        <f>IFERROR(VLOOKUP(A1034,'Ống Dismy'!$A$6:$M$1900,14,0),0)</f>
        <v>0</v>
      </c>
      <c r="K1034">
        <f>IFERROR(VLOOKUP(A1034,CP!$A$7:$J$16000,12,0),0)</f>
        <v>0</v>
      </c>
      <c r="L1034">
        <f>IFERROR(VLOOKUP(A1034,'Phụ kiện PVC'!$A$5:$I$465,10,0),0)</f>
        <v>0</v>
      </c>
      <c r="M1034">
        <f>IFERROR(VLOOKUP(A1034,'Ống miền Nam'!$A$7:$I$120,8,0),0)</f>
        <v>0</v>
      </c>
      <c r="N1034">
        <f>IFERROR(VLOOKUP(A1034,'Van vòi'!$A$6:$G$97,7,0),0)</f>
        <v>0</v>
      </c>
      <c r="O1034">
        <f>IFERROR(VLOOKUP(A1034,'Ống luồn dây điện'!$A$7:$I$26,8,0),0)</f>
        <v>0</v>
      </c>
      <c r="P1034">
        <f>IFERROR(VLOOKUP(B1034,'PK HDPE'!$A$6:$H$13,7,0),0)</f>
        <v>0</v>
      </c>
      <c r="R1034" s="4">
        <f t="shared" si="50"/>
        <v>0</v>
      </c>
      <c r="S1034" s="252">
        <v>0.1</v>
      </c>
      <c r="T1034">
        <f t="shared" si="48"/>
        <v>0</v>
      </c>
      <c r="U1034" s="4">
        <f t="shared" si="49"/>
        <v>0</v>
      </c>
      <c r="V1034" s="4">
        <f>VLOOKUP(B1034,[2]DG!$C$2:$E$6048,3,0)-R1034</f>
        <v>9818</v>
      </c>
      <c r="W1034" t="str">
        <f>VLOOKUP(A1034,'[3]Danh mục full'!$A$4:$A$1739,1,0)</f>
        <v>31O801025.</v>
      </c>
    </row>
    <row r="1035" spans="1:23" x14ac:dyDescent="0.25">
      <c r="A1035" t="s">
        <v>1758</v>
      </c>
      <c r="B1035" t="s">
        <v>1758</v>
      </c>
      <c r="C1035" t="s">
        <v>1759</v>
      </c>
      <c r="D1035" s="1">
        <v>20673810</v>
      </c>
      <c r="E1035" s="1" t="s">
        <v>2360</v>
      </c>
      <c r="F1035" s="1" t="s">
        <v>2361</v>
      </c>
      <c r="G1035" s="1">
        <f>IFERROR(VLOOKUP(A1035,'Phụ kiện PPR'!$A$6:$H$533,7,0),0)</f>
        <v>0</v>
      </c>
      <c r="H1035" s="1">
        <f>IFERROR(VLOOKUP(A1035,'Ống PPR'!$A$6:$I$90,8,0),0)</f>
        <v>0</v>
      </c>
      <c r="I1035">
        <f>IFERROR(VLOOKUP(A1035,'Ống HDPE'!$A$7:$I$7905,8,0),0)</f>
        <v>0</v>
      </c>
      <c r="J1035">
        <f>IFERROR(VLOOKUP(A1035,'Ống Dismy'!$A$6:$M$1900,14,0),0)</f>
        <v>0</v>
      </c>
      <c r="K1035">
        <f>IFERROR(VLOOKUP(A1035,CP!$A$7:$J$16000,12,0),0)</f>
        <v>0</v>
      </c>
      <c r="L1035">
        <f>IFERROR(VLOOKUP(A1035,'Phụ kiện PVC'!$A$5:$I$465,10,0),0)</f>
        <v>0</v>
      </c>
      <c r="M1035">
        <f>IFERROR(VLOOKUP(A1035,'Ống miền Nam'!$A$7:$I$120,8,0),0)</f>
        <v>0</v>
      </c>
      <c r="N1035">
        <f>IFERROR(VLOOKUP(A1035,'Van vòi'!$A$6:$G$97,7,0),0)</f>
        <v>0</v>
      </c>
      <c r="O1035">
        <f>IFERROR(VLOOKUP(A1035,'Ống luồn dây điện'!$A$7:$I$26,8,0),0)</f>
        <v>0</v>
      </c>
      <c r="P1035">
        <f>IFERROR(VLOOKUP(B1035,'PK HDPE'!$A$6:$H$13,7,0),0)</f>
        <v>0</v>
      </c>
      <c r="R1035" s="4">
        <f t="shared" si="50"/>
        <v>0</v>
      </c>
      <c r="S1035" s="252">
        <v>0.1</v>
      </c>
      <c r="T1035">
        <f t="shared" si="48"/>
        <v>0</v>
      </c>
      <c r="U1035" s="4">
        <f t="shared" si="49"/>
        <v>0</v>
      </c>
      <c r="V1035" s="4">
        <f>VLOOKUP(B1035,[2]DG!$C$2:$E$6048,3,0)-R1035</f>
        <v>1148545</v>
      </c>
      <c r="W1035" t="str">
        <f>VLOOKUP(A1035,'[3]Danh mục full'!$A$4:$A$1739,1,0)</f>
        <v>31O8010280</v>
      </c>
    </row>
    <row r="1036" spans="1:23" hidden="1" x14ac:dyDescent="0.25">
      <c r="A1036" t="s">
        <v>2692</v>
      </c>
      <c r="B1036" t="s">
        <v>2692</v>
      </c>
      <c r="C1036" t="s">
        <v>2693</v>
      </c>
      <c r="D1036" s="1">
        <f>VLOOKUP(A1036,[4]Sheet1!$B$5:$J$2530,9,0)</f>
        <v>0</v>
      </c>
      <c r="E1036" s="1" t="s">
        <v>2360</v>
      </c>
      <c r="F1036" s="1" t="s">
        <v>2361</v>
      </c>
      <c r="G1036" s="1">
        <f>IFERROR(VLOOKUP(A1036,'Phụ kiện PPR'!$A$6:$H$533,7,0),0)</f>
        <v>0</v>
      </c>
      <c r="H1036" s="1">
        <f>IFERROR(VLOOKUP(A1036,'Ống PPR'!$A$6:$I$90,8,0),0)</f>
        <v>0</v>
      </c>
      <c r="I1036" t="str">
        <f>IFERROR(VLOOKUP(A1036,'Ống HDPE'!$A$7:$I$7905,8,0),0)</f>
        <v xml:space="preserve"> 315</v>
      </c>
      <c r="J1036">
        <f>IFERROR(VLOOKUP(A1036,'Ống Dismy'!$A$6:$M$1900,14,0),0)</f>
        <v>0</v>
      </c>
      <c r="K1036">
        <f>IFERROR(VLOOKUP(A1036,CP!$A$7:$J$16000,12,0),0)</f>
        <v>0</v>
      </c>
      <c r="L1036">
        <f>IFERROR(VLOOKUP(A1036,'Phụ kiện PVC'!$A$5:$I$465,10,0),0)</f>
        <v>0</v>
      </c>
      <c r="M1036">
        <f>IFERROR(VLOOKUP(A1036,'Ống miền Nam'!$A$7:$I$120,8,0),0)</f>
        <v>0</v>
      </c>
      <c r="N1036">
        <f>IFERROR(VLOOKUP(A1036,'Van vòi'!$A$6:$G$97,7,0),0)</f>
        <v>0</v>
      </c>
      <c r="O1036">
        <f>IFERROR(VLOOKUP(A1036,'Ống luồn dây điện'!$A$7:$I$26,8,0),0)</f>
        <v>0</v>
      </c>
      <c r="P1036">
        <f>IFERROR(VLOOKUP(B1036,'PK HDPE'!$A$6:$H$13,7,0),0)</f>
        <v>0</v>
      </c>
      <c r="R1036" s="4">
        <f t="shared" si="50"/>
        <v>0</v>
      </c>
      <c r="S1036" s="252">
        <v>0.1</v>
      </c>
      <c r="T1036">
        <f t="shared" si="48"/>
        <v>0</v>
      </c>
      <c r="U1036" s="4">
        <f t="shared" si="49"/>
        <v>0</v>
      </c>
      <c r="V1036" s="4">
        <f>VLOOKUP(B1036,[2]DG!$C$2:$E$6048,3,0)-R1036</f>
        <v>1453091</v>
      </c>
      <c r="W1036" t="str">
        <f>VLOOKUP(A1036,'[3]Danh mục full'!$A$4:$A$1739,1,0)</f>
        <v>31O8010315</v>
      </c>
    </row>
    <row r="1037" spans="1:23" hidden="1" x14ac:dyDescent="0.25">
      <c r="A1037" t="s">
        <v>1760</v>
      </c>
      <c r="B1037" t="s">
        <v>1760</v>
      </c>
      <c r="C1037" t="s">
        <v>1761</v>
      </c>
      <c r="D1037" s="1">
        <v>10883084</v>
      </c>
      <c r="E1037" s="1" t="s">
        <v>2360</v>
      </c>
      <c r="F1037" s="1" t="s">
        <v>2361</v>
      </c>
      <c r="G1037" s="1">
        <f>IFERROR(VLOOKUP(A1037,'Phụ kiện PPR'!$A$6:$H$533,7,0),0)</f>
        <v>0</v>
      </c>
      <c r="H1037" s="1">
        <f>IFERROR(VLOOKUP(A1037,'Ống PPR'!$A$6:$I$90,8,0),0)</f>
        <v>0</v>
      </c>
      <c r="I1037" t="str">
        <f>IFERROR(VLOOKUP(A1037,'Ống HDPE'!$A$7:$I$7905,8,0),0)</f>
        <v xml:space="preserve"> 32</v>
      </c>
      <c r="J1037">
        <f>IFERROR(VLOOKUP(A1037,'Ống Dismy'!$A$6:$M$1900,14,0),0)</f>
        <v>0</v>
      </c>
      <c r="K1037">
        <f>IFERROR(VLOOKUP(A1037,CP!$A$7:$J$16000,12,0),0)</f>
        <v>0</v>
      </c>
      <c r="L1037">
        <f>IFERROR(VLOOKUP(A1037,'Phụ kiện PVC'!$A$5:$I$465,10,0),0)</f>
        <v>0</v>
      </c>
      <c r="M1037">
        <f>IFERROR(VLOOKUP(A1037,'Ống miền Nam'!$A$7:$I$120,8,0),0)</f>
        <v>0</v>
      </c>
      <c r="N1037">
        <f>IFERROR(VLOOKUP(A1037,'Van vòi'!$A$6:$G$97,7,0),0)</f>
        <v>0</v>
      </c>
      <c r="O1037">
        <f>IFERROR(VLOOKUP(A1037,'Ống luồn dây điện'!$A$7:$I$26,8,0),0)</f>
        <v>0</v>
      </c>
      <c r="P1037">
        <f>IFERROR(VLOOKUP(B1037,'PK HDPE'!$A$6:$H$13,7,0),0)</f>
        <v>0</v>
      </c>
      <c r="R1037" s="4">
        <f t="shared" si="50"/>
        <v>0</v>
      </c>
      <c r="S1037" s="252">
        <v>0.1</v>
      </c>
      <c r="T1037">
        <f t="shared" si="48"/>
        <v>0</v>
      </c>
      <c r="U1037" s="4">
        <f t="shared" si="49"/>
        <v>0</v>
      </c>
      <c r="V1037" s="4">
        <f>VLOOKUP(B1037,[2]DG!$C$2:$E$6048,3,0)-R1037</f>
        <v>15727</v>
      </c>
      <c r="W1037" t="str">
        <f>VLOOKUP(A1037,'[3]Danh mục full'!$A$4:$A$1739,1,0)</f>
        <v>31O801032</v>
      </c>
    </row>
    <row r="1038" spans="1:23" hidden="1" x14ac:dyDescent="0.25">
      <c r="A1038" t="s">
        <v>1762</v>
      </c>
      <c r="B1038" t="s">
        <v>1762</v>
      </c>
      <c r="C1038" t="s">
        <v>1763</v>
      </c>
      <c r="D1038" s="1">
        <v>141479692</v>
      </c>
      <c r="E1038" s="1" t="s">
        <v>2360</v>
      </c>
      <c r="F1038" s="1" t="s">
        <v>2361</v>
      </c>
      <c r="G1038" s="1">
        <f>IFERROR(VLOOKUP(A1038,'Phụ kiện PPR'!$A$6:$H$533,7,0),0)</f>
        <v>0</v>
      </c>
      <c r="H1038" s="1">
        <f>IFERROR(VLOOKUP(A1038,'Ống PPR'!$A$6:$I$90,8,0),0)</f>
        <v>0</v>
      </c>
      <c r="I1038" t="str">
        <f>IFERROR(VLOOKUP(A1038,'Ống HDPE'!$A$7:$I$7905,8,0),0)</f>
        <v xml:space="preserve"> 355</v>
      </c>
      <c r="J1038">
        <f>IFERROR(VLOOKUP(A1038,'Ống Dismy'!$A$6:$M$1900,14,0),0)</f>
        <v>0</v>
      </c>
      <c r="K1038">
        <f>IFERROR(VLOOKUP(A1038,CP!$A$7:$J$16000,12,0),0)</f>
        <v>0</v>
      </c>
      <c r="L1038">
        <f>IFERROR(VLOOKUP(A1038,'Phụ kiện PVC'!$A$5:$I$465,10,0),0)</f>
        <v>0</v>
      </c>
      <c r="M1038">
        <f>IFERROR(VLOOKUP(A1038,'Ống miền Nam'!$A$7:$I$120,8,0),0)</f>
        <v>0</v>
      </c>
      <c r="N1038">
        <f>IFERROR(VLOOKUP(A1038,'Van vòi'!$A$6:$G$97,7,0),0)</f>
        <v>0</v>
      </c>
      <c r="O1038">
        <f>IFERROR(VLOOKUP(A1038,'Ống luồn dây điện'!$A$7:$I$26,8,0),0)</f>
        <v>0</v>
      </c>
      <c r="P1038">
        <f>IFERROR(VLOOKUP(B1038,'PK HDPE'!$A$6:$H$13,7,0),0)</f>
        <v>0</v>
      </c>
      <c r="R1038" s="4">
        <f t="shared" si="50"/>
        <v>0</v>
      </c>
      <c r="S1038" s="252">
        <v>0.1</v>
      </c>
      <c r="T1038">
        <f t="shared" si="48"/>
        <v>0</v>
      </c>
      <c r="U1038" s="4">
        <f t="shared" si="49"/>
        <v>0</v>
      </c>
      <c r="V1038" s="4">
        <f>VLOOKUP(B1038,[2]DG!$C$2:$E$6048,3,0)-R1038</f>
        <v>1844818</v>
      </c>
      <c r="W1038" t="str">
        <f>VLOOKUP(A1038,'[3]Danh mục full'!$A$4:$A$1739,1,0)</f>
        <v>31O8010355</v>
      </c>
    </row>
    <row r="1039" spans="1:23" hidden="1" x14ac:dyDescent="0.25">
      <c r="A1039" t="s">
        <v>1764</v>
      </c>
      <c r="B1039" t="s">
        <v>1764</v>
      </c>
      <c r="C1039" t="s">
        <v>1765</v>
      </c>
      <c r="D1039" s="1">
        <v>35729856</v>
      </c>
      <c r="E1039" s="1" t="s">
        <v>2360</v>
      </c>
      <c r="F1039" s="1" t="s">
        <v>2361</v>
      </c>
      <c r="G1039" s="1">
        <f>IFERROR(VLOOKUP(A1039,'Phụ kiện PPR'!$A$6:$H$533,7,0),0)</f>
        <v>0</v>
      </c>
      <c r="H1039" s="1">
        <f>IFERROR(VLOOKUP(A1039,'Ống PPR'!$A$6:$I$90,8,0),0)</f>
        <v>0</v>
      </c>
      <c r="I1039" t="str">
        <f>IFERROR(VLOOKUP(A1039,'Ống HDPE'!$A$7:$I$7905,8,0),0)</f>
        <v xml:space="preserve"> 40</v>
      </c>
      <c r="J1039">
        <f>IFERROR(VLOOKUP(A1039,'Ống Dismy'!$A$6:$M$1900,14,0),0)</f>
        <v>0</v>
      </c>
      <c r="K1039">
        <f>IFERROR(VLOOKUP(A1039,CP!$A$7:$J$16000,12,0),0)</f>
        <v>0</v>
      </c>
      <c r="L1039">
        <f>IFERROR(VLOOKUP(A1039,'Phụ kiện PVC'!$A$5:$I$465,10,0),0)</f>
        <v>0</v>
      </c>
      <c r="M1039">
        <f>IFERROR(VLOOKUP(A1039,'Ống miền Nam'!$A$7:$I$120,8,0),0)</f>
        <v>0</v>
      </c>
      <c r="N1039">
        <f>IFERROR(VLOOKUP(A1039,'Van vòi'!$A$6:$G$97,7,0),0)</f>
        <v>0</v>
      </c>
      <c r="O1039">
        <f>IFERROR(VLOOKUP(A1039,'Ống luồn dây điện'!$A$7:$I$26,8,0),0)</f>
        <v>0</v>
      </c>
      <c r="P1039">
        <f>IFERROR(VLOOKUP(B1039,'PK HDPE'!$A$6:$H$13,7,0),0)</f>
        <v>0</v>
      </c>
      <c r="R1039" s="4">
        <f t="shared" si="50"/>
        <v>0</v>
      </c>
      <c r="S1039" s="252">
        <v>0.1</v>
      </c>
      <c r="T1039">
        <f t="shared" si="48"/>
        <v>0</v>
      </c>
      <c r="U1039" s="4">
        <f t="shared" si="49"/>
        <v>0</v>
      </c>
      <c r="V1039" s="4">
        <f>VLOOKUP(B1039,[2]DG!$C$2:$E$6048,3,0)-R1039</f>
        <v>24273</v>
      </c>
      <c r="W1039" t="str">
        <f>VLOOKUP(A1039,'[3]Danh mục full'!$A$4:$A$1739,1,0)</f>
        <v>31O801040.</v>
      </c>
    </row>
    <row r="1040" spans="1:23" x14ac:dyDescent="0.25">
      <c r="A1040" t="s">
        <v>2694</v>
      </c>
      <c r="B1040" t="s">
        <v>2694</v>
      </c>
      <c r="C1040" t="s">
        <v>2695</v>
      </c>
      <c r="D1040" s="1">
        <f>VLOOKUP(A1040,[4]Sheet1!$B$5:$J$2530,9,0)</f>
        <v>8</v>
      </c>
      <c r="E1040" s="1" t="s">
        <v>2360</v>
      </c>
      <c r="F1040" s="1" t="s">
        <v>2361</v>
      </c>
      <c r="G1040" s="1">
        <f>IFERROR(VLOOKUP(A1040,'Phụ kiện PPR'!$A$6:$H$533,7,0),0)</f>
        <v>0</v>
      </c>
      <c r="H1040" s="1">
        <f>IFERROR(VLOOKUP(A1040,'Ống PPR'!$A$6:$I$90,8,0),0)</f>
        <v>0</v>
      </c>
      <c r="I1040">
        <f>IFERROR(VLOOKUP(A1040,'Ống HDPE'!$A$7:$I$7905,8,0),0)</f>
        <v>0</v>
      </c>
      <c r="J1040">
        <f>IFERROR(VLOOKUP(A1040,'Ống Dismy'!$A$6:$M$1900,14,0),0)</f>
        <v>0</v>
      </c>
      <c r="K1040">
        <f>IFERROR(VLOOKUP(A1040,CP!$A$7:$J$16000,12,0),0)</f>
        <v>0</v>
      </c>
      <c r="L1040">
        <f>IFERROR(VLOOKUP(A1040,'Phụ kiện PVC'!$A$5:$I$465,10,0),0)</f>
        <v>0</v>
      </c>
      <c r="M1040">
        <f>IFERROR(VLOOKUP(A1040,'Ống miền Nam'!$A$7:$I$120,8,0),0)</f>
        <v>0</v>
      </c>
      <c r="N1040">
        <f>IFERROR(VLOOKUP(A1040,'Van vòi'!$A$6:$G$97,7,0),0)</f>
        <v>0</v>
      </c>
      <c r="O1040">
        <f>IFERROR(VLOOKUP(A1040,'Ống luồn dây điện'!$A$7:$I$26,8,0),0)</f>
        <v>0</v>
      </c>
      <c r="P1040">
        <f>IFERROR(VLOOKUP(B1040,'PK HDPE'!$A$6:$H$13,7,0),0)</f>
        <v>0</v>
      </c>
      <c r="R1040" s="4">
        <f t="shared" si="50"/>
        <v>0</v>
      </c>
      <c r="S1040" s="252">
        <v>0.1</v>
      </c>
      <c r="T1040">
        <f t="shared" si="48"/>
        <v>0</v>
      </c>
      <c r="U1040" s="4">
        <f t="shared" si="49"/>
        <v>0</v>
      </c>
      <c r="V1040" s="4">
        <f>VLOOKUP(B1040,[2]DG!$C$2:$E$6048,3,0)-R1040</f>
        <v>2345545</v>
      </c>
      <c r="W1040" t="str">
        <f>VLOOKUP(A1040,'[3]Danh mục full'!$A$4:$A$1739,1,0)</f>
        <v>31O8010400</v>
      </c>
    </row>
    <row r="1041" spans="1:23" hidden="1" x14ac:dyDescent="0.25">
      <c r="A1041" t="s">
        <v>1766</v>
      </c>
      <c r="B1041" t="s">
        <v>1766</v>
      </c>
      <c r="C1041" t="s">
        <v>1767</v>
      </c>
      <c r="D1041" s="1">
        <v>1498250815</v>
      </c>
      <c r="E1041" s="1" t="s">
        <v>2360</v>
      </c>
      <c r="F1041" s="1" t="s">
        <v>2361</v>
      </c>
      <c r="G1041" s="1">
        <f>IFERROR(VLOOKUP(A1041,'Phụ kiện PPR'!$A$6:$H$533,7,0),0)</f>
        <v>0</v>
      </c>
      <c r="H1041" s="1">
        <f>IFERROR(VLOOKUP(A1041,'Ống PPR'!$A$6:$I$90,8,0),0)</f>
        <v>0</v>
      </c>
      <c r="I1041" t="str">
        <f>IFERROR(VLOOKUP(A1041,'Ống HDPE'!$A$7:$I$7905,8,0),0)</f>
        <v xml:space="preserve"> 50</v>
      </c>
      <c r="J1041">
        <f>IFERROR(VLOOKUP(A1041,'Ống Dismy'!$A$6:$M$1900,14,0),0)</f>
        <v>0</v>
      </c>
      <c r="K1041">
        <f>IFERROR(VLOOKUP(A1041,CP!$A$7:$J$16000,12,0),0)</f>
        <v>0</v>
      </c>
      <c r="L1041">
        <f>IFERROR(VLOOKUP(A1041,'Phụ kiện PVC'!$A$5:$I$465,10,0),0)</f>
        <v>0</v>
      </c>
      <c r="M1041">
        <f>IFERROR(VLOOKUP(A1041,'Ống miền Nam'!$A$7:$I$120,8,0),0)</f>
        <v>0</v>
      </c>
      <c r="N1041">
        <f>IFERROR(VLOOKUP(A1041,'Van vòi'!$A$6:$G$97,7,0),0)</f>
        <v>0</v>
      </c>
      <c r="O1041">
        <f>IFERROR(VLOOKUP(A1041,'Ống luồn dây điện'!$A$7:$I$26,8,0),0)</f>
        <v>0</v>
      </c>
      <c r="P1041">
        <f>IFERROR(VLOOKUP(B1041,'PK HDPE'!$A$6:$H$13,7,0),0)</f>
        <v>0</v>
      </c>
      <c r="R1041" s="4">
        <f t="shared" si="50"/>
        <v>0</v>
      </c>
      <c r="S1041" s="252">
        <v>0.1</v>
      </c>
      <c r="T1041">
        <f t="shared" si="48"/>
        <v>0</v>
      </c>
      <c r="U1041" s="4">
        <f t="shared" si="49"/>
        <v>0</v>
      </c>
      <c r="V1041" s="4">
        <f>VLOOKUP(B1041,[2]DG!$C$2:$E$6048,3,0)-R1041</f>
        <v>37364</v>
      </c>
      <c r="W1041" t="str">
        <f>VLOOKUP(A1041,'[3]Danh mục full'!$A$4:$A$1739,1,0)</f>
        <v>31O801050.</v>
      </c>
    </row>
    <row r="1042" spans="1:23" hidden="1" x14ac:dyDescent="0.25">
      <c r="A1042" t="s">
        <v>1768</v>
      </c>
      <c r="B1042" t="s">
        <v>1768</v>
      </c>
      <c r="C1042" t="s">
        <v>1769</v>
      </c>
      <c r="D1042" s="1">
        <v>843560762</v>
      </c>
      <c r="E1042" s="1" t="s">
        <v>2360</v>
      </c>
      <c r="F1042" s="1" t="s">
        <v>2361</v>
      </c>
      <c r="G1042" s="1">
        <f>IFERROR(VLOOKUP(A1042,'Phụ kiện PPR'!$A$6:$H$533,7,0),0)</f>
        <v>0</v>
      </c>
      <c r="H1042" s="1">
        <f>IFERROR(VLOOKUP(A1042,'Ống PPR'!$A$6:$I$90,8,0),0)</f>
        <v>0</v>
      </c>
      <c r="I1042" t="str">
        <f>IFERROR(VLOOKUP(A1042,'Ống HDPE'!$A$7:$I$7905,8,0),0)</f>
        <v xml:space="preserve"> 63</v>
      </c>
      <c r="J1042">
        <f>IFERROR(VLOOKUP(A1042,'Ống Dismy'!$A$6:$M$1900,14,0),0)</f>
        <v>0</v>
      </c>
      <c r="K1042">
        <f>IFERROR(VLOOKUP(A1042,CP!$A$7:$J$16000,12,0),0)</f>
        <v>0</v>
      </c>
      <c r="L1042">
        <f>IFERROR(VLOOKUP(A1042,'Phụ kiện PVC'!$A$5:$I$465,10,0),0)</f>
        <v>0</v>
      </c>
      <c r="M1042">
        <f>IFERROR(VLOOKUP(A1042,'Ống miền Nam'!$A$7:$I$120,8,0),0)</f>
        <v>0</v>
      </c>
      <c r="N1042">
        <f>IFERROR(VLOOKUP(A1042,'Van vòi'!$A$6:$G$97,7,0),0)</f>
        <v>0</v>
      </c>
      <c r="O1042">
        <f>IFERROR(VLOOKUP(A1042,'Ống luồn dây điện'!$A$7:$I$26,8,0),0)</f>
        <v>0</v>
      </c>
      <c r="P1042">
        <f>IFERROR(VLOOKUP(B1042,'PK HDPE'!$A$6:$H$13,7,0),0)</f>
        <v>0</v>
      </c>
      <c r="R1042" s="4">
        <f t="shared" si="50"/>
        <v>0</v>
      </c>
      <c r="S1042" s="252">
        <v>0.1</v>
      </c>
      <c r="T1042">
        <f t="shared" si="48"/>
        <v>0</v>
      </c>
      <c r="U1042" s="4">
        <f t="shared" si="49"/>
        <v>0</v>
      </c>
      <c r="V1042" s="4">
        <f>VLOOKUP(B1042,[2]DG!$C$2:$E$6048,3,0)-R1042</f>
        <v>59636</v>
      </c>
      <c r="W1042" t="str">
        <f>VLOOKUP(A1042,'[3]Danh mục full'!$A$4:$A$1739,1,0)</f>
        <v>31O801063.</v>
      </c>
    </row>
    <row r="1043" spans="1:23" hidden="1" x14ac:dyDescent="0.25">
      <c r="A1043" t="s">
        <v>1770</v>
      </c>
      <c r="B1043" t="s">
        <v>1770</v>
      </c>
      <c r="C1043" t="s">
        <v>1771</v>
      </c>
      <c r="D1043" s="1">
        <v>609974824</v>
      </c>
      <c r="E1043" s="1" t="s">
        <v>2360</v>
      </c>
      <c r="F1043" s="1" t="s">
        <v>2361</v>
      </c>
      <c r="G1043" s="1">
        <f>IFERROR(VLOOKUP(A1043,'Phụ kiện PPR'!$A$6:$H$533,7,0),0)</f>
        <v>0</v>
      </c>
      <c r="H1043" s="1">
        <f>IFERROR(VLOOKUP(A1043,'Ống PPR'!$A$6:$I$90,8,0),0)</f>
        <v>0</v>
      </c>
      <c r="I1043" t="str">
        <f>IFERROR(VLOOKUP(A1043,'Ống HDPE'!$A$7:$I$7905,8,0),0)</f>
        <v xml:space="preserve"> 75</v>
      </c>
      <c r="J1043">
        <f>IFERROR(VLOOKUP(A1043,'Ống Dismy'!$A$6:$M$1900,14,0),0)</f>
        <v>0</v>
      </c>
      <c r="K1043">
        <f>IFERROR(VLOOKUP(A1043,CP!$A$7:$J$16000,12,0),0)</f>
        <v>0</v>
      </c>
      <c r="L1043">
        <f>IFERROR(VLOOKUP(A1043,'Phụ kiện PVC'!$A$5:$I$465,10,0),0)</f>
        <v>0</v>
      </c>
      <c r="M1043">
        <f>IFERROR(VLOOKUP(A1043,'Ống miền Nam'!$A$7:$I$120,8,0),0)</f>
        <v>0</v>
      </c>
      <c r="N1043">
        <f>IFERROR(VLOOKUP(A1043,'Van vòi'!$A$6:$G$97,7,0),0)</f>
        <v>0</v>
      </c>
      <c r="O1043">
        <f>IFERROR(VLOOKUP(A1043,'Ống luồn dây điện'!$A$7:$I$26,8,0),0)</f>
        <v>0</v>
      </c>
      <c r="P1043">
        <f>IFERROR(VLOOKUP(B1043,'PK HDPE'!$A$6:$H$13,7,0),0)</f>
        <v>0</v>
      </c>
      <c r="R1043" s="4">
        <f t="shared" si="50"/>
        <v>0</v>
      </c>
      <c r="S1043" s="252">
        <v>0.1</v>
      </c>
      <c r="T1043">
        <f t="shared" si="48"/>
        <v>0</v>
      </c>
      <c r="U1043" s="4">
        <f t="shared" si="49"/>
        <v>0</v>
      </c>
      <c r="V1043" s="4">
        <f>VLOOKUP(B1043,[2]DG!$C$2:$E$6048,3,0)-R1043</f>
        <v>85273</v>
      </c>
      <c r="W1043" t="str">
        <f>VLOOKUP(A1043,'[3]Danh mục full'!$A$4:$A$1739,1,0)</f>
        <v>31O801075</v>
      </c>
    </row>
    <row r="1044" spans="1:23" hidden="1" x14ac:dyDescent="0.25">
      <c r="A1044" t="s">
        <v>1772</v>
      </c>
      <c r="B1044" t="s">
        <v>1772</v>
      </c>
      <c r="C1044" t="s">
        <v>1773</v>
      </c>
      <c r="D1044" s="1">
        <v>164554116</v>
      </c>
      <c r="E1044" s="1" t="s">
        <v>2360</v>
      </c>
      <c r="F1044" s="1" t="s">
        <v>2361</v>
      </c>
      <c r="G1044" s="1">
        <f>IFERROR(VLOOKUP(A1044,'Phụ kiện PPR'!$A$6:$H$533,7,0),0)</f>
        <v>0</v>
      </c>
      <c r="H1044" s="1">
        <f>IFERROR(VLOOKUP(A1044,'Ống PPR'!$A$6:$I$90,8,0),0)</f>
        <v>0</v>
      </c>
      <c r="I1044" t="str">
        <f>IFERROR(VLOOKUP(A1044,'Ống HDPE'!$A$7:$I$7905,8,0),0)</f>
        <v xml:space="preserve"> 90</v>
      </c>
      <c r="J1044">
        <f>IFERROR(VLOOKUP(A1044,'Ống Dismy'!$A$6:$M$1900,14,0),0)</f>
        <v>0</v>
      </c>
      <c r="K1044">
        <f>IFERROR(VLOOKUP(A1044,CP!$A$7:$J$16000,12,0),0)</f>
        <v>0</v>
      </c>
      <c r="L1044">
        <f>IFERROR(VLOOKUP(A1044,'Phụ kiện PVC'!$A$5:$I$465,10,0),0)</f>
        <v>0</v>
      </c>
      <c r="M1044">
        <f>IFERROR(VLOOKUP(A1044,'Ống miền Nam'!$A$7:$I$120,8,0),0)</f>
        <v>0</v>
      </c>
      <c r="N1044">
        <f>IFERROR(VLOOKUP(A1044,'Van vòi'!$A$6:$G$97,7,0),0)</f>
        <v>0</v>
      </c>
      <c r="O1044">
        <f>IFERROR(VLOOKUP(A1044,'Ống luồn dây điện'!$A$7:$I$26,8,0),0)</f>
        <v>0</v>
      </c>
      <c r="P1044">
        <f>IFERROR(VLOOKUP(B1044,'PK HDPE'!$A$6:$H$13,7,0),0)</f>
        <v>0</v>
      </c>
      <c r="R1044" s="4">
        <f t="shared" si="50"/>
        <v>0</v>
      </c>
      <c r="S1044" s="252">
        <v>0.1</v>
      </c>
      <c r="T1044">
        <f t="shared" si="48"/>
        <v>0</v>
      </c>
      <c r="U1044" s="4">
        <f t="shared" si="49"/>
        <v>0</v>
      </c>
      <c r="V1044" s="4">
        <f>VLOOKUP(B1044,[2]DG!$C$2:$E$6048,3,0)-R1044</f>
        <v>120818</v>
      </c>
      <c r="W1044" t="str">
        <f>VLOOKUP(A1044,'[3]Danh mục full'!$A$4:$A$1739,1,0)</f>
        <v>31O801090.</v>
      </c>
    </row>
    <row r="1045" spans="1:23" hidden="1" x14ac:dyDescent="0.25">
      <c r="A1045" t="s">
        <v>1774</v>
      </c>
      <c r="B1045" t="s">
        <v>1774</v>
      </c>
      <c r="C1045" t="s">
        <v>1775</v>
      </c>
      <c r="D1045" s="1">
        <v>899263134</v>
      </c>
      <c r="E1045" s="1" t="s">
        <v>2360</v>
      </c>
      <c r="F1045" s="1" t="s">
        <v>2361</v>
      </c>
      <c r="G1045" s="1">
        <f>IFERROR(VLOOKUP(A1045,'Phụ kiện PPR'!$A$6:$H$533,7,0),0)</f>
        <v>0</v>
      </c>
      <c r="H1045" s="1">
        <f>IFERROR(VLOOKUP(A1045,'Ống PPR'!$A$6:$I$90,8,0),0)</f>
        <v>0</v>
      </c>
      <c r="I1045" t="str">
        <f>IFERROR(VLOOKUP(A1045,'Ống HDPE'!$A$7:$I$7905,8,0),0)</f>
        <v xml:space="preserve"> 110</v>
      </c>
      <c r="J1045">
        <f>IFERROR(VLOOKUP(A1045,'Ống Dismy'!$A$6:$M$1900,14,0),0)</f>
        <v>0</v>
      </c>
      <c r="K1045">
        <f>IFERROR(VLOOKUP(A1045,CP!$A$7:$J$16000,12,0),0)</f>
        <v>0</v>
      </c>
      <c r="L1045">
        <f>IFERROR(VLOOKUP(A1045,'Phụ kiện PVC'!$A$5:$I$465,10,0),0)</f>
        <v>0</v>
      </c>
      <c r="M1045">
        <f>IFERROR(VLOOKUP(A1045,'Ống miền Nam'!$A$7:$I$120,8,0),0)</f>
        <v>0</v>
      </c>
      <c r="N1045">
        <f>IFERROR(VLOOKUP(A1045,'Van vòi'!$A$6:$G$97,7,0),0)</f>
        <v>0</v>
      </c>
      <c r="O1045">
        <f>IFERROR(VLOOKUP(A1045,'Ống luồn dây điện'!$A$7:$I$26,8,0),0)</f>
        <v>0</v>
      </c>
      <c r="P1045">
        <f>IFERROR(VLOOKUP(B1045,'PK HDPE'!$A$6:$H$13,7,0),0)</f>
        <v>0</v>
      </c>
      <c r="R1045" s="4">
        <f t="shared" si="50"/>
        <v>0</v>
      </c>
      <c r="S1045" s="252">
        <v>0.1</v>
      </c>
      <c r="T1045">
        <f t="shared" si="48"/>
        <v>0</v>
      </c>
      <c r="U1045" s="4">
        <f t="shared" si="49"/>
        <v>0</v>
      </c>
      <c r="V1045" s="4">
        <f>VLOOKUP(B1045,[2]DG!$C$2:$E$6048,3,0)-R1045</f>
        <v>216273</v>
      </c>
      <c r="W1045" t="str">
        <f>VLOOKUP(A1045,'[3]Danh mục full'!$A$4:$A$1739,1,0)</f>
        <v>31O80125110</v>
      </c>
    </row>
    <row r="1046" spans="1:23" hidden="1" x14ac:dyDescent="0.25">
      <c r="A1046" t="s">
        <v>1776</v>
      </c>
      <c r="B1046" t="s">
        <v>1776</v>
      </c>
      <c r="C1046" t="s">
        <v>1777</v>
      </c>
      <c r="D1046" s="1">
        <v>317629344</v>
      </c>
      <c r="E1046" s="1" t="s">
        <v>2360</v>
      </c>
      <c r="F1046" s="1" t="s">
        <v>2361</v>
      </c>
      <c r="G1046" s="1">
        <f>IFERROR(VLOOKUP(A1046,'Phụ kiện PPR'!$A$6:$H$533,7,0),0)</f>
        <v>0</v>
      </c>
      <c r="H1046" s="1">
        <f>IFERROR(VLOOKUP(A1046,'Ống PPR'!$A$6:$I$90,8,0),0)</f>
        <v>0</v>
      </c>
      <c r="I1046" t="str">
        <f>IFERROR(VLOOKUP(A1046,'Ống HDPE'!$A$7:$I$7905,8,0),0)</f>
        <v xml:space="preserve"> 160</v>
      </c>
      <c r="J1046">
        <f>IFERROR(VLOOKUP(A1046,'Ống Dismy'!$A$6:$M$1900,14,0),0)</f>
        <v>0</v>
      </c>
      <c r="K1046">
        <f>IFERROR(VLOOKUP(A1046,CP!$A$7:$J$16000,12,0),0)</f>
        <v>0</v>
      </c>
      <c r="L1046">
        <f>IFERROR(VLOOKUP(A1046,'Phụ kiện PVC'!$A$5:$I$465,10,0),0)</f>
        <v>0</v>
      </c>
      <c r="M1046">
        <f>IFERROR(VLOOKUP(A1046,'Ống miền Nam'!$A$7:$I$120,8,0),0)</f>
        <v>0</v>
      </c>
      <c r="N1046">
        <f>IFERROR(VLOOKUP(A1046,'Van vòi'!$A$6:$G$97,7,0),0)</f>
        <v>0</v>
      </c>
      <c r="O1046">
        <f>IFERROR(VLOOKUP(A1046,'Ống luồn dây điện'!$A$7:$I$26,8,0),0)</f>
        <v>0</v>
      </c>
      <c r="P1046">
        <f>IFERROR(VLOOKUP(B1046,'PK HDPE'!$A$6:$H$13,7,0),0)</f>
        <v>0</v>
      </c>
      <c r="R1046" s="4">
        <f t="shared" si="50"/>
        <v>0</v>
      </c>
      <c r="S1046" s="252">
        <v>0.1</v>
      </c>
      <c r="T1046">
        <f t="shared" si="48"/>
        <v>0</v>
      </c>
      <c r="U1046" s="4">
        <f t="shared" si="49"/>
        <v>0</v>
      </c>
      <c r="V1046" s="4">
        <f>VLOOKUP(B1046,[2]DG!$C$2:$E$6048,3,0)-R1046</f>
        <v>456364</v>
      </c>
      <c r="W1046" t="str">
        <f>VLOOKUP(A1046,'[3]Danh mục full'!$A$4:$A$1739,1,0)</f>
        <v>31O80125160</v>
      </c>
    </row>
    <row r="1047" spans="1:23" hidden="1" x14ac:dyDescent="0.25">
      <c r="A1047" t="s">
        <v>1778</v>
      </c>
      <c r="B1047" t="s">
        <v>1778</v>
      </c>
      <c r="C1047" t="s">
        <v>1779</v>
      </c>
      <c r="D1047" s="1">
        <v>186669336</v>
      </c>
      <c r="E1047" s="1" t="s">
        <v>2360</v>
      </c>
      <c r="F1047" s="1" t="s">
        <v>2361</v>
      </c>
      <c r="G1047" s="1">
        <f>IFERROR(VLOOKUP(A1047,'Phụ kiện PPR'!$A$6:$H$533,7,0),0)</f>
        <v>0</v>
      </c>
      <c r="H1047" s="1">
        <f>IFERROR(VLOOKUP(A1047,'Ống PPR'!$A$6:$I$90,8,0),0)</f>
        <v>0</v>
      </c>
      <c r="I1047" s="1" t="str">
        <f>IFERROR(VLOOKUP(A1047,'Ống HDPE'!$A$7:$I$7905,8,0),0)</f>
        <v xml:space="preserve"> 20</v>
      </c>
      <c r="J1047">
        <f>IFERROR(VLOOKUP(A1047,'Ống Dismy'!$A$6:$M$1900,14,0),0)</f>
        <v>0</v>
      </c>
      <c r="K1047">
        <f>IFERROR(VLOOKUP(A1047,CP!$A$7:$J$16000,12,0),0)</f>
        <v>0</v>
      </c>
      <c r="L1047">
        <f>IFERROR(VLOOKUP(A1047,'Phụ kiện PVC'!$A$5:$I$465,10,0),0)</f>
        <v>0</v>
      </c>
      <c r="M1047">
        <f>IFERROR(VLOOKUP(A1047,'Ống miền Nam'!$A$7:$I$120,8,0),0)</f>
        <v>0</v>
      </c>
      <c r="N1047">
        <f>IFERROR(VLOOKUP(A1047,'Van vòi'!$A$6:$G$97,7,0),0)</f>
        <v>0</v>
      </c>
      <c r="O1047">
        <f>IFERROR(VLOOKUP(A1047,'Ống luồn dây điện'!$A$7:$I$26,8,0),0)</f>
        <v>0</v>
      </c>
      <c r="P1047">
        <f>IFERROR(VLOOKUP(B1047,'PK HDPE'!$A$6:$H$13,7,0),0)</f>
        <v>0</v>
      </c>
      <c r="R1047" s="4">
        <f t="shared" si="50"/>
        <v>0</v>
      </c>
      <c r="S1047" s="252">
        <v>0.1</v>
      </c>
      <c r="T1047">
        <f t="shared" si="48"/>
        <v>0</v>
      </c>
      <c r="U1047" s="4">
        <f t="shared" si="49"/>
        <v>0</v>
      </c>
      <c r="V1047" s="4">
        <f>VLOOKUP(B1047,[2]DG!$C$2:$E$6048,3,0)-R1047</f>
        <v>7545</v>
      </c>
      <c r="W1047" t="str">
        <f>VLOOKUP(A1047,'[3]Danh mục full'!$A$4:$A$1739,1,0)</f>
        <v>31O8012519</v>
      </c>
    </row>
    <row r="1048" spans="1:23" hidden="1" x14ac:dyDescent="0.25">
      <c r="A1048" t="s">
        <v>2696</v>
      </c>
      <c r="B1048" t="s">
        <v>2696</v>
      </c>
      <c r="C1048" t="s">
        <v>2697</v>
      </c>
      <c r="D1048" s="1">
        <f>VLOOKUP(A1048,[4]Sheet1!$B$5:$J$2530,9,0)</f>
        <v>12</v>
      </c>
      <c r="E1048" s="1" t="s">
        <v>2360</v>
      </c>
      <c r="F1048" s="1" t="s">
        <v>2361</v>
      </c>
      <c r="G1048" s="1">
        <f>IFERROR(VLOOKUP(A1048,'Phụ kiện PPR'!$A$6:$H$533,7,0),0)</f>
        <v>0</v>
      </c>
      <c r="H1048" s="1">
        <f>IFERROR(VLOOKUP(A1048,'Ống PPR'!$A$6:$I$90,8,0),0)</f>
        <v>0</v>
      </c>
      <c r="I1048" s="1" t="str">
        <f>IFERROR(VLOOKUP(A1048,'Ống HDPE'!$A$7:$I$7905,8,0),0)</f>
        <v xml:space="preserve"> 200</v>
      </c>
      <c r="J1048">
        <f>IFERROR(VLOOKUP(A1048,'Ống Dismy'!$A$6:$M$1900,14,0),0)</f>
        <v>0</v>
      </c>
      <c r="K1048">
        <f>IFERROR(VLOOKUP(A1048,CP!$A$7:$J$16000,12,0),0)</f>
        <v>0</v>
      </c>
      <c r="L1048">
        <f>IFERROR(VLOOKUP(A1048,'Phụ kiện PVC'!$A$5:$I$465,10,0),0)</f>
        <v>0</v>
      </c>
      <c r="M1048">
        <f>IFERROR(VLOOKUP(A1048,'Ống miền Nam'!$A$7:$I$120,8,0),0)</f>
        <v>0</v>
      </c>
      <c r="N1048">
        <f>IFERROR(VLOOKUP(A1048,'Van vòi'!$A$6:$G$97,7,0),0)</f>
        <v>0</v>
      </c>
      <c r="O1048">
        <f>IFERROR(VLOOKUP(A1048,'Ống luồn dây điện'!$A$7:$I$26,8,0),0)</f>
        <v>0</v>
      </c>
      <c r="P1048">
        <f>IFERROR(VLOOKUP(B1048,'PK HDPE'!$A$6:$H$13,7,0),0)</f>
        <v>0</v>
      </c>
      <c r="R1048" s="4">
        <f t="shared" si="50"/>
        <v>0</v>
      </c>
      <c r="S1048" s="252">
        <v>0.1</v>
      </c>
      <c r="T1048">
        <f t="shared" si="48"/>
        <v>0</v>
      </c>
      <c r="U1048" s="4">
        <f t="shared" si="49"/>
        <v>0</v>
      </c>
      <c r="V1048" s="4">
        <f>VLOOKUP(B1048,[2]DG!$C$2:$E$6048,3,0)-R1048</f>
        <v>714091</v>
      </c>
      <c r="W1048" t="str">
        <f>VLOOKUP(A1048,'[3]Danh mục full'!$A$4:$A$1739,1,0)</f>
        <v>31O80125200</v>
      </c>
    </row>
    <row r="1049" spans="1:23" hidden="1" x14ac:dyDescent="0.25">
      <c r="A1049" t="s">
        <v>1780</v>
      </c>
      <c r="B1049" t="s">
        <v>1780</v>
      </c>
      <c r="C1049" t="s">
        <v>1781</v>
      </c>
      <c r="D1049" s="1">
        <v>46624100</v>
      </c>
      <c r="E1049" s="1" t="s">
        <v>2360</v>
      </c>
      <c r="F1049" s="1" t="s">
        <v>2361</v>
      </c>
      <c r="G1049" s="1">
        <f>IFERROR(VLOOKUP(A1049,'Phụ kiện PPR'!$A$6:$H$533,7,0),0)</f>
        <v>0</v>
      </c>
      <c r="H1049" s="1">
        <f>IFERROR(VLOOKUP(A1049,'Ống PPR'!$A$6:$I$90,8,0),0)</f>
        <v>0</v>
      </c>
      <c r="I1049" t="str">
        <f>IFERROR(VLOOKUP(A1049,'Ống HDPE'!$A$7:$I$7905,8,0),0)</f>
        <v xml:space="preserve"> 225</v>
      </c>
      <c r="J1049">
        <f>IFERROR(VLOOKUP(A1049,'Ống Dismy'!$A$6:$M$1900,14,0),0)</f>
        <v>0</v>
      </c>
      <c r="K1049">
        <f>IFERROR(VLOOKUP(A1049,CP!$A$7:$J$16000,12,0),0)</f>
        <v>0</v>
      </c>
      <c r="L1049">
        <f>IFERROR(VLOOKUP(A1049,'Phụ kiện PVC'!$A$5:$I$465,10,0),0)</f>
        <v>0</v>
      </c>
      <c r="M1049">
        <f>IFERROR(VLOOKUP(A1049,'Ống miền Nam'!$A$7:$I$120,8,0),0)</f>
        <v>0</v>
      </c>
      <c r="N1049">
        <f>IFERROR(VLOOKUP(A1049,'Van vòi'!$A$6:$G$97,7,0),0)</f>
        <v>0</v>
      </c>
      <c r="O1049">
        <f>IFERROR(VLOOKUP(A1049,'Ống luồn dây điện'!$A$7:$I$26,8,0),0)</f>
        <v>0</v>
      </c>
      <c r="P1049">
        <f>IFERROR(VLOOKUP(B1049,'PK HDPE'!$A$6:$H$13,7,0),0)</f>
        <v>0</v>
      </c>
      <c r="R1049" s="4">
        <f t="shared" si="50"/>
        <v>0</v>
      </c>
      <c r="S1049" s="252">
        <v>0.1</v>
      </c>
      <c r="T1049">
        <f t="shared" si="48"/>
        <v>0</v>
      </c>
      <c r="U1049" s="4">
        <f t="shared" si="49"/>
        <v>0</v>
      </c>
      <c r="V1049" s="4">
        <f>VLOOKUP(B1049,[2]DG!$C$2:$E$6048,3,0)-R1049</f>
        <v>893182</v>
      </c>
      <c r="W1049" t="str">
        <f>VLOOKUP(A1049,'[3]Danh mục full'!$A$4:$A$1739,1,0)</f>
        <v>31O80125225</v>
      </c>
    </row>
    <row r="1050" spans="1:23" hidden="1" x14ac:dyDescent="0.25">
      <c r="A1050" t="s">
        <v>1782</v>
      </c>
      <c r="B1050" t="s">
        <v>1782</v>
      </c>
      <c r="C1050" t="s">
        <v>1783</v>
      </c>
      <c r="D1050" s="1">
        <v>27492000</v>
      </c>
      <c r="E1050" s="1" t="s">
        <v>2360</v>
      </c>
      <c r="F1050" s="1" t="s">
        <v>2361</v>
      </c>
      <c r="G1050" s="1">
        <f>IFERROR(VLOOKUP(A1050,'Phụ kiện PPR'!$A$6:$H$533,7,0),0)</f>
        <v>0</v>
      </c>
      <c r="H1050" s="1">
        <f>IFERROR(VLOOKUP(A1050,'Ống PPR'!$A$6:$I$90,8,0),0)</f>
        <v>0</v>
      </c>
      <c r="I1050" t="str">
        <f>IFERROR(VLOOKUP(A1050,'Ống HDPE'!$A$7:$I$7905,8,0),0)</f>
        <v xml:space="preserve"> 25</v>
      </c>
      <c r="J1050">
        <f>IFERROR(VLOOKUP(A1050,'Ống Dismy'!$A$6:$M$1900,14,0),0)</f>
        <v>0</v>
      </c>
      <c r="K1050">
        <f>IFERROR(VLOOKUP(A1050,CP!$A$7:$J$16000,12,0),0)</f>
        <v>0</v>
      </c>
      <c r="L1050">
        <f>IFERROR(VLOOKUP(A1050,'Phụ kiện PVC'!$A$5:$I$465,10,0),0)</f>
        <v>0</v>
      </c>
      <c r="M1050">
        <f>IFERROR(VLOOKUP(A1050,'Ống miền Nam'!$A$7:$I$120,8,0),0)</f>
        <v>0</v>
      </c>
      <c r="N1050">
        <f>IFERROR(VLOOKUP(A1050,'Van vòi'!$A$6:$G$97,7,0),0)</f>
        <v>0</v>
      </c>
      <c r="O1050">
        <f>IFERROR(VLOOKUP(A1050,'Ống luồn dây điện'!$A$7:$I$26,8,0),0)</f>
        <v>0</v>
      </c>
      <c r="P1050">
        <f>IFERROR(VLOOKUP(B1050,'PK HDPE'!$A$6:$H$13,7,0),0)</f>
        <v>0</v>
      </c>
      <c r="R1050" s="4">
        <f t="shared" si="50"/>
        <v>0</v>
      </c>
      <c r="S1050" s="252">
        <v>0.1</v>
      </c>
      <c r="T1050">
        <f t="shared" si="48"/>
        <v>0</v>
      </c>
      <c r="U1050" s="4">
        <f t="shared" si="49"/>
        <v>0</v>
      </c>
      <c r="V1050" s="4">
        <f>VLOOKUP(B1050,[2]DG!$C$2:$E$6048,3,0)-R1050</f>
        <v>11455</v>
      </c>
      <c r="W1050" t="str">
        <f>VLOOKUP(A1050,'[3]Danh mục full'!$A$4:$A$1739,1,0)</f>
        <v>31O8012525.</v>
      </c>
    </row>
    <row r="1051" spans="1:23" hidden="1" x14ac:dyDescent="0.25">
      <c r="A1051" t="s">
        <v>2698</v>
      </c>
      <c r="B1051" t="s">
        <v>2698</v>
      </c>
      <c r="C1051" t="s">
        <v>2699</v>
      </c>
      <c r="D1051" s="1">
        <f>VLOOKUP(A1051,[4]Sheet1!$B$5:$J$2530,9,0)</f>
        <v>6</v>
      </c>
      <c r="E1051" s="1" t="s">
        <v>2360</v>
      </c>
      <c r="F1051" s="1" t="s">
        <v>2361</v>
      </c>
      <c r="G1051" s="1">
        <f>IFERROR(VLOOKUP(A1051,'Phụ kiện PPR'!$A$6:$H$533,7,0),0)</f>
        <v>0</v>
      </c>
      <c r="H1051" s="1">
        <f>IFERROR(VLOOKUP(A1051,'Ống PPR'!$A$6:$I$90,8,0),0)</f>
        <v>0</v>
      </c>
      <c r="I1051" t="str">
        <f>IFERROR(VLOOKUP(A1051,'Ống HDPE'!$A$7:$I$7905,8,0),0)</f>
        <v xml:space="preserve"> 280</v>
      </c>
      <c r="J1051">
        <f>IFERROR(VLOOKUP(A1051,'Ống Dismy'!$A$6:$M$1900,14,0),0)</f>
        <v>0</v>
      </c>
      <c r="K1051">
        <f>IFERROR(VLOOKUP(A1051,CP!$A$7:$J$16000,12,0),0)</f>
        <v>0</v>
      </c>
      <c r="L1051">
        <f>IFERROR(VLOOKUP(A1051,'Phụ kiện PVC'!$A$5:$I$465,10,0),0)</f>
        <v>0</v>
      </c>
      <c r="M1051">
        <f>IFERROR(VLOOKUP(A1051,'Ống miền Nam'!$A$7:$I$120,8,0),0)</f>
        <v>0</v>
      </c>
      <c r="N1051">
        <f>IFERROR(VLOOKUP(A1051,'Van vòi'!$A$6:$G$97,7,0),0)</f>
        <v>0</v>
      </c>
      <c r="O1051">
        <f>IFERROR(VLOOKUP(A1051,'Ống luồn dây điện'!$A$7:$I$26,8,0),0)</f>
        <v>0</v>
      </c>
      <c r="P1051">
        <f>IFERROR(VLOOKUP(B1051,'PK HDPE'!$A$6:$H$13,7,0),0)</f>
        <v>0</v>
      </c>
      <c r="R1051" s="4">
        <f t="shared" si="50"/>
        <v>0</v>
      </c>
      <c r="S1051" s="252">
        <v>0.1</v>
      </c>
      <c r="T1051">
        <f t="shared" si="48"/>
        <v>0</v>
      </c>
      <c r="U1051" s="4">
        <f t="shared" si="49"/>
        <v>0</v>
      </c>
      <c r="V1051" s="4">
        <f>VLOOKUP(B1051,[2]DG!$C$2:$E$6048,3,0)-R1051</f>
        <v>1399727</v>
      </c>
      <c r="W1051" t="str">
        <f>VLOOKUP(A1051,'[3]Danh mục full'!$A$4:$A$1739,1,0)</f>
        <v>31O80125280</v>
      </c>
    </row>
    <row r="1052" spans="1:23" hidden="1" x14ac:dyDescent="0.25">
      <c r="A1052" t="s">
        <v>1784</v>
      </c>
      <c r="B1052" t="s">
        <v>1784</v>
      </c>
      <c r="C1052" t="s">
        <v>1785</v>
      </c>
      <c r="D1052" s="1">
        <v>40276170</v>
      </c>
      <c r="E1052" s="1" t="s">
        <v>2360</v>
      </c>
      <c r="F1052" s="1" t="s">
        <v>2361</v>
      </c>
      <c r="G1052" s="1">
        <f>IFERROR(VLOOKUP(A1052,'Phụ kiện PPR'!$A$6:$H$533,7,0),0)</f>
        <v>0</v>
      </c>
      <c r="H1052" s="1">
        <f>IFERROR(VLOOKUP(A1052,'Ống PPR'!$A$6:$I$90,8,0),0)</f>
        <v>0</v>
      </c>
      <c r="I1052" t="str">
        <f>IFERROR(VLOOKUP(A1052,'Ống HDPE'!$A$7:$I$7905,8,0),0)</f>
        <v xml:space="preserve"> 32</v>
      </c>
      <c r="J1052">
        <f>IFERROR(VLOOKUP(A1052,'Ống Dismy'!$A$6:$M$1900,14,0),0)</f>
        <v>0</v>
      </c>
      <c r="K1052">
        <f>IFERROR(VLOOKUP(A1052,CP!$A$7:$J$16000,12,0),0)</f>
        <v>0</v>
      </c>
      <c r="L1052">
        <f>IFERROR(VLOOKUP(A1052,'Phụ kiện PVC'!$A$5:$I$465,10,0),0)</f>
        <v>0</v>
      </c>
      <c r="M1052">
        <f>IFERROR(VLOOKUP(A1052,'Ống miền Nam'!$A$7:$I$120,8,0),0)</f>
        <v>0</v>
      </c>
      <c r="N1052">
        <f>IFERROR(VLOOKUP(A1052,'Van vòi'!$A$6:$G$97,7,0),0)</f>
        <v>0</v>
      </c>
      <c r="O1052">
        <f>IFERROR(VLOOKUP(A1052,'Ống luồn dây điện'!$A$7:$I$26,8,0),0)</f>
        <v>0</v>
      </c>
      <c r="P1052">
        <f>IFERROR(VLOOKUP(B1052,'PK HDPE'!$A$6:$H$13,7,0),0)</f>
        <v>0</v>
      </c>
      <c r="R1052" s="4">
        <f t="shared" si="50"/>
        <v>0</v>
      </c>
      <c r="S1052" s="252">
        <v>0.1</v>
      </c>
      <c r="T1052">
        <f t="shared" si="48"/>
        <v>0</v>
      </c>
      <c r="U1052" s="4">
        <f t="shared" si="49"/>
        <v>0</v>
      </c>
      <c r="V1052" s="4">
        <f>VLOOKUP(B1052,[2]DG!$C$2:$E$6048,3,0)-R1052</f>
        <v>18909</v>
      </c>
      <c r="W1052" t="str">
        <f>VLOOKUP(A1052,'[3]Danh mục full'!$A$4:$A$1739,1,0)</f>
        <v>31O8012532</v>
      </c>
    </row>
    <row r="1053" spans="1:23" hidden="1" x14ac:dyDescent="0.25">
      <c r="A1053" t="s">
        <v>1786</v>
      </c>
      <c r="B1053" t="s">
        <v>1786</v>
      </c>
      <c r="C1053" t="s">
        <v>1787</v>
      </c>
      <c r="D1053" s="1">
        <v>6027300</v>
      </c>
      <c r="E1053" s="1" t="s">
        <v>2360</v>
      </c>
      <c r="F1053" s="1" t="s">
        <v>2361</v>
      </c>
      <c r="G1053" s="1">
        <f>IFERROR(VLOOKUP(A1053,'Phụ kiện PPR'!$A$6:$H$533,7,0),0)</f>
        <v>0</v>
      </c>
      <c r="H1053" s="1">
        <f>IFERROR(VLOOKUP(A1053,'Ống PPR'!$A$6:$I$90,8,0),0)</f>
        <v>0</v>
      </c>
      <c r="I1053" t="str">
        <f>IFERROR(VLOOKUP(A1053,'Ống HDPE'!$A$7:$I$7905,8,0),0)</f>
        <v xml:space="preserve"> 75</v>
      </c>
      <c r="J1053">
        <f>IFERROR(VLOOKUP(A1053,'Ống Dismy'!$A$6:$M$1900,14,0),0)</f>
        <v>0</v>
      </c>
      <c r="K1053">
        <f>IFERROR(VLOOKUP(A1053,CP!$A$7:$J$16000,12,0),0)</f>
        <v>0</v>
      </c>
      <c r="L1053">
        <f>IFERROR(VLOOKUP(A1053,'Phụ kiện PVC'!$A$5:$I$465,10,0),0)</f>
        <v>0</v>
      </c>
      <c r="M1053">
        <f>IFERROR(VLOOKUP(A1053,'Ống miền Nam'!$A$7:$I$120,8,0),0)</f>
        <v>0</v>
      </c>
      <c r="N1053">
        <f>IFERROR(VLOOKUP(A1053,'Van vòi'!$A$6:$G$97,7,0),0)</f>
        <v>0</v>
      </c>
      <c r="O1053">
        <f>IFERROR(VLOOKUP(A1053,'Ống luồn dây điện'!$A$7:$I$26,8,0),0)</f>
        <v>0</v>
      </c>
      <c r="P1053">
        <f>IFERROR(VLOOKUP(B1053,'PK HDPE'!$A$6:$H$13,7,0),0)</f>
        <v>0</v>
      </c>
      <c r="R1053" s="4">
        <f t="shared" si="50"/>
        <v>0</v>
      </c>
      <c r="S1053" s="252">
        <v>0.1</v>
      </c>
      <c r="T1053">
        <f t="shared" ref="T1053:T1116" si="51">ROUND(R1053*S1053,0)</f>
        <v>0</v>
      </c>
      <c r="U1053" s="4">
        <f t="shared" ref="U1053:U1116" si="52">+R1053+T1053</f>
        <v>0</v>
      </c>
      <c r="V1053" s="4">
        <f>VLOOKUP(B1053,[2]DG!$C$2:$E$6048,3,0)-R1053</f>
        <v>100455</v>
      </c>
      <c r="W1053" t="str">
        <f>VLOOKUP(A1053,'[3]Danh mục full'!$A$4:$A$1739,1,0)</f>
        <v>31O8012575</v>
      </c>
    </row>
    <row r="1054" spans="1:23" hidden="1" x14ac:dyDescent="0.25">
      <c r="A1054" t="s">
        <v>1788</v>
      </c>
      <c r="B1054" t="s">
        <v>1788</v>
      </c>
      <c r="C1054" t="s">
        <v>1789</v>
      </c>
      <c r="D1054" s="1">
        <v>161919309</v>
      </c>
      <c r="E1054" s="1" t="s">
        <v>2360</v>
      </c>
      <c r="F1054" s="1" t="s">
        <v>2361</v>
      </c>
      <c r="G1054" s="1">
        <f>IFERROR(VLOOKUP(A1054,'Phụ kiện PPR'!$A$6:$H$533,7,0),0)</f>
        <v>0</v>
      </c>
      <c r="H1054" s="1">
        <f>IFERROR(VLOOKUP(A1054,'Ống PPR'!$A$6:$I$90,8,0),0)</f>
        <v>0</v>
      </c>
      <c r="I1054" t="str">
        <f>IFERROR(VLOOKUP(A1054,'Ống HDPE'!$A$7:$I$7905,8,0),0)</f>
        <v xml:space="preserve"> 90</v>
      </c>
      <c r="J1054">
        <f>IFERROR(VLOOKUP(A1054,'Ống Dismy'!$A$6:$M$1900,14,0),0)</f>
        <v>0</v>
      </c>
      <c r="K1054">
        <f>IFERROR(VLOOKUP(A1054,CP!$A$7:$J$16000,12,0),0)</f>
        <v>0</v>
      </c>
      <c r="L1054">
        <f>IFERROR(VLOOKUP(A1054,'Phụ kiện PVC'!$A$5:$I$465,10,0),0)</f>
        <v>0</v>
      </c>
      <c r="M1054">
        <f>IFERROR(VLOOKUP(A1054,'Ống miền Nam'!$A$7:$I$120,8,0),0)</f>
        <v>0</v>
      </c>
      <c r="N1054">
        <f>IFERROR(VLOOKUP(A1054,'Van vòi'!$A$6:$G$97,7,0),0)</f>
        <v>0</v>
      </c>
      <c r="O1054">
        <f>IFERROR(VLOOKUP(A1054,'Ống luồn dây điện'!$A$7:$I$26,8,0),0)</f>
        <v>0</v>
      </c>
      <c r="P1054">
        <f>IFERROR(VLOOKUP(B1054,'PK HDPE'!$A$6:$H$13,7,0),0)</f>
        <v>0</v>
      </c>
      <c r="R1054" s="4">
        <f t="shared" si="50"/>
        <v>0</v>
      </c>
      <c r="S1054" s="252">
        <v>0.1</v>
      </c>
      <c r="T1054">
        <f t="shared" si="51"/>
        <v>0</v>
      </c>
      <c r="U1054" s="4">
        <f t="shared" si="52"/>
        <v>0</v>
      </c>
      <c r="V1054" s="4">
        <f>VLOOKUP(B1054,[2]DG!$C$2:$E$6048,3,0)-R1054</f>
        <v>144545</v>
      </c>
      <c r="W1054" t="str">
        <f>VLOOKUP(A1054,'[3]Danh mục full'!$A$4:$A$1739,1,0)</f>
        <v>31O8012590.</v>
      </c>
    </row>
    <row r="1055" spans="1:23" hidden="1" x14ac:dyDescent="0.25">
      <c r="A1055" t="s">
        <v>1790</v>
      </c>
      <c r="B1055" t="s">
        <v>1790</v>
      </c>
      <c r="C1055" t="s">
        <v>1791</v>
      </c>
      <c r="D1055" s="1">
        <v>643608064</v>
      </c>
      <c r="E1055" s="1" t="s">
        <v>2360</v>
      </c>
      <c r="F1055" s="1" t="s">
        <v>2361</v>
      </c>
      <c r="G1055" s="1">
        <f>IFERROR(VLOOKUP(A1055,'Phụ kiện PPR'!$A$6:$H$533,7,0),0)</f>
        <v>0</v>
      </c>
      <c r="H1055" s="1">
        <f>IFERROR(VLOOKUP(A1055,'Ống PPR'!$A$6:$I$90,8,0),0)</f>
        <v>0</v>
      </c>
      <c r="I1055" t="str">
        <f>IFERROR(VLOOKUP(A1055,'Ống HDPE'!$A$7:$I$7905,8,0),0)</f>
        <v xml:space="preserve"> 110</v>
      </c>
      <c r="J1055">
        <f>IFERROR(VLOOKUP(A1055,'Ống Dismy'!$A$6:$M$1900,14,0),0)</f>
        <v>0</v>
      </c>
      <c r="K1055">
        <f>IFERROR(VLOOKUP(A1055,CP!$A$7:$J$16000,12,0),0)</f>
        <v>0</v>
      </c>
      <c r="L1055">
        <f>IFERROR(VLOOKUP(A1055,'Phụ kiện PVC'!$A$5:$I$465,10,0),0)</f>
        <v>0</v>
      </c>
      <c r="M1055">
        <f>IFERROR(VLOOKUP(A1055,'Ống miền Nam'!$A$7:$I$120,8,0),0)</f>
        <v>0</v>
      </c>
      <c r="N1055">
        <f>IFERROR(VLOOKUP(A1055,'Van vòi'!$A$6:$G$97,7,0),0)</f>
        <v>0</v>
      </c>
      <c r="O1055">
        <f>IFERROR(VLOOKUP(A1055,'Ống luồn dây điện'!$A$7:$I$26,8,0),0)</f>
        <v>0</v>
      </c>
      <c r="P1055">
        <f>IFERROR(VLOOKUP(B1055,'PK HDPE'!$A$6:$H$13,7,0),0)</f>
        <v>0</v>
      </c>
      <c r="R1055" s="4">
        <f t="shared" si="50"/>
        <v>0</v>
      </c>
      <c r="S1055" s="252">
        <v>0.1</v>
      </c>
      <c r="T1055">
        <f t="shared" si="51"/>
        <v>0</v>
      </c>
      <c r="U1055" s="4">
        <f t="shared" si="52"/>
        <v>0</v>
      </c>
      <c r="V1055" s="4">
        <f>VLOOKUP(B1055,[2]DG!$C$2:$E$6048,3,0)-R1055</f>
        <v>262545</v>
      </c>
      <c r="W1055" t="str">
        <f>VLOOKUP(A1055,'[3]Danh mục full'!$A$4:$A$1739,1,0)</f>
        <v>31O8016110</v>
      </c>
    </row>
    <row r="1056" spans="1:23" hidden="1" x14ac:dyDescent="0.25">
      <c r="A1056" t="s">
        <v>1792</v>
      </c>
      <c r="B1056" t="s">
        <v>1792</v>
      </c>
      <c r="C1056" t="s">
        <v>1793</v>
      </c>
      <c r="D1056" s="1">
        <v>164883218</v>
      </c>
      <c r="E1056" s="1" t="s">
        <v>2360</v>
      </c>
      <c r="F1056" s="1" t="s">
        <v>2361</v>
      </c>
      <c r="G1056" s="1">
        <f>IFERROR(VLOOKUP(A1056,'Phụ kiện PPR'!$A$6:$H$533,7,0),0)</f>
        <v>0</v>
      </c>
      <c r="H1056" s="1">
        <f>IFERROR(VLOOKUP(A1056,'Ống PPR'!$A$6:$I$90,8,0),0)</f>
        <v>0</v>
      </c>
      <c r="I1056" t="str">
        <f>IFERROR(VLOOKUP(A1056,'Ống HDPE'!$A$7:$I$7905,8,0),0)</f>
        <v xml:space="preserve"> 160</v>
      </c>
      <c r="J1056">
        <f>IFERROR(VLOOKUP(A1056,'Ống Dismy'!$A$6:$M$1900,14,0),0)</f>
        <v>0</v>
      </c>
      <c r="K1056">
        <f>IFERROR(VLOOKUP(A1056,CP!$A$7:$J$16000,12,0),0)</f>
        <v>0</v>
      </c>
      <c r="L1056">
        <f>IFERROR(VLOOKUP(A1056,'Phụ kiện PVC'!$A$5:$I$465,10,0),0)</f>
        <v>0</v>
      </c>
      <c r="M1056">
        <f>IFERROR(VLOOKUP(A1056,'Ống miền Nam'!$A$7:$I$120,8,0),0)</f>
        <v>0</v>
      </c>
      <c r="N1056">
        <f>IFERROR(VLOOKUP(A1056,'Van vòi'!$A$6:$G$97,7,0),0)</f>
        <v>0</v>
      </c>
      <c r="O1056">
        <f>IFERROR(VLOOKUP(A1056,'Ống luồn dây điện'!$A$7:$I$26,8,0),0)</f>
        <v>0</v>
      </c>
      <c r="P1056">
        <f>IFERROR(VLOOKUP(B1056,'PK HDPE'!$A$6:$H$13,7,0),0)</f>
        <v>0</v>
      </c>
      <c r="R1056" s="4">
        <f t="shared" si="50"/>
        <v>0</v>
      </c>
      <c r="S1056" s="252">
        <v>0.1</v>
      </c>
      <c r="T1056">
        <f t="shared" si="51"/>
        <v>0</v>
      </c>
      <c r="U1056" s="4">
        <f t="shared" si="52"/>
        <v>0</v>
      </c>
      <c r="V1056" s="4">
        <f>VLOOKUP(B1056,[2]DG!$C$2:$E$6048,3,0)-R1056</f>
        <v>551818</v>
      </c>
      <c r="W1056" t="str">
        <f>VLOOKUP(A1056,'[3]Danh mục full'!$A$4:$A$1739,1,0)</f>
        <v>31O8016160</v>
      </c>
    </row>
    <row r="1057" spans="1:23" hidden="1" x14ac:dyDescent="0.25">
      <c r="A1057" t="s">
        <v>1794</v>
      </c>
      <c r="B1057" t="s">
        <v>1794</v>
      </c>
      <c r="C1057" t="s">
        <v>1795</v>
      </c>
      <c r="D1057" s="1">
        <v>13636500</v>
      </c>
      <c r="E1057" s="1" t="s">
        <v>2360</v>
      </c>
      <c r="F1057" s="1" t="s">
        <v>2361</v>
      </c>
      <c r="G1057" s="1">
        <f>IFERROR(VLOOKUP(A1057,'Phụ kiện PPR'!$A$6:$H$533,7,0),0)</f>
        <v>0</v>
      </c>
      <c r="H1057" s="1">
        <f>IFERROR(VLOOKUP(A1057,'Ống PPR'!$A$6:$I$90,8,0),0)</f>
        <v>0</v>
      </c>
      <c r="I1057" s="1" t="str">
        <f>IFERROR(VLOOKUP(A1057,'Ống HDPE'!$A$7:$I$7905,8,0),0)</f>
        <v xml:space="preserve"> 20</v>
      </c>
      <c r="J1057">
        <f>IFERROR(VLOOKUP(A1057,'Ống Dismy'!$A$6:$M$1900,14,0),0)</f>
        <v>0</v>
      </c>
      <c r="K1057">
        <f>IFERROR(VLOOKUP(A1057,CP!$A$7:$J$16000,12,0),0)</f>
        <v>0</v>
      </c>
      <c r="L1057">
        <f>IFERROR(VLOOKUP(A1057,'Phụ kiện PVC'!$A$5:$I$465,10,0),0)</f>
        <v>0</v>
      </c>
      <c r="M1057">
        <f>IFERROR(VLOOKUP(A1057,'Ống miền Nam'!$A$7:$I$120,8,0),0)</f>
        <v>0</v>
      </c>
      <c r="N1057">
        <f>IFERROR(VLOOKUP(A1057,'Van vòi'!$A$6:$G$97,7,0),0)</f>
        <v>0</v>
      </c>
      <c r="O1057">
        <f>IFERROR(VLOOKUP(A1057,'Ống luồn dây điện'!$A$7:$I$26,8,0),0)</f>
        <v>0</v>
      </c>
      <c r="P1057">
        <f>IFERROR(VLOOKUP(B1057,'PK HDPE'!$A$6:$H$13,7,0),0)</f>
        <v>0</v>
      </c>
      <c r="R1057" s="4">
        <f t="shared" si="50"/>
        <v>0</v>
      </c>
      <c r="S1057" s="252">
        <v>0.1</v>
      </c>
      <c r="T1057">
        <f t="shared" si="51"/>
        <v>0</v>
      </c>
      <c r="U1057" s="4">
        <f t="shared" si="52"/>
        <v>0</v>
      </c>
      <c r="V1057" s="4">
        <f>VLOOKUP(B1057,[2]DG!$C$2:$E$6048,3,0)-R1057</f>
        <v>9091</v>
      </c>
      <c r="W1057" t="str">
        <f>VLOOKUP(A1057,'[3]Danh mục full'!$A$4:$A$1739,1,0)</f>
        <v>31O801620.</v>
      </c>
    </row>
    <row r="1058" spans="1:23" hidden="1" x14ac:dyDescent="0.25">
      <c r="A1058" t="s">
        <v>1796</v>
      </c>
      <c r="B1058" t="s">
        <v>1796</v>
      </c>
      <c r="C1058" t="s">
        <v>1797</v>
      </c>
      <c r="D1058" s="1">
        <v>32944800</v>
      </c>
      <c r="E1058" s="1" t="s">
        <v>2360</v>
      </c>
      <c r="F1058" s="1" t="s">
        <v>2361</v>
      </c>
      <c r="G1058" s="1">
        <f>IFERROR(VLOOKUP(A1058,'Phụ kiện PPR'!$A$6:$H$533,7,0),0)</f>
        <v>0</v>
      </c>
      <c r="H1058" s="1">
        <f>IFERROR(VLOOKUP(A1058,'Ống PPR'!$A$6:$I$90,8,0),0)</f>
        <v>0</v>
      </c>
      <c r="I1058" t="str">
        <f>IFERROR(VLOOKUP(A1058,'Ống HDPE'!$A$7:$I$7905,8,0),0)</f>
        <v xml:space="preserve"> 25</v>
      </c>
      <c r="J1058">
        <f>IFERROR(VLOOKUP(A1058,'Ống Dismy'!$A$6:$M$1900,14,0),0)</f>
        <v>0</v>
      </c>
      <c r="K1058">
        <f>IFERROR(VLOOKUP(A1058,CP!$A$7:$J$16000,12,0),0)</f>
        <v>0</v>
      </c>
      <c r="L1058">
        <f>IFERROR(VLOOKUP(A1058,'Phụ kiện PVC'!$A$5:$I$465,10,0),0)</f>
        <v>0</v>
      </c>
      <c r="M1058">
        <f>IFERROR(VLOOKUP(A1058,'Ống miền Nam'!$A$7:$I$120,8,0),0)</f>
        <v>0</v>
      </c>
      <c r="N1058">
        <f>IFERROR(VLOOKUP(A1058,'Van vòi'!$A$6:$G$97,7,0),0)</f>
        <v>0</v>
      </c>
      <c r="O1058">
        <f>IFERROR(VLOOKUP(A1058,'Ống luồn dây điện'!$A$7:$I$26,8,0),0)</f>
        <v>0</v>
      </c>
      <c r="P1058">
        <f>IFERROR(VLOOKUP(B1058,'PK HDPE'!$A$6:$H$13,7,0),0)</f>
        <v>0</v>
      </c>
      <c r="R1058" s="4">
        <f t="shared" si="50"/>
        <v>0</v>
      </c>
      <c r="S1058" s="252">
        <v>0.1</v>
      </c>
      <c r="T1058">
        <f t="shared" si="51"/>
        <v>0</v>
      </c>
      <c r="U1058" s="4">
        <f t="shared" si="52"/>
        <v>0</v>
      </c>
      <c r="V1058" s="4">
        <f>VLOOKUP(B1058,[2]DG!$C$2:$E$6048,3,0)-R1058</f>
        <v>13727</v>
      </c>
      <c r="W1058" t="str">
        <f>VLOOKUP(A1058,'[3]Danh mục full'!$A$4:$A$1739,1,0)</f>
        <v>31O801625.</v>
      </c>
    </row>
    <row r="1059" spans="1:23" hidden="1" x14ac:dyDescent="0.25">
      <c r="A1059" t="s">
        <v>2700</v>
      </c>
      <c r="B1059" t="s">
        <v>2700</v>
      </c>
      <c r="C1059" t="s">
        <v>2701</v>
      </c>
      <c r="D1059" s="1">
        <f>VLOOKUP(A1059,[4]Sheet1!$B$5:$J$2530,9,0)</f>
        <v>200</v>
      </c>
      <c r="E1059" s="1" t="s">
        <v>2360</v>
      </c>
      <c r="F1059" s="1" t="s">
        <v>2361</v>
      </c>
      <c r="G1059" s="1">
        <f>IFERROR(VLOOKUP(A1059,'Phụ kiện PPR'!$A$6:$H$533,7,0),0)</f>
        <v>0</v>
      </c>
      <c r="H1059" s="1">
        <f>IFERROR(VLOOKUP(A1059,'Ống PPR'!$A$6:$I$90,8,0),0)</f>
        <v>0</v>
      </c>
      <c r="I1059" t="str">
        <f>IFERROR(VLOOKUP(A1059,'Ống HDPE'!$A$7:$I$7905,8,0),0)</f>
        <v xml:space="preserve"> 32</v>
      </c>
      <c r="J1059">
        <f>IFERROR(VLOOKUP(A1059,'Ống Dismy'!$A$6:$M$1900,14,0),0)</f>
        <v>0</v>
      </c>
      <c r="K1059">
        <f>IFERROR(VLOOKUP(A1059,CP!$A$7:$J$16000,12,0),0)</f>
        <v>0</v>
      </c>
      <c r="L1059">
        <f>IFERROR(VLOOKUP(A1059,'Phụ kiện PVC'!$A$5:$I$465,10,0),0)</f>
        <v>0</v>
      </c>
      <c r="M1059">
        <f>IFERROR(VLOOKUP(A1059,'Ống miền Nam'!$A$7:$I$120,8,0),0)</f>
        <v>0</v>
      </c>
      <c r="N1059">
        <f>IFERROR(VLOOKUP(A1059,'Van vòi'!$A$6:$G$97,7,0),0)</f>
        <v>0</v>
      </c>
      <c r="O1059">
        <f>IFERROR(VLOOKUP(A1059,'Ống luồn dây điện'!$A$7:$I$26,8,0),0)</f>
        <v>0</v>
      </c>
      <c r="P1059">
        <f>IFERROR(VLOOKUP(B1059,'PK HDPE'!$A$6:$H$13,7,0),0)</f>
        <v>0</v>
      </c>
      <c r="R1059" s="4">
        <f t="shared" si="50"/>
        <v>0</v>
      </c>
      <c r="S1059" s="252">
        <v>0.1</v>
      </c>
      <c r="T1059">
        <f t="shared" si="51"/>
        <v>0</v>
      </c>
      <c r="U1059" s="4">
        <f t="shared" si="52"/>
        <v>0</v>
      </c>
      <c r="V1059" s="4">
        <f>VLOOKUP(B1059,[2]DG!$C$2:$E$6048,3,0)-R1059</f>
        <v>22636</v>
      </c>
      <c r="W1059" t="str">
        <f>VLOOKUP(A1059,'[3]Danh mục full'!$A$4:$A$1739,1,0)</f>
        <v>31O801632</v>
      </c>
    </row>
    <row r="1060" spans="1:23" hidden="1" x14ac:dyDescent="0.25">
      <c r="A1060" t="s">
        <v>1798</v>
      </c>
      <c r="B1060" t="s">
        <v>1798</v>
      </c>
      <c r="C1060" t="s">
        <v>1799</v>
      </c>
      <c r="D1060" s="1">
        <v>62344800</v>
      </c>
      <c r="E1060" s="1" t="s">
        <v>2360</v>
      </c>
      <c r="F1060" s="1" t="s">
        <v>2361</v>
      </c>
      <c r="G1060" s="1">
        <f>IFERROR(VLOOKUP(A1060,'Phụ kiện PPR'!$A$6:$H$533,7,0),0)</f>
        <v>0</v>
      </c>
      <c r="H1060" s="1">
        <f>IFERROR(VLOOKUP(A1060,'Ống PPR'!$A$6:$I$90,8,0),0)</f>
        <v>0</v>
      </c>
      <c r="I1060" t="str">
        <f>IFERROR(VLOOKUP(A1060,'Ống HDPE'!$A$7:$I$7905,8,0),0)</f>
        <v xml:space="preserve"> 40</v>
      </c>
      <c r="J1060">
        <f>IFERROR(VLOOKUP(A1060,'Ống Dismy'!$A$6:$M$1900,14,0),0)</f>
        <v>0</v>
      </c>
      <c r="K1060">
        <f>IFERROR(VLOOKUP(A1060,CP!$A$7:$J$16000,12,0),0)</f>
        <v>0</v>
      </c>
      <c r="L1060">
        <f>IFERROR(VLOOKUP(A1060,'Phụ kiện PVC'!$A$5:$I$465,10,0),0)</f>
        <v>0</v>
      </c>
      <c r="M1060">
        <f>IFERROR(VLOOKUP(A1060,'Ống miền Nam'!$A$7:$I$120,8,0),0)</f>
        <v>0</v>
      </c>
      <c r="N1060">
        <f>IFERROR(VLOOKUP(A1060,'Van vòi'!$A$6:$G$97,7,0),0)</f>
        <v>0</v>
      </c>
      <c r="O1060">
        <f>IFERROR(VLOOKUP(A1060,'Ống luồn dây điện'!$A$7:$I$26,8,0),0)</f>
        <v>0</v>
      </c>
      <c r="P1060">
        <f>IFERROR(VLOOKUP(B1060,'PK HDPE'!$A$6:$H$13,7,0),0)</f>
        <v>0</v>
      </c>
      <c r="R1060" s="4">
        <f t="shared" si="50"/>
        <v>0</v>
      </c>
      <c r="S1060" s="252">
        <v>0.1</v>
      </c>
      <c r="T1060">
        <f t="shared" si="51"/>
        <v>0</v>
      </c>
      <c r="U1060" s="4">
        <f t="shared" si="52"/>
        <v>0</v>
      </c>
      <c r="V1060" s="4">
        <f>VLOOKUP(B1060,[2]DG!$C$2:$E$6048,3,0)-R1060</f>
        <v>34636</v>
      </c>
      <c r="W1060" t="str">
        <f>VLOOKUP(A1060,'[3]Danh mục full'!$A$4:$A$1739,1,0)</f>
        <v>31O801640.</v>
      </c>
    </row>
    <row r="1061" spans="1:23" hidden="1" x14ac:dyDescent="0.25">
      <c r="A1061" t="s">
        <v>1800</v>
      </c>
      <c r="B1061" t="s">
        <v>1800</v>
      </c>
      <c r="C1061" t="s">
        <v>1801</v>
      </c>
      <c r="D1061" s="1">
        <v>153491400</v>
      </c>
      <c r="E1061" s="1" t="s">
        <v>2360</v>
      </c>
      <c r="F1061" s="1" t="s">
        <v>2361</v>
      </c>
      <c r="G1061" s="1">
        <f>IFERROR(VLOOKUP(A1061,'Phụ kiện PPR'!$A$6:$H$533,7,0),0)</f>
        <v>0</v>
      </c>
      <c r="H1061" s="1">
        <f>IFERROR(VLOOKUP(A1061,'Ống PPR'!$A$6:$I$90,8,0),0)</f>
        <v>0</v>
      </c>
      <c r="I1061" t="str">
        <f>IFERROR(VLOOKUP(A1061,'Ống HDPE'!$A$7:$I$7905,8,0),0)</f>
        <v xml:space="preserve"> 63</v>
      </c>
      <c r="J1061">
        <f>IFERROR(VLOOKUP(A1061,'Ống Dismy'!$A$6:$M$1900,14,0),0)</f>
        <v>0</v>
      </c>
      <c r="K1061">
        <f>IFERROR(VLOOKUP(A1061,CP!$A$7:$J$16000,12,0),0)</f>
        <v>0</v>
      </c>
      <c r="L1061">
        <f>IFERROR(VLOOKUP(A1061,'Phụ kiện PVC'!$A$5:$I$465,10,0),0)</f>
        <v>0</v>
      </c>
      <c r="M1061">
        <f>IFERROR(VLOOKUP(A1061,'Ống miền Nam'!$A$7:$I$120,8,0),0)</f>
        <v>0</v>
      </c>
      <c r="N1061">
        <f>IFERROR(VLOOKUP(A1061,'Van vòi'!$A$6:$G$97,7,0),0)</f>
        <v>0</v>
      </c>
      <c r="O1061">
        <f>IFERROR(VLOOKUP(A1061,'Ống luồn dây điện'!$A$7:$I$26,8,0),0)</f>
        <v>0</v>
      </c>
      <c r="P1061">
        <f>IFERROR(VLOOKUP(B1061,'PK HDPE'!$A$6:$H$13,7,0),0)</f>
        <v>0</v>
      </c>
      <c r="R1061" s="4">
        <f t="shared" si="50"/>
        <v>0</v>
      </c>
      <c r="S1061" s="252">
        <v>0.1</v>
      </c>
      <c r="T1061">
        <f t="shared" si="51"/>
        <v>0</v>
      </c>
      <c r="U1061" s="4">
        <f t="shared" si="52"/>
        <v>0</v>
      </c>
      <c r="V1061" s="4">
        <f>VLOOKUP(B1061,[2]DG!$C$2:$E$6048,3,0)-R1061</f>
        <v>85273</v>
      </c>
      <c r="W1061" t="str">
        <f>VLOOKUP(A1061,'[3]Danh mục full'!$A$4:$A$1739,1,0)</f>
        <v>31O801663</v>
      </c>
    </row>
    <row r="1062" spans="1:23" hidden="1" x14ac:dyDescent="0.25">
      <c r="A1062" t="s">
        <v>2702</v>
      </c>
      <c r="B1062" t="s">
        <v>2702</v>
      </c>
      <c r="C1062" t="s">
        <v>2703</v>
      </c>
      <c r="D1062" s="1">
        <f>VLOOKUP(A1062,[4]Sheet1!$B$5:$J$2530,9,0)</f>
        <v>300</v>
      </c>
      <c r="E1062" s="1" t="s">
        <v>2360</v>
      </c>
      <c r="F1062" s="1" t="s">
        <v>2361</v>
      </c>
      <c r="G1062" s="1">
        <f>IFERROR(VLOOKUP(A1062,'Phụ kiện PPR'!$A$6:$H$533,7,0),0)</f>
        <v>0</v>
      </c>
      <c r="H1062" s="1">
        <f>IFERROR(VLOOKUP(A1062,'Ống PPR'!$A$6:$I$90,8,0),0)</f>
        <v>0</v>
      </c>
      <c r="I1062" t="str">
        <f>IFERROR(VLOOKUP(A1062,'Ống HDPE'!$A$7:$I$7905,8,0),0)</f>
        <v xml:space="preserve"> 75</v>
      </c>
      <c r="J1062">
        <f>IFERROR(VLOOKUP(A1062,'Ống Dismy'!$A$6:$M$1900,14,0),0)</f>
        <v>0</v>
      </c>
      <c r="K1062">
        <f>IFERROR(VLOOKUP(A1062,CP!$A$7:$J$16000,12,0),0)</f>
        <v>0</v>
      </c>
      <c r="L1062">
        <f>IFERROR(VLOOKUP(A1062,'Phụ kiện PVC'!$A$5:$I$465,10,0),0)</f>
        <v>0</v>
      </c>
      <c r="M1062">
        <f>IFERROR(VLOOKUP(A1062,'Ống miền Nam'!$A$7:$I$120,8,0),0)</f>
        <v>0</v>
      </c>
      <c r="N1062">
        <f>IFERROR(VLOOKUP(A1062,'Van vòi'!$A$6:$G$97,7,0),0)</f>
        <v>0</v>
      </c>
      <c r="O1062">
        <f>IFERROR(VLOOKUP(A1062,'Ống luồn dây điện'!$A$7:$I$26,8,0),0)</f>
        <v>0</v>
      </c>
      <c r="P1062">
        <f>IFERROR(VLOOKUP(B1062,'PK HDPE'!$A$6:$H$13,7,0),0)</f>
        <v>0</v>
      </c>
      <c r="R1062" s="4">
        <f t="shared" si="50"/>
        <v>0</v>
      </c>
      <c r="S1062" s="252">
        <v>0.1</v>
      </c>
      <c r="T1062">
        <f t="shared" si="51"/>
        <v>0</v>
      </c>
      <c r="U1062" s="4">
        <f t="shared" si="52"/>
        <v>0</v>
      </c>
      <c r="V1062" s="4">
        <f>VLOOKUP(B1062,[2]DG!$C$2:$E$6048,3,0)-R1062</f>
        <v>120818</v>
      </c>
      <c r="W1062" t="str">
        <f>VLOOKUP(A1062,'[3]Danh mục full'!$A$4:$A$1739,1,0)</f>
        <v>31O801675</v>
      </c>
    </row>
    <row r="1063" spans="1:23" hidden="1" x14ac:dyDescent="0.25">
      <c r="A1063" t="s">
        <v>2704</v>
      </c>
      <c r="B1063" t="s">
        <v>2704</v>
      </c>
      <c r="C1063" t="s">
        <v>2705</v>
      </c>
      <c r="D1063" s="1">
        <f>VLOOKUP(A1063,[4]Sheet1!$B$5:$J$2530,9,0)</f>
        <v>96</v>
      </c>
      <c r="E1063" s="1" t="s">
        <v>2360</v>
      </c>
      <c r="F1063" s="1" t="s">
        <v>2361</v>
      </c>
      <c r="G1063" s="1">
        <f>IFERROR(VLOOKUP(A1063,'Phụ kiện PPR'!$A$6:$H$533,7,0),0)</f>
        <v>0</v>
      </c>
      <c r="H1063" s="1">
        <f>IFERROR(VLOOKUP(A1063,'Ống PPR'!$A$6:$I$90,8,0),0)</f>
        <v>0</v>
      </c>
      <c r="I1063" t="str">
        <f>IFERROR(VLOOKUP(A1063,'Ống HDPE'!$A$7:$I$7905,8,0),0)</f>
        <v xml:space="preserve"> 110</v>
      </c>
      <c r="J1063">
        <f>IFERROR(VLOOKUP(A1063,'Ống Dismy'!$A$6:$M$1900,14,0),0)</f>
        <v>0</v>
      </c>
      <c r="K1063">
        <f>IFERROR(VLOOKUP(A1063,CP!$A$7:$J$16000,12,0),0)</f>
        <v>0</v>
      </c>
      <c r="L1063">
        <f>IFERROR(VLOOKUP(A1063,'Phụ kiện PVC'!$A$5:$I$465,10,0),0)</f>
        <v>0</v>
      </c>
      <c r="M1063">
        <f>IFERROR(VLOOKUP(A1063,'Ống miền Nam'!$A$7:$I$120,8,0),0)</f>
        <v>0</v>
      </c>
      <c r="N1063">
        <f>IFERROR(VLOOKUP(A1063,'Van vòi'!$A$6:$G$97,7,0),0)</f>
        <v>0</v>
      </c>
      <c r="O1063">
        <f>IFERROR(VLOOKUP(A1063,'Ống luồn dây điện'!$A$7:$I$26,8,0),0)</f>
        <v>0</v>
      </c>
      <c r="P1063">
        <f>IFERROR(VLOOKUP(B1063,'PK HDPE'!$A$6:$H$13,7,0),0)</f>
        <v>0</v>
      </c>
      <c r="R1063" s="4">
        <f t="shared" si="50"/>
        <v>0</v>
      </c>
      <c r="S1063" s="252">
        <v>0.1</v>
      </c>
      <c r="T1063">
        <f t="shared" si="51"/>
        <v>0</v>
      </c>
      <c r="U1063" s="4">
        <f t="shared" si="52"/>
        <v>0</v>
      </c>
      <c r="V1063" s="4">
        <f>VLOOKUP(B1063,[2]DG!$C$2:$E$6048,3,0)-R1063</f>
        <v>120364</v>
      </c>
      <c r="W1063" t="str">
        <f>VLOOKUP(A1063,'[3]Danh mục full'!$A$4:$A$1739,1,0)</f>
        <v>31O806110</v>
      </c>
    </row>
    <row r="1064" spans="1:23" hidden="1" x14ac:dyDescent="0.25">
      <c r="A1064" t="s">
        <v>1802</v>
      </c>
      <c r="B1064" t="s">
        <v>1802</v>
      </c>
      <c r="C1064" t="s">
        <v>1803</v>
      </c>
      <c r="D1064" s="1">
        <v>1070128</v>
      </c>
      <c r="E1064" s="1" t="s">
        <v>2360</v>
      </c>
      <c r="F1064" s="1" t="s">
        <v>2361</v>
      </c>
      <c r="G1064" s="1">
        <f>IFERROR(VLOOKUP(A1064,'Phụ kiện PPR'!$A$6:$H$533,7,0),0)</f>
        <v>0</v>
      </c>
      <c r="H1064" s="1">
        <f>IFERROR(VLOOKUP(A1064,'Ống PPR'!$A$6:$I$90,8,0),0)</f>
        <v>0</v>
      </c>
      <c r="I1064" t="str">
        <f>IFERROR(VLOOKUP(A1064,'Ống HDPE'!$A$7:$I$7905,8,0),0)</f>
        <v xml:space="preserve"> 125</v>
      </c>
      <c r="J1064">
        <f>IFERROR(VLOOKUP(A1064,'Ống Dismy'!$A$6:$M$1900,14,0),0)</f>
        <v>0</v>
      </c>
      <c r="K1064">
        <f>IFERROR(VLOOKUP(A1064,CP!$A$7:$J$16000,12,0),0)</f>
        <v>0</v>
      </c>
      <c r="L1064">
        <f>IFERROR(VLOOKUP(A1064,'Phụ kiện PVC'!$A$5:$I$465,10,0),0)</f>
        <v>0</v>
      </c>
      <c r="M1064">
        <f>IFERROR(VLOOKUP(A1064,'Ống miền Nam'!$A$7:$I$120,8,0),0)</f>
        <v>0</v>
      </c>
      <c r="N1064">
        <f>IFERROR(VLOOKUP(A1064,'Van vòi'!$A$6:$G$97,7,0),0)</f>
        <v>0</v>
      </c>
      <c r="O1064">
        <f>IFERROR(VLOOKUP(A1064,'Ống luồn dây điện'!$A$7:$I$26,8,0),0)</f>
        <v>0</v>
      </c>
      <c r="P1064">
        <f>IFERROR(VLOOKUP(B1064,'PK HDPE'!$A$6:$H$13,7,0),0)</f>
        <v>0</v>
      </c>
      <c r="R1064" s="4">
        <f t="shared" si="50"/>
        <v>0</v>
      </c>
      <c r="S1064" s="252">
        <v>0.1</v>
      </c>
      <c r="T1064">
        <f t="shared" si="51"/>
        <v>0</v>
      </c>
      <c r="U1064" s="4">
        <f t="shared" si="52"/>
        <v>0</v>
      </c>
      <c r="V1064" s="4">
        <f>VLOOKUP(B1064,[2]DG!$C$2:$E$6048,3,0)-R1064</f>
        <v>155091</v>
      </c>
      <c r="W1064" t="str">
        <f>VLOOKUP(A1064,'[3]Danh mục full'!$A$4:$A$1739,1,0)</f>
        <v>31O806125</v>
      </c>
    </row>
    <row r="1065" spans="1:23" hidden="1" x14ac:dyDescent="0.25">
      <c r="A1065" t="s">
        <v>1804</v>
      </c>
      <c r="B1065" t="s">
        <v>1804</v>
      </c>
      <c r="C1065" t="s">
        <v>1805</v>
      </c>
      <c r="D1065" s="1">
        <v>119932854</v>
      </c>
      <c r="E1065" s="1" t="s">
        <v>2360</v>
      </c>
      <c r="F1065" s="1" t="s">
        <v>2361</v>
      </c>
      <c r="G1065" s="1">
        <f>IFERROR(VLOOKUP(A1065,'Phụ kiện PPR'!$A$6:$H$533,7,0),0)</f>
        <v>0</v>
      </c>
      <c r="H1065" s="1">
        <f>IFERROR(VLOOKUP(A1065,'Ống PPR'!$A$6:$I$90,8,0),0)</f>
        <v>0</v>
      </c>
      <c r="I1065" s="1" t="str">
        <f>IFERROR(VLOOKUP(A1065,'Ống HDPE'!$A$7:$I$7905,8,0),0)</f>
        <v xml:space="preserve"> 200</v>
      </c>
      <c r="J1065">
        <f>IFERROR(VLOOKUP(A1065,'Ống Dismy'!$A$6:$M$1900,14,0),0)</f>
        <v>0</v>
      </c>
      <c r="K1065">
        <f>IFERROR(VLOOKUP(A1065,CP!$A$7:$J$16000,12,0),0)</f>
        <v>0</v>
      </c>
      <c r="L1065">
        <f>IFERROR(VLOOKUP(A1065,'Phụ kiện PVC'!$A$5:$I$465,10,0),0)</f>
        <v>0</v>
      </c>
      <c r="M1065">
        <f>IFERROR(VLOOKUP(A1065,'Ống miền Nam'!$A$7:$I$120,8,0),0)</f>
        <v>0</v>
      </c>
      <c r="N1065">
        <f>IFERROR(VLOOKUP(A1065,'Van vòi'!$A$6:$G$97,7,0),0)</f>
        <v>0</v>
      </c>
      <c r="O1065">
        <f>IFERROR(VLOOKUP(A1065,'Ống luồn dây điện'!$A$7:$I$26,8,0),0)</f>
        <v>0</v>
      </c>
      <c r="P1065">
        <f>IFERROR(VLOOKUP(B1065,'PK HDPE'!$A$6:$H$13,7,0),0)</f>
        <v>0</v>
      </c>
      <c r="R1065" s="4">
        <f t="shared" si="50"/>
        <v>0</v>
      </c>
      <c r="S1065" s="252">
        <v>0.1</v>
      </c>
      <c r="T1065">
        <f t="shared" si="51"/>
        <v>0</v>
      </c>
      <c r="U1065" s="4">
        <f t="shared" si="52"/>
        <v>0</v>
      </c>
      <c r="V1065" s="4">
        <f>VLOOKUP(B1065,[2]DG!$C$2:$E$6048,3,0)-R1065</f>
        <v>395818</v>
      </c>
      <c r="W1065" t="str">
        <f>VLOOKUP(A1065,'[3]Danh mục full'!$A$4:$A$1739,1,0)</f>
        <v>31O806200</v>
      </c>
    </row>
    <row r="1066" spans="1:23" hidden="1" x14ac:dyDescent="0.25">
      <c r="A1066" t="s">
        <v>2706</v>
      </c>
      <c r="B1066" t="s">
        <v>2706</v>
      </c>
      <c r="C1066" t="s">
        <v>2707</v>
      </c>
      <c r="D1066" s="1">
        <f>VLOOKUP(A1066,[4]Sheet1!$B$5:$J$2530,9,0)</f>
        <v>0</v>
      </c>
      <c r="E1066" s="1" t="s">
        <v>2360</v>
      </c>
      <c r="F1066" s="1" t="s">
        <v>2361</v>
      </c>
      <c r="G1066" s="1">
        <f>IFERROR(VLOOKUP(A1066,'Phụ kiện PPR'!$A$6:$H$533,7,0),0)</f>
        <v>0</v>
      </c>
      <c r="H1066" s="1">
        <f>IFERROR(VLOOKUP(A1066,'Ống PPR'!$A$6:$I$90,8,0),0)</f>
        <v>0</v>
      </c>
      <c r="I1066" t="str">
        <f>IFERROR(VLOOKUP(A1066,'Ống HDPE'!$A$7:$I$7905,8,0),0)</f>
        <v xml:space="preserve"> 280</v>
      </c>
      <c r="J1066">
        <f>IFERROR(VLOOKUP(A1066,'Ống Dismy'!$A$6:$M$1900,14,0),0)</f>
        <v>0</v>
      </c>
      <c r="K1066">
        <f>IFERROR(VLOOKUP(A1066,CP!$A$7:$J$16000,12,0),0)</f>
        <v>0</v>
      </c>
      <c r="L1066">
        <f>IFERROR(VLOOKUP(A1066,'Phụ kiện PVC'!$A$5:$I$465,10,0),0)</f>
        <v>0</v>
      </c>
      <c r="M1066">
        <f>IFERROR(VLOOKUP(A1066,'Ống miền Nam'!$A$7:$I$120,8,0),0)</f>
        <v>0</v>
      </c>
      <c r="N1066">
        <f>IFERROR(VLOOKUP(A1066,'Van vòi'!$A$6:$G$97,7,0),0)</f>
        <v>0</v>
      </c>
      <c r="O1066">
        <f>IFERROR(VLOOKUP(A1066,'Ống luồn dây điện'!$A$7:$I$26,8,0),0)</f>
        <v>0</v>
      </c>
      <c r="P1066">
        <f>IFERROR(VLOOKUP(B1066,'PK HDPE'!$A$6:$H$13,7,0),0)</f>
        <v>0</v>
      </c>
      <c r="R1066" s="4">
        <f t="shared" si="50"/>
        <v>0</v>
      </c>
      <c r="S1066" s="252">
        <v>0.1</v>
      </c>
      <c r="T1066">
        <f t="shared" si="51"/>
        <v>0</v>
      </c>
      <c r="U1066" s="4">
        <f t="shared" si="52"/>
        <v>0</v>
      </c>
      <c r="V1066" s="4">
        <f>VLOOKUP(B1066,[2]DG!$C$2:$E$6048,3,0)-R1066</f>
        <v>768455</v>
      </c>
      <c r="W1066" t="str">
        <f>VLOOKUP(A1066,'[3]Danh mục full'!$A$4:$A$1739,1,0)</f>
        <v>31O806280</v>
      </c>
    </row>
    <row r="1067" spans="1:23" hidden="1" x14ac:dyDescent="0.25">
      <c r="A1067" t="s">
        <v>2708</v>
      </c>
      <c r="B1067" t="s">
        <v>2708</v>
      </c>
      <c r="C1067" t="s">
        <v>2709</v>
      </c>
      <c r="D1067" s="1">
        <f>VLOOKUP(A1067,[4]Sheet1!$B$5:$J$2530,9,0)</f>
        <v>0</v>
      </c>
      <c r="E1067" s="1" t="s">
        <v>2360</v>
      </c>
      <c r="F1067" s="1" t="s">
        <v>2361</v>
      </c>
      <c r="G1067" s="1">
        <f>IFERROR(VLOOKUP(A1067,'Phụ kiện PPR'!$A$6:$H$533,7,0),0)</f>
        <v>0</v>
      </c>
      <c r="H1067" s="1">
        <f>IFERROR(VLOOKUP(A1067,'Ống PPR'!$A$6:$I$90,8,0),0)</f>
        <v>0</v>
      </c>
      <c r="I1067" t="str">
        <f>IFERROR(VLOOKUP(A1067,'Ống HDPE'!$A$7:$I$7905,8,0),0)</f>
        <v xml:space="preserve"> 63</v>
      </c>
      <c r="J1067">
        <f>IFERROR(VLOOKUP(A1067,'Ống Dismy'!$A$6:$M$1900,14,0),0)</f>
        <v>0</v>
      </c>
      <c r="K1067">
        <f>IFERROR(VLOOKUP(A1067,CP!$A$7:$J$16000,12,0),0)</f>
        <v>0</v>
      </c>
      <c r="L1067">
        <f>IFERROR(VLOOKUP(A1067,'Phụ kiện PVC'!$A$5:$I$465,10,0),0)</f>
        <v>0</v>
      </c>
      <c r="M1067">
        <f>IFERROR(VLOOKUP(A1067,'Ống miền Nam'!$A$7:$I$120,8,0),0)</f>
        <v>0</v>
      </c>
      <c r="N1067">
        <f>IFERROR(VLOOKUP(A1067,'Van vòi'!$A$6:$G$97,7,0),0)</f>
        <v>0</v>
      </c>
      <c r="O1067">
        <f>IFERROR(VLOOKUP(A1067,'Ống luồn dây điện'!$A$7:$I$26,8,0),0)</f>
        <v>0</v>
      </c>
      <c r="P1067">
        <f>IFERROR(VLOOKUP(B1067,'PK HDPE'!$A$6:$H$13,7,0),0)</f>
        <v>0</v>
      </c>
      <c r="R1067" s="4">
        <f t="shared" si="50"/>
        <v>0</v>
      </c>
      <c r="S1067" s="252">
        <v>0.1</v>
      </c>
      <c r="T1067">
        <f t="shared" si="51"/>
        <v>0</v>
      </c>
      <c r="U1067" s="4">
        <f t="shared" si="52"/>
        <v>0</v>
      </c>
      <c r="V1067" s="4">
        <f>VLOOKUP(B1067,[2]DG!$C$2:$E$6048,3,0)-R1067</f>
        <v>39909</v>
      </c>
      <c r="W1067" t="str">
        <f>VLOOKUP(A1067,'[3]Danh mục full'!$A$4:$A$1739,1,0)</f>
        <v>31O80663.</v>
      </c>
    </row>
    <row r="1068" spans="1:23" hidden="1" x14ac:dyDescent="0.25">
      <c r="A1068" t="s">
        <v>2710</v>
      </c>
      <c r="B1068" t="s">
        <v>2710</v>
      </c>
      <c r="C1068" t="s">
        <v>2711</v>
      </c>
      <c r="D1068" s="1">
        <f>VLOOKUP(A1068,[4]Sheet1!$B$5:$J$2530,9,0)</f>
        <v>6</v>
      </c>
      <c r="E1068" s="1" t="s">
        <v>2360</v>
      </c>
      <c r="F1068" s="1" t="s">
        <v>2361</v>
      </c>
      <c r="G1068" s="1">
        <f>IFERROR(VLOOKUP(A1068,'Phụ kiện PPR'!$A$6:$H$533,7,0),0)</f>
        <v>0</v>
      </c>
      <c r="H1068" s="1">
        <f>IFERROR(VLOOKUP(A1068,'Ống PPR'!$A$6:$I$90,8,0),0)</f>
        <v>0</v>
      </c>
      <c r="I1068" t="str">
        <f>IFERROR(VLOOKUP(A1068,'Ống HDPE'!$A$7:$I$7905,8,0),0)</f>
        <v xml:space="preserve"> 630</v>
      </c>
      <c r="J1068">
        <f>IFERROR(VLOOKUP(A1068,'Ống Dismy'!$A$6:$M$1900,14,0),0)</f>
        <v>0</v>
      </c>
      <c r="K1068">
        <f>IFERROR(VLOOKUP(A1068,CP!$A$7:$J$16000,12,0),0)</f>
        <v>0</v>
      </c>
      <c r="L1068">
        <f>IFERROR(VLOOKUP(A1068,'Phụ kiện PVC'!$A$5:$I$465,10,0),0)</f>
        <v>0</v>
      </c>
      <c r="M1068">
        <f>IFERROR(VLOOKUP(A1068,'Ống miền Nam'!$A$7:$I$120,8,0),0)</f>
        <v>0</v>
      </c>
      <c r="N1068">
        <f>IFERROR(VLOOKUP(A1068,'Van vòi'!$A$6:$G$97,7,0),0)</f>
        <v>0</v>
      </c>
      <c r="O1068">
        <f>IFERROR(VLOOKUP(A1068,'Ống luồn dây điện'!$A$7:$I$26,8,0),0)</f>
        <v>0</v>
      </c>
      <c r="P1068">
        <f>IFERROR(VLOOKUP(B1068,'PK HDPE'!$A$6:$H$13,7,0),0)</f>
        <v>0</v>
      </c>
      <c r="R1068" s="4">
        <f t="shared" si="50"/>
        <v>0</v>
      </c>
      <c r="S1068" s="252">
        <v>0.1</v>
      </c>
      <c r="T1068">
        <f t="shared" si="51"/>
        <v>0</v>
      </c>
      <c r="U1068" s="4">
        <f t="shared" si="52"/>
        <v>0</v>
      </c>
      <c r="V1068" s="4">
        <f>VLOOKUP(B1068,[2]DG!$C$2:$E$6048,3,0)-R1068</f>
        <v>4210909</v>
      </c>
      <c r="W1068" t="str">
        <f>VLOOKUP(A1068,'[3]Danh mục full'!$A$4:$A$1739,1,0)</f>
        <v>31O806630</v>
      </c>
    </row>
    <row r="1069" spans="1:23" hidden="1" x14ac:dyDescent="0.25">
      <c r="A1069" t="s">
        <v>2712</v>
      </c>
      <c r="B1069" t="s">
        <v>2712</v>
      </c>
      <c r="C1069" t="s">
        <v>2713</v>
      </c>
      <c r="D1069" s="1">
        <f>VLOOKUP(A1069,[4]Sheet1!$B$5:$J$2530,9,0)</f>
        <v>93</v>
      </c>
      <c r="E1069" s="1" t="s">
        <v>2360</v>
      </c>
      <c r="F1069" s="1" t="s">
        <v>2361</v>
      </c>
      <c r="G1069" s="1">
        <f>IFERROR(VLOOKUP(A1069,'Phụ kiện PPR'!$A$6:$H$533,7,0),0)</f>
        <v>0</v>
      </c>
      <c r="H1069" s="1">
        <f>IFERROR(VLOOKUP(A1069,'Ống PPR'!$A$6:$I$90,8,0),0)</f>
        <v>0</v>
      </c>
      <c r="I1069" t="str">
        <f>IFERROR(VLOOKUP(A1069,'Ống HDPE'!$A$7:$I$7905,8,0),0)</f>
        <v xml:space="preserve"> 75</v>
      </c>
      <c r="J1069">
        <f>IFERROR(VLOOKUP(A1069,'Ống Dismy'!$A$6:$M$1900,14,0),0)</f>
        <v>0</v>
      </c>
      <c r="K1069">
        <f>IFERROR(VLOOKUP(A1069,CP!$A$7:$J$16000,12,0),0)</f>
        <v>0</v>
      </c>
      <c r="L1069">
        <f>IFERROR(VLOOKUP(A1069,'Phụ kiện PVC'!$A$5:$I$465,10,0),0)</f>
        <v>0</v>
      </c>
      <c r="M1069">
        <f>IFERROR(VLOOKUP(A1069,'Ống miền Nam'!$A$7:$I$120,8,0),0)</f>
        <v>0</v>
      </c>
      <c r="N1069">
        <f>IFERROR(VLOOKUP(A1069,'Van vòi'!$A$6:$G$97,7,0),0)</f>
        <v>0</v>
      </c>
      <c r="O1069">
        <f>IFERROR(VLOOKUP(A1069,'Ống luồn dây điện'!$A$7:$I$26,8,0),0)</f>
        <v>0</v>
      </c>
      <c r="P1069">
        <f>IFERROR(VLOOKUP(B1069,'PK HDPE'!$A$6:$H$13,7,0),0)</f>
        <v>0</v>
      </c>
      <c r="R1069" s="4">
        <f t="shared" si="50"/>
        <v>0</v>
      </c>
      <c r="S1069" s="252">
        <v>0.1</v>
      </c>
      <c r="T1069">
        <f t="shared" si="51"/>
        <v>0</v>
      </c>
      <c r="U1069" s="4">
        <f t="shared" si="52"/>
        <v>0</v>
      </c>
      <c r="V1069" s="4">
        <f>VLOOKUP(B1069,[2]DG!$C$2:$E$6048,3,0)-R1069</f>
        <v>56727</v>
      </c>
      <c r="W1069" t="str">
        <f>VLOOKUP(A1069,'[3]Danh mục full'!$A$4:$A$1739,1,0)</f>
        <v>31O80675</v>
      </c>
    </row>
    <row r="1070" spans="1:23" hidden="1" x14ac:dyDescent="0.25">
      <c r="A1070" t="s">
        <v>1806</v>
      </c>
      <c r="B1070" t="s">
        <v>1806</v>
      </c>
      <c r="C1070" t="s">
        <v>1807</v>
      </c>
      <c r="D1070" s="1">
        <v>95488481</v>
      </c>
      <c r="E1070" s="1" t="s">
        <v>2360</v>
      </c>
      <c r="F1070" s="1" t="s">
        <v>2361</v>
      </c>
      <c r="G1070" s="1">
        <f>IFERROR(VLOOKUP(A1070,'Phụ kiện PPR'!$A$6:$H$533,7,0),0)</f>
        <v>0</v>
      </c>
      <c r="H1070" s="1">
        <f>IFERROR(VLOOKUP(A1070,'Ống PPR'!$A$6:$I$90,8,0),0)</f>
        <v>0</v>
      </c>
      <c r="I1070" t="str">
        <f>IFERROR(VLOOKUP(A1070,'Ống HDPE'!$A$7:$I$7905,8,0),0)</f>
        <v xml:space="preserve"> 110</v>
      </c>
      <c r="J1070">
        <f>IFERROR(VLOOKUP(A1070,'Ống Dismy'!$A$6:$M$1900,14,0),0)</f>
        <v>0</v>
      </c>
      <c r="K1070">
        <f>IFERROR(VLOOKUP(A1070,CP!$A$7:$J$16000,12,0),0)</f>
        <v>0</v>
      </c>
      <c r="L1070">
        <f>IFERROR(VLOOKUP(A1070,'Phụ kiện PVC'!$A$5:$I$465,10,0),0)</f>
        <v>0</v>
      </c>
      <c r="M1070">
        <f>IFERROR(VLOOKUP(A1070,'Ống miền Nam'!$A$7:$I$120,8,0),0)</f>
        <v>0</v>
      </c>
      <c r="N1070">
        <f>IFERROR(VLOOKUP(A1070,'Van vòi'!$A$6:$G$97,7,0),0)</f>
        <v>0</v>
      </c>
      <c r="O1070">
        <f>IFERROR(VLOOKUP(A1070,'Ống luồn dây điện'!$A$7:$I$26,8,0),0)</f>
        <v>0</v>
      </c>
      <c r="P1070">
        <f>IFERROR(VLOOKUP(B1070,'PK HDPE'!$A$6:$H$13,7,0),0)</f>
        <v>0</v>
      </c>
      <c r="R1070" s="4">
        <f t="shared" si="50"/>
        <v>0</v>
      </c>
      <c r="S1070" s="252">
        <v>0.1</v>
      </c>
      <c r="T1070">
        <f t="shared" si="51"/>
        <v>0</v>
      </c>
      <c r="U1070" s="4">
        <f t="shared" si="52"/>
        <v>0</v>
      </c>
      <c r="V1070" s="4">
        <f>VLOOKUP(B1070,[2]DG!$C$2:$E$6048,3,0)-R1070</f>
        <v>148182</v>
      </c>
      <c r="W1070" t="str">
        <f>VLOOKUP(A1070,'[3]Danh mục full'!$A$4:$A$1739,1,0)</f>
        <v>31O808110</v>
      </c>
    </row>
    <row r="1071" spans="1:23" hidden="1" x14ac:dyDescent="0.25">
      <c r="A1071" t="s">
        <v>2714</v>
      </c>
      <c r="B1071" t="s">
        <v>2714</v>
      </c>
      <c r="C1071" t="s">
        <v>2715</v>
      </c>
      <c r="D1071" s="1">
        <f>VLOOKUP(A1071,[4]Sheet1!$B$5:$J$2530,9,0)</f>
        <v>12</v>
      </c>
      <c r="E1071" s="1" t="s">
        <v>2360</v>
      </c>
      <c r="F1071" s="1" t="s">
        <v>2361</v>
      </c>
      <c r="G1071" s="1">
        <f>IFERROR(VLOOKUP(A1071,'Phụ kiện PPR'!$A$6:$H$533,7,0),0)</f>
        <v>0</v>
      </c>
      <c r="H1071" s="1">
        <f>IFERROR(VLOOKUP(A1071,'Ống PPR'!$A$6:$I$90,8,0),0)</f>
        <v>0</v>
      </c>
      <c r="I1071" t="str">
        <f>IFERROR(VLOOKUP(A1071,'Ống HDPE'!$A$7:$I$7905,8,0),0)</f>
        <v xml:space="preserve"> 140</v>
      </c>
      <c r="J1071">
        <f>IFERROR(VLOOKUP(A1071,'Ống Dismy'!$A$6:$M$1900,14,0),0)</f>
        <v>0</v>
      </c>
      <c r="K1071">
        <f>IFERROR(VLOOKUP(A1071,CP!$A$7:$J$16000,12,0),0)</f>
        <v>0</v>
      </c>
      <c r="L1071">
        <f>IFERROR(VLOOKUP(A1071,'Phụ kiện PVC'!$A$5:$I$465,10,0),0)</f>
        <v>0</v>
      </c>
      <c r="M1071">
        <f>IFERROR(VLOOKUP(A1071,'Ống miền Nam'!$A$7:$I$120,8,0),0)</f>
        <v>0</v>
      </c>
      <c r="N1071">
        <f>IFERROR(VLOOKUP(A1071,'Van vòi'!$A$6:$G$97,7,0),0)</f>
        <v>0</v>
      </c>
      <c r="O1071">
        <f>IFERROR(VLOOKUP(A1071,'Ống luồn dây điện'!$A$7:$I$26,8,0),0)</f>
        <v>0</v>
      </c>
      <c r="P1071">
        <f>IFERROR(VLOOKUP(B1071,'PK HDPE'!$A$6:$H$13,7,0),0)</f>
        <v>0</v>
      </c>
      <c r="R1071" s="4">
        <f t="shared" si="50"/>
        <v>0</v>
      </c>
      <c r="S1071" s="252">
        <v>0.1</v>
      </c>
      <c r="T1071">
        <f t="shared" si="51"/>
        <v>0</v>
      </c>
      <c r="U1071" s="4">
        <f t="shared" si="52"/>
        <v>0</v>
      </c>
      <c r="V1071" s="4">
        <f>VLOOKUP(B1071,[2]DG!$C$2:$E$6048,3,0)-R1071</f>
        <v>237455</v>
      </c>
      <c r="W1071" t="str">
        <f>VLOOKUP(A1071,'[3]Danh mục full'!$A$4:$A$1739,1,0)</f>
        <v>31O808140</v>
      </c>
    </row>
    <row r="1072" spans="1:23" hidden="1" x14ac:dyDescent="0.25">
      <c r="A1072" t="s">
        <v>2716</v>
      </c>
      <c r="B1072" t="s">
        <v>2716</v>
      </c>
      <c r="C1072" t="s">
        <v>2717</v>
      </c>
      <c r="D1072" s="1">
        <f>VLOOKUP(A1072,[4]Sheet1!$B$5:$J$2530,9,0)</f>
        <v>846</v>
      </c>
      <c r="E1072" s="1" t="s">
        <v>2360</v>
      </c>
      <c r="F1072" s="1" t="s">
        <v>2361</v>
      </c>
      <c r="G1072" s="1">
        <f>IFERROR(VLOOKUP(A1072,'Phụ kiện PPR'!$A$6:$H$533,7,0),0)</f>
        <v>0</v>
      </c>
      <c r="H1072" s="1">
        <f>IFERROR(VLOOKUP(A1072,'Ống PPR'!$A$6:$I$90,8,0),0)</f>
        <v>0</v>
      </c>
      <c r="I1072" t="str">
        <f>IFERROR(VLOOKUP(A1072,'Ống HDPE'!$A$7:$I$7905,8,0),0)</f>
        <v xml:space="preserve"> 160</v>
      </c>
      <c r="J1072">
        <f>IFERROR(VLOOKUP(A1072,'Ống Dismy'!$A$6:$M$1900,14,0),0)</f>
        <v>0</v>
      </c>
      <c r="K1072">
        <f>IFERROR(VLOOKUP(A1072,CP!$A$7:$J$16000,12,0),0)</f>
        <v>0</v>
      </c>
      <c r="L1072">
        <f>IFERROR(VLOOKUP(A1072,'Phụ kiện PVC'!$A$5:$I$465,10,0),0)</f>
        <v>0</v>
      </c>
      <c r="M1072">
        <f>IFERROR(VLOOKUP(A1072,'Ống miền Nam'!$A$7:$I$120,8,0),0)</f>
        <v>0</v>
      </c>
      <c r="N1072">
        <f>IFERROR(VLOOKUP(A1072,'Van vòi'!$A$6:$G$97,7,0),0)</f>
        <v>0</v>
      </c>
      <c r="O1072">
        <f>IFERROR(VLOOKUP(A1072,'Ống luồn dây điện'!$A$7:$I$26,8,0),0)</f>
        <v>0</v>
      </c>
      <c r="P1072">
        <f>IFERROR(VLOOKUP(B1072,'PK HDPE'!$A$6:$H$13,7,0),0)</f>
        <v>0</v>
      </c>
      <c r="R1072" s="4">
        <f t="shared" si="50"/>
        <v>0</v>
      </c>
      <c r="S1072" s="252">
        <v>0.1</v>
      </c>
      <c r="T1072">
        <f t="shared" si="51"/>
        <v>0</v>
      </c>
      <c r="U1072" s="4">
        <f t="shared" si="52"/>
        <v>0</v>
      </c>
      <c r="V1072" s="4">
        <f>VLOOKUP(B1072,[2]DG!$C$2:$E$6048,3,0)-R1072</f>
        <v>309727</v>
      </c>
      <c r="W1072" t="str">
        <f>VLOOKUP(A1072,'[3]Danh mục full'!$A$4:$A$1739,1,0)</f>
        <v>31O808160</v>
      </c>
    </row>
    <row r="1073" spans="1:23" hidden="1" x14ac:dyDescent="0.25">
      <c r="A1073" t="s">
        <v>2718</v>
      </c>
      <c r="B1073" t="s">
        <v>2718</v>
      </c>
      <c r="C1073" t="s">
        <v>2719</v>
      </c>
      <c r="D1073" s="1">
        <f>VLOOKUP(A1073,[4]Sheet1!$B$5:$J$2530,9,0)</f>
        <v>66</v>
      </c>
      <c r="E1073" s="1" t="s">
        <v>2360</v>
      </c>
      <c r="F1073" s="1" t="s">
        <v>2361</v>
      </c>
      <c r="G1073" s="1">
        <f>IFERROR(VLOOKUP(A1073,'Phụ kiện PPR'!$A$6:$H$533,7,0),0)</f>
        <v>0</v>
      </c>
      <c r="H1073" s="1">
        <f>IFERROR(VLOOKUP(A1073,'Ống PPR'!$A$6:$I$90,8,0),0)</f>
        <v>0</v>
      </c>
      <c r="I1073" t="str">
        <f>IFERROR(VLOOKUP(A1073,'Ống HDPE'!$A$7:$I$7905,8,0),0)</f>
        <v xml:space="preserve"> 225</v>
      </c>
      <c r="J1073">
        <f>IFERROR(VLOOKUP(A1073,'Ống Dismy'!$A$6:$M$1900,14,0),0)</f>
        <v>0</v>
      </c>
      <c r="K1073">
        <f>IFERROR(VLOOKUP(A1073,CP!$A$7:$J$16000,12,0),0)</f>
        <v>0</v>
      </c>
      <c r="L1073">
        <f>IFERROR(VLOOKUP(A1073,'Phụ kiện PVC'!$A$5:$I$465,10,0),0)</f>
        <v>0</v>
      </c>
      <c r="M1073">
        <f>IFERROR(VLOOKUP(A1073,'Ống miền Nam'!$A$7:$I$120,8,0),0)</f>
        <v>0</v>
      </c>
      <c r="N1073">
        <f>IFERROR(VLOOKUP(A1073,'Van vòi'!$A$6:$G$97,7,0),0)</f>
        <v>0</v>
      </c>
      <c r="O1073">
        <f>IFERROR(VLOOKUP(A1073,'Ống luồn dây điện'!$A$7:$I$26,8,0),0)</f>
        <v>0</v>
      </c>
      <c r="P1073">
        <f>IFERROR(VLOOKUP(B1073,'PK HDPE'!$A$6:$H$13,7,0),0)</f>
        <v>0</v>
      </c>
      <c r="R1073" s="4">
        <f t="shared" si="50"/>
        <v>0</v>
      </c>
      <c r="S1073" s="252">
        <v>0.1</v>
      </c>
      <c r="T1073">
        <f t="shared" si="51"/>
        <v>0</v>
      </c>
      <c r="U1073" s="4">
        <f t="shared" si="52"/>
        <v>0</v>
      </c>
      <c r="V1073" s="4">
        <f>VLOOKUP(B1073,[2]DG!$C$2:$E$6048,3,0)-R1073</f>
        <v>616273</v>
      </c>
      <c r="W1073" t="str">
        <f>VLOOKUP(A1073,'[3]Danh mục full'!$A$4:$A$1739,1,0)</f>
        <v>31O808225</v>
      </c>
    </row>
    <row r="1074" spans="1:23" hidden="1" x14ac:dyDescent="0.25">
      <c r="A1074" t="s">
        <v>2720</v>
      </c>
      <c r="B1074" t="s">
        <v>2720</v>
      </c>
      <c r="C1074" t="s">
        <v>2721</v>
      </c>
      <c r="D1074" s="1">
        <f>VLOOKUP(A1074,[4]Sheet1!$B$5:$J$2530,9,0)</f>
        <v>12</v>
      </c>
      <c r="E1074" s="1" t="s">
        <v>2360</v>
      </c>
      <c r="F1074" s="1" t="s">
        <v>2361</v>
      </c>
      <c r="G1074" s="1">
        <f>IFERROR(VLOOKUP(A1074,'Phụ kiện PPR'!$A$6:$H$533,7,0),0)</f>
        <v>0</v>
      </c>
      <c r="H1074" s="1">
        <f>IFERROR(VLOOKUP(A1074,'Ống PPR'!$A$6:$I$90,8,0),0)</f>
        <v>0</v>
      </c>
      <c r="I1074" t="str">
        <f>IFERROR(VLOOKUP(A1074,'Ống HDPE'!$A$7:$I$7905,8,0),0)</f>
        <v xml:space="preserve"> 250</v>
      </c>
      <c r="J1074">
        <f>IFERROR(VLOOKUP(A1074,'Ống Dismy'!$A$6:$M$1900,14,0),0)</f>
        <v>0</v>
      </c>
      <c r="K1074">
        <f>IFERROR(VLOOKUP(A1074,CP!$A$7:$J$16000,12,0),0)</f>
        <v>0</v>
      </c>
      <c r="L1074">
        <f>IFERROR(VLOOKUP(A1074,'Phụ kiện PVC'!$A$5:$I$465,10,0),0)</f>
        <v>0</v>
      </c>
      <c r="M1074">
        <f>IFERROR(VLOOKUP(A1074,'Ống miền Nam'!$A$7:$I$120,8,0),0)</f>
        <v>0</v>
      </c>
      <c r="N1074">
        <f>IFERROR(VLOOKUP(A1074,'Van vòi'!$A$6:$G$97,7,0),0)</f>
        <v>0</v>
      </c>
      <c r="O1074">
        <f>IFERROR(VLOOKUP(A1074,'Ống luồn dây điện'!$A$7:$I$26,8,0),0)</f>
        <v>0</v>
      </c>
      <c r="P1074">
        <f>IFERROR(VLOOKUP(B1074,'PK HDPE'!$A$6:$H$13,7,0),0)</f>
        <v>0</v>
      </c>
      <c r="R1074" s="4">
        <f t="shared" si="50"/>
        <v>0</v>
      </c>
      <c r="S1074" s="252">
        <v>0.1</v>
      </c>
      <c r="T1074">
        <f t="shared" si="51"/>
        <v>0</v>
      </c>
      <c r="U1074" s="4">
        <f t="shared" si="52"/>
        <v>0</v>
      </c>
      <c r="V1074" s="4">
        <f>VLOOKUP(B1074,[2]DG!$C$2:$E$6048,3,0)-R1074</f>
        <v>757364</v>
      </c>
      <c r="W1074" t="str">
        <f>VLOOKUP(A1074,'[3]Danh mục full'!$A$4:$A$1739,1,0)</f>
        <v>31O808250</v>
      </c>
    </row>
    <row r="1075" spans="1:23" hidden="1" x14ac:dyDescent="0.25">
      <c r="A1075" t="s">
        <v>1808</v>
      </c>
      <c r="B1075" t="s">
        <v>1808</v>
      </c>
      <c r="C1075" t="s">
        <v>1809</v>
      </c>
      <c r="D1075" s="1">
        <v>76693500</v>
      </c>
      <c r="E1075" s="1" t="s">
        <v>2360</v>
      </c>
      <c r="F1075" s="1" t="s">
        <v>2361</v>
      </c>
      <c r="G1075" s="1">
        <f>IFERROR(VLOOKUP(A1075,'Phụ kiện PPR'!$A$6:$H$533,7,0),0)</f>
        <v>0</v>
      </c>
      <c r="H1075" s="1">
        <f>IFERROR(VLOOKUP(A1075,'Ống PPR'!$A$6:$I$90,8,0),0)</f>
        <v>0</v>
      </c>
      <c r="I1075" t="str">
        <f>IFERROR(VLOOKUP(A1075,'Ống HDPE'!$A$7:$I$7905,8,0),0)</f>
        <v xml:space="preserve"> 32</v>
      </c>
      <c r="J1075">
        <f>IFERROR(VLOOKUP(A1075,'Ống Dismy'!$A$6:$M$1900,14,0),0)</f>
        <v>0</v>
      </c>
      <c r="K1075">
        <f>IFERROR(VLOOKUP(A1075,CP!$A$7:$J$16000,12,0),0)</f>
        <v>0</v>
      </c>
      <c r="L1075">
        <f>IFERROR(VLOOKUP(A1075,'Phụ kiện PVC'!$A$5:$I$465,10,0),0)</f>
        <v>0</v>
      </c>
      <c r="M1075">
        <f>IFERROR(VLOOKUP(A1075,'Ống miền Nam'!$A$7:$I$120,8,0),0)</f>
        <v>0</v>
      </c>
      <c r="N1075">
        <f>IFERROR(VLOOKUP(A1075,'Van vòi'!$A$6:$G$97,7,0),0)</f>
        <v>0</v>
      </c>
      <c r="O1075">
        <f>IFERROR(VLOOKUP(A1075,'Ống luồn dây điện'!$A$7:$I$26,8,0),0)</f>
        <v>0</v>
      </c>
      <c r="P1075">
        <f>IFERROR(VLOOKUP(B1075,'PK HDPE'!$A$6:$H$13,7,0),0)</f>
        <v>0</v>
      </c>
      <c r="R1075" s="4">
        <f t="shared" si="50"/>
        <v>0</v>
      </c>
      <c r="S1075" s="252">
        <v>0.1</v>
      </c>
      <c r="T1075">
        <f t="shared" si="51"/>
        <v>0</v>
      </c>
      <c r="U1075" s="4">
        <f t="shared" si="52"/>
        <v>0</v>
      </c>
      <c r="V1075" s="4">
        <f>VLOOKUP(B1075,[2]DG!$C$2:$E$6048,3,0)-R1075</f>
        <v>13455</v>
      </c>
      <c r="W1075" t="str">
        <f>VLOOKUP(A1075,'[3]Danh mục full'!$A$4:$A$1739,1,0)</f>
        <v>31O80832</v>
      </c>
    </row>
    <row r="1076" spans="1:23" hidden="1" x14ac:dyDescent="0.25">
      <c r="A1076" t="s">
        <v>1810</v>
      </c>
      <c r="B1076" t="s">
        <v>1810</v>
      </c>
      <c r="C1076" t="s">
        <v>1811</v>
      </c>
      <c r="D1076" s="1">
        <v>100053180</v>
      </c>
      <c r="E1076" s="1" t="s">
        <v>2360</v>
      </c>
      <c r="F1076" s="1" t="s">
        <v>2361</v>
      </c>
      <c r="G1076" s="1">
        <f>IFERROR(VLOOKUP(A1076,'Phụ kiện PPR'!$A$6:$H$533,7,0),0)</f>
        <v>0</v>
      </c>
      <c r="H1076" s="1">
        <f>IFERROR(VLOOKUP(A1076,'Ống PPR'!$A$6:$I$90,8,0),0)</f>
        <v>0</v>
      </c>
      <c r="I1076" t="str">
        <f>IFERROR(VLOOKUP(A1076,'Ống HDPE'!$A$7:$I$7905,8,0),0)</f>
        <v xml:space="preserve"> 40</v>
      </c>
      <c r="J1076">
        <f>IFERROR(VLOOKUP(A1076,'Ống Dismy'!$A$6:$M$1900,14,0),0)</f>
        <v>0</v>
      </c>
      <c r="K1076">
        <f>IFERROR(VLOOKUP(A1076,CP!$A$7:$J$16000,12,0),0)</f>
        <v>0</v>
      </c>
      <c r="L1076">
        <f>IFERROR(VLOOKUP(A1076,'Phụ kiện PVC'!$A$5:$I$465,10,0),0)</f>
        <v>0</v>
      </c>
      <c r="M1076">
        <f>IFERROR(VLOOKUP(A1076,'Ống miền Nam'!$A$7:$I$120,8,0),0)</f>
        <v>0</v>
      </c>
      <c r="N1076">
        <f>IFERROR(VLOOKUP(A1076,'Van vòi'!$A$6:$G$97,7,0),0)</f>
        <v>0</v>
      </c>
      <c r="O1076">
        <f>IFERROR(VLOOKUP(A1076,'Ống luồn dây điện'!$A$7:$I$26,8,0),0)</f>
        <v>0</v>
      </c>
      <c r="P1076">
        <f>IFERROR(VLOOKUP(B1076,'PK HDPE'!$A$6:$H$13,7,0),0)</f>
        <v>0</v>
      </c>
      <c r="R1076" s="4">
        <f t="shared" si="50"/>
        <v>0</v>
      </c>
      <c r="S1076" s="252">
        <v>0.1</v>
      </c>
      <c r="T1076">
        <f t="shared" si="51"/>
        <v>0</v>
      </c>
      <c r="U1076" s="4">
        <f t="shared" si="52"/>
        <v>0</v>
      </c>
      <c r="V1076" s="4">
        <f>VLOOKUP(B1076,[2]DG!$C$2:$E$6048,3,0)-R1076</f>
        <v>20091</v>
      </c>
      <c r="W1076" t="str">
        <f>VLOOKUP(A1076,'[3]Danh mục full'!$A$4:$A$1739,1,0)</f>
        <v>31O80840.</v>
      </c>
    </row>
    <row r="1077" spans="1:23" hidden="1" x14ac:dyDescent="0.25">
      <c r="A1077" t="s">
        <v>1812</v>
      </c>
      <c r="B1077" t="s">
        <v>1812</v>
      </c>
      <c r="C1077" t="s">
        <v>1813</v>
      </c>
      <c r="D1077" s="1">
        <v>80684340</v>
      </c>
      <c r="E1077" s="1" t="s">
        <v>2360</v>
      </c>
      <c r="F1077" s="1" t="s">
        <v>2361</v>
      </c>
      <c r="G1077" s="1">
        <f>IFERROR(VLOOKUP(A1077,'Phụ kiện PPR'!$A$6:$H$533,7,0),0)</f>
        <v>0</v>
      </c>
      <c r="H1077" s="1">
        <f>IFERROR(VLOOKUP(A1077,'Ống PPR'!$A$6:$I$90,8,0),0)</f>
        <v>0</v>
      </c>
      <c r="I1077" t="str">
        <f>IFERROR(VLOOKUP(A1077,'Ống HDPE'!$A$7:$I$7905,8,0),0)</f>
        <v xml:space="preserve"> 50</v>
      </c>
      <c r="J1077">
        <f>IFERROR(VLOOKUP(A1077,'Ống Dismy'!$A$6:$M$1900,14,0),0)</f>
        <v>0</v>
      </c>
      <c r="K1077">
        <f>IFERROR(VLOOKUP(A1077,CP!$A$7:$J$16000,12,0),0)</f>
        <v>0</v>
      </c>
      <c r="L1077">
        <f>IFERROR(VLOOKUP(A1077,'Phụ kiện PVC'!$A$5:$I$465,10,0),0)</f>
        <v>0</v>
      </c>
      <c r="M1077">
        <f>IFERROR(VLOOKUP(A1077,'Ống miền Nam'!$A$7:$I$120,8,0),0)</f>
        <v>0</v>
      </c>
      <c r="N1077">
        <f>IFERROR(VLOOKUP(A1077,'Van vòi'!$A$6:$G$97,7,0),0)</f>
        <v>0</v>
      </c>
      <c r="O1077">
        <f>IFERROR(VLOOKUP(A1077,'Ống luồn dây điện'!$A$7:$I$26,8,0),0)</f>
        <v>0</v>
      </c>
      <c r="P1077">
        <f>IFERROR(VLOOKUP(B1077,'PK HDPE'!$A$6:$H$13,7,0),0)</f>
        <v>0</v>
      </c>
      <c r="R1077" s="4">
        <f t="shared" si="50"/>
        <v>0</v>
      </c>
      <c r="S1077" s="252">
        <v>0.1</v>
      </c>
      <c r="T1077">
        <f t="shared" si="51"/>
        <v>0</v>
      </c>
      <c r="U1077" s="4">
        <f t="shared" si="52"/>
        <v>0</v>
      </c>
      <c r="V1077" s="4">
        <f>VLOOKUP(B1077,[2]DG!$C$2:$E$6048,3,0)-R1077</f>
        <v>31273</v>
      </c>
      <c r="W1077" t="str">
        <f>VLOOKUP(A1077,'[3]Danh mục full'!$A$4:$A$1739,1,0)</f>
        <v>31O80850.</v>
      </c>
    </row>
    <row r="1078" spans="1:23" hidden="1" x14ac:dyDescent="0.25">
      <c r="A1078" t="s">
        <v>1814</v>
      </c>
      <c r="B1078" t="s">
        <v>1814</v>
      </c>
      <c r="C1078" t="s">
        <v>1815</v>
      </c>
      <c r="D1078" s="1">
        <v>113377560</v>
      </c>
      <c r="E1078" s="1" t="s">
        <v>2360</v>
      </c>
      <c r="F1078" s="1" t="s">
        <v>2361</v>
      </c>
      <c r="G1078" s="1">
        <f>IFERROR(VLOOKUP(A1078,'Phụ kiện PPR'!$A$6:$H$533,7,0),0)</f>
        <v>0</v>
      </c>
      <c r="H1078" s="1">
        <f>IFERROR(VLOOKUP(A1078,'Ống PPR'!$A$6:$I$90,8,0),0)</f>
        <v>0</v>
      </c>
      <c r="I1078" t="str">
        <f>IFERROR(VLOOKUP(A1078,'Ống HDPE'!$A$7:$I$7905,8,0),0)</f>
        <v xml:space="preserve"> 63</v>
      </c>
      <c r="J1078">
        <f>IFERROR(VLOOKUP(A1078,'Ống Dismy'!$A$6:$M$1900,14,0),0)</f>
        <v>0</v>
      </c>
      <c r="K1078">
        <f>IFERROR(VLOOKUP(A1078,CP!$A$7:$J$16000,12,0),0)</f>
        <v>0</v>
      </c>
      <c r="L1078">
        <f>IFERROR(VLOOKUP(A1078,'Phụ kiện PVC'!$A$5:$I$465,10,0),0)</f>
        <v>0</v>
      </c>
      <c r="M1078">
        <f>IFERROR(VLOOKUP(A1078,'Ống miền Nam'!$A$7:$I$120,8,0),0)</f>
        <v>0</v>
      </c>
      <c r="N1078">
        <f>IFERROR(VLOOKUP(A1078,'Van vòi'!$A$6:$G$97,7,0),0)</f>
        <v>0</v>
      </c>
      <c r="O1078">
        <f>IFERROR(VLOOKUP(A1078,'Ống luồn dây điện'!$A$7:$I$26,8,0),0)</f>
        <v>0</v>
      </c>
      <c r="P1078">
        <f>IFERROR(VLOOKUP(B1078,'PK HDPE'!$A$6:$H$13,7,0),0)</f>
        <v>0</v>
      </c>
      <c r="R1078" s="4">
        <f t="shared" si="50"/>
        <v>0</v>
      </c>
      <c r="S1078" s="252">
        <v>0.1</v>
      </c>
      <c r="T1078">
        <f t="shared" si="51"/>
        <v>0</v>
      </c>
      <c r="U1078" s="4">
        <f t="shared" si="52"/>
        <v>0</v>
      </c>
      <c r="V1078" s="4">
        <f>VLOOKUP(B1078,[2]DG!$C$2:$E$6048,3,0)-R1078</f>
        <v>49727</v>
      </c>
      <c r="W1078" t="str">
        <f>VLOOKUP(A1078,'[3]Danh mục full'!$A$4:$A$1739,1,0)</f>
        <v>31O80863.</v>
      </c>
    </row>
    <row r="1079" spans="1:23" hidden="1" x14ac:dyDescent="0.25">
      <c r="A1079" t="s">
        <v>1816</v>
      </c>
      <c r="B1079" t="s">
        <v>1816</v>
      </c>
      <c r="C1079" t="s">
        <v>1817</v>
      </c>
      <c r="D1079" s="1">
        <v>50662080</v>
      </c>
      <c r="E1079" s="1" t="s">
        <v>2360</v>
      </c>
      <c r="F1079" s="1" t="s">
        <v>2361</v>
      </c>
      <c r="G1079" s="1">
        <f>IFERROR(VLOOKUP(A1079,'Phụ kiện PPR'!$A$6:$H$533,7,0),0)</f>
        <v>0</v>
      </c>
      <c r="H1079" s="1">
        <f>IFERROR(VLOOKUP(A1079,'Ống PPR'!$A$6:$I$90,8,0),0)</f>
        <v>0</v>
      </c>
      <c r="I1079" t="str">
        <f>IFERROR(VLOOKUP(A1079,'Ống HDPE'!$A$7:$I$7905,8,0),0)</f>
        <v xml:space="preserve"> 75</v>
      </c>
      <c r="J1079">
        <f>IFERROR(VLOOKUP(A1079,'Ống Dismy'!$A$6:$M$1900,14,0),0)</f>
        <v>0</v>
      </c>
      <c r="K1079">
        <f>IFERROR(VLOOKUP(A1079,CP!$A$7:$J$16000,12,0),0)</f>
        <v>0</v>
      </c>
      <c r="L1079">
        <f>IFERROR(VLOOKUP(A1079,'Phụ kiện PVC'!$A$5:$I$465,10,0),0)</f>
        <v>0</v>
      </c>
      <c r="M1079">
        <f>IFERROR(VLOOKUP(A1079,'Ống miền Nam'!$A$7:$I$120,8,0),0)</f>
        <v>0</v>
      </c>
      <c r="N1079">
        <f>IFERROR(VLOOKUP(A1079,'Van vòi'!$A$6:$G$97,7,0),0)</f>
        <v>0</v>
      </c>
      <c r="O1079">
        <f>IFERROR(VLOOKUP(A1079,'Ống luồn dây điện'!$A$7:$I$26,8,0),0)</f>
        <v>0</v>
      </c>
      <c r="P1079">
        <f>IFERROR(VLOOKUP(B1079,'PK HDPE'!$A$6:$H$13,7,0),0)</f>
        <v>0</v>
      </c>
      <c r="R1079" s="4">
        <f t="shared" si="50"/>
        <v>0</v>
      </c>
      <c r="S1079" s="252">
        <v>0.1</v>
      </c>
      <c r="T1079">
        <f t="shared" si="51"/>
        <v>0</v>
      </c>
      <c r="U1079" s="4">
        <f t="shared" si="52"/>
        <v>0</v>
      </c>
      <c r="V1079" s="4">
        <f>VLOOKUP(B1079,[2]DG!$C$2:$E$6048,3,0)-R1079</f>
        <v>70364</v>
      </c>
      <c r="W1079" t="str">
        <f>VLOOKUP(A1079,'[3]Danh mục full'!$A$4:$A$1739,1,0)</f>
        <v>31O80875</v>
      </c>
    </row>
    <row r="1080" spans="1:23" hidden="1" x14ac:dyDescent="0.25">
      <c r="A1080" t="s">
        <v>1818</v>
      </c>
      <c r="B1080" t="s">
        <v>1818</v>
      </c>
      <c r="C1080" t="s">
        <v>1819</v>
      </c>
      <c r="D1080" s="1">
        <v>30572700</v>
      </c>
      <c r="E1080" s="1" t="s">
        <v>2360</v>
      </c>
      <c r="F1080" s="1" t="s">
        <v>2361</v>
      </c>
      <c r="G1080" s="1">
        <f>IFERROR(VLOOKUP(A1080,'Phụ kiện PPR'!$A$6:$H$533,7,0),0)</f>
        <v>0</v>
      </c>
      <c r="H1080" s="1">
        <f>IFERROR(VLOOKUP(A1080,'Ống PPR'!$A$6:$I$90,8,0),0)</f>
        <v>0</v>
      </c>
      <c r="I1080" t="str">
        <f>IFERROR(VLOOKUP(A1080,'Ống HDPE'!$A$7:$I$7905,8,0),0)</f>
        <v xml:space="preserve"> 90</v>
      </c>
      <c r="J1080">
        <f>IFERROR(VLOOKUP(A1080,'Ống Dismy'!$A$6:$M$1900,14,0),0)</f>
        <v>0</v>
      </c>
      <c r="K1080">
        <f>IFERROR(VLOOKUP(A1080,CP!$A$7:$J$16000,12,0),0)</f>
        <v>0</v>
      </c>
      <c r="L1080">
        <f>IFERROR(VLOOKUP(A1080,'Phụ kiện PVC'!$A$5:$I$465,10,0),0)</f>
        <v>0</v>
      </c>
      <c r="M1080">
        <f>IFERROR(VLOOKUP(A1080,'Ống miền Nam'!$A$7:$I$120,8,0),0)</f>
        <v>0</v>
      </c>
      <c r="N1080">
        <f>IFERROR(VLOOKUP(A1080,'Van vòi'!$A$6:$G$97,7,0),0)</f>
        <v>0</v>
      </c>
      <c r="O1080">
        <f>IFERROR(VLOOKUP(A1080,'Ống luồn dây điện'!$A$7:$I$26,8,0),0)</f>
        <v>0</v>
      </c>
      <c r="P1080">
        <f>IFERROR(VLOOKUP(B1080,'PK HDPE'!$A$6:$H$13,7,0),0)</f>
        <v>0</v>
      </c>
      <c r="R1080" s="4">
        <f t="shared" si="50"/>
        <v>0</v>
      </c>
      <c r="S1080" s="252">
        <v>0.1</v>
      </c>
      <c r="T1080">
        <f t="shared" si="51"/>
        <v>0</v>
      </c>
      <c r="U1080" s="4">
        <f t="shared" si="52"/>
        <v>0</v>
      </c>
      <c r="V1080" s="4">
        <f>VLOOKUP(B1080,[2]DG!$C$2:$E$6048,3,0)-R1080</f>
        <v>101909</v>
      </c>
      <c r="W1080" t="str">
        <f>VLOOKUP(A1080,'[3]Danh mục full'!$A$4:$A$1739,1,0)</f>
        <v>31O80890.</v>
      </c>
    </row>
    <row r="1081" spans="1:23" x14ac:dyDescent="0.25">
      <c r="A1081" t="s">
        <v>1820</v>
      </c>
      <c r="B1081" t="s">
        <v>1820</v>
      </c>
      <c r="C1081" t="s">
        <v>1821</v>
      </c>
      <c r="D1081" s="1">
        <v>349697665</v>
      </c>
      <c r="E1081" s="1" t="s">
        <v>2360</v>
      </c>
      <c r="F1081" s="1" t="s">
        <v>2361</v>
      </c>
      <c r="G1081" s="1">
        <f>IFERROR(VLOOKUP(A1081,'Phụ kiện PPR'!$A$6:$H$533,7,0),0)</f>
        <v>0</v>
      </c>
      <c r="H1081" s="1">
        <f>IFERROR(VLOOKUP(A1081,'Ống PPR'!$A$6:$I$90,8,0),0)</f>
        <v>0</v>
      </c>
      <c r="I1081">
        <f>IFERROR(VLOOKUP(A1081,'Ống HDPE'!$A$7:$I$7905,8,0),0)</f>
        <v>0</v>
      </c>
      <c r="J1081">
        <f>IFERROR(VLOOKUP(A1081,'Ống Dismy'!$A$6:$M$1900,14,0),0)</f>
        <v>0</v>
      </c>
      <c r="K1081">
        <f>IFERROR(VLOOKUP(A1081,CP!$A$7:$J$16000,12,0),0)</f>
        <v>0</v>
      </c>
      <c r="L1081">
        <f>IFERROR(VLOOKUP(A1081,'Phụ kiện PVC'!$A$5:$I$465,10,0),0)</f>
        <v>0</v>
      </c>
      <c r="M1081">
        <f>IFERROR(VLOOKUP(A1081,'Ống miền Nam'!$A$7:$I$120,8,0),0)</f>
        <v>0</v>
      </c>
      <c r="N1081">
        <f>IFERROR(VLOOKUP(A1081,'Van vòi'!$A$6:$G$97,7,0),0)</f>
        <v>0</v>
      </c>
      <c r="O1081">
        <f>IFERROR(VLOOKUP(A1081,'Ống luồn dây điện'!$A$7:$I$26,8,0),0)</f>
        <v>0</v>
      </c>
      <c r="P1081">
        <f>IFERROR(VLOOKUP(B1081,'PK HDPE'!$A$6:$H$13,7,0),0)</f>
        <v>0</v>
      </c>
      <c r="R1081" s="4">
        <f t="shared" si="50"/>
        <v>0</v>
      </c>
      <c r="S1081" s="252">
        <v>0.1</v>
      </c>
      <c r="T1081">
        <f t="shared" si="51"/>
        <v>0</v>
      </c>
      <c r="U1081" s="4">
        <f t="shared" si="52"/>
        <v>0</v>
      </c>
      <c r="V1081" s="4">
        <f>VLOOKUP(B1081,[2]DG!$C$2:$E$6048,3,0)-R1081</f>
        <v>148182</v>
      </c>
      <c r="W1081" t="e">
        <f>VLOOKUP(A1081,'[3]Danh mục full'!$A$4:$A$1739,1,0)</f>
        <v>#N/A</v>
      </c>
    </row>
    <row r="1082" spans="1:23" hidden="1" x14ac:dyDescent="0.25">
      <c r="A1082" t="s">
        <v>1582</v>
      </c>
      <c r="B1082" t="s">
        <v>1822</v>
      </c>
      <c r="C1082" t="s">
        <v>1823</v>
      </c>
      <c r="D1082" s="1">
        <v>1082795</v>
      </c>
      <c r="E1082" s="1" t="s">
        <v>2360</v>
      </c>
      <c r="F1082" s="1" t="s">
        <v>2361</v>
      </c>
      <c r="G1082" s="1">
        <f>IFERROR(VLOOKUP(A1082,'Phụ kiện PPR'!$A$6:$H$533,7,0),0)</f>
        <v>0</v>
      </c>
      <c r="H1082" s="1">
        <f>IFERROR(VLOOKUP(A1082,'Ống PPR'!$A$6:$I$90,8,0),0)</f>
        <v>0</v>
      </c>
      <c r="I1082" t="str">
        <f>IFERROR(VLOOKUP(A1082,'Ống HDPE'!$A$7:$I$7905,8,0),0)</f>
        <v xml:space="preserve"> 140</v>
      </c>
      <c r="J1082">
        <f>IFERROR(VLOOKUP(A1082,'Ống Dismy'!$A$6:$M$1900,14,0),0)</f>
        <v>0</v>
      </c>
      <c r="K1082">
        <f>IFERROR(VLOOKUP(A1082,CP!$A$7:$J$16000,12,0),0)</f>
        <v>0</v>
      </c>
      <c r="L1082">
        <f>IFERROR(VLOOKUP(A1082,'Phụ kiện PVC'!$A$5:$I$465,10,0),0)</f>
        <v>0</v>
      </c>
      <c r="M1082">
        <f>IFERROR(VLOOKUP(A1082,'Ống miền Nam'!$A$7:$I$120,8,0),0)</f>
        <v>0</v>
      </c>
      <c r="N1082">
        <f>IFERROR(VLOOKUP(A1082,'Van vòi'!$A$6:$G$97,7,0),0)</f>
        <v>0</v>
      </c>
      <c r="O1082">
        <f>IFERROR(VLOOKUP(A1082,'Ống luồn dây điện'!$A$7:$I$26,8,0),0)</f>
        <v>0</v>
      </c>
      <c r="P1082">
        <f>IFERROR(VLOOKUP(B1082,'PK HDPE'!$A$6:$H$13,7,0),0)</f>
        <v>0</v>
      </c>
      <c r="R1082" s="4">
        <f t="shared" si="50"/>
        <v>0</v>
      </c>
      <c r="S1082" s="252">
        <v>0.1</v>
      </c>
      <c r="T1082">
        <f t="shared" si="51"/>
        <v>0</v>
      </c>
      <c r="U1082" s="4">
        <f t="shared" si="52"/>
        <v>0</v>
      </c>
      <c r="V1082" s="4">
        <f>VLOOKUP(B1082,[2]DG!$C$2:$E$6048,3,0)-R1082</f>
        <v>237455</v>
      </c>
      <c r="W1082" t="str">
        <f>VLOOKUP(A1082,'[3]Danh mục full'!$A$4:$A$1739,1,0)</f>
        <v>31O10010140</v>
      </c>
    </row>
    <row r="1083" spans="1:23" hidden="1" x14ac:dyDescent="0.25">
      <c r="A1083" t="s">
        <v>1584</v>
      </c>
      <c r="B1083" t="s">
        <v>1824</v>
      </c>
      <c r="C1083" t="s">
        <v>1825</v>
      </c>
      <c r="D1083" s="1">
        <v>35928332</v>
      </c>
      <c r="E1083" s="1" t="s">
        <v>2360</v>
      </c>
      <c r="F1083" s="1" t="s">
        <v>2361</v>
      </c>
      <c r="G1083" s="1">
        <f>IFERROR(VLOOKUP(A1083,'Phụ kiện PPR'!$A$6:$H$533,7,0),0)</f>
        <v>0</v>
      </c>
      <c r="H1083" s="1">
        <f>IFERROR(VLOOKUP(A1083,'Ống PPR'!$A$6:$I$90,8,0),0)</f>
        <v>0</v>
      </c>
      <c r="I1083" t="str">
        <f>IFERROR(VLOOKUP(A1083,'Ống HDPE'!$A$7:$I$7905,8,0),0)</f>
        <v xml:space="preserve"> 160</v>
      </c>
      <c r="J1083">
        <f>IFERROR(VLOOKUP(A1083,'Ống Dismy'!$A$6:$M$1900,14,0),0)</f>
        <v>0</v>
      </c>
      <c r="K1083">
        <f>IFERROR(VLOOKUP(A1083,CP!$A$7:$J$16000,12,0),0)</f>
        <v>0</v>
      </c>
      <c r="L1083">
        <f>IFERROR(VLOOKUP(A1083,'Phụ kiện PVC'!$A$5:$I$465,10,0),0)</f>
        <v>0</v>
      </c>
      <c r="M1083">
        <f>IFERROR(VLOOKUP(A1083,'Ống miền Nam'!$A$7:$I$120,8,0),0)</f>
        <v>0</v>
      </c>
      <c r="N1083">
        <f>IFERROR(VLOOKUP(A1083,'Van vòi'!$A$6:$G$97,7,0),0)</f>
        <v>0</v>
      </c>
      <c r="O1083">
        <f>IFERROR(VLOOKUP(A1083,'Ống luồn dây điện'!$A$7:$I$26,8,0),0)</f>
        <v>0</v>
      </c>
      <c r="P1083">
        <f>IFERROR(VLOOKUP(B1083,'PK HDPE'!$A$6:$H$13,7,0),0)</f>
        <v>0</v>
      </c>
      <c r="R1083" s="4">
        <f t="shared" si="50"/>
        <v>0</v>
      </c>
      <c r="S1083" s="252">
        <v>0.1</v>
      </c>
      <c r="T1083">
        <f t="shared" si="51"/>
        <v>0</v>
      </c>
      <c r="U1083" s="4">
        <f t="shared" si="52"/>
        <v>0</v>
      </c>
      <c r="V1083" s="4">
        <f>VLOOKUP(B1083,[2]DG!$C$2:$E$6048,3,0)-R1083</f>
        <v>309727</v>
      </c>
      <c r="W1083" t="str">
        <f>VLOOKUP(A1083,'[3]Danh mục full'!$A$4:$A$1739,1,0)</f>
        <v>31O10010160</v>
      </c>
    </row>
    <row r="1084" spans="1:23" hidden="1" x14ac:dyDescent="0.25">
      <c r="A1084" t="s">
        <v>1588</v>
      </c>
      <c r="B1084" t="s">
        <v>1826</v>
      </c>
      <c r="C1084" t="s">
        <v>1827</v>
      </c>
      <c r="D1084" s="1">
        <v>261382492</v>
      </c>
      <c r="E1084" s="1" t="s">
        <v>2360</v>
      </c>
      <c r="F1084" s="1" t="s">
        <v>2361</v>
      </c>
      <c r="G1084" s="1">
        <f>IFERROR(VLOOKUP(A1084,'Phụ kiện PPR'!$A$6:$H$533,7,0),0)</f>
        <v>0</v>
      </c>
      <c r="H1084" s="1">
        <f>IFERROR(VLOOKUP(A1084,'Ống PPR'!$A$6:$I$90,8,0),0)</f>
        <v>0</v>
      </c>
      <c r="I1084" t="str">
        <f>IFERROR(VLOOKUP(A1084,'Ống HDPE'!$A$7:$I$7905,8,0),0)</f>
        <v xml:space="preserve"> 200</v>
      </c>
      <c r="J1084">
        <f>IFERROR(VLOOKUP(A1084,'Ống Dismy'!$A$6:$M$1900,14,0),0)</f>
        <v>0</v>
      </c>
      <c r="K1084">
        <f>IFERROR(VLOOKUP(A1084,CP!$A$7:$J$16000,12,0),0)</f>
        <v>0</v>
      </c>
      <c r="L1084">
        <f>IFERROR(VLOOKUP(A1084,'Phụ kiện PVC'!$A$5:$I$465,10,0),0)</f>
        <v>0</v>
      </c>
      <c r="M1084">
        <f>IFERROR(VLOOKUP(A1084,'Ống miền Nam'!$A$7:$I$120,8,0),0)</f>
        <v>0</v>
      </c>
      <c r="N1084">
        <f>IFERROR(VLOOKUP(A1084,'Van vòi'!$A$6:$G$97,7,0),0)</f>
        <v>0</v>
      </c>
      <c r="O1084">
        <f>IFERROR(VLOOKUP(A1084,'Ống luồn dây điện'!$A$7:$I$26,8,0),0)</f>
        <v>0</v>
      </c>
      <c r="P1084">
        <f>IFERROR(VLOOKUP(B1084,'PK HDPE'!$A$6:$H$13,7,0),0)</f>
        <v>0</v>
      </c>
      <c r="R1084" s="4">
        <f t="shared" si="50"/>
        <v>0</v>
      </c>
      <c r="S1084" s="252">
        <v>0.1</v>
      </c>
      <c r="T1084">
        <f t="shared" si="51"/>
        <v>0</v>
      </c>
      <c r="U1084" s="4">
        <f t="shared" si="52"/>
        <v>0</v>
      </c>
      <c r="V1084" s="4">
        <f>VLOOKUP(B1084,[2]DG!$C$2:$E$6048,3,0)-R1084</f>
        <v>488091</v>
      </c>
      <c r="W1084" t="str">
        <f>VLOOKUP(A1084,'[3]Danh mục full'!$A$4:$A$1739,1,0)</f>
        <v>31O10010200</v>
      </c>
    </row>
    <row r="1085" spans="1:23" hidden="1" x14ac:dyDescent="0.25">
      <c r="A1085" t="s">
        <v>1590</v>
      </c>
      <c r="B1085" t="s">
        <v>1828</v>
      </c>
      <c r="C1085" t="s">
        <v>1829</v>
      </c>
      <c r="D1085" s="1">
        <v>1777528540</v>
      </c>
      <c r="E1085" s="1" t="s">
        <v>2360</v>
      </c>
      <c r="F1085" s="1" t="s">
        <v>2361</v>
      </c>
      <c r="G1085" s="1">
        <f>IFERROR(VLOOKUP(A1085,'Phụ kiện PPR'!$A$6:$H$533,7,0),0)</f>
        <v>0</v>
      </c>
      <c r="H1085" s="1">
        <f>IFERROR(VLOOKUP(A1085,'Ống PPR'!$A$6:$I$90,8,0),0)</f>
        <v>0</v>
      </c>
      <c r="I1085" t="str">
        <f>IFERROR(VLOOKUP(A1085,'Ống HDPE'!$A$7:$I$7905,8,0),0)</f>
        <v xml:space="preserve"> 225</v>
      </c>
      <c r="J1085">
        <f>IFERROR(VLOOKUP(A1085,'Ống Dismy'!$A$6:$M$1900,14,0),0)</f>
        <v>0</v>
      </c>
      <c r="K1085">
        <f>IFERROR(VLOOKUP(A1085,CP!$A$7:$J$16000,12,0),0)</f>
        <v>0</v>
      </c>
      <c r="L1085">
        <f>IFERROR(VLOOKUP(A1085,'Phụ kiện PVC'!$A$5:$I$465,10,0),0)</f>
        <v>0</v>
      </c>
      <c r="M1085">
        <f>IFERROR(VLOOKUP(A1085,'Ống miền Nam'!$A$7:$I$120,8,0),0)</f>
        <v>0</v>
      </c>
      <c r="N1085">
        <f>IFERROR(VLOOKUP(A1085,'Van vòi'!$A$6:$G$97,7,0),0)</f>
        <v>0</v>
      </c>
      <c r="O1085">
        <f>IFERROR(VLOOKUP(A1085,'Ống luồn dây điện'!$A$7:$I$26,8,0),0)</f>
        <v>0</v>
      </c>
      <c r="P1085">
        <f>IFERROR(VLOOKUP(B1085,'PK HDPE'!$A$6:$H$13,7,0),0)</f>
        <v>0</v>
      </c>
      <c r="R1085" s="4">
        <f t="shared" si="50"/>
        <v>0</v>
      </c>
      <c r="S1085" s="252">
        <v>0.1</v>
      </c>
      <c r="T1085">
        <f t="shared" si="51"/>
        <v>0</v>
      </c>
      <c r="U1085" s="4">
        <f t="shared" si="52"/>
        <v>0</v>
      </c>
      <c r="V1085" s="4">
        <f>VLOOKUP(B1085,[2]DG!$C$2:$E$6048,3,0)-R1085</f>
        <v>616273</v>
      </c>
      <c r="W1085" t="str">
        <f>VLOOKUP(A1085,'[3]Danh mục full'!$A$4:$A$1739,1,0)</f>
        <v>31O10010225</v>
      </c>
    </row>
    <row r="1086" spans="1:23" hidden="1" x14ac:dyDescent="0.25">
      <c r="A1086" t="s">
        <v>1594</v>
      </c>
      <c r="B1086" t="s">
        <v>2722</v>
      </c>
      <c r="C1086" t="s">
        <v>2723</v>
      </c>
      <c r="D1086" s="1">
        <f>VLOOKUP(A1086,[4]Sheet1!$B$5:$J$2530,9,0)</f>
        <v>12</v>
      </c>
      <c r="E1086" s="1" t="s">
        <v>2360</v>
      </c>
      <c r="F1086" s="1" t="s">
        <v>2361</v>
      </c>
      <c r="G1086" s="1">
        <f>IFERROR(VLOOKUP(A1086,'Phụ kiện PPR'!$A$6:$H$533,7,0),0)</f>
        <v>0</v>
      </c>
      <c r="H1086" s="1">
        <f>IFERROR(VLOOKUP(A1086,'Ống PPR'!$A$6:$I$90,8,0),0)</f>
        <v>0</v>
      </c>
      <c r="I1086" t="str">
        <f>IFERROR(VLOOKUP(A1086,'Ống HDPE'!$A$7:$I$7905,8,0),0)</f>
        <v xml:space="preserve"> 250</v>
      </c>
      <c r="J1086">
        <f>IFERROR(VLOOKUP(A1086,'Ống Dismy'!$A$6:$M$1900,14,0),0)</f>
        <v>0</v>
      </c>
      <c r="K1086">
        <f>IFERROR(VLOOKUP(A1086,CP!$A$7:$J$16000,12,0),0)</f>
        <v>0</v>
      </c>
      <c r="L1086">
        <f>IFERROR(VLOOKUP(A1086,'Phụ kiện PVC'!$A$5:$I$465,10,0),0)</f>
        <v>0</v>
      </c>
      <c r="M1086">
        <f>IFERROR(VLOOKUP(A1086,'Ống miền Nam'!$A$7:$I$120,8,0),0)</f>
        <v>0</v>
      </c>
      <c r="N1086">
        <f>IFERROR(VLOOKUP(A1086,'Van vòi'!$A$6:$G$97,7,0),0)</f>
        <v>0</v>
      </c>
      <c r="O1086">
        <f>IFERROR(VLOOKUP(A1086,'Ống luồn dây điện'!$A$7:$I$26,8,0),0)</f>
        <v>0</v>
      </c>
      <c r="P1086">
        <f>IFERROR(VLOOKUP(B1086,'PK HDPE'!$A$6:$H$13,7,0),0)</f>
        <v>0</v>
      </c>
      <c r="R1086" s="4">
        <f t="shared" si="50"/>
        <v>0</v>
      </c>
      <c r="S1086" s="252">
        <v>0.1</v>
      </c>
      <c r="T1086">
        <f t="shared" si="51"/>
        <v>0</v>
      </c>
      <c r="U1086" s="4">
        <f t="shared" si="52"/>
        <v>0</v>
      </c>
      <c r="V1086" s="4">
        <f>VLOOKUP(B1086,[2]DG!$C$2:$E$6048,3,0)-R1086</f>
        <v>757364</v>
      </c>
      <c r="W1086" t="str">
        <f>VLOOKUP(A1086,'[3]Danh mục full'!$A$4:$A$1739,1,0)</f>
        <v>31O10010250</v>
      </c>
    </row>
    <row r="1087" spans="1:23" hidden="1" x14ac:dyDescent="0.25">
      <c r="A1087" t="s">
        <v>1596</v>
      </c>
      <c r="B1087" t="s">
        <v>1830</v>
      </c>
      <c r="C1087" t="s">
        <v>1831</v>
      </c>
      <c r="D1087" s="1">
        <v>249722840</v>
      </c>
      <c r="E1087" s="1" t="s">
        <v>2360</v>
      </c>
      <c r="F1087" s="1" t="s">
        <v>2361</v>
      </c>
      <c r="G1087" s="1">
        <f>IFERROR(VLOOKUP(A1087,'Phụ kiện PPR'!$A$6:$H$533,7,0),0)</f>
        <v>0</v>
      </c>
      <c r="H1087" s="1">
        <f>IFERROR(VLOOKUP(A1087,'Ống PPR'!$A$6:$I$90,8,0),0)</f>
        <v>0</v>
      </c>
      <c r="I1087" t="str">
        <f>IFERROR(VLOOKUP(A1087,'Ống HDPE'!$A$7:$I$7905,8,0),0)</f>
        <v xml:space="preserve"> 280</v>
      </c>
      <c r="J1087">
        <f>IFERROR(VLOOKUP(A1087,'Ống Dismy'!$A$6:$M$1900,14,0),0)</f>
        <v>0</v>
      </c>
      <c r="K1087">
        <f>IFERROR(VLOOKUP(A1087,CP!$A$7:$J$16000,12,0),0)</f>
        <v>0</v>
      </c>
      <c r="L1087">
        <f>IFERROR(VLOOKUP(A1087,'Phụ kiện PVC'!$A$5:$I$465,10,0),0)</f>
        <v>0</v>
      </c>
      <c r="M1087">
        <f>IFERROR(VLOOKUP(A1087,'Ống miền Nam'!$A$7:$I$120,8,0),0)</f>
        <v>0</v>
      </c>
      <c r="N1087">
        <f>IFERROR(VLOOKUP(A1087,'Van vòi'!$A$6:$G$97,7,0),0)</f>
        <v>0</v>
      </c>
      <c r="O1087">
        <f>IFERROR(VLOOKUP(A1087,'Ống luồn dây điện'!$A$7:$I$26,8,0),0)</f>
        <v>0</v>
      </c>
      <c r="P1087">
        <f>IFERROR(VLOOKUP(B1087,'PK HDPE'!$A$6:$H$13,7,0),0)</f>
        <v>0</v>
      </c>
      <c r="R1087" s="4">
        <f t="shared" si="50"/>
        <v>0</v>
      </c>
      <c r="S1087" s="252">
        <v>0.1</v>
      </c>
      <c r="T1087">
        <f t="shared" si="51"/>
        <v>0</v>
      </c>
      <c r="U1087" s="4">
        <f t="shared" si="52"/>
        <v>0</v>
      </c>
      <c r="V1087" s="4">
        <f>VLOOKUP(B1087,[2]DG!$C$2:$E$6048,3,0)-R1087</f>
        <v>950818</v>
      </c>
      <c r="W1087" t="str">
        <f>VLOOKUP(A1087,'[3]Danh mục full'!$A$4:$A$1739,1,0)</f>
        <v>31O10010280</v>
      </c>
    </row>
    <row r="1088" spans="1:23" hidden="1" x14ac:dyDescent="0.25">
      <c r="A1088" t="s">
        <v>1606</v>
      </c>
      <c r="B1088" t="s">
        <v>1832</v>
      </c>
      <c r="C1088" t="s">
        <v>1833</v>
      </c>
      <c r="D1088" s="1">
        <v>1893855129</v>
      </c>
      <c r="E1088" s="1" t="s">
        <v>2360</v>
      </c>
      <c r="F1088" s="1" t="s">
        <v>2361</v>
      </c>
      <c r="G1088" s="1">
        <f>IFERROR(VLOOKUP(A1088,'Phụ kiện PPR'!$A$6:$H$533,7,0),0)</f>
        <v>0</v>
      </c>
      <c r="H1088" s="1">
        <f>IFERROR(VLOOKUP(A1088,'Ống PPR'!$A$6:$I$90,8,0),0)</f>
        <v>0</v>
      </c>
      <c r="I1088" t="str">
        <f>IFERROR(VLOOKUP(A1088,'Ống HDPE'!$A$7:$I$7905,8,0),0)</f>
        <v xml:space="preserve"> 400</v>
      </c>
      <c r="J1088">
        <f>IFERROR(VLOOKUP(A1088,'Ống Dismy'!$A$6:$M$1900,14,0),0)</f>
        <v>0</v>
      </c>
      <c r="K1088">
        <f>IFERROR(VLOOKUP(A1088,CP!$A$7:$J$16000,12,0),0)</f>
        <v>0</v>
      </c>
      <c r="L1088">
        <f>IFERROR(VLOOKUP(A1088,'Phụ kiện PVC'!$A$5:$I$465,10,0),0)</f>
        <v>0</v>
      </c>
      <c r="M1088">
        <f>IFERROR(VLOOKUP(A1088,'Ống miền Nam'!$A$7:$I$120,8,0),0)</f>
        <v>0</v>
      </c>
      <c r="N1088">
        <f>IFERROR(VLOOKUP(A1088,'Van vòi'!$A$6:$G$97,7,0),0)</f>
        <v>0</v>
      </c>
      <c r="O1088">
        <f>IFERROR(VLOOKUP(A1088,'Ống luồn dây điện'!$A$7:$I$26,8,0),0)</f>
        <v>0</v>
      </c>
      <c r="P1088">
        <f>IFERROR(VLOOKUP(B1088,'PK HDPE'!$A$6:$H$13,7,0),0)</f>
        <v>0</v>
      </c>
      <c r="R1088" s="4">
        <f t="shared" si="50"/>
        <v>0</v>
      </c>
      <c r="S1088" s="252">
        <v>0.1</v>
      </c>
      <c r="T1088">
        <f t="shared" si="51"/>
        <v>0</v>
      </c>
      <c r="U1088" s="4">
        <f t="shared" si="52"/>
        <v>0</v>
      </c>
      <c r="V1088" s="4">
        <f>VLOOKUP(B1088,[2]DG!$C$2:$E$6048,3,0)-R1088</f>
        <v>1937091</v>
      </c>
      <c r="W1088" t="str">
        <f>VLOOKUP(A1088,'[3]Danh mục full'!$A$4:$A$1739,1,0)</f>
        <v>31O10010400</v>
      </c>
    </row>
    <row r="1089" spans="1:23" x14ac:dyDescent="0.25">
      <c r="A1089" t="s">
        <v>1834</v>
      </c>
      <c r="B1089" t="s">
        <v>1834</v>
      </c>
      <c r="C1089" t="s">
        <v>1835</v>
      </c>
      <c r="D1089" s="1">
        <v>1530339932</v>
      </c>
      <c r="E1089" s="1" t="s">
        <v>2360</v>
      </c>
      <c r="F1089" s="1" t="s">
        <v>2361</v>
      </c>
      <c r="G1089" s="1">
        <f>IFERROR(VLOOKUP(A1089,'Phụ kiện PPR'!$A$6:$H$533,7,0),0)</f>
        <v>0</v>
      </c>
      <c r="H1089" s="1">
        <f>IFERROR(VLOOKUP(A1089,'Ống PPR'!$A$6:$I$90,8,0),0)</f>
        <v>0</v>
      </c>
      <c r="I1089">
        <f>IFERROR(VLOOKUP(A1089,'Ống HDPE'!$A$7:$I$7905,8,0),0)</f>
        <v>0</v>
      </c>
      <c r="J1089">
        <f>IFERROR(VLOOKUP(A1089,'Ống Dismy'!$A$6:$M$1900,14,0),0)</f>
        <v>0</v>
      </c>
      <c r="K1089">
        <f>IFERROR(VLOOKUP(A1089,CP!$A$7:$J$16000,12,0),0)</f>
        <v>0</v>
      </c>
      <c r="L1089">
        <f>IFERROR(VLOOKUP(A1089,'Phụ kiện PVC'!$A$5:$I$465,10,0),0)</f>
        <v>0</v>
      </c>
      <c r="M1089">
        <f>IFERROR(VLOOKUP(A1089,'Ống miền Nam'!$A$7:$I$120,8,0),0)</f>
        <v>0</v>
      </c>
      <c r="N1089">
        <f>IFERROR(VLOOKUP(A1089,'Van vòi'!$A$6:$G$97,7,0),0)</f>
        <v>0</v>
      </c>
      <c r="O1089">
        <f>IFERROR(VLOOKUP(A1089,'Ống luồn dây điện'!$A$7:$I$26,8,0),0)</f>
        <v>0</v>
      </c>
      <c r="P1089">
        <f>IFERROR(VLOOKUP(B1089,'PK HDPE'!$A$6:$H$13,7,0),0)</f>
        <v>0</v>
      </c>
      <c r="R1089" s="4">
        <f t="shared" si="50"/>
        <v>0</v>
      </c>
      <c r="S1089" s="252">
        <v>0.1</v>
      </c>
      <c r="T1089">
        <f t="shared" si="51"/>
        <v>0</v>
      </c>
      <c r="U1089" s="4">
        <f t="shared" si="52"/>
        <v>0</v>
      </c>
      <c r="V1089" s="4" t="e">
        <f>VLOOKUP(B1089,[2]DG!$C$2:$E$6048,3,0)-R1089</f>
        <v>#N/A</v>
      </c>
      <c r="W1089" t="e">
        <f>VLOOKUP(A1089,'[3]Danh mục full'!$A$4:$A$1739,1,0)</f>
        <v>#N/A</v>
      </c>
    </row>
    <row r="1090" spans="1:23" hidden="1" x14ac:dyDescent="0.25">
      <c r="A1090" t="s">
        <v>2652</v>
      </c>
      <c r="B1090" t="s">
        <v>1836</v>
      </c>
      <c r="C1090" t="s">
        <v>1837</v>
      </c>
      <c r="D1090" s="1">
        <v>11509536</v>
      </c>
      <c r="E1090" s="1" t="s">
        <v>2360</v>
      </c>
      <c r="F1090" s="1" t="s">
        <v>2361</v>
      </c>
      <c r="G1090" s="1">
        <f>IFERROR(VLOOKUP(A1090,'Phụ kiện PPR'!$A$6:$H$533,7,0),0)</f>
        <v>0</v>
      </c>
      <c r="H1090" s="1">
        <f>IFERROR(VLOOKUP(A1090,'Ống PPR'!$A$6:$I$90,8,0),0)</f>
        <v>0</v>
      </c>
      <c r="I1090" s="1" t="str">
        <f>IFERROR(VLOOKUP(A1090,'Ống HDPE'!$A$7:$I$7905,8,0),0)</f>
        <v xml:space="preserve"> 200</v>
      </c>
      <c r="J1090">
        <f>IFERROR(VLOOKUP(A1090,'Ống Dismy'!$A$6:$M$1900,14,0),0)</f>
        <v>0</v>
      </c>
      <c r="K1090">
        <f>IFERROR(VLOOKUP(A1090,CP!$A$7:$J$16000,12,0),0)</f>
        <v>0</v>
      </c>
      <c r="L1090">
        <f>IFERROR(VLOOKUP(A1090,'Phụ kiện PVC'!$A$5:$I$465,10,0),0)</f>
        <v>0</v>
      </c>
      <c r="M1090">
        <f>IFERROR(VLOOKUP(A1090,'Ống miền Nam'!$A$7:$I$120,8,0),0)</f>
        <v>0</v>
      </c>
      <c r="N1090">
        <f>IFERROR(VLOOKUP(A1090,'Van vòi'!$A$6:$G$97,7,0),0)</f>
        <v>0</v>
      </c>
      <c r="O1090">
        <f>IFERROR(VLOOKUP(A1090,'Ống luồn dây điện'!$A$7:$I$26,8,0),0)</f>
        <v>0</v>
      </c>
      <c r="P1090">
        <f>IFERROR(VLOOKUP(B1090,'PK HDPE'!$A$6:$H$13,7,0),0)</f>
        <v>0</v>
      </c>
      <c r="R1090" s="4">
        <f t="shared" ref="R1090:R1146" si="53">SUM(G1090:Q1090)</f>
        <v>0</v>
      </c>
      <c r="S1090" s="252">
        <v>0.1</v>
      </c>
      <c r="T1090">
        <f t="shared" si="51"/>
        <v>0</v>
      </c>
      <c r="U1090" s="4">
        <f t="shared" si="52"/>
        <v>0</v>
      </c>
      <c r="V1090" s="4">
        <f>VLOOKUP(B1090,[2]DG!$C$2:$E$6048,3,0)-R1090</f>
        <v>599455</v>
      </c>
      <c r="W1090" t="str">
        <f>VLOOKUP(A1090,'[3]Danh mục full'!$A$4:$A$1739,1,0)</f>
        <v>31O100125200</v>
      </c>
    </row>
    <row r="1091" spans="1:23" x14ac:dyDescent="0.25">
      <c r="A1091" t="s">
        <v>2654</v>
      </c>
      <c r="B1091" t="s">
        <v>2724</v>
      </c>
      <c r="C1091" t="s">
        <v>2725</v>
      </c>
      <c r="D1091" s="1">
        <f>VLOOKUP(A1091,[4]Sheet1!$B$5:$J$2530,9,0)</f>
        <v>0</v>
      </c>
      <c r="E1091" s="1" t="s">
        <v>2360</v>
      </c>
      <c r="F1091" s="1" t="s">
        <v>2361</v>
      </c>
      <c r="G1091" s="1">
        <f>IFERROR(VLOOKUP(A1091,'Phụ kiện PPR'!$A$6:$H$533,7,0),0)</f>
        <v>0</v>
      </c>
      <c r="H1091" s="1">
        <f>IFERROR(VLOOKUP(A1091,'Ống PPR'!$A$6:$I$90,8,0),0)</f>
        <v>0</v>
      </c>
      <c r="I1091" t="str">
        <f>IFERROR(VLOOKUP(A1091,'Ống HDPE'!$A$7:$I$7905,8,0),0)</f>
        <v xml:space="preserve"> 630</v>
      </c>
      <c r="J1091">
        <f>IFERROR(VLOOKUP(A1091,'Ống Dismy'!$A$6:$M$1900,14,0),0)</f>
        <v>0</v>
      </c>
      <c r="K1091">
        <f>IFERROR(VLOOKUP(A1091,CP!$A$7:$J$16000,12,0),0)</f>
        <v>0</v>
      </c>
      <c r="L1091">
        <f>IFERROR(VLOOKUP(A1091,'Phụ kiện PVC'!$A$5:$I$465,10,0),0)</f>
        <v>0</v>
      </c>
      <c r="M1091">
        <f>IFERROR(VLOOKUP(A1091,'Ống miền Nam'!$A$7:$I$120,8,0),0)</f>
        <v>0</v>
      </c>
      <c r="N1091">
        <f>IFERROR(VLOOKUP(A1091,'Van vòi'!$A$6:$G$97,7,0),0)</f>
        <v>0</v>
      </c>
      <c r="O1091">
        <f>IFERROR(VLOOKUP(A1091,'Ống luồn dây điện'!$A$7:$I$26,8,0),0)</f>
        <v>0</v>
      </c>
      <c r="P1091">
        <f>IFERROR(VLOOKUP(B1091,'PK HDPE'!$A$6:$H$13,7,0),0)</f>
        <v>0</v>
      </c>
      <c r="R1091" s="4">
        <f t="shared" si="53"/>
        <v>0</v>
      </c>
      <c r="S1091" s="252">
        <v>0.1</v>
      </c>
      <c r="T1091">
        <f t="shared" si="51"/>
        <v>0</v>
      </c>
      <c r="U1091" s="4">
        <f t="shared" si="52"/>
        <v>0</v>
      </c>
      <c r="V1091" s="4">
        <f>VLOOKUP(B1091,[2]DG!$C$2:$E$6048,3,0)-R1091</f>
        <v>0</v>
      </c>
      <c r="W1091" t="str">
        <f>VLOOKUP(A1091,'[3]Danh mục full'!$A$4:$A$1739,1,0)</f>
        <v>31O100125630</v>
      </c>
    </row>
    <row r="1092" spans="1:23" hidden="1" x14ac:dyDescent="0.25">
      <c r="A1092" t="s">
        <v>1650</v>
      </c>
      <c r="B1092" t="s">
        <v>2726</v>
      </c>
      <c r="C1092" t="s">
        <v>2727</v>
      </c>
      <c r="D1092" s="1">
        <f>VLOOKUP(A1092,[4]Sheet1!$B$5:$J$2530,9,0)</f>
        <v>114</v>
      </c>
      <c r="E1092" s="1" t="s">
        <v>2360</v>
      </c>
      <c r="F1092" s="1" t="s">
        <v>2361</v>
      </c>
      <c r="G1092" s="1">
        <f>IFERROR(VLOOKUP(A1092,'Phụ kiện PPR'!$A$6:$H$533,7,0),0)</f>
        <v>0</v>
      </c>
      <c r="H1092" s="1">
        <f>IFERROR(VLOOKUP(A1092,'Ống PPR'!$A$6:$I$90,8,0),0)</f>
        <v>0</v>
      </c>
      <c r="I1092" t="str">
        <f>IFERROR(VLOOKUP(A1092,'Ống HDPE'!$A$7:$I$7905,8,0),0)</f>
        <v xml:space="preserve"> 110</v>
      </c>
      <c r="J1092">
        <f>IFERROR(VLOOKUP(A1092,'Ống Dismy'!$A$6:$M$1900,14,0),0)</f>
        <v>0</v>
      </c>
      <c r="K1092">
        <f>IFERROR(VLOOKUP(A1092,CP!$A$7:$J$16000,12,0),0)</f>
        <v>0</v>
      </c>
      <c r="L1092">
        <f>IFERROR(VLOOKUP(A1092,'Phụ kiện PVC'!$A$5:$I$465,10,0),0)</f>
        <v>0</v>
      </c>
      <c r="M1092">
        <f>IFERROR(VLOOKUP(A1092,'Ống miền Nam'!$A$7:$I$120,8,0),0)</f>
        <v>0</v>
      </c>
      <c r="N1092">
        <f>IFERROR(VLOOKUP(A1092,'Van vòi'!$A$6:$G$97,7,0),0)</f>
        <v>0</v>
      </c>
      <c r="O1092">
        <f>IFERROR(VLOOKUP(A1092,'Ống luồn dây điện'!$A$7:$I$26,8,0),0)</f>
        <v>0</v>
      </c>
      <c r="P1092">
        <f>IFERROR(VLOOKUP(B1092,'PK HDPE'!$A$6:$H$13,7,0),0)</f>
        <v>0</v>
      </c>
      <c r="R1092" s="4">
        <f t="shared" si="53"/>
        <v>0</v>
      </c>
      <c r="S1092" s="252">
        <v>0.1</v>
      </c>
      <c r="T1092">
        <f t="shared" si="51"/>
        <v>0</v>
      </c>
      <c r="U1092" s="4">
        <f t="shared" si="52"/>
        <v>0</v>
      </c>
      <c r="V1092" s="4">
        <f>VLOOKUP(B1092,[2]DG!$C$2:$E$6048,3,0)-R1092</f>
        <v>216273</v>
      </c>
      <c r="W1092" t="str">
        <f>VLOOKUP(A1092,'[3]Danh mục full'!$A$4:$A$1739,1,0)</f>
        <v>31O10016110</v>
      </c>
    </row>
    <row r="1093" spans="1:23" hidden="1" x14ac:dyDescent="0.25">
      <c r="A1093" t="s">
        <v>1654</v>
      </c>
      <c r="B1093" t="s">
        <v>2728</v>
      </c>
      <c r="C1093" t="s">
        <v>2729</v>
      </c>
      <c r="D1093" s="1">
        <f>VLOOKUP(A1093,[4]Sheet1!$B$5:$J$2530,9,0)</f>
        <v>24</v>
      </c>
      <c r="E1093" s="1" t="s">
        <v>2360</v>
      </c>
      <c r="F1093" s="1" t="s">
        <v>2361</v>
      </c>
      <c r="G1093" s="1">
        <f>IFERROR(VLOOKUP(A1093,'Phụ kiện PPR'!$A$6:$H$533,7,0),0)</f>
        <v>0</v>
      </c>
      <c r="H1093" s="1">
        <f>IFERROR(VLOOKUP(A1093,'Ống PPR'!$A$6:$I$90,8,0),0)</f>
        <v>0</v>
      </c>
      <c r="I1093" t="str">
        <f>IFERROR(VLOOKUP(A1093,'Ống HDPE'!$A$7:$I$7905,8,0),0)</f>
        <v xml:space="preserve"> 160</v>
      </c>
      <c r="J1093">
        <f>IFERROR(VLOOKUP(A1093,'Ống Dismy'!$A$6:$M$1900,14,0),0)</f>
        <v>0</v>
      </c>
      <c r="K1093">
        <f>IFERROR(VLOOKUP(A1093,CP!$A$7:$J$16000,12,0),0)</f>
        <v>0</v>
      </c>
      <c r="L1093">
        <f>IFERROR(VLOOKUP(A1093,'Phụ kiện PVC'!$A$5:$I$465,10,0),0)</f>
        <v>0</v>
      </c>
      <c r="M1093">
        <f>IFERROR(VLOOKUP(A1093,'Ống miền Nam'!$A$7:$I$120,8,0),0)</f>
        <v>0</v>
      </c>
      <c r="N1093">
        <f>IFERROR(VLOOKUP(A1093,'Van vòi'!$A$6:$G$97,7,0),0)</f>
        <v>0</v>
      </c>
      <c r="O1093">
        <f>IFERROR(VLOOKUP(A1093,'Ống luồn dây điện'!$A$7:$I$26,8,0),0)</f>
        <v>0</v>
      </c>
      <c r="P1093">
        <f>IFERROR(VLOOKUP(B1093,'PK HDPE'!$A$6:$H$13,7,0),0)</f>
        <v>0</v>
      </c>
      <c r="R1093" s="4">
        <f t="shared" si="53"/>
        <v>0</v>
      </c>
      <c r="S1093" s="252">
        <v>0.1</v>
      </c>
      <c r="T1093">
        <f t="shared" si="51"/>
        <v>0</v>
      </c>
      <c r="U1093" s="4">
        <f t="shared" si="52"/>
        <v>0</v>
      </c>
      <c r="V1093" s="4">
        <f>VLOOKUP(B1093,[2]DG!$C$2:$E$6048,3,0)-R1093</f>
        <v>456364</v>
      </c>
      <c r="W1093" t="str">
        <f>VLOOKUP(A1093,'[3]Danh mục full'!$A$4:$A$1739,1,0)</f>
        <v>31O10016160</v>
      </c>
    </row>
    <row r="1094" spans="1:23" hidden="1" x14ac:dyDescent="0.25">
      <c r="A1094" t="s">
        <v>2658</v>
      </c>
      <c r="B1094" t="s">
        <v>2730</v>
      </c>
      <c r="C1094" t="s">
        <v>2731</v>
      </c>
      <c r="D1094" s="1">
        <f>VLOOKUP(A1094,[4]Sheet1!$B$5:$J$2530,9,0)</f>
        <v>6</v>
      </c>
      <c r="E1094" s="1" t="s">
        <v>2360</v>
      </c>
      <c r="F1094" s="1" t="s">
        <v>2361</v>
      </c>
      <c r="G1094" s="1">
        <f>IFERROR(VLOOKUP(A1094,'Phụ kiện PPR'!$A$6:$H$533,7,0),0)</f>
        <v>0</v>
      </c>
      <c r="H1094" s="1">
        <f>IFERROR(VLOOKUP(A1094,'Ống PPR'!$A$6:$I$90,8,0),0)</f>
        <v>0</v>
      </c>
      <c r="I1094" t="str">
        <f>IFERROR(VLOOKUP(A1094,'Ống HDPE'!$A$7:$I$7905,8,0),0)</f>
        <v xml:space="preserve"> 225</v>
      </c>
      <c r="J1094">
        <f>IFERROR(VLOOKUP(A1094,'Ống Dismy'!$A$6:$M$1900,14,0),0)</f>
        <v>0</v>
      </c>
      <c r="K1094">
        <f>IFERROR(VLOOKUP(A1094,CP!$A$7:$J$16000,12,0),0)</f>
        <v>0</v>
      </c>
      <c r="L1094">
        <f>IFERROR(VLOOKUP(A1094,'Phụ kiện PVC'!$A$5:$I$465,10,0),0)</f>
        <v>0</v>
      </c>
      <c r="M1094">
        <f>IFERROR(VLOOKUP(A1094,'Ống miền Nam'!$A$7:$I$120,8,0),0)</f>
        <v>0</v>
      </c>
      <c r="N1094">
        <f>IFERROR(VLOOKUP(A1094,'Van vòi'!$A$6:$G$97,7,0),0)</f>
        <v>0</v>
      </c>
      <c r="O1094">
        <f>IFERROR(VLOOKUP(A1094,'Ống luồn dây điện'!$A$7:$I$26,8,0),0)</f>
        <v>0</v>
      </c>
      <c r="P1094">
        <f>IFERROR(VLOOKUP(B1094,'PK HDPE'!$A$6:$H$13,7,0),0)</f>
        <v>0</v>
      </c>
      <c r="R1094" s="4">
        <f t="shared" si="53"/>
        <v>0</v>
      </c>
      <c r="S1094" s="252">
        <v>0.1</v>
      </c>
      <c r="T1094">
        <f t="shared" si="51"/>
        <v>0</v>
      </c>
      <c r="U1094" s="4">
        <f t="shared" si="52"/>
        <v>0</v>
      </c>
      <c r="V1094" s="4">
        <f>VLOOKUP(B1094,[2]DG!$C$2:$E$6048,3,0)-R1094</f>
        <v>893182</v>
      </c>
      <c r="W1094" t="str">
        <f>VLOOKUP(A1094,'[3]Danh mục full'!$A$4:$A$1739,1,0)</f>
        <v>31O10016225</v>
      </c>
    </row>
    <row r="1095" spans="1:23" hidden="1" x14ac:dyDescent="0.25">
      <c r="A1095" t="s">
        <v>2916</v>
      </c>
      <c r="B1095" t="s">
        <v>1838</v>
      </c>
      <c r="C1095" t="s">
        <v>1839</v>
      </c>
      <c r="D1095" s="1">
        <v>331051828</v>
      </c>
      <c r="E1095" s="1" t="s">
        <v>2360</v>
      </c>
      <c r="F1095" s="1" t="s">
        <v>2361</v>
      </c>
      <c r="G1095" s="1">
        <f>IFERROR(VLOOKUP(A1095,'Phụ kiện PPR'!$A$6:$H$533,7,0),0)</f>
        <v>0</v>
      </c>
      <c r="H1095" s="1">
        <f>IFERROR(VLOOKUP(A1095,'Ống PPR'!$A$6:$I$90,8,0),0)</f>
        <v>0</v>
      </c>
      <c r="I1095" t="str">
        <f>IFERROR(VLOOKUP(A1095,'Ống HDPE'!$A$7:$I$7905,8,0),0)</f>
        <v xml:space="preserve"> 250</v>
      </c>
      <c r="J1095">
        <f>IFERROR(VLOOKUP(A1095,'Ống Dismy'!$A$6:$M$1900,14,0),0)</f>
        <v>0</v>
      </c>
      <c r="K1095">
        <f>IFERROR(VLOOKUP(A1095,CP!$A$7:$J$16000,12,0),0)</f>
        <v>0</v>
      </c>
      <c r="L1095">
        <f>IFERROR(VLOOKUP(A1095,'Phụ kiện PVC'!$A$5:$I$465,10,0),0)</f>
        <v>0</v>
      </c>
      <c r="M1095">
        <f>IFERROR(VLOOKUP(A1095,'Ống miền Nam'!$A$7:$I$120,8,0),0)</f>
        <v>0</v>
      </c>
      <c r="N1095">
        <f>IFERROR(VLOOKUP(A1095,'Van vòi'!$A$6:$G$97,7,0),0)</f>
        <v>0</v>
      </c>
      <c r="O1095">
        <f>IFERROR(VLOOKUP(A1095,'Ống luồn dây điện'!$A$7:$I$26,8,0),0)</f>
        <v>0</v>
      </c>
      <c r="P1095">
        <f>IFERROR(VLOOKUP(B1095,'PK HDPE'!$A$6:$H$13,7,0),0)</f>
        <v>0</v>
      </c>
      <c r="R1095" s="4">
        <f t="shared" si="53"/>
        <v>0</v>
      </c>
      <c r="S1095" s="252">
        <v>0.1</v>
      </c>
      <c r="T1095">
        <f t="shared" si="51"/>
        <v>0</v>
      </c>
      <c r="U1095" s="4">
        <f t="shared" si="52"/>
        <v>0</v>
      </c>
      <c r="V1095" s="4">
        <f>VLOOKUP(B1095,[2]DG!$C$2:$E$6048,3,0)-R1095</f>
        <v>1116909</v>
      </c>
      <c r="W1095" t="str">
        <f>VLOOKUP(A1095,'[3]Danh mục full'!$A$4:$A$1739,1,0)</f>
        <v>31O10016250</v>
      </c>
    </row>
    <row r="1096" spans="1:23" hidden="1" x14ac:dyDescent="0.25">
      <c r="A1096" t="s">
        <v>1690</v>
      </c>
      <c r="B1096" t="s">
        <v>2732</v>
      </c>
      <c r="C1096" t="s">
        <v>2733</v>
      </c>
      <c r="D1096" s="1">
        <f>VLOOKUP(A1096,[4]Sheet1!$B$5:$J$2530,9,0)</f>
        <v>744</v>
      </c>
      <c r="E1096" s="1" t="s">
        <v>2360</v>
      </c>
      <c r="F1096" s="1" t="s">
        <v>2361</v>
      </c>
      <c r="G1096" s="1">
        <f>IFERROR(VLOOKUP(A1096,'Phụ kiện PPR'!$A$6:$H$533,7,0),0)</f>
        <v>0</v>
      </c>
      <c r="H1096" s="1">
        <f>IFERROR(VLOOKUP(A1096,'Ống PPR'!$A$6:$I$90,8,0),0)</f>
        <v>0</v>
      </c>
      <c r="I1096" t="str">
        <f>IFERROR(VLOOKUP(A1096,'Ống HDPE'!$A$7:$I$7905,8,0),0)</f>
        <v xml:space="preserve"> 200</v>
      </c>
      <c r="J1096">
        <f>IFERROR(VLOOKUP(A1096,'Ống Dismy'!$A$6:$M$1900,14,0),0)</f>
        <v>0</v>
      </c>
      <c r="K1096">
        <f>IFERROR(VLOOKUP(A1096,CP!$A$7:$J$16000,12,0),0)</f>
        <v>0</v>
      </c>
      <c r="L1096">
        <f>IFERROR(VLOOKUP(A1096,'Phụ kiện PVC'!$A$5:$I$465,10,0),0)</f>
        <v>0</v>
      </c>
      <c r="M1096">
        <f>IFERROR(VLOOKUP(A1096,'Ống miền Nam'!$A$7:$I$120,8,0),0)</f>
        <v>0</v>
      </c>
      <c r="N1096">
        <f>IFERROR(VLOOKUP(A1096,'Van vòi'!$A$6:$G$97,7,0),0)</f>
        <v>0</v>
      </c>
      <c r="O1096">
        <f>IFERROR(VLOOKUP(A1096,'Ống luồn dây điện'!$A$7:$I$26,8,0),0)</f>
        <v>0</v>
      </c>
      <c r="P1096">
        <f>IFERROR(VLOOKUP(B1096,'PK HDPE'!$A$6:$H$13,7,0),0)</f>
        <v>0</v>
      </c>
      <c r="R1096" s="4">
        <f t="shared" si="53"/>
        <v>0</v>
      </c>
      <c r="S1096" s="252">
        <v>0.1</v>
      </c>
      <c r="T1096">
        <f t="shared" si="51"/>
        <v>0</v>
      </c>
      <c r="U1096" s="4">
        <f t="shared" si="52"/>
        <v>0</v>
      </c>
      <c r="V1096" s="4">
        <f>VLOOKUP(B1096,[2]DG!$C$2:$E$6048,3,0)-R1096</f>
        <v>321091</v>
      </c>
      <c r="W1096" t="str">
        <f>VLOOKUP(A1096,'[3]Danh mục full'!$A$4:$A$1739,1,0)</f>
        <v>31O1006200</v>
      </c>
    </row>
    <row r="1097" spans="1:23" hidden="1" x14ac:dyDescent="0.25">
      <c r="A1097" t="s">
        <v>1692</v>
      </c>
      <c r="B1097" t="s">
        <v>1840</v>
      </c>
      <c r="C1097" t="s">
        <v>1841</v>
      </c>
      <c r="D1097" s="1">
        <v>143352720</v>
      </c>
      <c r="E1097" s="1" t="s">
        <v>2360</v>
      </c>
      <c r="F1097" s="1" t="s">
        <v>2361</v>
      </c>
      <c r="G1097" s="1">
        <f>IFERROR(VLOOKUP(A1097,'Phụ kiện PPR'!$A$6:$H$533,7,0),0)</f>
        <v>0</v>
      </c>
      <c r="H1097" s="1">
        <f>IFERROR(VLOOKUP(A1097,'Ống PPR'!$A$6:$I$90,8,0),0)</f>
        <v>0</v>
      </c>
      <c r="I1097" t="str">
        <f>IFERROR(VLOOKUP(A1097,'Ống HDPE'!$A$7:$I$7905,8,0),0)</f>
        <v xml:space="preserve"> 250</v>
      </c>
      <c r="J1097">
        <f>IFERROR(VLOOKUP(A1097,'Ống Dismy'!$A$6:$M$1900,14,0),0)</f>
        <v>0</v>
      </c>
      <c r="K1097">
        <f>IFERROR(VLOOKUP(A1097,CP!$A$7:$J$16000,12,0),0)</f>
        <v>0</v>
      </c>
      <c r="L1097">
        <f>IFERROR(VLOOKUP(A1097,'Phụ kiện PVC'!$A$5:$I$465,10,0),0)</f>
        <v>0</v>
      </c>
      <c r="M1097">
        <f>IFERROR(VLOOKUP(A1097,'Ống miền Nam'!$A$7:$I$120,8,0),0)</f>
        <v>0</v>
      </c>
      <c r="N1097">
        <f>IFERROR(VLOOKUP(A1097,'Van vòi'!$A$6:$G$97,7,0),0)</f>
        <v>0</v>
      </c>
      <c r="O1097">
        <f>IFERROR(VLOOKUP(A1097,'Ống luồn dây điện'!$A$7:$I$26,8,0),0)</f>
        <v>0</v>
      </c>
      <c r="P1097">
        <f>IFERROR(VLOOKUP(B1097,'PK HDPE'!$A$6:$H$13,7,0),0)</f>
        <v>0</v>
      </c>
      <c r="R1097" s="4">
        <f t="shared" si="53"/>
        <v>0</v>
      </c>
      <c r="S1097" s="252">
        <v>0.1</v>
      </c>
      <c r="T1097">
        <f t="shared" si="51"/>
        <v>0</v>
      </c>
      <c r="U1097" s="4">
        <f t="shared" si="52"/>
        <v>0</v>
      </c>
      <c r="V1097" s="4">
        <f>VLOOKUP(B1097,[2]DG!$C$2:$E$6048,3,0)-R1097</f>
        <v>499000</v>
      </c>
      <c r="W1097" t="str">
        <f>VLOOKUP(A1097,'[3]Danh mục full'!$A$4:$A$1739,1,0)</f>
        <v>31O1006250</v>
      </c>
    </row>
    <row r="1098" spans="1:23" hidden="1" x14ac:dyDescent="0.25">
      <c r="A1098" t="s">
        <v>2666</v>
      </c>
      <c r="B1098" t="s">
        <v>1842</v>
      </c>
      <c r="C1098" t="s">
        <v>1843</v>
      </c>
      <c r="D1098" s="1">
        <v>852236150</v>
      </c>
      <c r="E1098" s="1" t="s">
        <v>2360</v>
      </c>
      <c r="F1098" s="1" t="s">
        <v>2361</v>
      </c>
      <c r="G1098" s="1">
        <f>IFERROR(VLOOKUP(A1098,'Phụ kiện PPR'!$A$6:$H$533,7,0),0)</f>
        <v>0</v>
      </c>
      <c r="H1098" s="1">
        <f>IFERROR(VLOOKUP(A1098,'Ống PPR'!$A$6:$I$90,8,0),0)</f>
        <v>0</v>
      </c>
      <c r="I1098" t="str">
        <f>IFERROR(VLOOKUP(A1098,'Ống HDPE'!$A$7:$I$7905,8,0),0)</f>
        <v xml:space="preserve"> 280</v>
      </c>
      <c r="J1098">
        <f>IFERROR(VLOOKUP(A1098,'Ống Dismy'!$A$6:$M$1900,14,0),0)</f>
        <v>0</v>
      </c>
      <c r="K1098">
        <f>IFERROR(VLOOKUP(A1098,CP!$A$7:$J$16000,12,0),0)</f>
        <v>0</v>
      </c>
      <c r="L1098">
        <f>IFERROR(VLOOKUP(A1098,'Phụ kiện PVC'!$A$5:$I$465,10,0),0)</f>
        <v>0</v>
      </c>
      <c r="M1098">
        <f>IFERROR(VLOOKUP(A1098,'Ống miền Nam'!$A$7:$I$120,8,0),0)</f>
        <v>0</v>
      </c>
      <c r="N1098">
        <f>IFERROR(VLOOKUP(A1098,'Van vòi'!$A$6:$G$97,7,0),0)</f>
        <v>0</v>
      </c>
      <c r="O1098">
        <f>IFERROR(VLOOKUP(A1098,'Ống luồn dây điện'!$A$7:$I$26,8,0),0)</f>
        <v>0</v>
      </c>
      <c r="P1098">
        <f>IFERROR(VLOOKUP(B1098,'PK HDPE'!$A$6:$H$13,7,0),0)</f>
        <v>0</v>
      </c>
      <c r="R1098" s="4">
        <f t="shared" si="53"/>
        <v>0</v>
      </c>
      <c r="S1098" s="252">
        <v>0.1</v>
      </c>
      <c r="T1098">
        <f t="shared" si="51"/>
        <v>0</v>
      </c>
      <c r="U1098" s="4">
        <f t="shared" si="52"/>
        <v>0</v>
      </c>
      <c r="V1098" s="4">
        <f>VLOOKUP(B1098,[2]DG!$C$2:$E$6048,3,0)-R1098</f>
        <v>618818</v>
      </c>
      <c r="W1098" t="str">
        <f>VLOOKUP(A1098,'[3]Danh mục full'!$A$4:$A$1739,1,0)</f>
        <v>31O1006280</v>
      </c>
    </row>
    <row r="1099" spans="1:23" hidden="1" x14ac:dyDescent="0.25">
      <c r="A1099" t="s">
        <v>1694</v>
      </c>
      <c r="B1099" t="s">
        <v>1844</v>
      </c>
      <c r="C1099" t="s">
        <v>1845</v>
      </c>
      <c r="D1099" s="1">
        <v>141846998</v>
      </c>
      <c r="E1099" s="1" t="s">
        <v>2360</v>
      </c>
      <c r="F1099" s="1" t="s">
        <v>2361</v>
      </c>
      <c r="G1099" s="1">
        <f>IFERROR(VLOOKUP(A1099,'Phụ kiện PPR'!$A$6:$H$533,7,0),0)</f>
        <v>0</v>
      </c>
      <c r="H1099" s="1">
        <f>IFERROR(VLOOKUP(A1099,'Ống PPR'!$A$6:$I$90,8,0),0)</f>
        <v>0</v>
      </c>
      <c r="I1099" t="str">
        <f>IFERROR(VLOOKUP(A1099,'Ống HDPE'!$A$7:$I$7905,8,0),0)</f>
        <v xml:space="preserve"> 315</v>
      </c>
      <c r="J1099">
        <f>IFERROR(VLOOKUP(A1099,'Ống Dismy'!$A$6:$M$1900,14,0),0)</f>
        <v>0</v>
      </c>
      <c r="K1099">
        <f>IFERROR(VLOOKUP(A1099,CP!$A$7:$J$16000,12,0),0)</f>
        <v>0</v>
      </c>
      <c r="L1099">
        <f>IFERROR(VLOOKUP(A1099,'Phụ kiện PVC'!$A$5:$I$465,10,0),0)</f>
        <v>0</v>
      </c>
      <c r="M1099">
        <f>IFERROR(VLOOKUP(A1099,'Ống miền Nam'!$A$7:$I$120,8,0),0)</f>
        <v>0</v>
      </c>
      <c r="N1099">
        <f>IFERROR(VLOOKUP(A1099,'Van vòi'!$A$6:$G$97,7,0),0)</f>
        <v>0</v>
      </c>
      <c r="O1099">
        <f>IFERROR(VLOOKUP(A1099,'Ống luồn dây điện'!$A$7:$I$26,8,0),0)</f>
        <v>0</v>
      </c>
      <c r="P1099">
        <f>IFERROR(VLOOKUP(B1099,'PK HDPE'!$A$6:$H$13,7,0),0)</f>
        <v>0</v>
      </c>
      <c r="R1099" s="4">
        <f t="shared" si="53"/>
        <v>0</v>
      </c>
      <c r="S1099" s="252">
        <v>0.1</v>
      </c>
      <c r="T1099">
        <f t="shared" si="51"/>
        <v>0</v>
      </c>
      <c r="U1099" s="4">
        <f t="shared" si="52"/>
        <v>0</v>
      </c>
      <c r="V1099" s="4">
        <f>VLOOKUP(B1099,[2]DG!$C$2:$E$6048,3,0)-R1099</f>
        <v>789091</v>
      </c>
      <c r="W1099" t="str">
        <f>VLOOKUP(A1099,'[3]Danh mục full'!$A$4:$A$1739,1,0)</f>
        <v>31O1006315</v>
      </c>
    </row>
    <row r="1100" spans="1:23" hidden="1" x14ac:dyDescent="0.25">
      <c r="A1100" t="s">
        <v>1700</v>
      </c>
      <c r="B1100" t="s">
        <v>1846</v>
      </c>
      <c r="C1100" t="s">
        <v>1847</v>
      </c>
      <c r="D1100" s="1">
        <v>189337387</v>
      </c>
      <c r="E1100" s="1" t="s">
        <v>2360</v>
      </c>
      <c r="F1100" s="1" t="s">
        <v>2361</v>
      </c>
      <c r="G1100" s="1">
        <f>IFERROR(VLOOKUP(A1100,'Phụ kiện PPR'!$A$6:$H$533,7,0),0)</f>
        <v>0</v>
      </c>
      <c r="H1100" s="1">
        <f>IFERROR(VLOOKUP(A1100,'Ống PPR'!$A$6:$I$90,8,0),0)</f>
        <v>0</v>
      </c>
      <c r="I1100" t="str">
        <f>IFERROR(VLOOKUP(A1100,'Ống HDPE'!$A$7:$I$7905,8,0),0)</f>
        <v xml:space="preserve"> 110</v>
      </c>
      <c r="J1100">
        <f>IFERROR(VLOOKUP(A1100,'Ống Dismy'!$A$6:$M$1900,14,0),0)</f>
        <v>0</v>
      </c>
      <c r="K1100">
        <f>IFERROR(VLOOKUP(A1100,CP!$A$7:$J$16000,12,0),0)</f>
        <v>0</v>
      </c>
      <c r="L1100">
        <f>IFERROR(VLOOKUP(A1100,'Phụ kiện PVC'!$A$5:$I$465,10,0),0)</f>
        <v>0</v>
      </c>
      <c r="M1100">
        <f>IFERROR(VLOOKUP(A1100,'Ống miền Nam'!$A$7:$I$120,8,0),0)</f>
        <v>0</v>
      </c>
      <c r="N1100">
        <f>IFERROR(VLOOKUP(A1100,'Van vòi'!$A$6:$G$97,7,0),0)</f>
        <v>0</v>
      </c>
      <c r="O1100">
        <f>IFERROR(VLOOKUP(A1100,'Ống luồn dây điện'!$A$7:$I$26,8,0),0)</f>
        <v>0</v>
      </c>
      <c r="P1100">
        <f>IFERROR(VLOOKUP(B1100,'PK HDPE'!$A$6:$H$13,7,0),0)</f>
        <v>0</v>
      </c>
      <c r="R1100" s="4">
        <f t="shared" si="53"/>
        <v>0</v>
      </c>
      <c r="S1100" s="252">
        <v>0.1</v>
      </c>
      <c r="T1100">
        <f t="shared" si="51"/>
        <v>0</v>
      </c>
      <c r="U1100" s="4">
        <f t="shared" si="52"/>
        <v>0</v>
      </c>
      <c r="V1100" s="4">
        <f>VLOOKUP(B1100,[2]DG!$C$2:$E$6048,3,0)-R1100</f>
        <v>120364</v>
      </c>
      <c r="W1100" t="str">
        <f>VLOOKUP(A1100,'[3]Danh mục full'!$A$4:$A$1739,1,0)</f>
        <v>31O1008110</v>
      </c>
    </row>
    <row r="1101" spans="1:23" hidden="1" x14ac:dyDescent="0.25">
      <c r="A1101" t="s">
        <v>1704</v>
      </c>
      <c r="B1101" t="s">
        <v>1848</v>
      </c>
      <c r="C1101" t="s">
        <v>1849</v>
      </c>
      <c r="D1101" s="1">
        <v>15263978</v>
      </c>
      <c r="E1101" s="1" t="s">
        <v>2360</v>
      </c>
      <c r="F1101" s="1" t="s">
        <v>2361</v>
      </c>
      <c r="G1101" s="1">
        <f>IFERROR(VLOOKUP(A1101,'Phụ kiện PPR'!$A$6:$H$533,7,0),0)</f>
        <v>0</v>
      </c>
      <c r="H1101" s="1">
        <f>IFERROR(VLOOKUP(A1101,'Ống PPR'!$A$6:$I$90,8,0),0)</f>
        <v>0</v>
      </c>
      <c r="I1101" t="str">
        <f>IFERROR(VLOOKUP(A1101,'Ống HDPE'!$A$7:$I$7905,8,0),0)</f>
        <v xml:space="preserve"> 140</v>
      </c>
      <c r="J1101">
        <f>IFERROR(VLOOKUP(A1101,'Ống Dismy'!$A$6:$M$1900,14,0),0)</f>
        <v>0</v>
      </c>
      <c r="K1101">
        <f>IFERROR(VLOOKUP(A1101,CP!$A$7:$J$16000,12,0),0)</f>
        <v>0</v>
      </c>
      <c r="L1101">
        <f>IFERROR(VLOOKUP(A1101,'Phụ kiện PVC'!$A$5:$I$465,10,0),0)</f>
        <v>0</v>
      </c>
      <c r="M1101">
        <f>IFERROR(VLOOKUP(A1101,'Ống miền Nam'!$A$7:$I$120,8,0),0)</f>
        <v>0</v>
      </c>
      <c r="N1101">
        <f>IFERROR(VLOOKUP(A1101,'Van vòi'!$A$6:$G$97,7,0),0)</f>
        <v>0</v>
      </c>
      <c r="O1101">
        <f>IFERROR(VLOOKUP(A1101,'Ống luồn dây điện'!$A$7:$I$26,8,0),0)</f>
        <v>0</v>
      </c>
      <c r="P1101">
        <f>IFERROR(VLOOKUP(B1101,'PK HDPE'!$A$6:$H$13,7,0),0)</f>
        <v>0</v>
      </c>
      <c r="R1101" s="4">
        <f t="shared" si="53"/>
        <v>0</v>
      </c>
      <c r="S1101" s="252">
        <v>0.1</v>
      </c>
      <c r="T1101">
        <f t="shared" si="51"/>
        <v>0</v>
      </c>
      <c r="U1101" s="4">
        <f t="shared" si="52"/>
        <v>0</v>
      </c>
      <c r="V1101" s="4">
        <f>VLOOKUP(B1101,[2]DG!$C$2:$E$6048,3,0)-R1101</f>
        <v>192727</v>
      </c>
      <c r="W1101" t="str">
        <f>VLOOKUP(A1101,'[3]Danh mục full'!$A$4:$A$1739,1,0)</f>
        <v>31O1008140</v>
      </c>
    </row>
    <row r="1102" spans="1:23" hidden="1" x14ac:dyDescent="0.25">
      <c r="A1102" t="s">
        <v>1706</v>
      </c>
      <c r="B1102" t="s">
        <v>1850</v>
      </c>
      <c r="C1102" t="s">
        <v>1851</v>
      </c>
      <c r="D1102" s="1">
        <v>201929497</v>
      </c>
      <c r="E1102" s="1" t="s">
        <v>2360</v>
      </c>
      <c r="F1102" s="1" t="s">
        <v>2361</v>
      </c>
      <c r="G1102" s="1">
        <f>IFERROR(VLOOKUP(A1102,'Phụ kiện PPR'!$A$6:$H$533,7,0),0)</f>
        <v>0</v>
      </c>
      <c r="H1102" s="1">
        <f>IFERROR(VLOOKUP(A1102,'Ống PPR'!$A$6:$I$90,8,0),0)</f>
        <v>0</v>
      </c>
      <c r="I1102" t="str">
        <f>IFERROR(VLOOKUP(A1102,'Ống HDPE'!$A$7:$I$7905,8,0),0)</f>
        <v xml:space="preserve"> 160</v>
      </c>
      <c r="J1102">
        <f>IFERROR(VLOOKUP(A1102,'Ống Dismy'!$A$6:$M$1900,14,0),0)</f>
        <v>0</v>
      </c>
      <c r="K1102">
        <f>IFERROR(VLOOKUP(A1102,CP!$A$7:$J$16000,12,0),0)</f>
        <v>0</v>
      </c>
      <c r="L1102">
        <f>IFERROR(VLOOKUP(A1102,'Phụ kiện PVC'!$A$5:$I$465,10,0),0)</f>
        <v>0</v>
      </c>
      <c r="M1102">
        <f>IFERROR(VLOOKUP(A1102,'Ống miền Nam'!$A$7:$I$120,8,0),0)</f>
        <v>0</v>
      </c>
      <c r="N1102">
        <f>IFERROR(VLOOKUP(A1102,'Van vòi'!$A$6:$G$97,7,0),0)</f>
        <v>0</v>
      </c>
      <c r="O1102">
        <f>IFERROR(VLOOKUP(A1102,'Ống luồn dây điện'!$A$7:$I$26,8,0),0)</f>
        <v>0</v>
      </c>
      <c r="P1102">
        <f>IFERROR(VLOOKUP(B1102,'PK HDPE'!$A$6:$H$13,7,0),0)</f>
        <v>0</v>
      </c>
      <c r="R1102" s="4">
        <f t="shared" si="53"/>
        <v>0</v>
      </c>
      <c r="S1102" s="252">
        <v>0.1</v>
      </c>
      <c r="T1102">
        <f t="shared" si="51"/>
        <v>0</v>
      </c>
      <c r="U1102" s="4">
        <f t="shared" si="52"/>
        <v>0</v>
      </c>
      <c r="V1102" s="4">
        <f>VLOOKUP(B1102,[2]DG!$C$2:$E$6048,3,0)-R1102</f>
        <v>253273</v>
      </c>
      <c r="W1102" t="str">
        <f>VLOOKUP(A1102,'[3]Danh mục full'!$A$4:$A$1739,1,0)</f>
        <v>31O1008160</v>
      </c>
    </row>
    <row r="1103" spans="1:23" hidden="1" x14ac:dyDescent="0.25">
      <c r="A1103" t="s">
        <v>1708</v>
      </c>
      <c r="B1103" t="s">
        <v>1852</v>
      </c>
      <c r="C1103" t="s">
        <v>1853</v>
      </c>
      <c r="D1103" s="1">
        <v>105119850</v>
      </c>
      <c r="E1103" s="1" t="s">
        <v>2360</v>
      </c>
      <c r="F1103" s="1" t="s">
        <v>2361</v>
      </c>
      <c r="G1103" s="1">
        <f>IFERROR(VLOOKUP(A1103,'Phụ kiện PPR'!$A$6:$H$533,7,0),0)</f>
        <v>0</v>
      </c>
      <c r="H1103" s="1">
        <f>IFERROR(VLOOKUP(A1103,'Ống PPR'!$A$6:$I$90,8,0),0)</f>
        <v>0</v>
      </c>
      <c r="I1103" t="str">
        <f>IFERROR(VLOOKUP(A1103,'Ống HDPE'!$A$7:$I$7905,8,0),0)</f>
        <v xml:space="preserve"> 180</v>
      </c>
      <c r="J1103">
        <f>IFERROR(VLOOKUP(A1103,'Ống Dismy'!$A$6:$M$1900,14,0),0)</f>
        <v>0</v>
      </c>
      <c r="K1103">
        <f>IFERROR(VLOOKUP(A1103,CP!$A$7:$J$16000,12,0),0)</f>
        <v>0</v>
      </c>
      <c r="L1103">
        <f>IFERROR(VLOOKUP(A1103,'Phụ kiện PVC'!$A$5:$I$465,10,0),0)</f>
        <v>0</v>
      </c>
      <c r="M1103">
        <f>IFERROR(VLOOKUP(A1103,'Ống miền Nam'!$A$7:$I$120,8,0),0)</f>
        <v>0</v>
      </c>
      <c r="N1103">
        <f>IFERROR(VLOOKUP(A1103,'Van vòi'!$A$6:$G$97,7,0),0)</f>
        <v>0</v>
      </c>
      <c r="O1103">
        <f>IFERROR(VLOOKUP(A1103,'Ống luồn dây điện'!$A$7:$I$26,8,0),0)</f>
        <v>0</v>
      </c>
      <c r="P1103">
        <f>IFERROR(VLOOKUP(B1103,'PK HDPE'!$A$6:$H$13,7,0),0)</f>
        <v>0</v>
      </c>
      <c r="R1103" s="4">
        <f t="shared" si="53"/>
        <v>0</v>
      </c>
      <c r="S1103" s="252">
        <v>0.1</v>
      </c>
      <c r="T1103">
        <f t="shared" si="51"/>
        <v>0</v>
      </c>
      <c r="U1103" s="4">
        <f t="shared" si="52"/>
        <v>0</v>
      </c>
      <c r="V1103" s="4">
        <f>VLOOKUP(B1103,[2]DG!$C$2:$E$6048,3,0)-R1103</f>
        <v>318545</v>
      </c>
      <c r="W1103" t="str">
        <f>VLOOKUP(A1103,'[3]Danh mục full'!$A$4:$A$1739,1,0)</f>
        <v>31O1008180</v>
      </c>
    </row>
    <row r="1104" spans="1:23" hidden="1" x14ac:dyDescent="0.25">
      <c r="A1104" t="s">
        <v>1712</v>
      </c>
      <c r="B1104" t="s">
        <v>1854</v>
      </c>
      <c r="C1104" t="s">
        <v>1855</v>
      </c>
      <c r="D1104" s="1">
        <v>503083728</v>
      </c>
      <c r="E1104" s="1" t="s">
        <v>2360</v>
      </c>
      <c r="F1104" s="1" t="s">
        <v>2361</v>
      </c>
      <c r="G1104" s="1">
        <f>IFERROR(VLOOKUP(A1104,'Phụ kiện PPR'!$A$6:$H$533,7,0),0)</f>
        <v>0</v>
      </c>
      <c r="H1104" s="1">
        <f>IFERROR(VLOOKUP(A1104,'Ống PPR'!$A$6:$I$90,8,0),0)</f>
        <v>0</v>
      </c>
      <c r="I1104" t="str">
        <f>IFERROR(VLOOKUP(A1104,'Ống HDPE'!$A$7:$I$7905,8,0),0)</f>
        <v xml:space="preserve"> 225</v>
      </c>
      <c r="J1104">
        <f>IFERROR(VLOOKUP(A1104,'Ống Dismy'!$A$6:$M$1900,14,0),0)</f>
        <v>0</v>
      </c>
      <c r="K1104">
        <f>IFERROR(VLOOKUP(A1104,CP!$A$7:$J$16000,12,0),0)</f>
        <v>0</v>
      </c>
      <c r="L1104">
        <f>IFERROR(VLOOKUP(A1104,'Phụ kiện PVC'!$A$5:$I$465,10,0),0)</f>
        <v>0</v>
      </c>
      <c r="M1104">
        <f>IFERROR(VLOOKUP(A1104,'Ống miền Nam'!$A$7:$I$120,8,0),0)</f>
        <v>0</v>
      </c>
      <c r="N1104">
        <f>IFERROR(VLOOKUP(A1104,'Van vòi'!$A$6:$G$97,7,0),0)</f>
        <v>0</v>
      </c>
      <c r="O1104">
        <f>IFERROR(VLOOKUP(A1104,'Ống luồn dây điện'!$A$7:$I$26,8,0),0)</f>
        <v>0</v>
      </c>
      <c r="P1104">
        <f>IFERROR(VLOOKUP(B1104,'PK HDPE'!$A$6:$H$13,7,0),0)</f>
        <v>0</v>
      </c>
      <c r="R1104" s="4">
        <f t="shared" si="53"/>
        <v>0</v>
      </c>
      <c r="S1104" s="252">
        <v>0.1</v>
      </c>
      <c r="T1104">
        <f t="shared" si="51"/>
        <v>0</v>
      </c>
      <c r="U1104" s="4">
        <f t="shared" si="52"/>
        <v>0</v>
      </c>
      <c r="V1104" s="4">
        <f>VLOOKUP(B1104,[2]DG!$C$2:$E$6048,3,0)-R1104</f>
        <v>499091</v>
      </c>
      <c r="W1104" t="str">
        <f>VLOOKUP(A1104,'[3]Danh mục full'!$A$4:$A$1739,1,0)</f>
        <v>31O1008225</v>
      </c>
    </row>
    <row r="1105" spans="1:23" hidden="1" x14ac:dyDescent="0.25">
      <c r="A1105" t="s">
        <v>1714</v>
      </c>
      <c r="B1105" t="s">
        <v>1856</v>
      </c>
      <c r="C1105" t="s">
        <v>1857</v>
      </c>
      <c r="D1105" s="1">
        <v>586210560</v>
      </c>
      <c r="E1105" s="1" t="s">
        <v>2360</v>
      </c>
      <c r="F1105" s="1" t="s">
        <v>2361</v>
      </c>
      <c r="G1105" s="1">
        <f>IFERROR(VLOOKUP(A1105,'Phụ kiện PPR'!$A$6:$H$533,7,0),0)</f>
        <v>0</v>
      </c>
      <c r="H1105" s="1">
        <f>IFERROR(VLOOKUP(A1105,'Ống PPR'!$A$6:$I$90,8,0),0)</f>
        <v>0</v>
      </c>
      <c r="I1105" t="str">
        <f>IFERROR(VLOOKUP(A1105,'Ống HDPE'!$A$7:$I$7905,8,0),0)</f>
        <v xml:space="preserve"> 250</v>
      </c>
      <c r="J1105">
        <f>IFERROR(VLOOKUP(A1105,'Ống Dismy'!$A$6:$M$1900,14,0),0)</f>
        <v>0</v>
      </c>
      <c r="K1105">
        <f>IFERROR(VLOOKUP(A1105,CP!$A$7:$J$16000,12,0),0)</f>
        <v>0</v>
      </c>
      <c r="L1105">
        <f>IFERROR(VLOOKUP(A1105,'Phụ kiện PVC'!$A$5:$I$465,10,0),0)</f>
        <v>0</v>
      </c>
      <c r="M1105">
        <f>IFERROR(VLOOKUP(A1105,'Ống miền Nam'!$A$7:$I$120,8,0),0)</f>
        <v>0</v>
      </c>
      <c r="N1105">
        <f>IFERROR(VLOOKUP(A1105,'Van vòi'!$A$6:$G$97,7,0),0)</f>
        <v>0</v>
      </c>
      <c r="O1105">
        <f>IFERROR(VLOOKUP(A1105,'Ống luồn dây điện'!$A$7:$I$26,8,0),0)</f>
        <v>0</v>
      </c>
      <c r="P1105">
        <f>IFERROR(VLOOKUP(B1105,'PK HDPE'!$A$6:$H$13,7,0),0)</f>
        <v>0</v>
      </c>
      <c r="R1105" s="4">
        <f t="shared" si="53"/>
        <v>0</v>
      </c>
      <c r="S1105" s="252">
        <v>0.1</v>
      </c>
      <c r="T1105">
        <f t="shared" si="51"/>
        <v>0</v>
      </c>
      <c r="U1105" s="4">
        <f t="shared" si="52"/>
        <v>0</v>
      </c>
      <c r="V1105" s="4">
        <f>VLOOKUP(B1105,[2]DG!$C$2:$E$6048,3,0)-R1105</f>
        <v>610636</v>
      </c>
      <c r="W1105" t="str">
        <f>VLOOKUP(A1105,'[3]Danh mục full'!$A$4:$A$1739,1,0)</f>
        <v>31O1008250</v>
      </c>
    </row>
    <row r="1106" spans="1:23" hidden="1" x14ac:dyDescent="0.25">
      <c r="A1106" t="s">
        <v>1716</v>
      </c>
      <c r="B1106" t="s">
        <v>1858</v>
      </c>
      <c r="C1106" t="s">
        <v>1859</v>
      </c>
      <c r="D1106" s="1">
        <v>1117517999</v>
      </c>
      <c r="E1106" s="1" t="s">
        <v>2360</v>
      </c>
      <c r="F1106" s="1" t="s">
        <v>2361</v>
      </c>
      <c r="G1106" s="1">
        <f>IFERROR(VLOOKUP(A1106,'Phụ kiện PPR'!$A$6:$H$533,7,0),0)</f>
        <v>0</v>
      </c>
      <c r="H1106" s="1">
        <f>IFERROR(VLOOKUP(A1106,'Ống PPR'!$A$6:$I$90,8,0),0)</f>
        <v>0</v>
      </c>
      <c r="I1106" t="str">
        <f>IFERROR(VLOOKUP(A1106,'Ống HDPE'!$A$7:$I$7905,8,0),0)</f>
        <v xml:space="preserve"> 280</v>
      </c>
      <c r="J1106">
        <f>IFERROR(VLOOKUP(A1106,'Ống Dismy'!$A$6:$M$1900,14,0),0)</f>
        <v>0</v>
      </c>
      <c r="K1106">
        <f>IFERROR(VLOOKUP(A1106,CP!$A$7:$J$16000,12,0),0)</f>
        <v>0</v>
      </c>
      <c r="L1106">
        <f>IFERROR(VLOOKUP(A1106,'Phụ kiện PVC'!$A$5:$I$465,10,0),0)</f>
        <v>0</v>
      </c>
      <c r="M1106">
        <f>IFERROR(VLOOKUP(A1106,'Ống miền Nam'!$A$7:$I$120,8,0),0)</f>
        <v>0</v>
      </c>
      <c r="N1106">
        <f>IFERROR(VLOOKUP(A1106,'Van vòi'!$A$6:$G$97,7,0),0)</f>
        <v>0</v>
      </c>
      <c r="O1106">
        <f>IFERROR(VLOOKUP(A1106,'Ống luồn dây điện'!$A$7:$I$26,8,0),0)</f>
        <v>0</v>
      </c>
      <c r="P1106">
        <f>IFERROR(VLOOKUP(B1106,'PK HDPE'!$A$6:$H$13,7,0),0)</f>
        <v>0</v>
      </c>
      <c r="R1106" s="4">
        <f t="shared" si="53"/>
        <v>0</v>
      </c>
      <c r="S1106" s="252">
        <v>0.1</v>
      </c>
      <c r="T1106">
        <f t="shared" si="51"/>
        <v>0</v>
      </c>
      <c r="U1106" s="4">
        <f t="shared" si="52"/>
        <v>0</v>
      </c>
      <c r="V1106" s="4">
        <f>VLOOKUP(B1106,[2]DG!$C$2:$E$6048,3,0)-R1106</f>
        <v>768455</v>
      </c>
      <c r="W1106" t="str">
        <f>VLOOKUP(A1106,'[3]Danh mục full'!$A$4:$A$1739,1,0)</f>
        <v>31O1008280</v>
      </c>
    </row>
    <row r="1107" spans="1:23" hidden="1" x14ac:dyDescent="0.25">
      <c r="A1107" t="s">
        <v>1718</v>
      </c>
      <c r="B1107" t="s">
        <v>1860</v>
      </c>
      <c r="C1107" t="s">
        <v>1861</v>
      </c>
      <c r="D1107" s="1">
        <v>1610827122</v>
      </c>
      <c r="E1107" s="1" t="s">
        <v>2360</v>
      </c>
      <c r="F1107" s="1" t="s">
        <v>2361</v>
      </c>
      <c r="G1107" s="1">
        <f>IFERROR(VLOOKUP(A1107,'Phụ kiện PPR'!$A$6:$H$533,7,0),0)</f>
        <v>0</v>
      </c>
      <c r="H1107" s="1">
        <f>IFERROR(VLOOKUP(A1107,'Ống PPR'!$A$6:$I$90,8,0),0)</f>
        <v>0</v>
      </c>
      <c r="I1107" t="str">
        <f>IFERROR(VLOOKUP(A1107,'Ống HDPE'!$A$7:$I$7905,8,0),0)</f>
        <v xml:space="preserve"> 315</v>
      </c>
      <c r="J1107">
        <f>IFERROR(VLOOKUP(A1107,'Ống Dismy'!$A$6:$M$1900,14,0),0)</f>
        <v>0</v>
      </c>
      <c r="K1107">
        <f>IFERROR(VLOOKUP(A1107,CP!$A$7:$J$16000,12,0),0)</f>
        <v>0</v>
      </c>
      <c r="L1107">
        <f>IFERROR(VLOOKUP(A1107,'Phụ kiện PVC'!$A$5:$I$465,10,0),0)</f>
        <v>0</v>
      </c>
      <c r="M1107">
        <f>IFERROR(VLOOKUP(A1107,'Ống miền Nam'!$A$7:$I$120,8,0),0)</f>
        <v>0</v>
      </c>
      <c r="N1107">
        <f>IFERROR(VLOOKUP(A1107,'Van vòi'!$A$6:$G$97,7,0),0)</f>
        <v>0</v>
      </c>
      <c r="O1107">
        <f>IFERROR(VLOOKUP(A1107,'Ống luồn dây điện'!$A$7:$I$26,8,0),0)</f>
        <v>0</v>
      </c>
      <c r="P1107">
        <f>IFERROR(VLOOKUP(B1107,'PK HDPE'!$A$6:$H$13,7,0),0)</f>
        <v>0</v>
      </c>
      <c r="R1107" s="4">
        <f t="shared" si="53"/>
        <v>0</v>
      </c>
      <c r="S1107" s="252">
        <v>0.1</v>
      </c>
      <c r="T1107">
        <f t="shared" si="51"/>
        <v>0</v>
      </c>
      <c r="U1107" s="4">
        <f t="shared" si="52"/>
        <v>0</v>
      </c>
      <c r="V1107" s="4">
        <f>VLOOKUP(B1107,[2]DG!$C$2:$E$6048,3,0)-R1107</f>
        <v>965909</v>
      </c>
      <c r="W1107" t="str">
        <f>VLOOKUP(A1107,'[3]Danh mục full'!$A$4:$A$1739,1,0)</f>
        <v>31O1008315</v>
      </c>
    </row>
    <row r="1108" spans="1:23" hidden="1" x14ac:dyDescent="0.25">
      <c r="A1108" t="s">
        <v>1722</v>
      </c>
      <c r="B1108" t="s">
        <v>2734</v>
      </c>
      <c r="C1108" t="s">
        <v>2735</v>
      </c>
      <c r="D1108" s="1">
        <f>VLOOKUP(A1108,[4]Sheet1!$B$5:$J$2530,9,0)</f>
        <v>0</v>
      </c>
      <c r="E1108" s="1" t="s">
        <v>2360</v>
      </c>
      <c r="F1108" s="1" t="s">
        <v>2361</v>
      </c>
      <c r="G1108" s="1">
        <f>IFERROR(VLOOKUP(A1108,'Phụ kiện PPR'!$A$6:$H$533,7,0),0)</f>
        <v>0</v>
      </c>
      <c r="H1108" s="1">
        <f>IFERROR(VLOOKUP(A1108,'Ống PPR'!$A$6:$I$90,8,0),0)</f>
        <v>0</v>
      </c>
      <c r="I1108" t="str">
        <f>IFERROR(VLOOKUP(A1108,'Ống HDPE'!$A$7:$I$7905,8,0),0)</f>
        <v xml:space="preserve"> 355</v>
      </c>
      <c r="J1108">
        <f>IFERROR(VLOOKUP(A1108,'Ống Dismy'!$A$6:$M$1900,14,0),0)</f>
        <v>0</v>
      </c>
      <c r="K1108">
        <f>IFERROR(VLOOKUP(A1108,CP!$A$7:$J$16000,12,0),0)</f>
        <v>0</v>
      </c>
      <c r="L1108">
        <f>IFERROR(VLOOKUP(A1108,'Phụ kiện PVC'!$A$5:$I$465,10,0),0)</f>
        <v>0</v>
      </c>
      <c r="M1108">
        <f>IFERROR(VLOOKUP(A1108,'Ống miền Nam'!$A$7:$I$120,8,0),0)</f>
        <v>0</v>
      </c>
      <c r="N1108">
        <f>IFERROR(VLOOKUP(A1108,'Van vòi'!$A$6:$G$97,7,0),0)</f>
        <v>0</v>
      </c>
      <c r="O1108">
        <f>IFERROR(VLOOKUP(A1108,'Ống luồn dây điện'!$A$7:$I$26,8,0),0)</f>
        <v>0</v>
      </c>
      <c r="P1108">
        <f>IFERROR(VLOOKUP(B1108,'PK HDPE'!$A$6:$H$13,7,0),0)</f>
        <v>0</v>
      </c>
      <c r="R1108" s="4">
        <f t="shared" si="53"/>
        <v>0</v>
      </c>
      <c r="S1108" s="252">
        <v>0.1</v>
      </c>
      <c r="T1108">
        <f t="shared" si="51"/>
        <v>0</v>
      </c>
      <c r="U1108" s="4">
        <f t="shared" si="52"/>
        <v>0</v>
      </c>
      <c r="V1108" s="4">
        <f>VLOOKUP(B1108,[2]DG!$C$2:$E$6048,3,0)-R1108</f>
        <v>1235636</v>
      </c>
      <c r="W1108" t="str">
        <f>VLOOKUP(A1108,'[3]Danh mục full'!$A$4:$A$1739,1,0)</f>
        <v>31O1008355</v>
      </c>
    </row>
    <row r="1109" spans="1:23" hidden="1" x14ac:dyDescent="0.25">
      <c r="A1109" t="s">
        <v>1726</v>
      </c>
      <c r="B1109" t="s">
        <v>1862</v>
      </c>
      <c r="C1109" t="s">
        <v>1863</v>
      </c>
      <c r="D1109" s="1">
        <v>808596258</v>
      </c>
      <c r="E1109" s="1" t="s">
        <v>2360</v>
      </c>
      <c r="F1109" s="1" t="s">
        <v>2361</v>
      </c>
      <c r="G1109" s="1">
        <f>IFERROR(VLOOKUP(A1109,'Phụ kiện PPR'!$A$6:$H$533,7,0),0)</f>
        <v>0</v>
      </c>
      <c r="H1109" s="1">
        <f>IFERROR(VLOOKUP(A1109,'Ống PPR'!$A$6:$I$90,8,0),0)</f>
        <v>0</v>
      </c>
      <c r="I1109" t="str">
        <f>IFERROR(VLOOKUP(A1109,'Ống HDPE'!$A$7:$I$7905,8,0),0)</f>
        <v xml:space="preserve"> 400</v>
      </c>
      <c r="J1109">
        <f>IFERROR(VLOOKUP(A1109,'Ống Dismy'!$A$6:$M$1900,14,0),0)</f>
        <v>0</v>
      </c>
      <c r="K1109">
        <f>IFERROR(VLOOKUP(A1109,CP!$A$7:$J$16000,12,0),0)</f>
        <v>0</v>
      </c>
      <c r="L1109">
        <f>IFERROR(VLOOKUP(A1109,'Phụ kiện PVC'!$A$5:$I$465,10,0),0)</f>
        <v>0</v>
      </c>
      <c r="M1109">
        <f>IFERROR(VLOOKUP(A1109,'Ống miền Nam'!$A$7:$I$120,8,0),0)</f>
        <v>0</v>
      </c>
      <c r="N1109">
        <f>IFERROR(VLOOKUP(A1109,'Van vòi'!$A$6:$G$97,7,0),0)</f>
        <v>0</v>
      </c>
      <c r="O1109">
        <f>IFERROR(VLOOKUP(A1109,'Ống luồn dây điện'!$A$7:$I$26,8,0),0)</f>
        <v>0</v>
      </c>
      <c r="P1109">
        <f>IFERROR(VLOOKUP(B1109,'PK HDPE'!$A$6:$H$13,7,0),0)</f>
        <v>0</v>
      </c>
      <c r="R1109" s="4">
        <f t="shared" si="53"/>
        <v>0</v>
      </c>
      <c r="S1109" s="252">
        <v>0.1</v>
      </c>
      <c r="T1109">
        <f t="shared" si="51"/>
        <v>0</v>
      </c>
      <c r="U1109" s="4">
        <f t="shared" si="52"/>
        <v>0</v>
      </c>
      <c r="V1109" s="4">
        <f>VLOOKUP(B1109,[2]DG!$C$2:$E$6048,3,0)-R1109</f>
        <v>1556909</v>
      </c>
      <c r="W1109" t="str">
        <f>VLOOKUP(A1109,'[3]Danh mục full'!$A$4:$A$1739,1,0)</f>
        <v>31O1008400</v>
      </c>
    </row>
    <row r="1110" spans="1:23" hidden="1" x14ac:dyDescent="0.25">
      <c r="A1110" t="s">
        <v>2676</v>
      </c>
      <c r="B1110" t="s">
        <v>2736</v>
      </c>
      <c r="C1110" t="s">
        <v>2737</v>
      </c>
      <c r="D1110" s="1">
        <f>VLOOKUP(A1110,[4]Sheet1!$B$5:$J$2530,9,0)</f>
        <v>0</v>
      </c>
      <c r="E1110" s="1" t="s">
        <v>2360</v>
      </c>
      <c r="F1110" s="1" t="s">
        <v>2361</v>
      </c>
      <c r="G1110" s="1">
        <f>IFERROR(VLOOKUP(A1110,'Phụ kiện PPR'!$A$6:$H$533,7,0),0)</f>
        <v>0</v>
      </c>
      <c r="H1110" s="1">
        <f>IFERROR(VLOOKUP(A1110,'Ống PPR'!$A$6:$I$90,8,0),0)</f>
        <v>0</v>
      </c>
      <c r="I1110" t="str">
        <f>IFERROR(VLOOKUP(A1110,'Ống HDPE'!$A$7:$I$7905,8,0),0)</f>
        <v xml:space="preserve"> 500</v>
      </c>
      <c r="J1110">
        <f>IFERROR(VLOOKUP(A1110,'Ống Dismy'!$A$6:$M$1900,14,0),0)</f>
        <v>0</v>
      </c>
      <c r="K1110">
        <f>IFERROR(VLOOKUP(A1110,CP!$A$7:$J$16000,12,0),0)</f>
        <v>0</v>
      </c>
      <c r="L1110">
        <f>IFERROR(VLOOKUP(A1110,'Phụ kiện PVC'!$A$5:$I$465,10,0),0)</f>
        <v>0</v>
      </c>
      <c r="M1110">
        <f>IFERROR(VLOOKUP(A1110,'Ống miền Nam'!$A$7:$I$120,8,0),0)</f>
        <v>0</v>
      </c>
      <c r="N1110">
        <f>IFERROR(VLOOKUP(A1110,'Van vòi'!$A$6:$G$97,7,0),0)</f>
        <v>0</v>
      </c>
      <c r="O1110">
        <f>IFERROR(VLOOKUP(A1110,'Ống luồn dây điện'!$A$7:$I$26,8,0),0)</f>
        <v>0</v>
      </c>
      <c r="P1110">
        <f>IFERROR(VLOOKUP(B1110,'PK HDPE'!$A$6:$H$13,7,0),0)</f>
        <v>0</v>
      </c>
      <c r="R1110" s="4">
        <f t="shared" si="53"/>
        <v>0</v>
      </c>
      <c r="S1110" s="252">
        <v>0.1</v>
      </c>
      <c r="T1110">
        <f t="shared" si="51"/>
        <v>0</v>
      </c>
      <c r="U1110" s="4">
        <f t="shared" si="52"/>
        <v>0</v>
      </c>
      <c r="V1110" s="4">
        <f>VLOOKUP(B1110,[2]DG!$C$2:$E$6048,3,0)-R1110</f>
        <v>2467091</v>
      </c>
      <c r="W1110" t="str">
        <f>VLOOKUP(A1110,'[3]Danh mục full'!$A$4:$A$1739,1,0)</f>
        <v>31O1008500</v>
      </c>
    </row>
    <row r="1111" spans="1:23" x14ac:dyDescent="0.25">
      <c r="A1111" t="s">
        <v>1730</v>
      </c>
      <c r="B1111" t="s">
        <v>1864</v>
      </c>
      <c r="C1111" t="s">
        <v>1865</v>
      </c>
      <c r="D1111" s="1">
        <v>386596332</v>
      </c>
      <c r="E1111" s="1" t="s">
        <v>2360</v>
      </c>
      <c r="F1111" s="1" t="s">
        <v>2361</v>
      </c>
      <c r="G1111" s="1">
        <f>IFERROR(VLOOKUP(A1111,'Phụ kiện PPR'!$A$6:$H$533,7,0),0)</f>
        <v>0</v>
      </c>
      <c r="H1111" s="1">
        <f>IFERROR(VLOOKUP(A1111,'Ống PPR'!$A$6:$I$90,8,0),0)</f>
        <v>0</v>
      </c>
      <c r="I1111" t="str">
        <f>IFERROR(VLOOKUP(A1111,'Ống HDPE'!$A$7:$I$7905,8,0),0)</f>
        <v xml:space="preserve"> 560</v>
      </c>
      <c r="J1111">
        <f>IFERROR(VLOOKUP(A1111,'Ống Dismy'!$A$6:$M$1900,14,0),0)</f>
        <v>0</v>
      </c>
      <c r="K1111">
        <f>IFERROR(VLOOKUP(A1111,CP!$A$7:$J$16000,12,0),0)</f>
        <v>0</v>
      </c>
      <c r="L1111">
        <f>IFERROR(VLOOKUP(A1111,'Phụ kiện PVC'!$A$5:$I$465,10,0),0)</f>
        <v>0</v>
      </c>
      <c r="M1111">
        <f>IFERROR(VLOOKUP(A1111,'Ống miền Nam'!$A$7:$I$120,8,0),0)</f>
        <v>0</v>
      </c>
      <c r="N1111">
        <f>IFERROR(VLOOKUP(A1111,'Van vòi'!$A$6:$G$97,7,0),0)</f>
        <v>0</v>
      </c>
      <c r="O1111">
        <f>IFERROR(VLOOKUP(A1111,'Ống luồn dây điện'!$A$7:$I$26,8,0),0)</f>
        <v>0</v>
      </c>
      <c r="P1111">
        <f>IFERROR(VLOOKUP(B1111,'PK HDPE'!$A$6:$H$13,7,0),0)</f>
        <v>0</v>
      </c>
      <c r="R1111" s="4">
        <f t="shared" si="53"/>
        <v>0</v>
      </c>
      <c r="S1111" s="252">
        <v>0.1</v>
      </c>
      <c r="T1111">
        <f t="shared" si="51"/>
        <v>0</v>
      </c>
      <c r="U1111" s="4">
        <f t="shared" si="52"/>
        <v>0</v>
      </c>
      <c r="V1111" s="4">
        <f>VLOOKUP(B1111,[2]DG!$C$2:$E$6048,3,0)-R1111</f>
        <v>0</v>
      </c>
      <c r="W1111" t="str">
        <f>VLOOKUP(A1111,'[3]Danh mục full'!$A$4:$A$1739,1,0)</f>
        <v>31O1008560</v>
      </c>
    </row>
    <row r="1112" spans="1:23" x14ac:dyDescent="0.25">
      <c r="A1112" t="s">
        <v>1866</v>
      </c>
      <c r="B1112" t="s">
        <v>1866</v>
      </c>
      <c r="C1112" t="s">
        <v>1821</v>
      </c>
      <c r="D1112" s="1">
        <v>396535031</v>
      </c>
      <c r="E1112" s="1" t="s">
        <v>2360</v>
      </c>
      <c r="F1112" s="1" t="s">
        <v>2361</v>
      </c>
      <c r="G1112" s="1">
        <f>IFERROR(VLOOKUP(A1112,'Phụ kiện PPR'!$A$6:$H$533,7,0),0)</f>
        <v>0</v>
      </c>
      <c r="H1112" s="1">
        <f>IFERROR(VLOOKUP(A1112,'Ống PPR'!$A$6:$I$90,8,0),0)</f>
        <v>0</v>
      </c>
      <c r="I1112">
        <f>IFERROR(VLOOKUP(A1112,'Ống HDPE'!$A$7:$I$7905,8,0),0)</f>
        <v>0</v>
      </c>
      <c r="J1112">
        <f>IFERROR(VLOOKUP(A1112,'Ống Dismy'!$A$6:$M$1900,14,0),0)</f>
        <v>0</v>
      </c>
      <c r="K1112">
        <f>IFERROR(VLOOKUP(A1112,CP!$A$7:$J$16000,12,0),0)</f>
        <v>0</v>
      </c>
      <c r="L1112">
        <f>IFERROR(VLOOKUP(A1112,'Phụ kiện PVC'!$A$5:$I$465,10,0),0)</f>
        <v>0</v>
      </c>
      <c r="M1112">
        <f>IFERROR(VLOOKUP(A1112,'Ống miền Nam'!$A$7:$I$120,8,0),0)</f>
        <v>0</v>
      </c>
      <c r="N1112">
        <f>IFERROR(VLOOKUP(A1112,'Van vòi'!$A$6:$G$97,7,0),0)</f>
        <v>0</v>
      </c>
      <c r="O1112">
        <f>IFERROR(VLOOKUP(A1112,'Ống luồn dây điện'!$A$7:$I$26,8,0),0)</f>
        <v>0</v>
      </c>
      <c r="P1112">
        <f>IFERROR(VLOOKUP(B1112,'PK HDPE'!$A$6:$H$13,7,0),0)</f>
        <v>0</v>
      </c>
      <c r="R1112" s="4">
        <f t="shared" si="53"/>
        <v>0</v>
      </c>
      <c r="S1112" s="252">
        <v>0.1</v>
      </c>
      <c r="T1112">
        <f t="shared" si="51"/>
        <v>0</v>
      </c>
      <c r="U1112" s="4">
        <f t="shared" si="52"/>
        <v>0</v>
      </c>
      <c r="V1112" s="4" t="e">
        <f>VLOOKUP(B1112,[2]DG!$C$2:$E$6048,3,0)-R1112</f>
        <v>#N/A</v>
      </c>
      <c r="W1112" t="e">
        <f>VLOOKUP(A1112,'[3]Danh mục full'!$A$4:$A$1739,1,0)</f>
        <v>#N/A</v>
      </c>
    </row>
    <row r="1113" spans="1:23" x14ac:dyDescent="0.25">
      <c r="A1113" t="s">
        <v>2738</v>
      </c>
      <c r="B1113" t="s">
        <v>2738</v>
      </c>
      <c r="C1113" t="s">
        <v>1823</v>
      </c>
      <c r="D1113" s="1">
        <f>VLOOKUP(A1113,[4]Sheet1!$B$5:$J$2530,9,0)</f>
        <v>48</v>
      </c>
      <c r="E1113" s="1" t="s">
        <v>2360</v>
      </c>
      <c r="F1113" s="1" t="s">
        <v>2361</v>
      </c>
      <c r="G1113" s="1">
        <f>IFERROR(VLOOKUP(A1113,'Phụ kiện PPR'!$A$6:$H$533,7,0),0)</f>
        <v>0</v>
      </c>
      <c r="H1113" s="1">
        <f>IFERROR(VLOOKUP(A1113,'Ống PPR'!$A$6:$I$90,8,0),0)</f>
        <v>0</v>
      </c>
      <c r="I1113">
        <f>IFERROR(VLOOKUP(A1113,'Ống HDPE'!$A$7:$I$7905,8,0),0)</f>
        <v>0</v>
      </c>
      <c r="J1113">
        <f>IFERROR(VLOOKUP(A1113,'Ống Dismy'!$A$6:$M$1900,14,0),0)</f>
        <v>0</v>
      </c>
      <c r="K1113">
        <f>IFERROR(VLOOKUP(A1113,CP!$A$7:$J$16000,12,0),0)</f>
        <v>0</v>
      </c>
      <c r="L1113">
        <f>IFERROR(VLOOKUP(A1113,'Phụ kiện PVC'!$A$5:$I$465,10,0),0)</f>
        <v>0</v>
      </c>
      <c r="M1113">
        <f>IFERROR(VLOOKUP(A1113,'Ống miền Nam'!$A$7:$I$120,8,0),0)</f>
        <v>0</v>
      </c>
      <c r="N1113">
        <f>IFERROR(VLOOKUP(A1113,'Van vòi'!$A$6:$G$97,7,0),0)</f>
        <v>0</v>
      </c>
      <c r="O1113">
        <f>IFERROR(VLOOKUP(A1113,'Ống luồn dây điện'!$A$7:$I$26,8,0),0)</f>
        <v>0</v>
      </c>
      <c r="P1113">
        <f>IFERROR(VLOOKUP(B1113,'PK HDPE'!$A$6:$H$13,7,0),0)</f>
        <v>0</v>
      </c>
      <c r="R1113" s="4">
        <f t="shared" si="53"/>
        <v>0</v>
      </c>
      <c r="S1113" s="252">
        <v>0.1</v>
      </c>
      <c r="T1113">
        <f t="shared" si="51"/>
        <v>0</v>
      </c>
      <c r="U1113" s="4">
        <f t="shared" si="52"/>
        <v>0</v>
      </c>
      <c r="V1113" s="4" t="e">
        <f>VLOOKUP(B1113,[2]DG!$C$2:$E$6048,3,0)-R1113</f>
        <v>#N/A</v>
      </c>
      <c r="W1113" t="e">
        <f>VLOOKUP(A1113,'[3]Danh mục full'!$A$4:$A$1739,1,0)</f>
        <v>#N/A</v>
      </c>
    </row>
    <row r="1114" spans="1:23" x14ac:dyDescent="0.25">
      <c r="A1114" t="s">
        <v>2739</v>
      </c>
      <c r="B1114" t="s">
        <v>2739</v>
      </c>
      <c r="C1114" t="s">
        <v>1825</v>
      </c>
      <c r="D1114" s="1">
        <f>VLOOKUP(A1114,[4]Sheet1!$B$5:$J$2530,9,0)</f>
        <v>1272</v>
      </c>
      <c r="E1114" s="1" t="s">
        <v>2360</v>
      </c>
      <c r="F1114" s="1" t="s">
        <v>2361</v>
      </c>
      <c r="G1114" s="1">
        <f>IFERROR(VLOOKUP(A1114,'Phụ kiện PPR'!$A$6:$H$533,7,0),0)</f>
        <v>0</v>
      </c>
      <c r="H1114" s="1">
        <f>IFERROR(VLOOKUP(A1114,'Ống PPR'!$A$6:$I$90,8,0),0)</f>
        <v>0</v>
      </c>
      <c r="I1114">
        <f>IFERROR(VLOOKUP(A1114,'Ống HDPE'!$A$7:$I$7905,8,0),0)</f>
        <v>0</v>
      </c>
      <c r="J1114">
        <f>IFERROR(VLOOKUP(A1114,'Ống Dismy'!$A$6:$M$1900,14,0),0)</f>
        <v>0</v>
      </c>
      <c r="K1114">
        <f>IFERROR(VLOOKUP(A1114,CP!$A$7:$J$16000,12,0),0)</f>
        <v>0</v>
      </c>
      <c r="L1114">
        <f>IFERROR(VLOOKUP(A1114,'Phụ kiện PVC'!$A$5:$I$465,10,0),0)</f>
        <v>0</v>
      </c>
      <c r="M1114">
        <f>IFERROR(VLOOKUP(A1114,'Ống miền Nam'!$A$7:$I$120,8,0),0)</f>
        <v>0</v>
      </c>
      <c r="N1114">
        <f>IFERROR(VLOOKUP(A1114,'Van vòi'!$A$6:$G$97,7,0),0)</f>
        <v>0</v>
      </c>
      <c r="O1114">
        <f>IFERROR(VLOOKUP(A1114,'Ống luồn dây điện'!$A$7:$I$26,8,0),0)</f>
        <v>0</v>
      </c>
      <c r="P1114">
        <f>IFERROR(VLOOKUP(B1114,'PK HDPE'!$A$6:$H$13,7,0),0)</f>
        <v>0</v>
      </c>
      <c r="R1114" s="4">
        <f t="shared" si="53"/>
        <v>0</v>
      </c>
      <c r="S1114" s="252">
        <v>0.1</v>
      </c>
      <c r="T1114">
        <f t="shared" si="51"/>
        <v>0</v>
      </c>
      <c r="U1114" s="4">
        <f t="shared" si="52"/>
        <v>0</v>
      </c>
      <c r="V1114" s="4" t="e">
        <f>VLOOKUP(B1114,[2]DG!$C$2:$E$6048,3,0)-R1114</f>
        <v>#N/A</v>
      </c>
      <c r="W1114" t="e">
        <f>VLOOKUP(A1114,'[3]Danh mục full'!$A$4:$A$1739,1,0)</f>
        <v>#N/A</v>
      </c>
    </row>
    <row r="1115" spans="1:23" x14ac:dyDescent="0.25">
      <c r="A1115" t="s">
        <v>2740</v>
      </c>
      <c r="B1115" t="s">
        <v>2740</v>
      </c>
      <c r="C1115" t="s">
        <v>2741</v>
      </c>
      <c r="D1115" s="1">
        <f>VLOOKUP(A1115,[4]Sheet1!$B$5:$J$2530,9,0)</f>
        <v>136</v>
      </c>
      <c r="E1115" s="1" t="s">
        <v>2360</v>
      </c>
      <c r="F1115" s="1" t="s">
        <v>2361</v>
      </c>
      <c r="G1115" s="1">
        <f>IFERROR(VLOOKUP(A1115,'Phụ kiện PPR'!$A$6:$H$533,7,0),0)</f>
        <v>0</v>
      </c>
      <c r="H1115" s="1">
        <f>IFERROR(VLOOKUP(A1115,'Ống PPR'!$A$6:$I$90,8,0),0)</f>
        <v>0</v>
      </c>
      <c r="I1115">
        <f>IFERROR(VLOOKUP(A1115,'Ống HDPE'!$A$7:$I$7905,8,0),0)</f>
        <v>0</v>
      </c>
      <c r="J1115">
        <f>IFERROR(VLOOKUP(A1115,'Ống Dismy'!$A$6:$M$1900,14,0),0)</f>
        <v>0</v>
      </c>
      <c r="K1115">
        <f>IFERROR(VLOOKUP(A1115,CP!$A$7:$J$16000,12,0),0)</f>
        <v>0</v>
      </c>
      <c r="L1115">
        <f>IFERROR(VLOOKUP(A1115,'Phụ kiện PVC'!$A$5:$I$465,10,0),0)</f>
        <v>0</v>
      </c>
      <c r="M1115">
        <f>IFERROR(VLOOKUP(A1115,'Ống miền Nam'!$A$7:$I$120,8,0),0)</f>
        <v>0</v>
      </c>
      <c r="N1115">
        <f>IFERROR(VLOOKUP(A1115,'Van vòi'!$A$6:$G$97,7,0),0)</f>
        <v>0</v>
      </c>
      <c r="O1115">
        <f>IFERROR(VLOOKUP(A1115,'Ống luồn dây điện'!$A$7:$I$26,8,0),0)</f>
        <v>0</v>
      </c>
      <c r="P1115">
        <f>IFERROR(VLOOKUP(B1115,'PK HDPE'!$A$6:$H$13,7,0),0)</f>
        <v>0</v>
      </c>
      <c r="R1115" s="4">
        <f t="shared" si="53"/>
        <v>0</v>
      </c>
      <c r="S1115" s="252">
        <v>0.1</v>
      </c>
      <c r="T1115">
        <f t="shared" si="51"/>
        <v>0</v>
      </c>
      <c r="U1115" s="4">
        <f t="shared" si="52"/>
        <v>0</v>
      </c>
      <c r="V1115" s="4" t="e">
        <f>VLOOKUP(B1115,[2]DG!$C$2:$E$6048,3,0)-R1115</f>
        <v>#N/A</v>
      </c>
      <c r="W1115" t="e">
        <f>VLOOKUP(A1115,'[3]Danh mục full'!$A$4:$A$1739,1,0)</f>
        <v>#N/A</v>
      </c>
    </row>
    <row r="1116" spans="1:23" x14ac:dyDescent="0.25">
      <c r="A1116" t="s">
        <v>1620</v>
      </c>
      <c r="B1116" t="s">
        <v>2742</v>
      </c>
      <c r="C1116" t="s">
        <v>2743</v>
      </c>
      <c r="D1116" s="1">
        <f>VLOOKUP(A1116,[4]Sheet1!$B$5:$J$2530,9,0)</f>
        <v>1788</v>
      </c>
      <c r="E1116" s="1" t="s">
        <v>2360</v>
      </c>
      <c r="F1116" s="1" t="s">
        <v>2361</v>
      </c>
      <c r="G1116" s="1">
        <f>IFERROR(VLOOKUP(A1116,'Phụ kiện PPR'!$A$6:$H$533,7,0),0)</f>
        <v>0</v>
      </c>
      <c r="H1116" s="1">
        <f>IFERROR(VLOOKUP(A1116,'Ống PPR'!$A$6:$I$90,8,0),0)</f>
        <v>0</v>
      </c>
      <c r="I1116" t="str">
        <f>IFERROR(VLOOKUP(A1116,'Ống HDPE'!$A$7:$I$7905,8,0),0)</f>
        <v xml:space="preserve"> 110</v>
      </c>
      <c r="J1116">
        <f>IFERROR(VLOOKUP(A1116,'Ống Dismy'!$A$6:$M$1900,14,0),0)</f>
        <v>0</v>
      </c>
      <c r="K1116">
        <f>IFERROR(VLOOKUP(A1116,CP!$A$7:$J$16000,12,0),0)</f>
        <v>0</v>
      </c>
      <c r="L1116">
        <f>IFERROR(VLOOKUP(A1116,'Phụ kiện PVC'!$A$5:$I$465,10,0),0)</f>
        <v>0</v>
      </c>
      <c r="M1116">
        <f>IFERROR(VLOOKUP(A1116,'Ống miền Nam'!$A$7:$I$120,8,0),0)</f>
        <v>0</v>
      </c>
      <c r="N1116">
        <f>IFERROR(VLOOKUP(A1116,'Van vòi'!$A$6:$G$97,7,0),0)</f>
        <v>0</v>
      </c>
      <c r="O1116">
        <f>IFERROR(VLOOKUP(A1116,'Ống luồn dây điện'!$A$7:$I$26,8,0),0)</f>
        <v>0</v>
      </c>
      <c r="P1116">
        <f>IFERROR(VLOOKUP(B1116,'PK HDPE'!$A$6:$H$13,7,0),0)</f>
        <v>0</v>
      </c>
      <c r="R1116" s="4">
        <f t="shared" si="53"/>
        <v>0</v>
      </c>
      <c r="S1116" s="252">
        <v>0.1</v>
      </c>
      <c r="T1116">
        <f t="shared" si="51"/>
        <v>0</v>
      </c>
      <c r="U1116" s="4">
        <f t="shared" si="52"/>
        <v>0</v>
      </c>
      <c r="V1116" s="4" t="e">
        <f>VLOOKUP(B1116,[2]DG!$C$2:$E$6048,3,0)-R1116</f>
        <v>#N/A</v>
      </c>
      <c r="W1116" t="str">
        <f>VLOOKUP(A1116,'[3]Danh mục full'!$A$4:$A$1739,1,0)</f>
        <v>31O100125110</v>
      </c>
    </row>
    <row r="1117" spans="1:23" x14ac:dyDescent="0.25">
      <c r="A1117" t="s">
        <v>1700</v>
      </c>
      <c r="B1117" t="s">
        <v>2744</v>
      </c>
      <c r="C1117" t="s">
        <v>2745</v>
      </c>
      <c r="D1117" s="1">
        <f>VLOOKUP(A1117,[4]Sheet1!$B$5:$J$2530,9,0)</f>
        <v>3834</v>
      </c>
      <c r="E1117" s="1" t="s">
        <v>2360</v>
      </c>
      <c r="F1117" s="1" t="s">
        <v>2361</v>
      </c>
      <c r="G1117" s="1">
        <f>IFERROR(VLOOKUP(A1117,'Phụ kiện PPR'!$A$6:$H$533,7,0),0)</f>
        <v>0</v>
      </c>
      <c r="H1117" s="1">
        <f>IFERROR(VLOOKUP(A1117,'Ống PPR'!$A$6:$I$90,8,0),0)</f>
        <v>0</v>
      </c>
      <c r="I1117" t="str">
        <f>IFERROR(VLOOKUP(A1117,'Ống HDPE'!$A$7:$I$7905,8,0),0)</f>
        <v xml:space="preserve"> 110</v>
      </c>
      <c r="J1117">
        <f>IFERROR(VLOOKUP(A1117,'Ống Dismy'!$A$6:$M$1900,14,0),0)</f>
        <v>0</v>
      </c>
      <c r="K1117">
        <f>IFERROR(VLOOKUP(A1117,CP!$A$7:$J$16000,12,0),0)</f>
        <v>0</v>
      </c>
      <c r="L1117">
        <f>IFERROR(VLOOKUP(A1117,'Phụ kiện PVC'!$A$5:$I$465,10,0),0)</f>
        <v>0</v>
      </c>
      <c r="M1117">
        <f>IFERROR(VLOOKUP(A1117,'Ống miền Nam'!$A$7:$I$120,8,0),0)</f>
        <v>0</v>
      </c>
      <c r="N1117">
        <f>IFERROR(VLOOKUP(A1117,'Van vòi'!$A$6:$G$97,7,0),0)</f>
        <v>0</v>
      </c>
      <c r="O1117">
        <f>IFERROR(VLOOKUP(A1117,'Ống luồn dây điện'!$A$7:$I$26,8,0),0)</f>
        <v>0</v>
      </c>
      <c r="P1117">
        <f>IFERROR(VLOOKUP(B1117,'PK HDPE'!$A$6:$H$13,7,0),0)</f>
        <v>0</v>
      </c>
      <c r="R1117" s="4">
        <f t="shared" si="53"/>
        <v>0</v>
      </c>
      <c r="S1117" s="252">
        <v>0.1</v>
      </c>
      <c r="T1117">
        <f t="shared" ref="T1117:T1173" si="54">ROUND(R1117*S1117,0)</f>
        <v>0</v>
      </c>
      <c r="U1117" s="4">
        <f t="shared" ref="U1117:U1173" si="55">+R1117+T1117</f>
        <v>0</v>
      </c>
      <c r="V1117" s="4" t="e">
        <f>VLOOKUP(B1117,[2]DG!$C$2:$E$6048,3,0)-R1117</f>
        <v>#N/A</v>
      </c>
      <c r="W1117" t="str">
        <f>VLOOKUP(A1117,'[3]Danh mục full'!$A$4:$A$1739,1,0)</f>
        <v>31O1008110</v>
      </c>
    </row>
    <row r="1118" spans="1:23" hidden="1" x14ac:dyDescent="0.25">
      <c r="A1118" t="s">
        <v>1754</v>
      </c>
      <c r="B1118" t="s">
        <v>2746</v>
      </c>
      <c r="C1118" t="s">
        <v>2747</v>
      </c>
      <c r="D1118" s="1">
        <f>VLOOKUP(A1118,[4]Sheet1!$B$5:$J$2530,9,0)</f>
        <v>54</v>
      </c>
      <c r="E1118" s="1" t="s">
        <v>2360</v>
      </c>
      <c r="F1118" s="1" t="s">
        <v>2361</v>
      </c>
      <c r="G1118" s="1">
        <f>IFERROR(VLOOKUP(A1118,'Phụ kiện PPR'!$A$6:$H$533,7,0),0)</f>
        <v>0</v>
      </c>
      <c r="H1118" s="1">
        <f>IFERROR(VLOOKUP(A1118,'Ống PPR'!$A$6:$I$90,8,0),0)</f>
        <v>0</v>
      </c>
      <c r="I1118" t="str">
        <f>IFERROR(VLOOKUP(A1118,'Ống HDPE'!$A$7:$I$7905,8,0),0)</f>
        <v xml:space="preserve"> 225</v>
      </c>
      <c r="J1118">
        <f>IFERROR(VLOOKUP(A1118,'Ống Dismy'!$A$6:$M$1900,14,0),0)</f>
        <v>0</v>
      </c>
      <c r="K1118">
        <f>IFERROR(VLOOKUP(A1118,CP!$A$7:$J$16000,12,0),0)</f>
        <v>0</v>
      </c>
      <c r="L1118">
        <f>IFERROR(VLOOKUP(A1118,'Phụ kiện PVC'!$A$5:$I$465,10,0),0)</f>
        <v>0</v>
      </c>
      <c r="M1118">
        <f>IFERROR(VLOOKUP(A1118,'Ống miền Nam'!$A$7:$I$120,8,0),0)</f>
        <v>0</v>
      </c>
      <c r="N1118">
        <f>IFERROR(VLOOKUP(A1118,'Van vòi'!$A$6:$G$97,7,0),0)</f>
        <v>0</v>
      </c>
      <c r="O1118">
        <f>IFERROR(VLOOKUP(A1118,'Ống luồn dây điện'!$A$7:$I$26,8,0),0)</f>
        <v>0</v>
      </c>
      <c r="P1118">
        <f>IFERROR(VLOOKUP(B1118,'PK HDPE'!$A$6:$H$13,7,0),0)</f>
        <v>0</v>
      </c>
      <c r="R1118" s="4">
        <f t="shared" si="53"/>
        <v>0</v>
      </c>
      <c r="S1118" s="252">
        <v>0.1</v>
      </c>
      <c r="T1118">
        <f t="shared" si="54"/>
        <v>0</v>
      </c>
      <c r="U1118" s="4">
        <f t="shared" si="55"/>
        <v>0</v>
      </c>
      <c r="V1118" s="4">
        <f>VLOOKUP(B1118,[2]DG!$C$2:$E$6048,3,0)-R1118</f>
        <v>740455</v>
      </c>
      <c r="W1118" t="str">
        <f>VLOOKUP(A1118,'[3]Danh mục full'!$A$4:$A$1739,1,0)</f>
        <v>31O8010225</v>
      </c>
    </row>
    <row r="1119" spans="1:23" x14ac:dyDescent="0.25">
      <c r="A1119" t="s">
        <v>1758</v>
      </c>
      <c r="B1119" t="s">
        <v>2748</v>
      </c>
      <c r="C1119" t="s">
        <v>2749</v>
      </c>
      <c r="D1119" s="1">
        <f>VLOOKUP(A1119,[4]Sheet1!$B$5:$J$2530,9,0)</f>
        <v>0</v>
      </c>
      <c r="E1119" s="1" t="s">
        <v>2360</v>
      </c>
      <c r="F1119" s="1" t="s">
        <v>2361</v>
      </c>
      <c r="G1119" s="1">
        <f>IFERROR(VLOOKUP(A1119,'Phụ kiện PPR'!$A$6:$H$533,7,0),0)</f>
        <v>0</v>
      </c>
      <c r="H1119" s="1">
        <f>IFERROR(VLOOKUP(A1119,'Ống PPR'!$A$6:$I$90,8,0),0)</f>
        <v>0</v>
      </c>
      <c r="I1119">
        <f>IFERROR(VLOOKUP(A1119,'Ống HDPE'!$A$7:$I$7905,8,0),0)</f>
        <v>0</v>
      </c>
      <c r="J1119">
        <f>IFERROR(VLOOKUP(A1119,'Ống Dismy'!$A$6:$M$1900,14,0),0)</f>
        <v>0</v>
      </c>
      <c r="K1119">
        <f>IFERROR(VLOOKUP(A1119,CP!$A$7:$J$16000,12,0),0)</f>
        <v>0</v>
      </c>
      <c r="L1119">
        <f>IFERROR(VLOOKUP(A1119,'Phụ kiện PVC'!$A$5:$I$465,10,0),0)</f>
        <v>0</v>
      </c>
      <c r="M1119">
        <f>IFERROR(VLOOKUP(A1119,'Ống miền Nam'!$A$7:$I$120,8,0),0)</f>
        <v>0</v>
      </c>
      <c r="N1119">
        <f>IFERROR(VLOOKUP(A1119,'Van vòi'!$A$6:$G$97,7,0),0)</f>
        <v>0</v>
      </c>
      <c r="O1119">
        <f>IFERROR(VLOOKUP(A1119,'Ống luồn dây điện'!$A$7:$I$26,8,0),0)</f>
        <v>0</v>
      </c>
      <c r="P1119">
        <f>IFERROR(VLOOKUP(B1119,'PK HDPE'!$A$6:$H$13,7,0),0)</f>
        <v>0</v>
      </c>
      <c r="R1119" s="4">
        <f t="shared" si="53"/>
        <v>0</v>
      </c>
      <c r="S1119" s="252">
        <v>0.1</v>
      </c>
      <c r="T1119">
        <f t="shared" si="54"/>
        <v>0</v>
      </c>
      <c r="U1119" s="4">
        <f t="shared" si="55"/>
        <v>0</v>
      </c>
      <c r="V1119" s="4">
        <f>VLOOKUP(B1119,[2]DG!$C$2:$E$6048,3,0)-R1119</f>
        <v>1148545</v>
      </c>
      <c r="W1119" t="str">
        <f>VLOOKUP(A1119,'[3]Danh mục full'!$A$4:$A$1739,1,0)</f>
        <v>31O8010280</v>
      </c>
    </row>
    <row r="1120" spans="1:23" hidden="1" x14ac:dyDescent="0.25">
      <c r="A1120" t="s">
        <v>2692</v>
      </c>
      <c r="B1120" t="s">
        <v>2750</v>
      </c>
      <c r="C1120" t="s">
        <v>2751</v>
      </c>
      <c r="D1120" s="1">
        <f>VLOOKUP(A1120,[4]Sheet1!$B$5:$J$2530,9,0)</f>
        <v>0</v>
      </c>
      <c r="E1120" s="1" t="s">
        <v>2360</v>
      </c>
      <c r="F1120" s="1" t="s">
        <v>2361</v>
      </c>
      <c r="G1120" s="1">
        <f>IFERROR(VLOOKUP(A1120,'Phụ kiện PPR'!$A$6:$H$533,7,0),0)</f>
        <v>0</v>
      </c>
      <c r="H1120" s="1">
        <f>IFERROR(VLOOKUP(A1120,'Ống PPR'!$A$6:$I$90,8,0),0)</f>
        <v>0</v>
      </c>
      <c r="I1120" t="str">
        <f>IFERROR(VLOOKUP(A1120,'Ống HDPE'!$A$7:$I$7905,8,0),0)</f>
        <v xml:space="preserve"> 315</v>
      </c>
      <c r="J1120">
        <f>IFERROR(VLOOKUP(A1120,'Ống Dismy'!$A$6:$M$1900,14,0),0)</f>
        <v>0</v>
      </c>
      <c r="K1120">
        <f>IFERROR(VLOOKUP(A1120,CP!$A$7:$J$16000,12,0),0)</f>
        <v>0</v>
      </c>
      <c r="L1120">
        <f>IFERROR(VLOOKUP(A1120,'Phụ kiện PVC'!$A$5:$I$465,10,0),0)</f>
        <v>0</v>
      </c>
      <c r="M1120">
        <f>IFERROR(VLOOKUP(A1120,'Ống miền Nam'!$A$7:$I$120,8,0),0)</f>
        <v>0</v>
      </c>
      <c r="N1120">
        <f>IFERROR(VLOOKUP(A1120,'Van vòi'!$A$6:$G$97,7,0),0)</f>
        <v>0</v>
      </c>
      <c r="O1120">
        <f>IFERROR(VLOOKUP(A1120,'Ống luồn dây điện'!$A$7:$I$26,8,0),0)</f>
        <v>0</v>
      </c>
      <c r="P1120">
        <f>IFERROR(VLOOKUP(B1120,'PK HDPE'!$A$6:$H$13,7,0),0)</f>
        <v>0</v>
      </c>
      <c r="R1120" s="4">
        <f t="shared" si="53"/>
        <v>0</v>
      </c>
      <c r="S1120" s="252">
        <v>0.1</v>
      </c>
      <c r="T1120">
        <f t="shared" si="54"/>
        <v>0</v>
      </c>
      <c r="U1120" s="4">
        <f t="shared" si="55"/>
        <v>0</v>
      </c>
      <c r="V1120" s="4">
        <f>VLOOKUP(B1120,[2]DG!$C$2:$E$6048,3,0)-R1120</f>
        <v>1453091</v>
      </c>
      <c r="W1120" t="str">
        <f>VLOOKUP(A1120,'[3]Danh mục full'!$A$4:$A$1739,1,0)</f>
        <v>31O8010315</v>
      </c>
    </row>
    <row r="1121" spans="1:23" hidden="1" x14ac:dyDescent="0.25">
      <c r="A1121" t="s">
        <v>2698</v>
      </c>
      <c r="B1121" t="s">
        <v>2752</v>
      </c>
      <c r="C1121" t="s">
        <v>2753</v>
      </c>
      <c r="D1121" s="1">
        <f>VLOOKUP(A1121,[4]Sheet1!$B$5:$J$2530,9,0)</f>
        <v>6</v>
      </c>
      <c r="E1121" s="1" t="s">
        <v>2360</v>
      </c>
      <c r="F1121" s="1" t="s">
        <v>2361</v>
      </c>
      <c r="G1121" s="1">
        <f>IFERROR(VLOOKUP(A1121,'Phụ kiện PPR'!$A$6:$H$533,7,0),0)</f>
        <v>0</v>
      </c>
      <c r="H1121" s="1">
        <f>IFERROR(VLOOKUP(A1121,'Ống PPR'!$A$6:$I$90,8,0),0)</f>
        <v>0</v>
      </c>
      <c r="I1121" t="str">
        <f>IFERROR(VLOOKUP(A1121,'Ống HDPE'!$A$7:$I$7905,8,0),0)</f>
        <v xml:space="preserve"> 280</v>
      </c>
      <c r="J1121">
        <f>IFERROR(VLOOKUP(A1121,'Ống Dismy'!$A$6:$M$1900,14,0),0)</f>
        <v>0</v>
      </c>
      <c r="K1121">
        <f>IFERROR(VLOOKUP(A1121,CP!$A$7:$J$16000,12,0),0)</f>
        <v>0</v>
      </c>
      <c r="L1121">
        <f>IFERROR(VLOOKUP(A1121,'Phụ kiện PVC'!$A$5:$I$465,10,0),0)</f>
        <v>0</v>
      </c>
      <c r="M1121">
        <f>IFERROR(VLOOKUP(A1121,'Ống miền Nam'!$A$7:$I$120,8,0),0)</f>
        <v>0</v>
      </c>
      <c r="N1121">
        <f>IFERROR(VLOOKUP(A1121,'Van vòi'!$A$6:$G$97,7,0),0)</f>
        <v>0</v>
      </c>
      <c r="O1121">
        <f>IFERROR(VLOOKUP(A1121,'Ống luồn dây điện'!$A$7:$I$26,8,0),0)</f>
        <v>0</v>
      </c>
      <c r="P1121">
        <f>IFERROR(VLOOKUP(B1121,'PK HDPE'!$A$6:$H$13,7,0),0)</f>
        <v>0</v>
      </c>
      <c r="R1121" s="4">
        <f t="shared" si="53"/>
        <v>0</v>
      </c>
      <c r="S1121" s="252">
        <v>0.1</v>
      </c>
      <c r="T1121">
        <f t="shared" si="54"/>
        <v>0</v>
      </c>
      <c r="U1121" s="4">
        <f t="shared" si="55"/>
        <v>0</v>
      </c>
      <c r="V1121" s="4">
        <f>VLOOKUP(B1121,[2]DG!$C$2:$E$6048,3,0)-R1121</f>
        <v>1399727</v>
      </c>
      <c r="W1121" t="str">
        <f>VLOOKUP(A1121,'[3]Danh mục full'!$A$4:$A$1739,1,0)</f>
        <v>31O80125280</v>
      </c>
    </row>
    <row r="1122" spans="1:23" hidden="1" x14ac:dyDescent="0.25">
      <c r="A1122" t="s">
        <v>2706</v>
      </c>
      <c r="B1122" t="s">
        <v>2754</v>
      </c>
      <c r="C1122" t="s">
        <v>2755</v>
      </c>
      <c r="D1122" s="1">
        <f>VLOOKUP(A1122,[4]Sheet1!$B$5:$J$2530,9,0)</f>
        <v>0</v>
      </c>
      <c r="E1122" s="1" t="s">
        <v>2360</v>
      </c>
      <c r="F1122" s="1" t="s">
        <v>2361</v>
      </c>
      <c r="G1122" s="1">
        <f>IFERROR(VLOOKUP(A1122,'Phụ kiện PPR'!$A$6:$H$533,7,0),0)</f>
        <v>0</v>
      </c>
      <c r="H1122" s="1">
        <f>IFERROR(VLOOKUP(A1122,'Ống PPR'!$A$6:$I$90,8,0),0)</f>
        <v>0</v>
      </c>
      <c r="I1122" t="str">
        <f>IFERROR(VLOOKUP(A1122,'Ống HDPE'!$A$7:$I$7905,8,0),0)</f>
        <v xml:space="preserve"> 280</v>
      </c>
      <c r="J1122">
        <f>IFERROR(VLOOKUP(A1122,'Ống Dismy'!$A$6:$M$1900,14,0),0)</f>
        <v>0</v>
      </c>
      <c r="K1122">
        <f>IFERROR(VLOOKUP(A1122,CP!$A$7:$J$16000,12,0),0)</f>
        <v>0</v>
      </c>
      <c r="L1122">
        <f>IFERROR(VLOOKUP(A1122,'Phụ kiện PVC'!$A$5:$I$465,10,0),0)</f>
        <v>0</v>
      </c>
      <c r="M1122">
        <f>IFERROR(VLOOKUP(A1122,'Ống miền Nam'!$A$7:$I$120,8,0),0)</f>
        <v>0</v>
      </c>
      <c r="N1122">
        <f>IFERROR(VLOOKUP(A1122,'Van vòi'!$A$6:$G$97,7,0),0)</f>
        <v>0</v>
      </c>
      <c r="O1122">
        <f>IFERROR(VLOOKUP(A1122,'Ống luồn dây điện'!$A$7:$I$26,8,0),0)</f>
        <v>0</v>
      </c>
      <c r="P1122">
        <f>IFERROR(VLOOKUP(B1122,'PK HDPE'!$A$6:$H$13,7,0),0)</f>
        <v>0</v>
      </c>
      <c r="R1122" s="4">
        <f t="shared" si="53"/>
        <v>0</v>
      </c>
      <c r="S1122" s="252">
        <v>0.1</v>
      </c>
      <c r="T1122">
        <f t="shared" si="54"/>
        <v>0</v>
      </c>
      <c r="U1122" s="4">
        <f t="shared" si="55"/>
        <v>0</v>
      </c>
      <c r="V1122" s="4">
        <f>VLOOKUP(B1122,[2]DG!$C$2:$E$6048,3,0)-R1122</f>
        <v>768455</v>
      </c>
      <c r="W1122" t="str">
        <f>VLOOKUP(A1122,'[3]Danh mục full'!$A$4:$A$1739,1,0)</f>
        <v>31O806280</v>
      </c>
    </row>
    <row r="1123" spans="1:23" hidden="1" x14ac:dyDescent="0.25">
      <c r="A1123" t="s">
        <v>1806</v>
      </c>
      <c r="B1123" t="s">
        <v>1867</v>
      </c>
      <c r="C1123" t="s">
        <v>1868</v>
      </c>
      <c r="D1123" s="1">
        <v>147944909</v>
      </c>
      <c r="E1123" s="1" t="s">
        <v>2360</v>
      </c>
      <c r="F1123" s="1" t="s">
        <v>2361</v>
      </c>
      <c r="G1123" s="1">
        <f>IFERROR(VLOOKUP(A1123,'Phụ kiện PPR'!$A$6:$H$533,7,0),0)</f>
        <v>0</v>
      </c>
      <c r="H1123" s="1">
        <f>IFERROR(VLOOKUP(A1123,'Ống PPR'!$A$6:$I$90,8,0),0)</f>
        <v>0</v>
      </c>
      <c r="I1123" t="str">
        <f>IFERROR(VLOOKUP(A1123,'Ống HDPE'!$A$7:$I$7905,8,0),0)</f>
        <v xml:space="preserve"> 110</v>
      </c>
      <c r="J1123">
        <f>IFERROR(VLOOKUP(A1123,'Ống Dismy'!$A$6:$M$1900,14,0),0)</f>
        <v>0</v>
      </c>
      <c r="K1123">
        <f>IFERROR(VLOOKUP(A1123,CP!$A$7:$J$16000,12,0),0)</f>
        <v>0</v>
      </c>
      <c r="L1123">
        <f>IFERROR(VLOOKUP(A1123,'Phụ kiện PVC'!$A$5:$I$465,10,0),0)</f>
        <v>0</v>
      </c>
      <c r="M1123">
        <f>IFERROR(VLOOKUP(A1123,'Ống miền Nam'!$A$7:$I$120,8,0),0)</f>
        <v>0</v>
      </c>
      <c r="N1123">
        <f>IFERROR(VLOOKUP(A1123,'Van vòi'!$A$6:$G$97,7,0),0)</f>
        <v>0</v>
      </c>
      <c r="O1123">
        <f>IFERROR(VLOOKUP(A1123,'Ống luồn dây điện'!$A$7:$I$26,8,0),0)</f>
        <v>0</v>
      </c>
      <c r="P1123">
        <f>IFERROR(VLOOKUP(B1123,'PK HDPE'!$A$6:$H$13,7,0),0)</f>
        <v>0</v>
      </c>
      <c r="R1123" s="4">
        <f t="shared" si="53"/>
        <v>0</v>
      </c>
      <c r="S1123" s="252">
        <v>0.1</v>
      </c>
      <c r="T1123">
        <f t="shared" si="54"/>
        <v>0</v>
      </c>
      <c r="U1123" s="4">
        <f t="shared" si="55"/>
        <v>0</v>
      </c>
      <c r="V1123" s="4">
        <f>VLOOKUP(B1123,[2]DG!$C$2:$E$6048,3,0)-R1123</f>
        <v>148182</v>
      </c>
      <c r="W1123" t="str">
        <f>VLOOKUP(A1123,'[3]Danh mục full'!$A$4:$A$1739,1,0)</f>
        <v>31O808110</v>
      </c>
    </row>
    <row r="1124" spans="1:23" hidden="1" x14ac:dyDescent="0.25">
      <c r="A1124" t="s">
        <v>2720</v>
      </c>
      <c r="B1124" t="s">
        <v>1869</v>
      </c>
      <c r="C1124" t="s">
        <v>1870</v>
      </c>
      <c r="D1124" s="1">
        <v>657391953</v>
      </c>
      <c r="E1124" s="1" t="s">
        <v>2360</v>
      </c>
      <c r="F1124" s="1" t="s">
        <v>2361</v>
      </c>
      <c r="G1124" s="1">
        <f>IFERROR(VLOOKUP(A1124,'Phụ kiện PPR'!$A$6:$H$533,7,0),0)</f>
        <v>0</v>
      </c>
      <c r="H1124" s="1">
        <f>IFERROR(VLOOKUP(A1124,'Ống PPR'!$A$6:$I$90,8,0),0)</f>
        <v>0</v>
      </c>
      <c r="I1124" t="str">
        <f>IFERROR(VLOOKUP(A1124,'Ống HDPE'!$A$7:$I$7905,8,0),0)</f>
        <v xml:space="preserve"> 250</v>
      </c>
      <c r="J1124">
        <f>IFERROR(VLOOKUP(A1124,'Ống Dismy'!$A$6:$M$1900,14,0),0)</f>
        <v>0</v>
      </c>
      <c r="K1124">
        <f>IFERROR(VLOOKUP(A1124,CP!$A$7:$J$16000,12,0),0)</f>
        <v>0</v>
      </c>
      <c r="L1124">
        <f>IFERROR(VLOOKUP(A1124,'Phụ kiện PVC'!$A$5:$I$465,10,0),0)</f>
        <v>0</v>
      </c>
      <c r="M1124">
        <f>IFERROR(VLOOKUP(A1124,'Ống miền Nam'!$A$7:$I$120,8,0),0)</f>
        <v>0</v>
      </c>
      <c r="N1124">
        <f>IFERROR(VLOOKUP(A1124,'Van vòi'!$A$6:$G$97,7,0),0)</f>
        <v>0</v>
      </c>
      <c r="O1124">
        <f>IFERROR(VLOOKUP(A1124,'Ống luồn dây điện'!$A$7:$I$26,8,0),0)</f>
        <v>0</v>
      </c>
      <c r="P1124">
        <f>IFERROR(VLOOKUP(B1124,'PK HDPE'!$A$6:$H$13,7,0),0)</f>
        <v>0</v>
      </c>
      <c r="R1124" s="4">
        <f t="shared" si="53"/>
        <v>0</v>
      </c>
      <c r="S1124" s="252">
        <v>0.1</v>
      </c>
      <c r="T1124">
        <f t="shared" si="54"/>
        <v>0</v>
      </c>
      <c r="U1124" s="4">
        <f t="shared" si="55"/>
        <v>0</v>
      </c>
      <c r="V1124" s="4">
        <f>VLOOKUP(B1124,[2]DG!$C$2:$E$6048,3,0)-R1124</f>
        <v>757364</v>
      </c>
      <c r="W1124" t="str">
        <f>VLOOKUP(A1124,'[3]Danh mục full'!$A$4:$A$1739,1,0)</f>
        <v>31O808250</v>
      </c>
    </row>
    <row r="1125" spans="1:23" x14ac:dyDescent="0.25">
      <c r="A1125" t="s">
        <v>2756</v>
      </c>
      <c r="B1125" t="s">
        <v>2756</v>
      </c>
      <c r="C1125" t="s">
        <v>1847</v>
      </c>
      <c r="D1125" s="1">
        <f>VLOOKUP(A1125,[4]Sheet1!$B$5:$J$2530,9,0)</f>
        <v>184</v>
      </c>
      <c r="E1125" s="1" t="s">
        <v>2360</v>
      </c>
      <c r="F1125" s="1" t="s">
        <v>2361</v>
      </c>
      <c r="G1125" s="1">
        <f>IFERROR(VLOOKUP(A1125,'Phụ kiện PPR'!$A$6:$H$533,7,0),0)</f>
        <v>0</v>
      </c>
      <c r="H1125" s="1">
        <f>IFERROR(VLOOKUP(A1125,'Ống PPR'!$A$6:$I$90,8,0),0)</f>
        <v>0</v>
      </c>
      <c r="I1125">
        <f>IFERROR(VLOOKUP(A1125,'Ống HDPE'!$A$7:$I$7905,8,0),0)</f>
        <v>0</v>
      </c>
      <c r="J1125">
        <f>IFERROR(VLOOKUP(A1125,'Ống Dismy'!$A$6:$M$1900,14,0),0)</f>
        <v>0</v>
      </c>
      <c r="K1125">
        <f>IFERROR(VLOOKUP(A1125,CP!$A$7:$J$16000,12,0),0)</f>
        <v>0</v>
      </c>
      <c r="L1125">
        <f>IFERROR(VLOOKUP(A1125,'Phụ kiện PVC'!$A$5:$I$465,10,0),0)</f>
        <v>0</v>
      </c>
      <c r="M1125">
        <f>IFERROR(VLOOKUP(A1125,'Ống miền Nam'!$A$7:$I$120,8,0),0)</f>
        <v>0</v>
      </c>
      <c r="N1125">
        <f>IFERROR(VLOOKUP(A1125,'Van vòi'!$A$6:$G$97,7,0),0)</f>
        <v>0</v>
      </c>
      <c r="O1125">
        <f>IFERROR(VLOOKUP(A1125,'Ống luồn dây điện'!$A$7:$I$26,8,0),0)</f>
        <v>0</v>
      </c>
      <c r="P1125">
        <f>IFERROR(VLOOKUP(B1125,'PK HDPE'!$A$6:$H$13,7,0),0)</f>
        <v>0</v>
      </c>
      <c r="R1125" s="4">
        <f t="shared" si="53"/>
        <v>0</v>
      </c>
      <c r="S1125" s="252">
        <v>0.1</v>
      </c>
      <c r="T1125">
        <f t="shared" si="54"/>
        <v>0</v>
      </c>
      <c r="U1125" s="4">
        <f t="shared" si="55"/>
        <v>0</v>
      </c>
      <c r="V1125" s="4" t="e">
        <f>VLOOKUP(B1125,[2]DG!$C$2:$E$6048,3,0)-R1125</f>
        <v>#N/A</v>
      </c>
      <c r="W1125" t="e">
        <f>VLOOKUP(A1125,'[3]Danh mục full'!$A$4:$A$1739,1,0)</f>
        <v>#N/A</v>
      </c>
    </row>
    <row r="1126" spans="1:23" x14ac:dyDescent="0.25">
      <c r="A1126" t="s">
        <v>1704</v>
      </c>
      <c r="B1126" t="s">
        <v>2757</v>
      </c>
      <c r="C1126" t="s">
        <v>1849</v>
      </c>
      <c r="D1126" s="1">
        <f>VLOOKUP(A1126,[4]Sheet1!$B$5:$J$2530,9,0)</f>
        <v>0</v>
      </c>
      <c r="E1126" s="1" t="s">
        <v>2360</v>
      </c>
      <c r="F1126" s="1" t="s">
        <v>2361</v>
      </c>
      <c r="G1126" s="1">
        <f>IFERROR(VLOOKUP(A1126,'Phụ kiện PPR'!$A$6:$H$533,7,0),0)</f>
        <v>0</v>
      </c>
      <c r="H1126" s="1">
        <f>IFERROR(VLOOKUP(A1126,'Ống PPR'!$A$6:$I$90,8,0),0)</f>
        <v>0</v>
      </c>
      <c r="I1126" t="str">
        <f>IFERROR(VLOOKUP(A1126,'Ống HDPE'!$A$7:$I$7905,8,0),0)</f>
        <v xml:space="preserve"> 140</v>
      </c>
      <c r="J1126">
        <f>IFERROR(VLOOKUP(A1126,'Ống Dismy'!$A$6:$M$1900,14,0),0)</f>
        <v>0</v>
      </c>
      <c r="K1126">
        <f>IFERROR(VLOOKUP(A1126,CP!$A$7:$J$16000,12,0),0)</f>
        <v>0</v>
      </c>
      <c r="L1126">
        <f>IFERROR(VLOOKUP(A1126,'Phụ kiện PVC'!$A$5:$I$465,10,0),0)</f>
        <v>0</v>
      </c>
      <c r="M1126">
        <f>IFERROR(VLOOKUP(A1126,'Ống miền Nam'!$A$7:$I$120,8,0),0)</f>
        <v>0</v>
      </c>
      <c r="N1126">
        <f>IFERROR(VLOOKUP(A1126,'Van vòi'!$A$6:$G$97,7,0),0)</f>
        <v>0</v>
      </c>
      <c r="O1126">
        <f>IFERROR(VLOOKUP(A1126,'Ống luồn dây điện'!$A$7:$I$26,8,0),0)</f>
        <v>0</v>
      </c>
      <c r="P1126">
        <f>IFERROR(VLOOKUP(B1126,'PK HDPE'!$A$6:$H$13,7,0),0)</f>
        <v>0</v>
      </c>
      <c r="R1126" s="4">
        <f t="shared" si="53"/>
        <v>0</v>
      </c>
      <c r="S1126" s="252">
        <v>0.1</v>
      </c>
      <c r="T1126">
        <f t="shared" si="54"/>
        <v>0</v>
      </c>
      <c r="U1126" s="4">
        <f t="shared" si="55"/>
        <v>0</v>
      </c>
      <c r="V1126" s="4" t="e">
        <f>VLOOKUP(B1126,[2]DG!$C$2:$E$6048,3,0)-R1126</f>
        <v>#N/A</v>
      </c>
      <c r="W1126" t="str">
        <f>VLOOKUP(A1126,'[3]Danh mục full'!$A$4:$A$1739,1,0)</f>
        <v>31O1008140</v>
      </c>
    </row>
    <row r="1127" spans="1:23" x14ac:dyDescent="0.25">
      <c r="A1127" t="s">
        <v>1706</v>
      </c>
      <c r="B1127" t="s">
        <v>2758</v>
      </c>
      <c r="C1127" t="s">
        <v>1851</v>
      </c>
      <c r="D1127" s="1">
        <f>VLOOKUP(A1127,[4]Sheet1!$B$5:$J$2530,9,0)</f>
        <v>2286</v>
      </c>
      <c r="E1127" s="1" t="s">
        <v>2360</v>
      </c>
      <c r="F1127" s="1" t="s">
        <v>2361</v>
      </c>
      <c r="G1127" s="1">
        <f>IFERROR(VLOOKUP(A1127,'Phụ kiện PPR'!$A$6:$H$533,7,0),0)</f>
        <v>0</v>
      </c>
      <c r="H1127" s="1">
        <f>IFERROR(VLOOKUP(A1127,'Ống PPR'!$A$6:$I$90,8,0),0)</f>
        <v>0</v>
      </c>
      <c r="I1127" t="str">
        <f>IFERROR(VLOOKUP(A1127,'Ống HDPE'!$A$7:$I$7905,8,0),0)</f>
        <v xml:space="preserve"> 160</v>
      </c>
      <c r="J1127">
        <f>IFERROR(VLOOKUP(A1127,'Ống Dismy'!$A$6:$M$1900,14,0),0)</f>
        <v>0</v>
      </c>
      <c r="K1127">
        <f>IFERROR(VLOOKUP(A1127,CP!$A$7:$J$16000,12,0),0)</f>
        <v>0</v>
      </c>
      <c r="L1127">
        <f>IFERROR(VLOOKUP(A1127,'Phụ kiện PVC'!$A$5:$I$465,10,0),0)</f>
        <v>0</v>
      </c>
      <c r="M1127">
        <f>IFERROR(VLOOKUP(A1127,'Ống miền Nam'!$A$7:$I$120,8,0),0)</f>
        <v>0</v>
      </c>
      <c r="N1127">
        <f>IFERROR(VLOOKUP(A1127,'Van vòi'!$A$6:$G$97,7,0),0)</f>
        <v>0</v>
      </c>
      <c r="O1127">
        <f>IFERROR(VLOOKUP(A1127,'Ống luồn dây điện'!$A$7:$I$26,8,0),0)</f>
        <v>0</v>
      </c>
      <c r="P1127">
        <f>IFERROR(VLOOKUP(B1127,'PK HDPE'!$A$6:$H$13,7,0),0)</f>
        <v>0</v>
      </c>
      <c r="R1127" s="4">
        <f t="shared" si="53"/>
        <v>0</v>
      </c>
      <c r="S1127" s="252">
        <v>0.1</v>
      </c>
      <c r="T1127">
        <f t="shared" si="54"/>
        <v>0</v>
      </c>
      <c r="U1127" s="4">
        <f t="shared" si="55"/>
        <v>0</v>
      </c>
      <c r="V1127" s="4" t="e">
        <f>VLOOKUP(B1127,[2]DG!$C$2:$E$6048,3,0)-R1127</f>
        <v>#N/A</v>
      </c>
      <c r="W1127" t="str">
        <f>VLOOKUP(A1127,'[3]Danh mục full'!$A$4:$A$1739,1,0)</f>
        <v>31O1008160</v>
      </c>
    </row>
    <row r="1128" spans="1:23" x14ac:dyDescent="0.25">
      <c r="A1128" t="s">
        <v>1871</v>
      </c>
      <c r="B1128" t="s">
        <v>1871</v>
      </c>
      <c r="C1128" t="s">
        <v>1853</v>
      </c>
      <c r="D1128" s="1">
        <v>1401598</v>
      </c>
      <c r="E1128" s="1" t="s">
        <v>2360</v>
      </c>
      <c r="F1128" s="1" t="s">
        <v>2361</v>
      </c>
      <c r="G1128" s="1">
        <f>IFERROR(VLOOKUP(A1128,'Phụ kiện PPR'!$A$6:$H$533,7,0),0)</f>
        <v>0</v>
      </c>
      <c r="H1128" s="1">
        <f>IFERROR(VLOOKUP(A1128,'Ống PPR'!$A$6:$I$90,8,0),0)</f>
        <v>0</v>
      </c>
      <c r="I1128">
        <f>IFERROR(VLOOKUP(A1128,'Ống HDPE'!$A$7:$I$7905,8,0),0)</f>
        <v>0</v>
      </c>
      <c r="J1128">
        <f>IFERROR(VLOOKUP(A1128,'Ống Dismy'!$A$6:$M$1900,14,0),0)</f>
        <v>0</v>
      </c>
      <c r="K1128">
        <f>IFERROR(VLOOKUP(A1128,CP!$A$7:$J$16000,12,0),0)</f>
        <v>0</v>
      </c>
      <c r="L1128">
        <f>IFERROR(VLOOKUP(A1128,'Phụ kiện PVC'!$A$5:$I$465,10,0),0)</f>
        <v>0</v>
      </c>
      <c r="M1128">
        <f>IFERROR(VLOOKUP(A1128,'Ống miền Nam'!$A$7:$I$120,8,0),0)</f>
        <v>0</v>
      </c>
      <c r="N1128">
        <f>IFERROR(VLOOKUP(A1128,'Van vòi'!$A$6:$G$97,7,0),0)</f>
        <v>0</v>
      </c>
      <c r="O1128">
        <f>IFERROR(VLOOKUP(A1128,'Ống luồn dây điện'!$A$7:$I$26,8,0),0)</f>
        <v>0</v>
      </c>
      <c r="P1128">
        <f>IFERROR(VLOOKUP(B1128,'PK HDPE'!$A$6:$H$13,7,0),0)</f>
        <v>0</v>
      </c>
      <c r="R1128" s="4">
        <f t="shared" si="53"/>
        <v>0</v>
      </c>
      <c r="S1128" s="252">
        <v>0.1</v>
      </c>
      <c r="T1128">
        <f t="shared" si="54"/>
        <v>0</v>
      </c>
      <c r="U1128" s="4">
        <f t="shared" si="55"/>
        <v>0</v>
      </c>
      <c r="V1128" s="4" t="e">
        <f>VLOOKUP(B1128,[2]DG!$C$2:$E$6048,3,0)-R1128</f>
        <v>#N/A</v>
      </c>
      <c r="W1128" t="e">
        <f>VLOOKUP(A1128,'[3]Danh mục full'!$A$4:$A$1739,1,0)</f>
        <v>#N/A</v>
      </c>
    </row>
    <row r="1129" spans="1:23" x14ac:dyDescent="0.25">
      <c r="A1129" t="s">
        <v>2759</v>
      </c>
      <c r="B1129" t="s">
        <v>2759</v>
      </c>
      <c r="C1129" t="s">
        <v>1868</v>
      </c>
      <c r="D1129" s="1">
        <f>VLOOKUP(A1129,[4]Sheet1!$B$5:$J$2530,9,0)</f>
        <v>112</v>
      </c>
      <c r="E1129" s="1" t="s">
        <v>2360</v>
      </c>
      <c r="F1129" s="1" t="s">
        <v>2361</v>
      </c>
      <c r="G1129" s="1">
        <f>IFERROR(VLOOKUP(A1129,'Phụ kiện PPR'!$A$6:$H$533,7,0),0)</f>
        <v>0</v>
      </c>
      <c r="H1129" s="1">
        <f>IFERROR(VLOOKUP(A1129,'Ống PPR'!$A$6:$I$90,8,0),0)</f>
        <v>0</v>
      </c>
      <c r="I1129">
        <f>IFERROR(VLOOKUP(A1129,'Ống HDPE'!$A$7:$I$7905,8,0),0)</f>
        <v>0</v>
      </c>
      <c r="J1129">
        <f>IFERROR(VLOOKUP(A1129,'Ống Dismy'!$A$6:$M$1900,14,0),0)</f>
        <v>0</v>
      </c>
      <c r="K1129">
        <f>IFERROR(VLOOKUP(A1129,CP!$A$7:$J$16000,12,0),0)</f>
        <v>0</v>
      </c>
      <c r="L1129">
        <f>IFERROR(VLOOKUP(A1129,'Phụ kiện PVC'!$A$5:$I$465,10,0),0)</f>
        <v>0</v>
      </c>
      <c r="M1129">
        <f>IFERROR(VLOOKUP(A1129,'Ống miền Nam'!$A$7:$I$120,8,0),0)</f>
        <v>0</v>
      </c>
      <c r="N1129">
        <f>IFERROR(VLOOKUP(A1129,'Van vòi'!$A$6:$G$97,7,0),0)</f>
        <v>0</v>
      </c>
      <c r="O1129">
        <f>IFERROR(VLOOKUP(A1129,'Ống luồn dây điện'!$A$7:$I$26,8,0),0)</f>
        <v>0</v>
      </c>
      <c r="P1129">
        <f>IFERROR(VLOOKUP(B1129,'PK HDPE'!$A$6:$H$13,7,0),0)</f>
        <v>0</v>
      </c>
      <c r="R1129" s="4">
        <f t="shared" si="53"/>
        <v>0</v>
      </c>
      <c r="S1129" s="252">
        <v>0.1</v>
      </c>
      <c r="T1129">
        <f t="shared" si="54"/>
        <v>0</v>
      </c>
      <c r="U1129" s="4">
        <f t="shared" si="55"/>
        <v>0</v>
      </c>
      <c r="V1129" s="4" t="e">
        <f>VLOOKUP(B1129,[2]DG!$C$2:$E$6048,3,0)-R1129</f>
        <v>#N/A</v>
      </c>
      <c r="W1129" t="e">
        <f>VLOOKUP(A1129,'[3]Danh mục full'!$A$4:$A$1739,1,0)</f>
        <v>#N/A</v>
      </c>
    </row>
    <row r="1130" spans="1:23" hidden="1" x14ac:dyDescent="0.25">
      <c r="A1130" t="s">
        <v>1580</v>
      </c>
      <c r="B1130" t="s">
        <v>1872</v>
      </c>
      <c r="C1130" t="s">
        <v>1873</v>
      </c>
      <c r="D1130" s="1">
        <v>132030162</v>
      </c>
      <c r="E1130" s="1" t="s">
        <v>2360</v>
      </c>
      <c r="F1130" s="1" t="s">
        <v>2361</v>
      </c>
      <c r="G1130" s="1">
        <f>IFERROR(VLOOKUP(A1130,'Phụ kiện PPR'!$A$6:$H$533,7,0),0)</f>
        <v>0</v>
      </c>
      <c r="H1130" s="1">
        <f>IFERROR(VLOOKUP(A1130,'Ống PPR'!$A$6:$I$90,8,0),0)</f>
        <v>0</v>
      </c>
      <c r="I1130" t="str">
        <f>IFERROR(VLOOKUP(A1130,'Ống HDPE'!$A$7:$I$7905,8,0),0)</f>
        <v xml:space="preserve"> 110</v>
      </c>
      <c r="J1130">
        <f>IFERROR(VLOOKUP(A1130,'Ống Dismy'!$A$6:$M$1900,14,0),0)</f>
        <v>0</v>
      </c>
      <c r="K1130">
        <f>IFERROR(VLOOKUP(A1130,CP!$A$7:$J$16000,12,0),0)</f>
        <v>0</v>
      </c>
      <c r="L1130">
        <f>IFERROR(VLOOKUP(A1130,'Phụ kiện PVC'!$A$5:$I$465,10,0),0)</f>
        <v>0</v>
      </c>
      <c r="M1130">
        <f>IFERROR(VLOOKUP(A1130,'Ống miền Nam'!$A$7:$I$120,8,0),0)</f>
        <v>0</v>
      </c>
      <c r="N1130">
        <f>IFERROR(VLOOKUP(A1130,'Van vòi'!$A$6:$G$97,7,0),0)</f>
        <v>0</v>
      </c>
      <c r="O1130">
        <f>IFERROR(VLOOKUP(A1130,'Ống luồn dây điện'!$A$7:$I$26,8,0),0)</f>
        <v>0</v>
      </c>
      <c r="P1130">
        <f>IFERROR(VLOOKUP(B1130,'PK HDPE'!$A$6:$H$13,7,0),0)</f>
        <v>0</v>
      </c>
      <c r="R1130" s="4">
        <f t="shared" si="53"/>
        <v>0</v>
      </c>
      <c r="S1130" s="252">
        <v>0.1</v>
      </c>
      <c r="T1130">
        <f t="shared" si="54"/>
        <v>0</v>
      </c>
      <c r="U1130" s="4">
        <f t="shared" si="55"/>
        <v>0</v>
      </c>
      <c r="V1130" s="4">
        <f>VLOOKUP(B1130,[2]DG!$C$2:$E$6048,3,0)-R1130</f>
        <v>148182</v>
      </c>
      <c r="W1130" t="str">
        <f>VLOOKUP(A1130,'[3]Danh mục full'!$A$4:$A$1739,1,0)</f>
        <v>31O10010110</v>
      </c>
    </row>
    <row r="1131" spans="1:23" hidden="1" x14ac:dyDescent="0.25">
      <c r="A1131" t="s">
        <v>1582</v>
      </c>
      <c r="B1131" t="s">
        <v>1874</v>
      </c>
      <c r="C1131" t="s">
        <v>1875</v>
      </c>
      <c r="D1131" s="1">
        <v>132927309</v>
      </c>
      <c r="E1131" s="1" t="s">
        <v>2360</v>
      </c>
      <c r="F1131" s="1" t="s">
        <v>2361</v>
      </c>
      <c r="G1131" s="1">
        <f>IFERROR(VLOOKUP(A1131,'Phụ kiện PPR'!$A$6:$H$533,7,0),0)</f>
        <v>0</v>
      </c>
      <c r="H1131" s="1">
        <f>IFERROR(VLOOKUP(A1131,'Ống PPR'!$A$6:$I$90,8,0),0)</f>
        <v>0</v>
      </c>
      <c r="I1131" t="str">
        <f>IFERROR(VLOOKUP(A1131,'Ống HDPE'!$A$7:$I$7905,8,0),0)</f>
        <v xml:space="preserve"> 140</v>
      </c>
      <c r="J1131">
        <f>IFERROR(VLOOKUP(A1131,'Ống Dismy'!$A$6:$M$1900,14,0),0)</f>
        <v>0</v>
      </c>
      <c r="K1131">
        <f>IFERROR(VLOOKUP(A1131,CP!$A$7:$J$16000,12,0),0)</f>
        <v>0</v>
      </c>
      <c r="L1131">
        <f>IFERROR(VLOOKUP(A1131,'Phụ kiện PVC'!$A$5:$I$465,10,0),0)</f>
        <v>0</v>
      </c>
      <c r="M1131">
        <f>IFERROR(VLOOKUP(A1131,'Ống miền Nam'!$A$7:$I$120,8,0),0)</f>
        <v>0</v>
      </c>
      <c r="N1131">
        <f>IFERROR(VLOOKUP(A1131,'Van vòi'!$A$6:$G$97,7,0),0)</f>
        <v>0</v>
      </c>
      <c r="O1131">
        <f>IFERROR(VLOOKUP(A1131,'Ống luồn dây điện'!$A$7:$I$26,8,0),0)</f>
        <v>0</v>
      </c>
      <c r="P1131">
        <f>IFERROR(VLOOKUP(B1131,'PK HDPE'!$A$6:$H$13,7,0),0)</f>
        <v>0</v>
      </c>
      <c r="R1131" s="4">
        <f t="shared" si="53"/>
        <v>0</v>
      </c>
      <c r="S1131" s="252">
        <v>0.1</v>
      </c>
      <c r="T1131">
        <f t="shared" si="54"/>
        <v>0</v>
      </c>
      <c r="U1131" s="4">
        <f t="shared" si="55"/>
        <v>0</v>
      </c>
      <c r="V1131" s="4">
        <f>VLOOKUP(B1131,[2]DG!$C$2:$E$6048,3,0)-R1131</f>
        <v>237455</v>
      </c>
      <c r="W1131" t="str">
        <f>VLOOKUP(A1131,'[3]Danh mục full'!$A$4:$A$1739,1,0)</f>
        <v>31O10010140</v>
      </c>
    </row>
    <row r="1132" spans="1:23" hidden="1" x14ac:dyDescent="0.25">
      <c r="A1132" t="s">
        <v>1584</v>
      </c>
      <c r="B1132" t="s">
        <v>1876</v>
      </c>
      <c r="C1132" t="s">
        <v>1877</v>
      </c>
      <c r="D1132" s="1">
        <v>156381162</v>
      </c>
      <c r="E1132" s="1" t="s">
        <v>2360</v>
      </c>
      <c r="F1132" s="1" t="s">
        <v>2361</v>
      </c>
      <c r="G1132" s="1">
        <f>IFERROR(VLOOKUP(A1132,'Phụ kiện PPR'!$A$6:$H$533,7,0),0)</f>
        <v>0</v>
      </c>
      <c r="H1132" s="1">
        <f>IFERROR(VLOOKUP(A1132,'Ống PPR'!$A$6:$I$90,8,0),0)</f>
        <v>0</v>
      </c>
      <c r="I1132" t="str">
        <f>IFERROR(VLOOKUP(A1132,'Ống HDPE'!$A$7:$I$7905,8,0),0)</f>
        <v xml:space="preserve"> 160</v>
      </c>
      <c r="J1132">
        <f>IFERROR(VLOOKUP(A1132,'Ống Dismy'!$A$6:$M$1900,14,0),0)</f>
        <v>0</v>
      </c>
      <c r="K1132">
        <f>IFERROR(VLOOKUP(A1132,CP!$A$7:$J$16000,12,0),0)</f>
        <v>0</v>
      </c>
      <c r="L1132">
        <f>IFERROR(VLOOKUP(A1132,'Phụ kiện PVC'!$A$5:$I$465,10,0),0)</f>
        <v>0</v>
      </c>
      <c r="M1132">
        <f>IFERROR(VLOOKUP(A1132,'Ống miền Nam'!$A$7:$I$120,8,0),0)</f>
        <v>0</v>
      </c>
      <c r="N1132">
        <f>IFERROR(VLOOKUP(A1132,'Van vòi'!$A$6:$G$97,7,0),0)</f>
        <v>0</v>
      </c>
      <c r="O1132">
        <f>IFERROR(VLOOKUP(A1132,'Ống luồn dây điện'!$A$7:$I$26,8,0),0)</f>
        <v>0</v>
      </c>
      <c r="P1132">
        <f>IFERROR(VLOOKUP(B1132,'PK HDPE'!$A$6:$H$13,7,0),0)</f>
        <v>0</v>
      </c>
      <c r="R1132" s="4">
        <f t="shared" si="53"/>
        <v>0</v>
      </c>
      <c r="S1132" s="252">
        <v>0.1</v>
      </c>
      <c r="T1132">
        <f t="shared" si="54"/>
        <v>0</v>
      </c>
      <c r="U1132" s="4">
        <f t="shared" si="55"/>
        <v>0</v>
      </c>
      <c r="V1132" s="4">
        <f>VLOOKUP(B1132,[2]DG!$C$2:$E$6048,3,0)-R1132</f>
        <v>309727</v>
      </c>
      <c r="W1132" t="str">
        <f>VLOOKUP(A1132,'[3]Danh mục full'!$A$4:$A$1739,1,0)</f>
        <v>31O10010160</v>
      </c>
    </row>
    <row r="1133" spans="1:23" hidden="1" x14ac:dyDescent="0.25">
      <c r="A1133" t="s">
        <v>1588</v>
      </c>
      <c r="B1133" t="s">
        <v>1878</v>
      </c>
      <c r="C1133" t="s">
        <v>1879</v>
      </c>
      <c r="D1133" s="1">
        <v>437305131</v>
      </c>
      <c r="E1133" s="1" t="s">
        <v>2360</v>
      </c>
      <c r="F1133" s="1" t="s">
        <v>2361</v>
      </c>
      <c r="G1133" s="1">
        <f>IFERROR(VLOOKUP(A1133,'Phụ kiện PPR'!$A$6:$H$533,7,0),0)</f>
        <v>0</v>
      </c>
      <c r="H1133" s="1">
        <f>IFERROR(VLOOKUP(A1133,'Ống PPR'!$A$6:$I$90,8,0),0)</f>
        <v>0</v>
      </c>
      <c r="I1133" t="str">
        <f>IFERROR(VLOOKUP(A1133,'Ống HDPE'!$A$7:$I$7905,8,0),0)</f>
        <v xml:space="preserve"> 200</v>
      </c>
      <c r="J1133">
        <f>IFERROR(VLOOKUP(A1133,'Ống Dismy'!$A$6:$M$1900,14,0),0)</f>
        <v>0</v>
      </c>
      <c r="K1133">
        <f>IFERROR(VLOOKUP(A1133,CP!$A$7:$J$16000,12,0),0)</f>
        <v>0</v>
      </c>
      <c r="L1133">
        <f>IFERROR(VLOOKUP(A1133,'Phụ kiện PVC'!$A$5:$I$465,10,0),0)</f>
        <v>0</v>
      </c>
      <c r="M1133">
        <f>IFERROR(VLOOKUP(A1133,'Ống miền Nam'!$A$7:$I$120,8,0),0)</f>
        <v>0</v>
      </c>
      <c r="N1133">
        <f>IFERROR(VLOOKUP(A1133,'Van vòi'!$A$6:$G$97,7,0),0)</f>
        <v>0</v>
      </c>
      <c r="O1133">
        <f>IFERROR(VLOOKUP(A1133,'Ống luồn dây điện'!$A$7:$I$26,8,0),0)</f>
        <v>0</v>
      </c>
      <c r="P1133">
        <f>IFERROR(VLOOKUP(B1133,'PK HDPE'!$A$6:$H$13,7,0),0)</f>
        <v>0</v>
      </c>
      <c r="R1133" s="4">
        <f t="shared" si="53"/>
        <v>0</v>
      </c>
      <c r="S1133" s="252">
        <v>0.1</v>
      </c>
      <c r="T1133">
        <f t="shared" si="54"/>
        <v>0</v>
      </c>
      <c r="U1133" s="4">
        <f t="shared" si="55"/>
        <v>0</v>
      </c>
      <c r="V1133" s="4">
        <f>VLOOKUP(B1133,[2]DG!$C$2:$E$6048,3,0)-R1133</f>
        <v>488091</v>
      </c>
      <c r="W1133" t="str">
        <f>VLOOKUP(A1133,'[3]Danh mục full'!$A$4:$A$1739,1,0)</f>
        <v>31O10010200</v>
      </c>
    </row>
    <row r="1134" spans="1:23" hidden="1" x14ac:dyDescent="0.25">
      <c r="A1134" t="s">
        <v>1594</v>
      </c>
      <c r="B1134" t="s">
        <v>1880</v>
      </c>
      <c r="C1134" t="s">
        <v>1881</v>
      </c>
      <c r="D1134" s="1">
        <v>86225891</v>
      </c>
      <c r="E1134" s="1" t="s">
        <v>2360</v>
      </c>
      <c r="F1134" s="1" t="s">
        <v>2361</v>
      </c>
      <c r="G1134" s="1">
        <f>IFERROR(VLOOKUP(A1134,'Phụ kiện PPR'!$A$6:$H$533,7,0),0)</f>
        <v>0</v>
      </c>
      <c r="H1134" s="1">
        <f>IFERROR(VLOOKUP(A1134,'Ống PPR'!$A$6:$I$90,8,0),0)</f>
        <v>0</v>
      </c>
      <c r="I1134" t="str">
        <f>IFERROR(VLOOKUP(A1134,'Ống HDPE'!$A$7:$I$7905,8,0),0)</f>
        <v xml:space="preserve"> 250</v>
      </c>
      <c r="J1134">
        <f>IFERROR(VLOOKUP(A1134,'Ống Dismy'!$A$6:$M$1900,14,0),0)</f>
        <v>0</v>
      </c>
      <c r="K1134">
        <f>IFERROR(VLOOKUP(A1134,CP!$A$7:$J$16000,12,0),0)</f>
        <v>0</v>
      </c>
      <c r="L1134">
        <f>IFERROR(VLOOKUP(A1134,'Phụ kiện PVC'!$A$5:$I$465,10,0),0)</f>
        <v>0</v>
      </c>
      <c r="M1134">
        <f>IFERROR(VLOOKUP(A1134,'Ống miền Nam'!$A$7:$I$120,8,0),0)</f>
        <v>0</v>
      </c>
      <c r="N1134">
        <f>IFERROR(VLOOKUP(A1134,'Van vòi'!$A$6:$G$97,7,0),0)</f>
        <v>0</v>
      </c>
      <c r="O1134">
        <f>IFERROR(VLOOKUP(A1134,'Ống luồn dây điện'!$A$7:$I$26,8,0),0)</f>
        <v>0</v>
      </c>
      <c r="P1134">
        <f>IFERROR(VLOOKUP(B1134,'PK HDPE'!$A$6:$H$13,7,0),0)</f>
        <v>0</v>
      </c>
      <c r="R1134" s="4">
        <f t="shared" si="53"/>
        <v>0</v>
      </c>
      <c r="S1134" s="252">
        <v>0.1</v>
      </c>
      <c r="T1134">
        <f t="shared" si="54"/>
        <v>0</v>
      </c>
      <c r="U1134" s="4">
        <f t="shared" si="55"/>
        <v>0</v>
      </c>
      <c r="V1134" s="4">
        <f>VLOOKUP(B1134,[2]DG!$C$2:$E$6048,3,0)-R1134</f>
        <v>757364</v>
      </c>
      <c r="W1134" t="str">
        <f>VLOOKUP(A1134,'[3]Danh mục full'!$A$4:$A$1739,1,0)</f>
        <v>31O10010250</v>
      </c>
    </row>
    <row r="1135" spans="1:23" hidden="1" x14ac:dyDescent="0.25">
      <c r="A1135" t="s">
        <v>1598</v>
      </c>
      <c r="B1135" t="s">
        <v>1882</v>
      </c>
      <c r="C1135" t="s">
        <v>1883</v>
      </c>
      <c r="D1135" s="1">
        <v>261843249</v>
      </c>
      <c r="E1135" s="1" t="s">
        <v>2360</v>
      </c>
      <c r="F1135" s="1" t="s">
        <v>2361</v>
      </c>
      <c r="G1135" s="1">
        <f>IFERROR(VLOOKUP(A1135,'Phụ kiện PPR'!$A$6:$H$533,7,0),0)</f>
        <v>0</v>
      </c>
      <c r="H1135" s="1">
        <f>IFERROR(VLOOKUP(A1135,'Ống PPR'!$A$6:$I$90,8,0),0)</f>
        <v>0</v>
      </c>
      <c r="I1135" t="str">
        <f>IFERROR(VLOOKUP(A1135,'Ống HDPE'!$A$7:$I$7905,8,0),0)</f>
        <v xml:space="preserve"> 315</v>
      </c>
      <c r="J1135">
        <f>IFERROR(VLOOKUP(A1135,'Ống Dismy'!$A$6:$M$1900,14,0),0)</f>
        <v>0</v>
      </c>
      <c r="K1135">
        <f>IFERROR(VLOOKUP(A1135,CP!$A$7:$J$16000,12,0),0)</f>
        <v>0</v>
      </c>
      <c r="L1135">
        <f>IFERROR(VLOOKUP(A1135,'Phụ kiện PVC'!$A$5:$I$465,10,0),0)</f>
        <v>0</v>
      </c>
      <c r="M1135">
        <f>IFERROR(VLOOKUP(A1135,'Ống miền Nam'!$A$7:$I$120,8,0),0)</f>
        <v>0</v>
      </c>
      <c r="N1135">
        <f>IFERROR(VLOOKUP(A1135,'Van vòi'!$A$6:$G$97,7,0),0)</f>
        <v>0</v>
      </c>
      <c r="O1135">
        <f>IFERROR(VLOOKUP(A1135,'Ống luồn dây điện'!$A$7:$I$26,8,0),0)</f>
        <v>0</v>
      </c>
      <c r="P1135">
        <f>IFERROR(VLOOKUP(B1135,'PK HDPE'!$A$6:$H$13,7,0),0)</f>
        <v>0</v>
      </c>
      <c r="R1135" s="4">
        <f t="shared" si="53"/>
        <v>0</v>
      </c>
      <c r="S1135" s="252">
        <v>0.1</v>
      </c>
      <c r="T1135">
        <f t="shared" si="54"/>
        <v>0</v>
      </c>
      <c r="U1135" s="4">
        <f t="shared" si="55"/>
        <v>0</v>
      </c>
      <c r="V1135" s="4">
        <f>VLOOKUP(B1135,[2]DG!$C$2:$E$6048,3,0)-R1135</f>
        <v>1203545</v>
      </c>
      <c r="W1135" t="str">
        <f>VLOOKUP(A1135,'[3]Danh mục full'!$A$4:$A$1739,1,0)</f>
        <v>31O10010315</v>
      </c>
    </row>
    <row r="1136" spans="1:23" x14ac:dyDescent="0.25">
      <c r="A1136" t="s">
        <v>1614</v>
      </c>
      <c r="B1136" t="s">
        <v>2760</v>
      </c>
      <c r="C1136" t="s">
        <v>2761</v>
      </c>
      <c r="D1136" s="1">
        <f>VLOOKUP(A1136,[4]Sheet1!$B$5:$J$2530,9,0)</f>
        <v>0</v>
      </c>
      <c r="E1136" s="1" t="s">
        <v>2360</v>
      </c>
      <c r="F1136" s="1" t="s">
        <v>2361</v>
      </c>
      <c r="G1136" s="1">
        <f>IFERROR(VLOOKUP(A1136,'Phụ kiện PPR'!$A$6:$H$533,7,0),0)</f>
        <v>0</v>
      </c>
      <c r="H1136" s="1">
        <f>IFERROR(VLOOKUP(A1136,'Ống PPR'!$A$6:$I$90,8,0),0)</f>
        <v>0</v>
      </c>
      <c r="I1136" t="str">
        <f>IFERROR(VLOOKUP(A1136,'Ống HDPE'!$A$7:$I$7905,8,0),0)</f>
        <v xml:space="preserve"> 630</v>
      </c>
      <c r="J1136">
        <f>IFERROR(VLOOKUP(A1136,'Ống Dismy'!$A$6:$M$1900,14,0),0)</f>
        <v>0</v>
      </c>
      <c r="K1136">
        <f>IFERROR(VLOOKUP(A1136,CP!$A$7:$J$16000,12,0),0)</f>
        <v>0</v>
      </c>
      <c r="L1136">
        <f>IFERROR(VLOOKUP(A1136,'Phụ kiện PVC'!$A$5:$I$465,10,0),0)</f>
        <v>0</v>
      </c>
      <c r="M1136">
        <f>IFERROR(VLOOKUP(A1136,'Ống miền Nam'!$A$7:$I$120,8,0),0)</f>
        <v>0</v>
      </c>
      <c r="N1136">
        <f>IFERROR(VLOOKUP(A1136,'Van vòi'!$A$6:$G$97,7,0),0)</f>
        <v>0</v>
      </c>
      <c r="O1136">
        <f>IFERROR(VLOOKUP(A1136,'Ống luồn dây điện'!$A$7:$I$26,8,0),0)</f>
        <v>0</v>
      </c>
      <c r="P1136">
        <f>IFERROR(VLOOKUP(B1136,'PK HDPE'!$A$6:$H$13,7,0),0)</f>
        <v>0</v>
      </c>
      <c r="R1136" s="4">
        <f t="shared" si="53"/>
        <v>0</v>
      </c>
      <c r="S1136" s="252">
        <v>0.1</v>
      </c>
      <c r="T1136">
        <f t="shared" si="54"/>
        <v>0</v>
      </c>
      <c r="U1136" s="4">
        <f t="shared" si="55"/>
        <v>0</v>
      </c>
      <c r="V1136" s="4">
        <f>VLOOKUP(B1136,[2]DG!$C$2:$E$6048,3,0)-R1136</f>
        <v>0</v>
      </c>
      <c r="W1136" t="str">
        <f>VLOOKUP(A1136,'[3]Danh mục full'!$A$4:$A$1739,1,0)</f>
        <v>31O10010630</v>
      </c>
    </row>
    <row r="1137" spans="1:23" hidden="1" x14ac:dyDescent="0.25">
      <c r="A1137" t="s">
        <v>1690</v>
      </c>
      <c r="B1137" t="s">
        <v>1884</v>
      </c>
      <c r="C1137" t="s">
        <v>1885</v>
      </c>
      <c r="D1137" s="1">
        <v>81059423</v>
      </c>
      <c r="E1137" s="1" t="s">
        <v>2360</v>
      </c>
      <c r="F1137" s="1" t="s">
        <v>2361</v>
      </c>
      <c r="G1137" s="1">
        <f>IFERROR(VLOOKUP(A1137,'Phụ kiện PPR'!$A$6:$H$533,7,0),0)</f>
        <v>0</v>
      </c>
      <c r="H1137" s="1">
        <f>IFERROR(VLOOKUP(A1137,'Ống PPR'!$A$6:$I$90,8,0),0)</f>
        <v>0</v>
      </c>
      <c r="I1137" t="str">
        <f>IFERROR(VLOOKUP(A1137,'Ống HDPE'!$A$7:$I$7905,8,0),0)</f>
        <v xml:space="preserve"> 200</v>
      </c>
      <c r="J1137">
        <f>IFERROR(VLOOKUP(A1137,'Ống Dismy'!$A$6:$M$1900,14,0),0)</f>
        <v>0</v>
      </c>
      <c r="K1137">
        <f>IFERROR(VLOOKUP(A1137,CP!$A$7:$J$16000,12,0),0)</f>
        <v>0</v>
      </c>
      <c r="L1137">
        <f>IFERROR(VLOOKUP(A1137,'Phụ kiện PVC'!$A$5:$I$465,10,0),0)</f>
        <v>0</v>
      </c>
      <c r="M1137">
        <f>IFERROR(VLOOKUP(A1137,'Ống miền Nam'!$A$7:$I$120,8,0),0)</f>
        <v>0</v>
      </c>
      <c r="N1137">
        <f>IFERROR(VLOOKUP(A1137,'Van vòi'!$A$6:$G$97,7,0),0)</f>
        <v>0</v>
      </c>
      <c r="O1137">
        <f>IFERROR(VLOOKUP(A1137,'Ống luồn dây điện'!$A$7:$I$26,8,0),0)</f>
        <v>0</v>
      </c>
      <c r="P1137">
        <f>IFERROR(VLOOKUP(B1137,'PK HDPE'!$A$6:$H$13,7,0),0)</f>
        <v>0</v>
      </c>
      <c r="R1137" s="4">
        <f t="shared" si="53"/>
        <v>0</v>
      </c>
      <c r="S1137" s="252">
        <v>0.1</v>
      </c>
      <c r="T1137">
        <f t="shared" si="54"/>
        <v>0</v>
      </c>
      <c r="U1137" s="4">
        <f t="shared" si="55"/>
        <v>0</v>
      </c>
      <c r="V1137" s="4">
        <f>VLOOKUP(B1137,[2]DG!$C$2:$E$6048,3,0)-R1137</f>
        <v>321091</v>
      </c>
      <c r="W1137" t="str">
        <f>VLOOKUP(A1137,'[3]Danh mục full'!$A$4:$A$1739,1,0)</f>
        <v>31O1006200</v>
      </c>
    </row>
    <row r="1138" spans="1:23" hidden="1" x14ac:dyDescent="0.25">
      <c r="A1138" t="s">
        <v>1694</v>
      </c>
      <c r="B1138" t="s">
        <v>1886</v>
      </c>
      <c r="C1138" t="s">
        <v>1887</v>
      </c>
      <c r="D1138" s="1">
        <v>78120009</v>
      </c>
      <c r="E1138" s="1" t="s">
        <v>2360</v>
      </c>
      <c r="F1138" s="1" t="s">
        <v>2361</v>
      </c>
      <c r="G1138" s="1">
        <f>IFERROR(VLOOKUP(A1138,'Phụ kiện PPR'!$A$6:$H$533,7,0),0)</f>
        <v>0</v>
      </c>
      <c r="H1138" s="1">
        <f>IFERROR(VLOOKUP(A1138,'Ống PPR'!$A$6:$I$90,8,0),0)</f>
        <v>0</v>
      </c>
      <c r="I1138" t="str">
        <f>IFERROR(VLOOKUP(A1138,'Ống HDPE'!$A$7:$I$7905,8,0),0)</f>
        <v xml:space="preserve"> 315</v>
      </c>
      <c r="J1138">
        <f>IFERROR(VLOOKUP(A1138,'Ống Dismy'!$A$6:$M$1900,14,0),0)</f>
        <v>0</v>
      </c>
      <c r="K1138">
        <f>IFERROR(VLOOKUP(A1138,CP!$A$7:$J$16000,12,0),0)</f>
        <v>0</v>
      </c>
      <c r="L1138">
        <f>IFERROR(VLOOKUP(A1138,'Phụ kiện PVC'!$A$5:$I$465,10,0),0)</f>
        <v>0</v>
      </c>
      <c r="M1138">
        <f>IFERROR(VLOOKUP(A1138,'Ống miền Nam'!$A$7:$I$120,8,0),0)</f>
        <v>0</v>
      </c>
      <c r="N1138">
        <f>IFERROR(VLOOKUP(A1138,'Van vòi'!$A$6:$G$97,7,0),0)</f>
        <v>0</v>
      </c>
      <c r="O1138">
        <f>IFERROR(VLOOKUP(A1138,'Ống luồn dây điện'!$A$7:$I$26,8,0),0)</f>
        <v>0</v>
      </c>
      <c r="P1138">
        <f>IFERROR(VLOOKUP(B1138,'PK HDPE'!$A$6:$H$13,7,0),0)</f>
        <v>0</v>
      </c>
      <c r="R1138" s="4">
        <f t="shared" si="53"/>
        <v>0</v>
      </c>
      <c r="S1138" s="252">
        <v>0.1</v>
      </c>
      <c r="T1138">
        <f t="shared" si="54"/>
        <v>0</v>
      </c>
      <c r="U1138" s="4">
        <f t="shared" si="55"/>
        <v>0</v>
      </c>
      <c r="V1138" s="4">
        <f>VLOOKUP(B1138,[2]DG!$C$2:$E$6048,3,0)-R1138</f>
        <v>789091</v>
      </c>
      <c r="W1138" t="str">
        <f>VLOOKUP(A1138,'[3]Danh mục full'!$A$4:$A$1739,1,0)</f>
        <v>31O1006315</v>
      </c>
    </row>
    <row r="1139" spans="1:23" hidden="1" x14ac:dyDescent="0.25">
      <c r="A1139" t="s">
        <v>1710</v>
      </c>
      <c r="B1139" t="s">
        <v>1888</v>
      </c>
      <c r="C1139" t="s">
        <v>1889</v>
      </c>
      <c r="D1139" s="1">
        <v>1994923</v>
      </c>
      <c r="E1139" s="1" t="s">
        <v>2360</v>
      </c>
      <c r="F1139" s="1" t="s">
        <v>2361</v>
      </c>
      <c r="G1139" s="1">
        <f>IFERROR(VLOOKUP(A1139,'Phụ kiện PPR'!$A$6:$H$533,7,0),0)</f>
        <v>0</v>
      </c>
      <c r="H1139" s="1">
        <f>IFERROR(VLOOKUP(A1139,'Ống PPR'!$A$6:$I$90,8,0),0)</f>
        <v>0</v>
      </c>
      <c r="I1139" t="str">
        <f>IFERROR(VLOOKUP(A1139,'Ống HDPE'!$A$7:$I$7905,8,0),0)</f>
        <v xml:space="preserve"> 200</v>
      </c>
      <c r="J1139">
        <f>IFERROR(VLOOKUP(A1139,'Ống Dismy'!$A$6:$M$1900,14,0),0)</f>
        <v>0</v>
      </c>
      <c r="K1139">
        <f>IFERROR(VLOOKUP(A1139,CP!$A$7:$J$16000,12,0),0)</f>
        <v>0</v>
      </c>
      <c r="L1139">
        <f>IFERROR(VLOOKUP(A1139,'Phụ kiện PVC'!$A$5:$I$465,10,0),0)</f>
        <v>0</v>
      </c>
      <c r="M1139">
        <f>IFERROR(VLOOKUP(A1139,'Ống miền Nam'!$A$7:$I$120,8,0),0)</f>
        <v>0</v>
      </c>
      <c r="N1139">
        <f>IFERROR(VLOOKUP(A1139,'Van vòi'!$A$6:$G$97,7,0),0)</f>
        <v>0</v>
      </c>
      <c r="O1139">
        <f>IFERROR(VLOOKUP(A1139,'Ống luồn dây điện'!$A$7:$I$26,8,0),0)</f>
        <v>0</v>
      </c>
      <c r="P1139">
        <f>IFERROR(VLOOKUP(B1139,'PK HDPE'!$A$6:$H$13,7,0),0)</f>
        <v>0</v>
      </c>
      <c r="R1139" s="4">
        <f t="shared" si="53"/>
        <v>0</v>
      </c>
      <c r="S1139" s="252">
        <v>0.1</v>
      </c>
      <c r="T1139">
        <f t="shared" si="54"/>
        <v>0</v>
      </c>
      <c r="U1139" s="4">
        <f t="shared" si="55"/>
        <v>0</v>
      </c>
      <c r="V1139" s="4">
        <f>VLOOKUP(B1139,[2]DG!$C$2:$E$6048,3,0)-R1139</f>
        <v>395818</v>
      </c>
      <c r="W1139" t="str">
        <f>VLOOKUP(A1139,'[3]Danh mục full'!$A$4:$A$1739,1,0)</f>
        <v>31O1008200</v>
      </c>
    </row>
    <row r="1140" spans="1:23" hidden="1" x14ac:dyDescent="0.25">
      <c r="A1140" t="s">
        <v>1714</v>
      </c>
      <c r="B1140" t="s">
        <v>2762</v>
      </c>
      <c r="C1140" t="s">
        <v>2763</v>
      </c>
      <c r="D1140" s="1">
        <f>VLOOKUP(A1140,[4]Sheet1!$B$5:$J$2530,9,0)</f>
        <v>393</v>
      </c>
      <c r="E1140" s="1" t="s">
        <v>2360</v>
      </c>
      <c r="F1140" s="1" t="s">
        <v>2361</v>
      </c>
      <c r="G1140" s="1">
        <f>IFERROR(VLOOKUP(A1140,'Phụ kiện PPR'!$A$6:$H$533,7,0),0)</f>
        <v>0</v>
      </c>
      <c r="H1140" s="1">
        <f>IFERROR(VLOOKUP(A1140,'Ống PPR'!$A$6:$I$90,8,0),0)</f>
        <v>0</v>
      </c>
      <c r="I1140" t="str">
        <f>IFERROR(VLOOKUP(A1140,'Ống HDPE'!$A$7:$I$7905,8,0),0)</f>
        <v xml:space="preserve"> 250</v>
      </c>
      <c r="J1140">
        <f>IFERROR(VLOOKUP(A1140,'Ống Dismy'!$A$6:$M$1900,14,0),0)</f>
        <v>0</v>
      </c>
      <c r="K1140">
        <f>IFERROR(VLOOKUP(A1140,CP!$A$7:$J$16000,12,0),0)</f>
        <v>0</v>
      </c>
      <c r="L1140">
        <f>IFERROR(VLOOKUP(A1140,'Phụ kiện PVC'!$A$5:$I$465,10,0),0)</f>
        <v>0</v>
      </c>
      <c r="M1140">
        <f>IFERROR(VLOOKUP(A1140,'Ống miền Nam'!$A$7:$I$120,8,0),0)</f>
        <v>0</v>
      </c>
      <c r="N1140">
        <f>IFERROR(VLOOKUP(A1140,'Van vòi'!$A$6:$G$97,7,0),0)</f>
        <v>0</v>
      </c>
      <c r="O1140">
        <f>IFERROR(VLOOKUP(A1140,'Ống luồn dây điện'!$A$7:$I$26,8,0),0)</f>
        <v>0</v>
      </c>
      <c r="P1140">
        <f>IFERROR(VLOOKUP(B1140,'PK HDPE'!$A$6:$H$13,7,0),0)</f>
        <v>0</v>
      </c>
      <c r="R1140" s="4">
        <f t="shared" si="53"/>
        <v>0</v>
      </c>
      <c r="S1140" s="252">
        <v>0.1</v>
      </c>
      <c r="T1140">
        <f t="shared" si="54"/>
        <v>0</v>
      </c>
      <c r="U1140" s="4">
        <f t="shared" si="55"/>
        <v>0</v>
      </c>
      <c r="V1140" s="4">
        <f>VLOOKUP(B1140,[2]DG!$C$2:$E$6048,3,0)-R1140</f>
        <v>610636</v>
      </c>
      <c r="W1140" t="str">
        <f>VLOOKUP(A1140,'[3]Danh mục full'!$A$4:$A$1739,1,0)</f>
        <v>31O1008250</v>
      </c>
    </row>
    <row r="1141" spans="1:23" x14ac:dyDescent="0.25">
      <c r="A1141" t="s">
        <v>1730</v>
      </c>
      <c r="B1141" t="s">
        <v>2764</v>
      </c>
      <c r="C1141" t="s">
        <v>2765</v>
      </c>
      <c r="D1141" s="1">
        <f>VLOOKUP(A1141,[4]Sheet1!$B$5:$J$2530,9,0)</f>
        <v>12</v>
      </c>
      <c r="E1141" s="1" t="s">
        <v>2360</v>
      </c>
      <c r="F1141" s="1" t="s">
        <v>2361</v>
      </c>
      <c r="G1141" s="1">
        <f>IFERROR(VLOOKUP(A1141,'Phụ kiện PPR'!$A$6:$H$533,7,0),0)</f>
        <v>0</v>
      </c>
      <c r="H1141" s="1">
        <f>IFERROR(VLOOKUP(A1141,'Ống PPR'!$A$6:$I$90,8,0),0)</f>
        <v>0</v>
      </c>
      <c r="I1141" t="str">
        <f>IFERROR(VLOOKUP(A1141,'Ống HDPE'!$A$7:$I$7905,8,0),0)</f>
        <v xml:space="preserve"> 560</v>
      </c>
      <c r="J1141">
        <f>IFERROR(VLOOKUP(A1141,'Ống Dismy'!$A$6:$M$1900,14,0),0)</f>
        <v>0</v>
      </c>
      <c r="K1141">
        <f>IFERROR(VLOOKUP(A1141,CP!$A$7:$J$16000,12,0),0)</f>
        <v>0</v>
      </c>
      <c r="L1141">
        <f>IFERROR(VLOOKUP(A1141,'Phụ kiện PVC'!$A$5:$I$465,10,0),0)</f>
        <v>0</v>
      </c>
      <c r="M1141">
        <f>IFERROR(VLOOKUP(A1141,'Ống miền Nam'!$A$7:$I$120,8,0),0)</f>
        <v>0</v>
      </c>
      <c r="N1141">
        <f>IFERROR(VLOOKUP(A1141,'Van vòi'!$A$6:$G$97,7,0),0)</f>
        <v>0</v>
      </c>
      <c r="O1141">
        <f>IFERROR(VLOOKUP(A1141,'Ống luồn dây điện'!$A$7:$I$26,8,0),0)</f>
        <v>0</v>
      </c>
      <c r="P1141">
        <f>IFERROR(VLOOKUP(B1141,'PK HDPE'!$A$6:$H$13,7,0),0)</f>
        <v>0</v>
      </c>
      <c r="R1141" s="4">
        <f t="shared" si="53"/>
        <v>0</v>
      </c>
      <c r="S1141" s="252">
        <v>0.1</v>
      </c>
      <c r="T1141">
        <f t="shared" si="54"/>
        <v>0</v>
      </c>
      <c r="U1141" s="4">
        <f t="shared" si="55"/>
        <v>0</v>
      </c>
      <c r="V1141" s="4">
        <f>VLOOKUP(B1141,[2]DG!$C$2:$E$6048,3,0)-R1141</f>
        <v>0</v>
      </c>
      <c r="W1141" t="str">
        <f>VLOOKUP(A1141,'[3]Danh mục full'!$A$4:$A$1739,1,0)</f>
        <v>31O1008560</v>
      </c>
    </row>
    <row r="1142" spans="1:23" hidden="1" x14ac:dyDescent="0.25">
      <c r="A1142" t="s">
        <v>1750</v>
      </c>
      <c r="B1142" t="s">
        <v>1890</v>
      </c>
      <c r="C1142" t="s">
        <v>1891</v>
      </c>
      <c r="D1142" s="1">
        <v>76887954</v>
      </c>
      <c r="E1142" s="1" t="s">
        <v>2360</v>
      </c>
      <c r="F1142" s="1" t="s">
        <v>2361</v>
      </c>
      <c r="G1142" s="1">
        <f>IFERROR(VLOOKUP(A1142,'Phụ kiện PPR'!$A$6:$H$533,7,0),0)</f>
        <v>0</v>
      </c>
      <c r="H1142" s="1">
        <f>IFERROR(VLOOKUP(A1142,'Ống PPR'!$A$6:$I$90,8,0),0)</f>
        <v>0</v>
      </c>
      <c r="I1142" t="str">
        <f>IFERROR(VLOOKUP(A1142,'Ống HDPE'!$A$7:$I$7905,8,0),0)</f>
        <v xml:space="preserve"> 110</v>
      </c>
      <c r="J1142">
        <f>IFERROR(VLOOKUP(A1142,'Ống Dismy'!$A$6:$M$1900,14,0),0)</f>
        <v>0</v>
      </c>
      <c r="K1142">
        <f>IFERROR(VLOOKUP(A1142,CP!$A$7:$J$16000,12,0),0)</f>
        <v>0</v>
      </c>
      <c r="L1142">
        <f>IFERROR(VLOOKUP(A1142,'Phụ kiện PVC'!$A$5:$I$465,10,0),0)</f>
        <v>0</v>
      </c>
      <c r="M1142">
        <f>IFERROR(VLOOKUP(A1142,'Ống miền Nam'!$A$7:$I$120,8,0),0)</f>
        <v>0</v>
      </c>
      <c r="N1142">
        <f>IFERROR(VLOOKUP(A1142,'Van vòi'!$A$6:$G$97,7,0),0)</f>
        <v>0</v>
      </c>
      <c r="O1142">
        <f>IFERROR(VLOOKUP(A1142,'Ống luồn dây điện'!$A$7:$I$26,8,0),0)</f>
        <v>0</v>
      </c>
      <c r="P1142">
        <f>IFERROR(VLOOKUP(B1142,'PK HDPE'!$A$6:$H$13,7,0),0)</f>
        <v>0</v>
      </c>
      <c r="R1142" s="4">
        <f t="shared" si="53"/>
        <v>0</v>
      </c>
      <c r="S1142" s="252">
        <v>0.1</v>
      </c>
      <c r="T1142">
        <f t="shared" si="54"/>
        <v>0</v>
      </c>
      <c r="U1142" s="4">
        <f t="shared" si="55"/>
        <v>0</v>
      </c>
      <c r="V1142" s="4">
        <f>VLOOKUP(B1142,[2]DG!$C$2:$E$6048,3,0)-R1142</f>
        <v>182545</v>
      </c>
      <c r="W1142" t="str">
        <f>VLOOKUP(A1142,'[3]Danh mục full'!$A$4:$A$1739,1,0)</f>
        <v>31O8010110</v>
      </c>
    </row>
    <row r="1143" spans="1:23" x14ac:dyDescent="0.25">
      <c r="A1143" t="s">
        <v>2766</v>
      </c>
      <c r="B1143" t="s">
        <v>2766</v>
      </c>
      <c r="C1143" t="s">
        <v>2767</v>
      </c>
      <c r="D1143" s="1">
        <f>VLOOKUP(A1143,[4]Sheet1!$B$5:$J$2530,9,0)</f>
        <v>1284</v>
      </c>
      <c r="E1143" s="1" t="s">
        <v>2362</v>
      </c>
      <c r="F1143" s="1" t="s">
        <v>2361</v>
      </c>
      <c r="G1143" s="1">
        <f>IFERROR(VLOOKUP(A1143,'Phụ kiện PPR'!$A$6:$H$533,7,0),0)</f>
        <v>0</v>
      </c>
      <c r="H1143" s="1">
        <f>IFERROR(VLOOKUP(A1143,'Ống PPR'!$A$6:$I$90,8,0),0)</f>
        <v>0</v>
      </c>
      <c r="I1143">
        <f>IFERROR(VLOOKUP(A1143,'Ống HDPE'!$A$7:$I$7905,8,0),0)</f>
        <v>0</v>
      </c>
      <c r="J1143">
        <f>IFERROR(VLOOKUP(A1143,'Ống Dismy'!$A$6:$M$1900,14,0),0)</f>
        <v>0</v>
      </c>
      <c r="K1143">
        <f>IFERROR(VLOOKUP(A1143,CP!$A$7:$J$16000,12,0),0)</f>
        <v>0</v>
      </c>
      <c r="L1143">
        <f>IFERROR(VLOOKUP(A1143,'Phụ kiện PVC'!$A$5:$I$465,10,0),0)</f>
        <v>0</v>
      </c>
      <c r="M1143">
        <f>IFERROR(VLOOKUP(A1143,'Ống miền Nam'!$A$7:$I$120,8,0),0)</f>
        <v>0</v>
      </c>
      <c r="N1143">
        <f>IFERROR(VLOOKUP(A1143,'Van vòi'!$A$6:$G$97,7,0),0)</f>
        <v>0</v>
      </c>
      <c r="O1143">
        <f>IFERROR(VLOOKUP(A1143,'Ống luồn dây điện'!$A$7:$I$26,8,0),0)</f>
        <v>0</v>
      </c>
      <c r="P1143">
        <f>IFERROR(VLOOKUP(B1143,'PK HDPE'!$A$6:$H$13,7,0),0)</f>
        <v>0</v>
      </c>
      <c r="R1143" s="4">
        <f t="shared" si="53"/>
        <v>0</v>
      </c>
      <c r="S1143" s="252">
        <v>0.1</v>
      </c>
      <c r="T1143">
        <f t="shared" si="54"/>
        <v>0</v>
      </c>
      <c r="U1143" s="4">
        <f t="shared" si="55"/>
        <v>0</v>
      </c>
      <c r="V1143" s="4" t="e">
        <f>VLOOKUP(B1143,[2]DG!$C$2:$E$6048,3,0)-R1143</f>
        <v>#N/A</v>
      </c>
      <c r="W1143" t="str">
        <f>VLOOKUP(A1143,'[3]Danh mục full'!$A$4:$A$1739,1,0)</f>
        <v>32DNB.9025</v>
      </c>
    </row>
    <row r="1144" spans="1:23" x14ac:dyDescent="0.25">
      <c r="A1144" t="s">
        <v>1892</v>
      </c>
      <c r="B1144" t="s">
        <v>1892</v>
      </c>
      <c r="C1144" t="s">
        <v>1893</v>
      </c>
      <c r="D1144" s="1">
        <v>106517817</v>
      </c>
      <c r="E1144" s="1" t="s">
        <v>2362</v>
      </c>
      <c r="F1144" s="1" t="s">
        <v>2361</v>
      </c>
      <c r="G1144" s="1">
        <f>IFERROR(VLOOKUP(A1144,'Phụ kiện PPR'!$A$6:$H$533,7,0),0)</f>
        <v>0</v>
      </c>
      <c r="H1144" s="1">
        <f>IFERROR(VLOOKUP(A1144,'Ống PPR'!$A$6:$I$90,8,0),0)</f>
        <v>0</v>
      </c>
      <c r="I1144">
        <f>IFERROR(VLOOKUP(A1144,'Ống HDPE'!$A$7:$I$7905,8,0),0)</f>
        <v>0</v>
      </c>
      <c r="J1144">
        <f>IFERROR(VLOOKUP(A1144,'Ống Dismy'!$A$6:$M$1900,14,0),0)</f>
        <v>0</v>
      </c>
      <c r="K1144">
        <f>IFERROR(VLOOKUP(A1144,CP!$A$7:$J$16000,12,0),0)</f>
        <v>0</v>
      </c>
      <c r="L1144">
        <f>IFERROR(VLOOKUP(A1144,'Phụ kiện PVC'!$A$5:$I$465,10,0),0)</f>
        <v>0</v>
      </c>
      <c r="M1144">
        <f>IFERROR(VLOOKUP(A1144,'Ống miền Nam'!$A$7:$I$120,8,0),0)</f>
        <v>0</v>
      </c>
      <c r="N1144">
        <f>IFERROR(VLOOKUP(A1144,'Van vòi'!$A$6:$G$97,7,0),0)</f>
        <v>0</v>
      </c>
      <c r="O1144">
        <f>IFERROR(VLOOKUP(A1144,'Ống luồn dây điện'!$A$7:$I$26,8,0),0)</f>
        <v>0</v>
      </c>
      <c r="P1144">
        <f>IFERROR(VLOOKUP(B1144,'PK HDPE'!$A$6:$H$13,7,0),0)</f>
        <v>0</v>
      </c>
      <c r="R1144" s="4">
        <f t="shared" si="53"/>
        <v>0</v>
      </c>
      <c r="S1144" s="252">
        <v>0.1</v>
      </c>
      <c r="T1144">
        <f t="shared" si="54"/>
        <v>0</v>
      </c>
      <c r="U1144" s="4">
        <f t="shared" si="55"/>
        <v>0</v>
      </c>
      <c r="V1144" s="4">
        <f>VLOOKUP(B1144,[2]DG!$C$2:$E$6048,3,0)-R1144</f>
        <v>65182</v>
      </c>
      <c r="W1144" t="str">
        <f>VLOOKUP(A1144,'[3]Danh mục full'!$A$4:$A$1739,1,0)</f>
        <v>32DNB110</v>
      </c>
    </row>
    <row r="1145" spans="1:23" x14ac:dyDescent="0.25">
      <c r="A1145" t="s">
        <v>2768</v>
      </c>
      <c r="B1145" t="s">
        <v>2768</v>
      </c>
      <c r="C1145" t="s">
        <v>2769</v>
      </c>
      <c r="D1145" s="1">
        <f>VLOOKUP(A1145,[4]Sheet1!$B$5:$J$2530,9,0)</f>
        <v>386</v>
      </c>
      <c r="E1145" s="1" t="s">
        <v>2362</v>
      </c>
      <c r="F1145" s="1" t="s">
        <v>2361</v>
      </c>
      <c r="G1145" s="1">
        <f>IFERROR(VLOOKUP(A1145,'Phụ kiện PPR'!$A$6:$H$533,7,0),0)</f>
        <v>0</v>
      </c>
      <c r="H1145" s="1">
        <f>IFERROR(VLOOKUP(A1145,'Ống PPR'!$A$6:$I$90,8,0),0)</f>
        <v>0</v>
      </c>
      <c r="I1145">
        <f>IFERROR(VLOOKUP(A1145,'Ống HDPE'!$A$7:$I$7905,8,0),0)</f>
        <v>0</v>
      </c>
      <c r="J1145">
        <f>IFERROR(VLOOKUP(A1145,'Ống Dismy'!$A$6:$M$1900,14,0),0)</f>
        <v>0</v>
      </c>
      <c r="K1145">
        <f>IFERROR(VLOOKUP(A1145,CP!$A$7:$J$16000,12,0),0)</f>
        <v>0</v>
      </c>
      <c r="L1145">
        <f>IFERROR(VLOOKUP(A1145,'Phụ kiện PVC'!$A$5:$I$465,10,0),0)</f>
        <v>0</v>
      </c>
      <c r="M1145">
        <f>IFERROR(VLOOKUP(A1145,'Ống miền Nam'!$A$7:$I$120,8,0),0)</f>
        <v>0</v>
      </c>
      <c r="N1145">
        <f>IFERROR(VLOOKUP(A1145,'Van vòi'!$A$6:$G$97,7,0),0)</f>
        <v>0</v>
      </c>
      <c r="O1145">
        <f>IFERROR(VLOOKUP(A1145,'Ống luồn dây điện'!$A$7:$I$26,8,0),0)</f>
        <v>0</v>
      </c>
      <c r="P1145">
        <f>IFERROR(VLOOKUP(B1145,'PK HDPE'!$A$6:$H$13,7,0),0)</f>
        <v>0</v>
      </c>
      <c r="R1145" s="4">
        <f t="shared" si="53"/>
        <v>0</v>
      </c>
      <c r="S1145" s="252">
        <v>0.1</v>
      </c>
      <c r="T1145">
        <f t="shared" si="54"/>
        <v>0</v>
      </c>
      <c r="U1145" s="4">
        <f t="shared" si="55"/>
        <v>0</v>
      </c>
      <c r="V1145" s="4">
        <f>VLOOKUP(B1145,[2]DG!$C$2:$E$6048,3,0)-R1145</f>
        <v>117364</v>
      </c>
      <c r="W1145" t="str">
        <f>VLOOKUP(A1145,'[3]Danh mục full'!$A$4:$A$1739,1,0)</f>
        <v>32DNB125</v>
      </c>
    </row>
    <row r="1146" spans="1:23" x14ac:dyDescent="0.25">
      <c r="A1146" t="s">
        <v>1894</v>
      </c>
      <c r="B1146" t="s">
        <v>1894</v>
      </c>
      <c r="C1146" t="s">
        <v>1895</v>
      </c>
      <c r="D1146" s="1">
        <v>2676409</v>
      </c>
      <c r="E1146" s="1" t="s">
        <v>2362</v>
      </c>
      <c r="F1146" s="1" t="s">
        <v>2361</v>
      </c>
      <c r="G1146" s="1">
        <f>IFERROR(VLOOKUP(A1146,'Phụ kiện PPR'!$A$6:$H$533,7,0),0)</f>
        <v>0</v>
      </c>
      <c r="H1146" s="1">
        <f>IFERROR(VLOOKUP(A1146,'Ống PPR'!$A$6:$I$90,8,0),0)</f>
        <v>0</v>
      </c>
      <c r="I1146">
        <f>IFERROR(VLOOKUP(A1146,'Ống HDPE'!$A$7:$I$7905,8,0),0)</f>
        <v>0</v>
      </c>
      <c r="J1146">
        <f>IFERROR(VLOOKUP(A1146,'Ống Dismy'!$A$6:$M$1900,14,0),0)</f>
        <v>0</v>
      </c>
      <c r="K1146">
        <f>IFERROR(VLOOKUP(A1146,CP!$A$7:$J$16000,12,0),0)</f>
        <v>0</v>
      </c>
      <c r="L1146">
        <f>IFERROR(VLOOKUP(A1146,'Phụ kiện PVC'!$A$5:$I$465,10,0),0)</f>
        <v>0</v>
      </c>
      <c r="M1146">
        <f>IFERROR(VLOOKUP(A1146,'Ống miền Nam'!$A$7:$I$120,8,0),0)</f>
        <v>0</v>
      </c>
      <c r="N1146">
        <f>IFERROR(VLOOKUP(A1146,'Van vòi'!$A$6:$G$97,7,0),0)</f>
        <v>0</v>
      </c>
      <c r="O1146">
        <f>IFERROR(VLOOKUP(A1146,'Ống luồn dây điện'!$A$7:$I$26,8,0),0)</f>
        <v>0</v>
      </c>
      <c r="P1146">
        <f>IFERROR(VLOOKUP(B1146,'PK HDPE'!$A$6:$H$13,7,0),0)</f>
        <v>0</v>
      </c>
      <c r="R1146" s="4">
        <f t="shared" si="53"/>
        <v>0</v>
      </c>
      <c r="S1146" s="252">
        <v>0.1</v>
      </c>
      <c r="T1146">
        <f t="shared" si="54"/>
        <v>0</v>
      </c>
      <c r="U1146" s="4">
        <f t="shared" si="55"/>
        <v>0</v>
      </c>
      <c r="V1146" s="4">
        <f>VLOOKUP(B1146,[2]DG!$C$2:$E$6048,3,0)-R1146</f>
        <v>142818</v>
      </c>
      <c r="W1146" t="str">
        <f>VLOOKUP(A1146,'[3]Danh mục full'!$A$4:$A$1739,1,0)</f>
        <v>32DNB140</v>
      </c>
    </row>
    <row r="1147" spans="1:23" x14ac:dyDescent="0.25">
      <c r="A1147" t="s">
        <v>1896</v>
      </c>
      <c r="B1147" t="s">
        <v>1896</v>
      </c>
      <c r="C1147" t="s">
        <v>1897</v>
      </c>
      <c r="D1147" s="1">
        <v>238187300</v>
      </c>
      <c r="E1147" s="1" t="s">
        <v>2362</v>
      </c>
      <c r="F1147" s="1" t="s">
        <v>2361</v>
      </c>
      <c r="G1147" s="1">
        <f>IFERROR(VLOOKUP(A1147,'Phụ kiện PPR'!$A$6:$H$533,7,0),0)</f>
        <v>0</v>
      </c>
      <c r="H1147" s="1">
        <f>IFERROR(VLOOKUP(A1147,'Ống PPR'!$A$6:$I$90,8,0),0)</f>
        <v>0</v>
      </c>
      <c r="I1147">
        <f>IFERROR(VLOOKUP(A1147,'Ống HDPE'!$A$7:$I$7905,8,0),0)</f>
        <v>0</v>
      </c>
      <c r="J1147">
        <f>IFERROR(VLOOKUP(A1147,'Ống Dismy'!$A$6:$M$1900,14,0),0)</f>
        <v>0</v>
      </c>
      <c r="K1147">
        <f>IFERROR(VLOOKUP(A1147,CP!$A$7:$J$16000,12,0),0)</f>
        <v>0</v>
      </c>
      <c r="L1147">
        <f>IFERROR(VLOOKUP(A1147,'Phụ kiện PVC'!$A$5:$I$465,10,0),0)</f>
        <v>0</v>
      </c>
      <c r="M1147">
        <f>IFERROR(VLOOKUP(A1147,'Ống miền Nam'!$A$7:$I$120,8,0),0)</f>
        <v>0</v>
      </c>
      <c r="N1147">
        <f>IFERROR(VLOOKUP(A1147,'Van vòi'!$A$6:$G$97,7,0),0)</f>
        <v>0</v>
      </c>
      <c r="O1147">
        <f>IFERROR(VLOOKUP(A1147,'Ống luồn dây điện'!$A$7:$I$26,8,0),0)</f>
        <v>0</v>
      </c>
      <c r="P1147">
        <f>IFERROR(VLOOKUP(B1147,'PK HDPE'!$A$6:$H$13,7,0),0)</f>
        <v>0</v>
      </c>
      <c r="R1147" s="4">
        <f t="shared" ref="R1147:R1210" si="56">SUM(G1147:Q1147)</f>
        <v>0</v>
      </c>
      <c r="S1147" s="252">
        <v>0.1</v>
      </c>
      <c r="T1147">
        <f t="shared" si="54"/>
        <v>0</v>
      </c>
      <c r="U1147" s="4">
        <f t="shared" si="55"/>
        <v>0</v>
      </c>
      <c r="V1147" s="4">
        <f>VLOOKUP(B1147,[2]DG!$C$2:$E$6048,3,0)-R1147</f>
        <v>155182</v>
      </c>
      <c r="W1147" t="str">
        <f>VLOOKUP(A1147,'[3]Danh mục full'!$A$4:$A$1739,1,0)</f>
        <v>32DNB160</v>
      </c>
    </row>
    <row r="1148" spans="1:23" x14ac:dyDescent="0.25">
      <c r="A1148" t="s">
        <v>2770</v>
      </c>
      <c r="B1148" t="s">
        <v>2770</v>
      </c>
      <c r="C1148" t="s">
        <v>2771</v>
      </c>
      <c r="D1148" s="1">
        <f>VLOOKUP(A1148,[4]Sheet1!$B$5:$J$2530,9,0)</f>
        <v>570</v>
      </c>
      <c r="E1148" s="1" t="s">
        <v>2362</v>
      </c>
      <c r="F1148" s="1" t="s">
        <v>2361</v>
      </c>
      <c r="G1148" s="1">
        <f>IFERROR(VLOOKUP(A1148,'Phụ kiện PPR'!$A$6:$H$533,7,0),0)</f>
        <v>0</v>
      </c>
      <c r="H1148" s="1">
        <f>IFERROR(VLOOKUP(A1148,'Ống PPR'!$A$6:$I$90,8,0),0)</f>
        <v>0</v>
      </c>
      <c r="I1148">
        <f>IFERROR(VLOOKUP(A1148,'Ống HDPE'!$A$7:$I$7905,8,0),0)</f>
        <v>0</v>
      </c>
      <c r="J1148">
        <f>IFERROR(VLOOKUP(A1148,'Ống Dismy'!$A$6:$M$1900,14,0),0)</f>
        <v>0</v>
      </c>
      <c r="K1148">
        <f>IFERROR(VLOOKUP(A1148,CP!$A$7:$J$16000,12,0),0)</f>
        <v>0</v>
      </c>
      <c r="L1148">
        <f>IFERROR(VLOOKUP(A1148,'Phụ kiện PVC'!$A$5:$I$465,10,0),0)</f>
        <v>0</v>
      </c>
      <c r="M1148">
        <f>IFERROR(VLOOKUP(A1148,'Ống miền Nam'!$A$7:$I$120,8,0),0)</f>
        <v>0</v>
      </c>
      <c r="N1148">
        <f>IFERROR(VLOOKUP(A1148,'Van vòi'!$A$6:$G$97,7,0),0)</f>
        <v>0</v>
      </c>
      <c r="O1148">
        <f>IFERROR(VLOOKUP(A1148,'Ống luồn dây điện'!$A$7:$I$26,8,0),0)</f>
        <v>0</v>
      </c>
      <c r="P1148">
        <f>IFERROR(VLOOKUP(B1148,'PK HDPE'!$A$6:$H$13,7,0),0)</f>
        <v>0</v>
      </c>
      <c r="R1148" s="4">
        <f t="shared" si="56"/>
        <v>0</v>
      </c>
      <c r="S1148" s="252">
        <v>0.1</v>
      </c>
      <c r="T1148">
        <f t="shared" si="54"/>
        <v>0</v>
      </c>
      <c r="U1148" s="4">
        <f t="shared" si="55"/>
        <v>0</v>
      </c>
      <c r="V1148" s="4">
        <f>VLOOKUP(B1148,[2]DG!$C$2:$E$6048,3,0)-R1148</f>
        <v>300727</v>
      </c>
      <c r="W1148" t="str">
        <f>VLOOKUP(A1148,'[3]Danh mục full'!$A$4:$A$1739,1,0)</f>
        <v>32DNB180</v>
      </c>
    </row>
    <row r="1149" spans="1:23" x14ac:dyDescent="0.25">
      <c r="A1149" t="s">
        <v>2772</v>
      </c>
      <c r="B1149" t="s">
        <v>2772</v>
      </c>
      <c r="C1149" t="s">
        <v>2773</v>
      </c>
      <c r="D1149" s="1">
        <f>VLOOKUP(A1149,[4]Sheet1!$B$5:$J$2530,9,0)</f>
        <v>202</v>
      </c>
      <c r="E1149" s="1" t="s">
        <v>2362</v>
      </c>
      <c r="F1149" s="1" t="s">
        <v>2361</v>
      </c>
      <c r="G1149" s="1">
        <f>IFERROR(VLOOKUP(A1149,'Phụ kiện PPR'!$A$6:$H$533,7,0),0)</f>
        <v>0</v>
      </c>
      <c r="H1149" s="1">
        <f>IFERROR(VLOOKUP(A1149,'Ống PPR'!$A$6:$I$90,8,0),0)</f>
        <v>0</v>
      </c>
      <c r="I1149">
        <f>IFERROR(VLOOKUP(A1149,'Ống HDPE'!$A$7:$I$7905,8,0),0)</f>
        <v>0</v>
      </c>
      <c r="J1149">
        <f>IFERROR(VLOOKUP(A1149,'Ống Dismy'!$A$6:$M$1900,14,0),0)</f>
        <v>0</v>
      </c>
      <c r="K1149">
        <f>IFERROR(VLOOKUP(A1149,CP!$A$7:$J$16000,12,0),0)</f>
        <v>0</v>
      </c>
      <c r="L1149">
        <f>IFERROR(VLOOKUP(A1149,'Phụ kiện PVC'!$A$5:$I$465,10,0),0)</f>
        <v>0</v>
      </c>
      <c r="M1149">
        <f>IFERROR(VLOOKUP(A1149,'Ống miền Nam'!$A$7:$I$120,8,0),0)</f>
        <v>0</v>
      </c>
      <c r="N1149">
        <f>IFERROR(VLOOKUP(A1149,'Van vòi'!$A$6:$G$97,7,0),0)</f>
        <v>0</v>
      </c>
      <c r="O1149">
        <f>IFERROR(VLOOKUP(A1149,'Ống luồn dây điện'!$A$7:$I$26,8,0),0)</f>
        <v>0</v>
      </c>
      <c r="P1149">
        <f>IFERROR(VLOOKUP(B1149,'PK HDPE'!$A$6:$H$13,7,0),0)</f>
        <v>0</v>
      </c>
      <c r="R1149" s="4">
        <f t="shared" si="56"/>
        <v>0</v>
      </c>
      <c r="S1149" s="252">
        <v>0.1</v>
      </c>
      <c r="T1149">
        <f t="shared" si="54"/>
        <v>0</v>
      </c>
      <c r="U1149" s="4">
        <f t="shared" si="55"/>
        <v>0</v>
      </c>
      <c r="V1149" s="4">
        <f>VLOOKUP(B1149,[2]DG!$C$2:$E$6048,3,0)-R1149</f>
        <v>285455</v>
      </c>
      <c r="W1149" t="str">
        <f>VLOOKUP(A1149,'[3]Danh mục full'!$A$4:$A$1739,1,0)</f>
        <v>32DNB200</v>
      </c>
    </row>
    <row r="1150" spans="1:23" x14ac:dyDescent="0.25">
      <c r="A1150" t="s">
        <v>1898</v>
      </c>
      <c r="B1150" t="s">
        <v>1898</v>
      </c>
      <c r="C1150" t="s">
        <v>1899</v>
      </c>
      <c r="D1150" s="1">
        <v>7313229</v>
      </c>
      <c r="E1150" s="1" t="s">
        <v>2362</v>
      </c>
      <c r="F1150" s="1" t="s">
        <v>2361</v>
      </c>
      <c r="G1150" s="1">
        <f>IFERROR(VLOOKUP(A1150,'Phụ kiện PPR'!$A$6:$H$533,7,0),0)</f>
        <v>0</v>
      </c>
      <c r="H1150" s="1">
        <f>IFERROR(VLOOKUP(A1150,'Ống PPR'!$A$6:$I$90,8,0),0)</f>
        <v>0</v>
      </c>
      <c r="I1150">
        <f>IFERROR(VLOOKUP(A1150,'Ống HDPE'!$A$7:$I$7905,8,0),0)</f>
        <v>0</v>
      </c>
      <c r="J1150">
        <f>IFERROR(VLOOKUP(A1150,'Ống Dismy'!$A$6:$M$1900,14,0),0)</f>
        <v>0</v>
      </c>
      <c r="K1150">
        <f>IFERROR(VLOOKUP(A1150,CP!$A$7:$J$16000,12,0),0)</f>
        <v>0</v>
      </c>
      <c r="L1150">
        <f>IFERROR(VLOOKUP(A1150,'Phụ kiện PVC'!$A$5:$I$465,10,0),0)</f>
        <v>0</v>
      </c>
      <c r="M1150">
        <f>IFERROR(VLOOKUP(A1150,'Ống miền Nam'!$A$7:$I$120,8,0),0)</f>
        <v>0</v>
      </c>
      <c r="N1150">
        <f>IFERROR(VLOOKUP(A1150,'Van vòi'!$A$6:$G$97,7,0),0)</f>
        <v>0</v>
      </c>
      <c r="O1150">
        <f>IFERROR(VLOOKUP(A1150,'Ống luồn dây điện'!$A$7:$I$26,8,0),0)</f>
        <v>0</v>
      </c>
      <c r="P1150">
        <f>IFERROR(VLOOKUP(B1150,'PK HDPE'!$A$6:$H$13,7,0),0)</f>
        <v>0</v>
      </c>
      <c r="R1150" s="4">
        <f t="shared" si="56"/>
        <v>0</v>
      </c>
      <c r="S1150" s="252">
        <v>0.1</v>
      </c>
      <c r="T1150">
        <f t="shared" si="54"/>
        <v>0</v>
      </c>
      <c r="U1150" s="4">
        <f t="shared" si="55"/>
        <v>0</v>
      </c>
      <c r="V1150" s="4">
        <f>VLOOKUP(B1150,[2]DG!$C$2:$E$6048,3,0)-R1150</f>
        <v>372364</v>
      </c>
      <c r="W1150" t="str">
        <f>VLOOKUP(A1150,'[3]Danh mục full'!$A$4:$A$1739,1,0)</f>
        <v>32DNB225</v>
      </c>
    </row>
    <row r="1151" spans="1:23" x14ac:dyDescent="0.25">
      <c r="A1151" t="s">
        <v>1900</v>
      </c>
      <c r="B1151" t="s">
        <v>1900</v>
      </c>
      <c r="C1151" t="s">
        <v>1901</v>
      </c>
      <c r="D1151" s="1">
        <v>2616400</v>
      </c>
      <c r="E1151" s="1" t="s">
        <v>2362</v>
      </c>
      <c r="F1151" s="1" t="s">
        <v>2361</v>
      </c>
      <c r="G1151" s="1">
        <f>IFERROR(VLOOKUP(A1151,'Phụ kiện PPR'!$A$6:$H$533,7,0),0)</f>
        <v>0</v>
      </c>
      <c r="H1151" s="1">
        <f>IFERROR(VLOOKUP(A1151,'Ống PPR'!$A$6:$I$90,8,0),0)</f>
        <v>0</v>
      </c>
      <c r="I1151">
        <f>IFERROR(VLOOKUP(A1151,'Ống HDPE'!$A$7:$I$7905,8,0),0)</f>
        <v>0</v>
      </c>
      <c r="J1151">
        <f>IFERROR(VLOOKUP(A1151,'Ống Dismy'!$A$6:$M$1900,14,0),0)</f>
        <v>0</v>
      </c>
      <c r="K1151">
        <f>IFERROR(VLOOKUP(A1151,CP!$A$7:$J$16000,12,0),0)</f>
        <v>0</v>
      </c>
      <c r="L1151">
        <f>IFERROR(VLOOKUP(A1151,'Phụ kiện PVC'!$A$5:$I$465,10,0),0)</f>
        <v>0</v>
      </c>
      <c r="M1151">
        <f>IFERROR(VLOOKUP(A1151,'Ống miền Nam'!$A$7:$I$120,8,0),0)</f>
        <v>0</v>
      </c>
      <c r="N1151">
        <f>IFERROR(VLOOKUP(A1151,'Van vòi'!$A$6:$G$97,7,0),0)</f>
        <v>0</v>
      </c>
      <c r="O1151">
        <f>IFERROR(VLOOKUP(A1151,'Ống luồn dây điện'!$A$7:$I$26,8,0),0)</f>
        <v>0</v>
      </c>
      <c r="P1151">
        <f>IFERROR(VLOOKUP(B1151,'PK HDPE'!$A$6:$H$13,7,0),0)</f>
        <v>0</v>
      </c>
      <c r="R1151" s="4">
        <f t="shared" si="56"/>
        <v>0</v>
      </c>
      <c r="S1151" s="252">
        <v>0.1</v>
      </c>
      <c r="T1151">
        <f t="shared" si="54"/>
        <v>0</v>
      </c>
      <c r="U1151" s="4">
        <f t="shared" si="55"/>
        <v>0</v>
      </c>
      <c r="V1151" s="4">
        <f>VLOOKUP(B1151,[2]DG!$C$2:$E$6048,3,0)-R1151</f>
        <v>422000</v>
      </c>
      <c r="W1151" t="str">
        <f>VLOOKUP(A1151,'[3]Danh mục full'!$A$4:$A$1739,1,0)</f>
        <v>32DNB250</v>
      </c>
    </row>
    <row r="1152" spans="1:23" x14ac:dyDescent="0.25">
      <c r="A1152" t="s">
        <v>1902</v>
      </c>
      <c r="B1152" t="s">
        <v>1902</v>
      </c>
      <c r="C1152" t="s">
        <v>1903</v>
      </c>
      <c r="D1152" s="1">
        <v>59064480</v>
      </c>
      <c r="E1152" s="1" t="s">
        <v>2362</v>
      </c>
      <c r="F1152" s="1" t="s">
        <v>2361</v>
      </c>
      <c r="G1152" s="1">
        <f>IFERROR(VLOOKUP(A1152,'Phụ kiện PPR'!$A$6:$H$533,7,0),0)</f>
        <v>0</v>
      </c>
      <c r="H1152" s="1">
        <f>IFERROR(VLOOKUP(A1152,'Ống PPR'!$A$6:$I$90,8,0),0)</f>
        <v>0</v>
      </c>
      <c r="I1152">
        <f>IFERROR(VLOOKUP(A1152,'Ống HDPE'!$A$7:$I$7905,8,0),0)</f>
        <v>0</v>
      </c>
      <c r="J1152">
        <f>IFERROR(VLOOKUP(A1152,'Ống Dismy'!$A$6:$M$1900,14,0),0)</f>
        <v>0</v>
      </c>
      <c r="K1152">
        <f>IFERROR(VLOOKUP(A1152,CP!$A$7:$J$16000,12,0),0)</f>
        <v>0</v>
      </c>
      <c r="L1152">
        <f>IFERROR(VLOOKUP(A1152,'Phụ kiện PVC'!$A$5:$I$465,10,0),0)</f>
        <v>0</v>
      </c>
      <c r="M1152">
        <f>IFERROR(VLOOKUP(A1152,'Ống miền Nam'!$A$7:$I$120,8,0),0)</f>
        <v>0</v>
      </c>
      <c r="N1152">
        <f>IFERROR(VLOOKUP(A1152,'Van vòi'!$A$6:$G$97,7,0),0)</f>
        <v>0</v>
      </c>
      <c r="O1152">
        <f>IFERROR(VLOOKUP(A1152,'Ống luồn dây điện'!$A$7:$I$26,8,0),0)</f>
        <v>0</v>
      </c>
      <c r="P1152">
        <f>IFERROR(VLOOKUP(B1152,'PK HDPE'!$A$6:$H$13,7,0),0)</f>
        <v>0</v>
      </c>
      <c r="R1152" s="4">
        <f t="shared" si="56"/>
        <v>0</v>
      </c>
      <c r="S1152" s="252">
        <v>0.1</v>
      </c>
      <c r="T1152">
        <f t="shared" si="54"/>
        <v>0</v>
      </c>
      <c r="U1152" s="4">
        <f t="shared" si="55"/>
        <v>0</v>
      </c>
      <c r="V1152" s="4">
        <f>VLOOKUP(B1152,[2]DG!$C$2:$E$6048,3,0)-R1152</f>
        <v>72000</v>
      </c>
      <c r="W1152" t="str">
        <f>VLOOKUP(A1152,'[3]Danh mục full'!$A$4:$A$1739,1,0)</f>
        <v>32DNB25110</v>
      </c>
    </row>
    <row r="1153" spans="1:23" x14ac:dyDescent="0.25">
      <c r="A1153" t="s">
        <v>2774</v>
      </c>
      <c r="B1153" t="s">
        <v>2774</v>
      </c>
      <c r="C1153" t="s">
        <v>2775</v>
      </c>
      <c r="D1153" s="1">
        <f>VLOOKUP(A1153,[4]Sheet1!$B$5:$J$2530,9,0)</f>
        <v>59</v>
      </c>
      <c r="E1153" s="1" t="s">
        <v>2362</v>
      </c>
      <c r="F1153" s="1" t="s">
        <v>2361</v>
      </c>
      <c r="G1153" s="1">
        <f>IFERROR(VLOOKUP(A1153,'Phụ kiện PPR'!$A$6:$H$533,7,0),0)</f>
        <v>0</v>
      </c>
      <c r="H1153" s="1">
        <f>IFERROR(VLOOKUP(A1153,'Ống PPR'!$A$6:$I$90,8,0),0)</f>
        <v>0</v>
      </c>
      <c r="I1153">
        <f>IFERROR(VLOOKUP(A1153,'Ống HDPE'!$A$7:$I$7905,8,0),0)</f>
        <v>0</v>
      </c>
      <c r="J1153">
        <f>IFERROR(VLOOKUP(A1153,'Ống Dismy'!$A$6:$M$1900,14,0),0)</f>
        <v>0</v>
      </c>
      <c r="K1153">
        <f>IFERROR(VLOOKUP(A1153,CP!$A$7:$J$16000,12,0),0)</f>
        <v>0</v>
      </c>
      <c r="L1153">
        <f>IFERROR(VLOOKUP(A1153,'Phụ kiện PVC'!$A$5:$I$465,10,0),0)</f>
        <v>0</v>
      </c>
      <c r="M1153">
        <f>IFERROR(VLOOKUP(A1153,'Ống miền Nam'!$A$7:$I$120,8,0),0)</f>
        <v>0</v>
      </c>
      <c r="N1153">
        <f>IFERROR(VLOOKUP(A1153,'Van vòi'!$A$6:$G$97,7,0),0)</f>
        <v>0</v>
      </c>
      <c r="O1153">
        <f>IFERROR(VLOOKUP(A1153,'Ống luồn dây điện'!$A$7:$I$26,8,0),0)</f>
        <v>0</v>
      </c>
      <c r="P1153">
        <f>IFERROR(VLOOKUP(B1153,'PK HDPE'!$A$6:$H$13,7,0),0)</f>
        <v>0</v>
      </c>
      <c r="R1153" s="4">
        <f t="shared" si="56"/>
        <v>0</v>
      </c>
      <c r="S1153" s="252">
        <v>0.1</v>
      </c>
      <c r="T1153">
        <f t="shared" si="54"/>
        <v>0</v>
      </c>
      <c r="U1153" s="4">
        <f t="shared" si="55"/>
        <v>0</v>
      </c>
      <c r="V1153" s="4" t="e">
        <f>VLOOKUP(B1153,[2]DG!$C$2:$E$6048,3,0)-R1153</f>
        <v>#N/A</v>
      </c>
      <c r="W1153" t="str">
        <f>VLOOKUP(A1153,'[3]Danh mục full'!$A$4:$A$1739,1,0)</f>
        <v>32DNB25140</v>
      </c>
    </row>
    <row r="1154" spans="1:23" x14ac:dyDescent="0.25">
      <c r="A1154" t="s">
        <v>1904</v>
      </c>
      <c r="B1154" t="s">
        <v>1904</v>
      </c>
      <c r="C1154" t="s">
        <v>1905</v>
      </c>
      <c r="D1154" s="1">
        <v>21414000</v>
      </c>
      <c r="E1154" s="1" t="s">
        <v>2362</v>
      </c>
      <c r="F1154" s="1" t="s">
        <v>2361</v>
      </c>
      <c r="G1154" s="1">
        <f>IFERROR(VLOOKUP(A1154,'Phụ kiện PPR'!$A$6:$H$533,7,0),0)</f>
        <v>0</v>
      </c>
      <c r="H1154" s="1">
        <f>IFERROR(VLOOKUP(A1154,'Ống PPR'!$A$6:$I$90,8,0),0)</f>
        <v>0</v>
      </c>
      <c r="I1154">
        <f>IFERROR(VLOOKUP(A1154,'Ống HDPE'!$A$7:$I$7905,8,0),0)</f>
        <v>0</v>
      </c>
      <c r="J1154">
        <f>IFERROR(VLOOKUP(A1154,'Ống Dismy'!$A$6:$M$1900,14,0),0)</f>
        <v>0</v>
      </c>
      <c r="K1154">
        <f>IFERROR(VLOOKUP(A1154,CP!$A$7:$J$16000,12,0),0)</f>
        <v>0</v>
      </c>
      <c r="L1154">
        <f>IFERROR(VLOOKUP(A1154,'Phụ kiện PVC'!$A$5:$I$465,10,0),0)</f>
        <v>0</v>
      </c>
      <c r="M1154">
        <f>IFERROR(VLOOKUP(A1154,'Ống miền Nam'!$A$7:$I$120,8,0),0)</f>
        <v>0</v>
      </c>
      <c r="N1154">
        <f>IFERROR(VLOOKUP(A1154,'Van vòi'!$A$6:$G$97,7,0),0)</f>
        <v>0</v>
      </c>
      <c r="O1154">
        <f>IFERROR(VLOOKUP(A1154,'Ống luồn dây điện'!$A$7:$I$26,8,0),0)</f>
        <v>0</v>
      </c>
      <c r="P1154">
        <f>IFERROR(VLOOKUP(B1154,'PK HDPE'!$A$6:$H$13,7,0),0)</f>
        <v>0</v>
      </c>
      <c r="R1154" s="4">
        <f t="shared" si="56"/>
        <v>0</v>
      </c>
      <c r="S1154" s="252">
        <v>0.1</v>
      </c>
      <c r="T1154">
        <f t="shared" si="54"/>
        <v>0</v>
      </c>
      <c r="U1154" s="4">
        <f t="shared" si="55"/>
        <v>0</v>
      </c>
      <c r="V1154" s="4">
        <f>VLOOKUP(B1154,[2]DG!$C$2:$E$6048,3,0)-R1154</f>
        <v>215000</v>
      </c>
      <c r="W1154" t="e">
        <f>VLOOKUP(A1154,'[3]Danh mục full'!$A$4:$A$1739,1,0)</f>
        <v>#N/A</v>
      </c>
    </row>
    <row r="1155" spans="1:23" x14ac:dyDescent="0.25">
      <c r="A1155" t="s">
        <v>2776</v>
      </c>
      <c r="B1155" t="s">
        <v>2776</v>
      </c>
      <c r="C1155" t="s">
        <v>2777</v>
      </c>
      <c r="D1155" s="1">
        <f>VLOOKUP(A1155,[4]Sheet1!$B$5:$J$2530,9,0)</f>
        <v>14</v>
      </c>
      <c r="E1155" s="1" t="s">
        <v>2362</v>
      </c>
      <c r="F1155" s="1" t="s">
        <v>2361</v>
      </c>
      <c r="G1155" s="1">
        <f>IFERROR(VLOOKUP(A1155,'Phụ kiện PPR'!$A$6:$H$533,7,0),0)</f>
        <v>0</v>
      </c>
      <c r="H1155" s="1">
        <f>IFERROR(VLOOKUP(A1155,'Ống PPR'!$A$6:$I$90,8,0),0)</f>
        <v>0</v>
      </c>
      <c r="I1155">
        <f>IFERROR(VLOOKUP(A1155,'Ống HDPE'!$A$7:$I$7905,8,0),0)</f>
        <v>0</v>
      </c>
      <c r="J1155">
        <f>IFERROR(VLOOKUP(A1155,'Ống Dismy'!$A$6:$M$1900,14,0),0)</f>
        <v>0</v>
      </c>
      <c r="K1155">
        <f>IFERROR(VLOOKUP(A1155,CP!$A$7:$J$16000,12,0),0)</f>
        <v>0</v>
      </c>
      <c r="L1155">
        <f>IFERROR(VLOOKUP(A1155,'Phụ kiện PVC'!$A$5:$I$465,10,0),0)</f>
        <v>0</v>
      </c>
      <c r="M1155">
        <f>IFERROR(VLOOKUP(A1155,'Ống miền Nam'!$A$7:$I$120,8,0),0)</f>
        <v>0</v>
      </c>
      <c r="N1155">
        <f>IFERROR(VLOOKUP(A1155,'Van vòi'!$A$6:$G$97,7,0),0)</f>
        <v>0</v>
      </c>
      <c r="O1155">
        <f>IFERROR(VLOOKUP(A1155,'Ống luồn dây điện'!$A$7:$I$26,8,0),0)</f>
        <v>0</v>
      </c>
      <c r="P1155">
        <f>IFERROR(VLOOKUP(B1155,'PK HDPE'!$A$6:$H$13,7,0),0)</f>
        <v>0</v>
      </c>
      <c r="R1155" s="4">
        <f t="shared" si="56"/>
        <v>0</v>
      </c>
      <c r="S1155" s="252">
        <v>0.1</v>
      </c>
      <c r="T1155">
        <f t="shared" si="54"/>
        <v>0</v>
      </c>
      <c r="U1155" s="4">
        <f t="shared" si="55"/>
        <v>0</v>
      </c>
      <c r="V1155" s="4" t="e">
        <f>VLOOKUP(B1155,[2]DG!$C$2:$E$6048,3,0)-R1155</f>
        <v>#N/A</v>
      </c>
      <c r="W1155" t="str">
        <f>VLOOKUP(A1155,'[3]Danh mục full'!$A$4:$A$1739,1,0)</f>
        <v>32DNB25180</v>
      </c>
    </row>
    <row r="1156" spans="1:23" x14ac:dyDescent="0.25">
      <c r="A1156" t="s">
        <v>1906</v>
      </c>
      <c r="B1156" t="s">
        <v>1906</v>
      </c>
      <c r="C1156" t="s">
        <v>1907</v>
      </c>
      <c r="D1156" s="1">
        <v>12540000</v>
      </c>
      <c r="E1156" s="1" t="s">
        <v>2362</v>
      </c>
      <c r="F1156" s="1" t="s">
        <v>2361</v>
      </c>
      <c r="G1156" s="1">
        <f>IFERROR(VLOOKUP(A1156,'Phụ kiện PPR'!$A$6:$H$533,7,0),0)</f>
        <v>0</v>
      </c>
      <c r="H1156" s="1">
        <f>IFERROR(VLOOKUP(A1156,'Ống PPR'!$A$6:$I$90,8,0),0)</f>
        <v>0</v>
      </c>
      <c r="I1156">
        <f>IFERROR(VLOOKUP(A1156,'Ống HDPE'!$A$7:$I$7905,8,0),0)</f>
        <v>0</v>
      </c>
      <c r="J1156">
        <f>IFERROR(VLOOKUP(A1156,'Ống Dismy'!$A$6:$M$1900,14,0),0)</f>
        <v>0</v>
      </c>
      <c r="K1156">
        <f>IFERROR(VLOOKUP(A1156,CP!$A$7:$J$16000,12,0),0)</f>
        <v>0</v>
      </c>
      <c r="L1156">
        <f>IFERROR(VLOOKUP(A1156,'Phụ kiện PVC'!$A$5:$I$465,10,0),0)</f>
        <v>0</v>
      </c>
      <c r="M1156">
        <f>IFERROR(VLOOKUP(A1156,'Ống miền Nam'!$A$7:$I$120,8,0),0)</f>
        <v>0</v>
      </c>
      <c r="N1156">
        <f>IFERROR(VLOOKUP(A1156,'Van vòi'!$A$6:$G$97,7,0),0)</f>
        <v>0</v>
      </c>
      <c r="O1156">
        <f>IFERROR(VLOOKUP(A1156,'Ống luồn dây điện'!$A$7:$I$26,8,0),0)</f>
        <v>0</v>
      </c>
      <c r="P1156">
        <f>IFERROR(VLOOKUP(B1156,'PK HDPE'!$A$6:$H$13,7,0),0)</f>
        <v>0</v>
      </c>
      <c r="R1156" s="4">
        <f t="shared" si="56"/>
        <v>0</v>
      </c>
      <c r="S1156" s="252">
        <v>0.1</v>
      </c>
      <c r="T1156">
        <f t="shared" si="54"/>
        <v>0</v>
      </c>
      <c r="U1156" s="4">
        <f t="shared" si="55"/>
        <v>0</v>
      </c>
      <c r="V1156" s="4" t="e">
        <f>VLOOKUP(B1156,[2]DG!$C$2:$E$6048,3,0)-R1156</f>
        <v>#N/A</v>
      </c>
      <c r="W1156" t="str">
        <f>VLOOKUP(A1156,'[3]Danh mục full'!$A$4:$A$1739,1,0)</f>
        <v>32DNB2575</v>
      </c>
    </row>
    <row r="1157" spans="1:23" x14ac:dyDescent="0.25">
      <c r="A1157" t="s">
        <v>1908</v>
      </c>
      <c r="B1157" t="s">
        <v>1908</v>
      </c>
      <c r="C1157" t="s">
        <v>1909</v>
      </c>
      <c r="D1157" s="1">
        <v>148783</v>
      </c>
      <c r="E1157" s="1" t="s">
        <v>2362</v>
      </c>
      <c r="F1157" s="1" t="s">
        <v>2361</v>
      </c>
      <c r="G1157" s="1">
        <f>IFERROR(VLOOKUP(A1157,'Phụ kiện PPR'!$A$6:$H$533,7,0),0)</f>
        <v>0</v>
      </c>
      <c r="H1157" s="1">
        <f>IFERROR(VLOOKUP(A1157,'Ống PPR'!$A$6:$I$90,8,0),0)</f>
        <v>0</v>
      </c>
      <c r="I1157">
        <f>IFERROR(VLOOKUP(A1157,'Ống HDPE'!$A$7:$I$7905,8,0),0)</f>
        <v>0</v>
      </c>
      <c r="J1157">
        <f>IFERROR(VLOOKUP(A1157,'Ống Dismy'!$A$6:$M$1900,14,0),0)</f>
        <v>0</v>
      </c>
      <c r="K1157">
        <f>IFERROR(VLOOKUP(A1157,CP!$A$7:$J$16000,12,0),0)</f>
        <v>0</v>
      </c>
      <c r="L1157">
        <f>IFERROR(VLOOKUP(A1157,'Phụ kiện PVC'!$A$5:$I$465,10,0),0)</f>
        <v>0</v>
      </c>
      <c r="M1157">
        <f>IFERROR(VLOOKUP(A1157,'Ống miền Nam'!$A$7:$I$120,8,0),0)</f>
        <v>0</v>
      </c>
      <c r="N1157">
        <f>IFERROR(VLOOKUP(A1157,'Van vòi'!$A$6:$G$97,7,0),0)</f>
        <v>0</v>
      </c>
      <c r="O1157">
        <f>IFERROR(VLOOKUP(A1157,'Ống luồn dây điện'!$A$7:$I$26,8,0),0)</f>
        <v>0</v>
      </c>
      <c r="P1157">
        <f>IFERROR(VLOOKUP(B1157,'PK HDPE'!$A$6:$H$13,7,0),0)</f>
        <v>0</v>
      </c>
      <c r="R1157" s="4">
        <f t="shared" si="56"/>
        <v>0</v>
      </c>
      <c r="S1157" s="252">
        <v>0.1</v>
      </c>
      <c r="T1157">
        <f t="shared" si="54"/>
        <v>0</v>
      </c>
      <c r="U1157" s="4">
        <f t="shared" si="55"/>
        <v>0</v>
      </c>
      <c r="V1157" s="4">
        <f>VLOOKUP(B1157,[2]DG!$C$2:$E$6048,3,0)-R1157</f>
        <v>38545</v>
      </c>
      <c r="W1157" t="str">
        <f>VLOOKUP(A1157,'[3]Danh mục full'!$A$4:$A$1739,1,0)</f>
        <v>32DNB75</v>
      </c>
    </row>
    <row r="1158" spans="1:23" x14ac:dyDescent="0.25">
      <c r="A1158" t="s">
        <v>1910</v>
      </c>
      <c r="B1158" t="s">
        <v>1910</v>
      </c>
      <c r="C1158" t="s">
        <v>1911</v>
      </c>
      <c r="D1158" s="1">
        <v>18929389</v>
      </c>
      <c r="E1158" s="1" t="s">
        <v>2362</v>
      </c>
      <c r="F1158" s="1" t="s">
        <v>2361</v>
      </c>
      <c r="G1158" s="1">
        <f>IFERROR(VLOOKUP(A1158,'Phụ kiện PPR'!$A$6:$H$533,7,0),0)</f>
        <v>0</v>
      </c>
      <c r="H1158" s="1">
        <f>IFERROR(VLOOKUP(A1158,'Ống PPR'!$A$6:$I$90,8,0),0)</f>
        <v>0</v>
      </c>
      <c r="I1158">
        <f>IFERROR(VLOOKUP(A1158,'Ống HDPE'!$A$7:$I$7905,8,0),0)</f>
        <v>0</v>
      </c>
      <c r="J1158">
        <f>IFERROR(VLOOKUP(A1158,'Ống Dismy'!$A$6:$M$1900,14,0),0)</f>
        <v>0</v>
      </c>
      <c r="K1158">
        <f>IFERROR(VLOOKUP(A1158,CP!$A$7:$J$16000,12,0),0)</f>
        <v>0</v>
      </c>
      <c r="L1158">
        <f>IFERROR(VLOOKUP(A1158,'Phụ kiện PVC'!$A$5:$I$465,10,0),0)</f>
        <v>0</v>
      </c>
      <c r="M1158">
        <f>IFERROR(VLOOKUP(A1158,'Ống miền Nam'!$A$7:$I$120,8,0),0)</f>
        <v>0</v>
      </c>
      <c r="N1158">
        <f>IFERROR(VLOOKUP(A1158,'Van vòi'!$A$6:$G$97,7,0),0)</f>
        <v>0</v>
      </c>
      <c r="O1158">
        <f>IFERROR(VLOOKUP(A1158,'Ống luồn dây điện'!$A$7:$I$26,8,0),0)</f>
        <v>0</v>
      </c>
      <c r="P1158">
        <f>IFERROR(VLOOKUP(B1158,'PK HDPE'!$A$6:$H$13,7,0),0)</f>
        <v>0</v>
      </c>
      <c r="R1158" s="4">
        <f t="shared" si="56"/>
        <v>0</v>
      </c>
      <c r="S1158" s="252">
        <v>0.1</v>
      </c>
      <c r="T1158">
        <f t="shared" si="54"/>
        <v>0</v>
      </c>
      <c r="U1158" s="4">
        <f t="shared" si="55"/>
        <v>0</v>
      </c>
      <c r="V1158" s="4">
        <f>VLOOKUP(B1158,[2]DG!$C$2:$E$6048,3,0)-R1158</f>
        <v>46545</v>
      </c>
      <c r="W1158" t="str">
        <f>VLOOKUP(A1158,'[3]Danh mục full'!$A$4:$A$1739,1,0)</f>
        <v>32DNB90</v>
      </c>
    </row>
    <row r="1159" spans="1:23" x14ac:dyDescent="0.25">
      <c r="A1159" t="s">
        <v>2778</v>
      </c>
      <c r="B1159" t="s">
        <v>2778</v>
      </c>
      <c r="C1159" t="s">
        <v>2779</v>
      </c>
      <c r="D1159" s="1">
        <f>VLOOKUP(A1159,[4]Sheet1!$B$5:$J$2530,9,0)</f>
        <v>141</v>
      </c>
      <c r="E1159" s="1" t="s">
        <v>2362</v>
      </c>
      <c r="F1159" s="1" t="s">
        <v>2361</v>
      </c>
      <c r="G1159" s="1">
        <f>IFERROR(VLOOKUP(A1159,'Phụ kiện PPR'!$A$6:$H$533,7,0),0)</f>
        <v>0</v>
      </c>
      <c r="H1159" s="1">
        <f>IFERROR(VLOOKUP(A1159,'Ống PPR'!$A$6:$I$90,8,0),0)</f>
        <v>0</v>
      </c>
      <c r="I1159">
        <f>IFERROR(VLOOKUP(A1159,'Ống HDPE'!$A$7:$I$7905,8,0),0)</f>
        <v>0</v>
      </c>
      <c r="J1159">
        <f>IFERROR(VLOOKUP(A1159,'Ống Dismy'!$A$6:$M$1900,14,0),0)</f>
        <v>0</v>
      </c>
      <c r="K1159">
        <f>IFERROR(VLOOKUP(A1159,CP!$A$7:$J$16000,12,0),0)</f>
        <v>0</v>
      </c>
      <c r="L1159">
        <f>IFERROR(VLOOKUP(A1159,'Phụ kiện PVC'!$A$5:$I$465,10,0),0)</f>
        <v>0</v>
      </c>
      <c r="M1159">
        <f>IFERROR(VLOOKUP(A1159,'Ống miền Nam'!$A$7:$I$120,8,0),0)</f>
        <v>0</v>
      </c>
      <c r="N1159">
        <f>IFERROR(VLOOKUP(A1159,'Van vòi'!$A$6:$G$97,7,0),0)</f>
        <v>0</v>
      </c>
      <c r="O1159">
        <f>IFERROR(VLOOKUP(A1159,'Ống luồn dây điện'!$A$7:$I$26,8,0),0)</f>
        <v>0</v>
      </c>
      <c r="P1159">
        <f>IFERROR(VLOOKUP(B1159,'PK HDPE'!$A$6:$H$13,7,0),0)</f>
        <v>0</v>
      </c>
      <c r="R1159" s="4">
        <f t="shared" si="56"/>
        <v>0</v>
      </c>
      <c r="S1159" s="252">
        <v>0.1</v>
      </c>
      <c r="T1159">
        <f t="shared" si="54"/>
        <v>0</v>
      </c>
      <c r="U1159" s="4">
        <f t="shared" si="55"/>
        <v>0</v>
      </c>
      <c r="V1159" s="4">
        <f>VLOOKUP(B1159,[2]DG!$C$2:$E$6048,3,0)-R1159</f>
        <v>63636</v>
      </c>
      <c r="W1159" t="e">
        <f>VLOOKUP(A1159,'[3]Danh mục full'!$A$4:$A$1739,1,0)</f>
        <v>#N/A</v>
      </c>
    </row>
    <row r="1160" spans="1:23" x14ac:dyDescent="0.25">
      <c r="A1160" t="s">
        <v>2780</v>
      </c>
      <c r="B1160" t="s">
        <v>2780</v>
      </c>
      <c r="C1160" t="s">
        <v>2781</v>
      </c>
      <c r="D1160" s="1">
        <f>VLOOKUP(A1160,[4]Sheet1!$B$5:$J$2530,9,0)</f>
        <v>194</v>
      </c>
      <c r="E1160" s="1" t="s">
        <v>2362</v>
      </c>
      <c r="F1160" s="1" t="s">
        <v>2361</v>
      </c>
      <c r="G1160" s="1">
        <f>IFERROR(VLOOKUP(A1160,'Phụ kiện PPR'!$A$6:$H$533,7,0),0)</f>
        <v>0</v>
      </c>
      <c r="H1160" s="1">
        <f>IFERROR(VLOOKUP(A1160,'Ống PPR'!$A$6:$I$90,8,0),0)</f>
        <v>0</v>
      </c>
      <c r="I1160">
        <f>IFERROR(VLOOKUP(A1160,'Ống HDPE'!$A$7:$I$7905,8,0),0)</f>
        <v>0</v>
      </c>
      <c r="J1160">
        <f>IFERROR(VLOOKUP(A1160,'Ống Dismy'!$A$6:$M$1900,14,0),0)</f>
        <v>0</v>
      </c>
      <c r="K1160">
        <f>IFERROR(VLOOKUP(A1160,CP!$A$7:$J$16000,12,0),0)</f>
        <v>0</v>
      </c>
      <c r="L1160">
        <f>IFERROR(VLOOKUP(A1160,'Phụ kiện PVC'!$A$5:$I$465,10,0),0)</f>
        <v>0</v>
      </c>
      <c r="M1160">
        <f>IFERROR(VLOOKUP(A1160,'Ống miền Nam'!$A$7:$I$120,8,0),0)</f>
        <v>0</v>
      </c>
      <c r="N1160">
        <f>IFERROR(VLOOKUP(A1160,'Van vòi'!$A$6:$G$97,7,0),0)</f>
        <v>0</v>
      </c>
      <c r="O1160">
        <f>IFERROR(VLOOKUP(A1160,'Ống luồn dây điện'!$A$7:$I$26,8,0),0)</f>
        <v>0</v>
      </c>
      <c r="P1160">
        <f>IFERROR(VLOOKUP(B1160,'PK HDPE'!$A$6:$H$13,7,0),0)</f>
        <v>0</v>
      </c>
      <c r="R1160" s="4">
        <f t="shared" si="56"/>
        <v>0</v>
      </c>
      <c r="S1160" s="252">
        <v>0.1</v>
      </c>
      <c r="T1160">
        <f t="shared" si="54"/>
        <v>0</v>
      </c>
      <c r="U1160" s="4">
        <f t="shared" si="55"/>
        <v>0</v>
      </c>
      <c r="V1160" s="4">
        <f>VLOOKUP(B1160,[2]DG!$C$2:$E$6048,3,0)-R1160</f>
        <v>57273</v>
      </c>
      <c r="W1160" t="e">
        <f>VLOOKUP(A1160,'[3]Danh mục full'!$A$4:$A$1739,1,0)</f>
        <v>#N/A</v>
      </c>
    </row>
    <row r="1161" spans="1:23" x14ac:dyDescent="0.25">
      <c r="A1161" t="s">
        <v>2782</v>
      </c>
      <c r="B1161" t="s">
        <v>2782</v>
      </c>
      <c r="C1161" t="s">
        <v>2783</v>
      </c>
      <c r="D1161" s="1">
        <f>VLOOKUP(A1161,[4]Sheet1!$B$5:$J$2530,9,0)</f>
        <v>25</v>
      </c>
      <c r="E1161" s="1" t="s">
        <v>2362</v>
      </c>
      <c r="F1161" s="1" t="s">
        <v>2361</v>
      </c>
      <c r="G1161" s="1">
        <f>IFERROR(VLOOKUP(A1161,'Phụ kiện PPR'!$A$6:$H$533,7,0),0)</f>
        <v>0</v>
      </c>
      <c r="H1161" s="1">
        <f>IFERROR(VLOOKUP(A1161,'Ống PPR'!$A$6:$I$90,8,0),0)</f>
        <v>0</v>
      </c>
      <c r="I1161">
        <f>IFERROR(VLOOKUP(A1161,'Ống HDPE'!$A$7:$I$7905,8,0),0)</f>
        <v>0</v>
      </c>
      <c r="J1161">
        <f>IFERROR(VLOOKUP(A1161,'Ống Dismy'!$A$6:$M$1900,14,0),0)</f>
        <v>0</v>
      </c>
      <c r="K1161">
        <f>IFERROR(VLOOKUP(A1161,CP!$A$7:$J$16000,12,0),0)</f>
        <v>0</v>
      </c>
      <c r="L1161">
        <f>IFERROR(VLOOKUP(A1161,'Phụ kiện PVC'!$A$5:$I$465,10,0),0)</f>
        <v>0</v>
      </c>
      <c r="M1161">
        <f>IFERROR(VLOOKUP(A1161,'Ống miền Nam'!$A$7:$I$120,8,0),0)</f>
        <v>0</v>
      </c>
      <c r="N1161">
        <f>IFERROR(VLOOKUP(A1161,'Van vòi'!$A$6:$G$97,7,0),0)</f>
        <v>0</v>
      </c>
      <c r="O1161">
        <f>IFERROR(VLOOKUP(A1161,'Ống luồn dây điện'!$A$7:$I$26,8,0),0)</f>
        <v>0</v>
      </c>
      <c r="P1161">
        <f>IFERROR(VLOOKUP(B1161,'PK HDPE'!$A$6:$H$13,7,0),0)</f>
        <v>0</v>
      </c>
      <c r="R1161" s="4">
        <f t="shared" si="56"/>
        <v>0</v>
      </c>
      <c r="S1161" s="252">
        <v>0.1</v>
      </c>
      <c r="T1161">
        <f t="shared" si="54"/>
        <v>0</v>
      </c>
      <c r="U1161" s="4">
        <f t="shared" si="55"/>
        <v>0</v>
      </c>
      <c r="V1161" s="4">
        <f>VLOOKUP(B1161,[2]DG!$C$2:$E$6048,3,0)-R1161</f>
        <v>178909</v>
      </c>
      <c r="W1161" t="str">
        <f>VLOOKUP(A1161,'[3]Danh mục full'!$A$4:$A$1739,1,0)</f>
        <v>33CH10110</v>
      </c>
    </row>
    <row r="1162" spans="1:23" x14ac:dyDescent="0.25">
      <c r="A1162" t="s">
        <v>2784</v>
      </c>
      <c r="B1162" t="s">
        <v>2784</v>
      </c>
      <c r="C1162" t="s">
        <v>2785</v>
      </c>
      <c r="D1162" s="1">
        <f>VLOOKUP(A1162,[4]Sheet1!$B$5:$J$2530,9,0)</f>
        <v>4</v>
      </c>
      <c r="E1162" s="1" t="s">
        <v>2362</v>
      </c>
      <c r="F1162" s="1" t="s">
        <v>2361</v>
      </c>
      <c r="G1162" s="1">
        <f>IFERROR(VLOOKUP(A1162,'Phụ kiện PPR'!$A$6:$H$533,7,0),0)</f>
        <v>0</v>
      </c>
      <c r="H1162" s="1">
        <f>IFERROR(VLOOKUP(A1162,'Ống PPR'!$A$6:$I$90,8,0),0)</f>
        <v>0</v>
      </c>
      <c r="I1162">
        <f>IFERROR(VLOOKUP(A1162,'Ống HDPE'!$A$7:$I$7905,8,0),0)</f>
        <v>0</v>
      </c>
      <c r="J1162">
        <f>IFERROR(VLOOKUP(A1162,'Ống Dismy'!$A$6:$M$1900,14,0),0)</f>
        <v>0</v>
      </c>
      <c r="K1162">
        <f>IFERROR(VLOOKUP(A1162,CP!$A$7:$J$16000,12,0),0)</f>
        <v>0</v>
      </c>
      <c r="L1162">
        <f>IFERROR(VLOOKUP(A1162,'Phụ kiện PVC'!$A$5:$I$465,10,0),0)</f>
        <v>0</v>
      </c>
      <c r="M1162">
        <f>IFERROR(VLOOKUP(A1162,'Ống miền Nam'!$A$7:$I$120,8,0),0)</f>
        <v>0</v>
      </c>
      <c r="N1162">
        <f>IFERROR(VLOOKUP(A1162,'Van vòi'!$A$6:$G$97,7,0),0)</f>
        <v>0</v>
      </c>
      <c r="O1162">
        <f>IFERROR(VLOOKUP(A1162,'Ống luồn dây điện'!$A$7:$I$26,8,0),0)</f>
        <v>0</v>
      </c>
      <c r="P1162">
        <f>IFERROR(VLOOKUP(B1162,'PK HDPE'!$A$6:$H$13,7,0),0)</f>
        <v>0</v>
      </c>
      <c r="R1162" s="4">
        <f t="shared" si="56"/>
        <v>0</v>
      </c>
      <c r="S1162" s="252">
        <v>0.1</v>
      </c>
      <c r="T1162">
        <f t="shared" si="54"/>
        <v>0</v>
      </c>
      <c r="U1162" s="4">
        <f t="shared" si="55"/>
        <v>0</v>
      </c>
      <c r="V1162" s="4">
        <f>VLOOKUP(B1162,[2]DG!$C$2:$E$6048,3,0)-R1162</f>
        <v>231636</v>
      </c>
      <c r="W1162" t="str">
        <f>VLOOKUP(A1162,'[3]Danh mục full'!$A$4:$A$1739,1,0)</f>
        <v>33CH10125</v>
      </c>
    </row>
    <row r="1163" spans="1:23" x14ac:dyDescent="0.25">
      <c r="A1163" t="s">
        <v>2786</v>
      </c>
      <c r="B1163" t="s">
        <v>2786</v>
      </c>
      <c r="C1163" t="s">
        <v>2787</v>
      </c>
      <c r="D1163" s="1">
        <f>VLOOKUP(A1163,[4]Sheet1!$B$5:$J$2530,9,0)</f>
        <v>3</v>
      </c>
      <c r="E1163" s="1" t="s">
        <v>2362</v>
      </c>
      <c r="F1163" s="1" t="s">
        <v>2361</v>
      </c>
      <c r="G1163" s="1">
        <f>IFERROR(VLOOKUP(A1163,'Phụ kiện PPR'!$A$6:$H$533,7,0),0)</f>
        <v>0</v>
      </c>
      <c r="H1163" s="1">
        <f>IFERROR(VLOOKUP(A1163,'Ống PPR'!$A$6:$I$90,8,0),0)</f>
        <v>0</v>
      </c>
      <c r="I1163">
        <f>IFERROR(VLOOKUP(A1163,'Ống HDPE'!$A$7:$I$7905,8,0),0)</f>
        <v>0</v>
      </c>
      <c r="J1163">
        <f>IFERROR(VLOOKUP(A1163,'Ống Dismy'!$A$6:$M$1900,14,0),0)</f>
        <v>0</v>
      </c>
      <c r="K1163">
        <f>IFERROR(VLOOKUP(A1163,CP!$A$7:$J$16000,12,0),0)</f>
        <v>0</v>
      </c>
      <c r="L1163">
        <f>IFERROR(VLOOKUP(A1163,'Phụ kiện PVC'!$A$5:$I$465,10,0),0)</f>
        <v>0</v>
      </c>
      <c r="M1163">
        <f>IFERROR(VLOOKUP(A1163,'Ống miền Nam'!$A$7:$I$120,8,0),0)</f>
        <v>0</v>
      </c>
      <c r="N1163">
        <f>IFERROR(VLOOKUP(A1163,'Van vòi'!$A$6:$G$97,7,0),0)</f>
        <v>0</v>
      </c>
      <c r="O1163">
        <f>IFERROR(VLOOKUP(A1163,'Ống luồn dây điện'!$A$7:$I$26,8,0),0)</f>
        <v>0</v>
      </c>
      <c r="P1163">
        <f>IFERROR(VLOOKUP(B1163,'PK HDPE'!$A$6:$H$13,7,0),0)</f>
        <v>0</v>
      </c>
      <c r="R1163" s="4">
        <f t="shared" si="56"/>
        <v>0</v>
      </c>
      <c r="S1163" s="252">
        <v>0.1</v>
      </c>
      <c r="T1163">
        <f t="shared" si="54"/>
        <v>0</v>
      </c>
      <c r="U1163" s="4">
        <f t="shared" si="55"/>
        <v>0</v>
      </c>
      <c r="V1163" s="4">
        <f>VLOOKUP(B1163,[2]DG!$C$2:$E$6048,3,0)-R1163</f>
        <v>381909</v>
      </c>
      <c r="W1163" t="str">
        <f>VLOOKUP(A1163,'[3]Danh mục full'!$A$4:$A$1739,1,0)</f>
        <v>33CH10160</v>
      </c>
    </row>
    <row r="1164" spans="1:23" x14ac:dyDescent="0.25">
      <c r="A1164" t="s">
        <v>2788</v>
      </c>
      <c r="B1164" t="s">
        <v>2788</v>
      </c>
      <c r="C1164" t="s">
        <v>2789</v>
      </c>
      <c r="D1164" s="1">
        <f>VLOOKUP(A1164,[4]Sheet1!$B$5:$J$2530,9,0)</f>
        <v>1</v>
      </c>
      <c r="E1164" s="1" t="s">
        <v>2362</v>
      </c>
      <c r="F1164" s="1" t="s">
        <v>2361</v>
      </c>
      <c r="G1164" s="1">
        <f>IFERROR(VLOOKUP(A1164,'Phụ kiện PPR'!$A$6:$H$533,7,0),0)</f>
        <v>0</v>
      </c>
      <c r="H1164" s="1">
        <f>IFERROR(VLOOKUP(A1164,'Ống PPR'!$A$6:$I$90,8,0),0)</f>
        <v>0</v>
      </c>
      <c r="I1164">
        <f>IFERROR(VLOOKUP(A1164,'Ống HDPE'!$A$7:$I$7905,8,0),0)</f>
        <v>0</v>
      </c>
      <c r="J1164">
        <f>IFERROR(VLOOKUP(A1164,'Ống Dismy'!$A$6:$M$1900,14,0),0)</f>
        <v>0</v>
      </c>
      <c r="K1164">
        <f>IFERROR(VLOOKUP(A1164,CP!$A$7:$J$16000,12,0),0)</f>
        <v>0</v>
      </c>
      <c r="L1164">
        <f>IFERROR(VLOOKUP(A1164,'Phụ kiện PVC'!$A$5:$I$465,10,0),0)</f>
        <v>0</v>
      </c>
      <c r="M1164">
        <f>IFERROR(VLOOKUP(A1164,'Ống miền Nam'!$A$7:$I$120,8,0),0)</f>
        <v>0</v>
      </c>
      <c r="N1164">
        <f>IFERROR(VLOOKUP(A1164,'Van vòi'!$A$6:$G$97,7,0),0)</f>
        <v>0</v>
      </c>
      <c r="O1164">
        <f>IFERROR(VLOOKUP(A1164,'Ống luồn dây điện'!$A$7:$I$26,8,0),0)</f>
        <v>0</v>
      </c>
      <c r="P1164">
        <f>IFERROR(VLOOKUP(B1164,'PK HDPE'!$A$6:$H$13,7,0),0)</f>
        <v>0</v>
      </c>
      <c r="R1164" s="4">
        <f t="shared" si="56"/>
        <v>0</v>
      </c>
      <c r="S1164" s="252">
        <v>0.1</v>
      </c>
      <c r="T1164">
        <f t="shared" si="54"/>
        <v>0</v>
      </c>
      <c r="U1164" s="4">
        <f t="shared" si="55"/>
        <v>0</v>
      </c>
      <c r="V1164" s="4">
        <f>VLOOKUP(B1164,[2]DG!$C$2:$E$6048,3,0)-R1164</f>
        <v>605818</v>
      </c>
      <c r="W1164" t="str">
        <f>VLOOKUP(A1164,'[3]Danh mục full'!$A$4:$A$1739,1,0)</f>
        <v>33CH10200</v>
      </c>
    </row>
    <row r="1165" spans="1:23" x14ac:dyDescent="0.25">
      <c r="A1165" t="s">
        <v>2790</v>
      </c>
      <c r="B1165" t="s">
        <v>2790</v>
      </c>
      <c r="C1165" t="s">
        <v>2791</v>
      </c>
      <c r="D1165" s="1">
        <f>VLOOKUP(A1165,[4]Sheet1!$B$5:$J$2530,9,0)</f>
        <v>4</v>
      </c>
      <c r="E1165" s="1" t="s">
        <v>2362</v>
      </c>
      <c r="F1165" s="1" t="s">
        <v>2361</v>
      </c>
      <c r="G1165" s="1">
        <f>IFERROR(VLOOKUP(A1165,'Phụ kiện PPR'!$A$6:$H$533,7,0),0)</f>
        <v>0</v>
      </c>
      <c r="H1165" s="1">
        <f>IFERROR(VLOOKUP(A1165,'Ống PPR'!$A$6:$I$90,8,0),0)</f>
        <v>0</v>
      </c>
      <c r="I1165">
        <f>IFERROR(VLOOKUP(A1165,'Ống HDPE'!$A$7:$I$7905,8,0),0)</f>
        <v>0</v>
      </c>
      <c r="J1165">
        <f>IFERROR(VLOOKUP(A1165,'Ống Dismy'!$A$6:$M$1900,14,0),0)</f>
        <v>0</v>
      </c>
      <c r="K1165">
        <f>IFERROR(VLOOKUP(A1165,CP!$A$7:$J$16000,12,0),0)</f>
        <v>0</v>
      </c>
      <c r="L1165">
        <f>IFERROR(VLOOKUP(A1165,'Phụ kiện PVC'!$A$5:$I$465,10,0),0)</f>
        <v>0</v>
      </c>
      <c r="M1165">
        <f>IFERROR(VLOOKUP(A1165,'Ống miền Nam'!$A$7:$I$120,8,0),0)</f>
        <v>0</v>
      </c>
      <c r="N1165">
        <f>IFERROR(VLOOKUP(A1165,'Van vòi'!$A$6:$G$97,7,0),0)</f>
        <v>0</v>
      </c>
      <c r="O1165">
        <f>IFERROR(VLOOKUP(A1165,'Ống luồn dây điện'!$A$7:$I$26,8,0),0)</f>
        <v>0</v>
      </c>
      <c r="P1165">
        <f>IFERROR(VLOOKUP(B1165,'PK HDPE'!$A$6:$H$13,7,0),0)</f>
        <v>0</v>
      </c>
      <c r="R1165" s="4">
        <f t="shared" si="56"/>
        <v>0</v>
      </c>
      <c r="S1165" s="252">
        <v>0.1</v>
      </c>
      <c r="T1165">
        <f t="shared" si="54"/>
        <v>0</v>
      </c>
      <c r="U1165" s="4">
        <f t="shared" si="55"/>
        <v>0</v>
      </c>
      <c r="V1165" s="4">
        <f>VLOOKUP(B1165,[2]DG!$C$2:$E$6048,3,0)-R1165</f>
        <v>778636</v>
      </c>
      <c r="W1165" t="str">
        <f>VLOOKUP(A1165,'[3]Danh mục full'!$A$4:$A$1739,1,0)</f>
        <v>33CH10225</v>
      </c>
    </row>
    <row r="1166" spans="1:23" x14ac:dyDescent="0.25">
      <c r="A1166" t="s">
        <v>2792</v>
      </c>
      <c r="B1166" t="s">
        <v>2792</v>
      </c>
      <c r="C1166" t="s">
        <v>2793</v>
      </c>
      <c r="D1166" s="1">
        <f>VLOOKUP(A1166,[4]Sheet1!$B$5:$J$2530,9,0)</f>
        <v>1</v>
      </c>
      <c r="E1166" s="1" t="s">
        <v>2362</v>
      </c>
      <c r="F1166" s="1" t="s">
        <v>2361</v>
      </c>
      <c r="G1166" s="1">
        <f>IFERROR(VLOOKUP(A1166,'Phụ kiện PPR'!$A$6:$H$533,7,0),0)</f>
        <v>0</v>
      </c>
      <c r="H1166" s="1">
        <f>IFERROR(VLOOKUP(A1166,'Ống PPR'!$A$6:$I$90,8,0),0)</f>
        <v>0</v>
      </c>
      <c r="I1166">
        <f>IFERROR(VLOOKUP(A1166,'Ống HDPE'!$A$7:$I$7905,8,0),0)</f>
        <v>0</v>
      </c>
      <c r="J1166">
        <f>IFERROR(VLOOKUP(A1166,'Ống Dismy'!$A$6:$M$1900,14,0),0)</f>
        <v>0</v>
      </c>
      <c r="K1166">
        <f>IFERROR(VLOOKUP(A1166,CP!$A$7:$J$16000,12,0),0)</f>
        <v>0</v>
      </c>
      <c r="L1166">
        <f>IFERROR(VLOOKUP(A1166,'Phụ kiện PVC'!$A$5:$I$465,10,0),0)</f>
        <v>0</v>
      </c>
      <c r="M1166">
        <f>IFERROR(VLOOKUP(A1166,'Ống miền Nam'!$A$7:$I$120,8,0),0)</f>
        <v>0</v>
      </c>
      <c r="N1166">
        <f>IFERROR(VLOOKUP(A1166,'Van vòi'!$A$6:$G$97,7,0),0)</f>
        <v>0</v>
      </c>
      <c r="O1166">
        <f>IFERROR(VLOOKUP(A1166,'Ống luồn dây điện'!$A$7:$I$26,8,0),0)</f>
        <v>0</v>
      </c>
      <c r="P1166">
        <f>IFERROR(VLOOKUP(B1166,'PK HDPE'!$A$6:$H$13,7,0),0)</f>
        <v>0</v>
      </c>
      <c r="R1166" s="4">
        <f t="shared" si="56"/>
        <v>0</v>
      </c>
      <c r="S1166" s="252">
        <v>0.1</v>
      </c>
      <c r="T1166">
        <f t="shared" si="54"/>
        <v>0</v>
      </c>
      <c r="U1166" s="4">
        <f t="shared" si="55"/>
        <v>0</v>
      </c>
      <c r="V1166" s="4" t="e">
        <f>VLOOKUP(B1166,[2]DG!$C$2:$E$6048,3,0)-R1166</f>
        <v>#N/A</v>
      </c>
      <c r="W1166" t="str">
        <f>VLOOKUP(A1166,'[3]Danh mục full'!$A$4:$A$1739,1,0)</f>
        <v>33CH10280</v>
      </c>
    </row>
    <row r="1167" spans="1:23" x14ac:dyDescent="0.25">
      <c r="A1167" t="s">
        <v>2794</v>
      </c>
      <c r="B1167" t="s">
        <v>2794</v>
      </c>
      <c r="C1167" t="s">
        <v>2795</v>
      </c>
      <c r="D1167" s="1">
        <f>VLOOKUP(A1167,[4]Sheet1!$B$5:$J$2530,9,0)</f>
        <v>4</v>
      </c>
      <c r="E1167" s="1" t="s">
        <v>2362</v>
      </c>
      <c r="F1167" s="1" t="s">
        <v>2361</v>
      </c>
      <c r="G1167" s="1">
        <f>IFERROR(VLOOKUP(A1167,'Phụ kiện PPR'!$A$6:$H$533,7,0),0)</f>
        <v>0</v>
      </c>
      <c r="H1167" s="1">
        <f>IFERROR(VLOOKUP(A1167,'Ống PPR'!$A$6:$I$90,8,0),0)</f>
        <v>0</v>
      </c>
      <c r="I1167">
        <f>IFERROR(VLOOKUP(A1167,'Ống HDPE'!$A$7:$I$7905,8,0),0)</f>
        <v>0</v>
      </c>
      <c r="J1167">
        <f>IFERROR(VLOOKUP(A1167,'Ống Dismy'!$A$6:$M$1900,14,0),0)</f>
        <v>0</v>
      </c>
      <c r="K1167">
        <f>IFERROR(VLOOKUP(A1167,CP!$A$7:$J$16000,12,0),0)</f>
        <v>0</v>
      </c>
      <c r="L1167">
        <f>IFERROR(VLOOKUP(A1167,'Phụ kiện PVC'!$A$5:$I$465,10,0),0)</f>
        <v>0</v>
      </c>
      <c r="M1167">
        <f>IFERROR(VLOOKUP(A1167,'Ống miền Nam'!$A$7:$I$120,8,0),0)</f>
        <v>0</v>
      </c>
      <c r="N1167">
        <f>IFERROR(VLOOKUP(A1167,'Van vòi'!$A$6:$G$97,7,0),0)</f>
        <v>0</v>
      </c>
      <c r="O1167">
        <f>IFERROR(VLOOKUP(A1167,'Ống luồn dây điện'!$A$7:$I$26,8,0),0)</f>
        <v>0</v>
      </c>
      <c r="P1167">
        <f>IFERROR(VLOOKUP(B1167,'PK HDPE'!$A$6:$H$13,7,0),0)</f>
        <v>0</v>
      </c>
      <c r="R1167" s="4">
        <f t="shared" si="56"/>
        <v>0</v>
      </c>
      <c r="S1167" s="252">
        <v>0.1</v>
      </c>
      <c r="T1167">
        <f t="shared" si="54"/>
        <v>0</v>
      </c>
      <c r="U1167" s="4">
        <f t="shared" si="55"/>
        <v>0</v>
      </c>
      <c r="V1167" s="4" t="e">
        <f>VLOOKUP(B1167,[2]DG!$C$2:$E$6048,3,0)-R1167</f>
        <v>#N/A</v>
      </c>
      <c r="W1167" t="str">
        <f>VLOOKUP(A1167,'[3]Danh mục full'!$A$4:$A$1739,1,0)</f>
        <v>33CH10315</v>
      </c>
    </row>
    <row r="1168" spans="1:23" x14ac:dyDescent="0.25">
      <c r="A1168" t="s">
        <v>2796</v>
      </c>
      <c r="B1168" t="s">
        <v>2796</v>
      </c>
      <c r="C1168" t="s">
        <v>2797</v>
      </c>
      <c r="D1168" s="1">
        <f>VLOOKUP(A1168,[4]Sheet1!$B$5:$J$2530,9,0)</f>
        <v>5</v>
      </c>
      <c r="E1168" s="1" t="s">
        <v>2362</v>
      </c>
      <c r="F1168" s="1" t="s">
        <v>2361</v>
      </c>
      <c r="G1168" s="1">
        <f>IFERROR(VLOOKUP(A1168,'Phụ kiện PPR'!$A$6:$H$533,7,0),0)</f>
        <v>0</v>
      </c>
      <c r="H1168" s="1">
        <f>IFERROR(VLOOKUP(A1168,'Ống PPR'!$A$6:$I$90,8,0),0)</f>
        <v>0</v>
      </c>
      <c r="I1168">
        <f>IFERROR(VLOOKUP(A1168,'Ống HDPE'!$A$7:$I$7905,8,0),0)</f>
        <v>0</v>
      </c>
      <c r="J1168">
        <f>IFERROR(VLOOKUP(A1168,'Ống Dismy'!$A$6:$M$1900,14,0),0)</f>
        <v>0</v>
      </c>
      <c r="K1168">
        <f>IFERROR(VLOOKUP(A1168,CP!$A$7:$J$16000,12,0),0)</f>
        <v>0</v>
      </c>
      <c r="L1168">
        <f>IFERROR(VLOOKUP(A1168,'Phụ kiện PVC'!$A$5:$I$465,10,0),0)</f>
        <v>0</v>
      </c>
      <c r="M1168">
        <f>IFERROR(VLOOKUP(A1168,'Ống miền Nam'!$A$7:$I$120,8,0),0)</f>
        <v>0</v>
      </c>
      <c r="N1168">
        <f>IFERROR(VLOOKUP(A1168,'Van vòi'!$A$6:$G$97,7,0),0)</f>
        <v>0</v>
      </c>
      <c r="O1168">
        <f>IFERROR(VLOOKUP(A1168,'Ống luồn dây điện'!$A$7:$I$26,8,0),0)</f>
        <v>0</v>
      </c>
      <c r="P1168">
        <f>IFERROR(VLOOKUP(B1168,'PK HDPE'!$A$6:$H$13,7,0),0)</f>
        <v>0</v>
      </c>
      <c r="R1168" s="4">
        <f t="shared" si="56"/>
        <v>0</v>
      </c>
      <c r="S1168" s="252">
        <v>0.1</v>
      </c>
      <c r="T1168">
        <f t="shared" si="54"/>
        <v>0</v>
      </c>
      <c r="U1168" s="4">
        <f t="shared" si="55"/>
        <v>0</v>
      </c>
      <c r="V1168" s="4" t="e">
        <f>VLOOKUP(B1168,[2]DG!$C$2:$E$6048,3,0)-R1168</f>
        <v>#N/A</v>
      </c>
      <c r="W1168" t="str">
        <f>VLOOKUP(A1168,'[3]Danh mục full'!$A$4:$A$1739,1,0)</f>
        <v>33CH10400</v>
      </c>
    </row>
    <row r="1169" spans="1:23" x14ac:dyDescent="0.25">
      <c r="A1169" t="s">
        <v>2798</v>
      </c>
      <c r="B1169" t="s">
        <v>2798</v>
      </c>
      <c r="C1169" t="s">
        <v>2799</v>
      </c>
      <c r="D1169" s="1">
        <f>VLOOKUP(A1169,[4]Sheet1!$B$5:$J$2530,9,0)</f>
        <v>18</v>
      </c>
      <c r="E1169" s="1" t="s">
        <v>2362</v>
      </c>
      <c r="F1169" s="1" t="s">
        <v>2361</v>
      </c>
      <c r="G1169" s="1">
        <f>IFERROR(VLOOKUP(A1169,'Phụ kiện PPR'!$A$6:$H$533,7,0),0)</f>
        <v>0</v>
      </c>
      <c r="H1169" s="1">
        <f>IFERROR(VLOOKUP(A1169,'Ống PPR'!$A$6:$I$90,8,0),0)</f>
        <v>0</v>
      </c>
      <c r="I1169">
        <f>IFERROR(VLOOKUP(A1169,'Ống HDPE'!$A$7:$I$7905,8,0),0)</f>
        <v>0</v>
      </c>
      <c r="J1169">
        <f>IFERROR(VLOOKUP(A1169,'Ống Dismy'!$A$6:$M$1900,14,0),0)</f>
        <v>0</v>
      </c>
      <c r="K1169">
        <f>IFERROR(VLOOKUP(A1169,CP!$A$7:$J$16000,12,0),0)</f>
        <v>0</v>
      </c>
      <c r="L1169">
        <f>IFERROR(VLOOKUP(A1169,'Phụ kiện PVC'!$A$5:$I$465,10,0),0)</f>
        <v>0</v>
      </c>
      <c r="M1169">
        <f>IFERROR(VLOOKUP(A1169,'Ống miền Nam'!$A$7:$I$120,8,0),0)</f>
        <v>0</v>
      </c>
      <c r="N1169">
        <f>IFERROR(VLOOKUP(A1169,'Van vòi'!$A$6:$G$97,7,0),0)</f>
        <v>0</v>
      </c>
      <c r="O1169">
        <f>IFERROR(VLOOKUP(A1169,'Ống luồn dây điện'!$A$7:$I$26,8,0),0)</f>
        <v>0</v>
      </c>
      <c r="P1169">
        <f>IFERROR(VLOOKUP(B1169,'PK HDPE'!$A$6:$H$13,7,0),0)</f>
        <v>0</v>
      </c>
      <c r="R1169" s="4">
        <f t="shared" si="56"/>
        <v>0</v>
      </c>
      <c r="S1169" s="252">
        <v>0.1</v>
      </c>
      <c r="T1169">
        <f t="shared" si="54"/>
        <v>0</v>
      </c>
      <c r="U1169" s="4">
        <f t="shared" si="55"/>
        <v>0</v>
      </c>
      <c r="V1169" s="4">
        <f>VLOOKUP(B1169,[2]DG!$C$2:$E$6048,3,0)-R1169</f>
        <v>119727</v>
      </c>
      <c r="W1169" t="str">
        <f>VLOOKUP(A1169,'[3]Danh mục full'!$A$4:$A$1739,1,0)</f>
        <v>33CH1090</v>
      </c>
    </row>
    <row r="1170" spans="1:23" x14ac:dyDescent="0.25">
      <c r="A1170" t="s">
        <v>1912</v>
      </c>
      <c r="B1170" t="s">
        <v>1912</v>
      </c>
      <c r="C1170" t="s">
        <v>1913</v>
      </c>
      <c r="D1170" s="1">
        <v>10050000</v>
      </c>
      <c r="E1170" s="1" t="s">
        <v>2362</v>
      </c>
      <c r="F1170" s="1" t="s">
        <v>2361</v>
      </c>
      <c r="G1170" s="1">
        <f>IFERROR(VLOOKUP(A1170,'Phụ kiện PPR'!$A$6:$H$533,7,0),0)</f>
        <v>0</v>
      </c>
      <c r="H1170" s="1">
        <f>IFERROR(VLOOKUP(A1170,'Ống PPR'!$A$6:$I$90,8,0),0)</f>
        <v>0</v>
      </c>
      <c r="I1170">
        <f>IFERROR(VLOOKUP(A1170,'Ống HDPE'!$A$7:$I$7905,8,0),0)</f>
        <v>0</v>
      </c>
      <c r="J1170">
        <f>IFERROR(VLOOKUP(A1170,'Ống Dismy'!$A$6:$M$1900,14,0),0)</f>
        <v>0</v>
      </c>
      <c r="K1170">
        <f>IFERROR(VLOOKUP(A1170,CP!$A$7:$J$16000,12,0),0)</f>
        <v>0</v>
      </c>
      <c r="L1170">
        <f>IFERROR(VLOOKUP(A1170,'Phụ kiện PVC'!$A$5:$I$465,10,0),0)</f>
        <v>0</v>
      </c>
      <c r="M1170">
        <f>IFERROR(VLOOKUP(A1170,'Ống miền Nam'!$A$7:$I$120,8,0),0)</f>
        <v>0</v>
      </c>
      <c r="N1170">
        <f>IFERROR(VLOOKUP(A1170,'Van vòi'!$A$6:$G$97,7,0),0)</f>
        <v>0</v>
      </c>
      <c r="O1170">
        <f>IFERROR(VLOOKUP(A1170,'Ống luồn dây điện'!$A$7:$I$26,8,0),0)</f>
        <v>0</v>
      </c>
      <c r="P1170">
        <f>IFERROR(VLOOKUP(B1170,'PK HDPE'!$A$6:$H$13,7,0),0)</f>
        <v>0</v>
      </c>
      <c r="R1170" s="4">
        <f t="shared" si="56"/>
        <v>0</v>
      </c>
      <c r="S1170" s="252">
        <v>0.1</v>
      </c>
      <c r="T1170">
        <f t="shared" si="54"/>
        <v>0</v>
      </c>
      <c r="U1170" s="4">
        <f t="shared" si="55"/>
        <v>0</v>
      </c>
      <c r="V1170" s="4" t="e">
        <f>VLOOKUP(B1170,[2]DG!$C$2:$E$6048,3,0)-R1170</f>
        <v>#N/A</v>
      </c>
      <c r="W1170" t="e">
        <f>VLOOKUP(A1170,'[3]Danh mục full'!$A$4:$A$1739,1,0)</f>
        <v>#N/A</v>
      </c>
    </row>
    <row r="1171" spans="1:23" x14ac:dyDescent="0.25">
      <c r="A1171" t="s">
        <v>2800</v>
      </c>
      <c r="B1171" t="s">
        <v>2800</v>
      </c>
      <c r="C1171" t="s">
        <v>2801</v>
      </c>
      <c r="D1171" s="1">
        <f>VLOOKUP(A1171,[4]Sheet1!$B$5:$J$2530,9,0)</f>
        <v>0</v>
      </c>
      <c r="E1171" s="1" t="s">
        <v>2362</v>
      </c>
      <c r="F1171" s="1" t="s">
        <v>2361</v>
      </c>
      <c r="G1171" s="1">
        <f>IFERROR(VLOOKUP(A1171,'Phụ kiện PPR'!$A$6:$H$533,7,0),0)</f>
        <v>0</v>
      </c>
      <c r="H1171" s="1">
        <f>IFERROR(VLOOKUP(A1171,'Ống PPR'!$A$6:$I$90,8,0),0)</f>
        <v>0</v>
      </c>
      <c r="I1171">
        <f>IFERROR(VLOOKUP(A1171,'Ống HDPE'!$A$7:$I$7905,8,0),0)</f>
        <v>0</v>
      </c>
      <c r="J1171">
        <f>IFERROR(VLOOKUP(A1171,'Ống Dismy'!$A$6:$M$1900,14,0),0)</f>
        <v>0</v>
      </c>
      <c r="K1171">
        <f>IFERROR(VLOOKUP(A1171,CP!$A$7:$J$16000,12,0),0)</f>
        <v>0</v>
      </c>
      <c r="L1171">
        <f>IFERROR(VLOOKUP(A1171,'Phụ kiện PVC'!$A$5:$I$465,10,0),0)</f>
        <v>0</v>
      </c>
      <c r="M1171">
        <f>IFERROR(VLOOKUP(A1171,'Ống miền Nam'!$A$7:$I$120,8,0),0)</f>
        <v>0</v>
      </c>
      <c r="N1171">
        <f>IFERROR(VLOOKUP(A1171,'Van vòi'!$A$6:$G$97,7,0),0)</f>
        <v>0</v>
      </c>
      <c r="O1171">
        <f>IFERROR(VLOOKUP(A1171,'Ống luồn dây điện'!$A$7:$I$26,8,0),0)</f>
        <v>0</v>
      </c>
      <c r="P1171">
        <f>IFERROR(VLOOKUP(B1171,'PK HDPE'!$A$6:$H$13,7,0),0)</f>
        <v>0</v>
      </c>
      <c r="R1171" s="4">
        <f t="shared" si="56"/>
        <v>0</v>
      </c>
      <c r="S1171" s="252">
        <v>0.1</v>
      </c>
      <c r="T1171">
        <f t="shared" si="54"/>
        <v>0</v>
      </c>
      <c r="U1171" s="4">
        <f t="shared" si="55"/>
        <v>0</v>
      </c>
      <c r="V1171" s="4">
        <f>VLOOKUP(B1171,[2]DG!$C$2:$E$6048,3,0)-R1171</f>
        <v>313818</v>
      </c>
      <c r="W1171" t="str">
        <f>VLOOKUP(A1171,'[3]Danh mục full'!$A$4:$A$1739,1,0)</f>
        <v>33CH8160</v>
      </c>
    </row>
    <row r="1172" spans="1:23" x14ac:dyDescent="0.25">
      <c r="A1172" t="s">
        <v>2802</v>
      </c>
      <c r="B1172" t="s">
        <v>2802</v>
      </c>
      <c r="C1172" t="s">
        <v>2803</v>
      </c>
      <c r="D1172" s="1">
        <f>VLOOKUP(A1172,[4]Sheet1!$B$5:$J$2530,9,0)</f>
        <v>1</v>
      </c>
      <c r="E1172" s="1" t="s">
        <v>2362</v>
      </c>
      <c r="F1172" s="1" t="s">
        <v>2361</v>
      </c>
      <c r="G1172" s="1">
        <f>IFERROR(VLOOKUP(A1172,'Phụ kiện PPR'!$A$6:$H$533,7,0),0)</f>
        <v>0</v>
      </c>
      <c r="H1172" s="1">
        <f>IFERROR(VLOOKUP(A1172,'Ống PPR'!$A$6:$I$90,8,0),0)</f>
        <v>0</v>
      </c>
      <c r="I1172">
        <f>IFERROR(VLOOKUP(A1172,'Ống HDPE'!$A$7:$I$7905,8,0),0)</f>
        <v>0</v>
      </c>
      <c r="J1172">
        <f>IFERROR(VLOOKUP(A1172,'Ống Dismy'!$A$6:$M$1900,14,0),0)</f>
        <v>0</v>
      </c>
      <c r="K1172">
        <f>IFERROR(VLOOKUP(A1172,CP!$A$7:$J$16000,12,0),0)</f>
        <v>0</v>
      </c>
      <c r="L1172">
        <f>IFERROR(VLOOKUP(A1172,'Phụ kiện PVC'!$A$5:$I$465,10,0),0)</f>
        <v>0</v>
      </c>
      <c r="M1172">
        <f>IFERROR(VLOOKUP(A1172,'Ống miền Nam'!$A$7:$I$120,8,0),0)</f>
        <v>0</v>
      </c>
      <c r="N1172">
        <f>IFERROR(VLOOKUP(A1172,'Van vòi'!$A$6:$G$97,7,0),0)</f>
        <v>0</v>
      </c>
      <c r="O1172">
        <f>IFERROR(VLOOKUP(A1172,'Ống luồn dây điện'!$A$7:$I$26,8,0),0)</f>
        <v>0</v>
      </c>
      <c r="P1172">
        <f>IFERROR(VLOOKUP(B1172,'PK HDPE'!$A$6:$H$13,7,0),0)</f>
        <v>0</v>
      </c>
      <c r="R1172" s="4">
        <f t="shared" si="56"/>
        <v>0</v>
      </c>
      <c r="S1172" s="252">
        <v>0.1</v>
      </c>
      <c r="T1172">
        <f t="shared" si="54"/>
        <v>0</v>
      </c>
      <c r="U1172" s="4">
        <f t="shared" si="55"/>
        <v>0</v>
      </c>
      <c r="V1172" s="4" t="e">
        <f>VLOOKUP(B1172,[2]DG!$C$2:$E$6048,3,0)-R1172</f>
        <v>#N/A</v>
      </c>
      <c r="W1172" t="str">
        <f>VLOOKUP(A1172,'[3]Danh mục full'!$A$4:$A$1739,1,0)</f>
        <v>33CH8200</v>
      </c>
    </row>
    <row r="1173" spans="1:23" x14ac:dyDescent="0.25">
      <c r="A1173" t="s">
        <v>2804</v>
      </c>
      <c r="B1173" t="s">
        <v>2804</v>
      </c>
      <c r="C1173" t="s">
        <v>2805</v>
      </c>
      <c r="D1173" s="1">
        <f>VLOOKUP(A1173,[4]Sheet1!$B$5:$J$2530,9,0)</f>
        <v>4</v>
      </c>
      <c r="E1173" s="1" t="s">
        <v>2362</v>
      </c>
      <c r="F1173" s="1" t="s">
        <v>2361</v>
      </c>
      <c r="G1173" s="1">
        <f>IFERROR(VLOOKUP(A1173,'Phụ kiện PPR'!$A$6:$H$533,7,0),0)</f>
        <v>0</v>
      </c>
      <c r="H1173" s="1">
        <f>IFERROR(VLOOKUP(A1173,'Ống PPR'!$A$6:$I$90,8,0),0)</f>
        <v>0</v>
      </c>
      <c r="I1173">
        <f>IFERROR(VLOOKUP(A1173,'Ống HDPE'!$A$7:$I$7905,8,0),0)</f>
        <v>0</v>
      </c>
      <c r="J1173">
        <f>IFERROR(VLOOKUP(A1173,'Ống Dismy'!$A$6:$M$1900,14,0),0)</f>
        <v>0</v>
      </c>
      <c r="K1173">
        <f>IFERROR(VLOOKUP(A1173,CP!$A$7:$J$16000,12,0),0)</f>
        <v>0</v>
      </c>
      <c r="L1173">
        <f>IFERROR(VLOOKUP(A1173,'Phụ kiện PVC'!$A$5:$I$465,10,0),0)</f>
        <v>0</v>
      </c>
      <c r="M1173">
        <f>IFERROR(VLOOKUP(A1173,'Ống miền Nam'!$A$7:$I$120,8,0),0)</f>
        <v>0</v>
      </c>
      <c r="N1173">
        <f>IFERROR(VLOOKUP(A1173,'Van vòi'!$A$6:$G$97,7,0),0)</f>
        <v>0</v>
      </c>
      <c r="O1173">
        <f>IFERROR(VLOOKUP(A1173,'Ống luồn dây điện'!$A$7:$I$26,8,0),0)</f>
        <v>0</v>
      </c>
      <c r="P1173">
        <f>IFERROR(VLOOKUP(B1173,'PK HDPE'!$A$6:$H$13,7,0),0)</f>
        <v>0</v>
      </c>
      <c r="R1173" s="4">
        <f t="shared" si="56"/>
        <v>0</v>
      </c>
      <c r="S1173" s="252">
        <v>0.1</v>
      </c>
      <c r="T1173">
        <f t="shared" si="54"/>
        <v>0</v>
      </c>
      <c r="U1173" s="4">
        <f t="shared" si="55"/>
        <v>0</v>
      </c>
      <c r="V1173" s="4">
        <f>VLOOKUP(B1173,[2]DG!$C$2:$E$6048,3,0)-R1173</f>
        <v>188545</v>
      </c>
      <c r="W1173" t="str">
        <f>VLOOKUP(A1173,'[3]Danh mục full'!$A$4:$A$1739,1,0)</f>
        <v>33CT10110</v>
      </c>
    </row>
    <row r="1174" spans="1:23" x14ac:dyDescent="0.25">
      <c r="A1174" t="s">
        <v>2806</v>
      </c>
      <c r="B1174" t="s">
        <v>2806</v>
      </c>
      <c r="C1174" t="s">
        <v>2807</v>
      </c>
      <c r="D1174" s="1">
        <f>VLOOKUP(A1174,[4]Sheet1!$B$5:$J$2530,9,0)</f>
        <v>2</v>
      </c>
      <c r="E1174" s="1" t="s">
        <v>2362</v>
      </c>
      <c r="F1174" s="1" t="s">
        <v>2361</v>
      </c>
      <c r="G1174" s="1">
        <f>IFERROR(VLOOKUP(A1174,'Phụ kiện PPR'!$A$6:$H$533,7,0),0)</f>
        <v>0</v>
      </c>
      <c r="H1174" s="1">
        <f>IFERROR(VLOOKUP(A1174,'Ống PPR'!$A$6:$I$90,8,0),0)</f>
        <v>0</v>
      </c>
      <c r="I1174">
        <f>IFERROR(VLOOKUP(A1174,'Ống HDPE'!$A$7:$I$7905,8,0),0)</f>
        <v>0</v>
      </c>
      <c r="J1174">
        <f>IFERROR(VLOOKUP(A1174,'Ống Dismy'!$A$6:$M$1900,14,0),0)</f>
        <v>0</v>
      </c>
      <c r="K1174">
        <f>IFERROR(VLOOKUP(A1174,CP!$A$7:$J$16000,12,0),0)</f>
        <v>0</v>
      </c>
      <c r="L1174">
        <f>IFERROR(VLOOKUP(A1174,'Phụ kiện PVC'!$A$5:$I$465,10,0),0)</f>
        <v>0</v>
      </c>
      <c r="M1174">
        <f>IFERROR(VLOOKUP(A1174,'Ống miền Nam'!$A$7:$I$120,8,0),0)</f>
        <v>0</v>
      </c>
      <c r="N1174">
        <f>IFERROR(VLOOKUP(A1174,'Van vòi'!$A$6:$G$97,7,0),0)</f>
        <v>0</v>
      </c>
      <c r="O1174">
        <f>IFERROR(VLOOKUP(A1174,'Ống luồn dây điện'!$A$7:$I$26,8,0),0)</f>
        <v>0</v>
      </c>
      <c r="P1174">
        <f>IFERROR(VLOOKUP(B1174,'PK HDPE'!$A$6:$H$13,7,0),0)</f>
        <v>0</v>
      </c>
      <c r="R1174" s="4">
        <f t="shared" si="56"/>
        <v>0</v>
      </c>
      <c r="S1174" s="252">
        <v>0.1</v>
      </c>
      <c r="T1174">
        <f t="shared" ref="T1174:T1237" si="57">ROUND(R1174*S1174,0)</f>
        <v>0</v>
      </c>
      <c r="U1174" s="4">
        <f t="shared" ref="U1174:U1237" si="58">+R1174+T1174</f>
        <v>0</v>
      </c>
      <c r="V1174" s="4" t="e">
        <f>VLOOKUP(B1174,[2]DG!$C$2:$E$6048,3,0)-R1174</f>
        <v>#N/A</v>
      </c>
      <c r="W1174" t="str">
        <f>VLOOKUP(A1174,'[3]Danh mục full'!$A$4:$A$1739,1,0)</f>
        <v>33CT10125</v>
      </c>
    </row>
    <row r="1175" spans="1:23" x14ac:dyDescent="0.25">
      <c r="A1175" t="s">
        <v>2808</v>
      </c>
      <c r="B1175" t="s">
        <v>2808</v>
      </c>
      <c r="C1175" t="s">
        <v>2809</v>
      </c>
      <c r="D1175" s="1">
        <f>VLOOKUP(A1175,[4]Sheet1!$B$5:$J$2530,9,0)</f>
        <v>2</v>
      </c>
      <c r="E1175" s="1" t="s">
        <v>2362</v>
      </c>
      <c r="F1175" s="1" t="s">
        <v>2361</v>
      </c>
      <c r="G1175" s="1">
        <f>IFERROR(VLOOKUP(A1175,'Phụ kiện PPR'!$A$6:$H$533,7,0),0)</f>
        <v>0</v>
      </c>
      <c r="H1175" s="1">
        <f>IFERROR(VLOOKUP(A1175,'Ống PPR'!$A$6:$I$90,8,0),0)</f>
        <v>0</v>
      </c>
      <c r="I1175">
        <f>IFERROR(VLOOKUP(A1175,'Ống HDPE'!$A$7:$I$7905,8,0),0)</f>
        <v>0</v>
      </c>
      <c r="J1175">
        <f>IFERROR(VLOOKUP(A1175,'Ống Dismy'!$A$6:$M$1900,14,0),0)</f>
        <v>0</v>
      </c>
      <c r="K1175">
        <f>IFERROR(VLOOKUP(A1175,CP!$A$7:$J$16000,12,0),0)</f>
        <v>0</v>
      </c>
      <c r="L1175">
        <f>IFERROR(VLOOKUP(A1175,'Phụ kiện PVC'!$A$5:$I$465,10,0),0)</f>
        <v>0</v>
      </c>
      <c r="M1175">
        <f>IFERROR(VLOOKUP(A1175,'Ống miền Nam'!$A$7:$I$120,8,0),0)</f>
        <v>0</v>
      </c>
      <c r="N1175">
        <f>IFERROR(VLOOKUP(A1175,'Van vòi'!$A$6:$G$97,7,0),0)</f>
        <v>0</v>
      </c>
      <c r="O1175">
        <f>IFERROR(VLOOKUP(A1175,'Ống luồn dây điện'!$A$7:$I$26,8,0),0)</f>
        <v>0</v>
      </c>
      <c r="P1175">
        <f>IFERROR(VLOOKUP(B1175,'PK HDPE'!$A$6:$H$13,7,0),0)</f>
        <v>0</v>
      </c>
      <c r="R1175" s="4">
        <f t="shared" si="56"/>
        <v>0</v>
      </c>
      <c r="S1175" s="252">
        <v>0.1</v>
      </c>
      <c r="T1175">
        <f t="shared" si="57"/>
        <v>0</v>
      </c>
      <c r="U1175" s="4">
        <f t="shared" si="58"/>
        <v>0</v>
      </c>
      <c r="V1175" s="4">
        <f>VLOOKUP(B1175,[2]DG!$C$2:$E$6048,3,0)-R1175</f>
        <v>486364</v>
      </c>
      <c r="W1175" t="str">
        <f>VLOOKUP(A1175,'[3]Danh mục full'!$A$4:$A$1739,1,0)</f>
        <v>33CT10160</v>
      </c>
    </row>
    <row r="1176" spans="1:23" x14ac:dyDescent="0.25">
      <c r="A1176" t="s">
        <v>2810</v>
      </c>
      <c r="B1176" t="s">
        <v>2810</v>
      </c>
      <c r="C1176" t="s">
        <v>2811</v>
      </c>
      <c r="D1176" s="1">
        <f>VLOOKUP(A1176,[4]Sheet1!$B$5:$J$2530,9,0)</f>
        <v>1</v>
      </c>
      <c r="E1176" s="1" t="s">
        <v>2362</v>
      </c>
      <c r="F1176" s="1" t="s">
        <v>2361</v>
      </c>
      <c r="G1176" s="1">
        <f>IFERROR(VLOOKUP(A1176,'Phụ kiện PPR'!$A$6:$H$533,7,0),0)</f>
        <v>0</v>
      </c>
      <c r="H1176" s="1">
        <f>IFERROR(VLOOKUP(A1176,'Ống PPR'!$A$6:$I$90,8,0),0)</f>
        <v>0</v>
      </c>
      <c r="I1176">
        <f>IFERROR(VLOOKUP(A1176,'Ống HDPE'!$A$7:$I$7905,8,0),0)</f>
        <v>0</v>
      </c>
      <c r="J1176">
        <f>IFERROR(VLOOKUP(A1176,'Ống Dismy'!$A$6:$M$1900,14,0),0)</f>
        <v>0</v>
      </c>
      <c r="K1176">
        <f>IFERROR(VLOOKUP(A1176,CP!$A$7:$J$16000,12,0),0)</f>
        <v>0</v>
      </c>
      <c r="L1176">
        <f>IFERROR(VLOOKUP(A1176,'Phụ kiện PVC'!$A$5:$I$465,10,0),0)</f>
        <v>0</v>
      </c>
      <c r="M1176">
        <f>IFERROR(VLOOKUP(A1176,'Ống miền Nam'!$A$7:$I$120,8,0),0)</f>
        <v>0</v>
      </c>
      <c r="N1176">
        <f>IFERROR(VLOOKUP(A1176,'Van vòi'!$A$6:$G$97,7,0),0)</f>
        <v>0</v>
      </c>
      <c r="O1176">
        <f>IFERROR(VLOOKUP(A1176,'Ống luồn dây điện'!$A$7:$I$26,8,0),0)</f>
        <v>0</v>
      </c>
      <c r="P1176">
        <f>IFERROR(VLOOKUP(B1176,'PK HDPE'!$A$6:$H$13,7,0),0)</f>
        <v>0</v>
      </c>
      <c r="R1176" s="4">
        <f t="shared" si="56"/>
        <v>0</v>
      </c>
      <c r="S1176" s="252">
        <v>0.1</v>
      </c>
      <c r="T1176">
        <f t="shared" si="57"/>
        <v>0</v>
      </c>
      <c r="U1176" s="4">
        <f t="shared" si="58"/>
        <v>0</v>
      </c>
      <c r="V1176" s="4">
        <f>VLOOKUP(B1176,[2]DG!$C$2:$E$6048,3,0)-R1176</f>
        <v>660636</v>
      </c>
      <c r="W1176" t="str">
        <f>VLOOKUP(A1176,'[3]Danh mục full'!$A$4:$A$1739,1,0)</f>
        <v>33CT10200</v>
      </c>
    </row>
    <row r="1177" spans="1:23" x14ac:dyDescent="0.25">
      <c r="A1177" t="s">
        <v>2812</v>
      </c>
      <c r="B1177" t="s">
        <v>2812</v>
      </c>
      <c r="C1177" t="s">
        <v>2813</v>
      </c>
      <c r="D1177" s="1">
        <f>VLOOKUP(A1177,[4]Sheet1!$B$5:$J$2530,9,0)</f>
        <v>32</v>
      </c>
      <c r="E1177" s="1" t="s">
        <v>2362</v>
      </c>
      <c r="F1177" s="1" t="s">
        <v>2361</v>
      </c>
      <c r="G1177" s="1">
        <f>IFERROR(VLOOKUP(A1177,'Phụ kiện PPR'!$A$6:$H$533,7,0),0)</f>
        <v>0</v>
      </c>
      <c r="H1177" s="1">
        <f>IFERROR(VLOOKUP(A1177,'Ống PPR'!$A$6:$I$90,8,0),0)</f>
        <v>0</v>
      </c>
      <c r="I1177">
        <f>IFERROR(VLOOKUP(A1177,'Ống HDPE'!$A$7:$I$7905,8,0),0)</f>
        <v>0</v>
      </c>
      <c r="J1177">
        <f>IFERROR(VLOOKUP(A1177,'Ống Dismy'!$A$6:$M$1900,14,0),0)</f>
        <v>0</v>
      </c>
      <c r="K1177">
        <f>IFERROR(VLOOKUP(A1177,CP!$A$7:$J$16000,12,0),0)</f>
        <v>0</v>
      </c>
      <c r="L1177">
        <f>IFERROR(VLOOKUP(A1177,'Phụ kiện PVC'!$A$5:$I$465,10,0),0)</f>
        <v>0</v>
      </c>
      <c r="M1177">
        <f>IFERROR(VLOOKUP(A1177,'Ống miền Nam'!$A$7:$I$120,8,0),0)</f>
        <v>0</v>
      </c>
      <c r="N1177">
        <f>IFERROR(VLOOKUP(A1177,'Van vòi'!$A$6:$G$97,7,0),0)</f>
        <v>0</v>
      </c>
      <c r="O1177">
        <f>IFERROR(VLOOKUP(A1177,'Ống luồn dây điện'!$A$7:$I$26,8,0),0)</f>
        <v>0</v>
      </c>
      <c r="P1177">
        <f>IFERROR(VLOOKUP(B1177,'PK HDPE'!$A$6:$H$13,7,0),0)</f>
        <v>0</v>
      </c>
      <c r="R1177" s="4">
        <f t="shared" si="56"/>
        <v>0</v>
      </c>
      <c r="S1177" s="252">
        <v>0.1</v>
      </c>
      <c r="T1177">
        <f t="shared" si="57"/>
        <v>0</v>
      </c>
      <c r="U1177" s="4">
        <f t="shared" si="58"/>
        <v>0</v>
      </c>
      <c r="V1177" s="4">
        <f>VLOOKUP(B1177,[2]DG!$C$2:$E$6048,3,0)-R1177</f>
        <v>766545</v>
      </c>
      <c r="W1177" t="str">
        <f>VLOOKUP(A1177,'[3]Danh mục full'!$A$4:$A$1739,1,0)</f>
        <v>33CT10225</v>
      </c>
    </row>
    <row r="1178" spans="1:23" x14ac:dyDescent="0.25">
      <c r="A1178" t="s">
        <v>2814</v>
      </c>
      <c r="B1178" t="s">
        <v>2814</v>
      </c>
      <c r="C1178" t="s">
        <v>2815</v>
      </c>
      <c r="D1178" s="1">
        <f>VLOOKUP(A1178,[4]Sheet1!$B$5:$J$2530,9,0)</f>
        <v>1</v>
      </c>
      <c r="E1178" s="1" t="s">
        <v>2362</v>
      </c>
      <c r="F1178" s="1" t="s">
        <v>2361</v>
      </c>
      <c r="G1178" s="1">
        <f>IFERROR(VLOOKUP(A1178,'Phụ kiện PPR'!$A$6:$H$533,7,0),0)</f>
        <v>0</v>
      </c>
      <c r="H1178" s="1">
        <f>IFERROR(VLOOKUP(A1178,'Ống PPR'!$A$6:$I$90,8,0),0)</f>
        <v>0</v>
      </c>
      <c r="I1178">
        <f>IFERROR(VLOOKUP(A1178,'Ống HDPE'!$A$7:$I$7905,8,0),0)</f>
        <v>0</v>
      </c>
      <c r="J1178">
        <f>IFERROR(VLOOKUP(A1178,'Ống Dismy'!$A$6:$M$1900,14,0),0)</f>
        <v>0</v>
      </c>
      <c r="K1178">
        <f>IFERROR(VLOOKUP(A1178,CP!$A$7:$J$16000,12,0),0)</f>
        <v>0</v>
      </c>
      <c r="L1178">
        <f>IFERROR(VLOOKUP(A1178,'Phụ kiện PVC'!$A$5:$I$465,10,0),0)</f>
        <v>0</v>
      </c>
      <c r="M1178">
        <f>IFERROR(VLOOKUP(A1178,'Ống miền Nam'!$A$7:$I$120,8,0),0)</f>
        <v>0</v>
      </c>
      <c r="N1178">
        <f>IFERROR(VLOOKUP(A1178,'Van vòi'!$A$6:$G$97,7,0),0)</f>
        <v>0</v>
      </c>
      <c r="O1178">
        <f>IFERROR(VLOOKUP(A1178,'Ống luồn dây điện'!$A$7:$I$26,8,0),0)</f>
        <v>0</v>
      </c>
      <c r="P1178">
        <f>IFERROR(VLOOKUP(B1178,'PK HDPE'!$A$6:$H$13,7,0),0)</f>
        <v>0</v>
      </c>
      <c r="R1178" s="4">
        <f t="shared" si="56"/>
        <v>0</v>
      </c>
      <c r="S1178" s="252">
        <v>0.1</v>
      </c>
      <c r="T1178">
        <f t="shared" si="57"/>
        <v>0</v>
      </c>
      <c r="U1178" s="4">
        <f t="shared" si="58"/>
        <v>0</v>
      </c>
      <c r="V1178" s="4" t="e">
        <f>VLOOKUP(B1178,[2]DG!$C$2:$E$6048,3,0)-R1178</f>
        <v>#N/A</v>
      </c>
      <c r="W1178" t="str">
        <f>VLOOKUP(A1178,'[3]Danh mục full'!$A$4:$A$1739,1,0)</f>
        <v>33CT10250</v>
      </c>
    </row>
    <row r="1179" spans="1:23" x14ac:dyDescent="0.25">
      <c r="A1179" t="s">
        <v>2816</v>
      </c>
      <c r="B1179" t="s">
        <v>2816</v>
      </c>
      <c r="C1179" t="s">
        <v>2817</v>
      </c>
      <c r="D1179" s="1">
        <f>VLOOKUP(A1179,[4]Sheet1!$B$5:$J$2530,9,0)</f>
        <v>3</v>
      </c>
      <c r="E1179" s="1" t="s">
        <v>2362</v>
      </c>
      <c r="F1179" s="1" t="s">
        <v>2361</v>
      </c>
      <c r="G1179" s="1">
        <f>IFERROR(VLOOKUP(A1179,'Phụ kiện PPR'!$A$6:$H$533,7,0),0)</f>
        <v>0</v>
      </c>
      <c r="H1179" s="1">
        <f>IFERROR(VLOOKUP(A1179,'Ống PPR'!$A$6:$I$90,8,0),0)</f>
        <v>0</v>
      </c>
      <c r="I1179">
        <f>IFERROR(VLOOKUP(A1179,'Ống HDPE'!$A$7:$I$7905,8,0),0)</f>
        <v>0</v>
      </c>
      <c r="J1179">
        <f>IFERROR(VLOOKUP(A1179,'Ống Dismy'!$A$6:$M$1900,14,0),0)</f>
        <v>0</v>
      </c>
      <c r="K1179">
        <f>IFERROR(VLOOKUP(A1179,CP!$A$7:$J$16000,12,0),0)</f>
        <v>0</v>
      </c>
      <c r="L1179">
        <f>IFERROR(VLOOKUP(A1179,'Phụ kiện PVC'!$A$5:$I$465,10,0),0)</f>
        <v>0</v>
      </c>
      <c r="M1179">
        <f>IFERROR(VLOOKUP(A1179,'Ống miền Nam'!$A$7:$I$120,8,0),0)</f>
        <v>0</v>
      </c>
      <c r="N1179">
        <f>IFERROR(VLOOKUP(A1179,'Van vòi'!$A$6:$G$97,7,0),0)</f>
        <v>0</v>
      </c>
      <c r="O1179">
        <f>IFERROR(VLOOKUP(A1179,'Ống luồn dây điện'!$A$7:$I$26,8,0),0)</f>
        <v>0</v>
      </c>
      <c r="P1179">
        <f>IFERROR(VLOOKUP(B1179,'PK HDPE'!$A$6:$H$13,7,0),0)</f>
        <v>0</v>
      </c>
      <c r="R1179" s="4">
        <f t="shared" si="56"/>
        <v>0</v>
      </c>
      <c r="S1179" s="252">
        <v>0.1</v>
      </c>
      <c r="T1179">
        <f t="shared" si="57"/>
        <v>0</v>
      </c>
      <c r="U1179" s="4">
        <f t="shared" si="58"/>
        <v>0</v>
      </c>
      <c r="V1179" s="4" t="e">
        <f>VLOOKUP(B1179,[2]DG!$C$2:$E$6048,3,0)-R1179</f>
        <v>#N/A</v>
      </c>
      <c r="W1179" t="str">
        <f>VLOOKUP(A1179,'[3]Danh mục full'!$A$4:$A$1739,1,0)</f>
        <v>33CT10315</v>
      </c>
    </row>
    <row r="1180" spans="1:23" x14ac:dyDescent="0.25">
      <c r="A1180" t="s">
        <v>2818</v>
      </c>
      <c r="B1180" t="s">
        <v>2818</v>
      </c>
      <c r="C1180" t="s">
        <v>2819</v>
      </c>
      <c r="D1180" s="1">
        <f>VLOOKUP(A1180,[4]Sheet1!$B$5:$J$2530,9,0)</f>
        <v>38</v>
      </c>
      <c r="E1180" s="1" t="s">
        <v>2362</v>
      </c>
      <c r="F1180" s="1" t="s">
        <v>2361</v>
      </c>
      <c r="G1180" s="1">
        <f>IFERROR(VLOOKUP(A1180,'Phụ kiện PPR'!$A$6:$H$533,7,0),0)</f>
        <v>0</v>
      </c>
      <c r="H1180" s="1">
        <f>IFERROR(VLOOKUP(A1180,'Ống PPR'!$A$6:$I$90,8,0),0)</f>
        <v>0</v>
      </c>
      <c r="I1180">
        <f>IFERROR(VLOOKUP(A1180,'Ống HDPE'!$A$7:$I$7905,8,0),0)</f>
        <v>0</v>
      </c>
      <c r="J1180">
        <f>IFERROR(VLOOKUP(A1180,'Ống Dismy'!$A$6:$M$1900,14,0),0)</f>
        <v>0</v>
      </c>
      <c r="K1180">
        <f>IFERROR(VLOOKUP(A1180,CP!$A$7:$J$16000,12,0),0)</f>
        <v>0</v>
      </c>
      <c r="L1180">
        <f>IFERROR(VLOOKUP(A1180,'Phụ kiện PVC'!$A$5:$I$465,10,0),0)</f>
        <v>0</v>
      </c>
      <c r="M1180">
        <f>IFERROR(VLOOKUP(A1180,'Ống miền Nam'!$A$7:$I$120,8,0),0)</f>
        <v>0</v>
      </c>
      <c r="N1180">
        <f>IFERROR(VLOOKUP(A1180,'Van vòi'!$A$6:$G$97,7,0),0)</f>
        <v>0</v>
      </c>
      <c r="O1180">
        <f>IFERROR(VLOOKUP(A1180,'Ống luồn dây điện'!$A$7:$I$26,8,0),0)</f>
        <v>0</v>
      </c>
      <c r="P1180">
        <f>IFERROR(VLOOKUP(B1180,'PK HDPE'!$A$6:$H$13,7,0),0)</f>
        <v>0</v>
      </c>
      <c r="R1180" s="4">
        <f t="shared" si="56"/>
        <v>0</v>
      </c>
      <c r="S1180" s="252">
        <v>0.1</v>
      </c>
      <c r="T1180">
        <f t="shared" si="57"/>
        <v>0</v>
      </c>
      <c r="U1180" s="4">
        <f t="shared" si="58"/>
        <v>0</v>
      </c>
      <c r="V1180" s="4" t="e">
        <f>VLOOKUP(B1180,[2]DG!$C$2:$E$6048,3,0)-R1180</f>
        <v>#N/A</v>
      </c>
      <c r="W1180" t="str">
        <f>VLOOKUP(A1180,'[3]Danh mục full'!$A$4:$A$1739,1,0)</f>
        <v>33CT1075</v>
      </c>
    </row>
    <row r="1181" spans="1:23" x14ac:dyDescent="0.25">
      <c r="A1181" t="s">
        <v>2820</v>
      </c>
      <c r="B1181" t="s">
        <v>2820</v>
      </c>
      <c r="C1181" t="s">
        <v>2821</v>
      </c>
      <c r="D1181" s="1">
        <f>VLOOKUP(A1181,[4]Sheet1!$B$5:$J$2530,9,0)</f>
        <v>10</v>
      </c>
      <c r="E1181" s="1" t="s">
        <v>2362</v>
      </c>
      <c r="F1181" s="1" t="s">
        <v>2361</v>
      </c>
      <c r="G1181" s="1">
        <f>IFERROR(VLOOKUP(A1181,'Phụ kiện PPR'!$A$6:$H$533,7,0),0)</f>
        <v>0</v>
      </c>
      <c r="H1181" s="1">
        <f>IFERROR(VLOOKUP(A1181,'Ống PPR'!$A$6:$I$90,8,0),0)</f>
        <v>0</v>
      </c>
      <c r="I1181">
        <f>IFERROR(VLOOKUP(A1181,'Ống HDPE'!$A$7:$I$7905,8,0),0)</f>
        <v>0</v>
      </c>
      <c r="J1181">
        <f>IFERROR(VLOOKUP(A1181,'Ống Dismy'!$A$6:$M$1900,14,0),0)</f>
        <v>0</v>
      </c>
      <c r="K1181">
        <f>IFERROR(VLOOKUP(A1181,CP!$A$7:$J$16000,12,0),0)</f>
        <v>0</v>
      </c>
      <c r="L1181">
        <f>IFERROR(VLOOKUP(A1181,'Phụ kiện PVC'!$A$5:$I$465,10,0),0)</f>
        <v>0</v>
      </c>
      <c r="M1181">
        <f>IFERROR(VLOOKUP(A1181,'Ống miền Nam'!$A$7:$I$120,8,0),0)</f>
        <v>0</v>
      </c>
      <c r="N1181">
        <f>IFERROR(VLOOKUP(A1181,'Van vòi'!$A$6:$G$97,7,0),0)</f>
        <v>0</v>
      </c>
      <c r="O1181">
        <f>IFERROR(VLOOKUP(A1181,'Ống luồn dây điện'!$A$7:$I$26,8,0),0)</f>
        <v>0</v>
      </c>
      <c r="P1181">
        <f>IFERROR(VLOOKUP(B1181,'PK HDPE'!$A$6:$H$13,7,0),0)</f>
        <v>0</v>
      </c>
      <c r="R1181" s="4">
        <f t="shared" si="56"/>
        <v>0</v>
      </c>
      <c r="S1181" s="252">
        <v>0.1</v>
      </c>
      <c r="T1181">
        <f t="shared" si="57"/>
        <v>0</v>
      </c>
      <c r="U1181" s="4">
        <f t="shared" si="58"/>
        <v>0</v>
      </c>
      <c r="V1181" s="4">
        <f>VLOOKUP(B1181,[2]DG!$C$2:$E$6048,3,0)-R1181</f>
        <v>125091</v>
      </c>
      <c r="W1181" t="str">
        <f>VLOOKUP(A1181,'[3]Danh mục full'!$A$4:$A$1739,1,0)</f>
        <v>33CT1090</v>
      </c>
    </row>
    <row r="1182" spans="1:23" x14ac:dyDescent="0.25">
      <c r="A1182" t="s">
        <v>1914</v>
      </c>
      <c r="B1182" t="s">
        <v>1914</v>
      </c>
      <c r="C1182" t="s">
        <v>1915</v>
      </c>
      <c r="D1182" s="1">
        <v>0</v>
      </c>
      <c r="E1182" s="1" t="s">
        <v>2362</v>
      </c>
      <c r="F1182" s="1" t="s">
        <v>2361</v>
      </c>
      <c r="G1182" s="1">
        <f>IFERROR(VLOOKUP(A1182,'Phụ kiện PPR'!$A$6:$H$533,7,0),0)</f>
        <v>0</v>
      </c>
      <c r="H1182" s="1">
        <f>IFERROR(VLOOKUP(A1182,'Ống PPR'!$A$6:$I$90,8,0),0)</f>
        <v>0</v>
      </c>
      <c r="I1182">
        <f>IFERROR(VLOOKUP(A1182,'Ống HDPE'!$A$7:$I$7905,8,0),0)</f>
        <v>0</v>
      </c>
      <c r="J1182">
        <f>IFERROR(VLOOKUP(A1182,'Ống Dismy'!$A$6:$M$1900,14,0),0)</f>
        <v>0</v>
      </c>
      <c r="K1182">
        <f>IFERROR(VLOOKUP(A1182,CP!$A$7:$J$16000,12,0),0)</f>
        <v>0</v>
      </c>
      <c r="L1182">
        <f>IFERROR(VLOOKUP(A1182,'Phụ kiện PVC'!$A$5:$I$465,10,0),0)</f>
        <v>0</v>
      </c>
      <c r="M1182">
        <f>IFERROR(VLOOKUP(A1182,'Ống miền Nam'!$A$7:$I$120,8,0),0)</f>
        <v>0</v>
      </c>
      <c r="N1182">
        <f>IFERROR(VLOOKUP(A1182,'Van vòi'!$A$6:$G$97,7,0),0)</f>
        <v>0</v>
      </c>
      <c r="O1182">
        <f>IFERROR(VLOOKUP(A1182,'Ống luồn dây điện'!$A$7:$I$26,8,0),0)</f>
        <v>0</v>
      </c>
      <c r="P1182">
        <f>IFERROR(VLOOKUP(B1182,'PK HDPE'!$A$6:$H$13,7,0),0)</f>
        <v>20</v>
      </c>
      <c r="R1182" s="4">
        <f t="shared" si="56"/>
        <v>20</v>
      </c>
      <c r="S1182" s="252">
        <v>0.1</v>
      </c>
      <c r="T1182">
        <f t="shared" si="57"/>
        <v>2</v>
      </c>
      <c r="U1182" s="4">
        <f t="shared" si="58"/>
        <v>22</v>
      </c>
      <c r="V1182" s="4" t="e">
        <f>VLOOKUP(B1182,[2]DG!$C$2:$E$6048,3,0)-R1182</f>
        <v>#N/A</v>
      </c>
      <c r="W1182" t="e">
        <f>VLOOKUP(A1182,'[3]Danh mục full'!$A$4:$A$1739,1,0)</f>
        <v>#N/A</v>
      </c>
    </row>
    <row r="1183" spans="1:23" x14ac:dyDescent="0.25">
      <c r="A1183" t="s">
        <v>1916</v>
      </c>
      <c r="B1183" t="s">
        <v>1916</v>
      </c>
      <c r="C1183" t="s">
        <v>1917</v>
      </c>
      <c r="D1183" s="1">
        <v>5252000</v>
      </c>
      <c r="E1183" s="1" t="s">
        <v>2362</v>
      </c>
      <c r="F1183" s="1" t="s">
        <v>2361</v>
      </c>
      <c r="G1183" s="1">
        <f>IFERROR(VLOOKUP(A1183,'Phụ kiện PPR'!$A$6:$H$533,7,0),0)</f>
        <v>0</v>
      </c>
      <c r="H1183" s="1">
        <f>IFERROR(VLOOKUP(A1183,'Ống PPR'!$A$6:$I$90,8,0),0)</f>
        <v>0</v>
      </c>
      <c r="I1183">
        <f>IFERROR(VLOOKUP(A1183,'Ống HDPE'!$A$7:$I$7905,8,0),0)</f>
        <v>0</v>
      </c>
      <c r="J1183">
        <f>IFERROR(VLOOKUP(A1183,'Ống Dismy'!$A$6:$M$1900,14,0),0)</f>
        <v>0</v>
      </c>
      <c r="K1183">
        <f>IFERROR(VLOOKUP(A1183,CP!$A$7:$J$16000,12,0),0)</f>
        <v>0</v>
      </c>
      <c r="L1183">
        <f>IFERROR(VLOOKUP(A1183,'Phụ kiện PVC'!$A$5:$I$465,10,0),0)</f>
        <v>0</v>
      </c>
      <c r="M1183">
        <f>IFERROR(VLOOKUP(A1183,'Ống miền Nam'!$A$7:$I$120,8,0),0)</f>
        <v>0</v>
      </c>
      <c r="N1183">
        <f>IFERROR(VLOOKUP(A1183,'Van vòi'!$A$6:$G$97,7,0),0)</f>
        <v>0</v>
      </c>
      <c r="O1183">
        <f>IFERROR(VLOOKUP(A1183,'Ống luồn dây điện'!$A$7:$I$26,8,0),0)</f>
        <v>0</v>
      </c>
      <c r="P1183">
        <f>IFERROR(VLOOKUP(B1183,'PK HDPE'!$A$6:$H$13,7,0),0)</f>
        <v>20</v>
      </c>
      <c r="R1183" s="4">
        <f t="shared" si="56"/>
        <v>20</v>
      </c>
      <c r="S1183" s="252">
        <v>0.1</v>
      </c>
      <c r="T1183">
        <f t="shared" si="57"/>
        <v>2</v>
      </c>
      <c r="U1183" s="4">
        <f t="shared" si="58"/>
        <v>22</v>
      </c>
      <c r="V1183" s="4" t="e">
        <f>VLOOKUP(B1183,[2]DG!$C$2:$E$6048,3,0)-R1183</f>
        <v>#N/A</v>
      </c>
      <c r="W1183" t="e">
        <f>VLOOKUP(A1183,'[3]Danh mục full'!$A$4:$A$1739,1,0)</f>
        <v>#N/A</v>
      </c>
    </row>
    <row r="1184" spans="1:23" x14ac:dyDescent="0.25">
      <c r="A1184" t="s">
        <v>1918</v>
      </c>
      <c r="B1184" t="s">
        <v>1918</v>
      </c>
      <c r="C1184" t="s">
        <v>1919</v>
      </c>
      <c r="D1184" s="1">
        <v>8352000</v>
      </c>
      <c r="E1184" s="1" t="s">
        <v>2362</v>
      </c>
      <c r="F1184" s="1" t="s">
        <v>2361</v>
      </c>
      <c r="G1184" s="1">
        <f>IFERROR(VLOOKUP(A1184,'Phụ kiện PPR'!$A$6:$H$533,7,0),0)</f>
        <v>0</v>
      </c>
      <c r="H1184" s="1">
        <f>IFERROR(VLOOKUP(A1184,'Ống PPR'!$A$6:$I$90,8,0),0)</f>
        <v>0</v>
      </c>
      <c r="I1184">
        <f>IFERROR(VLOOKUP(A1184,'Ống HDPE'!$A$7:$I$7905,8,0),0)</f>
        <v>0</v>
      </c>
      <c r="J1184">
        <f>IFERROR(VLOOKUP(A1184,'Ống Dismy'!$A$6:$M$1900,14,0),0)</f>
        <v>0</v>
      </c>
      <c r="K1184">
        <f>IFERROR(VLOOKUP(A1184,CP!$A$7:$J$16000,12,0),0)</f>
        <v>0</v>
      </c>
      <c r="L1184">
        <f>IFERROR(VLOOKUP(A1184,'Phụ kiện PVC'!$A$5:$I$465,10,0),0)</f>
        <v>0</v>
      </c>
      <c r="M1184">
        <f>IFERROR(VLOOKUP(A1184,'Ống miền Nam'!$A$7:$I$120,8,0),0)</f>
        <v>0</v>
      </c>
      <c r="N1184">
        <f>IFERROR(VLOOKUP(A1184,'Van vòi'!$A$6:$G$97,7,0),0)</f>
        <v>0</v>
      </c>
      <c r="O1184">
        <f>IFERROR(VLOOKUP(A1184,'Ống luồn dây điện'!$A$7:$I$26,8,0),0)</f>
        <v>0</v>
      </c>
      <c r="P1184">
        <f>IFERROR(VLOOKUP(B1184,'PK HDPE'!$A$6:$H$13,7,0),0)</f>
        <v>20</v>
      </c>
      <c r="R1184" s="4">
        <f t="shared" si="56"/>
        <v>20</v>
      </c>
      <c r="S1184" s="252">
        <v>0.1</v>
      </c>
      <c r="T1184">
        <f t="shared" si="57"/>
        <v>2</v>
      </c>
      <c r="U1184" s="4">
        <f t="shared" si="58"/>
        <v>22</v>
      </c>
      <c r="V1184" s="4" t="e">
        <f>VLOOKUP(B1184,[2]DG!$C$2:$E$6048,3,0)-R1184</f>
        <v>#N/A</v>
      </c>
      <c r="W1184" t="e">
        <f>VLOOKUP(A1184,'[3]Danh mục full'!$A$4:$A$1739,1,0)</f>
        <v>#N/A</v>
      </c>
    </row>
    <row r="1185" spans="1:23" x14ac:dyDescent="0.25">
      <c r="A1185" t="s">
        <v>1920</v>
      </c>
      <c r="B1185" t="s">
        <v>1920</v>
      </c>
      <c r="C1185" t="s">
        <v>1921</v>
      </c>
      <c r="D1185" s="1">
        <v>0</v>
      </c>
      <c r="E1185" s="1" t="s">
        <v>2362</v>
      </c>
      <c r="F1185" s="1" t="s">
        <v>2361</v>
      </c>
      <c r="G1185" s="1">
        <f>IFERROR(VLOOKUP(A1185,'Phụ kiện PPR'!$A$6:$H$533,7,0),0)</f>
        <v>0</v>
      </c>
      <c r="H1185" s="1">
        <f>IFERROR(VLOOKUP(A1185,'Ống PPR'!$A$6:$I$90,8,0),0)</f>
        <v>0</v>
      </c>
      <c r="I1185">
        <f>IFERROR(VLOOKUP(A1185,'Ống HDPE'!$A$7:$I$7905,8,0),0)</f>
        <v>0</v>
      </c>
      <c r="J1185">
        <f>IFERROR(VLOOKUP(A1185,'Ống Dismy'!$A$6:$M$1900,14,0),0)</f>
        <v>0</v>
      </c>
      <c r="K1185">
        <f>IFERROR(VLOOKUP(A1185,CP!$A$7:$J$16000,12,0),0)</f>
        <v>0</v>
      </c>
      <c r="L1185">
        <f>IFERROR(VLOOKUP(A1185,'Phụ kiện PVC'!$A$5:$I$465,10,0),0)</f>
        <v>0</v>
      </c>
      <c r="M1185">
        <f>IFERROR(VLOOKUP(A1185,'Ống miền Nam'!$A$7:$I$120,8,0),0)</f>
        <v>0</v>
      </c>
      <c r="N1185">
        <f>IFERROR(VLOOKUP(A1185,'Van vòi'!$A$6:$G$97,7,0),0)</f>
        <v>0</v>
      </c>
      <c r="O1185">
        <f>IFERROR(VLOOKUP(A1185,'Ống luồn dây điện'!$A$7:$I$26,8,0),0)</f>
        <v>0</v>
      </c>
      <c r="P1185">
        <f>IFERROR(VLOOKUP(B1185,'PK HDPE'!$A$6:$H$13,7,0),0)</f>
        <v>20</v>
      </c>
      <c r="R1185" s="4">
        <f t="shared" si="56"/>
        <v>20</v>
      </c>
      <c r="S1185" s="252">
        <v>0.1</v>
      </c>
      <c r="T1185">
        <f t="shared" si="57"/>
        <v>2</v>
      </c>
      <c r="U1185" s="4">
        <f t="shared" si="58"/>
        <v>22</v>
      </c>
      <c r="V1185" s="4" t="e">
        <f>VLOOKUP(B1185,[2]DG!$C$2:$E$6048,3,0)-R1185</f>
        <v>#N/A</v>
      </c>
      <c r="W1185" t="e">
        <f>VLOOKUP(A1185,'[3]Danh mục full'!$A$4:$A$1739,1,0)</f>
        <v>#N/A</v>
      </c>
    </row>
    <row r="1186" spans="1:23" x14ac:dyDescent="0.25">
      <c r="A1186" t="s">
        <v>1922</v>
      </c>
      <c r="B1186" t="s">
        <v>1922</v>
      </c>
      <c r="C1186" t="s">
        <v>1923</v>
      </c>
      <c r="D1186" s="1">
        <v>3951200</v>
      </c>
      <c r="E1186" s="1" t="s">
        <v>2362</v>
      </c>
      <c r="F1186" s="1" t="s">
        <v>2361</v>
      </c>
      <c r="G1186" s="1">
        <f>IFERROR(VLOOKUP(A1186,'Phụ kiện PPR'!$A$6:$H$533,7,0),0)</f>
        <v>0</v>
      </c>
      <c r="H1186" s="1">
        <f>IFERROR(VLOOKUP(A1186,'Ống PPR'!$A$6:$I$90,8,0),0)</f>
        <v>0</v>
      </c>
      <c r="I1186">
        <f>IFERROR(VLOOKUP(A1186,'Ống HDPE'!$A$7:$I$7905,8,0),0)</f>
        <v>0</v>
      </c>
      <c r="J1186">
        <f>IFERROR(VLOOKUP(A1186,'Ống Dismy'!$A$6:$M$1900,14,0),0)</f>
        <v>0</v>
      </c>
      <c r="K1186">
        <f>IFERROR(VLOOKUP(A1186,CP!$A$7:$J$16000,12,0),0)</f>
        <v>0</v>
      </c>
      <c r="L1186">
        <f>IFERROR(VLOOKUP(A1186,'Phụ kiện PVC'!$A$5:$I$465,10,0),0)</f>
        <v>0</v>
      </c>
      <c r="M1186">
        <f>IFERROR(VLOOKUP(A1186,'Ống miền Nam'!$A$7:$I$120,8,0),0)</f>
        <v>0</v>
      </c>
      <c r="N1186">
        <f>IFERROR(VLOOKUP(A1186,'Van vòi'!$A$6:$G$97,7,0),0)</f>
        <v>0</v>
      </c>
      <c r="O1186">
        <f>IFERROR(VLOOKUP(A1186,'Ống luồn dây điện'!$A$7:$I$26,8,0),0)</f>
        <v>0</v>
      </c>
      <c r="P1186">
        <f>IFERROR(VLOOKUP(B1186,'PK HDPE'!$A$6:$H$13,7,0),0)</f>
        <v>20</v>
      </c>
      <c r="R1186" s="4">
        <f t="shared" si="56"/>
        <v>20</v>
      </c>
      <c r="S1186" s="252">
        <v>0.1</v>
      </c>
      <c r="T1186">
        <f t="shared" si="57"/>
        <v>2</v>
      </c>
      <c r="U1186" s="4">
        <f t="shared" si="58"/>
        <v>22</v>
      </c>
      <c r="V1186" s="4" t="e">
        <f>VLOOKUP(B1186,[2]DG!$C$2:$E$6048,3,0)-R1186</f>
        <v>#N/A</v>
      </c>
      <c r="W1186" t="e">
        <f>VLOOKUP(A1186,'[3]Danh mục full'!$A$4:$A$1739,1,0)</f>
        <v>#N/A</v>
      </c>
    </row>
    <row r="1187" spans="1:23" x14ac:dyDescent="0.25">
      <c r="A1187" t="s">
        <v>1924</v>
      </c>
      <c r="B1187" t="s">
        <v>1924</v>
      </c>
      <c r="C1187" t="s">
        <v>1925</v>
      </c>
      <c r="D1187" s="1">
        <v>134400</v>
      </c>
      <c r="E1187" s="1" t="s">
        <v>2362</v>
      </c>
      <c r="F1187" s="1" t="s">
        <v>2361</v>
      </c>
      <c r="G1187" s="1">
        <f>IFERROR(VLOOKUP(A1187,'Phụ kiện PPR'!$A$6:$H$533,7,0),0)</f>
        <v>0</v>
      </c>
      <c r="H1187" s="1">
        <f>IFERROR(VLOOKUP(A1187,'Ống PPR'!$A$6:$I$90,8,0),0)</f>
        <v>0</v>
      </c>
      <c r="I1187">
        <f>IFERROR(VLOOKUP(A1187,'Ống HDPE'!$A$7:$I$7905,8,0),0)</f>
        <v>0</v>
      </c>
      <c r="J1187">
        <f>IFERROR(VLOOKUP(A1187,'Ống Dismy'!$A$6:$M$1900,14,0),0)</f>
        <v>0</v>
      </c>
      <c r="K1187">
        <f>IFERROR(VLOOKUP(A1187,CP!$A$7:$J$16000,12,0),0)</f>
        <v>0</v>
      </c>
      <c r="L1187">
        <f>IFERROR(VLOOKUP(A1187,'Phụ kiện PVC'!$A$5:$I$465,10,0),0)</f>
        <v>0</v>
      </c>
      <c r="M1187">
        <f>IFERROR(VLOOKUP(A1187,'Ống miền Nam'!$A$7:$I$120,8,0),0)</f>
        <v>0</v>
      </c>
      <c r="N1187">
        <f>IFERROR(VLOOKUP(A1187,'Van vòi'!$A$6:$G$97,7,0),0)</f>
        <v>0</v>
      </c>
      <c r="O1187">
        <f>IFERROR(VLOOKUP(A1187,'Ống luồn dây điện'!$A$7:$I$26,8,0),0)</f>
        <v>0</v>
      </c>
      <c r="P1187">
        <f>IFERROR(VLOOKUP(B1187,'PK HDPE'!$A$6:$H$13,7,0),0)</f>
        <v>20</v>
      </c>
      <c r="R1187" s="4">
        <f t="shared" si="56"/>
        <v>20</v>
      </c>
      <c r="S1187" s="252">
        <v>0.1</v>
      </c>
      <c r="T1187">
        <f t="shared" si="57"/>
        <v>2</v>
      </c>
      <c r="U1187" s="4">
        <f t="shared" si="58"/>
        <v>22</v>
      </c>
      <c r="V1187" s="4" t="e">
        <f>VLOOKUP(B1187,[2]DG!$C$2:$E$6048,3,0)-R1187</f>
        <v>#N/A</v>
      </c>
      <c r="W1187" t="e">
        <f>VLOOKUP(A1187,'[3]Danh mục full'!$A$4:$A$1739,1,0)</f>
        <v>#N/A</v>
      </c>
    </row>
    <row r="1188" spans="1:23" x14ac:dyDescent="0.25">
      <c r="A1188" t="s">
        <v>2822</v>
      </c>
      <c r="B1188" t="s">
        <v>2822</v>
      </c>
      <c r="C1188" t="s">
        <v>2823</v>
      </c>
      <c r="D1188" s="1">
        <f>VLOOKUP(A1188,[4]Sheet1!$B$5:$J$2530,9,0)</f>
        <v>5</v>
      </c>
      <c r="E1188" s="1" t="s">
        <v>2362</v>
      </c>
      <c r="F1188" s="1" t="s">
        <v>2361</v>
      </c>
      <c r="G1188" s="1">
        <f>IFERROR(VLOOKUP(A1188,'Phụ kiện PPR'!$A$6:$H$533,7,0),0)</f>
        <v>0</v>
      </c>
      <c r="H1188" s="1">
        <f>IFERROR(VLOOKUP(A1188,'Ống PPR'!$A$6:$I$90,8,0),0)</f>
        <v>0</v>
      </c>
      <c r="I1188">
        <f>IFERROR(VLOOKUP(A1188,'Ống HDPE'!$A$7:$I$7905,8,0),0)</f>
        <v>0</v>
      </c>
      <c r="J1188">
        <f>IFERROR(VLOOKUP(A1188,'Ống Dismy'!$A$6:$M$1900,14,0),0)</f>
        <v>0</v>
      </c>
      <c r="K1188">
        <f>IFERROR(VLOOKUP(A1188,CP!$A$7:$J$16000,12,0),0)</f>
        <v>0</v>
      </c>
      <c r="L1188">
        <f>IFERROR(VLOOKUP(A1188,'Phụ kiện PVC'!$A$5:$I$465,10,0),0)</f>
        <v>0</v>
      </c>
      <c r="M1188">
        <f>IFERROR(VLOOKUP(A1188,'Ống miền Nam'!$A$7:$I$120,8,0),0)</f>
        <v>0</v>
      </c>
      <c r="N1188">
        <f>IFERROR(VLOOKUP(A1188,'Van vòi'!$A$6:$G$97,7,0),0)</f>
        <v>0</v>
      </c>
      <c r="O1188">
        <f>IFERROR(VLOOKUP(A1188,'Ống luồn dây điện'!$A$7:$I$26,8,0),0)</f>
        <v>0</v>
      </c>
      <c r="P1188">
        <f>IFERROR(VLOOKUP(B1188,'PK HDPE'!$A$6:$H$13,7,0),0)</f>
        <v>0</v>
      </c>
      <c r="R1188" s="4">
        <f t="shared" si="56"/>
        <v>0</v>
      </c>
      <c r="S1188" s="252">
        <v>0.1</v>
      </c>
      <c r="T1188">
        <f t="shared" si="57"/>
        <v>0</v>
      </c>
      <c r="U1188" s="4">
        <f t="shared" si="58"/>
        <v>0</v>
      </c>
      <c r="V1188" s="4" t="e">
        <f>VLOOKUP(B1188,[2]DG!$C$2:$E$6048,3,0)-R1188</f>
        <v>#N/A</v>
      </c>
      <c r="W1188" t="str">
        <f>VLOOKUP(A1188,'[3]Danh mục full'!$A$4:$A$1739,1,0)</f>
        <v>33T10110110</v>
      </c>
    </row>
    <row r="1189" spans="1:23" x14ac:dyDescent="0.25">
      <c r="A1189" t="s">
        <v>2824</v>
      </c>
      <c r="B1189" t="s">
        <v>2824</v>
      </c>
      <c r="C1189" t="s">
        <v>2825</v>
      </c>
      <c r="D1189" s="1">
        <f>VLOOKUP(A1189,[4]Sheet1!$B$5:$J$2530,9,0)</f>
        <v>24</v>
      </c>
      <c r="E1189" s="1" t="s">
        <v>2362</v>
      </c>
      <c r="F1189" s="1" t="s">
        <v>2361</v>
      </c>
      <c r="G1189" s="1">
        <f>IFERROR(VLOOKUP(A1189,'Phụ kiện PPR'!$A$6:$H$533,7,0),0)</f>
        <v>0</v>
      </c>
      <c r="H1189" s="1">
        <f>IFERROR(VLOOKUP(A1189,'Ống PPR'!$A$6:$I$90,8,0),0)</f>
        <v>0</v>
      </c>
      <c r="I1189">
        <f>IFERROR(VLOOKUP(A1189,'Ống HDPE'!$A$7:$I$7905,8,0),0)</f>
        <v>0</v>
      </c>
      <c r="J1189">
        <f>IFERROR(VLOOKUP(A1189,'Ống Dismy'!$A$6:$M$1900,14,0),0)</f>
        <v>0</v>
      </c>
      <c r="K1189">
        <f>IFERROR(VLOOKUP(A1189,CP!$A$7:$J$16000,12,0),0)</f>
        <v>0</v>
      </c>
      <c r="L1189">
        <f>IFERROR(VLOOKUP(A1189,'Phụ kiện PVC'!$A$5:$I$465,10,0),0)</f>
        <v>0</v>
      </c>
      <c r="M1189">
        <f>IFERROR(VLOOKUP(A1189,'Ống miền Nam'!$A$7:$I$120,8,0),0)</f>
        <v>0</v>
      </c>
      <c r="N1189">
        <f>IFERROR(VLOOKUP(A1189,'Van vòi'!$A$6:$G$97,7,0),0)</f>
        <v>0</v>
      </c>
      <c r="O1189">
        <f>IFERROR(VLOOKUP(A1189,'Ống luồn dây điện'!$A$7:$I$26,8,0),0)</f>
        <v>0</v>
      </c>
      <c r="P1189">
        <f>IFERROR(VLOOKUP(B1189,'PK HDPE'!$A$6:$H$13,7,0),0)</f>
        <v>0</v>
      </c>
      <c r="R1189" s="4">
        <f t="shared" si="56"/>
        <v>0</v>
      </c>
      <c r="S1189" s="252">
        <v>0.1</v>
      </c>
      <c r="T1189">
        <f t="shared" si="57"/>
        <v>0</v>
      </c>
      <c r="U1189" s="4">
        <f t="shared" si="58"/>
        <v>0</v>
      </c>
      <c r="V1189" s="4" t="e">
        <f>VLOOKUP(B1189,[2]DG!$C$2:$E$6048,3,0)-R1189</f>
        <v>#N/A</v>
      </c>
      <c r="W1189" t="str">
        <f>VLOOKUP(A1189,'[3]Danh mục full'!$A$4:$A$1739,1,0)</f>
        <v>33T1011075</v>
      </c>
    </row>
    <row r="1190" spans="1:23" x14ac:dyDescent="0.25">
      <c r="A1190" t="s">
        <v>2826</v>
      </c>
      <c r="B1190" t="s">
        <v>2826</v>
      </c>
      <c r="C1190" t="s">
        <v>2827</v>
      </c>
      <c r="D1190" s="1">
        <f>VLOOKUP(A1190,[4]Sheet1!$B$5:$J$2530,9,0)</f>
        <v>11</v>
      </c>
      <c r="E1190" s="1" t="s">
        <v>2362</v>
      </c>
      <c r="F1190" s="1" t="s">
        <v>2361</v>
      </c>
      <c r="G1190" s="1">
        <f>IFERROR(VLOOKUP(A1190,'Phụ kiện PPR'!$A$6:$H$533,7,0),0)</f>
        <v>0</v>
      </c>
      <c r="H1190" s="1">
        <f>IFERROR(VLOOKUP(A1190,'Ống PPR'!$A$6:$I$90,8,0),0)</f>
        <v>0</v>
      </c>
      <c r="I1190">
        <f>IFERROR(VLOOKUP(A1190,'Ống HDPE'!$A$7:$I$7905,8,0),0)</f>
        <v>0</v>
      </c>
      <c r="J1190">
        <f>IFERROR(VLOOKUP(A1190,'Ống Dismy'!$A$6:$M$1900,14,0),0)</f>
        <v>0</v>
      </c>
      <c r="K1190">
        <f>IFERROR(VLOOKUP(A1190,CP!$A$7:$J$16000,12,0),0)</f>
        <v>0</v>
      </c>
      <c r="L1190">
        <f>IFERROR(VLOOKUP(A1190,'Phụ kiện PVC'!$A$5:$I$465,10,0),0)</f>
        <v>0</v>
      </c>
      <c r="M1190">
        <f>IFERROR(VLOOKUP(A1190,'Ống miền Nam'!$A$7:$I$120,8,0),0)</f>
        <v>0</v>
      </c>
      <c r="N1190">
        <f>IFERROR(VLOOKUP(A1190,'Van vòi'!$A$6:$G$97,7,0),0)</f>
        <v>0</v>
      </c>
      <c r="O1190">
        <f>IFERROR(VLOOKUP(A1190,'Ống luồn dây điện'!$A$7:$I$26,8,0),0)</f>
        <v>0</v>
      </c>
      <c r="P1190">
        <f>IFERROR(VLOOKUP(B1190,'PK HDPE'!$A$6:$H$13,7,0),0)</f>
        <v>0</v>
      </c>
      <c r="R1190" s="4">
        <f t="shared" si="56"/>
        <v>0</v>
      </c>
      <c r="S1190" s="252">
        <v>0.1</v>
      </c>
      <c r="T1190">
        <f t="shared" si="57"/>
        <v>0</v>
      </c>
      <c r="U1190" s="4">
        <f t="shared" si="58"/>
        <v>0</v>
      </c>
      <c r="V1190" s="4" t="e">
        <f>VLOOKUP(B1190,[2]DG!$C$2:$E$6048,3,0)-R1190</f>
        <v>#N/A</v>
      </c>
      <c r="W1190" t="str">
        <f>VLOOKUP(A1190,'[3]Danh mục full'!$A$4:$A$1739,1,0)</f>
        <v>33T1012510</v>
      </c>
    </row>
    <row r="1191" spans="1:23" x14ac:dyDescent="0.25">
      <c r="A1191" t="s">
        <v>2828</v>
      </c>
      <c r="B1191" t="s">
        <v>2828</v>
      </c>
      <c r="C1191" t="s">
        <v>2829</v>
      </c>
      <c r="D1191" s="1">
        <f>VLOOKUP(A1191,[4]Sheet1!$B$5:$J$2530,9,0)</f>
        <v>12</v>
      </c>
      <c r="E1191" s="1" t="s">
        <v>2362</v>
      </c>
      <c r="F1191" s="1" t="s">
        <v>2361</v>
      </c>
      <c r="G1191" s="1">
        <f>IFERROR(VLOOKUP(A1191,'Phụ kiện PPR'!$A$6:$H$533,7,0),0)</f>
        <v>0</v>
      </c>
      <c r="H1191" s="1">
        <f>IFERROR(VLOOKUP(A1191,'Ống PPR'!$A$6:$I$90,8,0),0)</f>
        <v>0</v>
      </c>
      <c r="I1191">
        <f>IFERROR(VLOOKUP(A1191,'Ống HDPE'!$A$7:$I$7905,8,0),0)</f>
        <v>0</v>
      </c>
      <c r="J1191">
        <f>IFERROR(VLOOKUP(A1191,'Ống Dismy'!$A$6:$M$1900,14,0),0)</f>
        <v>0</v>
      </c>
      <c r="K1191">
        <f>IFERROR(VLOOKUP(A1191,CP!$A$7:$J$16000,12,0),0)</f>
        <v>0</v>
      </c>
      <c r="L1191">
        <f>IFERROR(VLOOKUP(A1191,'Phụ kiện PVC'!$A$5:$I$465,10,0),0)</f>
        <v>0</v>
      </c>
      <c r="M1191">
        <f>IFERROR(VLOOKUP(A1191,'Ống miền Nam'!$A$7:$I$120,8,0),0)</f>
        <v>0</v>
      </c>
      <c r="N1191">
        <f>IFERROR(VLOOKUP(A1191,'Van vòi'!$A$6:$G$97,7,0),0)</f>
        <v>0</v>
      </c>
      <c r="O1191">
        <f>IFERROR(VLOOKUP(A1191,'Ống luồn dây điện'!$A$7:$I$26,8,0),0)</f>
        <v>0</v>
      </c>
      <c r="P1191">
        <f>IFERROR(VLOOKUP(B1191,'PK HDPE'!$A$6:$H$13,7,0),0)</f>
        <v>0</v>
      </c>
      <c r="R1191" s="4">
        <f t="shared" si="56"/>
        <v>0</v>
      </c>
      <c r="S1191" s="252">
        <v>0.1</v>
      </c>
      <c r="T1191">
        <f t="shared" si="57"/>
        <v>0</v>
      </c>
      <c r="U1191" s="4">
        <f t="shared" si="58"/>
        <v>0</v>
      </c>
      <c r="V1191" s="4" t="e">
        <f>VLOOKUP(B1191,[2]DG!$C$2:$E$6048,3,0)-R1191</f>
        <v>#N/A</v>
      </c>
      <c r="W1191" t="str">
        <f>VLOOKUP(A1191,'[3]Danh mục full'!$A$4:$A$1739,1,0)</f>
        <v>33T1012575</v>
      </c>
    </row>
    <row r="1192" spans="1:23" x14ac:dyDescent="0.25">
      <c r="A1192" t="s">
        <v>2830</v>
      </c>
      <c r="B1192" t="s">
        <v>2830</v>
      </c>
      <c r="C1192" t="s">
        <v>2831</v>
      </c>
      <c r="D1192" s="1">
        <f>VLOOKUP(A1192,[4]Sheet1!$B$5:$J$2530,9,0)</f>
        <v>6</v>
      </c>
      <c r="E1192" s="1" t="s">
        <v>2362</v>
      </c>
      <c r="F1192" s="1" t="s">
        <v>2361</v>
      </c>
      <c r="G1192" s="1">
        <f>IFERROR(VLOOKUP(A1192,'Phụ kiện PPR'!$A$6:$H$533,7,0),0)</f>
        <v>0</v>
      </c>
      <c r="H1192" s="1">
        <f>IFERROR(VLOOKUP(A1192,'Ống PPR'!$A$6:$I$90,8,0),0)</f>
        <v>0</v>
      </c>
      <c r="I1192">
        <f>IFERROR(VLOOKUP(A1192,'Ống HDPE'!$A$7:$I$7905,8,0),0)</f>
        <v>0</v>
      </c>
      <c r="J1192">
        <f>IFERROR(VLOOKUP(A1192,'Ống Dismy'!$A$6:$M$1900,14,0),0)</f>
        <v>0</v>
      </c>
      <c r="K1192">
        <f>IFERROR(VLOOKUP(A1192,CP!$A$7:$J$16000,12,0),0)</f>
        <v>0</v>
      </c>
      <c r="L1192">
        <f>IFERROR(VLOOKUP(A1192,'Phụ kiện PVC'!$A$5:$I$465,10,0),0)</f>
        <v>0</v>
      </c>
      <c r="M1192">
        <f>IFERROR(VLOOKUP(A1192,'Ống miền Nam'!$A$7:$I$120,8,0),0)</f>
        <v>0</v>
      </c>
      <c r="N1192">
        <f>IFERROR(VLOOKUP(A1192,'Van vòi'!$A$6:$G$97,7,0),0)</f>
        <v>0</v>
      </c>
      <c r="O1192">
        <f>IFERROR(VLOOKUP(A1192,'Ống luồn dây điện'!$A$7:$I$26,8,0),0)</f>
        <v>0</v>
      </c>
      <c r="P1192">
        <f>IFERROR(VLOOKUP(B1192,'PK HDPE'!$A$6:$H$13,7,0),0)</f>
        <v>0</v>
      </c>
      <c r="R1192" s="4">
        <f t="shared" si="56"/>
        <v>0</v>
      </c>
      <c r="S1192" s="252">
        <v>0.1</v>
      </c>
      <c r="T1192">
        <f t="shared" si="57"/>
        <v>0</v>
      </c>
      <c r="U1192" s="4">
        <f t="shared" si="58"/>
        <v>0</v>
      </c>
      <c r="V1192" s="4" t="e">
        <f>VLOOKUP(B1192,[2]DG!$C$2:$E$6048,3,0)-R1192</f>
        <v>#N/A</v>
      </c>
      <c r="W1192" t="str">
        <f>VLOOKUP(A1192,'[3]Danh mục full'!$A$4:$A$1739,1,0)</f>
        <v>33T1012590</v>
      </c>
    </row>
    <row r="1193" spans="1:23" x14ac:dyDescent="0.25">
      <c r="A1193" t="s">
        <v>2832</v>
      </c>
      <c r="B1193" t="s">
        <v>2832</v>
      </c>
      <c r="C1193" t="s">
        <v>2833</v>
      </c>
      <c r="D1193" s="1">
        <f>VLOOKUP(A1193,[4]Sheet1!$B$5:$J$2530,9,0)</f>
        <v>2</v>
      </c>
      <c r="E1193" s="1" t="s">
        <v>2362</v>
      </c>
      <c r="F1193" s="1" t="s">
        <v>2361</v>
      </c>
      <c r="G1193" s="1">
        <f>IFERROR(VLOOKUP(A1193,'Phụ kiện PPR'!$A$6:$H$533,7,0),0)</f>
        <v>0</v>
      </c>
      <c r="H1193" s="1">
        <f>IFERROR(VLOOKUP(A1193,'Ống PPR'!$A$6:$I$90,8,0),0)</f>
        <v>0</v>
      </c>
      <c r="I1193">
        <f>IFERROR(VLOOKUP(A1193,'Ống HDPE'!$A$7:$I$7905,8,0),0)</f>
        <v>0</v>
      </c>
      <c r="J1193">
        <f>IFERROR(VLOOKUP(A1193,'Ống Dismy'!$A$6:$M$1900,14,0),0)</f>
        <v>0</v>
      </c>
      <c r="K1193">
        <f>IFERROR(VLOOKUP(A1193,CP!$A$7:$J$16000,12,0),0)</f>
        <v>0</v>
      </c>
      <c r="L1193">
        <f>IFERROR(VLOOKUP(A1193,'Phụ kiện PVC'!$A$5:$I$465,10,0),0)</f>
        <v>0</v>
      </c>
      <c r="M1193">
        <f>IFERROR(VLOOKUP(A1193,'Ống miền Nam'!$A$7:$I$120,8,0),0)</f>
        <v>0</v>
      </c>
      <c r="N1193">
        <f>IFERROR(VLOOKUP(A1193,'Van vòi'!$A$6:$G$97,7,0),0)</f>
        <v>0</v>
      </c>
      <c r="O1193">
        <f>IFERROR(VLOOKUP(A1193,'Ống luồn dây điện'!$A$7:$I$26,8,0),0)</f>
        <v>0</v>
      </c>
      <c r="P1193">
        <f>IFERROR(VLOOKUP(B1193,'PK HDPE'!$A$6:$H$13,7,0),0)</f>
        <v>0</v>
      </c>
      <c r="R1193" s="4">
        <f t="shared" si="56"/>
        <v>0</v>
      </c>
      <c r="S1193" s="252">
        <v>0.1</v>
      </c>
      <c r="T1193">
        <f t="shared" si="57"/>
        <v>0</v>
      </c>
      <c r="U1193" s="4">
        <f t="shared" si="58"/>
        <v>0</v>
      </c>
      <c r="V1193" s="4" t="e">
        <f>VLOOKUP(B1193,[2]DG!$C$2:$E$6048,3,0)-R1193</f>
        <v>#N/A</v>
      </c>
      <c r="W1193" t="str">
        <f>VLOOKUP(A1193,'[3]Danh mục full'!$A$4:$A$1739,1,0)</f>
        <v>33T10160110</v>
      </c>
    </row>
    <row r="1194" spans="1:23" x14ac:dyDescent="0.25">
      <c r="A1194" t="s">
        <v>2834</v>
      </c>
      <c r="B1194" t="s">
        <v>2834</v>
      </c>
      <c r="C1194" t="s">
        <v>2835</v>
      </c>
      <c r="D1194" s="1">
        <f>VLOOKUP(A1194,[4]Sheet1!$B$5:$J$2530,9,0)</f>
        <v>1</v>
      </c>
      <c r="E1194" s="1" t="s">
        <v>2362</v>
      </c>
      <c r="F1194" s="1" t="s">
        <v>2361</v>
      </c>
      <c r="G1194" s="1">
        <f>IFERROR(VLOOKUP(A1194,'Phụ kiện PPR'!$A$6:$H$533,7,0),0)</f>
        <v>0</v>
      </c>
      <c r="H1194" s="1">
        <f>IFERROR(VLOOKUP(A1194,'Ống PPR'!$A$6:$I$90,8,0),0)</f>
        <v>0</v>
      </c>
      <c r="I1194">
        <f>IFERROR(VLOOKUP(A1194,'Ống HDPE'!$A$7:$I$7905,8,0),0)</f>
        <v>0</v>
      </c>
      <c r="J1194">
        <f>IFERROR(VLOOKUP(A1194,'Ống Dismy'!$A$6:$M$1900,14,0),0)</f>
        <v>0</v>
      </c>
      <c r="K1194">
        <f>IFERROR(VLOOKUP(A1194,CP!$A$7:$J$16000,12,0),0)</f>
        <v>0</v>
      </c>
      <c r="L1194">
        <f>IFERROR(VLOOKUP(A1194,'Phụ kiện PVC'!$A$5:$I$465,10,0),0)</f>
        <v>0</v>
      </c>
      <c r="M1194">
        <f>IFERROR(VLOOKUP(A1194,'Ống miền Nam'!$A$7:$I$120,8,0),0)</f>
        <v>0</v>
      </c>
      <c r="N1194">
        <f>IFERROR(VLOOKUP(A1194,'Van vòi'!$A$6:$G$97,7,0),0)</f>
        <v>0</v>
      </c>
      <c r="O1194">
        <f>IFERROR(VLOOKUP(A1194,'Ống luồn dây điện'!$A$7:$I$26,8,0),0)</f>
        <v>0</v>
      </c>
      <c r="P1194">
        <f>IFERROR(VLOOKUP(B1194,'PK HDPE'!$A$6:$H$13,7,0),0)</f>
        <v>0</v>
      </c>
      <c r="R1194" s="4">
        <f t="shared" si="56"/>
        <v>0</v>
      </c>
      <c r="S1194" s="252">
        <v>0.1</v>
      </c>
      <c r="T1194">
        <f t="shared" si="57"/>
        <v>0</v>
      </c>
      <c r="U1194" s="4">
        <f t="shared" si="58"/>
        <v>0</v>
      </c>
      <c r="V1194" s="4" t="e">
        <f>VLOOKUP(B1194,[2]DG!$C$2:$E$6048,3,0)-R1194</f>
        <v>#N/A</v>
      </c>
      <c r="W1194" t="str">
        <f>VLOOKUP(A1194,'[3]Danh mục full'!$A$4:$A$1739,1,0)</f>
        <v>33T10160160</v>
      </c>
    </row>
    <row r="1195" spans="1:23" x14ac:dyDescent="0.25">
      <c r="A1195" t="s">
        <v>2836</v>
      </c>
      <c r="B1195" t="s">
        <v>2836</v>
      </c>
      <c r="C1195" t="s">
        <v>2837</v>
      </c>
      <c r="D1195" s="1">
        <f>VLOOKUP(A1195,[4]Sheet1!$B$5:$J$2530,9,0)</f>
        <v>1</v>
      </c>
      <c r="E1195" s="1" t="s">
        <v>2362</v>
      </c>
      <c r="F1195" s="1" t="s">
        <v>2361</v>
      </c>
      <c r="G1195" s="1">
        <f>IFERROR(VLOOKUP(A1195,'Phụ kiện PPR'!$A$6:$H$533,7,0),0)</f>
        <v>0</v>
      </c>
      <c r="H1195" s="1">
        <f>IFERROR(VLOOKUP(A1195,'Ống PPR'!$A$6:$I$90,8,0),0)</f>
        <v>0</v>
      </c>
      <c r="I1195">
        <f>IFERROR(VLOOKUP(A1195,'Ống HDPE'!$A$7:$I$7905,8,0),0)</f>
        <v>0</v>
      </c>
      <c r="J1195">
        <f>IFERROR(VLOOKUP(A1195,'Ống Dismy'!$A$6:$M$1900,14,0),0)</f>
        <v>0</v>
      </c>
      <c r="K1195">
        <f>IFERROR(VLOOKUP(A1195,CP!$A$7:$J$16000,12,0),0)</f>
        <v>0</v>
      </c>
      <c r="L1195">
        <f>IFERROR(VLOOKUP(A1195,'Phụ kiện PVC'!$A$5:$I$465,10,0),0)</f>
        <v>0</v>
      </c>
      <c r="M1195">
        <f>IFERROR(VLOOKUP(A1195,'Ống miền Nam'!$A$7:$I$120,8,0),0)</f>
        <v>0</v>
      </c>
      <c r="N1195">
        <f>IFERROR(VLOOKUP(A1195,'Van vòi'!$A$6:$G$97,7,0),0)</f>
        <v>0</v>
      </c>
      <c r="O1195">
        <f>IFERROR(VLOOKUP(A1195,'Ống luồn dây điện'!$A$7:$I$26,8,0),0)</f>
        <v>0</v>
      </c>
      <c r="P1195">
        <f>IFERROR(VLOOKUP(B1195,'PK HDPE'!$A$6:$H$13,7,0),0)</f>
        <v>0</v>
      </c>
      <c r="R1195" s="4">
        <f t="shared" si="56"/>
        <v>0</v>
      </c>
      <c r="S1195" s="252">
        <v>0.1</v>
      </c>
      <c r="T1195">
        <f t="shared" si="57"/>
        <v>0</v>
      </c>
      <c r="U1195" s="4">
        <f t="shared" si="58"/>
        <v>0</v>
      </c>
      <c r="V1195" s="4" t="e">
        <f>VLOOKUP(B1195,[2]DG!$C$2:$E$6048,3,0)-R1195</f>
        <v>#N/A</v>
      </c>
      <c r="W1195" t="str">
        <f>VLOOKUP(A1195,'[3]Danh mục full'!$A$4:$A$1739,1,0)</f>
        <v>33T1016063</v>
      </c>
    </row>
    <row r="1196" spans="1:23" x14ac:dyDescent="0.25">
      <c r="A1196" t="s">
        <v>2838</v>
      </c>
      <c r="B1196" t="s">
        <v>2838</v>
      </c>
      <c r="C1196" t="s">
        <v>2839</v>
      </c>
      <c r="D1196" s="1">
        <f>VLOOKUP(A1196,[4]Sheet1!$B$5:$J$2530,9,0)</f>
        <v>2</v>
      </c>
      <c r="E1196" s="1" t="s">
        <v>2362</v>
      </c>
      <c r="F1196" s="1" t="s">
        <v>2361</v>
      </c>
      <c r="G1196" s="1">
        <f>IFERROR(VLOOKUP(A1196,'Phụ kiện PPR'!$A$6:$H$533,7,0),0)</f>
        <v>0</v>
      </c>
      <c r="H1196" s="1">
        <f>IFERROR(VLOOKUP(A1196,'Ống PPR'!$A$6:$I$90,8,0),0)</f>
        <v>0</v>
      </c>
      <c r="I1196">
        <f>IFERROR(VLOOKUP(A1196,'Ống HDPE'!$A$7:$I$7905,8,0),0)</f>
        <v>0</v>
      </c>
      <c r="J1196">
        <f>IFERROR(VLOOKUP(A1196,'Ống Dismy'!$A$6:$M$1900,14,0),0)</f>
        <v>0</v>
      </c>
      <c r="K1196">
        <f>IFERROR(VLOOKUP(A1196,CP!$A$7:$J$16000,12,0),0)</f>
        <v>0</v>
      </c>
      <c r="L1196">
        <f>IFERROR(VLOOKUP(A1196,'Phụ kiện PVC'!$A$5:$I$465,10,0),0)</f>
        <v>0</v>
      </c>
      <c r="M1196">
        <f>IFERROR(VLOOKUP(A1196,'Ống miền Nam'!$A$7:$I$120,8,0),0)</f>
        <v>0</v>
      </c>
      <c r="N1196">
        <f>IFERROR(VLOOKUP(A1196,'Van vòi'!$A$6:$G$97,7,0),0)</f>
        <v>0</v>
      </c>
      <c r="O1196">
        <f>IFERROR(VLOOKUP(A1196,'Ống luồn dây điện'!$A$7:$I$26,8,0),0)</f>
        <v>0</v>
      </c>
      <c r="P1196">
        <f>IFERROR(VLOOKUP(B1196,'PK HDPE'!$A$6:$H$13,7,0),0)</f>
        <v>0</v>
      </c>
      <c r="R1196" s="4">
        <f t="shared" si="56"/>
        <v>0</v>
      </c>
      <c r="S1196" s="252">
        <v>0.1</v>
      </c>
      <c r="T1196">
        <f t="shared" si="57"/>
        <v>0</v>
      </c>
      <c r="U1196" s="4">
        <f t="shared" si="58"/>
        <v>0</v>
      </c>
      <c r="V1196" s="4" t="e">
        <f>VLOOKUP(B1196,[2]DG!$C$2:$E$6048,3,0)-R1196</f>
        <v>#N/A</v>
      </c>
      <c r="W1196" t="str">
        <f>VLOOKUP(A1196,'[3]Danh mục full'!$A$4:$A$1739,1,0)</f>
        <v>33T1016090</v>
      </c>
    </row>
    <row r="1197" spans="1:23" x14ac:dyDescent="0.25">
      <c r="A1197" t="s">
        <v>2840</v>
      </c>
      <c r="B1197" t="s">
        <v>2840</v>
      </c>
      <c r="C1197" t="s">
        <v>2841</v>
      </c>
      <c r="D1197" s="1">
        <f>VLOOKUP(A1197,[4]Sheet1!$B$5:$J$2530,9,0)</f>
        <v>1</v>
      </c>
      <c r="E1197" s="1" t="s">
        <v>2362</v>
      </c>
      <c r="F1197" s="1" t="s">
        <v>2361</v>
      </c>
      <c r="G1197" s="1">
        <f>IFERROR(VLOOKUP(A1197,'Phụ kiện PPR'!$A$6:$H$533,7,0),0)</f>
        <v>0</v>
      </c>
      <c r="H1197" s="1">
        <f>IFERROR(VLOOKUP(A1197,'Ống PPR'!$A$6:$I$90,8,0),0)</f>
        <v>0</v>
      </c>
      <c r="I1197">
        <f>IFERROR(VLOOKUP(A1197,'Ống HDPE'!$A$7:$I$7905,8,0),0)</f>
        <v>0</v>
      </c>
      <c r="J1197">
        <f>IFERROR(VLOOKUP(A1197,'Ống Dismy'!$A$6:$M$1900,14,0),0)</f>
        <v>0</v>
      </c>
      <c r="K1197">
        <f>IFERROR(VLOOKUP(A1197,CP!$A$7:$J$16000,12,0),0)</f>
        <v>0</v>
      </c>
      <c r="L1197">
        <f>IFERROR(VLOOKUP(A1197,'Phụ kiện PVC'!$A$5:$I$465,10,0),0)</f>
        <v>0</v>
      </c>
      <c r="M1197">
        <f>IFERROR(VLOOKUP(A1197,'Ống miền Nam'!$A$7:$I$120,8,0),0)</f>
        <v>0</v>
      </c>
      <c r="N1197">
        <f>IFERROR(VLOOKUP(A1197,'Van vòi'!$A$6:$G$97,7,0),0)</f>
        <v>0</v>
      </c>
      <c r="O1197">
        <f>IFERROR(VLOOKUP(A1197,'Ống luồn dây điện'!$A$7:$I$26,8,0),0)</f>
        <v>0</v>
      </c>
      <c r="P1197">
        <f>IFERROR(VLOOKUP(B1197,'PK HDPE'!$A$6:$H$13,7,0),0)</f>
        <v>0</v>
      </c>
      <c r="R1197" s="4">
        <f t="shared" si="56"/>
        <v>0</v>
      </c>
      <c r="S1197" s="252">
        <v>0.1</v>
      </c>
      <c r="T1197">
        <f t="shared" si="57"/>
        <v>0</v>
      </c>
      <c r="U1197" s="4">
        <f t="shared" si="58"/>
        <v>0</v>
      </c>
      <c r="V1197" s="4">
        <f>VLOOKUP(B1197,[2]DG!$C$2:$E$6048,3,0)-R1197</f>
        <v>774000</v>
      </c>
      <c r="W1197" t="str">
        <f>VLOOKUP(A1197,'[3]Danh mục full'!$A$4:$A$1739,1,0)</f>
        <v>33T10200200</v>
      </c>
    </row>
    <row r="1198" spans="1:23" x14ac:dyDescent="0.25">
      <c r="A1198" t="s">
        <v>2842</v>
      </c>
      <c r="B1198" t="s">
        <v>2842</v>
      </c>
      <c r="C1198" t="s">
        <v>2843</v>
      </c>
      <c r="D1198" s="1">
        <f>VLOOKUP(A1198,[4]Sheet1!$B$5:$J$2530,9,0)</f>
        <v>6</v>
      </c>
      <c r="E1198" s="1" t="s">
        <v>2362</v>
      </c>
      <c r="F1198" s="1" t="s">
        <v>2361</v>
      </c>
      <c r="G1198" s="1">
        <f>IFERROR(VLOOKUP(A1198,'Phụ kiện PPR'!$A$6:$H$533,7,0),0)</f>
        <v>0</v>
      </c>
      <c r="H1198" s="1">
        <f>IFERROR(VLOOKUP(A1198,'Ống PPR'!$A$6:$I$90,8,0),0)</f>
        <v>0</v>
      </c>
      <c r="I1198">
        <f>IFERROR(VLOOKUP(A1198,'Ống HDPE'!$A$7:$I$7905,8,0),0)</f>
        <v>0</v>
      </c>
      <c r="J1198">
        <f>IFERROR(VLOOKUP(A1198,'Ống Dismy'!$A$6:$M$1900,14,0),0)</f>
        <v>0</v>
      </c>
      <c r="K1198">
        <f>IFERROR(VLOOKUP(A1198,CP!$A$7:$J$16000,12,0),0)</f>
        <v>0</v>
      </c>
      <c r="L1198">
        <f>IFERROR(VLOOKUP(A1198,'Phụ kiện PVC'!$A$5:$I$465,10,0),0)</f>
        <v>0</v>
      </c>
      <c r="M1198">
        <f>IFERROR(VLOOKUP(A1198,'Ống miền Nam'!$A$7:$I$120,8,0),0)</f>
        <v>0</v>
      </c>
      <c r="N1198">
        <f>IFERROR(VLOOKUP(A1198,'Van vòi'!$A$6:$G$97,7,0),0)</f>
        <v>0</v>
      </c>
      <c r="O1198">
        <f>IFERROR(VLOOKUP(A1198,'Ống luồn dây điện'!$A$7:$I$26,8,0),0)</f>
        <v>0</v>
      </c>
      <c r="P1198">
        <f>IFERROR(VLOOKUP(B1198,'PK HDPE'!$A$6:$H$13,7,0),0)</f>
        <v>0</v>
      </c>
      <c r="R1198" s="4">
        <f t="shared" si="56"/>
        <v>0</v>
      </c>
      <c r="S1198" s="252">
        <v>0.1</v>
      </c>
      <c r="T1198">
        <f t="shared" si="57"/>
        <v>0</v>
      </c>
      <c r="U1198" s="4">
        <f t="shared" si="58"/>
        <v>0</v>
      </c>
      <c r="V1198" s="4">
        <f>VLOOKUP(B1198,[2]DG!$C$2:$E$6048,3,0)-R1198</f>
        <v>1001182</v>
      </c>
      <c r="W1198" t="str">
        <f>VLOOKUP(A1198,'[3]Danh mục full'!$A$4:$A$1739,1,0)</f>
        <v>33T10225225</v>
      </c>
    </row>
    <row r="1199" spans="1:23" x14ac:dyDescent="0.25">
      <c r="A1199" t="s">
        <v>2844</v>
      </c>
      <c r="B1199" t="s">
        <v>2844</v>
      </c>
      <c r="C1199" t="s">
        <v>2845</v>
      </c>
      <c r="D1199" s="1">
        <f>VLOOKUP(A1199,[4]Sheet1!$B$5:$J$2530,9,0)</f>
        <v>1</v>
      </c>
      <c r="E1199" s="1" t="s">
        <v>2362</v>
      </c>
      <c r="F1199" s="1" t="s">
        <v>2361</v>
      </c>
      <c r="G1199" s="1">
        <f>IFERROR(VLOOKUP(A1199,'Phụ kiện PPR'!$A$6:$H$533,7,0),0)</f>
        <v>0</v>
      </c>
      <c r="H1199" s="1">
        <f>IFERROR(VLOOKUP(A1199,'Ống PPR'!$A$6:$I$90,8,0),0)</f>
        <v>0</v>
      </c>
      <c r="I1199">
        <f>IFERROR(VLOOKUP(A1199,'Ống HDPE'!$A$7:$I$7905,8,0),0)</f>
        <v>0</v>
      </c>
      <c r="J1199">
        <f>IFERROR(VLOOKUP(A1199,'Ống Dismy'!$A$6:$M$1900,14,0),0)</f>
        <v>0</v>
      </c>
      <c r="K1199">
        <f>IFERROR(VLOOKUP(A1199,CP!$A$7:$J$16000,12,0),0)</f>
        <v>0</v>
      </c>
      <c r="L1199">
        <f>IFERROR(VLOOKUP(A1199,'Phụ kiện PVC'!$A$5:$I$465,10,0),0)</f>
        <v>0</v>
      </c>
      <c r="M1199">
        <f>IFERROR(VLOOKUP(A1199,'Ống miền Nam'!$A$7:$I$120,8,0),0)</f>
        <v>0</v>
      </c>
      <c r="N1199">
        <f>IFERROR(VLOOKUP(A1199,'Van vòi'!$A$6:$G$97,7,0),0)</f>
        <v>0</v>
      </c>
      <c r="O1199">
        <f>IFERROR(VLOOKUP(A1199,'Ống luồn dây điện'!$A$7:$I$26,8,0),0)</f>
        <v>0</v>
      </c>
      <c r="P1199">
        <f>IFERROR(VLOOKUP(B1199,'PK HDPE'!$A$6:$H$13,7,0),0)</f>
        <v>0</v>
      </c>
      <c r="R1199" s="4">
        <f t="shared" si="56"/>
        <v>0</v>
      </c>
      <c r="S1199" s="252">
        <v>0.1</v>
      </c>
      <c r="T1199">
        <f t="shared" si="57"/>
        <v>0</v>
      </c>
      <c r="U1199" s="4">
        <f t="shared" si="58"/>
        <v>0</v>
      </c>
      <c r="V1199" s="4" t="e">
        <f>VLOOKUP(B1199,[2]DG!$C$2:$E$6048,3,0)-R1199</f>
        <v>#N/A</v>
      </c>
      <c r="W1199" t="str">
        <f>VLOOKUP(A1199,'[3]Danh mục full'!$A$4:$A$1739,1,0)</f>
        <v>33T10250250</v>
      </c>
    </row>
    <row r="1200" spans="1:23" x14ac:dyDescent="0.25">
      <c r="A1200" t="s">
        <v>2846</v>
      </c>
      <c r="B1200" t="s">
        <v>2846</v>
      </c>
      <c r="C1200" t="s">
        <v>2847</v>
      </c>
      <c r="D1200" s="1">
        <f>VLOOKUP(A1200,[4]Sheet1!$B$5:$J$2530,9,0)</f>
        <v>5</v>
      </c>
      <c r="E1200" s="1" t="s">
        <v>2362</v>
      </c>
      <c r="F1200" s="1" t="s">
        <v>2361</v>
      </c>
      <c r="G1200" s="1">
        <f>IFERROR(VLOOKUP(A1200,'Phụ kiện PPR'!$A$6:$H$533,7,0),0)</f>
        <v>0</v>
      </c>
      <c r="H1200" s="1">
        <f>IFERROR(VLOOKUP(A1200,'Ống PPR'!$A$6:$I$90,8,0),0)</f>
        <v>0</v>
      </c>
      <c r="I1200">
        <f>IFERROR(VLOOKUP(A1200,'Ống HDPE'!$A$7:$I$7905,8,0),0)</f>
        <v>0</v>
      </c>
      <c r="J1200">
        <f>IFERROR(VLOOKUP(A1200,'Ống Dismy'!$A$6:$M$1900,14,0),0)</f>
        <v>0</v>
      </c>
      <c r="K1200">
        <f>IFERROR(VLOOKUP(A1200,CP!$A$7:$J$16000,12,0),0)</f>
        <v>0</v>
      </c>
      <c r="L1200">
        <f>IFERROR(VLOOKUP(A1200,'Phụ kiện PVC'!$A$5:$I$465,10,0),0)</f>
        <v>0</v>
      </c>
      <c r="M1200">
        <f>IFERROR(VLOOKUP(A1200,'Ống miền Nam'!$A$7:$I$120,8,0),0)</f>
        <v>0</v>
      </c>
      <c r="N1200">
        <f>IFERROR(VLOOKUP(A1200,'Van vòi'!$A$6:$G$97,7,0),0)</f>
        <v>0</v>
      </c>
      <c r="O1200">
        <f>IFERROR(VLOOKUP(A1200,'Ống luồn dây điện'!$A$7:$I$26,8,0),0)</f>
        <v>0</v>
      </c>
      <c r="P1200">
        <f>IFERROR(VLOOKUP(B1200,'PK HDPE'!$A$6:$H$13,7,0),0)</f>
        <v>0</v>
      </c>
      <c r="R1200" s="4">
        <f t="shared" si="56"/>
        <v>0</v>
      </c>
      <c r="S1200" s="252">
        <v>0.1</v>
      </c>
      <c r="T1200">
        <f t="shared" si="57"/>
        <v>0</v>
      </c>
      <c r="U1200" s="4">
        <f t="shared" si="58"/>
        <v>0</v>
      </c>
      <c r="V1200" s="4" t="e">
        <f>VLOOKUP(B1200,[2]DG!$C$2:$E$6048,3,0)-R1200</f>
        <v>#N/A</v>
      </c>
      <c r="W1200" t="str">
        <f>VLOOKUP(A1200,'[3]Danh mục full'!$A$4:$A$1739,1,0)</f>
        <v>33T1025075</v>
      </c>
    </row>
    <row r="1201" spans="1:23" x14ac:dyDescent="0.25">
      <c r="A1201" t="s">
        <v>2848</v>
      </c>
      <c r="B1201" t="s">
        <v>2848</v>
      </c>
      <c r="C1201" t="s">
        <v>2849</v>
      </c>
      <c r="D1201" s="1">
        <f>VLOOKUP(A1201,[4]Sheet1!$B$5:$J$2530,9,0)</f>
        <v>1</v>
      </c>
      <c r="E1201" s="1" t="s">
        <v>2362</v>
      </c>
      <c r="F1201" s="1" t="s">
        <v>2361</v>
      </c>
      <c r="G1201" s="1">
        <f>IFERROR(VLOOKUP(A1201,'Phụ kiện PPR'!$A$6:$H$533,7,0),0)</f>
        <v>0</v>
      </c>
      <c r="H1201" s="1">
        <f>IFERROR(VLOOKUP(A1201,'Ống PPR'!$A$6:$I$90,8,0),0)</f>
        <v>0</v>
      </c>
      <c r="I1201">
        <f>IFERROR(VLOOKUP(A1201,'Ống HDPE'!$A$7:$I$7905,8,0),0)</f>
        <v>0</v>
      </c>
      <c r="J1201">
        <f>IFERROR(VLOOKUP(A1201,'Ống Dismy'!$A$6:$M$1900,14,0),0)</f>
        <v>0</v>
      </c>
      <c r="K1201">
        <f>IFERROR(VLOOKUP(A1201,CP!$A$7:$J$16000,12,0),0)</f>
        <v>0</v>
      </c>
      <c r="L1201">
        <f>IFERROR(VLOOKUP(A1201,'Phụ kiện PVC'!$A$5:$I$465,10,0),0)</f>
        <v>0</v>
      </c>
      <c r="M1201">
        <f>IFERROR(VLOOKUP(A1201,'Ống miền Nam'!$A$7:$I$120,8,0),0)</f>
        <v>0</v>
      </c>
      <c r="N1201">
        <f>IFERROR(VLOOKUP(A1201,'Van vòi'!$A$6:$G$97,7,0),0)</f>
        <v>0</v>
      </c>
      <c r="O1201">
        <f>IFERROR(VLOOKUP(A1201,'Ống luồn dây điện'!$A$7:$I$26,8,0),0)</f>
        <v>0</v>
      </c>
      <c r="P1201">
        <f>IFERROR(VLOOKUP(B1201,'PK HDPE'!$A$6:$H$13,7,0),0)</f>
        <v>0</v>
      </c>
      <c r="R1201" s="4">
        <f t="shared" si="56"/>
        <v>0</v>
      </c>
      <c r="S1201" s="252">
        <v>0.1</v>
      </c>
      <c r="T1201">
        <f t="shared" si="57"/>
        <v>0</v>
      </c>
      <c r="U1201" s="4">
        <f t="shared" si="58"/>
        <v>0</v>
      </c>
      <c r="V1201" s="4" t="e">
        <f>VLOOKUP(B1201,[2]DG!$C$2:$E$6048,3,0)-R1201</f>
        <v>#N/A</v>
      </c>
      <c r="W1201" t="str">
        <f>VLOOKUP(A1201,'[3]Danh mục full'!$A$4:$A$1739,1,0)</f>
        <v>33T1025090</v>
      </c>
    </row>
    <row r="1202" spans="1:23" x14ac:dyDescent="0.25">
      <c r="A1202" t="s">
        <v>2850</v>
      </c>
      <c r="B1202" t="s">
        <v>2850</v>
      </c>
      <c r="C1202" t="s">
        <v>2851</v>
      </c>
      <c r="D1202" s="1">
        <f>VLOOKUP(A1202,[4]Sheet1!$B$5:$J$2530,9,0)</f>
        <v>3</v>
      </c>
      <c r="E1202" s="1" t="s">
        <v>2362</v>
      </c>
      <c r="F1202" s="1" t="s">
        <v>2361</v>
      </c>
      <c r="G1202" s="1">
        <f>IFERROR(VLOOKUP(A1202,'Phụ kiện PPR'!$A$6:$H$533,7,0),0)</f>
        <v>0</v>
      </c>
      <c r="H1202" s="1">
        <f>IFERROR(VLOOKUP(A1202,'Ống PPR'!$A$6:$I$90,8,0),0)</f>
        <v>0</v>
      </c>
      <c r="I1202">
        <f>IFERROR(VLOOKUP(A1202,'Ống HDPE'!$A$7:$I$7905,8,0),0)</f>
        <v>0</v>
      </c>
      <c r="J1202">
        <f>IFERROR(VLOOKUP(A1202,'Ống Dismy'!$A$6:$M$1900,14,0),0)</f>
        <v>0</v>
      </c>
      <c r="K1202">
        <f>IFERROR(VLOOKUP(A1202,CP!$A$7:$J$16000,12,0),0)</f>
        <v>0</v>
      </c>
      <c r="L1202">
        <f>IFERROR(VLOOKUP(A1202,'Phụ kiện PVC'!$A$5:$I$465,10,0),0)</f>
        <v>0</v>
      </c>
      <c r="M1202">
        <f>IFERROR(VLOOKUP(A1202,'Ống miền Nam'!$A$7:$I$120,8,0),0)</f>
        <v>0</v>
      </c>
      <c r="N1202">
        <f>IFERROR(VLOOKUP(A1202,'Van vòi'!$A$6:$G$97,7,0),0)</f>
        <v>0</v>
      </c>
      <c r="O1202">
        <f>IFERROR(VLOOKUP(A1202,'Ống luồn dây điện'!$A$7:$I$26,8,0),0)</f>
        <v>0</v>
      </c>
      <c r="P1202">
        <f>IFERROR(VLOOKUP(B1202,'PK HDPE'!$A$6:$H$13,7,0),0)</f>
        <v>0</v>
      </c>
      <c r="R1202" s="4">
        <f t="shared" si="56"/>
        <v>0</v>
      </c>
      <c r="S1202" s="252">
        <v>0.1</v>
      </c>
      <c r="T1202">
        <f t="shared" si="57"/>
        <v>0</v>
      </c>
      <c r="U1202" s="4">
        <f t="shared" si="58"/>
        <v>0</v>
      </c>
      <c r="V1202" s="4" t="e">
        <f>VLOOKUP(B1202,[2]DG!$C$2:$E$6048,3,0)-R1202</f>
        <v>#N/A</v>
      </c>
      <c r="W1202" t="str">
        <f>VLOOKUP(A1202,'[3]Danh mục full'!$A$4:$A$1739,1,0)</f>
        <v>33T10280280</v>
      </c>
    </row>
    <row r="1203" spans="1:23" x14ac:dyDescent="0.25">
      <c r="A1203" t="s">
        <v>2852</v>
      </c>
      <c r="B1203" t="s">
        <v>2852</v>
      </c>
      <c r="C1203" t="s">
        <v>2853</v>
      </c>
      <c r="D1203" s="1">
        <f>VLOOKUP(A1203,[4]Sheet1!$B$5:$J$2530,9,0)</f>
        <v>1</v>
      </c>
      <c r="E1203" s="1" t="s">
        <v>2362</v>
      </c>
      <c r="F1203" s="1" t="s">
        <v>2361</v>
      </c>
      <c r="G1203" s="1">
        <f>IFERROR(VLOOKUP(A1203,'Phụ kiện PPR'!$A$6:$H$533,7,0),0)</f>
        <v>0</v>
      </c>
      <c r="H1203" s="1">
        <f>IFERROR(VLOOKUP(A1203,'Ống PPR'!$A$6:$I$90,8,0),0)</f>
        <v>0</v>
      </c>
      <c r="I1203">
        <f>IFERROR(VLOOKUP(A1203,'Ống HDPE'!$A$7:$I$7905,8,0),0)</f>
        <v>0</v>
      </c>
      <c r="J1203">
        <f>IFERROR(VLOOKUP(A1203,'Ống Dismy'!$A$6:$M$1900,14,0),0)</f>
        <v>0</v>
      </c>
      <c r="K1203">
        <f>IFERROR(VLOOKUP(A1203,CP!$A$7:$J$16000,12,0),0)</f>
        <v>0</v>
      </c>
      <c r="L1203">
        <f>IFERROR(VLOOKUP(A1203,'Phụ kiện PVC'!$A$5:$I$465,10,0),0)</f>
        <v>0</v>
      </c>
      <c r="M1203">
        <f>IFERROR(VLOOKUP(A1203,'Ống miền Nam'!$A$7:$I$120,8,0),0)</f>
        <v>0</v>
      </c>
      <c r="N1203">
        <f>IFERROR(VLOOKUP(A1203,'Van vòi'!$A$6:$G$97,7,0),0)</f>
        <v>0</v>
      </c>
      <c r="O1203">
        <f>IFERROR(VLOOKUP(A1203,'Ống luồn dây điện'!$A$7:$I$26,8,0),0)</f>
        <v>0</v>
      </c>
      <c r="P1203">
        <f>IFERROR(VLOOKUP(B1203,'PK HDPE'!$A$6:$H$13,7,0),0)</f>
        <v>0</v>
      </c>
      <c r="R1203" s="4">
        <f t="shared" si="56"/>
        <v>0</v>
      </c>
      <c r="S1203" s="252">
        <v>0.1</v>
      </c>
      <c r="T1203">
        <f t="shared" si="57"/>
        <v>0</v>
      </c>
      <c r="U1203" s="4">
        <f t="shared" si="58"/>
        <v>0</v>
      </c>
      <c r="V1203" s="4" t="e">
        <f>VLOOKUP(B1203,[2]DG!$C$2:$E$6048,3,0)-R1203</f>
        <v>#N/A</v>
      </c>
      <c r="W1203" t="str">
        <f>VLOOKUP(A1203,'[3]Danh mục full'!$A$4:$A$1739,1,0)</f>
        <v>33T10400400</v>
      </c>
    </row>
    <row r="1204" spans="1:23" x14ac:dyDescent="0.25">
      <c r="A1204" t="s">
        <v>2854</v>
      </c>
      <c r="B1204" t="s">
        <v>2854</v>
      </c>
      <c r="C1204" t="s">
        <v>2855</v>
      </c>
      <c r="D1204" s="1">
        <f>VLOOKUP(A1204,[4]Sheet1!$B$5:$J$2530,9,0)</f>
        <v>5</v>
      </c>
      <c r="E1204" s="1" t="s">
        <v>2362</v>
      </c>
      <c r="F1204" s="1" t="s">
        <v>2361</v>
      </c>
      <c r="G1204" s="1">
        <f>IFERROR(VLOOKUP(A1204,'Phụ kiện PPR'!$A$6:$H$533,7,0),0)</f>
        <v>0</v>
      </c>
      <c r="H1204" s="1">
        <f>IFERROR(VLOOKUP(A1204,'Ống PPR'!$A$6:$I$90,8,0),0)</f>
        <v>0</v>
      </c>
      <c r="I1204">
        <f>IFERROR(VLOOKUP(A1204,'Ống HDPE'!$A$7:$I$7905,8,0),0)</f>
        <v>0</v>
      </c>
      <c r="J1204">
        <f>IFERROR(VLOOKUP(A1204,'Ống Dismy'!$A$6:$M$1900,14,0),0)</f>
        <v>0</v>
      </c>
      <c r="K1204">
        <f>IFERROR(VLOOKUP(A1204,CP!$A$7:$J$16000,12,0),0)</f>
        <v>0</v>
      </c>
      <c r="L1204">
        <f>IFERROR(VLOOKUP(A1204,'Phụ kiện PVC'!$A$5:$I$465,10,0),0)</f>
        <v>0</v>
      </c>
      <c r="M1204">
        <f>IFERROR(VLOOKUP(A1204,'Ống miền Nam'!$A$7:$I$120,8,0),0)</f>
        <v>0</v>
      </c>
      <c r="N1204">
        <f>IFERROR(VLOOKUP(A1204,'Van vòi'!$A$6:$G$97,7,0),0)</f>
        <v>0</v>
      </c>
      <c r="O1204">
        <f>IFERROR(VLOOKUP(A1204,'Ống luồn dây điện'!$A$7:$I$26,8,0),0)</f>
        <v>0</v>
      </c>
      <c r="P1204">
        <f>IFERROR(VLOOKUP(B1204,'PK HDPE'!$A$6:$H$13,7,0),0)</f>
        <v>0</v>
      </c>
      <c r="R1204" s="4">
        <f t="shared" si="56"/>
        <v>0</v>
      </c>
      <c r="S1204" s="252">
        <v>0.1</v>
      </c>
      <c r="T1204">
        <f t="shared" si="57"/>
        <v>0</v>
      </c>
      <c r="U1204" s="4">
        <f t="shared" si="58"/>
        <v>0</v>
      </c>
      <c r="V1204" s="4" t="e">
        <f>VLOOKUP(B1204,[2]DG!$C$2:$E$6048,3,0)-R1204</f>
        <v>#N/A</v>
      </c>
      <c r="W1204" t="str">
        <f>VLOOKUP(A1204,'[3]Danh mục full'!$A$4:$A$1739,1,0)</f>
        <v>33T107575</v>
      </c>
    </row>
    <row r="1205" spans="1:23" x14ac:dyDescent="0.25">
      <c r="A1205" t="s">
        <v>2856</v>
      </c>
      <c r="B1205" t="s">
        <v>2856</v>
      </c>
      <c r="C1205" t="s">
        <v>2857</v>
      </c>
      <c r="D1205" s="1">
        <f>VLOOKUP(A1205,[4]Sheet1!$B$5:$J$2530,9,0)</f>
        <v>0</v>
      </c>
      <c r="E1205" s="1" t="s">
        <v>2362</v>
      </c>
      <c r="F1205" s="1" t="s">
        <v>2361</v>
      </c>
      <c r="G1205" s="1">
        <f>IFERROR(VLOOKUP(A1205,'Phụ kiện PPR'!$A$6:$H$533,7,0),0)</f>
        <v>0</v>
      </c>
      <c r="H1205" s="1">
        <f>IFERROR(VLOOKUP(A1205,'Ống PPR'!$A$6:$I$90,8,0),0)</f>
        <v>0</v>
      </c>
      <c r="I1205">
        <f>IFERROR(VLOOKUP(A1205,'Ống HDPE'!$A$7:$I$7905,8,0),0)</f>
        <v>0</v>
      </c>
      <c r="J1205">
        <f>IFERROR(VLOOKUP(A1205,'Ống Dismy'!$A$6:$M$1900,14,0),0)</f>
        <v>0</v>
      </c>
      <c r="K1205">
        <f>IFERROR(VLOOKUP(A1205,CP!$A$7:$J$16000,12,0),0)</f>
        <v>0</v>
      </c>
      <c r="L1205">
        <f>IFERROR(VLOOKUP(A1205,'Phụ kiện PVC'!$A$5:$I$465,10,0),0)</f>
        <v>0</v>
      </c>
      <c r="M1205">
        <f>IFERROR(VLOOKUP(A1205,'Ống miền Nam'!$A$7:$I$120,8,0),0)</f>
        <v>0</v>
      </c>
      <c r="N1205">
        <f>IFERROR(VLOOKUP(A1205,'Van vòi'!$A$6:$G$97,7,0),0)</f>
        <v>0</v>
      </c>
      <c r="O1205">
        <f>IFERROR(VLOOKUP(A1205,'Ống luồn dây điện'!$A$7:$I$26,8,0),0)</f>
        <v>0</v>
      </c>
      <c r="P1205">
        <f>IFERROR(VLOOKUP(B1205,'PK HDPE'!$A$6:$H$13,7,0),0)</f>
        <v>0</v>
      </c>
      <c r="R1205" s="4">
        <f t="shared" si="56"/>
        <v>0</v>
      </c>
      <c r="S1205" s="252">
        <v>0.1</v>
      </c>
      <c r="T1205">
        <f t="shared" si="57"/>
        <v>0</v>
      </c>
      <c r="U1205" s="4">
        <f t="shared" si="58"/>
        <v>0</v>
      </c>
      <c r="V1205" s="4" t="e">
        <f>VLOOKUP(B1205,[2]DG!$C$2:$E$6048,3,0)-R1205</f>
        <v>#N/A</v>
      </c>
      <c r="W1205" t="str">
        <f>VLOOKUP(A1205,'[3]Danh mục full'!$A$4:$A$1739,1,0)</f>
        <v>33T109075</v>
      </c>
    </row>
    <row r="1206" spans="1:23" x14ac:dyDescent="0.25">
      <c r="A1206" t="s">
        <v>2858</v>
      </c>
      <c r="B1206" t="s">
        <v>2858</v>
      </c>
      <c r="C1206" t="s">
        <v>2859</v>
      </c>
      <c r="D1206" s="1">
        <f>VLOOKUP(A1206,[4]Sheet1!$B$5:$J$2530,9,0)</f>
        <v>3</v>
      </c>
      <c r="E1206" s="1" t="s">
        <v>2362</v>
      </c>
      <c r="F1206" s="1" t="s">
        <v>2361</v>
      </c>
      <c r="G1206" s="1">
        <f>IFERROR(VLOOKUP(A1206,'Phụ kiện PPR'!$A$6:$H$533,7,0),0)</f>
        <v>0</v>
      </c>
      <c r="H1206" s="1">
        <f>IFERROR(VLOOKUP(A1206,'Ống PPR'!$A$6:$I$90,8,0),0)</f>
        <v>0</v>
      </c>
      <c r="I1206">
        <f>IFERROR(VLOOKUP(A1206,'Ống HDPE'!$A$7:$I$7905,8,0),0)</f>
        <v>0</v>
      </c>
      <c r="J1206">
        <f>IFERROR(VLOOKUP(A1206,'Ống Dismy'!$A$6:$M$1900,14,0),0)</f>
        <v>0</v>
      </c>
      <c r="K1206">
        <f>IFERROR(VLOOKUP(A1206,CP!$A$7:$J$16000,12,0),0)</f>
        <v>0</v>
      </c>
      <c r="L1206">
        <f>IFERROR(VLOOKUP(A1206,'Phụ kiện PVC'!$A$5:$I$465,10,0),0)</f>
        <v>0</v>
      </c>
      <c r="M1206">
        <f>IFERROR(VLOOKUP(A1206,'Ống miền Nam'!$A$7:$I$120,8,0),0)</f>
        <v>0</v>
      </c>
      <c r="N1206">
        <f>IFERROR(VLOOKUP(A1206,'Van vòi'!$A$6:$G$97,7,0),0)</f>
        <v>0</v>
      </c>
      <c r="O1206">
        <f>IFERROR(VLOOKUP(A1206,'Ống luồn dây điện'!$A$7:$I$26,8,0),0)</f>
        <v>0</v>
      </c>
      <c r="P1206">
        <f>IFERROR(VLOOKUP(B1206,'PK HDPE'!$A$6:$H$13,7,0),0)</f>
        <v>0</v>
      </c>
      <c r="R1206" s="4">
        <f t="shared" si="56"/>
        <v>0</v>
      </c>
      <c r="S1206" s="252">
        <v>0.1</v>
      </c>
      <c r="T1206">
        <f t="shared" si="57"/>
        <v>0</v>
      </c>
      <c r="U1206" s="4">
        <f t="shared" si="58"/>
        <v>0</v>
      </c>
      <c r="V1206" s="4" t="e">
        <f>VLOOKUP(B1206,[2]DG!$C$2:$E$6048,3,0)-R1206</f>
        <v>#N/A</v>
      </c>
      <c r="W1206" t="str">
        <f>VLOOKUP(A1206,'[3]Danh mục full'!$A$4:$A$1739,1,0)</f>
        <v>33T109090</v>
      </c>
    </row>
    <row r="1207" spans="1:23" x14ac:dyDescent="0.25">
      <c r="A1207" t="s">
        <v>2860</v>
      </c>
      <c r="B1207" t="s">
        <v>2860</v>
      </c>
      <c r="C1207" t="s">
        <v>2861</v>
      </c>
      <c r="D1207" s="1">
        <f>VLOOKUP(A1207,[4]Sheet1!$B$5:$J$2530,9,0)</f>
        <v>0</v>
      </c>
      <c r="E1207" s="1" t="s">
        <v>2362</v>
      </c>
      <c r="F1207" s="1" t="s">
        <v>2361</v>
      </c>
      <c r="G1207" s="1">
        <f>IFERROR(VLOOKUP(A1207,'Phụ kiện PPR'!$A$6:$H$533,7,0),0)</f>
        <v>0</v>
      </c>
      <c r="H1207" s="1">
        <f>IFERROR(VLOOKUP(A1207,'Ống PPR'!$A$6:$I$90,8,0),0)</f>
        <v>0</v>
      </c>
      <c r="I1207">
        <f>IFERROR(VLOOKUP(A1207,'Ống HDPE'!$A$7:$I$7905,8,0),0)</f>
        <v>0</v>
      </c>
      <c r="J1207">
        <f>IFERROR(VLOOKUP(A1207,'Ống Dismy'!$A$6:$M$1900,14,0),0)</f>
        <v>0</v>
      </c>
      <c r="K1207">
        <f>IFERROR(VLOOKUP(A1207,CP!$A$7:$J$16000,12,0),0)</f>
        <v>0</v>
      </c>
      <c r="L1207">
        <f>IFERROR(VLOOKUP(A1207,'Phụ kiện PVC'!$A$5:$I$465,10,0),0)</f>
        <v>0</v>
      </c>
      <c r="M1207">
        <f>IFERROR(VLOOKUP(A1207,'Ống miền Nam'!$A$7:$I$120,8,0),0)</f>
        <v>0</v>
      </c>
      <c r="N1207">
        <f>IFERROR(VLOOKUP(A1207,'Van vòi'!$A$6:$G$97,7,0),0)</f>
        <v>0</v>
      </c>
      <c r="O1207">
        <f>IFERROR(VLOOKUP(A1207,'Ống luồn dây điện'!$A$7:$I$26,8,0),0)</f>
        <v>0</v>
      </c>
      <c r="P1207">
        <f>IFERROR(VLOOKUP(B1207,'PK HDPE'!$A$6:$H$13,7,0),0)</f>
        <v>0</v>
      </c>
      <c r="R1207" s="4">
        <f t="shared" si="56"/>
        <v>0</v>
      </c>
      <c r="S1207" s="252">
        <v>0.1</v>
      </c>
      <c r="T1207">
        <f t="shared" si="57"/>
        <v>0</v>
      </c>
      <c r="U1207" s="4">
        <f t="shared" si="58"/>
        <v>0</v>
      </c>
      <c r="V1207" s="4" t="e">
        <f>VLOOKUP(B1207,[2]DG!$C$2:$E$6048,3,0)-R1207</f>
        <v>#N/A</v>
      </c>
      <c r="W1207" t="str">
        <f>VLOOKUP(A1207,'[3]Danh mục full'!$A$4:$A$1739,1,0)</f>
        <v>33T8225225</v>
      </c>
    </row>
    <row r="1208" spans="1:23" x14ac:dyDescent="0.25">
      <c r="A1208" t="s">
        <v>1926</v>
      </c>
      <c r="B1208" t="s">
        <v>1926</v>
      </c>
      <c r="C1208" t="s">
        <v>1927</v>
      </c>
      <c r="D1208" s="1">
        <v>1392000</v>
      </c>
      <c r="E1208" s="1" t="s">
        <v>2362</v>
      </c>
      <c r="F1208" s="1" t="s">
        <v>2361</v>
      </c>
      <c r="G1208" s="1">
        <f>IFERROR(VLOOKUP(A1208,'Phụ kiện PPR'!$A$6:$H$533,7,0),0)</f>
        <v>0</v>
      </c>
      <c r="H1208" s="1">
        <f>IFERROR(VLOOKUP(A1208,'Ống PPR'!$A$6:$I$90,8,0),0)</f>
        <v>0</v>
      </c>
      <c r="I1208">
        <f>IFERROR(VLOOKUP(A1208,'Ống HDPE'!$A$7:$I$7905,8,0),0)</f>
        <v>0</v>
      </c>
      <c r="J1208">
        <f>IFERROR(VLOOKUP(A1208,'Ống Dismy'!$A$6:$M$1900,14,0),0)</f>
        <v>0</v>
      </c>
      <c r="K1208">
        <f>IFERROR(VLOOKUP(A1208,CP!$A$7:$J$16000,12,0),0)</f>
        <v>0</v>
      </c>
      <c r="L1208">
        <f>IFERROR(VLOOKUP(A1208,'Phụ kiện PVC'!$A$5:$I$465,10,0),0)</f>
        <v>0</v>
      </c>
      <c r="M1208">
        <f>IFERROR(VLOOKUP(A1208,'Ống miền Nam'!$A$7:$I$120,8,0),0)</f>
        <v>0</v>
      </c>
      <c r="N1208">
        <f>IFERROR(VLOOKUP(A1208,'Van vòi'!$A$6:$G$97,7,0),0)</f>
        <v>0</v>
      </c>
      <c r="O1208">
        <f>IFERROR(VLOOKUP(A1208,'Ống luồn dây điện'!$A$7:$I$26,8,0),0)</f>
        <v>0</v>
      </c>
      <c r="P1208">
        <f>IFERROR(VLOOKUP(B1208,'PK HDPE'!$A$6:$H$13,7,0),0)</f>
        <v>20</v>
      </c>
      <c r="R1208" s="4">
        <f t="shared" si="56"/>
        <v>20</v>
      </c>
      <c r="S1208" s="252">
        <v>0.1</v>
      </c>
      <c r="T1208">
        <f t="shared" si="57"/>
        <v>2</v>
      </c>
      <c r="U1208" s="4">
        <f t="shared" si="58"/>
        <v>22</v>
      </c>
      <c r="V1208" s="4" t="e">
        <f>VLOOKUP(B1208,[2]DG!$C$2:$E$6048,3,0)-R1208</f>
        <v>#N/A</v>
      </c>
      <c r="W1208" t="e">
        <f>VLOOKUP(A1208,'[3]Danh mục full'!$A$4:$A$1739,1,0)</f>
        <v>#N/A</v>
      </c>
    </row>
    <row r="1209" spans="1:23" x14ac:dyDescent="0.25">
      <c r="A1209" t="s">
        <v>2862</v>
      </c>
      <c r="B1209" t="s">
        <v>2862</v>
      </c>
      <c r="C1209" t="s">
        <v>2863</v>
      </c>
      <c r="D1209" s="1">
        <f>VLOOKUP(A1209,[4]Sheet1!$B$5:$J$2530,9,0)</f>
        <v>2</v>
      </c>
      <c r="E1209" s="1" t="s">
        <v>2362</v>
      </c>
      <c r="F1209" s="1" t="s">
        <v>2361</v>
      </c>
      <c r="G1209" s="1">
        <f>IFERROR(VLOOKUP(A1209,'Phụ kiện PPR'!$A$6:$H$533,7,0),0)</f>
        <v>0</v>
      </c>
      <c r="H1209" s="1">
        <f>IFERROR(VLOOKUP(A1209,'Ống PPR'!$A$6:$I$90,8,0),0)</f>
        <v>0</v>
      </c>
      <c r="I1209">
        <f>IFERROR(VLOOKUP(A1209,'Ống HDPE'!$A$7:$I$7905,8,0),0)</f>
        <v>0</v>
      </c>
      <c r="J1209">
        <f>IFERROR(VLOOKUP(A1209,'Ống Dismy'!$A$6:$M$1900,14,0),0)</f>
        <v>0</v>
      </c>
      <c r="K1209">
        <f>IFERROR(VLOOKUP(A1209,CP!$A$7:$J$16000,12,0),0)</f>
        <v>0</v>
      </c>
      <c r="L1209">
        <f>IFERROR(VLOOKUP(A1209,'Phụ kiện PVC'!$A$5:$I$465,10,0),0)</f>
        <v>0</v>
      </c>
      <c r="M1209">
        <f>IFERROR(VLOOKUP(A1209,'Ống miền Nam'!$A$7:$I$120,8,0),0)</f>
        <v>0</v>
      </c>
      <c r="N1209">
        <f>IFERROR(VLOOKUP(A1209,'Van vòi'!$A$6:$G$97,7,0),0)</f>
        <v>0</v>
      </c>
      <c r="O1209">
        <f>IFERROR(VLOOKUP(A1209,'Ống luồn dây điện'!$A$7:$I$26,8,0),0)</f>
        <v>0</v>
      </c>
      <c r="P1209">
        <f>IFERROR(VLOOKUP(B1209,'PK HDPE'!$A$6:$H$13,7,0),0)</f>
        <v>0</v>
      </c>
      <c r="R1209" s="4">
        <f t="shared" si="56"/>
        <v>0</v>
      </c>
      <c r="S1209" s="252">
        <v>0.1</v>
      </c>
      <c r="T1209">
        <f t="shared" si="57"/>
        <v>0</v>
      </c>
      <c r="U1209" s="4">
        <f t="shared" si="58"/>
        <v>0</v>
      </c>
      <c r="V1209" s="4">
        <f>VLOOKUP(B1209,[2]DG!$C$2:$E$6048,3,0)-R1209</f>
        <v>268909</v>
      </c>
      <c r="W1209" t="str">
        <f>VLOOKUP(A1209,'[3]Danh mục full'!$A$4:$A$1739,1,0)</f>
        <v>33Y10110110</v>
      </c>
    </row>
    <row r="1210" spans="1:23" x14ac:dyDescent="0.25">
      <c r="A1210" t="s">
        <v>2864</v>
      </c>
      <c r="B1210" t="s">
        <v>2864</v>
      </c>
      <c r="C1210" t="s">
        <v>2865</v>
      </c>
      <c r="D1210" s="1">
        <f>VLOOKUP(A1210,[4]Sheet1!$B$5:$J$2530,9,0)</f>
        <v>3</v>
      </c>
      <c r="E1210" s="1" t="s">
        <v>2362</v>
      </c>
      <c r="F1210" s="1" t="s">
        <v>2361</v>
      </c>
      <c r="G1210" s="1">
        <f>IFERROR(VLOOKUP(A1210,'Phụ kiện PPR'!$A$6:$H$533,7,0),0)</f>
        <v>0</v>
      </c>
      <c r="H1210" s="1">
        <f>IFERROR(VLOOKUP(A1210,'Ống PPR'!$A$6:$I$90,8,0),0)</f>
        <v>0</v>
      </c>
      <c r="I1210">
        <f>IFERROR(VLOOKUP(A1210,'Ống HDPE'!$A$7:$I$7905,8,0),0)</f>
        <v>0</v>
      </c>
      <c r="J1210">
        <f>IFERROR(VLOOKUP(A1210,'Ống Dismy'!$A$6:$M$1900,14,0),0)</f>
        <v>0</v>
      </c>
      <c r="K1210">
        <f>IFERROR(VLOOKUP(A1210,CP!$A$7:$J$16000,12,0),0)</f>
        <v>0</v>
      </c>
      <c r="L1210">
        <f>IFERROR(VLOOKUP(A1210,'Phụ kiện PVC'!$A$5:$I$465,10,0),0)</f>
        <v>0</v>
      </c>
      <c r="M1210">
        <f>IFERROR(VLOOKUP(A1210,'Ống miền Nam'!$A$7:$I$120,8,0),0)</f>
        <v>0</v>
      </c>
      <c r="N1210">
        <f>IFERROR(VLOOKUP(A1210,'Van vòi'!$A$6:$G$97,7,0),0)</f>
        <v>0</v>
      </c>
      <c r="O1210">
        <f>IFERROR(VLOOKUP(A1210,'Ống luồn dây điện'!$A$7:$I$26,8,0),0)</f>
        <v>0</v>
      </c>
      <c r="P1210">
        <f>IFERROR(VLOOKUP(B1210,'PK HDPE'!$A$6:$H$13,7,0),0)</f>
        <v>0</v>
      </c>
      <c r="R1210" s="4">
        <f t="shared" si="56"/>
        <v>0</v>
      </c>
      <c r="S1210" s="252">
        <v>0.1</v>
      </c>
      <c r="T1210">
        <f t="shared" si="57"/>
        <v>0</v>
      </c>
      <c r="U1210" s="4">
        <f t="shared" si="58"/>
        <v>0</v>
      </c>
      <c r="V1210" s="4" t="e">
        <f>VLOOKUP(B1210,[2]DG!$C$2:$E$6048,3,0)-R1210</f>
        <v>#N/A</v>
      </c>
      <c r="W1210" t="str">
        <f>VLOOKUP(A1210,'[3]Danh mục full'!$A$4:$A$1739,1,0)</f>
        <v>33Y10140140</v>
      </c>
    </row>
    <row r="1211" spans="1:23" x14ac:dyDescent="0.25">
      <c r="A1211" t="s">
        <v>2866</v>
      </c>
      <c r="B1211" t="s">
        <v>2866</v>
      </c>
      <c r="C1211" t="s">
        <v>2867</v>
      </c>
      <c r="D1211" s="1">
        <f>VLOOKUP(A1211,[4]Sheet1!$B$5:$J$2530,9,0)</f>
        <v>2</v>
      </c>
      <c r="E1211" s="1" t="s">
        <v>2362</v>
      </c>
      <c r="F1211" s="1" t="s">
        <v>2361</v>
      </c>
      <c r="G1211" s="1">
        <f>IFERROR(VLOOKUP(A1211,'Phụ kiện PPR'!$A$6:$H$533,7,0),0)</f>
        <v>0</v>
      </c>
      <c r="H1211" s="1">
        <f>IFERROR(VLOOKUP(A1211,'Ống PPR'!$A$6:$I$90,8,0),0)</f>
        <v>0</v>
      </c>
      <c r="I1211">
        <f>IFERROR(VLOOKUP(A1211,'Ống HDPE'!$A$7:$I$7905,8,0),0)</f>
        <v>0</v>
      </c>
      <c r="J1211">
        <f>IFERROR(VLOOKUP(A1211,'Ống Dismy'!$A$6:$M$1900,14,0),0)</f>
        <v>0</v>
      </c>
      <c r="K1211">
        <f>IFERROR(VLOOKUP(A1211,CP!$A$7:$J$16000,12,0),0)</f>
        <v>0</v>
      </c>
      <c r="L1211">
        <f>IFERROR(VLOOKUP(A1211,'Phụ kiện PVC'!$A$5:$I$465,10,0),0)</f>
        <v>0</v>
      </c>
      <c r="M1211">
        <f>IFERROR(VLOOKUP(A1211,'Ống miền Nam'!$A$7:$I$120,8,0),0)</f>
        <v>0</v>
      </c>
      <c r="N1211">
        <f>IFERROR(VLOOKUP(A1211,'Van vòi'!$A$6:$G$97,7,0),0)</f>
        <v>0</v>
      </c>
      <c r="O1211">
        <f>IFERROR(VLOOKUP(A1211,'Ống luồn dây điện'!$A$7:$I$26,8,0),0)</f>
        <v>0</v>
      </c>
      <c r="P1211">
        <f>IFERROR(VLOOKUP(B1211,'PK HDPE'!$A$6:$H$13,7,0),0)</f>
        <v>0</v>
      </c>
      <c r="R1211" s="4">
        <f t="shared" ref="R1211:R1274" si="59">SUM(G1211:Q1211)</f>
        <v>0</v>
      </c>
      <c r="S1211" s="252">
        <v>0.1</v>
      </c>
      <c r="T1211">
        <f t="shared" si="57"/>
        <v>0</v>
      </c>
      <c r="U1211" s="4">
        <f t="shared" si="58"/>
        <v>0</v>
      </c>
      <c r="V1211" s="4">
        <f>VLOOKUP(B1211,[2]DG!$C$2:$E$6048,3,0)-R1211</f>
        <v>664364</v>
      </c>
      <c r="W1211" t="str">
        <f>VLOOKUP(A1211,'[3]Danh mục full'!$A$4:$A$1739,1,0)</f>
        <v>33Y10160160</v>
      </c>
    </row>
    <row r="1212" spans="1:23" x14ac:dyDescent="0.25">
      <c r="A1212" t="s">
        <v>2868</v>
      </c>
      <c r="B1212" t="s">
        <v>2868</v>
      </c>
      <c r="C1212" t="s">
        <v>2869</v>
      </c>
      <c r="D1212" s="1">
        <f>VLOOKUP(A1212,[4]Sheet1!$B$5:$J$2530,9,0)</f>
        <v>1</v>
      </c>
      <c r="E1212" s="1" t="s">
        <v>2362</v>
      </c>
      <c r="F1212" s="1" t="s">
        <v>2361</v>
      </c>
      <c r="G1212" s="1">
        <f>IFERROR(VLOOKUP(A1212,'Phụ kiện PPR'!$A$6:$H$533,7,0),0)</f>
        <v>0</v>
      </c>
      <c r="H1212" s="1">
        <f>IFERROR(VLOOKUP(A1212,'Ống PPR'!$A$6:$I$90,8,0),0)</f>
        <v>0</v>
      </c>
      <c r="I1212">
        <f>IFERROR(VLOOKUP(A1212,'Ống HDPE'!$A$7:$I$7905,8,0),0)</f>
        <v>0</v>
      </c>
      <c r="J1212">
        <f>IFERROR(VLOOKUP(A1212,'Ống Dismy'!$A$6:$M$1900,14,0),0)</f>
        <v>0</v>
      </c>
      <c r="K1212">
        <f>IFERROR(VLOOKUP(A1212,CP!$A$7:$J$16000,12,0),0)</f>
        <v>0</v>
      </c>
      <c r="L1212">
        <f>IFERROR(VLOOKUP(A1212,'Phụ kiện PVC'!$A$5:$I$465,10,0),0)</f>
        <v>0</v>
      </c>
      <c r="M1212">
        <f>IFERROR(VLOOKUP(A1212,'Ống miền Nam'!$A$7:$I$120,8,0),0)</f>
        <v>0</v>
      </c>
      <c r="N1212">
        <f>IFERROR(VLOOKUP(A1212,'Van vòi'!$A$6:$G$97,7,0),0)</f>
        <v>0</v>
      </c>
      <c r="O1212">
        <f>IFERROR(VLOOKUP(A1212,'Ống luồn dây điện'!$A$7:$I$26,8,0),0)</f>
        <v>0</v>
      </c>
      <c r="P1212">
        <f>IFERROR(VLOOKUP(B1212,'PK HDPE'!$A$6:$H$13,7,0),0)</f>
        <v>0</v>
      </c>
      <c r="R1212" s="4">
        <f t="shared" si="59"/>
        <v>0</v>
      </c>
      <c r="S1212" s="252">
        <v>0.1</v>
      </c>
      <c r="T1212">
        <f t="shared" si="57"/>
        <v>0</v>
      </c>
      <c r="U1212" s="4">
        <f t="shared" si="58"/>
        <v>0</v>
      </c>
      <c r="V1212" s="4">
        <f>VLOOKUP(B1212,[2]DG!$C$2:$E$6048,3,0)-R1212</f>
        <v>153364</v>
      </c>
      <c r="W1212" t="str">
        <f>VLOOKUP(A1212,'[3]Danh mục full'!$A$4:$A$1739,1,0)</f>
        <v>33Y109090</v>
      </c>
    </row>
    <row r="1213" spans="1:23" hidden="1" x14ac:dyDescent="0.25">
      <c r="A1213" t="s">
        <v>1928</v>
      </c>
      <c r="B1213" t="s">
        <v>1928</v>
      </c>
      <c r="C1213" t="s">
        <v>1929</v>
      </c>
      <c r="D1213" s="1">
        <v>315825292</v>
      </c>
      <c r="E1213" s="1" t="s">
        <v>2363</v>
      </c>
      <c r="F1213" s="1" t="s">
        <v>2363</v>
      </c>
      <c r="G1213" s="1">
        <f>IFERROR(VLOOKUP(A1213,'Phụ kiện PPR'!$A$6:$H$533,7,0),0)</f>
        <v>0</v>
      </c>
      <c r="H1213" s="1">
        <f>IFERROR(VLOOKUP(A1213,'Ống PPR'!$A$6:$I$90,8,0),0)</f>
        <v>0</v>
      </c>
      <c r="I1213">
        <f>IFERROR(VLOOKUP(A1213,'Ống HDPE'!$A$7:$I$7905,8,0),0)</f>
        <v>0</v>
      </c>
      <c r="J1213">
        <f>IFERROR(VLOOKUP(A1213,'Ống Dismy'!$A$6:$M$1900,14,0),0)</f>
        <v>0</v>
      </c>
      <c r="K1213">
        <f>IFERROR(VLOOKUP(A1213,CP!$A$7:$J$16000,12,0),0)</f>
        <v>0</v>
      </c>
      <c r="L1213">
        <f>IFERROR(VLOOKUP(A1213,'Phụ kiện PVC'!$A$5:$I$465,10,0),0)</f>
        <v>0</v>
      </c>
      <c r="M1213">
        <f>IFERROR(VLOOKUP(A1213,'Ống miền Nam'!$A$7:$I$120,8,0),0)</f>
        <v>0</v>
      </c>
      <c r="N1213">
        <f>IFERROR(VLOOKUP(A1213,'Van vòi'!$A$6:$G$97,7,0),0)</f>
        <v>27800</v>
      </c>
      <c r="O1213">
        <f>IFERROR(VLOOKUP(A1213,'Ống luồn dây điện'!$A$7:$I$26,8,0),0)</f>
        <v>0</v>
      </c>
      <c r="P1213">
        <f>IFERROR(VLOOKUP(B1213,'PK HDPE'!$A$6:$H$13,7,0),0)</f>
        <v>0</v>
      </c>
      <c r="R1213" s="4">
        <f t="shared" si="59"/>
        <v>27800</v>
      </c>
      <c r="S1213" s="252">
        <v>0.1</v>
      </c>
      <c r="T1213">
        <f t="shared" si="57"/>
        <v>2780</v>
      </c>
      <c r="U1213" s="4">
        <f t="shared" si="58"/>
        <v>30580</v>
      </c>
      <c r="V1213" s="4">
        <f>VLOOKUP(B1213,[2]DG!$C$2:$E$6048,3,0)-R1213</f>
        <v>0</v>
      </c>
      <c r="W1213" t="str">
        <f>VLOOKUP(A1213,'[3]Danh mục full'!$A$4:$A$1739,1,0)</f>
        <v>72.NDHL37</v>
      </c>
    </row>
    <row r="1214" spans="1:23" hidden="1" x14ac:dyDescent="0.25">
      <c r="A1214" t="s">
        <v>1930</v>
      </c>
      <c r="B1214" t="s">
        <v>1930</v>
      </c>
      <c r="C1214" t="s">
        <v>1931</v>
      </c>
      <c r="D1214" s="1">
        <v>12526750</v>
      </c>
      <c r="E1214" s="1" t="s">
        <v>2363</v>
      </c>
      <c r="F1214" s="1" t="s">
        <v>2363</v>
      </c>
      <c r="G1214" s="1">
        <f>IFERROR(VLOOKUP(A1214,'Phụ kiện PPR'!$A$6:$H$533,7,0),0)</f>
        <v>0</v>
      </c>
      <c r="H1214" s="1">
        <f>IFERROR(VLOOKUP(A1214,'Ống PPR'!$A$6:$I$90,8,0),0)</f>
        <v>0</v>
      </c>
      <c r="I1214">
        <f>IFERROR(VLOOKUP(A1214,'Ống HDPE'!$A$7:$I$7905,8,0),0)</f>
        <v>0</v>
      </c>
      <c r="J1214">
        <f>IFERROR(VLOOKUP(A1214,'Ống Dismy'!$A$6:$M$1900,14,0),0)</f>
        <v>0</v>
      </c>
      <c r="K1214">
        <f>IFERROR(VLOOKUP(A1214,CP!$A$7:$J$16000,12,0),0)</f>
        <v>0</v>
      </c>
      <c r="L1214">
        <f>IFERROR(VLOOKUP(A1214,'Phụ kiện PVC'!$A$5:$I$465,10,0),0)</f>
        <v>0</v>
      </c>
      <c r="M1214">
        <f>IFERROR(VLOOKUP(A1214,'Ống miền Nam'!$A$7:$I$120,8,0),0)</f>
        <v>0</v>
      </c>
      <c r="N1214">
        <f>IFERROR(VLOOKUP(A1214,'Van vòi'!$A$6:$G$97,7,0),0)</f>
        <v>44500</v>
      </c>
      <c r="O1214">
        <f>IFERROR(VLOOKUP(A1214,'Ống luồn dây điện'!$A$7:$I$26,8,0),0)</f>
        <v>0</v>
      </c>
      <c r="P1214">
        <f>IFERROR(VLOOKUP(B1214,'PK HDPE'!$A$6:$H$13,7,0),0)</f>
        <v>0</v>
      </c>
      <c r="R1214" s="4">
        <f t="shared" si="59"/>
        <v>44500</v>
      </c>
      <c r="S1214" s="252">
        <v>0.1</v>
      </c>
      <c r="T1214">
        <f t="shared" si="57"/>
        <v>4450</v>
      </c>
      <c r="U1214" s="4">
        <f t="shared" si="58"/>
        <v>48950</v>
      </c>
      <c r="V1214" s="4">
        <f>VLOOKUP(B1214,[2]DG!$C$2:$E$6048,3,0)-R1214</f>
        <v>0</v>
      </c>
      <c r="W1214" t="str">
        <f>VLOOKUP(A1214,'[3]Danh mục full'!$A$4:$A$1739,1,0)</f>
        <v>72.RDDM15</v>
      </c>
    </row>
    <row r="1215" spans="1:23" hidden="1" x14ac:dyDescent="0.25">
      <c r="A1215" t="s">
        <v>1932</v>
      </c>
      <c r="B1215" t="s">
        <v>1932</v>
      </c>
      <c r="C1215" t="s">
        <v>1933</v>
      </c>
      <c r="D1215" s="1">
        <v>79107122</v>
      </c>
      <c r="E1215" s="1" t="s">
        <v>2363</v>
      </c>
      <c r="F1215" s="1" t="s">
        <v>2363</v>
      </c>
      <c r="G1215" s="1">
        <f>IFERROR(VLOOKUP(A1215,'Phụ kiện PPR'!$A$6:$H$533,7,0),0)</f>
        <v>0</v>
      </c>
      <c r="H1215" s="1">
        <f>IFERROR(VLOOKUP(A1215,'Ống PPR'!$A$6:$I$90,8,0),0)</f>
        <v>0</v>
      </c>
      <c r="I1215">
        <f>IFERROR(VLOOKUP(A1215,'Ống HDPE'!$A$7:$I$7905,8,0),0)</f>
        <v>0</v>
      </c>
      <c r="J1215">
        <f>IFERROR(VLOOKUP(A1215,'Ống Dismy'!$A$6:$M$1900,14,0),0)</f>
        <v>0</v>
      </c>
      <c r="K1215">
        <f>IFERROR(VLOOKUP(A1215,CP!$A$7:$J$16000,12,0),0)</f>
        <v>0</v>
      </c>
      <c r="L1215">
        <f>IFERROR(VLOOKUP(A1215,'Phụ kiện PVC'!$A$5:$I$465,10,0),0)</f>
        <v>0</v>
      </c>
      <c r="M1215">
        <f>IFERROR(VLOOKUP(A1215,'Ống miền Nam'!$A$7:$I$120,8,0),0)</f>
        <v>0</v>
      </c>
      <c r="N1215">
        <f>IFERROR(VLOOKUP(A1215,'Van vòi'!$A$6:$G$97,7,0),0)</f>
        <v>78500</v>
      </c>
      <c r="O1215">
        <f>IFERROR(VLOOKUP(A1215,'Ống luồn dây điện'!$A$7:$I$26,8,0),0)</f>
        <v>0</v>
      </c>
      <c r="P1215">
        <f>IFERROR(VLOOKUP(B1215,'PK HDPE'!$A$6:$H$13,7,0),0)</f>
        <v>0</v>
      </c>
      <c r="R1215" s="4">
        <f t="shared" si="59"/>
        <v>78500</v>
      </c>
      <c r="S1215" s="252">
        <v>0.1</v>
      </c>
      <c r="T1215">
        <f t="shared" si="57"/>
        <v>7850</v>
      </c>
      <c r="U1215" s="4">
        <f t="shared" si="58"/>
        <v>86350</v>
      </c>
      <c r="V1215" s="4">
        <f>VLOOKUP(B1215,[2]DG!$C$2:$E$6048,3,0)-R1215</f>
        <v>0</v>
      </c>
      <c r="W1215" t="str">
        <f>VLOOKUP(A1215,'[3]Danh mục full'!$A$4:$A$1739,1,0)</f>
        <v>72.RDDM20</v>
      </c>
    </row>
    <row r="1216" spans="1:23" hidden="1" x14ac:dyDescent="0.25">
      <c r="A1216" t="s">
        <v>1934</v>
      </c>
      <c r="B1216" t="s">
        <v>1934</v>
      </c>
      <c r="C1216" t="s">
        <v>1935</v>
      </c>
      <c r="D1216" s="1">
        <v>59474160</v>
      </c>
      <c r="E1216" s="1" t="s">
        <v>2363</v>
      </c>
      <c r="F1216" s="1" t="s">
        <v>2363</v>
      </c>
      <c r="G1216" s="1">
        <f>IFERROR(VLOOKUP(A1216,'Phụ kiện PPR'!$A$6:$H$533,7,0),0)</f>
        <v>0</v>
      </c>
      <c r="H1216" s="1">
        <f>IFERROR(VLOOKUP(A1216,'Ống PPR'!$A$6:$I$90,8,0),0)</f>
        <v>0</v>
      </c>
      <c r="I1216">
        <f>IFERROR(VLOOKUP(A1216,'Ống HDPE'!$A$7:$I$7905,8,0),0)</f>
        <v>0</v>
      </c>
      <c r="J1216">
        <f>IFERROR(VLOOKUP(A1216,'Ống Dismy'!$A$6:$M$1900,14,0),0)</f>
        <v>0</v>
      </c>
      <c r="K1216">
        <f>IFERROR(VLOOKUP(A1216,CP!$A$7:$J$16000,12,0),0)</f>
        <v>0</v>
      </c>
      <c r="L1216">
        <f>IFERROR(VLOOKUP(A1216,'Phụ kiện PVC'!$A$5:$I$465,10,0),0)</f>
        <v>0</v>
      </c>
      <c r="M1216">
        <f>IFERROR(VLOOKUP(A1216,'Ống miền Nam'!$A$7:$I$120,8,0),0)</f>
        <v>0</v>
      </c>
      <c r="N1216">
        <f>IFERROR(VLOOKUP(A1216,'Van vòi'!$A$6:$G$97,7,0),0)</f>
        <v>121500</v>
      </c>
      <c r="O1216">
        <f>IFERROR(VLOOKUP(A1216,'Ống luồn dây điện'!$A$7:$I$26,8,0),0)</f>
        <v>0</v>
      </c>
      <c r="P1216">
        <f>IFERROR(VLOOKUP(B1216,'PK HDPE'!$A$6:$H$13,7,0),0)</f>
        <v>0</v>
      </c>
      <c r="R1216" s="4">
        <f t="shared" si="59"/>
        <v>121500</v>
      </c>
      <c r="S1216" s="252">
        <v>0.1</v>
      </c>
      <c r="T1216">
        <f t="shared" si="57"/>
        <v>12150</v>
      </c>
      <c r="U1216" s="4">
        <f t="shared" si="58"/>
        <v>133650</v>
      </c>
      <c r="V1216" s="4">
        <f>VLOOKUP(B1216,[2]DG!$C$2:$E$6048,3,0)-R1216</f>
        <v>0</v>
      </c>
      <c r="W1216" t="str">
        <f>VLOOKUP(A1216,'[3]Danh mục full'!$A$4:$A$1739,1,0)</f>
        <v>72.RDDM25</v>
      </c>
    </row>
    <row r="1217" spans="1:23" hidden="1" x14ac:dyDescent="0.25">
      <c r="A1217" t="s">
        <v>1936</v>
      </c>
      <c r="B1217" t="s">
        <v>1936</v>
      </c>
      <c r="C1217" t="s">
        <v>1937</v>
      </c>
      <c r="D1217" s="1">
        <v>23725570</v>
      </c>
      <c r="E1217" s="1" t="s">
        <v>2363</v>
      </c>
      <c r="F1217" s="1" t="s">
        <v>2363</v>
      </c>
      <c r="G1217" s="1">
        <f>IFERROR(VLOOKUP(A1217,'Phụ kiện PPR'!$A$6:$H$533,7,0),0)</f>
        <v>0</v>
      </c>
      <c r="H1217" s="1">
        <f>IFERROR(VLOOKUP(A1217,'Ống PPR'!$A$6:$I$90,8,0),0)</f>
        <v>0</v>
      </c>
      <c r="I1217">
        <f>IFERROR(VLOOKUP(A1217,'Ống HDPE'!$A$7:$I$7905,8,0),0)</f>
        <v>0</v>
      </c>
      <c r="J1217">
        <f>IFERROR(VLOOKUP(A1217,'Ống Dismy'!$A$6:$M$1900,14,0),0)</f>
        <v>0</v>
      </c>
      <c r="K1217">
        <f>IFERROR(VLOOKUP(A1217,CP!$A$7:$J$16000,12,0),0)</f>
        <v>0</v>
      </c>
      <c r="L1217">
        <f>IFERROR(VLOOKUP(A1217,'Phụ kiện PVC'!$A$5:$I$465,10,0),0)</f>
        <v>0</v>
      </c>
      <c r="M1217">
        <f>IFERROR(VLOOKUP(A1217,'Ống miền Nam'!$A$7:$I$120,8,0),0)</f>
        <v>0</v>
      </c>
      <c r="N1217">
        <f>IFERROR(VLOOKUP(A1217,'Van vòi'!$A$6:$G$97,7,0),0)</f>
        <v>185600</v>
      </c>
      <c r="O1217">
        <f>IFERROR(VLOOKUP(A1217,'Ống luồn dây điện'!$A$7:$I$26,8,0),0)</f>
        <v>0</v>
      </c>
      <c r="P1217">
        <f>IFERROR(VLOOKUP(B1217,'PK HDPE'!$A$6:$H$13,7,0),0)</f>
        <v>0</v>
      </c>
      <c r="R1217" s="4">
        <f t="shared" si="59"/>
        <v>185600</v>
      </c>
      <c r="S1217" s="252">
        <v>0.1</v>
      </c>
      <c r="T1217">
        <f t="shared" si="57"/>
        <v>18560</v>
      </c>
      <c r="U1217" s="4">
        <f t="shared" si="58"/>
        <v>204160</v>
      </c>
      <c r="V1217" s="4">
        <f>VLOOKUP(B1217,[2]DG!$C$2:$E$6048,3,0)-R1217</f>
        <v>0</v>
      </c>
      <c r="W1217" t="str">
        <f>VLOOKUP(A1217,'[3]Danh mục full'!$A$4:$A$1739,1,0)</f>
        <v>72.RDDM32</v>
      </c>
    </row>
    <row r="1218" spans="1:23" hidden="1" x14ac:dyDescent="0.25">
      <c r="A1218" t="s">
        <v>1938</v>
      </c>
      <c r="B1218" t="s">
        <v>1938</v>
      </c>
      <c r="C1218" t="s">
        <v>1939</v>
      </c>
      <c r="D1218" s="1">
        <v>8112921</v>
      </c>
      <c r="E1218" s="1" t="s">
        <v>2363</v>
      </c>
      <c r="F1218" s="1" t="s">
        <v>2363</v>
      </c>
      <c r="G1218" s="1">
        <f>IFERROR(VLOOKUP(A1218,'Phụ kiện PPR'!$A$6:$H$533,7,0),0)</f>
        <v>0</v>
      </c>
      <c r="H1218" s="1">
        <f>IFERROR(VLOOKUP(A1218,'Ống PPR'!$A$6:$I$90,8,0),0)</f>
        <v>0</v>
      </c>
      <c r="I1218">
        <f>IFERROR(VLOOKUP(A1218,'Ống HDPE'!$A$7:$I$7905,8,0),0)</f>
        <v>0</v>
      </c>
      <c r="J1218">
        <f>IFERROR(VLOOKUP(A1218,'Ống Dismy'!$A$6:$M$1900,14,0),0)</f>
        <v>0</v>
      </c>
      <c r="K1218">
        <f>IFERROR(VLOOKUP(A1218,CP!$A$7:$J$16000,12,0),0)</f>
        <v>0</v>
      </c>
      <c r="L1218">
        <f>IFERROR(VLOOKUP(A1218,'Phụ kiện PVC'!$A$5:$I$465,10,0),0)</f>
        <v>0</v>
      </c>
      <c r="M1218">
        <f>IFERROR(VLOOKUP(A1218,'Ống miền Nam'!$A$7:$I$120,8,0),0)</f>
        <v>0</v>
      </c>
      <c r="N1218">
        <f>IFERROR(VLOOKUP(A1218,'Van vòi'!$A$6:$G$97,7,0),0)</f>
        <v>259200</v>
      </c>
      <c r="O1218">
        <f>IFERROR(VLOOKUP(A1218,'Ống luồn dây điện'!$A$7:$I$26,8,0),0)</f>
        <v>0</v>
      </c>
      <c r="P1218">
        <f>IFERROR(VLOOKUP(B1218,'PK HDPE'!$A$6:$H$13,7,0),0)</f>
        <v>0</v>
      </c>
      <c r="R1218" s="4">
        <f t="shared" si="59"/>
        <v>259200</v>
      </c>
      <c r="S1218" s="252">
        <v>0.1</v>
      </c>
      <c r="T1218">
        <f t="shared" si="57"/>
        <v>25920</v>
      </c>
      <c r="U1218" s="4">
        <f t="shared" si="58"/>
        <v>285120</v>
      </c>
      <c r="V1218" s="4">
        <f>VLOOKUP(B1218,[2]DG!$C$2:$E$6048,3,0)-R1218</f>
        <v>0</v>
      </c>
      <c r="W1218" t="str">
        <f>VLOOKUP(A1218,'[3]Danh mục full'!$A$4:$A$1739,1,0)</f>
        <v>72.RDDM40</v>
      </c>
    </row>
    <row r="1219" spans="1:23" hidden="1" x14ac:dyDescent="0.25">
      <c r="A1219" t="s">
        <v>1940</v>
      </c>
      <c r="B1219" t="s">
        <v>1940</v>
      </c>
      <c r="C1219" t="s">
        <v>1941</v>
      </c>
      <c r="D1219" s="1">
        <v>21779906</v>
      </c>
      <c r="E1219" s="1" t="s">
        <v>2363</v>
      </c>
      <c r="F1219" s="1" t="s">
        <v>2363</v>
      </c>
      <c r="G1219" s="1">
        <f>IFERROR(VLOOKUP(A1219,'Phụ kiện PPR'!$A$6:$H$533,7,0),0)</f>
        <v>0</v>
      </c>
      <c r="H1219" s="1">
        <f>IFERROR(VLOOKUP(A1219,'Ống PPR'!$A$6:$I$90,8,0),0)</f>
        <v>0</v>
      </c>
      <c r="I1219">
        <f>IFERROR(VLOOKUP(A1219,'Ống HDPE'!$A$7:$I$7905,8,0),0)</f>
        <v>0</v>
      </c>
      <c r="J1219">
        <f>IFERROR(VLOOKUP(A1219,'Ống Dismy'!$A$6:$M$1900,14,0),0)</f>
        <v>0</v>
      </c>
      <c r="K1219">
        <f>IFERROR(VLOOKUP(A1219,CP!$A$7:$J$16000,12,0),0)</f>
        <v>0</v>
      </c>
      <c r="L1219">
        <f>IFERROR(VLOOKUP(A1219,'Phụ kiện PVC'!$A$5:$I$465,10,0),0)</f>
        <v>0</v>
      </c>
      <c r="M1219">
        <f>IFERROR(VLOOKUP(A1219,'Ống miền Nam'!$A$7:$I$120,8,0),0)</f>
        <v>0</v>
      </c>
      <c r="N1219">
        <f>IFERROR(VLOOKUP(A1219,'Van vòi'!$A$6:$G$97,7,0),0)</f>
        <v>375300</v>
      </c>
      <c r="O1219">
        <f>IFERROR(VLOOKUP(A1219,'Ống luồn dây điện'!$A$7:$I$26,8,0),0)</f>
        <v>0</v>
      </c>
      <c r="P1219">
        <f>IFERROR(VLOOKUP(B1219,'PK HDPE'!$A$6:$H$13,7,0),0)</f>
        <v>0</v>
      </c>
      <c r="R1219" s="4">
        <f t="shared" si="59"/>
        <v>375300</v>
      </c>
      <c r="S1219" s="252">
        <v>0.1</v>
      </c>
      <c r="T1219">
        <f t="shared" si="57"/>
        <v>37530</v>
      </c>
      <c r="U1219" s="4">
        <f t="shared" si="58"/>
        <v>412830</v>
      </c>
      <c r="V1219" s="4">
        <f>VLOOKUP(B1219,[2]DG!$C$2:$E$6048,3,0)-R1219</f>
        <v>0</v>
      </c>
      <c r="W1219" t="str">
        <f>VLOOKUP(A1219,'[3]Danh mục full'!$A$4:$A$1739,1,0)</f>
        <v>72.RDDM50</v>
      </c>
    </row>
    <row r="1220" spans="1:23" hidden="1" x14ac:dyDescent="0.25">
      <c r="A1220" t="s">
        <v>1942</v>
      </c>
      <c r="B1220" t="s">
        <v>1942</v>
      </c>
      <c r="C1220" t="s">
        <v>1943</v>
      </c>
      <c r="D1220" s="1">
        <v>332459850</v>
      </c>
      <c r="E1220" s="1" t="s">
        <v>2363</v>
      </c>
      <c r="F1220" s="1" t="s">
        <v>2363</v>
      </c>
      <c r="G1220" s="1">
        <f>IFERROR(VLOOKUP(A1220,'Phụ kiện PPR'!$A$6:$H$533,7,0),0)</f>
        <v>0</v>
      </c>
      <c r="H1220" s="1">
        <f>IFERROR(VLOOKUP(A1220,'Ống PPR'!$A$6:$I$90,8,0),0)</f>
        <v>0</v>
      </c>
      <c r="I1220">
        <f>IFERROR(VLOOKUP(A1220,'Ống HDPE'!$A$7:$I$7905,8,0),0)</f>
        <v>0</v>
      </c>
      <c r="J1220">
        <f>IFERROR(VLOOKUP(A1220,'Ống Dismy'!$A$6:$M$1900,14,0),0)</f>
        <v>0</v>
      </c>
      <c r="K1220">
        <f>IFERROR(VLOOKUP(A1220,CP!$A$7:$J$16000,12,0),0)</f>
        <v>0</v>
      </c>
      <c r="L1220">
        <f>IFERROR(VLOOKUP(A1220,'Phụ kiện PVC'!$A$5:$I$465,10,0),0)</f>
        <v>0</v>
      </c>
      <c r="M1220">
        <f>IFERROR(VLOOKUP(A1220,'Ống miền Nam'!$A$7:$I$120,8,0),0)</f>
        <v>0</v>
      </c>
      <c r="N1220">
        <f>IFERROR(VLOOKUP(A1220,'Van vòi'!$A$6:$G$97,7,0),0)</f>
        <v>58500</v>
      </c>
      <c r="O1220">
        <f>IFERROR(VLOOKUP(A1220,'Ống luồn dây điện'!$A$7:$I$26,8,0),0)</f>
        <v>0</v>
      </c>
      <c r="P1220">
        <f>IFERROR(VLOOKUP(B1220,'PK HDPE'!$A$6:$H$13,7,0),0)</f>
        <v>0</v>
      </c>
      <c r="R1220" s="4">
        <f t="shared" si="59"/>
        <v>58500</v>
      </c>
      <c r="S1220" s="252">
        <v>0.1</v>
      </c>
      <c r="T1220">
        <f t="shared" si="57"/>
        <v>5850</v>
      </c>
      <c r="U1220" s="4">
        <f t="shared" si="58"/>
        <v>64350</v>
      </c>
      <c r="V1220" s="4">
        <f>VLOOKUP(B1220,[2]DG!$C$2:$E$6048,3,0)-R1220</f>
        <v>0</v>
      </c>
      <c r="W1220" t="str">
        <f>VLOOKUP(A1220,'[3]Danh mục full'!$A$4:$A$1739,1,0)</f>
        <v>72.V1CLDMPN1615</v>
      </c>
    </row>
    <row r="1221" spans="1:23" hidden="1" x14ac:dyDescent="0.25">
      <c r="A1221" t="s">
        <v>1944</v>
      </c>
      <c r="B1221" t="s">
        <v>1944</v>
      </c>
      <c r="C1221" t="s">
        <v>1945</v>
      </c>
      <c r="D1221" s="1">
        <v>597600326</v>
      </c>
      <c r="E1221" s="1" t="s">
        <v>2363</v>
      </c>
      <c r="F1221" s="1" t="s">
        <v>2363</v>
      </c>
      <c r="G1221" s="1">
        <f>IFERROR(VLOOKUP(A1221,'Phụ kiện PPR'!$A$6:$H$533,7,0),0)</f>
        <v>0</v>
      </c>
      <c r="H1221" s="1">
        <f>IFERROR(VLOOKUP(A1221,'Ống PPR'!$A$6:$I$90,8,0),0)</f>
        <v>0</v>
      </c>
      <c r="I1221">
        <f>IFERROR(VLOOKUP(A1221,'Ống HDPE'!$A$7:$I$7905,8,0),0)</f>
        <v>0</v>
      </c>
      <c r="J1221">
        <f>IFERROR(VLOOKUP(A1221,'Ống Dismy'!$A$6:$M$1900,14,0),0)</f>
        <v>0</v>
      </c>
      <c r="K1221">
        <f>IFERROR(VLOOKUP(A1221,CP!$A$7:$J$16000,12,0),0)</f>
        <v>0</v>
      </c>
      <c r="L1221">
        <f>IFERROR(VLOOKUP(A1221,'Phụ kiện PVC'!$A$5:$I$465,10,0),0)</f>
        <v>0</v>
      </c>
      <c r="M1221">
        <f>IFERROR(VLOOKUP(A1221,'Ống miền Nam'!$A$7:$I$120,8,0),0)</f>
        <v>0</v>
      </c>
      <c r="N1221">
        <f>IFERROR(VLOOKUP(A1221,'Van vòi'!$A$6:$G$97,7,0),0)</f>
        <v>82300</v>
      </c>
      <c r="O1221">
        <f>IFERROR(VLOOKUP(A1221,'Ống luồn dây điện'!$A$7:$I$26,8,0),0)</f>
        <v>0</v>
      </c>
      <c r="P1221">
        <f>IFERROR(VLOOKUP(B1221,'PK HDPE'!$A$6:$H$13,7,0),0)</f>
        <v>0</v>
      </c>
      <c r="R1221" s="4">
        <f t="shared" si="59"/>
        <v>82300</v>
      </c>
      <c r="S1221" s="252">
        <v>0.1</v>
      </c>
      <c r="T1221">
        <f t="shared" si="57"/>
        <v>8230</v>
      </c>
      <c r="U1221" s="4">
        <f t="shared" si="58"/>
        <v>90530</v>
      </c>
      <c r="V1221" s="4">
        <f>VLOOKUP(B1221,[2]DG!$C$2:$E$6048,3,0)-R1221</f>
        <v>0</v>
      </c>
      <c r="W1221" t="str">
        <f>VLOOKUP(A1221,'[3]Danh mục full'!$A$4:$A$1739,1,0)</f>
        <v>72.V1CLDMPN1620</v>
      </c>
    </row>
    <row r="1222" spans="1:23" hidden="1" x14ac:dyDescent="0.25">
      <c r="A1222" t="s">
        <v>1946</v>
      </c>
      <c r="B1222" t="s">
        <v>1946</v>
      </c>
      <c r="C1222" t="s">
        <v>1947</v>
      </c>
      <c r="D1222" s="1">
        <v>112498400</v>
      </c>
      <c r="E1222" s="1" t="s">
        <v>2363</v>
      </c>
      <c r="F1222" s="1" t="s">
        <v>2363</v>
      </c>
      <c r="G1222" s="1">
        <f>IFERROR(VLOOKUP(A1222,'Phụ kiện PPR'!$A$6:$H$533,7,0),0)</f>
        <v>0</v>
      </c>
      <c r="H1222" s="1">
        <f>IFERROR(VLOOKUP(A1222,'Ống PPR'!$A$6:$I$90,8,0),0)</f>
        <v>0</v>
      </c>
      <c r="I1222">
        <f>IFERROR(VLOOKUP(A1222,'Ống HDPE'!$A$7:$I$7905,8,0),0)</f>
        <v>0</v>
      </c>
      <c r="J1222">
        <f>IFERROR(VLOOKUP(A1222,'Ống Dismy'!$A$6:$M$1900,14,0),0)</f>
        <v>0</v>
      </c>
      <c r="K1222">
        <f>IFERROR(VLOOKUP(A1222,CP!$A$7:$J$16000,12,0),0)</f>
        <v>0</v>
      </c>
      <c r="L1222">
        <f>IFERROR(VLOOKUP(A1222,'Phụ kiện PVC'!$A$5:$I$465,10,0),0)</f>
        <v>0</v>
      </c>
      <c r="M1222">
        <f>IFERROR(VLOOKUP(A1222,'Ống miền Nam'!$A$7:$I$120,8,0),0)</f>
        <v>0</v>
      </c>
      <c r="N1222">
        <f>IFERROR(VLOOKUP(A1222,'Van vòi'!$A$6:$G$97,7,0),0)</f>
        <v>127500</v>
      </c>
      <c r="O1222">
        <f>IFERROR(VLOOKUP(A1222,'Ống luồn dây điện'!$A$7:$I$26,8,0),0)</f>
        <v>0</v>
      </c>
      <c r="P1222">
        <f>IFERROR(VLOOKUP(B1222,'PK HDPE'!$A$6:$H$13,7,0),0)</f>
        <v>0</v>
      </c>
      <c r="R1222" s="4">
        <f t="shared" si="59"/>
        <v>127500</v>
      </c>
      <c r="S1222" s="252">
        <v>0.1</v>
      </c>
      <c r="T1222">
        <f t="shared" si="57"/>
        <v>12750</v>
      </c>
      <c r="U1222" s="4">
        <f t="shared" si="58"/>
        <v>140250</v>
      </c>
      <c r="V1222" s="4">
        <f>VLOOKUP(B1222,[2]DG!$C$2:$E$6048,3,0)-R1222</f>
        <v>0</v>
      </c>
      <c r="W1222" t="str">
        <f>VLOOKUP(A1222,'[3]Danh mục full'!$A$4:$A$1739,1,0)</f>
        <v>72.V1CLDMPN1625</v>
      </c>
    </row>
    <row r="1223" spans="1:23" hidden="1" x14ac:dyDescent="0.25">
      <c r="A1223" t="s">
        <v>1948</v>
      </c>
      <c r="B1223" t="s">
        <v>1948</v>
      </c>
      <c r="C1223" t="s">
        <v>1949</v>
      </c>
      <c r="D1223" s="1">
        <v>82022500</v>
      </c>
      <c r="E1223" s="1" t="s">
        <v>2363</v>
      </c>
      <c r="F1223" s="1" t="s">
        <v>2363</v>
      </c>
      <c r="G1223" s="1">
        <f>IFERROR(VLOOKUP(A1223,'Phụ kiện PPR'!$A$6:$H$533,7,0),0)</f>
        <v>0</v>
      </c>
      <c r="H1223" s="1">
        <f>IFERROR(VLOOKUP(A1223,'Ống PPR'!$A$6:$I$90,8,0),0)</f>
        <v>0</v>
      </c>
      <c r="I1223">
        <f>IFERROR(VLOOKUP(A1223,'Ống HDPE'!$A$7:$I$7905,8,0),0)</f>
        <v>0</v>
      </c>
      <c r="J1223">
        <f>IFERROR(VLOOKUP(A1223,'Ống Dismy'!$A$6:$M$1900,14,0),0)</f>
        <v>0</v>
      </c>
      <c r="K1223">
        <f>IFERROR(VLOOKUP(A1223,CP!$A$7:$J$16000,12,0),0)</f>
        <v>0</v>
      </c>
      <c r="L1223">
        <f>IFERROR(VLOOKUP(A1223,'Phụ kiện PVC'!$A$5:$I$465,10,0),0)</f>
        <v>0</v>
      </c>
      <c r="M1223">
        <f>IFERROR(VLOOKUP(A1223,'Ống miền Nam'!$A$7:$I$120,8,0),0)</f>
        <v>0</v>
      </c>
      <c r="N1223">
        <f>IFERROR(VLOOKUP(A1223,'Van vòi'!$A$6:$G$97,7,0),0)</f>
        <v>216500</v>
      </c>
      <c r="O1223">
        <f>IFERROR(VLOOKUP(A1223,'Ống luồn dây điện'!$A$7:$I$26,8,0),0)</f>
        <v>0</v>
      </c>
      <c r="P1223">
        <f>IFERROR(VLOOKUP(B1223,'PK HDPE'!$A$6:$H$13,7,0),0)</f>
        <v>0</v>
      </c>
      <c r="R1223" s="4">
        <f t="shared" si="59"/>
        <v>216500</v>
      </c>
      <c r="S1223" s="252">
        <v>0.1</v>
      </c>
      <c r="T1223">
        <f t="shared" si="57"/>
        <v>21650</v>
      </c>
      <c r="U1223" s="4">
        <f t="shared" si="58"/>
        <v>238150</v>
      </c>
      <c r="V1223" s="4">
        <f>VLOOKUP(B1223,[2]DG!$C$2:$E$6048,3,0)-R1223</f>
        <v>0</v>
      </c>
      <c r="W1223" t="str">
        <f>VLOOKUP(A1223,'[3]Danh mục full'!$A$4:$A$1739,1,0)</f>
        <v>72.V1CLDMPN1632</v>
      </c>
    </row>
    <row r="1224" spans="1:23" hidden="1" x14ac:dyDescent="0.25">
      <c r="A1224" t="s">
        <v>1950</v>
      </c>
      <c r="B1224" t="s">
        <v>1950</v>
      </c>
      <c r="C1224" t="s">
        <v>1951</v>
      </c>
      <c r="D1224" s="1">
        <v>176625846</v>
      </c>
      <c r="E1224" s="1" t="s">
        <v>2363</v>
      </c>
      <c r="F1224" s="1" t="s">
        <v>2363</v>
      </c>
      <c r="G1224" s="1">
        <f>IFERROR(VLOOKUP(A1224,'Phụ kiện PPR'!$A$6:$H$533,7,0),0)</f>
        <v>0</v>
      </c>
      <c r="H1224" s="1">
        <f>IFERROR(VLOOKUP(A1224,'Ống PPR'!$A$6:$I$90,8,0),0)</f>
        <v>0</v>
      </c>
      <c r="I1224">
        <f>IFERROR(VLOOKUP(A1224,'Ống HDPE'!$A$7:$I$7905,8,0),0)</f>
        <v>0</v>
      </c>
      <c r="J1224">
        <f>IFERROR(VLOOKUP(A1224,'Ống Dismy'!$A$6:$M$1900,14,0),0)</f>
        <v>0</v>
      </c>
      <c r="K1224">
        <f>IFERROR(VLOOKUP(A1224,CP!$A$7:$J$16000,12,0),0)</f>
        <v>0</v>
      </c>
      <c r="L1224">
        <f>IFERROR(VLOOKUP(A1224,'Phụ kiện PVC'!$A$5:$I$465,10,0),0)</f>
        <v>0</v>
      </c>
      <c r="M1224">
        <f>IFERROR(VLOOKUP(A1224,'Ống miền Nam'!$A$7:$I$120,8,0),0)</f>
        <v>0</v>
      </c>
      <c r="N1224">
        <f>IFERROR(VLOOKUP(A1224,'Van vòi'!$A$6:$G$97,7,0),0)</f>
        <v>297200</v>
      </c>
      <c r="O1224">
        <f>IFERROR(VLOOKUP(A1224,'Ống luồn dây điện'!$A$7:$I$26,8,0),0)</f>
        <v>0</v>
      </c>
      <c r="P1224">
        <f>IFERROR(VLOOKUP(B1224,'PK HDPE'!$A$6:$H$13,7,0),0)</f>
        <v>0</v>
      </c>
      <c r="R1224" s="4">
        <f t="shared" si="59"/>
        <v>297200</v>
      </c>
      <c r="S1224" s="252">
        <v>0.1</v>
      </c>
      <c r="T1224">
        <f t="shared" si="57"/>
        <v>29720</v>
      </c>
      <c r="U1224" s="4">
        <f t="shared" si="58"/>
        <v>326920</v>
      </c>
      <c r="V1224" s="4">
        <f>VLOOKUP(B1224,[2]DG!$C$2:$E$6048,3,0)-R1224</f>
        <v>0</v>
      </c>
      <c r="W1224" t="str">
        <f>VLOOKUP(A1224,'[3]Danh mục full'!$A$4:$A$1739,1,0)</f>
        <v>72.V1CLDMPN1640</v>
      </c>
    </row>
    <row r="1225" spans="1:23" hidden="1" x14ac:dyDescent="0.25">
      <c r="A1225" t="s">
        <v>1952</v>
      </c>
      <c r="B1225" t="s">
        <v>1952</v>
      </c>
      <c r="C1225" t="s">
        <v>1953</v>
      </c>
      <c r="D1225" s="1">
        <v>110488034</v>
      </c>
      <c r="E1225" s="1" t="s">
        <v>2363</v>
      </c>
      <c r="F1225" s="1" t="s">
        <v>2363</v>
      </c>
      <c r="G1225" s="1">
        <f>IFERROR(VLOOKUP(A1225,'Phụ kiện PPR'!$A$6:$H$533,7,0),0)</f>
        <v>0</v>
      </c>
      <c r="H1225" s="1">
        <f>IFERROR(VLOOKUP(A1225,'Ống PPR'!$A$6:$I$90,8,0),0)</f>
        <v>0</v>
      </c>
      <c r="I1225">
        <f>IFERROR(VLOOKUP(A1225,'Ống HDPE'!$A$7:$I$7905,8,0),0)</f>
        <v>0</v>
      </c>
      <c r="J1225">
        <f>IFERROR(VLOOKUP(A1225,'Ống Dismy'!$A$6:$M$1900,14,0),0)</f>
        <v>0</v>
      </c>
      <c r="K1225">
        <f>IFERROR(VLOOKUP(A1225,CP!$A$7:$J$16000,12,0),0)</f>
        <v>0</v>
      </c>
      <c r="L1225">
        <f>IFERROR(VLOOKUP(A1225,'Phụ kiện PVC'!$A$5:$I$465,10,0),0)</f>
        <v>0</v>
      </c>
      <c r="M1225">
        <f>IFERROR(VLOOKUP(A1225,'Ống miền Nam'!$A$7:$I$120,8,0),0)</f>
        <v>0</v>
      </c>
      <c r="N1225">
        <f>IFERROR(VLOOKUP(A1225,'Van vòi'!$A$6:$G$97,7,0),0)</f>
        <v>465200</v>
      </c>
      <c r="O1225">
        <f>IFERROR(VLOOKUP(A1225,'Ống luồn dây điện'!$A$7:$I$26,8,0),0)</f>
        <v>0</v>
      </c>
      <c r="P1225">
        <f>IFERROR(VLOOKUP(B1225,'PK HDPE'!$A$6:$H$13,7,0),0)</f>
        <v>0</v>
      </c>
      <c r="R1225" s="4">
        <f t="shared" si="59"/>
        <v>465200</v>
      </c>
      <c r="S1225" s="252">
        <v>0.1</v>
      </c>
      <c r="T1225">
        <f t="shared" si="57"/>
        <v>46520</v>
      </c>
      <c r="U1225" s="4">
        <f t="shared" si="58"/>
        <v>511720</v>
      </c>
      <c r="V1225" s="4">
        <f>VLOOKUP(B1225,[2]DG!$C$2:$E$6048,3,0)-R1225</f>
        <v>0</v>
      </c>
      <c r="W1225" t="str">
        <f>VLOOKUP(A1225,'[3]Danh mục full'!$A$4:$A$1739,1,0)</f>
        <v>72.V1CLDMPN1650</v>
      </c>
    </row>
    <row r="1226" spans="1:23" x14ac:dyDescent="0.25">
      <c r="A1226" t="s">
        <v>2870</v>
      </c>
      <c r="B1226" t="s">
        <v>2870</v>
      </c>
      <c r="C1226" t="s">
        <v>2871</v>
      </c>
      <c r="D1226" s="1">
        <f>VLOOKUP(A1226,[4]Sheet1!$B$5:$J$2530,9,0)</f>
        <v>231</v>
      </c>
      <c r="E1226" s="1" t="s">
        <v>2363</v>
      </c>
      <c r="F1226" s="1" t="s">
        <v>2363</v>
      </c>
      <c r="G1226" s="1">
        <f>IFERROR(VLOOKUP(A1226,'Phụ kiện PPR'!$A$6:$H$533,7,0),0)</f>
        <v>0</v>
      </c>
      <c r="H1226" s="1">
        <f>IFERROR(VLOOKUP(A1226,'Ống PPR'!$A$6:$I$90,8,0),0)</f>
        <v>0</v>
      </c>
      <c r="I1226">
        <f>IFERROR(VLOOKUP(A1226,'Ống HDPE'!$A$7:$I$7905,8,0),0)</f>
        <v>0</v>
      </c>
      <c r="J1226">
        <f>IFERROR(VLOOKUP(A1226,'Ống Dismy'!$A$6:$M$1900,14,0),0)</f>
        <v>0</v>
      </c>
      <c r="K1226">
        <f>IFERROR(VLOOKUP(A1226,CP!$A$7:$J$16000,12,0),0)</f>
        <v>0</v>
      </c>
      <c r="L1226">
        <f>IFERROR(VLOOKUP(A1226,'Phụ kiện PVC'!$A$5:$I$465,10,0),0)</f>
        <v>0</v>
      </c>
      <c r="M1226">
        <f>IFERROR(VLOOKUP(A1226,'Ống miền Nam'!$A$7:$I$120,8,0),0)</f>
        <v>0</v>
      </c>
      <c r="N1226">
        <f>IFERROR(VLOOKUP(A1226,'Van vòi'!$A$6:$G$97,7,0),0)</f>
        <v>0</v>
      </c>
      <c r="O1226">
        <f>IFERROR(VLOOKUP(A1226,'Ống luồn dây điện'!$A$7:$I$26,8,0),0)</f>
        <v>0</v>
      </c>
      <c r="P1226">
        <f>IFERROR(VLOOKUP(B1226,'PK HDPE'!$A$6:$H$13,7,0),0)</f>
        <v>0</v>
      </c>
      <c r="R1226" s="4">
        <f t="shared" si="59"/>
        <v>0</v>
      </c>
      <c r="S1226" s="252">
        <v>0.1</v>
      </c>
      <c r="T1226">
        <f t="shared" si="57"/>
        <v>0</v>
      </c>
      <c r="U1226" s="4">
        <f t="shared" si="58"/>
        <v>0</v>
      </c>
      <c r="V1226" s="4" t="e">
        <f>VLOOKUP(B1226,[2]DG!$C$2:$E$6048,3,0)-R1226</f>
        <v>#N/A</v>
      </c>
      <c r="W1226" t="e">
        <f>VLOOKUP(A1226,'[3]Danh mục full'!$A$4:$A$1739,1,0)</f>
        <v>#N/A</v>
      </c>
    </row>
    <row r="1227" spans="1:23" hidden="1" x14ac:dyDescent="0.25">
      <c r="A1227" t="s">
        <v>1954</v>
      </c>
      <c r="B1227" t="s">
        <v>1954</v>
      </c>
      <c r="C1227" t="s">
        <v>1955</v>
      </c>
      <c r="D1227" s="1">
        <v>14077800</v>
      </c>
      <c r="E1227" s="1" t="s">
        <v>2363</v>
      </c>
      <c r="F1227" s="1" t="s">
        <v>2363</v>
      </c>
      <c r="G1227" s="1">
        <f>IFERROR(VLOOKUP(A1227,'Phụ kiện PPR'!$A$6:$H$533,7,0),0)</f>
        <v>0</v>
      </c>
      <c r="H1227" s="1">
        <f>IFERROR(VLOOKUP(A1227,'Ống PPR'!$A$6:$I$90,8,0),0)</f>
        <v>0</v>
      </c>
      <c r="I1227">
        <f>IFERROR(VLOOKUP(A1227,'Ống HDPE'!$A$7:$I$7905,8,0),0)</f>
        <v>0</v>
      </c>
      <c r="J1227">
        <f>IFERROR(VLOOKUP(A1227,'Ống Dismy'!$A$6:$M$1900,14,0),0)</f>
        <v>0</v>
      </c>
      <c r="K1227">
        <f>IFERROR(VLOOKUP(A1227,CP!$A$7:$J$16000,12,0),0)</f>
        <v>0</v>
      </c>
      <c r="L1227">
        <f>IFERROR(VLOOKUP(A1227,'Phụ kiện PVC'!$A$5:$I$465,10,0),0)</f>
        <v>0</v>
      </c>
      <c r="M1227">
        <f>IFERROR(VLOOKUP(A1227,'Ống miền Nam'!$A$7:$I$120,8,0),0)</f>
        <v>0</v>
      </c>
      <c r="N1227">
        <f>IFERROR(VLOOKUP(A1227,'Van vòi'!$A$6:$G$97,7,0),0)</f>
        <v>109999.99999999999</v>
      </c>
      <c r="O1227">
        <f>IFERROR(VLOOKUP(A1227,'Ống luồn dây điện'!$A$7:$I$26,8,0),0)</f>
        <v>0</v>
      </c>
      <c r="P1227">
        <f>IFERROR(VLOOKUP(B1227,'PK HDPE'!$A$6:$H$13,7,0),0)</f>
        <v>0</v>
      </c>
      <c r="R1227" s="4">
        <f t="shared" si="59"/>
        <v>109999.99999999999</v>
      </c>
      <c r="S1227" s="252">
        <v>0.1</v>
      </c>
      <c r="T1227">
        <f t="shared" si="57"/>
        <v>11000</v>
      </c>
      <c r="U1227" s="4">
        <f t="shared" si="58"/>
        <v>120999.99999999999</v>
      </c>
      <c r="V1227" s="4">
        <f>VLOOKUP(B1227,[2]DG!$C$2:$E$6048,3,0)-R1227</f>
        <v>0</v>
      </c>
      <c r="W1227" t="str">
        <f>VLOOKUP(A1227,'[3]Danh mục full'!$A$4:$A$1739,1,0)</f>
        <v>72.VBRKKPN1615</v>
      </c>
    </row>
    <row r="1228" spans="1:23" hidden="1" x14ac:dyDescent="0.25">
      <c r="A1228" t="s">
        <v>1956</v>
      </c>
      <c r="B1228" t="s">
        <v>1956</v>
      </c>
      <c r="C1228" t="s">
        <v>1957</v>
      </c>
      <c r="D1228" s="1">
        <v>320717157</v>
      </c>
      <c r="E1228" s="1" t="s">
        <v>2363</v>
      </c>
      <c r="F1228" s="1" t="s">
        <v>2363</v>
      </c>
      <c r="G1228" s="1">
        <f>IFERROR(VLOOKUP(A1228,'Phụ kiện PPR'!$A$6:$H$533,7,0),0)</f>
        <v>0</v>
      </c>
      <c r="H1228" s="1">
        <f>IFERROR(VLOOKUP(A1228,'Ống PPR'!$A$6:$I$90,8,0),0)</f>
        <v>0</v>
      </c>
      <c r="I1228">
        <f>IFERROR(VLOOKUP(A1228,'Ống HDPE'!$A$7:$I$7905,8,0),0)</f>
        <v>0</v>
      </c>
      <c r="J1228">
        <f>IFERROR(VLOOKUP(A1228,'Ống Dismy'!$A$6:$M$1900,14,0),0)</f>
        <v>0</v>
      </c>
      <c r="K1228">
        <f>IFERROR(VLOOKUP(A1228,CP!$A$7:$J$16000,12,0),0)</f>
        <v>0</v>
      </c>
      <c r="L1228">
        <f>IFERROR(VLOOKUP(A1228,'Phụ kiện PVC'!$A$5:$I$465,10,0),0)</f>
        <v>0</v>
      </c>
      <c r="M1228">
        <f>IFERROR(VLOOKUP(A1228,'Ống miền Nam'!$A$7:$I$120,8,0),0)</f>
        <v>0</v>
      </c>
      <c r="N1228">
        <f>IFERROR(VLOOKUP(A1228,'Van vòi'!$A$6:$G$97,7,0),0)</f>
        <v>71800</v>
      </c>
      <c r="O1228">
        <f>IFERROR(VLOOKUP(A1228,'Ống luồn dây điện'!$A$7:$I$26,8,0),0)</f>
        <v>0</v>
      </c>
      <c r="P1228">
        <f>IFERROR(VLOOKUP(B1228,'PK HDPE'!$A$6:$H$13,7,0),0)</f>
        <v>0</v>
      </c>
      <c r="R1228" s="4">
        <f t="shared" si="59"/>
        <v>71800</v>
      </c>
      <c r="S1228" s="252">
        <v>0.1</v>
      </c>
      <c r="T1228">
        <f t="shared" si="57"/>
        <v>7180</v>
      </c>
      <c r="U1228" s="4">
        <f t="shared" si="58"/>
        <v>78980</v>
      </c>
      <c r="V1228" s="4">
        <f>VLOOKUP(B1228,[2]DG!$C$2:$E$6048,3,0)-R1228</f>
        <v>0</v>
      </c>
      <c r="W1228" t="str">
        <f>VLOOKUP(A1228,'[3]Danh mục full'!$A$4:$A$1739,1,0)</f>
        <v>72.VBRTDCP15</v>
      </c>
    </row>
    <row r="1229" spans="1:23" hidden="1" x14ac:dyDescent="0.25">
      <c r="A1229" t="s">
        <v>1958</v>
      </c>
      <c r="B1229" t="s">
        <v>1958</v>
      </c>
      <c r="C1229" t="s">
        <v>1959</v>
      </c>
      <c r="D1229" s="1">
        <v>178811498</v>
      </c>
      <c r="E1229" s="1" t="s">
        <v>2363</v>
      </c>
      <c r="F1229" s="1" t="s">
        <v>2363</v>
      </c>
      <c r="G1229" s="1">
        <f>IFERROR(VLOOKUP(A1229,'Phụ kiện PPR'!$A$6:$H$533,7,0),0)</f>
        <v>0</v>
      </c>
      <c r="H1229" s="1">
        <f>IFERROR(VLOOKUP(A1229,'Ống PPR'!$A$6:$I$90,8,0),0)</f>
        <v>0</v>
      </c>
      <c r="I1229">
        <f>IFERROR(VLOOKUP(A1229,'Ống HDPE'!$A$7:$I$7905,8,0),0)</f>
        <v>0</v>
      </c>
      <c r="J1229">
        <f>IFERROR(VLOOKUP(A1229,'Ống Dismy'!$A$6:$M$1900,14,0),0)</f>
        <v>0</v>
      </c>
      <c r="K1229">
        <f>IFERROR(VLOOKUP(A1229,CP!$A$7:$J$16000,12,0),0)</f>
        <v>0</v>
      </c>
      <c r="L1229">
        <f>IFERROR(VLOOKUP(A1229,'Phụ kiện PVC'!$A$5:$I$465,10,0),0)</f>
        <v>0</v>
      </c>
      <c r="M1229">
        <f>IFERROR(VLOOKUP(A1229,'Ống miền Nam'!$A$7:$I$120,8,0),0)</f>
        <v>0</v>
      </c>
      <c r="N1229">
        <f>IFERROR(VLOOKUP(A1229,'Van vòi'!$A$6:$G$97,7,0),0)</f>
        <v>85100</v>
      </c>
      <c r="O1229">
        <f>IFERROR(VLOOKUP(A1229,'Ống luồn dây điện'!$A$7:$I$26,8,0),0)</f>
        <v>0</v>
      </c>
      <c r="P1229">
        <f>IFERROR(VLOOKUP(B1229,'PK HDPE'!$A$6:$H$13,7,0),0)</f>
        <v>0</v>
      </c>
      <c r="R1229" s="4">
        <f t="shared" si="59"/>
        <v>85100</v>
      </c>
      <c r="S1229" s="252">
        <v>0.1</v>
      </c>
      <c r="T1229">
        <f t="shared" si="57"/>
        <v>8510</v>
      </c>
      <c r="U1229" s="4">
        <f t="shared" si="58"/>
        <v>93610</v>
      </c>
      <c r="V1229" s="4">
        <f>VLOOKUP(B1229,[2]DG!$C$2:$E$6048,3,0)-R1229</f>
        <v>0</v>
      </c>
      <c r="W1229" t="str">
        <f>VLOOKUP(A1229,'[3]Danh mục full'!$A$4:$A$1739,1,0)</f>
        <v>72.VBRTDCP20</v>
      </c>
    </row>
    <row r="1230" spans="1:23" hidden="1" x14ac:dyDescent="0.25">
      <c r="A1230" t="s">
        <v>1960</v>
      </c>
      <c r="B1230" t="s">
        <v>1960</v>
      </c>
      <c r="C1230" t="s">
        <v>1961</v>
      </c>
      <c r="D1230" s="1">
        <v>116754577</v>
      </c>
      <c r="E1230" s="1" t="s">
        <v>2363</v>
      </c>
      <c r="F1230" s="1" t="s">
        <v>2363</v>
      </c>
      <c r="G1230" s="1">
        <f>IFERROR(VLOOKUP(A1230,'Phụ kiện PPR'!$A$6:$H$533,7,0),0)</f>
        <v>0</v>
      </c>
      <c r="H1230" s="1">
        <f>IFERROR(VLOOKUP(A1230,'Ống PPR'!$A$6:$I$90,8,0),0)</f>
        <v>0</v>
      </c>
      <c r="I1230">
        <f>IFERROR(VLOOKUP(A1230,'Ống HDPE'!$A$7:$I$7905,8,0),0)</f>
        <v>0</v>
      </c>
      <c r="J1230">
        <f>IFERROR(VLOOKUP(A1230,'Ống Dismy'!$A$6:$M$1900,14,0),0)</f>
        <v>0</v>
      </c>
      <c r="K1230">
        <f>IFERROR(VLOOKUP(A1230,CP!$A$7:$J$16000,12,0),0)</f>
        <v>0</v>
      </c>
      <c r="L1230">
        <f>IFERROR(VLOOKUP(A1230,'Phụ kiện PVC'!$A$5:$I$465,10,0),0)</f>
        <v>0</v>
      </c>
      <c r="M1230">
        <f>IFERROR(VLOOKUP(A1230,'Ống miền Nam'!$A$7:$I$120,8,0),0)</f>
        <v>0</v>
      </c>
      <c r="N1230">
        <f>IFERROR(VLOOKUP(A1230,'Van vòi'!$A$6:$G$97,7,0),0)</f>
        <v>147300</v>
      </c>
      <c r="O1230">
        <f>IFERROR(VLOOKUP(A1230,'Ống luồn dây điện'!$A$7:$I$26,8,0),0)</f>
        <v>0</v>
      </c>
      <c r="P1230">
        <f>IFERROR(VLOOKUP(B1230,'PK HDPE'!$A$6:$H$13,7,0),0)</f>
        <v>0</v>
      </c>
      <c r="R1230" s="4">
        <f t="shared" si="59"/>
        <v>147300</v>
      </c>
      <c r="S1230" s="252">
        <v>0.1</v>
      </c>
      <c r="T1230">
        <f t="shared" si="57"/>
        <v>14730</v>
      </c>
      <c r="U1230" s="4">
        <f t="shared" si="58"/>
        <v>162030</v>
      </c>
      <c r="V1230" s="4">
        <f>VLOOKUP(B1230,[2]DG!$C$2:$E$6048,3,0)-R1230</f>
        <v>0</v>
      </c>
      <c r="W1230" t="str">
        <f>VLOOKUP(A1230,'[3]Danh mục full'!$A$4:$A$1739,1,0)</f>
        <v>72.VBRTDCP25</v>
      </c>
    </row>
    <row r="1231" spans="1:23" hidden="1" x14ac:dyDescent="0.25">
      <c r="A1231" t="s">
        <v>1962</v>
      </c>
      <c r="B1231" t="s">
        <v>1962</v>
      </c>
      <c r="C1231" t="s">
        <v>1963</v>
      </c>
      <c r="D1231" s="1">
        <v>48999007</v>
      </c>
      <c r="E1231" s="1" t="s">
        <v>2363</v>
      </c>
      <c r="F1231" s="1" t="s">
        <v>2363</v>
      </c>
      <c r="G1231" s="1">
        <f>IFERROR(VLOOKUP(A1231,'Phụ kiện PPR'!$A$6:$H$533,7,0),0)</f>
        <v>0</v>
      </c>
      <c r="H1231" s="1">
        <f>IFERROR(VLOOKUP(A1231,'Ống PPR'!$A$6:$I$90,8,0),0)</f>
        <v>0</v>
      </c>
      <c r="I1231">
        <f>IFERROR(VLOOKUP(A1231,'Ống HDPE'!$A$7:$I$7905,8,0),0)</f>
        <v>0</v>
      </c>
      <c r="J1231">
        <f>IFERROR(VLOOKUP(A1231,'Ống Dismy'!$A$6:$M$1900,14,0),0)</f>
        <v>0</v>
      </c>
      <c r="K1231">
        <f>IFERROR(VLOOKUP(A1231,CP!$A$7:$J$16000,12,0),0)</f>
        <v>0</v>
      </c>
      <c r="L1231">
        <f>IFERROR(VLOOKUP(A1231,'Phụ kiện PVC'!$A$5:$I$465,10,0),0)</f>
        <v>0</v>
      </c>
      <c r="M1231">
        <f>IFERROR(VLOOKUP(A1231,'Ống miền Nam'!$A$7:$I$120,8,0),0)</f>
        <v>0</v>
      </c>
      <c r="N1231">
        <f>IFERROR(VLOOKUP(A1231,'Van vòi'!$A$6:$G$97,7,0),0)</f>
        <v>280400</v>
      </c>
      <c r="O1231">
        <f>IFERROR(VLOOKUP(A1231,'Ống luồn dây điện'!$A$7:$I$26,8,0),0)</f>
        <v>0</v>
      </c>
      <c r="P1231">
        <f>IFERROR(VLOOKUP(B1231,'PK HDPE'!$A$6:$H$13,7,0),0)</f>
        <v>0</v>
      </c>
      <c r="R1231" s="4">
        <f t="shared" si="59"/>
        <v>280400</v>
      </c>
      <c r="S1231" s="252">
        <v>0.1</v>
      </c>
      <c r="T1231">
        <f t="shared" si="57"/>
        <v>28040</v>
      </c>
      <c r="U1231" s="4">
        <f t="shared" si="58"/>
        <v>308440</v>
      </c>
      <c r="V1231" s="4">
        <f>VLOOKUP(B1231,[2]DG!$C$2:$E$6048,3,0)-R1231</f>
        <v>0</v>
      </c>
      <c r="W1231" t="str">
        <f>VLOOKUP(A1231,'[3]Danh mục full'!$A$4:$A$1739,1,0)</f>
        <v>72.VBRTDCP32</v>
      </c>
    </row>
    <row r="1232" spans="1:23" hidden="1" x14ac:dyDescent="0.25">
      <c r="A1232" t="s">
        <v>1964</v>
      </c>
      <c r="B1232" t="s">
        <v>1964</v>
      </c>
      <c r="C1232" t="s">
        <v>1965</v>
      </c>
      <c r="D1232" s="1">
        <v>56115138</v>
      </c>
      <c r="E1232" s="1" t="s">
        <v>2363</v>
      </c>
      <c r="F1232" s="1" t="s">
        <v>2363</v>
      </c>
      <c r="G1232" s="1">
        <f>IFERROR(VLOOKUP(A1232,'Phụ kiện PPR'!$A$6:$H$533,7,0),0)</f>
        <v>0</v>
      </c>
      <c r="H1232" s="1">
        <f>IFERROR(VLOOKUP(A1232,'Ống PPR'!$A$6:$I$90,8,0),0)</f>
        <v>0</v>
      </c>
      <c r="I1232">
        <f>IFERROR(VLOOKUP(A1232,'Ống HDPE'!$A$7:$I$7905,8,0),0)</f>
        <v>0</v>
      </c>
      <c r="J1232">
        <f>IFERROR(VLOOKUP(A1232,'Ống Dismy'!$A$6:$M$1900,14,0),0)</f>
        <v>0</v>
      </c>
      <c r="K1232">
        <f>IFERROR(VLOOKUP(A1232,CP!$A$7:$J$16000,12,0),0)</f>
        <v>0</v>
      </c>
      <c r="L1232">
        <f>IFERROR(VLOOKUP(A1232,'Phụ kiện PVC'!$A$5:$I$465,10,0),0)</f>
        <v>0</v>
      </c>
      <c r="M1232">
        <f>IFERROR(VLOOKUP(A1232,'Ống miền Nam'!$A$7:$I$120,8,0),0)</f>
        <v>0</v>
      </c>
      <c r="N1232">
        <f>IFERROR(VLOOKUP(A1232,'Van vòi'!$A$6:$G$97,7,0),0)</f>
        <v>384900</v>
      </c>
      <c r="O1232">
        <f>IFERROR(VLOOKUP(A1232,'Ống luồn dây điện'!$A$7:$I$26,8,0),0)</f>
        <v>0</v>
      </c>
      <c r="P1232">
        <f>IFERROR(VLOOKUP(B1232,'PK HDPE'!$A$6:$H$13,7,0),0)</f>
        <v>0</v>
      </c>
      <c r="R1232" s="4">
        <f t="shared" si="59"/>
        <v>384900</v>
      </c>
      <c r="S1232" s="252">
        <v>0.1</v>
      </c>
      <c r="T1232">
        <f t="shared" si="57"/>
        <v>38490</v>
      </c>
      <c r="U1232" s="4">
        <f t="shared" si="58"/>
        <v>423390</v>
      </c>
      <c r="V1232" s="4">
        <f>VLOOKUP(B1232,[2]DG!$C$2:$E$6048,3,0)-R1232</f>
        <v>0</v>
      </c>
      <c r="W1232" t="str">
        <f>VLOOKUP(A1232,'[3]Danh mục full'!$A$4:$A$1739,1,0)</f>
        <v>72.VBRTDCP40</v>
      </c>
    </row>
    <row r="1233" spans="1:23" hidden="1" x14ac:dyDescent="0.25">
      <c r="A1233" t="s">
        <v>1966</v>
      </c>
      <c r="B1233" t="s">
        <v>1966</v>
      </c>
      <c r="C1233" t="s">
        <v>1967</v>
      </c>
      <c r="D1233" s="1">
        <v>57178696</v>
      </c>
      <c r="E1233" s="1" t="s">
        <v>2363</v>
      </c>
      <c r="F1233" s="1" t="s">
        <v>2363</v>
      </c>
      <c r="G1233" s="1">
        <f>IFERROR(VLOOKUP(A1233,'Phụ kiện PPR'!$A$6:$H$533,7,0),0)</f>
        <v>0</v>
      </c>
      <c r="H1233" s="1">
        <f>IFERROR(VLOOKUP(A1233,'Ống PPR'!$A$6:$I$90,8,0),0)</f>
        <v>0</v>
      </c>
      <c r="I1233">
        <f>IFERROR(VLOOKUP(A1233,'Ống HDPE'!$A$7:$I$7905,8,0),0)</f>
        <v>0</v>
      </c>
      <c r="J1233">
        <f>IFERROR(VLOOKUP(A1233,'Ống Dismy'!$A$6:$M$1900,14,0),0)</f>
        <v>0</v>
      </c>
      <c r="K1233">
        <f>IFERROR(VLOOKUP(A1233,CP!$A$7:$J$16000,12,0),0)</f>
        <v>0</v>
      </c>
      <c r="L1233">
        <f>IFERROR(VLOOKUP(A1233,'Phụ kiện PVC'!$A$5:$I$465,10,0),0)</f>
        <v>0</v>
      </c>
      <c r="M1233">
        <f>IFERROR(VLOOKUP(A1233,'Ống miền Nam'!$A$7:$I$120,8,0),0)</f>
        <v>0</v>
      </c>
      <c r="N1233">
        <f>IFERROR(VLOOKUP(A1233,'Van vòi'!$A$6:$G$97,7,0),0)</f>
        <v>596700</v>
      </c>
      <c r="O1233">
        <f>IFERROR(VLOOKUP(A1233,'Ống luồn dây điện'!$A$7:$I$26,8,0),0)</f>
        <v>0</v>
      </c>
      <c r="P1233">
        <f>IFERROR(VLOOKUP(B1233,'PK HDPE'!$A$6:$H$13,7,0),0)</f>
        <v>0</v>
      </c>
      <c r="R1233" s="4">
        <f t="shared" si="59"/>
        <v>596700</v>
      </c>
      <c r="S1233" s="252">
        <v>0.1</v>
      </c>
      <c r="T1233">
        <f t="shared" si="57"/>
        <v>59670</v>
      </c>
      <c r="U1233" s="4">
        <f t="shared" si="58"/>
        <v>656370</v>
      </c>
      <c r="V1233" s="4">
        <f>VLOOKUP(B1233,[2]DG!$C$2:$E$6048,3,0)-R1233</f>
        <v>0</v>
      </c>
      <c r="W1233" t="str">
        <f>VLOOKUP(A1233,'[3]Danh mục full'!$A$4:$A$1739,1,0)</f>
        <v>72.VBRTDCP50</v>
      </c>
    </row>
    <row r="1234" spans="1:23" hidden="1" x14ac:dyDescent="0.25">
      <c r="A1234" t="s">
        <v>1968</v>
      </c>
      <c r="B1234" t="s">
        <v>1968</v>
      </c>
      <c r="C1234" t="s">
        <v>1969</v>
      </c>
      <c r="D1234" s="1">
        <v>419770351</v>
      </c>
      <c r="E1234" s="1" t="s">
        <v>2363</v>
      </c>
      <c r="F1234" s="1" t="s">
        <v>2363</v>
      </c>
      <c r="G1234" s="1">
        <f>IFERROR(VLOOKUP(A1234,'Phụ kiện PPR'!$A$6:$H$533,7,0),0)</f>
        <v>0</v>
      </c>
      <c r="H1234" s="1">
        <f>IFERROR(VLOOKUP(A1234,'Ống PPR'!$A$6:$I$90,8,0),0)</f>
        <v>0</v>
      </c>
      <c r="I1234">
        <f>IFERROR(VLOOKUP(A1234,'Ống HDPE'!$A$7:$I$7905,8,0),0)</f>
        <v>0</v>
      </c>
      <c r="J1234">
        <f>IFERROR(VLOOKUP(A1234,'Ống Dismy'!$A$6:$M$1900,14,0),0)</f>
        <v>0</v>
      </c>
      <c r="K1234">
        <f>IFERROR(VLOOKUP(A1234,CP!$A$7:$J$16000,12,0),0)</f>
        <v>0</v>
      </c>
      <c r="L1234">
        <f>IFERROR(VLOOKUP(A1234,'Phụ kiện PVC'!$A$5:$I$465,10,0),0)</f>
        <v>0</v>
      </c>
      <c r="M1234">
        <f>IFERROR(VLOOKUP(A1234,'Ống miền Nam'!$A$7:$I$120,8,0),0)</f>
        <v>0</v>
      </c>
      <c r="N1234">
        <f>IFERROR(VLOOKUP(A1234,'Van vòi'!$A$6:$G$97,7,0),0)</f>
        <v>79000</v>
      </c>
      <c r="O1234">
        <f>IFERROR(VLOOKUP(A1234,'Ống luồn dây điện'!$A$7:$I$26,8,0),0)</f>
        <v>0</v>
      </c>
      <c r="P1234">
        <f>IFERROR(VLOOKUP(B1234,'PK HDPE'!$A$6:$H$13,7,0),0)</f>
        <v>0</v>
      </c>
      <c r="R1234" s="4">
        <f t="shared" si="59"/>
        <v>79000</v>
      </c>
      <c r="S1234" s="252">
        <v>0.1</v>
      </c>
      <c r="T1234">
        <f t="shared" si="57"/>
        <v>7900</v>
      </c>
      <c r="U1234" s="4">
        <f t="shared" si="58"/>
        <v>86900</v>
      </c>
      <c r="V1234" s="4">
        <f>VLOOKUP(B1234,[2]DG!$C$2:$E$6048,3,0)-R1234</f>
        <v>0</v>
      </c>
      <c r="W1234" t="str">
        <f>VLOOKUP(A1234,'[3]Danh mục full'!$A$4:$A$1739,1,0)</f>
        <v>72.VBRTDDMPN1615</v>
      </c>
    </row>
    <row r="1235" spans="1:23" hidden="1" x14ac:dyDescent="0.25">
      <c r="A1235" t="s">
        <v>1970</v>
      </c>
      <c r="B1235" t="s">
        <v>1970</v>
      </c>
      <c r="C1235" t="s">
        <v>1971</v>
      </c>
      <c r="D1235" s="1">
        <v>46184974</v>
      </c>
      <c r="E1235" s="1" t="s">
        <v>2363</v>
      </c>
      <c r="F1235" s="1" t="s">
        <v>2363</v>
      </c>
      <c r="G1235" s="1">
        <f>IFERROR(VLOOKUP(A1235,'Phụ kiện PPR'!$A$6:$H$533,7,0),0)</f>
        <v>0</v>
      </c>
      <c r="H1235" s="1">
        <f>IFERROR(VLOOKUP(A1235,'Ống PPR'!$A$6:$I$90,8,0),0)</f>
        <v>0</v>
      </c>
      <c r="I1235">
        <f>IFERROR(VLOOKUP(A1235,'Ống HDPE'!$A$7:$I$7905,8,0),0)</f>
        <v>0</v>
      </c>
      <c r="J1235">
        <f>IFERROR(VLOOKUP(A1235,'Ống Dismy'!$A$6:$M$1900,14,0),0)</f>
        <v>0</v>
      </c>
      <c r="K1235">
        <f>IFERROR(VLOOKUP(A1235,CP!$A$7:$J$16000,12,0),0)</f>
        <v>0</v>
      </c>
      <c r="L1235">
        <f>IFERROR(VLOOKUP(A1235,'Phụ kiện PVC'!$A$5:$I$465,10,0),0)</f>
        <v>0</v>
      </c>
      <c r="M1235">
        <f>IFERROR(VLOOKUP(A1235,'Ống miền Nam'!$A$7:$I$120,8,0),0)</f>
        <v>0</v>
      </c>
      <c r="N1235">
        <f>IFERROR(VLOOKUP(A1235,'Van vòi'!$A$6:$G$97,7,0),0)</f>
        <v>112900</v>
      </c>
      <c r="O1235">
        <f>IFERROR(VLOOKUP(A1235,'Ống luồn dây điện'!$A$7:$I$26,8,0),0)</f>
        <v>0</v>
      </c>
      <c r="P1235">
        <f>IFERROR(VLOOKUP(B1235,'PK HDPE'!$A$6:$H$13,7,0),0)</f>
        <v>0</v>
      </c>
      <c r="R1235" s="4">
        <f t="shared" si="59"/>
        <v>112900</v>
      </c>
      <c r="S1235" s="252">
        <v>0.1</v>
      </c>
      <c r="T1235">
        <f t="shared" si="57"/>
        <v>11290</v>
      </c>
      <c r="U1235" s="4">
        <f t="shared" si="58"/>
        <v>124190</v>
      </c>
      <c r="V1235" s="4">
        <f>VLOOKUP(B1235,[2]DG!$C$2:$E$6048,3,0)-R1235</f>
        <v>0</v>
      </c>
      <c r="W1235" t="str">
        <f>VLOOKUP(A1235,'[3]Danh mục full'!$A$4:$A$1739,1,0)</f>
        <v>72.VBRTDDMPN1620</v>
      </c>
    </row>
    <row r="1236" spans="1:23" hidden="1" x14ac:dyDescent="0.25">
      <c r="A1236" t="s">
        <v>1972</v>
      </c>
      <c r="B1236" t="s">
        <v>1972</v>
      </c>
      <c r="C1236" t="s">
        <v>1973</v>
      </c>
      <c r="D1236" s="1">
        <v>14058562</v>
      </c>
      <c r="E1236" s="1" t="s">
        <v>2363</v>
      </c>
      <c r="F1236" s="1" t="s">
        <v>2363</v>
      </c>
      <c r="G1236" s="1">
        <f>IFERROR(VLOOKUP(A1236,'Phụ kiện PPR'!$A$6:$H$533,7,0),0)</f>
        <v>0</v>
      </c>
      <c r="H1236" s="1">
        <f>IFERROR(VLOOKUP(A1236,'Ống PPR'!$A$6:$I$90,8,0),0)</f>
        <v>0</v>
      </c>
      <c r="I1236">
        <f>IFERROR(VLOOKUP(A1236,'Ống HDPE'!$A$7:$I$7905,8,0),0)</f>
        <v>0</v>
      </c>
      <c r="J1236">
        <f>IFERROR(VLOOKUP(A1236,'Ống Dismy'!$A$6:$M$1900,14,0),0)</f>
        <v>0</v>
      </c>
      <c r="K1236">
        <f>IFERROR(VLOOKUP(A1236,CP!$A$7:$J$16000,12,0),0)</f>
        <v>0</v>
      </c>
      <c r="L1236">
        <f>IFERROR(VLOOKUP(A1236,'Phụ kiện PVC'!$A$5:$I$465,10,0),0)</f>
        <v>0</v>
      </c>
      <c r="M1236">
        <f>IFERROR(VLOOKUP(A1236,'Ống miền Nam'!$A$7:$I$120,8,0),0)</f>
        <v>0</v>
      </c>
      <c r="N1236">
        <f>IFERROR(VLOOKUP(A1236,'Van vòi'!$A$6:$G$97,7,0),0)</f>
        <v>166100</v>
      </c>
      <c r="O1236">
        <f>IFERROR(VLOOKUP(A1236,'Ống luồn dây điện'!$A$7:$I$26,8,0),0)</f>
        <v>0</v>
      </c>
      <c r="P1236">
        <f>IFERROR(VLOOKUP(B1236,'PK HDPE'!$A$6:$H$13,7,0),0)</f>
        <v>0</v>
      </c>
      <c r="R1236" s="4">
        <f t="shared" si="59"/>
        <v>166100</v>
      </c>
      <c r="S1236" s="252">
        <v>0.1</v>
      </c>
      <c r="T1236">
        <f t="shared" si="57"/>
        <v>16610</v>
      </c>
      <c r="U1236" s="4">
        <f t="shared" si="58"/>
        <v>182710</v>
      </c>
      <c r="V1236" s="4">
        <f>VLOOKUP(B1236,[2]DG!$C$2:$E$6048,3,0)-R1236</f>
        <v>0</v>
      </c>
      <c r="W1236" t="str">
        <f>VLOOKUP(A1236,'[3]Danh mục full'!$A$4:$A$1739,1,0)</f>
        <v>72.VBRTDDMPN1625</v>
      </c>
    </row>
    <row r="1237" spans="1:23" hidden="1" x14ac:dyDescent="0.25">
      <c r="A1237" t="s">
        <v>1974</v>
      </c>
      <c r="B1237" t="s">
        <v>1974</v>
      </c>
      <c r="C1237" t="s">
        <v>1975</v>
      </c>
      <c r="D1237" s="1">
        <v>8807147</v>
      </c>
      <c r="E1237" s="1" t="s">
        <v>2363</v>
      </c>
      <c r="F1237" s="1" t="s">
        <v>2363</v>
      </c>
      <c r="G1237" s="1">
        <f>IFERROR(VLOOKUP(A1237,'Phụ kiện PPR'!$A$6:$H$533,7,0),0)</f>
        <v>0</v>
      </c>
      <c r="H1237" s="1">
        <f>IFERROR(VLOOKUP(A1237,'Ống PPR'!$A$6:$I$90,8,0),0)</f>
        <v>0</v>
      </c>
      <c r="I1237">
        <f>IFERROR(VLOOKUP(A1237,'Ống HDPE'!$A$7:$I$7905,8,0),0)</f>
        <v>0</v>
      </c>
      <c r="J1237">
        <f>IFERROR(VLOOKUP(A1237,'Ống Dismy'!$A$6:$M$1900,14,0),0)</f>
        <v>0</v>
      </c>
      <c r="K1237">
        <f>IFERROR(VLOOKUP(A1237,CP!$A$7:$J$16000,12,0),0)</f>
        <v>0</v>
      </c>
      <c r="L1237">
        <f>IFERROR(VLOOKUP(A1237,'Phụ kiện PVC'!$A$5:$I$465,10,0),0)</f>
        <v>0</v>
      </c>
      <c r="M1237">
        <f>IFERROR(VLOOKUP(A1237,'Ống miền Nam'!$A$7:$I$120,8,0),0)</f>
        <v>0</v>
      </c>
      <c r="N1237">
        <f>IFERROR(VLOOKUP(A1237,'Van vòi'!$A$6:$G$97,7,0),0)</f>
        <v>317000</v>
      </c>
      <c r="O1237">
        <f>IFERROR(VLOOKUP(A1237,'Ống luồn dây điện'!$A$7:$I$26,8,0),0)</f>
        <v>0</v>
      </c>
      <c r="P1237">
        <f>IFERROR(VLOOKUP(B1237,'PK HDPE'!$A$6:$H$13,7,0),0)</f>
        <v>0</v>
      </c>
      <c r="R1237" s="4">
        <f t="shared" si="59"/>
        <v>317000</v>
      </c>
      <c r="S1237" s="252">
        <v>0.1</v>
      </c>
      <c r="T1237">
        <f t="shared" si="57"/>
        <v>31700</v>
      </c>
      <c r="U1237" s="4">
        <f t="shared" si="58"/>
        <v>348700</v>
      </c>
      <c r="V1237" s="4">
        <f>VLOOKUP(B1237,[2]DG!$C$2:$E$6048,3,0)-R1237</f>
        <v>0</v>
      </c>
      <c r="W1237" t="str">
        <f>VLOOKUP(A1237,'[3]Danh mục full'!$A$4:$A$1739,1,0)</f>
        <v>72.VBRTDDMPN1632</v>
      </c>
    </row>
    <row r="1238" spans="1:23" hidden="1" x14ac:dyDescent="0.25">
      <c r="A1238" t="s">
        <v>1976</v>
      </c>
      <c r="B1238" t="s">
        <v>1976</v>
      </c>
      <c r="C1238" t="s">
        <v>1977</v>
      </c>
      <c r="D1238" s="1">
        <v>24191314</v>
      </c>
      <c r="E1238" s="1" t="s">
        <v>2363</v>
      </c>
      <c r="F1238" s="1" t="s">
        <v>2363</v>
      </c>
      <c r="G1238" s="1">
        <f>IFERROR(VLOOKUP(A1238,'Phụ kiện PPR'!$A$6:$H$533,7,0),0)</f>
        <v>0</v>
      </c>
      <c r="H1238" s="1">
        <f>IFERROR(VLOOKUP(A1238,'Ống PPR'!$A$6:$I$90,8,0),0)</f>
        <v>0</v>
      </c>
      <c r="I1238">
        <f>IFERROR(VLOOKUP(A1238,'Ống HDPE'!$A$7:$I$7905,8,0),0)</f>
        <v>0</v>
      </c>
      <c r="J1238">
        <f>IFERROR(VLOOKUP(A1238,'Ống Dismy'!$A$6:$M$1900,14,0),0)</f>
        <v>0</v>
      </c>
      <c r="K1238">
        <f>IFERROR(VLOOKUP(A1238,CP!$A$7:$J$16000,12,0),0)</f>
        <v>0</v>
      </c>
      <c r="L1238">
        <f>IFERROR(VLOOKUP(A1238,'Phụ kiện PVC'!$A$5:$I$465,10,0),0)</f>
        <v>0</v>
      </c>
      <c r="M1238">
        <f>IFERROR(VLOOKUP(A1238,'Ống miền Nam'!$A$7:$I$120,8,0),0)</f>
        <v>0</v>
      </c>
      <c r="N1238">
        <f>IFERROR(VLOOKUP(A1238,'Van vòi'!$A$6:$G$97,7,0),0)</f>
        <v>459900</v>
      </c>
      <c r="O1238">
        <f>IFERROR(VLOOKUP(A1238,'Ống luồn dây điện'!$A$7:$I$26,8,0),0)</f>
        <v>0</v>
      </c>
      <c r="P1238">
        <f>IFERROR(VLOOKUP(B1238,'PK HDPE'!$A$6:$H$13,7,0),0)</f>
        <v>0</v>
      </c>
      <c r="R1238" s="4">
        <f t="shared" si="59"/>
        <v>459900</v>
      </c>
      <c r="S1238" s="252">
        <v>0.1</v>
      </c>
      <c r="T1238">
        <f t="shared" ref="T1238:T1301" si="60">ROUND(R1238*S1238,0)</f>
        <v>45990</v>
      </c>
      <c r="U1238" s="4">
        <f t="shared" ref="U1238:U1301" si="61">+R1238+T1238</f>
        <v>505890</v>
      </c>
      <c r="V1238" s="4">
        <f>VLOOKUP(B1238,[2]DG!$C$2:$E$6048,3,0)-R1238</f>
        <v>0</v>
      </c>
      <c r="W1238" t="str">
        <f>VLOOKUP(A1238,'[3]Danh mục full'!$A$4:$A$1739,1,0)</f>
        <v>72.VBRTDDMPN1640</v>
      </c>
    </row>
    <row r="1239" spans="1:23" hidden="1" x14ac:dyDescent="0.25">
      <c r="A1239" t="s">
        <v>1978</v>
      </c>
      <c r="B1239" t="s">
        <v>1978</v>
      </c>
      <c r="C1239" t="s">
        <v>1979</v>
      </c>
      <c r="D1239" s="1">
        <v>10273988</v>
      </c>
      <c r="E1239" s="1" t="s">
        <v>2363</v>
      </c>
      <c r="F1239" s="1" t="s">
        <v>2363</v>
      </c>
      <c r="G1239" s="1">
        <f>IFERROR(VLOOKUP(A1239,'Phụ kiện PPR'!$A$6:$H$533,7,0),0)</f>
        <v>0</v>
      </c>
      <c r="H1239" s="1">
        <f>IFERROR(VLOOKUP(A1239,'Ống PPR'!$A$6:$I$90,8,0),0)</f>
        <v>0</v>
      </c>
      <c r="I1239">
        <f>IFERROR(VLOOKUP(A1239,'Ống HDPE'!$A$7:$I$7905,8,0),0)</f>
        <v>0</v>
      </c>
      <c r="J1239">
        <f>IFERROR(VLOOKUP(A1239,'Ống Dismy'!$A$6:$M$1900,14,0),0)</f>
        <v>0</v>
      </c>
      <c r="K1239">
        <f>IFERROR(VLOOKUP(A1239,CP!$A$7:$J$16000,12,0),0)</f>
        <v>0</v>
      </c>
      <c r="L1239">
        <f>IFERROR(VLOOKUP(A1239,'Phụ kiện PVC'!$A$5:$I$465,10,0),0)</f>
        <v>0</v>
      </c>
      <c r="M1239">
        <f>IFERROR(VLOOKUP(A1239,'Ống miền Nam'!$A$7:$I$120,8,0),0)</f>
        <v>0</v>
      </c>
      <c r="N1239">
        <f>IFERROR(VLOOKUP(A1239,'Van vòi'!$A$6:$G$97,7,0),0)</f>
        <v>626700</v>
      </c>
      <c r="O1239">
        <f>IFERROR(VLOOKUP(A1239,'Ống luồn dây điện'!$A$7:$I$26,8,0),0)</f>
        <v>0</v>
      </c>
      <c r="P1239">
        <f>IFERROR(VLOOKUP(B1239,'PK HDPE'!$A$6:$H$13,7,0),0)</f>
        <v>0</v>
      </c>
      <c r="R1239" s="4">
        <f t="shared" si="59"/>
        <v>626700</v>
      </c>
      <c r="S1239" s="252">
        <v>0.1</v>
      </c>
      <c r="T1239">
        <f t="shared" si="60"/>
        <v>62670</v>
      </c>
      <c r="U1239" s="4">
        <f t="shared" si="61"/>
        <v>689370</v>
      </c>
      <c r="V1239" s="4">
        <f>VLOOKUP(B1239,[2]DG!$C$2:$E$6048,3,0)-R1239</f>
        <v>0</v>
      </c>
      <c r="W1239" t="str">
        <f>VLOOKUP(A1239,'[3]Danh mục full'!$A$4:$A$1739,1,0)</f>
        <v>72.VBRTDDMPN1650</v>
      </c>
    </row>
    <row r="1240" spans="1:23" x14ac:dyDescent="0.25">
      <c r="A1240" t="s">
        <v>2872</v>
      </c>
      <c r="B1240" t="s">
        <v>2872</v>
      </c>
      <c r="C1240" t="s">
        <v>2873</v>
      </c>
      <c r="D1240" s="1">
        <f>VLOOKUP(A1240,[4]Sheet1!$B$5:$J$2530,9,0)</f>
        <v>472</v>
      </c>
      <c r="E1240" s="1" t="s">
        <v>2363</v>
      </c>
      <c r="F1240" s="1" t="s">
        <v>2363</v>
      </c>
      <c r="G1240" s="1">
        <f>IFERROR(VLOOKUP(A1240,'Phụ kiện PPR'!$A$6:$H$533,7,0),0)</f>
        <v>0</v>
      </c>
      <c r="H1240" s="1">
        <f>IFERROR(VLOOKUP(A1240,'Ống PPR'!$A$6:$I$90,8,0),0)</f>
        <v>0</v>
      </c>
      <c r="I1240">
        <f>IFERROR(VLOOKUP(A1240,'Ống HDPE'!$A$7:$I$7905,8,0),0)</f>
        <v>0</v>
      </c>
      <c r="J1240">
        <f>IFERROR(VLOOKUP(A1240,'Ống Dismy'!$A$6:$M$1900,14,0),0)</f>
        <v>0</v>
      </c>
      <c r="K1240">
        <f>IFERROR(VLOOKUP(A1240,CP!$A$7:$J$16000,12,0),0)</f>
        <v>0</v>
      </c>
      <c r="L1240">
        <f>IFERROR(VLOOKUP(A1240,'Phụ kiện PVC'!$A$5:$I$465,10,0),0)</f>
        <v>0</v>
      </c>
      <c r="M1240">
        <f>IFERROR(VLOOKUP(A1240,'Ống miền Nam'!$A$7:$I$120,8,0),0)</f>
        <v>0</v>
      </c>
      <c r="N1240">
        <f>IFERROR(VLOOKUP(A1240,'Van vòi'!$A$6:$G$97,7,0),0)</f>
        <v>0</v>
      </c>
      <c r="O1240">
        <f>IFERROR(VLOOKUP(A1240,'Ống luồn dây điện'!$A$7:$I$26,8,0),0)</f>
        <v>0</v>
      </c>
      <c r="P1240">
        <f>IFERROR(VLOOKUP(B1240,'PK HDPE'!$A$6:$H$13,7,0),0)</f>
        <v>0</v>
      </c>
      <c r="R1240" s="4">
        <f t="shared" si="59"/>
        <v>0</v>
      </c>
      <c r="S1240" s="252">
        <v>0.1</v>
      </c>
      <c r="T1240">
        <f t="shared" si="60"/>
        <v>0</v>
      </c>
      <c r="U1240" s="4">
        <f t="shared" si="61"/>
        <v>0</v>
      </c>
      <c r="V1240" s="4">
        <f>VLOOKUP(B1240,[2]DG!$C$2:$E$6048,3,0)-R1240</f>
        <v>150818</v>
      </c>
      <c r="W1240" t="e">
        <f>VLOOKUP(A1240,'[3]Danh mục full'!$A$4:$A$1739,1,0)</f>
        <v>#N/A</v>
      </c>
    </row>
    <row r="1241" spans="1:23" x14ac:dyDescent="0.25">
      <c r="A1241" t="s">
        <v>2874</v>
      </c>
      <c r="B1241" t="s">
        <v>2874</v>
      </c>
      <c r="C1241" t="s">
        <v>2875</v>
      </c>
      <c r="D1241" s="1">
        <f>VLOOKUP(A1241,[4]Sheet1!$B$5:$J$2530,9,0)</f>
        <v>3878</v>
      </c>
      <c r="E1241" s="1" t="s">
        <v>2363</v>
      </c>
      <c r="F1241" s="1" t="s">
        <v>2363</v>
      </c>
      <c r="G1241" s="1">
        <f>IFERROR(VLOOKUP(A1241,'Phụ kiện PPR'!$A$6:$H$533,7,0),0)</f>
        <v>0</v>
      </c>
      <c r="H1241" s="1">
        <f>IFERROR(VLOOKUP(A1241,'Ống PPR'!$A$6:$I$90,8,0),0)</f>
        <v>0</v>
      </c>
      <c r="I1241">
        <f>IFERROR(VLOOKUP(A1241,'Ống HDPE'!$A$7:$I$7905,8,0),0)</f>
        <v>0</v>
      </c>
      <c r="J1241">
        <f>IFERROR(VLOOKUP(A1241,'Ống Dismy'!$A$6:$M$1900,14,0),0)</f>
        <v>0</v>
      </c>
      <c r="K1241">
        <f>IFERROR(VLOOKUP(A1241,CP!$A$7:$J$16000,12,0),0)</f>
        <v>0</v>
      </c>
      <c r="L1241">
        <f>IFERROR(VLOOKUP(A1241,'Phụ kiện PVC'!$A$5:$I$465,10,0),0)</f>
        <v>0</v>
      </c>
      <c r="M1241">
        <f>IFERROR(VLOOKUP(A1241,'Ống miền Nam'!$A$7:$I$120,8,0),0)</f>
        <v>0</v>
      </c>
      <c r="N1241">
        <f>IFERROR(VLOOKUP(A1241,'Van vòi'!$A$6:$G$97,7,0),0)</f>
        <v>0</v>
      </c>
      <c r="O1241">
        <f>IFERROR(VLOOKUP(A1241,'Ống luồn dây điện'!$A$7:$I$26,8,0),0)</f>
        <v>0</v>
      </c>
      <c r="P1241">
        <f>IFERROR(VLOOKUP(B1241,'PK HDPE'!$A$6:$H$13,7,0),0)</f>
        <v>0</v>
      </c>
      <c r="R1241" s="4">
        <f t="shared" si="59"/>
        <v>0</v>
      </c>
      <c r="S1241" s="252">
        <v>0.1</v>
      </c>
      <c r="T1241">
        <f t="shared" si="60"/>
        <v>0</v>
      </c>
      <c r="U1241" s="4">
        <f t="shared" si="61"/>
        <v>0</v>
      </c>
      <c r="V1241" s="4">
        <f>VLOOKUP(B1241,[2]DG!$C$2:$E$6048,3,0)-R1241</f>
        <v>188182</v>
      </c>
      <c r="W1241" t="e">
        <f>VLOOKUP(A1241,'[3]Danh mục full'!$A$4:$A$1739,1,0)</f>
        <v>#N/A</v>
      </c>
    </row>
    <row r="1242" spans="1:23" hidden="1" x14ac:dyDescent="0.25">
      <c r="A1242" t="s">
        <v>1980</v>
      </c>
      <c r="B1242" t="s">
        <v>1980</v>
      </c>
      <c r="C1242" t="s">
        <v>1981</v>
      </c>
      <c r="D1242" s="1">
        <v>306473037</v>
      </c>
      <c r="E1242" s="1" t="s">
        <v>2363</v>
      </c>
      <c r="F1242" s="1" t="s">
        <v>2363</v>
      </c>
      <c r="G1242" s="1">
        <f>IFERROR(VLOOKUP(A1242,'Phụ kiện PPR'!$A$6:$H$533,7,0),0)</f>
        <v>0</v>
      </c>
      <c r="H1242" s="1">
        <f>IFERROR(VLOOKUP(A1242,'Ống PPR'!$A$6:$I$90,8,0),0)</f>
        <v>0</v>
      </c>
      <c r="I1242">
        <f>IFERROR(VLOOKUP(A1242,'Ống HDPE'!$A$7:$I$7905,8,0),0)</f>
        <v>0</v>
      </c>
      <c r="J1242">
        <f>IFERROR(VLOOKUP(A1242,'Ống Dismy'!$A$6:$M$1900,14,0),0)</f>
        <v>0</v>
      </c>
      <c r="K1242">
        <f>IFERROR(VLOOKUP(A1242,CP!$A$7:$J$16000,12,0),0)</f>
        <v>0</v>
      </c>
      <c r="L1242">
        <f>IFERROR(VLOOKUP(A1242,'Phụ kiện PVC'!$A$5:$I$465,10,0),0)</f>
        <v>0</v>
      </c>
      <c r="M1242">
        <f>IFERROR(VLOOKUP(A1242,'Ống miền Nam'!$A$7:$I$120,8,0),0)</f>
        <v>0</v>
      </c>
      <c r="N1242">
        <f>IFERROR(VLOOKUP(A1242,'Van vòi'!$A$6:$G$97,7,0),0)</f>
        <v>121400</v>
      </c>
      <c r="O1242">
        <f>IFERROR(VLOOKUP(A1242,'Ống luồn dây điện'!$A$7:$I$26,8,0),0)</f>
        <v>0</v>
      </c>
      <c r="P1242">
        <f>IFERROR(VLOOKUP(B1242,'PK HDPE'!$A$6:$H$13,7,0),0)</f>
        <v>0</v>
      </c>
      <c r="R1242" s="4">
        <f t="shared" si="59"/>
        <v>121400</v>
      </c>
      <c r="S1242" s="252">
        <v>0.1</v>
      </c>
      <c r="T1242">
        <f t="shared" si="60"/>
        <v>12140</v>
      </c>
      <c r="U1242" s="4">
        <f t="shared" si="61"/>
        <v>133540</v>
      </c>
      <c r="V1242" s="4">
        <f>VLOOKUP(B1242,[2]DG!$C$2:$E$6048,3,0)-R1242</f>
        <v>0</v>
      </c>
      <c r="W1242" t="str">
        <f>VLOOKUP(A1242,'[3]Danh mục full'!$A$4:$A$1739,1,0)</f>
        <v>72.VBRTKPN1615</v>
      </c>
    </row>
    <row r="1243" spans="1:23" hidden="1" x14ac:dyDescent="0.25">
      <c r="A1243" t="s">
        <v>1982</v>
      </c>
      <c r="B1243" t="s">
        <v>1982</v>
      </c>
      <c r="C1243" t="s">
        <v>1983</v>
      </c>
      <c r="D1243" s="1">
        <v>586207552</v>
      </c>
      <c r="E1243" s="1" t="s">
        <v>2363</v>
      </c>
      <c r="F1243" s="1" t="s">
        <v>2363</v>
      </c>
      <c r="G1243" s="1">
        <f>IFERROR(VLOOKUP(A1243,'Phụ kiện PPR'!$A$6:$H$533,7,0),0)</f>
        <v>0</v>
      </c>
      <c r="H1243" s="1">
        <f>IFERROR(VLOOKUP(A1243,'Ống PPR'!$A$6:$I$90,8,0),0)</f>
        <v>0</v>
      </c>
      <c r="I1243">
        <f>IFERROR(VLOOKUP(A1243,'Ống HDPE'!$A$7:$I$7905,8,0),0)</f>
        <v>0</v>
      </c>
      <c r="J1243">
        <f>IFERROR(VLOOKUP(A1243,'Ống Dismy'!$A$6:$M$1900,14,0),0)</f>
        <v>0</v>
      </c>
      <c r="K1243">
        <f>IFERROR(VLOOKUP(A1243,CP!$A$7:$J$16000,12,0),0)</f>
        <v>0</v>
      </c>
      <c r="L1243">
        <f>IFERROR(VLOOKUP(A1243,'Phụ kiện PVC'!$A$5:$I$465,10,0),0)</f>
        <v>0</v>
      </c>
      <c r="M1243">
        <f>IFERROR(VLOOKUP(A1243,'Ống miền Nam'!$A$7:$I$120,8,0),0)</f>
        <v>0</v>
      </c>
      <c r="N1243">
        <f>IFERROR(VLOOKUP(A1243,'Van vòi'!$A$6:$G$97,7,0),0)</f>
        <v>71800</v>
      </c>
      <c r="O1243">
        <f>IFERROR(VLOOKUP(A1243,'Ống luồn dây điện'!$A$7:$I$26,8,0),0)</f>
        <v>0</v>
      </c>
      <c r="P1243">
        <f>IFERROR(VLOOKUP(B1243,'PK HDPE'!$A$6:$H$13,7,0),0)</f>
        <v>0</v>
      </c>
      <c r="R1243" s="4">
        <f t="shared" si="59"/>
        <v>71800</v>
      </c>
      <c r="S1243" s="252">
        <v>0.1</v>
      </c>
      <c r="T1243">
        <f t="shared" si="60"/>
        <v>7180</v>
      </c>
      <c r="U1243" s="4">
        <f t="shared" si="61"/>
        <v>78980</v>
      </c>
      <c r="V1243" s="4">
        <f>VLOOKUP(B1243,[2]DG!$C$2:$E$6048,3,0)-R1243</f>
        <v>0</v>
      </c>
      <c r="W1243" t="str">
        <f>VLOOKUP(A1243,'[3]Danh mục full'!$A$4:$A$1739,1,0)</f>
        <v>72.VBRTNCP15</v>
      </c>
    </row>
    <row r="1244" spans="1:23" hidden="1" x14ac:dyDescent="0.25">
      <c r="A1244" t="s">
        <v>1984</v>
      </c>
      <c r="B1244" t="s">
        <v>1984</v>
      </c>
      <c r="C1244" t="s">
        <v>1985</v>
      </c>
      <c r="D1244" s="1">
        <v>125626466</v>
      </c>
      <c r="E1244" s="1" t="s">
        <v>2363</v>
      </c>
      <c r="F1244" s="1" t="s">
        <v>2363</v>
      </c>
      <c r="G1244" s="1">
        <f>IFERROR(VLOOKUP(A1244,'Phụ kiện PPR'!$A$6:$H$533,7,0),0)</f>
        <v>0</v>
      </c>
      <c r="H1244" s="1">
        <f>IFERROR(VLOOKUP(A1244,'Ống PPR'!$A$6:$I$90,8,0),0)</f>
        <v>0</v>
      </c>
      <c r="I1244">
        <f>IFERROR(VLOOKUP(A1244,'Ống HDPE'!$A$7:$I$7905,8,0),0)</f>
        <v>0</v>
      </c>
      <c r="J1244">
        <f>IFERROR(VLOOKUP(A1244,'Ống Dismy'!$A$6:$M$1900,14,0),0)</f>
        <v>0</v>
      </c>
      <c r="K1244">
        <f>IFERROR(VLOOKUP(A1244,CP!$A$7:$J$16000,12,0),0)</f>
        <v>0</v>
      </c>
      <c r="L1244">
        <f>IFERROR(VLOOKUP(A1244,'Phụ kiện PVC'!$A$5:$I$465,10,0),0)</f>
        <v>0</v>
      </c>
      <c r="M1244">
        <f>IFERROR(VLOOKUP(A1244,'Ống miền Nam'!$A$7:$I$120,8,0),0)</f>
        <v>0</v>
      </c>
      <c r="N1244">
        <f>IFERROR(VLOOKUP(A1244,'Van vòi'!$A$6:$G$97,7,0),0)</f>
        <v>85100</v>
      </c>
      <c r="O1244">
        <f>IFERROR(VLOOKUP(A1244,'Ống luồn dây điện'!$A$7:$I$26,8,0),0)</f>
        <v>0</v>
      </c>
      <c r="P1244">
        <f>IFERROR(VLOOKUP(B1244,'PK HDPE'!$A$6:$H$13,7,0),0)</f>
        <v>0</v>
      </c>
      <c r="R1244" s="4">
        <f t="shared" si="59"/>
        <v>85100</v>
      </c>
      <c r="S1244" s="252">
        <v>0.1</v>
      </c>
      <c r="T1244">
        <f t="shared" si="60"/>
        <v>8510</v>
      </c>
      <c r="U1244" s="4">
        <f t="shared" si="61"/>
        <v>93610</v>
      </c>
      <c r="V1244" s="4">
        <f>VLOOKUP(B1244,[2]DG!$C$2:$E$6048,3,0)-R1244</f>
        <v>0</v>
      </c>
      <c r="W1244" t="str">
        <f>VLOOKUP(A1244,'[3]Danh mục full'!$A$4:$A$1739,1,0)</f>
        <v>72.VBRTNCP20</v>
      </c>
    </row>
    <row r="1245" spans="1:23" hidden="1" x14ac:dyDescent="0.25">
      <c r="A1245" t="s">
        <v>1986</v>
      </c>
      <c r="B1245" t="s">
        <v>1986</v>
      </c>
      <c r="C1245" t="s">
        <v>1987</v>
      </c>
      <c r="D1245" s="1">
        <v>159582755</v>
      </c>
      <c r="E1245" s="1" t="s">
        <v>2363</v>
      </c>
      <c r="F1245" s="1" t="s">
        <v>2363</v>
      </c>
      <c r="G1245" s="1">
        <f>IFERROR(VLOOKUP(A1245,'Phụ kiện PPR'!$A$6:$H$533,7,0),0)</f>
        <v>0</v>
      </c>
      <c r="H1245" s="1">
        <f>IFERROR(VLOOKUP(A1245,'Ống PPR'!$A$6:$I$90,8,0),0)</f>
        <v>0</v>
      </c>
      <c r="I1245">
        <f>IFERROR(VLOOKUP(A1245,'Ống HDPE'!$A$7:$I$7905,8,0),0)</f>
        <v>0</v>
      </c>
      <c r="J1245">
        <f>IFERROR(VLOOKUP(A1245,'Ống Dismy'!$A$6:$M$1900,14,0),0)</f>
        <v>0</v>
      </c>
      <c r="K1245">
        <f>IFERROR(VLOOKUP(A1245,CP!$A$7:$J$16000,12,0),0)</f>
        <v>0</v>
      </c>
      <c r="L1245">
        <f>IFERROR(VLOOKUP(A1245,'Phụ kiện PVC'!$A$5:$I$465,10,0),0)</f>
        <v>0</v>
      </c>
      <c r="M1245">
        <f>IFERROR(VLOOKUP(A1245,'Ống miền Nam'!$A$7:$I$120,8,0),0)</f>
        <v>0</v>
      </c>
      <c r="N1245">
        <f>IFERROR(VLOOKUP(A1245,'Van vòi'!$A$6:$G$97,7,0),0)</f>
        <v>79000</v>
      </c>
      <c r="O1245">
        <f>IFERROR(VLOOKUP(A1245,'Ống luồn dây điện'!$A$7:$I$26,8,0),0)</f>
        <v>0</v>
      </c>
      <c r="P1245">
        <f>IFERROR(VLOOKUP(B1245,'PK HDPE'!$A$6:$H$13,7,0),0)</f>
        <v>0</v>
      </c>
      <c r="R1245" s="4">
        <f t="shared" si="59"/>
        <v>79000</v>
      </c>
      <c r="S1245" s="252">
        <v>0.1</v>
      </c>
      <c r="T1245">
        <f t="shared" si="60"/>
        <v>7900</v>
      </c>
      <c r="U1245" s="4">
        <f t="shared" si="61"/>
        <v>86900</v>
      </c>
      <c r="V1245" s="4">
        <f>VLOOKUP(B1245,[2]DG!$C$2:$E$6048,3,0)-R1245</f>
        <v>0</v>
      </c>
      <c r="W1245" t="str">
        <f>VLOOKUP(A1245,'[3]Danh mục full'!$A$4:$A$1739,1,0)</f>
        <v>72.VBRTNDMPN1615</v>
      </c>
    </row>
    <row r="1246" spans="1:23" hidden="1" x14ac:dyDescent="0.25">
      <c r="A1246" t="s">
        <v>1988</v>
      </c>
      <c r="B1246" t="s">
        <v>1988</v>
      </c>
      <c r="C1246" t="s">
        <v>1989</v>
      </c>
      <c r="D1246" s="1">
        <v>377678612</v>
      </c>
      <c r="E1246" s="1" t="s">
        <v>2363</v>
      </c>
      <c r="F1246" s="1" t="s">
        <v>2363</v>
      </c>
      <c r="G1246" s="1">
        <f>IFERROR(VLOOKUP(A1246,'Phụ kiện PPR'!$A$6:$H$533,7,0),0)</f>
        <v>0</v>
      </c>
      <c r="H1246" s="1">
        <f>IFERROR(VLOOKUP(A1246,'Ống PPR'!$A$6:$I$90,8,0),0)</f>
        <v>0</v>
      </c>
      <c r="I1246">
        <f>IFERROR(VLOOKUP(A1246,'Ống HDPE'!$A$7:$I$7905,8,0),0)</f>
        <v>0</v>
      </c>
      <c r="J1246">
        <f>IFERROR(VLOOKUP(A1246,'Ống Dismy'!$A$6:$M$1900,14,0),0)</f>
        <v>0</v>
      </c>
      <c r="K1246">
        <f>IFERROR(VLOOKUP(A1246,CP!$A$7:$J$16000,12,0),0)</f>
        <v>0</v>
      </c>
      <c r="L1246">
        <f>IFERROR(VLOOKUP(A1246,'Phụ kiện PVC'!$A$5:$I$465,10,0),0)</f>
        <v>0</v>
      </c>
      <c r="M1246">
        <f>IFERROR(VLOOKUP(A1246,'Ống miền Nam'!$A$7:$I$120,8,0),0)</f>
        <v>0</v>
      </c>
      <c r="N1246">
        <f>IFERROR(VLOOKUP(A1246,'Van vòi'!$A$6:$G$97,7,0),0)</f>
        <v>112900</v>
      </c>
      <c r="O1246">
        <f>IFERROR(VLOOKUP(A1246,'Ống luồn dây điện'!$A$7:$I$26,8,0),0)</f>
        <v>0</v>
      </c>
      <c r="P1246">
        <f>IFERROR(VLOOKUP(B1246,'PK HDPE'!$A$6:$H$13,7,0),0)</f>
        <v>0</v>
      </c>
      <c r="R1246" s="4">
        <f t="shared" si="59"/>
        <v>112900</v>
      </c>
      <c r="S1246" s="252">
        <v>0.1</v>
      </c>
      <c r="T1246">
        <f t="shared" si="60"/>
        <v>11290</v>
      </c>
      <c r="U1246" s="4">
        <f t="shared" si="61"/>
        <v>124190</v>
      </c>
      <c r="V1246" s="4">
        <f>VLOOKUP(B1246,[2]DG!$C$2:$E$6048,3,0)-R1246</f>
        <v>0</v>
      </c>
      <c r="W1246" t="str">
        <f>VLOOKUP(A1246,'[3]Danh mục full'!$A$4:$A$1739,1,0)</f>
        <v>72.VBRTNDMPN1620</v>
      </c>
    </row>
    <row r="1247" spans="1:23" x14ac:dyDescent="0.25">
      <c r="A1247" t="s">
        <v>2876</v>
      </c>
      <c r="B1247" t="s">
        <v>2876</v>
      </c>
      <c r="C1247" t="s">
        <v>2877</v>
      </c>
      <c r="D1247" s="1">
        <f>VLOOKUP(A1247,[4]Sheet1!$B$5:$J$2530,9,0)</f>
        <v>553</v>
      </c>
      <c r="E1247" s="1" t="s">
        <v>2363</v>
      </c>
      <c r="F1247" s="1" t="s">
        <v>2363</v>
      </c>
      <c r="G1247" s="1">
        <f>IFERROR(VLOOKUP(A1247,'Phụ kiện PPR'!$A$6:$H$533,7,0),0)</f>
        <v>0</v>
      </c>
      <c r="H1247" s="1">
        <f>IFERROR(VLOOKUP(A1247,'Ống PPR'!$A$6:$I$90,8,0),0)</f>
        <v>0</v>
      </c>
      <c r="I1247">
        <f>IFERROR(VLOOKUP(A1247,'Ống HDPE'!$A$7:$I$7905,8,0),0)</f>
        <v>0</v>
      </c>
      <c r="J1247">
        <f>IFERROR(VLOOKUP(A1247,'Ống Dismy'!$A$6:$M$1900,14,0),0)</f>
        <v>0</v>
      </c>
      <c r="K1247">
        <f>IFERROR(VLOOKUP(A1247,CP!$A$7:$J$16000,12,0),0)</f>
        <v>0</v>
      </c>
      <c r="L1247">
        <f>IFERROR(VLOOKUP(A1247,'Phụ kiện PVC'!$A$5:$I$465,10,0),0)</f>
        <v>0</v>
      </c>
      <c r="M1247">
        <f>IFERROR(VLOOKUP(A1247,'Ống miền Nam'!$A$7:$I$120,8,0),0)</f>
        <v>0</v>
      </c>
      <c r="N1247">
        <f>IFERROR(VLOOKUP(A1247,'Van vòi'!$A$6:$G$97,7,0),0)</f>
        <v>0</v>
      </c>
      <c r="O1247">
        <f>IFERROR(VLOOKUP(A1247,'Ống luồn dây điện'!$A$7:$I$26,8,0),0)</f>
        <v>0</v>
      </c>
      <c r="P1247">
        <f>IFERROR(VLOOKUP(B1247,'PK HDPE'!$A$6:$H$13,7,0),0)</f>
        <v>0</v>
      </c>
      <c r="R1247" s="4">
        <f t="shared" si="59"/>
        <v>0</v>
      </c>
      <c r="S1247" s="252">
        <v>0.1</v>
      </c>
      <c r="T1247">
        <f t="shared" si="60"/>
        <v>0</v>
      </c>
      <c r="U1247" s="4">
        <f t="shared" si="61"/>
        <v>0</v>
      </c>
      <c r="V1247" s="4">
        <f>VLOOKUP(B1247,[2]DG!$C$2:$E$6048,3,0)-R1247</f>
        <v>101182</v>
      </c>
      <c r="W1247" t="e">
        <f>VLOOKUP(A1247,'[3]Danh mục full'!$A$4:$A$1739,1,0)</f>
        <v>#N/A</v>
      </c>
    </row>
    <row r="1248" spans="1:23" x14ac:dyDescent="0.25">
      <c r="A1248" t="s">
        <v>2878</v>
      </c>
      <c r="B1248" t="s">
        <v>2878</v>
      </c>
      <c r="C1248" t="s">
        <v>2879</v>
      </c>
      <c r="D1248" s="1">
        <f>VLOOKUP(A1248,[4]Sheet1!$B$5:$J$2530,9,0)</f>
        <v>2055</v>
      </c>
      <c r="E1248" s="1" t="s">
        <v>2363</v>
      </c>
      <c r="F1248" s="1" t="s">
        <v>2363</v>
      </c>
      <c r="G1248" s="1">
        <f>IFERROR(VLOOKUP(A1248,'Phụ kiện PPR'!$A$6:$H$533,7,0),0)</f>
        <v>0</v>
      </c>
      <c r="H1248" s="1">
        <f>IFERROR(VLOOKUP(A1248,'Ống PPR'!$A$6:$I$90,8,0),0)</f>
        <v>0</v>
      </c>
      <c r="I1248">
        <f>IFERROR(VLOOKUP(A1248,'Ống HDPE'!$A$7:$I$7905,8,0),0)</f>
        <v>0</v>
      </c>
      <c r="J1248">
        <f>IFERROR(VLOOKUP(A1248,'Ống Dismy'!$A$6:$M$1900,14,0),0)</f>
        <v>0</v>
      </c>
      <c r="K1248">
        <f>IFERROR(VLOOKUP(A1248,CP!$A$7:$J$16000,12,0),0)</f>
        <v>0</v>
      </c>
      <c r="L1248">
        <f>IFERROR(VLOOKUP(A1248,'Phụ kiện PVC'!$A$5:$I$465,10,0),0)</f>
        <v>0</v>
      </c>
      <c r="M1248">
        <f>IFERROR(VLOOKUP(A1248,'Ống miền Nam'!$A$7:$I$120,8,0),0)</f>
        <v>0</v>
      </c>
      <c r="N1248">
        <f>IFERROR(VLOOKUP(A1248,'Van vòi'!$A$6:$G$97,7,0),0)</f>
        <v>0</v>
      </c>
      <c r="O1248">
        <f>IFERROR(VLOOKUP(A1248,'Ống luồn dây điện'!$A$7:$I$26,8,0),0)</f>
        <v>0</v>
      </c>
      <c r="P1248">
        <f>IFERROR(VLOOKUP(B1248,'PK HDPE'!$A$6:$H$13,7,0),0)</f>
        <v>0</v>
      </c>
      <c r="R1248" s="4">
        <f t="shared" si="59"/>
        <v>0</v>
      </c>
      <c r="S1248" s="252">
        <v>0.1</v>
      </c>
      <c r="T1248">
        <f t="shared" si="60"/>
        <v>0</v>
      </c>
      <c r="U1248" s="4">
        <f t="shared" si="61"/>
        <v>0</v>
      </c>
      <c r="V1248" s="4">
        <f>VLOOKUP(B1248,[2]DG!$C$2:$E$6048,3,0)-R1248</f>
        <v>159182</v>
      </c>
      <c r="W1248" t="e">
        <f>VLOOKUP(A1248,'[3]Danh mục full'!$A$4:$A$1739,1,0)</f>
        <v>#N/A</v>
      </c>
    </row>
    <row r="1249" spans="1:23" hidden="1" x14ac:dyDescent="0.25">
      <c r="A1249" t="s">
        <v>1990</v>
      </c>
      <c r="B1249" t="s">
        <v>1990</v>
      </c>
      <c r="C1249" t="s">
        <v>1991</v>
      </c>
      <c r="D1249" s="1">
        <v>200893434</v>
      </c>
      <c r="E1249" s="1" t="s">
        <v>2363</v>
      </c>
      <c r="F1249" s="1" t="s">
        <v>2363</v>
      </c>
      <c r="G1249" s="1">
        <f>IFERROR(VLOOKUP(A1249,'Phụ kiện PPR'!$A$6:$H$533,7,0),0)</f>
        <v>0</v>
      </c>
      <c r="H1249" s="1">
        <f>IFERROR(VLOOKUP(A1249,'Ống PPR'!$A$6:$I$90,8,0),0)</f>
        <v>0</v>
      </c>
      <c r="I1249">
        <f>IFERROR(VLOOKUP(A1249,'Ống HDPE'!$A$7:$I$7905,8,0),0)</f>
        <v>0</v>
      </c>
      <c r="J1249">
        <f>IFERROR(VLOOKUP(A1249,'Ống Dismy'!$A$6:$M$1900,14,0),0)</f>
        <v>0</v>
      </c>
      <c r="K1249">
        <f>IFERROR(VLOOKUP(A1249,CP!$A$7:$J$16000,12,0),0)</f>
        <v>0</v>
      </c>
      <c r="L1249">
        <f>IFERROR(VLOOKUP(A1249,'Phụ kiện PVC'!$A$5:$I$465,10,0),0)</f>
        <v>0</v>
      </c>
      <c r="M1249">
        <f>IFERROR(VLOOKUP(A1249,'Ống miền Nam'!$A$7:$I$120,8,0),0)</f>
        <v>0</v>
      </c>
      <c r="N1249">
        <f>IFERROR(VLOOKUP(A1249,'Van vòi'!$A$6:$G$97,7,0),0)</f>
        <v>81400</v>
      </c>
      <c r="O1249">
        <f>IFERROR(VLOOKUP(A1249,'Ống luồn dây điện'!$A$7:$I$26,8,0),0)</f>
        <v>0</v>
      </c>
      <c r="P1249">
        <f>IFERROR(VLOOKUP(B1249,'PK HDPE'!$A$6:$H$13,7,0),0)</f>
        <v>0</v>
      </c>
      <c r="R1249" s="4">
        <f t="shared" si="59"/>
        <v>81400</v>
      </c>
      <c r="S1249" s="252">
        <v>0.1</v>
      </c>
      <c r="T1249">
        <f t="shared" si="60"/>
        <v>8140</v>
      </c>
      <c r="U1249" s="4">
        <f t="shared" si="61"/>
        <v>89540</v>
      </c>
      <c r="V1249" s="4">
        <f>VLOOKUP(B1249,[2]DG!$C$2:$E$6048,3,0)-R1249</f>
        <v>0</v>
      </c>
      <c r="W1249" t="str">
        <f>VLOOKUP(A1249,'[3]Danh mục full'!$A$4:$A$1739,1,0)</f>
        <v>72.VCRCP15</v>
      </c>
    </row>
    <row r="1250" spans="1:23" hidden="1" x14ac:dyDescent="0.25">
      <c r="A1250" t="s">
        <v>1992</v>
      </c>
      <c r="B1250" t="s">
        <v>1992</v>
      </c>
      <c r="C1250" t="s">
        <v>1993</v>
      </c>
      <c r="D1250" s="1">
        <v>672433623</v>
      </c>
      <c r="E1250" s="1" t="s">
        <v>2363</v>
      </c>
      <c r="F1250" s="1" t="s">
        <v>2363</v>
      </c>
      <c r="G1250" s="1">
        <f>IFERROR(VLOOKUP(A1250,'Phụ kiện PPR'!$A$6:$H$533,7,0),0)</f>
        <v>0</v>
      </c>
      <c r="H1250" s="1">
        <f>IFERROR(VLOOKUP(A1250,'Ống PPR'!$A$6:$I$90,8,0),0)</f>
        <v>0</v>
      </c>
      <c r="I1250">
        <f>IFERROR(VLOOKUP(A1250,'Ống HDPE'!$A$7:$I$7905,8,0),0)</f>
        <v>0</v>
      </c>
      <c r="J1250">
        <f>IFERROR(VLOOKUP(A1250,'Ống Dismy'!$A$6:$M$1900,14,0),0)</f>
        <v>0</v>
      </c>
      <c r="K1250">
        <f>IFERROR(VLOOKUP(A1250,CP!$A$7:$J$16000,12,0),0)</f>
        <v>0</v>
      </c>
      <c r="L1250">
        <f>IFERROR(VLOOKUP(A1250,'Phụ kiện PVC'!$A$5:$I$465,10,0),0)</f>
        <v>0</v>
      </c>
      <c r="M1250">
        <f>IFERROR(VLOOKUP(A1250,'Ống miền Nam'!$A$7:$I$120,8,0),0)</f>
        <v>0</v>
      </c>
      <c r="N1250">
        <f>IFERROR(VLOOKUP(A1250,'Van vòi'!$A$6:$G$97,7,0),0)</f>
        <v>102500</v>
      </c>
      <c r="O1250">
        <f>IFERROR(VLOOKUP(A1250,'Ống luồn dây điện'!$A$7:$I$26,8,0),0)</f>
        <v>0</v>
      </c>
      <c r="P1250">
        <f>IFERROR(VLOOKUP(B1250,'PK HDPE'!$A$6:$H$13,7,0),0)</f>
        <v>0</v>
      </c>
      <c r="R1250" s="4">
        <f t="shared" si="59"/>
        <v>102500</v>
      </c>
      <c r="S1250" s="252">
        <v>0.1</v>
      </c>
      <c r="T1250">
        <f t="shared" si="60"/>
        <v>10250</v>
      </c>
      <c r="U1250" s="4">
        <f t="shared" si="61"/>
        <v>112750</v>
      </c>
      <c r="V1250" s="4">
        <f>VLOOKUP(B1250,[2]DG!$C$2:$E$6048,3,0)-R1250</f>
        <v>0</v>
      </c>
      <c r="W1250" t="str">
        <f>VLOOKUP(A1250,'[3]Danh mục full'!$A$4:$A$1739,1,0)</f>
        <v>72.VCRCP20</v>
      </c>
    </row>
    <row r="1251" spans="1:23" hidden="1" x14ac:dyDescent="0.25">
      <c r="A1251" t="s">
        <v>1994</v>
      </c>
      <c r="B1251" t="s">
        <v>1994</v>
      </c>
      <c r="C1251" t="s">
        <v>1995</v>
      </c>
      <c r="D1251" s="1">
        <v>258832085</v>
      </c>
      <c r="E1251" s="1" t="s">
        <v>2363</v>
      </c>
      <c r="F1251" s="1" t="s">
        <v>2363</v>
      </c>
      <c r="G1251" s="1">
        <f>IFERROR(VLOOKUP(A1251,'Phụ kiện PPR'!$A$6:$H$533,7,0),0)</f>
        <v>0</v>
      </c>
      <c r="H1251" s="1">
        <f>IFERROR(VLOOKUP(A1251,'Ống PPR'!$A$6:$I$90,8,0),0)</f>
        <v>0</v>
      </c>
      <c r="I1251">
        <f>IFERROR(VLOOKUP(A1251,'Ống HDPE'!$A$7:$I$7905,8,0),0)</f>
        <v>0</v>
      </c>
      <c r="J1251">
        <f>IFERROR(VLOOKUP(A1251,'Ống Dismy'!$A$6:$M$1900,14,0),0)</f>
        <v>0</v>
      </c>
      <c r="K1251">
        <f>IFERROR(VLOOKUP(A1251,CP!$A$7:$J$16000,12,0),0)</f>
        <v>0</v>
      </c>
      <c r="L1251">
        <f>IFERROR(VLOOKUP(A1251,'Phụ kiện PVC'!$A$5:$I$465,10,0),0)</f>
        <v>0</v>
      </c>
      <c r="M1251">
        <f>IFERROR(VLOOKUP(A1251,'Ống miền Nam'!$A$7:$I$120,8,0),0)</f>
        <v>0</v>
      </c>
      <c r="N1251">
        <f>IFERROR(VLOOKUP(A1251,'Van vòi'!$A$6:$G$97,7,0),0)</f>
        <v>136000</v>
      </c>
      <c r="O1251">
        <f>IFERROR(VLOOKUP(A1251,'Ống luồn dây điện'!$A$7:$I$26,8,0),0)</f>
        <v>0</v>
      </c>
      <c r="P1251">
        <f>IFERROR(VLOOKUP(B1251,'PK HDPE'!$A$6:$H$13,7,0),0)</f>
        <v>0</v>
      </c>
      <c r="R1251" s="4">
        <f t="shared" si="59"/>
        <v>136000</v>
      </c>
      <c r="S1251" s="252">
        <v>0.1</v>
      </c>
      <c r="T1251">
        <f t="shared" si="60"/>
        <v>13600</v>
      </c>
      <c r="U1251" s="4">
        <f t="shared" si="61"/>
        <v>149600</v>
      </c>
      <c r="V1251" s="4">
        <f>VLOOKUP(B1251,[2]DG!$C$2:$E$6048,3,0)-R1251</f>
        <v>0</v>
      </c>
      <c r="W1251" t="str">
        <f>VLOOKUP(A1251,'[3]Danh mục full'!$A$4:$A$1739,1,0)</f>
        <v>72.VCRCP25</v>
      </c>
    </row>
    <row r="1252" spans="1:23" hidden="1" x14ac:dyDescent="0.25">
      <c r="A1252" t="s">
        <v>1996</v>
      </c>
      <c r="B1252" t="s">
        <v>1996</v>
      </c>
      <c r="C1252" t="s">
        <v>1997</v>
      </c>
      <c r="D1252" s="1">
        <v>57987846</v>
      </c>
      <c r="E1252" s="1" t="s">
        <v>2363</v>
      </c>
      <c r="F1252" s="1" t="s">
        <v>2363</v>
      </c>
      <c r="G1252" s="1">
        <f>IFERROR(VLOOKUP(A1252,'Phụ kiện PPR'!$A$6:$H$533,7,0),0)</f>
        <v>0</v>
      </c>
      <c r="H1252" s="1">
        <f>IFERROR(VLOOKUP(A1252,'Ống PPR'!$A$6:$I$90,8,0),0)</f>
        <v>0</v>
      </c>
      <c r="I1252">
        <f>IFERROR(VLOOKUP(A1252,'Ống HDPE'!$A$7:$I$7905,8,0),0)</f>
        <v>0</v>
      </c>
      <c r="J1252">
        <f>IFERROR(VLOOKUP(A1252,'Ống Dismy'!$A$6:$M$1900,14,0),0)</f>
        <v>0</v>
      </c>
      <c r="K1252">
        <f>IFERROR(VLOOKUP(A1252,CP!$A$7:$J$16000,12,0),0)</f>
        <v>0</v>
      </c>
      <c r="L1252">
        <f>IFERROR(VLOOKUP(A1252,'Phụ kiện PVC'!$A$5:$I$465,10,0),0)</f>
        <v>0</v>
      </c>
      <c r="M1252">
        <f>IFERROR(VLOOKUP(A1252,'Ống miền Nam'!$A$7:$I$120,8,0),0)</f>
        <v>0</v>
      </c>
      <c r="N1252">
        <f>IFERROR(VLOOKUP(A1252,'Van vòi'!$A$6:$G$97,7,0),0)</f>
        <v>226500</v>
      </c>
      <c r="O1252">
        <f>IFERROR(VLOOKUP(A1252,'Ống luồn dây điện'!$A$7:$I$26,8,0),0)</f>
        <v>0</v>
      </c>
      <c r="P1252">
        <f>IFERROR(VLOOKUP(B1252,'PK HDPE'!$A$6:$H$13,7,0),0)</f>
        <v>0</v>
      </c>
      <c r="R1252" s="4">
        <f t="shared" si="59"/>
        <v>226500</v>
      </c>
      <c r="S1252" s="252">
        <v>0.1</v>
      </c>
      <c r="T1252">
        <f t="shared" si="60"/>
        <v>22650</v>
      </c>
      <c r="U1252" s="4">
        <f t="shared" si="61"/>
        <v>249150</v>
      </c>
      <c r="V1252" s="4">
        <f>VLOOKUP(B1252,[2]DG!$C$2:$E$6048,3,0)-R1252</f>
        <v>0</v>
      </c>
      <c r="W1252" t="str">
        <f>VLOOKUP(A1252,'[3]Danh mục full'!$A$4:$A$1739,1,0)</f>
        <v>72.VCRCP32</v>
      </c>
    </row>
    <row r="1253" spans="1:23" hidden="1" x14ac:dyDescent="0.25">
      <c r="A1253" t="s">
        <v>1998</v>
      </c>
      <c r="B1253" t="s">
        <v>1998</v>
      </c>
      <c r="C1253" t="s">
        <v>1999</v>
      </c>
      <c r="D1253" s="1">
        <v>166629410</v>
      </c>
      <c r="E1253" s="1" t="s">
        <v>2363</v>
      </c>
      <c r="F1253" s="1" t="s">
        <v>2363</v>
      </c>
      <c r="G1253" s="1">
        <f>IFERROR(VLOOKUP(A1253,'Phụ kiện PPR'!$A$6:$H$533,7,0),0)</f>
        <v>0</v>
      </c>
      <c r="H1253" s="1">
        <f>IFERROR(VLOOKUP(A1253,'Ống PPR'!$A$6:$I$90,8,0),0)</f>
        <v>0</v>
      </c>
      <c r="I1253">
        <f>IFERROR(VLOOKUP(A1253,'Ống HDPE'!$A$7:$I$7905,8,0),0)</f>
        <v>0</v>
      </c>
      <c r="J1253">
        <f>IFERROR(VLOOKUP(A1253,'Ống Dismy'!$A$6:$M$1900,14,0),0)</f>
        <v>0</v>
      </c>
      <c r="K1253">
        <f>IFERROR(VLOOKUP(A1253,CP!$A$7:$J$16000,12,0),0)</f>
        <v>0</v>
      </c>
      <c r="L1253">
        <f>IFERROR(VLOOKUP(A1253,'Phụ kiện PVC'!$A$5:$I$465,10,0),0)</f>
        <v>0</v>
      </c>
      <c r="M1253">
        <f>IFERROR(VLOOKUP(A1253,'Ống miền Nam'!$A$7:$I$120,8,0),0)</f>
        <v>0</v>
      </c>
      <c r="N1253">
        <f>IFERROR(VLOOKUP(A1253,'Van vòi'!$A$6:$G$97,7,0),0)</f>
        <v>290600</v>
      </c>
      <c r="O1253">
        <f>IFERROR(VLOOKUP(A1253,'Ống luồn dây điện'!$A$7:$I$26,8,0),0)</f>
        <v>0</v>
      </c>
      <c r="P1253">
        <f>IFERROR(VLOOKUP(B1253,'PK HDPE'!$A$6:$H$13,7,0),0)</f>
        <v>0</v>
      </c>
      <c r="R1253" s="4">
        <f t="shared" si="59"/>
        <v>290600</v>
      </c>
      <c r="S1253" s="252">
        <v>0.1</v>
      </c>
      <c r="T1253">
        <f t="shared" si="60"/>
        <v>29060</v>
      </c>
      <c r="U1253" s="4">
        <f t="shared" si="61"/>
        <v>319660</v>
      </c>
      <c r="V1253" s="4">
        <f>VLOOKUP(B1253,[2]DG!$C$2:$E$6048,3,0)-R1253</f>
        <v>0</v>
      </c>
      <c r="W1253" t="str">
        <f>VLOOKUP(A1253,'[3]Danh mục full'!$A$4:$A$1739,1,0)</f>
        <v>72.VCRCP40</v>
      </c>
    </row>
    <row r="1254" spans="1:23" hidden="1" x14ac:dyDescent="0.25">
      <c r="A1254" t="s">
        <v>2000</v>
      </c>
      <c r="B1254" t="s">
        <v>2000</v>
      </c>
      <c r="C1254" t="s">
        <v>2001</v>
      </c>
      <c r="D1254" s="1">
        <v>84348958</v>
      </c>
      <c r="E1254" s="1" t="s">
        <v>2363</v>
      </c>
      <c r="F1254" s="1" t="s">
        <v>2363</v>
      </c>
      <c r="G1254" s="1">
        <f>IFERROR(VLOOKUP(A1254,'Phụ kiện PPR'!$A$6:$H$533,7,0),0)</f>
        <v>0</v>
      </c>
      <c r="H1254" s="1">
        <f>IFERROR(VLOOKUP(A1254,'Ống PPR'!$A$6:$I$90,8,0),0)</f>
        <v>0</v>
      </c>
      <c r="I1254">
        <f>IFERROR(VLOOKUP(A1254,'Ống HDPE'!$A$7:$I$7905,8,0),0)</f>
        <v>0</v>
      </c>
      <c r="J1254">
        <f>IFERROR(VLOOKUP(A1254,'Ống Dismy'!$A$6:$M$1900,14,0),0)</f>
        <v>0</v>
      </c>
      <c r="K1254">
        <f>IFERROR(VLOOKUP(A1254,CP!$A$7:$J$16000,12,0),0)</f>
        <v>0</v>
      </c>
      <c r="L1254">
        <f>IFERROR(VLOOKUP(A1254,'Phụ kiện PVC'!$A$5:$I$465,10,0),0)</f>
        <v>0</v>
      </c>
      <c r="M1254">
        <f>IFERROR(VLOOKUP(A1254,'Ống miền Nam'!$A$7:$I$120,8,0),0)</f>
        <v>0</v>
      </c>
      <c r="N1254">
        <f>IFERROR(VLOOKUP(A1254,'Van vòi'!$A$6:$G$97,7,0),0)</f>
        <v>408400</v>
      </c>
      <c r="O1254">
        <f>IFERROR(VLOOKUP(A1254,'Ống luồn dây điện'!$A$7:$I$26,8,0),0)</f>
        <v>0</v>
      </c>
      <c r="P1254">
        <f>IFERROR(VLOOKUP(B1254,'PK HDPE'!$A$6:$H$13,7,0),0)</f>
        <v>0</v>
      </c>
      <c r="R1254" s="4">
        <f t="shared" si="59"/>
        <v>408400</v>
      </c>
      <c r="S1254" s="252">
        <v>0.1</v>
      </c>
      <c r="T1254">
        <f t="shared" si="60"/>
        <v>40840</v>
      </c>
      <c r="U1254" s="4">
        <f t="shared" si="61"/>
        <v>449240</v>
      </c>
      <c r="V1254" s="4">
        <f>VLOOKUP(B1254,[2]DG!$C$2:$E$6048,3,0)-R1254</f>
        <v>0</v>
      </c>
      <c r="W1254" t="str">
        <f>VLOOKUP(A1254,'[3]Danh mục full'!$A$4:$A$1739,1,0)</f>
        <v>72.VCRCP50</v>
      </c>
    </row>
    <row r="1255" spans="1:23" hidden="1" x14ac:dyDescent="0.25">
      <c r="A1255" t="s">
        <v>2002</v>
      </c>
      <c r="B1255" t="s">
        <v>2002</v>
      </c>
      <c r="C1255" t="s">
        <v>2003</v>
      </c>
      <c r="D1255" s="1">
        <v>83331865</v>
      </c>
      <c r="E1255" s="1" t="s">
        <v>2363</v>
      </c>
      <c r="F1255" s="1" t="s">
        <v>2363</v>
      </c>
      <c r="G1255" s="1">
        <f>IFERROR(VLOOKUP(A1255,'Phụ kiện PPR'!$A$6:$H$533,7,0),0)</f>
        <v>0</v>
      </c>
      <c r="H1255" s="1">
        <f>IFERROR(VLOOKUP(A1255,'Ống PPR'!$A$6:$I$90,8,0),0)</f>
        <v>0</v>
      </c>
      <c r="I1255">
        <f>IFERROR(VLOOKUP(A1255,'Ống HDPE'!$A$7:$I$7905,8,0),0)</f>
        <v>0</v>
      </c>
      <c r="J1255">
        <f>IFERROR(VLOOKUP(A1255,'Ống Dismy'!$A$6:$M$1900,14,0),0)</f>
        <v>0</v>
      </c>
      <c r="K1255">
        <f>IFERROR(VLOOKUP(A1255,CP!$A$7:$J$16000,12,0),0)</f>
        <v>0</v>
      </c>
      <c r="L1255">
        <f>IFERROR(VLOOKUP(A1255,'Phụ kiện PVC'!$A$5:$I$465,10,0),0)</f>
        <v>0</v>
      </c>
      <c r="M1255">
        <f>IFERROR(VLOOKUP(A1255,'Ống miền Nam'!$A$7:$I$120,8,0),0)</f>
        <v>0</v>
      </c>
      <c r="N1255">
        <f>IFERROR(VLOOKUP(A1255,'Van vòi'!$A$6:$G$97,7,0),0)</f>
        <v>100800</v>
      </c>
      <c r="O1255">
        <f>IFERROR(VLOOKUP(A1255,'Ống luồn dây điện'!$A$7:$I$26,8,0),0)</f>
        <v>0</v>
      </c>
      <c r="P1255">
        <f>IFERROR(VLOOKUP(B1255,'PK HDPE'!$A$6:$H$13,7,0),0)</f>
        <v>0</v>
      </c>
      <c r="R1255" s="4">
        <f t="shared" si="59"/>
        <v>100800</v>
      </c>
      <c r="S1255" s="252">
        <v>0.1</v>
      </c>
      <c r="T1255">
        <f t="shared" si="60"/>
        <v>10080</v>
      </c>
      <c r="U1255" s="4">
        <f t="shared" si="61"/>
        <v>110880</v>
      </c>
      <c r="V1255" s="4">
        <f>VLOOKUP(B1255,[2]DG!$C$2:$E$6048,3,0)-R1255</f>
        <v>0</v>
      </c>
      <c r="W1255" t="str">
        <f>VLOOKUP(A1255,'[3]Danh mục full'!$A$4:$A$1739,1,0)</f>
        <v>72.VCRDMPN1615</v>
      </c>
    </row>
    <row r="1256" spans="1:23" hidden="1" x14ac:dyDescent="0.25">
      <c r="A1256" t="s">
        <v>2004</v>
      </c>
      <c r="B1256" t="s">
        <v>2004</v>
      </c>
      <c r="C1256" t="s">
        <v>2005</v>
      </c>
      <c r="D1256" s="1">
        <v>1523897657</v>
      </c>
      <c r="E1256" s="1" t="s">
        <v>2363</v>
      </c>
      <c r="F1256" s="1" t="s">
        <v>2363</v>
      </c>
      <c r="G1256" s="1">
        <f>IFERROR(VLOOKUP(A1256,'Phụ kiện PPR'!$A$6:$H$533,7,0),0)</f>
        <v>0</v>
      </c>
      <c r="H1256" s="1">
        <f>IFERROR(VLOOKUP(A1256,'Ống PPR'!$A$6:$I$90,8,0),0)</f>
        <v>0</v>
      </c>
      <c r="I1256">
        <f>IFERROR(VLOOKUP(A1256,'Ống HDPE'!$A$7:$I$7905,8,0),0)</f>
        <v>0</v>
      </c>
      <c r="J1256">
        <f>IFERROR(VLOOKUP(A1256,'Ống Dismy'!$A$6:$M$1900,14,0),0)</f>
        <v>0</v>
      </c>
      <c r="K1256">
        <f>IFERROR(VLOOKUP(A1256,CP!$A$7:$J$16000,12,0),0)</f>
        <v>0</v>
      </c>
      <c r="L1256">
        <f>IFERROR(VLOOKUP(A1256,'Phụ kiện PVC'!$A$5:$I$465,10,0),0)</f>
        <v>0</v>
      </c>
      <c r="M1256">
        <f>IFERROR(VLOOKUP(A1256,'Ống miền Nam'!$A$7:$I$120,8,0),0)</f>
        <v>0</v>
      </c>
      <c r="N1256">
        <f>IFERROR(VLOOKUP(A1256,'Van vòi'!$A$6:$G$97,7,0),0)</f>
        <v>127800</v>
      </c>
      <c r="O1256">
        <f>IFERROR(VLOOKUP(A1256,'Ống luồn dây điện'!$A$7:$I$26,8,0),0)</f>
        <v>0</v>
      </c>
      <c r="P1256">
        <f>IFERROR(VLOOKUP(B1256,'PK HDPE'!$A$6:$H$13,7,0),0)</f>
        <v>0</v>
      </c>
      <c r="R1256" s="4">
        <f t="shared" si="59"/>
        <v>127800</v>
      </c>
      <c r="S1256" s="252">
        <v>0.1</v>
      </c>
      <c r="T1256">
        <f t="shared" si="60"/>
        <v>12780</v>
      </c>
      <c r="U1256" s="4">
        <f t="shared" si="61"/>
        <v>140580</v>
      </c>
      <c r="V1256" s="4">
        <f>VLOOKUP(B1256,[2]DG!$C$2:$E$6048,3,0)-R1256</f>
        <v>0</v>
      </c>
      <c r="W1256" t="str">
        <f>VLOOKUP(A1256,'[3]Danh mục full'!$A$4:$A$1739,1,0)</f>
        <v>72.VCRDMPN1620</v>
      </c>
    </row>
    <row r="1257" spans="1:23" hidden="1" x14ac:dyDescent="0.25">
      <c r="A1257" t="s">
        <v>2006</v>
      </c>
      <c r="B1257" t="s">
        <v>2006</v>
      </c>
      <c r="C1257" t="s">
        <v>2007</v>
      </c>
      <c r="D1257" s="1">
        <v>273104366</v>
      </c>
      <c r="E1257" s="1" t="s">
        <v>2363</v>
      </c>
      <c r="F1257" s="1" t="s">
        <v>2363</v>
      </c>
      <c r="G1257" s="1">
        <f>IFERROR(VLOOKUP(A1257,'Phụ kiện PPR'!$A$6:$H$533,7,0),0)</f>
        <v>0</v>
      </c>
      <c r="H1257" s="1">
        <f>IFERROR(VLOOKUP(A1257,'Ống PPR'!$A$6:$I$90,8,0),0)</f>
        <v>0</v>
      </c>
      <c r="I1257">
        <f>IFERROR(VLOOKUP(A1257,'Ống HDPE'!$A$7:$I$7905,8,0),0)</f>
        <v>0</v>
      </c>
      <c r="J1257">
        <f>IFERROR(VLOOKUP(A1257,'Ống Dismy'!$A$6:$M$1900,14,0),0)</f>
        <v>0</v>
      </c>
      <c r="K1257">
        <f>IFERROR(VLOOKUP(A1257,CP!$A$7:$J$16000,12,0),0)</f>
        <v>0</v>
      </c>
      <c r="L1257">
        <f>IFERROR(VLOOKUP(A1257,'Phụ kiện PVC'!$A$5:$I$465,10,0),0)</f>
        <v>0</v>
      </c>
      <c r="M1257">
        <f>IFERROR(VLOOKUP(A1257,'Ống miền Nam'!$A$7:$I$120,8,0),0)</f>
        <v>0</v>
      </c>
      <c r="N1257">
        <f>IFERROR(VLOOKUP(A1257,'Van vòi'!$A$6:$G$97,7,0),0)</f>
        <v>182000</v>
      </c>
      <c r="O1257">
        <f>IFERROR(VLOOKUP(A1257,'Ống luồn dây điện'!$A$7:$I$26,8,0),0)</f>
        <v>0</v>
      </c>
      <c r="P1257">
        <f>IFERROR(VLOOKUP(B1257,'PK HDPE'!$A$6:$H$13,7,0),0)</f>
        <v>0</v>
      </c>
      <c r="R1257" s="4">
        <f t="shared" si="59"/>
        <v>182000</v>
      </c>
      <c r="S1257" s="252">
        <v>0.1</v>
      </c>
      <c r="T1257">
        <f t="shared" si="60"/>
        <v>18200</v>
      </c>
      <c r="U1257" s="4">
        <f t="shared" si="61"/>
        <v>200200</v>
      </c>
      <c r="V1257" s="4">
        <f>VLOOKUP(B1257,[2]DG!$C$2:$E$6048,3,0)-R1257</f>
        <v>0</v>
      </c>
      <c r="W1257" t="str">
        <f>VLOOKUP(A1257,'[3]Danh mục full'!$A$4:$A$1739,1,0)</f>
        <v>72.VCRDMPN1625</v>
      </c>
    </row>
    <row r="1258" spans="1:23" hidden="1" x14ac:dyDescent="0.25">
      <c r="A1258" t="s">
        <v>2008</v>
      </c>
      <c r="B1258" t="s">
        <v>2008</v>
      </c>
      <c r="C1258" t="s">
        <v>2009</v>
      </c>
      <c r="D1258" s="1">
        <v>41533639</v>
      </c>
      <c r="E1258" s="1" t="s">
        <v>2363</v>
      </c>
      <c r="F1258" s="1" t="s">
        <v>2363</v>
      </c>
      <c r="G1258" s="1">
        <f>IFERROR(VLOOKUP(A1258,'Phụ kiện PPR'!$A$6:$H$533,7,0),0)</f>
        <v>0</v>
      </c>
      <c r="H1258" s="1">
        <f>IFERROR(VLOOKUP(A1258,'Ống PPR'!$A$6:$I$90,8,0),0)</f>
        <v>0</v>
      </c>
      <c r="I1258">
        <f>IFERROR(VLOOKUP(A1258,'Ống HDPE'!$A$7:$I$7905,8,0),0)</f>
        <v>0</v>
      </c>
      <c r="J1258">
        <f>IFERROR(VLOOKUP(A1258,'Ống Dismy'!$A$6:$M$1900,14,0),0)</f>
        <v>0</v>
      </c>
      <c r="K1258">
        <f>IFERROR(VLOOKUP(A1258,CP!$A$7:$J$16000,12,0),0)</f>
        <v>0</v>
      </c>
      <c r="L1258">
        <f>IFERROR(VLOOKUP(A1258,'Phụ kiện PVC'!$A$5:$I$465,10,0),0)</f>
        <v>0</v>
      </c>
      <c r="M1258">
        <f>IFERROR(VLOOKUP(A1258,'Ống miền Nam'!$A$7:$I$120,8,0),0)</f>
        <v>0</v>
      </c>
      <c r="N1258">
        <f>IFERROR(VLOOKUP(A1258,'Van vòi'!$A$6:$G$97,7,0),0)</f>
        <v>294300</v>
      </c>
      <c r="O1258">
        <f>IFERROR(VLOOKUP(A1258,'Ống luồn dây điện'!$A$7:$I$26,8,0),0)</f>
        <v>0</v>
      </c>
      <c r="P1258">
        <f>IFERROR(VLOOKUP(B1258,'PK HDPE'!$A$6:$H$13,7,0),0)</f>
        <v>0</v>
      </c>
      <c r="R1258" s="4">
        <f t="shared" si="59"/>
        <v>294300</v>
      </c>
      <c r="S1258" s="252">
        <v>0.1</v>
      </c>
      <c r="T1258">
        <f t="shared" si="60"/>
        <v>29430</v>
      </c>
      <c r="U1258" s="4">
        <f t="shared" si="61"/>
        <v>323730</v>
      </c>
      <c r="V1258" s="4">
        <f>VLOOKUP(B1258,[2]DG!$C$2:$E$6048,3,0)-R1258</f>
        <v>0</v>
      </c>
      <c r="W1258" t="str">
        <f>VLOOKUP(A1258,'[3]Danh mục full'!$A$4:$A$1739,1,0)</f>
        <v>72.VCRDMPN1632</v>
      </c>
    </row>
    <row r="1259" spans="1:23" hidden="1" x14ac:dyDescent="0.25">
      <c r="A1259" t="s">
        <v>2010</v>
      </c>
      <c r="B1259" t="s">
        <v>2010</v>
      </c>
      <c r="C1259" t="s">
        <v>2011</v>
      </c>
      <c r="D1259" s="1">
        <v>99589186</v>
      </c>
      <c r="E1259" s="1" t="s">
        <v>2363</v>
      </c>
      <c r="F1259" s="1" t="s">
        <v>2363</v>
      </c>
      <c r="G1259" s="1">
        <f>IFERROR(VLOOKUP(A1259,'Phụ kiện PPR'!$A$6:$H$533,7,0),0)</f>
        <v>0</v>
      </c>
      <c r="H1259" s="1">
        <f>IFERROR(VLOOKUP(A1259,'Ống PPR'!$A$6:$I$90,8,0),0)</f>
        <v>0</v>
      </c>
      <c r="I1259">
        <f>IFERROR(VLOOKUP(A1259,'Ống HDPE'!$A$7:$I$7905,8,0),0)</f>
        <v>0</v>
      </c>
      <c r="J1259">
        <f>IFERROR(VLOOKUP(A1259,'Ống Dismy'!$A$6:$M$1900,14,0),0)</f>
        <v>0</v>
      </c>
      <c r="K1259">
        <f>IFERROR(VLOOKUP(A1259,CP!$A$7:$J$16000,12,0),0)</f>
        <v>0</v>
      </c>
      <c r="L1259">
        <f>IFERROR(VLOOKUP(A1259,'Phụ kiện PVC'!$A$5:$I$465,10,0),0)</f>
        <v>0</v>
      </c>
      <c r="M1259">
        <f>IFERROR(VLOOKUP(A1259,'Ống miền Nam'!$A$7:$I$120,8,0),0)</f>
        <v>0</v>
      </c>
      <c r="N1259">
        <f>IFERROR(VLOOKUP(A1259,'Van vòi'!$A$6:$G$97,7,0),0)</f>
        <v>396700</v>
      </c>
      <c r="O1259">
        <f>IFERROR(VLOOKUP(A1259,'Ống luồn dây điện'!$A$7:$I$26,8,0),0)</f>
        <v>0</v>
      </c>
      <c r="P1259">
        <f>IFERROR(VLOOKUP(B1259,'PK HDPE'!$A$6:$H$13,7,0),0)</f>
        <v>0</v>
      </c>
      <c r="R1259" s="4">
        <f t="shared" si="59"/>
        <v>396700</v>
      </c>
      <c r="S1259" s="252">
        <v>0.1</v>
      </c>
      <c r="T1259">
        <f t="shared" si="60"/>
        <v>39670</v>
      </c>
      <c r="U1259" s="4">
        <f t="shared" si="61"/>
        <v>436370</v>
      </c>
      <c r="V1259" s="4">
        <f>VLOOKUP(B1259,[2]DG!$C$2:$E$6048,3,0)-R1259</f>
        <v>0</v>
      </c>
      <c r="W1259" t="str">
        <f>VLOOKUP(A1259,'[3]Danh mục full'!$A$4:$A$1739,1,0)</f>
        <v>72.VCRDMPN1640</v>
      </c>
    </row>
    <row r="1260" spans="1:23" hidden="1" x14ac:dyDescent="0.25">
      <c r="A1260" t="s">
        <v>2012</v>
      </c>
      <c r="B1260" t="s">
        <v>2012</v>
      </c>
      <c r="C1260" t="s">
        <v>2013</v>
      </c>
      <c r="D1260" s="1">
        <v>134321214</v>
      </c>
      <c r="E1260" s="1" t="s">
        <v>2363</v>
      </c>
      <c r="F1260" s="1" t="s">
        <v>2363</v>
      </c>
      <c r="G1260" s="1">
        <f>IFERROR(VLOOKUP(A1260,'Phụ kiện PPR'!$A$6:$H$533,7,0),0)</f>
        <v>0</v>
      </c>
      <c r="H1260" s="1">
        <f>IFERROR(VLOOKUP(A1260,'Ống PPR'!$A$6:$I$90,8,0),0)</f>
        <v>0</v>
      </c>
      <c r="I1260">
        <f>IFERROR(VLOOKUP(A1260,'Ống HDPE'!$A$7:$I$7905,8,0),0)</f>
        <v>0</v>
      </c>
      <c r="J1260">
        <f>IFERROR(VLOOKUP(A1260,'Ống Dismy'!$A$6:$M$1900,14,0),0)</f>
        <v>0</v>
      </c>
      <c r="K1260">
        <f>IFERROR(VLOOKUP(A1260,CP!$A$7:$J$16000,12,0),0)</f>
        <v>0</v>
      </c>
      <c r="L1260">
        <f>IFERROR(VLOOKUP(A1260,'Phụ kiện PVC'!$A$5:$I$465,10,0),0)</f>
        <v>0</v>
      </c>
      <c r="M1260">
        <f>IFERROR(VLOOKUP(A1260,'Ống miền Nam'!$A$7:$I$120,8,0),0)</f>
        <v>0</v>
      </c>
      <c r="N1260">
        <f>IFERROR(VLOOKUP(A1260,'Van vòi'!$A$6:$G$97,7,0),0)</f>
        <v>600800</v>
      </c>
      <c r="O1260">
        <f>IFERROR(VLOOKUP(A1260,'Ống luồn dây điện'!$A$7:$I$26,8,0),0)</f>
        <v>0</v>
      </c>
      <c r="P1260">
        <f>IFERROR(VLOOKUP(B1260,'PK HDPE'!$A$6:$H$13,7,0),0)</f>
        <v>0</v>
      </c>
      <c r="R1260" s="4">
        <f t="shared" si="59"/>
        <v>600800</v>
      </c>
      <c r="S1260" s="252">
        <v>0.1</v>
      </c>
      <c r="T1260">
        <f t="shared" si="60"/>
        <v>60080</v>
      </c>
      <c r="U1260" s="4">
        <f t="shared" si="61"/>
        <v>660880</v>
      </c>
      <c r="V1260" s="4">
        <f>VLOOKUP(B1260,[2]DG!$C$2:$E$6048,3,0)-R1260</f>
        <v>0</v>
      </c>
      <c r="W1260" t="str">
        <f>VLOOKUP(A1260,'[3]Danh mục full'!$A$4:$A$1739,1,0)</f>
        <v>72.VCRDMPN1650</v>
      </c>
    </row>
    <row r="1261" spans="1:23" x14ac:dyDescent="0.25">
      <c r="A1261" t="s">
        <v>2880</v>
      </c>
      <c r="B1261" t="s">
        <v>2880</v>
      </c>
      <c r="C1261" t="s">
        <v>2881</v>
      </c>
      <c r="D1261" s="1">
        <f>VLOOKUP(A1261,[4]Sheet1!$B$5:$J$2530,9,0)</f>
        <v>3200</v>
      </c>
      <c r="E1261" s="1" t="s">
        <v>2363</v>
      </c>
      <c r="F1261" s="1" t="s">
        <v>2363</v>
      </c>
      <c r="G1261" s="1">
        <f>IFERROR(VLOOKUP(A1261,'Phụ kiện PPR'!$A$6:$H$533,7,0),0)</f>
        <v>0</v>
      </c>
      <c r="H1261" s="1">
        <f>IFERROR(VLOOKUP(A1261,'Ống PPR'!$A$6:$I$90,8,0),0)</f>
        <v>0</v>
      </c>
      <c r="I1261">
        <f>IFERROR(VLOOKUP(A1261,'Ống HDPE'!$A$7:$I$7905,8,0),0)</f>
        <v>0</v>
      </c>
      <c r="J1261">
        <f>IFERROR(VLOOKUP(A1261,'Ống Dismy'!$A$6:$M$1900,14,0),0)</f>
        <v>0</v>
      </c>
      <c r="K1261">
        <f>IFERROR(VLOOKUP(A1261,CP!$A$7:$J$16000,12,0),0)</f>
        <v>0</v>
      </c>
      <c r="L1261">
        <f>IFERROR(VLOOKUP(A1261,'Phụ kiện PVC'!$A$5:$I$465,10,0),0)</f>
        <v>0</v>
      </c>
      <c r="M1261">
        <f>IFERROR(VLOOKUP(A1261,'Ống miền Nam'!$A$7:$I$120,8,0),0)</f>
        <v>0</v>
      </c>
      <c r="N1261">
        <f>IFERROR(VLOOKUP(A1261,'Van vòi'!$A$6:$G$97,7,0),0)</f>
        <v>0</v>
      </c>
      <c r="O1261">
        <f>IFERROR(VLOOKUP(A1261,'Ống luồn dây điện'!$A$7:$I$26,8,0),0)</f>
        <v>0</v>
      </c>
      <c r="P1261">
        <f>IFERROR(VLOOKUP(B1261,'PK HDPE'!$A$6:$H$13,7,0),0)</f>
        <v>0</v>
      </c>
      <c r="R1261" s="4">
        <f t="shared" si="59"/>
        <v>0</v>
      </c>
      <c r="S1261" s="252">
        <v>0.1</v>
      </c>
      <c r="T1261">
        <f t="shared" si="60"/>
        <v>0</v>
      </c>
      <c r="U1261" s="4">
        <f t="shared" si="61"/>
        <v>0</v>
      </c>
      <c r="V1261" s="4">
        <f>VLOOKUP(B1261,[2]DG!$C$2:$E$6048,3,0)-R1261</f>
        <v>118909</v>
      </c>
      <c r="W1261" t="e">
        <f>VLOOKUP(A1261,'[3]Danh mục full'!$A$4:$A$1739,1,0)</f>
        <v>#N/A</v>
      </c>
    </row>
    <row r="1262" spans="1:23" x14ac:dyDescent="0.25">
      <c r="A1262" t="s">
        <v>2014</v>
      </c>
      <c r="B1262" t="s">
        <v>2014</v>
      </c>
      <c r="C1262" t="s">
        <v>2015</v>
      </c>
      <c r="D1262" s="1">
        <v>3217452</v>
      </c>
      <c r="E1262" s="1" t="s">
        <v>2363</v>
      </c>
      <c r="F1262" s="1" t="s">
        <v>2363</v>
      </c>
      <c r="G1262" s="1">
        <f>IFERROR(VLOOKUP(A1262,'Phụ kiện PPR'!$A$6:$H$533,7,0),0)</f>
        <v>0</v>
      </c>
      <c r="H1262" s="1">
        <f>IFERROR(VLOOKUP(A1262,'Ống PPR'!$A$6:$I$90,8,0),0)</f>
        <v>0</v>
      </c>
      <c r="I1262">
        <f>IFERROR(VLOOKUP(A1262,'Ống HDPE'!$A$7:$I$7905,8,0),0)</f>
        <v>0</v>
      </c>
      <c r="J1262">
        <f>IFERROR(VLOOKUP(A1262,'Ống Dismy'!$A$6:$M$1900,14,0),0)</f>
        <v>0</v>
      </c>
      <c r="K1262">
        <f>IFERROR(VLOOKUP(A1262,CP!$A$7:$J$16000,12,0),0)</f>
        <v>0</v>
      </c>
      <c r="L1262">
        <f>IFERROR(VLOOKUP(A1262,'Phụ kiện PVC'!$A$5:$I$465,10,0),0)</f>
        <v>0</v>
      </c>
      <c r="M1262">
        <f>IFERROR(VLOOKUP(A1262,'Ống miền Nam'!$A$7:$I$120,8,0),0)</f>
        <v>0</v>
      </c>
      <c r="N1262">
        <f>IFERROR(VLOOKUP(A1262,'Van vòi'!$A$6:$G$97,7,0),0)</f>
        <v>0</v>
      </c>
      <c r="O1262">
        <f>IFERROR(VLOOKUP(A1262,'Ống luồn dây điện'!$A$7:$I$26,8,0),0)</f>
        <v>0</v>
      </c>
      <c r="P1262">
        <f>IFERROR(VLOOKUP(B1262,'PK HDPE'!$A$6:$H$13,7,0),0)</f>
        <v>0</v>
      </c>
      <c r="R1262" s="4">
        <f t="shared" si="59"/>
        <v>0</v>
      </c>
      <c r="S1262" s="252">
        <v>0.1</v>
      </c>
      <c r="T1262">
        <f t="shared" si="60"/>
        <v>0</v>
      </c>
      <c r="U1262" s="4">
        <f t="shared" si="61"/>
        <v>0</v>
      </c>
      <c r="V1262" s="4">
        <f>VLOOKUP(B1262,[2]DG!$C$2:$E$6048,3,0)-R1262</f>
        <v>229818</v>
      </c>
      <c r="W1262" t="e">
        <f>VLOOKUP(A1262,'[3]Danh mục full'!$A$4:$A$1739,1,0)</f>
        <v>#N/A</v>
      </c>
    </row>
    <row r="1263" spans="1:23" x14ac:dyDescent="0.25">
      <c r="A1263" t="s">
        <v>2882</v>
      </c>
      <c r="B1263" t="s">
        <v>2882</v>
      </c>
      <c r="C1263" t="s">
        <v>2883</v>
      </c>
      <c r="D1263" s="1">
        <f>VLOOKUP(A1263,[4]Sheet1!$B$5:$J$2530,9,0)</f>
        <v>323</v>
      </c>
      <c r="E1263" s="1" t="s">
        <v>2363</v>
      </c>
      <c r="F1263" s="1" t="s">
        <v>2363</v>
      </c>
      <c r="G1263" s="1">
        <f>IFERROR(VLOOKUP(A1263,'Phụ kiện PPR'!$A$6:$H$533,7,0),0)</f>
        <v>0</v>
      </c>
      <c r="H1263" s="1">
        <f>IFERROR(VLOOKUP(A1263,'Ống PPR'!$A$6:$I$90,8,0),0)</f>
        <v>0</v>
      </c>
      <c r="I1263">
        <f>IFERROR(VLOOKUP(A1263,'Ống HDPE'!$A$7:$I$7905,8,0),0)</f>
        <v>0</v>
      </c>
      <c r="J1263">
        <f>IFERROR(VLOOKUP(A1263,'Ống Dismy'!$A$6:$M$1900,14,0),0)</f>
        <v>0</v>
      </c>
      <c r="K1263">
        <f>IFERROR(VLOOKUP(A1263,CP!$A$7:$J$16000,12,0),0)</f>
        <v>0</v>
      </c>
      <c r="L1263">
        <f>IFERROR(VLOOKUP(A1263,'Phụ kiện PVC'!$A$5:$I$465,10,0),0)</f>
        <v>0</v>
      </c>
      <c r="M1263">
        <f>IFERROR(VLOOKUP(A1263,'Ống miền Nam'!$A$7:$I$120,8,0),0)</f>
        <v>0</v>
      </c>
      <c r="N1263">
        <f>IFERROR(VLOOKUP(A1263,'Van vòi'!$A$6:$G$97,7,0),0)</f>
        <v>0</v>
      </c>
      <c r="O1263">
        <f>IFERROR(VLOOKUP(A1263,'Ống luồn dây điện'!$A$7:$I$26,8,0),0)</f>
        <v>0</v>
      </c>
      <c r="P1263">
        <f>IFERROR(VLOOKUP(B1263,'PK HDPE'!$A$6:$H$13,7,0),0)</f>
        <v>0</v>
      </c>
      <c r="R1263" s="4">
        <f t="shared" si="59"/>
        <v>0</v>
      </c>
      <c r="S1263" s="252">
        <v>0.1</v>
      </c>
      <c r="T1263">
        <f t="shared" si="60"/>
        <v>0</v>
      </c>
      <c r="U1263" s="4">
        <f t="shared" si="61"/>
        <v>0</v>
      </c>
      <c r="V1263" s="4">
        <f>VLOOKUP(B1263,[2]DG!$C$2:$E$6048,3,0)-R1263</f>
        <v>389909</v>
      </c>
      <c r="W1263" t="e">
        <f>VLOOKUP(A1263,'[3]Danh mục full'!$A$4:$A$1739,1,0)</f>
        <v>#N/A</v>
      </c>
    </row>
    <row r="1264" spans="1:23" x14ac:dyDescent="0.25">
      <c r="A1264" t="s">
        <v>2884</v>
      </c>
      <c r="B1264" t="s">
        <v>2884</v>
      </c>
      <c r="C1264" t="s">
        <v>2885</v>
      </c>
      <c r="D1264" s="1">
        <f>VLOOKUP(A1264,[4]Sheet1!$B$5:$J$2530,9,0)</f>
        <v>336</v>
      </c>
      <c r="E1264" s="1" t="s">
        <v>2363</v>
      </c>
      <c r="F1264" s="1" t="s">
        <v>2363</v>
      </c>
      <c r="G1264" s="1">
        <f>IFERROR(VLOOKUP(A1264,'Phụ kiện PPR'!$A$6:$H$533,7,0),0)</f>
        <v>0</v>
      </c>
      <c r="H1264" s="1">
        <f>IFERROR(VLOOKUP(A1264,'Ống PPR'!$A$6:$I$90,8,0),0)</f>
        <v>0</v>
      </c>
      <c r="I1264">
        <f>IFERROR(VLOOKUP(A1264,'Ống HDPE'!$A$7:$I$7905,8,0),0)</f>
        <v>0</v>
      </c>
      <c r="J1264">
        <f>IFERROR(VLOOKUP(A1264,'Ống Dismy'!$A$6:$M$1900,14,0),0)</f>
        <v>0</v>
      </c>
      <c r="K1264">
        <f>IFERROR(VLOOKUP(A1264,CP!$A$7:$J$16000,12,0),0)</f>
        <v>0</v>
      </c>
      <c r="L1264">
        <f>IFERROR(VLOOKUP(A1264,'Phụ kiện PVC'!$A$5:$I$465,10,0),0)</f>
        <v>0</v>
      </c>
      <c r="M1264">
        <f>IFERROR(VLOOKUP(A1264,'Ống miền Nam'!$A$7:$I$120,8,0),0)</f>
        <v>0</v>
      </c>
      <c r="N1264">
        <f>IFERROR(VLOOKUP(A1264,'Van vòi'!$A$6:$G$97,7,0),0)</f>
        <v>0</v>
      </c>
      <c r="O1264">
        <f>IFERROR(VLOOKUP(A1264,'Ống luồn dây điện'!$A$7:$I$26,8,0),0)</f>
        <v>0</v>
      </c>
      <c r="P1264">
        <f>IFERROR(VLOOKUP(B1264,'PK HDPE'!$A$6:$H$13,7,0),0)</f>
        <v>0</v>
      </c>
      <c r="R1264" s="4">
        <f t="shared" si="59"/>
        <v>0</v>
      </c>
      <c r="S1264" s="252">
        <v>0.1</v>
      </c>
      <c r="T1264">
        <f t="shared" si="60"/>
        <v>0</v>
      </c>
      <c r="U1264" s="4">
        <f t="shared" si="61"/>
        <v>0</v>
      </c>
      <c r="V1264" s="4">
        <f>VLOOKUP(B1264,[2]DG!$C$2:$E$6048,3,0)-R1264</f>
        <v>476091</v>
      </c>
      <c r="W1264" t="e">
        <f>VLOOKUP(A1264,'[3]Danh mục full'!$A$4:$A$1739,1,0)</f>
        <v>#N/A</v>
      </c>
    </row>
    <row r="1265" spans="1:23" x14ac:dyDescent="0.25">
      <c r="A1265" t="s">
        <v>2886</v>
      </c>
      <c r="B1265" t="s">
        <v>2886</v>
      </c>
      <c r="C1265" t="s">
        <v>2887</v>
      </c>
      <c r="D1265" s="1">
        <f>VLOOKUP(A1265,[4]Sheet1!$B$5:$J$2530,9,0)</f>
        <v>233</v>
      </c>
      <c r="E1265" s="1" t="s">
        <v>2363</v>
      </c>
      <c r="F1265" s="1" t="s">
        <v>2363</v>
      </c>
      <c r="G1265" s="1">
        <f>IFERROR(VLOOKUP(A1265,'Phụ kiện PPR'!$A$6:$H$533,7,0),0)</f>
        <v>0</v>
      </c>
      <c r="H1265" s="1">
        <f>IFERROR(VLOOKUP(A1265,'Ống PPR'!$A$6:$I$90,8,0),0)</f>
        <v>0</v>
      </c>
      <c r="I1265">
        <f>IFERROR(VLOOKUP(A1265,'Ống HDPE'!$A$7:$I$7905,8,0),0)</f>
        <v>0</v>
      </c>
      <c r="J1265">
        <f>IFERROR(VLOOKUP(A1265,'Ống Dismy'!$A$6:$M$1900,14,0),0)</f>
        <v>0</v>
      </c>
      <c r="K1265">
        <f>IFERROR(VLOOKUP(A1265,CP!$A$7:$J$16000,12,0),0)</f>
        <v>0</v>
      </c>
      <c r="L1265">
        <f>IFERROR(VLOOKUP(A1265,'Phụ kiện PVC'!$A$5:$I$465,10,0),0)</f>
        <v>0</v>
      </c>
      <c r="M1265">
        <f>IFERROR(VLOOKUP(A1265,'Ống miền Nam'!$A$7:$I$120,8,0),0)</f>
        <v>0</v>
      </c>
      <c r="N1265">
        <f>IFERROR(VLOOKUP(A1265,'Van vòi'!$A$6:$G$97,7,0),0)</f>
        <v>0</v>
      </c>
      <c r="O1265">
        <f>IFERROR(VLOOKUP(A1265,'Ống luồn dây điện'!$A$7:$I$26,8,0),0)</f>
        <v>0</v>
      </c>
      <c r="P1265">
        <f>IFERROR(VLOOKUP(B1265,'PK HDPE'!$A$6:$H$13,7,0),0)</f>
        <v>0</v>
      </c>
      <c r="R1265" s="4">
        <f t="shared" si="59"/>
        <v>0</v>
      </c>
      <c r="S1265" s="252">
        <v>0.1</v>
      </c>
      <c r="T1265">
        <f t="shared" si="60"/>
        <v>0</v>
      </c>
      <c r="U1265" s="4">
        <f t="shared" si="61"/>
        <v>0</v>
      </c>
      <c r="V1265" s="4">
        <f>VLOOKUP(B1265,[2]DG!$C$2:$E$6048,3,0)-R1265</f>
        <v>769364</v>
      </c>
      <c r="W1265" t="e">
        <f>VLOOKUP(A1265,'[3]Danh mục full'!$A$4:$A$1739,1,0)</f>
        <v>#N/A</v>
      </c>
    </row>
    <row r="1266" spans="1:23" x14ac:dyDescent="0.25">
      <c r="A1266" t="s">
        <v>2016</v>
      </c>
      <c r="B1266" t="s">
        <v>2016</v>
      </c>
      <c r="C1266" t="s">
        <v>2017</v>
      </c>
      <c r="D1266" s="1">
        <v>483840</v>
      </c>
      <c r="E1266" s="1" t="s">
        <v>2363</v>
      </c>
      <c r="F1266" s="1" t="s">
        <v>2363</v>
      </c>
      <c r="G1266" s="1">
        <f>IFERROR(VLOOKUP(A1266,'Phụ kiện PPR'!$A$6:$H$533,7,0),0)</f>
        <v>0</v>
      </c>
      <c r="H1266" s="1">
        <f>IFERROR(VLOOKUP(A1266,'Ống PPR'!$A$6:$I$90,8,0),0)</f>
        <v>0</v>
      </c>
      <c r="I1266">
        <f>IFERROR(VLOOKUP(A1266,'Ống HDPE'!$A$7:$I$7905,8,0),0)</f>
        <v>0</v>
      </c>
      <c r="J1266">
        <f>IFERROR(VLOOKUP(A1266,'Ống Dismy'!$A$6:$M$1900,14,0),0)</f>
        <v>0</v>
      </c>
      <c r="K1266">
        <f>IFERROR(VLOOKUP(A1266,CP!$A$7:$J$16000,12,0),0)</f>
        <v>0</v>
      </c>
      <c r="L1266">
        <f>IFERROR(VLOOKUP(A1266,'Phụ kiện PVC'!$A$5:$I$465,10,0),0)</f>
        <v>0</v>
      </c>
      <c r="M1266">
        <f>IFERROR(VLOOKUP(A1266,'Ống miền Nam'!$A$7:$I$120,8,0),0)</f>
        <v>0</v>
      </c>
      <c r="N1266">
        <f>IFERROR(VLOOKUP(A1266,'Van vòi'!$A$6:$G$97,7,0),0)</f>
        <v>0</v>
      </c>
      <c r="O1266">
        <f>IFERROR(VLOOKUP(A1266,'Ống luồn dây điện'!$A$7:$I$26,8,0),0)</f>
        <v>0</v>
      </c>
      <c r="P1266">
        <f>IFERROR(VLOOKUP(B1266,'PK HDPE'!$A$6:$H$13,7,0),0)</f>
        <v>0</v>
      </c>
      <c r="R1266" s="4">
        <f t="shared" si="59"/>
        <v>0</v>
      </c>
      <c r="S1266" s="252">
        <v>0.1</v>
      </c>
      <c r="T1266">
        <f t="shared" si="60"/>
        <v>0</v>
      </c>
      <c r="U1266" s="4">
        <f t="shared" si="61"/>
        <v>0</v>
      </c>
      <c r="V1266" s="4">
        <f>VLOOKUP(B1266,[2]DG!$C$2:$E$6048,3,0)-R1266</f>
        <v>57600</v>
      </c>
      <c r="W1266" t="e">
        <f>VLOOKUP(A1266,'[3]Danh mục full'!$A$4:$A$1739,1,0)</f>
        <v>#N/A</v>
      </c>
    </row>
    <row r="1267" spans="1:23" x14ac:dyDescent="0.25">
      <c r="A1267" t="s">
        <v>2018</v>
      </c>
      <c r="B1267" t="s">
        <v>2018</v>
      </c>
      <c r="C1267" t="s">
        <v>2019</v>
      </c>
      <c r="D1267" s="1">
        <v>196000</v>
      </c>
      <c r="E1267" s="1" t="s">
        <v>2363</v>
      </c>
      <c r="F1267" s="1" t="s">
        <v>2363</v>
      </c>
      <c r="G1267" s="1">
        <f>IFERROR(VLOOKUP(A1267,'Phụ kiện PPR'!$A$6:$H$533,7,0),0)</f>
        <v>0</v>
      </c>
      <c r="H1267" s="1">
        <f>IFERROR(VLOOKUP(A1267,'Ống PPR'!$A$6:$I$90,8,0),0)</f>
        <v>0</v>
      </c>
      <c r="I1267">
        <f>IFERROR(VLOOKUP(A1267,'Ống HDPE'!$A$7:$I$7905,8,0),0)</f>
        <v>0</v>
      </c>
      <c r="J1267">
        <f>IFERROR(VLOOKUP(A1267,'Ống Dismy'!$A$6:$M$1900,14,0),0)</f>
        <v>0</v>
      </c>
      <c r="K1267">
        <f>IFERROR(VLOOKUP(A1267,CP!$A$7:$J$16000,12,0),0)</f>
        <v>0</v>
      </c>
      <c r="L1267">
        <f>IFERROR(VLOOKUP(A1267,'Phụ kiện PVC'!$A$5:$I$465,10,0),0)</f>
        <v>0</v>
      </c>
      <c r="M1267">
        <f>IFERROR(VLOOKUP(A1267,'Ống miền Nam'!$A$7:$I$120,8,0),0)</f>
        <v>0</v>
      </c>
      <c r="N1267">
        <f>IFERROR(VLOOKUP(A1267,'Van vòi'!$A$6:$G$97,7,0),0)</f>
        <v>0</v>
      </c>
      <c r="O1267">
        <f>IFERROR(VLOOKUP(A1267,'Ống luồn dây điện'!$A$7:$I$26,8,0),0)</f>
        <v>0</v>
      </c>
      <c r="P1267">
        <f>IFERROR(VLOOKUP(B1267,'PK HDPE'!$A$6:$H$13,7,0),0)</f>
        <v>0</v>
      </c>
      <c r="R1267" s="4">
        <f t="shared" si="59"/>
        <v>0</v>
      </c>
      <c r="S1267" s="252">
        <v>0.1</v>
      </c>
      <c r="T1267">
        <f t="shared" si="60"/>
        <v>0</v>
      </c>
      <c r="U1267" s="4">
        <f t="shared" si="61"/>
        <v>0</v>
      </c>
      <c r="V1267" s="4">
        <f>VLOOKUP(B1267,[2]DG!$C$2:$E$6048,3,0)-R1267</f>
        <v>70000</v>
      </c>
      <c r="W1267" t="e">
        <f>VLOOKUP(A1267,'[3]Danh mục full'!$A$4:$A$1739,1,0)</f>
        <v>#N/A</v>
      </c>
    </row>
    <row r="1268" spans="1:23" hidden="1" x14ac:dyDescent="0.25">
      <c r="A1268" t="s">
        <v>2020</v>
      </c>
      <c r="B1268" t="s">
        <v>2020</v>
      </c>
      <c r="C1268" t="s">
        <v>2021</v>
      </c>
      <c r="D1268" s="1">
        <v>268440</v>
      </c>
      <c r="E1268" s="1" t="s">
        <v>2363</v>
      </c>
      <c r="F1268" s="1" t="s">
        <v>2363</v>
      </c>
      <c r="G1268" s="1">
        <f>IFERROR(VLOOKUP(A1268,'Phụ kiện PPR'!$A$6:$H$533,7,0),0)</f>
        <v>0</v>
      </c>
      <c r="H1268" s="1">
        <f>IFERROR(VLOOKUP(A1268,'Ống PPR'!$A$6:$I$90,8,0),0)</f>
        <v>0</v>
      </c>
      <c r="I1268">
        <f>IFERROR(VLOOKUP(A1268,'Ống HDPE'!$A$7:$I$7905,8,0),0)</f>
        <v>0</v>
      </c>
      <c r="J1268">
        <f>IFERROR(VLOOKUP(A1268,'Ống Dismy'!$A$6:$M$1900,14,0),0)</f>
        <v>0</v>
      </c>
      <c r="K1268">
        <f>IFERROR(VLOOKUP(A1268,CP!$A$7:$J$16000,12,0),0)</f>
        <v>0</v>
      </c>
      <c r="L1268">
        <f>IFERROR(VLOOKUP(A1268,'Phụ kiện PVC'!$A$5:$I$465,10,0),0)</f>
        <v>0</v>
      </c>
      <c r="M1268">
        <f>IFERROR(VLOOKUP(A1268,'Ống miền Nam'!$A$7:$I$120,8,0),0)</f>
        <v>0</v>
      </c>
      <c r="N1268">
        <f>IFERROR(VLOOKUP(A1268,'Van vòi'!$A$6:$G$97,7,0),0)</f>
        <v>171100</v>
      </c>
      <c r="O1268">
        <f>IFERROR(VLOOKUP(A1268,'Ống luồn dây điện'!$A$7:$I$26,8,0),0)</f>
        <v>0</v>
      </c>
      <c r="P1268">
        <f>IFERROR(VLOOKUP(B1268,'PK HDPE'!$A$6:$H$13,7,0),0)</f>
        <v>0</v>
      </c>
      <c r="R1268" s="4">
        <f t="shared" si="59"/>
        <v>171100</v>
      </c>
      <c r="S1268" s="252">
        <v>0.1</v>
      </c>
      <c r="T1268">
        <f t="shared" si="60"/>
        <v>17110</v>
      </c>
      <c r="U1268" s="4">
        <f t="shared" si="61"/>
        <v>188210</v>
      </c>
      <c r="V1268" s="4">
        <f>VLOOKUP(B1268,[2]DG!$C$2:$E$6048,3,0)-R1268</f>
        <v>0</v>
      </c>
      <c r="W1268" t="str">
        <f>VLOOKUP(A1268,'[3]Danh mục full'!$A$4:$A$1739,1,0)</f>
        <v>72.VGCVTNS1534PN16</v>
      </c>
    </row>
    <row r="1269" spans="1:23" hidden="1" x14ac:dyDescent="0.25">
      <c r="A1269" t="s">
        <v>2022</v>
      </c>
      <c r="B1269" t="s">
        <v>2022</v>
      </c>
      <c r="C1269" t="s">
        <v>2023</v>
      </c>
      <c r="D1269" s="1">
        <v>0</v>
      </c>
      <c r="E1269" s="1" t="s">
        <v>2363</v>
      </c>
      <c r="F1269" s="1" t="s">
        <v>2363</v>
      </c>
      <c r="G1269" s="1">
        <f>IFERROR(VLOOKUP(A1269,'Phụ kiện PPR'!$A$6:$H$533,7,0),0)</f>
        <v>0</v>
      </c>
      <c r="H1269" s="1">
        <f>IFERROR(VLOOKUP(A1269,'Ống PPR'!$A$6:$I$90,8,0),0)</f>
        <v>0</v>
      </c>
      <c r="I1269">
        <f>IFERROR(VLOOKUP(A1269,'Ống HDPE'!$A$7:$I$7905,8,0),0)</f>
        <v>0</v>
      </c>
      <c r="J1269">
        <f>IFERROR(VLOOKUP(A1269,'Ống Dismy'!$A$6:$M$1900,14,0),0)</f>
        <v>0</v>
      </c>
      <c r="K1269">
        <f>IFERROR(VLOOKUP(A1269,CP!$A$7:$J$16000,12,0),0)</f>
        <v>0</v>
      </c>
      <c r="L1269">
        <f>IFERROR(VLOOKUP(A1269,'Phụ kiện PVC'!$A$5:$I$465,10,0),0)</f>
        <v>0</v>
      </c>
      <c r="M1269">
        <f>IFERROR(VLOOKUP(A1269,'Ống miền Nam'!$A$7:$I$120,8,0),0)</f>
        <v>0</v>
      </c>
      <c r="N1269">
        <f>IFERROR(VLOOKUP(A1269,'Van vòi'!$A$6:$G$97,7,0),0)</f>
        <v>171100</v>
      </c>
      <c r="O1269">
        <f>IFERROR(VLOOKUP(A1269,'Ống luồn dây điện'!$A$7:$I$26,8,0),0)</f>
        <v>0</v>
      </c>
      <c r="P1269">
        <f>IFERROR(VLOOKUP(B1269,'PK HDPE'!$A$6:$H$13,7,0),0)</f>
        <v>0</v>
      </c>
      <c r="R1269" s="4">
        <f t="shared" si="59"/>
        <v>171100</v>
      </c>
      <c r="S1269" s="252">
        <v>0.1</v>
      </c>
      <c r="T1269">
        <f t="shared" si="60"/>
        <v>17110</v>
      </c>
      <c r="U1269" s="4">
        <f t="shared" si="61"/>
        <v>188210</v>
      </c>
      <c r="V1269" s="4">
        <f>VLOOKUP(B1269,[2]DG!$C$2:$E$6048,3,0)-R1269</f>
        <v>0</v>
      </c>
      <c r="W1269" t="e">
        <f>VLOOKUP(A1269,'[3]Danh mục full'!$A$4:$A$1739,1,0)</f>
        <v>#N/A</v>
      </c>
    </row>
    <row r="1270" spans="1:23" hidden="1" x14ac:dyDescent="0.25">
      <c r="A1270" t="s">
        <v>2024</v>
      </c>
      <c r="B1270" t="s">
        <v>2024</v>
      </c>
      <c r="C1270" t="s">
        <v>2025</v>
      </c>
      <c r="D1270" s="1">
        <v>17770967702</v>
      </c>
      <c r="E1270" s="1" t="s">
        <v>2363</v>
      </c>
      <c r="F1270" s="1" t="s">
        <v>2363</v>
      </c>
      <c r="G1270" s="1">
        <f>IFERROR(VLOOKUP(A1270,'Phụ kiện PPR'!$A$6:$H$533,7,0),0)</f>
        <v>0</v>
      </c>
      <c r="H1270" s="1">
        <f>IFERROR(VLOOKUP(A1270,'Ống PPR'!$A$6:$I$90,8,0),0)</f>
        <v>0</v>
      </c>
      <c r="I1270">
        <f>IFERROR(VLOOKUP(A1270,'Ống HDPE'!$A$7:$I$7905,8,0),0)</f>
        <v>0</v>
      </c>
      <c r="J1270">
        <f>IFERROR(VLOOKUP(A1270,'Ống Dismy'!$A$6:$M$1900,14,0),0)</f>
        <v>0</v>
      </c>
      <c r="K1270">
        <f>IFERROR(VLOOKUP(A1270,CP!$A$7:$J$16000,12,0),0)</f>
        <v>0</v>
      </c>
      <c r="L1270">
        <f>IFERROR(VLOOKUP(A1270,'Phụ kiện PVC'!$A$5:$I$465,10,0),0)</f>
        <v>0</v>
      </c>
      <c r="M1270">
        <f>IFERROR(VLOOKUP(A1270,'Ống miền Nam'!$A$7:$I$120,8,0),0)</f>
        <v>0</v>
      </c>
      <c r="N1270">
        <f>IFERROR(VLOOKUP(A1270,'Van vòi'!$A$6:$G$97,7,0),0)</f>
        <v>72700</v>
      </c>
      <c r="O1270">
        <f>IFERROR(VLOOKUP(A1270,'Ống luồn dây điện'!$A$7:$I$26,8,0),0)</f>
        <v>0</v>
      </c>
      <c r="P1270">
        <f>IFERROR(VLOOKUP(B1270,'PK HDPE'!$A$6:$H$13,7,0),0)</f>
        <v>0</v>
      </c>
      <c r="R1270" s="4">
        <f t="shared" si="59"/>
        <v>72700</v>
      </c>
      <c r="S1270" s="252">
        <v>0.1</v>
      </c>
      <c r="T1270">
        <f t="shared" si="60"/>
        <v>7270</v>
      </c>
      <c r="U1270" s="4">
        <f t="shared" si="61"/>
        <v>79970</v>
      </c>
      <c r="V1270" s="4">
        <f>VLOOKUP(B1270,[2]DG!$C$2:$E$6048,3,0)-R1270</f>
        <v>0</v>
      </c>
      <c r="W1270" t="str">
        <f>VLOOKUP(A1270,'[3]Danh mục full'!$A$4:$A$1739,1,0)</f>
        <v>72.VGDMPN1015TN</v>
      </c>
    </row>
    <row r="1271" spans="1:23" hidden="1" x14ac:dyDescent="0.25">
      <c r="A1271" t="s">
        <v>2026</v>
      </c>
      <c r="B1271" t="s">
        <v>2026</v>
      </c>
      <c r="C1271" t="s">
        <v>2027</v>
      </c>
      <c r="D1271" s="1">
        <v>2713762800</v>
      </c>
      <c r="E1271" s="1" t="s">
        <v>2363</v>
      </c>
      <c r="F1271" s="1" t="s">
        <v>2363</v>
      </c>
      <c r="G1271" s="1">
        <f>IFERROR(VLOOKUP(A1271,'Phụ kiện PPR'!$A$6:$H$533,7,0),0)</f>
        <v>0</v>
      </c>
      <c r="H1271" s="1">
        <f>IFERROR(VLOOKUP(A1271,'Ống PPR'!$A$6:$I$90,8,0),0)</f>
        <v>0</v>
      </c>
      <c r="I1271">
        <f>IFERROR(VLOOKUP(A1271,'Ống HDPE'!$A$7:$I$7905,8,0),0)</f>
        <v>0</v>
      </c>
      <c r="J1271">
        <f>IFERROR(VLOOKUP(A1271,'Ống Dismy'!$A$6:$M$1900,14,0),0)</f>
        <v>0</v>
      </c>
      <c r="K1271">
        <f>IFERROR(VLOOKUP(A1271,CP!$A$7:$J$16000,12,0),0)</f>
        <v>0</v>
      </c>
      <c r="L1271">
        <f>IFERROR(VLOOKUP(A1271,'Phụ kiện PVC'!$A$5:$I$465,10,0),0)</f>
        <v>0</v>
      </c>
      <c r="M1271">
        <f>IFERROR(VLOOKUP(A1271,'Ống miền Nam'!$A$7:$I$120,8,0),0)</f>
        <v>0</v>
      </c>
      <c r="N1271">
        <f>IFERROR(VLOOKUP(A1271,'Van vòi'!$A$6:$G$97,7,0),0)</f>
        <v>84000</v>
      </c>
      <c r="O1271">
        <f>IFERROR(VLOOKUP(A1271,'Ống luồn dây điện'!$A$7:$I$26,8,0),0)</f>
        <v>0</v>
      </c>
      <c r="P1271">
        <f>IFERROR(VLOOKUP(B1271,'PK HDPE'!$A$6:$H$13,7,0),0)</f>
        <v>0</v>
      </c>
      <c r="R1271" s="4">
        <f t="shared" si="59"/>
        <v>84000</v>
      </c>
      <c r="S1271" s="252">
        <v>0.1</v>
      </c>
      <c r="T1271">
        <f t="shared" si="60"/>
        <v>8400</v>
      </c>
      <c r="U1271" s="4">
        <f t="shared" si="61"/>
        <v>92400</v>
      </c>
      <c r="V1271" s="4">
        <f>VLOOKUP(B1271,[2]DG!$C$2:$E$6048,3,0)-R1271</f>
        <v>0</v>
      </c>
      <c r="W1271" t="str">
        <f>VLOOKUP(A1271,'[3]Danh mục full'!$A$4:$A$1739,1,0)</f>
        <v>72.VGDMPN1020TN</v>
      </c>
    </row>
    <row r="1272" spans="1:23" x14ac:dyDescent="0.25">
      <c r="A1272" t="s">
        <v>2028</v>
      </c>
      <c r="B1272" t="s">
        <v>2028</v>
      </c>
      <c r="C1272" t="s">
        <v>2029</v>
      </c>
      <c r="D1272" s="1">
        <v>0</v>
      </c>
      <c r="E1272" s="1" t="s">
        <v>2363</v>
      </c>
      <c r="F1272" s="1" t="s">
        <v>2363</v>
      </c>
      <c r="G1272" s="1">
        <f>IFERROR(VLOOKUP(A1272,'Phụ kiện PPR'!$A$6:$H$533,7,0),0)</f>
        <v>0</v>
      </c>
      <c r="H1272" s="1">
        <f>IFERROR(VLOOKUP(A1272,'Ống PPR'!$A$6:$I$90,8,0),0)</f>
        <v>0</v>
      </c>
      <c r="I1272">
        <f>IFERROR(VLOOKUP(A1272,'Ống HDPE'!$A$7:$I$7905,8,0),0)</f>
        <v>0</v>
      </c>
      <c r="J1272">
        <f>IFERROR(VLOOKUP(A1272,'Ống Dismy'!$A$6:$M$1900,14,0),0)</f>
        <v>0</v>
      </c>
      <c r="K1272">
        <f>IFERROR(VLOOKUP(A1272,CP!$A$7:$J$16000,12,0),0)</f>
        <v>0</v>
      </c>
      <c r="L1272">
        <f>IFERROR(VLOOKUP(A1272,'Phụ kiện PVC'!$A$5:$I$465,10,0),0)</f>
        <v>0</v>
      </c>
      <c r="M1272">
        <f>IFERROR(VLOOKUP(A1272,'Ống miền Nam'!$A$7:$I$120,8,0),0)</f>
        <v>0</v>
      </c>
      <c r="N1272">
        <f>IFERROR(VLOOKUP(A1272,'Van vòi'!$A$6:$G$97,7,0),0)</f>
        <v>0</v>
      </c>
      <c r="O1272">
        <f>IFERROR(VLOOKUP(A1272,'Ống luồn dây điện'!$A$7:$I$26,8,0),0)</f>
        <v>0</v>
      </c>
      <c r="P1272">
        <f>IFERROR(VLOOKUP(B1272,'PK HDPE'!$A$6:$H$13,7,0),0)</f>
        <v>0</v>
      </c>
      <c r="R1272" s="4">
        <f t="shared" si="59"/>
        <v>0</v>
      </c>
      <c r="S1272" s="252">
        <v>0.1</v>
      </c>
      <c r="T1272">
        <f t="shared" si="60"/>
        <v>0</v>
      </c>
      <c r="U1272" s="4">
        <f t="shared" si="61"/>
        <v>0</v>
      </c>
      <c r="V1272" s="4">
        <f>VLOOKUP(B1272,[2]DG!$C$2:$E$6048,3,0)-R1272</f>
        <v>81300</v>
      </c>
      <c r="W1272" t="e">
        <f>VLOOKUP(A1272,'[3]Danh mục full'!$A$4:$A$1739,1,0)</f>
        <v>#N/A</v>
      </c>
    </row>
    <row r="1273" spans="1:23" x14ac:dyDescent="0.25">
      <c r="A1273" t="s">
        <v>2030</v>
      </c>
      <c r="B1273" t="s">
        <v>2030</v>
      </c>
      <c r="C1273" t="s">
        <v>2031</v>
      </c>
      <c r="D1273" s="1">
        <v>68180</v>
      </c>
      <c r="E1273" s="1" t="s">
        <v>2363</v>
      </c>
      <c r="F1273" s="1" t="s">
        <v>2363</v>
      </c>
      <c r="G1273" s="1">
        <f>IFERROR(VLOOKUP(A1273,'Phụ kiện PPR'!$A$6:$H$533,7,0),0)</f>
        <v>0</v>
      </c>
      <c r="H1273" s="1">
        <f>IFERROR(VLOOKUP(A1273,'Ống PPR'!$A$6:$I$90,8,0),0)</f>
        <v>0</v>
      </c>
      <c r="I1273">
        <f>IFERROR(VLOOKUP(A1273,'Ống HDPE'!$A$7:$I$7905,8,0),0)</f>
        <v>0</v>
      </c>
      <c r="J1273">
        <f>IFERROR(VLOOKUP(A1273,'Ống Dismy'!$A$6:$M$1900,14,0),0)</f>
        <v>0</v>
      </c>
      <c r="K1273">
        <f>IFERROR(VLOOKUP(A1273,CP!$A$7:$J$16000,12,0),0)</f>
        <v>0</v>
      </c>
      <c r="L1273">
        <f>IFERROR(VLOOKUP(A1273,'Phụ kiện PVC'!$A$5:$I$465,10,0),0)</f>
        <v>0</v>
      </c>
      <c r="M1273">
        <f>IFERROR(VLOOKUP(A1273,'Ống miền Nam'!$A$7:$I$120,8,0),0)</f>
        <v>0</v>
      </c>
      <c r="N1273">
        <f>IFERROR(VLOOKUP(A1273,'Van vòi'!$A$6:$G$97,7,0),0)</f>
        <v>0</v>
      </c>
      <c r="O1273">
        <f>IFERROR(VLOOKUP(A1273,'Ống luồn dây điện'!$A$7:$I$26,8,0),0)</f>
        <v>0</v>
      </c>
      <c r="P1273">
        <f>IFERROR(VLOOKUP(B1273,'PK HDPE'!$A$6:$H$13,7,0),0)</f>
        <v>0</v>
      </c>
      <c r="R1273" s="4">
        <f t="shared" si="59"/>
        <v>0</v>
      </c>
      <c r="S1273" s="252">
        <v>0.1</v>
      </c>
      <c r="T1273">
        <f t="shared" si="60"/>
        <v>0</v>
      </c>
      <c r="U1273" s="4">
        <f t="shared" si="61"/>
        <v>0</v>
      </c>
      <c r="V1273" s="4">
        <f>VLOOKUP(B1273,[2]DG!$C$2:$E$6048,3,0)-R1273</f>
        <v>97400</v>
      </c>
      <c r="W1273" t="e">
        <f>VLOOKUP(A1273,'[3]Danh mục full'!$A$4:$A$1739,1,0)</f>
        <v>#N/A</v>
      </c>
    </row>
    <row r="1274" spans="1:23" hidden="1" x14ac:dyDescent="0.25">
      <c r="A1274" t="s">
        <v>2032</v>
      </c>
      <c r="B1274" t="s">
        <v>2032</v>
      </c>
      <c r="C1274" t="s">
        <v>2033</v>
      </c>
      <c r="D1274" s="1">
        <v>0</v>
      </c>
      <c r="E1274" s="1" t="s">
        <v>2363</v>
      </c>
      <c r="F1274" s="1" t="s">
        <v>2363</v>
      </c>
      <c r="G1274" s="1">
        <f>IFERROR(VLOOKUP(A1274,'Phụ kiện PPR'!$A$6:$H$533,7,0),0)</f>
        <v>0</v>
      </c>
      <c r="H1274" s="1">
        <f>IFERROR(VLOOKUP(A1274,'Ống PPR'!$A$6:$I$90,8,0),0)</f>
        <v>0</v>
      </c>
      <c r="I1274">
        <f>IFERROR(VLOOKUP(A1274,'Ống HDPE'!$A$7:$I$7905,8,0),0)</f>
        <v>0</v>
      </c>
      <c r="J1274">
        <f>IFERROR(VLOOKUP(A1274,'Ống Dismy'!$A$6:$M$1900,14,0),0)</f>
        <v>0</v>
      </c>
      <c r="K1274">
        <f>IFERROR(VLOOKUP(A1274,CP!$A$7:$J$16000,12,0),0)</f>
        <v>0</v>
      </c>
      <c r="L1274">
        <f>IFERROR(VLOOKUP(A1274,'Phụ kiện PVC'!$A$5:$I$465,10,0),0)</f>
        <v>0</v>
      </c>
      <c r="M1274">
        <f>IFERROR(VLOOKUP(A1274,'Ống miền Nam'!$A$7:$I$120,8,0),0)</f>
        <v>0</v>
      </c>
      <c r="N1274">
        <f>IFERROR(VLOOKUP(A1274,'Van vòi'!$A$6:$G$97,7,0),0)</f>
        <v>179000</v>
      </c>
      <c r="O1274">
        <f>IFERROR(VLOOKUP(A1274,'Ống luồn dây điện'!$A$7:$I$26,8,0),0)</f>
        <v>0</v>
      </c>
      <c r="P1274">
        <f>IFERROR(VLOOKUP(B1274,'PK HDPE'!$A$6:$H$13,7,0),0)</f>
        <v>0</v>
      </c>
      <c r="R1274" s="4">
        <f t="shared" si="59"/>
        <v>179000</v>
      </c>
      <c r="S1274" s="252">
        <v>0.1</v>
      </c>
      <c r="T1274">
        <f t="shared" si="60"/>
        <v>17900</v>
      </c>
      <c r="U1274" s="4">
        <f t="shared" si="61"/>
        <v>196900</v>
      </c>
      <c r="V1274" s="4">
        <f>VLOOKUP(B1274,[2]DG!$C$2:$E$6048,3,0)-R1274</f>
        <v>0</v>
      </c>
      <c r="W1274" t="str">
        <f>VLOOKUP(A1274,'[3]Danh mục full'!$A$4:$A$1739,1,0)</f>
        <v>72.VGKVTK1534PN16</v>
      </c>
    </row>
    <row r="1275" spans="1:23" hidden="1" x14ac:dyDescent="0.25">
      <c r="A1275" t="s">
        <v>2034</v>
      </c>
      <c r="B1275" t="s">
        <v>2034</v>
      </c>
      <c r="C1275" t="s">
        <v>2035</v>
      </c>
      <c r="D1275" s="1">
        <v>126211000</v>
      </c>
      <c r="E1275" s="1" t="s">
        <v>2363</v>
      </c>
      <c r="F1275" s="1" t="s">
        <v>2363</v>
      </c>
      <c r="G1275" s="1">
        <f>IFERROR(VLOOKUP(A1275,'Phụ kiện PPR'!$A$6:$H$533,7,0),0)</f>
        <v>0</v>
      </c>
      <c r="H1275" s="1">
        <f>IFERROR(VLOOKUP(A1275,'Ống PPR'!$A$6:$I$90,8,0),0)</f>
        <v>0</v>
      </c>
      <c r="I1275">
        <f>IFERROR(VLOOKUP(A1275,'Ống HDPE'!$A$7:$I$7905,8,0),0)</f>
        <v>0</v>
      </c>
      <c r="J1275">
        <f>IFERROR(VLOOKUP(A1275,'Ống Dismy'!$A$6:$M$1900,14,0),0)</f>
        <v>0</v>
      </c>
      <c r="K1275">
        <f>IFERROR(VLOOKUP(A1275,CP!$A$7:$J$16000,12,0),0)</f>
        <v>0</v>
      </c>
      <c r="L1275">
        <f>IFERROR(VLOOKUP(A1275,'Phụ kiện PVC'!$A$5:$I$465,10,0),0)</f>
        <v>0</v>
      </c>
      <c r="M1275">
        <f>IFERROR(VLOOKUP(A1275,'Ống miền Nam'!$A$7:$I$120,8,0),0)</f>
        <v>0</v>
      </c>
      <c r="N1275">
        <f>IFERROR(VLOOKUP(A1275,'Van vòi'!$A$6:$G$97,7,0),0)</f>
        <v>159400</v>
      </c>
      <c r="O1275">
        <f>IFERROR(VLOOKUP(A1275,'Ống luồn dây điện'!$A$7:$I$26,8,0),0)</f>
        <v>0</v>
      </c>
      <c r="P1275">
        <f>IFERROR(VLOOKUP(B1275,'PK HDPE'!$A$6:$H$13,7,0),0)</f>
        <v>0</v>
      </c>
      <c r="R1275" s="4">
        <f t="shared" ref="R1275:R1338" si="62">SUM(G1275:Q1275)</f>
        <v>159400</v>
      </c>
      <c r="S1275" s="252">
        <v>0.1</v>
      </c>
      <c r="T1275">
        <f t="shared" si="60"/>
        <v>15940</v>
      </c>
      <c r="U1275" s="4">
        <f t="shared" si="61"/>
        <v>175340</v>
      </c>
      <c r="V1275" s="4">
        <f>VLOOKUP(B1275,[2]DG!$C$2:$E$6048,3,0)-R1275</f>
        <v>0</v>
      </c>
      <c r="W1275" t="str">
        <f>VLOOKUP(A1275,'[3]Danh mục full'!$A$4:$A$1739,1,0)</f>
        <v>72.VGKVTN1534PN16</v>
      </c>
    </row>
    <row r="1276" spans="1:23" x14ac:dyDescent="0.25">
      <c r="A1276" t="s">
        <v>2036</v>
      </c>
      <c r="B1276" t="s">
        <v>2036</v>
      </c>
      <c r="C1276" t="s">
        <v>2037</v>
      </c>
      <c r="D1276" s="1">
        <v>300370</v>
      </c>
      <c r="E1276" s="1" t="s">
        <v>2363</v>
      </c>
      <c r="F1276" s="1" t="s">
        <v>2363</v>
      </c>
      <c r="G1276" s="1">
        <f>IFERROR(VLOOKUP(A1276,'Phụ kiện PPR'!$A$6:$H$533,7,0),0)</f>
        <v>0</v>
      </c>
      <c r="H1276" s="1">
        <f>IFERROR(VLOOKUP(A1276,'Ống PPR'!$A$6:$I$90,8,0),0)</f>
        <v>0</v>
      </c>
      <c r="I1276">
        <f>IFERROR(VLOOKUP(A1276,'Ống HDPE'!$A$7:$I$7905,8,0),0)</f>
        <v>0</v>
      </c>
      <c r="J1276">
        <f>IFERROR(VLOOKUP(A1276,'Ống Dismy'!$A$6:$M$1900,14,0),0)</f>
        <v>0</v>
      </c>
      <c r="K1276">
        <f>IFERROR(VLOOKUP(A1276,CP!$A$7:$J$16000,12,0),0)</f>
        <v>0</v>
      </c>
      <c r="L1276">
        <f>IFERROR(VLOOKUP(A1276,'Phụ kiện PVC'!$A$5:$I$465,10,0),0)</f>
        <v>0</v>
      </c>
      <c r="M1276">
        <f>IFERROR(VLOOKUP(A1276,'Ống miền Nam'!$A$7:$I$120,8,0),0)</f>
        <v>0</v>
      </c>
      <c r="N1276">
        <f>IFERROR(VLOOKUP(A1276,'Van vòi'!$A$6:$G$97,7,0),0)</f>
        <v>0</v>
      </c>
      <c r="O1276">
        <f>IFERROR(VLOOKUP(A1276,'Ống luồn dây điện'!$A$7:$I$26,8,0),0)</f>
        <v>0</v>
      </c>
      <c r="P1276">
        <f>IFERROR(VLOOKUP(B1276,'PK HDPE'!$A$6:$H$13,7,0),0)</f>
        <v>0</v>
      </c>
      <c r="R1276" s="4">
        <f t="shared" si="62"/>
        <v>0</v>
      </c>
      <c r="S1276" s="252">
        <v>0.1</v>
      </c>
      <c r="T1276">
        <f t="shared" si="60"/>
        <v>0</v>
      </c>
      <c r="U1276" s="4">
        <f t="shared" si="61"/>
        <v>0</v>
      </c>
      <c r="V1276" s="4">
        <f>VLOOKUP(B1276,[2]DG!$C$2:$E$6048,3,0)-R1276</f>
        <v>61300</v>
      </c>
      <c r="W1276" t="e">
        <f>VLOOKUP(A1276,'[3]Danh mục full'!$A$4:$A$1739,1,0)</f>
        <v>#N/A</v>
      </c>
    </row>
    <row r="1277" spans="1:23" x14ac:dyDescent="0.25">
      <c r="A1277" t="s">
        <v>2038</v>
      </c>
      <c r="B1277" t="s">
        <v>2038</v>
      </c>
      <c r="C1277" t="s">
        <v>2039</v>
      </c>
      <c r="D1277" s="1">
        <v>2745400</v>
      </c>
      <c r="E1277" s="1" t="s">
        <v>2363</v>
      </c>
      <c r="F1277" s="1" t="s">
        <v>2363</v>
      </c>
      <c r="G1277" s="1">
        <f>IFERROR(VLOOKUP(A1277,'Phụ kiện PPR'!$A$6:$H$533,7,0),0)</f>
        <v>0</v>
      </c>
      <c r="H1277" s="1">
        <f>IFERROR(VLOOKUP(A1277,'Ống PPR'!$A$6:$I$90,8,0),0)</f>
        <v>0</v>
      </c>
      <c r="I1277">
        <f>IFERROR(VLOOKUP(A1277,'Ống HDPE'!$A$7:$I$7905,8,0),0)</f>
        <v>0</v>
      </c>
      <c r="J1277">
        <f>IFERROR(VLOOKUP(A1277,'Ống Dismy'!$A$6:$M$1900,14,0),0)</f>
        <v>0</v>
      </c>
      <c r="K1277">
        <f>IFERROR(VLOOKUP(A1277,CP!$A$7:$J$16000,12,0),0)</f>
        <v>0</v>
      </c>
      <c r="L1277">
        <f>IFERROR(VLOOKUP(A1277,'Phụ kiện PVC'!$A$5:$I$465,10,0),0)</f>
        <v>0</v>
      </c>
      <c r="M1277">
        <f>IFERROR(VLOOKUP(A1277,'Ống miền Nam'!$A$7:$I$120,8,0),0)</f>
        <v>0</v>
      </c>
      <c r="N1277">
        <f>IFERROR(VLOOKUP(A1277,'Van vòi'!$A$6:$G$97,7,0),0)</f>
        <v>0</v>
      </c>
      <c r="O1277">
        <f>IFERROR(VLOOKUP(A1277,'Ống luồn dây điện'!$A$7:$I$26,8,0),0)</f>
        <v>0</v>
      </c>
      <c r="P1277">
        <f>IFERROR(VLOOKUP(B1277,'PK HDPE'!$A$6:$H$13,7,0),0)</f>
        <v>0</v>
      </c>
      <c r="R1277" s="4">
        <f t="shared" si="62"/>
        <v>0</v>
      </c>
      <c r="S1277" s="252">
        <v>0.1</v>
      </c>
      <c r="T1277">
        <f t="shared" si="60"/>
        <v>0</v>
      </c>
      <c r="U1277" s="4">
        <f t="shared" si="61"/>
        <v>0</v>
      </c>
      <c r="V1277" s="4">
        <f>VLOOKUP(B1277,[2]DG!$C$2:$E$6048,3,0)-R1277</f>
        <v>74000</v>
      </c>
      <c r="W1277" t="e">
        <f>VLOOKUP(A1277,'[3]Danh mục full'!$A$4:$A$1739,1,0)</f>
        <v>#N/A</v>
      </c>
    </row>
    <row r="1278" spans="1:23" hidden="1" x14ac:dyDescent="0.25">
      <c r="A1278" t="s">
        <v>2040</v>
      </c>
      <c r="B1278" t="s">
        <v>2040</v>
      </c>
      <c r="C1278" t="s">
        <v>2041</v>
      </c>
      <c r="D1278" s="1">
        <v>82041907</v>
      </c>
      <c r="E1278" s="1" t="s">
        <v>2363</v>
      </c>
      <c r="F1278" s="1" t="s">
        <v>2363</v>
      </c>
      <c r="G1278" s="1">
        <f>IFERROR(VLOOKUP(A1278,'Phụ kiện PPR'!$A$6:$H$533,7,0),0)</f>
        <v>0</v>
      </c>
      <c r="H1278" s="1">
        <f>IFERROR(VLOOKUP(A1278,'Ống PPR'!$A$6:$I$90,8,0),0)</f>
        <v>0</v>
      </c>
      <c r="I1278">
        <f>IFERROR(VLOOKUP(A1278,'Ống HDPE'!$A$7:$I$7905,8,0),0)</f>
        <v>0</v>
      </c>
      <c r="J1278">
        <f>IFERROR(VLOOKUP(A1278,'Ống Dismy'!$A$6:$M$1900,14,0),0)</f>
        <v>0</v>
      </c>
      <c r="K1278">
        <f>IFERROR(VLOOKUP(A1278,CP!$A$7:$J$16000,12,0),0)</f>
        <v>0</v>
      </c>
      <c r="L1278">
        <f>IFERROR(VLOOKUP(A1278,'Phụ kiện PVC'!$A$5:$I$465,10,0),0)</f>
        <v>0</v>
      </c>
      <c r="M1278">
        <f>IFERROR(VLOOKUP(A1278,'Ống miền Nam'!$A$7:$I$120,8,0),0)</f>
        <v>0</v>
      </c>
      <c r="N1278">
        <f>IFERROR(VLOOKUP(A1278,'Van vòi'!$A$6:$G$97,7,0),0)</f>
        <v>94400</v>
      </c>
      <c r="O1278">
        <f>IFERROR(VLOOKUP(A1278,'Ống luồn dây điện'!$A$7:$I$26,8,0),0)</f>
        <v>0</v>
      </c>
      <c r="P1278">
        <f>IFERROR(VLOOKUP(B1278,'PK HDPE'!$A$6:$H$13,7,0),0)</f>
        <v>0</v>
      </c>
      <c r="R1278" s="4">
        <f t="shared" si="62"/>
        <v>94400</v>
      </c>
      <c r="S1278" s="252">
        <v>0.1</v>
      </c>
      <c r="T1278">
        <f t="shared" si="60"/>
        <v>9440</v>
      </c>
      <c r="U1278" s="4">
        <f t="shared" si="61"/>
        <v>103840</v>
      </c>
      <c r="V1278" s="4">
        <f>VLOOKUP(B1278,[2]DG!$C$2:$E$6048,3,0)-R1278</f>
        <v>0</v>
      </c>
      <c r="W1278" t="str">
        <f>VLOOKUP(A1278,'[3]Danh mục full'!$A$4:$A$1739,1,0)</f>
        <v>72.VGMDM1615TN</v>
      </c>
    </row>
    <row r="1279" spans="1:23" hidden="1" x14ac:dyDescent="0.25">
      <c r="A1279" t="s">
        <v>2042</v>
      </c>
      <c r="B1279" t="s">
        <v>2042</v>
      </c>
      <c r="C1279" t="s">
        <v>2043</v>
      </c>
      <c r="D1279" s="1">
        <v>5465705</v>
      </c>
      <c r="E1279" s="1" t="s">
        <v>2363</v>
      </c>
      <c r="F1279" s="1" t="s">
        <v>2363</v>
      </c>
      <c r="G1279" s="1">
        <f>IFERROR(VLOOKUP(A1279,'Phụ kiện PPR'!$A$6:$H$533,7,0),0)</f>
        <v>0</v>
      </c>
      <c r="H1279" s="1">
        <f>IFERROR(VLOOKUP(A1279,'Ống PPR'!$A$6:$I$90,8,0),0)</f>
        <v>0</v>
      </c>
      <c r="I1279">
        <f>IFERROR(VLOOKUP(A1279,'Ống HDPE'!$A$7:$I$7905,8,0),0)</f>
        <v>0</v>
      </c>
      <c r="J1279">
        <f>IFERROR(VLOOKUP(A1279,'Ống Dismy'!$A$6:$M$1900,14,0),0)</f>
        <v>0</v>
      </c>
      <c r="K1279">
        <f>IFERROR(VLOOKUP(A1279,CP!$A$7:$J$16000,12,0),0)</f>
        <v>0</v>
      </c>
      <c r="L1279">
        <f>IFERROR(VLOOKUP(A1279,'Phụ kiện PVC'!$A$5:$I$465,10,0),0)</f>
        <v>0</v>
      </c>
      <c r="M1279">
        <f>IFERROR(VLOOKUP(A1279,'Ống miền Nam'!$A$7:$I$120,8,0),0)</f>
        <v>0</v>
      </c>
      <c r="N1279">
        <f>IFERROR(VLOOKUP(A1279,'Van vòi'!$A$6:$G$97,7,0),0)</f>
        <v>111600</v>
      </c>
      <c r="O1279">
        <f>IFERROR(VLOOKUP(A1279,'Ống luồn dây điện'!$A$7:$I$26,8,0),0)</f>
        <v>0</v>
      </c>
      <c r="P1279">
        <f>IFERROR(VLOOKUP(B1279,'PK HDPE'!$A$6:$H$13,7,0),0)</f>
        <v>0</v>
      </c>
      <c r="R1279" s="4">
        <f t="shared" si="62"/>
        <v>111600</v>
      </c>
      <c r="S1279" s="252">
        <v>0.1</v>
      </c>
      <c r="T1279">
        <f t="shared" si="60"/>
        <v>11160</v>
      </c>
      <c r="U1279" s="4">
        <f t="shared" si="61"/>
        <v>122760</v>
      </c>
      <c r="V1279" s="4">
        <f>VLOOKUP(B1279,[2]DG!$C$2:$E$6048,3,0)-R1279</f>
        <v>0</v>
      </c>
      <c r="W1279" t="str">
        <f>VLOOKUP(A1279,'[3]Danh mục full'!$A$4:$A$1739,1,0)</f>
        <v>72.VGMDM1620TN</v>
      </c>
    </row>
    <row r="1280" spans="1:23" hidden="1" x14ac:dyDescent="0.25">
      <c r="A1280" t="s">
        <v>2044</v>
      </c>
      <c r="B1280" t="s">
        <v>2044</v>
      </c>
      <c r="C1280" t="s">
        <v>2045</v>
      </c>
      <c r="D1280" s="1">
        <v>494308600</v>
      </c>
      <c r="E1280" s="1" t="s">
        <v>2363</v>
      </c>
      <c r="F1280" s="1" t="s">
        <v>2363</v>
      </c>
      <c r="G1280" s="1">
        <f>IFERROR(VLOOKUP(A1280,'Phụ kiện PPR'!$A$6:$H$533,7,0),0)</f>
        <v>0</v>
      </c>
      <c r="H1280" s="1">
        <f>IFERROR(VLOOKUP(A1280,'Ống PPR'!$A$6:$I$90,8,0),0)</f>
        <v>0</v>
      </c>
      <c r="I1280">
        <f>IFERROR(VLOOKUP(A1280,'Ống HDPE'!$A$7:$I$7905,8,0),0)</f>
        <v>0</v>
      </c>
      <c r="J1280">
        <f>IFERROR(VLOOKUP(A1280,'Ống Dismy'!$A$6:$M$1900,14,0),0)</f>
        <v>0</v>
      </c>
      <c r="K1280">
        <f>IFERROR(VLOOKUP(A1280,CP!$A$7:$J$16000,12,0),0)</f>
        <v>0</v>
      </c>
      <c r="L1280">
        <f>IFERROR(VLOOKUP(A1280,'Phụ kiện PVC'!$A$5:$I$465,10,0),0)</f>
        <v>0</v>
      </c>
      <c r="M1280">
        <f>IFERROR(VLOOKUP(A1280,'Ống miền Nam'!$A$7:$I$120,8,0),0)</f>
        <v>0</v>
      </c>
      <c r="N1280">
        <f>IFERROR(VLOOKUP(A1280,'Van vòi'!$A$6:$G$97,7,0),0)</f>
        <v>77000</v>
      </c>
      <c r="O1280">
        <f>IFERROR(VLOOKUP(A1280,'Ống luồn dây điện'!$A$7:$I$26,8,0),0)</f>
        <v>0</v>
      </c>
      <c r="P1280">
        <f>IFERROR(VLOOKUP(B1280,'PK HDPE'!$A$6:$H$13,7,0),0)</f>
        <v>0</v>
      </c>
      <c r="R1280" s="4">
        <f t="shared" si="62"/>
        <v>77000</v>
      </c>
      <c r="S1280" s="252">
        <v>0.1</v>
      </c>
      <c r="T1280">
        <f t="shared" si="60"/>
        <v>7700</v>
      </c>
      <c r="U1280" s="4">
        <f t="shared" si="61"/>
        <v>84700</v>
      </c>
      <c r="V1280" s="4">
        <f>VLOOKUP(B1280,[2]DG!$C$2:$E$6048,3,0)-R1280</f>
        <v>0</v>
      </c>
      <c r="W1280" t="str">
        <f>VLOOKUP(A1280,'[3]Danh mục full'!$A$4:$A$1739,1,0)</f>
        <v>72.VGMDMPN1015TN</v>
      </c>
    </row>
    <row r="1281" spans="1:23" hidden="1" x14ac:dyDescent="0.25">
      <c r="A1281" t="s">
        <v>2046</v>
      </c>
      <c r="B1281" t="s">
        <v>2046</v>
      </c>
      <c r="C1281" t="s">
        <v>2047</v>
      </c>
      <c r="D1281" s="1">
        <v>88199000</v>
      </c>
      <c r="E1281" s="1" t="s">
        <v>2363</v>
      </c>
      <c r="F1281" s="1" t="s">
        <v>2363</v>
      </c>
      <c r="G1281" s="1">
        <f>IFERROR(VLOOKUP(A1281,'Phụ kiện PPR'!$A$6:$H$533,7,0),0)</f>
        <v>0</v>
      </c>
      <c r="H1281" s="1">
        <f>IFERROR(VLOOKUP(A1281,'Ống PPR'!$A$6:$I$90,8,0),0)</f>
        <v>0</v>
      </c>
      <c r="I1281">
        <f>IFERROR(VLOOKUP(A1281,'Ống HDPE'!$A$7:$I$7905,8,0),0)</f>
        <v>0</v>
      </c>
      <c r="J1281">
        <f>IFERROR(VLOOKUP(A1281,'Ống Dismy'!$A$6:$M$1900,14,0),0)</f>
        <v>0</v>
      </c>
      <c r="K1281">
        <f>IFERROR(VLOOKUP(A1281,CP!$A$7:$J$16000,12,0),0)</f>
        <v>0</v>
      </c>
      <c r="L1281">
        <f>IFERROR(VLOOKUP(A1281,'Phụ kiện PVC'!$A$5:$I$465,10,0),0)</f>
        <v>0</v>
      </c>
      <c r="M1281">
        <f>IFERROR(VLOOKUP(A1281,'Ống miền Nam'!$A$7:$I$120,8,0),0)</f>
        <v>0</v>
      </c>
      <c r="N1281">
        <f>IFERROR(VLOOKUP(A1281,'Van vòi'!$A$6:$G$97,7,0),0)</f>
        <v>89000</v>
      </c>
      <c r="O1281">
        <f>IFERROR(VLOOKUP(A1281,'Ống luồn dây điện'!$A$7:$I$26,8,0),0)</f>
        <v>0</v>
      </c>
      <c r="P1281">
        <f>IFERROR(VLOOKUP(B1281,'PK HDPE'!$A$6:$H$13,7,0),0)</f>
        <v>0</v>
      </c>
      <c r="R1281" s="4">
        <f t="shared" si="62"/>
        <v>89000</v>
      </c>
      <c r="S1281" s="252">
        <v>0.1</v>
      </c>
      <c r="T1281">
        <f t="shared" si="60"/>
        <v>8900</v>
      </c>
      <c r="U1281" s="4">
        <f t="shared" si="61"/>
        <v>97900</v>
      </c>
      <c r="V1281" s="4">
        <f>VLOOKUP(B1281,[2]DG!$C$2:$E$6048,3,0)-R1281</f>
        <v>0</v>
      </c>
      <c r="W1281" t="str">
        <f>VLOOKUP(A1281,'[3]Danh mục full'!$A$4:$A$1739,1,0)</f>
        <v>72.VGMDMPN1020TN</v>
      </c>
    </row>
    <row r="1282" spans="1:23" hidden="1" x14ac:dyDescent="0.25">
      <c r="A1282" t="s">
        <v>2048</v>
      </c>
      <c r="B1282" t="s">
        <v>2048</v>
      </c>
      <c r="C1282" t="s">
        <v>2049</v>
      </c>
      <c r="D1282" s="1">
        <v>30268216</v>
      </c>
      <c r="E1282" s="1" t="s">
        <v>2363</v>
      </c>
      <c r="F1282" s="1" t="s">
        <v>2363</v>
      </c>
      <c r="G1282" s="1">
        <f>IFERROR(VLOOKUP(A1282,'Phụ kiện PPR'!$A$6:$H$533,7,0),0)</f>
        <v>0</v>
      </c>
      <c r="H1282" s="1">
        <f>IFERROR(VLOOKUP(A1282,'Ống PPR'!$A$6:$I$90,8,0),0)</f>
        <v>0</v>
      </c>
      <c r="I1282">
        <f>IFERROR(VLOOKUP(A1282,'Ống HDPE'!$A$7:$I$7905,8,0),0)</f>
        <v>0</v>
      </c>
      <c r="J1282">
        <f>IFERROR(VLOOKUP(A1282,'Ống Dismy'!$A$6:$M$1900,14,0),0)</f>
        <v>0</v>
      </c>
      <c r="K1282">
        <f>IFERROR(VLOOKUP(A1282,CP!$A$7:$J$16000,12,0),0)</f>
        <v>0</v>
      </c>
      <c r="L1282">
        <f>IFERROR(VLOOKUP(A1282,'Phụ kiện PVC'!$A$5:$I$465,10,0),0)</f>
        <v>0</v>
      </c>
      <c r="M1282">
        <f>IFERROR(VLOOKUP(A1282,'Ống miền Nam'!$A$7:$I$120,8,0),0)</f>
        <v>0</v>
      </c>
      <c r="N1282">
        <f>IFERROR(VLOOKUP(A1282,'Van vòi'!$A$6:$G$97,7,0),0)</f>
        <v>0</v>
      </c>
      <c r="O1282">
        <f>IFERROR(VLOOKUP(A1282,'Ống luồn dây điện'!$A$7:$I$26,8,0),0)</f>
        <v>0</v>
      </c>
      <c r="P1282">
        <f>IFERROR(VLOOKUP(B1282,'PK HDPE'!$A$6:$H$13,7,0),0)</f>
        <v>0</v>
      </c>
      <c r="Q1282">
        <v>84200</v>
      </c>
      <c r="R1282" s="4">
        <f t="shared" si="62"/>
        <v>84200</v>
      </c>
      <c r="S1282" s="252">
        <v>0.1</v>
      </c>
      <c r="T1282">
        <f t="shared" si="60"/>
        <v>8420</v>
      </c>
      <c r="U1282" s="4">
        <f t="shared" si="61"/>
        <v>92620</v>
      </c>
      <c r="V1282" s="4">
        <f>VLOOKUP(B1282,[2]DG!$C$2:$E$6048,3,0)-R1282</f>
        <v>0</v>
      </c>
      <c r="W1282" t="e">
        <f>VLOOKUP(A1282,'[3]Danh mục full'!$A$4:$A$1739,1,0)</f>
        <v>#N/A</v>
      </c>
    </row>
    <row r="1283" spans="1:23" hidden="1" x14ac:dyDescent="0.25">
      <c r="A1283" t="s">
        <v>2050</v>
      </c>
      <c r="B1283" t="s">
        <v>2050</v>
      </c>
      <c r="C1283" t="s">
        <v>2051</v>
      </c>
      <c r="D1283" s="1">
        <v>7126560</v>
      </c>
      <c r="E1283" s="1" t="s">
        <v>2363</v>
      </c>
      <c r="F1283" s="1" t="s">
        <v>2363</v>
      </c>
      <c r="G1283" s="1">
        <f>IFERROR(VLOOKUP(A1283,'Phụ kiện PPR'!$A$6:$H$533,7,0),0)</f>
        <v>0</v>
      </c>
      <c r="H1283" s="1">
        <f>IFERROR(VLOOKUP(A1283,'Ống PPR'!$A$6:$I$90,8,0),0)</f>
        <v>0</v>
      </c>
      <c r="I1283">
        <f>IFERROR(VLOOKUP(A1283,'Ống HDPE'!$A$7:$I$7905,8,0),0)</f>
        <v>0</v>
      </c>
      <c r="J1283">
        <f>IFERROR(VLOOKUP(A1283,'Ống Dismy'!$A$6:$M$1900,14,0),0)</f>
        <v>0</v>
      </c>
      <c r="K1283">
        <f>IFERROR(VLOOKUP(A1283,CP!$A$7:$J$16000,12,0),0)</f>
        <v>0</v>
      </c>
      <c r="L1283">
        <f>IFERROR(VLOOKUP(A1283,'Phụ kiện PVC'!$A$5:$I$465,10,0),0)</f>
        <v>0</v>
      </c>
      <c r="M1283">
        <f>IFERROR(VLOOKUP(A1283,'Ống miền Nam'!$A$7:$I$120,8,0),0)</f>
        <v>0</v>
      </c>
      <c r="N1283">
        <f>IFERROR(VLOOKUP(A1283,'Van vòi'!$A$6:$G$97,7,0),0)</f>
        <v>0</v>
      </c>
      <c r="O1283">
        <f>IFERROR(VLOOKUP(A1283,'Ống luồn dây điện'!$A$7:$I$26,8,0),0)</f>
        <v>0</v>
      </c>
      <c r="P1283">
        <f>IFERROR(VLOOKUP(B1283,'PK HDPE'!$A$6:$H$13,7,0),0)</f>
        <v>0</v>
      </c>
      <c r="Q1283">
        <v>100800</v>
      </c>
      <c r="R1283" s="4">
        <f t="shared" si="62"/>
        <v>100800</v>
      </c>
      <c r="S1283" s="252">
        <v>0.1</v>
      </c>
      <c r="T1283">
        <f t="shared" si="60"/>
        <v>10080</v>
      </c>
      <c r="U1283" s="4">
        <f t="shared" si="61"/>
        <v>110880</v>
      </c>
      <c r="V1283" s="4">
        <f>VLOOKUP(B1283,[2]DG!$C$2:$E$6048,3,0)-R1283</f>
        <v>0</v>
      </c>
      <c r="W1283" t="e">
        <f>VLOOKUP(A1283,'[3]Danh mục full'!$A$4:$A$1739,1,0)</f>
        <v>#N/A</v>
      </c>
    </row>
    <row r="1284" spans="1:23" hidden="1" x14ac:dyDescent="0.25">
      <c r="A1284" t="s">
        <v>2052</v>
      </c>
      <c r="B1284" t="s">
        <v>2052</v>
      </c>
      <c r="C1284" t="s">
        <v>2053</v>
      </c>
      <c r="D1284" s="1">
        <v>588411000</v>
      </c>
      <c r="E1284" s="1" t="s">
        <v>2363</v>
      </c>
      <c r="F1284" s="1" t="s">
        <v>2363</v>
      </c>
      <c r="G1284" s="1">
        <f>IFERROR(VLOOKUP(A1284,'Phụ kiện PPR'!$A$6:$H$533,7,0),0)</f>
        <v>0</v>
      </c>
      <c r="H1284" s="1">
        <f>IFERROR(VLOOKUP(A1284,'Ống PPR'!$A$6:$I$90,8,0),0)</f>
        <v>0</v>
      </c>
      <c r="I1284">
        <f>IFERROR(VLOOKUP(A1284,'Ống HDPE'!$A$7:$I$7905,8,0),0)</f>
        <v>0</v>
      </c>
      <c r="J1284">
        <f>IFERROR(VLOOKUP(A1284,'Ống Dismy'!$A$6:$M$1900,14,0),0)</f>
        <v>0</v>
      </c>
      <c r="K1284">
        <f>IFERROR(VLOOKUP(A1284,CP!$A$7:$J$16000,12,0),0)</f>
        <v>0</v>
      </c>
      <c r="L1284">
        <f>IFERROR(VLOOKUP(A1284,'Phụ kiện PVC'!$A$5:$I$465,10,0),0)</f>
        <v>0</v>
      </c>
      <c r="M1284">
        <f>IFERROR(VLOOKUP(A1284,'Ống miền Nam'!$A$7:$I$120,8,0),0)</f>
        <v>0</v>
      </c>
      <c r="N1284">
        <f>IFERROR(VLOOKUP(A1284,'Van vòi'!$A$6:$G$97,7,0),0)</f>
        <v>90000</v>
      </c>
      <c r="O1284">
        <f>IFERROR(VLOOKUP(A1284,'Ống luồn dây điện'!$A$7:$I$26,8,0),0)</f>
        <v>0</v>
      </c>
      <c r="P1284">
        <f>IFERROR(VLOOKUP(B1284,'PK HDPE'!$A$6:$H$13,7,0),0)</f>
        <v>0</v>
      </c>
      <c r="R1284" s="4">
        <f t="shared" si="62"/>
        <v>90000</v>
      </c>
      <c r="S1284" s="252">
        <v>0.1</v>
      </c>
      <c r="T1284">
        <f t="shared" si="60"/>
        <v>9000</v>
      </c>
      <c r="U1284" s="4">
        <f t="shared" si="61"/>
        <v>99000</v>
      </c>
      <c r="V1284" s="4">
        <f>VLOOKUP(B1284,[2]DG!$C$2:$E$6048,3,0)-R1284</f>
        <v>0</v>
      </c>
      <c r="W1284" t="str">
        <f>VLOOKUP(A1284,'[3]Danh mục full'!$A$4:$A$1739,1,0)</f>
        <v>72.VGTDDMPN1615TN</v>
      </c>
    </row>
    <row r="1285" spans="1:23" hidden="1" x14ac:dyDescent="0.25">
      <c r="A1285" t="s">
        <v>2054</v>
      </c>
      <c r="B1285" t="s">
        <v>2054</v>
      </c>
      <c r="C1285" t="s">
        <v>2055</v>
      </c>
      <c r="D1285" s="1">
        <v>26173433</v>
      </c>
      <c r="E1285" s="1" t="s">
        <v>2363</v>
      </c>
      <c r="F1285" s="1" t="s">
        <v>2363</v>
      </c>
      <c r="G1285" s="1">
        <f>IFERROR(VLOOKUP(A1285,'Phụ kiện PPR'!$A$6:$H$533,7,0),0)</f>
        <v>0</v>
      </c>
      <c r="H1285" s="1">
        <f>IFERROR(VLOOKUP(A1285,'Ống PPR'!$A$6:$I$90,8,0),0)</f>
        <v>0</v>
      </c>
      <c r="I1285">
        <f>IFERROR(VLOOKUP(A1285,'Ống HDPE'!$A$7:$I$7905,8,0),0)</f>
        <v>0</v>
      </c>
      <c r="J1285">
        <f>IFERROR(VLOOKUP(A1285,'Ống Dismy'!$A$6:$M$1900,14,0),0)</f>
        <v>0</v>
      </c>
      <c r="K1285">
        <f>IFERROR(VLOOKUP(A1285,CP!$A$7:$J$16000,12,0),0)</f>
        <v>0</v>
      </c>
      <c r="L1285">
        <f>IFERROR(VLOOKUP(A1285,'Phụ kiện PVC'!$A$5:$I$465,10,0),0)</f>
        <v>0</v>
      </c>
      <c r="M1285">
        <f>IFERROR(VLOOKUP(A1285,'Ống miền Nam'!$A$7:$I$120,8,0),0)</f>
        <v>0</v>
      </c>
      <c r="N1285">
        <f>IFERROR(VLOOKUP(A1285,'Van vòi'!$A$6:$G$97,7,0),0)</f>
        <v>106600</v>
      </c>
      <c r="O1285">
        <f>IFERROR(VLOOKUP(A1285,'Ống luồn dây điện'!$A$7:$I$26,8,0),0)</f>
        <v>0</v>
      </c>
      <c r="P1285">
        <f>IFERROR(VLOOKUP(B1285,'PK HDPE'!$A$6:$H$13,7,0),0)</f>
        <v>0</v>
      </c>
      <c r="R1285" s="4">
        <f t="shared" si="62"/>
        <v>106600</v>
      </c>
      <c r="S1285" s="252">
        <v>0.1</v>
      </c>
      <c r="T1285">
        <f t="shared" si="60"/>
        <v>10660</v>
      </c>
      <c r="U1285" s="4">
        <f t="shared" si="61"/>
        <v>117260</v>
      </c>
      <c r="V1285" s="4">
        <f>VLOOKUP(B1285,[2]DG!$C$2:$E$6048,3,0)-R1285</f>
        <v>0</v>
      </c>
      <c r="W1285" t="str">
        <f>VLOOKUP(A1285,'[3]Danh mục full'!$A$4:$A$1739,1,0)</f>
        <v>72.VGTDDMPN1620TN</v>
      </c>
    </row>
    <row r="1286" spans="1:23" hidden="1" x14ac:dyDescent="0.25">
      <c r="A1286" t="s">
        <v>2056</v>
      </c>
      <c r="B1286" t="s">
        <v>2056</v>
      </c>
      <c r="C1286" t="s">
        <v>2057</v>
      </c>
      <c r="D1286" s="1">
        <v>52856106</v>
      </c>
      <c r="E1286" s="1" t="s">
        <v>2363</v>
      </c>
      <c r="F1286" s="1" t="s">
        <v>2363</v>
      </c>
      <c r="G1286" s="1">
        <f>IFERROR(VLOOKUP(A1286,'Phụ kiện PPR'!$A$6:$H$533,7,0),0)</f>
        <v>0</v>
      </c>
      <c r="H1286" s="1">
        <f>IFERROR(VLOOKUP(A1286,'Ống PPR'!$A$6:$I$90,8,0),0)</f>
        <v>0</v>
      </c>
      <c r="I1286">
        <f>IFERROR(VLOOKUP(A1286,'Ống HDPE'!$A$7:$I$7905,8,0),0)</f>
        <v>0</v>
      </c>
      <c r="J1286">
        <f>IFERROR(VLOOKUP(A1286,'Ống Dismy'!$A$6:$M$1900,14,0),0)</f>
        <v>0</v>
      </c>
      <c r="K1286">
        <f>IFERROR(VLOOKUP(A1286,CP!$A$7:$J$16000,12,0),0)</f>
        <v>0</v>
      </c>
      <c r="L1286">
        <f>IFERROR(VLOOKUP(A1286,'Phụ kiện PVC'!$A$5:$I$465,10,0),0)</f>
        <v>0</v>
      </c>
      <c r="M1286">
        <f>IFERROR(VLOOKUP(A1286,'Ống miền Nam'!$A$7:$I$120,8,0),0)</f>
        <v>0</v>
      </c>
      <c r="N1286">
        <f>IFERROR(VLOOKUP(A1286,'Van vòi'!$A$6:$G$97,7,0),0)</f>
        <v>48900</v>
      </c>
      <c r="O1286">
        <f>IFERROR(VLOOKUP(A1286,'Ống luồn dây điện'!$A$7:$I$26,8,0),0)</f>
        <v>0</v>
      </c>
      <c r="P1286">
        <f>IFERROR(VLOOKUP(B1286,'PK HDPE'!$A$6:$H$13,7,0),0)</f>
        <v>0</v>
      </c>
      <c r="R1286" s="4">
        <f t="shared" si="62"/>
        <v>48900</v>
      </c>
      <c r="S1286" s="252">
        <v>0.1</v>
      </c>
      <c r="T1286">
        <f t="shared" si="60"/>
        <v>4890</v>
      </c>
      <c r="U1286" s="4">
        <f t="shared" si="61"/>
        <v>53790</v>
      </c>
      <c r="V1286" s="4">
        <f>VLOOKUP(B1286,[2]DG!$C$2:$E$6048,3,0)-R1286</f>
        <v>0</v>
      </c>
      <c r="W1286" t="str">
        <f>VLOOKUP(A1286,'[3]Danh mục full'!$A$4:$A$1739,1,0)</f>
        <v>72.VLXCP15</v>
      </c>
    </row>
    <row r="1287" spans="1:23" hidden="1" x14ac:dyDescent="0.25">
      <c r="A1287" t="s">
        <v>2058</v>
      </c>
      <c r="B1287" t="s">
        <v>2058</v>
      </c>
      <c r="C1287" t="s">
        <v>2059</v>
      </c>
      <c r="D1287" s="1">
        <v>154203205</v>
      </c>
      <c r="E1287" s="1" t="s">
        <v>2363</v>
      </c>
      <c r="F1287" s="1" t="s">
        <v>2363</v>
      </c>
      <c r="G1287" s="1">
        <f>IFERROR(VLOOKUP(A1287,'Phụ kiện PPR'!$A$6:$H$533,7,0),0)</f>
        <v>0</v>
      </c>
      <c r="H1287" s="1">
        <f>IFERROR(VLOOKUP(A1287,'Ống PPR'!$A$6:$I$90,8,0),0)</f>
        <v>0</v>
      </c>
      <c r="I1287">
        <f>IFERROR(VLOOKUP(A1287,'Ống HDPE'!$A$7:$I$7905,8,0),0)</f>
        <v>0</v>
      </c>
      <c r="J1287">
        <f>IFERROR(VLOOKUP(A1287,'Ống Dismy'!$A$6:$M$1900,14,0),0)</f>
        <v>0</v>
      </c>
      <c r="K1287">
        <f>IFERROR(VLOOKUP(A1287,CP!$A$7:$J$16000,12,0),0)</f>
        <v>0</v>
      </c>
      <c r="L1287">
        <f>IFERROR(VLOOKUP(A1287,'Phụ kiện PVC'!$A$5:$I$465,10,0),0)</f>
        <v>0</v>
      </c>
      <c r="M1287">
        <f>IFERROR(VLOOKUP(A1287,'Ống miền Nam'!$A$7:$I$120,8,0),0)</f>
        <v>0</v>
      </c>
      <c r="N1287">
        <f>IFERROR(VLOOKUP(A1287,'Van vòi'!$A$6:$G$97,7,0),0)</f>
        <v>74400</v>
      </c>
      <c r="O1287">
        <f>IFERROR(VLOOKUP(A1287,'Ống luồn dây điện'!$A$7:$I$26,8,0),0)</f>
        <v>0</v>
      </c>
      <c r="P1287">
        <f>IFERROR(VLOOKUP(B1287,'PK HDPE'!$A$6:$H$13,7,0),0)</f>
        <v>0</v>
      </c>
      <c r="R1287" s="4">
        <f t="shared" si="62"/>
        <v>74400</v>
      </c>
      <c r="S1287" s="252">
        <v>0.1</v>
      </c>
      <c r="T1287">
        <f t="shared" si="60"/>
        <v>7440</v>
      </c>
      <c r="U1287" s="4">
        <f t="shared" si="61"/>
        <v>81840</v>
      </c>
      <c r="V1287" s="4">
        <f>VLOOKUP(B1287,[2]DG!$C$2:$E$6048,3,0)-R1287</f>
        <v>0</v>
      </c>
      <c r="W1287" t="str">
        <f>VLOOKUP(A1287,'[3]Danh mục full'!$A$4:$A$1739,1,0)</f>
        <v>72.VLXCP20</v>
      </c>
    </row>
    <row r="1288" spans="1:23" hidden="1" x14ac:dyDescent="0.25">
      <c r="A1288" t="s">
        <v>2060</v>
      </c>
      <c r="B1288" t="s">
        <v>2060</v>
      </c>
      <c r="C1288" t="s">
        <v>2061</v>
      </c>
      <c r="D1288" s="1">
        <v>51866416</v>
      </c>
      <c r="E1288" s="1" t="s">
        <v>2363</v>
      </c>
      <c r="F1288" s="1" t="s">
        <v>2363</v>
      </c>
      <c r="G1288" s="1">
        <f>IFERROR(VLOOKUP(A1288,'Phụ kiện PPR'!$A$6:$H$533,7,0),0)</f>
        <v>0</v>
      </c>
      <c r="H1288" s="1">
        <f>IFERROR(VLOOKUP(A1288,'Ống PPR'!$A$6:$I$90,8,0),0)</f>
        <v>0</v>
      </c>
      <c r="I1288">
        <f>IFERROR(VLOOKUP(A1288,'Ống HDPE'!$A$7:$I$7905,8,0),0)</f>
        <v>0</v>
      </c>
      <c r="J1288">
        <f>IFERROR(VLOOKUP(A1288,'Ống Dismy'!$A$6:$M$1900,14,0),0)</f>
        <v>0</v>
      </c>
      <c r="K1288">
        <f>IFERROR(VLOOKUP(A1288,CP!$A$7:$J$16000,12,0),0)</f>
        <v>0</v>
      </c>
      <c r="L1288">
        <f>IFERROR(VLOOKUP(A1288,'Phụ kiện PVC'!$A$5:$I$465,10,0),0)</f>
        <v>0</v>
      </c>
      <c r="M1288">
        <f>IFERROR(VLOOKUP(A1288,'Ống miền Nam'!$A$7:$I$120,8,0),0)</f>
        <v>0</v>
      </c>
      <c r="N1288">
        <f>IFERROR(VLOOKUP(A1288,'Van vòi'!$A$6:$G$97,7,0),0)</f>
        <v>96500</v>
      </c>
      <c r="O1288">
        <f>IFERROR(VLOOKUP(A1288,'Ống luồn dây điện'!$A$7:$I$26,8,0),0)</f>
        <v>0</v>
      </c>
      <c r="P1288">
        <f>IFERROR(VLOOKUP(B1288,'PK HDPE'!$A$6:$H$13,7,0),0)</f>
        <v>0</v>
      </c>
      <c r="R1288" s="4">
        <f t="shared" si="62"/>
        <v>96500</v>
      </c>
      <c r="S1288" s="252">
        <v>0.1</v>
      </c>
      <c r="T1288">
        <f t="shared" si="60"/>
        <v>9650</v>
      </c>
      <c r="U1288" s="4">
        <f t="shared" si="61"/>
        <v>106150</v>
      </c>
      <c r="V1288" s="4">
        <f>VLOOKUP(B1288,[2]DG!$C$2:$E$6048,3,0)-R1288</f>
        <v>0</v>
      </c>
      <c r="W1288" t="str">
        <f>VLOOKUP(A1288,'[3]Danh mục full'!$A$4:$A$1739,1,0)</f>
        <v>72.VLXCP25</v>
      </c>
    </row>
    <row r="1289" spans="1:23" hidden="1" x14ac:dyDescent="0.25">
      <c r="A1289" t="s">
        <v>2062</v>
      </c>
      <c r="B1289" t="s">
        <v>2062</v>
      </c>
      <c r="C1289" t="s">
        <v>2063</v>
      </c>
      <c r="D1289" s="1">
        <v>22437800</v>
      </c>
      <c r="E1289" s="1" t="s">
        <v>2363</v>
      </c>
      <c r="F1289" s="1" t="s">
        <v>2363</v>
      </c>
      <c r="G1289" s="1">
        <f>IFERROR(VLOOKUP(A1289,'Phụ kiện PPR'!$A$6:$H$533,7,0),0)</f>
        <v>0</v>
      </c>
      <c r="H1289" s="1">
        <f>IFERROR(VLOOKUP(A1289,'Ống PPR'!$A$6:$I$90,8,0),0)</f>
        <v>0</v>
      </c>
      <c r="I1289">
        <f>IFERROR(VLOOKUP(A1289,'Ống HDPE'!$A$7:$I$7905,8,0),0)</f>
        <v>0</v>
      </c>
      <c r="J1289">
        <f>IFERROR(VLOOKUP(A1289,'Ống Dismy'!$A$6:$M$1900,14,0),0)</f>
        <v>0</v>
      </c>
      <c r="K1289">
        <f>IFERROR(VLOOKUP(A1289,CP!$A$7:$J$16000,12,0),0)</f>
        <v>0</v>
      </c>
      <c r="L1289">
        <f>IFERROR(VLOOKUP(A1289,'Phụ kiện PVC'!$A$5:$I$465,10,0),0)</f>
        <v>0</v>
      </c>
      <c r="M1289">
        <f>IFERROR(VLOOKUP(A1289,'Ống miền Nam'!$A$7:$I$120,8,0),0)</f>
        <v>0</v>
      </c>
      <c r="N1289">
        <f>IFERROR(VLOOKUP(A1289,'Van vòi'!$A$6:$G$97,7,0),0)</f>
        <v>172400</v>
      </c>
      <c r="O1289">
        <f>IFERROR(VLOOKUP(A1289,'Ống luồn dây điện'!$A$7:$I$26,8,0),0)</f>
        <v>0</v>
      </c>
      <c r="P1289">
        <f>IFERROR(VLOOKUP(B1289,'PK HDPE'!$A$6:$H$13,7,0),0)</f>
        <v>0</v>
      </c>
      <c r="R1289" s="4">
        <f t="shared" si="62"/>
        <v>172400</v>
      </c>
      <c r="S1289" s="252">
        <v>0.1</v>
      </c>
      <c r="T1289">
        <f t="shared" si="60"/>
        <v>17240</v>
      </c>
      <c r="U1289" s="4">
        <f t="shared" si="61"/>
        <v>189640</v>
      </c>
      <c r="V1289" s="4">
        <f>VLOOKUP(B1289,[2]DG!$C$2:$E$6048,3,0)-R1289</f>
        <v>0</v>
      </c>
      <c r="W1289" t="str">
        <f>VLOOKUP(A1289,'[3]Danh mục full'!$A$4:$A$1739,1,0)</f>
        <v>72.VLXCP32</v>
      </c>
    </row>
    <row r="1290" spans="1:23" hidden="1" x14ac:dyDescent="0.25">
      <c r="A1290" t="s">
        <v>2064</v>
      </c>
      <c r="B1290" t="s">
        <v>2064</v>
      </c>
      <c r="C1290" t="s">
        <v>2065</v>
      </c>
      <c r="D1290" s="1">
        <v>99021824</v>
      </c>
      <c r="E1290" s="1" t="s">
        <v>2363</v>
      </c>
      <c r="F1290" s="1" t="s">
        <v>2363</v>
      </c>
      <c r="G1290" s="1">
        <f>IFERROR(VLOOKUP(A1290,'Phụ kiện PPR'!$A$6:$H$533,7,0),0)</f>
        <v>0</v>
      </c>
      <c r="H1290" s="1">
        <f>IFERROR(VLOOKUP(A1290,'Ống PPR'!$A$6:$I$90,8,0),0)</f>
        <v>0</v>
      </c>
      <c r="I1290">
        <f>IFERROR(VLOOKUP(A1290,'Ống HDPE'!$A$7:$I$7905,8,0),0)</f>
        <v>0</v>
      </c>
      <c r="J1290">
        <f>IFERROR(VLOOKUP(A1290,'Ống Dismy'!$A$6:$M$1900,14,0),0)</f>
        <v>0</v>
      </c>
      <c r="K1290">
        <f>IFERROR(VLOOKUP(A1290,CP!$A$7:$J$16000,12,0),0)</f>
        <v>0</v>
      </c>
      <c r="L1290">
        <f>IFERROR(VLOOKUP(A1290,'Phụ kiện PVC'!$A$5:$I$465,10,0),0)</f>
        <v>0</v>
      </c>
      <c r="M1290">
        <f>IFERROR(VLOOKUP(A1290,'Ống miền Nam'!$A$7:$I$120,8,0),0)</f>
        <v>0</v>
      </c>
      <c r="N1290">
        <f>IFERROR(VLOOKUP(A1290,'Van vòi'!$A$6:$G$97,7,0),0)</f>
        <v>257900</v>
      </c>
      <c r="O1290">
        <f>IFERROR(VLOOKUP(A1290,'Ống luồn dây điện'!$A$7:$I$26,8,0),0)</f>
        <v>0</v>
      </c>
      <c r="P1290">
        <f>IFERROR(VLOOKUP(B1290,'PK HDPE'!$A$6:$H$13,7,0),0)</f>
        <v>0</v>
      </c>
      <c r="R1290" s="4">
        <f t="shared" si="62"/>
        <v>257900</v>
      </c>
      <c r="S1290" s="252">
        <v>0.1</v>
      </c>
      <c r="T1290">
        <f t="shared" si="60"/>
        <v>25790</v>
      </c>
      <c r="U1290" s="4">
        <f t="shared" si="61"/>
        <v>283690</v>
      </c>
      <c r="V1290" s="4">
        <f>VLOOKUP(B1290,[2]DG!$C$2:$E$6048,3,0)-R1290</f>
        <v>0</v>
      </c>
      <c r="W1290" t="str">
        <f>VLOOKUP(A1290,'[3]Danh mục full'!$A$4:$A$1739,1,0)</f>
        <v>72.VLXCP40</v>
      </c>
    </row>
    <row r="1291" spans="1:23" hidden="1" x14ac:dyDescent="0.25">
      <c r="A1291" t="s">
        <v>2066</v>
      </c>
      <c r="B1291" t="s">
        <v>2066</v>
      </c>
      <c r="C1291" t="s">
        <v>2067</v>
      </c>
      <c r="D1291" s="1">
        <v>10590300</v>
      </c>
      <c r="E1291" s="1" t="s">
        <v>2363</v>
      </c>
      <c r="F1291" s="1" t="s">
        <v>2363</v>
      </c>
      <c r="G1291" s="1">
        <f>IFERROR(VLOOKUP(A1291,'Phụ kiện PPR'!$A$6:$H$533,7,0),0)</f>
        <v>0</v>
      </c>
      <c r="H1291" s="1">
        <f>IFERROR(VLOOKUP(A1291,'Ống PPR'!$A$6:$I$90,8,0),0)</f>
        <v>0</v>
      </c>
      <c r="I1291">
        <f>IFERROR(VLOOKUP(A1291,'Ống HDPE'!$A$7:$I$7905,8,0),0)</f>
        <v>0</v>
      </c>
      <c r="J1291">
        <f>IFERROR(VLOOKUP(A1291,'Ống Dismy'!$A$6:$M$1900,14,0),0)</f>
        <v>0</v>
      </c>
      <c r="K1291">
        <f>IFERROR(VLOOKUP(A1291,CP!$A$7:$J$16000,12,0),0)</f>
        <v>0</v>
      </c>
      <c r="L1291">
        <f>IFERROR(VLOOKUP(A1291,'Phụ kiện PVC'!$A$5:$I$465,10,0),0)</f>
        <v>0</v>
      </c>
      <c r="M1291">
        <f>IFERROR(VLOOKUP(A1291,'Ống miền Nam'!$A$7:$I$120,8,0),0)</f>
        <v>0</v>
      </c>
      <c r="N1291">
        <f>IFERROR(VLOOKUP(A1291,'Van vòi'!$A$6:$G$97,7,0),0)</f>
        <v>369000</v>
      </c>
      <c r="O1291">
        <f>IFERROR(VLOOKUP(A1291,'Ống luồn dây điện'!$A$7:$I$26,8,0),0)</f>
        <v>0</v>
      </c>
      <c r="P1291">
        <f>IFERROR(VLOOKUP(B1291,'PK HDPE'!$A$6:$H$13,7,0),0)</f>
        <v>0</v>
      </c>
      <c r="R1291" s="4">
        <f t="shared" si="62"/>
        <v>369000</v>
      </c>
      <c r="S1291" s="252">
        <v>0.1</v>
      </c>
      <c r="T1291">
        <f t="shared" si="60"/>
        <v>36900</v>
      </c>
      <c r="U1291" s="4">
        <f t="shared" si="61"/>
        <v>405900</v>
      </c>
      <c r="V1291" s="4">
        <f>VLOOKUP(B1291,[2]DG!$C$2:$E$6048,3,0)-R1291</f>
        <v>0</v>
      </c>
      <c r="W1291" t="str">
        <f>VLOOKUP(A1291,'[3]Danh mục full'!$A$4:$A$1739,1,0)</f>
        <v>72.VLXCP50</v>
      </c>
    </row>
    <row r="1292" spans="1:23" hidden="1" x14ac:dyDescent="0.25">
      <c r="A1292" t="s">
        <v>2068</v>
      </c>
      <c r="B1292" t="s">
        <v>2068</v>
      </c>
      <c r="C1292" t="s">
        <v>2069</v>
      </c>
      <c r="D1292" s="1">
        <v>353678311</v>
      </c>
      <c r="E1292" s="1" t="s">
        <v>2363</v>
      </c>
      <c r="F1292" s="1" t="s">
        <v>2363</v>
      </c>
      <c r="G1292" s="1">
        <f>IFERROR(VLOOKUP(A1292,'Phụ kiện PPR'!$A$6:$H$533,7,0),0)</f>
        <v>0</v>
      </c>
      <c r="H1292" s="1">
        <f>IFERROR(VLOOKUP(A1292,'Ống PPR'!$A$6:$I$90,8,0),0)</f>
        <v>0</v>
      </c>
      <c r="I1292">
        <f>IFERROR(VLOOKUP(A1292,'Ống HDPE'!$A$7:$I$7905,8,0),0)</f>
        <v>0</v>
      </c>
      <c r="J1292">
        <f>IFERROR(VLOOKUP(A1292,'Ống Dismy'!$A$6:$M$1900,14,0),0)</f>
        <v>0</v>
      </c>
      <c r="K1292">
        <f>IFERROR(VLOOKUP(A1292,CP!$A$7:$J$16000,12,0),0)</f>
        <v>0</v>
      </c>
      <c r="L1292">
        <f>IFERROR(VLOOKUP(A1292,'Phụ kiện PVC'!$A$5:$I$465,10,0),0)</f>
        <v>0</v>
      </c>
      <c r="M1292">
        <f>IFERROR(VLOOKUP(A1292,'Ống miền Nam'!$A$7:$I$120,8,0),0)</f>
        <v>0</v>
      </c>
      <c r="N1292">
        <f>IFERROR(VLOOKUP(A1292,'Van vòi'!$A$6:$G$97,7,0),0)</f>
        <v>62500</v>
      </c>
      <c r="O1292">
        <f>IFERROR(VLOOKUP(A1292,'Ống luồn dây điện'!$A$7:$I$26,8,0),0)</f>
        <v>0</v>
      </c>
      <c r="P1292">
        <f>IFERROR(VLOOKUP(B1292,'PK HDPE'!$A$6:$H$13,7,0),0)</f>
        <v>0</v>
      </c>
      <c r="R1292" s="4">
        <f t="shared" si="62"/>
        <v>62500</v>
      </c>
      <c r="S1292" s="252">
        <v>0.1</v>
      </c>
      <c r="T1292">
        <f t="shared" si="60"/>
        <v>6250</v>
      </c>
      <c r="U1292" s="4">
        <f t="shared" si="61"/>
        <v>68750</v>
      </c>
      <c r="V1292" s="4">
        <f>VLOOKUP(B1292,[2]DG!$C$2:$E$6048,3,0)-R1292</f>
        <v>0</v>
      </c>
      <c r="W1292" t="str">
        <f>VLOOKUP(A1292,'[3]Danh mục full'!$A$4:$A$1739,1,0)</f>
        <v>72.VLXDMPN1615</v>
      </c>
    </row>
    <row r="1293" spans="1:23" hidden="1" x14ac:dyDescent="0.25">
      <c r="A1293" t="s">
        <v>2070</v>
      </c>
      <c r="B1293" t="s">
        <v>2070</v>
      </c>
      <c r="C1293" t="s">
        <v>2071</v>
      </c>
      <c r="D1293" s="1">
        <v>70653125</v>
      </c>
      <c r="E1293" s="1" t="s">
        <v>2363</v>
      </c>
      <c r="F1293" s="1" t="s">
        <v>2363</v>
      </c>
      <c r="G1293" s="1">
        <f>IFERROR(VLOOKUP(A1293,'Phụ kiện PPR'!$A$6:$H$533,7,0),0)</f>
        <v>0</v>
      </c>
      <c r="H1293" s="1">
        <f>IFERROR(VLOOKUP(A1293,'Ống PPR'!$A$6:$I$90,8,0),0)</f>
        <v>0</v>
      </c>
      <c r="I1293">
        <f>IFERROR(VLOOKUP(A1293,'Ống HDPE'!$A$7:$I$7905,8,0),0)</f>
        <v>0</v>
      </c>
      <c r="J1293">
        <f>IFERROR(VLOOKUP(A1293,'Ống Dismy'!$A$6:$M$1900,14,0),0)</f>
        <v>0</v>
      </c>
      <c r="K1293">
        <f>IFERROR(VLOOKUP(A1293,CP!$A$7:$J$16000,12,0),0)</f>
        <v>0</v>
      </c>
      <c r="L1293">
        <f>IFERROR(VLOOKUP(A1293,'Phụ kiện PVC'!$A$5:$I$465,10,0),0)</f>
        <v>0</v>
      </c>
      <c r="M1293">
        <f>IFERROR(VLOOKUP(A1293,'Ống miền Nam'!$A$7:$I$120,8,0),0)</f>
        <v>0</v>
      </c>
      <c r="N1293">
        <f>IFERROR(VLOOKUP(A1293,'Van vòi'!$A$6:$G$97,7,0),0)</f>
        <v>99600</v>
      </c>
      <c r="O1293">
        <f>IFERROR(VLOOKUP(A1293,'Ống luồn dây điện'!$A$7:$I$26,8,0),0)</f>
        <v>0</v>
      </c>
      <c r="P1293">
        <f>IFERROR(VLOOKUP(B1293,'PK HDPE'!$A$6:$H$13,7,0),0)</f>
        <v>0</v>
      </c>
      <c r="R1293" s="4">
        <f t="shared" si="62"/>
        <v>99600</v>
      </c>
      <c r="S1293" s="252">
        <v>0.1</v>
      </c>
      <c r="T1293">
        <f t="shared" si="60"/>
        <v>9960</v>
      </c>
      <c r="U1293" s="4">
        <f t="shared" si="61"/>
        <v>109560</v>
      </c>
      <c r="V1293" s="4">
        <f>VLOOKUP(B1293,[2]DG!$C$2:$E$6048,3,0)-R1293</f>
        <v>0</v>
      </c>
      <c r="W1293" t="str">
        <f>VLOOKUP(A1293,'[3]Danh mục full'!$A$4:$A$1739,1,0)</f>
        <v>72.VLXDMPN1620</v>
      </c>
    </row>
    <row r="1294" spans="1:23" hidden="1" x14ac:dyDescent="0.25">
      <c r="A1294" t="s">
        <v>2072</v>
      </c>
      <c r="B1294" t="s">
        <v>2072</v>
      </c>
      <c r="C1294" t="s">
        <v>2073</v>
      </c>
      <c r="D1294" s="1">
        <v>29386857</v>
      </c>
      <c r="E1294" s="1" t="s">
        <v>2363</v>
      </c>
      <c r="F1294" s="1" t="s">
        <v>2363</v>
      </c>
      <c r="G1294" s="1">
        <f>IFERROR(VLOOKUP(A1294,'Phụ kiện PPR'!$A$6:$H$533,7,0),0)</f>
        <v>0</v>
      </c>
      <c r="H1294" s="1">
        <f>IFERROR(VLOOKUP(A1294,'Ống PPR'!$A$6:$I$90,8,0),0)</f>
        <v>0</v>
      </c>
      <c r="I1294">
        <f>IFERROR(VLOOKUP(A1294,'Ống HDPE'!$A$7:$I$7905,8,0),0)</f>
        <v>0</v>
      </c>
      <c r="J1294">
        <f>IFERROR(VLOOKUP(A1294,'Ống Dismy'!$A$6:$M$1900,14,0),0)</f>
        <v>0</v>
      </c>
      <c r="K1294">
        <f>IFERROR(VLOOKUP(A1294,CP!$A$7:$J$16000,12,0),0)</f>
        <v>0</v>
      </c>
      <c r="L1294">
        <f>IFERROR(VLOOKUP(A1294,'Phụ kiện PVC'!$A$5:$I$465,10,0),0)</f>
        <v>0</v>
      </c>
      <c r="M1294">
        <f>IFERROR(VLOOKUP(A1294,'Ống miền Nam'!$A$7:$I$120,8,0),0)</f>
        <v>0</v>
      </c>
      <c r="N1294">
        <f>IFERROR(VLOOKUP(A1294,'Van vòi'!$A$6:$G$97,7,0),0)</f>
        <v>142200</v>
      </c>
      <c r="O1294">
        <f>IFERROR(VLOOKUP(A1294,'Ống luồn dây điện'!$A$7:$I$26,8,0),0)</f>
        <v>0</v>
      </c>
      <c r="P1294">
        <f>IFERROR(VLOOKUP(B1294,'PK HDPE'!$A$6:$H$13,7,0),0)</f>
        <v>0</v>
      </c>
      <c r="R1294" s="4">
        <f t="shared" si="62"/>
        <v>142200</v>
      </c>
      <c r="S1294" s="252">
        <v>0.1</v>
      </c>
      <c r="T1294">
        <f t="shared" si="60"/>
        <v>14220</v>
      </c>
      <c r="U1294" s="4">
        <f t="shared" si="61"/>
        <v>156420</v>
      </c>
      <c r="V1294" s="4">
        <f>VLOOKUP(B1294,[2]DG!$C$2:$E$6048,3,0)-R1294</f>
        <v>0</v>
      </c>
      <c r="W1294" t="str">
        <f>VLOOKUP(A1294,'[3]Danh mục full'!$A$4:$A$1739,1,0)</f>
        <v>72.VLXDMPN1625</v>
      </c>
    </row>
    <row r="1295" spans="1:23" hidden="1" x14ac:dyDescent="0.25">
      <c r="A1295" t="s">
        <v>2074</v>
      </c>
      <c r="B1295" t="s">
        <v>2074</v>
      </c>
      <c r="C1295" t="s">
        <v>2075</v>
      </c>
      <c r="D1295" s="1">
        <v>37100321</v>
      </c>
      <c r="E1295" s="1" t="s">
        <v>2363</v>
      </c>
      <c r="F1295" s="1" t="s">
        <v>2363</v>
      </c>
      <c r="G1295" s="1">
        <f>IFERROR(VLOOKUP(A1295,'Phụ kiện PPR'!$A$6:$H$533,7,0),0)</f>
        <v>0</v>
      </c>
      <c r="H1295" s="1">
        <f>IFERROR(VLOOKUP(A1295,'Ống PPR'!$A$6:$I$90,8,0),0)</f>
        <v>0</v>
      </c>
      <c r="I1295">
        <f>IFERROR(VLOOKUP(A1295,'Ống HDPE'!$A$7:$I$7905,8,0),0)</f>
        <v>0</v>
      </c>
      <c r="J1295">
        <f>IFERROR(VLOOKUP(A1295,'Ống Dismy'!$A$6:$M$1900,14,0),0)</f>
        <v>0</v>
      </c>
      <c r="K1295">
        <f>IFERROR(VLOOKUP(A1295,CP!$A$7:$J$16000,12,0),0)</f>
        <v>0</v>
      </c>
      <c r="L1295">
        <f>IFERROR(VLOOKUP(A1295,'Phụ kiện PVC'!$A$5:$I$465,10,0),0)</f>
        <v>0</v>
      </c>
      <c r="M1295">
        <f>IFERROR(VLOOKUP(A1295,'Ống miền Nam'!$A$7:$I$120,8,0),0)</f>
        <v>0</v>
      </c>
      <c r="N1295">
        <f>IFERROR(VLOOKUP(A1295,'Van vòi'!$A$6:$G$97,7,0),0)</f>
        <v>259900</v>
      </c>
      <c r="O1295">
        <f>IFERROR(VLOOKUP(A1295,'Ống luồn dây điện'!$A$7:$I$26,8,0),0)</f>
        <v>0</v>
      </c>
      <c r="P1295">
        <f>IFERROR(VLOOKUP(B1295,'PK HDPE'!$A$6:$H$13,7,0),0)</f>
        <v>0</v>
      </c>
      <c r="R1295" s="4">
        <f t="shared" si="62"/>
        <v>259900</v>
      </c>
      <c r="S1295" s="252">
        <v>0.1</v>
      </c>
      <c r="T1295">
        <f t="shared" si="60"/>
        <v>25990</v>
      </c>
      <c r="U1295" s="4">
        <f t="shared" si="61"/>
        <v>285890</v>
      </c>
      <c r="V1295" s="4">
        <f>VLOOKUP(B1295,[2]DG!$C$2:$E$6048,3,0)-R1295</f>
        <v>0</v>
      </c>
      <c r="W1295" t="str">
        <f>VLOOKUP(A1295,'[3]Danh mục full'!$A$4:$A$1739,1,0)</f>
        <v>72.VLXDMPN1632</v>
      </c>
    </row>
    <row r="1296" spans="1:23" hidden="1" x14ac:dyDescent="0.25">
      <c r="A1296" t="s">
        <v>2076</v>
      </c>
      <c r="B1296" t="s">
        <v>2076</v>
      </c>
      <c r="C1296" t="s">
        <v>2077</v>
      </c>
      <c r="D1296" s="1">
        <v>147859344</v>
      </c>
      <c r="E1296" s="1" t="s">
        <v>2363</v>
      </c>
      <c r="F1296" s="1" t="s">
        <v>2363</v>
      </c>
      <c r="G1296" s="1">
        <f>IFERROR(VLOOKUP(A1296,'Phụ kiện PPR'!$A$6:$H$533,7,0),0)</f>
        <v>0</v>
      </c>
      <c r="H1296" s="1">
        <f>IFERROR(VLOOKUP(A1296,'Ống PPR'!$A$6:$I$90,8,0),0)</f>
        <v>0</v>
      </c>
      <c r="I1296">
        <f>IFERROR(VLOOKUP(A1296,'Ống HDPE'!$A$7:$I$7905,8,0),0)</f>
        <v>0</v>
      </c>
      <c r="J1296">
        <f>IFERROR(VLOOKUP(A1296,'Ống Dismy'!$A$6:$M$1900,14,0),0)</f>
        <v>0</v>
      </c>
      <c r="K1296">
        <f>IFERROR(VLOOKUP(A1296,CP!$A$7:$J$16000,12,0),0)</f>
        <v>0</v>
      </c>
      <c r="L1296">
        <f>IFERROR(VLOOKUP(A1296,'Phụ kiện PVC'!$A$5:$I$465,10,0),0)</f>
        <v>0</v>
      </c>
      <c r="M1296">
        <f>IFERROR(VLOOKUP(A1296,'Ống miền Nam'!$A$7:$I$120,8,0),0)</f>
        <v>0</v>
      </c>
      <c r="N1296">
        <f>IFERROR(VLOOKUP(A1296,'Van vòi'!$A$6:$G$97,7,0),0)</f>
        <v>332200</v>
      </c>
      <c r="O1296">
        <f>IFERROR(VLOOKUP(A1296,'Ống luồn dây điện'!$A$7:$I$26,8,0),0)</f>
        <v>0</v>
      </c>
      <c r="P1296">
        <f>IFERROR(VLOOKUP(B1296,'PK HDPE'!$A$6:$H$13,7,0),0)</f>
        <v>0</v>
      </c>
      <c r="R1296" s="4">
        <f t="shared" si="62"/>
        <v>332200</v>
      </c>
      <c r="S1296" s="252">
        <v>0.1</v>
      </c>
      <c r="T1296">
        <f t="shared" si="60"/>
        <v>33220</v>
      </c>
      <c r="U1296" s="4">
        <f t="shared" si="61"/>
        <v>365420</v>
      </c>
      <c r="V1296" s="4">
        <f>VLOOKUP(B1296,[2]DG!$C$2:$E$6048,3,0)-R1296</f>
        <v>0</v>
      </c>
      <c r="W1296" t="str">
        <f>VLOOKUP(A1296,'[3]Danh mục full'!$A$4:$A$1739,1,0)</f>
        <v>72.VLXDMPN1640</v>
      </c>
    </row>
    <row r="1297" spans="1:23" hidden="1" x14ac:dyDescent="0.25">
      <c r="A1297" t="s">
        <v>2078</v>
      </c>
      <c r="B1297" t="s">
        <v>2078</v>
      </c>
      <c r="C1297" t="s">
        <v>2079</v>
      </c>
      <c r="D1297" s="1">
        <v>3434378</v>
      </c>
      <c r="E1297" s="1" t="s">
        <v>2363</v>
      </c>
      <c r="F1297" s="1" t="s">
        <v>2363</v>
      </c>
      <c r="G1297" s="1">
        <f>IFERROR(VLOOKUP(A1297,'Phụ kiện PPR'!$A$6:$H$533,7,0),0)</f>
        <v>0</v>
      </c>
      <c r="H1297" s="1">
        <f>IFERROR(VLOOKUP(A1297,'Ống PPR'!$A$6:$I$90,8,0),0)</f>
        <v>0</v>
      </c>
      <c r="I1297">
        <f>IFERROR(VLOOKUP(A1297,'Ống HDPE'!$A$7:$I$7905,8,0),0)</f>
        <v>0</v>
      </c>
      <c r="J1297">
        <f>IFERROR(VLOOKUP(A1297,'Ống Dismy'!$A$6:$M$1900,14,0),0)</f>
        <v>0</v>
      </c>
      <c r="K1297">
        <f>IFERROR(VLOOKUP(A1297,CP!$A$7:$J$16000,12,0),0)</f>
        <v>0</v>
      </c>
      <c r="L1297">
        <f>IFERROR(VLOOKUP(A1297,'Phụ kiện PVC'!$A$5:$I$465,10,0),0)</f>
        <v>0</v>
      </c>
      <c r="M1297">
        <f>IFERROR(VLOOKUP(A1297,'Ống miền Nam'!$A$7:$I$120,8,0),0)</f>
        <v>0</v>
      </c>
      <c r="N1297">
        <f>IFERROR(VLOOKUP(A1297,'Van vòi'!$A$6:$G$97,7,0),0)</f>
        <v>516000</v>
      </c>
      <c r="O1297">
        <f>IFERROR(VLOOKUP(A1297,'Ống luồn dây điện'!$A$7:$I$26,8,0),0)</f>
        <v>0</v>
      </c>
      <c r="P1297">
        <f>IFERROR(VLOOKUP(B1297,'PK HDPE'!$A$6:$H$13,7,0),0)</f>
        <v>0</v>
      </c>
      <c r="R1297" s="4">
        <f t="shared" si="62"/>
        <v>516000</v>
      </c>
      <c r="S1297" s="252">
        <v>0.1</v>
      </c>
      <c r="T1297">
        <f t="shared" si="60"/>
        <v>51600</v>
      </c>
      <c r="U1297" s="4">
        <f t="shared" si="61"/>
        <v>567600</v>
      </c>
      <c r="V1297" s="4">
        <f>VLOOKUP(B1297,[2]DG!$C$2:$E$6048,3,0)-R1297</f>
        <v>0</v>
      </c>
      <c r="W1297" t="str">
        <f>VLOOKUP(A1297,'[3]Danh mục full'!$A$4:$A$1739,1,0)</f>
        <v>72.VLXDMPN1650</v>
      </c>
    </row>
    <row r="1298" spans="1:23" hidden="1" x14ac:dyDescent="0.25">
      <c r="A1298" t="s">
        <v>2080</v>
      </c>
      <c r="B1298" t="s">
        <v>2080</v>
      </c>
      <c r="C1298" t="s">
        <v>2081</v>
      </c>
      <c r="D1298" s="1">
        <v>96166254</v>
      </c>
      <c r="E1298" s="1" t="s">
        <v>2364</v>
      </c>
      <c r="F1298" s="1" t="s">
        <v>2365</v>
      </c>
      <c r="G1298" s="1">
        <f>IFERROR(VLOOKUP(A1298,'Phụ kiện PPR'!$A$6:$H$533,7,0),0)</f>
        <v>0</v>
      </c>
      <c r="H1298" s="1">
        <f>IFERROR(VLOOKUP(A1298,'Ống PPR'!$A$6:$I$90,8,0),0)</f>
        <v>0</v>
      </c>
      <c r="I1298">
        <f>IFERROR(VLOOKUP(A1298,'Ống HDPE'!$A$7:$I$7905,8,0),0)</f>
        <v>0</v>
      </c>
      <c r="J1298">
        <f>IFERROR(VLOOKUP(A1298,'Ống Dismy'!$A$6:$M$1900,14,0),0)</f>
        <v>0</v>
      </c>
      <c r="K1298">
        <f>IFERROR(VLOOKUP(A1298,CP!$A$7:$J$16000,12,0),0)</f>
        <v>0</v>
      </c>
      <c r="L1298">
        <f>IFERROR(VLOOKUP(A1298,'Phụ kiện PVC'!$A$5:$I$465,10,0),0)</f>
        <v>0</v>
      </c>
      <c r="M1298">
        <f>IFERROR(VLOOKUP(A1298,'Ống miền Nam'!$A$7:$I$120,8,0),0)</f>
        <v>0</v>
      </c>
      <c r="N1298">
        <f>IFERROR(VLOOKUP(A1298,'Van vòi'!$A$6:$G$97,7,0),0)</f>
        <v>0</v>
      </c>
      <c r="O1298">
        <f>IFERROR(VLOOKUP(A1298,'Ống luồn dây điện'!$A$7:$I$26,8,0),0)</f>
        <v>0</v>
      </c>
      <c r="P1298">
        <f>IFERROR(VLOOKUP(B1298,'PK HDPE'!$A$6:$H$13,7,0),0)</f>
        <v>0</v>
      </c>
      <c r="R1298" s="4">
        <f t="shared" si="62"/>
        <v>0</v>
      </c>
      <c r="S1298" s="252">
        <v>0.1</v>
      </c>
      <c r="T1298">
        <f t="shared" si="60"/>
        <v>0</v>
      </c>
      <c r="U1298" s="4">
        <f t="shared" si="61"/>
        <v>0</v>
      </c>
      <c r="V1298" s="4">
        <f>VLOOKUP(B1298,[2]DG!$C$2:$E$6048,3,0)-R1298</f>
        <v>66800</v>
      </c>
      <c r="W1298" t="str">
        <f>VLOOKUP(A1298,'[3]Danh mục full'!$A$4:$A$1739,1,0)</f>
        <v>91O0110</v>
      </c>
    </row>
    <row r="1299" spans="1:23" hidden="1" x14ac:dyDescent="0.25">
      <c r="A1299" t="s">
        <v>2888</v>
      </c>
      <c r="B1299" t="s">
        <v>2888</v>
      </c>
      <c r="C1299" t="s">
        <v>2889</v>
      </c>
      <c r="D1299" s="1">
        <f>VLOOKUP(A1299,[4]Sheet1!$B$5:$J$2530,9,0)</f>
        <v>0</v>
      </c>
      <c r="E1299" s="1" t="s">
        <v>2364</v>
      </c>
      <c r="F1299" s="1" t="s">
        <v>2365</v>
      </c>
      <c r="G1299" s="1">
        <f>IFERROR(VLOOKUP(A1299,'Phụ kiện PPR'!$A$6:$H$533,7,0),0)</f>
        <v>0</v>
      </c>
      <c r="H1299" s="1">
        <f>IFERROR(VLOOKUP(A1299,'Ống PPR'!$A$6:$I$90,8,0),0)</f>
        <v>0</v>
      </c>
      <c r="I1299">
        <f>IFERROR(VLOOKUP(A1299,'Ống HDPE'!$A$7:$I$7905,8,0),0)</f>
        <v>0</v>
      </c>
      <c r="J1299">
        <f>IFERROR(VLOOKUP(A1299,'Ống Dismy'!$A$6:$M$1900,14,0),0)</f>
        <v>0</v>
      </c>
      <c r="K1299">
        <f>IFERROR(VLOOKUP(A1299,CP!$A$7:$J$16000,12,0),0)</f>
        <v>0</v>
      </c>
      <c r="L1299">
        <f>IFERROR(VLOOKUP(A1299,'Phụ kiện PVC'!$A$5:$I$465,10,0),0)</f>
        <v>0</v>
      </c>
      <c r="M1299">
        <f>IFERROR(VLOOKUP(A1299,'Ống miền Nam'!$A$7:$I$120,8,0),0)</f>
        <v>0</v>
      </c>
      <c r="N1299">
        <f>IFERROR(VLOOKUP(A1299,'Van vòi'!$A$6:$G$97,7,0),0)</f>
        <v>0</v>
      </c>
      <c r="O1299">
        <f>IFERROR(VLOOKUP(A1299,'Ống luồn dây điện'!$A$7:$I$26,8,0),0)</f>
        <v>0</v>
      </c>
      <c r="P1299">
        <f>IFERROR(VLOOKUP(B1299,'PK HDPE'!$A$6:$H$13,7,0),0)</f>
        <v>0</v>
      </c>
      <c r="R1299" s="4">
        <f t="shared" si="62"/>
        <v>0</v>
      </c>
      <c r="S1299" s="252">
        <v>0.1</v>
      </c>
      <c r="T1299">
        <f t="shared" si="60"/>
        <v>0</v>
      </c>
      <c r="U1299" s="4">
        <f t="shared" si="61"/>
        <v>0</v>
      </c>
      <c r="V1299" s="4">
        <f>VLOOKUP(B1299,[2]DG!$C$2:$E$6048,3,0)-R1299</f>
        <v>81800</v>
      </c>
      <c r="W1299" t="str">
        <f>VLOOKUP(A1299,'[3]Danh mục full'!$A$4:$A$1739,1,0)</f>
        <v>91O0125</v>
      </c>
    </row>
    <row r="1300" spans="1:23" hidden="1" x14ac:dyDescent="0.25">
      <c r="A1300" t="s">
        <v>2082</v>
      </c>
      <c r="B1300" t="s">
        <v>2082</v>
      </c>
      <c r="C1300" t="s">
        <v>2083</v>
      </c>
      <c r="D1300" s="1">
        <v>27189856</v>
      </c>
      <c r="E1300" s="1" t="s">
        <v>2364</v>
      </c>
      <c r="F1300" s="1" t="s">
        <v>2365</v>
      </c>
      <c r="G1300" s="1">
        <f>IFERROR(VLOOKUP(A1300,'Phụ kiện PPR'!$A$6:$H$533,7,0),0)</f>
        <v>0</v>
      </c>
      <c r="H1300" s="1">
        <f>IFERROR(VLOOKUP(A1300,'Ống PPR'!$A$6:$I$90,8,0),0)</f>
        <v>0</v>
      </c>
      <c r="I1300">
        <f>IFERROR(VLOOKUP(A1300,'Ống HDPE'!$A$7:$I$7905,8,0),0)</f>
        <v>0</v>
      </c>
      <c r="J1300">
        <f>IFERROR(VLOOKUP(A1300,'Ống Dismy'!$A$6:$M$1900,14,0),0)</f>
        <v>0</v>
      </c>
      <c r="K1300">
        <f>IFERROR(VLOOKUP(A1300,CP!$A$7:$J$16000,12,0),0)</f>
        <v>0</v>
      </c>
      <c r="L1300">
        <f>IFERROR(VLOOKUP(A1300,'Phụ kiện PVC'!$A$5:$I$465,10,0),0)</f>
        <v>0</v>
      </c>
      <c r="M1300">
        <f>IFERROR(VLOOKUP(A1300,'Ống miền Nam'!$A$7:$I$120,8,0),0)</f>
        <v>0</v>
      </c>
      <c r="N1300">
        <f>IFERROR(VLOOKUP(A1300,'Van vòi'!$A$6:$G$97,7,0),0)</f>
        <v>0</v>
      </c>
      <c r="O1300">
        <f>IFERROR(VLOOKUP(A1300,'Ống luồn dây điện'!$A$7:$I$26,8,0),0)</f>
        <v>0</v>
      </c>
      <c r="P1300">
        <f>IFERROR(VLOOKUP(B1300,'PK HDPE'!$A$6:$H$13,7,0),0)</f>
        <v>0</v>
      </c>
      <c r="R1300" s="4">
        <f t="shared" si="62"/>
        <v>0</v>
      </c>
      <c r="S1300" s="252">
        <v>0.1</v>
      </c>
      <c r="T1300">
        <f t="shared" si="60"/>
        <v>0</v>
      </c>
      <c r="U1300" s="4">
        <f t="shared" si="61"/>
        <v>0</v>
      </c>
      <c r="V1300" s="4">
        <f>VLOOKUP(B1300,[2]DG!$C$2:$E$6048,3,0)-R1300</f>
        <v>102000</v>
      </c>
      <c r="W1300" t="str">
        <f>VLOOKUP(A1300,'[3]Danh mục full'!$A$4:$A$1739,1,0)</f>
        <v>91O0140</v>
      </c>
    </row>
    <row r="1301" spans="1:23" hidden="1" x14ac:dyDescent="0.25">
      <c r="A1301" t="s">
        <v>2084</v>
      </c>
      <c r="B1301" t="s">
        <v>2084</v>
      </c>
      <c r="C1301" t="s">
        <v>2085</v>
      </c>
      <c r="D1301" s="1">
        <v>97968200</v>
      </c>
      <c r="E1301" s="1" t="s">
        <v>2364</v>
      </c>
      <c r="F1301" s="1" t="s">
        <v>2365</v>
      </c>
      <c r="G1301" s="1">
        <f>IFERROR(VLOOKUP(A1301,'Phụ kiện PPR'!$A$6:$H$533,7,0),0)</f>
        <v>0</v>
      </c>
      <c r="H1301" s="1">
        <f>IFERROR(VLOOKUP(A1301,'Ống PPR'!$A$6:$I$90,8,0),0)</f>
        <v>0</v>
      </c>
      <c r="I1301">
        <f>IFERROR(VLOOKUP(A1301,'Ống HDPE'!$A$7:$I$7905,8,0),0)</f>
        <v>0</v>
      </c>
      <c r="J1301">
        <f>IFERROR(VLOOKUP(A1301,'Ống Dismy'!$A$6:$M$1900,14,0),0)</f>
        <v>0</v>
      </c>
      <c r="K1301">
        <f>IFERROR(VLOOKUP(A1301,CP!$A$7:$J$16000,12,0),0)</f>
        <v>0</v>
      </c>
      <c r="L1301">
        <f>IFERROR(VLOOKUP(A1301,'Phụ kiện PVC'!$A$5:$I$465,10,0),0)</f>
        <v>0</v>
      </c>
      <c r="M1301">
        <f>IFERROR(VLOOKUP(A1301,'Ống miền Nam'!$A$7:$I$120,8,0),0)</f>
        <v>0</v>
      </c>
      <c r="N1301">
        <f>IFERROR(VLOOKUP(A1301,'Van vòi'!$A$6:$G$97,7,0),0)</f>
        <v>0</v>
      </c>
      <c r="O1301">
        <f>IFERROR(VLOOKUP(A1301,'Ống luồn dây điện'!$A$7:$I$26,8,0),0)</f>
        <v>0</v>
      </c>
      <c r="P1301">
        <f>IFERROR(VLOOKUP(B1301,'PK HDPE'!$A$6:$H$13,7,0),0)</f>
        <v>0</v>
      </c>
      <c r="R1301" s="4">
        <f t="shared" si="62"/>
        <v>0</v>
      </c>
      <c r="S1301" s="252">
        <v>0.1</v>
      </c>
      <c r="T1301">
        <f t="shared" si="60"/>
        <v>0</v>
      </c>
      <c r="U1301" s="4">
        <f t="shared" si="61"/>
        <v>0</v>
      </c>
      <c r="V1301" s="4">
        <f>VLOOKUP(B1301,[2]DG!$C$2:$E$6048,3,0)-R1301</f>
        <v>135800</v>
      </c>
      <c r="W1301" t="str">
        <f>VLOOKUP(A1301,'[3]Danh mục full'!$A$4:$A$1739,1,0)</f>
        <v>91O0160</v>
      </c>
    </row>
    <row r="1302" spans="1:23" hidden="1" x14ac:dyDescent="0.25">
      <c r="A1302" t="s">
        <v>2086</v>
      </c>
      <c r="B1302" t="s">
        <v>2086</v>
      </c>
      <c r="C1302" t="s">
        <v>2087</v>
      </c>
      <c r="D1302" s="1">
        <v>289403091</v>
      </c>
      <c r="E1302" s="1" t="s">
        <v>2364</v>
      </c>
      <c r="F1302" s="1" t="s">
        <v>2365</v>
      </c>
      <c r="G1302" s="1">
        <f>IFERROR(VLOOKUP(A1302,'Phụ kiện PPR'!$A$6:$H$533,7,0),0)</f>
        <v>0</v>
      </c>
      <c r="H1302" s="1">
        <f>IFERROR(VLOOKUP(A1302,'Ống PPR'!$A$6:$I$90,8,0),0)</f>
        <v>0</v>
      </c>
      <c r="I1302">
        <f>IFERROR(VLOOKUP(A1302,'Ống HDPE'!$A$7:$I$7905,8,0),0)</f>
        <v>0</v>
      </c>
      <c r="J1302">
        <f>IFERROR(VLOOKUP(A1302,'Ống Dismy'!$A$6:$M$1900,14,0),0)</f>
        <v>0</v>
      </c>
      <c r="K1302">
        <f>IFERROR(VLOOKUP(A1302,CP!$A$7:$J$16000,12,0),0)</f>
        <v>0</v>
      </c>
      <c r="L1302">
        <f>IFERROR(VLOOKUP(A1302,'Phụ kiện PVC'!$A$5:$I$465,10,0),0)</f>
        <v>0</v>
      </c>
      <c r="M1302">
        <f>IFERROR(VLOOKUP(A1302,'Ống miền Nam'!$A$7:$I$120,8,0),0)</f>
        <v>0</v>
      </c>
      <c r="N1302">
        <f>IFERROR(VLOOKUP(A1302,'Van vòi'!$A$6:$G$97,7,0),0)</f>
        <v>0</v>
      </c>
      <c r="O1302">
        <f>IFERROR(VLOOKUP(A1302,'Ống luồn dây điện'!$A$7:$I$26,8,0),0)</f>
        <v>0</v>
      </c>
      <c r="P1302">
        <f>IFERROR(VLOOKUP(B1302,'PK HDPE'!$A$6:$H$13,7,0),0)</f>
        <v>0</v>
      </c>
      <c r="R1302" s="4">
        <f t="shared" si="62"/>
        <v>0</v>
      </c>
      <c r="S1302" s="252">
        <v>0.1</v>
      </c>
      <c r="T1302">
        <f t="shared" ref="T1302:T1365" si="63">ROUND(R1302*S1302,0)</f>
        <v>0</v>
      </c>
      <c r="U1302" s="4">
        <f t="shared" ref="U1302:U1365" si="64">+R1302+T1302</f>
        <v>0</v>
      </c>
      <c r="V1302" s="4">
        <f>VLOOKUP(B1302,[2]DG!$C$2:$E$6048,3,0)-R1302</f>
        <v>204000</v>
      </c>
      <c r="W1302" t="str">
        <f>VLOOKUP(A1302,'[3]Danh mục full'!$A$4:$A$1739,1,0)</f>
        <v>91O0200</v>
      </c>
    </row>
    <row r="1303" spans="1:23" hidden="1" x14ac:dyDescent="0.25">
      <c r="A1303" t="s">
        <v>2088</v>
      </c>
      <c r="B1303" t="s">
        <v>2088</v>
      </c>
      <c r="C1303" t="s">
        <v>2089</v>
      </c>
      <c r="D1303" s="1">
        <v>11957920</v>
      </c>
      <c r="E1303" s="1" t="s">
        <v>2364</v>
      </c>
      <c r="F1303" s="1" t="s">
        <v>2365</v>
      </c>
      <c r="G1303" s="1">
        <f>IFERROR(VLOOKUP(A1303,'Phụ kiện PPR'!$A$6:$H$533,7,0),0)</f>
        <v>0</v>
      </c>
      <c r="H1303" s="1">
        <f>IFERROR(VLOOKUP(A1303,'Ống PPR'!$A$6:$I$90,8,0),0)</f>
        <v>0</v>
      </c>
      <c r="I1303">
        <f>IFERROR(VLOOKUP(A1303,'Ống HDPE'!$A$7:$I$7905,8,0),0)</f>
        <v>0</v>
      </c>
      <c r="J1303">
        <f>IFERROR(VLOOKUP(A1303,'Ống Dismy'!$A$6:$M$1900,14,0),0)</f>
        <v>0</v>
      </c>
      <c r="K1303">
        <f>IFERROR(VLOOKUP(A1303,CP!$A$7:$J$16000,12,0),0)</f>
        <v>0</v>
      </c>
      <c r="L1303">
        <f>IFERROR(VLOOKUP(A1303,'Phụ kiện PVC'!$A$5:$I$465,10,0),0)</f>
        <v>0</v>
      </c>
      <c r="M1303">
        <f>IFERROR(VLOOKUP(A1303,'Ống miền Nam'!$A$7:$I$120,8,0),0)</f>
        <v>0</v>
      </c>
      <c r="N1303">
        <f>IFERROR(VLOOKUP(A1303,'Van vòi'!$A$6:$G$97,7,0),0)</f>
        <v>0</v>
      </c>
      <c r="O1303">
        <f>IFERROR(VLOOKUP(A1303,'Ống luồn dây điện'!$A$7:$I$26,8,0),0)</f>
        <v>0</v>
      </c>
      <c r="P1303">
        <f>IFERROR(VLOOKUP(B1303,'PK HDPE'!$A$6:$H$13,7,0),0)</f>
        <v>0</v>
      </c>
      <c r="R1303" s="4">
        <f t="shared" si="62"/>
        <v>0</v>
      </c>
      <c r="S1303" s="252">
        <v>0.1</v>
      </c>
      <c r="T1303">
        <f t="shared" si="63"/>
        <v>0</v>
      </c>
      <c r="U1303" s="4">
        <f t="shared" si="64"/>
        <v>0</v>
      </c>
      <c r="V1303" s="4">
        <f>VLOOKUP(B1303,[2]DG!$C$2:$E$6048,3,0)-R1303</f>
        <v>7600</v>
      </c>
      <c r="W1303" t="str">
        <f>VLOOKUP(A1303,'[3]Danh mục full'!$A$4:$A$1739,1,0)</f>
        <v>91O021</v>
      </c>
    </row>
    <row r="1304" spans="1:23" hidden="1" x14ac:dyDescent="0.25">
      <c r="A1304" t="s">
        <v>2890</v>
      </c>
      <c r="B1304" t="s">
        <v>2890</v>
      </c>
      <c r="C1304" t="s">
        <v>2891</v>
      </c>
      <c r="D1304" s="1">
        <f>VLOOKUP(A1304,[4]Sheet1!$B$5:$J$2530,9,0)</f>
        <v>4</v>
      </c>
      <c r="E1304" s="1" t="s">
        <v>2364</v>
      </c>
      <c r="F1304" s="1" t="s">
        <v>2365</v>
      </c>
      <c r="G1304" s="1">
        <f>IFERROR(VLOOKUP(A1304,'Phụ kiện PPR'!$A$6:$H$533,7,0),0)</f>
        <v>0</v>
      </c>
      <c r="H1304" s="1">
        <f>IFERROR(VLOOKUP(A1304,'Ống PPR'!$A$6:$I$90,8,0),0)</f>
        <v>0</v>
      </c>
      <c r="I1304">
        <f>IFERROR(VLOOKUP(A1304,'Ống HDPE'!$A$7:$I$7905,8,0),0)</f>
        <v>0</v>
      </c>
      <c r="J1304">
        <f>IFERROR(VLOOKUP(A1304,'Ống Dismy'!$A$6:$M$1900,14,0),0)</f>
        <v>0</v>
      </c>
      <c r="K1304">
        <f>IFERROR(VLOOKUP(A1304,CP!$A$7:$J$16000,12,0),0)</f>
        <v>0</v>
      </c>
      <c r="L1304">
        <f>IFERROR(VLOOKUP(A1304,'Phụ kiện PVC'!$A$5:$I$465,10,0),0)</f>
        <v>0</v>
      </c>
      <c r="M1304">
        <f>IFERROR(VLOOKUP(A1304,'Ống miền Nam'!$A$7:$I$120,8,0),0)</f>
        <v>0</v>
      </c>
      <c r="N1304">
        <f>IFERROR(VLOOKUP(A1304,'Van vòi'!$A$6:$G$97,7,0),0)</f>
        <v>0</v>
      </c>
      <c r="O1304">
        <f>IFERROR(VLOOKUP(A1304,'Ống luồn dây điện'!$A$7:$I$26,8,0),0)</f>
        <v>0</v>
      </c>
      <c r="P1304">
        <f>IFERROR(VLOOKUP(B1304,'PK HDPE'!$A$6:$H$13,7,0),0)</f>
        <v>0</v>
      </c>
      <c r="R1304" s="4">
        <f t="shared" si="62"/>
        <v>0</v>
      </c>
      <c r="S1304" s="252">
        <v>0.1</v>
      </c>
      <c r="T1304">
        <f t="shared" si="63"/>
        <v>0</v>
      </c>
      <c r="U1304" s="4">
        <f t="shared" si="64"/>
        <v>0</v>
      </c>
      <c r="V1304" s="4">
        <f>VLOOKUP(B1304,[2]DG!$C$2:$E$6048,3,0)-R1304</f>
        <v>250000</v>
      </c>
      <c r="W1304" t="str">
        <f>VLOOKUP(A1304,'[3]Danh mục full'!$A$4:$A$1739,1,0)</f>
        <v>91O0225</v>
      </c>
    </row>
    <row r="1305" spans="1:23" hidden="1" x14ac:dyDescent="0.25">
      <c r="A1305" t="s">
        <v>2090</v>
      </c>
      <c r="B1305" t="s">
        <v>2090</v>
      </c>
      <c r="C1305" t="s">
        <v>2091</v>
      </c>
      <c r="D1305" s="1">
        <v>128769484</v>
      </c>
      <c r="E1305" s="1" t="s">
        <v>2364</v>
      </c>
      <c r="F1305" s="1" t="s">
        <v>2365</v>
      </c>
      <c r="G1305" s="1">
        <f>IFERROR(VLOOKUP(A1305,'Phụ kiện PPR'!$A$6:$H$533,7,0),0)</f>
        <v>0</v>
      </c>
      <c r="H1305" s="1">
        <f>IFERROR(VLOOKUP(A1305,'Ống PPR'!$A$6:$I$90,8,0),0)</f>
        <v>0</v>
      </c>
      <c r="I1305">
        <f>IFERROR(VLOOKUP(A1305,'Ống HDPE'!$A$7:$I$7905,8,0),0)</f>
        <v>0</v>
      </c>
      <c r="J1305">
        <f>IFERROR(VLOOKUP(A1305,'Ống Dismy'!$A$6:$M$1900,14,0),0)</f>
        <v>0</v>
      </c>
      <c r="K1305">
        <f>IFERROR(VLOOKUP(A1305,CP!$A$7:$J$16000,12,0),0)</f>
        <v>0</v>
      </c>
      <c r="L1305">
        <f>IFERROR(VLOOKUP(A1305,'Phụ kiện PVC'!$A$5:$I$465,10,0),0)</f>
        <v>0</v>
      </c>
      <c r="M1305">
        <f>IFERROR(VLOOKUP(A1305,'Ống miền Nam'!$A$7:$I$120,8,0),0)</f>
        <v>0</v>
      </c>
      <c r="N1305">
        <f>IFERROR(VLOOKUP(A1305,'Van vòi'!$A$6:$G$97,7,0),0)</f>
        <v>0</v>
      </c>
      <c r="O1305">
        <f>IFERROR(VLOOKUP(A1305,'Ống luồn dây điện'!$A$7:$I$26,8,0),0)</f>
        <v>0</v>
      </c>
      <c r="P1305">
        <f>IFERROR(VLOOKUP(B1305,'PK HDPE'!$A$6:$H$13,7,0),0)</f>
        <v>0</v>
      </c>
      <c r="R1305" s="4">
        <f t="shared" si="62"/>
        <v>0</v>
      </c>
      <c r="S1305" s="252">
        <v>0.1</v>
      </c>
      <c r="T1305">
        <f t="shared" si="63"/>
        <v>0</v>
      </c>
      <c r="U1305" s="4">
        <f t="shared" si="64"/>
        <v>0</v>
      </c>
      <c r="V1305" s="4">
        <f>VLOOKUP(B1305,[2]DG!$C$2:$E$6048,3,0)-R1305</f>
        <v>328200</v>
      </c>
      <c r="W1305" t="str">
        <f>VLOOKUP(A1305,'[3]Danh mục full'!$A$4:$A$1739,1,0)</f>
        <v>91O0250</v>
      </c>
    </row>
    <row r="1306" spans="1:23" hidden="1" x14ac:dyDescent="0.25">
      <c r="A1306" t="s">
        <v>2092</v>
      </c>
      <c r="B1306" t="s">
        <v>2092</v>
      </c>
      <c r="C1306" t="s">
        <v>2093</v>
      </c>
      <c r="D1306" s="1">
        <v>12418407</v>
      </c>
      <c r="E1306" s="1" t="s">
        <v>2364</v>
      </c>
      <c r="F1306" s="1" t="s">
        <v>2365</v>
      </c>
      <c r="G1306" s="1">
        <f>IFERROR(VLOOKUP(A1306,'Phụ kiện PPR'!$A$6:$H$533,7,0),0)</f>
        <v>0</v>
      </c>
      <c r="H1306" s="1">
        <f>IFERROR(VLOOKUP(A1306,'Ống PPR'!$A$6:$I$90,8,0),0)</f>
        <v>0</v>
      </c>
      <c r="I1306">
        <f>IFERROR(VLOOKUP(A1306,'Ống HDPE'!$A$7:$I$7905,8,0),0)</f>
        <v>0</v>
      </c>
      <c r="J1306">
        <f>IFERROR(VLOOKUP(A1306,'Ống Dismy'!$A$6:$M$1900,14,0),0)</f>
        <v>0</v>
      </c>
      <c r="K1306">
        <f>IFERROR(VLOOKUP(A1306,CP!$A$7:$J$16000,12,0),0)</f>
        <v>0</v>
      </c>
      <c r="L1306">
        <f>IFERROR(VLOOKUP(A1306,'Phụ kiện PVC'!$A$5:$I$465,10,0),0)</f>
        <v>0</v>
      </c>
      <c r="M1306">
        <f>IFERROR(VLOOKUP(A1306,'Ống miền Nam'!$A$7:$I$120,8,0),0)</f>
        <v>0</v>
      </c>
      <c r="N1306">
        <f>IFERROR(VLOOKUP(A1306,'Van vòi'!$A$6:$G$97,7,0),0)</f>
        <v>0</v>
      </c>
      <c r="O1306">
        <f>IFERROR(VLOOKUP(A1306,'Ống luồn dây điện'!$A$7:$I$26,8,0),0)</f>
        <v>0</v>
      </c>
      <c r="P1306">
        <f>IFERROR(VLOOKUP(B1306,'PK HDPE'!$A$6:$H$13,7,0),0)</f>
        <v>0</v>
      </c>
      <c r="R1306" s="4">
        <f t="shared" si="62"/>
        <v>0</v>
      </c>
      <c r="S1306" s="252">
        <v>0.1</v>
      </c>
      <c r="T1306">
        <f t="shared" si="63"/>
        <v>0</v>
      </c>
      <c r="U1306" s="4">
        <f t="shared" si="64"/>
        <v>0</v>
      </c>
      <c r="V1306" s="4">
        <f>VLOOKUP(B1306,[2]DG!$C$2:$E$6048,3,0)-R1306</f>
        <v>9800</v>
      </c>
      <c r="W1306" t="str">
        <f>VLOOKUP(A1306,'[3]Danh mục full'!$A$4:$A$1739,1,0)</f>
        <v>91O027</v>
      </c>
    </row>
    <row r="1307" spans="1:23" hidden="1" x14ac:dyDescent="0.25">
      <c r="A1307" t="s">
        <v>2094</v>
      </c>
      <c r="B1307" t="s">
        <v>2094</v>
      </c>
      <c r="C1307" t="s">
        <v>2095</v>
      </c>
      <c r="D1307" s="1">
        <v>81618600</v>
      </c>
      <c r="E1307" s="1" t="s">
        <v>2364</v>
      </c>
      <c r="F1307" s="1" t="s">
        <v>2365</v>
      </c>
      <c r="G1307" s="1">
        <f>IFERROR(VLOOKUP(A1307,'Phụ kiện PPR'!$A$6:$H$533,7,0),0)</f>
        <v>0</v>
      </c>
      <c r="H1307" s="1">
        <f>IFERROR(VLOOKUP(A1307,'Ống PPR'!$A$6:$I$90,8,0),0)</f>
        <v>0</v>
      </c>
      <c r="I1307">
        <f>IFERROR(VLOOKUP(A1307,'Ống HDPE'!$A$7:$I$7905,8,0),0)</f>
        <v>0</v>
      </c>
      <c r="J1307">
        <f>IFERROR(VLOOKUP(A1307,'Ống Dismy'!$A$6:$M$1900,14,0),0)</f>
        <v>0</v>
      </c>
      <c r="K1307">
        <f>IFERROR(VLOOKUP(A1307,CP!$A$7:$J$16000,12,0),0)</f>
        <v>0</v>
      </c>
      <c r="L1307">
        <f>IFERROR(VLOOKUP(A1307,'Phụ kiện PVC'!$A$5:$I$465,10,0),0)</f>
        <v>0</v>
      </c>
      <c r="M1307">
        <f>IFERROR(VLOOKUP(A1307,'Ống miền Nam'!$A$7:$I$120,8,0),0)</f>
        <v>0</v>
      </c>
      <c r="N1307">
        <f>IFERROR(VLOOKUP(A1307,'Van vòi'!$A$6:$G$97,7,0),0)</f>
        <v>0</v>
      </c>
      <c r="O1307">
        <f>IFERROR(VLOOKUP(A1307,'Ống luồn dây điện'!$A$7:$I$26,8,0),0)</f>
        <v>0</v>
      </c>
      <c r="P1307">
        <f>IFERROR(VLOOKUP(B1307,'PK HDPE'!$A$6:$H$13,7,0),0)</f>
        <v>0</v>
      </c>
      <c r="R1307" s="4">
        <f t="shared" si="62"/>
        <v>0</v>
      </c>
      <c r="S1307" s="252">
        <v>0.1</v>
      </c>
      <c r="T1307">
        <f t="shared" si="63"/>
        <v>0</v>
      </c>
      <c r="U1307" s="4">
        <f t="shared" si="64"/>
        <v>0</v>
      </c>
      <c r="V1307" s="4">
        <f>VLOOKUP(B1307,[2]DG!$C$2:$E$6048,3,0)-R1307</f>
        <v>393500</v>
      </c>
      <c r="W1307" t="str">
        <f>VLOOKUP(A1307,'[3]Danh mục full'!$A$4:$A$1739,1,0)</f>
        <v>91O0280</v>
      </c>
    </row>
    <row r="1308" spans="1:23" hidden="1" x14ac:dyDescent="0.25">
      <c r="A1308" t="s">
        <v>2096</v>
      </c>
      <c r="B1308" t="s">
        <v>2096</v>
      </c>
      <c r="C1308" t="s">
        <v>2097</v>
      </c>
      <c r="D1308" s="1">
        <v>437546263</v>
      </c>
      <c r="E1308" s="1" t="s">
        <v>2364</v>
      </c>
      <c r="F1308" s="1" t="s">
        <v>2365</v>
      </c>
      <c r="G1308" s="1">
        <f>IFERROR(VLOOKUP(A1308,'Phụ kiện PPR'!$A$6:$H$533,7,0),0)</f>
        <v>0</v>
      </c>
      <c r="H1308" s="1">
        <f>IFERROR(VLOOKUP(A1308,'Ống PPR'!$A$6:$I$90,8,0),0)</f>
        <v>0</v>
      </c>
      <c r="I1308">
        <f>IFERROR(VLOOKUP(A1308,'Ống HDPE'!$A$7:$I$7905,8,0),0)</f>
        <v>0</v>
      </c>
      <c r="J1308">
        <f>IFERROR(VLOOKUP(A1308,'Ống Dismy'!$A$6:$M$1900,14,0),0)</f>
        <v>0</v>
      </c>
      <c r="K1308">
        <f>IFERROR(VLOOKUP(A1308,CP!$A$7:$J$16000,12,0),0)</f>
        <v>0</v>
      </c>
      <c r="L1308">
        <f>IFERROR(VLOOKUP(A1308,'Phụ kiện PVC'!$A$5:$I$465,10,0),0)</f>
        <v>0</v>
      </c>
      <c r="M1308">
        <f>IFERROR(VLOOKUP(A1308,'Ống miền Nam'!$A$7:$I$120,8,0),0)</f>
        <v>0</v>
      </c>
      <c r="N1308">
        <f>IFERROR(VLOOKUP(A1308,'Van vòi'!$A$6:$G$97,7,0),0)</f>
        <v>0</v>
      </c>
      <c r="O1308">
        <f>IFERROR(VLOOKUP(A1308,'Ống luồn dây điện'!$A$7:$I$26,8,0),0)</f>
        <v>0</v>
      </c>
      <c r="P1308">
        <f>IFERROR(VLOOKUP(B1308,'PK HDPE'!$A$6:$H$13,7,0),0)</f>
        <v>0</v>
      </c>
      <c r="R1308" s="4">
        <f t="shared" si="62"/>
        <v>0</v>
      </c>
      <c r="S1308" s="252">
        <v>0.1</v>
      </c>
      <c r="T1308">
        <f t="shared" si="63"/>
        <v>0</v>
      </c>
      <c r="U1308" s="4">
        <f t="shared" si="64"/>
        <v>0</v>
      </c>
      <c r="V1308" s="4">
        <f>VLOOKUP(B1308,[2]DG!$C$2:$E$6048,3,0)-R1308</f>
        <v>496900</v>
      </c>
      <c r="W1308" t="str">
        <f>VLOOKUP(A1308,'[3]Danh mục full'!$A$4:$A$1739,1,0)</f>
        <v>91O0315</v>
      </c>
    </row>
    <row r="1309" spans="1:23" hidden="1" x14ac:dyDescent="0.25">
      <c r="A1309" t="s">
        <v>2098</v>
      </c>
      <c r="B1309" t="s">
        <v>2098</v>
      </c>
      <c r="C1309" t="s">
        <v>2099</v>
      </c>
      <c r="D1309" s="1">
        <v>22103020</v>
      </c>
      <c r="E1309" s="1" t="s">
        <v>2364</v>
      </c>
      <c r="F1309" s="1" t="s">
        <v>2365</v>
      </c>
      <c r="G1309" s="1">
        <f>IFERROR(VLOOKUP(A1309,'Phụ kiện PPR'!$A$6:$H$533,7,0),0)</f>
        <v>0</v>
      </c>
      <c r="H1309" s="1">
        <f>IFERROR(VLOOKUP(A1309,'Ống PPR'!$A$6:$I$90,8,0),0)</f>
        <v>0</v>
      </c>
      <c r="I1309">
        <f>IFERROR(VLOOKUP(A1309,'Ống HDPE'!$A$7:$I$7905,8,0),0)</f>
        <v>0</v>
      </c>
      <c r="J1309">
        <f>IFERROR(VLOOKUP(A1309,'Ống Dismy'!$A$6:$M$1900,14,0),0)</f>
        <v>0</v>
      </c>
      <c r="K1309">
        <f>IFERROR(VLOOKUP(A1309,CP!$A$7:$J$16000,12,0),0)</f>
        <v>0</v>
      </c>
      <c r="L1309">
        <f>IFERROR(VLOOKUP(A1309,'Phụ kiện PVC'!$A$5:$I$465,10,0),0)</f>
        <v>0</v>
      </c>
      <c r="M1309">
        <f>IFERROR(VLOOKUP(A1309,'Ống miền Nam'!$A$7:$I$120,8,0),0)</f>
        <v>0</v>
      </c>
      <c r="N1309">
        <f>IFERROR(VLOOKUP(A1309,'Van vòi'!$A$6:$G$97,7,0),0)</f>
        <v>0</v>
      </c>
      <c r="O1309">
        <f>IFERROR(VLOOKUP(A1309,'Ống luồn dây điện'!$A$7:$I$26,8,0),0)</f>
        <v>0</v>
      </c>
      <c r="P1309">
        <f>IFERROR(VLOOKUP(B1309,'PK HDPE'!$A$6:$H$13,7,0),0)</f>
        <v>0</v>
      </c>
      <c r="R1309" s="4">
        <f t="shared" si="62"/>
        <v>0</v>
      </c>
      <c r="S1309" s="252">
        <v>0.1</v>
      </c>
      <c r="T1309">
        <f t="shared" si="63"/>
        <v>0</v>
      </c>
      <c r="U1309" s="4">
        <f t="shared" si="64"/>
        <v>0</v>
      </c>
      <c r="V1309" s="4">
        <f>VLOOKUP(B1309,[2]DG!$C$2:$E$6048,3,0)-R1309</f>
        <v>11600</v>
      </c>
      <c r="W1309" t="str">
        <f>VLOOKUP(A1309,'[3]Danh mục full'!$A$4:$A$1739,1,0)</f>
        <v>91O034</v>
      </c>
    </row>
    <row r="1310" spans="1:23" hidden="1" x14ac:dyDescent="0.25">
      <c r="A1310" t="s">
        <v>2100</v>
      </c>
      <c r="B1310" t="s">
        <v>2100</v>
      </c>
      <c r="C1310" t="s">
        <v>2101</v>
      </c>
      <c r="D1310" s="1">
        <v>9189676</v>
      </c>
      <c r="E1310" s="1" t="s">
        <v>2364</v>
      </c>
      <c r="F1310" s="1" t="s">
        <v>2365</v>
      </c>
      <c r="G1310" s="1">
        <f>IFERROR(VLOOKUP(A1310,'Phụ kiện PPR'!$A$6:$H$533,7,0),0)</f>
        <v>0</v>
      </c>
      <c r="H1310" s="1">
        <f>IFERROR(VLOOKUP(A1310,'Ống PPR'!$A$6:$I$90,8,0),0)</f>
        <v>0</v>
      </c>
      <c r="I1310">
        <f>IFERROR(VLOOKUP(A1310,'Ống HDPE'!$A$7:$I$7905,8,0),0)</f>
        <v>0</v>
      </c>
      <c r="J1310">
        <f>IFERROR(VLOOKUP(A1310,'Ống Dismy'!$A$6:$M$1900,14,0),0)</f>
        <v>0</v>
      </c>
      <c r="K1310">
        <f>IFERROR(VLOOKUP(A1310,CP!$A$7:$J$16000,12,0),0)</f>
        <v>0</v>
      </c>
      <c r="L1310">
        <f>IFERROR(VLOOKUP(A1310,'Phụ kiện PVC'!$A$5:$I$465,10,0),0)</f>
        <v>0</v>
      </c>
      <c r="M1310">
        <f>IFERROR(VLOOKUP(A1310,'Ống miền Nam'!$A$7:$I$120,8,0),0)</f>
        <v>0</v>
      </c>
      <c r="N1310">
        <f>IFERROR(VLOOKUP(A1310,'Van vòi'!$A$6:$G$97,7,0),0)</f>
        <v>0</v>
      </c>
      <c r="O1310">
        <f>IFERROR(VLOOKUP(A1310,'Ống luồn dây điện'!$A$7:$I$26,8,0),0)</f>
        <v>0</v>
      </c>
      <c r="P1310">
        <f>IFERROR(VLOOKUP(B1310,'PK HDPE'!$A$6:$H$13,7,0),0)</f>
        <v>0</v>
      </c>
      <c r="R1310" s="4">
        <f t="shared" si="62"/>
        <v>0</v>
      </c>
      <c r="S1310" s="252">
        <v>0.1</v>
      </c>
      <c r="T1310">
        <f t="shared" si="63"/>
        <v>0</v>
      </c>
      <c r="U1310" s="4">
        <f t="shared" si="64"/>
        <v>0</v>
      </c>
      <c r="V1310" s="4">
        <f>VLOOKUP(B1310,[2]DG!$C$2:$E$6048,3,0)-R1310</f>
        <v>16800</v>
      </c>
      <c r="W1310" t="str">
        <f>VLOOKUP(A1310,'[3]Danh mục full'!$A$4:$A$1739,1,0)</f>
        <v>91O042</v>
      </c>
    </row>
    <row r="1311" spans="1:23" hidden="1" x14ac:dyDescent="0.25">
      <c r="A1311" t="s">
        <v>2102</v>
      </c>
      <c r="B1311" t="s">
        <v>2102</v>
      </c>
      <c r="C1311" t="s">
        <v>2103</v>
      </c>
      <c r="D1311" s="1">
        <v>30102787</v>
      </c>
      <c r="E1311" s="1" t="s">
        <v>2364</v>
      </c>
      <c r="F1311" s="1" t="s">
        <v>2365</v>
      </c>
      <c r="G1311" s="1">
        <f>IFERROR(VLOOKUP(A1311,'Phụ kiện PPR'!$A$6:$H$533,7,0),0)</f>
        <v>0</v>
      </c>
      <c r="H1311" s="1">
        <f>IFERROR(VLOOKUP(A1311,'Ống PPR'!$A$6:$I$90,8,0),0)</f>
        <v>0</v>
      </c>
      <c r="I1311">
        <f>IFERROR(VLOOKUP(A1311,'Ống HDPE'!$A$7:$I$7905,8,0),0)</f>
        <v>0</v>
      </c>
      <c r="J1311">
        <f>IFERROR(VLOOKUP(A1311,'Ống Dismy'!$A$6:$M$1900,14,0),0)</f>
        <v>0</v>
      </c>
      <c r="K1311">
        <f>IFERROR(VLOOKUP(A1311,CP!$A$7:$J$16000,12,0),0)</f>
        <v>0</v>
      </c>
      <c r="L1311">
        <f>IFERROR(VLOOKUP(A1311,'Phụ kiện PVC'!$A$5:$I$465,10,0),0)</f>
        <v>0</v>
      </c>
      <c r="M1311">
        <f>IFERROR(VLOOKUP(A1311,'Ống miền Nam'!$A$7:$I$120,8,0),0)</f>
        <v>0</v>
      </c>
      <c r="N1311">
        <f>IFERROR(VLOOKUP(A1311,'Van vòi'!$A$6:$G$97,7,0),0)</f>
        <v>0</v>
      </c>
      <c r="O1311">
        <f>IFERROR(VLOOKUP(A1311,'Ống luồn dây điện'!$A$7:$I$26,8,0),0)</f>
        <v>0</v>
      </c>
      <c r="P1311">
        <f>IFERROR(VLOOKUP(B1311,'PK HDPE'!$A$6:$H$13,7,0),0)</f>
        <v>0</v>
      </c>
      <c r="R1311" s="4">
        <f t="shared" si="62"/>
        <v>0</v>
      </c>
      <c r="S1311" s="252">
        <v>0.1</v>
      </c>
      <c r="T1311">
        <f t="shared" si="63"/>
        <v>0</v>
      </c>
      <c r="U1311" s="4">
        <f t="shared" si="64"/>
        <v>0</v>
      </c>
      <c r="V1311" s="4">
        <f>VLOOKUP(B1311,[2]DG!$C$2:$E$6048,3,0)-R1311</f>
        <v>1000000</v>
      </c>
      <c r="W1311" t="str">
        <f>VLOOKUP(A1311,'[3]Danh mục full'!$A$4:$A$1739,1,0)</f>
        <v>91O0450</v>
      </c>
    </row>
    <row r="1312" spans="1:23" hidden="1" x14ac:dyDescent="0.25">
      <c r="A1312" t="s">
        <v>2104</v>
      </c>
      <c r="B1312" t="s">
        <v>2104</v>
      </c>
      <c r="C1312" t="s">
        <v>2105</v>
      </c>
      <c r="D1312" s="1">
        <v>28542816</v>
      </c>
      <c r="E1312" s="1" t="s">
        <v>2364</v>
      </c>
      <c r="F1312" s="1" t="s">
        <v>2365</v>
      </c>
      <c r="G1312" s="1">
        <f>IFERROR(VLOOKUP(A1312,'Phụ kiện PPR'!$A$6:$H$533,7,0),0)</f>
        <v>0</v>
      </c>
      <c r="H1312" s="1">
        <f>IFERROR(VLOOKUP(A1312,'Ống PPR'!$A$6:$I$90,8,0),0)</f>
        <v>0</v>
      </c>
      <c r="I1312">
        <f>IFERROR(VLOOKUP(A1312,'Ống HDPE'!$A$7:$I$7905,8,0),0)</f>
        <v>0</v>
      </c>
      <c r="J1312">
        <f>IFERROR(VLOOKUP(A1312,'Ống Dismy'!$A$6:$M$1900,14,0),0)</f>
        <v>0</v>
      </c>
      <c r="K1312">
        <f>IFERROR(VLOOKUP(A1312,CP!$A$7:$J$16000,12,0),0)</f>
        <v>0</v>
      </c>
      <c r="L1312">
        <f>IFERROR(VLOOKUP(A1312,'Phụ kiện PVC'!$A$5:$I$465,10,0),0)</f>
        <v>0</v>
      </c>
      <c r="M1312">
        <f>IFERROR(VLOOKUP(A1312,'Ống miền Nam'!$A$7:$I$120,8,0),0)</f>
        <v>0</v>
      </c>
      <c r="N1312">
        <f>IFERROR(VLOOKUP(A1312,'Van vòi'!$A$6:$G$97,7,0),0)</f>
        <v>0</v>
      </c>
      <c r="O1312">
        <f>IFERROR(VLOOKUP(A1312,'Ống luồn dây điện'!$A$7:$I$26,8,0),0)</f>
        <v>0</v>
      </c>
      <c r="P1312">
        <f>IFERROR(VLOOKUP(B1312,'PK HDPE'!$A$6:$H$13,7,0),0)</f>
        <v>0</v>
      </c>
      <c r="R1312" s="4">
        <f t="shared" si="62"/>
        <v>0</v>
      </c>
      <c r="S1312" s="252">
        <v>0.1</v>
      </c>
      <c r="T1312">
        <f t="shared" si="63"/>
        <v>0</v>
      </c>
      <c r="U1312" s="4">
        <f t="shared" si="64"/>
        <v>0</v>
      </c>
      <c r="V1312" s="4">
        <f>VLOOKUP(B1312,[2]DG!$C$2:$E$6048,3,0)-R1312</f>
        <v>20400</v>
      </c>
      <c r="W1312" t="str">
        <f>VLOOKUP(A1312,'[3]Danh mục full'!$A$4:$A$1739,1,0)</f>
        <v>91O048</v>
      </c>
    </row>
    <row r="1313" spans="1:23" hidden="1" x14ac:dyDescent="0.25">
      <c r="A1313" t="s">
        <v>2106</v>
      </c>
      <c r="B1313" t="s">
        <v>2106</v>
      </c>
      <c r="C1313" t="s">
        <v>2107</v>
      </c>
      <c r="D1313" s="1">
        <v>41536842</v>
      </c>
      <c r="E1313" s="1" t="s">
        <v>2364</v>
      </c>
      <c r="F1313" s="1" t="s">
        <v>2365</v>
      </c>
      <c r="G1313" s="1">
        <f>IFERROR(VLOOKUP(A1313,'Phụ kiện PPR'!$A$6:$H$533,7,0),0)</f>
        <v>0</v>
      </c>
      <c r="H1313" s="1">
        <f>IFERROR(VLOOKUP(A1313,'Ống PPR'!$A$6:$I$90,8,0),0)</f>
        <v>0</v>
      </c>
      <c r="I1313">
        <f>IFERROR(VLOOKUP(A1313,'Ống HDPE'!$A$7:$I$7905,8,0),0)</f>
        <v>0</v>
      </c>
      <c r="J1313">
        <f>IFERROR(VLOOKUP(A1313,'Ống Dismy'!$A$6:$M$1900,14,0),0)</f>
        <v>0</v>
      </c>
      <c r="K1313">
        <f>IFERROR(VLOOKUP(A1313,CP!$A$7:$J$16000,12,0),0)</f>
        <v>0</v>
      </c>
      <c r="L1313">
        <f>IFERROR(VLOOKUP(A1313,'Phụ kiện PVC'!$A$5:$I$465,10,0),0)</f>
        <v>0</v>
      </c>
      <c r="M1313">
        <f>IFERROR(VLOOKUP(A1313,'Ống miền Nam'!$A$7:$I$120,8,0),0)</f>
        <v>0</v>
      </c>
      <c r="N1313">
        <f>IFERROR(VLOOKUP(A1313,'Van vòi'!$A$6:$G$97,7,0),0)</f>
        <v>0</v>
      </c>
      <c r="O1313">
        <f>IFERROR(VLOOKUP(A1313,'Ống luồn dây điện'!$A$7:$I$26,8,0),0)</f>
        <v>0</v>
      </c>
      <c r="P1313">
        <f>IFERROR(VLOOKUP(B1313,'PK HDPE'!$A$6:$H$13,7,0),0)</f>
        <v>0</v>
      </c>
      <c r="R1313" s="4">
        <f t="shared" si="62"/>
        <v>0</v>
      </c>
      <c r="S1313" s="252">
        <v>0.1</v>
      </c>
      <c r="T1313">
        <f t="shared" si="63"/>
        <v>0</v>
      </c>
      <c r="U1313" s="4">
        <f t="shared" si="64"/>
        <v>0</v>
      </c>
      <c r="V1313" s="4">
        <f>VLOOKUP(B1313,[2]DG!$C$2:$E$6048,3,0)-R1313</f>
        <v>27200</v>
      </c>
      <c r="W1313" t="str">
        <f>VLOOKUP(A1313,'[3]Danh mục full'!$A$4:$A$1739,1,0)</f>
        <v>91O060</v>
      </c>
    </row>
    <row r="1314" spans="1:23" hidden="1" x14ac:dyDescent="0.25">
      <c r="A1314" t="s">
        <v>2108</v>
      </c>
      <c r="B1314" t="s">
        <v>2108</v>
      </c>
      <c r="C1314" t="s">
        <v>2109</v>
      </c>
      <c r="D1314" s="1">
        <v>45032832</v>
      </c>
      <c r="E1314" s="1" t="s">
        <v>2364</v>
      </c>
      <c r="F1314" s="1" t="s">
        <v>2365</v>
      </c>
      <c r="G1314" s="1">
        <f>IFERROR(VLOOKUP(A1314,'Phụ kiện PPR'!$A$6:$H$533,7,0),0)</f>
        <v>0</v>
      </c>
      <c r="H1314" s="1">
        <f>IFERROR(VLOOKUP(A1314,'Ống PPR'!$A$6:$I$90,8,0),0)</f>
        <v>0</v>
      </c>
      <c r="I1314">
        <f>IFERROR(VLOOKUP(A1314,'Ống HDPE'!$A$7:$I$7905,8,0),0)</f>
        <v>0</v>
      </c>
      <c r="J1314">
        <f>IFERROR(VLOOKUP(A1314,'Ống Dismy'!$A$6:$M$1900,14,0),0)</f>
        <v>0</v>
      </c>
      <c r="K1314">
        <f>IFERROR(VLOOKUP(A1314,CP!$A$7:$J$16000,12,0),0)</f>
        <v>0</v>
      </c>
      <c r="L1314">
        <f>IFERROR(VLOOKUP(A1314,'Phụ kiện PVC'!$A$5:$I$465,10,0),0)</f>
        <v>0</v>
      </c>
      <c r="M1314">
        <f>IFERROR(VLOOKUP(A1314,'Ống miền Nam'!$A$7:$I$120,8,0),0)</f>
        <v>0</v>
      </c>
      <c r="N1314">
        <f>IFERROR(VLOOKUP(A1314,'Van vòi'!$A$6:$G$97,7,0),0)</f>
        <v>0</v>
      </c>
      <c r="O1314">
        <f>IFERROR(VLOOKUP(A1314,'Ống luồn dây điện'!$A$7:$I$26,8,0),0)</f>
        <v>0</v>
      </c>
      <c r="P1314">
        <f>IFERROR(VLOOKUP(B1314,'PK HDPE'!$A$6:$H$13,7,0),0)</f>
        <v>0</v>
      </c>
      <c r="R1314" s="4">
        <f t="shared" si="62"/>
        <v>0</v>
      </c>
      <c r="S1314" s="252">
        <v>0.1</v>
      </c>
      <c r="T1314">
        <f t="shared" si="63"/>
        <v>0</v>
      </c>
      <c r="U1314" s="4">
        <f t="shared" si="64"/>
        <v>0</v>
      </c>
      <c r="V1314" s="4">
        <f>VLOOKUP(B1314,[2]DG!$C$2:$E$6048,3,0)-R1314</f>
        <v>37100</v>
      </c>
      <c r="W1314" t="str">
        <f>VLOOKUP(A1314,'[3]Danh mục full'!$A$4:$A$1739,1,0)</f>
        <v>91O075</v>
      </c>
    </row>
    <row r="1315" spans="1:23" hidden="1" x14ac:dyDescent="0.25">
      <c r="A1315" t="s">
        <v>2110</v>
      </c>
      <c r="B1315" t="s">
        <v>2110</v>
      </c>
      <c r="C1315" t="s">
        <v>2111</v>
      </c>
      <c r="D1315" s="1">
        <v>131260295</v>
      </c>
      <c r="E1315" s="1" t="s">
        <v>2364</v>
      </c>
      <c r="F1315" s="1" t="s">
        <v>2365</v>
      </c>
      <c r="G1315" s="1">
        <f>IFERROR(VLOOKUP(A1315,'Phụ kiện PPR'!$A$6:$H$533,7,0),0)</f>
        <v>0</v>
      </c>
      <c r="H1315" s="1">
        <f>IFERROR(VLOOKUP(A1315,'Ống PPR'!$A$6:$I$90,8,0),0)</f>
        <v>0</v>
      </c>
      <c r="I1315">
        <f>IFERROR(VLOOKUP(A1315,'Ống HDPE'!$A$7:$I$7905,8,0),0)</f>
        <v>0</v>
      </c>
      <c r="J1315">
        <f>IFERROR(VLOOKUP(A1315,'Ống Dismy'!$A$6:$M$1900,14,0),0)</f>
        <v>0</v>
      </c>
      <c r="K1315">
        <f>IFERROR(VLOOKUP(A1315,CP!$A$7:$J$16000,12,0),0)</f>
        <v>0</v>
      </c>
      <c r="L1315">
        <f>IFERROR(VLOOKUP(A1315,'Phụ kiện PVC'!$A$5:$I$465,10,0),0)</f>
        <v>0</v>
      </c>
      <c r="M1315">
        <f>IFERROR(VLOOKUP(A1315,'Ống miền Nam'!$A$7:$I$120,8,0),0)</f>
        <v>0</v>
      </c>
      <c r="N1315">
        <f>IFERROR(VLOOKUP(A1315,'Van vòi'!$A$6:$G$97,7,0),0)</f>
        <v>0</v>
      </c>
      <c r="O1315">
        <f>IFERROR(VLOOKUP(A1315,'Ống luồn dây điện'!$A$7:$I$26,8,0),0)</f>
        <v>0</v>
      </c>
      <c r="P1315">
        <f>IFERROR(VLOOKUP(B1315,'PK HDPE'!$A$6:$H$13,7,0),0)</f>
        <v>0</v>
      </c>
      <c r="R1315" s="4">
        <f t="shared" si="62"/>
        <v>0</v>
      </c>
      <c r="S1315" s="252">
        <v>0.1</v>
      </c>
      <c r="T1315">
        <f t="shared" si="63"/>
        <v>0</v>
      </c>
      <c r="U1315" s="4">
        <f t="shared" si="64"/>
        <v>0</v>
      </c>
      <c r="V1315" s="4">
        <f>VLOOKUP(B1315,[2]DG!$C$2:$E$6048,3,0)-R1315</f>
        <v>44500</v>
      </c>
      <c r="W1315" t="str">
        <f>VLOOKUP(A1315,'[3]Danh mục full'!$A$4:$A$1739,1,0)</f>
        <v>91O090</v>
      </c>
    </row>
    <row r="1316" spans="1:23" hidden="1" x14ac:dyDescent="0.25">
      <c r="A1316" t="s">
        <v>2112</v>
      </c>
      <c r="B1316" t="s">
        <v>2112</v>
      </c>
      <c r="C1316" t="s">
        <v>2113</v>
      </c>
      <c r="D1316" s="1">
        <v>1753124940.6000001</v>
      </c>
      <c r="E1316" s="1" t="s">
        <v>2364</v>
      </c>
      <c r="F1316" s="1" t="s">
        <v>2365</v>
      </c>
      <c r="G1316" s="1">
        <f>IFERROR(VLOOKUP(A1316,'Phụ kiện PPR'!$A$6:$H$533,7,0),0)</f>
        <v>0</v>
      </c>
      <c r="H1316" s="1">
        <f>IFERROR(VLOOKUP(A1316,'Ống PPR'!$A$6:$I$90,8,0),0)</f>
        <v>0</v>
      </c>
      <c r="I1316">
        <f>IFERROR(VLOOKUP(A1316,'Ống HDPE'!$A$7:$I$7905,8,0),0)</f>
        <v>0</v>
      </c>
      <c r="J1316">
        <f>IFERROR(VLOOKUP(A1316,'Ống Dismy'!$A$6:$M$1900,14,0),0)</f>
        <v>0</v>
      </c>
      <c r="K1316">
        <f>IFERROR(VLOOKUP(A1316,CP!$A$7:$J$16000,12,0),0)</f>
        <v>0</v>
      </c>
      <c r="L1316">
        <f>IFERROR(VLOOKUP(A1316,'Phụ kiện PVC'!$A$5:$I$465,10,0),0)</f>
        <v>0</v>
      </c>
      <c r="M1316">
        <f>IFERROR(VLOOKUP(A1316,'Ống miền Nam'!$A$7:$I$120,8,0),0)</f>
        <v>0</v>
      </c>
      <c r="N1316">
        <f>IFERROR(VLOOKUP(A1316,'Van vòi'!$A$6:$G$97,7,0),0)</f>
        <v>0</v>
      </c>
      <c r="O1316">
        <f>IFERROR(VLOOKUP(A1316,'Ống luồn dây điện'!$A$7:$I$26,8,0),0)</f>
        <v>0</v>
      </c>
      <c r="P1316">
        <f>IFERROR(VLOOKUP(B1316,'PK HDPE'!$A$6:$H$13,7,0),0)</f>
        <v>0</v>
      </c>
      <c r="R1316" s="4">
        <f t="shared" si="62"/>
        <v>0</v>
      </c>
      <c r="S1316" s="252">
        <v>0.1</v>
      </c>
      <c r="T1316">
        <f t="shared" si="63"/>
        <v>0</v>
      </c>
      <c r="U1316" s="4">
        <f t="shared" si="64"/>
        <v>0</v>
      </c>
      <c r="V1316" s="4">
        <f>VLOOKUP(B1316,[2]DG!$C$2:$E$6048,3,0)-R1316</f>
        <v>77800</v>
      </c>
      <c r="W1316" t="str">
        <f>VLOOKUP(A1316,'[3]Danh mục full'!$A$4:$A$1739,1,0)</f>
        <v>91O1110</v>
      </c>
    </row>
    <row r="1317" spans="1:23" hidden="1" x14ac:dyDescent="0.25">
      <c r="A1317" t="s">
        <v>2114</v>
      </c>
      <c r="B1317" t="s">
        <v>2114</v>
      </c>
      <c r="C1317" t="s">
        <v>2115</v>
      </c>
      <c r="D1317" s="1">
        <v>244598502</v>
      </c>
      <c r="E1317" s="1" t="s">
        <v>2364</v>
      </c>
      <c r="F1317" s="1" t="s">
        <v>2365</v>
      </c>
      <c r="G1317" s="1">
        <f>IFERROR(VLOOKUP(A1317,'Phụ kiện PPR'!$A$6:$H$533,7,0),0)</f>
        <v>0</v>
      </c>
      <c r="H1317" s="1">
        <f>IFERROR(VLOOKUP(A1317,'Ống PPR'!$A$6:$I$90,8,0),0)</f>
        <v>0</v>
      </c>
      <c r="I1317">
        <f>IFERROR(VLOOKUP(A1317,'Ống HDPE'!$A$7:$I$7905,8,0),0)</f>
        <v>0</v>
      </c>
      <c r="J1317">
        <f>IFERROR(VLOOKUP(A1317,'Ống Dismy'!$A$6:$M$1900,14,0),0)</f>
        <v>0</v>
      </c>
      <c r="K1317">
        <f>IFERROR(VLOOKUP(A1317,CP!$A$7:$J$16000,12,0),0)</f>
        <v>0</v>
      </c>
      <c r="L1317">
        <f>IFERROR(VLOOKUP(A1317,'Phụ kiện PVC'!$A$5:$I$465,10,0),0)</f>
        <v>0</v>
      </c>
      <c r="M1317">
        <f>IFERROR(VLOOKUP(A1317,'Ống miền Nam'!$A$7:$I$120,8,0),0)</f>
        <v>0</v>
      </c>
      <c r="N1317">
        <f>IFERROR(VLOOKUP(A1317,'Van vòi'!$A$6:$G$97,7,0),0)</f>
        <v>0</v>
      </c>
      <c r="O1317">
        <f>IFERROR(VLOOKUP(A1317,'Ống luồn dây điện'!$A$7:$I$26,8,0),0)</f>
        <v>0</v>
      </c>
      <c r="P1317">
        <f>IFERROR(VLOOKUP(B1317,'PK HDPE'!$A$6:$H$13,7,0),0)</f>
        <v>0</v>
      </c>
      <c r="R1317" s="4">
        <f t="shared" si="62"/>
        <v>0</v>
      </c>
      <c r="S1317" s="252">
        <v>0.1</v>
      </c>
      <c r="T1317">
        <f t="shared" si="63"/>
        <v>0</v>
      </c>
      <c r="U1317" s="4">
        <f t="shared" si="64"/>
        <v>0</v>
      </c>
      <c r="V1317" s="4">
        <f>VLOOKUP(B1317,[2]DG!$C$2:$E$6048,3,0)-R1317</f>
        <v>95800</v>
      </c>
      <c r="W1317" t="str">
        <f>VLOOKUP(A1317,'[3]Danh mục full'!$A$4:$A$1739,1,0)</f>
        <v>91O1125</v>
      </c>
    </row>
    <row r="1318" spans="1:23" hidden="1" x14ac:dyDescent="0.25">
      <c r="A1318" t="s">
        <v>2116</v>
      </c>
      <c r="B1318" t="s">
        <v>2116</v>
      </c>
      <c r="C1318" t="s">
        <v>2117</v>
      </c>
      <c r="D1318" s="1">
        <v>899549820</v>
      </c>
      <c r="E1318" s="1" t="s">
        <v>2364</v>
      </c>
      <c r="F1318" s="1" t="s">
        <v>2365</v>
      </c>
      <c r="G1318" s="1">
        <f>IFERROR(VLOOKUP(A1318,'Phụ kiện PPR'!$A$6:$H$533,7,0),0)</f>
        <v>0</v>
      </c>
      <c r="H1318" s="1">
        <f>IFERROR(VLOOKUP(A1318,'Ống PPR'!$A$6:$I$90,8,0),0)</f>
        <v>0</v>
      </c>
      <c r="I1318">
        <f>IFERROR(VLOOKUP(A1318,'Ống HDPE'!$A$7:$I$7905,8,0),0)</f>
        <v>0</v>
      </c>
      <c r="J1318">
        <f>IFERROR(VLOOKUP(A1318,'Ống Dismy'!$A$6:$M$1900,14,0),0)</f>
        <v>0</v>
      </c>
      <c r="K1318">
        <f>IFERROR(VLOOKUP(A1318,CP!$A$7:$J$16000,12,0),0)</f>
        <v>0</v>
      </c>
      <c r="L1318">
        <f>IFERROR(VLOOKUP(A1318,'Phụ kiện PVC'!$A$5:$I$465,10,0),0)</f>
        <v>0</v>
      </c>
      <c r="M1318">
        <f>IFERROR(VLOOKUP(A1318,'Ống miền Nam'!$A$7:$I$120,8,0),0)</f>
        <v>0</v>
      </c>
      <c r="N1318">
        <f>IFERROR(VLOOKUP(A1318,'Van vòi'!$A$6:$G$97,7,0),0)</f>
        <v>0</v>
      </c>
      <c r="O1318">
        <f>IFERROR(VLOOKUP(A1318,'Ống luồn dây điện'!$A$7:$I$26,8,0),0)</f>
        <v>0</v>
      </c>
      <c r="P1318">
        <f>IFERROR(VLOOKUP(B1318,'PK HDPE'!$A$6:$H$13,7,0),0)</f>
        <v>0</v>
      </c>
      <c r="R1318" s="4">
        <f t="shared" si="62"/>
        <v>0</v>
      </c>
      <c r="S1318" s="252">
        <v>0.1</v>
      </c>
      <c r="T1318">
        <f t="shared" si="63"/>
        <v>0</v>
      </c>
      <c r="U1318" s="4">
        <f t="shared" si="64"/>
        <v>0</v>
      </c>
      <c r="V1318" s="4">
        <f>VLOOKUP(B1318,[2]DG!$C$2:$E$6048,3,0)-R1318</f>
        <v>119700</v>
      </c>
      <c r="W1318" t="str">
        <f>VLOOKUP(A1318,'[3]Danh mục full'!$A$4:$A$1739,1,0)</f>
        <v>91O1140</v>
      </c>
    </row>
    <row r="1319" spans="1:23" hidden="1" x14ac:dyDescent="0.25">
      <c r="A1319" t="s">
        <v>2118</v>
      </c>
      <c r="B1319" t="s">
        <v>2118</v>
      </c>
      <c r="C1319" t="s">
        <v>2119</v>
      </c>
      <c r="D1319" s="1">
        <v>958532553</v>
      </c>
      <c r="E1319" s="1" t="s">
        <v>2364</v>
      </c>
      <c r="F1319" s="1" t="s">
        <v>2365</v>
      </c>
      <c r="G1319" s="1">
        <f>IFERROR(VLOOKUP(A1319,'Phụ kiện PPR'!$A$6:$H$533,7,0),0)</f>
        <v>0</v>
      </c>
      <c r="H1319" s="1">
        <f>IFERROR(VLOOKUP(A1319,'Ống PPR'!$A$6:$I$90,8,0),0)</f>
        <v>0</v>
      </c>
      <c r="I1319">
        <f>IFERROR(VLOOKUP(A1319,'Ống HDPE'!$A$7:$I$7905,8,0),0)</f>
        <v>0</v>
      </c>
      <c r="J1319">
        <f>IFERROR(VLOOKUP(A1319,'Ống Dismy'!$A$6:$M$1900,14,0),0)</f>
        <v>0</v>
      </c>
      <c r="K1319">
        <f>IFERROR(VLOOKUP(A1319,CP!$A$7:$J$16000,12,0),0)</f>
        <v>0</v>
      </c>
      <c r="L1319">
        <f>IFERROR(VLOOKUP(A1319,'Phụ kiện PVC'!$A$5:$I$465,10,0),0)</f>
        <v>0</v>
      </c>
      <c r="M1319">
        <f>IFERROR(VLOOKUP(A1319,'Ống miền Nam'!$A$7:$I$120,8,0),0)</f>
        <v>0</v>
      </c>
      <c r="N1319">
        <f>IFERROR(VLOOKUP(A1319,'Van vòi'!$A$6:$G$97,7,0),0)</f>
        <v>0</v>
      </c>
      <c r="O1319">
        <f>IFERROR(VLOOKUP(A1319,'Ống luồn dây điện'!$A$7:$I$26,8,0),0)</f>
        <v>0</v>
      </c>
      <c r="P1319">
        <f>IFERROR(VLOOKUP(B1319,'PK HDPE'!$A$6:$H$13,7,0),0)</f>
        <v>0</v>
      </c>
      <c r="R1319" s="4">
        <f t="shared" si="62"/>
        <v>0</v>
      </c>
      <c r="S1319" s="252">
        <v>0.1</v>
      </c>
      <c r="T1319">
        <f t="shared" si="63"/>
        <v>0</v>
      </c>
      <c r="U1319" s="4">
        <f t="shared" si="64"/>
        <v>0</v>
      </c>
      <c r="V1319" s="4">
        <f>VLOOKUP(B1319,[2]DG!$C$2:$E$6048,3,0)-R1319</f>
        <v>158500</v>
      </c>
      <c r="W1319" t="str">
        <f>VLOOKUP(A1319,'[3]Danh mục full'!$A$4:$A$1739,1,0)</f>
        <v>91O1160</v>
      </c>
    </row>
    <row r="1320" spans="1:23" hidden="1" x14ac:dyDescent="0.25">
      <c r="A1320" t="s">
        <v>2892</v>
      </c>
      <c r="B1320" t="s">
        <v>2892</v>
      </c>
      <c r="C1320" t="s">
        <v>2893</v>
      </c>
      <c r="D1320" s="1">
        <f>VLOOKUP(A1320,[4]Sheet1!$B$5:$J$2530,9,0)</f>
        <v>0</v>
      </c>
      <c r="E1320" s="1" t="s">
        <v>2364</v>
      </c>
      <c r="F1320" s="1" t="s">
        <v>2365</v>
      </c>
      <c r="G1320" s="1">
        <f>IFERROR(VLOOKUP(A1320,'Phụ kiện PPR'!$A$6:$H$533,7,0),0)</f>
        <v>0</v>
      </c>
      <c r="H1320" s="1">
        <f>IFERROR(VLOOKUP(A1320,'Ống PPR'!$A$6:$I$90,8,0),0)</f>
        <v>0</v>
      </c>
      <c r="I1320">
        <f>IFERROR(VLOOKUP(A1320,'Ống HDPE'!$A$7:$I$7905,8,0),0)</f>
        <v>0</v>
      </c>
      <c r="J1320">
        <f>IFERROR(VLOOKUP(A1320,'Ống Dismy'!$A$6:$M$1900,14,0),0)</f>
        <v>0</v>
      </c>
      <c r="K1320">
        <f>IFERROR(VLOOKUP(A1320,CP!$A$7:$J$16000,12,0),0)</f>
        <v>0</v>
      </c>
      <c r="L1320">
        <f>IFERROR(VLOOKUP(A1320,'Phụ kiện PVC'!$A$5:$I$465,10,0),0)</f>
        <v>0</v>
      </c>
      <c r="M1320">
        <f>IFERROR(VLOOKUP(A1320,'Ống miền Nam'!$A$7:$I$120,8,0),0)</f>
        <v>0</v>
      </c>
      <c r="N1320">
        <f>IFERROR(VLOOKUP(A1320,'Van vòi'!$A$6:$G$97,7,0),0)</f>
        <v>0</v>
      </c>
      <c r="O1320">
        <f>IFERROR(VLOOKUP(A1320,'Ống luồn dây điện'!$A$7:$I$26,8,0),0)</f>
        <v>0</v>
      </c>
      <c r="P1320">
        <f>IFERROR(VLOOKUP(B1320,'PK HDPE'!$A$6:$H$13,7,0),0)</f>
        <v>0</v>
      </c>
      <c r="R1320" s="4">
        <f t="shared" si="62"/>
        <v>0</v>
      </c>
      <c r="S1320" s="252">
        <v>0.1</v>
      </c>
      <c r="T1320">
        <f t="shared" si="63"/>
        <v>0</v>
      </c>
      <c r="U1320" s="4">
        <f t="shared" si="64"/>
        <v>0</v>
      </c>
      <c r="V1320" s="4">
        <f>VLOOKUP(B1320,[2]DG!$C$2:$E$6048,3,0)-R1320</f>
        <v>194000</v>
      </c>
      <c r="W1320" t="str">
        <f>VLOOKUP(A1320,'[3]Danh mục full'!$A$4:$A$1739,1,0)</f>
        <v>91O1180</v>
      </c>
    </row>
    <row r="1321" spans="1:23" hidden="1" x14ac:dyDescent="0.25">
      <c r="A1321" t="s">
        <v>2120</v>
      </c>
      <c r="B1321" t="s">
        <v>2120</v>
      </c>
      <c r="C1321" t="s">
        <v>2121</v>
      </c>
      <c r="D1321" s="1">
        <v>1249569237</v>
      </c>
      <c r="E1321" s="1" t="s">
        <v>2364</v>
      </c>
      <c r="F1321" s="1" t="s">
        <v>2365</v>
      </c>
      <c r="G1321" s="1">
        <f>IFERROR(VLOOKUP(A1321,'Phụ kiện PPR'!$A$6:$H$533,7,0),0)</f>
        <v>0</v>
      </c>
      <c r="H1321" s="1">
        <f>IFERROR(VLOOKUP(A1321,'Ống PPR'!$A$6:$I$90,8,0),0)</f>
        <v>0</v>
      </c>
      <c r="I1321">
        <f>IFERROR(VLOOKUP(A1321,'Ống HDPE'!$A$7:$I$7905,8,0),0)</f>
        <v>0</v>
      </c>
      <c r="J1321">
        <f>IFERROR(VLOOKUP(A1321,'Ống Dismy'!$A$6:$M$1900,14,0),0)</f>
        <v>0</v>
      </c>
      <c r="K1321">
        <f>IFERROR(VLOOKUP(A1321,CP!$A$7:$J$16000,12,0),0)</f>
        <v>0</v>
      </c>
      <c r="L1321">
        <f>IFERROR(VLOOKUP(A1321,'Phụ kiện PVC'!$A$5:$I$465,10,0),0)</f>
        <v>0</v>
      </c>
      <c r="M1321">
        <f>IFERROR(VLOOKUP(A1321,'Ống miền Nam'!$A$7:$I$120,8,0),0)</f>
        <v>0</v>
      </c>
      <c r="N1321">
        <f>IFERROR(VLOOKUP(A1321,'Van vòi'!$A$6:$G$97,7,0),0)</f>
        <v>0</v>
      </c>
      <c r="O1321">
        <f>IFERROR(VLOOKUP(A1321,'Ống luồn dây điện'!$A$7:$I$26,8,0),0)</f>
        <v>0</v>
      </c>
      <c r="P1321">
        <f>IFERROR(VLOOKUP(B1321,'PK HDPE'!$A$6:$H$13,7,0),0)</f>
        <v>0</v>
      </c>
      <c r="R1321" s="4">
        <f t="shared" si="62"/>
        <v>0</v>
      </c>
      <c r="S1321" s="252">
        <v>0.1</v>
      </c>
      <c r="T1321">
        <f t="shared" si="63"/>
        <v>0</v>
      </c>
      <c r="U1321" s="4">
        <f t="shared" si="64"/>
        <v>0</v>
      </c>
      <c r="V1321" s="4">
        <f>VLOOKUP(B1321,[2]DG!$C$2:$E$6048,3,0)-R1321</f>
        <v>246500</v>
      </c>
      <c r="W1321" t="str">
        <f>VLOOKUP(A1321,'[3]Danh mục full'!$A$4:$A$1739,1,0)</f>
        <v>91O1200</v>
      </c>
    </row>
    <row r="1322" spans="1:23" hidden="1" x14ac:dyDescent="0.25">
      <c r="A1322" t="s">
        <v>2122</v>
      </c>
      <c r="B1322" t="s">
        <v>2122</v>
      </c>
      <c r="C1322" t="s">
        <v>2123</v>
      </c>
      <c r="D1322" s="1">
        <v>384530963</v>
      </c>
      <c r="E1322" s="1" t="s">
        <v>2364</v>
      </c>
      <c r="F1322" s="1" t="s">
        <v>2365</v>
      </c>
      <c r="G1322" s="1">
        <f>IFERROR(VLOOKUP(A1322,'Phụ kiện PPR'!$A$6:$H$533,7,0),0)</f>
        <v>0</v>
      </c>
      <c r="H1322" s="1">
        <f>IFERROR(VLOOKUP(A1322,'Ống PPR'!$A$6:$I$90,8,0),0)</f>
        <v>0</v>
      </c>
      <c r="I1322">
        <f>IFERROR(VLOOKUP(A1322,'Ống HDPE'!$A$7:$I$7905,8,0),0)</f>
        <v>0</v>
      </c>
      <c r="J1322">
        <f>IFERROR(VLOOKUP(A1322,'Ống Dismy'!$A$6:$M$1900,14,0),0)</f>
        <v>0</v>
      </c>
      <c r="K1322">
        <f>IFERROR(VLOOKUP(A1322,CP!$A$7:$J$16000,12,0),0)</f>
        <v>0</v>
      </c>
      <c r="L1322">
        <f>IFERROR(VLOOKUP(A1322,'Phụ kiện PVC'!$A$5:$I$465,10,0),0)</f>
        <v>0</v>
      </c>
      <c r="M1322">
        <f>IFERROR(VLOOKUP(A1322,'Ống miền Nam'!$A$7:$I$120,8,0),0)</f>
        <v>0</v>
      </c>
      <c r="N1322">
        <f>IFERROR(VLOOKUP(A1322,'Van vòi'!$A$6:$G$97,7,0),0)</f>
        <v>0</v>
      </c>
      <c r="O1322">
        <f>IFERROR(VLOOKUP(A1322,'Ống luồn dây điện'!$A$7:$I$26,8,0),0)</f>
        <v>0</v>
      </c>
      <c r="P1322">
        <f>IFERROR(VLOOKUP(B1322,'PK HDPE'!$A$6:$H$13,7,0),0)</f>
        <v>0</v>
      </c>
      <c r="R1322" s="4">
        <f t="shared" si="62"/>
        <v>0</v>
      </c>
      <c r="S1322" s="252">
        <v>0.1</v>
      </c>
      <c r="T1322">
        <f t="shared" si="63"/>
        <v>0</v>
      </c>
      <c r="U1322" s="4">
        <f t="shared" si="64"/>
        <v>0</v>
      </c>
      <c r="V1322" s="4">
        <f>VLOOKUP(B1322,[2]DG!$C$2:$E$6048,3,0)-R1322</f>
        <v>7900</v>
      </c>
      <c r="W1322" t="str">
        <f>VLOOKUP(A1322,'[3]Danh mục full'!$A$4:$A$1739,1,0)</f>
        <v>91O121</v>
      </c>
    </row>
    <row r="1323" spans="1:23" hidden="1" x14ac:dyDescent="0.25">
      <c r="A1323" t="s">
        <v>2124</v>
      </c>
      <c r="B1323" t="s">
        <v>2124</v>
      </c>
      <c r="C1323" t="s">
        <v>2125</v>
      </c>
      <c r="D1323" s="1">
        <v>668356953</v>
      </c>
      <c r="E1323" s="1" t="s">
        <v>2364</v>
      </c>
      <c r="F1323" s="1" t="s">
        <v>2365</v>
      </c>
      <c r="G1323" s="1">
        <f>IFERROR(VLOOKUP(A1323,'Phụ kiện PPR'!$A$6:$H$533,7,0),0)</f>
        <v>0</v>
      </c>
      <c r="H1323" s="1">
        <f>IFERROR(VLOOKUP(A1323,'Ống PPR'!$A$6:$I$90,8,0),0)</f>
        <v>0</v>
      </c>
      <c r="I1323">
        <f>IFERROR(VLOOKUP(A1323,'Ống HDPE'!$A$7:$I$7905,8,0),0)</f>
        <v>0</v>
      </c>
      <c r="J1323">
        <f>IFERROR(VLOOKUP(A1323,'Ống Dismy'!$A$6:$M$1900,14,0),0)</f>
        <v>0</v>
      </c>
      <c r="K1323">
        <f>IFERROR(VLOOKUP(A1323,CP!$A$7:$J$16000,12,0),0)</f>
        <v>0</v>
      </c>
      <c r="L1323">
        <f>IFERROR(VLOOKUP(A1323,'Phụ kiện PVC'!$A$5:$I$465,10,0),0)</f>
        <v>0</v>
      </c>
      <c r="M1323">
        <f>IFERROR(VLOOKUP(A1323,'Ống miền Nam'!$A$7:$I$120,8,0),0)</f>
        <v>0</v>
      </c>
      <c r="N1323">
        <f>IFERROR(VLOOKUP(A1323,'Van vòi'!$A$6:$G$97,7,0),0)</f>
        <v>0</v>
      </c>
      <c r="O1323">
        <f>IFERROR(VLOOKUP(A1323,'Ống luồn dây điện'!$A$7:$I$26,8,0),0)</f>
        <v>0</v>
      </c>
      <c r="P1323">
        <f>IFERROR(VLOOKUP(B1323,'PK HDPE'!$A$6:$H$13,7,0),0)</f>
        <v>0</v>
      </c>
      <c r="R1323" s="4">
        <f t="shared" si="62"/>
        <v>0</v>
      </c>
      <c r="S1323" s="252">
        <v>0.1</v>
      </c>
      <c r="T1323">
        <f t="shared" si="63"/>
        <v>0</v>
      </c>
      <c r="U1323" s="4">
        <f t="shared" si="64"/>
        <v>0</v>
      </c>
      <c r="V1323" s="4">
        <f>VLOOKUP(B1323,[2]DG!$C$2:$E$6048,3,0)-R1323</f>
        <v>395300</v>
      </c>
      <c r="W1323" t="str">
        <f>VLOOKUP(A1323,'[3]Danh mục full'!$A$4:$A$1739,1,0)</f>
        <v>91O1250</v>
      </c>
    </row>
    <row r="1324" spans="1:23" hidden="1" x14ac:dyDescent="0.25">
      <c r="A1324" t="s">
        <v>2126</v>
      </c>
      <c r="B1324" t="s">
        <v>2126</v>
      </c>
      <c r="C1324" t="s">
        <v>2127</v>
      </c>
      <c r="D1324" s="1">
        <v>466277543</v>
      </c>
      <c r="E1324" s="1" t="s">
        <v>2364</v>
      </c>
      <c r="F1324" s="1" t="s">
        <v>2365</v>
      </c>
      <c r="G1324" s="1">
        <f>IFERROR(VLOOKUP(A1324,'Phụ kiện PPR'!$A$6:$H$533,7,0),0)</f>
        <v>0</v>
      </c>
      <c r="H1324" s="1">
        <f>IFERROR(VLOOKUP(A1324,'Ống PPR'!$A$6:$I$90,8,0),0)</f>
        <v>0</v>
      </c>
      <c r="I1324">
        <f>IFERROR(VLOOKUP(A1324,'Ống HDPE'!$A$7:$I$7905,8,0),0)</f>
        <v>0</v>
      </c>
      <c r="J1324">
        <f>IFERROR(VLOOKUP(A1324,'Ống Dismy'!$A$6:$M$1900,14,0),0)</f>
        <v>0</v>
      </c>
      <c r="K1324">
        <f>IFERROR(VLOOKUP(A1324,CP!$A$7:$J$16000,12,0),0)</f>
        <v>0</v>
      </c>
      <c r="L1324">
        <f>IFERROR(VLOOKUP(A1324,'Phụ kiện PVC'!$A$5:$I$465,10,0),0)</f>
        <v>0</v>
      </c>
      <c r="M1324">
        <f>IFERROR(VLOOKUP(A1324,'Ống miền Nam'!$A$7:$I$120,8,0),0)</f>
        <v>0</v>
      </c>
      <c r="N1324">
        <f>IFERROR(VLOOKUP(A1324,'Van vòi'!$A$6:$G$97,7,0),0)</f>
        <v>0</v>
      </c>
      <c r="O1324">
        <f>IFERROR(VLOOKUP(A1324,'Ống luồn dây điện'!$A$7:$I$26,8,0),0)</f>
        <v>0</v>
      </c>
      <c r="P1324">
        <f>IFERROR(VLOOKUP(B1324,'PK HDPE'!$A$6:$H$13,7,0),0)</f>
        <v>0</v>
      </c>
      <c r="R1324" s="4">
        <f t="shared" si="62"/>
        <v>0</v>
      </c>
      <c r="S1324" s="252">
        <v>0.1</v>
      </c>
      <c r="T1324">
        <f t="shared" si="63"/>
        <v>0</v>
      </c>
      <c r="U1324" s="4">
        <f t="shared" si="64"/>
        <v>0</v>
      </c>
      <c r="V1324" s="4">
        <f>VLOOKUP(B1324,[2]DG!$C$2:$E$6048,3,0)-R1324</f>
        <v>11100</v>
      </c>
      <c r="W1324" t="str">
        <f>VLOOKUP(A1324,'[3]Danh mục full'!$A$4:$A$1739,1,0)</f>
        <v>91O127</v>
      </c>
    </row>
    <row r="1325" spans="1:23" hidden="1" x14ac:dyDescent="0.25">
      <c r="A1325" t="s">
        <v>2128</v>
      </c>
      <c r="B1325" t="s">
        <v>2128</v>
      </c>
      <c r="C1325" t="s">
        <v>2129</v>
      </c>
      <c r="D1325" s="1">
        <v>1410414407</v>
      </c>
      <c r="E1325" s="1" t="s">
        <v>2364</v>
      </c>
      <c r="F1325" s="1" t="s">
        <v>2365</v>
      </c>
      <c r="G1325" s="1">
        <f>IFERROR(VLOOKUP(A1325,'Phụ kiện PPR'!$A$6:$H$533,7,0),0)</f>
        <v>0</v>
      </c>
      <c r="H1325" s="1">
        <f>IFERROR(VLOOKUP(A1325,'Ống PPR'!$A$6:$I$90,8,0),0)</f>
        <v>0</v>
      </c>
      <c r="I1325">
        <f>IFERROR(VLOOKUP(A1325,'Ống HDPE'!$A$7:$I$7905,8,0),0)</f>
        <v>0</v>
      </c>
      <c r="J1325">
        <f>IFERROR(VLOOKUP(A1325,'Ống Dismy'!$A$6:$M$1900,14,0),0)</f>
        <v>0</v>
      </c>
      <c r="K1325">
        <f>IFERROR(VLOOKUP(A1325,CP!$A$7:$J$16000,12,0),0)</f>
        <v>0</v>
      </c>
      <c r="L1325">
        <f>IFERROR(VLOOKUP(A1325,'Phụ kiện PVC'!$A$5:$I$465,10,0),0)</f>
        <v>0</v>
      </c>
      <c r="M1325">
        <f>IFERROR(VLOOKUP(A1325,'Ống miền Nam'!$A$7:$I$120,8,0),0)</f>
        <v>0</v>
      </c>
      <c r="N1325">
        <f>IFERROR(VLOOKUP(A1325,'Van vòi'!$A$6:$G$97,7,0),0)</f>
        <v>0</v>
      </c>
      <c r="O1325">
        <f>IFERROR(VLOOKUP(A1325,'Ống luồn dây điện'!$A$7:$I$26,8,0),0)</f>
        <v>0</v>
      </c>
      <c r="P1325">
        <f>IFERROR(VLOOKUP(B1325,'PK HDPE'!$A$6:$H$13,7,0),0)</f>
        <v>0</v>
      </c>
      <c r="R1325" s="4">
        <f t="shared" si="62"/>
        <v>0</v>
      </c>
      <c r="S1325" s="252">
        <v>0.1</v>
      </c>
      <c r="T1325">
        <f t="shared" si="63"/>
        <v>0</v>
      </c>
      <c r="U1325" s="4">
        <f t="shared" si="64"/>
        <v>0</v>
      </c>
      <c r="V1325" s="4">
        <f>VLOOKUP(B1325,[2]DG!$C$2:$E$6048,3,0)-R1325</f>
        <v>590300</v>
      </c>
      <c r="W1325" t="str">
        <f>VLOOKUP(A1325,'[3]Danh mục full'!$A$4:$A$1739,1,0)</f>
        <v>91O1315</v>
      </c>
    </row>
    <row r="1326" spans="1:23" hidden="1" x14ac:dyDescent="0.25">
      <c r="A1326" t="s">
        <v>2130</v>
      </c>
      <c r="B1326" t="s">
        <v>2130</v>
      </c>
      <c r="C1326" t="s">
        <v>2131</v>
      </c>
      <c r="D1326" s="1">
        <v>467975777</v>
      </c>
      <c r="E1326" s="1" t="s">
        <v>2364</v>
      </c>
      <c r="F1326" s="1" t="s">
        <v>2365</v>
      </c>
      <c r="G1326" s="1">
        <f>IFERROR(VLOOKUP(A1326,'Phụ kiện PPR'!$A$6:$H$533,7,0),0)</f>
        <v>0</v>
      </c>
      <c r="H1326" s="1">
        <f>IFERROR(VLOOKUP(A1326,'Ống PPR'!$A$6:$I$90,8,0),0)</f>
        <v>0</v>
      </c>
      <c r="I1326">
        <f>IFERROR(VLOOKUP(A1326,'Ống HDPE'!$A$7:$I$7905,8,0),0)</f>
        <v>0</v>
      </c>
      <c r="J1326">
        <f>IFERROR(VLOOKUP(A1326,'Ống Dismy'!$A$6:$M$1900,14,0),0)</f>
        <v>0</v>
      </c>
      <c r="K1326">
        <f>IFERROR(VLOOKUP(A1326,CP!$A$7:$J$16000,12,0),0)</f>
        <v>0</v>
      </c>
      <c r="L1326">
        <f>IFERROR(VLOOKUP(A1326,'Phụ kiện PVC'!$A$5:$I$465,10,0),0)</f>
        <v>0</v>
      </c>
      <c r="M1326">
        <f>IFERROR(VLOOKUP(A1326,'Ống miền Nam'!$A$7:$I$120,8,0),0)</f>
        <v>0</v>
      </c>
      <c r="N1326">
        <f>IFERROR(VLOOKUP(A1326,'Van vòi'!$A$6:$G$97,7,0),0)</f>
        <v>0</v>
      </c>
      <c r="O1326">
        <f>IFERROR(VLOOKUP(A1326,'Ống luồn dây điện'!$A$7:$I$26,8,0),0)</f>
        <v>0</v>
      </c>
      <c r="P1326">
        <f>IFERROR(VLOOKUP(B1326,'PK HDPE'!$A$6:$H$13,7,0),0)</f>
        <v>0</v>
      </c>
      <c r="R1326" s="4">
        <f t="shared" si="62"/>
        <v>0</v>
      </c>
      <c r="S1326" s="252">
        <v>0.1</v>
      </c>
      <c r="T1326">
        <f t="shared" si="63"/>
        <v>0</v>
      </c>
      <c r="U1326" s="4">
        <f t="shared" si="64"/>
        <v>0</v>
      </c>
      <c r="V1326" s="4">
        <f>VLOOKUP(B1326,[2]DG!$C$2:$E$6048,3,0)-R1326</f>
        <v>14500</v>
      </c>
      <c r="W1326" t="str">
        <f>VLOOKUP(A1326,'[3]Danh mục full'!$A$4:$A$1739,1,0)</f>
        <v>91O134</v>
      </c>
    </row>
    <row r="1327" spans="1:23" hidden="1" x14ac:dyDescent="0.25">
      <c r="A1327" t="s">
        <v>2132</v>
      </c>
      <c r="B1327" t="s">
        <v>2132</v>
      </c>
      <c r="C1327" t="s">
        <v>2133</v>
      </c>
      <c r="D1327" s="1">
        <v>10724292</v>
      </c>
      <c r="E1327" s="1" t="s">
        <v>2364</v>
      </c>
      <c r="F1327" s="1" t="s">
        <v>2365</v>
      </c>
      <c r="G1327" s="1">
        <f>IFERROR(VLOOKUP(A1327,'Phụ kiện PPR'!$A$6:$H$533,7,0),0)</f>
        <v>0</v>
      </c>
      <c r="H1327" s="1">
        <f>IFERROR(VLOOKUP(A1327,'Ống PPR'!$A$6:$I$90,8,0),0)</f>
        <v>0</v>
      </c>
      <c r="I1327">
        <f>IFERROR(VLOOKUP(A1327,'Ống HDPE'!$A$7:$I$7905,8,0),0)</f>
        <v>0</v>
      </c>
      <c r="J1327">
        <f>IFERROR(VLOOKUP(A1327,'Ống Dismy'!$A$6:$M$1900,14,0),0)</f>
        <v>0</v>
      </c>
      <c r="K1327">
        <f>IFERROR(VLOOKUP(A1327,CP!$A$7:$J$16000,12,0),0)</f>
        <v>0</v>
      </c>
      <c r="L1327">
        <f>IFERROR(VLOOKUP(A1327,'Phụ kiện PVC'!$A$5:$I$465,10,0),0)</f>
        <v>0</v>
      </c>
      <c r="M1327">
        <f>IFERROR(VLOOKUP(A1327,'Ống miền Nam'!$A$7:$I$120,8,0),0)</f>
        <v>0</v>
      </c>
      <c r="N1327">
        <f>IFERROR(VLOOKUP(A1327,'Van vòi'!$A$6:$G$97,7,0),0)</f>
        <v>0</v>
      </c>
      <c r="O1327">
        <f>IFERROR(VLOOKUP(A1327,'Ống luồn dây điện'!$A$7:$I$26,8,0),0)</f>
        <v>0</v>
      </c>
      <c r="P1327">
        <f>IFERROR(VLOOKUP(B1327,'PK HDPE'!$A$6:$H$13,7,0),0)</f>
        <v>0</v>
      </c>
      <c r="R1327" s="4">
        <f t="shared" si="62"/>
        <v>0</v>
      </c>
      <c r="S1327" s="252">
        <v>0.1</v>
      </c>
      <c r="T1327">
        <f t="shared" si="63"/>
        <v>0</v>
      </c>
      <c r="U1327" s="4">
        <f t="shared" si="64"/>
        <v>0</v>
      </c>
      <c r="V1327" s="4">
        <f>VLOOKUP(B1327,[2]DG!$C$2:$E$6048,3,0)-R1327</f>
        <v>979600</v>
      </c>
      <c r="W1327" t="str">
        <f>VLOOKUP(A1327,'[3]Danh mục full'!$A$4:$A$1739,1,0)</f>
        <v>91O1400</v>
      </c>
    </row>
    <row r="1328" spans="1:23" hidden="1" x14ac:dyDescent="0.25">
      <c r="A1328" t="s">
        <v>2134</v>
      </c>
      <c r="B1328" t="s">
        <v>2134</v>
      </c>
      <c r="C1328" t="s">
        <v>2135</v>
      </c>
      <c r="D1328" s="1">
        <v>199019153</v>
      </c>
      <c r="E1328" s="1" t="s">
        <v>2364</v>
      </c>
      <c r="F1328" s="1" t="s">
        <v>2365</v>
      </c>
      <c r="G1328" s="1">
        <f>IFERROR(VLOOKUP(A1328,'Phụ kiện PPR'!$A$6:$H$533,7,0),0)</f>
        <v>0</v>
      </c>
      <c r="H1328" s="1">
        <f>IFERROR(VLOOKUP(A1328,'Ống PPR'!$A$6:$I$90,8,0),0)</f>
        <v>0</v>
      </c>
      <c r="I1328">
        <f>IFERROR(VLOOKUP(A1328,'Ống HDPE'!$A$7:$I$7905,8,0),0)</f>
        <v>0</v>
      </c>
      <c r="J1328">
        <f>IFERROR(VLOOKUP(A1328,'Ống Dismy'!$A$6:$M$1900,14,0),0)</f>
        <v>0</v>
      </c>
      <c r="K1328">
        <f>IFERROR(VLOOKUP(A1328,CP!$A$7:$J$16000,12,0),0)</f>
        <v>0</v>
      </c>
      <c r="L1328">
        <f>IFERROR(VLOOKUP(A1328,'Phụ kiện PVC'!$A$5:$I$465,10,0),0)</f>
        <v>0</v>
      </c>
      <c r="M1328">
        <f>IFERROR(VLOOKUP(A1328,'Ống miền Nam'!$A$7:$I$120,8,0),0)</f>
        <v>0</v>
      </c>
      <c r="N1328">
        <f>IFERROR(VLOOKUP(A1328,'Van vòi'!$A$6:$G$97,7,0),0)</f>
        <v>0</v>
      </c>
      <c r="O1328">
        <f>IFERROR(VLOOKUP(A1328,'Ống luồn dây điện'!$A$7:$I$26,8,0),0)</f>
        <v>0</v>
      </c>
      <c r="P1328">
        <f>IFERROR(VLOOKUP(B1328,'PK HDPE'!$A$6:$H$13,7,0),0)</f>
        <v>0</v>
      </c>
      <c r="R1328" s="4">
        <f t="shared" si="62"/>
        <v>0</v>
      </c>
      <c r="S1328" s="252">
        <v>0.1</v>
      </c>
      <c r="T1328">
        <f t="shared" si="63"/>
        <v>0</v>
      </c>
      <c r="U1328" s="4">
        <f t="shared" si="64"/>
        <v>0</v>
      </c>
      <c r="V1328" s="4">
        <f>VLOOKUP(B1328,[2]DG!$C$2:$E$6048,3,0)-R1328</f>
        <v>19800</v>
      </c>
      <c r="W1328" t="str">
        <f>VLOOKUP(A1328,'[3]Danh mục full'!$A$4:$A$1739,1,0)</f>
        <v>91O142</v>
      </c>
    </row>
    <row r="1329" spans="1:23" hidden="1" x14ac:dyDescent="0.25">
      <c r="A1329" t="s">
        <v>2136</v>
      </c>
      <c r="B1329" t="s">
        <v>2136</v>
      </c>
      <c r="C1329" t="s">
        <v>2137</v>
      </c>
      <c r="D1329" s="1">
        <v>331976801</v>
      </c>
      <c r="E1329" s="1" t="s">
        <v>2364</v>
      </c>
      <c r="F1329" s="1" t="s">
        <v>2365</v>
      </c>
      <c r="G1329" s="1">
        <f>IFERROR(VLOOKUP(A1329,'Phụ kiện PPR'!$A$6:$H$533,7,0),0)</f>
        <v>0</v>
      </c>
      <c r="H1329" s="1">
        <f>IFERROR(VLOOKUP(A1329,'Ống PPR'!$A$6:$I$90,8,0),0)</f>
        <v>0</v>
      </c>
      <c r="I1329">
        <f>IFERROR(VLOOKUP(A1329,'Ống HDPE'!$A$7:$I$7905,8,0),0)</f>
        <v>0</v>
      </c>
      <c r="J1329">
        <f>IFERROR(VLOOKUP(A1329,'Ống Dismy'!$A$6:$M$1900,14,0),0)</f>
        <v>0</v>
      </c>
      <c r="K1329">
        <f>IFERROR(VLOOKUP(A1329,CP!$A$7:$J$16000,12,0),0)</f>
        <v>0</v>
      </c>
      <c r="L1329">
        <f>IFERROR(VLOOKUP(A1329,'Phụ kiện PVC'!$A$5:$I$465,10,0),0)</f>
        <v>0</v>
      </c>
      <c r="M1329">
        <f>IFERROR(VLOOKUP(A1329,'Ống miền Nam'!$A$7:$I$120,8,0),0)</f>
        <v>0</v>
      </c>
      <c r="N1329">
        <f>IFERROR(VLOOKUP(A1329,'Van vòi'!$A$6:$G$97,7,0),0)</f>
        <v>0</v>
      </c>
      <c r="O1329">
        <f>IFERROR(VLOOKUP(A1329,'Ống luồn dây điện'!$A$7:$I$26,8,0),0)</f>
        <v>0</v>
      </c>
      <c r="P1329">
        <f>IFERROR(VLOOKUP(B1329,'PK HDPE'!$A$6:$H$13,7,0),0)</f>
        <v>0</v>
      </c>
      <c r="R1329" s="4">
        <f t="shared" si="62"/>
        <v>0</v>
      </c>
      <c r="S1329" s="252">
        <v>0.1</v>
      </c>
      <c r="T1329">
        <f t="shared" si="63"/>
        <v>0</v>
      </c>
      <c r="U1329" s="4">
        <f t="shared" si="64"/>
        <v>0</v>
      </c>
      <c r="V1329" s="4">
        <f>VLOOKUP(B1329,[2]DG!$C$2:$E$6048,3,0)-R1329</f>
        <v>23500</v>
      </c>
      <c r="W1329" t="str">
        <f>VLOOKUP(A1329,'[3]Danh mục full'!$A$4:$A$1739,1,0)</f>
        <v>91O148</v>
      </c>
    </row>
    <row r="1330" spans="1:23" hidden="1" x14ac:dyDescent="0.25">
      <c r="A1330" t="s">
        <v>2138</v>
      </c>
      <c r="B1330" t="s">
        <v>2138</v>
      </c>
      <c r="C1330" t="s">
        <v>2139</v>
      </c>
      <c r="D1330" s="1">
        <v>521742420</v>
      </c>
      <c r="E1330" s="1" t="s">
        <v>2364</v>
      </c>
      <c r="F1330" s="1" t="s">
        <v>2365</v>
      </c>
      <c r="G1330" s="1">
        <f>IFERROR(VLOOKUP(A1330,'Phụ kiện PPR'!$A$6:$H$533,7,0),0)</f>
        <v>0</v>
      </c>
      <c r="H1330" s="1">
        <f>IFERROR(VLOOKUP(A1330,'Ống PPR'!$A$6:$I$90,8,0),0)</f>
        <v>0</v>
      </c>
      <c r="I1330">
        <f>IFERROR(VLOOKUP(A1330,'Ống HDPE'!$A$7:$I$7905,8,0),0)</f>
        <v>0</v>
      </c>
      <c r="J1330">
        <f>IFERROR(VLOOKUP(A1330,'Ống Dismy'!$A$6:$M$1900,14,0),0)</f>
        <v>0</v>
      </c>
      <c r="K1330">
        <f>IFERROR(VLOOKUP(A1330,CP!$A$7:$J$16000,12,0),0)</f>
        <v>0</v>
      </c>
      <c r="L1330">
        <f>IFERROR(VLOOKUP(A1330,'Phụ kiện PVC'!$A$5:$I$465,10,0),0)</f>
        <v>0</v>
      </c>
      <c r="M1330">
        <f>IFERROR(VLOOKUP(A1330,'Ống miền Nam'!$A$7:$I$120,8,0),0)</f>
        <v>0</v>
      </c>
      <c r="N1330">
        <f>IFERROR(VLOOKUP(A1330,'Van vòi'!$A$6:$G$97,7,0),0)</f>
        <v>0</v>
      </c>
      <c r="O1330">
        <f>IFERROR(VLOOKUP(A1330,'Ống luồn dây điện'!$A$7:$I$26,8,0),0)</f>
        <v>0</v>
      </c>
      <c r="P1330">
        <f>IFERROR(VLOOKUP(B1330,'PK HDPE'!$A$6:$H$13,7,0),0)</f>
        <v>0</v>
      </c>
      <c r="R1330" s="4">
        <f t="shared" si="62"/>
        <v>0</v>
      </c>
      <c r="S1330" s="252">
        <v>0.1</v>
      </c>
      <c r="T1330">
        <f t="shared" si="63"/>
        <v>0</v>
      </c>
      <c r="U1330" s="4">
        <f t="shared" si="64"/>
        <v>0</v>
      </c>
      <c r="V1330" s="4">
        <f>VLOOKUP(B1330,[2]DG!$C$2:$E$6048,3,0)-R1330</f>
        <v>33400</v>
      </c>
      <c r="W1330" t="str">
        <f>VLOOKUP(A1330,'[3]Danh mục full'!$A$4:$A$1739,1,0)</f>
        <v>91O160</v>
      </c>
    </row>
    <row r="1331" spans="1:23" hidden="1" x14ac:dyDescent="0.25">
      <c r="A1331" t="s">
        <v>2140</v>
      </c>
      <c r="B1331" t="s">
        <v>2140</v>
      </c>
      <c r="C1331" t="s">
        <v>2141</v>
      </c>
      <c r="D1331" s="1">
        <v>944304744</v>
      </c>
      <c r="E1331" s="1" t="s">
        <v>2364</v>
      </c>
      <c r="F1331" s="1" t="s">
        <v>2365</v>
      </c>
      <c r="G1331" s="1">
        <f>IFERROR(VLOOKUP(A1331,'Phụ kiện PPR'!$A$6:$H$533,7,0),0)</f>
        <v>0</v>
      </c>
      <c r="H1331" s="1">
        <f>IFERROR(VLOOKUP(A1331,'Ống PPR'!$A$6:$I$90,8,0),0)</f>
        <v>0</v>
      </c>
      <c r="I1331">
        <f>IFERROR(VLOOKUP(A1331,'Ống HDPE'!$A$7:$I$7905,8,0),0)</f>
        <v>0</v>
      </c>
      <c r="J1331">
        <f>IFERROR(VLOOKUP(A1331,'Ống Dismy'!$A$6:$M$1900,14,0),0)</f>
        <v>0</v>
      </c>
      <c r="K1331">
        <f>IFERROR(VLOOKUP(A1331,CP!$A$7:$J$16000,12,0),0)</f>
        <v>0</v>
      </c>
      <c r="L1331">
        <f>IFERROR(VLOOKUP(A1331,'Phụ kiện PVC'!$A$5:$I$465,10,0),0)</f>
        <v>0</v>
      </c>
      <c r="M1331">
        <f>IFERROR(VLOOKUP(A1331,'Ống miền Nam'!$A$7:$I$120,8,0),0)</f>
        <v>0</v>
      </c>
      <c r="N1331">
        <f>IFERROR(VLOOKUP(A1331,'Van vòi'!$A$6:$G$97,7,0),0)</f>
        <v>0</v>
      </c>
      <c r="O1331">
        <f>IFERROR(VLOOKUP(A1331,'Ống luồn dây điện'!$A$7:$I$26,8,0),0)</f>
        <v>0</v>
      </c>
      <c r="P1331">
        <f>IFERROR(VLOOKUP(B1331,'PK HDPE'!$A$6:$H$13,7,0),0)</f>
        <v>0</v>
      </c>
      <c r="R1331" s="4">
        <f t="shared" si="62"/>
        <v>0</v>
      </c>
      <c r="S1331" s="252">
        <v>0.1</v>
      </c>
      <c r="T1331">
        <f t="shared" si="63"/>
        <v>0</v>
      </c>
      <c r="U1331" s="4">
        <f t="shared" si="64"/>
        <v>0</v>
      </c>
      <c r="V1331" s="4">
        <f>VLOOKUP(B1331,[2]DG!$C$2:$E$6048,3,0)-R1331</f>
        <v>42300</v>
      </c>
      <c r="W1331" t="str">
        <f>VLOOKUP(A1331,'[3]Danh mục full'!$A$4:$A$1739,1,0)</f>
        <v>91O175</v>
      </c>
    </row>
    <row r="1332" spans="1:23" hidden="1" x14ac:dyDescent="0.25">
      <c r="A1332" t="s">
        <v>2142</v>
      </c>
      <c r="B1332" t="s">
        <v>2142</v>
      </c>
      <c r="C1332" t="s">
        <v>2143</v>
      </c>
      <c r="D1332" s="1">
        <v>2525271352</v>
      </c>
      <c r="E1332" s="1" t="s">
        <v>2364</v>
      </c>
      <c r="F1332" s="1" t="s">
        <v>2365</v>
      </c>
      <c r="G1332" s="1">
        <f>IFERROR(VLOOKUP(A1332,'Phụ kiện PPR'!$A$6:$H$533,7,0),0)</f>
        <v>0</v>
      </c>
      <c r="H1332" s="1">
        <f>IFERROR(VLOOKUP(A1332,'Ống PPR'!$A$6:$I$90,8,0),0)</f>
        <v>0</v>
      </c>
      <c r="I1332">
        <f>IFERROR(VLOOKUP(A1332,'Ống HDPE'!$A$7:$I$7905,8,0),0)</f>
        <v>0</v>
      </c>
      <c r="J1332">
        <f>IFERROR(VLOOKUP(A1332,'Ống Dismy'!$A$6:$M$1900,14,0),0)</f>
        <v>0</v>
      </c>
      <c r="K1332">
        <f>IFERROR(VLOOKUP(A1332,CP!$A$7:$J$16000,12,0),0)</f>
        <v>0</v>
      </c>
      <c r="L1332">
        <f>IFERROR(VLOOKUP(A1332,'Phụ kiện PVC'!$A$5:$I$465,10,0),0)</f>
        <v>0</v>
      </c>
      <c r="M1332">
        <f>IFERROR(VLOOKUP(A1332,'Ống miền Nam'!$A$7:$I$120,8,0),0)</f>
        <v>0</v>
      </c>
      <c r="N1332">
        <f>IFERROR(VLOOKUP(A1332,'Van vòi'!$A$6:$G$97,7,0),0)</f>
        <v>0</v>
      </c>
      <c r="O1332">
        <f>IFERROR(VLOOKUP(A1332,'Ống luồn dây điện'!$A$7:$I$26,8,0),0)</f>
        <v>0</v>
      </c>
      <c r="P1332">
        <f>IFERROR(VLOOKUP(B1332,'PK HDPE'!$A$6:$H$13,7,0),0)</f>
        <v>0</v>
      </c>
      <c r="R1332" s="4">
        <f t="shared" si="62"/>
        <v>0</v>
      </c>
      <c r="S1332" s="252">
        <v>0.1</v>
      </c>
      <c r="T1332">
        <f t="shared" si="63"/>
        <v>0</v>
      </c>
      <c r="U1332" s="4">
        <f t="shared" si="64"/>
        <v>0</v>
      </c>
      <c r="V1332" s="4">
        <f>VLOOKUP(B1332,[2]DG!$C$2:$E$6048,3,0)-R1332</f>
        <v>52000</v>
      </c>
      <c r="W1332" t="str">
        <f>VLOOKUP(A1332,'[3]Danh mục full'!$A$4:$A$1739,1,0)</f>
        <v>91O190</v>
      </c>
    </row>
    <row r="1333" spans="1:23" hidden="1" x14ac:dyDescent="0.25">
      <c r="A1333" t="s">
        <v>2144</v>
      </c>
      <c r="B1333" t="s">
        <v>2144</v>
      </c>
      <c r="C1333" t="s">
        <v>2145</v>
      </c>
      <c r="D1333" s="1">
        <v>4360571749</v>
      </c>
      <c r="E1333" s="1" t="s">
        <v>2364</v>
      </c>
      <c r="F1333" s="1" t="s">
        <v>2365</v>
      </c>
      <c r="G1333" s="1">
        <f>IFERROR(VLOOKUP(A1333,'Phụ kiện PPR'!$A$6:$H$533,7,0),0)</f>
        <v>0</v>
      </c>
      <c r="H1333" s="1">
        <f>IFERROR(VLOOKUP(A1333,'Ống PPR'!$A$6:$I$90,8,0),0)</f>
        <v>0</v>
      </c>
      <c r="I1333">
        <f>IFERROR(VLOOKUP(A1333,'Ống HDPE'!$A$7:$I$7905,8,0),0)</f>
        <v>0</v>
      </c>
      <c r="J1333">
        <f>IFERROR(VLOOKUP(A1333,'Ống Dismy'!$A$6:$M$1900,14,0),0)</f>
        <v>0</v>
      </c>
      <c r="K1333">
        <f>IFERROR(VLOOKUP(A1333,CP!$A$7:$J$16000,12,0),0)</f>
        <v>0</v>
      </c>
      <c r="L1333">
        <f>IFERROR(VLOOKUP(A1333,'Phụ kiện PVC'!$A$5:$I$465,10,0),0)</f>
        <v>0</v>
      </c>
      <c r="M1333">
        <f>IFERROR(VLOOKUP(A1333,'Ống miền Nam'!$A$7:$I$120,8,0),0)</f>
        <v>0</v>
      </c>
      <c r="N1333">
        <f>IFERROR(VLOOKUP(A1333,'Van vòi'!$A$6:$G$97,7,0),0)</f>
        <v>0</v>
      </c>
      <c r="O1333">
        <f>IFERROR(VLOOKUP(A1333,'Ống luồn dây điện'!$A$7:$I$26,8,0),0)</f>
        <v>0</v>
      </c>
      <c r="P1333">
        <f>IFERROR(VLOOKUP(B1333,'PK HDPE'!$A$6:$H$13,7,0),0)</f>
        <v>0</v>
      </c>
      <c r="R1333" s="4">
        <f t="shared" si="62"/>
        <v>0</v>
      </c>
      <c r="S1333" s="252">
        <v>0.1</v>
      </c>
      <c r="T1333">
        <f t="shared" si="63"/>
        <v>0</v>
      </c>
      <c r="U1333" s="4">
        <f t="shared" si="64"/>
        <v>0</v>
      </c>
      <c r="V1333" s="4">
        <f>VLOOKUP(B1333,[2]DG!$C$2:$E$6048,3,0)-R1333</f>
        <v>88500</v>
      </c>
      <c r="W1333" t="str">
        <f>VLOOKUP(A1333,'[3]Danh mục full'!$A$4:$A$1739,1,0)</f>
        <v>91O2110</v>
      </c>
    </row>
    <row r="1334" spans="1:23" hidden="1" x14ac:dyDescent="0.25">
      <c r="A1334" t="s">
        <v>2146</v>
      </c>
      <c r="B1334" t="s">
        <v>2146</v>
      </c>
      <c r="C1334" t="s">
        <v>2147</v>
      </c>
      <c r="D1334" s="1">
        <v>336134680</v>
      </c>
      <c r="E1334" s="1" t="s">
        <v>2364</v>
      </c>
      <c r="F1334" s="1" t="s">
        <v>2365</v>
      </c>
      <c r="G1334" s="1">
        <f>IFERROR(VLOOKUP(A1334,'Phụ kiện PPR'!$A$6:$H$533,7,0),0)</f>
        <v>0</v>
      </c>
      <c r="H1334" s="1">
        <f>IFERROR(VLOOKUP(A1334,'Ống PPR'!$A$6:$I$90,8,0),0)</f>
        <v>0</v>
      </c>
      <c r="I1334">
        <f>IFERROR(VLOOKUP(A1334,'Ống HDPE'!$A$7:$I$7905,8,0),0)</f>
        <v>0</v>
      </c>
      <c r="J1334">
        <f>IFERROR(VLOOKUP(A1334,'Ống Dismy'!$A$6:$M$1900,14,0),0)</f>
        <v>0</v>
      </c>
      <c r="K1334">
        <f>IFERROR(VLOOKUP(A1334,CP!$A$7:$J$16000,12,0),0)</f>
        <v>0</v>
      </c>
      <c r="L1334">
        <f>IFERROR(VLOOKUP(A1334,'Phụ kiện PVC'!$A$5:$I$465,10,0),0)</f>
        <v>0</v>
      </c>
      <c r="M1334">
        <f>IFERROR(VLOOKUP(A1334,'Ống miền Nam'!$A$7:$I$120,8,0),0)</f>
        <v>0</v>
      </c>
      <c r="N1334">
        <f>IFERROR(VLOOKUP(A1334,'Van vòi'!$A$6:$G$97,7,0),0)</f>
        <v>0</v>
      </c>
      <c r="O1334">
        <f>IFERROR(VLOOKUP(A1334,'Ống luồn dây điện'!$A$7:$I$26,8,0),0)</f>
        <v>0</v>
      </c>
      <c r="P1334">
        <f>IFERROR(VLOOKUP(B1334,'PK HDPE'!$A$6:$H$13,7,0),0)</f>
        <v>0</v>
      </c>
      <c r="R1334" s="4">
        <f t="shared" si="62"/>
        <v>0</v>
      </c>
      <c r="S1334" s="252">
        <v>0.1</v>
      </c>
      <c r="T1334">
        <f t="shared" si="63"/>
        <v>0</v>
      </c>
      <c r="U1334" s="4">
        <f t="shared" si="64"/>
        <v>0</v>
      </c>
      <c r="V1334" s="4">
        <f>VLOOKUP(B1334,[2]DG!$C$2:$E$6048,3,0)-R1334</f>
        <v>113700</v>
      </c>
      <c r="W1334" t="str">
        <f>VLOOKUP(A1334,'[3]Danh mục full'!$A$4:$A$1739,1,0)</f>
        <v>91O2125</v>
      </c>
    </row>
    <row r="1335" spans="1:23" hidden="1" x14ac:dyDescent="0.25">
      <c r="A1335" t="s">
        <v>2148</v>
      </c>
      <c r="B1335" t="s">
        <v>2148</v>
      </c>
      <c r="C1335" t="s">
        <v>2149</v>
      </c>
      <c r="D1335" s="1">
        <v>1220395167.5999999</v>
      </c>
      <c r="E1335" s="1" t="s">
        <v>2364</v>
      </c>
      <c r="F1335" s="1" t="s">
        <v>2365</v>
      </c>
      <c r="G1335" s="1">
        <f>IFERROR(VLOOKUP(A1335,'Phụ kiện PPR'!$A$6:$H$533,7,0),0)</f>
        <v>0</v>
      </c>
      <c r="H1335" s="1">
        <f>IFERROR(VLOOKUP(A1335,'Ống PPR'!$A$6:$I$90,8,0),0)</f>
        <v>0</v>
      </c>
      <c r="I1335">
        <f>IFERROR(VLOOKUP(A1335,'Ống HDPE'!$A$7:$I$7905,8,0),0)</f>
        <v>0</v>
      </c>
      <c r="J1335">
        <f>IFERROR(VLOOKUP(A1335,'Ống Dismy'!$A$6:$M$1900,14,0),0)</f>
        <v>0</v>
      </c>
      <c r="K1335">
        <f>IFERROR(VLOOKUP(A1335,CP!$A$7:$J$16000,12,0),0)</f>
        <v>0</v>
      </c>
      <c r="L1335">
        <f>IFERROR(VLOOKUP(A1335,'Phụ kiện PVC'!$A$5:$I$465,10,0),0)</f>
        <v>0</v>
      </c>
      <c r="M1335">
        <f>IFERROR(VLOOKUP(A1335,'Ống miền Nam'!$A$7:$I$120,8,0),0)</f>
        <v>0</v>
      </c>
      <c r="N1335">
        <f>IFERROR(VLOOKUP(A1335,'Van vòi'!$A$6:$G$97,7,0),0)</f>
        <v>0</v>
      </c>
      <c r="O1335">
        <f>IFERROR(VLOOKUP(A1335,'Ống luồn dây điện'!$A$7:$I$26,8,0),0)</f>
        <v>0</v>
      </c>
      <c r="P1335">
        <f>IFERROR(VLOOKUP(B1335,'PK HDPE'!$A$6:$H$13,7,0),0)</f>
        <v>0</v>
      </c>
      <c r="R1335" s="4">
        <f t="shared" si="62"/>
        <v>0</v>
      </c>
      <c r="S1335" s="252">
        <v>0.1</v>
      </c>
      <c r="T1335">
        <f t="shared" si="63"/>
        <v>0</v>
      </c>
      <c r="U1335" s="4">
        <f t="shared" si="64"/>
        <v>0</v>
      </c>
      <c r="V1335" s="4">
        <f>VLOOKUP(B1335,[2]DG!$C$2:$E$6048,3,0)-R1335</f>
        <v>141000</v>
      </c>
      <c r="W1335" t="str">
        <f>VLOOKUP(A1335,'[3]Danh mục full'!$A$4:$A$1739,1,0)</f>
        <v>91O2140</v>
      </c>
    </row>
    <row r="1336" spans="1:23" hidden="1" x14ac:dyDescent="0.25">
      <c r="A1336" t="s">
        <v>2150</v>
      </c>
      <c r="B1336" t="s">
        <v>2150</v>
      </c>
      <c r="C1336" t="s">
        <v>2151</v>
      </c>
      <c r="D1336" s="1">
        <v>1246785139</v>
      </c>
      <c r="E1336" s="1" t="s">
        <v>2364</v>
      </c>
      <c r="F1336" s="1" t="s">
        <v>2365</v>
      </c>
      <c r="G1336" s="1">
        <f>IFERROR(VLOOKUP(A1336,'Phụ kiện PPR'!$A$6:$H$533,7,0),0)</f>
        <v>0</v>
      </c>
      <c r="H1336" s="1">
        <f>IFERROR(VLOOKUP(A1336,'Ống PPR'!$A$6:$I$90,8,0),0)</f>
        <v>0</v>
      </c>
      <c r="I1336">
        <f>IFERROR(VLOOKUP(A1336,'Ống HDPE'!$A$7:$I$7905,8,0),0)</f>
        <v>0</v>
      </c>
      <c r="J1336">
        <f>IFERROR(VLOOKUP(A1336,'Ống Dismy'!$A$6:$M$1900,14,0),0)</f>
        <v>0</v>
      </c>
      <c r="K1336">
        <f>IFERROR(VLOOKUP(A1336,CP!$A$7:$J$16000,12,0),0)</f>
        <v>0</v>
      </c>
      <c r="L1336">
        <f>IFERROR(VLOOKUP(A1336,'Phụ kiện PVC'!$A$5:$I$465,10,0),0)</f>
        <v>0</v>
      </c>
      <c r="M1336">
        <f>IFERROR(VLOOKUP(A1336,'Ống miền Nam'!$A$7:$I$120,8,0),0)</f>
        <v>0</v>
      </c>
      <c r="N1336">
        <f>IFERROR(VLOOKUP(A1336,'Van vòi'!$A$6:$G$97,7,0),0)</f>
        <v>0</v>
      </c>
      <c r="O1336">
        <f>IFERROR(VLOOKUP(A1336,'Ống luồn dây điện'!$A$7:$I$26,8,0),0)</f>
        <v>0</v>
      </c>
      <c r="P1336">
        <f>IFERROR(VLOOKUP(B1336,'PK HDPE'!$A$6:$H$13,7,0),0)</f>
        <v>0</v>
      </c>
      <c r="R1336" s="4">
        <f t="shared" si="62"/>
        <v>0</v>
      </c>
      <c r="S1336" s="252">
        <v>0.1</v>
      </c>
      <c r="T1336">
        <f t="shared" si="63"/>
        <v>0</v>
      </c>
      <c r="U1336" s="4">
        <f t="shared" si="64"/>
        <v>0</v>
      </c>
      <c r="V1336" s="4">
        <f>VLOOKUP(B1336,[2]DG!$C$2:$E$6048,3,0)-R1336</f>
        <v>182500</v>
      </c>
      <c r="W1336" t="str">
        <f>VLOOKUP(A1336,'[3]Danh mục full'!$A$4:$A$1739,1,0)</f>
        <v>91O2160</v>
      </c>
    </row>
    <row r="1337" spans="1:23" hidden="1" x14ac:dyDescent="0.25">
      <c r="A1337" t="s">
        <v>2152</v>
      </c>
      <c r="B1337" t="s">
        <v>2152</v>
      </c>
      <c r="C1337" t="s">
        <v>2153</v>
      </c>
      <c r="D1337" s="1">
        <v>2634052729</v>
      </c>
      <c r="E1337" s="1" t="s">
        <v>2364</v>
      </c>
      <c r="F1337" s="1" t="s">
        <v>2365</v>
      </c>
      <c r="G1337" s="1">
        <f>IFERROR(VLOOKUP(A1337,'Phụ kiện PPR'!$A$6:$H$533,7,0),0)</f>
        <v>0</v>
      </c>
      <c r="H1337" s="1">
        <f>IFERROR(VLOOKUP(A1337,'Ống PPR'!$A$6:$I$90,8,0),0)</f>
        <v>0</v>
      </c>
      <c r="I1337">
        <f>IFERROR(VLOOKUP(A1337,'Ống HDPE'!$A$7:$I$7905,8,0),0)</f>
        <v>0</v>
      </c>
      <c r="J1337">
        <f>IFERROR(VLOOKUP(A1337,'Ống Dismy'!$A$6:$M$1900,14,0),0)</f>
        <v>0</v>
      </c>
      <c r="K1337">
        <f>IFERROR(VLOOKUP(A1337,CP!$A$7:$J$16000,12,0),0)</f>
        <v>0</v>
      </c>
      <c r="L1337">
        <f>IFERROR(VLOOKUP(A1337,'Phụ kiện PVC'!$A$5:$I$465,10,0),0)</f>
        <v>0</v>
      </c>
      <c r="M1337">
        <f>IFERROR(VLOOKUP(A1337,'Ống miền Nam'!$A$7:$I$120,8,0),0)</f>
        <v>0</v>
      </c>
      <c r="N1337">
        <f>IFERROR(VLOOKUP(A1337,'Van vòi'!$A$6:$G$97,7,0),0)</f>
        <v>0</v>
      </c>
      <c r="O1337">
        <f>IFERROR(VLOOKUP(A1337,'Ống luồn dây điện'!$A$7:$I$26,8,0),0)</f>
        <v>0</v>
      </c>
      <c r="P1337">
        <f>IFERROR(VLOOKUP(B1337,'PK HDPE'!$A$6:$H$13,7,0),0)</f>
        <v>0</v>
      </c>
      <c r="R1337" s="4">
        <f t="shared" si="62"/>
        <v>0</v>
      </c>
      <c r="S1337" s="252">
        <v>0.1</v>
      </c>
      <c r="T1337">
        <f t="shared" si="63"/>
        <v>0</v>
      </c>
      <c r="U1337" s="4">
        <f t="shared" si="64"/>
        <v>0</v>
      </c>
      <c r="V1337" s="4">
        <f>VLOOKUP(B1337,[2]DG!$C$2:$E$6048,3,0)-R1337</f>
        <v>286500</v>
      </c>
      <c r="W1337" t="str">
        <f>VLOOKUP(A1337,'[3]Danh mục full'!$A$4:$A$1739,1,0)</f>
        <v>91O2200</v>
      </c>
    </row>
    <row r="1338" spans="1:23" hidden="1" x14ac:dyDescent="0.25">
      <c r="A1338" t="s">
        <v>2154</v>
      </c>
      <c r="B1338" t="s">
        <v>2154</v>
      </c>
      <c r="C1338" t="s">
        <v>2155</v>
      </c>
      <c r="D1338" s="1">
        <v>1157678548</v>
      </c>
      <c r="E1338" s="1" t="s">
        <v>2364</v>
      </c>
      <c r="F1338" s="1" t="s">
        <v>2365</v>
      </c>
      <c r="G1338" s="1">
        <f>IFERROR(VLOOKUP(A1338,'Phụ kiện PPR'!$A$6:$H$533,7,0),0)</f>
        <v>0</v>
      </c>
      <c r="H1338" s="1">
        <f>IFERROR(VLOOKUP(A1338,'Ống PPR'!$A$6:$I$90,8,0),0)</f>
        <v>0</v>
      </c>
      <c r="I1338">
        <f>IFERROR(VLOOKUP(A1338,'Ống HDPE'!$A$7:$I$7905,8,0),0)</f>
        <v>0</v>
      </c>
      <c r="J1338">
        <f>IFERROR(VLOOKUP(A1338,'Ống Dismy'!$A$6:$M$1900,14,0),0)</f>
        <v>0</v>
      </c>
      <c r="K1338">
        <f>IFERROR(VLOOKUP(A1338,CP!$A$7:$J$16000,12,0),0)</f>
        <v>0</v>
      </c>
      <c r="L1338">
        <f>IFERROR(VLOOKUP(A1338,'Phụ kiện PVC'!$A$5:$I$465,10,0),0)</f>
        <v>0</v>
      </c>
      <c r="M1338">
        <f>IFERROR(VLOOKUP(A1338,'Ống miền Nam'!$A$7:$I$120,8,0),0)</f>
        <v>0</v>
      </c>
      <c r="N1338">
        <f>IFERROR(VLOOKUP(A1338,'Van vòi'!$A$6:$G$97,7,0),0)</f>
        <v>0</v>
      </c>
      <c r="O1338">
        <f>IFERROR(VLOOKUP(A1338,'Ống luồn dây điện'!$A$7:$I$26,8,0),0)</f>
        <v>0</v>
      </c>
      <c r="P1338">
        <f>IFERROR(VLOOKUP(B1338,'PK HDPE'!$A$6:$H$13,7,0),0)</f>
        <v>0</v>
      </c>
      <c r="R1338" s="4">
        <f t="shared" si="62"/>
        <v>0</v>
      </c>
      <c r="S1338" s="252">
        <v>0.1</v>
      </c>
      <c r="T1338">
        <f t="shared" si="63"/>
        <v>0</v>
      </c>
      <c r="U1338" s="4">
        <f t="shared" si="64"/>
        <v>0</v>
      </c>
      <c r="V1338" s="4">
        <f>VLOOKUP(B1338,[2]DG!$C$2:$E$6048,3,0)-R1338</f>
        <v>9900</v>
      </c>
      <c r="W1338" t="str">
        <f>VLOOKUP(A1338,'[3]Danh mục full'!$A$4:$A$1739,1,0)</f>
        <v>91O221</v>
      </c>
    </row>
    <row r="1339" spans="1:23" hidden="1" x14ac:dyDescent="0.25">
      <c r="A1339" t="s">
        <v>2156</v>
      </c>
      <c r="B1339" t="s">
        <v>2156</v>
      </c>
      <c r="C1339" t="s">
        <v>2157</v>
      </c>
      <c r="D1339" s="1">
        <v>27431839</v>
      </c>
      <c r="E1339" s="1" t="s">
        <v>2364</v>
      </c>
      <c r="F1339" s="1" t="s">
        <v>2365</v>
      </c>
      <c r="G1339" s="1">
        <f>IFERROR(VLOOKUP(A1339,'Phụ kiện PPR'!$A$6:$H$533,7,0),0)</f>
        <v>0</v>
      </c>
      <c r="H1339" s="1">
        <f>IFERROR(VLOOKUP(A1339,'Ống PPR'!$A$6:$I$90,8,0),0)</f>
        <v>0</v>
      </c>
      <c r="I1339">
        <f>IFERROR(VLOOKUP(A1339,'Ống HDPE'!$A$7:$I$7905,8,0),0)</f>
        <v>0</v>
      </c>
      <c r="J1339">
        <f>IFERROR(VLOOKUP(A1339,'Ống Dismy'!$A$6:$M$1900,14,0),0)</f>
        <v>0</v>
      </c>
      <c r="K1339">
        <f>IFERROR(VLOOKUP(A1339,CP!$A$7:$J$16000,12,0),0)</f>
        <v>0</v>
      </c>
      <c r="L1339">
        <f>IFERROR(VLOOKUP(A1339,'Phụ kiện PVC'!$A$5:$I$465,10,0),0)</f>
        <v>0</v>
      </c>
      <c r="M1339">
        <f>IFERROR(VLOOKUP(A1339,'Ống miền Nam'!$A$7:$I$120,8,0),0)</f>
        <v>0</v>
      </c>
      <c r="N1339">
        <f>IFERROR(VLOOKUP(A1339,'Van vòi'!$A$6:$G$97,7,0),0)</f>
        <v>0</v>
      </c>
      <c r="O1339">
        <f>IFERROR(VLOOKUP(A1339,'Ống luồn dây điện'!$A$7:$I$26,8,0),0)</f>
        <v>0</v>
      </c>
      <c r="P1339">
        <f>IFERROR(VLOOKUP(B1339,'PK HDPE'!$A$6:$H$13,7,0),0)</f>
        <v>0</v>
      </c>
      <c r="R1339" s="4">
        <f t="shared" ref="R1339:R1402" si="65">SUM(G1339:Q1339)</f>
        <v>0</v>
      </c>
      <c r="S1339" s="252">
        <v>0.1</v>
      </c>
      <c r="T1339">
        <f t="shared" si="63"/>
        <v>0</v>
      </c>
      <c r="U1339" s="4">
        <f t="shared" si="64"/>
        <v>0</v>
      </c>
      <c r="V1339" s="4">
        <f>VLOOKUP(B1339,[2]DG!$C$2:$E$6048,3,0)-R1339</f>
        <v>356500</v>
      </c>
      <c r="W1339" t="str">
        <f>VLOOKUP(A1339,'[3]Danh mục full'!$A$4:$A$1739,1,0)</f>
        <v>91O2225</v>
      </c>
    </row>
    <row r="1340" spans="1:23" hidden="1" x14ac:dyDescent="0.25">
      <c r="A1340" t="s">
        <v>2158</v>
      </c>
      <c r="B1340" t="s">
        <v>2158</v>
      </c>
      <c r="C1340" t="s">
        <v>2159</v>
      </c>
      <c r="D1340" s="1">
        <v>154983490</v>
      </c>
      <c r="E1340" s="1" t="s">
        <v>2364</v>
      </c>
      <c r="F1340" s="1" t="s">
        <v>2365</v>
      </c>
      <c r="G1340" s="1">
        <f>IFERROR(VLOOKUP(A1340,'Phụ kiện PPR'!$A$6:$H$533,7,0),0)</f>
        <v>0</v>
      </c>
      <c r="H1340" s="1">
        <f>IFERROR(VLOOKUP(A1340,'Ống PPR'!$A$6:$I$90,8,0),0)</f>
        <v>0</v>
      </c>
      <c r="I1340">
        <f>IFERROR(VLOOKUP(A1340,'Ống HDPE'!$A$7:$I$7905,8,0),0)</f>
        <v>0</v>
      </c>
      <c r="J1340">
        <f>IFERROR(VLOOKUP(A1340,'Ống Dismy'!$A$6:$M$1900,14,0),0)</f>
        <v>0</v>
      </c>
      <c r="K1340">
        <f>IFERROR(VLOOKUP(A1340,CP!$A$7:$J$16000,12,0),0)</f>
        <v>0</v>
      </c>
      <c r="L1340">
        <f>IFERROR(VLOOKUP(A1340,'Phụ kiện PVC'!$A$5:$I$465,10,0),0)</f>
        <v>0</v>
      </c>
      <c r="M1340">
        <f>IFERROR(VLOOKUP(A1340,'Ống miền Nam'!$A$7:$I$120,8,0),0)</f>
        <v>0</v>
      </c>
      <c r="N1340">
        <f>IFERROR(VLOOKUP(A1340,'Van vòi'!$A$6:$G$97,7,0),0)</f>
        <v>0</v>
      </c>
      <c r="O1340">
        <f>IFERROR(VLOOKUP(A1340,'Ống luồn dây điện'!$A$7:$I$26,8,0),0)</f>
        <v>0</v>
      </c>
      <c r="P1340">
        <f>IFERROR(VLOOKUP(B1340,'PK HDPE'!$A$6:$H$13,7,0),0)</f>
        <v>0</v>
      </c>
      <c r="R1340" s="4">
        <f t="shared" si="65"/>
        <v>0</v>
      </c>
      <c r="S1340" s="252">
        <v>0.1</v>
      </c>
      <c r="T1340">
        <f t="shared" si="63"/>
        <v>0</v>
      </c>
      <c r="U1340" s="4">
        <f t="shared" si="64"/>
        <v>0</v>
      </c>
      <c r="V1340" s="4">
        <f>VLOOKUP(B1340,[2]DG!$C$2:$E$6048,3,0)-R1340</f>
        <v>461500</v>
      </c>
      <c r="W1340" t="str">
        <f>VLOOKUP(A1340,'[3]Danh mục full'!$A$4:$A$1739,1,0)</f>
        <v>91O2250</v>
      </c>
    </row>
    <row r="1341" spans="1:23" hidden="1" x14ac:dyDescent="0.25">
      <c r="A1341" t="s">
        <v>2160</v>
      </c>
      <c r="B1341" t="s">
        <v>2160</v>
      </c>
      <c r="C1341" t="s">
        <v>2161</v>
      </c>
      <c r="D1341" s="1">
        <v>1952202726</v>
      </c>
      <c r="E1341" s="1" t="s">
        <v>2364</v>
      </c>
      <c r="F1341" s="1" t="s">
        <v>2365</v>
      </c>
      <c r="G1341" s="1">
        <f>IFERROR(VLOOKUP(A1341,'Phụ kiện PPR'!$A$6:$H$533,7,0),0)</f>
        <v>0</v>
      </c>
      <c r="H1341" s="1">
        <f>IFERROR(VLOOKUP(A1341,'Ống PPR'!$A$6:$I$90,8,0),0)</f>
        <v>0</v>
      </c>
      <c r="I1341">
        <f>IFERROR(VLOOKUP(A1341,'Ống HDPE'!$A$7:$I$7905,8,0),0)</f>
        <v>0</v>
      </c>
      <c r="J1341">
        <f>IFERROR(VLOOKUP(A1341,'Ống Dismy'!$A$6:$M$1900,14,0),0)</f>
        <v>0</v>
      </c>
      <c r="K1341">
        <f>IFERROR(VLOOKUP(A1341,CP!$A$7:$J$16000,12,0),0)</f>
        <v>0</v>
      </c>
      <c r="L1341">
        <f>IFERROR(VLOOKUP(A1341,'Phụ kiện PVC'!$A$5:$I$465,10,0),0)</f>
        <v>0</v>
      </c>
      <c r="M1341">
        <f>IFERROR(VLOOKUP(A1341,'Ống miền Nam'!$A$7:$I$120,8,0),0)</f>
        <v>0</v>
      </c>
      <c r="N1341">
        <f>IFERROR(VLOOKUP(A1341,'Van vòi'!$A$6:$G$97,7,0),0)</f>
        <v>0</v>
      </c>
      <c r="O1341">
        <f>IFERROR(VLOOKUP(A1341,'Ống luồn dây điện'!$A$7:$I$26,8,0),0)</f>
        <v>0</v>
      </c>
      <c r="P1341">
        <f>IFERROR(VLOOKUP(B1341,'PK HDPE'!$A$6:$H$13,7,0),0)</f>
        <v>0</v>
      </c>
      <c r="R1341" s="4">
        <f t="shared" si="65"/>
        <v>0</v>
      </c>
      <c r="S1341" s="252">
        <v>0.1</v>
      </c>
      <c r="T1341">
        <f t="shared" si="63"/>
        <v>0</v>
      </c>
      <c r="U1341" s="4">
        <f t="shared" si="64"/>
        <v>0</v>
      </c>
      <c r="V1341" s="4">
        <f>VLOOKUP(B1341,[2]DG!$C$2:$E$6048,3,0)-R1341</f>
        <v>12700</v>
      </c>
      <c r="W1341" t="str">
        <f>VLOOKUP(A1341,'[3]Danh mục full'!$A$4:$A$1739,1,0)</f>
        <v>91O227</v>
      </c>
    </row>
    <row r="1342" spans="1:23" hidden="1" x14ac:dyDescent="0.25">
      <c r="A1342" t="s">
        <v>2162</v>
      </c>
      <c r="B1342" t="s">
        <v>2162</v>
      </c>
      <c r="C1342" t="s">
        <v>2163</v>
      </c>
      <c r="D1342" s="1">
        <v>101123880</v>
      </c>
      <c r="E1342" s="1" t="s">
        <v>2364</v>
      </c>
      <c r="F1342" s="1" t="s">
        <v>2365</v>
      </c>
      <c r="G1342" s="1">
        <f>IFERROR(VLOOKUP(A1342,'Phụ kiện PPR'!$A$6:$H$533,7,0),0)</f>
        <v>0</v>
      </c>
      <c r="H1342" s="1">
        <f>IFERROR(VLOOKUP(A1342,'Ống PPR'!$A$6:$I$90,8,0),0)</f>
        <v>0</v>
      </c>
      <c r="I1342">
        <f>IFERROR(VLOOKUP(A1342,'Ống HDPE'!$A$7:$I$7905,8,0),0)</f>
        <v>0</v>
      </c>
      <c r="J1342">
        <f>IFERROR(VLOOKUP(A1342,'Ống Dismy'!$A$6:$M$1900,14,0),0)</f>
        <v>0</v>
      </c>
      <c r="K1342">
        <f>IFERROR(VLOOKUP(A1342,CP!$A$7:$J$16000,12,0),0)</f>
        <v>0</v>
      </c>
      <c r="L1342">
        <f>IFERROR(VLOOKUP(A1342,'Phụ kiện PVC'!$A$5:$I$465,10,0),0)</f>
        <v>0</v>
      </c>
      <c r="M1342">
        <f>IFERROR(VLOOKUP(A1342,'Ống miền Nam'!$A$7:$I$120,8,0),0)</f>
        <v>0</v>
      </c>
      <c r="N1342">
        <f>IFERROR(VLOOKUP(A1342,'Van vòi'!$A$6:$G$97,7,0),0)</f>
        <v>0</v>
      </c>
      <c r="O1342">
        <f>IFERROR(VLOOKUP(A1342,'Ống luồn dây điện'!$A$7:$I$26,8,0),0)</f>
        <v>0</v>
      </c>
      <c r="P1342">
        <f>IFERROR(VLOOKUP(B1342,'PK HDPE'!$A$6:$H$13,7,0),0)</f>
        <v>0</v>
      </c>
      <c r="R1342" s="4">
        <f t="shared" si="65"/>
        <v>0</v>
      </c>
      <c r="S1342" s="252">
        <v>0.1</v>
      </c>
      <c r="T1342">
        <f t="shared" si="63"/>
        <v>0</v>
      </c>
      <c r="U1342" s="4">
        <f t="shared" si="64"/>
        <v>0</v>
      </c>
      <c r="V1342" s="4">
        <f>VLOOKUP(B1342,[2]DG!$C$2:$E$6048,3,0)-R1342</f>
        <v>553800</v>
      </c>
      <c r="W1342" t="str">
        <f>VLOOKUP(A1342,'[3]Danh mục full'!$A$4:$A$1739,1,0)</f>
        <v>91O2280</v>
      </c>
    </row>
    <row r="1343" spans="1:23" hidden="1" x14ac:dyDescent="0.25">
      <c r="A1343" t="s">
        <v>2164</v>
      </c>
      <c r="B1343" t="s">
        <v>2164</v>
      </c>
      <c r="C1343" t="s">
        <v>2165</v>
      </c>
      <c r="D1343" s="1">
        <v>193514984.80000001</v>
      </c>
      <c r="E1343" s="1" t="s">
        <v>2364</v>
      </c>
      <c r="F1343" s="1" t="s">
        <v>2365</v>
      </c>
      <c r="G1343" s="1">
        <f>IFERROR(VLOOKUP(A1343,'Phụ kiện PPR'!$A$6:$H$533,7,0),0)</f>
        <v>0</v>
      </c>
      <c r="H1343" s="1">
        <f>IFERROR(VLOOKUP(A1343,'Ống PPR'!$A$6:$I$90,8,0),0)</f>
        <v>0</v>
      </c>
      <c r="I1343">
        <f>IFERROR(VLOOKUP(A1343,'Ống HDPE'!$A$7:$I$7905,8,0),0)</f>
        <v>0</v>
      </c>
      <c r="J1343">
        <f>IFERROR(VLOOKUP(A1343,'Ống Dismy'!$A$6:$M$1900,14,0),0)</f>
        <v>0</v>
      </c>
      <c r="K1343">
        <f>IFERROR(VLOOKUP(A1343,CP!$A$7:$J$16000,12,0),0)</f>
        <v>0</v>
      </c>
      <c r="L1343">
        <f>IFERROR(VLOOKUP(A1343,'Phụ kiện PVC'!$A$5:$I$465,10,0),0)</f>
        <v>0</v>
      </c>
      <c r="M1343">
        <f>IFERROR(VLOOKUP(A1343,'Ống miền Nam'!$A$7:$I$120,8,0),0)</f>
        <v>0</v>
      </c>
      <c r="N1343">
        <f>IFERROR(VLOOKUP(A1343,'Van vòi'!$A$6:$G$97,7,0),0)</f>
        <v>0</v>
      </c>
      <c r="O1343">
        <f>IFERROR(VLOOKUP(A1343,'Ống luồn dây điện'!$A$7:$I$26,8,0),0)</f>
        <v>0</v>
      </c>
      <c r="P1343">
        <f>IFERROR(VLOOKUP(B1343,'PK HDPE'!$A$6:$H$13,7,0),0)</f>
        <v>0</v>
      </c>
      <c r="R1343" s="4">
        <f t="shared" si="65"/>
        <v>0</v>
      </c>
      <c r="S1343" s="252">
        <v>0.1</v>
      </c>
      <c r="T1343">
        <f t="shared" si="63"/>
        <v>0</v>
      </c>
      <c r="U1343" s="4">
        <f t="shared" si="64"/>
        <v>0</v>
      </c>
      <c r="V1343" s="4">
        <f>VLOOKUP(B1343,[2]DG!$C$2:$E$6048,3,0)-R1343</f>
        <v>708000</v>
      </c>
      <c r="W1343" t="str">
        <f>VLOOKUP(A1343,'[3]Danh mục full'!$A$4:$A$1739,1,0)</f>
        <v>91O2315</v>
      </c>
    </row>
    <row r="1344" spans="1:23" hidden="1" x14ac:dyDescent="0.25">
      <c r="A1344" t="s">
        <v>2166</v>
      </c>
      <c r="B1344" t="s">
        <v>2166</v>
      </c>
      <c r="C1344" t="s">
        <v>2167</v>
      </c>
      <c r="D1344" s="1">
        <v>873250180</v>
      </c>
      <c r="E1344" s="1" t="s">
        <v>2364</v>
      </c>
      <c r="F1344" s="1" t="s">
        <v>2365</v>
      </c>
      <c r="G1344" s="1">
        <f>IFERROR(VLOOKUP(A1344,'Phụ kiện PPR'!$A$6:$H$533,7,0),0)</f>
        <v>0</v>
      </c>
      <c r="H1344" s="1">
        <f>IFERROR(VLOOKUP(A1344,'Ống PPR'!$A$6:$I$90,8,0),0)</f>
        <v>0</v>
      </c>
      <c r="I1344">
        <f>IFERROR(VLOOKUP(A1344,'Ống HDPE'!$A$7:$I$7905,8,0),0)</f>
        <v>0</v>
      </c>
      <c r="J1344">
        <f>IFERROR(VLOOKUP(A1344,'Ống Dismy'!$A$6:$M$1900,14,0),0)</f>
        <v>0</v>
      </c>
      <c r="K1344">
        <f>IFERROR(VLOOKUP(A1344,CP!$A$7:$J$16000,12,0),0)</f>
        <v>0</v>
      </c>
      <c r="L1344">
        <f>IFERROR(VLOOKUP(A1344,'Phụ kiện PVC'!$A$5:$I$465,10,0),0)</f>
        <v>0</v>
      </c>
      <c r="M1344">
        <f>IFERROR(VLOOKUP(A1344,'Ống miền Nam'!$A$7:$I$120,8,0),0)</f>
        <v>0</v>
      </c>
      <c r="N1344">
        <f>IFERROR(VLOOKUP(A1344,'Van vòi'!$A$6:$G$97,7,0),0)</f>
        <v>0</v>
      </c>
      <c r="O1344">
        <f>IFERROR(VLOOKUP(A1344,'Ống luồn dây điện'!$A$7:$I$26,8,0),0)</f>
        <v>0</v>
      </c>
      <c r="P1344">
        <f>IFERROR(VLOOKUP(B1344,'PK HDPE'!$A$6:$H$13,7,0),0)</f>
        <v>0</v>
      </c>
      <c r="R1344" s="4">
        <f t="shared" si="65"/>
        <v>0</v>
      </c>
      <c r="S1344" s="252">
        <v>0.1</v>
      </c>
      <c r="T1344">
        <f t="shared" si="63"/>
        <v>0</v>
      </c>
      <c r="U1344" s="4">
        <f t="shared" si="64"/>
        <v>0</v>
      </c>
      <c r="V1344" s="4">
        <f>VLOOKUP(B1344,[2]DG!$C$2:$E$6048,3,0)-R1344</f>
        <v>17500</v>
      </c>
      <c r="W1344" t="str">
        <f>VLOOKUP(A1344,'[3]Danh mục full'!$A$4:$A$1739,1,0)</f>
        <v>91O234</v>
      </c>
    </row>
    <row r="1345" spans="1:23" hidden="1" x14ac:dyDescent="0.25">
      <c r="A1345" t="s">
        <v>2168</v>
      </c>
      <c r="B1345" t="s">
        <v>2168</v>
      </c>
      <c r="C1345" t="s">
        <v>2169</v>
      </c>
      <c r="D1345" s="1">
        <v>440256000</v>
      </c>
      <c r="E1345" s="1" t="s">
        <v>2364</v>
      </c>
      <c r="F1345" s="1" t="s">
        <v>2365</v>
      </c>
      <c r="G1345" s="1">
        <f>IFERROR(VLOOKUP(A1345,'Phụ kiện PPR'!$A$6:$H$533,7,0),0)</f>
        <v>0</v>
      </c>
      <c r="H1345" s="1">
        <f>IFERROR(VLOOKUP(A1345,'Ống PPR'!$A$6:$I$90,8,0),0)</f>
        <v>0</v>
      </c>
      <c r="I1345">
        <f>IFERROR(VLOOKUP(A1345,'Ống HDPE'!$A$7:$I$7905,8,0),0)</f>
        <v>0</v>
      </c>
      <c r="J1345">
        <f>IFERROR(VLOOKUP(A1345,'Ống Dismy'!$A$6:$M$1900,14,0),0)</f>
        <v>0</v>
      </c>
      <c r="K1345">
        <f>IFERROR(VLOOKUP(A1345,CP!$A$7:$J$16000,12,0),0)</f>
        <v>0</v>
      </c>
      <c r="L1345">
        <f>IFERROR(VLOOKUP(A1345,'Phụ kiện PVC'!$A$5:$I$465,10,0),0)</f>
        <v>0</v>
      </c>
      <c r="M1345">
        <f>IFERROR(VLOOKUP(A1345,'Ống miền Nam'!$A$7:$I$120,8,0),0)</f>
        <v>0</v>
      </c>
      <c r="N1345">
        <f>IFERROR(VLOOKUP(A1345,'Van vòi'!$A$6:$G$97,7,0),0)</f>
        <v>0</v>
      </c>
      <c r="O1345">
        <f>IFERROR(VLOOKUP(A1345,'Ống luồn dây điện'!$A$7:$I$26,8,0),0)</f>
        <v>0</v>
      </c>
      <c r="P1345">
        <f>IFERROR(VLOOKUP(B1345,'PK HDPE'!$A$6:$H$13,7,0),0)</f>
        <v>0</v>
      </c>
      <c r="R1345" s="4">
        <f t="shared" si="65"/>
        <v>0</v>
      </c>
      <c r="S1345" s="252">
        <v>0.1</v>
      </c>
      <c r="T1345">
        <f t="shared" si="63"/>
        <v>0</v>
      </c>
      <c r="U1345" s="4">
        <f t="shared" si="64"/>
        <v>0</v>
      </c>
      <c r="V1345" s="4">
        <f>VLOOKUP(B1345,[2]DG!$C$2:$E$6048,3,0)-R1345</f>
        <v>917200</v>
      </c>
      <c r="W1345" t="str">
        <f>VLOOKUP(A1345,'[3]Danh mục full'!$A$4:$A$1739,1,0)</f>
        <v>91O2355</v>
      </c>
    </row>
    <row r="1346" spans="1:23" hidden="1" x14ac:dyDescent="0.25">
      <c r="A1346" t="s">
        <v>2170</v>
      </c>
      <c r="B1346" t="s">
        <v>2170</v>
      </c>
      <c r="C1346" t="s">
        <v>2171</v>
      </c>
      <c r="D1346" s="1">
        <v>3090437</v>
      </c>
      <c r="E1346" s="1" t="s">
        <v>2364</v>
      </c>
      <c r="F1346" s="1" t="s">
        <v>2365</v>
      </c>
      <c r="G1346" s="1">
        <f>IFERROR(VLOOKUP(A1346,'Phụ kiện PPR'!$A$6:$H$533,7,0),0)</f>
        <v>0</v>
      </c>
      <c r="H1346" s="1">
        <f>IFERROR(VLOOKUP(A1346,'Ống PPR'!$A$6:$I$90,8,0),0)</f>
        <v>0</v>
      </c>
      <c r="I1346">
        <f>IFERROR(VLOOKUP(A1346,'Ống HDPE'!$A$7:$I$7905,8,0),0)</f>
        <v>0</v>
      </c>
      <c r="J1346">
        <f>IFERROR(VLOOKUP(A1346,'Ống Dismy'!$A$6:$M$1900,14,0),0)</f>
        <v>0</v>
      </c>
      <c r="K1346">
        <f>IFERROR(VLOOKUP(A1346,CP!$A$7:$J$16000,12,0),0)</f>
        <v>0</v>
      </c>
      <c r="L1346">
        <f>IFERROR(VLOOKUP(A1346,'Phụ kiện PVC'!$A$5:$I$465,10,0),0)</f>
        <v>0</v>
      </c>
      <c r="M1346">
        <f>IFERROR(VLOOKUP(A1346,'Ống miền Nam'!$A$7:$I$120,8,0),0)</f>
        <v>0</v>
      </c>
      <c r="N1346">
        <f>IFERROR(VLOOKUP(A1346,'Van vòi'!$A$6:$G$97,7,0),0)</f>
        <v>0</v>
      </c>
      <c r="O1346">
        <f>IFERROR(VLOOKUP(A1346,'Ống luồn dây điện'!$A$7:$I$26,8,0),0)</f>
        <v>0</v>
      </c>
      <c r="P1346">
        <f>IFERROR(VLOOKUP(B1346,'PK HDPE'!$A$6:$H$13,7,0),0)</f>
        <v>0</v>
      </c>
      <c r="R1346" s="4">
        <f t="shared" si="65"/>
        <v>0</v>
      </c>
      <c r="S1346" s="252">
        <v>0.1</v>
      </c>
      <c r="T1346">
        <f t="shared" si="63"/>
        <v>0</v>
      </c>
      <c r="U1346" s="4">
        <f t="shared" si="64"/>
        <v>0</v>
      </c>
      <c r="V1346" s="4">
        <f>VLOOKUP(B1346,[2]DG!$C$2:$E$6048,3,0)-R1346</f>
        <v>1165000</v>
      </c>
      <c r="W1346" t="str">
        <f>VLOOKUP(A1346,'[3]Danh mục full'!$A$4:$A$1739,1,0)</f>
        <v>91O2400</v>
      </c>
    </row>
    <row r="1347" spans="1:23" hidden="1" x14ac:dyDescent="0.25">
      <c r="A1347" t="s">
        <v>2172</v>
      </c>
      <c r="B1347" t="s">
        <v>2172</v>
      </c>
      <c r="C1347" t="s">
        <v>2173</v>
      </c>
      <c r="D1347" s="1">
        <v>471356284</v>
      </c>
      <c r="E1347" s="1" t="s">
        <v>2364</v>
      </c>
      <c r="F1347" s="1" t="s">
        <v>2365</v>
      </c>
      <c r="G1347" s="1">
        <f>IFERROR(VLOOKUP(A1347,'Phụ kiện PPR'!$A$6:$H$533,7,0),0)</f>
        <v>0</v>
      </c>
      <c r="H1347" s="1">
        <f>IFERROR(VLOOKUP(A1347,'Ống PPR'!$A$6:$I$90,8,0),0)</f>
        <v>0</v>
      </c>
      <c r="I1347">
        <f>IFERROR(VLOOKUP(A1347,'Ống HDPE'!$A$7:$I$7905,8,0),0)</f>
        <v>0</v>
      </c>
      <c r="J1347">
        <f>IFERROR(VLOOKUP(A1347,'Ống Dismy'!$A$6:$M$1900,14,0),0)</f>
        <v>0</v>
      </c>
      <c r="K1347">
        <f>IFERROR(VLOOKUP(A1347,CP!$A$7:$J$16000,12,0),0)</f>
        <v>0</v>
      </c>
      <c r="L1347">
        <f>IFERROR(VLOOKUP(A1347,'Phụ kiện PVC'!$A$5:$I$465,10,0),0)</f>
        <v>0</v>
      </c>
      <c r="M1347">
        <f>IFERROR(VLOOKUP(A1347,'Ống miền Nam'!$A$7:$I$120,8,0),0)</f>
        <v>0</v>
      </c>
      <c r="N1347">
        <f>IFERROR(VLOOKUP(A1347,'Van vòi'!$A$6:$G$97,7,0),0)</f>
        <v>0</v>
      </c>
      <c r="O1347">
        <f>IFERROR(VLOOKUP(A1347,'Ống luồn dây điện'!$A$7:$I$26,8,0),0)</f>
        <v>0</v>
      </c>
      <c r="P1347">
        <f>IFERROR(VLOOKUP(B1347,'PK HDPE'!$A$6:$H$13,7,0),0)</f>
        <v>0</v>
      </c>
      <c r="R1347" s="4">
        <f t="shared" si="65"/>
        <v>0</v>
      </c>
      <c r="S1347" s="252">
        <v>0.1</v>
      </c>
      <c r="T1347">
        <f t="shared" si="63"/>
        <v>0</v>
      </c>
      <c r="U1347" s="4">
        <f t="shared" si="64"/>
        <v>0</v>
      </c>
      <c r="V1347" s="4">
        <f>VLOOKUP(B1347,[2]DG!$C$2:$E$6048,3,0)-R1347</f>
        <v>22400</v>
      </c>
      <c r="W1347" t="str">
        <f>VLOOKUP(A1347,'[3]Danh mục full'!$A$4:$A$1739,1,0)</f>
        <v>91O242</v>
      </c>
    </row>
    <row r="1348" spans="1:23" hidden="1" x14ac:dyDescent="0.25">
      <c r="A1348" t="s">
        <v>2174</v>
      </c>
      <c r="B1348" t="s">
        <v>2174</v>
      </c>
      <c r="C1348" t="s">
        <v>2175</v>
      </c>
      <c r="D1348" s="1">
        <v>1084792397.1999998</v>
      </c>
      <c r="E1348" s="1" t="s">
        <v>2364</v>
      </c>
      <c r="F1348" s="1" t="s">
        <v>2365</v>
      </c>
      <c r="G1348" s="1">
        <f>IFERROR(VLOOKUP(A1348,'Phụ kiện PPR'!$A$6:$H$533,7,0),0)</f>
        <v>0</v>
      </c>
      <c r="H1348" s="1">
        <f>IFERROR(VLOOKUP(A1348,'Ống PPR'!$A$6:$I$90,8,0),0)</f>
        <v>0</v>
      </c>
      <c r="I1348">
        <f>IFERROR(VLOOKUP(A1348,'Ống HDPE'!$A$7:$I$7905,8,0),0)</f>
        <v>0</v>
      </c>
      <c r="J1348">
        <f>IFERROR(VLOOKUP(A1348,'Ống Dismy'!$A$6:$M$1900,14,0),0)</f>
        <v>0</v>
      </c>
      <c r="K1348">
        <f>IFERROR(VLOOKUP(A1348,CP!$A$7:$J$16000,12,0),0)</f>
        <v>0</v>
      </c>
      <c r="L1348">
        <f>IFERROR(VLOOKUP(A1348,'Phụ kiện PVC'!$A$5:$I$465,10,0),0)</f>
        <v>0</v>
      </c>
      <c r="M1348">
        <f>IFERROR(VLOOKUP(A1348,'Ống miền Nam'!$A$7:$I$120,8,0),0)</f>
        <v>0</v>
      </c>
      <c r="N1348">
        <f>IFERROR(VLOOKUP(A1348,'Van vòi'!$A$6:$G$97,7,0),0)</f>
        <v>0</v>
      </c>
      <c r="O1348">
        <f>IFERROR(VLOOKUP(A1348,'Ống luồn dây điện'!$A$7:$I$26,8,0),0)</f>
        <v>0</v>
      </c>
      <c r="P1348">
        <f>IFERROR(VLOOKUP(B1348,'PK HDPE'!$A$6:$H$13,7,0),0)</f>
        <v>0</v>
      </c>
      <c r="R1348" s="4">
        <f t="shared" si="65"/>
        <v>0</v>
      </c>
      <c r="S1348" s="252">
        <v>0.1</v>
      </c>
      <c r="T1348">
        <f t="shared" si="63"/>
        <v>0</v>
      </c>
      <c r="U1348" s="4">
        <f t="shared" si="64"/>
        <v>0</v>
      </c>
      <c r="V1348" s="4">
        <f>VLOOKUP(B1348,[2]DG!$C$2:$E$6048,3,0)-R1348</f>
        <v>26800</v>
      </c>
      <c r="W1348" t="str">
        <f>VLOOKUP(A1348,'[3]Danh mục full'!$A$4:$A$1739,1,0)</f>
        <v>91O248</v>
      </c>
    </row>
    <row r="1349" spans="1:23" hidden="1" x14ac:dyDescent="0.25">
      <c r="A1349" t="s">
        <v>2176</v>
      </c>
      <c r="B1349" t="s">
        <v>2176</v>
      </c>
      <c r="C1349" t="s">
        <v>2177</v>
      </c>
      <c r="D1349" s="1">
        <v>1473123696</v>
      </c>
      <c r="E1349" s="1" t="s">
        <v>2364</v>
      </c>
      <c r="F1349" s="1" t="s">
        <v>2365</v>
      </c>
      <c r="G1349" s="1">
        <f>IFERROR(VLOOKUP(A1349,'Phụ kiện PPR'!$A$6:$H$533,7,0),0)</f>
        <v>0</v>
      </c>
      <c r="H1349" s="1">
        <f>IFERROR(VLOOKUP(A1349,'Ống PPR'!$A$6:$I$90,8,0),0)</f>
        <v>0</v>
      </c>
      <c r="I1349">
        <f>IFERROR(VLOOKUP(A1349,'Ống HDPE'!$A$7:$I$7905,8,0),0)</f>
        <v>0</v>
      </c>
      <c r="J1349">
        <f>IFERROR(VLOOKUP(A1349,'Ống Dismy'!$A$6:$M$1900,14,0),0)</f>
        <v>0</v>
      </c>
      <c r="K1349">
        <f>IFERROR(VLOOKUP(A1349,CP!$A$7:$J$16000,12,0),0)</f>
        <v>0</v>
      </c>
      <c r="L1349">
        <f>IFERROR(VLOOKUP(A1349,'Phụ kiện PVC'!$A$5:$I$465,10,0),0)</f>
        <v>0</v>
      </c>
      <c r="M1349">
        <f>IFERROR(VLOOKUP(A1349,'Ống miền Nam'!$A$7:$I$120,8,0),0)</f>
        <v>0</v>
      </c>
      <c r="N1349">
        <f>IFERROR(VLOOKUP(A1349,'Van vòi'!$A$6:$G$97,7,0),0)</f>
        <v>0</v>
      </c>
      <c r="O1349">
        <f>IFERROR(VLOOKUP(A1349,'Ống luồn dây điện'!$A$7:$I$26,8,0),0)</f>
        <v>0</v>
      </c>
      <c r="P1349">
        <f>IFERROR(VLOOKUP(B1349,'PK HDPE'!$A$6:$H$13,7,0),0)</f>
        <v>0</v>
      </c>
      <c r="R1349" s="4">
        <f t="shared" si="65"/>
        <v>0</v>
      </c>
      <c r="S1349" s="252">
        <v>0.1</v>
      </c>
      <c r="T1349">
        <f t="shared" si="63"/>
        <v>0</v>
      </c>
      <c r="U1349" s="4">
        <f t="shared" si="64"/>
        <v>0</v>
      </c>
      <c r="V1349" s="4">
        <f>VLOOKUP(B1349,[2]DG!$C$2:$E$6048,3,0)-R1349</f>
        <v>38800</v>
      </c>
      <c r="W1349" t="str">
        <f>VLOOKUP(A1349,'[3]Danh mục full'!$A$4:$A$1739,1,0)</f>
        <v>91O260</v>
      </c>
    </row>
    <row r="1350" spans="1:23" hidden="1" x14ac:dyDescent="0.25">
      <c r="A1350" t="s">
        <v>2178</v>
      </c>
      <c r="B1350" t="s">
        <v>2178</v>
      </c>
      <c r="C1350" t="s">
        <v>2179</v>
      </c>
      <c r="D1350" s="1">
        <v>1660192656</v>
      </c>
      <c r="E1350" s="1" t="s">
        <v>2364</v>
      </c>
      <c r="F1350" s="1" t="s">
        <v>2365</v>
      </c>
      <c r="G1350" s="1">
        <f>IFERROR(VLOOKUP(A1350,'Phụ kiện PPR'!$A$6:$H$533,7,0),0)</f>
        <v>0</v>
      </c>
      <c r="H1350" s="1">
        <f>IFERROR(VLOOKUP(A1350,'Ống PPR'!$A$6:$I$90,8,0),0)</f>
        <v>0</v>
      </c>
      <c r="I1350">
        <f>IFERROR(VLOOKUP(A1350,'Ống HDPE'!$A$7:$I$7905,8,0),0)</f>
        <v>0</v>
      </c>
      <c r="J1350">
        <f>IFERROR(VLOOKUP(A1350,'Ống Dismy'!$A$6:$M$1900,14,0),0)</f>
        <v>0</v>
      </c>
      <c r="K1350">
        <f>IFERROR(VLOOKUP(A1350,CP!$A$7:$J$16000,12,0),0)</f>
        <v>0</v>
      </c>
      <c r="L1350">
        <f>IFERROR(VLOOKUP(A1350,'Phụ kiện PVC'!$A$5:$I$465,10,0),0)</f>
        <v>0</v>
      </c>
      <c r="M1350">
        <f>IFERROR(VLOOKUP(A1350,'Ống miền Nam'!$A$7:$I$120,8,0),0)</f>
        <v>0</v>
      </c>
      <c r="N1350">
        <f>IFERROR(VLOOKUP(A1350,'Van vòi'!$A$6:$G$97,7,0),0)</f>
        <v>0</v>
      </c>
      <c r="O1350">
        <f>IFERROR(VLOOKUP(A1350,'Ống luồn dây điện'!$A$7:$I$26,8,0),0)</f>
        <v>0</v>
      </c>
      <c r="P1350">
        <f>IFERROR(VLOOKUP(B1350,'PK HDPE'!$A$6:$H$13,7,0),0)</f>
        <v>0</v>
      </c>
      <c r="R1350" s="4">
        <f t="shared" si="65"/>
        <v>0</v>
      </c>
      <c r="S1350" s="252">
        <v>0.1</v>
      </c>
      <c r="T1350">
        <f t="shared" si="63"/>
        <v>0</v>
      </c>
      <c r="U1350" s="4">
        <f t="shared" si="64"/>
        <v>0</v>
      </c>
      <c r="V1350" s="4">
        <f>VLOOKUP(B1350,[2]DG!$C$2:$E$6048,3,0)-R1350</f>
        <v>55100</v>
      </c>
      <c r="W1350" t="str">
        <f>VLOOKUP(A1350,'[3]Danh mục full'!$A$4:$A$1739,1,0)</f>
        <v>91O275</v>
      </c>
    </row>
    <row r="1351" spans="1:23" hidden="1" x14ac:dyDescent="0.25">
      <c r="A1351" t="s">
        <v>2180</v>
      </c>
      <c r="B1351" t="s">
        <v>2180</v>
      </c>
      <c r="C1351" t="s">
        <v>2181</v>
      </c>
      <c r="D1351" s="1">
        <v>6446167319</v>
      </c>
      <c r="E1351" s="1" t="s">
        <v>2364</v>
      </c>
      <c r="F1351" s="1" t="s">
        <v>2365</v>
      </c>
      <c r="G1351" s="1">
        <f>IFERROR(VLOOKUP(A1351,'Phụ kiện PPR'!$A$6:$H$533,7,0),0)</f>
        <v>0</v>
      </c>
      <c r="H1351" s="1">
        <f>IFERROR(VLOOKUP(A1351,'Ống PPR'!$A$6:$I$90,8,0),0)</f>
        <v>0</v>
      </c>
      <c r="I1351">
        <f>IFERROR(VLOOKUP(A1351,'Ống HDPE'!$A$7:$I$7905,8,0),0)</f>
        <v>0</v>
      </c>
      <c r="J1351">
        <f>IFERROR(VLOOKUP(A1351,'Ống Dismy'!$A$6:$M$1900,14,0),0)</f>
        <v>0</v>
      </c>
      <c r="K1351">
        <f>IFERROR(VLOOKUP(A1351,CP!$A$7:$J$16000,12,0),0)</f>
        <v>0</v>
      </c>
      <c r="L1351">
        <f>IFERROR(VLOOKUP(A1351,'Phụ kiện PVC'!$A$5:$I$465,10,0),0)</f>
        <v>0</v>
      </c>
      <c r="M1351">
        <f>IFERROR(VLOOKUP(A1351,'Ống miền Nam'!$A$7:$I$120,8,0),0)</f>
        <v>0</v>
      </c>
      <c r="N1351">
        <f>IFERROR(VLOOKUP(A1351,'Van vòi'!$A$6:$G$97,7,0),0)</f>
        <v>0</v>
      </c>
      <c r="O1351">
        <f>IFERROR(VLOOKUP(A1351,'Ống luồn dây điện'!$A$7:$I$26,8,0),0)</f>
        <v>0</v>
      </c>
      <c r="P1351">
        <f>IFERROR(VLOOKUP(B1351,'PK HDPE'!$A$6:$H$13,7,0),0)</f>
        <v>0</v>
      </c>
      <c r="R1351" s="4">
        <f t="shared" si="65"/>
        <v>0</v>
      </c>
      <c r="S1351" s="252">
        <v>0.1</v>
      </c>
      <c r="T1351">
        <f t="shared" si="63"/>
        <v>0</v>
      </c>
      <c r="U1351" s="4">
        <f t="shared" si="64"/>
        <v>0</v>
      </c>
      <c r="V1351" s="4">
        <f>VLOOKUP(B1351,[2]DG!$C$2:$E$6048,3,0)-R1351</f>
        <v>60000</v>
      </c>
      <c r="W1351" t="str">
        <f>VLOOKUP(A1351,'[3]Danh mục full'!$A$4:$A$1739,1,0)</f>
        <v>91O290</v>
      </c>
    </row>
    <row r="1352" spans="1:23" hidden="1" x14ac:dyDescent="0.25">
      <c r="A1352" t="s">
        <v>2182</v>
      </c>
      <c r="B1352" t="s">
        <v>2182</v>
      </c>
      <c r="C1352" t="s">
        <v>2183</v>
      </c>
      <c r="D1352" s="1">
        <v>305368490</v>
      </c>
      <c r="E1352" s="1" t="s">
        <v>2364</v>
      </c>
      <c r="F1352" s="1" t="s">
        <v>2365</v>
      </c>
      <c r="G1352" s="1">
        <f>IFERROR(VLOOKUP(A1352,'Phụ kiện PPR'!$A$6:$H$533,7,0),0)</f>
        <v>0</v>
      </c>
      <c r="H1352" s="1">
        <f>IFERROR(VLOOKUP(A1352,'Ống PPR'!$A$6:$I$90,8,0),0)</f>
        <v>0</v>
      </c>
      <c r="I1352">
        <f>IFERROR(VLOOKUP(A1352,'Ống HDPE'!$A$7:$I$7905,8,0),0)</f>
        <v>0</v>
      </c>
      <c r="J1352">
        <f>IFERROR(VLOOKUP(A1352,'Ống Dismy'!$A$6:$M$1900,14,0),0)</f>
        <v>0</v>
      </c>
      <c r="K1352">
        <f>IFERROR(VLOOKUP(A1352,CP!$A$7:$J$16000,12,0),0)</f>
        <v>0</v>
      </c>
      <c r="L1352">
        <f>IFERROR(VLOOKUP(A1352,'Phụ kiện PVC'!$A$5:$I$465,10,0),0)</f>
        <v>0</v>
      </c>
      <c r="M1352">
        <f>IFERROR(VLOOKUP(A1352,'Ống miền Nam'!$A$7:$I$120,8,0),0)</f>
        <v>0</v>
      </c>
      <c r="N1352">
        <f>IFERROR(VLOOKUP(A1352,'Van vòi'!$A$6:$G$97,7,0),0)</f>
        <v>0</v>
      </c>
      <c r="O1352">
        <f>IFERROR(VLOOKUP(A1352,'Ống luồn dây điện'!$A$7:$I$26,8,0),0)</f>
        <v>0</v>
      </c>
      <c r="P1352">
        <f>IFERROR(VLOOKUP(B1352,'PK HDPE'!$A$6:$H$13,7,0),0)</f>
        <v>0</v>
      </c>
      <c r="R1352" s="4">
        <f t="shared" si="65"/>
        <v>0</v>
      </c>
      <c r="S1352" s="252">
        <v>0.1</v>
      </c>
      <c r="T1352">
        <f t="shared" si="63"/>
        <v>0</v>
      </c>
      <c r="U1352" s="4">
        <f t="shared" si="64"/>
        <v>0</v>
      </c>
      <c r="V1352" s="4">
        <f>VLOOKUP(B1352,[2]DG!$C$2:$E$6048,3,0)-R1352</f>
        <v>123500</v>
      </c>
      <c r="W1352" t="str">
        <f>VLOOKUP(A1352,'[3]Danh mục full'!$A$4:$A$1739,1,0)</f>
        <v>91O3110</v>
      </c>
    </row>
    <row r="1353" spans="1:23" hidden="1" x14ac:dyDescent="0.25">
      <c r="A1353" t="s">
        <v>2184</v>
      </c>
      <c r="B1353" t="s">
        <v>2184</v>
      </c>
      <c r="C1353" t="s">
        <v>2185</v>
      </c>
      <c r="D1353" s="1">
        <v>18980000</v>
      </c>
      <c r="E1353" s="1" t="s">
        <v>2364</v>
      </c>
      <c r="F1353" s="1" t="s">
        <v>2365</v>
      </c>
      <c r="G1353" s="1">
        <f>IFERROR(VLOOKUP(A1353,'Phụ kiện PPR'!$A$6:$H$533,7,0),0)</f>
        <v>0</v>
      </c>
      <c r="H1353" s="1">
        <f>IFERROR(VLOOKUP(A1353,'Ống PPR'!$A$6:$I$90,8,0),0)</f>
        <v>0</v>
      </c>
      <c r="I1353">
        <f>IFERROR(VLOOKUP(A1353,'Ống HDPE'!$A$7:$I$7905,8,0),0)</f>
        <v>0</v>
      </c>
      <c r="J1353">
        <f>IFERROR(VLOOKUP(A1353,'Ống Dismy'!$A$6:$M$1900,14,0),0)</f>
        <v>0</v>
      </c>
      <c r="K1353">
        <f>IFERROR(VLOOKUP(A1353,CP!$A$7:$J$16000,12,0),0)</f>
        <v>0</v>
      </c>
      <c r="L1353">
        <f>IFERROR(VLOOKUP(A1353,'Phụ kiện PVC'!$A$5:$I$465,10,0),0)</f>
        <v>0</v>
      </c>
      <c r="M1353">
        <f>IFERROR(VLOOKUP(A1353,'Ống miền Nam'!$A$7:$I$120,8,0),0)</f>
        <v>0</v>
      </c>
      <c r="N1353">
        <f>IFERROR(VLOOKUP(A1353,'Van vòi'!$A$6:$G$97,7,0),0)</f>
        <v>0</v>
      </c>
      <c r="O1353">
        <f>IFERROR(VLOOKUP(A1353,'Ống luồn dây điện'!$A$7:$I$26,8,0),0)</f>
        <v>0</v>
      </c>
      <c r="P1353">
        <f>IFERROR(VLOOKUP(B1353,'PK HDPE'!$A$6:$H$13,7,0),0)</f>
        <v>0</v>
      </c>
      <c r="R1353" s="4">
        <f t="shared" si="65"/>
        <v>0</v>
      </c>
      <c r="S1353" s="252">
        <v>0.1</v>
      </c>
      <c r="T1353">
        <f t="shared" si="63"/>
        <v>0</v>
      </c>
      <c r="U1353" s="4">
        <f t="shared" si="64"/>
        <v>0</v>
      </c>
      <c r="V1353" s="4">
        <f>VLOOKUP(B1353,[2]DG!$C$2:$E$6048,3,0)-R1353</f>
        <v>146000</v>
      </c>
      <c r="W1353" t="str">
        <f>VLOOKUP(A1353,'[3]Danh mục full'!$A$4:$A$1739,1,0)</f>
        <v>91O3125</v>
      </c>
    </row>
    <row r="1354" spans="1:23" hidden="1" x14ac:dyDescent="0.25">
      <c r="A1354" t="s">
        <v>2894</v>
      </c>
      <c r="B1354" t="s">
        <v>2894</v>
      </c>
      <c r="C1354" t="s">
        <v>2895</v>
      </c>
      <c r="D1354" s="1">
        <f>VLOOKUP(A1354,[4]Sheet1!$B$5:$J$2530,9,0)</f>
        <v>404</v>
      </c>
      <c r="E1354" s="1" t="s">
        <v>2364</v>
      </c>
      <c r="F1354" s="1" t="s">
        <v>2365</v>
      </c>
      <c r="G1354" s="1">
        <f>IFERROR(VLOOKUP(A1354,'Phụ kiện PPR'!$A$6:$H$533,7,0),0)</f>
        <v>0</v>
      </c>
      <c r="H1354" s="1">
        <f>IFERROR(VLOOKUP(A1354,'Ống PPR'!$A$6:$I$90,8,0),0)</f>
        <v>0</v>
      </c>
      <c r="I1354">
        <f>IFERROR(VLOOKUP(A1354,'Ống HDPE'!$A$7:$I$7905,8,0),0)</f>
        <v>0</v>
      </c>
      <c r="J1354">
        <f>IFERROR(VLOOKUP(A1354,'Ống Dismy'!$A$6:$M$1900,14,0),0)</f>
        <v>0</v>
      </c>
      <c r="K1354">
        <f>IFERROR(VLOOKUP(A1354,CP!$A$7:$J$16000,12,0),0)</f>
        <v>0</v>
      </c>
      <c r="L1354">
        <f>IFERROR(VLOOKUP(A1354,'Phụ kiện PVC'!$A$5:$I$465,10,0),0)</f>
        <v>0</v>
      </c>
      <c r="M1354">
        <f>IFERROR(VLOOKUP(A1354,'Ống miền Nam'!$A$7:$I$120,8,0),0)</f>
        <v>0</v>
      </c>
      <c r="N1354">
        <f>IFERROR(VLOOKUP(A1354,'Van vòi'!$A$6:$G$97,7,0),0)</f>
        <v>0</v>
      </c>
      <c r="O1354">
        <f>IFERROR(VLOOKUP(A1354,'Ống luồn dây điện'!$A$7:$I$26,8,0),0)</f>
        <v>0</v>
      </c>
      <c r="P1354">
        <f>IFERROR(VLOOKUP(B1354,'PK HDPE'!$A$6:$H$13,7,0),0)</f>
        <v>0</v>
      </c>
      <c r="R1354" s="4">
        <f t="shared" si="65"/>
        <v>0</v>
      </c>
      <c r="S1354" s="252">
        <v>0.1</v>
      </c>
      <c r="T1354">
        <f t="shared" si="63"/>
        <v>0</v>
      </c>
      <c r="U1354" s="4">
        <f t="shared" si="64"/>
        <v>0</v>
      </c>
      <c r="V1354" s="4">
        <f>VLOOKUP(B1354,[2]DG!$C$2:$E$6048,3,0)-R1354</f>
        <v>190000</v>
      </c>
      <c r="W1354" t="str">
        <f>VLOOKUP(A1354,'[3]Danh mục full'!$A$4:$A$1739,1,0)</f>
        <v>91O3140</v>
      </c>
    </row>
    <row r="1355" spans="1:23" hidden="1" x14ac:dyDescent="0.25">
      <c r="A1355" t="s">
        <v>2186</v>
      </c>
      <c r="B1355" t="s">
        <v>2186</v>
      </c>
      <c r="C1355" t="s">
        <v>2187</v>
      </c>
      <c r="D1355" s="1">
        <v>79513793</v>
      </c>
      <c r="E1355" s="1" t="s">
        <v>2364</v>
      </c>
      <c r="F1355" s="1" t="s">
        <v>2365</v>
      </c>
      <c r="G1355" s="1">
        <f>IFERROR(VLOOKUP(A1355,'Phụ kiện PPR'!$A$6:$H$533,7,0),0)</f>
        <v>0</v>
      </c>
      <c r="H1355" s="1">
        <f>IFERROR(VLOOKUP(A1355,'Ống PPR'!$A$6:$I$90,8,0),0)</f>
        <v>0</v>
      </c>
      <c r="I1355">
        <f>IFERROR(VLOOKUP(A1355,'Ống HDPE'!$A$7:$I$7905,8,0),0)</f>
        <v>0</v>
      </c>
      <c r="J1355">
        <f>IFERROR(VLOOKUP(A1355,'Ống Dismy'!$A$6:$M$1900,14,0),0)</f>
        <v>0</v>
      </c>
      <c r="K1355">
        <f>IFERROR(VLOOKUP(A1355,CP!$A$7:$J$16000,12,0),0)</f>
        <v>0</v>
      </c>
      <c r="L1355">
        <f>IFERROR(VLOOKUP(A1355,'Phụ kiện PVC'!$A$5:$I$465,10,0),0)</f>
        <v>0</v>
      </c>
      <c r="M1355">
        <f>IFERROR(VLOOKUP(A1355,'Ống miền Nam'!$A$7:$I$120,8,0),0)</f>
        <v>0</v>
      </c>
      <c r="N1355">
        <f>IFERROR(VLOOKUP(A1355,'Van vòi'!$A$6:$G$97,7,0),0)</f>
        <v>0</v>
      </c>
      <c r="O1355">
        <f>IFERROR(VLOOKUP(A1355,'Ống luồn dây điện'!$A$7:$I$26,8,0),0)</f>
        <v>0</v>
      </c>
      <c r="P1355">
        <f>IFERROR(VLOOKUP(B1355,'PK HDPE'!$A$6:$H$13,7,0),0)</f>
        <v>0</v>
      </c>
      <c r="R1355" s="4">
        <f t="shared" si="65"/>
        <v>0</v>
      </c>
      <c r="S1355" s="252">
        <v>0.1</v>
      </c>
      <c r="T1355">
        <f t="shared" si="63"/>
        <v>0</v>
      </c>
      <c r="U1355" s="4">
        <f t="shared" si="64"/>
        <v>0</v>
      </c>
      <c r="V1355" s="4">
        <f>VLOOKUP(B1355,[2]DG!$C$2:$E$6048,3,0)-R1355</f>
        <v>236000</v>
      </c>
      <c r="W1355" t="str">
        <f>VLOOKUP(A1355,'[3]Danh mục full'!$A$4:$A$1739,1,0)</f>
        <v>91O3160</v>
      </c>
    </row>
    <row r="1356" spans="1:23" hidden="1" x14ac:dyDescent="0.25">
      <c r="A1356" t="s">
        <v>2188</v>
      </c>
      <c r="B1356" t="s">
        <v>2188</v>
      </c>
      <c r="C1356" t="s">
        <v>2189</v>
      </c>
      <c r="D1356" s="1">
        <v>234815015</v>
      </c>
      <c r="E1356" s="1" t="s">
        <v>2364</v>
      </c>
      <c r="F1356" s="1" t="s">
        <v>2365</v>
      </c>
      <c r="G1356" s="1">
        <f>IFERROR(VLOOKUP(A1356,'Phụ kiện PPR'!$A$6:$H$533,7,0),0)</f>
        <v>0</v>
      </c>
      <c r="H1356" s="1">
        <f>IFERROR(VLOOKUP(A1356,'Ống PPR'!$A$6:$I$90,8,0),0)</f>
        <v>0</v>
      </c>
      <c r="I1356">
        <f>IFERROR(VLOOKUP(A1356,'Ống HDPE'!$A$7:$I$7905,8,0),0)</f>
        <v>0</v>
      </c>
      <c r="J1356">
        <f>IFERROR(VLOOKUP(A1356,'Ống Dismy'!$A$6:$M$1900,14,0),0)</f>
        <v>0</v>
      </c>
      <c r="K1356">
        <f>IFERROR(VLOOKUP(A1356,CP!$A$7:$J$16000,12,0),0)</f>
        <v>0</v>
      </c>
      <c r="L1356">
        <f>IFERROR(VLOOKUP(A1356,'Phụ kiện PVC'!$A$5:$I$465,10,0),0)</f>
        <v>0</v>
      </c>
      <c r="M1356">
        <f>IFERROR(VLOOKUP(A1356,'Ống miền Nam'!$A$7:$I$120,8,0),0)</f>
        <v>0</v>
      </c>
      <c r="N1356">
        <f>IFERROR(VLOOKUP(A1356,'Van vòi'!$A$6:$G$97,7,0),0)</f>
        <v>0</v>
      </c>
      <c r="O1356">
        <f>IFERROR(VLOOKUP(A1356,'Ống luồn dây điện'!$A$7:$I$26,8,0),0)</f>
        <v>0</v>
      </c>
      <c r="P1356">
        <f>IFERROR(VLOOKUP(B1356,'PK HDPE'!$A$6:$H$13,7,0),0)</f>
        <v>0</v>
      </c>
      <c r="R1356" s="4">
        <f t="shared" si="65"/>
        <v>0</v>
      </c>
      <c r="S1356" s="252">
        <v>0.1</v>
      </c>
      <c r="T1356">
        <f t="shared" si="63"/>
        <v>0</v>
      </c>
      <c r="U1356" s="4">
        <f t="shared" si="64"/>
        <v>0</v>
      </c>
      <c r="V1356" s="4">
        <f>VLOOKUP(B1356,[2]DG!$C$2:$E$6048,3,0)-R1356</f>
        <v>366000</v>
      </c>
      <c r="W1356" t="str">
        <f>VLOOKUP(A1356,'[3]Danh mục full'!$A$4:$A$1739,1,0)</f>
        <v>91O3200</v>
      </c>
    </row>
    <row r="1357" spans="1:23" hidden="1" x14ac:dyDescent="0.25">
      <c r="A1357" t="s">
        <v>2190</v>
      </c>
      <c r="B1357" t="s">
        <v>2190</v>
      </c>
      <c r="C1357" t="s">
        <v>2191</v>
      </c>
      <c r="D1357" s="1">
        <v>33533074</v>
      </c>
      <c r="E1357" s="1" t="s">
        <v>2364</v>
      </c>
      <c r="F1357" s="1" t="s">
        <v>2365</v>
      </c>
      <c r="G1357" s="1">
        <f>IFERROR(VLOOKUP(A1357,'Phụ kiện PPR'!$A$6:$H$533,7,0),0)</f>
        <v>0</v>
      </c>
      <c r="H1357" s="1">
        <f>IFERROR(VLOOKUP(A1357,'Ống PPR'!$A$6:$I$90,8,0),0)</f>
        <v>0</v>
      </c>
      <c r="I1357">
        <f>IFERROR(VLOOKUP(A1357,'Ống HDPE'!$A$7:$I$7905,8,0),0)</f>
        <v>0</v>
      </c>
      <c r="J1357">
        <f>IFERROR(VLOOKUP(A1357,'Ống Dismy'!$A$6:$M$1900,14,0),0)</f>
        <v>0</v>
      </c>
      <c r="K1357">
        <f>IFERROR(VLOOKUP(A1357,CP!$A$7:$J$16000,12,0),0)</f>
        <v>0</v>
      </c>
      <c r="L1357">
        <f>IFERROR(VLOOKUP(A1357,'Phụ kiện PVC'!$A$5:$I$465,10,0),0)</f>
        <v>0</v>
      </c>
      <c r="M1357">
        <f>IFERROR(VLOOKUP(A1357,'Ống miền Nam'!$A$7:$I$120,8,0),0)</f>
        <v>0</v>
      </c>
      <c r="N1357">
        <f>IFERROR(VLOOKUP(A1357,'Van vòi'!$A$6:$G$97,7,0),0)</f>
        <v>0</v>
      </c>
      <c r="O1357">
        <f>IFERROR(VLOOKUP(A1357,'Ống luồn dây điện'!$A$7:$I$26,8,0),0)</f>
        <v>0</v>
      </c>
      <c r="P1357">
        <f>IFERROR(VLOOKUP(B1357,'PK HDPE'!$A$6:$H$13,7,0),0)</f>
        <v>0</v>
      </c>
      <c r="R1357" s="4">
        <f t="shared" si="65"/>
        <v>0</v>
      </c>
      <c r="S1357" s="252">
        <v>0.1</v>
      </c>
      <c r="T1357">
        <f t="shared" si="63"/>
        <v>0</v>
      </c>
      <c r="U1357" s="4">
        <f t="shared" si="64"/>
        <v>0</v>
      </c>
      <c r="V1357" s="4">
        <f>VLOOKUP(B1357,[2]DG!$C$2:$E$6048,3,0)-R1357</f>
        <v>11700</v>
      </c>
      <c r="W1357" t="str">
        <f>VLOOKUP(A1357,'[3]Danh mục full'!$A$4:$A$1739,1,0)</f>
        <v>91O321</v>
      </c>
    </row>
    <row r="1358" spans="1:23" hidden="1" x14ac:dyDescent="0.25">
      <c r="A1358" t="s">
        <v>2896</v>
      </c>
      <c r="B1358" t="s">
        <v>2896</v>
      </c>
      <c r="C1358" t="s">
        <v>2897</v>
      </c>
      <c r="D1358" s="1">
        <f>VLOOKUP(A1358,[4]Sheet1!$B$5:$J$2530,9,0)</f>
        <v>0</v>
      </c>
      <c r="E1358" s="1" t="s">
        <v>2364</v>
      </c>
      <c r="F1358" s="1" t="s">
        <v>2365</v>
      </c>
      <c r="G1358" s="1">
        <f>IFERROR(VLOOKUP(A1358,'Phụ kiện PPR'!$A$6:$H$533,7,0),0)</f>
        <v>0</v>
      </c>
      <c r="H1358" s="1">
        <f>IFERROR(VLOOKUP(A1358,'Ống PPR'!$A$6:$I$90,8,0),0)</f>
        <v>0</v>
      </c>
      <c r="I1358">
        <f>IFERROR(VLOOKUP(A1358,'Ống HDPE'!$A$7:$I$7905,8,0),0)</f>
        <v>0</v>
      </c>
      <c r="J1358">
        <f>IFERROR(VLOOKUP(A1358,'Ống Dismy'!$A$6:$M$1900,14,0),0)</f>
        <v>0</v>
      </c>
      <c r="K1358">
        <f>IFERROR(VLOOKUP(A1358,CP!$A$7:$J$16000,12,0),0)</f>
        <v>0</v>
      </c>
      <c r="L1358">
        <f>IFERROR(VLOOKUP(A1358,'Phụ kiện PVC'!$A$5:$I$465,10,0),0)</f>
        <v>0</v>
      </c>
      <c r="M1358">
        <f>IFERROR(VLOOKUP(A1358,'Ống miền Nam'!$A$7:$I$120,8,0),0)</f>
        <v>0</v>
      </c>
      <c r="N1358">
        <f>IFERROR(VLOOKUP(A1358,'Van vòi'!$A$6:$G$97,7,0),0)</f>
        <v>0</v>
      </c>
      <c r="O1358">
        <f>IFERROR(VLOOKUP(A1358,'Ống luồn dây điện'!$A$7:$I$26,8,0),0)</f>
        <v>0</v>
      </c>
      <c r="P1358">
        <f>IFERROR(VLOOKUP(B1358,'PK HDPE'!$A$6:$H$13,7,0),0)</f>
        <v>0</v>
      </c>
      <c r="R1358" s="4">
        <f t="shared" si="65"/>
        <v>0</v>
      </c>
      <c r="S1358" s="252">
        <v>0.1</v>
      </c>
      <c r="T1358">
        <f t="shared" si="63"/>
        <v>0</v>
      </c>
      <c r="U1358" s="4">
        <f t="shared" si="64"/>
        <v>0</v>
      </c>
      <c r="V1358" s="4">
        <f>VLOOKUP(B1358,[2]DG!$C$2:$E$6048,3,0)-R1358</f>
        <v>596500</v>
      </c>
      <c r="W1358" t="str">
        <f>VLOOKUP(A1358,'[3]Danh mục full'!$A$4:$A$1739,1,0)</f>
        <v>91O3250</v>
      </c>
    </row>
    <row r="1359" spans="1:23" hidden="1" x14ac:dyDescent="0.25">
      <c r="A1359" t="s">
        <v>2192</v>
      </c>
      <c r="B1359" t="s">
        <v>2192</v>
      </c>
      <c r="C1359" t="s">
        <v>2193</v>
      </c>
      <c r="D1359" s="1">
        <v>68066056</v>
      </c>
      <c r="E1359" s="1" t="s">
        <v>2364</v>
      </c>
      <c r="F1359" s="1" t="s">
        <v>2365</v>
      </c>
      <c r="G1359" s="1">
        <f>IFERROR(VLOOKUP(A1359,'Phụ kiện PPR'!$A$6:$H$533,7,0),0)</f>
        <v>0</v>
      </c>
      <c r="H1359" s="1">
        <f>IFERROR(VLOOKUP(A1359,'Ống PPR'!$A$6:$I$90,8,0),0)</f>
        <v>0</v>
      </c>
      <c r="I1359">
        <f>IFERROR(VLOOKUP(A1359,'Ống HDPE'!$A$7:$I$7905,8,0),0)</f>
        <v>0</v>
      </c>
      <c r="J1359">
        <f>IFERROR(VLOOKUP(A1359,'Ống Dismy'!$A$6:$M$1900,14,0),0)</f>
        <v>0</v>
      </c>
      <c r="K1359">
        <f>IFERROR(VLOOKUP(A1359,CP!$A$7:$J$16000,12,0),0)</f>
        <v>0</v>
      </c>
      <c r="L1359">
        <f>IFERROR(VLOOKUP(A1359,'Phụ kiện PVC'!$A$5:$I$465,10,0),0)</f>
        <v>0</v>
      </c>
      <c r="M1359">
        <f>IFERROR(VLOOKUP(A1359,'Ống miền Nam'!$A$7:$I$120,8,0),0)</f>
        <v>0</v>
      </c>
      <c r="N1359">
        <f>IFERROR(VLOOKUP(A1359,'Van vòi'!$A$6:$G$97,7,0),0)</f>
        <v>0</v>
      </c>
      <c r="O1359">
        <f>IFERROR(VLOOKUP(A1359,'Ống luồn dây điện'!$A$7:$I$26,8,0),0)</f>
        <v>0</v>
      </c>
      <c r="P1359">
        <f>IFERROR(VLOOKUP(B1359,'PK HDPE'!$A$6:$H$13,7,0),0)</f>
        <v>0</v>
      </c>
      <c r="R1359" s="4">
        <f t="shared" si="65"/>
        <v>0</v>
      </c>
      <c r="S1359" s="252">
        <v>0.1</v>
      </c>
      <c r="T1359">
        <f t="shared" si="63"/>
        <v>0</v>
      </c>
      <c r="U1359" s="4">
        <f t="shared" si="64"/>
        <v>0</v>
      </c>
      <c r="V1359" s="4">
        <f>VLOOKUP(B1359,[2]DG!$C$2:$E$6048,3,0)-R1359</f>
        <v>17800</v>
      </c>
      <c r="W1359" t="str">
        <f>VLOOKUP(A1359,'[3]Danh mục full'!$A$4:$A$1739,1,0)</f>
        <v>91O327</v>
      </c>
    </row>
    <row r="1360" spans="1:23" hidden="1" x14ac:dyDescent="0.25">
      <c r="A1360" t="s">
        <v>2194</v>
      </c>
      <c r="B1360" t="s">
        <v>2194</v>
      </c>
      <c r="C1360" t="s">
        <v>2195</v>
      </c>
      <c r="D1360" s="1">
        <v>22982400</v>
      </c>
      <c r="E1360" s="1" t="s">
        <v>2364</v>
      </c>
      <c r="F1360" s="1" t="s">
        <v>2365</v>
      </c>
      <c r="G1360" s="1">
        <f>IFERROR(VLOOKUP(A1360,'Phụ kiện PPR'!$A$6:$H$533,7,0),0)</f>
        <v>0</v>
      </c>
      <c r="H1360" s="1">
        <f>IFERROR(VLOOKUP(A1360,'Ống PPR'!$A$6:$I$90,8,0),0)</f>
        <v>0</v>
      </c>
      <c r="I1360">
        <f>IFERROR(VLOOKUP(A1360,'Ống HDPE'!$A$7:$I$7905,8,0),0)</f>
        <v>0</v>
      </c>
      <c r="J1360">
        <f>IFERROR(VLOOKUP(A1360,'Ống Dismy'!$A$6:$M$1900,14,0),0)</f>
        <v>0</v>
      </c>
      <c r="K1360">
        <f>IFERROR(VLOOKUP(A1360,CP!$A$7:$J$16000,12,0),0)</f>
        <v>0</v>
      </c>
      <c r="L1360">
        <f>IFERROR(VLOOKUP(A1360,'Phụ kiện PVC'!$A$5:$I$465,10,0),0)</f>
        <v>0</v>
      </c>
      <c r="M1360">
        <f>IFERROR(VLOOKUP(A1360,'Ống miền Nam'!$A$7:$I$120,8,0),0)</f>
        <v>0</v>
      </c>
      <c r="N1360">
        <f>IFERROR(VLOOKUP(A1360,'Van vòi'!$A$6:$G$97,7,0),0)</f>
        <v>0</v>
      </c>
      <c r="O1360">
        <f>IFERROR(VLOOKUP(A1360,'Ống luồn dây điện'!$A$7:$I$26,8,0),0)</f>
        <v>0</v>
      </c>
      <c r="P1360">
        <f>IFERROR(VLOOKUP(B1360,'PK HDPE'!$A$6:$H$13,7,0),0)</f>
        <v>0</v>
      </c>
      <c r="R1360" s="4">
        <f t="shared" si="65"/>
        <v>0</v>
      </c>
      <c r="S1360" s="252">
        <v>0.1</v>
      </c>
      <c r="T1360">
        <f t="shared" si="63"/>
        <v>0</v>
      </c>
      <c r="U1360" s="4">
        <f t="shared" si="64"/>
        <v>0</v>
      </c>
      <c r="V1360" s="4">
        <f>VLOOKUP(B1360,[2]DG!$C$2:$E$6048,3,0)-R1360</f>
        <v>20000</v>
      </c>
      <c r="W1360" t="str">
        <f>VLOOKUP(A1360,'[3]Danh mục full'!$A$4:$A$1739,1,0)</f>
        <v>91O334</v>
      </c>
    </row>
    <row r="1361" spans="1:23" hidden="1" x14ac:dyDescent="0.25">
      <c r="A1361" t="s">
        <v>2898</v>
      </c>
      <c r="B1361" t="s">
        <v>2898</v>
      </c>
      <c r="C1361" t="s">
        <v>2899</v>
      </c>
      <c r="D1361" s="1">
        <f>VLOOKUP(A1361,[4]Sheet1!$B$5:$J$2530,9,0)</f>
        <v>8</v>
      </c>
      <c r="E1361" s="1" t="s">
        <v>2364</v>
      </c>
      <c r="F1361" s="1" t="s">
        <v>2365</v>
      </c>
      <c r="G1361" s="1">
        <f>IFERROR(VLOOKUP(A1361,'Phụ kiện PPR'!$A$6:$H$533,7,0),0)</f>
        <v>0</v>
      </c>
      <c r="H1361" s="1">
        <f>IFERROR(VLOOKUP(A1361,'Ống PPR'!$A$6:$I$90,8,0),0)</f>
        <v>0</v>
      </c>
      <c r="I1361">
        <f>IFERROR(VLOOKUP(A1361,'Ống HDPE'!$A$7:$I$7905,8,0),0)</f>
        <v>0</v>
      </c>
      <c r="J1361">
        <f>IFERROR(VLOOKUP(A1361,'Ống Dismy'!$A$6:$M$1900,14,0),0)</f>
        <v>0</v>
      </c>
      <c r="K1361">
        <f>IFERROR(VLOOKUP(A1361,CP!$A$7:$J$16000,12,0),0)</f>
        <v>0</v>
      </c>
      <c r="L1361">
        <f>IFERROR(VLOOKUP(A1361,'Phụ kiện PVC'!$A$5:$I$465,10,0),0)</f>
        <v>0</v>
      </c>
      <c r="M1361">
        <f>IFERROR(VLOOKUP(A1361,'Ống miền Nam'!$A$7:$I$120,8,0),0)</f>
        <v>0</v>
      </c>
      <c r="N1361">
        <f>IFERROR(VLOOKUP(A1361,'Van vòi'!$A$6:$G$97,7,0),0)</f>
        <v>0</v>
      </c>
      <c r="O1361">
        <f>IFERROR(VLOOKUP(A1361,'Ống luồn dây điện'!$A$7:$I$26,8,0),0)</f>
        <v>0</v>
      </c>
      <c r="P1361">
        <f>IFERROR(VLOOKUP(B1361,'PK HDPE'!$A$6:$H$13,7,0),0)</f>
        <v>0</v>
      </c>
      <c r="R1361" s="4">
        <f t="shared" si="65"/>
        <v>0</v>
      </c>
      <c r="S1361" s="252">
        <v>0.1</v>
      </c>
      <c r="T1361">
        <f t="shared" si="63"/>
        <v>0</v>
      </c>
      <c r="U1361" s="4">
        <f t="shared" si="64"/>
        <v>0</v>
      </c>
      <c r="V1361" s="4">
        <f>VLOOKUP(B1361,[2]DG!$C$2:$E$6048,3,0)-R1361</f>
        <v>1508000</v>
      </c>
      <c r="W1361" t="str">
        <f>VLOOKUP(A1361,'[3]Danh mục full'!$A$4:$A$1739,1,0)</f>
        <v>91O3400</v>
      </c>
    </row>
    <row r="1362" spans="1:23" hidden="1" x14ac:dyDescent="0.25">
      <c r="A1362" t="s">
        <v>2196</v>
      </c>
      <c r="B1362" t="s">
        <v>2196</v>
      </c>
      <c r="C1362" t="s">
        <v>2197</v>
      </c>
      <c r="D1362" s="1">
        <v>12425784</v>
      </c>
      <c r="E1362" s="1" t="s">
        <v>2364</v>
      </c>
      <c r="F1362" s="1" t="s">
        <v>2365</v>
      </c>
      <c r="G1362" s="1">
        <f>IFERROR(VLOOKUP(A1362,'Phụ kiện PPR'!$A$6:$H$533,7,0),0)</f>
        <v>0</v>
      </c>
      <c r="H1362" s="1">
        <f>IFERROR(VLOOKUP(A1362,'Ống PPR'!$A$6:$I$90,8,0),0)</f>
        <v>0</v>
      </c>
      <c r="I1362">
        <f>IFERROR(VLOOKUP(A1362,'Ống HDPE'!$A$7:$I$7905,8,0),0)</f>
        <v>0</v>
      </c>
      <c r="J1362">
        <f>IFERROR(VLOOKUP(A1362,'Ống Dismy'!$A$6:$M$1900,14,0),0)</f>
        <v>0</v>
      </c>
      <c r="K1362">
        <f>IFERROR(VLOOKUP(A1362,CP!$A$7:$J$16000,12,0),0)</f>
        <v>0</v>
      </c>
      <c r="L1362">
        <f>IFERROR(VLOOKUP(A1362,'Phụ kiện PVC'!$A$5:$I$465,10,0),0)</f>
        <v>0</v>
      </c>
      <c r="M1362">
        <f>IFERROR(VLOOKUP(A1362,'Ống miền Nam'!$A$7:$I$120,8,0),0)</f>
        <v>0</v>
      </c>
      <c r="N1362">
        <f>IFERROR(VLOOKUP(A1362,'Van vòi'!$A$6:$G$97,7,0),0)</f>
        <v>0</v>
      </c>
      <c r="O1362">
        <f>IFERROR(VLOOKUP(A1362,'Ống luồn dây điện'!$A$7:$I$26,8,0),0)</f>
        <v>0</v>
      </c>
      <c r="P1362">
        <f>IFERROR(VLOOKUP(B1362,'PK HDPE'!$A$6:$H$13,7,0),0)</f>
        <v>0</v>
      </c>
      <c r="R1362" s="4">
        <f t="shared" si="65"/>
        <v>0</v>
      </c>
      <c r="S1362" s="252">
        <v>0.1</v>
      </c>
      <c r="T1362">
        <f t="shared" si="63"/>
        <v>0</v>
      </c>
      <c r="U1362" s="4">
        <f t="shared" si="64"/>
        <v>0</v>
      </c>
      <c r="V1362" s="4">
        <f>VLOOKUP(B1362,[2]DG!$C$2:$E$6048,3,0)-R1362</f>
        <v>26200</v>
      </c>
      <c r="W1362" t="str">
        <f>VLOOKUP(A1362,'[3]Danh mục full'!$A$4:$A$1739,1,0)</f>
        <v>91O342</v>
      </c>
    </row>
    <row r="1363" spans="1:23" hidden="1" x14ac:dyDescent="0.25">
      <c r="A1363" t="s">
        <v>2198</v>
      </c>
      <c r="B1363" t="s">
        <v>2198</v>
      </c>
      <c r="C1363" t="s">
        <v>2199</v>
      </c>
      <c r="D1363" s="1">
        <v>22776248</v>
      </c>
      <c r="E1363" s="1" t="s">
        <v>2364</v>
      </c>
      <c r="F1363" s="1" t="s">
        <v>2365</v>
      </c>
      <c r="G1363" s="1">
        <f>IFERROR(VLOOKUP(A1363,'Phụ kiện PPR'!$A$6:$H$533,7,0),0)</f>
        <v>0</v>
      </c>
      <c r="H1363" s="1">
        <f>IFERROR(VLOOKUP(A1363,'Ống PPR'!$A$6:$I$90,8,0),0)</f>
        <v>0</v>
      </c>
      <c r="I1363">
        <f>IFERROR(VLOOKUP(A1363,'Ống HDPE'!$A$7:$I$7905,8,0),0)</f>
        <v>0</v>
      </c>
      <c r="J1363">
        <f>IFERROR(VLOOKUP(A1363,'Ống Dismy'!$A$6:$M$1900,14,0),0)</f>
        <v>0</v>
      </c>
      <c r="K1363">
        <f>IFERROR(VLOOKUP(A1363,CP!$A$7:$J$16000,12,0),0)</f>
        <v>0</v>
      </c>
      <c r="L1363">
        <f>IFERROR(VLOOKUP(A1363,'Phụ kiện PVC'!$A$5:$I$465,10,0),0)</f>
        <v>0</v>
      </c>
      <c r="M1363">
        <f>IFERROR(VLOOKUP(A1363,'Ống miền Nam'!$A$7:$I$120,8,0),0)</f>
        <v>0</v>
      </c>
      <c r="N1363">
        <f>IFERROR(VLOOKUP(A1363,'Van vòi'!$A$6:$G$97,7,0),0)</f>
        <v>0</v>
      </c>
      <c r="O1363">
        <f>IFERROR(VLOOKUP(A1363,'Ống luồn dây điện'!$A$7:$I$26,8,0),0)</f>
        <v>0</v>
      </c>
      <c r="P1363">
        <f>IFERROR(VLOOKUP(B1363,'PK HDPE'!$A$6:$H$13,7,0),0)</f>
        <v>0</v>
      </c>
      <c r="R1363" s="4">
        <f t="shared" si="65"/>
        <v>0</v>
      </c>
      <c r="S1363" s="252">
        <v>0.1</v>
      </c>
      <c r="T1363">
        <f t="shared" si="63"/>
        <v>0</v>
      </c>
      <c r="U1363" s="4">
        <f t="shared" si="64"/>
        <v>0</v>
      </c>
      <c r="V1363" s="4">
        <f>VLOOKUP(B1363,[2]DG!$C$2:$E$6048,3,0)-R1363</f>
        <v>32800</v>
      </c>
      <c r="W1363" t="str">
        <f>VLOOKUP(A1363,'[3]Danh mục full'!$A$4:$A$1739,1,0)</f>
        <v>91O348</v>
      </c>
    </row>
    <row r="1364" spans="1:23" hidden="1" x14ac:dyDescent="0.25">
      <c r="A1364" t="s">
        <v>2200</v>
      </c>
      <c r="B1364" t="s">
        <v>2200</v>
      </c>
      <c r="C1364" t="s">
        <v>2201</v>
      </c>
      <c r="D1364" s="1">
        <v>33746400</v>
      </c>
      <c r="E1364" s="1" t="s">
        <v>2364</v>
      </c>
      <c r="F1364" s="1" t="s">
        <v>2365</v>
      </c>
      <c r="G1364" s="1">
        <f>IFERROR(VLOOKUP(A1364,'Phụ kiện PPR'!$A$6:$H$533,7,0),0)</f>
        <v>0</v>
      </c>
      <c r="H1364" s="1">
        <f>IFERROR(VLOOKUP(A1364,'Ống PPR'!$A$6:$I$90,8,0),0)</f>
        <v>0</v>
      </c>
      <c r="I1364">
        <f>IFERROR(VLOOKUP(A1364,'Ống HDPE'!$A$7:$I$7905,8,0),0)</f>
        <v>0</v>
      </c>
      <c r="J1364">
        <f>IFERROR(VLOOKUP(A1364,'Ống Dismy'!$A$6:$M$1900,14,0),0)</f>
        <v>0</v>
      </c>
      <c r="K1364">
        <f>IFERROR(VLOOKUP(A1364,CP!$A$7:$J$16000,12,0),0)</f>
        <v>0</v>
      </c>
      <c r="L1364">
        <f>IFERROR(VLOOKUP(A1364,'Phụ kiện PVC'!$A$5:$I$465,10,0),0)</f>
        <v>0</v>
      </c>
      <c r="M1364">
        <f>IFERROR(VLOOKUP(A1364,'Ống miền Nam'!$A$7:$I$120,8,0),0)</f>
        <v>0</v>
      </c>
      <c r="N1364">
        <f>IFERROR(VLOOKUP(A1364,'Van vòi'!$A$6:$G$97,7,0),0)</f>
        <v>0</v>
      </c>
      <c r="O1364">
        <f>IFERROR(VLOOKUP(A1364,'Ống luồn dây điện'!$A$7:$I$26,8,0),0)</f>
        <v>0</v>
      </c>
      <c r="P1364">
        <f>IFERROR(VLOOKUP(B1364,'PK HDPE'!$A$6:$H$13,7,0),0)</f>
        <v>0</v>
      </c>
      <c r="R1364" s="4">
        <f t="shared" si="65"/>
        <v>0</v>
      </c>
      <c r="S1364" s="252">
        <v>0.1</v>
      </c>
      <c r="T1364">
        <f t="shared" si="63"/>
        <v>0</v>
      </c>
      <c r="U1364" s="4">
        <f t="shared" si="64"/>
        <v>0</v>
      </c>
      <c r="V1364" s="4">
        <f>VLOOKUP(B1364,[2]DG!$C$2:$E$6048,3,0)-R1364</f>
        <v>46500</v>
      </c>
      <c r="W1364" t="str">
        <f>VLOOKUP(A1364,'[3]Danh mục full'!$A$4:$A$1739,1,0)</f>
        <v>91O360</v>
      </c>
    </row>
    <row r="1365" spans="1:23" hidden="1" x14ac:dyDescent="0.25">
      <c r="A1365" t="s">
        <v>2202</v>
      </c>
      <c r="B1365" t="s">
        <v>2202</v>
      </c>
      <c r="C1365" t="s">
        <v>2203</v>
      </c>
      <c r="D1365" s="1">
        <v>20552919</v>
      </c>
      <c r="E1365" s="1" t="s">
        <v>2364</v>
      </c>
      <c r="F1365" s="1" t="s">
        <v>2365</v>
      </c>
      <c r="G1365" s="1">
        <f>IFERROR(VLOOKUP(A1365,'Phụ kiện PPR'!$A$6:$H$533,7,0),0)</f>
        <v>0</v>
      </c>
      <c r="H1365" s="1">
        <f>IFERROR(VLOOKUP(A1365,'Ống PPR'!$A$6:$I$90,8,0),0)</f>
        <v>0</v>
      </c>
      <c r="I1365">
        <f>IFERROR(VLOOKUP(A1365,'Ống HDPE'!$A$7:$I$7905,8,0),0)</f>
        <v>0</v>
      </c>
      <c r="J1365">
        <f>IFERROR(VLOOKUP(A1365,'Ống Dismy'!$A$6:$M$1900,14,0),0)</f>
        <v>0</v>
      </c>
      <c r="K1365">
        <f>IFERROR(VLOOKUP(A1365,CP!$A$7:$J$16000,12,0),0)</f>
        <v>0</v>
      </c>
      <c r="L1365">
        <f>IFERROR(VLOOKUP(A1365,'Phụ kiện PVC'!$A$5:$I$465,10,0),0)</f>
        <v>0</v>
      </c>
      <c r="M1365">
        <f>IFERROR(VLOOKUP(A1365,'Ống miền Nam'!$A$7:$I$120,8,0),0)</f>
        <v>0</v>
      </c>
      <c r="N1365">
        <f>IFERROR(VLOOKUP(A1365,'Van vòi'!$A$6:$G$97,7,0),0)</f>
        <v>0</v>
      </c>
      <c r="O1365">
        <f>IFERROR(VLOOKUP(A1365,'Ống luồn dây điện'!$A$7:$I$26,8,0),0)</f>
        <v>0</v>
      </c>
      <c r="P1365">
        <f>IFERROR(VLOOKUP(B1365,'PK HDPE'!$A$6:$H$13,7,0),0)</f>
        <v>0</v>
      </c>
      <c r="R1365" s="4">
        <f t="shared" si="65"/>
        <v>0</v>
      </c>
      <c r="S1365" s="252">
        <v>0.1</v>
      </c>
      <c r="T1365">
        <f t="shared" si="63"/>
        <v>0</v>
      </c>
      <c r="U1365" s="4">
        <f t="shared" si="64"/>
        <v>0</v>
      </c>
      <c r="V1365" s="4">
        <f>VLOOKUP(B1365,[2]DG!$C$2:$E$6048,3,0)-R1365</f>
        <v>68100</v>
      </c>
      <c r="W1365" t="str">
        <f>VLOOKUP(A1365,'[3]Danh mục full'!$A$4:$A$1739,1,0)</f>
        <v>91O375</v>
      </c>
    </row>
    <row r="1366" spans="1:23" hidden="1" x14ac:dyDescent="0.25">
      <c r="A1366" t="s">
        <v>2204</v>
      </c>
      <c r="B1366" t="s">
        <v>2204</v>
      </c>
      <c r="C1366" t="s">
        <v>2205</v>
      </c>
      <c r="D1366" s="1">
        <v>167775718</v>
      </c>
      <c r="E1366" s="1" t="s">
        <v>2364</v>
      </c>
      <c r="F1366" s="1" t="s">
        <v>2365</v>
      </c>
      <c r="G1366" s="1">
        <f>IFERROR(VLOOKUP(A1366,'Phụ kiện PPR'!$A$6:$H$533,7,0),0)</f>
        <v>0</v>
      </c>
      <c r="H1366" s="1">
        <f>IFERROR(VLOOKUP(A1366,'Ống PPR'!$A$6:$I$90,8,0),0)</f>
        <v>0</v>
      </c>
      <c r="I1366">
        <f>IFERROR(VLOOKUP(A1366,'Ống HDPE'!$A$7:$I$7905,8,0),0)</f>
        <v>0</v>
      </c>
      <c r="J1366">
        <f>IFERROR(VLOOKUP(A1366,'Ống Dismy'!$A$6:$M$1900,14,0),0)</f>
        <v>0</v>
      </c>
      <c r="K1366">
        <f>IFERROR(VLOOKUP(A1366,CP!$A$7:$J$16000,12,0),0)</f>
        <v>0</v>
      </c>
      <c r="L1366">
        <f>IFERROR(VLOOKUP(A1366,'Phụ kiện PVC'!$A$5:$I$465,10,0),0)</f>
        <v>0</v>
      </c>
      <c r="M1366">
        <f>IFERROR(VLOOKUP(A1366,'Ống miền Nam'!$A$7:$I$120,8,0),0)</f>
        <v>0</v>
      </c>
      <c r="N1366">
        <f>IFERROR(VLOOKUP(A1366,'Van vòi'!$A$6:$G$97,7,0),0)</f>
        <v>0</v>
      </c>
      <c r="O1366">
        <f>IFERROR(VLOOKUP(A1366,'Ống luồn dây điện'!$A$7:$I$26,8,0),0)</f>
        <v>0</v>
      </c>
      <c r="P1366">
        <f>IFERROR(VLOOKUP(B1366,'PK HDPE'!$A$6:$H$13,7,0),0)</f>
        <v>0</v>
      </c>
      <c r="R1366" s="4">
        <f t="shared" si="65"/>
        <v>0</v>
      </c>
      <c r="S1366" s="252">
        <v>0.1</v>
      </c>
      <c r="T1366">
        <f t="shared" ref="T1366:T1429" si="66">ROUND(R1366*S1366,0)</f>
        <v>0</v>
      </c>
      <c r="U1366" s="4">
        <f t="shared" ref="U1366:U1429" si="67">+R1366+T1366</f>
        <v>0</v>
      </c>
      <c r="V1366" s="4">
        <f>VLOOKUP(B1366,[2]DG!$C$2:$E$6048,3,0)-R1366</f>
        <v>78800</v>
      </c>
      <c r="W1366" t="str">
        <f>VLOOKUP(A1366,'[3]Danh mục full'!$A$4:$A$1739,1,0)</f>
        <v>91O390</v>
      </c>
    </row>
    <row r="1367" spans="1:23" hidden="1" x14ac:dyDescent="0.25">
      <c r="A1367" t="s">
        <v>2900</v>
      </c>
      <c r="B1367" t="s">
        <v>2900</v>
      </c>
      <c r="C1367" t="s">
        <v>2901</v>
      </c>
      <c r="D1367" s="1">
        <f>VLOOKUP(A1367,[4]Sheet1!$B$5:$J$2530,9,0)</f>
        <v>364</v>
      </c>
      <c r="E1367" s="1" t="s">
        <v>2364</v>
      </c>
      <c r="F1367" s="1" t="s">
        <v>2365</v>
      </c>
      <c r="G1367" s="1">
        <f>IFERROR(VLOOKUP(A1367,'Phụ kiện PPR'!$A$6:$H$533,7,0),0)</f>
        <v>0</v>
      </c>
      <c r="H1367" s="1">
        <f>IFERROR(VLOOKUP(A1367,'Ống PPR'!$A$6:$I$90,8,0),0)</f>
        <v>0</v>
      </c>
      <c r="I1367">
        <f>IFERROR(VLOOKUP(A1367,'Ống HDPE'!$A$7:$I$7905,8,0),0)</f>
        <v>0</v>
      </c>
      <c r="J1367">
        <f>IFERROR(VLOOKUP(A1367,'Ống Dismy'!$A$6:$M$1900,14,0),0)</f>
        <v>0</v>
      </c>
      <c r="K1367">
        <f>IFERROR(VLOOKUP(A1367,CP!$A$7:$J$16000,12,0),0)</f>
        <v>0</v>
      </c>
      <c r="L1367">
        <f>IFERROR(VLOOKUP(A1367,'Phụ kiện PVC'!$A$5:$I$465,10,0),0)</f>
        <v>0</v>
      </c>
      <c r="M1367">
        <f>IFERROR(VLOOKUP(A1367,'Ống miền Nam'!$A$7:$I$120,8,0),0)</f>
        <v>0</v>
      </c>
      <c r="N1367">
        <f>IFERROR(VLOOKUP(A1367,'Van vòi'!$A$6:$G$97,7,0),0)</f>
        <v>0</v>
      </c>
      <c r="O1367">
        <f>IFERROR(VLOOKUP(A1367,'Ống luồn dây điện'!$A$7:$I$26,8,0),0)</f>
        <v>0</v>
      </c>
      <c r="P1367">
        <f>IFERROR(VLOOKUP(B1367,'PK HDPE'!$A$6:$H$13,7,0),0)</f>
        <v>0</v>
      </c>
      <c r="R1367" s="4">
        <f t="shared" si="65"/>
        <v>0</v>
      </c>
      <c r="S1367" s="252">
        <v>0.1</v>
      </c>
      <c r="T1367">
        <f t="shared" si="66"/>
        <v>0</v>
      </c>
      <c r="U1367" s="4">
        <f t="shared" si="67"/>
        <v>0</v>
      </c>
      <c r="V1367" s="4">
        <f>VLOOKUP(B1367,[2]DG!$C$2:$E$6048,3,0)-R1367</f>
        <v>300000</v>
      </c>
      <c r="W1367" t="str">
        <f>VLOOKUP(A1367,'[3]Danh mục full'!$A$4:$A$1739,1,0)</f>
        <v>91O4160</v>
      </c>
    </row>
    <row r="1368" spans="1:23" hidden="1" x14ac:dyDescent="0.25">
      <c r="A1368" t="s">
        <v>2902</v>
      </c>
      <c r="B1368" t="s">
        <v>2902</v>
      </c>
      <c r="C1368" t="s">
        <v>2903</v>
      </c>
      <c r="D1368" s="1">
        <f>VLOOKUP(A1368,[4]Sheet1!$B$5:$J$2530,9,0)</f>
        <v>300</v>
      </c>
      <c r="E1368" s="1" t="s">
        <v>2364</v>
      </c>
      <c r="F1368" s="1" t="s">
        <v>2365</v>
      </c>
      <c r="G1368" s="1">
        <f>IFERROR(VLOOKUP(A1368,'Phụ kiện PPR'!$A$6:$H$533,7,0),0)</f>
        <v>0</v>
      </c>
      <c r="H1368" s="1">
        <f>IFERROR(VLOOKUP(A1368,'Ống PPR'!$A$6:$I$90,8,0),0)</f>
        <v>0</v>
      </c>
      <c r="I1368">
        <f>IFERROR(VLOOKUP(A1368,'Ống HDPE'!$A$7:$I$7905,8,0),0)</f>
        <v>0</v>
      </c>
      <c r="J1368">
        <f>IFERROR(VLOOKUP(A1368,'Ống Dismy'!$A$6:$M$1900,14,0),0)</f>
        <v>0</v>
      </c>
      <c r="K1368">
        <f>IFERROR(VLOOKUP(A1368,CP!$A$7:$J$16000,12,0),0)</f>
        <v>0</v>
      </c>
      <c r="L1368">
        <f>IFERROR(VLOOKUP(A1368,'Phụ kiện PVC'!$A$5:$I$465,10,0),0)</f>
        <v>0</v>
      </c>
      <c r="M1368">
        <f>IFERROR(VLOOKUP(A1368,'Ống miền Nam'!$A$7:$I$120,8,0),0)</f>
        <v>0</v>
      </c>
      <c r="N1368">
        <f>IFERROR(VLOOKUP(A1368,'Van vòi'!$A$6:$G$97,7,0),0)</f>
        <v>0</v>
      </c>
      <c r="O1368">
        <f>IFERROR(VLOOKUP(A1368,'Ống luồn dây điện'!$A$7:$I$26,8,0),0)</f>
        <v>0</v>
      </c>
      <c r="P1368">
        <f>IFERROR(VLOOKUP(B1368,'PK HDPE'!$A$6:$H$13,7,0),0)</f>
        <v>0</v>
      </c>
      <c r="R1368" s="4">
        <f t="shared" si="65"/>
        <v>0</v>
      </c>
      <c r="S1368" s="252">
        <v>0.1</v>
      </c>
      <c r="T1368">
        <f t="shared" si="66"/>
        <v>0</v>
      </c>
      <c r="U1368" s="4">
        <f t="shared" si="67"/>
        <v>0</v>
      </c>
      <c r="V1368" s="4">
        <f>VLOOKUP(B1368,[2]DG!$C$2:$E$6048,3,0)-R1368</f>
        <v>468800</v>
      </c>
      <c r="W1368" t="str">
        <f>VLOOKUP(A1368,'[3]Danh mục full'!$A$4:$A$1739,1,0)</f>
        <v>91O4200</v>
      </c>
    </row>
    <row r="1369" spans="1:23" x14ac:dyDescent="0.25">
      <c r="A1369" t="s">
        <v>2904</v>
      </c>
      <c r="B1369" t="s">
        <v>2904</v>
      </c>
      <c r="C1369" t="s">
        <v>2905</v>
      </c>
      <c r="D1369" s="1">
        <f>VLOOKUP(A1369,[4]Sheet1!$B$5:$J$2530,9,0)</f>
        <v>48</v>
      </c>
      <c r="E1369" s="1" t="s">
        <v>2364</v>
      </c>
      <c r="F1369" s="1" t="s">
        <v>2365</v>
      </c>
      <c r="G1369" s="1">
        <f>IFERROR(VLOOKUP(A1369,'Phụ kiện PPR'!$A$6:$H$533,7,0),0)</f>
        <v>0</v>
      </c>
      <c r="H1369" s="1">
        <f>IFERROR(VLOOKUP(A1369,'Ống PPR'!$A$6:$I$90,8,0),0)</f>
        <v>0</v>
      </c>
      <c r="I1369">
        <f>IFERROR(VLOOKUP(A1369,'Ống HDPE'!$A$7:$I$7905,8,0),0)</f>
        <v>0</v>
      </c>
      <c r="J1369">
        <f>IFERROR(VLOOKUP(A1369,'Ống Dismy'!$A$6:$M$1900,14,0),0)</f>
        <v>0</v>
      </c>
      <c r="K1369">
        <f>IFERROR(VLOOKUP(A1369,CP!$A$7:$J$16000,12,0),0)</f>
        <v>0</v>
      </c>
      <c r="L1369">
        <f>IFERROR(VLOOKUP(A1369,'Phụ kiện PVC'!$A$5:$I$465,10,0),0)</f>
        <v>0</v>
      </c>
      <c r="M1369">
        <f>IFERROR(VLOOKUP(A1369,'Ống miền Nam'!$A$7:$I$120,8,0),0)</f>
        <v>0</v>
      </c>
      <c r="N1369">
        <f>IFERROR(VLOOKUP(A1369,'Van vòi'!$A$6:$G$97,7,0),0)</f>
        <v>0</v>
      </c>
      <c r="O1369">
        <f>IFERROR(VLOOKUP(A1369,'Ống luồn dây điện'!$A$7:$I$26,8,0),0)</f>
        <v>0</v>
      </c>
      <c r="P1369">
        <f>IFERROR(VLOOKUP(B1369,'PK HDPE'!$A$6:$H$13,7,0),0)</f>
        <v>0</v>
      </c>
      <c r="R1369" s="4">
        <f t="shared" si="65"/>
        <v>0</v>
      </c>
      <c r="S1369" s="252">
        <v>0.1</v>
      </c>
      <c r="T1369">
        <f t="shared" si="66"/>
        <v>0</v>
      </c>
      <c r="U1369" s="4">
        <f t="shared" si="67"/>
        <v>0</v>
      </c>
      <c r="V1369" s="4" t="e">
        <f>VLOOKUP(B1369,[2]DG!$C$2:$E$6048,3,0)-R1369</f>
        <v>#N/A</v>
      </c>
      <c r="W1369" t="str">
        <f>VLOOKUP(A1369,'[3]Danh mục full'!$A$4:$A$1739,1,0)</f>
        <v>91O5200</v>
      </c>
    </row>
    <row r="1370" spans="1:23" x14ac:dyDescent="0.25">
      <c r="A1370" t="s">
        <v>2906</v>
      </c>
      <c r="B1370" t="s">
        <v>2906</v>
      </c>
      <c r="C1370" t="s">
        <v>2907</v>
      </c>
      <c r="D1370" s="1">
        <f>VLOOKUP(A1370,[4]Sheet1!$B$5:$J$2530,9,0)</f>
        <v>12</v>
      </c>
      <c r="E1370" s="1" t="s">
        <v>2364</v>
      </c>
      <c r="F1370" s="1" t="s">
        <v>2365</v>
      </c>
      <c r="G1370" s="1">
        <f>IFERROR(VLOOKUP(A1370,'Phụ kiện PPR'!$A$6:$H$533,7,0),0)</f>
        <v>0</v>
      </c>
      <c r="H1370" s="1">
        <f>IFERROR(VLOOKUP(A1370,'Ống PPR'!$A$6:$I$90,8,0),0)</f>
        <v>0</v>
      </c>
      <c r="I1370">
        <f>IFERROR(VLOOKUP(A1370,'Ống HDPE'!$A$7:$I$7905,8,0),0)</f>
        <v>0</v>
      </c>
      <c r="J1370">
        <f>IFERROR(VLOOKUP(A1370,'Ống Dismy'!$A$6:$M$1900,14,0),0)</f>
        <v>0</v>
      </c>
      <c r="K1370">
        <f>IFERROR(VLOOKUP(A1370,CP!$A$7:$J$16000,12,0),0)</f>
        <v>0</v>
      </c>
      <c r="L1370">
        <f>IFERROR(VLOOKUP(A1370,'Phụ kiện PVC'!$A$5:$I$465,10,0),0)</f>
        <v>0</v>
      </c>
      <c r="M1370">
        <f>IFERROR(VLOOKUP(A1370,'Ống miền Nam'!$A$7:$I$120,8,0),0)</f>
        <v>0</v>
      </c>
      <c r="N1370">
        <f>IFERROR(VLOOKUP(A1370,'Van vòi'!$A$6:$G$97,7,0),0)</f>
        <v>0</v>
      </c>
      <c r="O1370">
        <f>IFERROR(VLOOKUP(A1370,'Ống luồn dây điện'!$A$7:$I$26,8,0),0)</f>
        <v>0</v>
      </c>
      <c r="P1370">
        <f>IFERROR(VLOOKUP(B1370,'PK HDPE'!$A$6:$H$13,7,0),0)</f>
        <v>0</v>
      </c>
      <c r="R1370" s="4">
        <f t="shared" si="65"/>
        <v>0</v>
      </c>
      <c r="S1370" s="252">
        <v>0.1</v>
      </c>
      <c r="T1370">
        <f t="shared" si="66"/>
        <v>0</v>
      </c>
      <c r="U1370" s="4">
        <f t="shared" si="67"/>
        <v>0</v>
      </c>
      <c r="V1370" s="4" t="e">
        <f>VLOOKUP(B1370,[2]DG!$C$2:$E$6048,3,0)-R1370</f>
        <v>#N/A</v>
      </c>
      <c r="W1370" t="str">
        <f>VLOOKUP(A1370,'[3]Danh mục full'!$A$4:$A$1739,1,0)</f>
        <v>91O5315</v>
      </c>
    </row>
    <row r="1371" spans="1:23" hidden="1" x14ac:dyDescent="0.25">
      <c r="A1371" t="s">
        <v>2206</v>
      </c>
      <c r="B1371" t="s">
        <v>2206</v>
      </c>
      <c r="C1371" t="s">
        <v>2207</v>
      </c>
      <c r="D1371" s="1">
        <v>1723089320</v>
      </c>
      <c r="E1371" s="1" t="s">
        <v>2364</v>
      </c>
      <c r="F1371" s="1" t="s">
        <v>2365</v>
      </c>
      <c r="G1371" s="1">
        <f>IFERROR(VLOOKUP(A1371,'Phụ kiện PPR'!$A$6:$H$533,7,0),0)</f>
        <v>0</v>
      </c>
      <c r="H1371" s="1">
        <f>IFERROR(VLOOKUP(A1371,'Ống PPR'!$A$6:$I$90,8,0),0)</f>
        <v>0</v>
      </c>
      <c r="I1371">
        <f>IFERROR(VLOOKUP(A1371,'Ống HDPE'!$A$7:$I$7905,8,0),0)</f>
        <v>0</v>
      </c>
      <c r="J1371">
        <f>IFERROR(VLOOKUP(A1371,'Ống Dismy'!$A$6:$M$1900,14,0),0)</f>
        <v>0</v>
      </c>
      <c r="K1371">
        <f>IFERROR(VLOOKUP(A1371,CP!$A$7:$J$16000,12,0),0)</f>
        <v>0</v>
      </c>
      <c r="L1371">
        <f>IFERROR(VLOOKUP(A1371,'Phụ kiện PVC'!$A$5:$I$465,10,0),0)</f>
        <v>0</v>
      </c>
      <c r="M1371">
        <f>IFERROR(VLOOKUP(A1371,'Ống miền Nam'!$A$7:$I$120,8,0),0)</f>
        <v>0</v>
      </c>
      <c r="N1371">
        <f>IFERROR(VLOOKUP(A1371,'Van vòi'!$A$6:$G$97,7,0),0)</f>
        <v>0</v>
      </c>
      <c r="O1371">
        <f>IFERROR(VLOOKUP(A1371,'Ống luồn dây điện'!$A$7:$I$26,8,0),0)</f>
        <v>0</v>
      </c>
      <c r="P1371">
        <f>IFERROR(VLOOKUP(B1371,'PK HDPE'!$A$6:$H$13,7,0),0)</f>
        <v>0</v>
      </c>
      <c r="R1371" s="4">
        <f t="shared" si="65"/>
        <v>0</v>
      </c>
      <c r="S1371" s="252">
        <v>0.1</v>
      </c>
      <c r="T1371">
        <f t="shared" si="66"/>
        <v>0</v>
      </c>
      <c r="U1371" s="4">
        <f t="shared" si="67"/>
        <v>0</v>
      </c>
      <c r="V1371" s="4">
        <f>VLOOKUP(B1371,[2]DG!$C$2:$E$6048,3,0)-R1371</f>
        <v>58700</v>
      </c>
      <c r="W1371" t="str">
        <f>VLOOKUP(A1371,'[3]Danh mục full'!$A$4:$A$1739,1,0)</f>
        <v>91OT110</v>
      </c>
    </row>
    <row r="1372" spans="1:23" hidden="1" x14ac:dyDescent="0.25">
      <c r="A1372" t="s">
        <v>2208</v>
      </c>
      <c r="B1372" t="s">
        <v>2208</v>
      </c>
      <c r="C1372" t="s">
        <v>2209</v>
      </c>
      <c r="D1372" s="1">
        <v>19145328</v>
      </c>
      <c r="E1372" s="1" t="s">
        <v>2364</v>
      </c>
      <c r="F1372" s="1" t="s">
        <v>2365</v>
      </c>
      <c r="G1372" s="1">
        <f>IFERROR(VLOOKUP(A1372,'Phụ kiện PPR'!$A$6:$H$533,7,0),0)</f>
        <v>0</v>
      </c>
      <c r="H1372" s="1">
        <f>IFERROR(VLOOKUP(A1372,'Ống PPR'!$A$6:$I$90,8,0),0)</f>
        <v>0</v>
      </c>
      <c r="I1372">
        <f>IFERROR(VLOOKUP(A1372,'Ống HDPE'!$A$7:$I$7905,8,0),0)</f>
        <v>0</v>
      </c>
      <c r="J1372">
        <f>IFERROR(VLOOKUP(A1372,'Ống Dismy'!$A$6:$M$1900,14,0),0)</f>
        <v>0</v>
      </c>
      <c r="K1372">
        <f>IFERROR(VLOOKUP(A1372,CP!$A$7:$J$16000,12,0),0)</f>
        <v>0</v>
      </c>
      <c r="L1372">
        <f>IFERROR(VLOOKUP(A1372,'Phụ kiện PVC'!$A$5:$I$465,10,0),0)</f>
        <v>0</v>
      </c>
      <c r="M1372">
        <f>IFERROR(VLOOKUP(A1372,'Ống miền Nam'!$A$7:$I$120,8,0),0)</f>
        <v>0</v>
      </c>
      <c r="N1372">
        <f>IFERROR(VLOOKUP(A1372,'Van vòi'!$A$6:$G$97,7,0),0)</f>
        <v>0</v>
      </c>
      <c r="O1372">
        <f>IFERROR(VLOOKUP(A1372,'Ống luồn dây điện'!$A$7:$I$26,8,0),0)</f>
        <v>0</v>
      </c>
      <c r="P1372">
        <f>IFERROR(VLOOKUP(B1372,'PK HDPE'!$A$6:$H$13,7,0),0)</f>
        <v>0</v>
      </c>
      <c r="R1372" s="4">
        <f t="shared" si="65"/>
        <v>0</v>
      </c>
      <c r="S1372" s="252">
        <v>0.1</v>
      </c>
      <c r="T1372">
        <f t="shared" si="66"/>
        <v>0</v>
      </c>
      <c r="U1372" s="4">
        <f t="shared" si="67"/>
        <v>0</v>
      </c>
      <c r="V1372" s="4">
        <f>VLOOKUP(B1372,[2]DG!$C$2:$E$6048,3,0)-R1372</f>
        <v>65200</v>
      </c>
      <c r="W1372" t="str">
        <f>VLOOKUP(A1372,'[3]Danh mục full'!$A$4:$A$1739,1,0)</f>
        <v>91OT125</v>
      </c>
    </row>
    <row r="1373" spans="1:23" hidden="1" x14ac:dyDescent="0.25">
      <c r="A1373" t="s">
        <v>2210</v>
      </c>
      <c r="B1373" t="s">
        <v>2210</v>
      </c>
      <c r="C1373" t="s">
        <v>2211</v>
      </c>
      <c r="D1373" s="1">
        <v>106255275</v>
      </c>
      <c r="E1373" s="1" t="s">
        <v>2364</v>
      </c>
      <c r="F1373" s="1" t="s">
        <v>2365</v>
      </c>
      <c r="G1373" s="1">
        <f>IFERROR(VLOOKUP(A1373,'Phụ kiện PPR'!$A$6:$H$533,7,0),0)</f>
        <v>0</v>
      </c>
      <c r="H1373" s="1">
        <f>IFERROR(VLOOKUP(A1373,'Ống PPR'!$A$6:$I$90,8,0),0)</f>
        <v>0</v>
      </c>
      <c r="I1373">
        <f>IFERROR(VLOOKUP(A1373,'Ống HDPE'!$A$7:$I$7905,8,0),0)</f>
        <v>0</v>
      </c>
      <c r="J1373">
        <f>IFERROR(VLOOKUP(A1373,'Ống Dismy'!$A$6:$M$1900,14,0),0)</f>
        <v>0</v>
      </c>
      <c r="K1373">
        <f>IFERROR(VLOOKUP(A1373,CP!$A$7:$J$16000,12,0),0)</f>
        <v>0</v>
      </c>
      <c r="L1373">
        <f>IFERROR(VLOOKUP(A1373,'Phụ kiện PVC'!$A$5:$I$465,10,0),0)</f>
        <v>0</v>
      </c>
      <c r="M1373">
        <f>IFERROR(VLOOKUP(A1373,'Ống miền Nam'!$A$7:$I$120,8,0),0)</f>
        <v>0</v>
      </c>
      <c r="N1373">
        <f>IFERROR(VLOOKUP(A1373,'Van vòi'!$A$6:$G$97,7,0),0)</f>
        <v>0</v>
      </c>
      <c r="O1373">
        <f>IFERROR(VLOOKUP(A1373,'Ống luồn dây điện'!$A$7:$I$26,8,0),0)</f>
        <v>0</v>
      </c>
      <c r="P1373">
        <f>IFERROR(VLOOKUP(B1373,'PK HDPE'!$A$6:$H$13,7,0),0)</f>
        <v>0</v>
      </c>
      <c r="R1373" s="4">
        <f t="shared" si="65"/>
        <v>0</v>
      </c>
      <c r="S1373" s="252">
        <v>0.1</v>
      </c>
      <c r="T1373">
        <f t="shared" si="66"/>
        <v>0</v>
      </c>
      <c r="U1373" s="4">
        <f t="shared" si="67"/>
        <v>0</v>
      </c>
      <c r="V1373" s="4">
        <f>VLOOKUP(B1373,[2]DG!$C$2:$E$6048,3,0)-R1373</f>
        <v>80000</v>
      </c>
      <c r="W1373" t="str">
        <f>VLOOKUP(A1373,'[3]Danh mục full'!$A$4:$A$1739,1,0)</f>
        <v>91OT140</v>
      </c>
    </row>
    <row r="1374" spans="1:23" hidden="1" x14ac:dyDescent="0.25">
      <c r="A1374" t="s">
        <v>2212</v>
      </c>
      <c r="B1374" t="s">
        <v>2212</v>
      </c>
      <c r="C1374" t="s">
        <v>2213</v>
      </c>
      <c r="D1374" s="1">
        <v>348746832</v>
      </c>
      <c r="E1374" s="1" t="s">
        <v>2364</v>
      </c>
      <c r="F1374" s="1" t="s">
        <v>2365</v>
      </c>
      <c r="G1374" s="1">
        <f>IFERROR(VLOOKUP(A1374,'Phụ kiện PPR'!$A$6:$H$533,7,0),0)</f>
        <v>0</v>
      </c>
      <c r="H1374" s="1">
        <f>IFERROR(VLOOKUP(A1374,'Ống PPR'!$A$6:$I$90,8,0),0)</f>
        <v>0</v>
      </c>
      <c r="I1374">
        <f>IFERROR(VLOOKUP(A1374,'Ống HDPE'!$A$7:$I$7905,8,0),0)</f>
        <v>0</v>
      </c>
      <c r="J1374">
        <f>IFERROR(VLOOKUP(A1374,'Ống Dismy'!$A$6:$M$1900,14,0),0)</f>
        <v>0</v>
      </c>
      <c r="K1374">
        <f>IFERROR(VLOOKUP(A1374,CP!$A$7:$J$16000,12,0),0)</f>
        <v>0</v>
      </c>
      <c r="L1374">
        <f>IFERROR(VLOOKUP(A1374,'Phụ kiện PVC'!$A$5:$I$465,10,0),0)</f>
        <v>0</v>
      </c>
      <c r="M1374">
        <f>IFERROR(VLOOKUP(A1374,'Ống miền Nam'!$A$7:$I$120,8,0),0)</f>
        <v>0</v>
      </c>
      <c r="N1374">
        <f>IFERROR(VLOOKUP(A1374,'Van vòi'!$A$6:$G$97,7,0),0)</f>
        <v>0</v>
      </c>
      <c r="O1374">
        <f>IFERROR(VLOOKUP(A1374,'Ống luồn dây điện'!$A$7:$I$26,8,0),0)</f>
        <v>0</v>
      </c>
      <c r="P1374">
        <f>IFERROR(VLOOKUP(B1374,'PK HDPE'!$A$6:$H$13,7,0),0)</f>
        <v>0</v>
      </c>
      <c r="R1374" s="4">
        <f t="shared" si="65"/>
        <v>0</v>
      </c>
      <c r="S1374" s="252">
        <v>0.1</v>
      </c>
      <c r="T1374">
        <f t="shared" si="66"/>
        <v>0</v>
      </c>
      <c r="U1374" s="4">
        <f t="shared" si="67"/>
        <v>0</v>
      </c>
      <c r="V1374" s="4">
        <f>VLOOKUP(B1374,[2]DG!$C$2:$E$6048,3,0)-R1374</f>
        <v>104000</v>
      </c>
      <c r="W1374" t="str">
        <f>VLOOKUP(A1374,'[3]Danh mục full'!$A$4:$A$1739,1,0)</f>
        <v>91OT160</v>
      </c>
    </row>
    <row r="1375" spans="1:23" hidden="1" x14ac:dyDescent="0.25">
      <c r="A1375" t="s">
        <v>2214</v>
      </c>
      <c r="B1375" t="s">
        <v>2214</v>
      </c>
      <c r="C1375" t="s">
        <v>2215</v>
      </c>
      <c r="D1375" s="1">
        <v>863714235</v>
      </c>
      <c r="E1375" s="1" t="s">
        <v>2364</v>
      </c>
      <c r="F1375" s="1" t="s">
        <v>2365</v>
      </c>
      <c r="G1375" s="1">
        <f>IFERROR(VLOOKUP(A1375,'Phụ kiện PPR'!$A$6:$H$533,7,0),0)</f>
        <v>0</v>
      </c>
      <c r="H1375" s="1">
        <f>IFERROR(VLOOKUP(A1375,'Ống PPR'!$A$6:$I$90,8,0),0)</f>
        <v>0</v>
      </c>
      <c r="I1375">
        <f>IFERROR(VLOOKUP(A1375,'Ống HDPE'!$A$7:$I$7905,8,0),0)</f>
        <v>0</v>
      </c>
      <c r="J1375">
        <f>IFERROR(VLOOKUP(A1375,'Ống Dismy'!$A$6:$M$1900,14,0),0)</f>
        <v>0</v>
      </c>
      <c r="K1375">
        <f>IFERROR(VLOOKUP(A1375,CP!$A$7:$J$16000,12,0),0)</f>
        <v>0</v>
      </c>
      <c r="L1375">
        <f>IFERROR(VLOOKUP(A1375,'Phụ kiện PVC'!$A$5:$I$465,10,0),0)</f>
        <v>0</v>
      </c>
      <c r="M1375">
        <f>IFERROR(VLOOKUP(A1375,'Ống miền Nam'!$A$7:$I$120,8,0),0)</f>
        <v>0</v>
      </c>
      <c r="N1375">
        <f>IFERROR(VLOOKUP(A1375,'Van vòi'!$A$6:$G$97,7,0),0)</f>
        <v>0</v>
      </c>
      <c r="O1375">
        <f>IFERROR(VLOOKUP(A1375,'Ống luồn dây điện'!$A$7:$I$26,8,0),0)</f>
        <v>0</v>
      </c>
      <c r="P1375">
        <f>IFERROR(VLOOKUP(B1375,'PK HDPE'!$A$6:$H$13,7,0),0)</f>
        <v>0</v>
      </c>
      <c r="R1375" s="4">
        <f t="shared" si="65"/>
        <v>0</v>
      </c>
      <c r="S1375" s="252">
        <v>0.1</v>
      </c>
      <c r="T1375">
        <f t="shared" si="66"/>
        <v>0</v>
      </c>
      <c r="U1375" s="4">
        <f t="shared" si="67"/>
        <v>0</v>
      </c>
      <c r="V1375" s="4">
        <f>VLOOKUP(B1375,[2]DG!$C$2:$E$6048,3,0)-R1375</f>
        <v>194000</v>
      </c>
      <c r="W1375" t="str">
        <f>VLOOKUP(A1375,'[3]Danh mục full'!$A$4:$A$1739,1,0)</f>
        <v>91OT200</v>
      </c>
    </row>
    <row r="1376" spans="1:23" hidden="1" x14ac:dyDescent="0.25">
      <c r="A1376" t="s">
        <v>2216</v>
      </c>
      <c r="B1376" t="s">
        <v>2216</v>
      </c>
      <c r="C1376" t="s">
        <v>2217</v>
      </c>
      <c r="D1376" s="1">
        <v>1017527958.4</v>
      </c>
      <c r="E1376" s="1" t="s">
        <v>2364</v>
      </c>
      <c r="F1376" s="1" t="s">
        <v>2365</v>
      </c>
      <c r="G1376" s="1">
        <f>IFERROR(VLOOKUP(A1376,'Phụ kiện PPR'!$A$6:$H$533,7,0),0)</f>
        <v>0</v>
      </c>
      <c r="H1376" s="1">
        <f>IFERROR(VLOOKUP(A1376,'Ống PPR'!$A$6:$I$90,8,0),0)</f>
        <v>0</v>
      </c>
      <c r="I1376">
        <f>IFERROR(VLOOKUP(A1376,'Ống HDPE'!$A$7:$I$7905,8,0),0)</f>
        <v>0</v>
      </c>
      <c r="J1376">
        <f>IFERROR(VLOOKUP(A1376,'Ống Dismy'!$A$6:$M$1900,14,0),0)</f>
        <v>0</v>
      </c>
      <c r="K1376">
        <f>IFERROR(VLOOKUP(A1376,CP!$A$7:$J$16000,12,0),0)</f>
        <v>0</v>
      </c>
      <c r="L1376">
        <f>IFERROR(VLOOKUP(A1376,'Phụ kiện PVC'!$A$5:$I$465,10,0),0)</f>
        <v>0</v>
      </c>
      <c r="M1376">
        <f>IFERROR(VLOOKUP(A1376,'Ống miền Nam'!$A$7:$I$120,8,0),0)</f>
        <v>0</v>
      </c>
      <c r="N1376">
        <f>IFERROR(VLOOKUP(A1376,'Van vòi'!$A$6:$G$97,7,0),0)</f>
        <v>0</v>
      </c>
      <c r="O1376">
        <f>IFERROR(VLOOKUP(A1376,'Ống luồn dây điện'!$A$7:$I$26,8,0),0)</f>
        <v>0</v>
      </c>
      <c r="P1376">
        <f>IFERROR(VLOOKUP(B1376,'PK HDPE'!$A$6:$H$13,7,0),0)</f>
        <v>0</v>
      </c>
      <c r="R1376" s="4">
        <f t="shared" si="65"/>
        <v>0</v>
      </c>
      <c r="S1376" s="252">
        <v>0.1</v>
      </c>
      <c r="T1376">
        <f t="shared" si="66"/>
        <v>0</v>
      </c>
      <c r="U1376" s="4">
        <f t="shared" si="67"/>
        <v>0</v>
      </c>
      <c r="V1376" s="4">
        <f>VLOOKUP(B1376,[2]DG!$C$2:$E$6048,3,0)-R1376</f>
        <v>6000</v>
      </c>
      <c r="W1376" t="str">
        <f>VLOOKUP(A1376,'[3]Danh mục full'!$A$4:$A$1739,1,0)</f>
        <v>91OT21</v>
      </c>
    </row>
    <row r="1377" spans="1:23" hidden="1" x14ac:dyDescent="0.25">
      <c r="A1377" t="s">
        <v>2218</v>
      </c>
      <c r="B1377" t="s">
        <v>2218</v>
      </c>
      <c r="C1377" t="s">
        <v>2219</v>
      </c>
      <c r="D1377" s="1">
        <v>70506068</v>
      </c>
      <c r="E1377" s="1" t="s">
        <v>2364</v>
      </c>
      <c r="F1377" s="1" t="s">
        <v>2365</v>
      </c>
      <c r="G1377" s="1">
        <f>IFERROR(VLOOKUP(A1377,'Phụ kiện PPR'!$A$6:$H$533,7,0),0)</f>
        <v>0</v>
      </c>
      <c r="H1377" s="1">
        <f>IFERROR(VLOOKUP(A1377,'Ống PPR'!$A$6:$I$90,8,0),0)</f>
        <v>0</v>
      </c>
      <c r="I1377">
        <f>IFERROR(VLOOKUP(A1377,'Ống HDPE'!$A$7:$I$7905,8,0),0)</f>
        <v>0</v>
      </c>
      <c r="J1377">
        <f>IFERROR(VLOOKUP(A1377,'Ống Dismy'!$A$6:$M$1900,14,0),0)</f>
        <v>0</v>
      </c>
      <c r="K1377">
        <f>IFERROR(VLOOKUP(A1377,CP!$A$7:$J$16000,12,0),0)</f>
        <v>0</v>
      </c>
      <c r="L1377">
        <f>IFERROR(VLOOKUP(A1377,'Phụ kiện PVC'!$A$5:$I$465,10,0),0)</f>
        <v>0</v>
      </c>
      <c r="M1377">
        <f>IFERROR(VLOOKUP(A1377,'Ống miền Nam'!$A$7:$I$120,8,0),0)</f>
        <v>0</v>
      </c>
      <c r="N1377">
        <f>IFERROR(VLOOKUP(A1377,'Van vòi'!$A$6:$G$97,7,0),0)</f>
        <v>0</v>
      </c>
      <c r="O1377">
        <f>IFERROR(VLOOKUP(A1377,'Ống luồn dây điện'!$A$7:$I$26,8,0),0)</f>
        <v>0</v>
      </c>
      <c r="P1377">
        <f>IFERROR(VLOOKUP(B1377,'PK HDPE'!$A$6:$H$13,7,0),0)</f>
        <v>0</v>
      </c>
      <c r="R1377" s="4">
        <f t="shared" si="65"/>
        <v>0</v>
      </c>
      <c r="S1377" s="252">
        <v>0.1</v>
      </c>
      <c r="T1377">
        <f t="shared" si="66"/>
        <v>0</v>
      </c>
      <c r="U1377" s="4">
        <f t="shared" si="67"/>
        <v>0</v>
      </c>
      <c r="V1377" s="4">
        <f>VLOOKUP(B1377,[2]DG!$C$2:$E$6048,3,0)-R1377</f>
        <v>265000</v>
      </c>
      <c r="W1377" t="str">
        <f>VLOOKUP(A1377,'[3]Danh mục full'!$A$4:$A$1739,1,0)</f>
        <v>91OT250</v>
      </c>
    </row>
    <row r="1378" spans="1:23" hidden="1" x14ac:dyDescent="0.25">
      <c r="A1378" t="s">
        <v>2220</v>
      </c>
      <c r="B1378" t="s">
        <v>2220</v>
      </c>
      <c r="C1378" t="s">
        <v>2221</v>
      </c>
      <c r="D1378" s="1">
        <v>620331529</v>
      </c>
      <c r="E1378" s="1" t="s">
        <v>2364</v>
      </c>
      <c r="F1378" s="1" t="s">
        <v>2365</v>
      </c>
      <c r="G1378" s="1">
        <f>IFERROR(VLOOKUP(A1378,'Phụ kiện PPR'!$A$6:$H$533,7,0),0)</f>
        <v>0</v>
      </c>
      <c r="H1378" s="1">
        <f>IFERROR(VLOOKUP(A1378,'Ống PPR'!$A$6:$I$90,8,0),0)</f>
        <v>0</v>
      </c>
      <c r="I1378">
        <f>IFERROR(VLOOKUP(A1378,'Ống HDPE'!$A$7:$I$7905,8,0),0)</f>
        <v>0</v>
      </c>
      <c r="J1378">
        <f>IFERROR(VLOOKUP(A1378,'Ống Dismy'!$A$6:$M$1900,14,0),0)</f>
        <v>0</v>
      </c>
      <c r="K1378">
        <f>IFERROR(VLOOKUP(A1378,CP!$A$7:$J$16000,12,0),0)</f>
        <v>0</v>
      </c>
      <c r="L1378">
        <f>IFERROR(VLOOKUP(A1378,'Phụ kiện PVC'!$A$5:$I$465,10,0),0)</f>
        <v>0</v>
      </c>
      <c r="M1378">
        <f>IFERROR(VLOOKUP(A1378,'Ống miền Nam'!$A$7:$I$120,8,0),0)</f>
        <v>0</v>
      </c>
      <c r="N1378">
        <f>IFERROR(VLOOKUP(A1378,'Van vòi'!$A$6:$G$97,7,0),0)</f>
        <v>0</v>
      </c>
      <c r="O1378">
        <f>IFERROR(VLOOKUP(A1378,'Ống luồn dây điện'!$A$7:$I$26,8,0),0)</f>
        <v>0</v>
      </c>
      <c r="P1378">
        <f>IFERROR(VLOOKUP(B1378,'PK HDPE'!$A$6:$H$13,7,0),0)</f>
        <v>0</v>
      </c>
      <c r="R1378" s="4">
        <f t="shared" si="65"/>
        <v>0</v>
      </c>
      <c r="S1378" s="252">
        <v>0.1</v>
      </c>
      <c r="T1378">
        <f t="shared" si="66"/>
        <v>0</v>
      </c>
      <c r="U1378" s="4">
        <f t="shared" si="67"/>
        <v>0</v>
      </c>
      <c r="V1378" s="4">
        <f>VLOOKUP(B1378,[2]DG!$C$2:$E$6048,3,0)-R1378</f>
        <v>7800</v>
      </c>
      <c r="W1378" t="str">
        <f>VLOOKUP(A1378,'[3]Danh mục full'!$A$4:$A$1739,1,0)</f>
        <v>91OT27</v>
      </c>
    </row>
    <row r="1379" spans="1:23" hidden="1" x14ac:dyDescent="0.25">
      <c r="A1379" t="s">
        <v>2222</v>
      </c>
      <c r="B1379" t="s">
        <v>2222</v>
      </c>
      <c r="C1379" t="s">
        <v>2223</v>
      </c>
      <c r="D1379" s="1">
        <v>578112088</v>
      </c>
      <c r="E1379" s="1" t="s">
        <v>2364</v>
      </c>
      <c r="F1379" s="1" t="s">
        <v>2365</v>
      </c>
      <c r="G1379" s="1">
        <f>IFERROR(VLOOKUP(A1379,'Phụ kiện PPR'!$A$6:$H$533,7,0),0)</f>
        <v>0</v>
      </c>
      <c r="H1379" s="1">
        <f>IFERROR(VLOOKUP(A1379,'Ống PPR'!$A$6:$I$90,8,0),0)</f>
        <v>0</v>
      </c>
      <c r="I1379">
        <f>IFERROR(VLOOKUP(A1379,'Ống HDPE'!$A$7:$I$7905,8,0),0)</f>
        <v>0</v>
      </c>
      <c r="J1379">
        <f>IFERROR(VLOOKUP(A1379,'Ống Dismy'!$A$6:$M$1900,14,0),0)</f>
        <v>0</v>
      </c>
      <c r="K1379">
        <f>IFERROR(VLOOKUP(A1379,CP!$A$7:$J$16000,12,0),0)</f>
        <v>0</v>
      </c>
      <c r="L1379">
        <f>IFERROR(VLOOKUP(A1379,'Phụ kiện PVC'!$A$5:$I$465,10,0),0)</f>
        <v>0</v>
      </c>
      <c r="M1379">
        <f>IFERROR(VLOOKUP(A1379,'Ống miền Nam'!$A$7:$I$120,8,0),0)</f>
        <v>0</v>
      </c>
      <c r="N1379">
        <f>IFERROR(VLOOKUP(A1379,'Van vòi'!$A$6:$G$97,7,0),0)</f>
        <v>0</v>
      </c>
      <c r="O1379">
        <f>IFERROR(VLOOKUP(A1379,'Ống luồn dây điện'!$A$7:$I$26,8,0),0)</f>
        <v>0</v>
      </c>
      <c r="P1379">
        <f>IFERROR(VLOOKUP(B1379,'PK HDPE'!$A$6:$H$13,7,0),0)</f>
        <v>0</v>
      </c>
      <c r="R1379" s="4">
        <f t="shared" si="65"/>
        <v>0</v>
      </c>
      <c r="S1379" s="252">
        <v>0.1</v>
      </c>
      <c r="T1379">
        <f t="shared" si="66"/>
        <v>0</v>
      </c>
      <c r="U1379" s="4">
        <f t="shared" si="67"/>
        <v>0</v>
      </c>
      <c r="V1379" s="4">
        <f>VLOOKUP(B1379,[2]DG!$C$2:$E$6048,3,0)-R1379</f>
        <v>9900</v>
      </c>
      <c r="W1379" t="str">
        <f>VLOOKUP(A1379,'[3]Danh mục full'!$A$4:$A$1739,1,0)</f>
        <v>91OT34</v>
      </c>
    </row>
    <row r="1380" spans="1:23" hidden="1" x14ac:dyDescent="0.25">
      <c r="A1380" t="s">
        <v>2224</v>
      </c>
      <c r="B1380" t="s">
        <v>2224</v>
      </c>
      <c r="C1380" t="s">
        <v>2225</v>
      </c>
      <c r="D1380" s="1">
        <v>251184122</v>
      </c>
      <c r="E1380" s="1" t="s">
        <v>2364</v>
      </c>
      <c r="F1380" s="1" t="s">
        <v>2365</v>
      </c>
      <c r="G1380" s="1">
        <f>IFERROR(VLOOKUP(A1380,'Phụ kiện PPR'!$A$6:$H$533,7,0),0)</f>
        <v>0</v>
      </c>
      <c r="H1380" s="1">
        <f>IFERROR(VLOOKUP(A1380,'Ống PPR'!$A$6:$I$90,8,0),0)</f>
        <v>0</v>
      </c>
      <c r="I1380">
        <f>IFERROR(VLOOKUP(A1380,'Ống HDPE'!$A$7:$I$7905,8,0),0)</f>
        <v>0</v>
      </c>
      <c r="J1380">
        <f>IFERROR(VLOOKUP(A1380,'Ống Dismy'!$A$6:$M$1900,14,0),0)</f>
        <v>0</v>
      </c>
      <c r="K1380">
        <f>IFERROR(VLOOKUP(A1380,CP!$A$7:$J$16000,12,0),0)</f>
        <v>0</v>
      </c>
      <c r="L1380">
        <f>IFERROR(VLOOKUP(A1380,'Phụ kiện PVC'!$A$5:$I$465,10,0),0)</f>
        <v>0</v>
      </c>
      <c r="M1380">
        <f>IFERROR(VLOOKUP(A1380,'Ống miền Nam'!$A$7:$I$120,8,0),0)</f>
        <v>0</v>
      </c>
      <c r="N1380">
        <f>IFERROR(VLOOKUP(A1380,'Van vòi'!$A$6:$G$97,7,0),0)</f>
        <v>0</v>
      </c>
      <c r="O1380">
        <f>IFERROR(VLOOKUP(A1380,'Ống luồn dây điện'!$A$7:$I$26,8,0),0)</f>
        <v>0</v>
      </c>
      <c r="P1380">
        <f>IFERROR(VLOOKUP(B1380,'PK HDPE'!$A$6:$H$13,7,0),0)</f>
        <v>0</v>
      </c>
      <c r="R1380" s="4">
        <f t="shared" si="65"/>
        <v>0</v>
      </c>
      <c r="S1380" s="252">
        <v>0.1</v>
      </c>
      <c r="T1380">
        <f t="shared" si="66"/>
        <v>0</v>
      </c>
      <c r="U1380" s="4">
        <f t="shared" si="67"/>
        <v>0</v>
      </c>
      <c r="V1380" s="4">
        <f>VLOOKUP(B1380,[2]DG!$C$2:$E$6048,3,0)-R1380</f>
        <v>15000</v>
      </c>
      <c r="W1380" t="str">
        <f>VLOOKUP(A1380,'[3]Danh mục full'!$A$4:$A$1739,1,0)</f>
        <v>91OT42</v>
      </c>
    </row>
    <row r="1381" spans="1:23" hidden="1" x14ac:dyDescent="0.25">
      <c r="A1381" t="s">
        <v>2226</v>
      </c>
      <c r="B1381" t="s">
        <v>2226</v>
      </c>
      <c r="C1381" t="s">
        <v>2227</v>
      </c>
      <c r="D1381" s="1">
        <v>692972101.79999995</v>
      </c>
      <c r="E1381" s="1" t="s">
        <v>2364</v>
      </c>
      <c r="F1381" s="1" t="s">
        <v>2365</v>
      </c>
      <c r="G1381" s="1">
        <f>IFERROR(VLOOKUP(A1381,'Phụ kiện PPR'!$A$6:$H$533,7,0),0)</f>
        <v>0</v>
      </c>
      <c r="H1381" s="1">
        <f>IFERROR(VLOOKUP(A1381,'Ống PPR'!$A$6:$I$90,8,0),0)</f>
        <v>0</v>
      </c>
      <c r="I1381">
        <f>IFERROR(VLOOKUP(A1381,'Ống HDPE'!$A$7:$I$7905,8,0),0)</f>
        <v>0</v>
      </c>
      <c r="J1381">
        <f>IFERROR(VLOOKUP(A1381,'Ống Dismy'!$A$6:$M$1900,14,0),0)</f>
        <v>0</v>
      </c>
      <c r="K1381">
        <f>IFERROR(VLOOKUP(A1381,CP!$A$7:$J$16000,12,0),0)</f>
        <v>0</v>
      </c>
      <c r="L1381">
        <f>IFERROR(VLOOKUP(A1381,'Phụ kiện PVC'!$A$5:$I$465,10,0),0)</f>
        <v>0</v>
      </c>
      <c r="M1381">
        <f>IFERROR(VLOOKUP(A1381,'Ống miền Nam'!$A$7:$I$120,8,0),0)</f>
        <v>0</v>
      </c>
      <c r="N1381">
        <f>IFERROR(VLOOKUP(A1381,'Van vòi'!$A$6:$G$97,7,0),0)</f>
        <v>0</v>
      </c>
      <c r="O1381">
        <f>IFERROR(VLOOKUP(A1381,'Ống luồn dây điện'!$A$7:$I$26,8,0),0)</f>
        <v>0</v>
      </c>
      <c r="P1381">
        <f>IFERROR(VLOOKUP(B1381,'PK HDPE'!$A$6:$H$13,7,0),0)</f>
        <v>0</v>
      </c>
      <c r="R1381" s="4">
        <f t="shared" si="65"/>
        <v>0</v>
      </c>
      <c r="S1381" s="252">
        <v>0.1</v>
      </c>
      <c r="T1381">
        <f t="shared" si="66"/>
        <v>0</v>
      </c>
      <c r="U1381" s="4">
        <f t="shared" si="67"/>
        <v>0</v>
      </c>
      <c r="V1381" s="4">
        <f>VLOOKUP(B1381,[2]DG!$C$2:$E$6048,3,0)-R1381</f>
        <v>17400</v>
      </c>
      <c r="W1381" t="str">
        <f>VLOOKUP(A1381,'[3]Danh mục full'!$A$4:$A$1739,1,0)</f>
        <v>91OT48</v>
      </c>
    </row>
    <row r="1382" spans="1:23" hidden="1" x14ac:dyDescent="0.25">
      <c r="A1382" t="s">
        <v>2228</v>
      </c>
      <c r="B1382" t="s">
        <v>2228</v>
      </c>
      <c r="C1382" t="s">
        <v>2229</v>
      </c>
      <c r="D1382" s="1">
        <v>998802293.4799999</v>
      </c>
      <c r="E1382" s="1" t="s">
        <v>2364</v>
      </c>
      <c r="F1382" s="1" t="s">
        <v>2365</v>
      </c>
      <c r="G1382" s="1">
        <f>IFERROR(VLOOKUP(A1382,'Phụ kiện PPR'!$A$6:$H$533,7,0),0)</f>
        <v>0</v>
      </c>
      <c r="H1382" s="1">
        <f>IFERROR(VLOOKUP(A1382,'Ống PPR'!$A$6:$I$90,8,0),0)</f>
        <v>0</v>
      </c>
      <c r="I1382">
        <f>IFERROR(VLOOKUP(A1382,'Ống HDPE'!$A$7:$I$7905,8,0),0)</f>
        <v>0</v>
      </c>
      <c r="J1382">
        <f>IFERROR(VLOOKUP(A1382,'Ống Dismy'!$A$6:$M$1900,14,0),0)</f>
        <v>0</v>
      </c>
      <c r="K1382">
        <f>IFERROR(VLOOKUP(A1382,CP!$A$7:$J$16000,12,0),0)</f>
        <v>0</v>
      </c>
      <c r="L1382">
        <f>IFERROR(VLOOKUP(A1382,'Phụ kiện PVC'!$A$5:$I$465,10,0),0)</f>
        <v>0</v>
      </c>
      <c r="M1382">
        <f>IFERROR(VLOOKUP(A1382,'Ống miền Nam'!$A$7:$I$120,8,0),0)</f>
        <v>0</v>
      </c>
      <c r="N1382">
        <f>IFERROR(VLOOKUP(A1382,'Van vòi'!$A$6:$G$97,7,0),0)</f>
        <v>0</v>
      </c>
      <c r="O1382">
        <f>IFERROR(VLOOKUP(A1382,'Ống luồn dây điện'!$A$7:$I$26,8,0),0)</f>
        <v>0</v>
      </c>
      <c r="P1382">
        <f>IFERROR(VLOOKUP(B1382,'PK HDPE'!$A$6:$H$13,7,0),0)</f>
        <v>0</v>
      </c>
      <c r="R1382" s="4">
        <f t="shared" si="65"/>
        <v>0</v>
      </c>
      <c r="S1382" s="252">
        <v>0.1</v>
      </c>
      <c r="T1382">
        <f t="shared" si="66"/>
        <v>0</v>
      </c>
      <c r="U1382" s="4">
        <f t="shared" si="67"/>
        <v>0</v>
      </c>
      <c r="V1382" s="4">
        <f>VLOOKUP(B1382,[2]DG!$C$2:$E$6048,3,0)-R1382</f>
        <v>22900</v>
      </c>
      <c r="W1382" t="str">
        <f>VLOOKUP(A1382,'[3]Danh mục full'!$A$4:$A$1739,1,0)</f>
        <v>91OT60</v>
      </c>
    </row>
    <row r="1383" spans="1:23" hidden="1" x14ac:dyDescent="0.25">
      <c r="A1383" t="s">
        <v>2230</v>
      </c>
      <c r="B1383" t="s">
        <v>2230</v>
      </c>
      <c r="C1383" t="s">
        <v>2231</v>
      </c>
      <c r="D1383" s="1">
        <v>1049225693</v>
      </c>
      <c r="E1383" s="1" t="s">
        <v>2364</v>
      </c>
      <c r="F1383" s="1" t="s">
        <v>2365</v>
      </c>
      <c r="G1383" s="1">
        <f>IFERROR(VLOOKUP(A1383,'Phụ kiện PPR'!$A$6:$H$533,7,0),0)</f>
        <v>0</v>
      </c>
      <c r="H1383" s="1">
        <f>IFERROR(VLOOKUP(A1383,'Ống PPR'!$A$6:$I$90,8,0),0)</f>
        <v>0</v>
      </c>
      <c r="I1383">
        <f>IFERROR(VLOOKUP(A1383,'Ống HDPE'!$A$7:$I$7905,8,0),0)</f>
        <v>0</v>
      </c>
      <c r="J1383">
        <f>IFERROR(VLOOKUP(A1383,'Ống Dismy'!$A$6:$M$1900,14,0),0)</f>
        <v>0</v>
      </c>
      <c r="K1383">
        <f>IFERROR(VLOOKUP(A1383,CP!$A$7:$J$16000,12,0),0)</f>
        <v>0</v>
      </c>
      <c r="L1383">
        <f>IFERROR(VLOOKUP(A1383,'Phụ kiện PVC'!$A$5:$I$465,10,0),0)</f>
        <v>0</v>
      </c>
      <c r="M1383">
        <f>IFERROR(VLOOKUP(A1383,'Ống miền Nam'!$A$7:$I$120,8,0),0)</f>
        <v>0</v>
      </c>
      <c r="N1383">
        <f>IFERROR(VLOOKUP(A1383,'Van vòi'!$A$6:$G$97,7,0),0)</f>
        <v>0</v>
      </c>
      <c r="O1383">
        <f>IFERROR(VLOOKUP(A1383,'Ống luồn dây điện'!$A$7:$I$26,8,0),0)</f>
        <v>0</v>
      </c>
      <c r="P1383">
        <f>IFERROR(VLOOKUP(B1383,'PK HDPE'!$A$6:$H$13,7,0),0)</f>
        <v>0</v>
      </c>
      <c r="R1383" s="4">
        <f t="shared" si="65"/>
        <v>0</v>
      </c>
      <c r="S1383" s="252">
        <v>0.1</v>
      </c>
      <c r="T1383">
        <f t="shared" si="66"/>
        <v>0</v>
      </c>
      <c r="U1383" s="4">
        <f t="shared" si="67"/>
        <v>0</v>
      </c>
      <c r="V1383" s="4">
        <f>VLOOKUP(B1383,[2]DG!$C$2:$E$6048,3,0)-R1383</f>
        <v>32000</v>
      </c>
      <c r="W1383" t="str">
        <f>VLOOKUP(A1383,'[3]Danh mục full'!$A$4:$A$1739,1,0)</f>
        <v>91OT75</v>
      </c>
    </row>
    <row r="1384" spans="1:23" hidden="1" x14ac:dyDescent="0.25">
      <c r="A1384" t="s">
        <v>2232</v>
      </c>
      <c r="B1384" t="s">
        <v>2232</v>
      </c>
      <c r="C1384" t="s">
        <v>2233</v>
      </c>
      <c r="D1384" s="1">
        <v>2738068191.0400004</v>
      </c>
      <c r="E1384" s="1" t="s">
        <v>2364</v>
      </c>
      <c r="F1384" s="1" t="s">
        <v>2365</v>
      </c>
      <c r="G1384" s="1">
        <f>IFERROR(VLOOKUP(A1384,'Phụ kiện PPR'!$A$6:$H$533,7,0),0)</f>
        <v>0</v>
      </c>
      <c r="H1384" s="1">
        <f>IFERROR(VLOOKUP(A1384,'Ống PPR'!$A$6:$I$90,8,0),0)</f>
        <v>0</v>
      </c>
      <c r="I1384">
        <f>IFERROR(VLOOKUP(A1384,'Ống HDPE'!$A$7:$I$7905,8,0),0)</f>
        <v>0</v>
      </c>
      <c r="J1384">
        <f>IFERROR(VLOOKUP(A1384,'Ống Dismy'!$A$6:$M$1900,14,0),0)</f>
        <v>0</v>
      </c>
      <c r="K1384">
        <f>IFERROR(VLOOKUP(A1384,CP!$A$7:$J$16000,12,0),0)</f>
        <v>0</v>
      </c>
      <c r="L1384">
        <f>IFERROR(VLOOKUP(A1384,'Phụ kiện PVC'!$A$5:$I$465,10,0),0)</f>
        <v>0</v>
      </c>
      <c r="M1384">
        <f>IFERROR(VLOOKUP(A1384,'Ống miền Nam'!$A$7:$I$120,8,0),0)</f>
        <v>0</v>
      </c>
      <c r="N1384">
        <f>IFERROR(VLOOKUP(A1384,'Van vòi'!$A$6:$G$97,7,0),0)</f>
        <v>0</v>
      </c>
      <c r="O1384">
        <f>IFERROR(VLOOKUP(A1384,'Ống luồn dây điện'!$A$7:$I$26,8,0),0)</f>
        <v>0</v>
      </c>
      <c r="P1384">
        <f>IFERROR(VLOOKUP(B1384,'PK HDPE'!$A$6:$H$13,7,0),0)</f>
        <v>0</v>
      </c>
      <c r="R1384" s="4">
        <f t="shared" si="65"/>
        <v>0</v>
      </c>
      <c r="S1384" s="252">
        <v>0.1</v>
      </c>
      <c r="T1384">
        <f t="shared" si="66"/>
        <v>0</v>
      </c>
      <c r="U1384" s="4">
        <f t="shared" si="67"/>
        <v>0</v>
      </c>
      <c r="V1384" s="4">
        <f>VLOOKUP(B1384,[2]DG!$C$2:$E$6048,3,0)-R1384</f>
        <v>39000</v>
      </c>
      <c r="W1384" t="str">
        <f>VLOOKUP(A1384,'[3]Danh mục full'!$A$4:$A$1739,1,0)</f>
        <v>91OT90</v>
      </c>
    </row>
    <row r="1385" spans="1:23" hidden="1" x14ac:dyDescent="0.25">
      <c r="A1385" t="s">
        <v>2234</v>
      </c>
      <c r="B1385" t="s">
        <v>2234</v>
      </c>
      <c r="C1385" t="s">
        <v>2235</v>
      </c>
      <c r="D1385" s="1">
        <v>404674940</v>
      </c>
      <c r="E1385" s="1" t="s">
        <v>2366</v>
      </c>
      <c r="F1385" s="1" t="s">
        <v>2357</v>
      </c>
      <c r="G1385" s="1">
        <f>IFERROR(VLOOKUP(A1385,'Phụ kiện PPR'!$A$6:$H$533,7,0),0)</f>
        <v>0</v>
      </c>
      <c r="H1385" s="1">
        <f>IFERROR(VLOOKUP(A1385,'Ống PPR'!$A$6:$I$90,8,0),0)</f>
        <v>0</v>
      </c>
      <c r="I1385">
        <f>IFERROR(VLOOKUP(A1385,'Ống HDPE'!$A$7:$I$7905,8,0),0)</f>
        <v>0</v>
      </c>
      <c r="J1385">
        <f>IFERROR(VLOOKUP(A1385,'Ống Dismy'!$A$6:$M$1900,14,0),0)</f>
        <v>0</v>
      </c>
      <c r="K1385">
        <f>IFERROR(VLOOKUP(A1385,CP!$A$7:$J$16000,12,0),0)</f>
        <v>0</v>
      </c>
      <c r="L1385">
        <f>IFERROR(VLOOKUP(A1385,'Phụ kiện PVC'!$A$5:$I$465,10,0),0)</f>
        <v>0</v>
      </c>
      <c r="M1385">
        <f>IFERROR(VLOOKUP(A1385,'Ống miền Nam'!$A$7:$I$120,8,0),0)</f>
        <v>114</v>
      </c>
      <c r="N1385">
        <f>IFERROR(VLOOKUP(A1385,'Van vòi'!$A$6:$G$97,7,0),0)</f>
        <v>0</v>
      </c>
      <c r="O1385">
        <f>IFERROR(VLOOKUP(A1385,'Ống luồn dây điện'!$A$7:$I$26,8,0),0)</f>
        <v>0</v>
      </c>
      <c r="P1385">
        <f>IFERROR(VLOOKUP(B1385,'PK HDPE'!$A$6:$H$13,7,0),0)</f>
        <v>0</v>
      </c>
      <c r="R1385" s="4">
        <f t="shared" si="65"/>
        <v>114</v>
      </c>
      <c r="S1385" s="252">
        <v>0.1</v>
      </c>
      <c r="T1385">
        <f t="shared" si="66"/>
        <v>11</v>
      </c>
      <c r="U1385" s="4">
        <f t="shared" si="67"/>
        <v>125</v>
      </c>
      <c r="V1385" s="4">
        <f>VLOOKUP(B1385,[2]DG!$C$2:$E$6048,3,0)-R1385</f>
        <v>61486</v>
      </c>
      <c r="W1385" t="str">
        <f>VLOOKUP(A1385,'[3]Danh mục full'!$A$4:$A$1739,1,0)</f>
        <v>95O11420</v>
      </c>
    </row>
    <row r="1386" spans="1:23" hidden="1" x14ac:dyDescent="0.25">
      <c r="A1386" t="s">
        <v>2236</v>
      </c>
      <c r="B1386" t="s">
        <v>2236</v>
      </c>
      <c r="C1386" t="s">
        <v>2237</v>
      </c>
      <c r="D1386" s="1">
        <v>266755520</v>
      </c>
      <c r="E1386" s="1" t="s">
        <v>2366</v>
      </c>
      <c r="F1386" s="1" t="s">
        <v>2357</v>
      </c>
      <c r="G1386" s="1">
        <f>IFERROR(VLOOKUP(A1386,'Phụ kiện PPR'!$A$6:$H$533,7,0),0)</f>
        <v>0</v>
      </c>
      <c r="H1386" s="1">
        <f>IFERROR(VLOOKUP(A1386,'Ống PPR'!$A$6:$I$90,8,0),0)</f>
        <v>0</v>
      </c>
      <c r="I1386">
        <f>IFERROR(VLOOKUP(A1386,'Ống HDPE'!$A$7:$I$7905,8,0),0)</f>
        <v>0</v>
      </c>
      <c r="J1386">
        <f>IFERROR(VLOOKUP(A1386,'Ống Dismy'!$A$6:$M$1900,14,0),0)</f>
        <v>0</v>
      </c>
      <c r="K1386">
        <f>IFERROR(VLOOKUP(A1386,CP!$A$7:$J$16000,12,0),0)</f>
        <v>0</v>
      </c>
      <c r="L1386">
        <f>IFERROR(VLOOKUP(A1386,'Phụ kiện PVC'!$A$5:$I$465,10,0),0)</f>
        <v>0</v>
      </c>
      <c r="M1386">
        <f>IFERROR(VLOOKUP(A1386,'Ống miền Nam'!$A$7:$I$120,8,0),0)</f>
        <v>114</v>
      </c>
      <c r="N1386">
        <f>IFERROR(VLOOKUP(A1386,'Van vòi'!$A$6:$G$97,7,0),0)</f>
        <v>0</v>
      </c>
      <c r="O1386">
        <f>IFERROR(VLOOKUP(A1386,'Ống luồn dây điện'!$A$7:$I$26,8,0),0)</f>
        <v>0</v>
      </c>
      <c r="P1386">
        <f>IFERROR(VLOOKUP(B1386,'PK HDPE'!$A$6:$H$13,7,0),0)</f>
        <v>0</v>
      </c>
      <c r="R1386" s="4">
        <f t="shared" si="65"/>
        <v>114</v>
      </c>
      <c r="S1386" s="252">
        <v>0.1</v>
      </c>
      <c r="T1386">
        <f t="shared" si="66"/>
        <v>11</v>
      </c>
      <c r="U1386" s="4">
        <f t="shared" si="67"/>
        <v>125</v>
      </c>
      <c r="V1386" s="4">
        <f>VLOOKUP(B1386,[2]DG!$C$2:$E$6048,3,0)-R1386</f>
        <v>79486</v>
      </c>
      <c r="W1386" t="str">
        <f>VLOOKUP(A1386,'[3]Danh mục full'!$A$4:$A$1739,1,0)</f>
        <v>95O11426</v>
      </c>
    </row>
    <row r="1387" spans="1:23" hidden="1" x14ac:dyDescent="0.25">
      <c r="A1387" t="s">
        <v>2238</v>
      </c>
      <c r="B1387" t="s">
        <v>2238</v>
      </c>
      <c r="C1387" t="s">
        <v>2239</v>
      </c>
      <c r="D1387" s="1">
        <v>88434000</v>
      </c>
      <c r="E1387" s="1" t="s">
        <v>2366</v>
      </c>
      <c r="F1387" s="1" t="s">
        <v>2357</v>
      </c>
      <c r="G1387" s="1">
        <f>IFERROR(VLOOKUP(A1387,'Phụ kiện PPR'!$A$6:$H$533,7,0),0)</f>
        <v>0</v>
      </c>
      <c r="H1387" s="1">
        <f>IFERROR(VLOOKUP(A1387,'Ống PPR'!$A$6:$I$90,8,0),0)</f>
        <v>0</v>
      </c>
      <c r="I1387">
        <f>IFERROR(VLOOKUP(A1387,'Ống HDPE'!$A$7:$I$7905,8,0),0)</f>
        <v>0</v>
      </c>
      <c r="J1387">
        <f>IFERROR(VLOOKUP(A1387,'Ống Dismy'!$A$6:$M$1900,14,0),0)</f>
        <v>0</v>
      </c>
      <c r="K1387">
        <f>IFERROR(VLOOKUP(A1387,CP!$A$7:$J$16000,12,0),0)</f>
        <v>0</v>
      </c>
      <c r="L1387">
        <f>IFERROR(VLOOKUP(A1387,'Phụ kiện PVC'!$A$5:$I$465,10,0),0)</f>
        <v>0</v>
      </c>
      <c r="M1387">
        <f>IFERROR(VLOOKUP(A1387,'Ống miền Nam'!$A$7:$I$120,8,0),0)</f>
        <v>114</v>
      </c>
      <c r="N1387">
        <f>IFERROR(VLOOKUP(A1387,'Van vòi'!$A$6:$G$97,7,0),0)</f>
        <v>0</v>
      </c>
      <c r="O1387">
        <f>IFERROR(VLOOKUP(A1387,'Ống luồn dây điện'!$A$7:$I$26,8,0),0)</f>
        <v>0</v>
      </c>
      <c r="P1387">
        <f>IFERROR(VLOOKUP(B1387,'PK HDPE'!$A$6:$H$13,7,0),0)</f>
        <v>0</v>
      </c>
      <c r="R1387" s="4">
        <f t="shared" si="65"/>
        <v>114</v>
      </c>
      <c r="S1387" s="252">
        <v>0.1</v>
      </c>
      <c r="T1387">
        <f t="shared" si="66"/>
        <v>11</v>
      </c>
      <c r="U1387" s="4">
        <f t="shared" si="67"/>
        <v>125</v>
      </c>
      <c r="V1387" s="4">
        <f>VLOOKUP(B1387,[2]DG!$C$2:$E$6048,3,0)-R1387</f>
        <v>86553</v>
      </c>
      <c r="W1387" t="e">
        <f>VLOOKUP(A1387,'[3]Danh mục full'!$A$4:$A$1739,1,0)</f>
        <v>#N/A</v>
      </c>
    </row>
    <row r="1388" spans="1:23" hidden="1" x14ac:dyDescent="0.25">
      <c r="A1388" t="s">
        <v>2240</v>
      </c>
      <c r="B1388" t="s">
        <v>2240</v>
      </c>
      <c r="C1388" t="s">
        <v>2241</v>
      </c>
      <c r="D1388" s="1">
        <v>246556320</v>
      </c>
      <c r="E1388" s="1" t="s">
        <v>2366</v>
      </c>
      <c r="F1388" s="1" t="s">
        <v>2357</v>
      </c>
      <c r="G1388" s="1">
        <f>IFERROR(VLOOKUP(A1388,'Phụ kiện PPR'!$A$6:$H$533,7,0),0)</f>
        <v>0</v>
      </c>
      <c r="H1388" s="1">
        <f>IFERROR(VLOOKUP(A1388,'Ống PPR'!$A$6:$I$90,8,0),0)</f>
        <v>0</v>
      </c>
      <c r="I1388">
        <f>IFERROR(VLOOKUP(A1388,'Ống HDPE'!$A$7:$I$7905,8,0),0)</f>
        <v>0</v>
      </c>
      <c r="J1388">
        <f>IFERROR(VLOOKUP(A1388,'Ống Dismy'!$A$6:$M$1900,14,0),0)</f>
        <v>0</v>
      </c>
      <c r="K1388">
        <f>IFERROR(VLOOKUP(A1388,CP!$A$7:$J$16000,12,0),0)</f>
        <v>0</v>
      </c>
      <c r="L1388">
        <f>IFERROR(VLOOKUP(A1388,'Phụ kiện PVC'!$A$5:$I$465,10,0),0)</f>
        <v>0</v>
      </c>
      <c r="M1388">
        <f>IFERROR(VLOOKUP(A1388,'Ống miền Nam'!$A$7:$I$120,8,0),0)</f>
        <v>114</v>
      </c>
      <c r="N1388">
        <f>IFERROR(VLOOKUP(A1388,'Van vòi'!$A$6:$G$97,7,0),0)</f>
        <v>0</v>
      </c>
      <c r="O1388">
        <f>IFERROR(VLOOKUP(A1388,'Ống luồn dây điện'!$A$7:$I$26,8,0),0)</f>
        <v>0</v>
      </c>
      <c r="P1388">
        <f>IFERROR(VLOOKUP(B1388,'PK HDPE'!$A$6:$H$13,7,0),0)</f>
        <v>0</v>
      </c>
      <c r="R1388" s="4">
        <f t="shared" si="65"/>
        <v>114</v>
      </c>
      <c r="S1388" s="252">
        <v>0.1</v>
      </c>
      <c r="T1388">
        <f t="shared" si="66"/>
        <v>11</v>
      </c>
      <c r="U1388" s="4">
        <f t="shared" si="67"/>
        <v>125</v>
      </c>
      <c r="V1388" s="4">
        <f>VLOOKUP(B1388,[2]DG!$C$2:$E$6048,3,0)-R1388</f>
        <v>96986</v>
      </c>
      <c r="W1388" t="str">
        <f>VLOOKUP(A1388,'[3]Danh mục full'!$A$4:$A$1739,1,0)</f>
        <v>95O11432</v>
      </c>
    </row>
    <row r="1389" spans="1:23" hidden="1" x14ac:dyDescent="0.25">
      <c r="A1389" t="s">
        <v>2242</v>
      </c>
      <c r="B1389" t="s">
        <v>2242</v>
      </c>
      <c r="C1389" t="s">
        <v>2243</v>
      </c>
      <c r="D1389" s="1">
        <v>54066256</v>
      </c>
      <c r="E1389" s="1" t="s">
        <v>2366</v>
      </c>
      <c r="F1389" s="1" t="s">
        <v>2357</v>
      </c>
      <c r="G1389" s="1">
        <f>IFERROR(VLOOKUP(A1389,'Phụ kiện PPR'!$A$6:$H$533,7,0),0)</f>
        <v>0</v>
      </c>
      <c r="H1389" s="1">
        <f>IFERROR(VLOOKUP(A1389,'Ống PPR'!$A$6:$I$90,8,0),0)</f>
        <v>0</v>
      </c>
      <c r="I1389">
        <f>IFERROR(VLOOKUP(A1389,'Ống HDPE'!$A$7:$I$7905,8,0),0)</f>
        <v>0</v>
      </c>
      <c r="J1389">
        <f>IFERROR(VLOOKUP(A1389,'Ống Dismy'!$A$6:$M$1900,14,0),0)</f>
        <v>0</v>
      </c>
      <c r="K1389">
        <f>IFERROR(VLOOKUP(A1389,CP!$A$7:$J$16000,12,0),0)</f>
        <v>0</v>
      </c>
      <c r="L1389">
        <f>IFERROR(VLOOKUP(A1389,'Phụ kiện PVC'!$A$5:$I$465,10,0),0)</f>
        <v>0</v>
      </c>
      <c r="M1389">
        <f>IFERROR(VLOOKUP(A1389,'Ống miền Nam'!$A$7:$I$120,8,0),0)</f>
        <v>114</v>
      </c>
      <c r="N1389">
        <f>IFERROR(VLOOKUP(A1389,'Van vòi'!$A$6:$G$97,7,0),0)</f>
        <v>0</v>
      </c>
      <c r="O1389">
        <f>IFERROR(VLOOKUP(A1389,'Ống luồn dây điện'!$A$7:$I$26,8,0),0)</f>
        <v>0</v>
      </c>
      <c r="P1389">
        <f>IFERROR(VLOOKUP(B1389,'PK HDPE'!$A$6:$H$13,7,0),0)</f>
        <v>0</v>
      </c>
      <c r="R1389" s="4">
        <f t="shared" si="65"/>
        <v>114</v>
      </c>
      <c r="S1389" s="252">
        <v>0.1</v>
      </c>
      <c r="T1389">
        <f t="shared" si="66"/>
        <v>11</v>
      </c>
      <c r="U1389" s="4">
        <f t="shared" si="67"/>
        <v>125</v>
      </c>
      <c r="V1389" s="4">
        <f>VLOOKUP(B1389,[2]DG!$C$2:$E$6048,3,0)-R1389</f>
        <v>100786</v>
      </c>
      <c r="W1389" t="str">
        <f>VLOOKUP(A1389,'[3]Danh mục full'!$A$4:$A$1739,1,0)</f>
        <v>95O11435</v>
      </c>
    </row>
    <row r="1390" spans="1:23" hidden="1" x14ac:dyDescent="0.25">
      <c r="A1390" t="s">
        <v>2244</v>
      </c>
      <c r="B1390" t="s">
        <v>2244</v>
      </c>
      <c r="C1390" t="s">
        <v>2245</v>
      </c>
      <c r="D1390" s="1">
        <v>225998546</v>
      </c>
      <c r="E1390" s="1" t="s">
        <v>2366</v>
      </c>
      <c r="F1390" s="1" t="s">
        <v>2357</v>
      </c>
      <c r="G1390" s="1">
        <f>IFERROR(VLOOKUP(A1390,'Phụ kiện PPR'!$A$6:$H$533,7,0),0)</f>
        <v>0</v>
      </c>
      <c r="H1390" s="1">
        <f>IFERROR(VLOOKUP(A1390,'Ống PPR'!$A$6:$I$90,8,0),0)</f>
        <v>0</v>
      </c>
      <c r="I1390">
        <f>IFERROR(VLOOKUP(A1390,'Ống HDPE'!$A$7:$I$7905,8,0),0)</f>
        <v>0</v>
      </c>
      <c r="J1390">
        <f>IFERROR(VLOOKUP(A1390,'Ống Dismy'!$A$6:$M$1900,14,0),0)</f>
        <v>0</v>
      </c>
      <c r="K1390">
        <f>IFERROR(VLOOKUP(A1390,CP!$A$7:$J$16000,12,0),0)</f>
        <v>0</v>
      </c>
      <c r="L1390">
        <f>IFERROR(VLOOKUP(A1390,'Phụ kiện PVC'!$A$5:$I$465,10,0),0)</f>
        <v>0</v>
      </c>
      <c r="M1390">
        <f>IFERROR(VLOOKUP(A1390,'Ống miền Nam'!$A$7:$I$120,8,0),0)</f>
        <v>114</v>
      </c>
      <c r="N1390">
        <f>IFERROR(VLOOKUP(A1390,'Van vòi'!$A$6:$G$97,7,0),0)</f>
        <v>0</v>
      </c>
      <c r="O1390">
        <f>IFERROR(VLOOKUP(A1390,'Ống luồn dây điện'!$A$7:$I$26,8,0),0)</f>
        <v>0</v>
      </c>
      <c r="P1390">
        <f>IFERROR(VLOOKUP(B1390,'PK HDPE'!$A$6:$H$13,7,0),0)</f>
        <v>0</v>
      </c>
      <c r="R1390" s="4">
        <f t="shared" si="65"/>
        <v>114</v>
      </c>
      <c r="S1390" s="252">
        <v>0.1</v>
      </c>
      <c r="T1390">
        <f t="shared" si="66"/>
        <v>11</v>
      </c>
      <c r="U1390" s="4">
        <f t="shared" si="67"/>
        <v>125</v>
      </c>
      <c r="V1390" s="4">
        <f>VLOOKUP(B1390,[2]DG!$C$2:$E$6048,3,0)-R1390</f>
        <v>120886</v>
      </c>
      <c r="W1390" t="str">
        <f>VLOOKUP(A1390,'[3]Danh mục full'!$A$4:$A$1739,1,0)</f>
        <v>95O11440</v>
      </c>
    </row>
    <row r="1391" spans="1:23" hidden="1" x14ac:dyDescent="0.25">
      <c r="A1391" t="s">
        <v>2246</v>
      </c>
      <c r="B1391" t="s">
        <v>2246</v>
      </c>
      <c r="C1391" t="s">
        <v>2247</v>
      </c>
      <c r="D1391" s="1">
        <v>19324800</v>
      </c>
      <c r="E1391" s="1" t="s">
        <v>2366</v>
      </c>
      <c r="F1391" s="1" t="s">
        <v>2357</v>
      </c>
      <c r="G1391" s="1">
        <f>IFERROR(VLOOKUP(A1391,'Phụ kiện PPR'!$A$6:$H$533,7,0),0)</f>
        <v>0</v>
      </c>
      <c r="H1391" s="1">
        <f>IFERROR(VLOOKUP(A1391,'Ống PPR'!$A$6:$I$90,8,0),0)</f>
        <v>0</v>
      </c>
      <c r="I1391">
        <f>IFERROR(VLOOKUP(A1391,'Ống HDPE'!$A$7:$I$7905,8,0),0)</f>
        <v>0</v>
      </c>
      <c r="J1391">
        <f>IFERROR(VLOOKUP(A1391,'Ống Dismy'!$A$6:$M$1900,14,0),0)</f>
        <v>0</v>
      </c>
      <c r="K1391">
        <f>IFERROR(VLOOKUP(A1391,CP!$A$7:$J$16000,12,0),0)</f>
        <v>0</v>
      </c>
      <c r="L1391">
        <f>IFERROR(VLOOKUP(A1391,'Phụ kiện PVC'!$A$5:$I$465,10,0),0)</f>
        <v>0</v>
      </c>
      <c r="M1391">
        <f>IFERROR(VLOOKUP(A1391,'Ống miền Nam'!$A$7:$I$120,8,0),0)</f>
        <v>114</v>
      </c>
      <c r="N1391">
        <f>IFERROR(VLOOKUP(A1391,'Van vòi'!$A$6:$G$97,7,0),0)</f>
        <v>0</v>
      </c>
      <c r="O1391">
        <f>IFERROR(VLOOKUP(A1391,'Ống luồn dây điện'!$A$7:$I$26,8,0),0)</f>
        <v>0</v>
      </c>
      <c r="P1391">
        <f>IFERROR(VLOOKUP(B1391,'PK HDPE'!$A$6:$H$13,7,0),0)</f>
        <v>0</v>
      </c>
      <c r="R1391" s="4">
        <f t="shared" si="65"/>
        <v>114</v>
      </c>
      <c r="S1391" s="252">
        <v>0.1</v>
      </c>
      <c r="T1391">
        <f t="shared" si="66"/>
        <v>11</v>
      </c>
      <c r="U1391" s="4">
        <f t="shared" si="67"/>
        <v>125</v>
      </c>
      <c r="V1391" s="4">
        <f>VLOOKUP(B1391,[2]DG!$C$2:$E$6048,3,0)-R1391</f>
        <v>146286</v>
      </c>
      <c r="W1391" t="str">
        <f>VLOOKUP(A1391,'[3]Danh mục full'!$A$4:$A$1739,1,0)</f>
        <v>95O11450</v>
      </c>
    </row>
    <row r="1392" spans="1:23" hidden="1" x14ac:dyDescent="0.25">
      <c r="A1392" t="s">
        <v>2248</v>
      </c>
      <c r="B1392" t="s">
        <v>2248</v>
      </c>
      <c r="C1392" t="s">
        <v>2249</v>
      </c>
      <c r="D1392" s="1">
        <v>33320000</v>
      </c>
      <c r="E1392" s="1" t="s">
        <v>2366</v>
      </c>
      <c r="F1392" s="1" t="s">
        <v>2357</v>
      </c>
      <c r="G1392" s="1">
        <f>IFERROR(VLOOKUP(A1392,'Phụ kiện PPR'!$A$6:$H$533,7,0),0)</f>
        <v>0</v>
      </c>
      <c r="H1392" s="1">
        <f>IFERROR(VLOOKUP(A1392,'Ống PPR'!$A$6:$I$90,8,0),0)</f>
        <v>0</v>
      </c>
      <c r="I1392">
        <f>IFERROR(VLOOKUP(A1392,'Ống HDPE'!$A$7:$I$7905,8,0),0)</f>
        <v>0</v>
      </c>
      <c r="J1392">
        <f>IFERROR(VLOOKUP(A1392,'Ống Dismy'!$A$6:$M$1900,14,0),0)</f>
        <v>0</v>
      </c>
      <c r="K1392">
        <f>IFERROR(VLOOKUP(A1392,CP!$A$7:$J$16000,12,0),0)</f>
        <v>0</v>
      </c>
      <c r="L1392">
        <f>IFERROR(VLOOKUP(A1392,'Phụ kiện PVC'!$A$5:$I$465,10,0),0)</f>
        <v>0</v>
      </c>
      <c r="M1392">
        <f>IFERROR(VLOOKUP(A1392,'Ống miền Nam'!$A$7:$I$120,8,0),0)</f>
        <v>125</v>
      </c>
      <c r="N1392">
        <f>IFERROR(VLOOKUP(A1392,'Van vòi'!$A$6:$G$97,7,0),0)</f>
        <v>0</v>
      </c>
      <c r="O1392">
        <f>IFERROR(VLOOKUP(A1392,'Ống luồn dây điện'!$A$7:$I$26,8,0),0)</f>
        <v>0</v>
      </c>
      <c r="P1392">
        <f>IFERROR(VLOOKUP(B1392,'PK HDPE'!$A$6:$H$13,7,0),0)</f>
        <v>0</v>
      </c>
      <c r="R1392" s="4">
        <f t="shared" si="65"/>
        <v>125</v>
      </c>
      <c r="S1392" s="252">
        <v>0.1</v>
      </c>
      <c r="T1392">
        <f t="shared" si="66"/>
        <v>13</v>
      </c>
      <c r="U1392" s="4">
        <f t="shared" si="67"/>
        <v>138</v>
      </c>
      <c r="V1392" s="4">
        <f>VLOOKUP(B1392,[2]DG!$C$2:$E$6048,3,0)-R1392</f>
        <v>122375</v>
      </c>
      <c r="W1392" t="str">
        <f>VLOOKUP(A1392,'[3]Danh mục full'!$A$4:$A$1739,1,0)</f>
        <v>95O12535</v>
      </c>
    </row>
    <row r="1393" spans="1:23" hidden="1" x14ac:dyDescent="0.25">
      <c r="A1393" t="s">
        <v>2250</v>
      </c>
      <c r="B1393" t="s">
        <v>2250</v>
      </c>
      <c r="C1393" t="s">
        <v>2251</v>
      </c>
      <c r="D1393" s="1">
        <v>137880920</v>
      </c>
      <c r="E1393" s="1" t="s">
        <v>2366</v>
      </c>
      <c r="F1393" s="1" t="s">
        <v>2357</v>
      </c>
      <c r="G1393" s="1">
        <f>IFERROR(VLOOKUP(A1393,'Phụ kiện PPR'!$A$6:$H$533,7,0),0)</f>
        <v>0</v>
      </c>
      <c r="H1393" s="1">
        <f>IFERROR(VLOOKUP(A1393,'Ống PPR'!$A$6:$I$90,8,0),0)</f>
        <v>0</v>
      </c>
      <c r="I1393">
        <f>IFERROR(VLOOKUP(A1393,'Ống HDPE'!$A$7:$I$7905,8,0),0)</f>
        <v>0</v>
      </c>
      <c r="J1393">
        <f>IFERROR(VLOOKUP(A1393,'Ống Dismy'!$A$6:$M$1900,14,0),0)</f>
        <v>0</v>
      </c>
      <c r="K1393">
        <f>IFERROR(VLOOKUP(A1393,CP!$A$7:$J$16000,12,0),0)</f>
        <v>0</v>
      </c>
      <c r="L1393">
        <f>IFERROR(VLOOKUP(A1393,'Phụ kiện PVC'!$A$5:$I$465,10,0),0)</f>
        <v>0</v>
      </c>
      <c r="M1393">
        <f>IFERROR(VLOOKUP(A1393,'Ống miền Nam'!$A$7:$I$120,8,0),0)</f>
        <v>130</v>
      </c>
      <c r="N1393">
        <f>IFERROR(VLOOKUP(A1393,'Van vòi'!$A$6:$G$97,7,0),0)</f>
        <v>0</v>
      </c>
      <c r="O1393">
        <f>IFERROR(VLOOKUP(A1393,'Ống luồn dây điện'!$A$7:$I$26,8,0),0)</f>
        <v>0</v>
      </c>
      <c r="P1393">
        <f>IFERROR(VLOOKUP(B1393,'PK HDPE'!$A$6:$H$13,7,0),0)</f>
        <v>0</v>
      </c>
      <c r="R1393" s="4">
        <f t="shared" si="65"/>
        <v>130</v>
      </c>
      <c r="S1393" s="252">
        <v>0.1</v>
      </c>
      <c r="T1393">
        <f t="shared" si="66"/>
        <v>13</v>
      </c>
      <c r="U1393" s="4">
        <f t="shared" si="67"/>
        <v>143</v>
      </c>
      <c r="V1393" s="4">
        <f>VLOOKUP(B1393,[2]DG!$C$2:$E$6048,3,0)-R1393</f>
        <v>120370</v>
      </c>
      <c r="W1393" t="str">
        <f>VLOOKUP(A1393,'[3]Danh mục full'!$A$4:$A$1739,1,0)</f>
        <v>95O13035</v>
      </c>
    </row>
    <row r="1394" spans="1:23" hidden="1" x14ac:dyDescent="0.25">
      <c r="A1394" t="s">
        <v>2252</v>
      </c>
      <c r="B1394" t="s">
        <v>2252</v>
      </c>
      <c r="C1394" t="s">
        <v>2253</v>
      </c>
      <c r="D1394" s="1">
        <v>70224000</v>
      </c>
      <c r="E1394" s="1" t="s">
        <v>2366</v>
      </c>
      <c r="F1394" s="1" t="s">
        <v>2357</v>
      </c>
      <c r="G1394" s="1">
        <f>IFERROR(VLOOKUP(A1394,'Phụ kiện PPR'!$A$6:$H$533,7,0),0)</f>
        <v>0</v>
      </c>
      <c r="H1394" s="1">
        <f>IFERROR(VLOOKUP(A1394,'Ống PPR'!$A$6:$I$90,8,0),0)</f>
        <v>0</v>
      </c>
      <c r="I1394">
        <f>IFERROR(VLOOKUP(A1394,'Ống HDPE'!$A$7:$I$7905,8,0),0)</f>
        <v>0</v>
      </c>
      <c r="J1394">
        <f>IFERROR(VLOOKUP(A1394,'Ống Dismy'!$A$6:$M$1900,14,0),0)</f>
        <v>0</v>
      </c>
      <c r="K1394">
        <f>IFERROR(VLOOKUP(A1394,CP!$A$7:$J$16000,12,0),0)</f>
        <v>0</v>
      </c>
      <c r="L1394">
        <f>IFERROR(VLOOKUP(A1394,'Phụ kiện PVC'!$A$5:$I$465,10,0),0)</f>
        <v>0</v>
      </c>
      <c r="M1394">
        <f>IFERROR(VLOOKUP(A1394,'Ống miền Nam'!$A$7:$I$120,8,0),0)</f>
        <v>130</v>
      </c>
      <c r="N1394">
        <f>IFERROR(VLOOKUP(A1394,'Van vòi'!$A$6:$G$97,7,0),0)</f>
        <v>0</v>
      </c>
      <c r="O1394">
        <f>IFERROR(VLOOKUP(A1394,'Ống luồn dây điện'!$A$7:$I$26,8,0),0)</f>
        <v>0</v>
      </c>
      <c r="P1394">
        <f>IFERROR(VLOOKUP(B1394,'PK HDPE'!$A$6:$H$13,7,0),0)</f>
        <v>0</v>
      </c>
      <c r="R1394" s="4">
        <f t="shared" si="65"/>
        <v>130</v>
      </c>
      <c r="S1394" s="252">
        <v>0.1</v>
      </c>
      <c r="T1394">
        <f t="shared" si="66"/>
        <v>13</v>
      </c>
      <c r="U1394" s="4">
        <f t="shared" si="67"/>
        <v>143</v>
      </c>
      <c r="V1394" s="4">
        <f>VLOOKUP(B1394,[2]DG!$C$2:$E$6048,3,0)-R1394</f>
        <v>131870</v>
      </c>
      <c r="W1394" t="str">
        <f>VLOOKUP(A1394,'[3]Danh mục full'!$A$4:$A$1739,1,0)</f>
        <v>95O13040</v>
      </c>
    </row>
    <row r="1395" spans="1:23" hidden="1" x14ac:dyDescent="0.25">
      <c r="A1395" t="s">
        <v>2254</v>
      </c>
      <c r="B1395" t="s">
        <v>2254</v>
      </c>
      <c r="C1395" t="s">
        <v>2255</v>
      </c>
      <c r="D1395" s="1">
        <v>44140800</v>
      </c>
      <c r="E1395" s="1" t="s">
        <v>2366</v>
      </c>
      <c r="F1395" s="1" t="s">
        <v>2357</v>
      </c>
      <c r="G1395" s="1">
        <f>IFERROR(VLOOKUP(A1395,'Phụ kiện PPR'!$A$6:$H$533,7,0),0)</f>
        <v>0</v>
      </c>
      <c r="H1395" s="1">
        <f>IFERROR(VLOOKUP(A1395,'Ống PPR'!$A$6:$I$90,8,0),0)</f>
        <v>0</v>
      </c>
      <c r="I1395">
        <f>IFERROR(VLOOKUP(A1395,'Ống HDPE'!$A$7:$I$7905,8,0),0)</f>
        <v>0</v>
      </c>
      <c r="J1395">
        <f>IFERROR(VLOOKUP(A1395,'Ống Dismy'!$A$6:$M$1900,14,0),0)</f>
        <v>0</v>
      </c>
      <c r="K1395">
        <f>IFERROR(VLOOKUP(A1395,CP!$A$7:$J$16000,12,0),0)</f>
        <v>0</v>
      </c>
      <c r="L1395">
        <f>IFERROR(VLOOKUP(A1395,'Phụ kiện PVC'!$A$5:$I$465,10,0),0)</f>
        <v>0</v>
      </c>
      <c r="M1395">
        <f>IFERROR(VLOOKUP(A1395,'Ống miền Nam'!$A$7:$I$120,8,0),0)</f>
        <v>130</v>
      </c>
      <c r="N1395">
        <f>IFERROR(VLOOKUP(A1395,'Van vòi'!$A$6:$G$97,7,0),0)</f>
        <v>0</v>
      </c>
      <c r="O1395">
        <f>IFERROR(VLOOKUP(A1395,'Ống luồn dây điện'!$A$7:$I$26,8,0),0)</f>
        <v>0</v>
      </c>
      <c r="P1395">
        <f>IFERROR(VLOOKUP(B1395,'PK HDPE'!$A$6:$H$13,7,0),0)</f>
        <v>0</v>
      </c>
      <c r="R1395" s="4">
        <f t="shared" si="65"/>
        <v>130</v>
      </c>
      <c r="S1395" s="252">
        <v>0.1</v>
      </c>
      <c r="T1395">
        <f t="shared" si="66"/>
        <v>13</v>
      </c>
      <c r="U1395" s="4">
        <f t="shared" si="67"/>
        <v>143</v>
      </c>
      <c r="V1395" s="4">
        <f>VLOOKUP(B1395,[2]DG!$C$2:$E$6048,3,0)-R1395</f>
        <v>167070</v>
      </c>
      <c r="W1395" t="str">
        <f>VLOOKUP(A1395,'[3]Danh mục full'!$A$4:$A$1739,1,0)</f>
        <v>95O13050</v>
      </c>
    </row>
    <row r="1396" spans="1:23" hidden="1" x14ac:dyDescent="0.25">
      <c r="A1396" t="s">
        <v>2256</v>
      </c>
      <c r="B1396" t="s">
        <v>2256</v>
      </c>
      <c r="C1396" t="s">
        <v>2257</v>
      </c>
      <c r="D1396" s="1">
        <v>460960896</v>
      </c>
      <c r="E1396" s="1" t="s">
        <v>2366</v>
      </c>
      <c r="F1396" s="1" t="s">
        <v>2357</v>
      </c>
      <c r="G1396" s="1">
        <f>IFERROR(VLOOKUP(A1396,'Phụ kiện PPR'!$A$6:$H$533,7,0),0)</f>
        <v>0</v>
      </c>
      <c r="H1396" s="1">
        <f>IFERROR(VLOOKUP(A1396,'Ống PPR'!$A$6:$I$90,8,0),0)</f>
        <v>0</v>
      </c>
      <c r="I1396">
        <f>IFERROR(VLOOKUP(A1396,'Ống HDPE'!$A$7:$I$7905,8,0),0)</f>
        <v>0</v>
      </c>
      <c r="J1396">
        <f>IFERROR(VLOOKUP(A1396,'Ống Dismy'!$A$6:$M$1900,14,0),0)</f>
        <v>0</v>
      </c>
      <c r="K1396">
        <f>IFERROR(VLOOKUP(A1396,CP!$A$7:$J$16000,12,0),0)</f>
        <v>0</v>
      </c>
      <c r="L1396">
        <f>IFERROR(VLOOKUP(A1396,'Phụ kiện PVC'!$A$5:$I$465,10,0),0)</f>
        <v>0</v>
      </c>
      <c r="M1396">
        <f>IFERROR(VLOOKUP(A1396,'Ống miền Nam'!$A$7:$I$120,8,0),0)</f>
        <v>140</v>
      </c>
      <c r="N1396">
        <f>IFERROR(VLOOKUP(A1396,'Van vòi'!$A$6:$G$97,7,0),0)</f>
        <v>0</v>
      </c>
      <c r="O1396">
        <f>IFERROR(VLOOKUP(A1396,'Ống luồn dây điện'!$A$7:$I$26,8,0),0)</f>
        <v>0</v>
      </c>
      <c r="P1396">
        <f>IFERROR(VLOOKUP(B1396,'PK HDPE'!$A$6:$H$13,7,0),0)</f>
        <v>0</v>
      </c>
      <c r="R1396" s="4">
        <f t="shared" si="65"/>
        <v>140</v>
      </c>
      <c r="S1396" s="252">
        <v>0.1</v>
      </c>
      <c r="T1396">
        <f t="shared" si="66"/>
        <v>14</v>
      </c>
      <c r="U1396" s="4">
        <f t="shared" si="67"/>
        <v>154</v>
      </c>
      <c r="V1396" s="4">
        <f>VLOOKUP(B1396,[2]DG!$C$2:$E$6048,3,0)-R1396</f>
        <v>134060</v>
      </c>
      <c r="W1396" t="str">
        <f>VLOOKUP(A1396,'[3]Danh mục full'!$A$4:$A$1739,1,0)</f>
        <v>95O14035</v>
      </c>
    </row>
    <row r="1397" spans="1:23" hidden="1" x14ac:dyDescent="0.25">
      <c r="A1397" t="s">
        <v>2258</v>
      </c>
      <c r="B1397" t="s">
        <v>2258</v>
      </c>
      <c r="C1397" t="s">
        <v>2259</v>
      </c>
      <c r="D1397" s="1">
        <v>52536000</v>
      </c>
      <c r="E1397" s="1" t="s">
        <v>2366</v>
      </c>
      <c r="F1397" s="1" t="s">
        <v>2357</v>
      </c>
      <c r="G1397" s="1">
        <f>IFERROR(VLOOKUP(A1397,'Phụ kiện PPR'!$A$6:$H$533,7,0),0)</f>
        <v>0</v>
      </c>
      <c r="H1397" s="1">
        <f>IFERROR(VLOOKUP(A1397,'Ống PPR'!$A$6:$I$90,8,0),0)</f>
        <v>0</v>
      </c>
      <c r="I1397">
        <f>IFERROR(VLOOKUP(A1397,'Ống HDPE'!$A$7:$I$7905,8,0),0)</f>
        <v>0</v>
      </c>
      <c r="J1397">
        <f>IFERROR(VLOOKUP(A1397,'Ống Dismy'!$A$6:$M$1900,14,0),0)</f>
        <v>0</v>
      </c>
      <c r="K1397">
        <f>IFERROR(VLOOKUP(A1397,CP!$A$7:$J$16000,12,0),0)</f>
        <v>0</v>
      </c>
      <c r="L1397">
        <f>IFERROR(VLOOKUP(A1397,'Phụ kiện PVC'!$A$5:$I$465,10,0),0)</f>
        <v>0</v>
      </c>
      <c r="M1397">
        <f>IFERROR(VLOOKUP(A1397,'Ống miền Nam'!$A$7:$I$120,8,0),0)</f>
        <v>140</v>
      </c>
      <c r="N1397">
        <f>IFERROR(VLOOKUP(A1397,'Van vòi'!$A$6:$G$97,7,0),0)</f>
        <v>0</v>
      </c>
      <c r="O1397">
        <f>IFERROR(VLOOKUP(A1397,'Ống luồn dây điện'!$A$7:$I$26,8,0),0)</f>
        <v>0</v>
      </c>
      <c r="P1397">
        <f>IFERROR(VLOOKUP(B1397,'PK HDPE'!$A$6:$H$13,7,0),0)</f>
        <v>0</v>
      </c>
      <c r="R1397" s="4">
        <f t="shared" si="65"/>
        <v>140</v>
      </c>
      <c r="S1397" s="252">
        <v>0.1</v>
      </c>
      <c r="T1397">
        <f t="shared" si="66"/>
        <v>14</v>
      </c>
      <c r="U1397" s="4">
        <f t="shared" si="67"/>
        <v>154</v>
      </c>
      <c r="V1397" s="4">
        <f>VLOOKUP(B1397,[2]DG!$C$2:$E$6048,3,0)-R1397</f>
        <v>198860</v>
      </c>
      <c r="W1397" t="str">
        <f>VLOOKUP(A1397,'[3]Danh mục full'!$A$4:$A$1739,1,0)</f>
        <v>95O14050</v>
      </c>
    </row>
    <row r="1398" spans="1:23" hidden="1" x14ac:dyDescent="0.25">
      <c r="A1398" t="s">
        <v>2260</v>
      </c>
      <c r="B1398" t="s">
        <v>2260</v>
      </c>
      <c r="C1398" t="s">
        <v>2261</v>
      </c>
      <c r="D1398" s="1">
        <v>130718280</v>
      </c>
      <c r="E1398" s="1" t="s">
        <v>2366</v>
      </c>
      <c r="F1398" s="1" t="s">
        <v>2357</v>
      </c>
      <c r="G1398" s="1">
        <f>IFERROR(VLOOKUP(A1398,'Phụ kiện PPR'!$A$6:$H$533,7,0),0)</f>
        <v>0</v>
      </c>
      <c r="H1398" s="1">
        <f>IFERROR(VLOOKUP(A1398,'Ống PPR'!$A$6:$I$90,8,0),0)</f>
        <v>0</v>
      </c>
      <c r="I1398">
        <f>IFERROR(VLOOKUP(A1398,'Ống HDPE'!$A$7:$I$7905,8,0),0)</f>
        <v>0</v>
      </c>
      <c r="J1398">
        <f>IFERROR(VLOOKUP(A1398,'Ống Dismy'!$A$6:$M$1900,14,0),0)</f>
        <v>0</v>
      </c>
      <c r="K1398">
        <f>IFERROR(VLOOKUP(A1398,CP!$A$7:$J$16000,12,0),0)</f>
        <v>0</v>
      </c>
      <c r="L1398">
        <f>IFERROR(VLOOKUP(A1398,'Phụ kiện PVC'!$A$5:$I$465,10,0),0)</f>
        <v>0</v>
      </c>
      <c r="M1398">
        <f>IFERROR(VLOOKUP(A1398,'Ống miền Nam'!$A$7:$I$120,8,0),0)</f>
        <v>150</v>
      </c>
      <c r="N1398">
        <f>IFERROR(VLOOKUP(A1398,'Van vòi'!$A$6:$G$97,7,0),0)</f>
        <v>0</v>
      </c>
      <c r="O1398">
        <f>IFERROR(VLOOKUP(A1398,'Ống luồn dây điện'!$A$7:$I$26,8,0),0)</f>
        <v>0</v>
      </c>
      <c r="P1398">
        <f>IFERROR(VLOOKUP(B1398,'PK HDPE'!$A$6:$H$13,7,0),0)</f>
        <v>0</v>
      </c>
      <c r="R1398" s="4">
        <f t="shared" si="65"/>
        <v>150</v>
      </c>
      <c r="S1398" s="252">
        <v>0.1</v>
      </c>
      <c r="T1398">
        <f t="shared" si="66"/>
        <v>15</v>
      </c>
      <c r="U1398" s="4">
        <f t="shared" si="67"/>
        <v>165</v>
      </c>
      <c r="V1398" s="4">
        <f>VLOOKUP(B1398,[2]DG!$C$2:$E$6048,3,0)-R1398</f>
        <v>150350</v>
      </c>
      <c r="W1398" t="str">
        <f>VLOOKUP(A1398,'[3]Danh mục full'!$A$4:$A$1739,1,0)</f>
        <v>95O15035</v>
      </c>
    </row>
    <row r="1399" spans="1:23" hidden="1" x14ac:dyDescent="0.25">
      <c r="A1399" t="s">
        <v>2262</v>
      </c>
      <c r="B1399" t="s">
        <v>2262</v>
      </c>
      <c r="C1399" t="s">
        <v>2263</v>
      </c>
      <c r="D1399" s="1">
        <v>56232000</v>
      </c>
      <c r="E1399" s="1" t="s">
        <v>2366</v>
      </c>
      <c r="F1399" s="1" t="s">
        <v>2357</v>
      </c>
      <c r="G1399" s="1">
        <f>IFERROR(VLOOKUP(A1399,'Phụ kiện PPR'!$A$6:$H$533,7,0),0)</f>
        <v>0</v>
      </c>
      <c r="H1399" s="1">
        <f>IFERROR(VLOOKUP(A1399,'Ống PPR'!$A$6:$I$90,8,0),0)</f>
        <v>0</v>
      </c>
      <c r="I1399">
        <f>IFERROR(VLOOKUP(A1399,'Ống HDPE'!$A$7:$I$7905,8,0),0)</f>
        <v>0</v>
      </c>
      <c r="J1399">
        <f>IFERROR(VLOOKUP(A1399,'Ống Dismy'!$A$6:$M$1900,14,0),0)</f>
        <v>0</v>
      </c>
      <c r="K1399">
        <f>IFERROR(VLOOKUP(A1399,CP!$A$7:$J$16000,12,0),0)</f>
        <v>0</v>
      </c>
      <c r="L1399">
        <f>IFERROR(VLOOKUP(A1399,'Phụ kiện PVC'!$A$5:$I$465,10,0),0)</f>
        <v>0</v>
      </c>
      <c r="M1399">
        <f>IFERROR(VLOOKUP(A1399,'Ống miền Nam'!$A$7:$I$120,8,0),0)</f>
        <v>150</v>
      </c>
      <c r="N1399">
        <f>IFERROR(VLOOKUP(A1399,'Van vòi'!$A$6:$G$97,7,0),0)</f>
        <v>0</v>
      </c>
      <c r="O1399">
        <f>IFERROR(VLOOKUP(A1399,'Ống luồn dây điện'!$A$7:$I$26,8,0),0)</f>
        <v>0</v>
      </c>
      <c r="P1399">
        <f>IFERROR(VLOOKUP(B1399,'PK HDPE'!$A$6:$H$13,7,0),0)</f>
        <v>0</v>
      </c>
      <c r="R1399" s="4">
        <f t="shared" si="65"/>
        <v>150</v>
      </c>
      <c r="S1399" s="252">
        <v>0.1</v>
      </c>
      <c r="T1399">
        <f t="shared" si="66"/>
        <v>15</v>
      </c>
      <c r="U1399" s="4">
        <f t="shared" si="67"/>
        <v>165</v>
      </c>
      <c r="V1399" s="4">
        <f>VLOOKUP(B1399,[2]DG!$C$2:$E$6048,3,0)-R1399</f>
        <v>212850</v>
      </c>
      <c r="W1399" t="str">
        <f>VLOOKUP(A1399,'[3]Danh mục full'!$A$4:$A$1739,1,0)</f>
        <v>95O15050</v>
      </c>
    </row>
    <row r="1400" spans="1:23" hidden="1" x14ac:dyDescent="0.25">
      <c r="A1400" t="s">
        <v>2264</v>
      </c>
      <c r="B1400" t="s">
        <v>2264</v>
      </c>
      <c r="C1400" t="s">
        <v>2265</v>
      </c>
      <c r="D1400" s="1">
        <v>133182191.2</v>
      </c>
      <c r="E1400" s="1" t="s">
        <v>2366</v>
      </c>
      <c r="F1400" s="1" t="s">
        <v>2357</v>
      </c>
      <c r="G1400" s="1">
        <f>IFERROR(VLOOKUP(A1400,'Phụ kiện PPR'!$A$6:$H$533,7,0),0)</f>
        <v>0</v>
      </c>
      <c r="H1400" s="1">
        <f>IFERROR(VLOOKUP(A1400,'Ống PPR'!$A$6:$I$90,8,0),0)</f>
        <v>0</v>
      </c>
      <c r="I1400">
        <f>IFERROR(VLOOKUP(A1400,'Ống HDPE'!$A$7:$I$7905,8,0),0)</f>
        <v>0</v>
      </c>
      <c r="J1400">
        <f>IFERROR(VLOOKUP(A1400,'Ống Dismy'!$A$6:$M$1900,14,0),0)</f>
        <v>0</v>
      </c>
      <c r="K1400">
        <f>IFERROR(VLOOKUP(A1400,CP!$A$7:$J$16000,12,0),0)</f>
        <v>0</v>
      </c>
      <c r="L1400">
        <f>IFERROR(VLOOKUP(A1400,'Phụ kiện PVC'!$A$5:$I$465,10,0),0)</f>
        <v>0</v>
      </c>
      <c r="M1400">
        <f>IFERROR(VLOOKUP(A1400,'Ống miền Nam'!$A$7:$I$120,8,0),0)</f>
        <v>168</v>
      </c>
      <c r="N1400">
        <f>IFERROR(VLOOKUP(A1400,'Van vòi'!$A$6:$G$97,7,0),0)</f>
        <v>0</v>
      </c>
      <c r="O1400">
        <f>IFERROR(VLOOKUP(A1400,'Ống luồn dây điện'!$A$7:$I$26,8,0),0)</f>
        <v>0</v>
      </c>
      <c r="P1400">
        <f>IFERROR(VLOOKUP(B1400,'PK HDPE'!$A$6:$H$13,7,0),0)</f>
        <v>0</v>
      </c>
      <c r="R1400" s="4">
        <f t="shared" si="65"/>
        <v>168</v>
      </c>
      <c r="S1400" s="252">
        <v>0.1</v>
      </c>
      <c r="T1400">
        <f t="shared" si="66"/>
        <v>17</v>
      </c>
      <c r="U1400" s="4">
        <f t="shared" si="67"/>
        <v>185</v>
      </c>
      <c r="V1400" s="4">
        <f>VLOOKUP(B1400,[2]DG!$C$2:$E$6048,3,0)-R1400</f>
        <v>163632</v>
      </c>
      <c r="W1400" t="str">
        <f>VLOOKUP(A1400,'[3]Danh mục full'!$A$4:$A$1739,1,0)</f>
        <v>95O16835</v>
      </c>
    </row>
    <row r="1401" spans="1:23" hidden="1" x14ac:dyDescent="0.25">
      <c r="A1401" t="s">
        <v>2266</v>
      </c>
      <c r="B1401" t="s">
        <v>2266</v>
      </c>
      <c r="C1401" t="s">
        <v>2267</v>
      </c>
      <c r="D1401" s="1">
        <v>28831968</v>
      </c>
      <c r="E1401" s="1" t="s">
        <v>2366</v>
      </c>
      <c r="F1401" s="1" t="s">
        <v>2357</v>
      </c>
      <c r="G1401" s="1">
        <f>IFERROR(VLOOKUP(A1401,'Phụ kiện PPR'!$A$6:$H$533,7,0),0)</f>
        <v>0</v>
      </c>
      <c r="H1401" s="1">
        <f>IFERROR(VLOOKUP(A1401,'Ống PPR'!$A$6:$I$90,8,0),0)</f>
        <v>0</v>
      </c>
      <c r="I1401">
        <f>IFERROR(VLOOKUP(A1401,'Ống HDPE'!$A$7:$I$7905,8,0),0)</f>
        <v>0</v>
      </c>
      <c r="J1401">
        <f>IFERROR(VLOOKUP(A1401,'Ống Dismy'!$A$6:$M$1900,14,0),0)</f>
        <v>0</v>
      </c>
      <c r="K1401">
        <f>IFERROR(VLOOKUP(A1401,CP!$A$7:$J$16000,12,0),0)</f>
        <v>0</v>
      </c>
      <c r="L1401">
        <f>IFERROR(VLOOKUP(A1401,'Phụ kiện PVC'!$A$5:$I$465,10,0),0)</f>
        <v>0</v>
      </c>
      <c r="M1401">
        <f>IFERROR(VLOOKUP(A1401,'Ống miền Nam'!$A$7:$I$120,8,0),0)</f>
        <v>168</v>
      </c>
      <c r="N1401">
        <f>IFERROR(VLOOKUP(A1401,'Van vòi'!$A$6:$G$97,7,0),0)</f>
        <v>0</v>
      </c>
      <c r="O1401">
        <f>IFERROR(VLOOKUP(A1401,'Ống luồn dây điện'!$A$7:$I$26,8,0),0)</f>
        <v>0</v>
      </c>
      <c r="P1401">
        <f>IFERROR(VLOOKUP(B1401,'PK HDPE'!$A$6:$H$13,7,0),0)</f>
        <v>0</v>
      </c>
      <c r="R1401" s="4">
        <f t="shared" si="65"/>
        <v>168</v>
      </c>
      <c r="S1401" s="252">
        <v>0.1</v>
      </c>
      <c r="T1401">
        <f t="shared" si="66"/>
        <v>17</v>
      </c>
      <c r="U1401" s="4">
        <f t="shared" si="67"/>
        <v>185</v>
      </c>
      <c r="V1401" s="4">
        <f>VLOOKUP(B1401,[2]DG!$C$2:$E$6048,3,0)-R1401</f>
        <v>191432</v>
      </c>
      <c r="W1401" t="str">
        <f>VLOOKUP(A1401,'[3]Danh mục full'!$A$4:$A$1739,1,0)</f>
        <v>95O16843</v>
      </c>
    </row>
    <row r="1402" spans="1:23" hidden="1" x14ac:dyDescent="0.25">
      <c r="A1402" t="s">
        <v>2908</v>
      </c>
      <c r="B1402" t="s">
        <v>2908</v>
      </c>
      <c r="C1402" t="s">
        <v>2909</v>
      </c>
      <c r="D1402" s="1">
        <f>VLOOKUP(A1402,[4]Sheet1!$B$5:$J$2530,9,0)</f>
        <v>876</v>
      </c>
      <c r="E1402" s="1" t="s">
        <v>2366</v>
      </c>
      <c r="F1402" s="1" t="s">
        <v>2357</v>
      </c>
      <c r="G1402" s="1">
        <f>IFERROR(VLOOKUP(A1402,'Phụ kiện PPR'!$A$6:$H$533,7,0),0)</f>
        <v>0</v>
      </c>
      <c r="H1402" s="1">
        <f>IFERROR(VLOOKUP(A1402,'Ống PPR'!$A$6:$I$90,8,0),0)</f>
        <v>0</v>
      </c>
      <c r="I1402">
        <f>IFERROR(VLOOKUP(A1402,'Ống HDPE'!$A$7:$I$7905,8,0),0)</f>
        <v>0</v>
      </c>
      <c r="J1402">
        <f>IFERROR(VLOOKUP(A1402,'Ống Dismy'!$A$6:$M$1900,14,0),0)</f>
        <v>0</v>
      </c>
      <c r="K1402">
        <f>IFERROR(VLOOKUP(A1402,CP!$A$7:$J$16000,12,0),0)</f>
        <v>0</v>
      </c>
      <c r="L1402">
        <f>IFERROR(VLOOKUP(A1402,'Phụ kiện PVC'!$A$5:$I$465,10,0),0)</f>
        <v>0</v>
      </c>
      <c r="M1402">
        <f>IFERROR(VLOOKUP(A1402,'Ống miền Nam'!$A$7:$I$120,8,0),0)</f>
        <v>168</v>
      </c>
      <c r="N1402">
        <f>IFERROR(VLOOKUP(A1402,'Van vòi'!$A$6:$G$97,7,0),0)</f>
        <v>0</v>
      </c>
      <c r="O1402">
        <f>IFERROR(VLOOKUP(A1402,'Ống luồn dây điện'!$A$7:$I$26,8,0),0)</f>
        <v>0</v>
      </c>
      <c r="P1402">
        <f>IFERROR(VLOOKUP(B1402,'PK HDPE'!$A$6:$H$13,7,0),0)</f>
        <v>0</v>
      </c>
      <c r="R1402" s="4">
        <f t="shared" si="65"/>
        <v>168</v>
      </c>
      <c r="S1402" s="252">
        <v>0.1</v>
      </c>
      <c r="T1402">
        <f t="shared" si="66"/>
        <v>17</v>
      </c>
      <c r="U1402" s="4">
        <f t="shared" si="67"/>
        <v>185</v>
      </c>
      <c r="V1402" s="4">
        <f>VLOOKUP(B1402,[2]DG!$C$2:$E$6048,3,0)-R1402</f>
        <v>234832</v>
      </c>
      <c r="W1402" t="str">
        <f>VLOOKUP(A1402,'[3]Danh mục full'!$A$4:$A$1739,1,0)</f>
        <v>95O16850</v>
      </c>
    </row>
    <row r="1403" spans="1:23" hidden="1" x14ac:dyDescent="0.25">
      <c r="A1403" t="s">
        <v>2268</v>
      </c>
      <c r="B1403" t="s">
        <v>2268</v>
      </c>
      <c r="C1403" t="s">
        <v>2269</v>
      </c>
      <c r="D1403" s="1">
        <v>91699097</v>
      </c>
      <c r="E1403" s="1" t="s">
        <v>2366</v>
      </c>
      <c r="F1403" s="1" t="s">
        <v>2357</v>
      </c>
      <c r="G1403" s="1">
        <f>IFERROR(VLOOKUP(A1403,'Phụ kiện PPR'!$A$6:$H$533,7,0),0)</f>
        <v>0</v>
      </c>
      <c r="H1403" s="1">
        <f>IFERROR(VLOOKUP(A1403,'Ống PPR'!$A$6:$I$90,8,0),0)</f>
        <v>0</v>
      </c>
      <c r="I1403">
        <f>IFERROR(VLOOKUP(A1403,'Ống HDPE'!$A$7:$I$7905,8,0),0)</f>
        <v>0</v>
      </c>
      <c r="J1403">
        <f>IFERROR(VLOOKUP(A1403,'Ống Dismy'!$A$6:$M$1900,14,0),0)</f>
        <v>0</v>
      </c>
      <c r="K1403">
        <f>IFERROR(VLOOKUP(A1403,CP!$A$7:$J$16000,12,0),0)</f>
        <v>0</v>
      </c>
      <c r="L1403">
        <f>IFERROR(VLOOKUP(A1403,'Phụ kiện PVC'!$A$5:$I$465,10,0),0)</f>
        <v>0</v>
      </c>
      <c r="M1403">
        <f>IFERROR(VLOOKUP(A1403,'Ống miền Nam'!$A$7:$I$120,8,0),0)</f>
        <v>200</v>
      </c>
      <c r="N1403">
        <f>IFERROR(VLOOKUP(A1403,'Van vòi'!$A$6:$G$97,7,0),0)</f>
        <v>0</v>
      </c>
      <c r="O1403">
        <f>IFERROR(VLOOKUP(A1403,'Ống luồn dây điện'!$A$7:$I$26,8,0),0)</f>
        <v>0</v>
      </c>
      <c r="P1403">
        <f>IFERROR(VLOOKUP(B1403,'PK HDPE'!$A$6:$H$13,7,0),0)</f>
        <v>0</v>
      </c>
      <c r="R1403" s="4">
        <f t="shared" ref="R1403:R1447" si="68">SUM(G1403:Q1403)</f>
        <v>200</v>
      </c>
      <c r="S1403" s="252">
        <v>0.1</v>
      </c>
      <c r="T1403">
        <f t="shared" si="66"/>
        <v>20</v>
      </c>
      <c r="U1403" s="4">
        <f t="shared" si="67"/>
        <v>220</v>
      </c>
      <c r="V1403" s="4">
        <f>VLOOKUP(B1403,[2]DG!$C$2:$E$6048,3,0)-R1403</f>
        <v>194893</v>
      </c>
      <c r="W1403" t="e">
        <f>VLOOKUP(A1403,'[3]Danh mục full'!$A$4:$A$1739,1,0)</f>
        <v>#N/A</v>
      </c>
    </row>
    <row r="1404" spans="1:23" hidden="1" x14ac:dyDescent="0.25">
      <c r="A1404" t="s">
        <v>2270</v>
      </c>
      <c r="B1404" t="s">
        <v>2270</v>
      </c>
      <c r="C1404" t="s">
        <v>2271</v>
      </c>
      <c r="D1404" s="1">
        <v>60723367.200000003</v>
      </c>
      <c r="E1404" s="1" t="s">
        <v>2366</v>
      </c>
      <c r="F1404" s="1" t="s">
        <v>2357</v>
      </c>
      <c r="G1404" s="1">
        <f>IFERROR(VLOOKUP(A1404,'Phụ kiện PPR'!$A$6:$H$533,7,0),0)</f>
        <v>0</v>
      </c>
      <c r="H1404" s="1">
        <f>IFERROR(VLOOKUP(A1404,'Ống PPR'!$A$6:$I$90,8,0),0)</f>
        <v>0</v>
      </c>
      <c r="I1404">
        <f>IFERROR(VLOOKUP(A1404,'Ống HDPE'!$A$7:$I$7905,8,0),0)</f>
        <v>0</v>
      </c>
      <c r="J1404">
        <f>IFERROR(VLOOKUP(A1404,'Ống Dismy'!$A$6:$M$1900,14,0),0)</f>
        <v>0</v>
      </c>
      <c r="K1404">
        <f>IFERROR(VLOOKUP(A1404,CP!$A$7:$J$16000,12,0),0)</f>
        <v>0</v>
      </c>
      <c r="L1404">
        <f>IFERROR(VLOOKUP(A1404,'Phụ kiện PVC'!$A$5:$I$465,10,0),0)</f>
        <v>0</v>
      </c>
      <c r="M1404">
        <f>IFERROR(VLOOKUP(A1404,'Ống miền Nam'!$A$7:$I$120,8,0),0)</f>
        <v>200</v>
      </c>
      <c r="N1404">
        <f>IFERROR(VLOOKUP(A1404,'Van vòi'!$A$6:$G$97,7,0),0)</f>
        <v>0</v>
      </c>
      <c r="O1404">
        <f>IFERROR(VLOOKUP(A1404,'Ống luồn dây điện'!$A$7:$I$26,8,0),0)</f>
        <v>0</v>
      </c>
      <c r="P1404">
        <f>IFERROR(VLOOKUP(B1404,'PK HDPE'!$A$6:$H$13,7,0),0)</f>
        <v>0</v>
      </c>
      <c r="R1404" s="4">
        <f t="shared" si="68"/>
        <v>200</v>
      </c>
      <c r="S1404" s="252">
        <v>0.1</v>
      </c>
      <c r="T1404">
        <f t="shared" si="66"/>
        <v>20</v>
      </c>
      <c r="U1404" s="4">
        <f t="shared" si="67"/>
        <v>220</v>
      </c>
      <c r="V1404" s="4">
        <f>VLOOKUP(B1404,[2]DG!$C$2:$E$6048,3,0)-R1404</f>
        <v>280300</v>
      </c>
      <c r="W1404" t="str">
        <f>VLOOKUP(A1404,'[3]Danh mục full'!$A$4:$A$1739,1,0)</f>
        <v>95O20050</v>
      </c>
    </row>
    <row r="1405" spans="1:23" hidden="1" x14ac:dyDescent="0.25">
      <c r="A1405" t="s">
        <v>2272</v>
      </c>
      <c r="B1405" t="s">
        <v>2272</v>
      </c>
      <c r="C1405" t="s">
        <v>2273</v>
      </c>
      <c r="D1405" s="1">
        <v>218488696</v>
      </c>
      <c r="E1405" s="1" t="s">
        <v>2366</v>
      </c>
      <c r="F1405" s="1" t="s">
        <v>2357</v>
      </c>
      <c r="G1405" s="1">
        <f>IFERROR(VLOOKUP(A1405,'Phụ kiện PPR'!$A$6:$H$533,7,0),0)</f>
        <v>0</v>
      </c>
      <c r="H1405" s="1">
        <f>IFERROR(VLOOKUP(A1405,'Ống PPR'!$A$6:$I$90,8,0),0)</f>
        <v>0</v>
      </c>
      <c r="I1405">
        <f>IFERROR(VLOOKUP(A1405,'Ống HDPE'!$A$7:$I$7905,8,0),0)</f>
        <v>0</v>
      </c>
      <c r="J1405">
        <f>IFERROR(VLOOKUP(A1405,'Ống Dismy'!$A$6:$M$1900,14,0),0)</f>
        <v>0</v>
      </c>
      <c r="K1405">
        <f>IFERROR(VLOOKUP(A1405,CP!$A$7:$J$16000,12,0),0)</f>
        <v>0</v>
      </c>
      <c r="L1405">
        <f>IFERROR(VLOOKUP(A1405,'Phụ kiện PVC'!$A$5:$I$465,10,0),0)</f>
        <v>0</v>
      </c>
      <c r="M1405">
        <f>IFERROR(VLOOKUP(A1405,'Ống miền Nam'!$A$7:$I$120,8,0),0)</f>
        <v>21</v>
      </c>
      <c r="N1405">
        <f>IFERROR(VLOOKUP(A1405,'Van vòi'!$A$6:$G$97,7,0),0)</f>
        <v>0</v>
      </c>
      <c r="O1405">
        <f>IFERROR(VLOOKUP(A1405,'Ống luồn dây điện'!$A$7:$I$26,8,0),0)</f>
        <v>0</v>
      </c>
      <c r="P1405">
        <f>IFERROR(VLOOKUP(B1405,'PK HDPE'!$A$6:$H$13,7,0),0)</f>
        <v>0</v>
      </c>
      <c r="R1405" s="4">
        <f t="shared" si="68"/>
        <v>21</v>
      </c>
      <c r="S1405" s="252">
        <v>0.1</v>
      </c>
      <c r="T1405">
        <f t="shared" si="66"/>
        <v>2</v>
      </c>
      <c r="U1405" s="4">
        <f t="shared" si="67"/>
        <v>23</v>
      </c>
      <c r="V1405" s="4">
        <f>VLOOKUP(B1405,[2]DG!$C$2:$E$6048,3,0)-R1405</f>
        <v>6379</v>
      </c>
      <c r="W1405" t="str">
        <f>VLOOKUP(A1405,'[3]Danh mục full'!$A$4:$A$1739,1,0)</f>
        <v>95O2112</v>
      </c>
    </row>
    <row r="1406" spans="1:23" hidden="1" x14ac:dyDescent="0.25">
      <c r="A1406" t="s">
        <v>2274</v>
      </c>
      <c r="B1406" t="s">
        <v>2274</v>
      </c>
      <c r="C1406" t="s">
        <v>2275</v>
      </c>
      <c r="D1406" s="1">
        <v>8040000</v>
      </c>
      <c r="E1406" s="1" t="s">
        <v>2366</v>
      </c>
      <c r="F1406" s="1" t="s">
        <v>2357</v>
      </c>
      <c r="G1406" s="1">
        <f>IFERROR(VLOOKUP(A1406,'Phụ kiện PPR'!$A$6:$H$533,7,0),0)</f>
        <v>0</v>
      </c>
      <c r="H1406" s="1">
        <f>IFERROR(VLOOKUP(A1406,'Ống PPR'!$A$6:$I$90,8,0),0)</f>
        <v>0</v>
      </c>
      <c r="I1406">
        <f>IFERROR(VLOOKUP(A1406,'Ống HDPE'!$A$7:$I$7905,8,0),0)</f>
        <v>0</v>
      </c>
      <c r="J1406">
        <f>IFERROR(VLOOKUP(A1406,'Ống Dismy'!$A$6:$M$1900,14,0),0)</f>
        <v>0</v>
      </c>
      <c r="K1406">
        <f>IFERROR(VLOOKUP(A1406,CP!$A$7:$J$16000,12,0),0)</f>
        <v>0</v>
      </c>
      <c r="L1406">
        <f>IFERROR(VLOOKUP(A1406,'Phụ kiện PVC'!$A$5:$I$465,10,0),0)</f>
        <v>0</v>
      </c>
      <c r="M1406">
        <f>IFERROR(VLOOKUP(A1406,'Ống miền Nam'!$A$7:$I$120,8,0),0)</f>
        <v>21</v>
      </c>
      <c r="N1406">
        <f>IFERROR(VLOOKUP(A1406,'Van vòi'!$A$6:$G$97,7,0),0)</f>
        <v>0</v>
      </c>
      <c r="O1406">
        <f>IFERROR(VLOOKUP(A1406,'Ống luồn dây điện'!$A$7:$I$26,8,0),0)</f>
        <v>0</v>
      </c>
      <c r="P1406">
        <f>IFERROR(VLOOKUP(B1406,'PK HDPE'!$A$6:$H$13,7,0),0)</f>
        <v>0</v>
      </c>
      <c r="R1406" s="4">
        <f t="shared" si="68"/>
        <v>21</v>
      </c>
      <c r="S1406" s="252">
        <v>0.1</v>
      </c>
      <c r="T1406">
        <f t="shared" si="66"/>
        <v>2</v>
      </c>
      <c r="U1406" s="4">
        <f t="shared" si="67"/>
        <v>23</v>
      </c>
      <c r="V1406" s="4">
        <f>VLOOKUP(B1406,[2]DG!$C$2:$E$6048,3,0)-R1406</f>
        <v>7479</v>
      </c>
      <c r="W1406" t="str">
        <f>VLOOKUP(A1406,'[3]Danh mục full'!$A$4:$A$1739,1,0)</f>
        <v>95O2114</v>
      </c>
    </row>
    <row r="1407" spans="1:23" hidden="1" x14ac:dyDescent="0.25">
      <c r="A1407" t="s">
        <v>2276</v>
      </c>
      <c r="B1407" t="s">
        <v>2276</v>
      </c>
      <c r="C1407" t="s">
        <v>2277</v>
      </c>
      <c r="D1407" s="1">
        <v>454990177.60000002</v>
      </c>
      <c r="E1407" s="1" t="s">
        <v>2366</v>
      </c>
      <c r="F1407" s="1" t="s">
        <v>2357</v>
      </c>
      <c r="G1407" s="1">
        <f>IFERROR(VLOOKUP(A1407,'Phụ kiện PPR'!$A$6:$H$533,7,0),0)</f>
        <v>0</v>
      </c>
      <c r="H1407" s="1">
        <f>IFERROR(VLOOKUP(A1407,'Ống PPR'!$A$6:$I$90,8,0),0)</f>
        <v>0</v>
      </c>
      <c r="I1407">
        <f>IFERROR(VLOOKUP(A1407,'Ống HDPE'!$A$7:$I$7905,8,0),0)</f>
        <v>0</v>
      </c>
      <c r="J1407">
        <f>IFERROR(VLOOKUP(A1407,'Ống Dismy'!$A$6:$M$1900,14,0),0)</f>
        <v>0</v>
      </c>
      <c r="K1407">
        <f>IFERROR(VLOOKUP(A1407,CP!$A$7:$J$16000,12,0),0)</f>
        <v>0</v>
      </c>
      <c r="L1407">
        <f>IFERROR(VLOOKUP(A1407,'Phụ kiện PVC'!$A$5:$I$465,10,0),0)</f>
        <v>0</v>
      </c>
      <c r="M1407">
        <f>IFERROR(VLOOKUP(A1407,'Ống miền Nam'!$A$7:$I$120,8,0),0)</f>
        <v>21</v>
      </c>
      <c r="N1407">
        <f>IFERROR(VLOOKUP(A1407,'Van vòi'!$A$6:$G$97,7,0),0)</f>
        <v>0</v>
      </c>
      <c r="O1407">
        <f>IFERROR(VLOOKUP(A1407,'Ống luồn dây điện'!$A$7:$I$26,8,0),0)</f>
        <v>0</v>
      </c>
      <c r="P1407">
        <f>IFERROR(VLOOKUP(B1407,'PK HDPE'!$A$6:$H$13,7,0),0)</f>
        <v>0</v>
      </c>
      <c r="R1407" s="4">
        <f t="shared" si="68"/>
        <v>21</v>
      </c>
      <c r="S1407" s="252">
        <v>0.1</v>
      </c>
      <c r="T1407">
        <f t="shared" si="66"/>
        <v>2</v>
      </c>
      <c r="U1407" s="4">
        <f t="shared" si="67"/>
        <v>23</v>
      </c>
      <c r="V1407" s="4">
        <f>VLOOKUP(B1407,[2]DG!$C$2:$E$6048,3,0)-R1407</f>
        <v>8779</v>
      </c>
      <c r="W1407" t="str">
        <f>VLOOKUP(A1407,'[3]Danh mục full'!$A$4:$A$1739,1,0)</f>
        <v>95O2116</v>
      </c>
    </row>
    <row r="1408" spans="1:23" hidden="1" x14ac:dyDescent="0.25">
      <c r="A1408" t="s">
        <v>2278</v>
      </c>
      <c r="B1408" t="s">
        <v>2278</v>
      </c>
      <c r="C1408" t="s">
        <v>2279</v>
      </c>
      <c r="D1408" s="1">
        <v>19965120</v>
      </c>
      <c r="E1408" s="1" t="s">
        <v>2366</v>
      </c>
      <c r="F1408" s="1" t="s">
        <v>2357</v>
      </c>
      <c r="G1408" s="1">
        <f>IFERROR(VLOOKUP(A1408,'Phụ kiện PPR'!$A$6:$H$533,7,0),0)</f>
        <v>0</v>
      </c>
      <c r="H1408" s="1">
        <f>IFERROR(VLOOKUP(A1408,'Ống PPR'!$A$6:$I$90,8,0),0)</f>
        <v>0</v>
      </c>
      <c r="I1408">
        <f>IFERROR(VLOOKUP(A1408,'Ống HDPE'!$A$7:$I$7905,8,0),0)</f>
        <v>0</v>
      </c>
      <c r="J1408">
        <f>IFERROR(VLOOKUP(A1408,'Ống Dismy'!$A$6:$M$1900,14,0),0)</f>
        <v>0</v>
      </c>
      <c r="K1408">
        <f>IFERROR(VLOOKUP(A1408,CP!$A$7:$J$16000,12,0),0)</f>
        <v>0</v>
      </c>
      <c r="L1408">
        <f>IFERROR(VLOOKUP(A1408,'Phụ kiện PVC'!$A$5:$I$465,10,0),0)</f>
        <v>0</v>
      </c>
      <c r="M1408">
        <f>IFERROR(VLOOKUP(A1408,'Ống miền Nam'!$A$7:$I$120,8,0),0)</f>
        <v>21</v>
      </c>
      <c r="N1408">
        <f>IFERROR(VLOOKUP(A1408,'Van vòi'!$A$6:$G$97,7,0),0)</f>
        <v>0</v>
      </c>
      <c r="O1408">
        <f>IFERROR(VLOOKUP(A1408,'Ống luồn dây điện'!$A$7:$I$26,8,0),0)</f>
        <v>0</v>
      </c>
      <c r="P1408">
        <f>IFERROR(VLOOKUP(B1408,'PK HDPE'!$A$6:$H$13,7,0),0)</f>
        <v>0</v>
      </c>
      <c r="R1408" s="4">
        <f t="shared" si="68"/>
        <v>21</v>
      </c>
      <c r="S1408" s="252">
        <v>0.1</v>
      </c>
      <c r="T1408">
        <f t="shared" si="66"/>
        <v>2</v>
      </c>
      <c r="U1408" s="4">
        <f t="shared" si="67"/>
        <v>23</v>
      </c>
      <c r="V1408" s="4">
        <f>VLOOKUP(B1408,[2]DG!$C$2:$E$6048,3,0)-R1408</f>
        <v>10479</v>
      </c>
      <c r="W1408" t="str">
        <f>VLOOKUP(A1408,'[3]Danh mục full'!$A$4:$A$1739,1,0)</f>
        <v>95O2120</v>
      </c>
    </row>
    <row r="1409" spans="1:23" hidden="1" x14ac:dyDescent="0.25">
      <c r="A1409" t="s">
        <v>2280</v>
      </c>
      <c r="B1409" t="s">
        <v>2280</v>
      </c>
      <c r="C1409" t="s">
        <v>2281</v>
      </c>
      <c r="D1409" s="1">
        <v>6920400</v>
      </c>
      <c r="E1409" s="1" t="s">
        <v>2366</v>
      </c>
      <c r="F1409" s="1" t="s">
        <v>2357</v>
      </c>
      <c r="G1409" s="1">
        <f>IFERROR(VLOOKUP(A1409,'Phụ kiện PPR'!$A$6:$H$533,7,0),0)</f>
        <v>0</v>
      </c>
      <c r="H1409" s="1">
        <f>IFERROR(VLOOKUP(A1409,'Ống PPR'!$A$6:$I$90,8,0),0)</f>
        <v>0</v>
      </c>
      <c r="I1409">
        <f>IFERROR(VLOOKUP(A1409,'Ống HDPE'!$A$7:$I$7905,8,0),0)</f>
        <v>0</v>
      </c>
      <c r="J1409">
        <f>IFERROR(VLOOKUP(A1409,'Ống Dismy'!$A$6:$M$1900,14,0),0)</f>
        <v>0</v>
      </c>
      <c r="K1409">
        <f>IFERROR(VLOOKUP(A1409,CP!$A$7:$J$16000,12,0),0)</f>
        <v>0</v>
      </c>
      <c r="L1409">
        <f>IFERROR(VLOOKUP(A1409,'Phụ kiện PVC'!$A$5:$I$465,10,0),0)</f>
        <v>0</v>
      </c>
      <c r="M1409">
        <f>IFERROR(VLOOKUP(A1409,'Ống miền Nam'!$A$7:$I$120,8,0),0)</f>
        <v>21</v>
      </c>
      <c r="N1409">
        <f>IFERROR(VLOOKUP(A1409,'Van vòi'!$A$6:$G$97,7,0),0)</f>
        <v>0</v>
      </c>
      <c r="O1409">
        <f>IFERROR(VLOOKUP(A1409,'Ống luồn dây điện'!$A$7:$I$26,8,0),0)</f>
        <v>0</v>
      </c>
      <c r="P1409">
        <f>IFERROR(VLOOKUP(B1409,'PK HDPE'!$A$6:$H$13,7,0),0)</f>
        <v>0</v>
      </c>
      <c r="R1409" s="4">
        <f t="shared" si="68"/>
        <v>21</v>
      </c>
      <c r="S1409" s="252">
        <v>0.1</v>
      </c>
      <c r="T1409">
        <f t="shared" si="66"/>
        <v>2</v>
      </c>
      <c r="U1409" s="4">
        <f t="shared" si="67"/>
        <v>23</v>
      </c>
      <c r="V1409" s="4">
        <f>VLOOKUP(B1409,[2]DG!$C$2:$E$6048,3,0)-R1409</f>
        <v>14579</v>
      </c>
      <c r="W1409" t="str">
        <f>VLOOKUP(A1409,'[3]Danh mục full'!$A$4:$A$1739,1,0)</f>
        <v>95O2130</v>
      </c>
    </row>
    <row r="1410" spans="1:23" hidden="1" x14ac:dyDescent="0.25">
      <c r="A1410" t="s">
        <v>2282</v>
      </c>
      <c r="B1410" t="s">
        <v>2282</v>
      </c>
      <c r="C1410" t="s">
        <v>2283</v>
      </c>
      <c r="D1410" s="1">
        <v>224906960</v>
      </c>
      <c r="E1410" s="1" t="s">
        <v>2366</v>
      </c>
      <c r="F1410" s="1" t="s">
        <v>2357</v>
      </c>
      <c r="G1410" s="1">
        <f>IFERROR(VLOOKUP(A1410,'Phụ kiện PPR'!$A$6:$H$533,7,0),0)</f>
        <v>0</v>
      </c>
      <c r="H1410" s="1">
        <f>IFERROR(VLOOKUP(A1410,'Ống PPR'!$A$6:$I$90,8,0),0)</f>
        <v>0</v>
      </c>
      <c r="I1410">
        <f>IFERROR(VLOOKUP(A1410,'Ống HDPE'!$A$7:$I$7905,8,0),0)</f>
        <v>0</v>
      </c>
      <c r="J1410">
        <f>IFERROR(VLOOKUP(A1410,'Ống Dismy'!$A$6:$M$1900,14,0),0)</f>
        <v>0</v>
      </c>
      <c r="K1410">
        <f>IFERROR(VLOOKUP(A1410,CP!$A$7:$J$16000,12,0),0)</f>
        <v>0</v>
      </c>
      <c r="L1410">
        <f>IFERROR(VLOOKUP(A1410,'Phụ kiện PVC'!$A$5:$I$465,10,0),0)</f>
        <v>0</v>
      </c>
      <c r="M1410">
        <f>IFERROR(VLOOKUP(A1410,'Ống miền Nam'!$A$7:$I$120,8,0),0)</f>
        <v>27</v>
      </c>
      <c r="N1410">
        <f>IFERROR(VLOOKUP(A1410,'Van vòi'!$A$6:$G$97,7,0),0)</f>
        <v>0</v>
      </c>
      <c r="O1410">
        <f>IFERROR(VLOOKUP(A1410,'Ống luồn dây điện'!$A$7:$I$26,8,0),0)</f>
        <v>0</v>
      </c>
      <c r="P1410">
        <f>IFERROR(VLOOKUP(B1410,'PK HDPE'!$A$6:$H$13,7,0),0)</f>
        <v>0</v>
      </c>
      <c r="R1410" s="4">
        <f t="shared" si="68"/>
        <v>27</v>
      </c>
      <c r="S1410" s="252">
        <v>0.1</v>
      </c>
      <c r="T1410">
        <f t="shared" si="66"/>
        <v>3</v>
      </c>
      <c r="U1410" s="4">
        <f t="shared" si="67"/>
        <v>30</v>
      </c>
      <c r="V1410" s="4">
        <f>VLOOKUP(B1410,[2]DG!$C$2:$E$6048,3,0)-R1410</f>
        <v>8973</v>
      </c>
      <c r="W1410" t="str">
        <f>VLOOKUP(A1410,'[3]Danh mục full'!$A$4:$A$1739,1,0)</f>
        <v>95O2713</v>
      </c>
    </row>
    <row r="1411" spans="1:23" hidden="1" x14ac:dyDescent="0.25">
      <c r="A1411" t="s">
        <v>2284</v>
      </c>
      <c r="B1411" t="s">
        <v>2284</v>
      </c>
      <c r="C1411" t="s">
        <v>2285</v>
      </c>
      <c r="D1411" s="1">
        <v>213079200</v>
      </c>
      <c r="E1411" s="1" t="s">
        <v>2366</v>
      </c>
      <c r="F1411" s="1" t="s">
        <v>2357</v>
      </c>
      <c r="G1411" s="1">
        <f>IFERROR(VLOOKUP(A1411,'Phụ kiện PPR'!$A$6:$H$533,7,0),0)</f>
        <v>0</v>
      </c>
      <c r="H1411" s="1">
        <f>IFERROR(VLOOKUP(A1411,'Ống PPR'!$A$6:$I$90,8,0),0)</f>
        <v>0</v>
      </c>
      <c r="I1411">
        <f>IFERROR(VLOOKUP(A1411,'Ống HDPE'!$A$7:$I$7905,8,0),0)</f>
        <v>0</v>
      </c>
      <c r="J1411">
        <f>IFERROR(VLOOKUP(A1411,'Ống Dismy'!$A$6:$M$1900,14,0),0)</f>
        <v>0</v>
      </c>
      <c r="K1411">
        <f>IFERROR(VLOOKUP(A1411,CP!$A$7:$J$16000,12,0),0)</f>
        <v>0</v>
      </c>
      <c r="L1411">
        <f>IFERROR(VLOOKUP(A1411,'Phụ kiện PVC'!$A$5:$I$465,10,0),0)</f>
        <v>0</v>
      </c>
      <c r="M1411">
        <f>IFERROR(VLOOKUP(A1411,'Ống miền Nam'!$A$7:$I$120,8,0),0)</f>
        <v>27</v>
      </c>
      <c r="N1411">
        <f>IFERROR(VLOOKUP(A1411,'Van vòi'!$A$6:$G$97,7,0),0)</f>
        <v>0</v>
      </c>
      <c r="O1411">
        <f>IFERROR(VLOOKUP(A1411,'Ống luồn dây điện'!$A$7:$I$26,8,0),0)</f>
        <v>0</v>
      </c>
      <c r="P1411">
        <f>IFERROR(VLOOKUP(B1411,'PK HDPE'!$A$6:$H$13,7,0),0)</f>
        <v>0</v>
      </c>
      <c r="R1411" s="4">
        <f t="shared" si="68"/>
        <v>27</v>
      </c>
      <c r="S1411" s="252">
        <v>0.1</v>
      </c>
      <c r="T1411">
        <f t="shared" si="66"/>
        <v>3</v>
      </c>
      <c r="U1411" s="4">
        <f t="shared" si="67"/>
        <v>30</v>
      </c>
      <c r="V1411" s="4">
        <f>VLOOKUP(B1411,[2]DG!$C$2:$E$6048,3,0)-R1411</f>
        <v>10973</v>
      </c>
      <c r="W1411" t="str">
        <f>VLOOKUP(A1411,'[3]Danh mục full'!$A$4:$A$1739,1,0)</f>
        <v>95O2716</v>
      </c>
    </row>
    <row r="1412" spans="1:23" hidden="1" x14ac:dyDescent="0.25">
      <c r="A1412" t="s">
        <v>2286</v>
      </c>
      <c r="B1412" t="s">
        <v>2286</v>
      </c>
      <c r="C1412" t="s">
        <v>2287</v>
      </c>
      <c r="D1412" s="1">
        <v>495902000</v>
      </c>
      <c r="E1412" s="1" t="s">
        <v>2366</v>
      </c>
      <c r="F1412" s="1" t="s">
        <v>2357</v>
      </c>
      <c r="G1412" s="1">
        <f>IFERROR(VLOOKUP(A1412,'Phụ kiện PPR'!$A$6:$H$533,7,0),0)</f>
        <v>0</v>
      </c>
      <c r="H1412" s="1">
        <f>IFERROR(VLOOKUP(A1412,'Ống PPR'!$A$6:$I$90,8,0),0)</f>
        <v>0</v>
      </c>
      <c r="I1412">
        <f>IFERROR(VLOOKUP(A1412,'Ống HDPE'!$A$7:$I$7905,8,0),0)</f>
        <v>0</v>
      </c>
      <c r="J1412">
        <f>IFERROR(VLOOKUP(A1412,'Ống Dismy'!$A$6:$M$1900,14,0),0)</f>
        <v>0</v>
      </c>
      <c r="K1412">
        <f>IFERROR(VLOOKUP(A1412,CP!$A$7:$J$16000,12,0),0)</f>
        <v>0</v>
      </c>
      <c r="L1412">
        <f>IFERROR(VLOOKUP(A1412,'Phụ kiện PVC'!$A$5:$I$465,10,0),0)</f>
        <v>0</v>
      </c>
      <c r="M1412">
        <f>IFERROR(VLOOKUP(A1412,'Ống miền Nam'!$A$7:$I$120,8,0),0)</f>
        <v>27</v>
      </c>
      <c r="N1412">
        <f>IFERROR(VLOOKUP(A1412,'Van vòi'!$A$6:$G$97,7,0),0)</f>
        <v>0</v>
      </c>
      <c r="O1412">
        <f>IFERROR(VLOOKUP(A1412,'Ống luồn dây điện'!$A$7:$I$26,8,0),0)</f>
        <v>0</v>
      </c>
      <c r="P1412">
        <f>IFERROR(VLOOKUP(B1412,'PK HDPE'!$A$6:$H$13,7,0),0)</f>
        <v>0</v>
      </c>
      <c r="R1412" s="4">
        <f t="shared" si="68"/>
        <v>27</v>
      </c>
      <c r="S1412" s="252">
        <v>0.1</v>
      </c>
      <c r="T1412">
        <f t="shared" si="66"/>
        <v>3</v>
      </c>
      <c r="U1412" s="4">
        <f t="shared" si="67"/>
        <v>30</v>
      </c>
      <c r="V1412" s="4">
        <f>VLOOKUP(B1412,[2]DG!$C$2:$E$6048,3,0)-R1412</f>
        <v>12473</v>
      </c>
      <c r="W1412" t="str">
        <f>VLOOKUP(A1412,'[3]Danh mục full'!$A$4:$A$1739,1,0)</f>
        <v>95O2718</v>
      </c>
    </row>
    <row r="1413" spans="1:23" hidden="1" x14ac:dyDescent="0.25">
      <c r="A1413" t="s">
        <v>2288</v>
      </c>
      <c r="B1413" t="s">
        <v>2288</v>
      </c>
      <c r="C1413" t="s">
        <v>2289</v>
      </c>
      <c r="D1413" s="1">
        <v>43308000</v>
      </c>
      <c r="E1413" s="1" t="s">
        <v>2366</v>
      </c>
      <c r="F1413" s="1" t="s">
        <v>2357</v>
      </c>
      <c r="G1413" s="1">
        <f>IFERROR(VLOOKUP(A1413,'Phụ kiện PPR'!$A$6:$H$533,7,0),0)</f>
        <v>0</v>
      </c>
      <c r="H1413" s="1">
        <f>IFERROR(VLOOKUP(A1413,'Ống PPR'!$A$6:$I$90,8,0),0)</f>
        <v>0</v>
      </c>
      <c r="I1413">
        <f>IFERROR(VLOOKUP(A1413,'Ống HDPE'!$A$7:$I$7905,8,0),0)</f>
        <v>0</v>
      </c>
      <c r="J1413">
        <f>IFERROR(VLOOKUP(A1413,'Ống Dismy'!$A$6:$M$1900,14,0),0)</f>
        <v>0</v>
      </c>
      <c r="K1413">
        <f>IFERROR(VLOOKUP(A1413,CP!$A$7:$J$16000,12,0),0)</f>
        <v>0</v>
      </c>
      <c r="L1413">
        <f>IFERROR(VLOOKUP(A1413,'Phụ kiện PVC'!$A$5:$I$465,10,0),0)</f>
        <v>0</v>
      </c>
      <c r="M1413">
        <f>IFERROR(VLOOKUP(A1413,'Ống miền Nam'!$A$7:$I$120,8,0),0)</f>
        <v>27</v>
      </c>
      <c r="N1413">
        <f>IFERROR(VLOOKUP(A1413,'Van vòi'!$A$6:$G$97,7,0),0)</f>
        <v>0</v>
      </c>
      <c r="O1413">
        <f>IFERROR(VLOOKUP(A1413,'Ống luồn dây điện'!$A$7:$I$26,8,0),0)</f>
        <v>0</v>
      </c>
      <c r="P1413">
        <f>IFERROR(VLOOKUP(B1413,'PK HDPE'!$A$6:$H$13,7,0),0)</f>
        <v>0</v>
      </c>
      <c r="R1413" s="4">
        <f t="shared" si="68"/>
        <v>27</v>
      </c>
      <c r="S1413" s="252">
        <v>0.1</v>
      </c>
      <c r="T1413">
        <f t="shared" si="66"/>
        <v>3</v>
      </c>
      <c r="U1413" s="4">
        <f t="shared" si="67"/>
        <v>30</v>
      </c>
      <c r="V1413" s="4">
        <f>VLOOKUP(B1413,[2]DG!$C$2:$E$6048,3,0)-R1413</f>
        <v>13473</v>
      </c>
      <c r="W1413" t="str">
        <f>VLOOKUP(A1413,'[3]Danh mục full'!$A$4:$A$1739,1,0)</f>
        <v>95O2720</v>
      </c>
    </row>
    <row r="1414" spans="1:23" hidden="1" x14ac:dyDescent="0.25">
      <c r="A1414" t="s">
        <v>2290</v>
      </c>
      <c r="B1414" t="s">
        <v>2290</v>
      </c>
      <c r="C1414" t="s">
        <v>2291</v>
      </c>
      <c r="D1414" s="1">
        <v>76339400</v>
      </c>
      <c r="E1414" s="1" t="s">
        <v>2366</v>
      </c>
      <c r="F1414" s="1" t="s">
        <v>2357</v>
      </c>
      <c r="G1414" s="1">
        <f>IFERROR(VLOOKUP(A1414,'Phụ kiện PPR'!$A$6:$H$533,7,0),0)</f>
        <v>0</v>
      </c>
      <c r="H1414" s="1">
        <f>IFERROR(VLOOKUP(A1414,'Ống PPR'!$A$6:$I$90,8,0),0)</f>
        <v>0</v>
      </c>
      <c r="I1414">
        <f>IFERROR(VLOOKUP(A1414,'Ống HDPE'!$A$7:$I$7905,8,0),0)</f>
        <v>0</v>
      </c>
      <c r="J1414">
        <f>IFERROR(VLOOKUP(A1414,'Ống Dismy'!$A$6:$M$1900,14,0),0)</f>
        <v>0</v>
      </c>
      <c r="K1414">
        <f>IFERROR(VLOOKUP(A1414,CP!$A$7:$J$16000,12,0),0)</f>
        <v>0</v>
      </c>
      <c r="L1414">
        <f>IFERROR(VLOOKUP(A1414,'Phụ kiện PVC'!$A$5:$I$465,10,0),0)</f>
        <v>0</v>
      </c>
      <c r="M1414">
        <f>IFERROR(VLOOKUP(A1414,'Ống miền Nam'!$A$7:$I$120,8,0),0)</f>
        <v>27</v>
      </c>
      <c r="N1414">
        <f>IFERROR(VLOOKUP(A1414,'Van vòi'!$A$6:$G$97,7,0),0)</f>
        <v>0</v>
      </c>
      <c r="O1414">
        <f>IFERROR(VLOOKUP(A1414,'Ống luồn dây điện'!$A$7:$I$26,8,0),0)</f>
        <v>0</v>
      </c>
      <c r="P1414">
        <f>IFERROR(VLOOKUP(B1414,'PK HDPE'!$A$6:$H$13,7,0),0)</f>
        <v>0</v>
      </c>
      <c r="R1414" s="4">
        <f t="shared" si="68"/>
        <v>27</v>
      </c>
      <c r="S1414" s="252">
        <v>0.1</v>
      </c>
      <c r="T1414">
        <f t="shared" si="66"/>
        <v>3</v>
      </c>
      <c r="U1414" s="4">
        <f t="shared" si="67"/>
        <v>30</v>
      </c>
      <c r="V1414" s="4">
        <f>VLOOKUP(B1414,[2]DG!$C$2:$E$6048,3,0)-R1414</f>
        <v>19373</v>
      </c>
      <c r="W1414" t="str">
        <f>VLOOKUP(A1414,'[3]Danh mục full'!$A$4:$A$1739,1,0)</f>
        <v>95O2730</v>
      </c>
    </row>
    <row r="1415" spans="1:23" hidden="1" x14ac:dyDescent="0.25">
      <c r="A1415" t="s">
        <v>2292</v>
      </c>
      <c r="B1415" t="s">
        <v>2292</v>
      </c>
      <c r="C1415" t="s">
        <v>2293</v>
      </c>
      <c r="D1415" s="1">
        <v>74963200</v>
      </c>
      <c r="E1415" s="1" t="s">
        <v>2366</v>
      </c>
      <c r="F1415" s="1" t="s">
        <v>2357</v>
      </c>
      <c r="G1415" s="1">
        <f>IFERROR(VLOOKUP(A1415,'Phụ kiện PPR'!$A$6:$H$533,7,0),0)</f>
        <v>0</v>
      </c>
      <c r="H1415" s="1">
        <f>IFERROR(VLOOKUP(A1415,'Ống PPR'!$A$6:$I$90,8,0),0)</f>
        <v>0</v>
      </c>
      <c r="I1415">
        <f>IFERROR(VLOOKUP(A1415,'Ống HDPE'!$A$7:$I$7905,8,0),0)</f>
        <v>0</v>
      </c>
      <c r="J1415">
        <f>IFERROR(VLOOKUP(A1415,'Ống Dismy'!$A$6:$M$1900,14,0),0)</f>
        <v>0</v>
      </c>
      <c r="K1415">
        <f>IFERROR(VLOOKUP(A1415,CP!$A$7:$J$16000,12,0),0)</f>
        <v>0</v>
      </c>
      <c r="L1415">
        <f>IFERROR(VLOOKUP(A1415,'Phụ kiện PVC'!$A$5:$I$465,10,0),0)</f>
        <v>0</v>
      </c>
      <c r="M1415">
        <f>IFERROR(VLOOKUP(A1415,'Ống miền Nam'!$A$7:$I$120,8,0),0)</f>
        <v>315</v>
      </c>
      <c r="N1415">
        <f>IFERROR(VLOOKUP(A1415,'Van vòi'!$A$6:$G$97,7,0),0)</f>
        <v>0</v>
      </c>
      <c r="O1415">
        <f>IFERROR(VLOOKUP(A1415,'Ống luồn dây điện'!$A$7:$I$26,8,0),0)</f>
        <v>0</v>
      </c>
      <c r="P1415">
        <f>IFERROR(VLOOKUP(B1415,'PK HDPE'!$A$6:$H$13,7,0),0)</f>
        <v>0</v>
      </c>
      <c r="R1415" s="4">
        <f t="shared" si="68"/>
        <v>315</v>
      </c>
      <c r="S1415" s="252">
        <v>0.1</v>
      </c>
      <c r="T1415">
        <f t="shared" si="66"/>
        <v>32</v>
      </c>
      <c r="U1415" s="4">
        <f t="shared" si="67"/>
        <v>347</v>
      </c>
      <c r="V1415" s="4">
        <f>VLOOKUP(B1415,[2]DG!$C$2:$E$6048,3,0)-R1415</f>
        <v>550885</v>
      </c>
      <c r="W1415" t="str">
        <f>VLOOKUP(A1415,'[3]Danh mục full'!$A$4:$A$1739,1,0)</f>
        <v>95O31562</v>
      </c>
    </row>
    <row r="1416" spans="1:23" hidden="1" x14ac:dyDescent="0.25">
      <c r="A1416" t="s">
        <v>2294</v>
      </c>
      <c r="B1416" t="s">
        <v>2294</v>
      </c>
      <c r="C1416" t="s">
        <v>2295</v>
      </c>
      <c r="D1416" s="1">
        <v>198446490.40000001</v>
      </c>
      <c r="E1416" s="1" t="s">
        <v>2366</v>
      </c>
      <c r="F1416" s="1" t="s">
        <v>2357</v>
      </c>
      <c r="G1416" s="1">
        <f>IFERROR(VLOOKUP(A1416,'Phụ kiện PPR'!$A$6:$H$533,7,0),0)</f>
        <v>0</v>
      </c>
      <c r="H1416" s="1">
        <f>IFERROR(VLOOKUP(A1416,'Ống PPR'!$A$6:$I$90,8,0),0)</f>
        <v>0</v>
      </c>
      <c r="I1416">
        <f>IFERROR(VLOOKUP(A1416,'Ống HDPE'!$A$7:$I$7905,8,0),0)</f>
        <v>0</v>
      </c>
      <c r="J1416">
        <f>IFERROR(VLOOKUP(A1416,'Ống Dismy'!$A$6:$M$1900,14,0),0)</f>
        <v>0</v>
      </c>
      <c r="K1416">
        <f>IFERROR(VLOOKUP(A1416,CP!$A$7:$J$16000,12,0),0)</f>
        <v>0</v>
      </c>
      <c r="L1416">
        <f>IFERROR(VLOOKUP(A1416,'Phụ kiện PVC'!$A$5:$I$465,10,0),0)</f>
        <v>0</v>
      </c>
      <c r="M1416">
        <f>IFERROR(VLOOKUP(A1416,'Ống miền Nam'!$A$7:$I$120,8,0),0)</f>
        <v>34</v>
      </c>
      <c r="N1416">
        <f>IFERROR(VLOOKUP(A1416,'Van vòi'!$A$6:$G$97,7,0),0)</f>
        <v>0</v>
      </c>
      <c r="O1416">
        <f>IFERROR(VLOOKUP(A1416,'Ống luồn dây điện'!$A$7:$I$26,8,0),0)</f>
        <v>0</v>
      </c>
      <c r="P1416">
        <f>IFERROR(VLOOKUP(B1416,'PK HDPE'!$A$6:$H$13,7,0),0)</f>
        <v>0</v>
      </c>
      <c r="R1416" s="4">
        <f t="shared" si="68"/>
        <v>34</v>
      </c>
      <c r="S1416" s="252">
        <v>0.1</v>
      </c>
      <c r="T1416">
        <f t="shared" si="66"/>
        <v>3</v>
      </c>
      <c r="U1416" s="4">
        <f t="shared" si="67"/>
        <v>37</v>
      </c>
      <c r="V1416" s="4">
        <f>VLOOKUP(B1416,[2]DG!$C$2:$E$6048,3,0)-R1416</f>
        <v>12266</v>
      </c>
      <c r="W1416" t="str">
        <f>VLOOKUP(A1416,'[3]Danh mục full'!$A$4:$A$1739,1,0)</f>
        <v>95O3414</v>
      </c>
    </row>
    <row r="1417" spans="1:23" hidden="1" x14ac:dyDescent="0.25">
      <c r="A1417" t="s">
        <v>2296</v>
      </c>
      <c r="B1417" t="s">
        <v>2296</v>
      </c>
      <c r="C1417" t="s">
        <v>2297</v>
      </c>
      <c r="D1417" s="1">
        <v>398534731</v>
      </c>
      <c r="E1417" s="1" t="s">
        <v>2366</v>
      </c>
      <c r="F1417" s="1" t="s">
        <v>2357</v>
      </c>
      <c r="G1417" s="1">
        <f>IFERROR(VLOOKUP(A1417,'Phụ kiện PPR'!$A$6:$H$533,7,0),0)</f>
        <v>0</v>
      </c>
      <c r="H1417" s="1">
        <f>IFERROR(VLOOKUP(A1417,'Ống PPR'!$A$6:$I$90,8,0),0)</f>
        <v>0</v>
      </c>
      <c r="I1417">
        <f>IFERROR(VLOOKUP(A1417,'Ống HDPE'!$A$7:$I$7905,8,0),0)</f>
        <v>0</v>
      </c>
      <c r="J1417">
        <f>IFERROR(VLOOKUP(A1417,'Ống Dismy'!$A$6:$M$1900,14,0),0)</f>
        <v>0</v>
      </c>
      <c r="K1417">
        <f>IFERROR(VLOOKUP(A1417,CP!$A$7:$J$16000,12,0),0)</f>
        <v>0</v>
      </c>
      <c r="L1417">
        <f>IFERROR(VLOOKUP(A1417,'Phụ kiện PVC'!$A$5:$I$465,10,0),0)</f>
        <v>0</v>
      </c>
      <c r="M1417">
        <f>IFERROR(VLOOKUP(A1417,'Ống miền Nam'!$A$7:$I$120,8,0),0)</f>
        <v>34</v>
      </c>
      <c r="N1417">
        <f>IFERROR(VLOOKUP(A1417,'Van vòi'!$A$6:$G$97,7,0),0)</f>
        <v>0</v>
      </c>
      <c r="O1417">
        <f>IFERROR(VLOOKUP(A1417,'Ống luồn dây điện'!$A$7:$I$26,8,0),0)</f>
        <v>0</v>
      </c>
      <c r="P1417">
        <f>IFERROR(VLOOKUP(B1417,'PK HDPE'!$A$6:$H$13,7,0),0)</f>
        <v>0</v>
      </c>
      <c r="R1417" s="4">
        <f t="shared" si="68"/>
        <v>34</v>
      </c>
      <c r="S1417" s="252">
        <v>0.1</v>
      </c>
      <c r="T1417">
        <f t="shared" si="66"/>
        <v>3</v>
      </c>
      <c r="U1417" s="4">
        <f t="shared" si="67"/>
        <v>37</v>
      </c>
      <c r="V1417" s="4">
        <f>VLOOKUP(B1417,[2]DG!$C$2:$E$6048,3,0)-R1417</f>
        <v>15666</v>
      </c>
      <c r="W1417" t="str">
        <f>VLOOKUP(A1417,'[3]Danh mục full'!$A$4:$A$1739,1,0)</f>
        <v>95O3418</v>
      </c>
    </row>
    <row r="1418" spans="1:23" hidden="1" x14ac:dyDescent="0.25">
      <c r="A1418" t="s">
        <v>2298</v>
      </c>
      <c r="B1418" t="s">
        <v>2298</v>
      </c>
      <c r="C1418" t="s">
        <v>2299</v>
      </c>
      <c r="D1418" s="1">
        <v>178015327.19999999</v>
      </c>
      <c r="E1418" s="1" t="s">
        <v>2366</v>
      </c>
      <c r="F1418" s="1" t="s">
        <v>2357</v>
      </c>
      <c r="G1418" s="1">
        <f>IFERROR(VLOOKUP(A1418,'Phụ kiện PPR'!$A$6:$H$533,7,0),0)</f>
        <v>0</v>
      </c>
      <c r="H1418" s="1">
        <f>IFERROR(VLOOKUP(A1418,'Ống PPR'!$A$6:$I$90,8,0),0)</f>
        <v>0</v>
      </c>
      <c r="I1418">
        <f>IFERROR(VLOOKUP(A1418,'Ống HDPE'!$A$7:$I$7905,8,0),0)</f>
        <v>0</v>
      </c>
      <c r="J1418">
        <f>IFERROR(VLOOKUP(A1418,'Ống Dismy'!$A$6:$M$1900,14,0),0)</f>
        <v>0</v>
      </c>
      <c r="K1418">
        <f>IFERROR(VLOOKUP(A1418,CP!$A$7:$J$16000,12,0),0)</f>
        <v>0</v>
      </c>
      <c r="L1418">
        <f>IFERROR(VLOOKUP(A1418,'Phụ kiện PVC'!$A$5:$I$465,10,0),0)</f>
        <v>0</v>
      </c>
      <c r="M1418">
        <f>IFERROR(VLOOKUP(A1418,'Ống miền Nam'!$A$7:$I$120,8,0),0)</f>
        <v>34</v>
      </c>
      <c r="N1418">
        <f>IFERROR(VLOOKUP(A1418,'Van vòi'!$A$6:$G$97,7,0),0)</f>
        <v>0</v>
      </c>
      <c r="O1418">
        <f>IFERROR(VLOOKUP(A1418,'Ống luồn dây điện'!$A$7:$I$26,8,0),0)</f>
        <v>0</v>
      </c>
      <c r="P1418">
        <f>IFERROR(VLOOKUP(B1418,'PK HDPE'!$A$6:$H$13,7,0),0)</f>
        <v>0</v>
      </c>
      <c r="R1418" s="4">
        <f t="shared" si="68"/>
        <v>34</v>
      </c>
      <c r="S1418" s="252">
        <v>0.1</v>
      </c>
      <c r="T1418">
        <f t="shared" si="66"/>
        <v>3</v>
      </c>
      <c r="U1418" s="4">
        <f t="shared" si="67"/>
        <v>37</v>
      </c>
      <c r="V1418" s="4">
        <f>VLOOKUP(B1418,[2]DG!$C$2:$E$6048,3,0)-R1418</f>
        <v>17466</v>
      </c>
      <c r="W1418" t="str">
        <f>VLOOKUP(A1418,'[3]Danh mục full'!$A$4:$A$1739,1,0)</f>
        <v>95O3420</v>
      </c>
    </row>
    <row r="1419" spans="1:23" hidden="1" x14ac:dyDescent="0.25">
      <c r="A1419" t="s">
        <v>2300</v>
      </c>
      <c r="B1419" t="s">
        <v>2300</v>
      </c>
      <c r="C1419" t="s">
        <v>2301</v>
      </c>
      <c r="D1419" s="1">
        <v>69455200</v>
      </c>
      <c r="E1419" s="1" t="s">
        <v>2366</v>
      </c>
      <c r="F1419" s="1" t="s">
        <v>2357</v>
      </c>
      <c r="G1419" s="1">
        <f>IFERROR(VLOOKUP(A1419,'Phụ kiện PPR'!$A$6:$H$533,7,0),0)</f>
        <v>0</v>
      </c>
      <c r="H1419" s="1">
        <f>IFERROR(VLOOKUP(A1419,'Ống PPR'!$A$6:$I$90,8,0),0)</f>
        <v>0</v>
      </c>
      <c r="I1419">
        <f>IFERROR(VLOOKUP(A1419,'Ống HDPE'!$A$7:$I$7905,8,0),0)</f>
        <v>0</v>
      </c>
      <c r="J1419">
        <f>IFERROR(VLOOKUP(A1419,'Ống Dismy'!$A$6:$M$1900,14,0),0)</f>
        <v>0</v>
      </c>
      <c r="K1419">
        <f>IFERROR(VLOOKUP(A1419,CP!$A$7:$J$16000,12,0),0)</f>
        <v>0</v>
      </c>
      <c r="L1419">
        <f>IFERROR(VLOOKUP(A1419,'Phụ kiện PVC'!$A$5:$I$465,10,0),0)</f>
        <v>0</v>
      </c>
      <c r="M1419">
        <f>IFERROR(VLOOKUP(A1419,'Ống miền Nam'!$A$7:$I$120,8,0),0)</f>
        <v>34</v>
      </c>
      <c r="N1419">
        <f>IFERROR(VLOOKUP(A1419,'Van vòi'!$A$6:$G$97,7,0),0)</f>
        <v>0</v>
      </c>
      <c r="O1419">
        <f>IFERROR(VLOOKUP(A1419,'Ống luồn dây điện'!$A$7:$I$26,8,0),0)</f>
        <v>0</v>
      </c>
      <c r="P1419">
        <f>IFERROR(VLOOKUP(B1419,'PK HDPE'!$A$6:$H$13,7,0),0)</f>
        <v>0</v>
      </c>
      <c r="R1419" s="4">
        <f t="shared" si="68"/>
        <v>34</v>
      </c>
      <c r="S1419" s="252">
        <v>0.1</v>
      </c>
      <c r="T1419">
        <f t="shared" si="66"/>
        <v>3</v>
      </c>
      <c r="U1419" s="4">
        <f t="shared" si="67"/>
        <v>37</v>
      </c>
      <c r="V1419" s="4">
        <f>VLOOKUP(B1419,[2]DG!$C$2:$E$6048,3,0)-R1419</f>
        <v>24666</v>
      </c>
      <c r="W1419" t="str">
        <f>VLOOKUP(A1419,'[3]Danh mục full'!$A$4:$A$1739,1,0)</f>
        <v>95O3430</v>
      </c>
    </row>
    <row r="1420" spans="1:23" hidden="1" x14ac:dyDescent="0.25">
      <c r="A1420" t="s">
        <v>2302</v>
      </c>
      <c r="B1420" t="s">
        <v>2302</v>
      </c>
      <c r="C1420" t="s">
        <v>2303</v>
      </c>
      <c r="D1420" s="1">
        <v>119168000</v>
      </c>
      <c r="E1420" s="1" t="s">
        <v>2366</v>
      </c>
      <c r="F1420" s="1" t="s">
        <v>2357</v>
      </c>
      <c r="G1420" s="1">
        <f>IFERROR(VLOOKUP(A1420,'Phụ kiện PPR'!$A$6:$H$533,7,0),0)</f>
        <v>0</v>
      </c>
      <c r="H1420" s="1">
        <f>IFERROR(VLOOKUP(A1420,'Ống PPR'!$A$6:$I$90,8,0),0)</f>
        <v>0</v>
      </c>
      <c r="I1420">
        <f>IFERROR(VLOOKUP(A1420,'Ống HDPE'!$A$7:$I$7905,8,0),0)</f>
        <v>0</v>
      </c>
      <c r="J1420">
        <f>IFERROR(VLOOKUP(A1420,'Ống Dismy'!$A$6:$M$1900,14,0),0)</f>
        <v>0</v>
      </c>
      <c r="K1420">
        <f>IFERROR(VLOOKUP(A1420,CP!$A$7:$J$16000,12,0),0)</f>
        <v>0</v>
      </c>
      <c r="L1420">
        <f>IFERROR(VLOOKUP(A1420,'Phụ kiện PVC'!$A$5:$I$465,10,0),0)</f>
        <v>0</v>
      </c>
      <c r="M1420">
        <f>IFERROR(VLOOKUP(A1420,'Ống miền Nam'!$A$7:$I$120,8,0),0)</f>
        <v>42</v>
      </c>
      <c r="N1420">
        <f>IFERROR(VLOOKUP(A1420,'Van vòi'!$A$6:$G$97,7,0),0)</f>
        <v>0</v>
      </c>
      <c r="O1420">
        <f>IFERROR(VLOOKUP(A1420,'Ống luồn dây điện'!$A$7:$I$26,8,0),0)</f>
        <v>0</v>
      </c>
      <c r="P1420">
        <f>IFERROR(VLOOKUP(B1420,'PK HDPE'!$A$6:$H$13,7,0),0)</f>
        <v>0</v>
      </c>
      <c r="R1420" s="4">
        <f t="shared" si="68"/>
        <v>42</v>
      </c>
      <c r="S1420" s="252">
        <v>0.1</v>
      </c>
      <c r="T1420">
        <f t="shared" si="66"/>
        <v>4</v>
      </c>
      <c r="U1420" s="4">
        <f t="shared" si="67"/>
        <v>46</v>
      </c>
      <c r="V1420" s="4">
        <f>VLOOKUP(B1420,[2]DG!$C$2:$E$6048,3,0)-R1420</f>
        <v>15158</v>
      </c>
      <c r="W1420" t="str">
        <f>VLOOKUP(A1420,'[3]Danh mục full'!$A$4:$A$1739,1,0)</f>
        <v>95O4214</v>
      </c>
    </row>
    <row r="1421" spans="1:23" hidden="1" x14ac:dyDescent="0.25">
      <c r="A1421" t="s">
        <v>2304</v>
      </c>
      <c r="B1421" t="s">
        <v>2304</v>
      </c>
      <c r="C1421" t="s">
        <v>2305</v>
      </c>
      <c r="D1421" s="1">
        <v>223114024</v>
      </c>
      <c r="E1421" s="1" t="s">
        <v>2366</v>
      </c>
      <c r="F1421" s="1" t="s">
        <v>2357</v>
      </c>
      <c r="G1421" s="1">
        <f>IFERROR(VLOOKUP(A1421,'Phụ kiện PPR'!$A$6:$H$533,7,0),0)</f>
        <v>0</v>
      </c>
      <c r="H1421" s="1">
        <f>IFERROR(VLOOKUP(A1421,'Ống PPR'!$A$6:$I$90,8,0),0)</f>
        <v>0</v>
      </c>
      <c r="I1421">
        <f>IFERROR(VLOOKUP(A1421,'Ống HDPE'!$A$7:$I$7905,8,0),0)</f>
        <v>0</v>
      </c>
      <c r="J1421">
        <f>IFERROR(VLOOKUP(A1421,'Ống Dismy'!$A$6:$M$1900,14,0),0)</f>
        <v>0</v>
      </c>
      <c r="K1421">
        <f>IFERROR(VLOOKUP(A1421,CP!$A$7:$J$16000,12,0),0)</f>
        <v>0</v>
      </c>
      <c r="L1421">
        <f>IFERROR(VLOOKUP(A1421,'Phụ kiện PVC'!$A$5:$I$465,10,0),0)</f>
        <v>0</v>
      </c>
      <c r="M1421">
        <f>IFERROR(VLOOKUP(A1421,'Ống miền Nam'!$A$7:$I$120,8,0),0)</f>
        <v>42</v>
      </c>
      <c r="N1421">
        <f>IFERROR(VLOOKUP(A1421,'Van vòi'!$A$6:$G$97,7,0),0)</f>
        <v>0</v>
      </c>
      <c r="O1421">
        <f>IFERROR(VLOOKUP(A1421,'Ống luồn dây điện'!$A$7:$I$26,8,0),0)</f>
        <v>0</v>
      </c>
      <c r="P1421">
        <f>IFERROR(VLOOKUP(B1421,'PK HDPE'!$A$6:$H$13,7,0),0)</f>
        <v>0</v>
      </c>
      <c r="R1421" s="4">
        <f t="shared" si="68"/>
        <v>42</v>
      </c>
      <c r="S1421" s="252">
        <v>0.1</v>
      </c>
      <c r="T1421">
        <f t="shared" si="66"/>
        <v>4</v>
      </c>
      <c r="U1421" s="4">
        <f t="shared" si="67"/>
        <v>46</v>
      </c>
      <c r="V1421" s="4">
        <f>VLOOKUP(B1421,[2]DG!$C$2:$E$6048,3,0)-R1421</f>
        <v>19858</v>
      </c>
      <c r="W1421" t="str">
        <f>VLOOKUP(A1421,'[3]Danh mục full'!$A$4:$A$1739,1,0)</f>
        <v>95O4218</v>
      </c>
    </row>
    <row r="1422" spans="1:23" hidden="1" x14ac:dyDescent="0.25">
      <c r="A1422" t="s">
        <v>2306</v>
      </c>
      <c r="B1422" t="s">
        <v>2306</v>
      </c>
      <c r="C1422" t="s">
        <v>2307</v>
      </c>
      <c r="D1422" s="1">
        <v>82890160</v>
      </c>
      <c r="E1422" s="1" t="s">
        <v>2366</v>
      </c>
      <c r="F1422" s="1" t="s">
        <v>2357</v>
      </c>
      <c r="G1422" s="1">
        <f>IFERROR(VLOOKUP(A1422,'Phụ kiện PPR'!$A$6:$H$533,7,0),0)</f>
        <v>0</v>
      </c>
      <c r="H1422" s="1">
        <f>IFERROR(VLOOKUP(A1422,'Ống PPR'!$A$6:$I$90,8,0),0)</f>
        <v>0</v>
      </c>
      <c r="I1422">
        <f>IFERROR(VLOOKUP(A1422,'Ống HDPE'!$A$7:$I$7905,8,0),0)</f>
        <v>0</v>
      </c>
      <c r="J1422">
        <f>IFERROR(VLOOKUP(A1422,'Ống Dismy'!$A$6:$M$1900,14,0),0)</f>
        <v>0</v>
      </c>
      <c r="K1422">
        <f>IFERROR(VLOOKUP(A1422,CP!$A$7:$J$16000,12,0),0)</f>
        <v>0</v>
      </c>
      <c r="L1422">
        <f>IFERROR(VLOOKUP(A1422,'Phụ kiện PVC'!$A$5:$I$465,10,0),0)</f>
        <v>0</v>
      </c>
      <c r="M1422">
        <f>IFERROR(VLOOKUP(A1422,'Ống miền Nam'!$A$7:$I$120,8,0),0)</f>
        <v>42</v>
      </c>
      <c r="N1422">
        <f>IFERROR(VLOOKUP(A1422,'Van vòi'!$A$6:$G$97,7,0),0)</f>
        <v>0</v>
      </c>
      <c r="O1422">
        <f>IFERROR(VLOOKUP(A1422,'Ống luồn dây điện'!$A$7:$I$26,8,0),0)</f>
        <v>0</v>
      </c>
      <c r="P1422">
        <f>IFERROR(VLOOKUP(B1422,'PK HDPE'!$A$6:$H$13,7,0),0)</f>
        <v>0</v>
      </c>
      <c r="R1422" s="4">
        <f t="shared" si="68"/>
        <v>42</v>
      </c>
      <c r="S1422" s="252">
        <v>0.1</v>
      </c>
      <c r="T1422">
        <f t="shared" si="66"/>
        <v>4</v>
      </c>
      <c r="U1422" s="4">
        <f t="shared" si="67"/>
        <v>46</v>
      </c>
      <c r="V1422" s="4">
        <f>VLOOKUP(B1422,[2]DG!$C$2:$E$6048,3,0)-R1422</f>
        <v>22958</v>
      </c>
      <c r="W1422" t="str">
        <f>VLOOKUP(A1422,'[3]Danh mục full'!$A$4:$A$1739,1,0)</f>
        <v>95O4221</v>
      </c>
    </row>
    <row r="1423" spans="1:23" hidden="1" x14ac:dyDescent="0.25">
      <c r="A1423" t="s">
        <v>2308</v>
      </c>
      <c r="B1423" t="s">
        <v>2308</v>
      </c>
      <c r="C1423" t="s">
        <v>2309</v>
      </c>
      <c r="D1423" s="1">
        <v>24356280</v>
      </c>
      <c r="E1423" s="1" t="s">
        <v>2366</v>
      </c>
      <c r="F1423" s="1" t="s">
        <v>2357</v>
      </c>
      <c r="G1423" s="1">
        <f>IFERROR(VLOOKUP(A1423,'Phụ kiện PPR'!$A$6:$H$533,7,0),0)</f>
        <v>0</v>
      </c>
      <c r="H1423" s="1">
        <f>IFERROR(VLOOKUP(A1423,'Ống PPR'!$A$6:$I$90,8,0),0)</f>
        <v>0</v>
      </c>
      <c r="I1423">
        <f>IFERROR(VLOOKUP(A1423,'Ống HDPE'!$A$7:$I$7905,8,0),0)</f>
        <v>0</v>
      </c>
      <c r="J1423">
        <f>IFERROR(VLOOKUP(A1423,'Ống Dismy'!$A$6:$M$1900,14,0),0)</f>
        <v>0</v>
      </c>
      <c r="K1423">
        <f>IFERROR(VLOOKUP(A1423,CP!$A$7:$J$16000,12,0),0)</f>
        <v>0</v>
      </c>
      <c r="L1423">
        <f>IFERROR(VLOOKUP(A1423,'Phụ kiện PVC'!$A$5:$I$465,10,0),0)</f>
        <v>0</v>
      </c>
      <c r="M1423">
        <f>IFERROR(VLOOKUP(A1423,'Ống miền Nam'!$A$7:$I$120,8,0),0)</f>
        <v>42</v>
      </c>
      <c r="N1423">
        <f>IFERROR(VLOOKUP(A1423,'Van vòi'!$A$6:$G$97,7,0),0)</f>
        <v>0</v>
      </c>
      <c r="O1423">
        <f>IFERROR(VLOOKUP(A1423,'Ống luồn dây điện'!$A$7:$I$26,8,0),0)</f>
        <v>0</v>
      </c>
      <c r="P1423">
        <f>IFERROR(VLOOKUP(B1423,'PK HDPE'!$A$6:$H$13,7,0),0)</f>
        <v>0</v>
      </c>
      <c r="R1423" s="4">
        <f t="shared" si="68"/>
        <v>42</v>
      </c>
      <c r="S1423" s="252">
        <v>0.1</v>
      </c>
      <c r="T1423">
        <f t="shared" si="66"/>
        <v>4</v>
      </c>
      <c r="U1423" s="4">
        <f t="shared" si="67"/>
        <v>46</v>
      </c>
      <c r="V1423" s="4">
        <f>VLOOKUP(B1423,[2]DG!$C$2:$E$6048,3,0)-R1423</f>
        <v>31658</v>
      </c>
      <c r="W1423" t="str">
        <f>VLOOKUP(A1423,'[3]Danh mục full'!$A$4:$A$1739,1,0)</f>
        <v>95O4230</v>
      </c>
    </row>
    <row r="1424" spans="1:23" hidden="1" x14ac:dyDescent="0.25">
      <c r="A1424" t="s">
        <v>2310</v>
      </c>
      <c r="B1424" t="s">
        <v>2310</v>
      </c>
      <c r="C1424" t="s">
        <v>2311</v>
      </c>
      <c r="D1424" s="1">
        <v>178844760</v>
      </c>
      <c r="E1424" s="1" t="s">
        <v>2366</v>
      </c>
      <c r="F1424" s="1" t="s">
        <v>2357</v>
      </c>
      <c r="G1424" s="1">
        <f>IFERROR(VLOOKUP(A1424,'Phụ kiện PPR'!$A$6:$H$533,7,0),0)</f>
        <v>0</v>
      </c>
      <c r="H1424" s="1">
        <f>IFERROR(VLOOKUP(A1424,'Ống PPR'!$A$6:$I$90,8,0),0)</f>
        <v>0</v>
      </c>
      <c r="I1424">
        <f>IFERROR(VLOOKUP(A1424,'Ống HDPE'!$A$7:$I$7905,8,0),0)</f>
        <v>0</v>
      </c>
      <c r="J1424">
        <f>IFERROR(VLOOKUP(A1424,'Ống Dismy'!$A$6:$M$1900,14,0),0)</f>
        <v>0</v>
      </c>
      <c r="K1424">
        <f>IFERROR(VLOOKUP(A1424,CP!$A$7:$J$16000,12,0),0)</f>
        <v>0</v>
      </c>
      <c r="L1424">
        <f>IFERROR(VLOOKUP(A1424,'Phụ kiện PVC'!$A$5:$I$465,10,0),0)</f>
        <v>0</v>
      </c>
      <c r="M1424">
        <f>IFERROR(VLOOKUP(A1424,'Ống miền Nam'!$A$7:$I$120,8,0),0)</f>
        <v>49</v>
      </c>
      <c r="N1424">
        <f>IFERROR(VLOOKUP(A1424,'Van vòi'!$A$6:$G$97,7,0),0)</f>
        <v>0</v>
      </c>
      <c r="O1424">
        <f>IFERROR(VLOOKUP(A1424,'Ống luồn dây điện'!$A$7:$I$26,8,0),0)</f>
        <v>0</v>
      </c>
      <c r="P1424">
        <f>IFERROR(VLOOKUP(B1424,'PK HDPE'!$A$6:$H$13,7,0),0)</f>
        <v>0</v>
      </c>
      <c r="R1424" s="4">
        <f t="shared" si="68"/>
        <v>49</v>
      </c>
      <c r="S1424" s="252">
        <v>0.1</v>
      </c>
      <c r="T1424">
        <f t="shared" si="66"/>
        <v>5</v>
      </c>
      <c r="U1424" s="4">
        <f t="shared" si="67"/>
        <v>54</v>
      </c>
      <c r="V1424" s="4">
        <f>VLOOKUP(B1424,[2]DG!$C$2:$E$6048,3,0)-R1424</f>
        <v>19051</v>
      </c>
      <c r="W1424" t="str">
        <f>VLOOKUP(A1424,'[3]Danh mục full'!$A$4:$A$1739,1,0)</f>
        <v>95O4915</v>
      </c>
    </row>
    <row r="1425" spans="1:23" hidden="1" x14ac:dyDescent="0.25">
      <c r="A1425" t="s">
        <v>2312</v>
      </c>
      <c r="B1425" t="s">
        <v>2312</v>
      </c>
      <c r="C1425" t="s">
        <v>2313</v>
      </c>
      <c r="D1425" s="1">
        <v>236029248</v>
      </c>
      <c r="E1425" s="1" t="s">
        <v>2366</v>
      </c>
      <c r="F1425" s="1" t="s">
        <v>2357</v>
      </c>
      <c r="G1425" s="1">
        <f>IFERROR(VLOOKUP(A1425,'Phụ kiện PPR'!$A$6:$H$533,7,0),0)</f>
        <v>0</v>
      </c>
      <c r="H1425" s="1">
        <f>IFERROR(VLOOKUP(A1425,'Ống PPR'!$A$6:$I$90,8,0),0)</f>
        <v>0</v>
      </c>
      <c r="I1425">
        <f>IFERROR(VLOOKUP(A1425,'Ống HDPE'!$A$7:$I$7905,8,0),0)</f>
        <v>0</v>
      </c>
      <c r="J1425">
        <f>IFERROR(VLOOKUP(A1425,'Ống Dismy'!$A$6:$M$1900,14,0),0)</f>
        <v>0</v>
      </c>
      <c r="K1425">
        <f>IFERROR(VLOOKUP(A1425,CP!$A$7:$J$16000,12,0),0)</f>
        <v>0</v>
      </c>
      <c r="L1425">
        <f>IFERROR(VLOOKUP(A1425,'Phụ kiện PVC'!$A$5:$I$465,10,0),0)</f>
        <v>0</v>
      </c>
      <c r="M1425">
        <f>IFERROR(VLOOKUP(A1425,'Ống miền Nam'!$A$7:$I$120,8,0),0)</f>
        <v>49</v>
      </c>
      <c r="N1425">
        <f>IFERROR(VLOOKUP(A1425,'Van vòi'!$A$6:$G$97,7,0),0)</f>
        <v>0</v>
      </c>
      <c r="O1425">
        <f>IFERROR(VLOOKUP(A1425,'Ống luồn dây điện'!$A$7:$I$26,8,0),0)</f>
        <v>0</v>
      </c>
      <c r="P1425">
        <f>IFERROR(VLOOKUP(B1425,'PK HDPE'!$A$6:$H$13,7,0),0)</f>
        <v>0</v>
      </c>
      <c r="R1425" s="4">
        <f t="shared" si="68"/>
        <v>49</v>
      </c>
      <c r="S1425" s="252">
        <v>0.1</v>
      </c>
      <c r="T1425">
        <f t="shared" si="66"/>
        <v>5</v>
      </c>
      <c r="U1425" s="4">
        <f t="shared" si="67"/>
        <v>54</v>
      </c>
      <c r="V1425" s="4">
        <f>VLOOKUP(B1425,[2]DG!$C$2:$E$6048,3,0)-R1425</f>
        <v>22751</v>
      </c>
      <c r="W1425" t="str">
        <f>VLOOKUP(A1425,'[3]Danh mục full'!$A$4:$A$1739,1,0)</f>
        <v>95O4918</v>
      </c>
    </row>
    <row r="1426" spans="1:23" hidden="1" x14ac:dyDescent="0.25">
      <c r="A1426" t="s">
        <v>2314</v>
      </c>
      <c r="B1426" t="s">
        <v>2314</v>
      </c>
      <c r="C1426" t="s">
        <v>2315</v>
      </c>
      <c r="D1426" s="1">
        <v>213868064</v>
      </c>
      <c r="E1426" s="1" t="s">
        <v>2366</v>
      </c>
      <c r="F1426" s="1" t="s">
        <v>2357</v>
      </c>
      <c r="G1426" s="1">
        <f>IFERROR(VLOOKUP(A1426,'Phụ kiện PPR'!$A$6:$H$533,7,0),0)</f>
        <v>0</v>
      </c>
      <c r="H1426" s="1">
        <f>IFERROR(VLOOKUP(A1426,'Ống PPR'!$A$6:$I$90,8,0),0)</f>
        <v>0</v>
      </c>
      <c r="I1426">
        <f>IFERROR(VLOOKUP(A1426,'Ống HDPE'!$A$7:$I$7905,8,0),0)</f>
        <v>0</v>
      </c>
      <c r="J1426">
        <f>IFERROR(VLOOKUP(A1426,'Ống Dismy'!$A$6:$M$1900,14,0),0)</f>
        <v>0</v>
      </c>
      <c r="K1426">
        <f>IFERROR(VLOOKUP(A1426,CP!$A$7:$J$16000,12,0),0)</f>
        <v>0</v>
      </c>
      <c r="L1426">
        <f>IFERROR(VLOOKUP(A1426,'Phụ kiện PVC'!$A$5:$I$465,10,0),0)</f>
        <v>0</v>
      </c>
      <c r="M1426">
        <f>IFERROR(VLOOKUP(A1426,'Ống miền Nam'!$A$7:$I$120,8,0),0)</f>
        <v>49</v>
      </c>
      <c r="N1426">
        <f>IFERROR(VLOOKUP(A1426,'Van vòi'!$A$6:$G$97,7,0),0)</f>
        <v>0</v>
      </c>
      <c r="O1426">
        <f>IFERROR(VLOOKUP(A1426,'Ống luồn dây điện'!$A$7:$I$26,8,0),0)</f>
        <v>0</v>
      </c>
      <c r="P1426">
        <f>IFERROR(VLOOKUP(B1426,'PK HDPE'!$A$6:$H$13,7,0),0)</f>
        <v>0</v>
      </c>
      <c r="R1426" s="4">
        <f t="shared" si="68"/>
        <v>49</v>
      </c>
      <c r="S1426" s="252">
        <v>0.1</v>
      </c>
      <c r="T1426">
        <f t="shared" si="66"/>
        <v>5</v>
      </c>
      <c r="U1426" s="4">
        <f t="shared" si="67"/>
        <v>54</v>
      </c>
      <c r="V1426" s="4">
        <f>VLOOKUP(B1426,[2]DG!$C$2:$E$6048,3,0)-R1426</f>
        <v>25051</v>
      </c>
      <c r="W1426" t="str">
        <f>VLOOKUP(A1426,'[3]Danh mục full'!$A$4:$A$1739,1,0)</f>
        <v>95O4920</v>
      </c>
    </row>
    <row r="1427" spans="1:23" hidden="1" x14ac:dyDescent="0.25">
      <c r="A1427" t="s">
        <v>2316</v>
      </c>
      <c r="B1427" t="s">
        <v>2316</v>
      </c>
      <c r="C1427" t="s">
        <v>2317</v>
      </c>
      <c r="D1427" s="1">
        <v>48754880</v>
      </c>
      <c r="E1427" s="1" t="s">
        <v>2366</v>
      </c>
      <c r="F1427" s="1" t="s">
        <v>2357</v>
      </c>
      <c r="G1427" s="1">
        <f>IFERROR(VLOOKUP(A1427,'Phụ kiện PPR'!$A$6:$H$533,7,0),0)</f>
        <v>0</v>
      </c>
      <c r="H1427" s="1">
        <f>IFERROR(VLOOKUP(A1427,'Ống PPR'!$A$6:$I$90,8,0),0)</f>
        <v>0</v>
      </c>
      <c r="I1427">
        <f>IFERROR(VLOOKUP(A1427,'Ống HDPE'!$A$7:$I$7905,8,0),0)</f>
        <v>0</v>
      </c>
      <c r="J1427">
        <f>IFERROR(VLOOKUP(A1427,'Ống Dismy'!$A$6:$M$1900,14,0),0)</f>
        <v>0</v>
      </c>
      <c r="K1427">
        <f>IFERROR(VLOOKUP(A1427,CP!$A$7:$J$16000,12,0),0)</f>
        <v>0</v>
      </c>
      <c r="L1427">
        <f>IFERROR(VLOOKUP(A1427,'Phụ kiện PVC'!$A$5:$I$465,10,0),0)</f>
        <v>0</v>
      </c>
      <c r="M1427">
        <f>IFERROR(VLOOKUP(A1427,'Ống miền Nam'!$A$7:$I$120,8,0),0)</f>
        <v>49</v>
      </c>
      <c r="N1427">
        <f>IFERROR(VLOOKUP(A1427,'Van vòi'!$A$6:$G$97,7,0),0)</f>
        <v>0</v>
      </c>
      <c r="O1427">
        <f>IFERROR(VLOOKUP(A1427,'Ống luồn dây điện'!$A$7:$I$26,8,0),0)</f>
        <v>0</v>
      </c>
      <c r="P1427">
        <f>IFERROR(VLOOKUP(B1427,'PK HDPE'!$A$6:$H$13,7,0),0)</f>
        <v>0</v>
      </c>
      <c r="R1427" s="4">
        <f t="shared" si="68"/>
        <v>49</v>
      </c>
      <c r="S1427" s="252">
        <v>0.1</v>
      </c>
      <c r="T1427">
        <f t="shared" si="66"/>
        <v>5</v>
      </c>
      <c r="U1427" s="4">
        <f t="shared" si="67"/>
        <v>54</v>
      </c>
      <c r="V1427" s="4">
        <f>VLOOKUP(B1427,[2]DG!$C$2:$E$6048,3,0)-R1427</f>
        <v>30151</v>
      </c>
      <c r="W1427" t="str">
        <f>VLOOKUP(A1427,'[3]Danh mục full'!$A$4:$A$1739,1,0)</f>
        <v>95O4924</v>
      </c>
    </row>
    <row r="1428" spans="1:23" hidden="1" x14ac:dyDescent="0.25">
      <c r="A1428" t="s">
        <v>2318</v>
      </c>
      <c r="B1428" t="s">
        <v>2318</v>
      </c>
      <c r="C1428" t="s">
        <v>2319</v>
      </c>
      <c r="D1428" s="1">
        <v>21844800</v>
      </c>
      <c r="E1428" s="1" t="s">
        <v>2366</v>
      </c>
      <c r="F1428" s="1" t="s">
        <v>2357</v>
      </c>
      <c r="G1428" s="1">
        <f>IFERROR(VLOOKUP(A1428,'Phụ kiện PPR'!$A$6:$H$533,7,0),0)</f>
        <v>0</v>
      </c>
      <c r="H1428" s="1">
        <f>IFERROR(VLOOKUP(A1428,'Ống PPR'!$A$6:$I$90,8,0),0)</f>
        <v>0</v>
      </c>
      <c r="I1428">
        <f>IFERROR(VLOOKUP(A1428,'Ống HDPE'!$A$7:$I$7905,8,0),0)</f>
        <v>0</v>
      </c>
      <c r="J1428">
        <f>IFERROR(VLOOKUP(A1428,'Ống Dismy'!$A$6:$M$1900,14,0),0)</f>
        <v>0</v>
      </c>
      <c r="K1428">
        <f>IFERROR(VLOOKUP(A1428,CP!$A$7:$J$16000,12,0),0)</f>
        <v>0</v>
      </c>
      <c r="L1428">
        <f>IFERROR(VLOOKUP(A1428,'Phụ kiện PVC'!$A$5:$I$465,10,0),0)</f>
        <v>0</v>
      </c>
      <c r="M1428">
        <f>IFERROR(VLOOKUP(A1428,'Ống miền Nam'!$A$7:$I$120,8,0),0)</f>
        <v>49</v>
      </c>
      <c r="N1428">
        <f>IFERROR(VLOOKUP(A1428,'Van vòi'!$A$6:$G$97,7,0),0)</f>
        <v>0</v>
      </c>
      <c r="O1428">
        <f>IFERROR(VLOOKUP(A1428,'Ống luồn dây điện'!$A$7:$I$26,8,0),0)</f>
        <v>0</v>
      </c>
      <c r="P1428">
        <f>IFERROR(VLOOKUP(B1428,'PK HDPE'!$A$6:$H$13,7,0),0)</f>
        <v>0</v>
      </c>
      <c r="R1428" s="4">
        <f t="shared" si="68"/>
        <v>49</v>
      </c>
      <c r="S1428" s="252">
        <v>0.1</v>
      </c>
      <c r="T1428">
        <f t="shared" si="66"/>
        <v>5</v>
      </c>
      <c r="U1428" s="4">
        <f t="shared" si="67"/>
        <v>54</v>
      </c>
      <c r="V1428" s="4">
        <f>VLOOKUP(B1428,[2]DG!$C$2:$E$6048,3,0)-R1428</f>
        <v>36951</v>
      </c>
      <c r="W1428" t="str">
        <f>VLOOKUP(A1428,'[3]Danh mục full'!$A$4:$A$1739,1,0)</f>
        <v>95O4930</v>
      </c>
    </row>
    <row r="1429" spans="1:23" hidden="1" x14ac:dyDescent="0.25">
      <c r="A1429" t="s">
        <v>2320</v>
      </c>
      <c r="B1429" t="s">
        <v>2320</v>
      </c>
      <c r="C1429" t="s">
        <v>2321</v>
      </c>
      <c r="D1429" s="1">
        <v>321994400</v>
      </c>
      <c r="E1429" s="1" t="s">
        <v>2366</v>
      </c>
      <c r="F1429" s="1" t="s">
        <v>2357</v>
      </c>
      <c r="G1429" s="1">
        <f>IFERROR(VLOOKUP(A1429,'Phụ kiện PPR'!$A$6:$H$533,7,0),0)</f>
        <v>0</v>
      </c>
      <c r="H1429" s="1">
        <f>IFERROR(VLOOKUP(A1429,'Ống PPR'!$A$6:$I$90,8,0),0)</f>
        <v>0</v>
      </c>
      <c r="I1429">
        <f>IFERROR(VLOOKUP(A1429,'Ống HDPE'!$A$7:$I$7905,8,0),0)</f>
        <v>0</v>
      </c>
      <c r="J1429">
        <f>IFERROR(VLOOKUP(A1429,'Ống Dismy'!$A$6:$M$1900,14,0),0)</f>
        <v>0</v>
      </c>
      <c r="K1429">
        <f>IFERROR(VLOOKUP(A1429,CP!$A$7:$J$16000,12,0),0)</f>
        <v>0</v>
      </c>
      <c r="L1429">
        <f>IFERROR(VLOOKUP(A1429,'Phụ kiện PVC'!$A$5:$I$465,10,0),0)</f>
        <v>0</v>
      </c>
      <c r="M1429">
        <f>IFERROR(VLOOKUP(A1429,'Ống miền Nam'!$A$7:$I$120,8,0),0)</f>
        <v>60</v>
      </c>
      <c r="N1429">
        <f>IFERROR(VLOOKUP(A1429,'Van vòi'!$A$6:$G$97,7,0),0)</f>
        <v>0</v>
      </c>
      <c r="O1429">
        <f>IFERROR(VLOOKUP(A1429,'Ống luồn dây điện'!$A$7:$I$26,8,0),0)</f>
        <v>0</v>
      </c>
      <c r="P1429">
        <f>IFERROR(VLOOKUP(B1429,'PK HDPE'!$A$6:$H$13,7,0),0)</f>
        <v>0</v>
      </c>
      <c r="R1429" s="4">
        <f t="shared" si="68"/>
        <v>60</v>
      </c>
      <c r="S1429" s="252">
        <v>0.1</v>
      </c>
      <c r="T1429">
        <f t="shared" si="66"/>
        <v>6</v>
      </c>
      <c r="U1429" s="4">
        <f t="shared" si="67"/>
        <v>66</v>
      </c>
      <c r="V1429" s="4">
        <f>VLOOKUP(B1429,[2]DG!$C$2:$E$6048,3,0)-R1429</f>
        <v>24140</v>
      </c>
      <c r="W1429" t="str">
        <f>VLOOKUP(A1429,'[3]Danh mục full'!$A$4:$A$1739,1,0)</f>
        <v>95O6015</v>
      </c>
    </row>
    <row r="1430" spans="1:23" hidden="1" x14ac:dyDescent="0.25">
      <c r="A1430" t="s">
        <v>2322</v>
      </c>
      <c r="B1430" t="s">
        <v>2322</v>
      </c>
      <c r="C1430" t="s">
        <v>2323</v>
      </c>
      <c r="D1430" s="1">
        <v>558479040</v>
      </c>
      <c r="E1430" s="1" t="s">
        <v>2366</v>
      </c>
      <c r="F1430" s="1" t="s">
        <v>2357</v>
      </c>
      <c r="G1430" s="1">
        <f>IFERROR(VLOOKUP(A1430,'Phụ kiện PPR'!$A$6:$H$533,7,0),0)</f>
        <v>0</v>
      </c>
      <c r="H1430" s="1">
        <f>IFERROR(VLOOKUP(A1430,'Ống PPR'!$A$6:$I$90,8,0),0)</f>
        <v>0</v>
      </c>
      <c r="I1430">
        <f>IFERROR(VLOOKUP(A1430,'Ống HDPE'!$A$7:$I$7905,8,0),0)</f>
        <v>0</v>
      </c>
      <c r="J1430">
        <f>IFERROR(VLOOKUP(A1430,'Ống Dismy'!$A$6:$M$1900,14,0),0)</f>
        <v>0</v>
      </c>
      <c r="K1430">
        <f>IFERROR(VLOOKUP(A1430,CP!$A$7:$J$16000,12,0),0)</f>
        <v>0</v>
      </c>
      <c r="L1430">
        <f>IFERROR(VLOOKUP(A1430,'Phụ kiện PVC'!$A$5:$I$465,10,0),0)</f>
        <v>0</v>
      </c>
      <c r="M1430">
        <f>IFERROR(VLOOKUP(A1430,'Ống miền Nam'!$A$7:$I$120,8,0),0)</f>
        <v>60</v>
      </c>
      <c r="N1430">
        <f>IFERROR(VLOOKUP(A1430,'Van vòi'!$A$6:$G$97,7,0),0)</f>
        <v>0</v>
      </c>
      <c r="O1430">
        <f>IFERROR(VLOOKUP(A1430,'Ống luồn dây điện'!$A$7:$I$26,8,0),0)</f>
        <v>0</v>
      </c>
      <c r="P1430">
        <f>IFERROR(VLOOKUP(B1430,'PK HDPE'!$A$6:$H$13,7,0),0)</f>
        <v>0</v>
      </c>
      <c r="R1430" s="4">
        <f t="shared" si="68"/>
        <v>60</v>
      </c>
      <c r="S1430" s="252">
        <v>0.1</v>
      </c>
      <c r="T1430">
        <f t="shared" ref="T1430:T1447" si="69">ROUND(R1430*S1430,0)</f>
        <v>6</v>
      </c>
      <c r="U1430" s="4">
        <f t="shared" ref="U1430:U1447" si="70">+R1430+T1430</f>
        <v>66</v>
      </c>
      <c r="V1430" s="4">
        <f>VLOOKUP(B1430,[2]DG!$C$2:$E$6048,3,0)-R1430</f>
        <v>28640</v>
      </c>
      <c r="W1430" t="str">
        <f>VLOOKUP(A1430,'[3]Danh mục full'!$A$4:$A$1739,1,0)</f>
        <v>95O6018</v>
      </c>
    </row>
    <row r="1431" spans="1:23" hidden="1" x14ac:dyDescent="0.25">
      <c r="A1431" t="s">
        <v>2324</v>
      </c>
      <c r="B1431" t="s">
        <v>2324</v>
      </c>
      <c r="C1431" t="s">
        <v>2325</v>
      </c>
      <c r="D1431" s="1">
        <v>769575336</v>
      </c>
      <c r="E1431" s="1" t="s">
        <v>2366</v>
      </c>
      <c r="F1431" s="1" t="s">
        <v>2357</v>
      </c>
      <c r="G1431" s="1">
        <f>IFERROR(VLOOKUP(A1431,'Phụ kiện PPR'!$A$6:$H$533,7,0),0)</f>
        <v>0</v>
      </c>
      <c r="H1431" s="1">
        <f>IFERROR(VLOOKUP(A1431,'Ống PPR'!$A$6:$I$90,8,0),0)</f>
        <v>0</v>
      </c>
      <c r="I1431">
        <f>IFERROR(VLOOKUP(A1431,'Ống HDPE'!$A$7:$I$7905,8,0),0)</f>
        <v>0</v>
      </c>
      <c r="J1431">
        <f>IFERROR(VLOOKUP(A1431,'Ống Dismy'!$A$6:$M$1900,14,0),0)</f>
        <v>0</v>
      </c>
      <c r="K1431">
        <f>IFERROR(VLOOKUP(A1431,CP!$A$7:$J$16000,12,0),0)</f>
        <v>0</v>
      </c>
      <c r="L1431">
        <f>IFERROR(VLOOKUP(A1431,'Phụ kiện PVC'!$A$5:$I$465,10,0),0)</f>
        <v>0</v>
      </c>
      <c r="M1431">
        <f>IFERROR(VLOOKUP(A1431,'Ống miền Nam'!$A$7:$I$120,8,0),0)</f>
        <v>60</v>
      </c>
      <c r="N1431">
        <f>IFERROR(VLOOKUP(A1431,'Van vòi'!$A$6:$G$97,7,0),0)</f>
        <v>0</v>
      </c>
      <c r="O1431">
        <f>IFERROR(VLOOKUP(A1431,'Ống luồn dây điện'!$A$7:$I$26,8,0),0)</f>
        <v>0</v>
      </c>
      <c r="P1431">
        <f>IFERROR(VLOOKUP(B1431,'PK HDPE'!$A$6:$H$13,7,0),0)</f>
        <v>0</v>
      </c>
      <c r="R1431" s="4">
        <f t="shared" si="68"/>
        <v>60</v>
      </c>
      <c r="S1431" s="252">
        <v>0.1</v>
      </c>
      <c r="T1431">
        <f t="shared" si="69"/>
        <v>6</v>
      </c>
      <c r="U1431" s="4">
        <f t="shared" si="70"/>
        <v>66</v>
      </c>
      <c r="V1431" s="4">
        <f>VLOOKUP(B1431,[2]DG!$C$2:$E$6048,3,0)-R1431</f>
        <v>31940</v>
      </c>
      <c r="W1431" t="str">
        <f>VLOOKUP(A1431,'[3]Danh mục full'!$A$4:$A$1739,1,0)</f>
        <v>95O6020</v>
      </c>
    </row>
    <row r="1432" spans="1:23" hidden="1" x14ac:dyDescent="0.25">
      <c r="A1432" t="s">
        <v>2326</v>
      </c>
      <c r="B1432" t="s">
        <v>2326</v>
      </c>
      <c r="C1432" t="s">
        <v>2327</v>
      </c>
      <c r="D1432" s="1">
        <v>1629144</v>
      </c>
      <c r="E1432" s="1" t="s">
        <v>2366</v>
      </c>
      <c r="F1432" s="1" t="s">
        <v>2357</v>
      </c>
      <c r="G1432" s="1">
        <f>IFERROR(VLOOKUP(A1432,'Phụ kiện PPR'!$A$6:$H$533,7,0),0)</f>
        <v>0</v>
      </c>
      <c r="H1432" s="1">
        <f>IFERROR(VLOOKUP(A1432,'Ống PPR'!$A$6:$I$90,8,0),0)</f>
        <v>0</v>
      </c>
      <c r="I1432">
        <f>IFERROR(VLOOKUP(A1432,'Ống HDPE'!$A$7:$I$7905,8,0),0)</f>
        <v>0</v>
      </c>
      <c r="J1432">
        <f>IFERROR(VLOOKUP(A1432,'Ống Dismy'!$A$6:$M$1900,14,0),0)</f>
        <v>0</v>
      </c>
      <c r="K1432">
        <f>IFERROR(VLOOKUP(A1432,CP!$A$7:$J$16000,12,0),0)</f>
        <v>0</v>
      </c>
      <c r="L1432">
        <f>IFERROR(VLOOKUP(A1432,'Phụ kiện PVC'!$A$5:$I$465,10,0),0)</f>
        <v>0</v>
      </c>
      <c r="M1432">
        <f>IFERROR(VLOOKUP(A1432,'Ống miền Nam'!$A$7:$I$120,8,0),0)</f>
        <v>60</v>
      </c>
      <c r="N1432">
        <f>IFERROR(VLOOKUP(A1432,'Van vòi'!$A$6:$G$97,7,0),0)</f>
        <v>0</v>
      </c>
      <c r="O1432">
        <f>IFERROR(VLOOKUP(A1432,'Ống luồn dây điện'!$A$7:$I$26,8,0),0)</f>
        <v>0</v>
      </c>
      <c r="P1432">
        <f>IFERROR(VLOOKUP(B1432,'PK HDPE'!$A$6:$H$13,7,0),0)</f>
        <v>0</v>
      </c>
      <c r="R1432" s="4">
        <f t="shared" si="68"/>
        <v>60</v>
      </c>
      <c r="S1432" s="252">
        <v>0.1</v>
      </c>
      <c r="T1432">
        <f t="shared" si="69"/>
        <v>6</v>
      </c>
      <c r="U1432" s="4">
        <f t="shared" si="70"/>
        <v>66</v>
      </c>
      <c r="V1432" s="4">
        <f>VLOOKUP(B1432,[2]DG!$C$2:$E$6048,3,0)-R1432</f>
        <v>36240</v>
      </c>
      <c r="W1432" t="str">
        <f>VLOOKUP(A1432,'[3]Danh mục full'!$A$4:$A$1739,1,0)</f>
        <v>95O6023</v>
      </c>
    </row>
    <row r="1433" spans="1:23" hidden="1" x14ac:dyDescent="0.25">
      <c r="A1433" t="s">
        <v>2328</v>
      </c>
      <c r="B1433" t="s">
        <v>2328</v>
      </c>
      <c r="C1433" t="s">
        <v>2329</v>
      </c>
      <c r="D1433" s="1">
        <v>242301550</v>
      </c>
      <c r="E1433" s="1" t="s">
        <v>2366</v>
      </c>
      <c r="F1433" s="1" t="s">
        <v>2357</v>
      </c>
      <c r="G1433" s="1">
        <f>IFERROR(VLOOKUP(A1433,'Phụ kiện PPR'!$A$6:$H$533,7,0),0)</f>
        <v>0</v>
      </c>
      <c r="H1433" s="1">
        <f>IFERROR(VLOOKUP(A1433,'Ống PPR'!$A$6:$I$90,8,0),0)</f>
        <v>0</v>
      </c>
      <c r="I1433">
        <f>IFERROR(VLOOKUP(A1433,'Ống HDPE'!$A$7:$I$7905,8,0),0)</f>
        <v>0</v>
      </c>
      <c r="J1433">
        <f>IFERROR(VLOOKUP(A1433,'Ống Dismy'!$A$6:$M$1900,14,0),0)</f>
        <v>0</v>
      </c>
      <c r="K1433">
        <f>IFERROR(VLOOKUP(A1433,CP!$A$7:$J$16000,12,0),0)</f>
        <v>0</v>
      </c>
      <c r="L1433">
        <f>IFERROR(VLOOKUP(A1433,'Phụ kiện PVC'!$A$5:$I$465,10,0),0)</f>
        <v>0</v>
      </c>
      <c r="M1433">
        <f>IFERROR(VLOOKUP(A1433,'Ống miền Nam'!$A$7:$I$120,8,0),0)</f>
        <v>60</v>
      </c>
      <c r="N1433">
        <f>IFERROR(VLOOKUP(A1433,'Van vòi'!$A$6:$G$97,7,0),0)</f>
        <v>0</v>
      </c>
      <c r="O1433">
        <f>IFERROR(VLOOKUP(A1433,'Ống luồn dây điện'!$A$7:$I$26,8,0),0)</f>
        <v>0</v>
      </c>
      <c r="P1433">
        <f>IFERROR(VLOOKUP(B1433,'PK HDPE'!$A$6:$H$13,7,0),0)</f>
        <v>0</v>
      </c>
      <c r="R1433" s="4">
        <f t="shared" si="68"/>
        <v>60</v>
      </c>
      <c r="S1433" s="252">
        <v>0.1</v>
      </c>
      <c r="T1433">
        <f t="shared" si="69"/>
        <v>6</v>
      </c>
      <c r="U1433" s="4">
        <f t="shared" si="70"/>
        <v>66</v>
      </c>
      <c r="V1433" s="4">
        <f>VLOOKUP(B1433,[2]DG!$C$2:$E$6048,3,0)-R1433</f>
        <v>38340</v>
      </c>
      <c r="W1433" t="str">
        <f>VLOOKUP(A1433,'[3]Danh mục full'!$A$4:$A$1739,1,0)</f>
        <v>95O6025</v>
      </c>
    </row>
    <row r="1434" spans="1:23" hidden="1" x14ac:dyDescent="0.25">
      <c r="A1434" t="s">
        <v>2330</v>
      </c>
      <c r="B1434" t="s">
        <v>2330</v>
      </c>
      <c r="C1434" t="s">
        <v>2331</v>
      </c>
      <c r="D1434" s="1">
        <v>43699640</v>
      </c>
      <c r="E1434" s="1" t="s">
        <v>2366</v>
      </c>
      <c r="F1434" s="1" t="s">
        <v>2357</v>
      </c>
      <c r="G1434" s="1">
        <f>IFERROR(VLOOKUP(A1434,'Phụ kiện PPR'!$A$6:$H$533,7,0),0)</f>
        <v>0</v>
      </c>
      <c r="H1434" s="1">
        <f>IFERROR(VLOOKUP(A1434,'Ống PPR'!$A$6:$I$90,8,0),0)</f>
        <v>0</v>
      </c>
      <c r="I1434">
        <f>IFERROR(VLOOKUP(A1434,'Ống HDPE'!$A$7:$I$7905,8,0),0)</f>
        <v>0</v>
      </c>
      <c r="J1434">
        <f>IFERROR(VLOOKUP(A1434,'Ống Dismy'!$A$6:$M$1900,14,0),0)</f>
        <v>0</v>
      </c>
      <c r="K1434">
        <f>IFERROR(VLOOKUP(A1434,CP!$A$7:$J$16000,12,0),0)</f>
        <v>0</v>
      </c>
      <c r="L1434">
        <f>IFERROR(VLOOKUP(A1434,'Phụ kiện PVC'!$A$5:$I$465,10,0),0)</f>
        <v>0</v>
      </c>
      <c r="M1434">
        <f>IFERROR(VLOOKUP(A1434,'Ống miền Nam'!$A$7:$I$120,8,0),0)</f>
        <v>60</v>
      </c>
      <c r="N1434">
        <f>IFERROR(VLOOKUP(A1434,'Van vòi'!$A$6:$G$97,7,0),0)</f>
        <v>0</v>
      </c>
      <c r="O1434">
        <f>IFERROR(VLOOKUP(A1434,'Ống luồn dây điện'!$A$7:$I$26,8,0),0)</f>
        <v>0</v>
      </c>
      <c r="P1434">
        <f>IFERROR(VLOOKUP(B1434,'PK HDPE'!$A$6:$H$13,7,0),0)</f>
        <v>0</v>
      </c>
      <c r="R1434" s="4">
        <f t="shared" si="68"/>
        <v>60</v>
      </c>
      <c r="S1434" s="252">
        <v>0.1</v>
      </c>
      <c r="T1434">
        <f t="shared" si="69"/>
        <v>6</v>
      </c>
      <c r="U1434" s="4">
        <f t="shared" si="70"/>
        <v>66</v>
      </c>
      <c r="V1434" s="4">
        <f>VLOOKUP(B1434,[2]DG!$C$2:$E$6048,3,0)-R1434</f>
        <v>46440</v>
      </c>
      <c r="W1434" t="str">
        <f>VLOOKUP(A1434,'[3]Danh mục full'!$A$4:$A$1739,1,0)</f>
        <v>95O6030</v>
      </c>
    </row>
    <row r="1435" spans="1:23" hidden="1" x14ac:dyDescent="0.25">
      <c r="A1435" t="s">
        <v>2332</v>
      </c>
      <c r="B1435" t="s">
        <v>2332</v>
      </c>
      <c r="C1435" t="s">
        <v>2333</v>
      </c>
      <c r="D1435" s="1">
        <v>270454400</v>
      </c>
      <c r="E1435" s="1" t="s">
        <v>2366</v>
      </c>
      <c r="F1435" s="1" t="s">
        <v>2357</v>
      </c>
      <c r="G1435" s="1">
        <f>IFERROR(VLOOKUP(A1435,'Phụ kiện PPR'!$A$6:$H$533,7,0),0)</f>
        <v>0</v>
      </c>
      <c r="H1435" s="1">
        <f>IFERROR(VLOOKUP(A1435,'Ống PPR'!$A$6:$I$90,8,0),0)</f>
        <v>0</v>
      </c>
      <c r="I1435">
        <f>IFERROR(VLOOKUP(A1435,'Ống HDPE'!$A$7:$I$7905,8,0),0)</f>
        <v>0</v>
      </c>
      <c r="J1435">
        <f>IFERROR(VLOOKUP(A1435,'Ống Dismy'!$A$6:$M$1900,14,0),0)</f>
        <v>0</v>
      </c>
      <c r="K1435">
        <f>IFERROR(VLOOKUP(A1435,CP!$A$7:$J$16000,12,0),0)</f>
        <v>0</v>
      </c>
      <c r="L1435">
        <f>IFERROR(VLOOKUP(A1435,'Phụ kiện PVC'!$A$5:$I$465,10,0),0)</f>
        <v>0</v>
      </c>
      <c r="M1435">
        <f>IFERROR(VLOOKUP(A1435,'Ống miền Nam'!$A$7:$I$120,8,0),0)</f>
        <v>76</v>
      </c>
      <c r="N1435">
        <f>IFERROR(VLOOKUP(A1435,'Van vòi'!$A$6:$G$97,7,0),0)</f>
        <v>0</v>
      </c>
      <c r="O1435">
        <f>IFERROR(VLOOKUP(A1435,'Ống luồn dây điện'!$A$7:$I$26,8,0),0)</f>
        <v>0</v>
      </c>
      <c r="P1435">
        <f>IFERROR(VLOOKUP(B1435,'PK HDPE'!$A$6:$H$13,7,0),0)</f>
        <v>0</v>
      </c>
      <c r="R1435" s="4">
        <f t="shared" si="68"/>
        <v>76</v>
      </c>
      <c r="S1435" s="252">
        <v>0.1</v>
      </c>
      <c r="T1435">
        <f t="shared" si="69"/>
        <v>8</v>
      </c>
      <c r="U1435" s="4">
        <f t="shared" si="70"/>
        <v>84</v>
      </c>
      <c r="V1435" s="4">
        <f>VLOOKUP(B1435,[2]DG!$C$2:$E$6048,3,0)-R1435</f>
        <v>44524</v>
      </c>
      <c r="W1435" t="str">
        <f>VLOOKUP(A1435,'[3]Danh mục full'!$A$4:$A$1739,1,0)</f>
        <v>95O7622</v>
      </c>
    </row>
    <row r="1436" spans="1:23" hidden="1" x14ac:dyDescent="0.25">
      <c r="A1436" t="s">
        <v>2334</v>
      </c>
      <c r="B1436" t="s">
        <v>2334</v>
      </c>
      <c r="C1436" t="s">
        <v>2335</v>
      </c>
      <c r="D1436" s="1">
        <v>69432000</v>
      </c>
      <c r="E1436" s="1" t="s">
        <v>2366</v>
      </c>
      <c r="F1436" s="1" t="s">
        <v>2357</v>
      </c>
      <c r="G1436" s="1">
        <f>IFERROR(VLOOKUP(A1436,'Phụ kiện PPR'!$A$6:$H$533,7,0),0)</f>
        <v>0</v>
      </c>
      <c r="H1436" s="1">
        <f>IFERROR(VLOOKUP(A1436,'Ống PPR'!$A$6:$I$90,8,0),0)</f>
        <v>0</v>
      </c>
      <c r="I1436">
        <f>IFERROR(VLOOKUP(A1436,'Ống HDPE'!$A$7:$I$7905,8,0),0)</f>
        <v>0</v>
      </c>
      <c r="J1436">
        <f>IFERROR(VLOOKUP(A1436,'Ống Dismy'!$A$6:$M$1900,14,0),0)</f>
        <v>0</v>
      </c>
      <c r="K1436">
        <f>IFERROR(VLOOKUP(A1436,CP!$A$7:$J$16000,12,0),0)</f>
        <v>0</v>
      </c>
      <c r="L1436">
        <f>IFERROR(VLOOKUP(A1436,'Phụ kiện PVC'!$A$5:$I$465,10,0),0)</f>
        <v>0</v>
      </c>
      <c r="M1436">
        <f>IFERROR(VLOOKUP(A1436,'Ống miền Nam'!$A$7:$I$120,8,0),0)</f>
        <v>76</v>
      </c>
      <c r="N1436">
        <f>IFERROR(VLOOKUP(A1436,'Van vòi'!$A$6:$G$97,7,0),0)</f>
        <v>0</v>
      </c>
      <c r="O1436">
        <f>IFERROR(VLOOKUP(A1436,'Ống luồn dây điện'!$A$7:$I$26,8,0),0)</f>
        <v>0</v>
      </c>
      <c r="P1436">
        <f>IFERROR(VLOOKUP(B1436,'PK HDPE'!$A$6:$H$13,7,0),0)</f>
        <v>0</v>
      </c>
      <c r="R1436" s="4">
        <f t="shared" si="68"/>
        <v>76</v>
      </c>
      <c r="S1436" s="252">
        <v>0.1</v>
      </c>
      <c r="T1436">
        <f t="shared" si="69"/>
        <v>8</v>
      </c>
      <c r="U1436" s="4">
        <f t="shared" si="70"/>
        <v>84</v>
      </c>
      <c r="V1436" s="4">
        <f>VLOOKUP(B1436,[2]DG!$C$2:$E$6048,3,0)-R1436</f>
        <v>52524</v>
      </c>
      <c r="W1436" t="str">
        <f>VLOOKUP(A1436,'[3]Danh mục full'!$A$4:$A$1739,1,0)</f>
        <v>95O7625</v>
      </c>
    </row>
    <row r="1437" spans="1:23" hidden="1" x14ac:dyDescent="0.25">
      <c r="A1437" t="s">
        <v>2336</v>
      </c>
      <c r="B1437" t="s">
        <v>2336</v>
      </c>
      <c r="C1437" t="s">
        <v>2337</v>
      </c>
      <c r="D1437" s="1">
        <v>15776000</v>
      </c>
      <c r="E1437" s="1" t="s">
        <v>2366</v>
      </c>
      <c r="F1437" s="1" t="s">
        <v>2357</v>
      </c>
      <c r="G1437" s="1">
        <f>IFERROR(VLOOKUP(A1437,'Phụ kiện PPR'!$A$6:$H$533,7,0),0)</f>
        <v>0</v>
      </c>
      <c r="H1437" s="1">
        <f>IFERROR(VLOOKUP(A1437,'Ống PPR'!$A$6:$I$90,8,0),0)</f>
        <v>0</v>
      </c>
      <c r="I1437">
        <f>IFERROR(VLOOKUP(A1437,'Ống HDPE'!$A$7:$I$7905,8,0),0)</f>
        <v>0</v>
      </c>
      <c r="J1437">
        <f>IFERROR(VLOOKUP(A1437,'Ống Dismy'!$A$6:$M$1900,14,0),0)</f>
        <v>0</v>
      </c>
      <c r="K1437">
        <f>IFERROR(VLOOKUP(A1437,CP!$A$7:$J$16000,12,0),0)</f>
        <v>0</v>
      </c>
      <c r="L1437">
        <f>IFERROR(VLOOKUP(A1437,'Phụ kiện PVC'!$A$5:$I$465,10,0),0)</f>
        <v>0</v>
      </c>
      <c r="M1437">
        <f>IFERROR(VLOOKUP(A1437,'Ống miền Nam'!$A$7:$I$120,8,0),0)</f>
        <v>76</v>
      </c>
      <c r="N1437">
        <f>IFERROR(VLOOKUP(A1437,'Van vòi'!$A$6:$G$97,7,0),0)</f>
        <v>0</v>
      </c>
      <c r="O1437">
        <f>IFERROR(VLOOKUP(A1437,'Ống luồn dây điện'!$A$7:$I$26,8,0),0)</f>
        <v>0</v>
      </c>
      <c r="P1437">
        <f>IFERROR(VLOOKUP(B1437,'PK HDPE'!$A$6:$H$13,7,0),0)</f>
        <v>0</v>
      </c>
      <c r="R1437" s="4">
        <f t="shared" si="68"/>
        <v>76</v>
      </c>
      <c r="S1437" s="252">
        <v>0.1</v>
      </c>
      <c r="T1437">
        <f t="shared" si="69"/>
        <v>8</v>
      </c>
      <c r="U1437" s="4">
        <f t="shared" si="70"/>
        <v>84</v>
      </c>
      <c r="V1437" s="4">
        <f>VLOOKUP(B1437,[2]DG!$C$2:$E$6048,3,0)-R1437</f>
        <v>57924</v>
      </c>
      <c r="W1437" t="str">
        <f>VLOOKUP(A1437,'[3]Danh mục full'!$A$4:$A$1739,1,0)</f>
        <v>95O7630</v>
      </c>
    </row>
    <row r="1438" spans="1:23" hidden="1" x14ac:dyDescent="0.25">
      <c r="A1438" t="s">
        <v>2338</v>
      </c>
      <c r="B1438" t="s">
        <v>2338</v>
      </c>
      <c r="C1438" t="s">
        <v>2339</v>
      </c>
      <c r="D1438" s="1">
        <v>186922160</v>
      </c>
      <c r="E1438" s="1" t="s">
        <v>2366</v>
      </c>
      <c r="F1438" s="1" t="s">
        <v>2357</v>
      </c>
      <c r="G1438" s="1">
        <f>IFERROR(VLOOKUP(A1438,'Phụ kiện PPR'!$A$6:$H$533,7,0),0)</f>
        <v>0</v>
      </c>
      <c r="H1438" s="1">
        <f>IFERROR(VLOOKUP(A1438,'Ống PPR'!$A$6:$I$90,8,0),0)</f>
        <v>0</v>
      </c>
      <c r="I1438">
        <f>IFERROR(VLOOKUP(A1438,'Ống HDPE'!$A$7:$I$7905,8,0),0)</f>
        <v>0</v>
      </c>
      <c r="J1438">
        <f>IFERROR(VLOOKUP(A1438,'Ống Dismy'!$A$6:$M$1900,14,0),0)</f>
        <v>0</v>
      </c>
      <c r="K1438">
        <f>IFERROR(VLOOKUP(A1438,CP!$A$7:$J$16000,12,0),0)</f>
        <v>0</v>
      </c>
      <c r="L1438">
        <f>IFERROR(VLOOKUP(A1438,'Phụ kiện PVC'!$A$5:$I$465,10,0),0)</f>
        <v>0</v>
      </c>
      <c r="M1438">
        <f>IFERROR(VLOOKUP(A1438,'Ống miền Nam'!$A$7:$I$120,8,0),0)</f>
        <v>90</v>
      </c>
      <c r="N1438">
        <f>IFERROR(VLOOKUP(A1438,'Van vòi'!$A$6:$G$97,7,0),0)</f>
        <v>0</v>
      </c>
      <c r="O1438">
        <f>IFERROR(VLOOKUP(A1438,'Ống luồn dây điện'!$A$7:$I$26,8,0),0)</f>
        <v>0</v>
      </c>
      <c r="P1438">
        <f>IFERROR(VLOOKUP(B1438,'PK HDPE'!$A$6:$H$13,7,0),0)</f>
        <v>0</v>
      </c>
      <c r="R1438" s="4">
        <f t="shared" si="68"/>
        <v>90</v>
      </c>
      <c r="S1438" s="252">
        <v>0.1</v>
      </c>
      <c r="T1438">
        <f t="shared" si="69"/>
        <v>9</v>
      </c>
      <c r="U1438" s="4">
        <f t="shared" si="70"/>
        <v>99</v>
      </c>
      <c r="V1438" s="4">
        <f>VLOOKUP(B1438,[2]DG!$C$2:$E$6048,3,0)-R1438</f>
        <v>40610</v>
      </c>
      <c r="W1438" t="str">
        <f>VLOOKUP(A1438,'[3]Danh mục full'!$A$4:$A$1739,1,0)</f>
        <v>95O9017</v>
      </c>
    </row>
    <row r="1439" spans="1:23" hidden="1" x14ac:dyDescent="0.25">
      <c r="A1439" t="s">
        <v>2340</v>
      </c>
      <c r="B1439" t="s">
        <v>2340</v>
      </c>
      <c r="C1439" t="s">
        <v>2341</v>
      </c>
      <c r="D1439" s="1">
        <v>458640076</v>
      </c>
      <c r="E1439" s="1" t="s">
        <v>2366</v>
      </c>
      <c r="F1439" s="1" t="s">
        <v>2357</v>
      </c>
      <c r="G1439" s="1">
        <f>IFERROR(VLOOKUP(A1439,'Phụ kiện PPR'!$A$6:$H$533,7,0),0)</f>
        <v>0</v>
      </c>
      <c r="H1439" s="1">
        <f>IFERROR(VLOOKUP(A1439,'Ống PPR'!$A$6:$I$90,8,0),0)</f>
        <v>0</v>
      </c>
      <c r="I1439">
        <f>IFERROR(VLOOKUP(A1439,'Ống HDPE'!$A$7:$I$7905,8,0),0)</f>
        <v>0</v>
      </c>
      <c r="J1439">
        <f>IFERROR(VLOOKUP(A1439,'Ống Dismy'!$A$6:$M$1900,14,0),0)</f>
        <v>0</v>
      </c>
      <c r="K1439">
        <f>IFERROR(VLOOKUP(A1439,CP!$A$7:$J$16000,12,0),0)</f>
        <v>0</v>
      </c>
      <c r="L1439">
        <f>IFERROR(VLOOKUP(A1439,'Phụ kiện PVC'!$A$5:$I$465,10,0),0)</f>
        <v>0</v>
      </c>
      <c r="M1439">
        <f>IFERROR(VLOOKUP(A1439,'Ống miền Nam'!$A$7:$I$120,8,0),0)</f>
        <v>90</v>
      </c>
      <c r="N1439">
        <f>IFERROR(VLOOKUP(A1439,'Van vòi'!$A$6:$G$97,7,0),0)</f>
        <v>0</v>
      </c>
      <c r="O1439">
        <f>IFERROR(VLOOKUP(A1439,'Ống luồn dây điện'!$A$7:$I$26,8,0),0)</f>
        <v>0</v>
      </c>
      <c r="P1439">
        <f>IFERROR(VLOOKUP(B1439,'PK HDPE'!$A$6:$H$13,7,0),0)</f>
        <v>0</v>
      </c>
      <c r="R1439" s="4">
        <f t="shared" si="68"/>
        <v>90</v>
      </c>
      <c r="S1439" s="252">
        <v>0.1</v>
      </c>
      <c r="T1439">
        <f t="shared" si="69"/>
        <v>9</v>
      </c>
      <c r="U1439" s="4">
        <f t="shared" si="70"/>
        <v>99</v>
      </c>
      <c r="V1439" s="4">
        <f>VLOOKUP(B1439,[2]DG!$C$2:$E$6048,3,0)-R1439</f>
        <v>47510</v>
      </c>
      <c r="W1439" t="str">
        <f>VLOOKUP(A1439,'[3]Danh mục full'!$A$4:$A$1739,1,0)</f>
        <v>95O9020</v>
      </c>
    </row>
    <row r="1440" spans="1:23" hidden="1" x14ac:dyDescent="0.25">
      <c r="A1440" t="s">
        <v>2342</v>
      </c>
      <c r="B1440" t="s">
        <v>2342</v>
      </c>
      <c r="C1440" t="s">
        <v>2343</v>
      </c>
      <c r="D1440" s="1">
        <v>273397990</v>
      </c>
      <c r="E1440" s="1" t="s">
        <v>2366</v>
      </c>
      <c r="F1440" s="1" t="s">
        <v>2357</v>
      </c>
      <c r="G1440" s="1">
        <f>IFERROR(VLOOKUP(A1440,'Phụ kiện PPR'!$A$6:$H$533,7,0),0)</f>
        <v>0</v>
      </c>
      <c r="H1440" s="1">
        <f>IFERROR(VLOOKUP(A1440,'Ống PPR'!$A$6:$I$90,8,0),0)</f>
        <v>0</v>
      </c>
      <c r="I1440">
        <f>IFERROR(VLOOKUP(A1440,'Ống HDPE'!$A$7:$I$7905,8,0),0)</f>
        <v>0</v>
      </c>
      <c r="J1440">
        <f>IFERROR(VLOOKUP(A1440,'Ống Dismy'!$A$6:$M$1900,14,0),0)</f>
        <v>0</v>
      </c>
      <c r="K1440">
        <f>IFERROR(VLOOKUP(A1440,CP!$A$7:$J$16000,12,0),0)</f>
        <v>0</v>
      </c>
      <c r="L1440">
        <f>IFERROR(VLOOKUP(A1440,'Phụ kiện PVC'!$A$5:$I$465,10,0),0)</f>
        <v>0</v>
      </c>
      <c r="M1440">
        <f>IFERROR(VLOOKUP(A1440,'Ống miền Nam'!$A$7:$I$120,8,0),0)</f>
        <v>90</v>
      </c>
      <c r="N1440">
        <f>IFERROR(VLOOKUP(A1440,'Van vòi'!$A$6:$G$97,7,0),0)</f>
        <v>0</v>
      </c>
      <c r="O1440">
        <f>IFERROR(VLOOKUP(A1440,'Ống luồn dây điện'!$A$7:$I$26,8,0),0)</f>
        <v>0</v>
      </c>
      <c r="P1440">
        <f>IFERROR(VLOOKUP(B1440,'PK HDPE'!$A$6:$H$13,7,0),0)</f>
        <v>0</v>
      </c>
      <c r="R1440" s="4">
        <f t="shared" si="68"/>
        <v>90</v>
      </c>
      <c r="S1440" s="252">
        <v>0.1</v>
      </c>
      <c r="T1440">
        <f t="shared" si="69"/>
        <v>9</v>
      </c>
      <c r="U1440" s="4">
        <f t="shared" si="70"/>
        <v>99</v>
      </c>
      <c r="V1440" s="4">
        <f>VLOOKUP(B1440,[2]DG!$C$2:$E$6048,3,0)-R1440</f>
        <v>61110</v>
      </c>
      <c r="W1440" t="str">
        <f>VLOOKUP(A1440,'[3]Danh mục full'!$A$4:$A$1739,1,0)</f>
        <v>95O9026</v>
      </c>
    </row>
    <row r="1441" spans="1:23" hidden="1" x14ac:dyDescent="0.25">
      <c r="A1441" t="s">
        <v>2344</v>
      </c>
      <c r="B1441" t="s">
        <v>2344</v>
      </c>
      <c r="C1441" t="s">
        <v>2345</v>
      </c>
      <c r="D1441" s="1">
        <v>172536624</v>
      </c>
      <c r="E1441" s="1" t="s">
        <v>2366</v>
      </c>
      <c r="F1441" s="1" t="s">
        <v>2357</v>
      </c>
      <c r="G1441" s="1">
        <f>IFERROR(VLOOKUP(A1441,'Phụ kiện PPR'!$A$6:$H$533,7,0),0)</f>
        <v>0</v>
      </c>
      <c r="H1441" s="1">
        <f>IFERROR(VLOOKUP(A1441,'Ống PPR'!$A$6:$I$90,8,0),0)</f>
        <v>0</v>
      </c>
      <c r="I1441">
        <f>IFERROR(VLOOKUP(A1441,'Ống HDPE'!$A$7:$I$7905,8,0),0)</f>
        <v>0</v>
      </c>
      <c r="J1441">
        <f>IFERROR(VLOOKUP(A1441,'Ống Dismy'!$A$6:$M$1900,14,0),0)</f>
        <v>0</v>
      </c>
      <c r="K1441">
        <f>IFERROR(VLOOKUP(A1441,CP!$A$7:$J$16000,12,0),0)</f>
        <v>0</v>
      </c>
      <c r="L1441">
        <f>IFERROR(VLOOKUP(A1441,'Phụ kiện PVC'!$A$5:$I$465,10,0),0)</f>
        <v>0</v>
      </c>
      <c r="M1441">
        <f>IFERROR(VLOOKUP(A1441,'Ống miền Nam'!$A$7:$I$120,8,0),0)</f>
        <v>90</v>
      </c>
      <c r="N1441">
        <f>IFERROR(VLOOKUP(A1441,'Van vòi'!$A$6:$G$97,7,0),0)</f>
        <v>0</v>
      </c>
      <c r="O1441">
        <f>IFERROR(VLOOKUP(A1441,'Ống luồn dây điện'!$A$7:$I$26,8,0),0)</f>
        <v>0</v>
      </c>
      <c r="P1441">
        <f>IFERROR(VLOOKUP(B1441,'PK HDPE'!$A$6:$H$13,7,0),0)</f>
        <v>0</v>
      </c>
      <c r="R1441" s="4">
        <f t="shared" si="68"/>
        <v>90</v>
      </c>
      <c r="S1441" s="252">
        <v>0.1</v>
      </c>
      <c r="T1441">
        <f t="shared" si="69"/>
        <v>9</v>
      </c>
      <c r="U1441" s="4">
        <f t="shared" si="70"/>
        <v>99</v>
      </c>
      <c r="V1441" s="4">
        <f>VLOOKUP(B1441,[2]DG!$C$2:$E$6048,3,0)-R1441</f>
        <v>68810</v>
      </c>
      <c r="W1441" t="str">
        <f>VLOOKUP(A1441,'[3]Danh mục full'!$A$4:$A$1739,1,0)</f>
        <v>95O9029</v>
      </c>
    </row>
    <row r="1442" spans="1:23" hidden="1" x14ac:dyDescent="0.25">
      <c r="A1442" t="s">
        <v>2346</v>
      </c>
      <c r="B1442" t="s">
        <v>2346</v>
      </c>
      <c r="C1442" t="s">
        <v>2347</v>
      </c>
      <c r="D1442" s="1">
        <v>155004808</v>
      </c>
      <c r="E1442" s="1" t="s">
        <v>2366</v>
      </c>
      <c r="F1442" s="1" t="s">
        <v>2357</v>
      </c>
      <c r="G1442" s="1">
        <f>IFERROR(VLOOKUP(A1442,'Phụ kiện PPR'!$A$6:$H$533,7,0),0)</f>
        <v>0</v>
      </c>
      <c r="H1442" s="1">
        <f>IFERROR(VLOOKUP(A1442,'Ống PPR'!$A$6:$I$90,8,0),0)</f>
        <v>0</v>
      </c>
      <c r="I1442">
        <f>IFERROR(VLOOKUP(A1442,'Ống HDPE'!$A$7:$I$7905,8,0),0)</f>
        <v>0</v>
      </c>
      <c r="J1442">
        <f>IFERROR(VLOOKUP(A1442,'Ống Dismy'!$A$6:$M$1900,14,0),0)</f>
        <v>0</v>
      </c>
      <c r="K1442">
        <f>IFERROR(VLOOKUP(A1442,CP!$A$7:$J$16000,12,0),0)</f>
        <v>0</v>
      </c>
      <c r="L1442">
        <f>IFERROR(VLOOKUP(A1442,'Phụ kiện PVC'!$A$5:$I$465,10,0),0)</f>
        <v>0</v>
      </c>
      <c r="M1442">
        <f>IFERROR(VLOOKUP(A1442,'Ống miền Nam'!$A$7:$I$120,8,0),0)</f>
        <v>90</v>
      </c>
      <c r="N1442">
        <f>IFERROR(VLOOKUP(A1442,'Van vòi'!$A$6:$G$97,7,0),0)</f>
        <v>0</v>
      </c>
      <c r="O1442">
        <f>IFERROR(VLOOKUP(A1442,'Ống luồn dây điện'!$A$7:$I$26,8,0),0)</f>
        <v>0</v>
      </c>
      <c r="P1442">
        <f>IFERROR(VLOOKUP(B1442,'PK HDPE'!$A$6:$H$13,7,0),0)</f>
        <v>0</v>
      </c>
      <c r="R1442" s="4">
        <f t="shared" si="68"/>
        <v>90</v>
      </c>
      <c r="S1442" s="252">
        <v>0.1</v>
      </c>
      <c r="T1442">
        <f t="shared" si="69"/>
        <v>9</v>
      </c>
      <c r="U1442" s="4">
        <f t="shared" si="70"/>
        <v>99</v>
      </c>
      <c r="V1442" s="4">
        <f>VLOOKUP(B1442,[2]DG!$C$2:$E$6048,3,0)-R1442</f>
        <v>81010</v>
      </c>
      <c r="W1442" t="str">
        <f>VLOOKUP(A1442,'[3]Danh mục full'!$A$4:$A$1739,1,0)</f>
        <v>95O9035</v>
      </c>
    </row>
    <row r="1443" spans="1:23" hidden="1" x14ac:dyDescent="0.25">
      <c r="A1443" t="s">
        <v>2910</v>
      </c>
      <c r="B1443" t="s">
        <v>2910</v>
      </c>
      <c r="C1443" t="s">
        <v>2911</v>
      </c>
      <c r="D1443" s="1">
        <f>VLOOKUP(A1443,[4]Sheet1!$B$5:$J$2530,9,0)</f>
        <v>800</v>
      </c>
      <c r="E1443" s="1" t="s">
        <v>2366</v>
      </c>
      <c r="F1443" s="1" t="s">
        <v>2357</v>
      </c>
      <c r="G1443" s="1">
        <f>IFERROR(VLOOKUP(A1443,'Phụ kiện PPR'!$A$6:$H$533,7,0),0)</f>
        <v>0</v>
      </c>
      <c r="H1443" s="1">
        <f>IFERROR(VLOOKUP(A1443,'Ống PPR'!$A$6:$I$90,8,0),0)</f>
        <v>0</v>
      </c>
      <c r="I1443">
        <f>IFERROR(VLOOKUP(A1443,'Ống HDPE'!$A$7:$I$7905,8,0),0)</f>
        <v>0</v>
      </c>
      <c r="J1443">
        <f>IFERROR(VLOOKUP(A1443,'Ống Dismy'!$A$6:$M$1900,14,0),0)</f>
        <v>0</v>
      </c>
      <c r="K1443">
        <f>IFERROR(VLOOKUP(A1443,CP!$A$7:$J$16000,12,0),0)</f>
        <v>0</v>
      </c>
      <c r="L1443">
        <f>IFERROR(VLOOKUP(A1443,'Phụ kiện PVC'!$A$5:$I$465,10,0),0)</f>
        <v>0</v>
      </c>
      <c r="M1443">
        <f>IFERROR(VLOOKUP(A1443,'Ống miền Nam'!$A$7:$I$120,8,0),0)</f>
        <v>90</v>
      </c>
      <c r="N1443">
        <f>IFERROR(VLOOKUP(A1443,'Van vòi'!$A$6:$G$97,7,0),0)</f>
        <v>0</v>
      </c>
      <c r="O1443">
        <f>IFERROR(VLOOKUP(A1443,'Ống luồn dây điện'!$A$7:$I$26,8,0),0)</f>
        <v>0</v>
      </c>
      <c r="P1443">
        <f>IFERROR(VLOOKUP(B1443,'PK HDPE'!$A$6:$H$13,7,0),0)</f>
        <v>0</v>
      </c>
      <c r="R1443" s="4">
        <f t="shared" si="68"/>
        <v>90</v>
      </c>
      <c r="S1443" s="252">
        <v>0.1</v>
      </c>
      <c r="T1443">
        <f t="shared" si="69"/>
        <v>9</v>
      </c>
      <c r="U1443" s="4">
        <f t="shared" si="70"/>
        <v>99</v>
      </c>
      <c r="V1443" s="4">
        <f>VLOOKUP(B1443,[2]DG!$C$2:$E$6048,3,0)-R1443</f>
        <v>114910</v>
      </c>
      <c r="W1443" t="str">
        <f>VLOOKUP(A1443,'[3]Danh mục full'!$A$4:$A$1739,1,0)</f>
        <v>95O9050</v>
      </c>
    </row>
    <row r="1444" spans="1:23" x14ac:dyDescent="0.25">
      <c r="A1444" t="s">
        <v>2348</v>
      </c>
      <c r="B1444" t="s">
        <v>2348</v>
      </c>
      <c r="C1444" t="s">
        <v>2349</v>
      </c>
      <c r="D1444" s="1">
        <v>0</v>
      </c>
      <c r="E1444" s="1" t="s">
        <v>2367</v>
      </c>
      <c r="F1444" s="1" t="s">
        <v>2368</v>
      </c>
      <c r="G1444" s="1">
        <f>IFERROR(VLOOKUP(A1444,'Phụ kiện PPR'!$A$6:$H$533,7,0),0)</f>
        <v>0</v>
      </c>
      <c r="H1444" s="1">
        <f>IFERROR(VLOOKUP(A1444,'Ống PPR'!$A$6:$I$90,8,0),0)</f>
        <v>0</v>
      </c>
      <c r="I1444">
        <f>IFERROR(VLOOKUP(A1444,'Ống HDPE'!$A$7:$I$7905,8,0),0)</f>
        <v>0</v>
      </c>
      <c r="J1444">
        <f>IFERROR(VLOOKUP(A1444,'Ống Dismy'!$A$6:$M$1900,14,0),0)</f>
        <v>0</v>
      </c>
      <c r="K1444">
        <f>IFERROR(VLOOKUP(A1444,CP!$A$7:$J$16000,12,0),0)</f>
        <v>0</v>
      </c>
      <c r="L1444">
        <f>IFERROR(VLOOKUP(A1444,'Phụ kiện PVC'!$A$5:$I$465,10,0),0)</f>
        <v>0</v>
      </c>
      <c r="M1444">
        <f>IFERROR(VLOOKUP(A1444,'Ống miền Nam'!$A$7:$I$120,8,0),0)</f>
        <v>0</v>
      </c>
      <c r="N1444">
        <f>IFERROR(VLOOKUP(A1444,'Van vòi'!$A$6:$G$97,7,0),0)</f>
        <v>0</v>
      </c>
      <c r="O1444">
        <f>IFERROR(VLOOKUP(A1444,'Ống luồn dây điện'!$A$7:$I$26,8,0),0)</f>
        <v>16</v>
      </c>
      <c r="P1444">
        <f>IFERROR(VLOOKUP(B1444,'PK HDPE'!$A$6:$H$13,7,0),0)</f>
        <v>0</v>
      </c>
      <c r="R1444" s="4">
        <f t="shared" si="68"/>
        <v>16</v>
      </c>
      <c r="S1444" s="252">
        <v>0.1</v>
      </c>
      <c r="T1444">
        <f t="shared" si="69"/>
        <v>2</v>
      </c>
      <c r="U1444" s="4">
        <f t="shared" si="70"/>
        <v>18</v>
      </c>
      <c r="V1444" s="4" t="e">
        <f>VLOOKUP(B1444,[2]DG!$C$2:$E$6048,3,0)-R1444</f>
        <v>#N/A</v>
      </c>
      <c r="W1444" t="e">
        <f>VLOOKUP(A1444,'[3]Danh mục full'!$A$4:$A$1739,1,0)</f>
        <v>#N/A</v>
      </c>
    </row>
    <row r="1445" spans="1:23" x14ac:dyDescent="0.25">
      <c r="A1445" t="s">
        <v>2350</v>
      </c>
      <c r="B1445" t="s">
        <v>2350</v>
      </c>
      <c r="C1445" t="s">
        <v>2351</v>
      </c>
      <c r="D1445" s="1">
        <v>0</v>
      </c>
      <c r="E1445" s="1" t="s">
        <v>2367</v>
      </c>
      <c r="F1445" s="1" t="s">
        <v>2368</v>
      </c>
      <c r="G1445" s="1">
        <f>IFERROR(VLOOKUP(A1445,'Phụ kiện PPR'!$A$6:$H$533,7,0),0)</f>
        <v>0</v>
      </c>
      <c r="H1445" s="1">
        <f>IFERROR(VLOOKUP(A1445,'Ống PPR'!$A$6:$I$90,8,0),0)</f>
        <v>0</v>
      </c>
      <c r="I1445">
        <f>IFERROR(VLOOKUP(A1445,'Ống HDPE'!$A$7:$I$7905,8,0),0)</f>
        <v>0</v>
      </c>
      <c r="J1445">
        <f>IFERROR(VLOOKUP(A1445,'Ống Dismy'!$A$6:$M$1900,14,0),0)</f>
        <v>0</v>
      </c>
      <c r="K1445">
        <f>IFERROR(VLOOKUP(A1445,CP!$A$7:$J$16000,12,0),0)</f>
        <v>0</v>
      </c>
      <c r="L1445">
        <f>IFERROR(VLOOKUP(A1445,'Phụ kiện PVC'!$A$5:$I$465,10,0),0)</f>
        <v>0</v>
      </c>
      <c r="M1445">
        <f>IFERROR(VLOOKUP(A1445,'Ống miền Nam'!$A$7:$I$120,8,0),0)</f>
        <v>0</v>
      </c>
      <c r="N1445">
        <f>IFERROR(VLOOKUP(A1445,'Van vòi'!$A$6:$G$97,7,0),0)</f>
        <v>0</v>
      </c>
      <c r="O1445">
        <f>IFERROR(VLOOKUP(A1445,'Ống luồn dây điện'!$A$7:$I$26,8,0),0)</f>
        <v>20</v>
      </c>
      <c r="P1445">
        <f>IFERROR(VLOOKUP(B1445,'PK HDPE'!$A$6:$H$13,7,0),0)</f>
        <v>0</v>
      </c>
      <c r="R1445" s="4">
        <f t="shared" si="68"/>
        <v>20</v>
      </c>
      <c r="S1445" s="252">
        <v>0.1</v>
      </c>
      <c r="T1445">
        <f t="shared" si="69"/>
        <v>2</v>
      </c>
      <c r="U1445" s="4">
        <f t="shared" si="70"/>
        <v>22</v>
      </c>
      <c r="V1445" s="4" t="e">
        <f>VLOOKUP(B1445,[2]DG!$C$2:$E$6048,3,0)-R1445</f>
        <v>#N/A</v>
      </c>
      <c r="W1445" t="e">
        <f>VLOOKUP(A1445,'[3]Danh mục full'!$A$4:$A$1739,1,0)</f>
        <v>#N/A</v>
      </c>
    </row>
    <row r="1446" spans="1:23" x14ac:dyDescent="0.25">
      <c r="A1446" t="s">
        <v>2912</v>
      </c>
      <c r="B1446" t="s">
        <v>2912</v>
      </c>
      <c r="C1446" t="s">
        <v>2913</v>
      </c>
      <c r="D1446" s="1">
        <f>VLOOKUP(A1446,[4]Sheet1!$B$5:$J$2530,9,0)</f>
        <v>0</v>
      </c>
      <c r="E1446" s="1" t="s">
        <v>2367</v>
      </c>
      <c r="F1446" s="1" t="s">
        <v>2368</v>
      </c>
      <c r="G1446" s="1">
        <f>IFERROR(VLOOKUP(A1446,'Phụ kiện PPR'!$A$6:$H$533,7,0),0)</f>
        <v>0</v>
      </c>
      <c r="H1446" s="1">
        <f>IFERROR(VLOOKUP(A1446,'Ống PPR'!$A$6:$I$90,8,0),0)</f>
        <v>0</v>
      </c>
      <c r="I1446">
        <f>IFERROR(VLOOKUP(A1446,'Ống HDPE'!$A$7:$I$7905,8,0),0)</f>
        <v>0</v>
      </c>
      <c r="J1446">
        <f>IFERROR(VLOOKUP(A1446,'Ống Dismy'!$A$6:$M$1900,14,0),0)</f>
        <v>0</v>
      </c>
      <c r="K1446">
        <f>IFERROR(VLOOKUP(A1446,CP!$A$7:$J$16000,12,0),0)</f>
        <v>0</v>
      </c>
      <c r="L1446">
        <f>IFERROR(VLOOKUP(A1446,'Phụ kiện PVC'!$A$5:$I$465,10,0),0)</f>
        <v>0</v>
      </c>
      <c r="M1446">
        <f>IFERROR(VLOOKUP(A1446,'Ống miền Nam'!$A$7:$I$120,8,0),0)</f>
        <v>0</v>
      </c>
      <c r="N1446">
        <f>IFERROR(VLOOKUP(A1446,'Van vòi'!$A$6:$G$97,7,0),0)</f>
        <v>0</v>
      </c>
      <c r="O1446">
        <f>IFERROR(VLOOKUP(A1446,'Ống luồn dây điện'!$A$7:$I$26,8,0),0)</f>
        <v>20</v>
      </c>
      <c r="P1446">
        <f>IFERROR(VLOOKUP(B1446,'PK HDPE'!$A$6:$H$13,7,0),0)</f>
        <v>0</v>
      </c>
      <c r="R1446" s="4">
        <f t="shared" si="68"/>
        <v>20</v>
      </c>
      <c r="S1446" s="252">
        <v>0.1</v>
      </c>
      <c r="T1446">
        <f t="shared" si="69"/>
        <v>2</v>
      </c>
      <c r="U1446" s="4">
        <f t="shared" si="70"/>
        <v>22</v>
      </c>
      <c r="V1446" s="4" t="e">
        <f>VLOOKUP(B1446,[2]DG!$C$2:$E$6048,3,0)-R1446</f>
        <v>#N/A</v>
      </c>
      <c r="W1446" t="e">
        <f>VLOOKUP(A1446,'[3]Danh mục full'!$A$4:$A$1739,1,0)</f>
        <v>#N/A</v>
      </c>
    </row>
    <row r="1447" spans="1:23" x14ac:dyDescent="0.25">
      <c r="A1447" t="s">
        <v>2914</v>
      </c>
      <c r="B1447" t="s">
        <v>2914</v>
      </c>
      <c r="C1447" t="s">
        <v>2915</v>
      </c>
      <c r="D1447" s="1">
        <f>VLOOKUP(A1447,[4]Sheet1!$B$5:$J$2530,9,0)</f>
        <v>0</v>
      </c>
      <c r="E1447" s="1" t="s">
        <v>2367</v>
      </c>
      <c r="F1447" s="1" t="s">
        <v>2368</v>
      </c>
      <c r="G1447" s="1">
        <f>IFERROR(VLOOKUP(A1447,'Phụ kiện PPR'!$A$6:$H$533,7,0),0)</f>
        <v>0</v>
      </c>
      <c r="H1447" s="1">
        <f>IFERROR(VLOOKUP(A1447,'Ống PPR'!$A$6:$I$90,8,0),0)</f>
        <v>0</v>
      </c>
      <c r="I1447">
        <f>IFERROR(VLOOKUP(A1447,'Ống HDPE'!$A$7:$I$7905,8,0),0)</f>
        <v>0</v>
      </c>
      <c r="J1447">
        <f>IFERROR(VLOOKUP(A1447,'Ống Dismy'!$A$6:$M$1900,14,0),0)</f>
        <v>0</v>
      </c>
      <c r="K1447">
        <f>IFERROR(VLOOKUP(A1447,CP!$A$7:$J$16000,12,0),0)</f>
        <v>0</v>
      </c>
      <c r="L1447">
        <f>IFERROR(VLOOKUP(A1447,'Phụ kiện PVC'!$A$5:$I$465,10,0),0)</f>
        <v>0</v>
      </c>
      <c r="M1447">
        <f>IFERROR(VLOOKUP(A1447,'Ống miền Nam'!$A$7:$I$120,8,0),0)</f>
        <v>0</v>
      </c>
      <c r="N1447">
        <f>IFERROR(VLOOKUP(A1447,'Van vòi'!$A$6:$G$97,7,0),0)</f>
        <v>0</v>
      </c>
      <c r="O1447">
        <f>IFERROR(VLOOKUP(A1447,'Ống luồn dây điện'!$A$7:$I$26,8,0),0)</f>
        <v>32</v>
      </c>
      <c r="P1447">
        <f>IFERROR(VLOOKUP(B1447,'PK HDPE'!$A$6:$H$13,7,0),0)</f>
        <v>0</v>
      </c>
      <c r="R1447" s="4">
        <f t="shared" si="68"/>
        <v>32</v>
      </c>
      <c r="S1447" s="252">
        <v>0.1</v>
      </c>
      <c r="T1447">
        <f t="shared" si="69"/>
        <v>3</v>
      </c>
      <c r="U1447" s="4">
        <f t="shared" si="70"/>
        <v>35</v>
      </c>
      <c r="V1447" s="4" t="e">
        <f>VLOOKUP(B1447,[2]DG!$C$2:$E$6048,3,0)-R1447</f>
        <v>#N/A</v>
      </c>
      <c r="W1447" t="e">
        <f>VLOOKUP(A1447,'[3]Danh mục full'!$A$4:$A$1739,1,0)</f>
        <v>#N/A</v>
      </c>
    </row>
    <row r="1452" spans="1:23" x14ac:dyDescent="0.25">
      <c r="C1452" s="253"/>
    </row>
  </sheetData>
  <autoFilter ref="A3:W1447" xr:uid="{95C88410-7744-4FC0-B057-D8C2C1983B2A}">
    <filterColumn colId="21">
      <filters>
        <filter val="#N/A"/>
        <filter val="-1.000"/>
        <filter val="1.001.182"/>
        <filter val="-1.010"/>
        <filter val="1.037.727"/>
        <filter val="1.081.818"/>
        <filter val="-1.140"/>
        <filter val="1.146.273"/>
        <filter val="1.148.545"/>
        <filter val="1.178.182"/>
        <filter val="-1.180"/>
        <filter val="-1.280"/>
        <filter val="1.281.818"/>
        <filter val="-1.450"/>
        <filter val="1.477.273"/>
        <filter val="-1.510"/>
        <filter val="1.660.727"/>
        <filter val="-1.680"/>
        <filter val="-1.770"/>
        <filter val="-1.810"/>
        <filter val="1.975.091"/>
        <filter val="-1.980"/>
        <filter val="-10.280"/>
        <filter val="-10.490"/>
        <filter val="-101.050"/>
        <filter val="101.182"/>
        <filter val="-11.470"/>
        <filter val="117.364"/>
        <filter val="118.909"/>
        <filter val="119.727"/>
        <filter val="-12.090"/>
        <filter val="-12.300"/>
        <filter val="-12.480"/>
        <filter val="-12.600"/>
        <filter val="-124.450"/>
        <filter val="125.091"/>
        <filter val="-13.730"/>
        <filter val="-14.260"/>
        <filter val="-14.550"/>
        <filter val="-14.940"/>
        <filter val="142.818"/>
        <filter val="148.182"/>
        <filter val="-15.470"/>
        <filter val="150.818"/>
        <filter val="153.364"/>
        <filter val="155.182"/>
        <filter val="159.182"/>
        <filter val="-16.000"/>
        <filter val="178.909"/>
        <filter val="-18.470"/>
        <filter val="188.182"/>
        <filter val="188.545"/>
        <filter val="-19.080"/>
        <filter val="-19.670"/>
        <filter val="-2.010"/>
        <filter val="-2.060"/>
        <filter val="-2.260"/>
        <filter val="-2.300"/>
        <filter val="2.345.545"/>
        <filter val="-2.360"/>
        <filter val="-2.660"/>
        <filter val="-2.730"/>
        <filter val="-2.750"/>
        <filter val="-20.170"/>
        <filter val="-20.430"/>
        <filter val="-20.620"/>
        <filter val="215.000"/>
        <filter val="229.818"/>
        <filter val="-23.350"/>
        <filter val="-23.890"/>
        <filter val="231.636"/>
        <filter val="237.091"/>
        <filter val="-24.920"/>
        <filter val="-25.280"/>
        <filter val="-26.580"/>
        <filter val="268.909"/>
        <filter val="-28.980"/>
        <filter val="285.455"/>
        <filter val="-290.990"/>
        <filter val="-3.210"/>
        <filter val="-3.300"/>
        <filter val="-3.332.727"/>
        <filter val="-3.340"/>
        <filter val="-3.760"/>
        <filter val="-3.900"/>
        <filter val="-3.930"/>
        <filter val="-30.300"/>
        <filter val="300.727"/>
        <filter val="304.000"/>
        <filter val="313.818"/>
        <filter val="-32.160"/>
        <filter val="-33.140"/>
        <filter val="-36.970"/>
        <filter val="37.100"/>
        <filter val="372.364"/>
        <filter val="38.545"/>
        <filter val="381.909"/>
        <filter val="389.909"/>
        <filter val="-39.710"/>
        <filter val="-39.960"/>
        <filter val="-4.140"/>
        <filter val="-4.260"/>
        <filter val="-4.490"/>
        <filter val="-4.720"/>
        <filter val="415.636"/>
        <filter val="422.000"/>
        <filter val="445.455"/>
        <filter val="46.545"/>
        <filter val="-46.630"/>
        <filter val="-47.390"/>
        <filter val="476.091"/>
        <filter val="486.364"/>
        <filter val="-5.182.727"/>
        <filter val="-5.260"/>
        <filter val="-5.550"/>
        <filter val="-5.940"/>
        <filter val="-50.230"/>
        <filter val="503.636"/>
        <filter val="510.364"/>
        <filter val="540.909"/>
        <filter val="-55.980"/>
        <filter val="57.273"/>
        <filter val="57.600"/>
        <filter val="-59.630"/>
        <filter val="-6.080"/>
        <filter val="-6.312.727"/>
        <filter val="-6.560"/>
        <filter val="-6.710"/>
        <filter val="-6.880"/>
        <filter val="-60.270"/>
        <filter val="604.545"/>
        <filter val="605.818"/>
        <filter val="609.091"/>
        <filter val="61.300"/>
        <filter val="62.900"/>
        <filter val="628.364"/>
        <filter val="63.636"/>
        <filter val="63.818"/>
        <filter val="-630"/>
        <filter val="65.182"/>
        <filter val="660.636"/>
        <filter val="664.364"/>
        <filter val="679.545"/>
        <filter val="-7.110"/>
        <filter val="-7.830"/>
        <filter val="-7.970"/>
        <filter val="70.000"/>
        <filter val="703.273"/>
        <filter val="-71.540"/>
        <filter val="718.182"/>
        <filter val="72.000"/>
        <filter val="74.000"/>
        <filter val="741.818"/>
        <filter val="-76.190"/>
        <filter val="766.545"/>
        <filter val="769.364"/>
        <filter val="-77.660"/>
        <filter val="-770"/>
        <filter val="774.000"/>
        <filter val="778.636"/>
        <filter val="-780"/>
        <filter val="-79.630"/>
        <filter val="-8.080"/>
        <filter val="-8.270"/>
        <filter val="-8.910"/>
        <filter val="81.300"/>
        <filter val="-840"/>
        <filter val="844.545"/>
        <filter val="849.636"/>
        <filter val="875.091"/>
        <filter val="-89.890"/>
        <filter val="891.000"/>
        <filter val="899.455"/>
        <filter val="-9.640"/>
        <filter val="-9.680"/>
        <filter val="-9.900"/>
        <filter val="90.000"/>
        <filter val="922.545"/>
        <filter val="933.909"/>
        <filter val="951.818"/>
        <filter val="97.400"/>
        <filter val="-980"/>
      </filters>
    </filterColumn>
  </autoFilter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33071-601F-4196-8CD7-12D5C9115844}">
  <sheetPr codeName="Sheet2">
    <pageSetUpPr fitToPage="1"/>
  </sheetPr>
  <dimension ref="A1:M283"/>
  <sheetViews>
    <sheetView showGridLines="0" zoomScaleNormal="100" workbookViewId="0">
      <selection activeCell="C17" sqref="C17"/>
    </sheetView>
  </sheetViews>
  <sheetFormatPr defaultColWidth="7.28515625" defaultRowHeight="15.75" outlineLevelCol="1" x14ac:dyDescent="0.25"/>
  <cols>
    <col min="1" max="2" width="14.7109375" style="162" customWidth="1" outlineLevel="1"/>
    <col min="3" max="3" width="6.42578125" style="278" customWidth="1"/>
    <col min="4" max="4" width="40.7109375" style="162" bestFit="1" customWidth="1"/>
    <col min="5" max="5" width="7.140625" style="162" customWidth="1"/>
    <col min="6" max="6" width="8.85546875" style="278" customWidth="1"/>
    <col min="7" max="7" width="9" style="278" customWidth="1"/>
    <col min="8" max="8" width="8.42578125" style="162" customWidth="1"/>
    <col min="9" max="9" width="14.140625" style="291" customWidth="1"/>
    <col min="10" max="10" width="7.5703125" style="162" customWidth="1"/>
    <col min="11" max="12" width="13.42578125" style="291" customWidth="1"/>
    <col min="13" max="13" width="11.5703125" style="162" bestFit="1" customWidth="1"/>
    <col min="14" max="16384" width="7.28515625" style="162"/>
  </cols>
  <sheetData>
    <row r="1" spans="1:13" ht="35.25" x14ac:dyDescent="0.25">
      <c r="A1" s="162" t="str" cm="1">
        <f t="array" aca="1" ref="A1" ca="1">RIGHT(CELL("filename"),LEN(CELL("filename"))-FIND("]",CELL("filename")))</f>
        <v>Bảng giá gộp</v>
      </c>
      <c r="C1" s="345" t="s">
        <v>5315</v>
      </c>
      <c r="D1" s="345"/>
      <c r="E1" s="345"/>
      <c r="F1" s="345"/>
      <c r="G1" s="345"/>
      <c r="H1" s="345"/>
      <c r="I1" s="345"/>
      <c r="J1" s="345"/>
      <c r="K1" s="345"/>
      <c r="L1" s="345"/>
    </row>
    <row r="2" spans="1:13" ht="21.6" customHeight="1" x14ac:dyDescent="0.25">
      <c r="C2" s="346" t="s">
        <v>3208</v>
      </c>
      <c r="D2" s="346"/>
      <c r="E2" s="346"/>
      <c r="F2" s="346"/>
      <c r="G2" s="346"/>
      <c r="H2" s="346"/>
      <c r="I2" s="346"/>
      <c r="J2" s="346"/>
      <c r="K2" s="346"/>
      <c r="L2" s="346"/>
    </row>
    <row r="3" spans="1:13" ht="20.25" customHeight="1" x14ac:dyDescent="0.25">
      <c r="A3" s="277"/>
      <c r="B3" s="277"/>
      <c r="C3" s="279" t="s">
        <v>5321</v>
      </c>
      <c r="D3" s="278"/>
      <c r="H3" s="278"/>
      <c r="L3" s="292"/>
    </row>
    <row r="4" spans="1:13" ht="20.25" customHeight="1" x14ac:dyDescent="0.25">
      <c r="C4" s="218" t="s">
        <v>5300</v>
      </c>
      <c r="D4" s="278"/>
      <c r="H4" s="278"/>
      <c r="L4" s="292"/>
    </row>
    <row r="6" spans="1:13" ht="66" customHeight="1" x14ac:dyDescent="0.25">
      <c r="A6" s="5" t="s">
        <v>3207</v>
      </c>
      <c r="B6" s="5" t="s">
        <v>5582</v>
      </c>
      <c r="C6" s="5" t="s">
        <v>3206</v>
      </c>
      <c r="D6" s="5" t="s">
        <v>5</v>
      </c>
      <c r="E6" s="5" t="s">
        <v>3205</v>
      </c>
      <c r="F6" s="5" t="s">
        <v>3204</v>
      </c>
      <c r="G6" s="5" t="s">
        <v>3203</v>
      </c>
      <c r="H6" s="5" t="s">
        <v>3202</v>
      </c>
      <c r="I6" s="254" t="s">
        <v>3201</v>
      </c>
      <c r="J6" s="5" t="s">
        <v>3200</v>
      </c>
      <c r="K6" s="254" t="s">
        <v>3199</v>
      </c>
      <c r="L6" s="254" t="s">
        <v>3198</v>
      </c>
    </row>
    <row r="7" spans="1:13" ht="27" customHeight="1" x14ac:dyDescent="0.25">
      <c r="A7" s="280" t="s">
        <v>1778</v>
      </c>
      <c r="B7" s="340">
        <f>+I7</f>
        <v>7545</v>
      </c>
      <c r="C7" s="281">
        <f>+SUBTOTAL(3,$D$7:D7)</f>
        <v>1</v>
      </c>
      <c r="D7" s="280" t="s">
        <v>1779</v>
      </c>
      <c r="E7" s="281" t="s">
        <v>2921</v>
      </c>
      <c r="F7" s="281">
        <v>12.5</v>
      </c>
      <c r="G7" s="293">
        <v>2</v>
      </c>
      <c r="H7" s="281" t="s">
        <v>3033</v>
      </c>
      <c r="I7" s="294">
        <v>7545</v>
      </c>
      <c r="J7" s="282">
        <v>0.1</v>
      </c>
      <c r="K7" s="294">
        <f>+L7-I7</f>
        <v>755</v>
      </c>
      <c r="L7" s="294">
        <f>ROUND(I7*1.1,-2)</f>
        <v>8300</v>
      </c>
      <c r="M7" s="283"/>
    </row>
    <row r="8" spans="1:13" ht="27" customHeight="1" x14ac:dyDescent="0.25">
      <c r="A8" s="280" t="s">
        <v>1794</v>
      </c>
      <c r="B8" s="340">
        <f t="shared" ref="B8:B71" si="0">+I8</f>
        <v>9091</v>
      </c>
      <c r="C8" s="281">
        <f>+SUBTOTAL(3,$D$7:D8)</f>
        <v>2</v>
      </c>
      <c r="D8" s="280" t="s">
        <v>1795</v>
      </c>
      <c r="E8" s="281" t="s">
        <v>2921</v>
      </c>
      <c r="F8" s="281">
        <v>16</v>
      </c>
      <c r="G8" s="293">
        <v>2.2999999999999998</v>
      </c>
      <c r="H8" s="281" t="s">
        <v>3033</v>
      </c>
      <c r="I8" s="294">
        <v>9091</v>
      </c>
      <c r="J8" s="282">
        <v>0.1</v>
      </c>
      <c r="K8" s="294">
        <f t="shared" ref="K8:K71" si="1">+L8-I8</f>
        <v>909</v>
      </c>
      <c r="L8" s="294">
        <f t="shared" ref="L8:L71" si="2">ROUND(I8*1.1,-2)</f>
        <v>10000</v>
      </c>
      <c r="M8" s="283"/>
    </row>
    <row r="9" spans="1:13" ht="27" customHeight="1" x14ac:dyDescent="0.25">
      <c r="A9" s="280" t="s">
        <v>1756</v>
      </c>
      <c r="B9" s="340">
        <f t="shared" si="0"/>
        <v>9818</v>
      </c>
      <c r="C9" s="281">
        <f>+SUBTOTAL(3,$D$7:D9)</f>
        <v>3</v>
      </c>
      <c r="D9" s="280" t="s">
        <v>1757</v>
      </c>
      <c r="E9" s="281" t="s">
        <v>2921</v>
      </c>
      <c r="F9" s="281">
        <v>10</v>
      </c>
      <c r="G9" s="293">
        <v>2</v>
      </c>
      <c r="H9" s="281" t="s">
        <v>3032</v>
      </c>
      <c r="I9" s="294">
        <v>9818</v>
      </c>
      <c r="J9" s="282">
        <v>0.1</v>
      </c>
      <c r="K9" s="294">
        <f t="shared" si="1"/>
        <v>982</v>
      </c>
      <c r="L9" s="294">
        <f t="shared" si="2"/>
        <v>10800</v>
      </c>
      <c r="M9" s="283"/>
    </row>
    <row r="10" spans="1:13" ht="27" customHeight="1" x14ac:dyDescent="0.25">
      <c r="A10" s="280" t="s">
        <v>1782</v>
      </c>
      <c r="B10" s="340">
        <f t="shared" si="0"/>
        <v>11455</v>
      </c>
      <c r="C10" s="281">
        <f>+SUBTOTAL(3,$D$7:D10)</f>
        <v>4</v>
      </c>
      <c r="D10" s="280" t="s">
        <v>1783</v>
      </c>
      <c r="E10" s="281" t="s">
        <v>2921</v>
      </c>
      <c r="F10" s="281">
        <v>12.5</v>
      </c>
      <c r="G10" s="293">
        <v>2.2999999999999998</v>
      </c>
      <c r="H10" s="281" t="s">
        <v>3032</v>
      </c>
      <c r="I10" s="294">
        <v>11455</v>
      </c>
      <c r="J10" s="282">
        <v>0.1</v>
      </c>
      <c r="K10" s="294">
        <f t="shared" si="1"/>
        <v>1145</v>
      </c>
      <c r="L10" s="294">
        <f t="shared" si="2"/>
        <v>12600</v>
      </c>
      <c r="M10" s="283"/>
    </row>
    <row r="11" spans="1:13" ht="27" customHeight="1" x14ac:dyDescent="0.25">
      <c r="A11" s="280" t="s">
        <v>1796</v>
      </c>
      <c r="B11" s="340">
        <f t="shared" si="0"/>
        <v>13727</v>
      </c>
      <c r="C11" s="281">
        <f>+SUBTOTAL(3,$D$7:D11)</f>
        <v>5</v>
      </c>
      <c r="D11" s="280" t="s">
        <v>1797</v>
      </c>
      <c r="E11" s="281" t="s">
        <v>2921</v>
      </c>
      <c r="F11" s="281">
        <v>16</v>
      </c>
      <c r="G11" s="293">
        <v>3</v>
      </c>
      <c r="H11" s="281" t="s">
        <v>3032</v>
      </c>
      <c r="I11" s="294">
        <v>13727</v>
      </c>
      <c r="J11" s="282">
        <v>0.1</v>
      </c>
      <c r="K11" s="294">
        <f t="shared" si="1"/>
        <v>1373</v>
      </c>
      <c r="L11" s="294">
        <f t="shared" si="2"/>
        <v>15100</v>
      </c>
      <c r="M11" s="283"/>
    </row>
    <row r="12" spans="1:13" ht="27" customHeight="1" x14ac:dyDescent="0.25">
      <c r="A12" s="280" t="s">
        <v>1808</v>
      </c>
      <c r="B12" s="340">
        <f t="shared" si="0"/>
        <v>13455</v>
      </c>
      <c r="C12" s="281">
        <f>+SUBTOTAL(3,$D$7:D12)</f>
        <v>6</v>
      </c>
      <c r="D12" s="280" t="s">
        <v>1809</v>
      </c>
      <c r="E12" s="281" t="s">
        <v>2921</v>
      </c>
      <c r="F12" s="281">
        <v>8</v>
      </c>
      <c r="G12" s="293">
        <v>2</v>
      </c>
      <c r="H12" s="281" t="s">
        <v>3031</v>
      </c>
      <c r="I12" s="294">
        <v>13455</v>
      </c>
      <c r="J12" s="282">
        <v>0.1</v>
      </c>
      <c r="K12" s="294">
        <f t="shared" si="1"/>
        <v>1345</v>
      </c>
      <c r="L12" s="294">
        <f t="shared" si="2"/>
        <v>14800</v>
      </c>
      <c r="M12" s="283"/>
    </row>
    <row r="13" spans="1:13" ht="27" customHeight="1" x14ac:dyDescent="0.25">
      <c r="A13" s="280" t="s">
        <v>1760</v>
      </c>
      <c r="B13" s="340">
        <f t="shared" si="0"/>
        <v>15727</v>
      </c>
      <c r="C13" s="281">
        <f>+SUBTOTAL(3,$D$7:D13)</f>
        <v>7</v>
      </c>
      <c r="D13" s="280" t="s">
        <v>1761</v>
      </c>
      <c r="E13" s="281" t="s">
        <v>2921</v>
      </c>
      <c r="F13" s="281">
        <v>10</v>
      </c>
      <c r="G13" s="293">
        <v>2.4</v>
      </c>
      <c r="H13" s="281" t="s">
        <v>3031</v>
      </c>
      <c r="I13" s="294">
        <v>15727</v>
      </c>
      <c r="J13" s="282">
        <v>0.1</v>
      </c>
      <c r="K13" s="294">
        <f t="shared" si="1"/>
        <v>1573</v>
      </c>
      <c r="L13" s="294">
        <f t="shared" si="2"/>
        <v>17300</v>
      </c>
      <c r="M13" s="283"/>
    </row>
    <row r="14" spans="1:13" ht="27" customHeight="1" x14ac:dyDescent="0.25">
      <c r="A14" s="280" t="s">
        <v>1784</v>
      </c>
      <c r="B14" s="340">
        <f t="shared" si="0"/>
        <v>18909</v>
      </c>
      <c r="C14" s="281">
        <f>+SUBTOTAL(3,$D$7:D14)</f>
        <v>8</v>
      </c>
      <c r="D14" s="280" t="s">
        <v>1785</v>
      </c>
      <c r="E14" s="281" t="s">
        <v>2921</v>
      </c>
      <c r="F14" s="281">
        <v>12.5</v>
      </c>
      <c r="G14" s="293">
        <v>3</v>
      </c>
      <c r="H14" s="281" t="s">
        <v>3031</v>
      </c>
      <c r="I14" s="294">
        <v>18909</v>
      </c>
      <c r="J14" s="282">
        <v>0.1</v>
      </c>
      <c r="K14" s="294">
        <f t="shared" si="1"/>
        <v>1891</v>
      </c>
      <c r="L14" s="294">
        <f t="shared" si="2"/>
        <v>20800</v>
      </c>
      <c r="M14" s="283"/>
    </row>
    <row r="15" spans="1:13" ht="27" customHeight="1" x14ac:dyDescent="0.25">
      <c r="A15" s="280" t="s">
        <v>2700</v>
      </c>
      <c r="B15" s="340">
        <f t="shared" si="0"/>
        <v>22636</v>
      </c>
      <c r="C15" s="281">
        <f>+SUBTOTAL(3,$D$7:D15)</f>
        <v>9</v>
      </c>
      <c r="D15" s="280" t="s">
        <v>2701</v>
      </c>
      <c r="E15" s="281" t="s">
        <v>2921</v>
      </c>
      <c r="F15" s="281">
        <v>16</v>
      </c>
      <c r="G15" s="293">
        <v>3.6</v>
      </c>
      <c r="H15" s="281" t="s">
        <v>3031</v>
      </c>
      <c r="I15" s="294">
        <v>22636</v>
      </c>
      <c r="J15" s="282">
        <v>0.1</v>
      </c>
      <c r="K15" s="294">
        <f t="shared" si="1"/>
        <v>2264</v>
      </c>
      <c r="L15" s="294">
        <f t="shared" si="2"/>
        <v>24900</v>
      </c>
      <c r="M15" s="283"/>
    </row>
    <row r="16" spans="1:13" ht="27" customHeight="1" x14ac:dyDescent="0.25">
      <c r="A16" s="280" t="s">
        <v>3197</v>
      </c>
      <c r="B16" s="340">
        <f t="shared" si="0"/>
        <v>16636</v>
      </c>
      <c r="C16" s="281">
        <f>+SUBTOTAL(3,$D$7:D16)</f>
        <v>10</v>
      </c>
      <c r="D16" s="280" t="s">
        <v>3196</v>
      </c>
      <c r="E16" s="281" t="s">
        <v>2921</v>
      </c>
      <c r="F16" s="281">
        <v>6</v>
      </c>
      <c r="G16" s="293">
        <v>2</v>
      </c>
      <c r="H16" s="281" t="s">
        <v>3030</v>
      </c>
      <c r="I16" s="294">
        <v>16636</v>
      </c>
      <c r="J16" s="282">
        <v>0.1</v>
      </c>
      <c r="K16" s="294">
        <f t="shared" si="1"/>
        <v>1664</v>
      </c>
      <c r="L16" s="294">
        <f t="shared" si="2"/>
        <v>18300</v>
      </c>
      <c r="M16" s="283"/>
    </row>
    <row r="17" spans="1:13" ht="27" customHeight="1" x14ac:dyDescent="0.25">
      <c r="A17" s="280" t="s">
        <v>1810</v>
      </c>
      <c r="B17" s="340">
        <f t="shared" si="0"/>
        <v>20091</v>
      </c>
      <c r="C17" s="281">
        <f>+SUBTOTAL(3,$D$7:D17)</f>
        <v>11</v>
      </c>
      <c r="D17" s="280" t="s">
        <v>1811</v>
      </c>
      <c r="E17" s="281" t="s">
        <v>2921</v>
      </c>
      <c r="F17" s="281">
        <v>8</v>
      </c>
      <c r="G17" s="293">
        <v>2.4</v>
      </c>
      <c r="H17" s="281" t="s">
        <v>3030</v>
      </c>
      <c r="I17" s="294">
        <v>20091</v>
      </c>
      <c r="J17" s="282">
        <v>0.1</v>
      </c>
      <c r="K17" s="294">
        <f t="shared" si="1"/>
        <v>2009</v>
      </c>
      <c r="L17" s="294">
        <f t="shared" si="2"/>
        <v>22100</v>
      </c>
      <c r="M17" s="283"/>
    </row>
    <row r="18" spans="1:13" ht="27" customHeight="1" x14ac:dyDescent="0.25">
      <c r="A18" s="280" t="s">
        <v>1764</v>
      </c>
      <c r="B18" s="340">
        <f t="shared" si="0"/>
        <v>24273</v>
      </c>
      <c r="C18" s="281">
        <f>+SUBTOTAL(3,$D$7:D18)</f>
        <v>12</v>
      </c>
      <c r="D18" s="280" t="s">
        <v>1765</v>
      </c>
      <c r="E18" s="281" t="s">
        <v>2921</v>
      </c>
      <c r="F18" s="281">
        <v>10</v>
      </c>
      <c r="G18" s="293">
        <v>3</v>
      </c>
      <c r="H18" s="281" t="s">
        <v>3030</v>
      </c>
      <c r="I18" s="294">
        <v>24273</v>
      </c>
      <c r="J18" s="282">
        <v>0.1</v>
      </c>
      <c r="K18" s="294">
        <f t="shared" si="1"/>
        <v>2427</v>
      </c>
      <c r="L18" s="294">
        <f t="shared" si="2"/>
        <v>26700</v>
      </c>
      <c r="M18" s="283"/>
    </row>
    <row r="19" spans="1:13" ht="27" customHeight="1" x14ac:dyDescent="0.25">
      <c r="A19" s="280" t="s">
        <v>3195</v>
      </c>
      <c r="B19" s="340">
        <f t="shared" si="0"/>
        <v>29182</v>
      </c>
      <c r="C19" s="281">
        <f>+SUBTOTAL(3,$D$7:D19)</f>
        <v>13</v>
      </c>
      <c r="D19" s="280" t="s">
        <v>3194</v>
      </c>
      <c r="E19" s="281" t="s">
        <v>2921</v>
      </c>
      <c r="F19" s="281">
        <v>12.5</v>
      </c>
      <c r="G19" s="293">
        <v>3.7</v>
      </c>
      <c r="H19" s="281" t="s">
        <v>3030</v>
      </c>
      <c r="I19" s="294">
        <v>29182</v>
      </c>
      <c r="J19" s="282">
        <v>0.1</v>
      </c>
      <c r="K19" s="294">
        <f t="shared" si="1"/>
        <v>2918</v>
      </c>
      <c r="L19" s="294">
        <f t="shared" si="2"/>
        <v>32100</v>
      </c>
      <c r="M19" s="283"/>
    </row>
    <row r="20" spans="1:13" ht="27" customHeight="1" x14ac:dyDescent="0.25">
      <c r="A20" s="280" t="s">
        <v>1798</v>
      </c>
      <c r="B20" s="340">
        <f t="shared" si="0"/>
        <v>34636</v>
      </c>
      <c r="C20" s="281">
        <f>+SUBTOTAL(3,$D$7:D20)</f>
        <v>14</v>
      </c>
      <c r="D20" s="280" t="s">
        <v>1799</v>
      </c>
      <c r="E20" s="281" t="s">
        <v>2921</v>
      </c>
      <c r="F20" s="281">
        <v>16</v>
      </c>
      <c r="G20" s="293">
        <v>4.5</v>
      </c>
      <c r="H20" s="281" t="s">
        <v>3030</v>
      </c>
      <c r="I20" s="294">
        <v>34636</v>
      </c>
      <c r="J20" s="282">
        <v>0.1</v>
      </c>
      <c r="K20" s="294">
        <f t="shared" si="1"/>
        <v>3464</v>
      </c>
      <c r="L20" s="294">
        <f t="shared" si="2"/>
        <v>38100</v>
      </c>
      <c r="M20" s="283"/>
    </row>
    <row r="21" spans="1:13" ht="27" customHeight="1" x14ac:dyDescent="0.25">
      <c r="A21" s="280" t="s">
        <v>3193</v>
      </c>
      <c r="B21" s="340">
        <f t="shared" si="0"/>
        <v>25818</v>
      </c>
      <c r="C21" s="281">
        <f>+SUBTOTAL(3,$D$7:D21)</f>
        <v>15</v>
      </c>
      <c r="D21" s="280" t="s">
        <v>3192</v>
      </c>
      <c r="E21" s="281" t="s">
        <v>2921</v>
      </c>
      <c r="F21" s="281">
        <v>6</v>
      </c>
      <c r="G21" s="293">
        <v>2.4</v>
      </c>
      <c r="H21" s="281" t="s">
        <v>3029</v>
      </c>
      <c r="I21" s="294">
        <v>25818</v>
      </c>
      <c r="J21" s="282">
        <v>0.1</v>
      </c>
      <c r="K21" s="294">
        <f t="shared" si="1"/>
        <v>2582</v>
      </c>
      <c r="L21" s="294">
        <f t="shared" si="2"/>
        <v>28400</v>
      </c>
      <c r="M21" s="283"/>
    </row>
    <row r="22" spans="1:13" ht="27" customHeight="1" x14ac:dyDescent="0.25">
      <c r="A22" s="280" t="s">
        <v>1812</v>
      </c>
      <c r="B22" s="340">
        <f t="shared" si="0"/>
        <v>31273</v>
      </c>
      <c r="C22" s="281">
        <f>+SUBTOTAL(3,$D$7:D22)</f>
        <v>16</v>
      </c>
      <c r="D22" s="280" t="s">
        <v>1813</v>
      </c>
      <c r="E22" s="281" t="s">
        <v>2921</v>
      </c>
      <c r="F22" s="281">
        <v>8</v>
      </c>
      <c r="G22" s="293">
        <v>3</v>
      </c>
      <c r="H22" s="281" t="s">
        <v>3029</v>
      </c>
      <c r="I22" s="294">
        <v>31273</v>
      </c>
      <c r="J22" s="282">
        <v>0.1</v>
      </c>
      <c r="K22" s="294">
        <f t="shared" si="1"/>
        <v>3127</v>
      </c>
      <c r="L22" s="294">
        <f t="shared" si="2"/>
        <v>34400</v>
      </c>
      <c r="M22" s="283"/>
    </row>
    <row r="23" spans="1:13" ht="27" customHeight="1" x14ac:dyDescent="0.25">
      <c r="A23" s="280" t="s">
        <v>1766</v>
      </c>
      <c r="B23" s="340">
        <f t="shared" si="0"/>
        <v>37364</v>
      </c>
      <c r="C23" s="281">
        <f>+SUBTOTAL(3,$D$7:D23)</f>
        <v>17</v>
      </c>
      <c r="D23" s="280" t="s">
        <v>1767</v>
      </c>
      <c r="E23" s="281" t="s">
        <v>2921</v>
      </c>
      <c r="F23" s="281">
        <v>10</v>
      </c>
      <c r="G23" s="293">
        <v>3.7</v>
      </c>
      <c r="H23" s="281" t="s">
        <v>3029</v>
      </c>
      <c r="I23" s="294">
        <v>37364</v>
      </c>
      <c r="J23" s="282">
        <v>0.1</v>
      </c>
      <c r="K23" s="294">
        <f t="shared" si="1"/>
        <v>3736</v>
      </c>
      <c r="L23" s="294">
        <f t="shared" si="2"/>
        <v>41100</v>
      </c>
      <c r="M23" s="283"/>
    </row>
    <row r="24" spans="1:13" ht="27" customHeight="1" x14ac:dyDescent="0.25">
      <c r="A24" s="280" t="s">
        <v>3191</v>
      </c>
      <c r="B24" s="340">
        <f t="shared" si="0"/>
        <v>45182</v>
      </c>
      <c r="C24" s="281">
        <f>+SUBTOTAL(3,$D$7:D24)</f>
        <v>18</v>
      </c>
      <c r="D24" s="280" t="s">
        <v>3190</v>
      </c>
      <c r="E24" s="281" t="s">
        <v>2921</v>
      </c>
      <c r="F24" s="281">
        <v>12.5</v>
      </c>
      <c r="G24" s="293">
        <v>4.5999999999999996</v>
      </c>
      <c r="H24" s="281" t="s">
        <v>3029</v>
      </c>
      <c r="I24" s="294">
        <v>45182</v>
      </c>
      <c r="J24" s="282">
        <v>0.1</v>
      </c>
      <c r="K24" s="294">
        <f t="shared" si="1"/>
        <v>4518</v>
      </c>
      <c r="L24" s="294">
        <f t="shared" si="2"/>
        <v>49700</v>
      </c>
      <c r="M24" s="283"/>
    </row>
    <row r="25" spans="1:13" ht="27" customHeight="1" x14ac:dyDescent="0.25">
      <c r="A25" s="280" t="s">
        <v>3189</v>
      </c>
      <c r="B25" s="340">
        <f t="shared" si="0"/>
        <v>53545</v>
      </c>
      <c r="C25" s="281">
        <f>+SUBTOTAL(3,$D$7:D25)</f>
        <v>19</v>
      </c>
      <c r="D25" s="280" t="s">
        <v>3188</v>
      </c>
      <c r="E25" s="281" t="s">
        <v>2921</v>
      </c>
      <c r="F25" s="281">
        <v>16</v>
      </c>
      <c r="G25" s="293">
        <v>5.6</v>
      </c>
      <c r="H25" s="281" t="s">
        <v>3029</v>
      </c>
      <c r="I25" s="294">
        <v>53545</v>
      </c>
      <c r="J25" s="282">
        <v>0.1</v>
      </c>
      <c r="K25" s="294">
        <f t="shared" si="1"/>
        <v>5355</v>
      </c>
      <c r="L25" s="294">
        <f t="shared" si="2"/>
        <v>58900</v>
      </c>
      <c r="M25" s="283"/>
    </row>
    <row r="26" spans="1:13" ht="27" customHeight="1" x14ac:dyDescent="0.25">
      <c r="A26" s="280" t="s">
        <v>2708</v>
      </c>
      <c r="B26" s="340">
        <f t="shared" si="0"/>
        <v>39909</v>
      </c>
      <c r="C26" s="281">
        <f>+SUBTOTAL(3,$D$7:D26)</f>
        <v>20</v>
      </c>
      <c r="D26" s="280" t="s">
        <v>2709</v>
      </c>
      <c r="E26" s="281" t="s">
        <v>2921</v>
      </c>
      <c r="F26" s="281">
        <v>6</v>
      </c>
      <c r="G26" s="293">
        <v>3</v>
      </c>
      <c r="H26" s="281" t="s">
        <v>3028</v>
      </c>
      <c r="I26" s="294">
        <v>39909</v>
      </c>
      <c r="J26" s="282">
        <v>0.1</v>
      </c>
      <c r="K26" s="294">
        <f t="shared" si="1"/>
        <v>3991</v>
      </c>
      <c r="L26" s="294">
        <f t="shared" si="2"/>
        <v>43900</v>
      </c>
      <c r="M26" s="283"/>
    </row>
    <row r="27" spans="1:13" ht="27" customHeight="1" x14ac:dyDescent="0.25">
      <c r="A27" s="280" t="s">
        <v>1814</v>
      </c>
      <c r="B27" s="340">
        <f t="shared" si="0"/>
        <v>49727</v>
      </c>
      <c r="C27" s="281">
        <f>+SUBTOTAL(3,$D$7:D27)</f>
        <v>21</v>
      </c>
      <c r="D27" s="280" t="s">
        <v>1815</v>
      </c>
      <c r="E27" s="281" t="s">
        <v>2921</v>
      </c>
      <c r="F27" s="281">
        <v>8</v>
      </c>
      <c r="G27" s="293">
        <v>3.8</v>
      </c>
      <c r="H27" s="281" t="s">
        <v>3028</v>
      </c>
      <c r="I27" s="294">
        <v>49727</v>
      </c>
      <c r="J27" s="282">
        <v>0.1</v>
      </c>
      <c r="K27" s="294">
        <f t="shared" si="1"/>
        <v>4973</v>
      </c>
      <c r="L27" s="294">
        <f t="shared" si="2"/>
        <v>54700</v>
      </c>
      <c r="M27" s="283"/>
    </row>
    <row r="28" spans="1:13" ht="27" customHeight="1" x14ac:dyDescent="0.25">
      <c r="A28" s="280" t="s">
        <v>1768</v>
      </c>
      <c r="B28" s="340">
        <f t="shared" si="0"/>
        <v>59636</v>
      </c>
      <c r="C28" s="281">
        <f>+SUBTOTAL(3,$D$7:D28)</f>
        <v>22</v>
      </c>
      <c r="D28" s="280" t="s">
        <v>1769</v>
      </c>
      <c r="E28" s="281" t="s">
        <v>2921</v>
      </c>
      <c r="F28" s="281">
        <v>10</v>
      </c>
      <c r="G28" s="293">
        <v>4.7</v>
      </c>
      <c r="H28" s="281" t="s">
        <v>3028</v>
      </c>
      <c r="I28" s="294">
        <v>59636</v>
      </c>
      <c r="J28" s="282">
        <v>0.1</v>
      </c>
      <c r="K28" s="294">
        <f t="shared" si="1"/>
        <v>5964</v>
      </c>
      <c r="L28" s="294">
        <f t="shared" si="2"/>
        <v>65600</v>
      </c>
      <c r="M28" s="283"/>
    </row>
    <row r="29" spans="1:13" ht="27" customHeight="1" x14ac:dyDescent="0.25">
      <c r="A29" s="280" t="s">
        <v>3187</v>
      </c>
      <c r="B29" s="340">
        <f t="shared" si="0"/>
        <v>71818</v>
      </c>
      <c r="C29" s="281">
        <f>+SUBTOTAL(3,$D$7:D29)</f>
        <v>23</v>
      </c>
      <c r="D29" s="280" t="s">
        <v>3186</v>
      </c>
      <c r="E29" s="281" t="s">
        <v>2921</v>
      </c>
      <c r="F29" s="281">
        <v>12.5</v>
      </c>
      <c r="G29" s="293">
        <v>5.8</v>
      </c>
      <c r="H29" s="281" t="s">
        <v>3028</v>
      </c>
      <c r="I29" s="294">
        <v>71818</v>
      </c>
      <c r="J29" s="282">
        <v>0.1</v>
      </c>
      <c r="K29" s="294">
        <f t="shared" si="1"/>
        <v>7182</v>
      </c>
      <c r="L29" s="294">
        <f t="shared" si="2"/>
        <v>79000</v>
      </c>
      <c r="M29" s="283"/>
    </row>
    <row r="30" spans="1:13" ht="27" customHeight="1" x14ac:dyDescent="0.25">
      <c r="A30" s="280" t="s">
        <v>1800</v>
      </c>
      <c r="B30" s="340">
        <f t="shared" si="0"/>
        <v>85273</v>
      </c>
      <c r="C30" s="281">
        <f>+SUBTOTAL(3,$D$7:D30)</f>
        <v>24</v>
      </c>
      <c r="D30" s="280" t="s">
        <v>1801</v>
      </c>
      <c r="E30" s="281" t="s">
        <v>2921</v>
      </c>
      <c r="F30" s="281">
        <v>16</v>
      </c>
      <c r="G30" s="293">
        <v>7.1</v>
      </c>
      <c r="H30" s="281" t="s">
        <v>3028</v>
      </c>
      <c r="I30" s="294">
        <v>85273</v>
      </c>
      <c r="J30" s="282">
        <v>0.1</v>
      </c>
      <c r="K30" s="294">
        <f t="shared" si="1"/>
        <v>8527</v>
      </c>
      <c r="L30" s="294">
        <f t="shared" si="2"/>
        <v>93800</v>
      </c>
      <c r="M30" s="283"/>
    </row>
    <row r="31" spans="1:13" ht="27" customHeight="1" x14ac:dyDescent="0.25">
      <c r="A31" s="280" t="s">
        <v>2712</v>
      </c>
      <c r="B31" s="340">
        <f t="shared" si="0"/>
        <v>56727</v>
      </c>
      <c r="C31" s="281">
        <f>+SUBTOTAL(3,$D$7:D31)</f>
        <v>25</v>
      </c>
      <c r="D31" s="280" t="s">
        <v>2713</v>
      </c>
      <c r="E31" s="281" t="s">
        <v>2921</v>
      </c>
      <c r="F31" s="281">
        <v>6</v>
      </c>
      <c r="G31" s="293">
        <v>3.6</v>
      </c>
      <c r="H31" s="281" t="s">
        <v>3023</v>
      </c>
      <c r="I31" s="294">
        <v>56727</v>
      </c>
      <c r="J31" s="282">
        <v>0.1</v>
      </c>
      <c r="K31" s="294">
        <f t="shared" si="1"/>
        <v>5673</v>
      </c>
      <c r="L31" s="294">
        <f t="shared" si="2"/>
        <v>62400</v>
      </c>
      <c r="M31" s="283"/>
    </row>
    <row r="32" spans="1:13" ht="27" customHeight="1" x14ac:dyDescent="0.25">
      <c r="A32" s="280" t="s">
        <v>1816</v>
      </c>
      <c r="B32" s="340">
        <f t="shared" si="0"/>
        <v>70364</v>
      </c>
      <c r="C32" s="281">
        <f>+SUBTOTAL(3,$D$7:D32)</f>
        <v>26</v>
      </c>
      <c r="D32" s="280" t="s">
        <v>1817</v>
      </c>
      <c r="E32" s="281" t="s">
        <v>2921</v>
      </c>
      <c r="F32" s="281">
        <v>8</v>
      </c>
      <c r="G32" s="293">
        <v>4.5</v>
      </c>
      <c r="H32" s="281" t="s">
        <v>3023</v>
      </c>
      <c r="I32" s="294">
        <v>70364</v>
      </c>
      <c r="J32" s="282">
        <v>0.1</v>
      </c>
      <c r="K32" s="294">
        <f t="shared" si="1"/>
        <v>7036</v>
      </c>
      <c r="L32" s="294">
        <f t="shared" si="2"/>
        <v>77400</v>
      </c>
      <c r="M32" s="283"/>
    </row>
    <row r="33" spans="1:13" ht="27" customHeight="1" x14ac:dyDescent="0.25">
      <c r="A33" s="280" t="s">
        <v>1770</v>
      </c>
      <c r="B33" s="340">
        <f t="shared" si="0"/>
        <v>85273</v>
      </c>
      <c r="C33" s="281">
        <f>+SUBTOTAL(3,$D$7:D33)</f>
        <v>27</v>
      </c>
      <c r="D33" s="280" t="s">
        <v>1771</v>
      </c>
      <c r="E33" s="281" t="s">
        <v>2921</v>
      </c>
      <c r="F33" s="281">
        <v>10</v>
      </c>
      <c r="G33" s="293">
        <v>5.6</v>
      </c>
      <c r="H33" s="281" t="s">
        <v>3023</v>
      </c>
      <c r="I33" s="294">
        <v>85273</v>
      </c>
      <c r="J33" s="282">
        <v>0.1</v>
      </c>
      <c r="K33" s="294">
        <f t="shared" si="1"/>
        <v>8527</v>
      </c>
      <c r="L33" s="294">
        <f t="shared" si="2"/>
        <v>93800</v>
      </c>
      <c r="M33" s="283"/>
    </row>
    <row r="34" spans="1:13" ht="27" customHeight="1" x14ac:dyDescent="0.25">
      <c r="A34" s="280" t="s">
        <v>1786</v>
      </c>
      <c r="B34" s="340">
        <f t="shared" si="0"/>
        <v>100455</v>
      </c>
      <c r="C34" s="281">
        <f>+SUBTOTAL(3,$D$7:D34)</f>
        <v>28</v>
      </c>
      <c r="D34" s="280" t="s">
        <v>1787</v>
      </c>
      <c r="E34" s="281" t="s">
        <v>2921</v>
      </c>
      <c r="F34" s="281">
        <v>12.5</v>
      </c>
      <c r="G34" s="293">
        <v>6.8</v>
      </c>
      <c r="H34" s="281" t="s">
        <v>3023</v>
      </c>
      <c r="I34" s="294">
        <v>100455</v>
      </c>
      <c r="J34" s="282">
        <v>0.1</v>
      </c>
      <c r="K34" s="294">
        <f t="shared" si="1"/>
        <v>10045</v>
      </c>
      <c r="L34" s="294">
        <f t="shared" si="2"/>
        <v>110500</v>
      </c>
      <c r="M34" s="283"/>
    </row>
    <row r="35" spans="1:13" ht="27" customHeight="1" x14ac:dyDescent="0.25">
      <c r="A35" s="280" t="s">
        <v>2702</v>
      </c>
      <c r="B35" s="340">
        <f t="shared" si="0"/>
        <v>120818</v>
      </c>
      <c r="C35" s="281">
        <f>+SUBTOTAL(3,$D$7:D35)</f>
        <v>29</v>
      </c>
      <c r="D35" s="280" t="s">
        <v>2703</v>
      </c>
      <c r="E35" s="281" t="s">
        <v>2921</v>
      </c>
      <c r="F35" s="281">
        <v>16</v>
      </c>
      <c r="G35" s="293">
        <v>8.4</v>
      </c>
      <c r="H35" s="281" t="s">
        <v>3023</v>
      </c>
      <c r="I35" s="294">
        <v>120818</v>
      </c>
      <c r="J35" s="282">
        <v>0.1</v>
      </c>
      <c r="K35" s="294">
        <f t="shared" si="1"/>
        <v>12082</v>
      </c>
      <c r="L35" s="294">
        <f t="shared" si="2"/>
        <v>132900</v>
      </c>
      <c r="M35" s="283"/>
    </row>
    <row r="36" spans="1:13" ht="27" customHeight="1" x14ac:dyDescent="0.25">
      <c r="A36" s="280" t="s">
        <v>3185</v>
      </c>
      <c r="B36" s="340">
        <f t="shared" si="0"/>
        <v>91273</v>
      </c>
      <c r="C36" s="281">
        <f>+SUBTOTAL(3,$D$7:D36)</f>
        <v>30</v>
      </c>
      <c r="D36" s="280" t="s">
        <v>3184</v>
      </c>
      <c r="E36" s="281" t="s">
        <v>2921</v>
      </c>
      <c r="F36" s="281">
        <v>6</v>
      </c>
      <c r="G36" s="293">
        <v>4.3</v>
      </c>
      <c r="H36" s="281" t="s">
        <v>3022</v>
      </c>
      <c r="I36" s="294">
        <v>91273</v>
      </c>
      <c r="J36" s="282">
        <v>0.1</v>
      </c>
      <c r="K36" s="294">
        <f t="shared" si="1"/>
        <v>9127</v>
      </c>
      <c r="L36" s="294">
        <f t="shared" si="2"/>
        <v>100400</v>
      </c>
      <c r="M36" s="283"/>
    </row>
    <row r="37" spans="1:13" ht="27" customHeight="1" x14ac:dyDescent="0.25">
      <c r="A37" s="280" t="s">
        <v>1818</v>
      </c>
      <c r="B37" s="340">
        <f t="shared" si="0"/>
        <v>101909</v>
      </c>
      <c r="C37" s="281">
        <f>+SUBTOTAL(3,$D$7:D37)</f>
        <v>31</v>
      </c>
      <c r="D37" s="280" t="s">
        <v>1819</v>
      </c>
      <c r="E37" s="281" t="s">
        <v>2921</v>
      </c>
      <c r="F37" s="281">
        <v>8</v>
      </c>
      <c r="G37" s="293">
        <v>5.4</v>
      </c>
      <c r="H37" s="281" t="s">
        <v>3022</v>
      </c>
      <c r="I37" s="294">
        <v>101909</v>
      </c>
      <c r="J37" s="282">
        <v>0.1</v>
      </c>
      <c r="K37" s="294">
        <f t="shared" si="1"/>
        <v>10191</v>
      </c>
      <c r="L37" s="294">
        <f t="shared" si="2"/>
        <v>112100</v>
      </c>
      <c r="M37" s="283"/>
    </row>
    <row r="38" spans="1:13" ht="27" customHeight="1" x14ac:dyDescent="0.25">
      <c r="A38" s="280" t="s">
        <v>1772</v>
      </c>
      <c r="B38" s="340">
        <f t="shared" si="0"/>
        <v>120818</v>
      </c>
      <c r="C38" s="281">
        <f>+SUBTOTAL(3,$D$7:D38)</f>
        <v>32</v>
      </c>
      <c r="D38" s="280" t="s">
        <v>1773</v>
      </c>
      <c r="E38" s="281" t="s">
        <v>2921</v>
      </c>
      <c r="F38" s="281">
        <v>10</v>
      </c>
      <c r="G38" s="293">
        <v>6.7</v>
      </c>
      <c r="H38" s="281" t="s">
        <v>3022</v>
      </c>
      <c r="I38" s="294">
        <v>120818</v>
      </c>
      <c r="J38" s="282">
        <v>0.1</v>
      </c>
      <c r="K38" s="294">
        <f t="shared" si="1"/>
        <v>12082</v>
      </c>
      <c r="L38" s="294">
        <f t="shared" si="2"/>
        <v>132900</v>
      </c>
      <c r="M38" s="283"/>
    </row>
    <row r="39" spans="1:13" ht="27" customHeight="1" x14ac:dyDescent="0.25">
      <c r="A39" s="280" t="s">
        <v>1788</v>
      </c>
      <c r="B39" s="340">
        <f t="shared" si="0"/>
        <v>144545</v>
      </c>
      <c r="C39" s="281">
        <f>+SUBTOTAL(3,$D$7:D39)</f>
        <v>33</v>
      </c>
      <c r="D39" s="280" t="s">
        <v>1789</v>
      </c>
      <c r="E39" s="281" t="s">
        <v>2921</v>
      </c>
      <c r="F39" s="281">
        <v>12.5</v>
      </c>
      <c r="G39" s="293">
        <v>8.1999999999999993</v>
      </c>
      <c r="H39" s="281" t="s">
        <v>3022</v>
      </c>
      <c r="I39" s="294">
        <v>144545</v>
      </c>
      <c r="J39" s="282">
        <v>0.1</v>
      </c>
      <c r="K39" s="294">
        <f t="shared" si="1"/>
        <v>14455</v>
      </c>
      <c r="L39" s="294">
        <f t="shared" si="2"/>
        <v>159000</v>
      </c>
      <c r="M39" s="283"/>
    </row>
    <row r="40" spans="1:13" ht="27" customHeight="1" x14ac:dyDescent="0.25">
      <c r="A40" s="280" t="s">
        <v>3183</v>
      </c>
      <c r="B40" s="340">
        <f t="shared" si="0"/>
        <v>173455</v>
      </c>
      <c r="C40" s="281">
        <f>+SUBTOTAL(3,$D$7:D40)</f>
        <v>34</v>
      </c>
      <c r="D40" s="280" t="s">
        <v>3182</v>
      </c>
      <c r="E40" s="281" t="s">
        <v>2921</v>
      </c>
      <c r="F40" s="281">
        <v>16</v>
      </c>
      <c r="G40" s="293">
        <v>10.1</v>
      </c>
      <c r="H40" s="281" t="s">
        <v>3022</v>
      </c>
      <c r="I40" s="294">
        <v>173455</v>
      </c>
      <c r="J40" s="282">
        <v>0.1</v>
      </c>
      <c r="K40" s="294">
        <f t="shared" si="1"/>
        <v>17345</v>
      </c>
      <c r="L40" s="294">
        <f t="shared" si="2"/>
        <v>190800</v>
      </c>
      <c r="M40" s="283"/>
    </row>
    <row r="41" spans="1:13" ht="27" customHeight="1" x14ac:dyDescent="0.25">
      <c r="A41" s="280" t="s">
        <v>2704</v>
      </c>
      <c r="B41" s="340">
        <f t="shared" si="0"/>
        <v>120364</v>
      </c>
      <c r="C41" s="281">
        <f>+SUBTOTAL(3,$D$7:D41)</f>
        <v>35</v>
      </c>
      <c r="D41" s="280" t="s">
        <v>3181</v>
      </c>
      <c r="E41" s="281" t="s">
        <v>2921</v>
      </c>
      <c r="F41" s="281">
        <v>6</v>
      </c>
      <c r="G41" s="293">
        <v>5.3</v>
      </c>
      <c r="H41" s="281" t="s">
        <v>3021</v>
      </c>
      <c r="I41" s="294">
        <v>120364</v>
      </c>
      <c r="J41" s="282">
        <v>0.1</v>
      </c>
      <c r="K41" s="294">
        <f t="shared" si="1"/>
        <v>12036</v>
      </c>
      <c r="L41" s="294">
        <f t="shared" si="2"/>
        <v>132400</v>
      </c>
      <c r="M41" s="283"/>
    </row>
    <row r="42" spans="1:13" ht="27" customHeight="1" x14ac:dyDescent="0.25">
      <c r="A42" s="280" t="s">
        <v>1806</v>
      </c>
      <c r="B42" s="340">
        <f t="shared" si="0"/>
        <v>148182</v>
      </c>
      <c r="C42" s="281">
        <f>+SUBTOTAL(3,$D$7:D42)</f>
        <v>36</v>
      </c>
      <c r="D42" s="280" t="s">
        <v>1807</v>
      </c>
      <c r="E42" s="281" t="s">
        <v>2921</v>
      </c>
      <c r="F42" s="281">
        <v>8</v>
      </c>
      <c r="G42" s="293">
        <v>6.6</v>
      </c>
      <c r="H42" s="281" t="s">
        <v>3021</v>
      </c>
      <c r="I42" s="294">
        <v>148182</v>
      </c>
      <c r="J42" s="282">
        <v>0.1</v>
      </c>
      <c r="K42" s="294">
        <f t="shared" si="1"/>
        <v>14818</v>
      </c>
      <c r="L42" s="294">
        <f t="shared" si="2"/>
        <v>163000</v>
      </c>
      <c r="M42" s="283"/>
    </row>
    <row r="43" spans="1:13" ht="27" customHeight="1" x14ac:dyDescent="0.25">
      <c r="A43" s="280" t="s">
        <v>1750</v>
      </c>
      <c r="B43" s="340">
        <f t="shared" si="0"/>
        <v>182545</v>
      </c>
      <c r="C43" s="281">
        <f>+SUBTOTAL(3,$D$7:D43)</f>
        <v>37</v>
      </c>
      <c r="D43" s="280" t="s">
        <v>1751</v>
      </c>
      <c r="E43" s="281" t="s">
        <v>2921</v>
      </c>
      <c r="F43" s="281">
        <v>10</v>
      </c>
      <c r="G43" s="293">
        <v>8.1</v>
      </c>
      <c r="H43" s="281" t="s">
        <v>3021</v>
      </c>
      <c r="I43" s="294">
        <v>182545</v>
      </c>
      <c r="J43" s="282">
        <v>0.1</v>
      </c>
      <c r="K43" s="294">
        <f t="shared" si="1"/>
        <v>18255</v>
      </c>
      <c r="L43" s="294">
        <f t="shared" si="2"/>
        <v>200800</v>
      </c>
      <c r="M43" s="283"/>
    </row>
    <row r="44" spans="1:13" ht="27" customHeight="1" x14ac:dyDescent="0.25">
      <c r="A44" s="280" t="s">
        <v>1774</v>
      </c>
      <c r="B44" s="340">
        <f t="shared" si="0"/>
        <v>216273</v>
      </c>
      <c r="C44" s="281">
        <f>+SUBTOTAL(3,$D$7:D44)</f>
        <v>38</v>
      </c>
      <c r="D44" s="280" t="s">
        <v>1775</v>
      </c>
      <c r="E44" s="281" t="s">
        <v>2921</v>
      </c>
      <c r="F44" s="281">
        <v>12.5</v>
      </c>
      <c r="G44" s="293">
        <v>10</v>
      </c>
      <c r="H44" s="281" t="s">
        <v>3021</v>
      </c>
      <c r="I44" s="294">
        <v>216273</v>
      </c>
      <c r="J44" s="282">
        <v>0.1</v>
      </c>
      <c r="K44" s="294">
        <f t="shared" si="1"/>
        <v>21627</v>
      </c>
      <c r="L44" s="294">
        <f t="shared" si="2"/>
        <v>237900</v>
      </c>
      <c r="M44" s="283"/>
    </row>
    <row r="45" spans="1:13" ht="27" customHeight="1" x14ac:dyDescent="0.25">
      <c r="A45" s="280" t="s">
        <v>1790</v>
      </c>
      <c r="B45" s="340">
        <f t="shared" si="0"/>
        <v>262545</v>
      </c>
      <c r="C45" s="281">
        <f>+SUBTOTAL(3,$D$7:D45)</f>
        <v>39</v>
      </c>
      <c r="D45" s="280" t="s">
        <v>1791</v>
      </c>
      <c r="E45" s="281" t="s">
        <v>2921</v>
      </c>
      <c r="F45" s="281">
        <v>16</v>
      </c>
      <c r="G45" s="293">
        <v>12.3</v>
      </c>
      <c r="H45" s="281" t="s">
        <v>3021</v>
      </c>
      <c r="I45" s="294">
        <v>262545</v>
      </c>
      <c r="J45" s="282">
        <v>0.1</v>
      </c>
      <c r="K45" s="294">
        <f t="shared" si="1"/>
        <v>26255</v>
      </c>
      <c r="L45" s="294">
        <f t="shared" si="2"/>
        <v>288800</v>
      </c>
      <c r="M45" s="283"/>
    </row>
    <row r="46" spans="1:13" ht="27" customHeight="1" x14ac:dyDescent="0.25">
      <c r="A46" s="280" t="s">
        <v>1802</v>
      </c>
      <c r="B46" s="340">
        <f t="shared" si="0"/>
        <v>155091</v>
      </c>
      <c r="C46" s="281">
        <f>+SUBTOTAL(3,$D$7:D46)</f>
        <v>40</v>
      </c>
      <c r="D46" s="280" t="s">
        <v>1803</v>
      </c>
      <c r="E46" s="281" t="s">
        <v>2921</v>
      </c>
      <c r="F46" s="281">
        <v>6</v>
      </c>
      <c r="G46" s="293">
        <v>6</v>
      </c>
      <c r="H46" s="281" t="s">
        <v>3014</v>
      </c>
      <c r="I46" s="294">
        <v>155091</v>
      </c>
      <c r="J46" s="282">
        <v>0.1</v>
      </c>
      <c r="K46" s="294">
        <f t="shared" si="1"/>
        <v>15509</v>
      </c>
      <c r="L46" s="294">
        <f t="shared" si="2"/>
        <v>170600</v>
      </c>
      <c r="M46" s="283"/>
    </row>
    <row r="47" spans="1:13" ht="27" customHeight="1" x14ac:dyDescent="0.25">
      <c r="A47" s="280" t="s">
        <v>3180</v>
      </c>
      <c r="B47" s="340">
        <f t="shared" si="0"/>
        <v>189364</v>
      </c>
      <c r="C47" s="281">
        <f>+SUBTOTAL(3,$D$7:D47)</f>
        <v>41</v>
      </c>
      <c r="D47" s="280" t="s">
        <v>3179</v>
      </c>
      <c r="E47" s="281" t="s">
        <v>2921</v>
      </c>
      <c r="F47" s="281">
        <v>8</v>
      </c>
      <c r="G47" s="293">
        <v>7.4</v>
      </c>
      <c r="H47" s="281" t="s">
        <v>3014</v>
      </c>
      <c r="I47" s="294">
        <v>189364</v>
      </c>
      <c r="J47" s="282">
        <v>0.1</v>
      </c>
      <c r="K47" s="294">
        <f t="shared" si="1"/>
        <v>18936</v>
      </c>
      <c r="L47" s="294">
        <f t="shared" si="2"/>
        <v>208300</v>
      </c>
      <c r="M47" s="283"/>
    </row>
    <row r="48" spans="1:13" ht="27" customHeight="1" x14ac:dyDescent="0.25">
      <c r="A48" s="280" t="s">
        <v>3178</v>
      </c>
      <c r="B48" s="340">
        <f t="shared" si="0"/>
        <v>232909</v>
      </c>
      <c r="C48" s="281">
        <f>+SUBTOTAL(3,$D$7:D48)</f>
        <v>42</v>
      </c>
      <c r="D48" s="280" t="s">
        <v>3177</v>
      </c>
      <c r="E48" s="281" t="s">
        <v>2921</v>
      </c>
      <c r="F48" s="281">
        <v>10</v>
      </c>
      <c r="G48" s="293">
        <v>9.1999999999999993</v>
      </c>
      <c r="H48" s="281" t="s">
        <v>3014</v>
      </c>
      <c r="I48" s="294">
        <v>232909</v>
      </c>
      <c r="J48" s="282">
        <v>0.1</v>
      </c>
      <c r="K48" s="294">
        <f t="shared" si="1"/>
        <v>23291</v>
      </c>
      <c r="L48" s="294">
        <f t="shared" si="2"/>
        <v>256200</v>
      </c>
      <c r="M48" s="283"/>
    </row>
    <row r="49" spans="1:13" ht="27" customHeight="1" x14ac:dyDescent="0.25">
      <c r="A49" s="280" t="s">
        <v>3176</v>
      </c>
      <c r="B49" s="340">
        <f t="shared" si="0"/>
        <v>281455</v>
      </c>
      <c r="C49" s="281">
        <f>+SUBTOTAL(3,$D$7:D49)</f>
        <v>43</v>
      </c>
      <c r="D49" s="280" t="s">
        <v>3175</v>
      </c>
      <c r="E49" s="281" t="s">
        <v>2921</v>
      </c>
      <c r="F49" s="281">
        <v>12.5</v>
      </c>
      <c r="G49" s="293">
        <v>11.4</v>
      </c>
      <c r="H49" s="281" t="s">
        <v>3014</v>
      </c>
      <c r="I49" s="294">
        <v>281455</v>
      </c>
      <c r="J49" s="282">
        <v>0.1</v>
      </c>
      <c r="K49" s="294">
        <f t="shared" si="1"/>
        <v>28145</v>
      </c>
      <c r="L49" s="294">
        <f t="shared" si="2"/>
        <v>309600</v>
      </c>
      <c r="M49" s="283"/>
    </row>
    <row r="50" spans="1:13" ht="27" customHeight="1" x14ac:dyDescent="0.25">
      <c r="A50" s="280" t="s">
        <v>3174</v>
      </c>
      <c r="B50" s="340">
        <f t="shared" si="0"/>
        <v>336545</v>
      </c>
      <c r="C50" s="281">
        <f>+SUBTOTAL(3,$D$7:D50)</f>
        <v>44</v>
      </c>
      <c r="D50" s="280" t="s">
        <v>3173</v>
      </c>
      <c r="E50" s="281" t="s">
        <v>2921</v>
      </c>
      <c r="F50" s="281">
        <v>16</v>
      </c>
      <c r="G50" s="293">
        <v>14</v>
      </c>
      <c r="H50" s="281" t="s">
        <v>3014</v>
      </c>
      <c r="I50" s="294">
        <v>336545</v>
      </c>
      <c r="J50" s="282">
        <v>0.1</v>
      </c>
      <c r="K50" s="294">
        <f t="shared" si="1"/>
        <v>33655</v>
      </c>
      <c r="L50" s="294">
        <f t="shared" si="2"/>
        <v>370200</v>
      </c>
      <c r="M50" s="283"/>
    </row>
    <row r="51" spans="1:13" ht="27" customHeight="1" x14ac:dyDescent="0.25">
      <c r="A51" s="280" t="s">
        <v>3172</v>
      </c>
      <c r="B51" s="340">
        <f t="shared" si="0"/>
        <v>192727</v>
      </c>
      <c r="C51" s="281">
        <f>+SUBTOTAL(3,$D$7:D51)</f>
        <v>45</v>
      </c>
      <c r="D51" s="280" t="s">
        <v>3171</v>
      </c>
      <c r="E51" s="281" t="s">
        <v>2921</v>
      </c>
      <c r="F51" s="281">
        <v>6</v>
      </c>
      <c r="G51" s="293">
        <v>6.7</v>
      </c>
      <c r="H51" s="281" t="s">
        <v>3011</v>
      </c>
      <c r="I51" s="294">
        <v>192727</v>
      </c>
      <c r="J51" s="282">
        <v>0.1</v>
      </c>
      <c r="K51" s="294">
        <f t="shared" si="1"/>
        <v>19273</v>
      </c>
      <c r="L51" s="294">
        <f t="shared" si="2"/>
        <v>212000</v>
      </c>
      <c r="M51" s="283"/>
    </row>
    <row r="52" spans="1:13" ht="27" customHeight="1" x14ac:dyDescent="0.25">
      <c r="A52" s="280" t="s">
        <v>2714</v>
      </c>
      <c r="B52" s="340">
        <f t="shared" si="0"/>
        <v>237455</v>
      </c>
      <c r="C52" s="281">
        <f>+SUBTOTAL(3,$D$7:D52)</f>
        <v>46</v>
      </c>
      <c r="D52" s="280" t="s">
        <v>3170</v>
      </c>
      <c r="E52" s="281" t="s">
        <v>2921</v>
      </c>
      <c r="F52" s="281">
        <v>8</v>
      </c>
      <c r="G52" s="293">
        <v>8.3000000000000007</v>
      </c>
      <c r="H52" s="281" t="s">
        <v>3011</v>
      </c>
      <c r="I52" s="294">
        <v>237455</v>
      </c>
      <c r="J52" s="282">
        <v>0.1</v>
      </c>
      <c r="K52" s="294">
        <f t="shared" si="1"/>
        <v>23745</v>
      </c>
      <c r="L52" s="294">
        <f t="shared" si="2"/>
        <v>261200</v>
      </c>
      <c r="M52" s="283"/>
    </row>
    <row r="53" spans="1:13" ht="27" customHeight="1" x14ac:dyDescent="0.25">
      <c r="A53" s="280" t="s">
        <v>2688</v>
      </c>
      <c r="B53" s="340">
        <f t="shared" si="0"/>
        <v>290364</v>
      </c>
      <c r="C53" s="281">
        <f>+SUBTOTAL(3,$D$7:D53)</f>
        <v>47</v>
      </c>
      <c r="D53" s="280" t="s">
        <v>3169</v>
      </c>
      <c r="E53" s="281" t="s">
        <v>2921</v>
      </c>
      <c r="F53" s="281">
        <v>10</v>
      </c>
      <c r="G53" s="293">
        <v>10.3</v>
      </c>
      <c r="H53" s="281" t="s">
        <v>3011</v>
      </c>
      <c r="I53" s="294">
        <v>290364</v>
      </c>
      <c r="J53" s="282">
        <v>0.1</v>
      </c>
      <c r="K53" s="294">
        <f t="shared" si="1"/>
        <v>29036</v>
      </c>
      <c r="L53" s="294">
        <f t="shared" si="2"/>
        <v>319400</v>
      </c>
      <c r="M53" s="283"/>
    </row>
    <row r="54" spans="1:13" ht="27" customHeight="1" x14ac:dyDescent="0.25">
      <c r="A54" s="280" t="s">
        <v>3168</v>
      </c>
      <c r="B54" s="340">
        <f t="shared" si="0"/>
        <v>347182</v>
      </c>
      <c r="C54" s="281">
        <f>+SUBTOTAL(3,$D$7:D54)</f>
        <v>48</v>
      </c>
      <c r="D54" s="280" t="s">
        <v>3167</v>
      </c>
      <c r="E54" s="281" t="s">
        <v>2921</v>
      </c>
      <c r="F54" s="281">
        <v>12.5</v>
      </c>
      <c r="G54" s="293">
        <v>12.7</v>
      </c>
      <c r="H54" s="281" t="s">
        <v>3011</v>
      </c>
      <c r="I54" s="294">
        <v>347182</v>
      </c>
      <c r="J54" s="282">
        <v>0.1</v>
      </c>
      <c r="K54" s="294">
        <f t="shared" si="1"/>
        <v>34718</v>
      </c>
      <c r="L54" s="294">
        <f t="shared" si="2"/>
        <v>381900</v>
      </c>
      <c r="M54" s="283"/>
    </row>
    <row r="55" spans="1:13" ht="27" customHeight="1" x14ac:dyDescent="0.25">
      <c r="A55" s="280" t="s">
        <v>3166</v>
      </c>
      <c r="B55" s="340">
        <f t="shared" si="0"/>
        <v>420545</v>
      </c>
      <c r="C55" s="281">
        <f>+SUBTOTAL(3,$D$7:D55)</f>
        <v>49</v>
      </c>
      <c r="D55" s="280" t="s">
        <v>3165</v>
      </c>
      <c r="E55" s="281" t="s">
        <v>2921</v>
      </c>
      <c r="F55" s="281">
        <v>16</v>
      </c>
      <c r="G55" s="293">
        <v>15.7</v>
      </c>
      <c r="H55" s="281" t="s">
        <v>3011</v>
      </c>
      <c r="I55" s="294">
        <v>420545</v>
      </c>
      <c r="J55" s="282">
        <v>0.1</v>
      </c>
      <c r="K55" s="294">
        <f t="shared" si="1"/>
        <v>42055</v>
      </c>
      <c r="L55" s="294">
        <f t="shared" si="2"/>
        <v>462600</v>
      </c>
      <c r="M55" s="283"/>
    </row>
    <row r="56" spans="1:13" ht="27" customHeight="1" x14ac:dyDescent="0.25">
      <c r="A56" s="280" t="s">
        <v>3164</v>
      </c>
      <c r="B56" s="340">
        <f t="shared" si="0"/>
        <v>253273</v>
      </c>
      <c r="C56" s="281">
        <f>+SUBTOTAL(3,$D$7:D56)</f>
        <v>50</v>
      </c>
      <c r="D56" s="280" t="s">
        <v>3163</v>
      </c>
      <c r="E56" s="281" t="s">
        <v>2921</v>
      </c>
      <c r="F56" s="281">
        <v>6</v>
      </c>
      <c r="G56" s="293">
        <v>7.7</v>
      </c>
      <c r="H56" s="281" t="s">
        <v>3010</v>
      </c>
      <c r="I56" s="294">
        <v>253273</v>
      </c>
      <c r="J56" s="282">
        <v>0.1</v>
      </c>
      <c r="K56" s="294">
        <f t="shared" si="1"/>
        <v>25327</v>
      </c>
      <c r="L56" s="294">
        <f t="shared" si="2"/>
        <v>278600</v>
      </c>
      <c r="M56" s="283"/>
    </row>
    <row r="57" spans="1:13" ht="27" customHeight="1" x14ac:dyDescent="0.25">
      <c r="A57" s="280" t="s">
        <v>2716</v>
      </c>
      <c r="B57" s="340">
        <f t="shared" si="0"/>
        <v>309727</v>
      </c>
      <c r="C57" s="281">
        <f>+SUBTOTAL(3,$D$7:D57)</f>
        <v>51</v>
      </c>
      <c r="D57" s="280" t="s">
        <v>3162</v>
      </c>
      <c r="E57" s="281" t="s">
        <v>2921</v>
      </c>
      <c r="F57" s="281">
        <v>8</v>
      </c>
      <c r="G57" s="293">
        <v>9.5</v>
      </c>
      <c r="H57" s="281" t="s">
        <v>3010</v>
      </c>
      <c r="I57" s="294">
        <v>309727</v>
      </c>
      <c r="J57" s="282">
        <v>0.1</v>
      </c>
      <c r="K57" s="294">
        <f t="shared" si="1"/>
        <v>30973</v>
      </c>
      <c r="L57" s="294">
        <f t="shared" si="2"/>
        <v>340700</v>
      </c>
      <c r="M57" s="283"/>
    </row>
    <row r="58" spans="1:13" ht="27" customHeight="1" x14ac:dyDescent="0.25">
      <c r="A58" s="280" t="s">
        <v>2690</v>
      </c>
      <c r="B58" s="340">
        <f t="shared" si="0"/>
        <v>380909</v>
      </c>
      <c r="C58" s="281">
        <f>+SUBTOTAL(3,$D$7:D58)</f>
        <v>52</v>
      </c>
      <c r="D58" s="280" t="s">
        <v>3161</v>
      </c>
      <c r="E58" s="281" t="s">
        <v>2921</v>
      </c>
      <c r="F58" s="281">
        <v>10</v>
      </c>
      <c r="G58" s="293">
        <v>11.8</v>
      </c>
      <c r="H58" s="281" t="s">
        <v>3010</v>
      </c>
      <c r="I58" s="294">
        <v>380909</v>
      </c>
      <c r="J58" s="282">
        <v>0.1</v>
      </c>
      <c r="K58" s="294">
        <f t="shared" si="1"/>
        <v>38091</v>
      </c>
      <c r="L58" s="294">
        <f t="shared" si="2"/>
        <v>419000</v>
      </c>
      <c r="M58" s="283"/>
    </row>
    <row r="59" spans="1:13" ht="27" customHeight="1" x14ac:dyDescent="0.25">
      <c r="A59" s="280" t="s">
        <v>1776</v>
      </c>
      <c r="B59" s="340">
        <f t="shared" si="0"/>
        <v>456364</v>
      </c>
      <c r="C59" s="281">
        <f>+SUBTOTAL(3,$D$7:D59)</f>
        <v>53</v>
      </c>
      <c r="D59" s="280" t="s">
        <v>1777</v>
      </c>
      <c r="E59" s="281" t="s">
        <v>2921</v>
      </c>
      <c r="F59" s="281">
        <v>12.5</v>
      </c>
      <c r="G59" s="293">
        <v>14.6</v>
      </c>
      <c r="H59" s="281" t="s">
        <v>3010</v>
      </c>
      <c r="I59" s="294">
        <v>456364</v>
      </c>
      <c r="J59" s="282">
        <v>0.1</v>
      </c>
      <c r="K59" s="294">
        <f t="shared" si="1"/>
        <v>45636</v>
      </c>
      <c r="L59" s="294">
        <f t="shared" si="2"/>
        <v>502000</v>
      </c>
      <c r="M59" s="283"/>
    </row>
    <row r="60" spans="1:13" ht="27" customHeight="1" x14ac:dyDescent="0.25">
      <c r="A60" s="280" t="s">
        <v>1792</v>
      </c>
      <c r="B60" s="340">
        <f t="shared" si="0"/>
        <v>551818</v>
      </c>
      <c r="C60" s="281">
        <f>+SUBTOTAL(3,$D$7:D60)</f>
        <v>54</v>
      </c>
      <c r="D60" s="280" t="s">
        <v>1793</v>
      </c>
      <c r="E60" s="281" t="s">
        <v>2921</v>
      </c>
      <c r="F60" s="281">
        <v>16</v>
      </c>
      <c r="G60" s="293">
        <v>17.899999999999999</v>
      </c>
      <c r="H60" s="281" t="s">
        <v>3010</v>
      </c>
      <c r="I60" s="294">
        <v>551818</v>
      </c>
      <c r="J60" s="282">
        <v>0.1</v>
      </c>
      <c r="K60" s="294">
        <f t="shared" si="1"/>
        <v>55182</v>
      </c>
      <c r="L60" s="294">
        <f t="shared" si="2"/>
        <v>607000</v>
      </c>
      <c r="M60" s="283"/>
    </row>
    <row r="61" spans="1:13" ht="27" customHeight="1" x14ac:dyDescent="0.25">
      <c r="A61" s="280" t="s">
        <v>3160</v>
      </c>
      <c r="B61" s="340">
        <f t="shared" si="0"/>
        <v>318545</v>
      </c>
      <c r="C61" s="281">
        <f>+SUBTOTAL(3,$D$7:D61)</f>
        <v>55</v>
      </c>
      <c r="D61" s="280" t="s">
        <v>3159</v>
      </c>
      <c r="E61" s="281" t="s">
        <v>2921</v>
      </c>
      <c r="F61" s="281">
        <v>6</v>
      </c>
      <c r="G61" s="293">
        <v>8.6</v>
      </c>
      <c r="H61" s="281" t="s">
        <v>3007</v>
      </c>
      <c r="I61" s="294">
        <v>318545</v>
      </c>
      <c r="J61" s="282">
        <v>0.1</v>
      </c>
      <c r="K61" s="294">
        <f t="shared" si="1"/>
        <v>31855</v>
      </c>
      <c r="L61" s="294">
        <f t="shared" si="2"/>
        <v>350400</v>
      </c>
      <c r="M61" s="283"/>
    </row>
    <row r="62" spans="1:13" ht="27" customHeight="1" x14ac:dyDescent="0.25">
      <c r="A62" s="280" t="s">
        <v>3158</v>
      </c>
      <c r="B62" s="340">
        <f t="shared" si="0"/>
        <v>392818</v>
      </c>
      <c r="C62" s="281">
        <f>+SUBTOTAL(3,$D$7:D62)</f>
        <v>56</v>
      </c>
      <c r="D62" s="280" t="s">
        <v>3157</v>
      </c>
      <c r="E62" s="281" t="s">
        <v>2921</v>
      </c>
      <c r="F62" s="281">
        <v>8</v>
      </c>
      <c r="G62" s="293">
        <v>10.7</v>
      </c>
      <c r="H62" s="281" t="s">
        <v>3007</v>
      </c>
      <c r="I62" s="294">
        <v>392818</v>
      </c>
      <c r="J62" s="282">
        <v>0.1</v>
      </c>
      <c r="K62" s="294">
        <f t="shared" si="1"/>
        <v>39282</v>
      </c>
      <c r="L62" s="294">
        <f t="shared" si="2"/>
        <v>432100</v>
      </c>
      <c r="M62" s="283"/>
    </row>
    <row r="63" spans="1:13" ht="27" customHeight="1" x14ac:dyDescent="0.25">
      <c r="A63" s="280" t="s">
        <v>1752</v>
      </c>
      <c r="B63" s="340">
        <f t="shared" si="0"/>
        <v>481636</v>
      </c>
      <c r="C63" s="281">
        <f>+SUBTOTAL(3,$D$7:D63)</f>
        <v>57</v>
      </c>
      <c r="D63" s="280" t="s">
        <v>1753</v>
      </c>
      <c r="E63" s="281" t="s">
        <v>2921</v>
      </c>
      <c r="F63" s="281">
        <v>10</v>
      </c>
      <c r="G63" s="293">
        <v>13.3</v>
      </c>
      <c r="H63" s="281" t="s">
        <v>3007</v>
      </c>
      <c r="I63" s="294">
        <v>481636</v>
      </c>
      <c r="J63" s="282">
        <v>0.1</v>
      </c>
      <c r="K63" s="294">
        <f t="shared" si="1"/>
        <v>48164</v>
      </c>
      <c r="L63" s="294">
        <f t="shared" si="2"/>
        <v>529800</v>
      </c>
      <c r="M63" s="283"/>
    </row>
    <row r="64" spans="1:13" ht="27" customHeight="1" x14ac:dyDescent="0.25">
      <c r="A64" s="280" t="s">
        <v>3156</v>
      </c>
      <c r="B64" s="340">
        <f t="shared" si="0"/>
        <v>578818</v>
      </c>
      <c r="C64" s="281">
        <f>+SUBTOTAL(3,$D$7:D64)</f>
        <v>58</v>
      </c>
      <c r="D64" s="280" t="s">
        <v>3155</v>
      </c>
      <c r="E64" s="281" t="s">
        <v>2921</v>
      </c>
      <c r="F64" s="281">
        <v>12.5</v>
      </c>
      <c r="G64" s="293">
        <v>16.399999999999999</v>
      </c>
      <c r="H64" s="281" t="s">
        <v>3007</v>
      </c>
      <c r="I64" s="294">
        <v>578818</v>
      </c>
      <c r="J64" s="282">
        <v>0.1</v>
      </c>
      <c r="K64" s="294">
        <f t="shared" si="1"/>
        <v>57882</v>
      </c>
      <c r="L64" s="294">
        <f t="shared" si="2"/>
        <v>636700</v>
      </c>
      <c r="M64" s="283"/>
    </row>
    <row r="65" spans="1:13" ht="27" customHeight="1" x14ac:dyDescent="0.25">
      <c r="A65" s="280" t="s">
        <v>3154</v>
      </c>
      <c r="B65" s="340">
        <f t="shared" si="0"/>
        <v>697455</v>
      </c>
      <c r="C65" s="281">
        <f>+SUBTOTAL(3,$D$7:D65)</f>
        <v>59</v>
      </c>
      <c r="D65" s="280" t="s">
        <v>3153</v>
      </c>
      <c r="E65" s="281" t="s">
        <v>2921</v>
      </c>
      <c r="F65" s="281">
        <v>16</v>
      </c>
      <c r="G65" s="293">
        <v>20.100000000000001</v>
      </c>
      <c r="H65" s="281" t="s">
        <v>3007</v>
      </c>
      <c r="I65" s="294">
        <v>697455</v>
      </c>
      <c r="J65" s="282">
        <v>0.1</v>
      </c>
      <c r="K65" s="294">
        <f t="shared" si="1"/>
        <v>69745</v>
      </c>
      <c r="L65" s="294">
        <f t="shared" si="2"/>
        <v>767200</v>
      </c>
      <c r="M65" s="283"/>
    </row>
    <row r="66" spans="1:13" ht="27" customHeight="1" x14ac:dyDescent="0.25">
      <c r="A66" s="280" t="s">
        <v>1804</v>
      </c>
      <c r="B66" s="340">
        <f t="shared" si="0"/>
        <v>395818</v>
      </c>
      <c r="C66" s="281">
        <f>+SUBTOTAL(3,$D$7:D66)</f>
        <v>60</v>
      </c>
      <c r="D66" s="280" t="s">
        <v>1805</v>
      </c>
      <c r="E66" s="281" t="s">
        <v>2921</v>
      </c>
      <c r="F66" s="281">
        <v>6</v>
      </c>
      <c r="G66" s="293">
        <v>9.6</v>
      </c>
      <c r="H66" s="281" t="s">
        <v>3004</v>
      </c>
      <c r="I66" s="294">
        <v>395818</v>
      </c>
      <c r="J66" s="282">
        <v>0.1</v>
      </c>
      <c r="K66" s="294">
        <f t="shared" si="1"/>
        <v>39582</v>
      </c>
      <c r="L66" s="294">
        <f t="shared" si="2"/>
        <v>435400</v>
      </c>
      <c r="M66" s="283"/>
    </row>
    <row r="67" spans="1:13" ht="27" customHeight="1" x14ac:dyDescent="0.25">
      <c r="A67" s="280" t="s">
        <v>3152</v>
      </c>
      <c r="B67" s="340">
        <f t="shared" si="0"/>
        <v>488091</v>
      </c>
      <c r="C67" s="281">
        <f>+SUBTOTAL(3,$D$7:D67)</f>
        <v>61</v>
      </c>
      <c r="D67" s="280" t="s">
        <v>3151</v>
      </c>
      <c r="E67" s="281" t="s">
        <v>2921</v>
      </c>
      <c r="F67" s="281">
        <v>8</v>
      </c>
      <c r="G67" s="293">
        <v>11.9</v>
      </c>
      <c r="H67" s="281" t="s">
        <v>3004</v>
      </c>
      <c r="I67" s="294">
        <v>488091</v>
      </c>
      <c r="J67" s="282">
        <v>0.1</v>
      </c>
      <c r="K67" s="294">
        <f t="shared" si="1"/>
        <v>48809</v>
      </c>
      <c r="L67" s="294">
        <f t="shared" si="2"/>
        <v>536900</v>
      </c>
      <c r="M67" s="283"/>
    </row>
    <row r="68" spans="1:13" ht="27" customHeight="1" x14ac:dyDescent="0.25">
      <c r="A68" s="280" t="s">
        <v>3150</v>
      </c>
      <c r="B68" s="340">
        <f t="shared" si="0"/>
        <v>599455</v>
      </c>
      <c r="C68" s="281">
        <f>+SUBTOTAL(3,$D$7:D68)</f>
        <v>62</v>
      </c>
      <c r="D68" s="280" t="s">
        <v>3149</v>
      </c>
      <c r="E68" s="281" t="s">
        <v>2921</v>
      </c>
      <c r="F68" s="281">
        <v>10</v>
      </c>
      <c r="G68" s="293">
        <v>14.7</v>
      </c>
      <c r="H68" s="281" t="s">
        <v>3004</v>
      </c>
      <c r="I68" s="294">
        <v>599455</v>
      </c>
      <c r="J68" s="282">
        <v>0.1</v>
      </c>
      <c r="K68" s="294">
        <f t="shared" si="1"/>
        <v>59945</v>
      </c>
      <c r="L68" s="294">
        <f t="shared" si="2"/>
        <v>659400</v>
      </c>
      <c r="M68" s="283"/>
    </row>
    <row r="69" spans="1:13" ht="27" customHeight="1" x14ac:dyDescent="0.25">
      <c r="A69" s="280" t="s">
        <v>2696</v>
      </c>
      <c r="B69" s="340">
        <f t="shared" si="0"/>
        <v>714091</v>
      </c>
      <c r="C69" s="281">
        <f>+SUBTOTAL(3,$D$7:D69)</f>
        <v>63</v>
      </c>
      <c r="D69" s="280" t="s">
        <v>3148</v>
      </c>
      <c r="E69" s="281" t="s">
        <v>2921</v>
      </c>
      <c r="F69" s="281">
        <v>12.5</v>
      </c>
      <c r="G69" s="293">
        <v>18.2</v>
      </c>
      <c r="H69" s="281" t="s">
        <v>3004</v>
      </c>
      <c r="I69" s="294">
        <v>714091</v>
      </c>
      <c r="J69" s="282">
        <v>0.1</v>
      </c>
      <c r="K69" s="294">
        <f t="shared" si="1"/>
        <v>71409</v>
      </c>
      <c r="L69" s="294">
        <f t="shared" si="2"/>
        <v>785500</v>
      </c>
      <c r="M69" s="283"/>
    </row>
    <row r="70" spans="1:13" ht="27" customHeight="1" x14ac:dyDescent="0.25">
      <c r="A70" s="280" t="s">
        <v>3147</v>
      </c>
      <c r="B70" s="340">
        <f t="shared" si="0"/>
        <v>867545</v>
      </c>
      <c r="C70" s="281">
        <f>+SUBTOTAL(3,$D$7:D70)</f>
        <v>64</v>
      </c>
      <c r="D70" s="280" t="s">
        <v>3146</v>
      </c>
      <c r="E70" s="281" t="s">
        <v>2921</v>
      </c>
      <c r="F70" s="281">
        <v>16</v>
      </c>
      <c r="G70" s="293">
        <v>22.4</v>
      </c>
      <c r="H70" s="281" t="s">
        <v>3004</v>
      </c>
      <c r="I70" s="294">
        <v>867545</v>
      </c>
      <c r="J70" s="282">
        <v>0.1</v>
      </c>
      <c r="K70" s="294">
        <f t="shared" si="1"/>
        <v>86755</v>
      </c>
      <c r="L70" s="294">
        <f t="shared" si="2"/>
        <v>954300</v>
      </c>
      <c r="M70" s="283"/>
    </row>
    <row r="71" spans="1:13" ht="27" customHeight="1" x14ac:dyDescent="0.25">
      <c r="A71" s="280" t="s">
        <v>3145</v>
      </c>
      <c r="B71" s="340">
        <f t="shared" si="0"/>
        <v>499091</v>
      </c>
      <c r="C71" s="281">
        <f>+SUBTOTAL(3,$D$7:D71)</f>
        <v>65</v>
      </c>
      <c r="D71" s="280" t="s">
        <v>3144</v>
      </c>
      <c r="E71" s="281" t="s">
        <v>2921</v>
      </c>
      <c r="F71" s="281">
        <v>6</v>
      </c>
      <c r="G71" s="293">
        <v>10.8</v>
      </c>
      <c r="H71" s="281" t="s">
        <v>3001</v>
      </c>
      <c r="I71" s="294">
        <v>499091</v>
      </c>
      <c r="J71" s="282">
        <v>0.1</v>
      </c>
      <c r="K71" s="294">
        <f t="shared" si="1"/>
        <v>49909</v>
      </c>
      <c r="L71" s="294">
        <f t="shared" si="2"/>
        <v>549000</v>
      </c>
      <c r="M71" s="283"/>
    </row>
    <row r="72" spans="1:13" ht="27" customHeight="1" x14ac:dyDescent="0.25">
      <c r="A72" s="280" t="s">
        <v>2718</v>
      </c>
      <c r="B72" s="340">
        <f t="shared" ref="B72:B135" si="3">+I72</f>
        <v>616273</v>
      </c>
      <c r="C72" s="281">
        <f>+SUBTOTAL(3,$D$7:D72)</f>
        <v>66</v>
      </c>
      <c r="D72" s="280" t="s">
        <v>3143</v>
      </c>
      <c r="E72" s="281" t="s">
        <v>2921</v>
      </c>
      <c r="F72" s="281">
        <v>8</v>
      </c>
      <c r="G72" s="293">
        <v>13.4</v>
      </c>
      <c r="H72" s="281" t="s">
        <v>3001</v>
      </c>
      <c r="I72" s="294">
        <v>616273</v>
      </c>
      <c r="J72" s="282">
        <v>0.1</v>
      </c>
      <c r="K72" s="294">
        <f t="shared" ref="K72:K135" si="4">+L72-I72</f>
        <v>61627</v>
      </c>
      <c r="L72" s="294">
        <f t="shared" ref="L72:L135" si="5">ROUND(I72*1.1,-2)</f>
        <v>677900</v>
      </c>
      <c r="M72" s="283"/>
    </row>
    <row r="73" spans="1:13" ht="27" customHeight="1" x14ac:dyDescent="0.25">
      <c r="A73" s="280" t="s">
        <v>1754</v>
      </c>
      <c r="B73" s="340">
        <f t="shared" si="3"/>
        <v>740455</v>
      </c>
      <c r="C73" s="281">
        <f>+SUBTOTAL(3,$D$7:D73)</f>
        <v>67</v>
      </c>
      <c r="D73" s="280" t="s">
        <v>1755</v>
      </c>
      <c r="E73" s="281" t="s">
        <v>2921</v>
      </c>
      <c r="F73" s="281">
        <v>10</v>
      </c>
      <c r="G73" s="293">
        <v>16.600000000000001</v>
      </c>
      <c r="H73" s="281" t="s">
        <v>3001</v>
      </c>
      <c r="I73" s="294">
        <v>740455</v>
      </c>
      <c r="J73" s="282">
        <v>0.1</v>
      </c>
      <c r="K73" s="294">
        <f t="shared" si="4"/>
        <v>74045</v>
      </c>
      <c r="L73" s="294">
        <f t="shared" si="5"/>
        <v>814500</v>
      </c>
      <c r="M73" s="283"/>
    </row>
    <row r="74" spans="1:13" ht="27" customHeight="1" x14ac:dyDescent="0.25">
      <c r="A74" s="280" t="s">
        <v>1780</v>
      </c>
      <c r="B74" s="340">
        <f t="shared" si="3"/>
        <v>893182</v>
      </c>
      <c r="C74" s="281">
        <f>+SUBTOTAL(3,$D$7:D74)</f>
        <v>68</v>
      </c>
      <c r="D74" s="280" t="s">
        <v>1781</v>
      </c>
      <c r="E74" s="281" t="s">
        <v>2921</v>
      </c>
      <c r="F74" s="281">
        <v>12.5</v>
      </c>
      <c r="G74" s="293">
        <v>20.5</v>
      </c>
      <c r="H74" s="281" t="s">
        <v>3001</v>
      </c>
      <c r="I74" s="294">
        <v>893182</v>
      </c>
      <c r="J74" s="282">
        <v>0.1</v>
      </c>
      <c r="K74" s="294">
        <f t="shared" si="4"/>
        <v>89318</v>
      </c>
      <c r="L74" s="294">
        <f t="shared" si="5"/>
        <v>982500</v>
      </c>
      <c r="M74" s="283"/>
    </row>
    <row r="75" spans="1:13" ht="27" customHeight="1" x14ac:dyDescent="0.25">
      <c r="A75" s="280" t="s">
        <v>3142</v>
      </c>
      <c r="B75" s="340">
        <f t="shared" si="3"/>
        <v>1073182</v>
      </c>
      <c r="C75" s="281">
        <f>+SUBTOTAL(3,$D$7:D75)</f>
        <v>69</v>
      </c>
      <c r="D75" s="280" t="s">
        <v>3141</v>
      </c>
      <c r="E75" s="281" t="s">
        <v>2921</v>
      </c>
      <c r="F75" s="281">
        <v>16</v>
      </c>
      <c r="G75" s="293">
        <v>25.2</v>
      </c>
      <c r="H75" s="281" t="s">
        <v>3001</v>
      </c>
      <c r="I75" s="294">
        <v>1073182</v>
      </c>
      <c r="J75" s="282">
        <v>0.1</v>
      </c>
      <c r="K75" s="294">
        <f t="shared" si="4"/>
        <v>107318</v>
      </c>
      <c r="L75" s="294">
        <f t="shared" si="5"/>
        <v>1180500</v>
      </c>
      <c r="M75" s="283"/>
    </row>
    <row r="76" spans="1:13" ht="27" customHeight="1" x14ac:dyDescent="0.25">
      <c r="A76" s="280" t="e">
        <v>#N/A</v>
      </c>
      <c r="B76" s="340">
        <f t="shared" si="3"/>
        <v>610636</v>
      </c>
      <c r="C76" s="281">
        <f>+SUBTOTAL(3,$D$7:D76)</f>
        <v>70</v>
      </c>
      <c r="D76" s="280" t="s">
        <v>3140</v>
      </c>
      <c r="E76" s="281" t="s">
        <v>2921</v>
      </c>
      <c r="F76" s="281">
        <v>6</v>
      </c>
      <c r="G76" s="293">
        <v>11.9</v>
      </c>
      <c r="H76" s="281" t="s">
        <v>2997</v>
      </c>
      <c r="I76" s="294">
        <v>610636</v>
      </c>
      <c r="J76" s="282">
        <v>0.1</v>
      </c>
      <c r="K76" s="294">
        <f t="shared" si="4"/>
        <v>61064</v>
      </c>
      <c r="L76" s="294">
        <f t="shared" si="5"/>
        <v>671700</v>
      </c>
      <c r="M76" s="283"/>
    </row>
    <row r="77" spans="1:13" ht="27" customHeight="1" x14ac:dyDescent="0.25">
      <c r="A77" s="280" t="s">
        <v>2720</v>
      </c>
      <c r="B77" s="340">
        <f t="shared" si="3"/>
        <v>757364</v>
      </c>
      <c r="C77" s="281">
        <f>+SUBTOTAL(3,$D$7:D77)</f>
        <v>71</v>
      </c>
      <c r="D77" s="280" t="s">
        <v>3139</v>
      </c>
      <c r="E77" s="281" t="s">
        <v>2921</v>
      </c>
      <c r="F77" s="281">
        <v>8</v>
      </c>
      <c r="G77" s="293">
        <v>14.8</v>
      </c>
      <c r="H77" s="281" t="s">
        <v>2997</v>
      </c>
      <c r="I77" s="294">
        <v>757364</v>
      </c>
      <c r="J77" s="282">
        <v>0.1</v>
      </c>
      <c r="K77" s="294">
        <f t="shared" si="4"/>
        <v>75736</v>
      </c>
      <c r="L77" s="294">
        <f t="shared" si="5"/>
        <v>833100</v>
      </c>
      <c r="M77" s="283"/>
    </row>
    <row r="78" spans="1:13" ht="27" customHeight="1" x14ac:dyDescent="0.25">
      <c r="A78" s="280" t="s">
        <v>3138</v>
      </c>
      <c r="B78" s="340">
        <f t="shared" si="3"/>
        <v>915636</v>
      </c>
      <c r="C78" s="281">
        <f>+SUBTOTAL(3,$D$7:D78)</f>
        <v>72</v>
      </c>
      <c r="D78" s="280" t="s">
        <v>3137</v>
      </c>
      <c r="E78" s="281" t="s">
        <v>2921</v>
      </c>
      <c r="F78" s="281">
        <v>10</v>
      </c>
      <c r="G78" s="293">
        <v>18.399999999999999</v>
      </c>
      <c r="H78" s="281" t="s">
        <v>2997</v>
      </c>
      <c r="I78" s="294">
        <v>915636</v>
      </c>
      <c r="J78" s="282">
        <v>0.1</v>
      </c>
      <c r="K78" s="294">
        <f t="shared" si="4"/>
        <v>91564</v>
      </c>
      <c r="L78" s="294">
        <f t="shared" si="5"/>
        <v>1007200</v>
      </c>
      <c r="M78" s="283"/>
    </row>
    <row r="79" spans="1:13" ht="27" customHeight="1" x14ac:dyDescent="0.25">
      <c r="A79" s="280" t="s">
        <v>3136</v>
      </c>
      <c r="B79" s="340">
        <f t="shared" si="3"/>
        <v>1116909</v>
      </c>
      <c r="C79" s="281">
        <f>+SUBTOTAL(3,$D$7:D79)</f>
        <v>73</v>
      </c>
      <c r="D79" s="280" t="s">
        <v>3135</v>
      </c>
      <c r="E79" s="281" t="s">
        <v>2921</v>
      </c>
      <c r="F79" s="281">
        <v>12.5</v>
      </c>
      <c r="G79" s="293">
        <v>22.7</v>
      </c>
      <c r="H79" s="281" t="s">
        <v>2997</v>
      </c>
      <c r="I79" s="294">
        <v>1116909</v>
      </c>
      <c r="J79" s="282">
        <v>0.1</v>
      </c>
      <c r="K79" s="294">
        <f t="shared" si="4"/>
        <v>111691</v>
      </c>
      <c r="L79" s="294">
        <f t="shared" si="5"/>
        <v>1228600</v>
      </c>
      <c r="M79" s="283"/>
    </row>
    <row r="80" spans="1:13" ht="27" customHeight="1" x14ac:dyDescent="0.25">
      <c r="A80" s="280" t="s">
        <v>3134</v>
      </c>
      <c r="B80" s="340">
        <f t="shared" si="3"/>
        <v>1325636</v>
      </c>
      <c r="C80" s="281">
        <f>+SUBTOTAL(3,$D$7:D80)</f>
        <v>74</v>
      </c>
      <c r="D80" s="280" t="s">
        <v>3133</v>
      </c>
      <c r="E80" s="281" t="s">
        <v>2921</v>
      </c>
      <c r="F80" s="281">
        <v>16</v>
      </c>
      <c r="G80" s="293">
        <v>27.9</v>
      </c>
      <c r="H80" s="281" t="s">
        <v>2997</v>
      </c>
      <c r="I80" s="294">
        <v>1325636</v>
      </c>
      <c r="J80" s="282">
        <v>0.1</v>
      </c>
      <c r="K80" s="294">
        <f t="shared" si="4"/>
        <v>132564</v>
      </c>
      <c r="L80" s="294">
        <f t="shared" si="5"/>
        <v>1458200</v>
      </c>
      <c r="M80" s="283"/>
    </row>
    <row r="81" spans="1:13" ht="27" customHeight="1" x14ac:dyDescent="0.25">
      <c r="A81" s="280" t="s">
        <v>2706</v>
      </c>
      <c r="B81" s="340">
        <f t="shared" si="3"/>
        <v>768455</v>
      </c>
      <c r="C81" s="281">
        <f>+SUBTOTAL(3,$D$7:D81)</f>
        <v>75</v>
      </c>
      <c r="D81" s="280" t="s">
        <v>3132</v>
      </c>
      <c r="E81" s="281" t="s">
        <v>2921</v>
      </c>
      <c r="F81" s="281">
        <v>6</v>
      </c>
      <c r="G81" s="293">
        <v>13.4</v>
      </c>
      <c r="H81" s="281" t="s">
        <v>2992</v>
      </c>
      <c r="I81" s="294">
        <v>768455</v>
      </c>
      <c r="J81" s="282">
        <v>0.1</v>
      </c>
      <c r="K81" s="294">
        <f t="shared" si="4"/>
        <v>76845</v>
      </c>
      <c r="L81" s="294">
        <f t="shared" si="5"/>
        <v>845300</v>
      </c>
      <c r="M81" s="283"/>
    </row>
    <row r="82" spans="1:13" ht="27" customHeight="1" x14ac:dyDescent="0.25">
      <c r="A82" s="280" t="s">
        <v>3131</v>
      </c>
      <c r="B82" s="340">
        <f t="shared" si="3"/>
        <v>950818</v>
      </c>
      <c r="C82" s="281">
        <f>+SUBTOTAL(3,$D$7:D82)</f>
        <v>76</v>
      </c>
      <c r="D82" s="280" t="s">
        <v>3130</v>
      </c>
      <c r="E82" s="281" t="s">
        <v>2921</v>
      </c>
      <c r="F82" s="281">
        <v>8</v>
      </c>
      <c r="G82" s="293">
        <v>16.600000000000001</v>
      </c>
      <c r="H82" s="281" t="s">
        <v>2992</v>
      </c>
      <c r="I82" s="294">
        <v>950818</v>
      </c>
      <c r="J82" s="282">
        <v>0.1</v>
      </c>
      <c r="K82" s="294">
        <f t="shared" si="4"/>
        <v>95082</v>
      </c>
      <c r="L82" s="294">
        <f t="shared" si="5"/>
        <v>1045900</v>
      </c>
      <c r="M82" s="283"/>
    </row>
    <row r="83" spans="1:13" ht="27" customHeight="1" x14ac:dyDescent="0.25">
      <c r="A83" s="280" t="e">
        <v>#N/A</v>
      </c>
      <c r="B83" s="340">
        <f t="shared" si="3"/>
        <v>1148545</v>
      </c>
      <c r="C83" s="281">
        <f>+SUBTOTAL(3,$D$7:D83)</f>
        <v>77</v>
      </c>
      <c r="D83" s="280" t="s">
        <v>3129</v>
      </c>
      <c r="E83" s="281" t="s">
        <v>2921</v>
      </c>
      <c r="F83" s="281">
        <v>10</v>
      </c>
      <c r="G83" s="293">
        <v>20.6</v>
      </c>
      <c r="H83" s="281" t="s">
        <v>2992</v>
      </c>
      <c r="I83" s="294">
        <v>1148545</v>
      </c>
      <c r="J83" s="282">
        <v>0.1</v>
      </c>
      <c r="K83" s="294">
        <f t="shared" si="4"/>
        <v>114855</v>
      </c>
      <c r="L83" s="294">
        <f t="shared" si="5"/>
        <v>1263400</v>
      </c>
      <c r="M83" s="283"/>
    </row>
    <row r="84" spans="1:13" ht="27" customHeight="1" x14ac:dyDescent="0.25">
      <c r="A84" s="280" t="s">
        <v>2698</v>
      </c>
      <c r="B84" s="340">
        <f t="shared" si="3"/>
        <v>1399727</v>
      </c>
      <c r="C84" s="281">
        <f>+SUBTOTAL(3,$D$7:D84)</f>
        <v>78</v>
      </c>
      <c r="D84" s="280" t="s">
        <v>3128</v>
      </c>
      <c r="E84" s="281" t="s">
        <v>2921</v>
      </c>
      <c r="F84" s="281">
        <v>12.5</v>
      </c>
      <c r="G84" s="293">
        <v>25.4</v>
      </c>
      <c r="H84" s="281" t="s">
        <v>2992</v>
      </c>
      <c r="I84" s="294">
        <v>1399727</v>
      </c>
      <c r="J84" s="282">
        <v>0.1</v>
      </c>
      <c r="K84" s="294">
        <f t="shared" si="4"/>
        <v>139973</v>
      </c>
      <c r="L84" s="294">
        <f t="shared" si="5"/>
        <v>1539700</v>
      </c>
      <c r="M84" s="283"/>
    </row>
    <row r="85" spans="1:13" ht="27" customHeight="1" x14ac:dyDescent="0.25">
      <c r="A85" s="280" t="s">
        <v>3127</v>
      </c>
      <c r="B85" s="340">
        <f t="shared" si="3"/>
        <v>1660727</v>
      </c>
      <c r="C85" s="281">
        <f>+SUBTOTAL(3,$D$7:D85)</f>
        <v>79</v>
      </c>
      <c r="D85" s="280" t="s">
        <v>3126</v>
      </c>
      <c r="E85" s="281" t="s">
        <v>2921</v>
      </c>
      <c r="F85" s="281">
        <v>16</v>
      </c>
      <c r="G85" s="293">
        <v>31.3</v>
      </c>
      <c r="H85" s="281" t="s">
        <v>2992</v>
      </c>
      <c r="I85" s="294">
        <v>1660727</v>
      </c>
      <c r="J85" s="282">
        <v>0.1</v>
      </c>
      <c r="K85" s="294">
        <f t="shared" si="4"/>
        <v>166073</v>
      </c>
      <c r="L85" s="294">
        <f t="shared" si="5"/>
        <v>1826800</v>
      </c>
      <c r="M85" s="283"/>
    </row>
    <row r="86" spans="1:13" ht="27" customHeight="1" x14ac:dyDescent="0.25">
      <c r="A86" s="280" t="s">
        <v>3125</v>
      </c>
      <c r="B86" s="340">
        <f t="shared" si="3"/>
        <v>965909</v>
      </c>
      <c r="C86" s="281">
        <f>+SUBTOTAL(3,$D$7:D86)</f>
        <v>80</v>
      </c>
      <c r="D86" s="280" t="s">
        <v>3124</v>
      </c>
      <c r="E86" s="281" t="s">
        <v>2921</v>
      </c>
      <c r="F86" s="281">
        <v>6</v>
      </c>
      <c r="G86" s="293">
        <v>15</v>
      </c>
      <c r="H86" s="281" t="s">
        <v>2987</v>
      </c>
      <c r="I86" s="294">
        <v>965909</v>
      </c>
      <c r="J86" s="282">
        <v>0.1</v>
      </c>
      <c r="K86" s="294">
        <f t="shared" si="4"/>
        <v>96591</v>
      </c>
      <c r="L86" s="294">
        <f t="shared" si="5"/>
        <v>1062500</v>
      </c>
      <c r="M86" s="283"/>
    </row>
    <row r="87" spans="1:13" ht="27" customHeight="1" x14ac:dyDescent="0.25">
      <c r="A87" s="280" t="s">
        <v>3123</v>
      </c>
      <c r="B87" s="340">
        <f t="shared" si="3"/>
        <v>1203545</v>
      </c>
      <c r="C87" s="281">
        <f>+SUBTOTAL(3,$D$7:D87)</f>
        <v>81</v>
      </c>
      <c r="D87" s="280" t="s">
        <v>3122</v>
      </c>
      <c r="E87" s="281" t="s">
        <v>2921</v>
      </c>
      <c r="F87" s="281">
        <v>8</v>
      </c>
      <c r="G87" s="293">
        <v>18.7</v>
      </c>
      <c r="H87" s="281" t="s">
        <v>2987</v>
      </c>
      <c r="I87" s="294">
        <v>1203545</v>
      </c>
      <c r="J87" s="282">
        <v>0.1</v>
      </c>
      <c r="K87" s="294">
        <f t="shared" si="4"/>
        <v>120355</v>
      </c>
      <c r="L87" s="294">
        <f t="shared" si="5"/>
        <v>1323900</v>
      </c>
      <c r="M87" s="283"/>
    </row>
    <row r="88" spans="1:13" ht="27" customHeight="1" x14ac:dyDescent="0.25">
      <c r="A88" s="280" t="s">
        <v>2692</v>
      </c>
      <c r="B88" s="340">
        <f t="shared" si="3"/>
        <v>1453091</v>
      </c>
      <c r="C88" s="281">
        <f>+SUBTOTAL(3,$D$7:D88)</f>
        <v>82</v>
      </c>
      <c r="D88" s="280" t="s">
        <v>3121</v>
      </c>
      <c r="E88" s="281" t="s">
        <v>2921</v>
      </c>
      <c r="F88" s="281">
        <v>10</v>
      </c>
      <c r="G88" s="293">
        <v>23.2</v>
      </c>
      <c r="H88" s="281" t="s">
        <v>2987</v>
      </c>
      <c r="I88" s="294">
        <v>1453091</v>
      </c>
      <c r="J88" s="282">
        <v>0.1</v>
      </c>
      <c r="K88" s="294">
        <f t="shared" si="4"/>
        <v>145309</v>
      </c>
      <c r="L88" s="294">
        <f t="shared" si="5"/>
        <v>1598400</v>
      </c>
      <c r="M88" s="283"/>
    </row>
    <row r="89" spans="1:13" ht="27" customHeight="1" x14ac:dyDescent="0.25">
      <c r="A89" s="280" t="s">
        <v>3120</v>
      </c>
      <c r="B89" s="340">
        <f t="shared" si="3"/>
        <v>1749545</v>
      </c>
      <c r="C89" s="281">
        <f>+SUBTOTAL(3,$D$7:D89)</f>
        <v>83</v>
      </c>
      <c r="D89" s="280" t="s">
        <v>3119</v>
      </c>
      <c r="E89" s="281" t="s">
        <v>2921</v>
      </c>
      <c r="F89" s="281">
        <v>12.5</v>
      </c>
      <c r="G89" s="293">
        <v>28.6</v>
      </c>
      <c r="H89" s="281" t="s">
        <v>2987</v>
      </c>
      <c r="I89" s="294">
        <v>1749545</v>
      </c>
      <c r="J89" s="282">
        <v>0.1</v>
      </c>
      <c r="K89" s="294">
        <f t="shared" si="4"/>
        <v>174955</v>
      </c>
      <c r="L89" s="294">
        <f t="shared" si="5"/>
        <v>1924500</v>
      </c>
      <c r="M89" s="283"/>
    </row>
    <row r="90" spans="1:13" ht="27" customHeight="1" x14ac:dyDescent="0.25">
      <c r="A90" s="280" t="s">
        <v>3118</v>
      </c>
      <c r="B90" s="340">
        <f t="shared" si="3"/>
        <v>2112727</v>
      </c>
      <c r="C90" s="281">
        <f>+SUBTOTAL(3,$D$7:D90)</f>
        <v>84</v>
      </c>
      <c r="D90" s="280" t="s">
        <v>3117</v>
      </c>
      <c r="E90" s="281" t="s">
        <v>2921</v>
      </c>
      <c r="F90" s="281">
        <v>16</v>
      </c>
      <c r="G90" s="293">
        <v>35.200000000000003</v>
      </c>
      <c r="H90" s="281" t="s">
        <v>2987</v>
      </c>
      <c r="I90" s="294">
        <v>2112727</v>
      </c>
      <c r="J90" s="282">
        <v>0.1</v>
      </c>
      <c r="K90" s="294">
        <f t="shared" si="4"/>
        <v>211273</v>
      </c>
      <c r="L90" s="294">
        <f t="shared" si="5"/>
        <v>2324000</v>
      </c>
      <c r="M90" s="283"/>
    </row>
    <row r="91" spans="1:13" ht="27" customHeight="1" x14ac:dyDescent="0.25">
      <c r="A91" s="280" t="s">
        <v>3116</v>
      </c>
      <c r="B91" s="340">
        <f t="shared" si="3"/>
        <v>1235636</v>
      </c>
      <c r="C91" s="281">
        <f>+SUBTOTAL(3,$D$7:D91)</f>
        <v>85</v>
      </c>
      <c r="D91" s="280" t="s">
        <v>3115</v>
      </c>
      <c r="E91" s="281" t="s">
        <v>2921</v>
      </c>
      <c r="F91" s="281">
        <v>6</v>
      </c>
      <c r="G91" s="293">
        <v>16.899999999999999</v>
      </c>
      <c r="H91" s="281" t="s">
        <v>2984</v>
      </c>
      <c r="I91" s="294">
        <v>1235636</v>
      </c>
      <c r="J91" s="282">
        <v>0.1</v>
      </c>
      <c r="K91" s="294">
        <f t="shared" si="4"/>
        <v>123564</v>
      </c>
      <c r="L91" s="294">
        <f t="shared" si="5"/>
        <v>1359200</v>
      </c>
      <c r="M91" s="283"/>
    </row>
    <row r="92" spans="1:13" ht="27" customHeight="1" x14ac:dyDescent="0.25">
      <c r="A92" s="280" t="s">
        <v>3114</v>
      </c>
      <c r="B92" s="340">
        <f t="shared" si="3"/>
        <v>1516909</v>
      </c>
      <c r="C92" s="281">
        <f>+SUBTOTAL(3,$D$7:D92)</f>
        <v>86</v>
      </c>
      <c r="D92" s="280" t="s">
        <v>3113</v>
      </c>
      <c r="E92" s="281" t="s">
        <v>2921</v>
      </c>
      <c r="F92" s="281">
        <v>8</v>
      </c>
      <c r="G92" s="293">
        <v>21.1</v>
      </c>
      <c r="H92" s="281" t="s">
        <v>2984</v>
      </c>
      <c r="I92" s="294">
        <v>1516909</v>
      </c>
      <c r="J92" s="282">
        <v>0.1</v>
      </c>
      <c r="K92" s="294">
        <f t="shared" si="4"/>
        <v>151691</v>
      </c>
      <c r="L92" s="294">
        <f t="shared" si="5"/>
        <v>1668600</v>
      </c>
      <c r="M92" s="283"/>
    </row>
    <row r="93" spans="1:13" ht="27" customHeight="1" x14ac:dyDescent="0.25">
      <c r="A93" s="280" t="s">
        <v>1762</v>
      </c>
      <c r="B93" s="340">
        <f t="shared" si="3"/>
        <v>1844818</v>
      </c>
      <c r="C93" s="281">
        <f>+SUBTOTAL(3,$D$7:D93)</f>
        <v>87</v>
      </c>
      <c r="D93" s="280" t="s">
        <v>1763</v>
      </c>
      <c r="E93" s="281" t="s">
        <v>2921</v>
      </c>
      <c r="F93" s="281">
        <v>10</v>
      </c>
      <c r="G93" s="293">
        <v>26.1</v>
      </c>
      <c r="H93" s="281" t="s">
        <v>2984</v>
      </c>
      <c r="I93" s="294">
        <v>1844818</v>
      </c>
      <c r="J93" s="282">
        <v>0.1</v>
      </c>
      <c r="K93" s="294">
        <f t="shared" si="4"/>
        <v>184482</v>
      </c>
      <c r="L93" s="294">
        <f t="shared" si="5"/>
        <v>2029300</v>
      </c>
      <c r="M93" s="283"/>
    </row>
    <row r="94" spans="1:13" ht="27" customHeight="1" x14ac:dyDescent="0.25">
      <c r="A94" s="280" t="s">
        <v>3112</v>
      </c>
      <c r="B94" s="340">
        <f t="shared" si="3"/>
        <v>2220000</v>
      </c>
      <c r="C94" s="281">
        <f>+SUBTOTAL(3,$D$7:D94)</f>
        <v>88</v>
      </c>
      <c r="D94" s="280" t="s">
        <v>3111</v>
      </c>
      <c r="E94" s="281" t="s">
        <v>2921</v>
      </c>
      <c r="F94" s="281">
        <v>12.5</v>
      </c>
      <c r="G94" s="293">
        <v>32.200000000000003</v>
      </c>
      <c r="H94" s="281" t="s">
        <v>2984</v>
      </c>
      <c r="I94" s="294">
        <v>2220000</v>
      </c>
      <c r="J94" s="282">
        <v>0.1</v>
      </c>
      <c r="K94" s="294">
        <f t="shared" si="4"/>
        <v>222000</v>
      </c>
      <c r="L94" s="294">
        <f t="shared" si="5"/>
        <v>2442000</v>
      </c>
      <c r="M94" s="283"/>
    </row>
    <row r="95" spans="1:13" ht="27" customHeight="1" x14ac:dyDescent="0.25">
      <c r="A95" s="280" t="s">
        <v>3110</v>
      </c>
      <c r="B95" s="340">
        <f t="shared" si="3"/>
        <v>2681909</v>
      </c>
      <c r="C95" s="281">
        <f>+SUBTOTAL(3,$D$7:D95)</f>
        <v>89</v>
      </c>
      <c r="D95" s="280" t="s">
        <v>3109</v>
      </c>
      <c r="E95" s="281" t="s">
        <v>2921</v>
      </c>
      <c r="F95" s="281">
        <v>16</v>
      </c>
      <c r="G95" s="293">
        <v>39.700000000000003</v>
      </c>
      <c r="H95" s="281" t="s">
        <v>2984</v>
      </c>
      <c r="I95" s="294">
        <v>2681909</v>
      </c>
      <c r="J95" s="282">
        <v>0.1</v>
      </c>
      <c r="K95" s="294">
        <f t="shared" si="4"/>
        <v>268191</v>
      </c>
      <c r="L95" s="294">
        <f t="shared" si="5"/>
        <v>2950100</v>
      </c>
      <c r="M95" s="283"/>
    </row>
    <row r="96" spans="1:13" ht="27" customHeight="1" x14ac:dyDescent="0.25">
      <c r="A96" s="280" t="s">
        <v>3108</v>
      </c>
      <c r="B96" s="340">
        <f t="shared" si="3"/>
        <v>1556909</v>
      </c>
      <c r="C96" s="281">
        <f>+SUBTOTAL(3,$D$7:D96)</f>
        <v>90</v>
      </c>
      <c r="D96" s="280" t="s">
        <v>3107</v>
      </c>
      <c r="E96" s="281" t="s">
        <v>2921</v>
      </c>
      <c r="F96" s="281">
        <v>6</v>
      </c>
      <c r="G96" s="293">
        <v>19.100000000000001</v>
      </c>
      <c r="H96" s="281" t="s">
        <v>2977</v>
      </c>
      <c r="I96" s="294">
        <v>1556909</v>
      </c>
      <c r="J96" s="282">
        <v>0.1</v>
      </c>
      <c r="K96" s="294">
        <f t="shared" si="4"/>
        <v>155691</v>
      </c>
      <c r="L96" s="294">
        <f t="shared" si="5"/>
        <v>1712600</v>
      </c>
      <c r="M96" s="283"/>
    </row>
    <row r="97" spans="1:13" ht="27" customHeight="1" x14ac:dyDescent="0.25">
      <c r="A97" s="280" t="s">
        <v>3106</v>
      </c>
      <c r="B97" s="340">
        <f t="shared" si="3"/>
        <v>1937091</v>
      </c>
      <c r="C97" s="281">
        <f>+SUBTOTAL(3,$D$7:D97)</f>
        <v>91</v>
      </c>
      <c r="D97" s="280" t="s">
        <v>3105</v>
      </c>
      <c r="E97" s="281" t="s">
        <v>2921</v>
      </c>
      <c r="F97" s="281">
        <v>8</v>
      </c>
      <c r="G97" s="293">
        <v>23.7</v>
      </c>
      <c r="H97" s="281" t="s">
        <v>2977</v>
      </c>
      <c r="I97" s="294">
        <v>1937091</v>
      </c>
      <c r="J97" s="282">
        <v>0.1</v>
      </c>
      <c r="K97" s="294">
        <f t="shared" si="4"/>
        <v>193709</v>
      </c>
      <c r="L97" s="294">
        <f t="shared" si="5"/>
        <v>2130800</v>
      </c>
      <c r="M97" s="283"/>
    </row>
    <row r="98" spans="1:13" ht="27" customHeight="1" x14ac:dyDescent="0.25">
      <c r="A98" s="280" t="e">
        <v>#N/A</v>
      </c>
      <c r="B98" s="340">
        <f t="shared" si="3"/>
        <v>2345545</v>
      </c>
      <c r="C98" s="281">
        <f>+SUBTOTAL(3,$D$7:D98)</f>
        <v>92</v>
      </c>
      <c r="D98" s="280" t="s">
        <v>3104</v>
      </c>
      <c r="E98" s="281" t="s">
        <v>2921</v>
      </c>
      <c r="F98" s="281">
        <v>10</v>
      </c>
      <c r="G98" s="293">
        <v>29.4</v>
      </c>
      <c r="H98" s="281" t="s">
        <v>2977</v>
      </c>
      <c r="I98" s="294">
        <v>2345545</v>
      </c>
      <c r="J98" s="282">
        <v>0.1</v>
      </c>
      <c r="K98" s="294">
        <f t="shared" si="4"/>
        <v>234555</v>
      </c>
      <c r="L98" s="294">
        <f t="shared" si="5"/>
        <v>2580100</v>
      </c>
      <c r="M98" s="283"/>
    </row>
    <row r="99" spans="1:13" ht="27" customHeight="1" x14ac:dyDescent="0.25">
      <c r="A99" s="280" t="s">
        <v>3103</v>
      </c>
      <c r="B99" s="340">
        <f t="shared" si="3"/>
        <v>2817455</v>
      </c>
      <c r="C99" s="281">
        <f>+SUBTOTAL(3,$D$7:D99)</f>
        <v>93</v>
      </c>
      <c r="D99" s="280" t="s">
        <v>3102</v>
      </c>
      <c r="E99" s="281" t="s">
        <v>2921</v>
      </c>
      <c r="F99" s="281">
        <v>12.5</v>
      </c>
      <c r="G99" s="293">
        <v>36.299999999999997</v>
      </c>
      <c r="H99" s="281" t="s">
        <v>2977</v>
      </c>
      <c r="I99" s="294">
        <v>2817455</v>
      </c>
      <c r="J99" s="282">
        <v>0.1</v>
      </c>
      <c r="K99" s="294">
        <f t="shared" si="4"/>
        <v>281745</v>
      </c>
      <c r="L99" s="294">
        <f t="shared" si="5"/>
        <v>3099200</v>
      </c>
      <c r="M99" s="283"/>
    </row>
    <row r="100" spans="1:13" ht="27" customHeight="1" x14ac:dyDescent="0.25">
      <c r="A100" s="280" t="s">
        <v>3101</v>
      </c>
      <c r="B100" s="340">
        <f t="shared" si="3"/>
        <v>3412000</v>
      </c>
      <c r="C100" s="281">
        <f>+SUBTOTAL(3,$D$7:D100)</f>
        <v>94</v>
      </c>
      <c r="D100" s="280" t="s">
        <v>3100</v>
      </c>
      <c r="E100" s="281" t="s">
        <v>2921</v>
      </c>
      <c r="F100" s="281">
        <v>16</v>
      </c>
      <c r="G100" s="293">
        <v>44.7</v>
      </c>
      <c r="H100" s="281" t="s">
        <v>2977</v>
      </c>
      <c r="I100" s="294">
        <v>3412000</v>
      </c>
      <c r="J100" s="282">
        <v>0.1</v>
      </c>
      <c r="K100" s="294">
        <f t="shared" si="4"/>
        <v>341200</v>
      </c>
      <c r="L100" s="294">
        <f t="shared" si="5"/>
        <v>3753200</v>
      </c>
      <c r="M100" s="283"/>
    </row>
    <row r="101" spans="1:13" ht="27" customHeight="1" x14ac:dyDescent="0.25">
      <c r="A101" s="280" t="s">
        <v>3099</v>
      </c>
      <c r="B101" s="340">
        <f t="shared" si="3"/>
        <v>1987273</v>
      </c>
      <c r="C101" s="281">
        <f>+SUBTOTAL(3,$D$7:D101)</f>
        <v>95</v>
      </c>
      <c r="D101" s="280" t="s">
        <v>3098</v>
      </c>
      <c r="E101" s="281" t="s">
        <v>2921</v>
      </c>
      <c r="F101" s="281">
        <v>6</v>
      </c>
      <c r="G101" s="293">
        <v>21.5</v>
      </c>
      <c r="H101" s="281" t="s">
        <v>2968</v>
      </c>
      <c r="I101" s="294">
        <v>1987273</v>
      </c>
      <c r="J101" s="282">
        <v>0.1</v>
      </c>
      <c r="K101" s="294">
        <f t="shared" si="4"/>
        <v>198727</v>
      </c>
      <c r="L101" s="294">
        <f t="shared" si="5"/>
        <v>2186000</v>
      </c>
      <c r="M101" s="283"/>
    </row>
    <row r="102" spans="1:13" ht="27" customHeight="1" x14ac:dyDescent="0.25">
      <c r="A102" s="280" t="s">
        <v>3097</v>
      </c>
      <c r="B102" s="340">
        <f t="shared" si="3"/>
        <v>2436000</v>
      </c>
      <c r="C102" s="281">
        <f>+SUBTOTAL(3,$D$7:D102)</f>
        <v>96</v>
      </c>
      <c r="D102" s="280" t="s">
        <v>3096</v>
      </c>
      <c r="E102" s="281" t="s">
        <v>2921</v>
      </c>
      <c r="F102" s="281">
        <v>8</v>
      </c>
      <c r="G102" s="293">
        <v>26.7</v>
      </c>
      <c r="H102" s="281" t="s">
        <v>2968</v>
      </c>
      <c r="I102" s="294">
        <v>2436000</v>
      </c>
      <c r="J102" s="282">
        <v>0.1</v>
      </c>
      <c r="K102" s="294">
        <f t="shared" si="4"/>
        <v>243600</v>
      </c>
      <c r="L102" s="294">
        <f t="shared" si="5"/>
        <v>2679600</v>
      </c>
      <c r="M102" s="283"/>
    </row>
    <row r="103" spans="1:13" ht="27" customHeight="1" x14ac:dyDescent="0.25">
      <c r="A103" s="280" t="e">
        <v>#N/A</v>
      </c>
      <c r="B103" s="340">
        <f t="shared" si="3"/>
        <v>2970000</v>
      </c>
      <c r="C103" s="281">
        <f>+SUBTOTAL(3,$D$7:D103)</f>
        <v>97</v>
      </c>
      <c r="D103" s="280" t="s">
        <v>3095</v>
      </c>
      <c r="E103" s="281" t="s">
        <v>2921</v>
      </c>
      <c r="F103" s="281">
        <v>10</v>
      </c>
      <c r="G103" s="293">
        <v>33.1</v>
      </c>
      <c r="H103" s="281" t="s">
        <v>2968</v>
      </c>
      <c r="I103" s="294">
        <v>2970000</v>
      </c>
      <c r="J103" s="282">
        <v>0.1</v>
      </c>
      <c r="K103" s="294">
        <f t="shared" si="4"/>
        <v>297000</v>
      </c>
      <c r="L103" s="294">
        <f t="shared" si="5"/>
        <v>3267000</v>
      </c>
      <c r="M103" s="283"/>
    </row>
    <row r="104" spans="1:13" ht="27" customHeight="1" x14ac:dyDescent="0.25">
      <c r="A104" s="280" t="s">
        <v>3094</v>
      </c>
      <c r="B104" s="340">
        <f t="shared" si="3"/>
        <v>3560909</v>
      </c>
      <c r="C104" s="281">
        <f>+SUBTOTAL(3,$D$7:D104)</f>
        <v>98</v>
      </c>
      <c r="D104" s="280" t="s">
        <v>3093</v>
      </c>
      <c r="E104" s="281" t="s">
        <v>2921</v>
      </c>
      <c r="F104" s="281">
        <v>12.5</v>
      </c>
      <c r="G104" s="293">
        <v>40.9</v>
      </c>
      <c r="H104" s="281" t="s">
        <v>2968</v>
      </c>
      <c r="I104" s="294">
        <v>3560909</v>
      </c>
      <c r="J104" s="282">
        <v>0.1</v>
      </c>
      <c r="K104" s="294">
        <f t="shared" si="4"/>
        <v>356091</v>
      </c>
      <c r="L104" s="294">
        <f t="shared" si="5"/>
        <v>3917000</v>
      </c>
      <c r="M104" s="283"/>
    </row>
    <row r="105" spans="1:13" ht="27" customHeight="1" x14ac:dyDescent="0.25">
      <c r="A105" s="280" t="s">
        <v>3092</v>
      </c>
      <c r="B105" s="340">
        <f t="shared" si="3"/>
        <v>4310909</v>
      </c>
      <c r="C105" s="281">
        <f>+SUBTOTAL(3,$D$7:D105)</f>
        <v>99</v>
      </c>
      <c r="D105" s="280" t="s">
        <v>3091</v>
      </c>
      <c r="E105" s="281" t="s">
        <v>2921</v>
      </c>
      <c r="F105" s="281">
        <v>16</v>
      </c>
      <c r="G105" s="293">
        <v>50.3</v>
      </c>
      <c r="H105" s="281" t="s">
        <v>2968</v>
      </c>
      <c r="I105" s="294">
        <v>4310909</v>
      </c>
      <c r="J105" s="282">
        <v>0.1</v>
      </c>
      <c r="K105" s="294">
        <f t="shared" si="4"/>
        <v>431091</v>
      </c>
      <c r="L105" s="294">
        <f t="shared" si="5"/>
        <v>4742000</v>
      </c>
      <c r="M105" s="283"/>
    </row>
    <row r="106" spans="1:13" ht="27" customHeight="1" x14ac:dyDescent="0.25">
      <c r="A106" s="280" t="s">
        <v>3090</v>
      </c>
      <c r="B106" s="340">
        <f t="shared" si="3"/>
        <v>2430000</v>
      </c>
      <c r="C106" s="281">
        <f>+SUBTOTAL(3,$D$7:D106)</f>
        <v>100</v>
      </c>
      <c r="D106" s="280" t="s">
        <v>3089</v>
      </c>
      <c r="E106" s="281" t="s">
        <v>2921</v>
      </c>
      <c r="F106" s="281">
        <v>6</v>
      </c>
      <c r="G106" s="293">
        <v>23.9</v>
      </c>
      <c r="H106" s="281" t="s">
        <v>2958</v>
      </c>
      <c r="I106" s="294">
        <v>2430000</v>
      </c>
      <c r="J106" s="282">
        <v>0.1</v>
      </c>
      <c r="K106" s="294">
        <f t="shared" si="4"/>
        <v>243000</v>
      </c>
      <c r="L106" s="294">
        <f t="shared" si="5"/>
        <v>2673000</v>
      </c>
      <c r="M106" s="283"/>
    </row>
    <row r="107" spans="1:13" ht="27" customHeight="1" x14ac:dyDescent="0.25">
      <c r="A107" s="280" t="s">
        <v>3088</v>
      </c>
      <c r="B107" s="340">
        <f t="shared" si="3"/>
        <v>3027091</v>
      </c>
      <c r="C107" s="281">
        <f>+SUBTOTAL(3,$D$7:D107)</f>
        <v>101</v>
      </c>
      <c r="D107" s="280" t="s">
        <v>3087</v>
      </c>
      <c r="E107" s="281" t="s">
        <v>2921</v>
      </c>
      <c r="F107" s="281">
        <v>8</v>
      </c>
      <c r="G107" s="293">
        <v>29.7</v>
      </c>
      <c r="H107" s="281" t="s">
        <v>2958</v>
      </c>
      <c r="I107" s="294">
        <v>3027091</v>
      </c>
      <c r="J107" s="282">
        <v>0.1</v>
      </c>
      <c r="K107" s="294">
        <f t="shared" si="4"/>
        <v>302709</v>
      </c>
      <c r="L107" s="294">
        <f t="shared" si="5"/>
        <v>3329800</v>
      </c>
      <c r="M107" s="283"/>
    </row>
    <row r="108" spans="1:13" ht="27" customHeight="1" x14ac:dyDescent="0.25">
      <c r="A108" s="280" t="s">
        <v>3086</v>
      </c>
      <c r="B108" s="340">
        <f t="shared" si="3"/>
        <v>3683091</v>
      </c>
      <c r="C108" s="281">
        <f>+SUBTOTAL(3,$D$7:D108)</f>
        <v>102</v>
      </c>
      <c r="D108" s="280" t="s">
        <v>3085</v>
      </c>
      <c r="E108" s="281" t="s">
        <v>2921</v>
      </c>
      <c r="F108" s="281">
        <v>10</v>
      </c>
      <c r="G108" s="293">
        <v>36.799999999999997</v>
      </c>
      <c r="H108" s="281" t="s">
        <v>2958</v>
      </c>
      <c r="I108" s="294">
        <v>3683091</v>
      </c>
      <c r="J108" s="282">
        <v>0.1</v>
      </c>
      <c r="K108" s="294">
        <f t="shared" si="4"/>
        <v>368309</v>
      </c>
      <c r="L108" s="294">
        <f t="shared" si="5"/>
        <v>4051400</v>
      </c>
      <c r="M108" s="283"/>
    </row>
    <row r="109" spans="1:13" ht="27" customHeight="1" x14ac:dyDescent="0.25">
      <c r="A109" s="280" t="s">
        <v>3084</v>
      </c>
      <c r="B109" s="340">
        <f t="shared" si="3"/>
        <v>4429818</v>
      </c>
      <c r="C109" s="281">
        <f>+SUBTOTAL(3,$D$7:D109)</f>
        <v>103</v>
      </c>
      <c r="D109" s="280" t="s">
        <v>3083</v>
      </c>
      <c r="E109" s="281" t="s">
        <v>2921</v>
      </c>
      <c r="F109" s="281">
        <v>12.5</v>
      </c>
      <c r="G109" s="293">
        <v>45.4</v>
      </c>
      <c r="H109" s="281" t="s">
        <v>2958</v>
      </c>
      <c r="I109" s="294">
        <v>4429818</v>
      </c>
      <c r="J109" s="282">
        <v>0.1</v>
      </c>
      <c r="K109" s="294">
        <f t="shared" si="4"/>
        <v>442982</v>
      </c>
      <c r="L109" s="294">
        <f t="shared" si="5"/>
        <v>4872800</v>
      </c>
      <c r="M109" s="283"/>
    </row>
    <row r="110" spans="1:13" ht="27" customHeight="1" x14ac:dyDescent="0.25">
      <c r="A110" s="280" t="s">
        <v>3082</v>
      </c>
      <c r="B110" s="340">
        <f t="shared" si="3"/>
        <v>5342091</v>
      </c>
      <c r="C110" s="281">
        <f>+SUBTOTAL(3,$D$7:D110)</f>
        <v>104</v>
      </c>
      <c r="D110" s="280" t="s">
        <v>3081</v>
      </c>
      <c r="E110" s="281" t="s">
        <v>2921</v>
      </c>
      <c r="F110" s="281">
        <v>16</v>
      </c>
      <c r="G110" s="293">
        <v>55.8</v>
      </c>
      <c r="H110" s="281" t="s">
        <v>2958</v>
      </c>
      <c r="I110" s="294">
        <v>5342091</v>
      </c>
      <c r="J110" s="282">
        <v>0.1</v>
      </c>
      <c r="K110" s="294">
        <f t="shared" si="4"/>
        <v>534209</v>
      </c>
      <c r="L110" s="294">
        <f t="shared" si="5"/>
        <v>5876300</v>
      </c>
      <c r="M110" s="283"/>
    </row>
    <row r="111" spans="1:13" ht="27" customHeight="1" x14ac:dyDescent="0.25">
      <c r="A111" s="280" t="s">
        <v>3080</v>
      </c>
      <c r="B111" s="340">
        <f t="shared" si="3"/>
        <v>3332727</v>
      </c>
      <c r="C111" s="281">
        <f>+SUBTOTAL(3,$D$7:D111)</f>
        <v>105</v>
      </c>
      <c r="D111" s="280" t="s">
        <v>3079</v>
      </c>
      <c r="E111" s="281" t="s">
        <v>2921</v>
      </c>
      <c r="F111" s="281">
        <v>6</v>
      </c>
      <c r="G111" s="293">
        <v>26.7</v>
      </c>
      <c r="H111" s="281" t="s">
        <v>2954</v>
      </c>
      <c r="I111" s="294">
        <v>3332727</v>
      </c>
      <c r="J111" s="282">
        <v>0.1</v>
      </c>
      <c r="K111" s="294">
        <f t="shared" si="4"/>
        <v>333273</v>
      </c>
      <c r="L111" s="294">
        <f t="shared" si="5"/>
        <v>3666000</v>
      </c>
      <c r="M111" s="283"/>
    </row>
    <row r="112" spans="1:13" ht="27" customHeight="1" x14ac:dyDescent="0.25">
      <c r="A112" s="280" t="s">
        <v>3078</v>
      </c>
      <c r="B112" s="340">
        <f t="shared" si="3"/>
        <v>4091818</v>
      </c>
      <c r="C112" s="281">
        <f>+SUBTOTAL(3,$D$7:D112)</f>
        <v>106</v>
      </c>
      <c r="D112" s="280" t="s">
        <v>3077</v>
      </c>
      <c r="E112" s="281" t="s">
        <v>2921</v>
      </c>
      <c r="F112" s="281">
        <v>8</v>
      </c>
      <c r="G112" s="293">
        <v>33.200000000000003</v>
      </c>
      <c r="H112" s="281" t="s">
        <v>2954</v>
      </c>
      <c r="I112" s="294">
        <v>4091818</v>
      </c>
      <c r="J112" s="282">
        <v>0.1</v>
      </c>
      <c r="K112" s="294">
        <f t="shared" si="4"/>
        <v>409182</v>
      </c>
      <c r="L112" s="294">
        <f t="shared" si="5"/>
        <v>4501000</v>
      </c>
      <c r="M112" s="283"/>
    </row>
    <row r="113" spans="1:13" ht="27" customHeight="1" x14ac:dyDescent="0.25">
      <c r="A113" s="280" t="s">
        <v>3076</v>
      </c>
      <c r="B113" s="340">
        <f t="shared" si="3"/>
        <v>4994545</v>
      </c>
      <c r="C113" s="281">
        <f>+SUBTOTAL(3,$D$7:D113)</f>
        <v>107</v>
      </c>
      <c r="D113" s="280" t="s">
        <v>3075</v>
      </c>
      <c r="E113" s="281" t="s">
        <v>2921</v>
      </c>
      <c r="F113" s="281">
        <v>10</v>
      </c>
      <c r="G113" s="293">
        <v>41.2</v>
      </c>
      <c r="H113" s="281" t="s">
        <v>2954</v>
      </c>
      <c r="I113" s="294">
        <v>4994545</v>
      </c>
      <c r="J113" s="282">
        <v>0.1</v>
      </c>
      <c r="K113" s="294">
        <f t="shared" si="4"/>
        <v>499455</v>
      </c>
      <c r="L113" s="294">
        <f t="shared" si="5"/>
        <v>5494000</v>
      </c>
      <c r="M113" s="283"/>
    </row>
    <row r="114" spans="1:13" ht="27" customHeight="1" x14ac:dyDescent="0.25">
      <c r="A114" s="280" t="s">
        <v>3074</v>
      </c>
      <c r="B114" s="340">
        <f t="shared" si="3"/>
        <v>6032727</v>
      </c>
      <c r="C114" s="281">
        <f>+SUBTOTAL(3,$D$7:D114)</f>
        <v>108</v>
      </c>
      <c r="D114" s="280" t="s">
        <v>3073</v>
      </c>
      <c r="E114" s="281" t="s">
        <v>2921</v>
      </c>
      <c r="F114" s="281">
        <v>12.5</v>
      </c>
      <c r="G114" s="293">
        <v>50.8</v>
      </c>
      <c r="H114" s="281" t="s">
        <v>2954</v>
      </c>
      <c r="I114" s="294">
        <v>6032727</v>
      </c>
      <c r="J114" s="282">
        <v>0.1</v>
      </c>
      <c r="K114" s="294">
        <f t="shared" si="4"/>
        <v>603273</v>
      </c>
      <c r="L114" s="294">
        <f t="shared" si="5"/>
        <v>6636000</v>
      </c>
      <c r="M114" s="283"/>
    </row>
    <row r="115" spans="1:13" ht="27" customHeight="1" x14ac:dyDescent="0.25">
      <c r="A115" s="280" t="s">
        <v>2710</v>
      </c>
      <c r="B115" s="340">
        <f t="shared" si="3"/>
        <v>4210909</v>
      </c>
      <c r="C115" s="281">
        <f>+SUBTOTAL(3,$D$7:D115)</f>
        <v>109</v>
      </c>
      <c r="D115" s="280" t="s">
        <v>3072</v>
      </c>
      <c r="E115" s="281" t="s">
        <v>2921</v>
      </c>
      <c r="F115" s="281">
        <v>6</v>
      </c>
      <c r="G115" s="293">
        <v>30</v>
      </c>
      <c r="H115" s="281" t="s">
        <v>2948</v>
      </c>
      <c r="I115" s="294">
        <v>4210909</v>
      </c>
      <c r="J115" s="282">
        <v>0.1</v>
      </c>
      <c r="K115" s="294">
        <f t="shared" si="4"/>
        <v>421091</v>
      </c>
      <c r="L115" s="294">
        <f t="shared" si="5"/>
        <v>4632000</v>
      </c>
      <c r="M115" s="283"/>
    </row>
    <row r="116" spans="1:13" ht="27" customHeight="1" x14ac:dyDescent="0.25">
      <c r="A116" s="280" t="s">
        <v>3071</v>
      </c>
      <c r="B116" s="340">
        <f t="shared" si="3"/>
        <v>5182727</v>
      </c>
      <c r="C116" s="281">
        <f>+SUBTOTAL(3,$D$7:D116)</f>
        <v>110</v>
      </c>
      <c r="D116" s="280" t="s">
        <v>3070</v>
      </c>
      <c r="E116" s="281" t="s">
        <v>2921</v>
      </c>
      <c r="F116" s="281">
        <v>8</v>
      </c>
      <c r="G116" s="293">
        <v>37.4</v>
      </c>
      <c r="H116" s="281" t="s">
        <v>2948</v>
      </c>
      <c r="I116" s="294">
        <v>5182727</v>
      </c>
      <c r="J116" s="282">
        <v>0.1</v>
      </c>
      <c r="K116" s="294">
        <f t="shared" si="4"/>
        <v>518273</v>
      </c>
      <c r="L116" s="294">
        <f t="shared" si="5"/>
        <v>5701000</v>
      </c>
      <c r="M116" s="283"/>
    </row>
    <row r="117" spans="1:13" ht="27" customHeight="1" x14ac:dyDescent="0.25">
      <c r="A117" s="280" t="s">
        <v>3069</v>
      </c>
      <c r="B117" s="340">
        <f t="shared" si="3"/>
        <v>6312727</v>
      </c>
      <c r="C117" s="281">
        <f>+SUBTOTAL(3,$D$7:D117)</f>
        <v>111</v>
      </c>
      <c r="D117" s="280" t="s">
        <v>3068</v>
      </c>
      <c r="E117" s="281" t="s">
        <v>2921</v>
      </c>
      <c r="F117" s="281">
        <v>10</v>
      </c>
      <c r="G117" s="293">
        <v>46.3</v>
      </c>
      <c r="H117" s="281" t="s">
        <v>2948</v>
      </c>
      <c r="I117" s="294">
        <v>6312727</v>
      </c>
      <c r="J117" s="282">
        <v>0.1</v>
      </c>
      <c r="K117" s="294">
        <f t="shared" si="4"/>
        <v>631273</v>
      </c>
      <c r="L117" s="294">
        <f t="shared" si="5"/>
        <v>6944000</v>
      </c>
      <c r="M117" s="283"/>
    </row>
    <row r="118" spans="1:13" ht="27" customHeight="1" x14ac:dyDescent="0.25">
      <c r="A118" s="280" t="s">
        <v>3067</v>
      </c>
      <c r="B118" s="340">
        <f t="shared" si="3"/>
        <v>7167273</v>
      </c>
      <c r="C118" s="281">
        <f>+SUBTOTAL(3,$D$7:D118)</f>
        <v>112</v>
      </c>
      <c r="D118" s="280" t="s">
        <v>3066</v>
      </c>
      <c r="E118" s="281" t="s">
        <v>2921</v>
      </c>
      <c r="F118" s="281">
        <v>12.5</v>
      </c>
      <c r="G118" s="293">
        <v>57.2</v>
      </c>
      <c r="H118" s="281" t="s">
        <v>2948</v>
      </c>
      <c r="I118" s="294">
        <v>7167273</v>
      </c>
      <c r="J118" s="282">
        <v>0.1</v>
      </c>
      <c r="K118" s="294">
        <f t="shared" si="4"/>
        <v>716727</v>
      </c>
      <c r="L118" s="294">
        <f t="shared" si="5"/>
        <v>7884000</v>
      </c>
      <c r="M118" s="283"/>
    </row>
    <row r="119" spans="1:13" ht="27" customHeight="1" x14ac:dyDescent="0.25">
      <c r="A119" s="280" t="s">
        <v>3065</v>
      </c>
      <c r="B119" s="340">
        <f t="shared" si="3"/>
        <v>5369091</v>
      </c>
      <c r="C119" s="281">
        <f>+SUBTOTAL(3,$D$7:D119)</f>
        <v>113</v>
      </c>
      <c r="D119" s="280" t="s">
        <v>3064</v>
      </c>
      <c r="E119" s="281" t="s">
        <v>2921</v>
      </c>
      <c r="F119" s="281">
        <v>6</v>
      </c>
      <c r="G119" s="293">
        <v>33.9</v>
      </c>
      <c r="H119" s="281" t="s">
        <v>2941</v>
      </c>
      <c r="I119" s="294">
        <v>5369091</v>
      </c>
      <c r="J119" s="282">
        <v>0.1</v>
      </c>
      <c r="K119" s="294">
        <f t="shared" si="4"/>
        <v>536909</v>
      </c>
      <c r="L119" s="294">
        <f t="shared" si="5"/>
        <v>5906000</v>
      </c>
      <c r="M119" s="283"/>
    </row>
    <row r="120" spans="1:13" ht="27" customHeight="1" x14ac:dyDescent="0.25">
      <c r="A120" s="280" t="s">
        <v>3063</v>
      </c>
      <c r="B120" s="340">
        <f t="shared" si="3"/>
        <v>6586364</v>
      </c>
      <c r="C120" s="281">
        <f>+SUBTOTAL(3,$D$7:D120)</f>
        <v>114</v>
      </c>
      <c r="D120" s="280" t="s">
        <v>3062</v>
      </c>
      <c r="E120" s="281" t="s">
        <v>2921</v>
      </c>
      <c r="F120" s="281">
        <v>8</v>
      </c>
      <c r="G120" s="293">
        <v>42.1</v>
      </c>
      <c r="H120" s="281" t="s">
        <v>2941</v>
      </c>
      <c r="I120" s="294">
        <v>6586364</v>
      </c>
      <c r="J120" s="282">
        <v>0.1</v>
      </c>
      <c r="K120" s="294">
        <f t="shared" si="4"/>
        <v>658636</v>
      </c>
      <c r="L120" s="294">
        <f t="shared" si="5"/>
        <v>7245000</v>
      </c>
      <c r="M120" s="283"/>
    </row>
    <row r="121" spans="1:13" ht="27" customHeight="1" x14ac:dyDescent="0.25">
      <c r="A121" s="280" t="s">
        <v>3061</v>
      </c>
      <c r="B121" s="340">
        <f t="shared" si="3"/>
        <v>8031818</v>
      </c>
      <c r="C121" s="281">
        <f>+SUBTOTAL(3,$D$7:D121)</f>
        <v>115</v>
      </c>
      <c r="D121" s="280" t="s">
        <v>3060</v>
      </c>
      <c r="E121" s="281" t="s">
        <v>2921</v>
      </c>
      <c r="F121" s="281">
        <v>10</v>
      </c>
      <c r="G121" s="293">
        <v>52.2</v>
      </c>
      <c r="H121" s="281" t="s">
        <v>2941</v>
      </c>
      <c r="I121" s="294">
        <v>8031818</v>
      </c>
      <c r="J121" s="282">
        <v>0.1</v>
      </c>
      <c r="K121" s="294">
        <f t="shared" si="4"/>
        <v>803182</v>
      </c>
      <c r="L121" s="294">
        <f t="shared" si="5"/>
        <v>8835000</v>
      </c>
      <c r="M121" s="283"/>
    </row>
    <row r="122" spans="1:13" ht="27" customHeight="1" x14ac:dyDescent="0.25">
      <c r="A122" s="280" t="s">
        <v>3059</v>
      </c>
      <c r="B122" s="340">
        <f t="shared" si="3"/>
        <v>9723636</v>
      </c>
      <c r="C122" s="281">
        <f>+SUBTOTAL(3,$D$7:D122)</f>
        <v>116</v>
      </c>
      <c r="D122" s="280" t="s">
        <v>3058</v>
      </c>
      <c r="E122" s="281" t="s">
        <v>2921</v>
      </c>
      <c r="F122" s="281">
        <v>12.5</v>
      </c>
      <c r="G122" s="293">
        <v>64.5</v>
      </c>
      <c r="H122" s="281" t="s">
        <v>2941</v>
      </c>
      <c r="I122" s="294">
        <v>9723636</v>
      </c>
      <c r="J122" s="282">
        <v>0.1</v>
      </c>
      <c r="K122" s="294">
        <f t="shared" si="4"/>
        <v>972364</v>
      </c>
      <c r="L122" s="294">
        <f t="shared" si="5"/>
        <v>10696000</v>
      </c>
      <c r="M122" s="283"/>
    </row>
    <row r="123" spans="1:13" ht="27" customHeight="1" x14ac:dyDescent="0.25">
      <c r="A123" s="280" t="s">
        <v>3057</v>
      </c>
      <c r="B123" s="340">
        <f t="shared" si="3"/>
        <v>6805455</v>
      </c>
      <c r="C123" s="281">
        <f>+SUBTOTAL(3,$D$7:D123)</f>
        <v>117</v>
      </c>
      <c r="D123" s="280" t="s">
        <v>3056</v>
      </c>
      <c r="E123" s="281" t="s">
        <v>2921</v>
      </c>
      <c r="F123" s="281">
        <v>6</v>
      </c>
      <c r="G123" s="293">
        <v>38.1</v>
      </c>
      <c r="H123" s="281" t="s">
        <v>2933</v>
      </c>
      <c r="I123" s="294">
        <v>6805455</v>
      </c>
      <c r="J123" s="282">
        <v>0.1</v>
      </c>
      <c r="K123" s="294">
        <f t="shared" si="4"/>
        <v>680545</v>
      </c>
      <c r="L123" s="294">
        <f t="shared" si="5"/>
        <v>7486000</v>
      </c>
      <c r="M123" s="283"/>
    </row>
    <row r="124" spans="1:13" ht="27" customHeight="1" x14ac:dyDescent="0.25">
      <c r="A124" s="280" t="s">
        <v>3055</v>
      </c>
      <c r="B124" s="340">
        <f t="shared" si="3"/>
        <v>8351818</v>
      </c>
      <c r="C124" s="281">
        <f>+SUBTOTAL(3,$D$7:D124)</f>
        <v>118</v>
      </c>
      <c r="D124" s="280" t="s">
        <v>3054</v>
      </c>
      <c r="E124" s="281" t="s">
        <v>2921</v>
      </c>
      <c r="F124" s="281">
        <v>8</v>
      </c>
      <c r="G124" s="293">
        <v>47.4</v>
      </c>
      <c r="H124" s="281" t="s">
        <v>2933</v>
      </c>
      <c r="I124" s="294">
        <v>8351818</v>
      </c>
      <c r="J124" s="282">
        <v>0.1</v>
      </c>
      <c r="K124" s="294">
        <f t="shared" si="4"/>
        <v>835182</v>
      </c>
      <c r="L124" s="294">
        <f t="shared" si="5"/>
        <v>9187000</v>
      </c>
      <c r="M124" s="283"/>
    </row>
    <row r="125" spans="1:13" ht="27" customHeight="1" x14ac:dyDescent="0.25">
      <c r="A125" s="280" t="s">
        <v>3053</v>
      </c>
      <c r="B125" s="340">
        <f t="shared" si="3"/>
        <v>8578182</v>
      </c>
      <c r="C125" s="281">
        <f>+SUBTOTAL(3,$D$7:D125)</f>
        <v>119</v>
      </c>
      <c r="D125" s="280" t="s">
        <v>3052</v>
      </c>
      <c r="E125" s="281" t="s">
        <v>2921</v>
      </c>
      <c r="F125" s="281">
        <v>10</v>
      </c>
      <c r="G125" s="293">
        <v>58.8</v>
      </c>
      <c r="H125" s="281" t="s">
        <v>2933</v>
      </c>
      <c r="I125" s="294">
        <v>8578182</v>
      </c>
      <c r="J125" s="282">
        <v>0.1</v>
      </c>
      <c r="K125" s="294">
        <f t="shared" si="4"/>
        <v>857818</v>
      </c>
      <c r="L125" s="294">
        <f t="shared" si="5"/>
        <v>9436000</v>
      </c>
      <c r="M125" s="283"/>
    </row>
    <row r="126" spans="1:13" ht="27" customHeight="1" x14ac:dyDescent="0.25">
      <c r="A126" s="280" t="s">
        <v>3051</v>
      </c>
      <c r="B126" s="340">
        <f t="shared" si="3"/>
        <v>12330909</v>
      </c>
      <c r="C126" s="281">
        <f>+SUBTOTAL(3,$D$7:D126)</f>
        <v>120</v>
      </c>
      <c r="D126" s="280" t="s">
        <v>3050</v>
      </c>
      <c r="E126" s="281" t="s">
        <v>2921</v>
      </c>
      <c r="F126" s="281">
        <v>12.5</v>
      </c>
      <c r="G126" s="293">
        <v>72.599999999999994</v>
      </c>
      <c r="H126" s="281" t="s">
        <v>2933</v>
      </c>
      <c r="I126" s="294">
        <v>12330909</v>
      </c>
      <c r="J126" s="282">
        <v>0.1</v>
      </c>
      <c r="K126" s="294">
        <f t="shared" si="4"/>
        <v>1233091</v>
      </c>
      <c r="L126" s="294">
        <f t="shared" si="5"/>
        <v>13564000</v>
      </c>
      <c r="M126" s="283"/>
    </row>
    <row r="127" spans="1:13" ht="27" customHeight="1" x14ac:dyDescent="0.25">
      <c r="A127" s="280" t="s">
        <v>3049</v>
      </c>
      <c r="B127" s="340">
        <f t="shared" si="3"/>
        <v>8610909</v>
      </c>
      <c r="C127" s="281">
        <f>+SUBTOTAL(3,$D$7:D127)</f>
        <v>121</v>
      </c>
      <c r="D127" s="280" t="s">
        <v>3048</v>
      </c>
      <c r="E127" s="281" t="s">
        <v>2921</v>
      </c>
      <c r="F127" s="281">
        <v>6</v>
      </c>
      <c r="G127" s="293">
        <v>42.9</v>
      </c>
      <c r="H127" s="281" t="s">
        <v>2927</v>
      </c>
      <c r="I127" s="294">
        <v>8610909</v>
      </c>
      <c r="J127" s="282">
        <v>0.1</v>
      </c>
      <c r="K127" s="294">
        <f t="shared" si="4"/>
        <v>861091</v>
      </c>
      <c r="L127" s="294">
        <f t="shared" si="5"/>
        <v>9472000</v>
      </c>
      <c r="M127" s="283"/>
    </row>
    <row r="128" spans="1:13" ht="27" customHeight="1" x14ac:dyDescent="0.25">
      <c r="A128" s="280" t="s">
        <v>3047</v>
      </c>
      <c r="B128" s="340">
        <f t="shared" si="3"/>
        <v>10564545</v>
      </c>
      <c r="C128" s="281">
        <f>+SUBTOTAL(3,$D$7:D128)</f>
        <v>122</v>
      </c>
      <c r="D128" s="280" t="s">
        <v>3046</v>
      </c>
      <c r="E128" s="281" t="s">
        <v>2921</v>
      </c>
      <c r="F128" s="281">
        <v>8</v>
      </c>
      <c r="G128" s="293">
        <v>53.3</v>
      </c>
      <c r="H128" s="281" t="s">
        <v>2927</v>
      </c>
      <c r="I128" s="294">
        <v>10564545</v>
      </c>
      <c r="J128" s="282">
        <v>0.1</v>
      </c>
      <c r="K128" s="294">
        <f t="shared" si="4"/>
        <v>1056455</v>
      </c>
      <c r="L128" s="294">
        <f t="shared" si="5"/>
        <v>11621000</v>
      </c>
      <c r="M128" s="283"/>
    </row>
    <row r="129" spans="1:13" ht="27" customHeight="1" x14ac:dyDescent="0.25">
      <c r="A129" s="280" t="s">
        <v>3045</v>
      </c>
      <c r="B129" s="340">
        <f t="shared" si="3"/>
        <v>12907273</v>
      </c>
      <c r="C129" s="281">
        <f>+SUBTOTAL(3,$D$7:D129)</f>
        <v>123</v>
      </c>
      <c r="D129" s="280" t="s">
        <v>3044</v>
      </c>
      <c r="E129" s="281" t="s">
        <v>2921</v>
      </c>
      <c r="F129" s="281">
        <v>10</v>
      </c>
      <c r="G129" s="293">
        <v>66.2</v>
      </c>
      <c r="H129" s="281" t="s">
        <v>2927</v>
      </c>
      <c r="I129" s="294">
        <v>12907273</v>
      </c>
      <c r="J129" s="282">
        <v>0.1</v>
      </c>
      <c r="K129" s="294">
        <f t="shared" si="4"/>
        <v>1290727</v>
      </c>
      <c r="L129" s="294">
        <f t="shared" si="5"/>
        <v>14198000</v>
      </c>
      <c r="M129" s="283"/>
    </row>
    <row r="130" spans="1:13" ht="27" customHeight="1" x14ac:dyDescent="0.25">
      <c r="A130" s="280" t="s">
        <v>3043</v>
      </c>
      <c r="B130" s="340">
        <f t="shared" si="3"/>
        <v>15609091</v>
      </c>
      <c r="C130" s="281">
        <f>+SUBTOTAL(3,$D$7:D130)</f>
        <v>124</v>
      </c>
      <c r="D130" s="280" t="s">
        <v>3042</v>
      </c>
      <c r="E130" s="281" t="s">
        <v>2921</v>
      </c>
      <c r="F130" s="281">
        <v>12.5</v>
      </c>
      <c r="G130" s="293">
        <v>81.7</v>
      </c>
      <c r="H130" s="281" t="s">
        <v>2927</v>
      </c>
      <c r="I130" s="294">
        <v>15609091</v>
      </c>
      <c r="J130" s="282">
        <v>0.1</v>
      </c>
      <c r="K130" s="294">
        <f t="shared" si="4"/>
        <v>1560909</v>
      </c>
      <c r="L130" s="294">
        <f t="shared" si="5"/>
        <v>17170000</v>
      </c>
      <c r="M130" s="283"/>
    </row>
    <row r="131" spans="1:13" ht="27" customHeight="1" x14ac:dyDescent="0.25">
      <c r="A131" s="280" t="s">
        <v>3041</v>
      </c>
      <c r="B131" s="340">
        <f t="shared" si="3"/>
        <v>10639091</v>
      </c>
      <c r="C131" s="281">
        <f>+SUBTOTAL(3,$D$7:D131)</f>
        <v>125</v>
      </c>
      <c r="D131" s="280" t="s">
        <v>3040</v>
      </c>
      <c r="E131" s="281" t="s">
        <v>2921</v>
      </c>
      <c r="F131" s="281">
        <v>6</v>
      </c>
      <c r="G131" s="293">
        <v>47.7</v>
      </c>
      <c r="H131" s="281" t="s">
        <v>2920</v>
      </c>
      <c r="I131" s="294">
        <v>10639091</v>
      </c>
      <c r="J131" s="282">
        <v>0.1</v>
      </c>
      <c r="K131" s="294">
        <f t="shared" si="4"/>
        <v>1063909</v>
      </c>
      <c r="L131" s="294">
        <f t="shared" si="5"/>
        <v>11703000</v>
      </c>
      <c r="M131" s="283"/>
    </row>
    <row r="132" spans="1:13" ht="27" customHeight="1" x14ac:dyDescent="0.25">
      <c r="A132" s="280" t="s">
        <v>3039</v>
      </c>
      <c r="B132" s="340">
        <f t="shared" si="3"/>
        <v>13056364</v>
      </c>
      <c r="C132" s="281">
        <f>+SUBTOTAL(3,$D$7:D132)</f>
        <v>126</v>
      </c>
      <c r="D132" s="280" t="s">
        <v>3038</v>
      </c>
      <c r="E132" s="281" t="s">
        <v>2921</v>
      </c>
      <c r="F132" s="281">
        <v>8</v>
      </c>
      <c r="G132" s="293">
        <v>59.3</v>
      </c>
      <c r="H132" s="281" t="s">
        <v>2920</v>
      </c>
      <c r="I132" s="294">
        <v>13056364</v>
      </c>
      <c r="J132" s="282">
        <v>0.1</v>
      </c>
      <c r="K132" s="294">
        <f t="shared" si="4"/>
        <v>1305636</v>
      </c>
      <c r="L132" s="294">
        <f t="shared" si="5"/>
        <v>14362000</v>
      </c>
      <c r="M132" s="283"/>
    </row>
    <row r="133" spans="1:13" ht="27" customHeight="1" x14ac:dyDescent="0.25">
      <c r="A133" s="280" t="s">
        <v>3037</v>
      </c>
      <c r="B133" s="340">
        <f t="shared" si="3"/>
        <v>15720909</v>
      </c>
      <c r="C133" s="281">
        <f>+SUBTOTAL(3,$D$7:D133)</f>
        <v>127</v>
      </c>
      <c r="D133" s="280" t="s">
        <v>3036</v>
      </c>
      <c r="E133" s="281" t="s">
        <v>2921</v>
      </c>
      <c r="F133" s="281">
        <v>10</v>
      </c>
      <c r="G133" s="293">
        <v>72.5</v>
      </c>
      <c r="H133" s="281" t="s">
        <v>2920</v>
      </c>
      <c r="I133" s="294">
        <v>15720909</v>
      </c>
      <c r="J133" s="282">
        <v>0.1</v>
      </c>
      <c r="K133" s="294">
        <f t="shared" si="4"/>
        <v>1572091</v>
      </c>
      <c r="L133" s="294">
        <f t="shared" si="5"/>
        <v>17293000</v>
      </c>
      <c r="M133" s="283"/>
    </row>
    <row r="134" spans="1:13" ht="27" customHeight="1" x14ac:dyDescent="0.25">
      <c r="A134" s="280" t="s">
        <v>3035</v>
      </c>
      <c r="B134" s="340">
        <f t="shared" si="3"/>
        <v>19163636</v>
      </c>
      <c r="C134" s="281">
        <f>+SUBTOTAL(3,$D$7:D134)</f>
        <v>128</v>
      </c>
      <c r="D134" s="280" t="s">
        <v>3034</v>
      </c>
      <c r="E134" s="281" t="s">
        <v>2921</v>
      </c>
      <c r="F134" s="281">
        <v>12.5</v>
      </c>
      <c r="G134" s="293">
        <v>90.2</v>
      </c>
      <c r="H134" s="281" t="s">
        <v>2920</v>
      </c>
      <c r="I134" s="294">
        <v>19163636</v>
      </c>
      <c r="J134" s="282">
        <v>0.1</v>
      </c>
      <c r="K134" s="294">
        <f t="shared" si="4"/>
        <v>1916364</v>
      </c>
      <c r="L134" s="294">
        <f t="shared" si="5"/>
        <v>21080000</v>
      </c>
      <c r="M134" s="283"/>
    </row>
    <row r="135" spans="1:13" ht="27" customHeight="1" x14ac:dyDescent="0.25">
      <c r="A135" s="280" t="s">
        <v>1630</v>
      </c>
      <c r="B135" s="340">
        <f t="shared" si="3"/>
        <v>7182</v>
      </c>
      <c r="C135" s="281">
        <f>+SUBTOTAL(3,$D$7:D135)</f>
        <v>129</v>
      </c>
      <c r="D135" s="280" t="s">
        <v>1631</v>
      </c>
      <c r="E135" s="281" t="s">
        <v>2921</v>
      </c>
      <c r="F135" s="281">
        <v>12.5</v>
      </c>
      <c r="G135" s="293">
        <v>1.8</v>
      </c>
      <c r="H135" s="281">
        <v>20</v>
      </c>
      <c r="I135" s="294">
        <v>7182</v>
      </c>
      <c r="J135" s="282">
        <v>0.1</v>
      </c>
      <c r="K135" s="294">
        <f t="shared" si="4"/>
        <v>718</v>
      </c>
      <c r="L135" s="294">
        <f t="shared" si="5"/>
        <v>7900</v>
      </c>
      <c r="M135" s="283"/>
    </row>
    <row r="136" spans="1:13" ht="27" customHeight="1" x14ac:dyDescent="0.25">
      <c r="A136" s="280" t="s">
        <v>1656</v>
      </c>
      <c r="B136" s="340">
        <f t="shared" ref="B136:B199" si="6">+I136</f>
        <v>7727</v>
      </c>
      <c r="C136" s="281">
        <f>+SUBTOTAL(3,$D$7:D136)</f>
        <v>130</v>
      </c>
      <c r="D136" s="280" t="s">
        <v>1657</v>
      </c>
      <c r="E136" s="281" t="s">
        <v>2921</v>
      </c>
      <c r="F136" s="281">
        <v>16</v>
      </c>
      <c r="G136" s="293">
        <v>2</v>
      </c>
      <c r="H136" s="281">
        <v>20</v>
      </c>
      <c r="I136" s="294">
        <v>7727</v>
      </c>
      <c r="J136" s="282">
        <v>0.1</v>
      </c>
      <c r="K136" s="294">
        <f t="shared" ref="K136:K199" si="7">+L136-I136</f>
        <v>773</v>
      </c>
      <c r="L136" s="294">
        <f t="shared" ref="L136:L199" si="8">ROUND(I136*1.1,-2)</f>
        <v>8500</v>
      </c>
      <c r="M136" s="283"/>
    </row>
    <row r="137" spans="1:13" ht="27" customHeight="1" x14ac:dyDescent="0.25">
      <c r="A137" s="280" t="s">
        <v>1672</v>
      </c>
      <c r="B137" s="340">
        <f t="shared" si="6"/>
        <v>9091</v>
      </c>
      <c r="C137" s="281">
        <f>+SUBTOTAL(3,$D$7:D137)</f>
        <v>131</v>
      </c>
      <c r="D137" s="280" t="s">
        <v>1673</v>
      </c>
      <c r="E137" s="281" t="s">
        <v>2921</v>
      </c>
      <c r="F137" s="281">
        <v>20</v>
      </c>
      <c r="G137" s="293">
        <v>2.2999999999999998</v>
      </c>
      <c r="H137" s="281">
        <v>20</v>
      </c>
      <c r="I137" s="294">
        <v>9091</v>
      </c>
      <c r="J137" s="282">
        <v>0.1</v>
      </c>
      <c r="K137" s="294">
        <f t="shared" si="7"/>
        <v>909</v>
      </c>
      <c r="L137" s="294">
        <f t="shared" si="8"/>
        <v>10000</v>
      </c>
      <c r="M137" s="283"/>
    </row>
    <row r="138" spans="1:13" ht="27" customHeight="1" x14ac:dyDescent="0.25">
      <c r="A138" s="280" t="s">
        <v>1592</v>
      </c>
      <c r="B138" s="340">
        <f t="shared" si="6"/>
        <v>9364</v>
      </c>
      <c r="C138" s="281">
        <f>+SUBTOTAL(3,$D$7:D138)</f>
        <v>132</v>
      </c>
      <c r="D138" s="280" t="s">
        <v>1593</v>
      </c>
      <c r="E138" s="281" t="s">
        <v>2921</v>
      </c>
      <c r="F138" s="281">
        <v>10</v>
      </c>
      <c r="G138" s="293">
        <v>1.8</v>
      </c>
      <c r="H138" s="281">
        <v>25</v>
      </c>
      <c r="I138" s="294">
        <v>9364</v>
      </c>
      <c r="J138" s="282">
        <v>0.1</v>
      </c>
      <c r="K138" s="294">
        <f t="shared" si="7"/>
        <v>936</v>
      </c>
      <c r="L138" s="294">
        <f t="shared" si="8"/>
        <v>10300</v>
      </c>
      <c r="M138" s="283"/>
    </row>
    <row r="139" spans="1:13" ht="27" customHeight="1" x14ac:dyDescent="0.25">
      <c r="A139" s="280" t="s">
        <v>1634</v>
      </c>
      <c r="B139" s="340">
        <f t="shared" si="6"/>
        <v>9818</v>
      </c>
      <c r="C139" s="281">
        <f>+SUBTOTAL(3,$D$7:D139)</f>
        <v>133</v>
      </c>
      <c r="D139" s="280" t="s">
        <v>1635</v>
      </c>
      <c r="E139" s="281" t="s">
        <v>2921</v>
      </c>
      <c r="F139" s="281">
        <v>12.5</v>
      </c>
      <c r="G139" s="293">
        <v>2</v>
      </c>
      <c r="H139" s="281">
        <v>25</v>
      </c>
      <c r="I139" s="294">
        <v>9818</v>
      </c>
      <c r="J139" s="282">
        <v>0.1</v>
      </c>
      <c r="K139" s="294">
        <f t="shared" si="7"/>
        <v>982</v>
      </c>
      <c r="L139" s="294">
        <f t="shared" si="8"/>
        <v>10800</v>
      </c>
      <c r="M139" s="283"/>
    </row>
    <row r="140" spans="1:13" ht="27" customHeight="1" x14ac:dyDescent="0.25">
      <c r="A140" s="280" t="s">
        <v>1658</v>
      </c>
      <c r="B140" s="340">
        <f t="shared" si="6"/>
        <v>11455</v>
      </c>
      <c r="C140" s="281">
        <f>+SUBTOTAL(3,$D$7:D140)</f>
        <v>134</v>
      </c>
      <c r="D140" s="280" t="s">
        <v>1659</v>
      </c>
      <c r="E140" s="281" t="s">
        <v>2921</v>
      </c>
      <c r="F140" s="281">
        <v>16</v>
      </c>
      <c r="G140" s="293">
        <v>2.2999999999999998</v>
      </c>
      <c r="H140" s="281">
        <v>25</v>
      </c>
      <c r="I140" s="294">
        <v>11455</v>
      </c>
      <c r="J140" s="282">
        <v>0.1</v>
      </c>
      <c r="K140" s="294">
        <f t="shared" si="7"/>
        <v>1145</v>
      </c>
      <c r="L140" s="294">
        <f t="shared" si="8"/>
        <v>12600</v>
      </c>
      <c r="M140" s="283"/>
    </row>
    <row r="141" spans="1:13" ht="27" customHeight="1" x14ac:dyDescent="0.25">
      <c r="A141" s="280" t="s">
        <v>1674</v>
      </c>
      <c r="B141" s="340">
        <f t="shared" si="6"/>
        <v>13727</v>
      </c>
      <c r="C141" s="281">
        <f>+SUBTOTAL(3,$D$7:D141)</f>
        <v>135</v>
      </c>
      <c r="D141" s="280" t="s">
        <v>1675</v>
      </c>
      <c r="E141" s="281" t="s">
        <v>2921</v>
      </c>
      <c r="F141" s="281">
        <v>20</v>
      </c>
      <c r="G141" s="293">
        <v>3</v>
      </c>
      <c r="H141" s="333">
        <v>25</v>
      </c>
      <c r="I141" s="294">
        <v>13727</v>
      </c>
      <c r="J141" s="282">
        <v>0.1</v>
      </c>
      <c r="K141" s="294">
        <f t="shared" si="7"/>
        <v>1373</v>
      </c>
      <c r="L141" s="294">
        <f t="shared" si="8"/>
        <v>15100</v>
      </c>
      <c r="M141" s="283"/>
    </row>
    <row r="142" spans="1:13" ht="27" customHeight="1" x14ac:dyDescent="0.25">
      <c r="A142" s="280" t="s">
        <v>1720</v>
      </c>
      <c r="B142" s="340">
        <f t="shared" si="6"/>
        <v>11727</v>
      </c>
      <c r="C142" s="281">
        <f>+SUBTOTAL(3,$D$7:D142)</f>
        <v>136</v>
      </c>
      <c r="D142" s="280" t="s">
        <v>1721</v>
      </c>
      <c r="E142" s="281" t="s">
        <v>2921</v>
      </c>
      <c r="F142" s="281">
        <v>8</v>
      </c>
      <c r="G142" s="293">
        <v>1.8</v>
      </c>
      <c r="H142" s="281" t="s">
        <v>3031</v>
      </c>
      <c r="I142" s="294">
        <v>11727</v>
      </c>
      <c r="J142" s="282">
        <v>0.1</v>
      </c>
      <c r="K142" s="294">
        <f t="shared" si="7"/>
        <v>1173</v>
      </c>
      <c r="L142" s="294">
        <f t="shared" si="8"/>
        <v>12900</v>
      </c>
      <c r="M142" s="283"/>
    </row>
    <row r="143" spans="1:13" ht="27" customHeight="1" x14ac:dyDescent="0.25">
      <c r="A143" s="280" t="s">
        <v>1600</v>
      </c>
      <c r="B143" s="340">
        <f t="shared" si="6"/>
        <v>13182</v>
      </c>
      <c r="C143" s="281">
        <f>+SUBTOTAL(3,$D$7:D143)</f>
        <v>137</v>
      </c>
      <c r="D143" s="280" t="s">
        <v>1601</v>
      </c>
      <c r="E143" s="281" t="s">
        <v>2921</v>
      </c>
      <c r="F143" s="281">
        <v>10</v>
      </c>
      <c r="G143" s="293">
        <v>2</v>
      </c>
      <c r="H143" s="281" t="s">
        <v>3031</v>
      </c>
      <c r="I143" s="294">
        <v>13182</v>
      </c>
      <c r="J143" s="282">
        <v>0.1</v>
      </c>
      <c r="K143" s="294">
        <f t="shared" si="7"/>
        <v>1318</v>
      </c>
      <c r="L143" s="294">
        <f t="shared" si="8"/>
        <v>14500</v>
      </c>
      <c r="M143" s="283"/>
    </row>
    <row r="144" spans="1:13" ht="27" customHeight="1" x14ac:dyDescent="0.25">
      <c r="A144" s="280" t="s">
        <v>1636</v>
      </c>
      <c r="B144" s="340">
        <f t="shared" si="6"/>
        <v>15727</v>
      </c>
      <c r="C144" s="281">
        <f>+SUBTOTAL(3,$D$7:D144)</f>
        <v>138</v>
      </c>
      <c r="D144" s="280" t="s">
        <v>1637</v>
      </c>
      <c r="E144" s="281" t="s">
        <v>2921</v>
      </c>
      <c r="F144" s="281">
        <v>12.5</v>
      </c>
      <c r="G144" s="293">
        <v>2.4</v>
      </c>
      <c r="H144" s="281" t="s">
        <v>3031</v>
      </c>
      <c r="I144" s="294">
        <v>15727</v>
      </c>
      <c r="J144" s="282">
        <v>0.1</v>
      </c>
      <c r="K144" s="294">
        <f t="shared" si="7"/>
        <v>1573</v>
      </c>
      <c r="L144" s="294">
        <f t="shared" si="8"/>
        <v>17300</v>
      </c>
      <c r="M144" s="283"/>
    </row>
    <row r="145" spans="1:13" ht="27" customHeight="1" x14ac:dyDescent="0.25">
      <c r="A145" s="280" t="s">
        <v>1660</v>
      </c>
      <c r="B145" s="340">
        <f t="shared" si="6"/>
        <v>18909</v>
      </c>
      <c r="C145" s="281">
        <f>+SUBTOTAL(3,$D$7:D145)</f>
        <v>139</v>
      </c>
      <c r="D145" s="280" t="s">
        <v>1661</v>
      </c>
      <c r="E145" s="281" t="s">
        <v>2921</v>
      </c>
      <c r="F145" s="281">
        <v>16</v>
      </c>
      <c r="G145" s="293">
        <v>3</v>
      </c>
      <c r="H145" s="281" t="s">
        <v>3031</v>
      </c>
      <c r="I145" s="294">
        <v>18909</v>
      </c>
      <c r="J145" s="282">
        <v>0.1</v>
      </c>
      <c r="K145" s="294">
        <f t="shared" si="7"/>
        <v>1891</v>
      </c>
      <c r="L145" s="294">
        <f t="shared" si="8"/>
        <v>20800</v>
      </c>
      <c r="M145" s="283"/>
    </row>
    <row r="146" spans="1:13" ht="27" customHeight="1" x14ac:dyDescent="0.25">
      <c r="A146" s="280" t="s">
        <v>1676</v>
      </c>
      <c r="B146" s="340">
        <f t="shared" si="6"/>
        <v>22636</v>
      </c>
      <c r="C146" s="281">
        <f>+SUBTOTAL(3,$D$7:D146)</f>
        <v>140</v>
      </c>
      <c r="D146" s="280" t="s">
        <v>1677</v>
      </c>
      <c r="E146" s="281" t="s">
        <v>2921</v>
      </c>
      <c r="F146" s="281">
        <v>20</v>
      </c>
      <c r="G146" s="293">
        <v>3.6</v>
      </c>
      <c r="H146" s="281" t="s">
        <v>3031</v>
      </c>
      <c r="I146" s="294">
        <v>22636</v>
      </c>
      <c r="J146" s="282">
        <v>0.1</v>
      </c>
      <c r="K146" s="294">
        <f t="shared" si="7"/>
        <v>2264</v>
      </c>
      <c r="L146" s="294">
        <f t="shared" si="8"/>
        <v>24900</v>
      </c>
      <c r="M146" s="283"/>
    </row>
    <row r="147" spans="1:13" ht="27" customHeight="1" x14ac:dyDescent="0.25">
      <c r="A147" s="280" t="s">
        <v>2668</v>
      </c>
      <c r="B147" s="340">
        <f t="shared" si="6"/>
        <v>15364</v>
      </c>
      <c r="C147" s="281">
        <f>+SUBTOTAL(3,$D$7:D147)</f>
        <v>141</v>
      </c>
      <c r="D147" s="280" t="s">
        <v>2669</v>
      </c>
      <c r="E147" s="281" t="s">
        <v>2921</v>
      </c>
      <c r="F147" s="281">
        <v>6</v>
      </c>
      <c r="G147" s="293">
        <v>1.8</v>
      </c>
      <c r="H147" s="281">
        <v>40</v>
      </c>
      <c r="I147" s="294">
        <v>15364</v>
      </c>
      <c r="J147" s="282">
        <v>0.1</v>
      </c>
      <c r="K147" s="294">
        <f t="shared" si="7"/>
        <v>1536</v>
      </c>
      <c r="L147" s="294">
        <f t="shared" si="8"/>
        <v>16900</v>
      </c>
      <c r="M147" s="283"/>
    </row>
    <row r="148" spans="1:13" ht="27" customHeight="1" x14ac:dyDescent="0.25">
      <c r="A148" s="280" t="s">
        <v>1724</v>
      </c>
      <c r="B148" s="340">
        <f t="shared" si="6"/>
        <v>16636</v>
      </c>
      <c r="C148" s="281">
        <f>+SUBTOTAL(3,$D$7:D148)</f>
        <v>142</v>
      </c>
      <c r="D148" s="280" t="s">
        <v>1725</v>
      </c>
      <c r="E148" s="281" t="s">
        <v>2921</v>
      </c>
      <c r="F148" s="281">
        <v>8</v>
      </c>
      <c r="G148" s="293">
        <v>2</v>
      </c>
      <c r="H148" s="281">
        <v>40</v>
      </c>
      <c r="I148" s="294">
        <v>16636</v>
      </c>
      <c r="J148" s="282">
        <v>0.1</v>
      </c>
      <c r="K148" s="294">
        <f t="shared" si="7"/>
        <v>1664</v>
      </c>
      <c r="L148" s="294">
        <f t="shared" si="8"/>
        <v>18300</v>
      </c>
      <c r="M148" s="283"/>
    </row>
    <row r="149" spans="1:13" ht="27" customHeight="1" x14ac:dyDescent="0.25">
      <c r="A149" s="280" t="s">
        <v>1604</v>
      </c>
      <c r="B149" s="340">
        <f t="shared" si="6"/>
        <v>20091</v>
      </c>
      <c r="C149" s="281">
        <f>+SUBTOTAL(3,$D$7:D149)</f>
        <v>143</v>
      </c>
      <c r="D149" s="280" t="s">
        <v>1605</v>
      </c>
      <c r="E149" s="281" t="s">
        <v>2921</v>
      </c>
      <c r="F149" s="281">
        <v>10</v>
      </c>
      <c r="G149" s="293">
        <v>2.4</v>
      </c>
      <c r="H149" s="281">
        <v>40</v>
      </c>
      <c r="I149" s="294">
        <v>20091</v>
      </c>
      <c r="J149" s="282">
        <v>0.1</v>
      </c>
      <c r="K149" s="294">
        <f t="shared" si="7"/>
        <v>2009</v>
      </c>
      <c r="L149" s="294">
        <f t="shared" si="8"/>
        <v>22100</v>
      </c>
      <c r="M149" s="283"/>
    </row>
    <row r="150" spans="1:13" ht="27" customHeight="1" x14ac:dyDescent="0.25">
      <c r="A150" s="280" t="s">
        <v>1640</v>
      </c>
      <c r="B150" s="340">
        <f t="shared" si="6"/>
        <v>24273</v>
      </c>
      <c r="C150" s="281">
        <f>+SUBTOTAL(3,$D$7:D150)</f>
        <v>144</v>
      </c>
      <c r="D150" s="280" t="s">
        <v>1641</v>
      </c>
      <c r="E150" s="281" t="s">
        <v>2921</v>
      </c>
      <c r="F150" s="281">
        <v>12.5</v>
      </c>
      <c r="G150" s="293">
        <v>3</v>
      </c>
      <c r="H150" s="281">
        <v>40</v>
      </c>
      <c r="I150" s="294">
        <v>24273</v>
      </c>
      <c r="J150" s="282">
        <v>0.1</v>
      </c>
      <c r="K150" s="294">
        <f t="shared" si="7"/>
        <v>2427</v>
      </c>
      <c r="L150" s="294">
        <f t="shared" si="8"/>
        <v>26700</v>
      </c>
      <c r="M150" s="283"/>
    </row>
    <row r="151" spans="1:13" ht="27" customHeight="1" x14ac:dyDescent="0.25">
      <c r="A151" s="280" t="s">
        <v>1664</v>
      </c>
      <c r="B151" s="340">
        <f t="shared" si="6"/>
        <v>29182</v>
      </c>
      <c r="C151" s="281">
        <f>+SUBTOTAL(3,$D$7:D151)</f>
        <v>145</v>
      </c>
      <c r="D151" s="280" t="s">
        <v>1665</v>
      </c>
      <c r="E151" s="281" t="s">
        <v>2921</v>
      </c>
      <c r="F151" s="281">
        <v>16</v>
      </c>
      <c r="G151" s="293">
        <v>3.7</v>
      </c>
      <c r="H151" s="281">
        <v>40</v>
      </c>
      <c r="I151" s="294">
        <v>29182</v>
      </c>
      <c r="J151" s="282">
        <v>0.1</v>
      </c>
      <c r="K151" s="294">
        <f t="shared" si="7"/>
        <v>2918</v>
      </c>
      <c r="L151" s="294">
        <f t="shared" si="8"/>
        <v>32100</v>
      </c>
      <c r="M151" s="283"/>
    </row>
    <row r="152" spans="1:13" ht="27" customHeight="1" x14ac:dyDescent="0.25">
      <c r="A152" s="280" t="s">
        <v>1678</v>
      </c>
      <c r="B152" s="340">
        <f t="shared" si="6"/>
        <v>34636</v>
      </c>
      <c r="C152" s="281">
        <f>+SUBTOTAL(3,$D$7:D152)</f>
        <v>146</v>
      </c>
      <c r="D152" s="280" t="s">
        <v>1679</v>
      </c>
      <c r="E152" s="281" t="s">
        <v>2921</v>
      </c>
      <c r="F152" s="281">
        <v>20</v>
      </c>
      <c r="G152" s="293">
        <v>4.5</v>
      </c>
      <c r="H152" s="281">
        <v>40</v>
      </c>
      <c r="I152" s="294">
        <v>34636</v>
      </c>
      <c r="J152" s="282">
        <v>0.1</v>
      </c>
      <c r="K152" s="294">
        <f t="shared" si="7"/>
        <v>3464</v>
      </c>
      <c r="L152" s="294">
        <f t="shared" si="8"/>
        <v>38100</v>
      </c>
      <c r="M152" s="283"/>
    </row>
    <row r="153" spans="1:13" ht="27" customHeight="1" x14ac:dyDescent="0.25">
      <c r="A153" s="280" t="s">
        <v>2670</v>
      </c>
      <c r="B153" s="340">
        <f t="shared" si="6"/>
        <v>21727</v>
      </c>
      <c r="C153" s="281">
        <f>+SUBTOTAL(3,$D$7:D153)</f>
        <v>147</v>
      </c>
      <c r="D153" s="280" t="s">
        <v>2671</v>
      </c>
      <c r="E153" s="281" t="s">
        <v>2921</v>
      </c>
      <c r="F153" s="281">
        <v>6</v>
      </c>
      <c r="G153" s="293">
        <v>2</v>
      </c>
      <c r="H153" s="281">
        <v>50</v>
      </c>
      <c r="I153" s="294">
        <v>21727</v>
      </c>
      <c r="J153" s="282">
        <v>0.1</v>
      </c>
      <c r="K153" s="294">
        <f t="shared" si="7"/>
        <v>2173</v>
      </c>
      <c r="L153" s="294">
        <f t="shared" si="8"/>
        <v>23900</v>
      </c>
      <c r="M153" s="283"/>
    </row>
    <row r="154" spans="1:13" ht="27" customHeight="1" x14ac:dyDescent="0.25">
      <c r="A154" s="280" t="s">
        <v>1728</v>
      </c>
      <c r="B154" s="340">
        <f t="shared" si="6"/>
        <v>25818</v>
      </c>
      <c r="C154" s="281">
        <f>+SUBTOTAL(3,$D$7:D154)</f>
        <v>148</v>
      </c>
      <c r="D154" s="280" t="s">
        <v>1729</v>
      </c>
      <c r="E154" s="281" t="s">
        <v>2921</v>
      </c>
      <c r="F154" s="281">
        <v>8</v>
      </c>
      <c r="G154" s="293">
        <v>2.4</v>
      </c>
      <c r="H154" s="281">
        <v>50</v>
      </c>
      <c r="I154" s="294">
        <v>25818</v>
      </c>
      <c r="J154" s="282">
        <v>0.1</v>
      </c>
      <c r="K154" s="294">
        <f t="shared" si="7"/>
        <v>2582</v>
      </c>
      <c r="L154" s="294">
        <f t="shared" si="8"/>
        <v>28400</v>
      </c>
      <c r="M154" s="283"/>
    </row>
    <row r="155" spans="1:13" ht="27" customHeight="1" x14ac:dyDescent="0.25">
      <c r="A155" s="280" t="s">
        <v>1608</v>
      </c>
      <c r="B155" s="340">
        <f t="shared" si="6"/>
        <v>31273</v>
      </c>
      <c r="C155" s="281">
        <f>+SUBTOTAL(3,$D$7:D155)</f>
        <v>149</v>
      </c>
      <c r="D155" s="280" t="s">
        <v>1609</v>
      </c>
      <c r="E155" s="281" t="s">
        <v>2921</v>
      </c>
      <c r="F155" s="281">
        <v>10</v>
      </c>
      <c r="G155" s="293">
        <v>3</v>
      </c>
      <c r="H155" s="281">
        <v>50</v>
      </c>
      <c r="I155" s="294">
        <v>31273</v>
      </c>
      <c r="J155" s="282">
        <v>0.1</v>
      </c>
      <c r="K155" s="294">
        <f t="shared" si="7"/>
        <v>3127</v>
      </c>
      <c r="L155" s="294">
        <f t="shared" si="8"/>
        <v>34400</v>
      </c>
      <c r="M155" s="283"/>
    </row>
    <row r="156" spans="1:13" ht="27" customHeight="1" x14ac:dyDescent="0.25">
      <c r="A156" s="280" t="s">
        <v>1642</v>
      </c>
      <c r="B156" s="340">
        <f t="shared" si="6"/>
        <v>37364</v>
      </c>
      <c r="C156" s="281">
        <f>+SUBTOTAL(3,$D$7:D156)</f>
        <v>150</v>
      </c>
      <c r="D156" s="280" t="s">
        <v>1643</v>
      </c>
      <c r="E156" s="281" t="s">
        <v>2921</v>
      </c>
      <c r="F156" s="281">
        <v>12.5</v>
      </c>
      <c r="G156" s="293">
        <v>3.7</v>
      </c>
      <c r="H156" s="281">
        <v>50</v>
      </c>
      <c r="I156" s="294">
        <v>37364</v>
      </c>
      <c r="J156" s="282">
        <v>0.1</v>
      </c>
      <c r="K156" s="294">
        <f t="shared" si="7"/>
        <v>3736</v>
      </c>
      <c r="L156" s="294">
        <f t="shared" si="8"/>
        <v>41100</v>
      </c>
      <c r="M156" s="283"/>
    </row>
    <row r="157" spans="1:13" ht="27" customHeight="1" x14ac:dyDescent="0.25">
      <c r="A157" s="280" t="s">
        <v>1666</v>
      </c>
      <c r="B157" s="340">
        <f t="shared" si="6"/>
        <v>45182</v>
      </c>
      <c r="C157" s="281">
        <f>+SUBTOTAL(3,$D$7:D157)</f>
        <v>151</v>
      </c>
      <c r="D157" s="280" t="s">
        <v>1667</v>
      </c>
      <c r="E157" s="281" t="s">
        <v>2921</v>
      </c>
      <c r="F157" s="281">
        <v>16</v>
      </c>
      <c r="G157" s="293">
        <v>4.5999999999999996</v>
      </c>
      <c r="H157" s="281">
        <v>50</v>
      </c>
      <c r="I157" s="294">
        <v>45182</v>
      </c>
      <c r="J157" s="282">
        <v>0.1</v>
      </c>
      <c r="K157" s="294">
        <f t="shared" si="7"/>
        <v>4518</v>
      </c>
      <c r="L157" s="294">
        <f t="shared" si="8"/>
        <v>49700</v>
      </c>
      <c r="M157" s="283"/>
    </row>
    <row r="158" spans="1:13" ht="27" customHeight="1" x14ac:dyDescent="0.25">
      <c r="A158" s="280" t="s">
        <v>1680</v>
      </c>
      <c r="B158" s="340">
        <f t="shared" si="6"/>
        <v>53545</v>
      </c>
      <c r="C158" s="281">
        <f>+SUBTOTAL(3,$D$7:D158)</f>
        <v>152</v>
      </c>
      <c r="D158" s="280" t="s">
        <v>1681</v>
      </c>
      <c r="E158" s="281" t="s">
        <v>2921</v>
      </c>
      <c r="F158" s="281">
        <v>20</v>
      </c>
      <c r="G158" s="293">
        <v>5.6</v>
      </c>
      <c r="H158" s="281">
        <v>50</v>
      </c>
      <c r="I158" s="294">
        <v>53545</v>
      </c>
      <c r="J158" s="282">
        <v>0.1</v>
      </c>
      <c r="K158" s="294">
        <f t="shared" si="7"/>
        <v>5355</v>
      </c>
      <c r="L158" s="294">
        <f t="shared" si="8"/>
        <v>58900</v>
      </c>
      <c r="M158" s="283"/>
    </row>
    <row r="159" spans="1:13" ht="27" customHeight="1" x14ac:dyDescent="0.25">
      <c r="A159" s="280" t="s">
        <v>1698</v>
      </c>
      <c r="B159" s="340">
        <f t="shared" si="6"/>
        <v>33909</v>
      </c>
      <c r="C159" s="281">
        <f>+SUBTOTAL(3,$D$7:D159)</f>
        <v>153</v>
      </c>
      <c r="D159" s="280" t="s">
        <v>1699</v>
      </c>
      <c r="E159" s="281" t="s">
        <v>2921</v>
      </c>
      <c r="F159" s="281">
        <v>6</v>
      </c>
      <c r="G159" s="293">
        <v>2.5</v>
      </c>
      <c r="H159" s="281">
        <v>63</v>
      </c>
      <c r="I159" s="294">
        <v>33909</v>
      </c>
      <c r="J159" s="282">
        <v>0.1</v>
      </c>
      <c r="K159" s="294">
        <f t="shared" si="7"/>
        <v>3391</v>
      </c>
      <c r="L159" s="294">
        <f t="shared" si="8"/>
        <v>37300</v>
      </c>
      <c r="M159" s="283"/>
    </row>
    <row r="160" spans="1:13" ht="27" customHeight="1" x14ac:dyDescent="0.25">
      <c r="A160" s="280" t="s">
        <v>1732</v>
      </c>
      <c r="B160" s="340">
        <f t="shared" si="6"/>
        <v>39909</v>
      </c>
      <c r="C160" s="281">
        <f>+SUBTOTAL(3,$D$7:D160)</f>
        <v>154</v>
      </c>
      <c r="D160" s="280" t="s">
        <v>1733</v>
      </c>
      <c r="E160" s="281" t="s">
        <v>2921</v>
      </c>
      <c r="F160" s="281">
        <v>8</v>
      </c>
      <c r="G160" s="293">
        <v>3</v>
      </c>
      <c r="H160" s="281">
        <v>63</v>
      </c>
      <c r="I160" s="294">
        <v>39909</v>
      </c>
      <c r="J160" s="282">
        <v>0.1</v>
      </c>
      <c r="K160" s="294">
        <f t="shared" si="7"/>
        <v>3991</v>
      </c>
      <c r="L160" s="294">
        <f t="shared" si="8"/>
        <v>43900</v>
      </c>
      <c r="M160" s="283"/>
    </row>
    <row r="161" spans="1:13" ht="27" customHeight="1" x14ac:dyDescent="0.25">
      <c r="A161" s="280" t="s">
        <v>1612</v>
      </c>
      <c r="B161" s="340">
        <f t="shared" si="6"/>
        <v>49727</v>
      </c>
      <c r="C161" s="281">
        <f>+SUBTOTAL(3,$D$7:D161)</f>
        <v>155</v>
      </c>
      <c r="D161" s="280" t="s">
        <v>1613</v>
      </c>
      <c r="E161" s="281" t="s">
        <v>2921</v>
      </c>
      <c r="F161" s="281">
        <v>10</v>
      </c>
      <c r="G161" s="293">
        <v>3.8</v>
      </c>
      <c r="H161" s="281">
        <v>63</v>
      </c>
      <c r="I161" s="294">
        <v>49727</v>
      </c>
      <c r="J161" s="282">
        <v>0.1</v>
      </c>
      <c r="K161" s="294">
        <f t="shared" si="7"/>
        <v>4973</v>
      </c>
      <c r="L161" s="294">
        <f t="shared" si="8"/>
        <v>54700</v>
      </c>
      <c r="M161" s="283"/>
    </row>
    <row r="162" spans="1:13" ht="27" customHeight="1" x14ac:dyDescent="0.25">
      <c r="A162" s="280" t="s">
        <v>1644</v>
      </c>
      <c r="B162" s="340">
        <f t="shared" si="6"/>
        <v>59636</v>
      </c>
      <c r="C162" s="281">
        <f>+SUBTOTAL(3,$D$7:D162)</f>
        <v>156</v>
      </c>
      <c r="D162" s="280" t="s">
        <v>1645</v>
      </c>
      <c r="E162" s="281" t="s">
        <v>2921</v>
      </c>
      <c r="F162" s="281">
        <v>12.5</v>
      </c>
      <c r="G162" s="293">
        <v>4.7</v>
      </c>
      <c r="H162" s="281">
        <v>63</v>
      </c>
      <c r="I162" s="294">
        <v>59636</v>
      </c>
      <c r="J162" s="282">
        <v>0.1</v>
      </c>
      <c r="K162" s="294">
        <f t="shared" si="7"/>
        <v>5964</v>
      </c>
      <c r="L162" s="294">
        <f t="shared" si="8"/>
        <v>65600</v>
      </c>
      <c r="M162" s="283"/>
    </row>
    <row r="163" spans="1:13" ht="27" customHeight="1" x14ac:dyDescent="0.25">
      <c r="A163" s="280" t="s">
        <v>1668</v>
      </c>
      <c r="B163" s="340">
        <f t="shared" si="6"/>
        <v>71818</v>
      </c>
      <c r="C163" s="281">
        <f>+SUBTOTAL(3,$D$7:D163)</f>
        <v>157</v>
      </c>
      <c r="D163" s="280" t="s">
        <v>1669</v>
      </c>
      <c r="E163" s="281" t="s">
        <v>2921</v>
      </c>
      <c r="F163" s="281">
        <v>16</v>
      </c>
      <c r="G163" s="293">
        <v>5.8</v>
      </c>
      <c r="H163" s="281">
        <v>63</v>
      </c>
      <c r="I163" s="294">
        <v>71818</v>
      </c>
      <c r="J163" s="282">
        <v>0.1</v>
      </c>
      <c r="K163" s="294">
        <f t="shared" si="7"/>
        <v>7182</v>
      </c>
      <c r="L163" s="294">
        <f t="shared" si="8"/>
        <v>79000</v>
      </c>
      <c r="M163" s="283"/>
    </row>
    <row r="164" spans="1:13" ht="27" customHeight="1" x14ac:dyDescent="0.25">
      <c r="A164" s="280" t="s">
        <v>5322</v>
      </c>
      <c r="B164" s="340">
        <f t="shared" si="6"/>
        <v>85273</v>
      </c>
      <c r="C164" s="281">
        <f>+SUBTOTAL(3,$D$7:D164)</f>
        <v>158</v>
      </c>
      <c r="D164" s="280" t="s">
        <v>5323</v>
      </c>
      <c r="E164" s="281" t="s">
        <v>2921</v>
      </c>
      <c r="F164" s="281">
        <v>20</v>
      </c>
      <c r="G164" s="293">
        <v>7.1</v>
      </c>
      <c r="H164" s="281">
        <v>63</v>
      </c>
      <c r="I164" s="294">
        <v>85273</v>
      </c>
      <c r="J164" s="282">
        <v>0.1</v>
      </c>
      <c r="K164" s="294">
        <f t="shared" si="7"/>
        <v>8527</v>
      </c>
      <c r="L164" s="294">
        <f t="shared" si="8"/>
        <v>93800</v>
      </c>
      <c r="M164" s="283"/>
    </row>
    <row r="165" spans="1:13" ht="27" customHeight="1" x14ac:dyDescent="0.25">
      <c r="A165" s="280" t="s">
        <v>3027</v>
      </c>
      <c r="B165" s="340">
        <f t="shared" si="6"/>
        <v>46182</v>
      </c>
      <c r="C165" s="281">
        <f>+SUBTOTAL(3,$D$7:D165)</f>
        <v>159</v>
      </c>
      <c r="D165" s="280" t="s">
        <v>3026</v>
      </c>
      <c r="E165" s="281" t="s">
        <v>2921</v>
      </c>
      <c r="F165" s="281">
        <v>6</v>
      </c>
      <c r="G165" s="293">
        <v>2.9</v>
      </c>
      <c r="H165" s="281">
        <v>75</v>
      </c>
      <c r="I165" s="294">
        <v>46182</v>
      </c>
      <c r="J165" s="282">
        <v>0.1</v>
      </c>
      <c r="K165" s="294">
        <f t="shared" si="7"/>
        <v>4618</v>
      </c>
      <c r="L165" s="294">
        <f t="shared" si="8"/>
        <v>50800</v>
      </c>
      <c r="M165" s="283"/>
    </row>
    <row r="166" spans="1:13" ht="27" customHeight="1" x14ac:dyDescent="0.25">
      <c r="A166" s="280" t="s">
        <v>1736</v>
      </c>
      <c r="B166" s="340">
        <f t="shared" si="6"/>
        <v>56727</v>
      </c>
      <c r="C166" s="281">
        <f>+SUBTOTAL(3,$D$7:D166)</f>
        <v>160</v>
      </c>
      <c r="D166" s="280" t="s">
        <v>1737</v>
      </c>
      <c r="E166" s="281" t="s">
        <v>2921</v>
      </c>
      <c r="F166" s="281">
        <v>8</v>
      </c>
      <c r="G166" s="293">
        <v>3.6</v>
      </c>
      <c r="H166" s="281">
        <v>75</v>
      </c>
      <c r="I166" s="294">
        <v>56727</v>
      </c>
      <c r="J166" s="282">
        <v>0.1</v>
      </c>
      <c r="K166" s="294">
        <f t="shared" si="7"/>
        <v>5673</v>
      </c>
      <c r="L166" s="294">
        <f t="shared" si="8"/>
        <v>62400</v>
      </c>
      <c r="M166" s="283"/>
    </row>
    <row r="167" spans="1:13" ht="27" customHeight="1" x14ac:dyDescent="0.25">
      <c r="A167" s="280" t="s">
        <v>1616</v>
      </c>
      <c r="B167" s="340">
        <f t="shared" si="6"/>
        <v>70364</v>
      </c>
      <c r="C167" s="281">
        <f>+SUBTOTAL(3,$D$7:D167)</f>
        <v>161</v>
      </c>
      <c r="D167" s="280" t="s">
        <v>1617</v>
      </c>
      <c r="E167" s="281" t="s">
        <v>2921</v>
      </c>
      <c r="F167" s="281">
        <v>10</v>
      </c>
      <c r="G167" s="293">
        <v>4.5</v>
      </c>
      <c r="H167" s="281">
        <v>75</v>
      </c>
      <c r="I167" s="294">
        <v>70364</v>
      </c>
      <c r="J167" s="282">
        <v>0.1</v>
      </c>
      <c r="K167" s="294">
        <f t="shared" si="7"/>
        <v>7036</v>
      </c>
      <c r="L167" s="294">
        <f t="shared" si="8"/>
        <v>77400</v>
      </c>
      <c r="M167" s="283"/>
    </row>
    <row r="168" spans="1:13" ht="27" customHeight="1" x14ac:dyDescent="0.25">
      <c r="A168" s="280" t="s">
        <v>1646</v>
      </c>
      <c r="B168" s="340">
        <f t="shared" si="6"/>
        <v>85273</v>
      </c>
      <c r="C168" s="281">
        <f>+SUBTOTAL(3,$D$7:D168)</f>
        <v>162</v>
      </c>
      <c r="D168" s="280" t="s">
        <v>1647</v>
      </c>
      <c r="E168" s="281" t="s">
        <v>2921</v>
      </c>
      <c r="F168" s="281">
        <v>12.5</v>
      </c>
      <c r="G168" s="293">
        <v>5.6</v>
      </c>
      <c r="H168" s="281">
        <v>75</v>
      </c>
      <c r="I168" s="294">
        <v>85273</v>
      </c>
      <c r="J168" s="282">
        <v>0.1</v>
      </c>
      <c r="K168" s="294">
        <f t="shared" si="7"/>
        <v>8527</v>
      </c>
      <c r="L168" s="294">
        <f t="shared" si="8"/>
        <v>93800</v>
      </c>
      <c r="M168" s="283"/>
    </row>
    <row r="169" spans="1:13" ht="27" customHeight="1" x14ac:dyDescent="0.25">
      <c r="A169" s="280" t="s">
        <v>3025</v>
      </c>
      <c r="B169" s="340">
        <f t="shared" si="6"/>
        <v>100455</v>
      </c>
      <c r="C169" s="281">
        <f>+SUBTOTAL(3,$D$7:D169)</f>
        <v>163</v>
      </c>
      <c r="D169" s="280" t="s">
        <v>3024</v>
      </c>
      <c r="E169" s="281" t="s">
        <v>2921</v>
      </c>
      <c r="F169" s="281">
        <v>16</v>
      </c>
      <c r="G169" s="293">
        <v>6.8</v>
      </c>
      <c r="H169" s="281">
        <v>75</v>
      </c>
      <c r="I169" s="294">
        <v>100455</v>
      </c>
      <c r="J169" s="282">
        <v>0.1</v>
      </c>
      <c r="K169" s="294">
        <f t="shared" si="7"/>
        <v>10045</v>
      </c>
      <c r="L169" s="294">
        <f t="shared" si="8"/>
        <v>110500</v>
      </c>
      <c r="M169" s="283"/>
    </row>
    <row r="170" spans="1:13" ht="27" customHeight="1" x14ac:dyDescent="0.25">
      <c r="A170" s="280" t="s">
        <v>1682</v>
      </c>
      <c r="B170" s="340">
        <f t="shared" si="6"/>
        <v>120818</v>
      </c>
      <c r="C170" s="281">
        <f>+SUBTOTAL(3,$D$7:D170)</f>
        <v>164</v>
      </c>
      <c r="D170" s="280" t="s">
        <v>1683</v>
      </c>
      <c r="E170" s="281" t="s">
        <v>2921</v>
      </c>
      <c r="F170" s="281">
        <v>20</v>
      </c>
      <c r="G170" s="293">
        <v>8.4</v>
      </c>
      <c r="H170" s="281">
        <v>75</v>
      </c>
      <c r="I170" s="294">
        <v>120818</v>
      </c>
      <c r="J170" s="282">
        <v>0.1</v>
      </c>
      <c r="K170" s="294">
        <f t="shared" si="7"/>
        <v>12082</v>
      </c>
      <c r="L170" s="294">
        <f t="shared" si="8"/>
        <v>132900</v>
      </c>
      <c r="M170" s="283"/>
    </row>
    <row r="171" spans="1:13" ht="27" customHeight="1" x14ac:dyDescent="0.25">
      <c r="A171" s="280" t="s">
        <v>2674</v>
      </c>
      <c r="B171" s="340">
        <f t="shared" si="6"/>
        <v>75727</v>
      </c>
      <c r="C171" s="281">
        <f>+SUBTOTAL(3,$D$7:D171)</f>
        <v>165</v>
      </c>
      <c r="D171" s="280" t="s">
        <v>2675</v>
      </c>
      <c r="E171" s="281" t="s">
        <v>2921</v>
      </c>
      <c r="F171" s="281">
        <v>6</v>
      </c>
      <c r="G171" s="293">
        <v>3.5</v>
      </c>
      <c r="H171" s="281" t="s">
        <v>3022</v>
      </c>
      <c r="I171" s="294">
        <v>75727</v>
      </c>
      <c r="J171" s="282">
        <v>0.1</v>
      </c>
      <c r="K171" s="294">
        <f t="shared" si="7"/>
        <v>7573</v>
      </c>
      <c r="L171" s="294">
        <f t="shared" si="8"/>
        <v>83300</v>
      </c>
      <c r="M171" s="283"/>
    </row>
    <row r="172" spans="1:13" ht="27" customHeight="1" x14ac:dyDescent="0.25">
      <c r="A172" s="280" t="s">
        <v>1738</v>
      </c>
      <c r="B172" s="340">
        <f t="shared" si="6"/>
        <v>91273</v>
      </c>
      <c r="C172" s="281">
        <f>+SUBTOTAL(3,$D$7:D172)</f>
        <v>166</v>
      </c>
      <c r="D172" s="280" t="s">
        <v>1739</v>
      </c>
      <c r="E172" s="281" t="s">
        <v>2921</v>
      </c>
      <c r="F172" s="281">
        <v>8</v>
      </c>
      <c r="G172" s="293">
        <v>4.3</v>
      </c>
      <c r="H172" s="281" t="s">
        <v>3022</v>
      </c>
      <c r="I172" s="294">
        <v>91273</v>
      </c>
      <c r="J172" s="282">
        <v>0.1</v>
      </c>
      <c r="K172" s="294">
        <f t="shared" si="7"/>
        <v>9127</v>
      </c>
      <c r="L172" s="294">
        <f t="shared" si="8"/>
        <v>100400</v>
      </c>
      <c r="M172" s="283"/>
    </row>
    <row r="173" spans="1:13" ht="27" customHeight="1" x14ac:dyDescent="0.25">
      <c r="A173" s="280" t="s">
        <v>1618</v>
      </c>
      <c r="B173" s="340">
        <f t="shared" si="6"/>
        <v>101909</v>
      </c>
      <c r="C173" s="281">
        <f>+SUBTOTAL(3,$D$7:D173)</f>
        <v>167</v>
      </c>
      <c r="D173" s="280" t="s">
        <v>1619</v>
      </c>
      <c r="E173" s="281" t="s">
        <v>2921</v>
      </c>
      <c r="F173" s="281">
        <v>10</v>
      </c>
      <c r="G173" s="293">
        <v>5.4</v>
      </c>
      <c r="H173" s="281" t="s">
        <v>3022</v>
      </c>
      <c r="I173" s="294">
        <v>101909</v>
      </c>
      <c r="J173" s="282">
        <v>0.1</v>
      </c>
      <c r="K173" s="294">
        <f t="shared" si="7"/>
        <v>10191</v>
      </c>
      <c r="L173" s="294">
        <f t="shared" si="8"/>
        <v>112100</v>
      </c>
      <c r="M173" s="283"/>
    </row>
    <row r="174" spans="1:13" ht="27" customHeight="1" x14ac:dyDescent="0.25">
      <c r="A174" s="280" t="s">
        <v>1648</v>
      </c>
      <c r="B174" s="340">
        <f t="shared" si="6"/>
        <v>120818</v>
      </c>
      <c r="C174" s="281">
        <f>+SUBTOTAL(3,$D$7:D174)</f>
        <v>168</v>
      </c>
      <c r="D174" s="280" t="s">
        <v>1649</v>
      </c>
      <c r="E174" s="281" t="s">
        <v>2921</v>
      </c>
      <c r="F174" s="281">
        <v>12.5</v>
      </c>
      <c r="G174" s="293">
        <v>6.7</v>
      </c>
      <c r="H174" s="281" t="s">
        <v>3022</v>
      </c>
      <c r="I174" s="294">
        <v>120818</v>
      </c>
      <c r="J174" s="282">
        <v>0.1</v>
      </c>
      <c r="K174" s="294">
        <f t="shared" si="7"/>
        <v>12082</v>
      </c>
      <c r="L174" s="294">
        <f t="shared" si="8"/>
        <v>132900</v>
      </c>
      <c r="M174" s="283"/>
    </row>
    <row r="175" spans="1:13" ht="27" customHeight="1" x14ac:dyDescent="0.25">
      <c r="A175" s="280" t="s">
        <v>1670</v>
      </c>
      <c r="B175" s="340">
        <f t="shared" si="6"/>
        <v>144545</v>
      </c>
      <c r="C175" s="281">
        <f>+SUBTOTAL(3,$D$7:D175)</f>
        <v>169</v>
      </c>
      <c r="D175" s="280" t="s">
        <v>1671</v>
      </c>
      <c r="E175" s="281" t="s">
        <v>2921</v>
      </c>
      <c r="F175" s="281">
        <v>16</v>
      </c>
      <c r="G175" s="293">
        <v>8.1999999999999993</v>
      </c>
      <c r="H175" s="281" t="s">
        <v>3022</v>
      </c>
      <c r="I175" s="294">
        <v>144545</v>
      </c>
      <c r="J175" s="282">
        <v>0.1</v>
      </c>
      <c r="K175" s="294">
        <f t="shared" si="7"/>
        <v>14455</v>
      </c>
      <c r="L175" s="294">
        <f t="shared" si="8"/>
        <v>159000</v>
      </c>
      <c r="M175" s="283"/>
    </row>
    <row r="176" spans="1:13" ht="27" customHeight="1" x14ac:dyDescent="0.25">
      <c r="A176" s="280" t="s">
        <v>1684</v>
      </c>
      <c r="B176" s="340">
        <f t="shared" si="6"/>
        <v>97273</v>
      </c>
      <c r="C176" s="281">
        <f>+SUBTOTAL(3,$D$7:D176)</f>
        <v>170</v>
      </c>
      <c r="D176" s="280" t="s">
        <v>1685</v>
      </c>
      <c r="E176" s="281" t="s">
        <v>2921</v>
      </c>
      <c r="F176" s="281">
        <v>6</v>
      </c>
      <c r="G176" s="293">
        <v>4.2</v>
      </c>
      <c r="H176" s="281" t="s">
        <v>3021</v>
      </c>
      <c r="I176" s="294">
        <v>97273</v>
      </c>
      <c r="J176" s="282">
        <v>0.1</v>
      </c>
      <c r="K176" s="294">
        <f t="shared" si="7"/>
        <v>9727</v>
      </c>
      <c r="L176" s="294">
        <f t="shared" si="8"/>
        <v>107000</v>
      </c>
      <c r="M176" s="283"/>
    </row>
    <row r="177" spans="1:13" ht="27" customHeight="1" x14ac:dyDescent="0.25">
      <c r="A177" s="280" t="s">
        <v>1700</v>
      </c>
      <c r="B177" s="340">
        <f t="shared" si="6"/>
        <v>120364</v>
      </c>
      <c r="C177" s="281">
        <f>+SUBTOTAL(3,$D$7:D177)</f>
        <v>171</v>
      </c>
      <c r="D177" s="280" t="s">
        <v>1701</v>
      </c>
      <c r="E177" s="281" t="s">
        <v>2921</v>
      </c>
      <c r="F177" s="281">
        <v>8</v>
      </c>
      <c r="G177" s="293">
        <v>5.3</v>
      </c>
      <c r="H177" s="281" t="s">
        <v>3021</v>
      </c>
      <c r="I177" s="294">
        <v>120364</v>
      </c>
      <c r="J177" s="282">
        <v>0.1</v>
      </c>
      <c r="K177" s="294">
        <f t="shared" si="7"/>
        <v>12036</v>
      </c>
      <c r="L177" s="294">
        <f t="shared" si="8"/>
        <v>132400</v>
      </c>
      <c r="M177" s="283"/>
    </row>
    <row r="178" spans="1:13" ht="27" customHeight="1" x14ac:dyDescent="0.25">
      <c r="A178" s="280" t="s">
        <v>1580</v>
      </c>
      <c r="B178" s="340">
        <f t="shared" si="6"/>
        <v>148182</v>
      </c>
      <c r="C178" s="281">
        <f>+SUBTOTAL(3,$D$7:D178)</f>
        <v>172</v>
      </c>
      <c r="D178" s="280" t="s">
        <v>1581</v>
      </c>
      <c r="E178" s="281" t="s">
        <v>2921</v>
      </c>
      <c r="F178" s="281">
        <v>10</v>
      </c>
      <c r="G178" s="293">
        <v>6.6</v>
      </c>
      <c r="H178" s="281" t="s">
        <v>3021</v>
      </c>
      <c r="I178" s="294">
        <v>148182</v>
      </c>
      <c r="J178" s="282">
        <v>0.1</v>
      </c>
      <c r="K178" s="294">
        <f t="shared" si="7"/>
        <v>14818</v>
      </c>
      <c r="L178" s="294">
        <f t="shared" si="8"/>
        <v>163000</v>
      </c>
      <c r="M178" s="283"/>
    </row>
    <row r="179" spans="1:13" ht="27" customHeight="1" x14ac:dyDescent="0.25">
      <c r="A179" s="280" t="s">
        <v>1620</v>
      </c>
      <c r="B179" s="340">
        <f t="shared" si="6"/>
        <v>182545</v>
      </c>
      <c r="C179" s="281">
        <f>+SUBTOTAL(3,$D$7:D179)</f>
        <v>173</v>
      </c>
      <c r="D179" s="280" t="s">
        <v>1621</v>
      </c>
      <c r="E179" s="281" t="s">
        <v>2921</v>
      </c>
      <c r="F179" s="281">
        <v>12.5</v>
      </c>
      <c r="G179" s="293">
        <v>8.1</v>
      </c>
      <c r="H179" s="281" t="s">
        <v>3021</v>
      </c>
      <c r="I179" s="294">
        <v>182545</v>
      </c>
      <c r="J179" s="282">
        <v>0.1</v>
      </c>
      <c r="K179" s="294">
        <f t="shared" si="7"/>
        <v>18255</v>
      </c>
      <c r="L179" s="294">
        <f t="shared" si="8"/>
        <v>200800</v>
      </c>
      <c r="M179" s="283"/>
    </row>
    <row r="180" spans="1:13" ht="27" customHeight="1" x14ac:dyDescent="0.25">
      <c r="A180" s="280" t="s">
        <v>1650</v>
      </c>
      <c r="B180" s="340">
        <f t="shared" si="6"/>
        <v>216273</v>
      </c>
      <c r="C180" s="281">
        <f>+SUBTOTAL(3,$D$7:D180)</f>
        <v>174</v>
      </c>
      <c r="D180" s="280" t="s">
        <v>1651</v>
      </c>
      <c r="E180" s="281" t="s">
        <v>2921</v>
      </c>
      <c r="F180" s="281">
        <v>16</v>
      </c>
      <c r="G180" s="293">
        <v>10</v>
      </c>
      <c r="H180" s="281" t="s">
        <v>3021</v>
      </c>
      <c r="I180" s="294">
        <v>216273</v>
      </c>
      <c r="J180" s="282">
        <v>0.1</v>
      </c>
      <c r="K180" s="294">
        <f t="shared" si="7"/>
        <v>21627</v>
      </c>
      <c r="L180" s="294">
        <f t="shared" si="8"/>
        <v>237900</v>
      </c>
      <c r="M180" s="283"/>
    </row>
    <row r="181" spans="1:13" ht="27" customHeight="1" x14ac:dyDescent="0.25">
      <c r="A181" s="280" t="s">
        <v>3020</v>
      </c>
      <c r="B181" s="340">
        <f t="shared" si="6"/>
        <v>125818</v>
      </c>
      <c r="C181" s="281">
        <f>+SUBTOTAL(3,$D$7:D181)</f>
        <v>175</v>
      </c>
      <c r="D181" s="280" t="s">
        <v>3019</v>
      </c>
      <c r="E181" s="281" t="s">
        <v>2921</v>
      </c>
      <c r="F181" s="281">
        <v>6</v>
      </c>
      <c r="G181" s="293">
        <v>4.8</v>
      </c>
      <c r="H181" s="281" t="s">
        <v>3014</v>
      </c>
      <c r="I181" s="294">
        <v>125818</v>
      </c>
      <c r="J181" s="282">
        <v>0.1</v>
      </c>
      <c r="K181" s="294">
        <f t="shared" si="7"/>
        <v>12582</v>
      </c>
      <c r="L181" s="294">
        <f t="shared" si="8"/>
        <v>138400</v>
      </c>
      <c r="M181" s="283"/>
    </row>
    <row r="182" spans="1:13" ht="27" customHeight="1" x14ac:dyDescent="0.25">
      <c r="A182" s="280" t="s">
        <v>1702</v>
      </c>
      <c r="B182" s="340">
        <f t="shared" si="6"/>
        <v>155091</v>
      </c>
      <c r="C182" s="281">
        <f>+SUBTOTAL(3,$D$7:D182)</f>
        <v>176</v>
      </c>
      <c r="D182" s="280" t="s">
        <v>1703</v>
      </c>
      <c r="E182" s="281" t="s">
        <v>2921</v>
      </c>
      <c r="F182" s="281">
        <v>8</v>
      </c>
      <c r="G182" s="293">
        <v>6</v>
      </c>
      <c r="H182" s="281" t="s">
        <v>3014</v>
      </c>
      <c r="I182" s="294">
        <v>155091</v>
      </c>
      <c r="J182" s="282">
        <v>0.1</v>
      </c>
      <c r="K182" s="294">
        <f t="shared" si="7"/>
        <v>15509</v>
      </c>
      <c r="L182" s="294">
        <f t="shared" si="8"/>
        <v>170600</v>
      </c>
      <c r="M182" s="283"/>
    </row>
    <row r="183" spans="1:13" ht="27" customHeight="1" x14ac:dyDescent="0.25">
      <c r="A183" s="280" t="s">
        <v>3018</v>
      </c>
      <c r="B183" s="340">
        <f t="shared" si="6"/>
        <v>189364</v>
      </c>
      <c r="C183" s="281">
        <f>+SUBTOTAL(3,$D$7:D183)</f>
        <v>177</v>
      </c>
      <c r="D183" s="280" t="s">
        <v>3017</v>
      </c>
      <c r="E183" s="281" t="s">
        <v>2921</v>
      </c>
      <c r="F183" s="281">
        <v>10</v>
      </c>
      <c r="G183" s="293">
        <v>7.4</v>
      </c>
      <c r="H183" s="281" t="s">
        <v>3014</v>
      </c>
      <c r="I183" s="294">
        <v>189364</v>
      </c>
      <c r="J183" s="282">
        <v>0.1</v>
      </c>
      <c r="K183" s="294">
        <f t="shared" si="7"/>
        <v>18936</v>
      </c>
      <c r="L183" s="294">
        <f t="shared" si="8"/>
        <v>208300</v>
      </c>
      <c r="M183" s="283"/>
    </row>
    <row r="184" spans="1:13" ht="27" customHeight="1" x14ac:dyDescent="0.25">
      <c r="A184" s="280" t="s">
        <v>1622</v>
      </c>
      <c r="B184" s="340">
        <f t="shared" si="6"/>
        <v>232909</v>
      </c>
      <c r="C184" s="281">
        <f>+SUBTOTAL(3,$D$7:D184)</f>
        <v>178</v>
      </c>
      <c r="D184" s="280" t="s">
        <v>1623</v>
      </c>
      <c r="E184" s="281" t="s">
        <v>2921</v>
      </c>
      <c r="F184" s="281">
        <v>12.5</v>
      </c>
      <c r="G184" s="293">
        <v>9.1999999999999993</v>
      </c>
      <c r="H184" s="281" t="s">
        <v>3014</v>
      </c>
      <c r="I184" s="294">
        <v>232909</v>
      </c>
      <c r="J184" s="282">
        <v>0.1</v>
      </c>
      <c r="K184" s="294">
        <f t="shared" si="7"/>
        <v>23291</v>
      </c>
      <c r="L184" s="294">
        <f t="shared" si="8"/>
        <v>256200</v>
      </c>
      <c r="M184" s="283"/>
    </row>
    <row r="185" spans="1:13" ht="27" customHeight="1" x14ac:dyDescent="0.25">
      <c r="A185" s="280" t="s">
        <v>3016</v>
      </c>
      <c r="B185" s="340">
        <f t="shared" si="6"/>
        <v>281455</v>
      </c>
      <c r="C185" s="281">
        <f>+SUBTOTAL(3,$D$7:D185)</f>
        <v>179</v>
      </c>
      <c r="D185" s="280" t="s">
        <v>3015</v>
      </c>
      <c r="E185" s="281" t="s">
        <v>2921</v>
      </c>
      <c r="F185" s="281">
        <v>16</v>
      </c>
      <c r="G185" s="293">
        <v>11.4</v>
      </c>
      <c r="H185" s="281" t="s">
        <v>3014</v>
      </c>
      <c r="I185" s="294">
        <v>281455</v>
      </c>
      <c r="J185" s="282">
        <v>0.1</v>
      </c>
      <c r="K185" s="294">
        <f t="shared" si="7"/>
        <v>28145</v>
      </c>
      <c r="L185" s="294">
        <f t="shared" si="8"/>
        <v>309600</v>
      </c>
      <c r="M185" s="283"/>
    </row>
    <row r="186" spans="1:13" ht="27" customHeight="1" x14ac:dyDescent="0.25">
      <c r="A186" s="280" t="s">
        <v>3013</v>
      </c>
      <c r="B186" s="340">
        <f t="shared" si="6"/>
        <v>157909</v>
      </c>
      <c r="C186" s="281">
        <f>+SUBTOTAL(3,$D$7:D186)</f>
        <v>180</v>
      </c>
      <c r="D186" s="280" t="s">
        <v>3012</v>
      </c>
      <c r="E186" s="281" t="s">
        <v>2921</v>
      </c>
      <c r="F186" s="281">
        <v>6</v>
      </c>
      <c r="G186" s="293">
        <v>5.4</v>
      </c>
      <c r="H186" s="281" t="s">
        <v>3011</v>
      </c>
      <c r="I186" s="294">
        <v>157909</v>
      </c>
      <c r="J186" s="282">
        <v>0.1</v>
      </c>
      <c r="K186" s="294">
        <f t="shared" si="7"/>
        <v>15791</v>
      </c>
      <c r="L186" s="294">
        <f t="shared" si="8"/>
        <v>173700</v>
      </c>
      <c r="M186" s="283"/>
    </row>
    <row r="187" spans="1:13" ht="27" customHeight="1" x14ac:dyDescent="0.25">
      <c r="A187" s="280" t="s">
        <v>1704</v>
      </c>
      <c r="B187" s="340">
        <f t="shared" si="6"/>
        <v>192727</v>
      </c>
      <c r="C187" s="281">
        <f>+SUBTOTAL(3,$D$7:D187)</f>
        <v>181</v>
      </c>
      <c r="D187" s="280" t="s">
        <v>1705</v>
      </c>
      <c r="E187" s="281" t="s">
        <v>2921</v>
      </c>
      <c r="F187" s="281">
        <v>8</v>
      </c>
      <c r="G187" s="293">
        <v>6.7</v>
      </c>
      <c r="H187" s="281" t="s">
        <v>3011</v>
      </c>
      <c r="I187" s="294">
        <v>192727</v>
      </c>
      <c r="J187" s="282">
        <v>0.1</v>
      </c>
      <c r="K187" s="294">
        <f t="shared" si="7"/>
        <v>19273</v>
      </c>
      <c r="L187" s="294">
        <f t="shared" si="8"/>
        <v>212000</v>
      </c>
      <c r="M187" s="283"/>
    </row>
    <row r="188" spans="1:13" ht="27" customHeight="1" x14ac:dyDescent="0.25">
      <c r="A188" s="280" t="s">
        <v>1582</v>
      </c>
      <c r="B188" s="340">
        <f t="shared" si="6"/>
        <v>237455</v>
      </c>
      <c r="C188" s="281">
        <f>+SUBTOTAL(3,$D$7:D188)</f>
        <v>182</v>
      </c>
      <c r="D188" s="280" t="s">
        <v>1583</v>
      </c>
      <c r="E188" s="281" t="s">
        <v>2921</v>
      </c>
      <c r="F188" s="281">
        <v>10</v>
      </c>
      <c r="G188" s="293">
        <v>8.3000000000000007</v>
      </c>
      <c r="H188" s="281" t="s">
        <v>3011</v>
      </c>
      <c r="I188" s="294">
        <v>237455</v>
      </c>
      <c r="J188" s="282">
        <v>0.1</v>
      </c>
      <c r="K188" s="294">
        <f t="shared" si="7"/>
        <v>23745</v>
      </c>
      <c r="L188" s="294">
        <f t="shared" si="8"/>
        <v>261200</v>
      </c>
      <c r="M188" s="283"/>
    </row>
    <row r="189" spans="1:13" ht="27" customHeight="1" x14ac:dyDescent="0.25">
      <c r="A189" s="280" t="s">
        <v>1624</v>
      </c>
      <c r="B189" s="340">
        <f t="shared" si="6"/>
        <v>290364</v>
      </c>
      <c r="C189" s="281">
        <f>+SUBTOTAL(3,$D$7:D189)</f>
        <v>183</v>
      </c>
      <c r="D189" s="280" t="s">
        <v>1625</v>
      </c>
      <c r="E189" s="281" t="s">
        <v>2921</v>
      </c>
      <c r="F189" s="281">
        <v>12.5</v>
      </c>
      <c r="G189" s="293">
        <v>10.3</v>
      </c>
      <c r="H189" s="281" t="s">
        <v>3011</v>
      </c>
      <c r="I189" s="294">
        <v>290364</v>
      </c>
      <c r="J189" s="282">
        <v>0.1</v>
      </c>
      <c r="K189" s="294">
        <f t="shared" si="7"/>
        <v>29036</v>
      </c>
      <c r="L189" s="294">
        <f t="shared" si="8"/>
        <v>319400</v>
      </c>
      <c r="M189" s="283"/>
    </row>
    <row r="190" spans="1:13" ht="27" customHeight="1" x14ac:dyDescent="0.25">
      <c r="A190" s="280" t="s">
        <v>1652</v>
      </c>
      <c r="B190" s="340">
        <f t="shared" si="6"/>
        <v>347182</v>
      </c>
      <c r="C190" s="281">
        <f>+SUBTOTAL(3,$D$7:D190)</f>
        <v>184</v>
      </c>
      <c r="D190" s="280" t="s">
        <v>1653</v>
      </c>
      <c r="E190" s="281" t="s">
        <v>2921</v>
      </c>
      <c r="F190" s="281">
        <v>16</v>
      </c>
      <c r="G190" s="293">
        <v>12.7</v>
      </c>
      <c r="H190" s="281" t="s">
        <v>3011</v>
      </c>
      <c r="I190" s="294">
        <v>347182</v>
      </c>
      <c r="J190" s="282">
        <v>0.1</v>
      </c>
      <c r="K190" s="294">
        <f t="shared" si="7"/>
        <v>34718</v>
      </c>
      <c r="L190" s="294">
        <f t="shared" si="8"/>
        <v>381900</v>
      </c>
      <c r="M190" s="283"/>
    </row>
    <row r="191" spans="1:13" ht="27" customHeight="1" x14ac:dyDescent="0.25">
      <c r="A191" s="280" t="s">
        <v>1686</v>
      </c>
      <c r="B191" s="340">
        <f t="shared" si="6"/>
        <v>206909</v>
      </c>
      <c r="C191" s="281">
        <f>+SUBTOTAL(3,$D$7:D191)</f>
        <v>185</v>
      </c>
      <c r="D191" s="280" t="s">
        <v>1687</v>
      </c>
      <c r="E191" s="281" t="s">
        <v>2921</v>
      </c>
      <c r="F191" s="281">
        <v>6</v>
      </c>
      <c r="G191" s="293">
        <v>6.2</v>
      </c>
      <c r="H191" s="281" t="s">
        <v>3010</v>
      </c>
      <c r="I191" s="294">
        <v>206909</v>
      </c>
      <c r="J191" s="282">
        <v>0.1</v>
      </c>
      <c r="K191" s="294">
        <f t="shared" si="7"/>
        <v>20691</v>
      </c>
      <c r="L191" s="294">
        <f t="shared" si="8"/>
        <v>227600</v>
      </c>
      <c r="M191" s="283"/>
    </row>
    <row r="192" spans="1:13" ht="27" customHeight="1" x14ac:dyDescent="0.25">
      <c r="A192" s="280" t="s">
        <v>1706</v>
      </c>
      <c r="B192" s="340">
        <f t="shared" si="6"/>
        <v>253273</v>
      </c>
      <c r="C192" s="281">
        <f>+SUBTOTAL(3,$D$7:D192)</f>
        <v>186</v>
      </c>
      <c r="D192" s="280" t="s">
        <v>1707</v>
      </c>
      <c r="E192" s="281" t="s">
        <v>2921</v>
      </c>
      <c r="F192" s="281">
        <v>8</v>
      </c>
      <c r="G192" s="293">
        <v>7.7</v>
      </c>
      <c r="H192" s="281" t="s">
        <v>3010</v>
      </c>
      <c r="I192" s="294">
        <v>253273</v>
      </c>
      <c r="J192" s="282">
        <v>0.1</v>
      </c>
      <c r="K192" s="294">
        <f t="shared" si="7"/>
        <v>25327</v>
      </c>
      <c r="L192" s="294">
        <f t="shared" si="8"/>
        <v>278600</v>
      </c>
      <c r="M192" s="283"/>
    </row>
    <row r="193" spans="1:13" ht="27" customHeight="1" x14ac:dyDescent="0.25">
      <c r="A193" s="280" t="s">
        <v>1584</v>
      </c>
      <c r="B193" s="340">
        <f t="shared" si="6"/>
        <v>309727</v>
      </c>
      <c r="C193" s="281">
        <f>+SUBTOTAL(3,$D$7:D193)</f>
        <v>187</v>
      </c>
      <c r="D193" s="280" t="s">
        <v>1585</v>
      </c>
      <c r="E193" s="281" t="s">
        <v>2921</v>
      </c>
      <c r="F193" s="281">
        <v>10</v>
      </c>
      <c r="G193" s="293">
        <v>9.5</v>
      </c>
      <c r="H193" s="281" t="s">
        <v>3010</v>
      </c>
      <c r="I193" s="294">
        <v>309727</v>
      </c>
      <c r="J193" s="282">
        <v>0.1</v>
      </c>
      <c r="K193" s="294">
        <f t="shared" si="7"/>
        <v>30973</v>
      </c>
      <c r="L193" s="294">
        <f t="shared" si="8"/>
        <v>340700</v>
      </c>
      <c r="M193" s="283"/>
    </row>
    <row r="194" spans="1:13" ht="27" customHeight="1" x14ac:dyDescent="0.25">
      <c r="A194" s="280" t="s">
        <v>1626</v>
      </c>
      <c r="B194" s="340">
        <f t="shared" si="6"/>
        <v>380909</v>
      </c>
      <c r="C194" s="281">
        <f>+SUBTOTAL(3,$D$7:D194)</f>
        <v>188</v>
      </c>
      <c r="D194" s="280" t="s">
        <v>1627</v>
      </c>
      <c r="E194" s="281" t="s">
        <v>2921</v>
      </c>
      <c r="F194" s="281">
        <v>12.5</v>
      </c>
      <c r="G194" s="293">
        <v>11.8</v>
      </c>
      <c r="H194" s="281" t="s">
        <v>3010</v>
      </c>
      <c r="I194" s="294">
        <v>380909</v>
      </c>
      <c r="J194" s="282">
        <v>0.1</v>
      </c>
      <c r="K194" s="294">
        <f t="shared" si="7"/>
        <v>38091</v>
      </c>
      <c r="L194" s="294">
        <f t="shared" si="8"/>
        <v>419000</v>
      </c>
      <c r="M194" s="283"/>
    </row>
    <row r="195" spans="1:13" ht="27" customHeight="1" x14ac:dyDescent="0.25">
      <c r="A195" s="280" t="s">
        <v>1654</v>
      </c>
      <c r="B195" s="340">
        <f t="shared" si="6"/>
        <v>456364</v>
      </c>
      <c r="C195" s="281">
        <f>+SUBTOTAL(3,$D$7:D195)</f>
        <v>189</v>
      </c>
      <c r="D195" s="280" t="s">
        <v>1655</v>
      </c>
      <c r="E195" s="281" t="s">
        <v>2921</v>
      </c>
      <c r="F195" s="281">
        <v>16</v>
      </c>
      <c r="G195" s="293">
        <v>14.6</v>
      </c>
      <c r="H195" s="281" t="s">
        <v>3010</v>
      </c>
      <c r="I195" s="294">
        <v>456364</v>
      </c>
      <c r="J195" s="282">
        <v>0.1</v>
      </c>
      <c r="K195" s="294">
        <f t="shared" si="7"/>
        <v>45636</v>
      </c>
      <c r="L195" s="294">
        <f t="shared" si="8"/>
        <v>502000</v>
      </c>
      <c r="M195" s="283"/>
    </row>
    <row r="196" spans="1:13" ht="27" customHeight="1" x14ac:dyDescent="0.25">
      <c r="A196" s="280" t="s">
        <v>1688</v>
      </c>
      <c r="B196" s="340">
        <f t="shared" si="6"/>
        <v>258545</v>
      </c>
      <c r="C196" s="281">
        <f>+SUBTOTAL(3,$D$7:D196)</f>
        <v>190</v>
      </c>
      <c r="D196" s="280" t="s">
        <v>1689</v>
      </c>
      <c r="E196" s="281" t="s">
        <v>2921</v>
      </c>
      <c r="F196" s="281">
        <v>6</v>
      </c>
      <c r="G196" s="293">
        <v>6.9</v>
      </c>
      <c r="H196" s="281" t="s">
        <v>3007</v>
      </c>
      <c r="I196" s="294">
        <v>258545</v>
      </c>
      <c r="J196" s="282">
        <v>0.1</v>
      </c>
      <c r="K196" s="294">
        <f t="shared" si="7"/>
        <v>25855</v>
      </c>
      <c r="L196" s="294">
        <f t="shared" si="8"/>
        <v>284400</v>
      </c>
      <c r="M196" s="283"/>
    </row>
    <row r="197" spans="1:13" ht="27" customHeight="1" x14ac:dyDescent="0.25">
      <c r="A197" s="280" t="s">
        <v>1708</v>
      </c>
      <c r="B197" s="340">
        <f t="shared" si="6"/>
        <v>318545</v>
      </c>
      <c r="C197" s="281">
        <f>+SUBTOTAL(3,$D$7:D197)</f>
        <v>191</v>
      </c>
      <c r="D197" s="280" t="s">
        <v>1709</v>
      </c>
      <c r="E197" s="281" t="s">
        <v>2921</v>
      </c>
      <c r="F197" s="281">
        <v>8</v>
      </c>
      <c r="G197" s="293">
        <v>8.6</v>
      </c>
      <c r="H197" s="281" t="s">
        <v>3007</v>
      </c>
      <c r="I197" s="294">
        <v>318545</v>
      </c>
      <c r="J197" s="282">
        <v>0.1</v>
      </c>
      <c r="K197" s="294">
        <f t="shared" si="7"/>
        <v>31855</v>
      </c>
      <c r="L197" s="294">
        <f t="shared" si="8"/>
        <v>350400</v>
      </c>
      <c r="M197" s="283"/>
    </row>
    <row r="198" spans="1:13" ht="27" customHeight="1" x14ac:dyDescent="0.25">
      <c r="A198" s="280" t="s">
        <v>1586</v>
      </c>
      <c r="B198" s="340">
        <f t="shared" si="6"/>
        <v>392818</v>
      </c>
      <c r="C198" s="281">
        <f>+SUBTOTAL(3,$D$7:D198)</f>
        <v>192</v>
      </c>
      <c r="D198" s="280" t="s">
        <v>1587</v>
      </c>
      <c r="E198" s="281" t="s">
        <v>2921</v>
      </c>
      <c r="F198" s="281">
        <v>10</v>
      </c>
      <c r="G198" s="293">
        <v>10.7</v>
      </c>
      <c r="H198" s="281" t="s">
        <v>3007</v>
      </c>
      <c r="I198" s="294">
        <v>392818</v>
      </c>
      <c r="J198" s="282">
        <v>0.1</v>
      </c>
      <c r="K198" s="294">
        <f t="shared" si="7"/>
        <v>39282</v>
      </c>
      <c r="L198" s="294">
        <f t="shared" si="8"/>
        <v>432100</v>
      </c>
      <c r="M198" s="283"/>
    </row>
    <row r="199" spans="1:13" ht="27" customHeight="1" x14ac:dyDescent="0.25">
      <c r="A199" s="280" t="s">
        <v>1628</v>
      </c>
      <c r="B199" s="340">
        <f t="shared" si="6"/>
        <v>481636</v>
      </c>
      <c r="C199" s="281">
        <f>+SUBTOTAL(3,$D$7:D199)</f>
        <v>193</v>
      </c>
      <c r="D199" s="280" t="s">
        <v>1629</v>
      </c>
      <c r="E199" s="281" t="s">
        <v>2921</v>
      </c>
      <c r="F199" s="281">
        <v>12.5</v>
      </c>
      <c r="G199" s="293">
        <v>13.3</v>
      </c>
      <c r="H199" s="281" t="s">
        <v>3007</v>
      </c>
      <c r="I199" s="294">
        <v>481636</v>
      </c>
      <c r="J199" s="282">
        <v>0.1</v>
      </c>
      <c r="K199" s="294">
        <f t="shared" si="7"/>
        <v>48164</v>
      </c>
      <c r="L199" s="294">
        <f t="shared" si="8"/>
        <v>529800</v>
      </c>
      <c r="M199" s="283"/>
    </row>
    <row r="200" spans="1:13" ht="27" customHeight="1" x14ac:dyDescent="0.25">
      <c r="A200" s="280" t="s">
        <v>3009</v>
      </c>
      <c r="B200" s="340">
        <f t="shared" ref="B200:B263" si="9">+I200</f>
        <v>578818</v>
      </c>
      <c r="C200" s="281">
        <f>+SUBTOTAL(3,$D$7:D200)</f>
        <v>194</v>
      </c>
      <c r="D200" s="280" t="s">
        <v>3008</v>
      </c>
      <c r="E200" s="281" t="s">
        <v>2921</v>
      </c>
      <c r="F200" s="281">
        <v>16</v>
      </c>
      <c r="G200" s="293">
        <v>16.399999999999999</v>
      </c>
      <c r="H200" s="281" t="s">
        <v>3007</v>
      </c>
      <c r="I200" s="294">
        <v>578818</v>
      </c>
      <c r="J200" s="282">
        <v>0.1</v>
      </c>
      <c r="K200" s="294">
        <f t="shared" ref="K200:K263" si="10">+L200-I200</f>
        <v>57882</v>
      </c>
      <c r="L200" s="294">
        <f t="shared" ref="L200:L263" si="11">ROUND(I200*1.1,-2)</f>
        <v>636700</v>
      </c>
      <c r="M200" s="283"/>
    </row>
    <row r="201" spans="1:13" ht="27" customHeight="1" x14ac:dyDescent="0.25">
      <c r="A201" s="280" t="s">
        <v>1690</v>
      </c>
      <c r="B201" s="340">
        <f t="shared" si="9"/>
        <v>321091</v>
      </c>
      <c r="C201" s="281">
        <f>+SUBTOTAL(3,$D$7:D201)</f>
        <v>195</v>
      </c>
      <c r="D201" s="280" t="s">
        <v>1691</v>
      </c>
      <c r="E201" s="281" t="s">
        <v>2921</v>
      </c>
      <c r="F201" s="281">
        <v>6</v>
      </c>
      <c r="G201" s="293">
        <v>7.7</v>
      </c>
      <c r="H201" s="281" t="s">
        <v>3004</v>
      </c>
      <c r="I201" s="294">
        <v>321091</v>
      </c>
      <c r="J201" s="282">
        <v>0.1</v>
      </c>
      <c r="K201" s="294">
        <f t="shared" si="10"/>
        <v>32109</v>
      </c>
      <c r="L201" s="294">
        <f t="shared" si="11"/>
        <v>353200</v>
      </c>
      <c r="M201" s="283"/>
    </row>
    <row r="202" spans="1:13" ht="27" customHeight="1" x14ac:dyDescent="0.25">
      <c r="A202" s="280" t="s">
        <v>1710</v>
      </c>
      <c r="B202" s="340">
        <f t="shared" si="9"/>
        <v>395818</v>
      </c>
      <c r="C202" s="281">
        <f>+SUBTOTAL(3,$D$7:D202)</f>
        <v>196</v>
      </c>
      <c r="D202" s="280" t="s">
        <v>1711</v>
      </c>
      <c r="E202" s="281" t="s">
        <v>2921</v>
      </c>
      <c r="F202" s="281">
        <v>8</v>
      </c>
      <c r="G202" s="293">
        <v>9.6</v>
      </c>
      <c r="H202" s="281" t="s">
        <v>3004</v>
      </c>
      <c r="I202" s="294">
        <v>395818</v>
      </c>
      <c r="J202" s="282">
        <v>0.1</v>
      </c>
      <c r="K202" s="294">
        <f t="shared" si="10"/>
        <v>39582</v>
      </c>
      <c r="L202" s="294">
        <f t="shared" si="11"/>
        <v>435400</v>
      </c>
      <c r="M202" s="283"/>
    </row>
    <row r="203" spans="1:13" ht="27" customHeight="1" x14ac:dyDescent="0.25">
      <c r="A203" s="280" t="s">
        <v>1588</v>
      </c>
      <c r="B203" s="340">
        <f t="shared" si="9"/>
        <v>488091</v>
      </c>
      <c r="C203" s="281">
        <f>+SUBTOTAL(3,$D$7:D203)</f>
        <v>197</v>
      </c>
      <c r="D203" s="280" t="s">
        <v>1589</v>
      </c>
      <c r="E203" s="281" t="s">
        <v>2921</v>
      </c>
      <c r="F203" s="281">
        <v>10</v>
      </c>
      <c r="G203" s="293">
        <v>11.9</v>
      </c>
      <c r="H203" s="281" t="s">
        <v>3004</v>
      </c>
      <c r="I203" s="294">
        <v>488091</v>
      </c>
      <c r="J203" s="282">
        <v>0.1</v>
      </c>
      <c r="K203" s="294">
        <f t="shared" si="10"/>
        <v>48809</v>
      </c>
      <c r="L203" s="294">
        <f t="shared" si="11"/>
        <v>536900</v>
      </c>
      <c r="M203" s="283"/>
    </row>
    <row r="204" spans="1:13" ht="27" customHeight="1" x14ac:dyDescent="0.25">
      <c r="A204" s="280" t="s">
        <v>2652</v>
      </c>
      <c r="B204" s="340">
        <f t="shared" si="9"/>
        <v>599455</v>
      </c>
      <c r="C204" s="281">
        <f>+SUBTOTAL(3,$D$7:D204)</f>
        <v>198</v>
      </c>
      <c r="D204" s="280" t="s">
        <v>3006</v>
      </c>
      <c r="E204" s="281" t="s">
        <v>2921</v>
      </c>
      <c r="F204" s="281">
        <v>12.5</v>
      </c>
      <c r="G204" s="293">
        <v>14.7</v>
      </c>
      <c r="H204" s="281" t="s">
        <v>3004</v>
      </c>
      <c r="I204" s="294">
        <v>599455</v>
      </c>
      <c r="J204" s="282">
        <v>0.1</v>
      </c>
      <c r="K204" s="294">
        <f t="shared" si="10"/>
        <v>59945</v>
      </c>
      <c r="L204" s="294">
        <f t="shared" si="11"/>
        <v>659400</v>
      </c>
      <c r="M204" s="283"/>
    </row>
    <row r="205" spans="1:13" ht="27" customHeight="1" x14ac:dyDescent="0.25">
      <c r="A205" s="280" t="s">
        <v>2656</v>
      </c>
      <c r="B205" s="340">
        <f t="shared" si="9"/>
        <v>714091</v>
      </c>
      <c r="C205" s="281">
        <f>+SUBTOTAL(3,$D$7:D205)</f>
        <v>199</v>
      </c>
      <c r="D205" s="280" t="s">
        <v>3005</v>
      </c>
      <c r="E205" s="281" t="s">
        <v>2921</v>
      </c>
      <c r="F205" s="281">
        <v>16</v>
      </c>
      <c r="G205" s="293">
        <v>18.2</v>
      </c>
      <c r="H205" s="281" t="s">
        <v>3004</v>
      </c>
      <c r="I205" s="294">
        <v>714091</v>
      </c>
      <c r="J205" s="282">
        <v>0.1</v>
      </c>
      <c r="K205" s="294">
        <f t="shared" si="10"/>
        <v>71409</v>
      </c>
      <c r="L205" s="294">
        <f t="shared" si="11"/>
        <v>785500</v>
      </c>
      <c r="M205" s="283"/>
    </row>
    <row r="206" spans="1:13" ht="27" customHeight="1" x14ac:dyDescent="0.25">
      <c r="A206" s="280" t="s">
        <v>2664</v>
      </c>
      <c r="B206" s="340">
        <f t="shared" si="9"/>
        <v>402818</v>
      </c>
      <c r="C206" s="281">
        <f>+SUBTOTAL(3,$D$7:D206)</f>
        <v>200</v>
      </c>
      <c r="D206" s="280" t="s">
        <v>3003</v>
      </c>
      <c r="E206" s="281" t="s">
        <v>2921</v>
      </c>
      <c r="F206" s="281">
        <v>6</v>
      </c>
      <c r="G206" s="293">
        <v>8.6</v>
      </c>
      <c r="H206" s="281" t="s">
        <v>3001</v>
      </c>
      <c r="I206" s="294">
        <v>402818</v>
      </c>
      <c r="J206" s="282">
        <v>0.1</v>
      </c>
      <c r="K206" s="294">
        <f t="shared" si="10"/>
        <v>40282</v>
      </c>
      <c r="L206" s="294">
        <f t="shared" si="11"/>
        <v>443100</v>
      </c>
      <c r="M206" s="283"/>
    </row>
    <row r="207" spans="1:13" ht="27" customHeight="1" x14ac:dyDescent="0.25">
      <c r="A207" s="280" t="s">
        <v>1712</v>
      </c>
      <c r="B207" s="340">
        <f t="shared" si="9"/>
        <v>499091</v>
      </c>
      <c r="C207" s="281">
        <f>+SUBTOTAL(3,$D$7:D207)</f>
        <v>201</v>
      </c>
      <c r="D207" s="280" t="s">
        <v>1713</v>
      </c>
      <c r="E207" s="281" t="s">
        <v>2921</v>
      </c>
      <c r="F207" s="281">
        <v>8</v>
      </c>
      <c r="G207" s="293">
        <v>10.8</v>
      </c>
      <c r="H207" s="281" t="s">
        <v>3001</v>
      </c>
      <c r="I207" s="294">
        <v>499091</v>
      </c>
      <c r="J207" s="282">
        <v>0.1</v>
      </c>
      <c r="K207" s="294">
        <f t="shared" si="10"/>
        <v>49909</v>
      </c>
      <c r="L207" s="294">
        <f t="shared" si="11"/>
        <v>549000</v>
      </c>
      <c r="M207" s="283"/>
    </row>
    <row r="208" spans="1:13" ht="27" customHeight="1" x14ac:dyDescent="0.25">
      <c r="A208" s="280" t="s">
        <v>1590</v>
      </c>
      <c r="B208" s="340">
        <f t="shared" si="9"/>
        <v>616273</v>
      </c>
      <c r="C208" s="281">
        <f>+SUBTOTAL(3,$D$7:D208)</f>
        <v>202</v>
      </c>
      <c r="D208" s="280" t="s">
        <v>1591</v>
      </c>
      <c r="E208" s="281" t="s">
        <v>2921</v>
      </c>
      <c r="F208" s="281">
        <v>10</v>
      </c>
      <c r="G208" s="293">
        <v>13.4</v>
      </c>
      <c r="H208" s="281" t="s">
        <v>3001</v>
      </c>
      <c r="I208" s="294">
        <v>616273</v>
      </c>
      <c r="J208" s="282">
        <v>0.1</v>
      </c>
      <c r="K208" s="294">
        <f t="shared" si="10"/>
        <v>61627</v>
      </c>
      <c r="L208" s="294">
        <f t="shared" si="11"/>
        <v>677900</v>
      </c>
      <c r="M208" s="283"/>
    </row>
    <row r="209" spans="1:13" ht="27" customHeight="1" x14ac:dyDescent="0.25">
      <c r="A209" s="280" t="s">
        <v>1632</v>
      </c>
      <c r="B209" s="340">
        <f t="shared" si="9"/>
        <v>740455</v>
      </c>
      <c r="C209" s="281">
        <f>+SUBTOTAL(3,$D$7:D209)</f>
        <v>203</v>
      </c>
      <c r="D209" s="280" t="s">
        <v>1633</v>
      </c>
      <c r="E209" s="281" t="s">
        <v>2921</v>
      </c>
      <c r="F209" s="281">
        <v>12.5</v>
      </c>
      <c r="G209" s="293">
        <v>16.600000000000001</v>
      </c>
      <c r="H209" s="281" t="s">
        <v>3001</v>
      </c>
      <c r="I209" s="294">
        <v>740455</v>
      </c>
      <c r="J209" s="282">
        <v>0.1</v>
      </c>
      <c r="K209" s="294">
        <f t="shared" si="10"/>
        <v>74045</v>
      </c>
      <c r="L209" s="294">
        <f t="shared" si="11"/>
        <v>814500</v>
      </c>
      <c r="M209" s="283"/>
    </row>
    <row r="210" spans="1:13" ht="27" customHeight="1" x14ac:dyDescent="0.25">
      <c r="A210" s="280" t="s">
        <v>2658</v>
      </c>
      <c r="B210" s="340">
        <f t="shared" si="9"/>
        <v>893182</v>
      </c>
      <c r="C210" s="281">
        <f>+SUBTOTAL(3,$D$7:D210)</f>
        <v>204</v>
      </c>
      <c r="D210" s="280" t="s">
        <v>3002</v>
      </c>
      <c r="E210" s="281" t="s">
        <v>2921</v>
      </c>
      <c r="F210" s="281">
        <v>16</v>
      </c>
      <c r="G210" s="293">
        <v>20.5</v>
      </c>
      <c r="H210" s="281" t="s">
        <v>3001</v>
      </c>
      <c r="I210" s="294">
        <v>893182</v>
      </c>
      <c r="J210" s="282">
        <v>0.1</v>
      </c>
      <c r="K210" s="294">
        <f t="shared" si="10"/>
        <v>89318</v>
      </c>
      <c r="L210" s="294">
        <f t="shared" si="11"/>
        <v>982500</v>
      </c>
      <c r="M210" s="283"/>
    </row>
    <row r="211" spans="1:13" ht="27" customHeight="1" x14ac:dyDescent="0.25">
      <c r="A211" s="280" t="s">
        <v>1692</v>
      </c>
      <c r="B211" s="340">
        <f t="shared" si="9"/>
        <v>499000</v>
      </c>
      <c r="C211" s="281">
        <f>+SUBTOTAL(3,$D$7:D211)</f>
        <v>205</v>
      </c>
      <c r="D211" s="280" t="s">
        <v>1693</v>
      </c>
      <c r="E211" s="281" t="s">
        <v>2921</v>
      </c>
      <c r="F211" s="281">
        <v>6</v>
      </c>
      <c r="G211" s="293">
        <v>9.6</v>
      </c>
      <c r="H211" s="281" t="s">
        <v>2997</v>
      </c>
      <c r="I211" s="294">
        <v>499000</v>
      </c>
      <c r="J211" s="282">
        <v>0.1</v>
      </c>
      <c r="K211" s="294">
        <f t="shared" si="10"/>
        <v>49900</v>
      </c>
      <c r="L211" s="294">
        <f t="shared" si="11"/>
        <v>548900</v>
      </c>
      <c r="M211" s="283"/>
    </row>
    <row r="212" spans="1:13" ht="27" customHeight="1" x14ac:dyDescent="0.25">
      <c r="A212" s="280" t="s">
        <v>1714</v>
      </c>
      <c r="B212" s="340">
        <f t="shared" si="9"/>
        <v>610636</v>
      </c>
      <c r="C212" s="281">
        <f>+SUBTOTAL(3,$D$7:D212)</f>
        <v>206</v>
      </c>
      <c r="D212" s="280" t="s">
        <v>1715</v>
      </c>
      <c r="E212" s="281" t="s">
        <v>2921</v>
      </c>
      <c r="F212" s="281">
        <v>8</v>
      </c>
      <c r="G212" s="293">
        <v>11.9</v>
      </c>
      <c r="H212" s="281" t="s">
        <v>2997</v>
      </c>
      <c r="I212" s="294">
        <v>610636</v>
      </c>
      <c r="J212" s="282">
        <v>0.1</v>
      </c>
      <c r="K212" s="294">
        <f t="shared" si="10"/>
        <v>61064</v>
      </c>
      <c r="L212" s="294">
        <f t="shared" si="11"/>
        <v>671700</v>
      </c>
      <c r="M212" s="283"/>
    </row>
    <row r="213" spans="1:13" ht="27" customHeight="1" x14ac:dyDescent="0.25">
      <c r="A213" s="280" t="s">
        <v>1594</v>
      </c>
      <c r="B213" s="340">
        <f t="shared" si="9"/>
        <v>757364</v>
      </c>
      <c r="C213" s="281">
        <f>+SUBTOTAL(3,$D$7:D213)</f>
        <v>207</v>
      </c>
      <c r="D213" s="280" t="s">
        <v>1595</v>
      </c>
      <c r="E213" s="281" t="s">
        <v>2921</v>
      </c>
      <c r="F213" s="281">
        <v>10</v>
      </c>
      <c r="G213" s="293">
        <v>14.8</v>
      </c>
      <c r="H213" s="281" t="s">
        <v>2997</v>
      </c>
      <c r="I213" s="294">
        <v>757364</v>
      </c>
      <c r="J213" s="282">
        <v>0.1</v>
      </c>
      <c r="K213" s="294">
        <f t="shared" si="10"/>
        <v>75736</v>
      </c>
      <c r="L213" s="294">
        <f t="shared" si="11"/>
        <v>833100</v>
      </c>
      <c r="M213" s="283"/>
    </row>
    <row r="214" spans="1:13" ht="27" customHeight="1" x14ac:dyDescent="0.25">
      <c r="A214" s="280" t="s">
        <v>3000</v>
      </c>
      <c r="B214" s="340">
        <f t="shared" si="9"/>
        <v>915636</v>
      </c>
      <c r="C214" s="281">
        <f>+SUBTOTAL(3,$D$7:D214)</f>
        <v>208</v>
      </c>
      <c r="D214" s="280" t="s">
        <v>2999</v>
      </c>
      <c r="E214" s="281" t="s">
        <v>2921</v>
      </c>
      <c r="F214" s="281">
        <v>12.5</v>
      </c>
      <c r="G214" s="293">
        <v>18.399999999999999</v>
      </c>
      <c r="H214" s="281" t="s">
        <v>2997</v>
      </c>
      <c r="I214" s="294">
        <v>915636</v>
      </c>
      <c r="J214" s="282">
        <v>0.1</v>
      </c>
      <c r="K214" s="294">
        <f t="shared" si="10"/>
        <v>91564</v>
      </c>
      <c r="L214" s="294">
        <f t="shared" si="11"/>
        <v>1007200</v>
      </c>
      <c r="M214" s="283"/>
    </row>
    <row r="215" spans="1:13" ht="27" customHeight="1" x14ac:dyDescent="0.25">
      <c r="A215" s="280" t="s">
        <v>2916</v>
      </c>
      <c r="B215" s="340">
        <f t="shared" si="9"/>
        <v>1116909</v>
      </c>
      <c r="C215" s="281">
        <f>+SUBTOTAL(3,$D$7:D215)</f>
        <v>209</v>
      </c>
      <c r="D215" s="280" t="s">
        <v>2998</v>
      </c>
      <c r="E215" s="281" t="s">
        <v>2921</v>
      </c>
      <c r="F215" s="281">
        <v>16</v>
      </c>
      <c r="G215" s="293">
        <v>22.7</v>
      </c>
      <c r="H215" s="281" t="s">
        <v>2997</v>
      </c>
      <c r="I215" s="294">
        <v>1116909</v>
      </c>
      <c r="J215" s="282">
        <v>0.1</v>
      </c>
      <c r="K215" s="294">
        <f t="shared" si="10"/>
        <v>111691</v>
      </c>
      <c r="L215" s="294">
        <f t="shared" si="11"/>
        <v>1228600</v>
      </c>
      <c r="M215" s="283"/>
    </row>
    <row r="216" spans="1:13" ht="27" customHeight="1" x14ac:dyDescent="0.25">
      <c r="A216" s="280" t="s">
        <v>2666</v>
      </c>
      <c r="B216" s="340">
        <f t="shared" si="9"/>
        <v>618818</v>
      </c>
      <c r="C216" s="281">
        <f>+SUBTOTAL(3,$D$7:D216)</f>
        <v>210</v>
      </c>
      <c r="D216" s="280" t="s">
        <v>2996</v>
      </c>
      <c r="E216" s="281" t="s">
        <v>2921</v>
      </c>
      <c r="F216" s="281">
        <v>6</v>
      </c>
      <c r="G216" s="293">
        <v>10.7</v>
      </c>
      <c r="H216" s="281" t="s">
        <v>2992</v>
      </c>
      <c r="I216" s="294">
        <v>618818</v>
      </c>
      <c r="J216" s="282">
        <v>0.1</v>
      </c>
      <c r="K216" s="294">
        <f t="shared" si="10"/>
        <v>61882</v>
      </c>
      <c r="L216" s="294">
        <f t="shared" si="11"/>
        <v>680700</v>
      </c>
      <c r="M216" s="283"/>
    </row>
    <row r="217" spans="1:13" ht="27" customHeight="1" x14ac:dyDescent="0.25">
      <c r="A217" s="280" t="s">
        <v>1716</v>
      </c>
      <c r="B217" s="340">
        <f t="shared" si="9"/>
        <v>768455</v>
      </c>
      <c r="C217" s="281">
        <f>+SUBTOTAL(3,$D$7:D217)</f>
        <v>211</v>
      </c>
      <c r="D217" s="280" t="s">
        <v>1717</v>
      </c>
      <c r="E217" s="281" t="s">
        <v>2921</v>
      </c>
      <c r="F217" s="281">
        <v>8</v>
      </c>
      <c r="G217" s="293">
        <v>13.4</v>
      </c>
      <c r="H217" s="281" t="s">
        <v>2992</v>
      </c>
      <c r="I217" s="294">
        <v>768455</v>
      </c>
      <c r="J217" s="282">
        <v>0.1</v>
      </c>
      <c r="K217" s="294">
        <f t="shared" si="10"/>
        <v>76845</v>
      </c>
      <c r="L217" s="294">
        <f t="shared" si="11"/>
        <v>845300</v>
      </c>
      <c r="M217" s="283"/>
    </row>
    <row r="218" spans="1:13" ht="27" customHeight="1" x14ac:dyDescent="0.25">
      <c r="A218" s="280" t="s">
        <v>1596</v>
      </c>
      <c r="B218" s="340">
        <f t="shared" si="9"/>
        <v>950818</v>
      </c>
      <c r="C218" s="281">
        <f>+SUBTOTAL(3,$D$7:D218)</f>
        <v>212</v>
      </c>
      <c r="D218" s="280" t="s">
        <v>1597</v>
      </c>
      <c r="E218" s="281" t="s">
        <v>2921</v>
      </c>
      <c r="F218" s="281">
        <v>10</v>
      </c>
      <c r="G218" s="293">
        <v>16.600000000000001</v>
      </c>
      <c r="H218" s="281" t="s">
        <v>2992</v>
      </c>
      <c r="I218" s="294">
        <v>950818</v>
      </c>
      <c r="J218" s="282">
        <v>0.1</v>
      </c>
      <c r="K218" s="294">
        <f t="shared" si="10"/>
        <v>95082</v>
      </c>
      <c r="L218" s="294">
        <f t="shared" si="11"/>
        <v>1045900</v>
      </c>
      <c r="M218" s="283"/>
    </row>
    <row r="219" spans="1:13" ht="27" customHeight="1" x14ac:dyDescent="0.25">
      <c r="A219" s="280" t="s">
        <v>2995</v>
      </c>
      <c r="B219" s="340">
        <f t="shared" si="9"/>
        <v>1148545</v>
      </c>
      <c r="C219" s="281">
        <f>+SUBTOTAL(3,$D$7:D219)</f>
        <v>213</v>
      </c>
      <c r="D219" s="280" t="s">
        <v>2994</v>
      </c>
      <c r="E219" s="281" t="s">
        <v>2921</v>
      </c>
      <c r="F219" s="281">
        <v>12.5</v>
      </c>
      <c r="G219" s="293">
        <v>20.6</v>
      </c>
      <c r="H219" s="281" t="s">
        <v>2992</v>
      </c>
      <c r="I219" s="294">
        <v>1148545</v>
      </c>
      <c r="J219" s="282">
        <v>0.1</v>
      </c>
      <c r="K219" s="294">
        <f t="shared" si="10"/>
        <v>114855</v>
      </c>
      <c r="L219" s="294">
        <f t="shared" si="11"/>
        <v>1263400</v>
      </c>
      <c r="M219" s="283"/>
    </row>
    <row r="220" spans="1:13" ht="27" customHeight="1" x14ac:dyDescent="0.25">
      <c r="A220" s="280" t="s">
        <v>2660</v>
      </c>
      <c r="B220" s="340">
        <f t="shared" si="9"/>
        <v>1399727</v>
      </c>
      <c r="C220" s="281">
        <f>+SUBTOTAL(3,$D$7:D220)</f>
        <v>214</v>
      </c>
      <c r="D220" s="280" t="s">
        <v>2993</v>
      </c>
      <c r="E220" s="281" t="s">
        <v>2921</v>
      </c>
      <c r="F220" s="281">
        <v>16</v>
      </c>
      <c r="G220" s="293">
        <v>25.4</v>
      </c>
      <c r="H220" s="281" t="s">
        <v>2992</v>
      </c>
      <c r="I220" s="294">
        <v>1399727</v>
      </c>
      <c r="J220" s="282">
        <v>0.1</v>
      </c>
      <c r="K220" s="294">
        <f t="shared" si="10"/>
        <v>139973</v>
      </c>
      <c r="L220" s="294">
        <f t="shared" si="11"/>
        <v>1539700</v>
      </c>
      <c r="M220" s="283"/>
    </row>
    <row r="221" spans="1:13" ht="27" customHeight="1" x14ac:dyDescent="0.25">
      <c r="A221" s="280" t="s">
        <v>1694</v>
      </c>
      <c r="B221" s="340">
        <f t="shared" si="9"/>
        <v>789091</v>
      </c>
      <c r="C221" s="281">
        <f>+SUBTOTAL(3,$D$7:D221)</f>
        <v>215</v>
      </c>
      <c r="D221" s="280" t="s">
        <v>1695</v>
      </c>
      <c r="E221" s="281" t="s">
        <v>2921</v>
      </c>
      <c r="F221" s="281">
        <v>6</v>
      </c>
      <c r="G221" s="293">
        <v>12.1</v>
      </c>
      <c r="H221" s="281" t="s">
        <v>2987</v>
      </c>
      <c r="I221" s="294">
        <v>789091</v>
      </c>
      <c r="J221" s="282">
        <v>0.1</v>
      </c>
      <c r="K221" s="294">
        <f t="shared" si="10"/>
        <v>78909</v>
      </c>
      <c r="L221" s="294">
        <f t="shared" si="11"/>
        <v>868000</v>
      </c>
      <c r="M221" s="283"/>
    </row>
    <row r="222" spans="1:13" ht="27" customHeight="1" x14ac:dyDescent="0.25">
      <c r="A222" s="280" t="s">
        <v>1718</v>
      </c>
      <c r="B222" s="340">
        <f t="shared" si="9"/>
        <v>965909</v>
      </c>
      <c r="C222" s="281">
        <f>+SUBTOTAL(3,$D$7:D222)</f>
        <v>216</v>
      </c>
      <c r="D222" s="280" t="s">
        <v>1719</v>
      </c>
      <c r="E222" s="281" t="s">
        <v>2921</v>
      </c>
      <c r="F222" s="281">
        <v>8</v>
      </c>
      <c r="G222" s="293">
        <v>15</v>
      </c>
      <c r="H222" s="281" t="s">
        <v>2987</v>
      </c>
      <c r="I222" s="294">
        <v>965909</v>
      </c>
      <c r="J222" s="282">
        <v>0.1</v>
      </c>
      <c r="K222" s="294">
        <f t="shared" si="10"/>
        <v>96591</v>
      </c>
      <c r="L222" s="294">
        <f t="shared" si="11"/>
        <v>1062500</v>
      </c>
      <c r="M222" s="283"/>
    </row>
    <row r="223" spans="1:13" ht="27" customHeight="1" x14ac:dyDescent="0.25">
      <c r="A223" s="280" t="s">
        <v>1598</v>
      </c>
      <c r="B223" s="340">
        <f t="shared" si="9"/>
        <v>1203545</v>
      </c>
      <c r="C223" s="281">
        <f>+SUBTOTAL(3,$D$7:D223)</f>
        <v>217</v>
      </c>
      <c r="D223" s="280" t="s">
        <v>1599</v>
      </c>
      <c r="E223" s="281" t="s">
        <v>2921</v>
      </c>
      <c r="F223" s="281">
        <v>10</v>
      </c>
      <c r="G223" s="293">
        <v>18.7</v>
      </c>
      <c r="H223" s="281" t="s">
        <v>2987</v>
      </c>
      <c r="I223" s="294">
        <v>1203545</v>
      </c>
      <c r="J223" s="282">
        <v>0.1</v>
      </c>
      <c r="K223" s="294">
        <f t="shared" si="10"/>
        <v>120355</v>
      </c>
      <c r="L223" s="294">
        <f t="shared" si="11"/>
        <v>1323900</v>
      </c>
      <c r="M223" s="283"/>
    </row>
    <row r="224" spans="1:13" ht="27" customHeight="1" x14ac:dyDescent="0.25">
      <c r="A224" s="280" t="s">
        <v>2991</v>
      </c>
      <c r="B224" s="340">
        <f t="shared" si="9"/>
        <v>1453091</v>
      </c>
      <c r="C224" s="281">
        <f>+SUBTOTAL(3,$D$7:D224)</f>
        <v>218</v>
      </c>
      <c r="D224" s="280" t="s">
        <v>2990</v>
      </c>
      <c r="E224" s="281" t="s">
        <v>2921</v>
      </c>
      <c r="F224" s="281">
        <v>12.5</v>
      </c>
      <c r="G224" s="293">
        <v>23.2</v>
      </c>
      <c r="H224" s="281" t="s">
        <v>2987</v>
      </c>
      <c r="I224" s="294">
        <v>1453091</v>
      </c>
      <c r="J224" s="282">
        <v>0.1</v>
      </c>
      <c r="K224" s="294">
        <f t="shared" si="10"/>
        <v>145309</v>
      </c>
      <c r="L224" s="294">
        <f t="shared" si="11"/>
        <v>1598400</v>
      </c>
      <c r="M224" s="283"/>
    </row>
    <row r="225" spans="1:13" ht="27" customHeight="1" x14ac:dyDescent="0.25">
      <c r="A225" s="280" t="s">
        <v>2989</v>
      </c>
      <c r="B225" s="340">
        <f t="shared" si="9"/>
        <v>1749545</v>
      </c>
      <c r="C225" s="281">
        <f>+SUBTOTAL(3,$D$7:D225)</f>
        <v>219</v>
      </c>
      <c r="D225" s="280" t="s">
        <v>2988</v>
      </c>
      <c r="E225" s="281" t="s">
        <v>2921</v>
      </c>
      <c r="F225" s="281">
        <v>16</v>
      </c>
      <c r="G225" s="293">
        <v>28.6</v>
      </c>
      <c r="H225" s="281" t="s">
        <v>2987</v>
      </c>
      <c r="I225" s="294">
        <v>1749545</v>
      </c>
      <c r="J225" s="282">
        <v>0.1</v>
      </c>
      <c r="K225" s="294">
        <f t="shared" si="10"/>
        <v>174955</v>
      </c>
      <c r="L225" s="294">
        <f t="shared" si="11"/>
        <v>1924500</v>
      </c>
      <c r="M225" s="283"/>
    </row>
    <row r="226" spans="1:13" ht="27" customHeight="1" x14ac:dyDescent="0.25">
      <c r="A226" s="280" t="s">
        <v>2986</v>
      </c>
      <c r="B226" s="340">
        <f t="shared" si="9"/>
        <v>1002273</v>
      </c>
      <c r="C226" s="281">
        <f>+SUBTOTAL(3,$D$7:D226)</f>
        <v>220</v>
      </c>
      <c r="D226" s="280" t="s">
        <v>2985</v>
      </c>
      <c r="E226" s="281" t="s">
        <v>2921</v>
      </c>
      <c r="F226" s="281">
        <v>6</v>
      </c>
      <c r="G226" s="293">
        <v>13.6</v>
      </c>
      <c r="H226" s="281" t="s">
        <v>2984</v>
      </c>
      <c r="I226" s="294">
        <v>1002273</v>
      </c>
      <c r="J226" s="282">
        <v>0.1</v>
      </c>
      <c r="K226" s="294">
        <f t="shared" si="10"/>
        <v>100227</v>
      </c>
      <c r="L226" s="294">
        <f t="shared" si="11"/>
        <v>1102500</v>
      </c>
      <c r="M226" s="283"/>
    </row>
    <row r="227" spans="1:13" ht="27" customHeight="1" x14ac:dyDescent="0.25">
      <c r="A227" s="280" t="s">
        <v>1722</v>
      </c>
      <c r="B227" s="340">
        <f t="shared" si="9"/>
        <v>1235636</v>
      </c>
      <c r="C227" s="281">
        <f>+SUBTOTAL(3,$D$7:D227)</f>
        <v>221</v>
      </c>
      <c r="D227" s="280" t="s">
        <v>1723</v>
      </c>
      <c r="E227" s="281" t="s">
        <v>2921</v>
      </c>
      <c r="F227" s="281">
        <v>8</v>
      </c>
      <c r="G227" s="293">
        <v>16.899999999999999</v>
      </c>
      <c r="H227" s="281" t="s">
        <v>2984</v>
      </c>
      <c r="I227" s="294">
        <v>1235636</v>
      </c>
      <c r="J227" s="282">
        <v>0.1</v>
      </c>
      <c r="K227" s="294">
        <f t="shared" si="10"/>
        <v>123564</v>
      </c>
      <c r="L227" s="294">
        <f t="shared" si="11"/>
        <v>1359200</v>
      </c>
      <c r="M227" s="283"/>
    </row>
    <row r="228" spans="1:13" ht="27" customHeight="1" x14ac:dyDescent="0.25">
      <c r="A228" s="280" t="s">
        <v>1602</v>
      </c>
      <c r="B228" s="340">
        <f t="shared" si="9"/>
        <v>1516909</v>
      </c>
      <c r="C228" s="281">
        <f>+SUBTOTAL(3,$D$7:D228)</f>
        <v>222</v>
      </c>
      <c r="D228" s="280" t="s">
        <v>1603</v>
      </c>
      <c r="E228" s="281" t="s">
        <v>2921</v>
      </c>
      <c r="F228" s="281">
        <v>10</v>
      </c>
      <c r="G228" s="293">
        <v>21.1</v>
      </c>
      <c r="H228" s="281" t="s">
        <v>2984</v>
      </c>
      <c r="I228" s="294">
        <v>1516909</v>
      </c>
      <c r="J228" s="282">
        <v>0.1</v>
      </c>
      <c r="K228" s="294">
        <f t="shared" si="10"/>
        <v>151691</v>
      </c>
      <c r="L228" s="294">
        <f t="shared" si="11"/>
        <v>1668600</v>
      </c>
      <c r="M228" s="283"/>
    </row>
    <row r="229" spans="1:13" ht="27" customHeight="1" x14ac:dyDescent="0.25">
      <c r="A229" s="280" t="s">
        <v>1638</v>
      </c>
      <c r="B229" s="340">
        <f t="shared" si="9"/>
        <v>1844818</v>
      </c>
      <c r="C229" s="281">
        <f>+SUBTOTAL(3,$D$7:D229)</f>
        <v>223</v>
      </c>
      <c r="D229" s="280" t="s">
        <v>1639</v>
      </c>
      <c r="E229" s="281" t="s">
        <v>2921</v>
      </c>
      <c r="F229" s="281">
        <v>12.5</v>
      </c>
      <c r="G229" s="293">
        <v>26.1</v>
      </c>
      <c r="H229" s="281" t="s">
        <v>2984</v>
      </c>
      <c r="I229" s="294">
        <v>1844818</v>
      </c>
      <c r="J229" s="282">
        <v>0.1</v>
      </c>
      <c r="K229" s="294">
        <f t="shared" si="10"/>
        <v>184482</v>
      </c>
      <c r="L229" s="294">
        <f t="shared" si="11"/>
        <v>2029300</v>
      </c>
      <c r="M229" s="283"/>
    </row>
    <row r="230" spans="1:13" ht="27" customHeight="1" x14ac:dyDescent="0.25">
      <c r="A230" s="280" t="s">
        <v>1662</v>
      </c>
      <c r="B230" s="340">
        <f t="shared" si="9"/>
        <v>2220000</v>
      </c>
      <c r="C230" s="281">
        <f>+SUBTOTAL(3,$D$7:D230)</f>
        <v>224</v>
      </c>
      <c r="D230" s="280" t="s">
        <v>1663</v>
      </c>
      <c r="E230" s="281" t="s">
        <v>2921</v>
      </c>
      <c r="F230" s="281">
        <v>16</v>
      </c>
      <c r="G230" s="293">
        <v>32.200000000000003</v>
      </c>
      <c r="H230" s="281" t="s">
        <v>2984</v>
      </c>
      <c r="I230" s="294">
        <v>2220000</v>
      </c>
      <c r="J230" s="282">
        <v>0.1</v>
      </c>
      <c r="K230" s="294">
        <f t="shared" si="10"/>
        <v>222000</v>
      </c>
      <c r="L230" s="294">
        <f t="shared" si="11"/>
        <v>2442000</v>
      </c>
      <c r="M230" s="283"/>
    </row>
    <row r="231" spans="1:13" ht="27" customHeight="1" x14ac:dyDescent="0.25">
      <c r="A231" s="280" t="s">
        <v>2983</v>
      </c>
      <c r="B231" s="340">
        <f t="shared" si="9"/>
        <v>1264455</v>
      </c>
      <c r="C231" s="281">
        <f>+SUBTOTAL(3,$D$7:D231)</f>
        <v>225</v>
      </c>
      <c r="D231" s="280" t="s">
        <v>2982</v>
      </c>
      <c r="E231" s="281" t="s">
        <v>2921</v>
      </c>
      <c r="F231" s="281">
        <v>6</v>
      </c>
      <c r="G231" s="293">
        <v>15.3</v>
      </c>
      <c r="H231" s="281" t="s">
        <v>2977</v>
      </c>
      <c r="I231" s="294">
        <v>1264455</v>
      </c>
      <c r="J231" s="282">
        <v>0.1</v>
      </c>
      <c r="K231" s="294">
        <f t="shared" si="10"/>
        <v>126445</v>
      </c>
      <c r="L231" s="294">
        <f t="shared" si="11"/>
        <v>1390900</v>
      </c>
      <c r="M231" s="283"/>
    </row>
    <row r="232" spans="1:13" ht="27" customHeight="1" x14ac:dyDescent="0.25">
      <c r="A232" s="280" t="s">
        <v>1726</v>
      </c>
      <c r="B232" s="340">
        <f t="shared" si="9"/>
        <v>1556909</v>
      </c>
      <c r="C232" s="281">
        <f>+SUBTOTAL(3,$D$7:D232)</f>
        <v>226</v>
      </c>
      <c r="D232" s="280" t="s">
        <v>1727</v>
      </c>
      <c r="E232" s="281" t="s">
        <v>2921</v>
      </c>
      <c r="F232" s="281">
        <v>8</v>
      </c>
      <c r="G232" s="293">
        <v>19.100000000000001</v>
      </c>
      <c r="H232" s="281" t="s">
        <v>2977</v>
      </c>
      <c r="I232" s="294">
        <v>1556909</v>
      </c>
      <c r="J232" s="282">
        <v>0.1</v>
      </c>
      <c r="K232" s="294">
        <f t="shared" si="10"/>
        <v>155691</v>
      </c>
      <c r="L232" s="294">
        <f t="shared" si="11"/>
        <v>1712600</v>
      </c>
      <c r="M232" s="283"/>
    </row>
    <row r="233" spans="1:13" ht="27" customHeight="1" x14ac:dyDescent="0.25">
      <c r="A233" s="280" t="s">
        <v>1606</v>
      </c>
      <c r="B233" s="340">
        <f t="shared" si="9"/>
        <v>1937091</v>
      </c>
      <c r="C233" s="281">
        <f>+SUBTOTAL(3,$D$7:D233)</f>
        <v>227</v>
      </c>
      <c r="D233" s="280" t="s">
        <v>1607</v>
      </c>
      <c r="E233" s="281" t="s">
        <v>2921</v>
      </c>
      <c r="F233" s="281">
        <v>10</v>
      </c>
      <c r="G233" s="293">
        <v>23.7</v>
      </c>
      <c r="H233" s="281" t="s">
        <v>2977</v>
      </c>
      <c r="I233" s="294">
        <v>1937091</v>
      </c>
      <c r="J233" s="282">
        <v>0.1</v>
      </c>
      <c r="K233" s="294">
        <f t="shared" si="10"/>
        <v>193709</v>
      </c>
      <c r="L233" s="294">
        <f t="shared" si="11"/>
        <v>2130800</v>
      </c>
      <c r="M233" s="283"/>
    </row>
    <row r="234" spans="1:13" ht="27" customHeight="1" x14ac:dyDescent="0.25">
      <c r="A234" s="280" t="s">
        <v>2981</v>
      </c>
      <c r="B234" s="340">
        <f t="shared" si="9"/>
        <v>2345545</v>
      </c>
      <c r="C234" s="281">
        <f>+SUBTOTAL(3,$D$7:D234)</f>
        <v>228</v>
      </c>
      <c r="D234" s="280" t="s">
        <v>2980</v>
      </c>
      <c r="E234" s="281" t="s">
        <v>2921</v>
      </c>
      <c r="F234" s="281">
        <v>12.5</v>
      </c>
      <c r="G234" s="293">
        <v>29.4</v>
      </c>
      <c r="H234" s="281" t="s">
        <v>2977</v>
      </c>
      <c r="I234" s="294">
        <v>2345545</v>
      </c>
      <c r="J234" s="282">
        <v>0.1</v>
      </c>
      <c r="K234" s="294">
        <f t="shared" si="10"/>
        <v>234555</v>
      </c>
      <c r="L234" s="294">
        <f t="shared" si="11"/>
        <v>2580100</v>
      </c>
      <c r="M234" s="283"/>
    </row>
    <row r="235" spans="1:13" ht="27" customHeight="1" x14ac:dyDescent="0.25">
      <c r="A235" s="280" t="s">
        <v>2979</v>
      </c>
      <c r="B235" s="340">
        <f t="shared" si="9"/>
        <v>2817455</v>
      </c>
      <c r="C235" s="281">
        <f>+SUBTOTAL(3,$D$7:D235)</f>
        <v>229</v>
      </c>
      <c r="D235" s="280" t="s">
        <v>2978</v>
      </c>
      <c r="E235" s="281" t="s">
        <v>2921</v>
      </c>
      <c r="F235" s="281">
        <v>16</v>
      </c>
      <c r="G235" s="293">
        <v>36.299999999999997</v>
      </c>
      <c r="H235" s="281" t="s">
        <v>2977</v>
      </c>
      <c r="I235" s="294">
        <v>2817455</v>
      </c>
      <c r="J235" s="282">
        <v>0.1</v>
      </c>
      <c r="K235" s="294">
        <f t="shared" si="10"/>
        <v>281745</v>
      </c>
      <c r="L235" s="294">
        <f t="shared" si="11"/>
        <v>3099200</v>
      </c>
      <c r="M235" s="283"/>
    </row>
    <row r="236" spans="1:13" ht="27" customHeight="1" x14ac:dyDescent="0.25">
      <c r="A236" s="280" t="s">
        <v>1696</v>
      </c>
      <c r="B236" s="340">
        <f t="shared" si="9"/>
        <v>1615909</v>
      </c>
      <c r="C236" s="281">
        <f>+SUBTOTAL(3,$D$7:D236)</f>
        <v>230</v>
      </c>
      <c r="D236" s="280" t="s">
        <v>1697</v>
      </c>
      <c r="E236" s="281" t="s">
        <v>2921</v>
      </c>
      <c r="F236" s="281">
        <v>6</v>
      </c>
      <c r="G236" s="293">
        <v>17.2</v>
      </c>
      <c r="H236" s="281" t="s">
        <v>2968</v>
      </c>
      <c r="I236" s="294">
        <v>1615909</v>
      </c>
      <c r="J236" s="282">
        <v>0.1</v>
      </c>
      <c r="K236" s="294">
        <f t="shared" si="10"/>
        <v>161591</v>
      </c>
      <c r="L236" s="294">
        <f t="shared" si="11"/>
        <v>1777500</v>
      </c>
      <c r="M236" s="283"/>
    </row>
    <row r="237" spans="1:13" ht="27" customHeight="1" x14ac:dyDescent="0.25">
      <c r="A237" s="280" t="s">
        <v>2976</v>
      </c>
      <c r="B237" s="340">
        <f t="shared" si="9"/>
        <v>1987273</v>
      </c>
      <c r="C237" s="281">
        <f>+SUBTOTAL(3,$D$7:D237)</f>
        <v>231</v>
      </c>
      <c r="D237" s="280" t="s">
        <v>2975</v>
      </c>
      <c r="E237" s="281" t="s">
        <v>2921</v>
      </c>
      <c r="F237" s="281">
        <v>8</v>
      </c>
      <c r="G237" s="293">
        <v>21.5</v>
      </c>
      <c r="H237" s="281" t="s">
        <v>2968</v>
      </c>
      <c r="I237" s="294">
        <v>1987273</v>
      </c>
      <c r="J237" s="282">
        <v>0.1</v>
      </c>
      <c r="K237" s="294">
        <f t="shared" si="10"/>
        <v>198727</v>
      </c>
      <c r="L237" s="294">
        <f t="shared" si="11"/>
        <v>2186000</v>
      </c>
      <c r="M237" s="283"/>
    </row>
    <row r="238" spans="1:13" ht="27" customHeight="1" x14ac:dyDescent="0.25">
      <c r="A238" s="280" t="s">
        <v>2974</v>
      </c>
      <c r="B238" s="340">
        <f t="shared" si="9"/>
        <v>2436000</v>
      </c>
      <c r="C238" s="281">
        <f>+SUBTOTAL(3,$D$7:D238)</f>
        <v>232</v>
      </c>
      <c r="D238" s="280" t="s">
        <v>2973</v>
      </c>
      <c r="E238" s="281" t="s">
        <v>2921</v>
      </c>
      <c r="F238" s="281">
        <v>10</v>
      </c>
      <c r="G238" s="293">
        <v>26.7</v>
      </c>
      <c r="H238" s="281" t="s">
        <v>2968</v>
      </c>
      <c r="I238" s="294">
        <v>2436000</v>
      </c>
      <c r="J238" s="282">
        <v>0.1</v>
      </c>
      <c r="K238" s="294">
        <f t="shared" si="10"/>
        <v>243600</v>
      </c>
      <c r="L238" s="294">
        <f t="shared" si="11"/>
        <v>2679600</v>
      </c>
      <c r="M238" s="283"/>
    </row>
    <row r="239" spans="1:13" ht="27" customHeight="1" x14ac:dyDescent="0.25">
      <c r="A239" s="280" t="s">
        <v>2972</v>
      </c>
      <c r="B239" s="340">
        <f t="shared" si="9"/>
        <v>2970000</v>
      </c>
      <c r="C239" s="281">
        <f>+SUBTOTAL(3,$D$7:D239)</f>
        <v>233</v>
      </c>
      <c r="D239" s="280" t="s">
        <v>2971</v>
      </c>
      <c r="E239" s="281" t="s">
        <v>2921</v>
      </c>
      <c r="F239" s="281">
        <v>12.5</v>
      </c>
      <c r="G239" s="293">
        <v>33.1</v>
      </c>
      <c r="H239" s="281" t="s">
        <v>2968</v>
      </c>
      <c r="I239" s="294">
        <v>2970000</v>
      </c>
      <c r="J239" s="282">
        <v>0.1</v>
      </c>
      <c r="K239" s="294">
        <f t="shared" si="10"/>
        <v>297000</v>
      </c>
      <c r="L239" s="294">
        <f t="shared" si="11"/>
        <v>3267000</v>
      </c>
      <c r="M239" s="283"/>
    </row>
    <row r="240" spans="1:13" ht="27" customHeight="1" x14ac:dyDescent="0.25">
      <c r="A240" s="280" t="s">
        <v>2970</v>
      </c>
      <c r="B240" s="340">
        <f t="shared" si="9"/>
        <v>3560909</v>
      </c>
      <c r="C240" s="281">
        <f>+SUBTOTAL(3,$D$7:D240)</f>
        <v>234</v>
      </c>
      <c r="D240" s="280" t="s">
        <v>2969</v>
      </c>
      <c r="E240" s="281" t="s">
        <v>2921</v>
      </c>
      <c r="F240" s="281">
        <v>16</v>
      </c>
      <c r="G240" s="293">
        <v>40.9</v>
      </c>
      <c r="H240" s="281" t="s">
        <v>2968</v>
      </c>
      <c r="I240" s="294">
        <v>3560909</v>
      </c>
      <c r="J240" s="282">
        <v>0.1</v>
      </c>
      <c r="K240" s="294">
        <f t="shared" si="10"/>
        <v>356091</v>
      </c>
      <c r="L240" s="294">
        <f t="shared" si="11"/>
        <v>3917000</v>
      </c>
      <c r="M240" s="283"/>
    </row>
    <row r="241" spans="1:13" ht="27" customHeight="1" x14ac:dyDescent="0.25">
      <c r="A241" s="280" t="s">
        <v>2967</v>
      </c>
      <c r="B241" s="340">
        <f t="shared" si="9"/>
        <v>1967909</v>
      </c>
      <c r="C241" s="281">
        <f>+SUBTOTAL(3,$D$7:D241)</f>
        <v>235</v>
      </c>
      <c r="D241" s="280" t="s">
        <v>2966</v>
      </c>
      <c r="E241" s="281" t="s">
        <v>2921</v>
      </c>
      <c r="F241" s="281">
        <v>6</v>
      </c>
      <c r="G241" s="293">
        <v>19.100000000000001</v>
      </c>
      <c r="H241" s="281" t="s">
        <v>2958</v>
      </c>
      <c r="I241" s="294">
        <v>1967909</v>
      </c>
      <c r="J241" s="282">
        <v>0.1</v>
      </c>
      <c r="K241" s="294">
        <f t="shared" si="10"/>
        <v>196791</v>
      </c>
      <c r="L241" s="294">
        <f t="shared" si="11"/>
        <v>2164700</v>
      </c>
      <c r="M241" s="283"/>
    </row>
    <row r="242" spans="1:13" ht="27" customHeight="1" x14ac:dyDescent="0.25">
      <c r="A242" s="280" t="s">
        <v>2676</v>
      </c>
      <c r="B242" s="340">
        <f t="shared" si="9"/>
        <v>2467091</v>
      </c>
      <c r="C242" s="281">
        <f>+SUBTOTAL(3,$D$7:D242)</f>
        <v>236</v>
      </c>
      <c r="D242" s="280" t="s">
        <v>2965</v>
      </c>
      <c r="E242" s="281" t="s">
        <v>2921</v>
      </c>
      <c r="F242" s="281">
        <v>8</v>
      </c>
      <c r="G242" s="293">
        <v>23.9</v>
      </c>
      <c r="H242" s="281" t="s">
        <v>2958</v>
      </c>
      <c r="I242" s="294">
        <v>2467091</v>
      </c>
      <c r="J242" s="282">
        <v>0.1</v>
      </c>
      <c r="K242" s="294">
        <f t="shared" si="10"/>
        <v>246709</v>
      </c>
      <c r="L242" s="294">
        <f t="shared" si="11"/>
        <v>2713800</v>
      </c>
      <c r="M242" s="283"/>
    </row>
    <row r="243" spans="1:13" ht="27" customHeight="1" x14ac:dyDescent="0.25">
      <c r="A243" s="280" t="s">
        <v>2964</v>
      </c>
      <c r="B243" s="340">
        <f t="shared" si="9"/>
        <v>3026455</v>
      </c>
      <c r="C243" s="281">
        <f>+SUBTOTAL(3,$D$7:D243)</f>
        <v>237</v>
      </c>
      <c r="D243" s="280" t="s">
        <v>2963</v>
      </c>
      <c r="E243" s="281" t="s">
        <v>2921</v>
      </c>
      <c r="F243" s="281">
        <v>10</v>
      </c>
      <c r="G243" s="293">
        <v>29.7</v>
      </c>
      <c r="H243" s="281" t="s">
        <v>2958</v>
      </c>
      <c r="I243" s="294">
        <v>3026455</v>
      </c>
      <c r="J243" s="282">
        <v>0.1</v>
      </c>
      <c r="K243" s="294">
        <f t="shared" si="10"/>
        <v>302645</v>
      </c>
      <c r="L243" s="294">
        <f t="shared" si="11"/>
        <v>3329100</v>
      </c>
      <c r="M243" s="283"/>
    </row>
    <row r="244" spans="1:13" ht="27" customHeight="1" x14ac:dyDescent="0.25">
      <c r="A244" s="280" t="s">
        <v>2962</v>
      </c>
      <c r="B244" s="340">
        <f t="shared" si="9"/>
        <v>3660545</v>
      </c>
      <c r="C244" s="281">
        <f>+SUBTOTAL(3,$D$7:D244)</f>
        <v>238</v>
      </c>
      <c r="D244" s="280" t="s">
        <v>2961</v>
      </c>
      <c r="E244" s="281" t="s">
        <v>2921</v>
      </c>
      <c r="F244" s="281">
        <v>12.5</v>
      </c>
      <c r="G244" s="293">
        <v>36.799999999999997</v>
      </c>
      <c r="H244" s="281" t="s">
        <v>2958</v>
      </c>
      <c r="I244" s="294">
        <v>3660545</v>
      </c>
      <c r="J244" s="282">
        <v>0.1</v>
      </c>
      <c r="K244" s="294">
        <f t="shared" si="10"/>
        <v>366055</v>
      </c>
      <c r="L244" s="294">
        <f t="shared" si="11"/>
        <v>4026600</v>
      </c>
      <c r="M244" s="283"/>
    </row>
    <row r="245" spans="1:13" ht="27" customHeight="1" x14ac:dyDescent="0.25">
      <c r="A245" s="280" t="s">
        <v>2960</v>
      </c>
      <c r="B245" s="340">
        <f t="shared" si="9"/>
        <v>4457545</v>
      </c>
      <c r="C245" s="281">
        <f>+SUBTOTAL(3,$D$7:D245)</f>
        <v>239</v>
      </c>
      <c r="D245" s="280" t="s">
        <v>2959</v>
      </c>
      <c r="E245" s="281" t="s">
        <v>2921</v>
      </c>
      <c r="F245" s="281">
        <v>16</v>
      </c>
      <c r="G245" s="293">
        <v>45.4</v>
      </c>
      <c r="H245" s="281" t="s">
        <v>2958</v>
      </c>
      <c r="I245" s="294">
        <v>4457545</v>
      </c>
      <c r="J245" s="282">
        <v>0.1</v>
      </c>
      <c r="K245" s="294">
        <f t="shared" si="10"/>
        <v>445755</v>
      </c>
      <c r="L245" s="294">
        <f t="shared" si="11"/>
        <v>4903300</v>
      </c>
      <c r="M245" s="283"/>
    </row>
    <row r="246" spans="1:13" ht="27" customHeight="1" x14ac:dyDescent="0.25">
      <c r="A246" s="280" t="e">
        <v>#N/A</v>
      </c>
      <c r="B246" s="340">
        <f t="shared" si="9"/>
        <v>2702727</v>
      </c>
      <c r="C246" s="281">
        <f>+SUBTOTAL(3,$D$7:D246)</f>
        <v>240</v>
      </c>
      <c r="D246" s="280" t="s">
        <v>2957</v>
      </c>
      <c r="E246" s="281" t="s">
        <v>2921</v>
      </c>
      <c r="F246" s="281">
        <v>6</v>
      </c>
      <c r="G246" s="293">
        <v>21.4</v>
      </c>
      <c r="H246" s="281" t="s">
        <v>2954</v>
      </c>
      <c r="I246" s="294">
        <v>2702727</v>
      </c>
      <c r="J246" s="282">
        <v>0.1</v>
      </c>
      <c r="K246" s="294">
        <f t="shared" si="10"/>
        <v>270273</v>
      </c>
      <c r="L246" s="294">
        <f t="shared" si="11"/>
        <v>2973000</v>
      </c>
      <c r="M246" s="283"/>
    </row>
    <row r="247" spans="1:13" ht="27" customHeight="1" x14ac:dyDescent="0.25">
      <c r="A247" s="280" t="s">
        <v>1730</v>
      </c>
      <c r="B247" s="340">
        <f t="shared" si="9"/>
        <v>3332727</v>
      </c>
      <c r="C247" s="281">
        <f>+SUBTOTAL(3,$D$7:D247)</f>
        <v>241</v>
      </c>
      <c r="D247" s="280" t="s">
        <v>1731</v>
      </c>
      <c r="E247" s="281" t="s">
        <v>2921</v>
      </c>
      <c r="F247" s="281">
        <v>8</v>
      </c>
      <c r="G247" s="293">
        <v>26.7</v>
      </c>
      <c r="H247" s="281" t="s">
        <v>2954</v>
      </c>
      <c r="I247" s="294">
        <v>3332727</v>
      </c>
      <c r="J247" s="282">
        <v>0.1</v>
      </c>
      <c r="K247" s="294">
        <f t="shared" si="10"/>
        <v>333273</v>
      </c>
      <c r="L247" s="294">
        <f t="shared" si="11"/>
        <v>3666000</v>
      </c>
      <c r="M247" s="283"/>
    </row>
    <row r="248" spans="1:13" ht="27" customHeight="1" x14ac:dyDescent="0.25">
      <c r="A248" s="280" t="s">
        <v>1610</v>
      </c>
      <c r="B248" s="340">
        <f t="shared" si="9"/>
        <v>4091818</v>
      </c>
      <c r="C248" s="281">
        <f>+SUBTOTAL(3,$D$7:D248)</f>
        <v>242</v>
      </c>
      <c r="D248" s="280" t="s">
        <v>1611</v>
      </c>
      <c r="E248" s="281" t="s">
        <v>2921</v>
      </c>
      <c r="F248" s="281">
        <v>10</v>
      </c>
      <c r="G248" s="293">
        <v>33.200000000000003</v>
      </c>
      <c r="H248" s="281" t="s">
        <v>2954</v>
      </c>
      <c r="I248" s="294">
        <v>4091818</v>
      </c>
      <c r="J248" s="282">
        <v>0.1</v>
      </c>
      <c r="K248" s="294">
        <f t="shared" si="10"/>
        <v>409182</v>
      </c>
      <c r="L248" s="294">
        <f t="shared" si="11"/>
        <v>4501000</v>
      </c>
      <c r="M248" s="283"/>
    </row>
    <row r="249" spans="1:13" ht="27" customHeight="1" x14ac:dyDescent="0.25">
      <c r="A249" s="280" t="e">
        <v>#N/A</v>
      </c>
      <c r="B249" s="340">
        <f t="shared" si="9"/>
        <v>4994545</v>
      </c>
      <c r="C249" s="281">
        <f>+SUBTOTAL(3,$D$7:D249)</f>
        <v>243</v>
      </c>
      <c r="D249" s="280" t="s">
        <v>2956</v>
      </c>
      <c r="E249" s="281" t="s">
        <v>2921</v>
      </c>
      <c r="F249" s="281">
        <v>12.5</v>
      </c>
      <c r="G249" s="293">
        <v>41.2</v>
      </c>
      <c r="H249" s="281" t="s">
        <v>2954</v>
      </c>
      <c r="I249" s="294">
        <v>4994545</v>
      </c>
      <c r="J249" s="282">
        <v>0.1</v>
      </c>
      <c r="K249" s="294">
        <f t="shared" si="10"/>
        <v>499455</v>
      </c>
      <c r="L249" s="294">
        <f t="shared" si="11"/>
        <v>5494000</v>
      </c>
      <c r="M249" s="283"/>
    </row>
    <row r="250" spans="1:13" ht="27" customHeight="1" x14ac:dyDescent="0.25">
      <c r="A250" s="280" t="e">
        <v>#N/A</v>
      </c>
      <c r="B250" s="340">
        <f t="shared" si="9"/>
        <v>6032727</v>
      </c>
      <c r="C250" s="281">
        <f>+SUBTOTAL(3,$D$7:D250)</f>
        <v>244</v>
      </c>
      <c r="D250" s="280" t="s">
        <v>2955</v>
      </c>
      <c r="E250" s="281" t="s">
        <v>2921</v>
      </c>
      <c r="F250" s="281">
        <v>16</v>
      </c>
      <c r="G250" s="293">
        <v>50.8</v>
      </c>
      <c r="H250" s="281" t="s">
        <v>2954</v>
      </c>
      <c r="I250" s="294">
        <v>6032727</v>
      </c>
      <c r="J250" s="282">
        <v>0.1</v>
      </c>
      <c r="K250" s="294">
        <f t="shared" si="10"/>
        <v>603273</v>
      </c>
      <c r="L250" s="294">
        <f t="shared" si="11"/>
        <v>6636000</v>
      </c>
      <c r="M250" s="283"/>
    </row>
    <row r="251" spans="1:13" ht="27" customHeight="1" x14ac:dyDescent="0.25">
      <c r="A251" s="280" t="s">
        <v>2953</v>
      </c>
      <c r="B251" s="340">
        <f t="shared" si="9"/>
        <v>3424545</v>
      </c>
      <c r="C251" s="281">
        <f>+SUBTOTAL(3,$D$7:D251)</f>
        <v>245</v>
      </c>
      <c r="D251" s="280" t="s">
        <v>2952</v>
      </c>
      <c r="E251" s="281" t="s">
        <v>2921</v>
      </c>
      <c r="F251" s="281">
        <v>6</v>
      </c>
      <c r="G251" s="293">
        <v>24.1</v>
      </c>
      <c r="H251" s="281" t="s">
        <v>2948</v>
      </c>
      <c r="I251" s="294">
        <v>3424545</v>
      </c>
      <c r="J251" s="282">
        <v>0.1</v>
      </c>
      <c r="K251" s="294">
        <f t="shared" si="10"/>
        <v>342455</v>
      </c>
      <c r="L251" s="294">
        <f t="shared" si="11"/>
        <v>3767000</v>
      </c>
      <c r="M251" s="283"/>
    </row>
    <row r="252" spans="1:13" ht="27" customHeight="1" x14ac:dyDescent="0.25">
      <c r="A252" s="280" t="s">
        <v>1734</v>
      </c>
      <c r="B252" s="340">
        <f t="shared" si="9"/>
        <v>4210909</v>
      </c>
      <c r="C252" s="281">
        <f>+SUBTOTAL(3,$D$7:D252)</f>
        <v>246</v>
      </c>
      <c r="D252" s="280" t="s">
        <v>1735</v>
      </c>
      <c r="E252" s="281" t="s">
        <v>2921</v>
      </c>
      <c r="F252" s="281">
        <v>8</v>
      </c>
      <c r="G252" s="293">
        <v>30</v>
      </c>
      <c r="H252" s="281" t="s">
        <v>2948</v>
      </c>
      <c r="I252" s="294">
        <v>4210909</v>
      </c>
      <c r="J252" s="282">
        <v>0.1</v>
      </c>
      <c r="K252" s="294">
        <f t="shared" si="10"/>
        <v>421091</v>
      </c>
      <c r="L252" s="294">
        <f t="shared" si="11"/>
        <v>4632000</v>
      </c>
      <c r="M252" s="283"/>
    </row>
    <row r="253" spans="1:13" ht="27" customHeight="1" x14ac:dyDescent="0.25">
      <c r="A253" s="280" t="s">
        <v>1614</v>
      </c>
      <c r="B253" s="340">
        <f t="shared" si="9"/>
        <v>5182727</v>
      </c>
      <c r="C253" s="281">
        <f>+SUBTOTAL(3,$D$7:D253)</f>
        <v>247</v>
      </c>
      <c r="D253" s="280" t="s">
        <v>1615</v>
      </c>
      <c r="E253" s="281" t="s">
        <v>2921</v>
      </c>
      <c r="F253" s="281">
        <v>10</v>
      </c>
      <c r="G253" s="293">
        <v>37.4</v>
      </c>
      <c r="H253" s="281" t="s">
        <v>2948</v>
      </c>
      <c r="I253" s="294">
        <v>5182727</v>
      </c>
      <c r="J253" s="282">
        <v>0.1</v>
      </c>
      <c r="K253" s="294">
        <f t="shared" si="10"/>
        <v>518273</v>
      </c>
      <c r="L253" s="294">
        <f t="shared" si="11"/>
        <v>5701000</v>
      </c>
      <c r="M253" s="283"/>
    </row>
    <row r="254" spans="1:13" ht="27" customHeight="1" x14ac:dyDescent="0.25">
      <c r="A254" s="280" t="s">
        <v>2654</v>
      </c>
      <c r="B254" s="340">
        <f t="shared" si="9"/>
        <v>6312727</v>
      </c>
      <c r="C254" s="281">
        <f>+SUBTOTAL(3,$D$7:D254)</f>
        <v>248</v>
      </c>
      <c r="D254" s="280" t="s">
        <v>2951</v>
      </c>
      <c r="E254" s="281" t="s">
        <v>2921</v>
      </c>
      <c r="F254" s="281">
        <v>12.5</v>
      </c>
      <c r="G254" s="293">
        <v>46.3</v>
      </c>
      <c r="H254" s="281" t="s">
        <v>2948</v>
      </c>
      <c r="I254" s="294">
        <v>6312727</v>
      </c>
      <c r="J254" s="282">
        <v>0.1</v>
      </c>
      <c r="K254" s="294">
        <f t="shared" si="10"/>
        <v>631273</v>
      </c>
      <c r="L254" s="294">
        <f t="shared" si="11"/>
        <v>6944000</v>
      </c>
      <c r="M254" s="283"/>
    </row>
    <row r="255" spans="1:13" ht="27" customHeight="1" x14ac:dyDescent="0.25">
      <c r="A255" s="280" t="s">
        <v>2950</v>
      </c>
      <c r="B255" s="340">
        <f t="shared" si="9"/>
        <v>7167273</v>
      </c>
      <c r="C255" s="281">
        <f>+SUBTOTAL(3,$D$7:D255)</f>
        <v>249</v>
      </c>
      <c r="D255" s="280" t="s">
        <v>2949</v>
      </c>
      <c r="E255" s="281" t="s">
        <v>2921</v>
      </c>
      <c r="F255" s="281">
        <v>16</v>
      </c>
      <c r="G255" s="293">
        <v>57.2</v>
      </c>
      <c r="H255" s="281" t="s">
        <v>2948</v>
      </c>
      <c r="I255" s="294">
        <v>7167273</v>
      </c>
      <c r="J255" s="282">
        <v>0.1</v>
      </c>
      <c r="K255" s="294">
        <f t="shared" si="10"/>
        <v>716727</v>
      </c>
      <c r="L255" s="294">
        <f t="shared" si="11"/>
        <v>7884000</v>
      </c>
      <c r="M255" s="283"/>
    </row>
    <row r="256" spans="1:13" ht="27" customHeight="1" x14ac:dyDescent="0.25">
      <c r="A256" s="280" t="e">
        <v>#N/A</v>
      </c>
      <c r="B256" s="340">
        <f t="shared" si="9"/>
        <v>4360000</v>
      </c>
      <c r="C256" s="281">
        <f>+SUBTOTAL(3,$D$7:D256)</f>
        <v>250</v>
      </c>
      <c r="D256" s="280" t="s">
        <v>2947</v>
      </c>
      <c r="E256" s="281" t="s">
        <v>2921</v>
      </c>
      <c r="F256" s="281">
        <v>6</v>
      </c>
      <c r="G256" s="293">
        <v>27.2</v>
      </c>
      <c r="H256" s="281" t="s">
        <v>2941</v>
      </c>
      <c r="I256" s="294">
        <v>4360000</v>
      </c>
      <c r="J256" s="282">
        <v>0.1</v>
      </c>
      <c r="K256" s="294">
        <f t="shared" si="10"/>
        <v>436000</v>
      </c>
      <c r="L256" s="294">
        <f t="shared" si="11"/>
        <v>4796000</v>
      </c>
      <c r="M256" s="283"/>
    </row>
    <row r="257" spans="1:13" ht="27" customHeight="1" x14ac:dyDescent="0.25">
      <c r="A257" s="280" t="s">
        <v>2946</v>
      </c>
      <c r="B257" s="340">
        <f t="shared" si="9"/>
        <v>5369091</v>
      </c>
      <c r="C257" s="281">
        <f>+SUBTOTAL(3,$D$7:D257)</f>
        <v>251</v>
      </c>
      <c r="D257" s="280" t="s">
        <v>2945</v>
      </c>
      <c r="E257" s="281" t="s">
        <v>2921</v>
      </c>
      <c r="F257" s="281">
        <v>8</v>
      </c>
      <c r="G257" s="293">
        <v>33.9</v>
      </c>
      <c r="H257" s="281" t="s">
        <v>2941</v>
      </c>
      <c r="I257" s="294">
        <v>5369091</v>
      </c>
      <c r="J257" s="282">
        <v>0.1</v>
      </c>
      <c r="K257" s="294">
        <f t="shared" si="10"/>
        <v>536909</v>
      </c>
      <c r="L257" s="294">
        <f t="shared" si="11"/>
        <v>5906000</v>
      </c>
      <c r="M257" s="283"/>
    </row>
    <row r="258" spans="1:13" ht="27" customHeight="1" x14ac:dyDescent="0.25">
      <c r="A258" s="280" t="e">
        <v>#N/A</v>
      </c>
      <c r="B258" s="340">
        <f t="shared" si="9"/>
        <v>6586364</v>
      </c>
      <c r="C258" s="281">
        <f>+SUBTOTAL(3,$D$7:D258)</f>
        <v>252</v>
      </c>
      <c r="D258" s="280" t="s">
        <v>2944</v>
      </c>
      <c r="E258" s="281" t="s">
        <v>2921</v>
      </c>
      <c r="F258" s="281">
        <v>10</v>
      </c>
      <c r="G258" s="293">
        <v>42.1</v>
      </c>
      <c r="H258" s="281" t="s">
        <v>2941</v>
      </c>
      <c r="I258" s="294">
        <v>6586364</v>
      </c>
      <c r="J258" s="282">
        <v>0.1</v>
      </c>
      <c r="K258" s="294">
        <f t="shared" si="10"/>
        <v>658636</v>
      </c>
      <c r="L258" s="294">
        <f t="shared" si="11"/>
        <v>7245000</v>
      </c>
      <c r="M258" s="283"/>
    </row>
    <row r="259" spans="1:13" ht="27" customHeight="1" x14ac:dyDescent="0.25">
      <c r="A259" s="280" t="e">
        <v>#N/A</v>
      </c>
      <c r="B259" s="340">
        <f t="shared" si="9"/>
        <v>8031818</v>
      </c>
      <c r="C259" s="281">
        <f>+SUBTOTAL(3,$D$7:D259)</f>
        <v>253</v>
      </c>
      <c r="D259" s="280" t="s">
        <v>2943</v>
      </c>
      <c r="E259" s="281" t="s">
        <v>2921</v>
      </c>
      <c r="F259" s="281">
        <v>12.5</v>
      </c>
      <c r="G259" s="293">
        <v>52.2</v>
      </c>
      <c r="H259" s="281" t="s">
        <v>2941</v>
      </c>
      <c r="I259" s="294">
        <v>8031818</v>
      </c>
      <c r="J259" s="282">
        <v>0.1</v>
      </c>
      <c r="K259" s="294">
        <f t="shared" si="10"/>
        <v>803182</v>
      </c>
      <c r="L259" s="294">
        <f t="shared" si="11"/>
        <v>8835000</v>
      </c>
      <c r="M259" s="283"/>
    </row>
    <row r="260" spans="1:13" ht="27" customHeight="1" x14ac:dyDescent="0.25">
      <c r="A260" s="280" t="e">
        <v>#N/A</v>
      </c>
      <c r="B260" s="340">
        <f t="shared" si="9"/>
        <v>9723636</v>
      </c>
      <c r="C260" s="281">
        <f>+SUBTOTAL(3,$D$7:D260)</f>
        <v>254</v>
      </c>
      <c r="D260" s="280" t="s">
        <v>2942</v>
      </c>
      <c r="E260" s="281" t="s">
        <v>2921</v>
      </c>
      <c r="F260" s="281">
        <v>16</v>
      </c>
      <c r="G260" s="293">
        <v>64.5</v>
      </c>
      <c r="H260" s="281" t="s">
        <v>2941</v>
      </c>
      <c r="I260" s="294">
        <v>9723636</v>
      </c>
      <c r="J260" s="282">
        <v>0.1</v>
      </c>
      <c r="K260" s="294">
        <f t="shared" si="10"/>
        <v>972364</v>
      </c>
      <c r="L260" s="294">
        <f t="shared" si="11"/>
        <v>10696000</v>
      </c>
      <c r="M260" s="283"/>
    </row>
    <row r="261" spans="1:13" ht="27" customHeight="1" x14ac:dyDescent="0.25">
      <c r="A261" s="280" t="s">
        <v>2672</v>
      </c>
      <c r="B261" s="340">
        <f t="shared" si="9"/>
        <v>5521818</v>
      </c>
      <c r="C261" s="281">
        <f>+SUBTOTAL(3,$D$7:D261)</f>
        <v>255</v>
      </c>
      <c r="D261" s="280" t="s">
        <v>2940</v>
      </c>
      <c r="E261" s="281" t="s">
        <v>2921</v>
      </c>
      <c r="F261" s="281">
        <v>6</v>
      </c>
      <c r="G261" s="293">
        <v>30.6</v>
      </c>
      <c r="H261" s="281" t="s">
        <v>2933</v>
      </c>
      <c r="I261" s="294">
        <v>5521818</v>
      </c>
      <c r="J261" s="282">
        <v>0.1</v>
      </c>
      <c r="K261" s="294">
        <f t="shared" si="10"/>
        <v>552182</v>
      </c>
      <c r="L261" s="294">
        <f t="shared" si="11"/>
        <v>6074000</v>
      </c>
      <c r="M261" s="283"/>
    </row>
    <row r="262" spans="1:13" ht="27" customHeight="1" x14ac:dyDescent="0.25">
      <c r="A262" s="280" t="s">
        <v>2939</v>
      </c>
      <c r="B262" s="340">
        <f t="shared" si="9"/>
        <v>6805455</v>
      </c>
      <c r="C262" s="281">
        <f>+SUBTOTAL(3,$D$7:D262)</f>
        <v>256</v>
      </c>
      <c r="D262" s="280" t="s">
        <v>2938</v>
      </c>
      <c r="E262" s="281" t="s">
        <v>2921</v>
      </c>
      <c r="F262" s="281">
        <v>8</v>
      </c>
      <c r="G262" s="293">
        <v>38.1</v>
      </c>
      <c r="H262" s="281" t="s">
        <v>2933</v>
      </c>
      <c r="I262" s="294">
        <v>6805455</v>
      </c>
      <c r="J262" s="282">
        <v>0.1</v>
      </c>
      <c r="K262" s="294">
        <f t="shared" si="10"/>
        <v>680545</v>
      </c>
      <c r="L262" s="294">
        <f t="shared" si="11"/>
        <v>7486000</v>
      </c>
      <c r="M262" s="283"/>
    </row>
    <row r="263" spans="1:13" ht="27" customHeight="1" x14ac:dyDescent="0.25">
      <c r="A263" s="280" t="e">
        <v>#N/A</v>
      </c>
      <c r="B263" s="340">
        <f t="shared" si="9"/>
        <v>8351818</v>
      </c>
      <c r="C263" s="281">
        <f>+SUBTOTAL(3,$D$7:D263)</f>
        <v>257</v>
      </c>
      <c r="D263" s="280" t="s">
        <v>2937</v>
      </c>
      <c r="E263" s="281" t="s">
        <v>2921</v>
      </c>
      <c r="F263" s="281">
        <v>10</v>
      </c>
      <c r="G263" s="293">
        <v>47.4</v>
      </c>
      <c r="H263" s="281" t="s">
        <v>2933</v>
      </c>
      <c r="I263" s="294">
        <v>8351818</v>
      </c>
      <c r="J263" s="282">
        <v>0.1</v>
      </c>
      <c r="K263" s="294">
        <f t="shared" si="10"/>
        <v>835182</v>
      </c>
      <c r="L263" s="294">
        <f t="shared" si="11"/>
        <v>9187000</v>
      </c>
      <c r="M263" s="283"/>
    </row>
    <row r="264" spans="1:13" ht="27" customHeight="1" x14ac:dyDescent="0.25">
      <c r="A264" s="280" t="s">
        <v>2936</v>
      </c>
      <c r="B264" s="340">
        <f t="shared" ref="B264:B275" si="12">+I264</f>
        <v>8578182</v>
      </c>
      <c r="C264" s="281">
        <f>+SUBTOTAL(3,$D$7:D264)</f>
        <v>258</v>
      </c>
      <c r="D264" s="280" t="s">
        <v>2935</v>
      </c>
      <c r="E264" s="281" t="s">
        <v>2921</v>
      </c>
      <c r="F264" s="281">
        <v>12.5</v>
      </c>
      <c r="G264" s="293">
        <v>58.8</v>
      </c>
      <c r="H264" s="281" t="s">
        <v>2933</v>
      </c>
      <c r="I264" s="294">
        <v>8578182</v>
      </c>
      <c r="J264" s="282">
        <v>0.1</v>
      </c>
      <c r="K264" s="294">
        <f t="shared" ref="K264:K275" si="13">+L264-I264</f>
        <v>857818</v>
      </c>
      <c r="L264" s="294">
        <f t="shared" ref="L264:L275" si="14">ROUND(I264*1.1,-2)</f>
        <v>9436000</v>
      </c>
      <c r="M264" s="283"/>
    </row>
    <row r="265" spans="1:13" ht="27" customHeight="1" x14ac:dyDescent="0.25">
      <c r="A265" s="280" t="e">
        <v>#N/A</v>
      </c>
      <c r="B265" s="340">
        <f t="shared" si="12"/>
        <v>12330909</v>
      </c>
      <c r="C265" s="281">
        <f>+SUBTOTAL(3,$D$7:D265)</f>
        <v>259</v>
      </c>
      <c r="D265" s="280" t="s">
        <v>2934</v>
      </c>
      <c r="E265" s="281" t="s">
        <v>2921</v>
      </c>
      <c r="F265" s="281">
        <v>16</v>
      </c>
      <c r="G265" s="293">
        <v>72.599999999999994</v>
      </c>
      <c r="H265" s="281" t="s">
        <v>2933</v>
      </c>
      <c r="I265" s="294">
        <v>12330909</v>
      </c>
      <c r="J265" s="282">
        <v>0.1</v>
      </c>
      <c r="K265" s="294">
        <f t="shared" si="13"/>
        <v>1233091</v>
      </c>
      <c r="L265" s="294">
        <f t="shared" si="14"/>
        <v>13564000</v>
      </c>
      <c r="M265" s="283"/>
    </row>
    <row r="266" spans="1:13" ht="27" customHeight="1" x14ac:dyDescent="0.25">
      <c r="A266" s="280" t="e">
        <v>#N/A</v>
      </c>
      <c r="B266" s="340">
        <f t="shared" si="12"/>
        <v>6983636</v>
      </c>
      <c r="C266" s="281">
        <f>+SUBTOTAL(3,$D$7:D266)</f>
        <v>260</v>
      </c>
      <c r="D266" s="280" t="s">
        <v>2932</v>
      </c>
      <c r="E266" s="281" t="s">
        <v>2921</v>
      </c>
      <c r="F266" s="281">
        <v>6</v>
      </c>
      <c r="G266" s="293">
        <v>34.4</v>
      </c>
      <c r="H266" s="281" t="s">
        <v>2927</v>
      </c>
      <c r="I266" s="294">
        <v>6983636</v>
      </c>
      <c r="J266" s="282">
        <v>0.1</v>
      </c>
      <c r="K266" s="294">
        <f t="shared" si="13"/>
        <v>698364</v>
      </c>
      <c r="L266" s="294">
        <f t="shared" si="14"/>
        <v>7682000</v>
      </c>
      <c r="M266" s="283"/>
    </row>
    <row r="267" spans="1:13" ht="27" customHeight="1" x14ac:dyDescent="0.25">
      <c r="A267" s="280" t="e">
        <v>#N/A</v>
      </c>
      <c r="B267" s="340">
        <f t="shared" si="12"/>
        <v>8610909</v>
      </c>
      <c r="C267" s="281">
        <f>+SUBTOTAL(3,$D$7:D267)</f>
        <v>261</v>
      </c>
      <c r="D267" s="280" t="s">
        <v>2931</v>
      </c>
      <c r="E267" s="281" t="s">
        <v>2921</v>
      </c>
      <c r="F267" s="281">
        <v>8</v>
      </c>
      <c r="G267" s="293">
        <v>42.9</v>
      </c>
      <c r="H267" s="281" t="s">
        <v>2927</v>
      </c>
      <c r="I267" s="294">
        <v>8610909</v>
      </c>
      <c r="J267" s="282">
        <v>0.1</v>
      </c>
      <c r="K267" s="294">
        <f t="shared" si="13"/>
        <v>861091</v>
      </c>
      <c r="L267" s="294">
        <f t="shared" si="14"/>
        <v>9472000</v>
      </c>
      <c r="M267" s="283"/>
    </row>
    <row r="268" spans="1:13" ht="27" customHeight="1" x14ac:dyDescent="0.25">
      <c r="A268" s="280" t="e">
        <v>#N/A</v>
      </c>
      <c r="B268" s="340">
        <f t="shared" si="12"/>
        <v>10564545</v>
      </c>
      <c r="C268" s="281">
        <f>+SUBTOTAL(3,$D$7:D268)</f>
        <v>262</v>
      </c>
      <c r="D268" s="280" t="s">
        <v>2930</v>
      </c>
      <c r="E268" s="281" t="s">
        <v>2921</v>
      </c>
      <c r="F268" s="281">
        <v>10</v>
      </c>
      <c r="G268" s="293">
        <v>53.3</v>
      </c>
      <c r="H268" s="281" t="s">
        <v>2927</v>
      </c>
      <c r="I268" s="294">
        <v>10564545</v>
      </c>
      <c r="J268" s="282">
        <v>0.1</v>
      </c>
      <c r="K268" s="294">
        <f t="shared" si="13"/>
        <v>1056455</v>
      </c>
      <c r="L268" s="294">
        <f t="shared" si="14"/>
        <v>11621000</v>
      </c>
      <c r="M268" s="283"/>
    </row>
    <row r="269" spans="1:13" ht="27" customHeight="1" x14ac:dyDescent="0.25">
      <c r="A269" s="280" t="e">
        <v>#N/A</v>
      </c>
      <c r="B269" s="340">
        <f t="shared" si="12"/>
        <v>12907273</v>
      </c>
      <c r="C269" s="281">
        <f>+SUBTOTAL(3,$D$7:D269)</f>
        <v>263</v>
      </c>
      <c r="D269" s="280" t="s">
        <v>2929</v>
      </c>
      <c r="E269" s="281" t="s">
        <v>2921</v>
      </c>
      <c r="F269" s="281">
        <v>12.5</v>
      </c>
      <c r="G269" s="293">
        <v>66.2</v>
      </c>
      <c r="H269" s="281" t="s">
        <v>2927</v>
      </c>
      <c r="I269" s="294">
        <v>12907273</v>
      </c>
      <c r="J269" s="282">
        <v>0.1</v>
      </c>
      <c r="K269" s="294">
        <f t="shared" si="13"/>
        <v>1290727</v>
      </c>
      <c r="L269" s="294">
        <f t="shared" si="14"/>
        <v>14198000</v>
      </c>
      <c r="M269" s="283"/>
    </row>
    <row r="270" spans="1:13" ht="27" customHeight="1" x14ac:dyDescent="0.25">
      <c r="A270" s="280" t="e">
        <v>#N/A</v>
      </c>
      <c r="B270" s="340">
        <f t="shared" si="12"/>
        <v>15609091</v>
      </c>
      <c r="C270" s="281">
        <f>+SUBTOTAL(3,$D$7:D270)</f>
        <v>264</v>
      </c>
      <c r="D270" s="280" t="s">
        <v>2928</v>
      </c>
      <c r="E270" s="281" t="s">
        <v>2921</v>
      </c>
      <c r="F270" s="281">
        <v>16</v>
      </c>
      <c r="G270" s="293">
        <v>81.7</v>
      </c>
      <c r="H270" s="281" t="s">
        <v>2927</v>
      </c>
      <c r="I270" s="294">
        <v>15609091</v>
      </c>
      <c r="J270" s="282">
        <v>0.1</v>
      </c>
      <c r="K270" s="294">
        <f t="shared" si="13"/>
        <v>1560909</v>
      </c>
      <c r="L270" s="294">
        <f t="shared" si="14"/>
        <v>17170000</v>
      </c>
      <c r="M270" s="283"/>
    </row>
    <row r="271" spans="1:13" ht="27" customHeight="1" x14ac:dyDescent="0.25">
      <c r="A271" s="280" t="e">
        <v>#N/A</v>
      </c>
      <c r="B271" s="340">
        <f t="shared" si="12"/>
        <v>8617273</v>
      </c>
      <c r="C271" s="281">
        <f>+SUBTOTAL(3,$D$7:D271)</f>
        <v>265</v>
      </c>
      <c r="D271" s="280" t="s">
        <v>2926</v>
      </c>
      <c r="E271" s="281" t="s">
        <v>2921</v>
      </c>
      <c r="F271" s="281">
        <v>6</v>
      </c>
      <c r="G271" s="293">
        <v>38.200000000000003</v>
      </c>
      <c r="H271" s="281" t="s">
        <v>2920</v>
      </c>
      <c r="I271" s="294">
        <v>8617273</v>
      </c>
      <c r="J271" s="282">
        <v>0.1</v>
      </c>
      <c r="K271" s="294">
        <f t="shared" si="13"/>
        <v>861727</v>
      </c>
      <c r="L271" s="294">
        <f t="shared" si="14"/>
        <v>9479000</v>
      </c>
      <c r="M271" s="283"/>
    </row>
    <row r="272" spans="1:13" ht="27" customHeight="1" x14ac:dyDescent="0.25">
      <c r="A272" s="280" t="e">
        <v>#N/A</v>
      </c>
      <c r="B272" s="340">
        <f t="shared" si="12"/>
        <v>10639091</v>
      </c>
      <c r="C272" s="281">
        <f>+SUBTOTAL(3,$D$7:D272)</f>
        <v>266</v>
      </c>
      <c r="D272" s="280" t="s">
        <v>2925</v>
      </c>
      <c r="E272" s="281" t="s">
        <v>2921</v>
      </c>
      <c r="F272" s="281">
        <v>8</v>
      </c>
      <c r="G272" s="293">
        <v>47.7</v>
      </c>
      <c r="H272" s="281" t="s">
        <v>2920</v>
      </c>
      <c r="I272" s="294">
        <v>10639091</v>
      </c>
      <c r="J272" s="282">
        <v>0.1</v>
      </c>
      <c r="K272" s="294">
        <f t="shared" si="13"/>
        <v>1063909</v>
      </c>
      <c r="L272" s="294">
        <f t="shared" si="14"/>
        <v>11703000</v>
      </c>
      <c r="M272" s="283"/>
    </row>
    <row r="273" spans="1:13" ht="27" customHeight="1" x14ac:dyDescent="0.25">
      <c r="A273" s="280" t="e">
        <v>#N/A</v>
      </c>
      <c r="B273" s="340">
        <f t="shared" si="12"/>
        <v>13056364</v>
      </c>
      <c r="C273" s="281">
        <f>+SUBTOTAL(3,$D$7:D273)</f>
        <v>267</v>
      </c>
      <c r="D273" s="280" t="s">
        <v>2924</v>
      </c>
      <c r="E273" s="281" t="s">
        <v>2921</v>
      </c>
      <c r="F273" s="281">
        <v>10</v>
      </c>
      <c r="G273" s="293">
        <v>59.3</v>
      </c>
      <c r="H273" s="281" t="s">
        <v>2920</v>
      </c>
      <c r="I273" s="294">
        <v>13056364</v>
      </c>
      <c r="J273" s="282">
        <v>0.1</v>
      </c>
      <c r="K273" s="294">
        <f t="shared" si="13"/>
        <v>1305636</v>
      </c>
      <c r="L273" s="294">
        <f t="shared" si="14"/>
        <v>14362000</v>
      </c>
      <c r="M273" s="283"/>
    </row>
    <row r="274" spans="1:13" ht="27" customHeight="1" x14ac:dyDescent="0.25">
      <c r="A274" s="280" t="e">
        <v>#N/A</v>
      </c>
      <c r="B274" s="340">
        <f t="shared" si="12"/>
        <v>15720909</v>
      </c>
      <c r="C274" s="281">
        <f>+SUBTOTAL(3,$D$7:D274)</f>
        <v>268</v>
      </c>
      <c r="D274" s="280" t="s">
        <v>2923</v>
      </c>
      <c r="E274" s="281" t="s">
        <v>2921</v>
      </c>
      <c r="F274" s="281">
        <v>12.5</v>
      </c>
      <c r="G274" s="293">
        <v>72.5</v>
      </c>
      <c r="H274" s="281" t="s">
        <v>2920</v>
      </c>
      <c r="I274" s="294">
        <v>15720909</v>
      </c>
      <c r="J274" s="282">
        <v>0.1</v>
      </c>
      <c r="K274" s="294">
        <f t="shared" si="13"/>
        <v>1572091</v>
      </c>
      <c r="L274" s="294">
        <f t="shared" si="14"/>
        <v>17293000</v>
      </c>
      <c r="M274" s="283"/>
    </row>
    <row r="275" spans="1:13" ht="27" customHeight="1" x14ac:dyDescent="0.25">
      <c r="A275" s="280" t="e">
        <v>#N/A</v>
      </c>
      <c r="B275" s="340">
        <f t="shared" si="12"/>
        <v>19163636</v>
      </c>
      <c r="C275" s="281">
        <f>+SUBTOTAL(3,$D$7:D275)</f>
        <v>269</v>
      </c>
      <c r="D275" s="280" t="s">
        <v>2922</v>
      </c>
      <c r="E275" s="281" t="s">
        <v>2921</v>
      </c>
      <c r="F275" s="281">
        <v>16</v>
      </c>
      <c r="G275" s="293">
        <v>90.2</v>
      </c>
      <c r="H275" s="281" t="s">
        <v>2920</v>
      </c>
      <c r="I275" s="294">
        <v>19163636</v>
      </c>
      <c r="J275" s="282">
        <v>0.1</v>
      </c>
      <c r="K275" s="294">
        <f t="shared" si="13"/>
        <v>1916364</v>
      </c>
      <c r="L275" s="294">
        <f t="shared" si="14"/>
        <v>21080000</v>
      </c>
      <c r="M275" s="283"/>
    </row>
    <row r="277" spans="1:13" x14ac:dyDescent="0.25">
      <c r="K277" s="295" t="s">
        <v>2919</v>
      </c>
    </row>
    <row r="278" spans="1:13" x14ac:dyDescent="0.25">
      <c r="K278" s="295" t="s">
        <v>2918</v>
      </c>
    </row>
    <row r="279" spans="1:13" x14ac:dyDescent="0.25">
      <c r="K279" s="295"/>
    </row>
    <row r="280" spans="1:13" x14ac:dyDescent="0.25">
      <c r="K280" s="295"/>
    </row>
    <row r="281" spans="1:13" x14ac:dyDescent="0.25">
      <c r="K281" s="295"/>
    </row>
    <row r="282" spans="1:13" x14ac:dyDescent="0.25">
      <c r="K282" s="295"/>
    </row>
    <row r="283" spans="1:13" x14ac:dyDescent="0.25">
      <c r="K283" s="295" t="s">
        <v>2917</v>
      </c>
    </row>
  </sheetData>
  <autoFilter ref="A6:M275" xr:uid="{31433071-601F-4196-8CD7-12D5C9115844}"/>
  <mergeCells count="2">
    <mergeCell ref="C1:L1"/>
    <mergeCell ref="C2:L2"/>
  </mergeCells>
  <conditionalFormatting sqref="A6:L275">
    <cfRule type="expression" dxfId="109" priority="2">
      <formula>$H6&lt;&gt;$H7</formula>
    </cfRule>
  </conditionalFormatting>
  <pageMargins left="0.47244094488188981" right="0.43307086614173229" top="1.1023622047244095" bottom="0.54" header="0.23622047244094491" footer="0.31496062992125984"/>
  <pageSetup paperSize="9" scale="60" fitToHeight="10" orientation="portrait" blackAndWhite="1" r:id="rId1"/>
  <headerFooter>
    <oddHeader>&amp;L&amp;G</oddHeader>
    <oddFooter>&amp;LBẢNG GIÁ ỐNG NHỰA HDPE DISMY&amp;RTrang &amp;P/&amp;N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AB0A-A7E2-45D1-8D0F-B2F7DDFB6C9F}">
  <sheetPr codeName="Sheet8">
    <pageSetUpPr fitToPage="1"/>
  </sheetPr>
  <dimension ref="A1:O96"/>
  <sheetViews>
    <sheetView showGridLines="0" zoomScaleNormal="100" workbookViewId="0">
      <pane xSplit="4" ySplit="6" topLeftCell="E76" activePane="bottomRight" state="frozen"/>
      <selection activeCell="K8" sqref="K8:L275"/>
      <selection pane="topRight" activeCell="K8" sqref="K8:L275"/>
      <selection pane="bottomLeft" activeCell="K8" sqref="K8:L275"/>
      <selection pane="bottomRight" activeCell="B6" sqref="B6"/>
    </sheetView>
  </sheetViews>
  <sheetFormatPr defaultColWidth="7.28515625" defaultRowHeight="15.75" outlineLevelCol="1" x14ac:dyDescent="0.25"/>
  <cols>
    <col min="1" max="2" width="14.7109375" style="57" customWidth="1" outlineLevel="1"/>
    <col min="3" max="3" width="6.42578125" style="60" customWidth="1"/>
    <col min="4" max="4" width="43.5703125" style="57" customWidth="1"/>
    <col min="5" max="5" width="10" style="57" bestFit="1" customWidth="1"/>
    <col min="6" max="6" width="10.28515625" style="60" customWidth="1"/>
    <col min="7" max="7" width="9" style="60" customWidth="1"/>
    <col min="8" max="8" width="10.28515625" style="57" customWidth="1"/>
    <col min="9" max="9" width="13.42578125" style="57" customWidth="1"/>
    <col min="10" max="10" width="7.85546875" style="273" customWidth="1"/>
    <col min="11" max="11" width="10.85546875" style="57" bestFit="1" customWidth="1"/>
    <col min="12" max="12" width="12.7109375" style="57" customWidth="1"/>
    <col min="13" max="13" width="19.85546875" style="57" customWidth="1"/>
    <col min="14" max="14" width="25.7109375" style="57" customWidth="1"/>
    <col min="15" max="15" width="10.140625" style="57" bestFit="1" customWidth="1"/>
    <col min="16" max="16384" width="7.28515625" style="57"/>
  </cols>
  <sheetData>
    <row r="1" spans="1:15" ht="35.25" x14ac:dyDescent="0.25">
      <c r="C1" s="274" t="s">
        <v>5304</v>
      </c>
      <c r="D1" s="255"/>
      <c r="E1" s="255"/>
      <c r="F1" s="255"/>
      <c r="G1" s="255"/>
      <c r="H1" s="255"/>
      <c r="I1" s="255"/>
      <c r="J1" s="256"/>
      <c r="K1" s="255"/>
      <c r="L1" s="255"/>
    </row>
    <row r="2" spans="1:15" ht="21.6" customHeight="1" x14ac:dyDescent="0.25">
      <c r="C2" s="275" t="s">
        <v>5138</v>
      </c>
      <c r="D2" s="257"/>
      <c r="E2" s="257"/>
      <c r="F2" s="257"/>
      <c r="G2" s="257"/>
      <c r="H2" s="257"/>
      <c r="I2" s="257"/>
      <c r="J2" s="258"/>
      <c r="K2" s="257"/>
      <c r="L2" s="257"/>
    </row>
    <row r="3" spans="1:15" ht="20.25" customHeight="1" x14ac:dyDescent="0.25">
      <c r="A3" s="149"/>
      <c r="B3" s="149"/>
      <c r="C3" s="279" t="s">
        <v>5324</v>
      </c>
      <c r="D3" s="60"/>
      <c r="H3" s="60"/>
      <c r="I3" s="60"/>
      <c r="J3" s="259"/>
      <c r="K3" s="60"/>
      <c r="L3" s="60"/>
    </row>
    <row r="4" spans="1:15" ht="20.25" customHeight="1" x14ac:dyDescent="0.25">
      <c r="C4" s="218" t="s">
        <v>5300</v>
      </c>
      <c r="D4" s="60"/>
      <c r="H4" s="60"/>
      <c r="I4" s="60"/>
      <c r="J4" s="259"/>
      <c r="K4" s="347" t="s">
        <v>5137</v>
      </c>
      <c r="L4" s="347"/>
    </row>
    <row r="5" spans="1:15" ht="20.25" hidden="1" customHeight="1" x14ac:dyDescent="0.25">
      <c r="C5" s="217"/>
      <c r="D5" s="60"/>
      <c r="H5" s="60"/>
      <c r="I5" s="60"/>
      <c r="J5" s="259"/>
      <c r="K5" s="60"/>
      <c r="L5" s="60"/>
    </row>
    <row r="6" spans="1:15" ht="47.25" x14ac:dyDescent="0.25">
      <c r="A6" s="186" t="s">
        <v>3207</v>
      </c>
      <c r="B6" s="186" t="s">
        <v>5582</v>
      </c>
      <c r="C6" s="186" t="s">
        <v>3206</v>
      </c>
      <c r="D6" s="201" t="s">
        <v>5</v>
      </c>
      <c r="E6" s="186" t="s">
        <v>3205</v>
      </c>
      <c r="F6" s="186" t="s">
        <v>3204</v>
      </c>
      <c r="G6" s="186" t="s">
        <v>3203</v>
      </c>
      <c r="H6" s="186" t="s">
        <v>3202</v>
      </c>
      <c r="I6" s="186" t="s">
        <v>5092</v>
      </c>
      <c r="J6" s="200" t="s">
        <v>5091</v>
      </c>
      <c r="K6" s="186" t="s">
        <v>5090</v>
      </c>
      <c r="L6" s="186" t="s">
        <v>5089</v>
      </c>
    </row>
    <row r="7" spans="1:15" ht="24.75" customHeight="1" x14ac:dyDescent="0.25">
      <c r="A7" s="260" t="s">
        <v>35</v>
      </c>
      <c r="B7" s="237">
        <f>+I7</f>
        <v>22182</v>
      </c>
      <c r="C7" s="156">
        <f>+SUBTOTAL(3,$D$7:D7)</f>
        <v>1</v>
      </c>
      <c r="D7" s="161" t="s">
        <v>36</v>
      </c>
      <c r="E7" s="208" t="s">
        <v>2921</v>
      </c>
      <c r="F7" s="208">
        <v>10</v>
      </c>
      <c r="G7" s="261">
        <v>2.2999999999999998</v>
      </c>
      <c r="H7" s="208">
        <v>20</v>
      </c>
      <c r="I7" s="262">
        <v>22182</v>
      </c>
      <c r="J7" s="263">
        <v>0.1</v>
      </c>
      <c r="K7" s="262">
        <f>+L7-I7</f>
        <v>2218</v>
      </c>
      <c r="L7" s="262">
        <f>ROUND(I7*1.1,-2)</f>
        <v>24400</v>
      </c>
      <c r="M7" s="264" t="s">
        <v>5115</v>
      </c>
      <c r="N7" s="57" t="str">
        <f t="shared" ref="N7:N36" si="0">+M7&amp;F7</f>
        <v>Ống lạnh xanh10</v>
      </c>
      <c r="O7" s="265">
        <f t="shared" ref="O7:O36" si="1">+I7*0.08</f>
        <v>1774.56</v>
      </c>
    </row>
    <row r="8" spans="1:15" ht="24.75" customHeight="1" x14ac:dyDescent="0.25">
      <c r="A8" s="266" t="s">
        <v>37</v>
      </c>
      <c r="B8" s="237">
        <f t="shared" ref="B8:B71" si="2">+I8</f>
        <v>39636</v>
      </c>
      <c r="C8" s="142">
        <f>+SUBTOTAL(3,$D$7:D8)</f>
        <v>2</v>
      </c>
      <c r="D8" s="135" t="s">
        <v>38</v>
      </c>
      <c r="E8" s="211" t="s">
        <v>2921</v>
      </c>
      <c r="F8" s="211">
        <v>10</v>
      </c>
      <c r="G8" s="267">
        <v>2.8</v>
      </c>
      <c r="H8" s="211">
        <v>25</v>
      </c>
      <c r="I8" s="268">
        <v>39636</v>
      </c>
      <c r="J8" s="263">
        <v>0.1</v>
      </c>
      <c r="K8" s="262">
        <f t="shared" ref="K8:K71" si="3">+L8-I8</f>
        <v>3964</v>
      </c>
      <c r="L8" s="262">
        <f t="shared" ref="L8:L71" si="4">ROUND(I8*1.1,-2)</f>
        <v>43600</v>
      </c>
      <c r="M8" s="264" t="s">
        <v>5115</v>
      </c>
      <c r="N8" s="57" t="str">
        <f t="shared" si="0"/>
        <v>Ống lạnh xanh10</v>
      </c>
      <c r="O8" s="265">
        <f t="shared" si="1"/>
        <v>3170.88</v>
      </c>
    </row>
    <row r="9" spans="1:15" ht="24.75" customHeight="1" x14ac:dyDescent="0.25">
      <c r="A9" s="266" t="s">
        <v>39</v>
      </c>
      <c r="B9" s="237">
        <f t="shared" si="2"/>
        <v>51364</v>
      </c>
      <c r="C9" s="142">
        <f>+SUBTOTAL(3,$D$7:D9)</f>
        <v>3</v>
      </c>
      <c r="D9" s="135" t="s">
        <v>40</v>
      </c>
      <c r="E9" s="211" t="s">
        <v>2921</v>
      </c>
      <c r="F9" s="211">
        <v>10</v>
      </c>
      <c r="G9" s="267">
        <v>2.9</v>
      </c>
      <c r="H9" s="211">
        <v>32</v>
      </c>
      <c r="I9" s="268">
        <v>51364</v>
      </c>
      <c r="J9" s="263">
        <v>0.1</v>
      </c>
      <c r="K9" s="262">
        <f t="shared" si="3"/>
        <v>5136</v>
      </c>
      <c r="L9" s="262">
        <f t="shared" si="4"/>
        <v>56500</v>
      </c>
      <c r="M9" s="264" t="s">
        <v>5115</v>
      </c>
      <c r="N9" s="57" t="str">
        <f t="shared" si="0"/>
        <v>Ống lạnh xanh10</v>
      </c>
      <c r="O9" s="265">
        <f t="shared" si="1"/>
        <v>4109.12</v>
      </c>
    </row>
    <row r="10" spans="1:15" ht="24.75" customHeight="1" x14ac:dyDescent="0.25">
      <c r="A10" s="266" t="s">
        <v>41</v>
      </c>
      <c r="B10" s="237">
        <f t="shared" si="2"/>
        <v>68909</v>
      </c>
      <c r="C10" s="142">
        <f>+SUBTOTAL(3,$D$7:D10)</f>
        <v>4</v>
      </c>
      <c r="D10" s="135" t="s">
        <v>42</v>
      </c>
      <c r="E10" s="211" t="s">
        <v>2921</v>
      </c>
      <c r="F10" s="211">
        <v>10</v>
      </c>
      <c r="G10" s="267">
        <v>3.7</v>
      </c>
      <c r="H10" s="211">
        <v>40</v>
      </c>
      <c r="I10" s="268">
        <v>68909</v>
      </c>
      <c r="J10" s="263">
        <v>0.1</v>
      </c>
      <c r="K10" s="262">
        <f t="shared" si="3"/>
        <v>6891</v>
      </c>
      <c r="L10" s="262">
        <f t="shared" si="4"/>
        <v>75800</v>
      </c>
      <c r="M10" s="264" t="s">
        <v>5115</v>
      </c>
      <c r="N10" s="57" t="str">
        <f t="shared" si="0"/>
        <v>Ống lạnh xanh10</v>
      </c>
      <c r="O10" s="265">
        <f t="shared" si="1"/>
        <v>5512.72</v>
      </c>
    </row>
    <row r="11" spans="1:15" ht="24.75" customHeight="1" x14ac:dyDescent="0.25">
      <c r="A11" s="266" t="s">
        <v>43</v>
      </c>
      <c r="B11" s="237">
        <f t="shared" si="2"/>
        <v>101000</v>
      </c>
      <c r="C11" s="142">
        <f>+SUBTOTAL(3,$D$7:D11)</f>
        <v>5</v>
      </c>
      <c r="D11" s="135" t="s">
        <v>44</v>
      </c>
      <c r="E11" s="211" t="s">
        <v>2921</v>
      </c>
      <c r="F11" s="211">
        <v>10</v>
      </c>
      <c r="G11" s="267">
        <v>4.5999999999999996</v>
      </c>
      <c r="H11" s="211">
        <v>50</v>
      </c>
      <c r="I11" s="268">
        <v>101000</v>
      </c>
      <c r="J11" s="263">
        <v>0.1</v>
      </c>
      <c r="K11" s="262">
        <f t="shared" si="3"/>
        <v>10100</v>
      </c>
      <c r="L11" s="262">
        <f t="shared" si="4"/>
        <v>111100</v>
      </c>
      <c r="M11" s="264" t="s">
        <v>5115</v>
      </c>
      <c r="N11" s="57" t="str">
        <f t="shared" si="0"/>
        <v>Ống lạnh xanh10</v>
      </c>
      <c r="O11" s="265">
        <f t="shared" si="1"/>
        <v>8080</v>
      </c>
    </row>
    <row r="12" spans="1:15" ht="24.75" customHeight="1" x14ac:dyDescent="0.25">
      <c r="A12" s="266" t="s">
        <v>45</v>
      </c>
      <c r="B12" s="237">
        <f t="shared" si="2"/>
        <v>161091</v>
      </c>
      <c r="C12" s="142">
        <f>+SUBTOTAL(3,$D$7:D12)</f>
        <v>6</v>
      </c>
      <c r="D12" s="135" t="s">
        <v>46</v>
      </c>
      <c r="E12" s="211" t="s">
        <v>2921</v>
      </c>
      <c r="F12" s="211">
        <v>10</v>
      </c>
      <c r="G12" s="267">
        <v>5.8</v>
      </c>
      <c r="H12" s="211">
        <v>63</v>
      </c>
      <c r="I12" s="268">
        <v>161091</v>
      </c>
      <c r="J12" s="263">
        <v>0.1</v>
      </c>
      <c r="K12" s="262">
        <f t="shared" si="3"/>
        <v>16109</v>
      </c>
      <c r="L12" s="262">
        <f t="shared" si="4"/>
        <v>177200</v>
      </c>
      <c r="M12" s="264" t="s">
        <v>5115</v>
      </c>
      <c r="N12" s="57" t="str">
        <f t="shared" si="0"/>
        <v>Ống lạnh xanh10</v>
      </c>
      <c r="O12" s="265">
        <f t="shared" si="1"/>
        <v>12887.28</v>
      </c>
    </row>
    <row r="13" spans="1:15" ht="24.75" customHeight="1" x14ac:dyDescent="0.25">
      <c r="A13" s="266" t="s">
        <v>47</v>
      </c>
      <c r="B13" s="237">
        <f t="shared" si="2"/>
        <v>224909</v>
      </c>
      <c r="C13" s="142">
        <f>+SUBTOTAL(3,$D$7:D13)</f>
        <v>7</v>
      </c>
      <c r="D13" s="135" t="s">
        <v>48</v>
      </c>
      <c r="E13" s="211" t="s">
        <v>2921</v>
      </c>
      <c r="F13" s="211">
        <v>10</v>
      </c>
      <c r="G13" s="267">
        <v>6.8</v>
      </c>
      <c r="H13" s="211">
        <v>75</v>
      </c>
      <c r="I13" s="268">
        <v>224909</v>
      </c>
      <c r="J13" s="263">
        <v>0.1</v>
      </c>
      <c r="K13" s="262">
        <f t="shared" si="3"/>
        <v>22491</v>
      </c>
      <c r="L13" s="262">
        <f t="shared" si="4"/>
        <v>247400</v>
      </c>
      <c r="M13" s="264" t="s">
        <v>5115</v>
      </c>
      <c r="N13" s="57" t="str">
        <f t="shared" si="0"/>
        <v>Ống lạnh xanh10</v>
      </c>
      <c r="O13" s="265">
        <f t="shared" si="1"/>
        <v>17992.72</v>
      </c>
    </row>
    <row r="14" spans="1:15" ht="24.75" customHeight="1" x14ac:dyDescent="0.25">
      <c r="A14" s="266" t="s">
        <v>49</v>
      </c>
      <c r="B14" s="237">
        <f t="shared" si="2"/>
        <v>326182</v>
      </c>
      <c r="C14" s="142">
        <f>+SUBTOTAL(3,$D$7:D14)</f>
        <v>8</v>
      </c>
      <c r="D14" s="135" t="s">
        <v>50</v>
      </c>
      <c r="E14" s="211" t="s">
        <v>2921</v>
      </c>
      <c r="F14" s="211">
        <v>10</v>
      </c>
      <c r="G14" s="267">
        <v>8.1999999999999993</v>
      </c>
      <c r="H14" s="211">
        <v>90</v>
      </c>
      <c r="I14" s="268">
        <v>326182</v>
      </c>
      <c r="J14" s="263">
        <v>0.1</v>
      </c>
      <c r="K14" s="262">
        <f t="shared" si="3"/>
        <v>32618</v>
      </c>
      <c r="L14" s="262">
        <f t="shared" si="4"/>
        <v>358800</v>
      </c>
      <c r="M14" s="264" t="s">
        <v>5115</v>
      </c>
      <c r="N14" s="57" t="str">
        <f t="shared" si="0"/>
        <v>Ống lạnh xanh10</v>
      </c>
      <c r="O14" s="265">
        <f t="shared" si="1"/>
        <v>26094.560000000001</v>
      </c>
    </row>
    <row r="15" spans="1:15" ht="24.75" customHeight="1" x14ac:dyDescent="0.25">
      <c r="A15" s="266" t="s">
        <v>27</v>
      </c>
      <c r="B15" s="237">
        <f t="shared" si="2"/>
        <v>521727</v>
      </c>
      <c r="C15" s="142">
        <f>+SUBTOTAL(3,$D$7:D15)</f>
        <v>9</v>
      </c>
      <c r="D15" s="135" t="s">
        <v>28</v>
      </c>
      <c r="E15" s="211" t="s">
        <v>2921</v>
      </c>
      <c r="F15" s="211">
        <v>10</v>
      </c>
      <c r="G15" s="267">
        <v>10</v>
      </c>
      <c r="H15" s="211">
        <v>110</v>
      </c>
      <c r="I15" s="268">
        <v>521727</v>
      </c>
      <c r="J15" s="263">
        <v>0.1</v>
      </c>
      <c r="K15" s="262">
        <f t="shared" si="3"/>
        <v>52173</v>
      </c>
      <c r="L15" s="262">
        <f t="shared" si="4"/>
        <v>573900</v>
      </c>
      <c r="M15" s="264" t="s">
        <v>5115</v>
      </c>
      <c r="N15" s="57" t="str">
        <f t="shared" si="0"/>
        <v>Ống lạnh xanh10</v>
      </c>
      <c r="O15" s="265">
        <f t="shared" si="1"/>
        <v>41738.160000000003</v>
      </c>
    </row>
    <row r="16" spans="1:15" ht="24.75" customHeight="1" x14ac:dyDescent="0.25">
      <c r="A16" s="266" t="s">
        <v>29</v>
      </c>
      <c r="B16" s="237">
        <f t="shared" si="2"/>
        <v>646000</v>
      </c>
      <c r="C16" s="142">
        <f>+SUBTOTAL(3,$D$7:D16)</f>
        <v>10</v>
      </c>
      <c r="D16" s="135" t="s">
        <v>30</v>
      </c>
      <c r="E16" s="211" t="s">
        <v>2921</v>
      </c>
      <c r="F16" s="211">
        <v>10</v>
      </c>
      <c r="G16" s="267">
        <v>11.4</v>
      </c>
      <c r="H16" s="211">
        <v>125</v>
      </c>
      <c r="I16" s="268">
        <v>646000</v>
      </c>
      <c r="J16" s="263">
        <v>0.1</v>
      </c>
      <c r="K16" s="262">
        <f t="shared" si="3"/>
        <v>64600</v>
      </c>
      <c r="L16" s="262">
        <f t="shared" si="4"/>
        <v>710600</v>
      </c>
      <c r="M16" s="264" t="s">
        <v>5115</v>
      </c>
      <c r="N16" s="57" t="str">
        <f t="shared" si="0"/>
        <v>Ống lạnh xanh10</v>
      </c>
      <c r="O16" s="265">
        <f t="shared" si="1"/>
        <v>51680</v>
      </c>
    </row>
    <row r="17" spans="1:15" ht="24.75" customHeight="1" x14ac:dyDescent="0.25">
      <c r="A17" s="266" t="s">
        <v>31</v>
      </c>
      <c r="B17" s="237">
        <f t="shared" si="2"/>
        <v>797545</v>
      </c>
      <c r="C17" s="142">
        <f>+SUBTOTAL(3,$D$7:D17)</f>
        <v>11</v>
      </c>
      <c r="D17" s="135" t="s">
        <v>32</v>
      </c>
      <c r="E17" s="211" t="s">
        <v>2921</v>
      </c>
      <c r="F17" s="211">
        <v>10</v>
      </c>
      <c r="G17" s="267">
        <v>12.7</v>
      </c>
      <c r="H17" s="211">
        <v>140</v>
      </c>
      <c r="I17" s="268">
        <v>797545</v>
      </c>
      <c r="J17" s="263">
        <v>0.1</v>
      </c>
      <c r="K17" s="262">
        <f t="shared" si="3"/>
        <v>79755</v>
      </c>
      <c r="L17" s="262">
        <f t="shared" si="4"/>
        <v>877300</v>
      </c>
      <c r="M17" s="264" t="s">
        <v>5115</v>
      </c>
      <c r="N17" s="57" t="str">
        <f t="shared" si="0"/>
        <v>Ống lạnh xanh10</v>
      </c>
      <c r="O17" s="265">
        <f t="shared" si="1"/>
        <v>63803.6</v>
      </c>
    </row>
    <row r="18" spans="1:15" ht="24.75" customHeight="1" x14ac:dyDescent="0.25">
      <c r="A18" s="266" t="s">
        <v>33</v>
      </c>
      <c r="B18" s="237">
        <f t="shared" si="2"/>
        <v>1087727</v>
      </c>
      <c r="C18" s="142">
        <f>+SUBTOTAL(3,$D$7:D18)</f>
        <v>12</v>
      </c>
      <c r="D18" s="135" t="s">
        <v>34</v>
      </c>
      <c r="E18" s="211" t="s">
        <v>2921</v>
      </c>
      <c r="F18" s="211">
        <v>10</v>
      </c>
      <c r="G18" s="267">
        <v>14.6</v>
      </c>
      <c r="H18" s="211">
        <v>160</v>
      </c>
      <c r="I18" s="268">
        <v>1087727</v>
      </c>
      <c r="J18" s="263">
        <v>0.1</v>
      </c>
      <c r="K18" s="262">
        <f t="shared" si="3"/>
        <v>108773</v>
      </c>
      <c r="L18" s="262">
        <f t="shared" si="4"/>
        <v>1196500</v>
      </c>
      <c r="M18" s="264" t="s">
        <v>5115</v>
      </c>
      <c r="N18" s="57" t="str">
        <f t="shared" si="0"/>
        <v>Ống lạnh xanh10</v>
      </c>
      <c r="O18" s="265">
        <f t="shared" si="1"/>
        <v>87018.16</v>
      </c>
    </row>
    <row r="19" spans="1:15" ht="24.75" customHeight="1" x14ac:dyDescent="0.25">
      <c r="A19" s="266" t="s">
        <v>7</v>
      </c>
      <c r="B19" s="237">
        <f t="shared" si="2"/>
        <v>22182</v>
      </c>
      <c r="C19" s="142">
        <f>+SUBTOTAL(3,$D$7:D19)</f>
        <v>13</v>
      </c>
      <c r="D19" s="135" t="s">
        <v>8</v>
      </c>
      <c r="E19" s="211" t="s">
        <v>2921</v>
      </c>
      <c r="F19" s="211">
        <v>10</v>
      </c>
      <c r="G19" s="267">
        <v>2.2999999999999998</v>
      </c>
      <c r="H19" s="211">
        <v>20</v>
      </c>
      <c r="I19" s="268">
        <v>22182</v>
      </c>
      <c r="J19" s="263">
        <v>0.1</v>
      </c>
      <c r="K19" s="262">
        <f t="shared" si="3"/>
        <v>2218</v>
      </c>
      <c r="L19" s="262">
        <f t="shared" si="4"/>
        <v>24400</v>
      </c>
      <c r="M19" s="264" t="s">
        <v>5126</v>
      </c>
      <c r="N19" s="57" t="str">
        <f t="shared" si="0"/>
        <v>Ống lạnh ghi10</v>
      </c>
      <c r="O19" s="265">
        <f t="shared" si="1"/>
        <v>1774.56</v>
      </c>
    </row>
    <row r="20" spans="1:15" ht="24.75" customHeight="1" x14ac:dyDescent="0.25">
      <c r="A20" s="266" t="s">
        <v>9</v>
      </c>
      <c r="B20" s="237">
        <f t="shared" si="2"/>
        <v>39636</v>
      </c>
      <c r="C20" s="142">
        <f>+SUBTOTAL(3,$D$7:D20)</f>
        <v>14</v>
      </c>
      <c r="D20" s="135" t="s">
        <v>10</v>
      </c>
      <c r="E20" s="211" t="s">
        <v>2921</v>
      </c>
      <c r="F20" s="211">
        <v>10</v>
      </c>
      <c r="G20" s="267">
        <v>2.8</v>
      </c>
      <c r="H20" s="211">
        <v>25</v>
      </c>
      <c r="I20" s="268">
        <v>39636</v>
      </c>
      <c r="J20" s="263">
        <v>0.1</v>
      </c>
      <c r="K20" s="262">
        <f t="shared" si="3"/>
        <v>3964</v>
      </c>
      <c r="L20" s="262">
        <f t="shared" si="4"/>
        <v>43600</v>
      </c>
      <c r="M20" s="264" t="s">
        <v>5126</v>
      </c>
      <c r="N20" s="57" t="str">
        <f t="shared" si="0"/>
        <v>Ống lạnh ghi10</v>
      </c>
      <c r="O20" s="265">
        <f t="shared" si="1"/>
        <v>3170.88</v>
      </c>
    </row>
    <row r="21" spans="1:15" ht="24.75" customHeight="1" x14ac:dyDescent="0.25">
      <c r="A21" s="266" t="s">
        <v>11</v>
      </c>
      <c r="B21" s="237">
        <f t="shared" si="2"/>
        <v>51364</v>
      </c>
      <c r="C21" s="142">
        <f>+SUBTOTAL(3,$D$7:D21)</f>
        <v>15</v>
      </c>
      <c r="D21" s="135" t="s">
        <v>12</v>
      </c>
      <c r="E21" s="211" t="s">
        <v>2921</v>
      </c>
      <c r="F21" s="211">
        <v>10</v>
      </c>
      <c r="G21" s="267">
        <v>2.9</v>
      </c>
      <c r="H21" s="211">
        <v>32</v>
      </c>
      <c r="I21" s="268">
        <v>51364</v>
      </c>
      <c r="J21" s="263">
        <v>0.1</v>
      </c>
      <c r="K21" s="262">
        <f t="shared" si="3"/>
        <v>5136</v>
      </c>
      <c r="L21" s="262">
        <f t="shared" si="4"/>
        <v>56500</v>
      </c>
      <c r="M21" s="264" t="s">
        <v>5126</v>
      </c>
      <c r="N21" s="57" t="str">
        <f t="shared" si="0"/>
        <v>Ống lạnh ghi10</v>
      </c>
      <c r="O21" s="265">
        <f t="shared" si="1"/>
        <v>4109.12</v>
      </c>
    </row>
    <row r="22" spans="1:15" ht="24.75" customHeight="1" x14ac:dyDescent="0.25">
      <c r="A22" s="266" t="s">
        <v>13</v>
      </c>
      <c r="B22" s="237">
        <f t="shared" si="2"/>
        <v>68909</v>
      </c>
      <c r="C22" s="142">
        <f>+SUBTOTAL(3,$D$7:D22)</f>
        <v>16</v>
      </c>
      <c r="D22" s="135" t="s">
        <v>14</v>
      </c>
      <c r="E22" s="211" t="s">
        <v>2921</v>
      </c>
      <c r="F22" s="211">
        <v>10</v>
      </c>
      <c r="G22" s="267">
        <v>3.7</v>
      </c>
      <c r="H22" s="211">
        <v>40</v>
      </c>
      <c r="I22" s="268">
        <v>68909</v>
      </c>
      <c r="J22" s="263">
        <v>0.1</v>
      </c>
      <c r="K22" s="262">
        <f t="shared" si="3"/>
        <v>6891</v>
      </c>
      <c r="L22" s="262">
        <f t="shared" si="4"/>
        <v>75800</v>
      </c>
      <c r="M22" s="264" t="s">
        <v>5126</v>
      </c>
      <c r="N22" s="57" t="str">
        <f t="shared" si="0"/>
        <v>Ống lạnh ghi10</v>
      </c>
      <c r="O22" s="265">
        <f t="shared" si="1"/>
        <v>5512.72</v>
      </c>
    </row>
    <row r="23" spans="1:15" ht="24.75" customHeight="1" x14ac:dyDescent="0.25">
      <c r="A23" s="266" t="s">
        <v>15</v>
      </c>
      <c r="B23" s="237">
        <f t="shared" si="2"/>
        <v>101000</v>
      </c>
      <c r="C23" s="142">
        <f>+SUBTOTAL(3,$D$7:D23)</f>
        <v>17</v>
      </c>
      <c r="D23" s="135" t="s">
        <v>16</v>
      </c>
      <c r="E23" s="211" t="s">
        <v>2921</v>
      </c>
      <c r="F23" s="211">
        <v>10</v>
      </c>
      <c r="G23" s="267">
        <v>4.5999999999999996</v>
      </c>
      <c r="H23" s="211">
        <v>50</v>
      </c>
      <c r="I23" s="268">
        <v>101000</v>
      </c>
      <c r="J23" s="263">
        <v>0.1</v>
      </c>
      <c r="K23" s="262">
        <f t="shared" si="3"/>
        <v>10100</v>
      </c>
      <c r="L23" s="262">
        <f t="shared" si="4"/>
        <v>111100</v>
      </c>
      <c r="M23" s="264" t="s">
        <v>5126</v>
      </c>
      <c r="N23" s="57" t="str">
        <f t="shared" si="0"/>
        <v>Ống lạnh ghi10</v>
      </c>
      <c r="O23" s="265">
        <f t="shared" si="1"/>
        <v>8080</v>
      </c>
    </row>
    <row r="24" spans="1:15" ht="24.75" customHeight="1" x14ac:dyDescent="0.25">
      <c r="A24" s="266" t="s">
        <v>17</v>
      </c>
      <c r="B24" s="237">
        <f t="shared" si="2"/>
        <v>161091</v>
      </c>
      <c r="C24" s="142">
        <f>+SUBTOTAL(3,$D$7:D24)</f>
        <v>18</v>
      </c>
      <c r="D24" s="135" t="s">
        <v>18</v>
      </c>
      <c r="E24" s="211" t="s">
        <v>2921</v>
      </c>
      <c r="F24" s="211">
        <v>10</v>
      </c>
      <c r="G24" s="267">
        <v>5.8</v>
      </c>
      <c r="H24" s="211">
        <v>63</v>
      </c>
      <c r="I24" s="268">
        <v>161091</v>
      </c>
      <c r="J24" s="263">
        <v>0.1</v>
      </c>
      <c r="K24" s="262">
        <f t="shared" si="3"/>
        <v>16109</v>
      </c>
      <c r="L24" s="262">
        <f t="shared" si="4"/>
        <v>177200</v>
      </c>
      <c r="M24" s="264" t="s">
        <v>5126</v>
      </c>
      <c r="N24" s="57" t="str">
        <f t="shared" si="0"/>
        <v>Ống lạnh ghi10</v>
      </c>
      <c r="O24" s="265">
        <f t="shared" si="1"/>
        <v>12887.28</v>
      </c>
    </row>
    <row r="25" spans="1:15" ht="24.75" customHeight="1" x14ac:dyDescent="0.25">
      <c r="A25" s="266" t="s">
        <v>2371</v>
      </c>
      <c r="B25" s="237">
        <f t="shared" si="2"/>
        <v>224909</v>
      </c>
      <c r="C25" s="142">
        <f>+SUBTOTAL(3,$D$7:D25)</f>
        <v>19</v>
      </c>
      <c r="D25" s="135" t="s">
        <v>2372</v>
      </c>
      <c r="E25" s="211" t="s">
        <v>2921</v>
      </c>
      <c r="F25" s="211">
        <v>10</v>
      </c>
      <c r="G25" s="267">
        <v>6.8</v>
      </c>
      <c r="H25" s="211">
        <v>75</v>
      </c>
      <c r="I25" s="268">
        <v>224909</v>
      </c>
      <c r="J25" s="263">
        <v>0.1</v>
      </c>
      <c r="K25" s="262">
        <f t="shared" si="3"/>
        <v>22491</v>
      </c>
      <c r="L25" s="262">
        <f t="shared" si="4"/>
        <v>247400</v>
      </c>
      <c r="M25" s="264" t="s">
        <v>5126</v>
      </c>
      <c r="N25" s="57" t="str">
        <f t="shared" si="0"/>
        <v>Ống lạnh ghi10</v>
      </c>
      <c r="O25" s="265">
        <f t="shared" si="1"/>
        <v>17992.72</v>
      </c>
    </row>
    <row r="26" spans="1:15" ht="24.75" customHeight="1" x14ac:dyDescent="0.25">
      <c r="A26" s="266" t="s">
        <v>5136</v>
      </c>
      <c r="B26" s="237">
        <f t="shared" si="2"/>
        <v>326182</v>
      </c>
      <c r="C26" s="142">
        <f>+SUBTOTAL(3,$D$7:D26)</f>
        <v>20</v>
      </c>
      <c r="D26" s="135" t="s">
        <v>5135</v>
      </c>
      <c r="E26" s="211" t="s">
        <v>2921</v>
      </c>
      <c r="F26" s="211">
        <v>10</v>
      </c>
      <c r="G26" s="267">
        <v>8.1999999999999993</v>
      </c>
      <c r="H26" s="211">
        <v>90</v>
      </c>
      <c r="I26" s="268">
        <v>326182</v>
      </c>
      <c r="J26" s="263">
        <v>0.1</v>
      </c>
      <c r="K26" s="262">
        <f t="shared" si="3"/>
        <v>32618</v>
      </c>
      <c r="L26" s="262">
        <f t="shared" si="4"/>
        <v>358800</v>
      </c>
      <c r="M26" s="264" t="s">
        <v>5126</v>
      </c>
      <c r="N26" s="57" t="str">
        <f t="shared" si="0"/>
        <v>Ống lạnh ghi10</v>
      </c>
      <c r="O26" s="265">
        <f t="shared" si="1"/>
        <v>26094.560000000001</v>
      </c>
    </row>
    <row r="27" spans="1:15" ht="24.75" customHeight="1" x14ac:dyDescent="0.25">
      <c r="A27" s="266" t="s">
        <v>5134</v>
      </c>
      <c r="B27" s="237">
        <f t="shared" si="2"/>
        <v>521727</v>
      </c>
      <c r="C27" s="142">
        <f>+SUBTOTAL(3,$D$7:D27)</f>
        <v>21</v>
      </c>
      <c r="D27" s="135" t="s">
        <v>5133</v>
      </c>
      <c r="E27" s="211" t="s">
        <v>2921</v>
      </c>
      <c r="F27" s="211">
        <v>10</v>
      </c>
      <c r="G27" s="267">
        <v>1</v>
      </c>
      <c r="H27" s="211">
        <v>110</v>
      </c>
      <c r="I27" s="268">
        <v>521727</v>
      </c>
      <c r="J27" s="263">
        <v>0.1</v>
      </c>
      <c r="K27" s="262">
        <f t="shared" si="3"/>
        <v>52173</v>
      </c>
      <c r="L27" s="262">
        <f t="shared" si="4"/>
        <v>573900</v>
      </c>
      <c r="M27" s="264" t="s">
        <v>5126</v>
      </c>
      <c r="N27" s="57" t="str">
        <f t="shared" si="0"/>
        <v>Ống lạnh ghi10</v>
      </c>
      <c r="O27" s="265">
        <f t="shared" si="1"/>
        <v>41738.160000000003</v>
      </c>
    </row>
    <row r="28" spans="1:15" ht="24.75" customHeight="1" x14ac:dyDescent="0.25">
      <c r="A28" s="266" t="s">
        <v>5132</v>
      </c>
      <c r="B28" s="237">
        <f t="shared" si="2"/>
        <v>646000</v>
      </c>
      <c r="C28" s="142">
        <f>+SUBTOTAL(3,$D$7:D28)</f>
        <v>22</v>
      </c>
      <c r="D28" s="135" t="s">
        <v>5131</v>
      </c>
      <c r="E28" s="211" t="s">
        <v>2921</v>
      </c>
      <c r="F28" s="211">
        <v>10</v>
      </c>
      <c r="G28" s="267">
        <v>11.4</v>
      </c>
      <c r="H28" s="211">
        <v>125</v>
      </c>
      <c r="I28" s="268">
        <v>646000</v>
      </c>
      <c r="J28" s="263">
        <v>0.1</v>
      </c>
      <c r="K28" s="262">
        <f t="shared" si="3"/>
        <v>64600</v>
      </c>
      <c r="L28" s="262">
        <f t="shared" si="4"/>
        <v>710600</v>
      </c>
      <c r="M28" s="264" t="s">
        <v>5126</v>
      </c>
      <c r="N28" s="57" t="str">
        <f t="shared" si="0"/>
        <v>Ống lạnh ghi10</v>
      </c>
      <c r="O28" s="265">
        <f t="shared" si="1"/>
        <v>51680</v>
      </c>
    </row>
    <row r="29" spans="1:15" ht="24.75" customHeight="1" x14ac:dyDescent="0.25">
      <c r="A29" s="266" t="s">
        <v>5130</v>
      </c>
      <c r="B29" s="237">
        <f t="shared" si="2"/>
        <v>797545</v>
      </c>
      <c r="C29" s="142">
        <f>+SUBTOTAL(3,$D$7:D29)</f>
        <v>23</v>
      </c>
      <c r="D29" s="135" t="s">
        <v>5129</v>
      </c>
      <c r="E29" s="211" t="s">
        <v>2921</v>
      </c>
      <c r="F29" s="211">
        <v>10</v>
      </c>
      <c r="G29" s="267">
        <v>12.7</v>
      </c>
      <c r="H29" s="211">
        <v>140</v>
      </c>
      <c r="I29" s="268">
        <v>797545</v>
      </c>
      <c r="J29" s="263">
        <v>0.1</v>
      </c>
      <c r="K29" s="262">
        <f t="shared" si="3"/>
        <v>79755</v>
      </c>
      <c r="L29" s="262">
        <f t="shared" si="4"/>
        <v>877300</v>
      </c>
      <c r="M29" s="264" t="s">
        <v>5126</v>
      </c>
      <c r="N29" s="57" t="str">
        <f t="shared" si="0"/>
        <v>Ống lạnh ghi10</v>
      </c>
      <c r="O29" s="265">
        <f t="shared" si="1"/>
        <v>63803.6</v>
      </c>
    </row>
    <row r="30" spans="1:15" ht="24.75" customHeight="1" x14ac:dyDescent="0.25">
      <c r="A30" s="266" t="s">
        <v>5128</v>
      </c>
      <c r="B30" s="237">
        <f t="shared" si="2"/>
        <v>1087727</v>
      </c>
      <c r="C30" s="142">
        <f>+SUBTOTAL(3,$D$7:D30)</f>
        <v>24</v>
      </c>
      <c r="D30" s="135" t="s">
        <v>5127</v>
      </c>
      <c r="E30" s="211" t="s">
        <v>2921</v>
      </c>
      <c r="F30" s="211">
        <v>10</v>
      </c>
      <c r="G30" s="267">
        <v>14.6</v>
      </c>
      <c r="H30" s="211">
        <v>160</v>
      </c>
      <c r="I30" s="268">
        <v>1087727</v>
      </c>
      <c r="J30" s="263">
        <v>0.1</v>
      </c>
      <c r="K30" s="262">
        <f t="shared" si="3"/>
        <v>108773</v>
      </c>
      <c r="L30" s="262">
        <f t="shared" si="4"/>
        <v>1196500</v>
      </c>
      <c r="M30" s="264" t="s">
        <v>5126</v>
      </c>
      <c r="N30" s="57" t="str">
        <f t="shared" si="0"/>
        <v>Ống lạnh ghi10</v>
      </c>
      <c r="O30" s="265">
        <f t="shared" si="1"/>
        <v>87018.16</v>
      </c>
    </row>
    <row r="31" spans="1:15" ht="24.75" customHeight="1" x14ac:dyDescent="0.25">
      <c r="A31" s="266" t="s">
        <v>101</v>
      </c>
      <c r="B31" s="237">
        <f t="shared" si="2"/>
        <v>26636</v>
      </c>
      <c r="C31" s="142">
        <f>+SUBTOTAL(3,$D$7:D31)</f>
        <v>25</v>
      </c>
      <c r="D31" s="135" t="s">
        <v>5569</v>
      </c>
      <c r="E31" s="211" t="s">
        <v>2921</v>
      </c>
      <c r="F31" s="211">
        <v>10</v>
      </c>
      <c r="G31" s="267">
        <v>2.2999999999999998</v>
      </c>
      <c r="H31" s="211">
        <v>20</v>
      </c>
      <c r="I31" s="268">
        <v>26636</v>
      </c>
      <c r="J31" s="263">
        <v>0.1</v>
      </c>
      <c r="K31" s="262">
        <f t="shared" si="3"/>
        <v>2664</v>
      </c>
      <c r="L31" s="262">
        <f t="shared" si="4"/>
        <v>29300</v>
      </c>
      <c r="M31" s="264" t="s">
        <v>5125</v>
      </c>
      <c r="N31" s="57" t="str">
        <f t="shared" si="0"/>
        <v>Ống lạnh UV10</v>
      </c>
      <c r="O31" s="265">
        <f t="shared" si="1"/>
        <v>2130.88</v>
      </c>
    </row>
    <row r="32" spans="1:15" ht="24.75" customHeight="1" x14ac:dyDescent="0.25">
      <c r="A32" s="266" t="s">
        <v>103</v>
      </c>
      <c r="B32" s="237">
        <f t="shared" si="2"/>
        <v>47455</v>
      </c>
      <c r="C32" s="142">
        <f>+SUBTOTAL(3,$D$7:D32)</f>
        <v>26</v>
      </c>
      <c r="D32" s="135" t="s">
        <v>5570</v>
      </c>
      <c r="E32" s="211" t="s">
        <v>2921</v>
      </c>
      <c r="F32" s="211">
        <v>10</v>
      </c>
      <c r="G32" s="267">
        <v>2.8</v>
      </c>
      <c r="H32" s="211">
        <v>25</v>
      </c>
      <c r="I32" s="268">
        <v>47455</v>
      </c>
      <c r="J32" s="263">
        <v>0.1</v>
      </c>
      <c r="K32" s="262">
        <f t="shared" si="3"/>
        <v>4745</v>
      </c>
      <c r="L32" s="262">
        <f t="shared" si="4"/>
        <v>52200</v>
      </c>
      <c r="M32" s="264" t="s">
        <v>5125</v>
      </c>
      <c r="N32" s="57" t="str">
        <f t="shared" si="0"/>
        <v>Ống lạnh UV10</v>
      </c>
      <c r="O32" s="265">
        <f t="shared" si="1"/>
        <v>3796.4</v>
      </c>
    </row>
    <row r="33" spans="1:15" ht="24.75" customHeight="1" x14ac:dyDescent="0.25">
      <c r="A33" s="266" t="s">
        <v>105</v>
      </c>
      <c r="B33" s="237">
        <f t="shared" si="2"/>
        <v>61545</v>
      </c>
      <c r="C33" s="142">
        <f>+SUBTOTAL(3,$D$7:D33)</f>
        <v>27</v>
      </c>
      <c r="D33" s="135" t="s">
        <v>5571</v>
      </c>
      <c r="E33" s="211" t="s">
        <v>2921</v>
      </c>
      <c r="F33" s="211">
        <v>10</v>
      </c>
      <c r="G33" s="267">
        <v>2.9</v>
      </c>
      <c r="H33" s="211">
        <v>32</v>
      </c>
      <c r="I33" s="268">
        <v>61545</v>
      </c>
      <c r="J33" s="263">
        <v>0.1</v>
      </c>
      <c r="K33" s="262">
        <f t="shared" si="3"/>
        <v>6155</v>
      </c>
      <c r="L33" s="262">
        <f t="shared" si="4"/>
        <v>67700</v>
      </c>
      <c r="M33" s="264" t="s">
        <v>5125</v>
      </c>
      <c r="N33" s="57" t="str">
        <f t="shared" si="0"/>
        <v>Ống lạnh UV10</v>
      </c>
      <c r="O33" s="265">
        <f t="shared" si="1"/>
        <v>4923.6000000000004</v>
      </c>
    </row>
    <row r="34" spans="1:15" ht="24.75" customHeight="1" x14ac:dyDescent="0.25">
      <c r="A34" s="266" t="s">
        <v>107</v>
      </c>
      <c r="B34" s="237">
        <f t="shared" si="2"/>
        <v>82727</v>
      </c>
      <c r="C34" s="142">
        <f>+SUBTOTAL(3,$D$7:D34)</f>
        <v>28</v>
      </c>
      <c r="D34" s="135" t="s">
        <v>5572</v>
      </c>
      <c r="E34" s="211" t="s">
        <v>2921</v>
      </c>
      <c r="F34" s="211">
        <v>10</v>
      </c>
      <c r="G34" s="267">
        <v>3.7</v>
      </c>
      <c r="H34" s="211">
        <v>40</v>
      </c>
      <c r="I34" s="268">
        <v>82727</v>
      </c>
      <c r="J34" s="263">
        <v>0.1</v>
      </c>
      <c r="K34" s="262">
        <f t="shared" si="3"/>
        <v>8273</v>
      </c>
      <c r="L34" s="262">
        <f t="shared" si="4"/>
        <v>91000</v>
      </c>
      <c r="M34" s="264" t="s">
        <v>5125</v>
      </c>
      <c r="N34" s="57" t="str">
        <f t="shared" si="0"/>
        <v>Ống lạnh UV10</v>
      </c>
      <c r="O34" s="265">
        <f t="shared" si="1"/>
        <v>6618.16</v>
      </c>
    </row>
    <row r="35" spans="1:15" ht="24.75" customHeight="1" x14ac:dyDescent="0.25">
      <c r="A35" s="266" t="s">
        <v>109</v>
      </c>
      <c r="B35" s="237">
        <f t="shared" si="2"/>
        <v>121273</v>
      </c>
      <c r="C35" s="142">
        <f>+SUBTOTAL(3,$D$7:D35)</f>
        <v>29</v>
      </c>
      <c r="D35" s="135" t="s">
        <v>5573</v>
      </c>
      <c r="E35" s="211" t="s">
        <v>2921</v>
      </c>
      <c r="F35" s="211">
        <v>10</v>
      </c>
      <c r="G35" s="267">
        <v>4.5999999999999996</v>
      </c>
      <c r="H35" s="211">
        <v>50</v>
      </c>
      <c r="I35" s="268">
        <v>121273</v>
      </c>
      <c r="J35" s="263">
        <v>0.1</v>
      </c>
      <c r="K35" s="262">
        <f t="shared" si="3"/>
        <v>12127</v>
      </c>
      <c r="L35" s="262">
        <f t="shared" si="4"/>
        <v>133400</v>
      </c>
      <c r="M35" s="264" t="s">
        <v>5125</v>
      </c>
      <c r="N35" s="57" t="str">
        <f t="shared" si="0"/>
        <v>Ống lạnh UV10</v>
      </c>
      <c r="O35" s="265">
        <f t="shared" si="1"/>
        <v>9701.84</v>
      </c>
    </row>
    <row r="36" spans="1:15" ht="24.75" customHeight="1" x14ac:dyDescent="0.25">
      <c r="A36" s="266" t="s">
        <v>111</v>
      </c>
      <c r="B36" s="237">
        <f t="shared" si="2"/>
        <v>193273</v>
      </c>
      <c r="C36" s="142">
        <f>+SUBTOTAL(3,$D$7:D36)</f>
        <v>30</v>
      </c>
      <c r="D36" s="135" t="s">
        <v>5574</v>
      </c>
      <c r="E36" s="211" t="s">
        <v>2921</v>
      </c>
      <c r="F36" s="211">
        <v>10</v>
      </c>
      <c r="G36" s="267">
        <v>5.8</v>
      </c>
      <c r="H36" s="211">
        <v>63</v>
      </c>
      <c r="I36" s="268">
        <v>193273</v>
      </c>
      <c r="J36" s="263">
        <v>0.1</v>
      </c>
      <c r="K36" s="262">
        <f t="shared" si="3"/>
        <v>19327</v>
      </c>
      <c r="L36" s="262">
        <f t="shared" si="4"/>
        <v>212600</v>
      </c>
      <c r="M36" s="264" t="s">
        <v>5125</v>
      </c>
      <c r="N36" s="57" t="str">
        <f t="shared" si="0"/>
        <v>Ống lạnh UV10</v>
      </c>
      <c r="O36" s="265">
        <f t="shared" si="1"/>
        <v>15461.84</v>
      </c>
    </row>
    <row r="37" spans="1:15" ht="24.75" customHeight="1" x14ac:dyDescent="0.25">
      <c r="A37" s="266" t="s">
        <v>19</v>
      </c>
      <c r="B37" s="237">
        <f t="shared" si="2"/>
        <v>26636</v>
      </c>
      <c r="C37" s="142">
        <f>+SUBTOTAL(3,$D$7:D37)</f>
        <v>31</v>
      </c>
      <c r="D37" s="135" t="s">
        <v>5124</v>
      </c>
      <c r="E37" s="211" t="s">
        <v>2921</v>
      </c>
      <c r="F37" s="211">
        <v>10</v>
      </c>
      <c r="G37" s="267">
        <v>2.2999999999999998</v>
      </c>
      <c r="H37" s="211">
        <v>20</v>
      </c>
      <c r="I37" s="268">
        <v>26636</v>
      </c>
      <c r="J37" s="263">
        <v>0.1</v>
      </c>
      <c r="K37" s="262">
        <f t="shared" si="3"/>
        <v>2664</v>
      </c>
      <c r="L37" s="262">
        <f t="shared" si="4"/>
        <v>29300</v>
      </c>
      <c r="M37" s="264" t="s">
        <v>5116</v>
      </c>
      <c r="O37" s="265"/>
    </row>
    <row r="38" spans="1:15" ht="24.75" customHeight="1" x14ac:dyDescent="0.25">
      <c r="A38" s="266" t="s">
        <v>21</v>
      </c>
      <c r="B38" s="237">
        <f t="shared" si="2"/>
        <v>47455</v>
      </c>
      <c r="C38" s="142">
        <f>+SUBTOTAL(3,$D$7:D38)</f>
        <v>32</v>
      </c>
      <c r="D38" s="135" t="s">
        <v>5123</v>
      </c>
      <c r="E38" s="211" t="s">
        <v>2921</v>
      </c>
      <c r="F38" s="211">
        <v>10</v>
      </c>
      <c r="G38" s="267">
        <v>2.8</v>
      </c>
      <c r="H38" s="211">
        <v>25</v>
      </c>
      <c r="I38" s="268">
        <v>47455</v>
      </c>
      <c r="J38" s="263">
        <v>0.1</v>
      </c>
      <c r="K38" s="262">
        <f t="shared" si="3"/>
        <v>4745</v>
      </c>
      <c r="L38" s="262">
        <f t="shared" si="4"/>
        <v>52200</v>
      </c>
      <c r="M38" s="264" t="s">
        <v>5116</v>
      </c>
      <c r="O38" s="265"/>
    </row>
    <row r="39" spans="1:15" ht="24.75" customHeight="1" x14ac:dyDescent="0.25">
      <c r="A39" s="266" t="s">
        <v>23</v>
      </c>
      <c r="B39" s="237">
        <f t="shared" si="2"/>
        <v>61545</v>
      </c>
      <c r="C39" s="142">
        <f>+SUBTOTAL(3,$D$7:D39)</f>
        <v>33</v>
      </c>
      <c r="D39" s="135" t="s">
        <v>5122</v>
      </c>
      <c r="E39" s="211" t="s">
        <v>2921</v>
      </c>
      <c r="F39" s="211">
        <v>10</v>
      </c>
      <c r="G39" s="267">
        <v>2.9</v>
      </c>
      <c r="H39" s="211">
        <v>32</v>
      </c>
      <c r="I39" s="268">
        <v>61545</v>
      </c>
      <c r="J39" s="263">
        <v>0.1</v>
      </c>
      <c r="K39" s="262">
        <f t="shared" si="3"/>
        <v>6155</v>
      </c>
      <c r="L39" s="262">
        <f t="shared" si="4"/>
        <v>67700</v>
      </c>
      <c r="M39" s="264" t="s">
        <v>5116</v>
      </c>
      <c r="O39" s="265"/>
    </row>
    <row r="40" spans="1:15" ht="24.75" customHeight="1" x14ac:dyDescent="0.25">
      <c r="A40" s="266" t="s">
        <v>25</v>
      </c>
      <c r="B40" s="237">
        <f t="shared" si="2"/>
        <v>82727</v>
      </c>
      <c r="C40" s="142">
        <f>+SUBTOTAL(3,$D$7:D40)</f>
        <v>34</v>
      </c>
      <c r="D40" s="135" t="s">
        <v>5121</v>
      </c>
      <c r="E40" s="211" t="s">
        <v>2921</v>
      </c>
      <c r="F40" s="211">
        <v>10</v>
      </c>
      <c r="G40" s="267">
        <v>3.7</v>
      </c>
      <c r="H40" s="211">
        <v>40</v>
      </c>
      <c r="I40" s="268">
        <v>82727</v>
      </c>
      <c r="J40" s="263">
        <v>0.1</v>
      </c>
      <c r="K40" s="262">
        <f t="shared" si="3"/>
        <v>8273</v>
      </c>
      <c r="L40" s="262">
        <f t="shared" si="4"/>
        <v>91000</v>
      </c>
      <c r="M40" s="264" t="s">
        <v>5116</v>
      </c>
      <c r="O40" s="265"/>
    </row>
    <row r="41" spans="1:15" ht="24.75" customHeight="1" x14ac:dyDescent="0.25">
      <c r="A41" s="266" t="s">
        <v>5120</v>
      </c>
      <c r="B41" s="237">
        <f t="shared" si="2"/>
        <v>121273</v>
      </c>
      <c r="C41" s="142">
        <f>+SUBTOTAL(3,$D$7:D41)</f>
        <v>35</v>
      </c>
      <c r="D41" s="135" t="s">
        <v>5119</v>
      </c>
      <c r="E41" s="211" t="s">
        <v>2921</v>
      </c>
      <c r="F41" s="211">
        <v>10</v>
      </c>
      <c r="G41" s="267">
        <v>4.5999999999999996</v>
      </c>
      <c r="H41" s="211">
        <v>50</v>
      </c>
      <c r="I41" s="268">
        <v>121273</v>
      </c>
      <c r="J41" s="263">
        <v>0.1</v>
      </c>
      <c r="K41" s="262">
        <f t="shared" si="3"/>
        <v>12127</v>
      </c>
      <c r="L41" s="262">
        <f t="shared" si="4"/>
        <v>133400</v>
      </c>
      <c r="M41" s="264" t="s">
        <v>5116</v>
      </c>
      <c r="O41" s="265"/>
    </row>
    <row r="42" spans="1:15" ht="24.75" customHeight="1" x14ac:dyDescent="0.25">
      <c r="A42" s="266" t="s">
        <v>5118</v>
      </c>
      <c r="B42" s="237">
        <f t="shared" si="2"/>
        <v>193273</v>
      </c>
      <c r="C42" s="142">
        <f>+SUBTOTAL(3,$D$7:D42)</f>
        <v>36</v>
      </c>
      <c r="D42" s="135" t="s">
        <v>5117</v>
      </c>
      <c r="E42" s="211" t="s">
        <v>2921</v>
      </c>
      <c r="F42" s="211">
        <v>10</v>
      </c>
      <c r="G42" s="267">
        <v>5.8</v>
      </c>
      <c r="H42" s="211">
        <v>63</v>
      </c>
      <c r="I42" s="268">
        <v>193273</v>
      </c>
      <c r="J42" s="263">
        <v>0.1</v>
      </c>
      <c r="K42" s="262">
        <f t="shared" si="3"/>
        <v>19327</v>
      </c>
      <c r="L42" s="262">
        <f t="shared" si="4"/>
        <v>212600</v>
      </c>
      <c r="M42" s="264" t="s">
        <v>5116</v>
      </c>
      <c r="O42" s="265"/>
    </row>
    <row r="43" spans="1:15" ht="24.75" customHeight="1" x14ac:dyDescent="0.25">
      <c r="A43" s="266" t="s">
        <v>55</v>
      </c>
      <c r="B43" s="237">
        <f t="shared" si="2"/>
        <v>24364</v>
      </c>
      <c r="C43" s="142">
        <f>+SUBTOTAL(3,$D$7:D43)</f>
        <v>37</v>
      </c>
      <c r="D43" s="135" t="s">
        <v>56</v>
      </c>
      <c r="E43" s="211" t="s">
        <v>2921</v>
      </c>
      <c r="F43" s="211">
        <v>16</v>
      </c>
      <c r="G43" s="267">
        <v>2.8</v>
      </c>
      <c r="H43" s="211">
        <v>20</v>
      </c>
      <c r="I43" s="268">
        <v>24364</v>
      </c>
      <c r="J43" s="263">
        <v>0.1</v>
      </c>
      <c r="K43" s="262">
        <f t="shared" si="3"/>
        <v>2436</v>
      </c>
      <c r="L43" s="262">
        <f t="shared" si="4"/>
        <v>26800</v>
      </c>
      <c r="M43" s="264" t="s">
        <v>5115</v>
      </c>
      <c r="N43" s="57" t="str">
        <f t="shared" ref="N43:N82" si="5">+M43&amp;F43</f>
        <v>Ống lạnh xanh16</v>
      </c>
      <c r="O43" s="265">
        <f t="shared" ref="O43:O82" si="6">+I43*0.08</f>
        <v>1949.1200000000001</v>
      </c>
    </row>
    <row r="44" spans="1:15" ht="24.75" customHeight="1" x14ac:dyDescent="0.25">
      <c r="A44" s="266" t="s">
        <v>57</v>
      </c>
      <c r="B44" s="237">
        <f t="shared" si="2"/>
        <v>45364</v>
      </c>
      <c r="C44" s="142">
        <f>+SUBTOTAL(3,$D$7:D44)</f>
        <v>38</v>
      </c>
      <c r="D44" s="135" t="s">
        <v>58</v>
      </c>
      <c r="E44" s="211" t="s">
        <v>2921</v>
      </c>
      <c r="F44" s="211">
        <v>16</v>
      </c>
      <c r="G44" s="267">
        <v>3.5</v>
      </c>
      <c r="H44" s="211">
        <v>25</v>
      </c>
      <c r="I44" s="268">
        <v>45364</v>
      </c>
      <c r="J44" s="263">
        <v>0.1</v>
      </c>
      <c r="K44" s="262">
        <f t="shared" si="3"/>
        <v>4536</v>
      </c>
      <c r="L44" s="262">
        <f t="shared" si="4"/>
        <v>49900</v>
      </c>
      <c r="M44" s="264" t="s">
        <v>5115</v>
      </c>
      <c r="N44" s="57" t="str">
        <f t="shared" si="5"/>
        <v>Ống lạnh xanh16</v>
      </c>
      <c r="O44" s="265">
        <f t="shared" si="6"/>
        <v>3629.12</v>
      </c>
    </row>
    <row r="45" spans="1:15" ht="24.75" customHeight="1" x14ac:dyDescent="0.25">
      <c r="A45" s="266" t="s">
        <v>2377</v>
      </c>
      <c r="B45" s="237">
        <f t="shared" si="2"/>
        <v>60636</v>
      </c>
      <c r="C45" s="142">
        <f>+SUBTOTAL(3,$D$7:D45)</f>
        <v>39</v>
      </c>
      <c r="D45" s="135" t="s">
        <v>2378</v>
      </c>
      <c r="E45" s="211" t="s">
        <v>2921</v>
      </c>
      <c r="F45" s="211">
        <v>16</v>
      </c>
      <c r="G45" s="267">
        <v>4.4000000000000004</v>
      </c>
      <c r="H45" s="211">
        <v>32</v>
      </c>
      <c r="I45" s="268">
        <v>60636</v>
      </c>
      <c r="J45" s="263">
        <v>0.1</v>
      </c>
      <c r="K45" s="262">
        <f t="shared" si="3"/>
        <v>6064</v>
      </c>
      <c r="L45" s="262">
        <f t="shared" si="4"/>
        <v>66700</v>
      </c>
      <c r="M45" s="264" t="s">
        <v>5115</v>
      </c>
      <c r="N45" s="57" t="str">
        <f t="shared" si="5"/>
        <v>Ống lạnh xanh16</v>
      </c>
      <c r="O45" s="265">
        <f t="shared" si="6"/>
        <v>4850.88</v>
      </c>
    </row>
    <row r="46" spans="1:15" ht="24.75" customHeight="1" x14ac:dyDescent="0.25">
      <c r="A46" s="266" t="s">
        <v>59</v>
      </c>
      <c r="B46" s="237">
        <f t="shared" si="2"/>
        <v>82182</v>
      </c>
      <c r="C46" s="142">
        <f>+SUBTOTAL(3,$D$7:D46)</f>
        <v>40</v>
      </c>
      <c r="D46" s="135" t="s">
        <v>60</v>
      </c>
      <c r="E46" s="211" t="s">
        <v>2921</v>
      </c>
      <c r="F46" s="211">
        <v>16</v>
      </c>
      <c r="G46" s="267">
        <v>5.5</v>
      </c>
      <c r="H46" s="211">
        <v>40</v>
      </c>
      <c r="I46" s="268">
        <v>82182</v>
      </c>
      <c r="J46" s="263">
        <v>0.1</v>
      </c>
      <c r="K46" s="262">
        <f t="shared" si="3"/>
        <v>8218</v>
      </c>
      <c r="L46" s="262">
        <f t="shared" si="4"/>
        <v>90400</v>
      </c>
      <c r="M46" s="264" t="s">
        <v>5115</v>
      </c>
      <c r="N46" s="57" t="str">
        <f t="shared" si="5"/>
        <v>Ống lạnh xanh16</v>
      </c>
      <c r="O46" s="265">
        <f t="shared" si="6"/>
        <v>6574.56</v>
      </c>
    </row>
    <row r="47" spans="1:15" ht="24.75" customHeight="1" x14ac:dyDescent="0.25">
      <c r="A47" s="266" t="s">
        <v>2379</v>
      </c>
      <c r="B47" s="237">
        <f t="shared" si="2"/>
        <v>132909</v>
      </c>
      <c r="C47" s="142">
        <f>+SUBTOTAL(3,$D$7:D47)</f>
        <v>41</v>
      </c>
      <c r="D47" s="135" t="s">
        <v>2380</v>
      </c>
      <c r="E47" s="211" t="s">
        <v>2921</v>
      </c>
      <c r="F47" s="211">
        <v>16</v>
      </c>
      <c r="G47" s="267">
        <v>6.9</v>
      </c>
      <c r="H47" s="211">
        <v>50</v>
      </c>
      <c r="I47" s="268">
        <v>132909</v>
      </c>
      <c r="J47" s="263">
        <v>0.1</v>
      </c>
      <c r="K47" s="262">
        <f t="shared" si="3"/>
        <v>13291</v>
      </c>
      <c r="L47" s="262">
        <f t="shared" si="4"/>
        <v>146200</v>
      </c>
      <c r="M47" s="264" t="s">
        <v>5115</v>
      </c>
      <c r="N47" s="57" t="str">
        <f t="shared" si="5"/>
        <v>Ống lạnh xanh16</v>
      </c>
      <c r="O47" s="265">
        <f t="shared" si="6"/>
        <v>10632.72</v>
      </c>
    </row>
    <row r="48" spans="1:15" ht="24.75" customHeight="1" x14ac:dyDescent="0.25">
      <c r="A48" s="266" t="s">
        <v>61</v>
      </c>
      <c r="B48" s="237">
        <f t="shared" si="2"/>
        <v>208455</v>
      </c>
      <c r="C48" s="142">
        <f>+SUBTOTAL(3,$D$7:D48)</f>
        <v>42</v>
      </c>
      <c r="D48" s="135" t="s">
        <v>62</v>
      </c>
      <c r="E48" s="211" t="s">
        <v>2921</v>
      </c>
      <c r="F48" s="211">
        <v>16</v>
      </c>
      <c r="G48" s="267">
        <v>8.6</v>
      </c>
      <c r="H48" s="211">
        <v>63</v>
      </c>
      <c r="I48" s="268">
        <v>208455</v>
      </c>
      <c r="J48" s="263">
        <v>0.1</v>
      </c>
      <c r="K48" s="262">
        <f t="shared" si="3"/>
        <v>20845</v>
      </c>
      <c r="L48" s="262">
        <f t="shared" si="4"/>
        <v>229300</v>
      </c>
      <c r="M48" s="264" t="s">
        <v>5115</v>
      </c>
      <c r="N48" s="57" t="str">
        <f t="shared" si="5"/>
        <v>Ống lạnh xanh16</v>
      </c>
      <c r="O48" s="265">
        <f t="shared" si="6"/>
        <v>16676.400000000001</v>
      </c>
    </row>
    <row r="49" spans="1:15" ht="24.75" customHeight="1" x14ac:dyDescent="0.25">
      <c r="A49" s="266" t="s">
        <v>63</v>
      </c>
      <c r="B49" s="237">
        <f t="shared" si="2"/>
        <v>286364</v>
      </c>
      <c r="C49" s="142">
        <f>+SUBTOTAL(3,$D$7:D49)</f>
        <v>43</v>
      </c>
      <c r="D49" s="135" t="s">
        <v>64</v>
      </c>
      <c r="E49" s="211" t="s">
        <v>2921</v>
      </c>
      <c r="F49" s="211">
        <v>16</v>
      </c>
      <c r="G49" s="267">
        <v>10.3</v>
      </c>
      <c r="H49" s="211">
        <v>75</v>
      </c>
      <c r="I49" s="268">
        <v>286364</v>
      </c>
      <c r="J49" s="263">
        <v>0.1</v>
      </c>
      <c r="K49" s="262">
        <f t="shared" si="3"/>
        <v>28636</v>
      </c>
      <c r="L49" s="262">
        <f t="shared" si="4"/>
        <v>315000</v>
      </c>
      <c r="M49" s="264" t="s">
        <v>5115</v>
      </c>
      <c r="N49" s="57" t="str">
        <f t="shared" si="5"/>
        <v>Ống lạnh xanh16</v>
      </c>
      <c r="O49" s="265">
        <f t="shared" si="6"/>
        <v>22909.119999999999</v>
      </c>
    </row>
    <row r="50" spans="1:15" ht="24.75" customHeight="1" x14ac:dyDescent="0.25">
      <c r="A50" s="266" t="s">
        <v>65</v>
      </c>
      <c r="B50" s="237">
        <f t="shared" si="2"/>
        <v>397818</v>
      </c>
      <c r="C50" s="142">
        <f>+SUBTOTAL(3,$D$7:D50)</f>
        <v>44</v>
      </c>
      <c r="D50" s="135" t="s">
        <v>66</v>
      </c>
      <c r="E50" s="211" t="s">
        <v>2921</v>
      </c>
      <c r="F50" s="211">
        <v>16</v>
      </c>
      <c r="G50" s="267">
        <v>12.3</v>
      </c>
      <c r="H50" s="211">
        <v>90</v>
      </c>
      <c r="I50" s="268">
        <v>397818</v>
      </c>
      <c r="J50" s="263">
        <v>0.1</v>
      </c>
      <c r="K50" s="262">
        <f t="shared" si="3"/>
        <v>39782</v>
      </c>
      <c r="L50" s="262">
        <f t="shared" si="4"/>
        <v>437600</v>
      </c>
      <c r="M50" s="264" t="s">
        <v>5115</v>
      </c>
      <c r="N50" s="57" t="str">
        <f t="shared" si="5"/>
        <v>Ống lạnh xanh16</v>
      </c>
      <c r="O50" s="265">
        <f t="shared" si="6"/>
        <v>31825.440000000002</v>
      </c>
    </row>
    <row r="51" spans="1:15" ht="24.75" customHeight="1" x14ac:dyDescent="0.25">
      <c r="A51" s="266" t="s">
        <v>51</v>
      </c>
      <c r="B51" s="237">
        <f t="shared" si="2"/>
        <v>600909</v>
      </c>
      <c r="C51" s="142">
        <f>+SUBTOTAL(3,$D$7:D51)</f>
        <v>45</v>
      </c>
      <c r="D51" s="135" t="s">
        <v>52</v>
      </c>
      <c r="E51" s="211" t="s">
        <v>2921</v>
      </c>
      <c r="F51" s="211">
        <v>16</v>
      </c>
      <c r="G51" s="267">
        <v>15.1</v>
      </c>
      <c r="H51" s="211">
        <v>110</v>
      </c>
      <c r="I51" s="268">
        <v>600909</v>
      </c>
      <c r="J51" s="263">
        <v>0.1</v>
      </c>
      <c r="K51" s="262">
        <f t="shared" si="3"/>
        <v>60091</v>
      </c>
      <c r="L51" s="262">
        <f t="shared" si="4"/>
        <v>661000</v>
      </c>
      <c r="M51" s="264" t="s">
        <v>5115</v>
      </c>
      <c r="N51" s="57" t="str">
        <f t="shared" si="5"/>
        <v>Ống lạnh xanh16</v>
      </c>
      <c r="O51" s="265">
        <f t="shared" si="6"/>
        <v>48072.72</v>
      </c>
    </row>
    <row r="52" spans="1:15" ht="24.75" customHeight="1" x14ac:dyDescent="0.25">
      <c r="A52" s="266" t="s">
        <v>53</v>
      </c>
      <c r="B52" s="237">
        <f t="shared" si="2"/>
        <v>788455</v>
      </c>
      <c r="C52" s="142">
        <f>+SUBTOTAL(3,$D$7:D52)</f>
        <v>46</v>
      </c>
      <c r="D52" s="135" t="s">
        <v>54</v>
      </c>
      <c r="E52" s="211" t="s">
        <v>2921</v>
      </c>
      <c r="F52" s="211">
        <v>16</v>
      </c>
      <c r="G52" s="267">
        <v>17.100000000000001</v>
      </c>
      <c r="H52" s="211">
        <v>125</v>
      </c>
      <c r="I52" s="268">
        <v>788455</v>
      </c>
      <c r="J52" s="263">
        <v>0.1</v>
      </c>
      <c r="K52" s="262">
        <f t="shared" si="3"/>
        <v>78845</v>
      </c>
      <c r="L52" s="262">
        <f t="shared" si="4"/>
        <v>867300</v>
      </c>
      <c r="M52" s="264" t="s">
        <v>5115</v>
      </c>
      <c r="N52" s="57" t="str">
        <f t="shared" si="5"/>
        <v>Ống lạnh xanh16</v>
      </c>
      <c r="O52" s="265">
        <f t="shared" si="6"/>
        <v>63076.4</v>
      </c>
    </row>
    <row r="53" spans="1:15" ht="24.75" customHeight="1" x14ac:dyDescent="0.25">
      <c r="A53" s="266" t="s">
        <v>2373</v>
      </c>
      <c r="B53" s="237">
        <f t="shared" si="2"/>
        <v>958273</v>
      </c>
      <c r="C53" s="142">
        <f>+SUBTOTAL(3,$D$7:D53)</f>
        <v>47</v>
      </c>
      <c r="D53" s="135" t="s">
        <v>2374</v>
      </c>
      <c r="E53" s="211" t="s">
        <v>2921</v>
      </c>
      <c r="F53" s="211">
        <v>16</v>
      </c>
      <c r="G53" s="267">
        <v>19.2</v>
      </c>
      <c r="H53" s="211">
        <v>140</v>
      </c>
      <c r="I53" s="268">
        <v>958273</v>
      </c>
      <c r="J53" s="263">
        <v>0.1</v>
      </c>
      <c r="K53" s="262">
        <f t="shared" si="3"/>
        <v>95827</v>
      </c>
      <c r="L53" s="262">
        <f t="shared" si="4"/>
        <v>1054100</v>
      </c>
      <c r="M53" s="264" t="s">
        <v>5115</v>
      </c>
      <c r="N53" s="57" t="str">
        <f t="shared" si="5"/>
        <v>Ống lạnh xanh16</v>
      </c>
      <c r="O53" s="265">
        <f t="shared" si="6"/>
        <v>76661.84</v>
      </c>
    </row>
    <row r="54" spans="1:15" ht="24.75" customHeight="1" x14ac:dyDescent="0.25">
      <c r="A54" s="266" t="s">
        <v>2375</v>
      </c>
      <c r="B54" s="237">
        <f t="shared" si="2"/>
        <v>1325273</v>
      </c>
      <c r="C54" s="142">
        <f>+SUBTOTAL(3,$D$7:D54)</f>
        <v>48</v>
      </c>
      <c r="D54" s="135" t="s">
        <v>2376</v>
      </c>
      <c r="E54" s="211" t="s">
        <v>2921</v>
      </c>
      <c r="F54" s="211">
        <v>16</v>
      </c>
      <c r="G54" s="267">
        <v>21.9</v>
      </c>
      <c r="H54" s="211">
        <v>160</v>
      </c>
      <c r="I54" s="268">
        <v>1325273</v>
      </c>
      <c r="J54" s="263">
        <v>0.1</v>
      </c>
      <c r="K54" s="262">
        <f t="shared" si="3"/>
        <v>132527</v>
      </c>
      <c r="L54" s="262">
        <f t="shared" si="4"/>
        <v>1457800</v>
      </c>
      <c r="M54" s="264" t="s">
        <v>5115</v>
      </c>
      <c r="N54" s="57" t="str">
        <f t="shared" si="5"/>
        <v>Ống lạnh xanh16</v>
      </c>
      <c r="O54" s="265">
        <f t="shared" si="6"/>
        <v>106021.84</v>
      </c>
    </row>
    <row r="55" spans="1:15" ht="24.75" customHeight="1" x14ac:dyDescent="0.25">
      <c r="A55" s="266" t="s">
        <v>85</v>
      </c>
      <c r="B55" s="237">
        <f t="shared" si="2"/>
        <v>27455</v>
      </c>
      <c r="C55" s="142">
        <f>+SUBTOTAL(3,$D$7:D55)</f>
        <v>49</v>
      </c>
      <c r="D55" s="135" t="s">
        <v>86</v>
      </c>
      <c r="E55" s="211" t="s">
        <v>2921</v>
      </c>
      <c r="F55" s="211">
        <v>20</v>
      </c>
      <c r="G55" s="267">
        <v>3.4</v>
      </c>
      <c r="H55" s="211">
        <v>20</v>
      </c>
      <c r="I55" s="268">
        <v>27455</v>
      </c>
      <c r="J55" s="263">
        <v>0.1</v>
      </c>
      <c r="K55" s="262">
        <f t="shared" si="3"/>
        <v>2745</v>
      </c>
      <c r="L55" s="262">
        <f t="shared" si="4"/>
        <v>30200</v>
      </c>
      <c r="M55" s="264" t="s">
        <v>5114</v>
      </c>
      <c r="N55" s="57" t="str">
        <f t="shared" si="5"/>
        <v>Ống nóng xanh20</v>
      </c>
      <c r="O55" s="265">
        <f t="shared" si="6"/>
        <v>2196.4</v>
      </c>
    </row>
    <row r="56" spans="1:15" ht="24.75" customHeight="1" x14ac:dyDescent="0.25">
      <c r="A56" s="266" t="s">
        <v>87</v>
      </c>
      <c r="B56" s="237">
        <f t="shared" si="2"/>
        <v>48545</v>
      </c>
      <c r="C56" s="142">
        <f>+SUBTOTAL(3,$D$7:D56)</f>
        <v>50</v>
      </c>
      <c r="D56" s="135" t="s">
        <v>88</v>
      </c>
      <c r="E56" s="211" t="s">
        <v>2921</v>
      </c>
      <c r="F56" s="211">
        <v>20</v>
      </c>
      <c r="G56" s="267">
        <v>4.2</v>
      </c>
      <c r="H56" s="211">
        <v>25</v>
      </c>
      <c r="I56" s="268">
        <v>48545</v>
      </c>
      <c r="J56" s="263">
        <v>0.1</v>
      </c>
      <c r="K56" s="262">
        <f t="shared" si="3"/>
        <v>4855</v>
      </c>
      <c r="L56" s="262">
        <f t="shared" si="4"/>
        <v>53400</v>
      </c>
      <c r="M56" s="264" t="s">
        <v>5114</v>
      </c>
      <c r="N56" s="57" t="str">
        <f t="shared" si="5"/>
        <v>Ống nóng xanh20</v>
      </c>
      <c r="O56" s="265">
        <f t="shared" si="6"/>
        <v>3883.6</v>
      </c>
    </row>
    <row r="57" spans="1:15" ht="24.75" customHeight="1" x14ac:dyDescent="0.25">
      <c r="A57" s="266" t="s">
        <v>89</v>
      </c>
      <c r="B57" s="237">
        <f t="shared" si="2"/>
        <v>70909</v>
      </c>
      <c r="C57" s="142">
        <f>+SUBTOTAL(3,$D$7:D57)</f>
        <v>51</v>
      </c>
      <c r="D57" s="135" t="s">
        <v>90</v>
      </c>
      <c r="E57" s="211" t="s">
        <v>2921</v>
      </c>
      <c r="F57" s="211">
        <v>20</v>
      </c>
      <c r="G57" s="267">
        <v>5.4</v>
      </c>
      <c r="H57" s="211">
        <v>32</v>
      </c>
      <c r="I57" s="268">
        <v>70909</v>
      </c>
      <c r="J57" s="263">
        <v>0.1</v>
      </c>
      <c r="K57" s="262">
        <f t="shared" si="3"/>
        <v>7091</v>
      </c>
      <c r="L57" s="262">
        <f t="shared" si="4"/>
        <v>78000</v>
      </c>
      <c r="M57" s="264" t="s">
        <v>5114</v>
      </c>
      <c r="N57" s="57" t="str">
        <f t="shared" si="5"/>
        <v>Ống nóng xanh20</v>
      </c>
      <c r="O57" s="265">
        <f t="shared" si="6"/>
        <v>5672.72</v>
      </c>
    </row>
    <row r="58" spans="1:15" ht="24.75" customHeight="1" x14ac:dyDescent="0.25">
      <c r="A58" s="266" t="s">
        <v>91</v>
      </c>
      <c r="B58" s="237">
        <f t="shared" si="2"/>
        <v>109727</v>
      </c>
      <c r="C58" s="142">
        <f>+SUBTOTAL(3,$D$7:D58)</f>
        <v>52</v>
      </c>
      <c r="D58" s="135" t="s">
        <v>92</v>
      </c>
      <c r="E58" s="211" t="s">
        <v>2921</v>
      </c>
      <c r="F58" s="211">
        <v>20</v>
      </c>
      <c r="G58" s="267">
        <v>6.7</v>
      </c>
      <c r="H58" s="211">
        <v>40</v>
      </c>
      <c r="I58" s="268">
        <v>109727</v>
      </c>
      <c r="J58" s="263">
        <v>0.1</v>
      </c>
      <c r="K58" s="262">
        <f t="shared" si="3"/>
        <v>10973</v>
      </c>
      <c r="L58" s="262">
        <f t="shared" si="4"/>
        <v>120700</v>
      </c>
      <c r="M58" s="264" t="s">
        <v>5114</v>
      </c>
      <c r="N58" s="57" t="str">
        <f t="shared" si="5"/>
        <v>Ống nóng xanh20</v>
      </c>
      <c r="O58" s="265">
        <f t="shared" si="6"/>
        <v>8778.16</v>
      </c>
    </row>
    <row r="59" spans="1:15" ht="24.75" customHeight="1" x14ac:dyDescent="0.25">
      <c r="A59" s="266" t="s">
        <v>93</v>
      </c>
      <c r="B59" s="237">
        <f t="shared" si="2"/>
        <v>170636</v>
      </c>
      <c r="C59" s="142">
        <f>+SUBTOTAL(3,$D$7:D59)</f>
        <v>53</v>
      </c>
      <c r="D59" s="135" t="s">
        <v>94</v>
      </c>
      <c r="E59" s="211" t="s">
        <v>2921</v>
      </c>
      <c r="F59" s="211">
        <v>20</v>
      </c>
      <c r="G59" s="267">
        <v>8.3000000000000007</v>
      </c>
      <c r="H59" s="211">
        <v>50</v>
      </c>
      <c r="I59" s="268">
        <v>170636</v>
      </c>
      <c r="J59" s="263">
        <v>0.1</v>
      </c>
      <c r="K59" s="262">
        <f t="shared" si="3"/>
        <v>17064</v>
      </c>
      <c r="L59" s="262">
        <f t="shared" si="4"/>
        <v>187700</v>
      </c>
      <c r="M59" s="264" t="s">
        <v>5114</v>
      </c>
      <c r="N59" s="57" t="str">
        <f t="shared" si="5"/>
        <v>Ống nóng xanh20</v>
      </c>
      <c r="O59" s="265">
        <f t="shared" si="6"/>
        <v>13650.880000000001</v>
      </c>
    </row>
    <row r="60" spans="1:15" ht="24.75" customHeight="1" x14ac:dyDescent="0.25">
      <c r="A60" s="266" t="s">
        <v>95</v>
      </c>
      <c r="B60" s="237">
        <f t="shared" si="2"/>
        <v>269364</v>
      </c>
      <c r="C60" s="142">
        <f>+SUBTOTAL(3,$D$7:D60)</f>
        <v>54</v>
      </c>
      <c r="D60" s="135" t="s">
        <v>96</v>
      </c>
      <c r="E60" s="211" t="s">
        <v>2921</v>
      </c>
      <c r="F60" s="211">
        <v>20</v>
      </c>
      <c r="G60" s="267">
        <v>10.5</v>
      </c>
      <c r="H60" s="211">
        <v>63</v>
      </c>
      <c r="I60" s="268">
        <v>269364</v>
      </c>
      <c r="J60" s="263">
        <v>0.1</v>
      </c>
      <c r="K60" s="262">
        <f t="shared" si="3"/>
        <v>26936</v>
      </c>
      <c r="L60" s="262">
        <f t="shared" si="4"/>
        <v>296300</v>
      </c>
      <c r="M60" s="264" t="s">
        <v>5114</v>
      </c>
      <c r="N60" s="57" t="str">
        <f t="shared" si="5"/>
        <v>Ống nóng xanh20</v>
      </c>
      <c r="O60" s="265">
        <f t="shared" si="6"/>
        <v>21549.119999999999</v>
      </c>
    </row>
    <row r="61" spans="1:15" ht="24.75" customHeight="1" x14ac:dyDescent="0.25">
      <c r="A61" s="266" t="s">
        <v>97</v>
      </c>
      <c r="B61" s="237">
        <f t="shared" si="2"/>
        <v>381909</v>
      </c>
      <c r="C61" s="142">
        <f>+SUBTOTAL(3,$D$7:D61)</f>
        <v>55</v>
      </c>
      <c r="D61" s="135" t="s">
        <v>98</v>
      </c>
      <c r="E61" s="211" t="s">
        <v>2921</v>
      </c>
      <c r="F61" s="211">
        <v>20</v>
      </c>
      <c r="G61" s="267">
        <v>12.5</v>
      </c>
      <c r="H61" s="211">
        <v>75</v>
      </c>
      <c r="I61" s="268">
        <v>381909</v>
      </c>
      <c r="J61" s="263">
        <v>0.1</v>
      </c>
      <c r="K61" s="262">
        <f t="shared" si="3"/>
        <v>38191</v>
      </c>
      <c r="L61" s="262">
        <f t="shared" si="4"/>
        <v>420100</v>
      </c>
      <c r="M61" s="264" t="s">
        <v>5114</v>
      </c>
      <c r="N61" s="57" t="str">
        <f t="shared" si="5"/>
        <v>Ống nóng xanh20</v>
      </c>
      <c r="O61" s="265">
        <f t="shared" si="6"/>
        <v>30552.720000000001</v>
      </c>
    </row>
    <row r="62" spans="1:15" ht="24.75" customHeight="1" x14ac:dyDescent="0.25">
      <c r="A62" s="266" t="s">
        <v>99</v>
      </c>
      <c r="B62" s="237">
        <f t="shared" si="2"/>
        <v>556727</v>
      </c>
      <c r="C62" s="142">
        <f>+SUBTOTAL(3,$D$7:D62)</f>
        <v>56</v>
      </c>
      <c r="D62" s="135" t="s">
        <v>100</v>
      </c>
      <c r="E62" s="211" t="s">
        <v>2921</v>
      </c>
      <c r="F62" s="211">
        <v>20</v>
      </c>
      <c r="G62" s="267">
        <v>15</v>
      </c>
      <c r="H62" s="211">
        <v>90</v>
      </c>
      <c r="I62" s="268">
        <v>556727</v>
      </c>
      <c r="J62" s="263">
        <v>0.1</v>
      </c>
      <c r="K62" s="262">
        <f t="shared" si="3"/>
        <v>55673</v>
      </c>
      <c r="L62" s="262">
        <f t="shared" si="4"/>
        <v>612400</v>
      </c>
      <c r="M62" s="264" t="s">
        <v>5114</v>
      </c>
      <c r="N62" s="57" t="str">
        <f t="shared" si="5"/>
        <v>Ống nóng xanh20</v>
      </c>
      <c r="O62" s="265">
        <f t="shared" si="6"/>
        <v>44538.16</v>
      </c>
    </row>
    <row r="63" spans="1:15" ht="24.75" customHeight="1" x14ac:dyDescent="0.25">
      <c r="A63" s="266" t="s">
        <v>2383</v>
      </c>
      <c r="B63" s="237">
        <f t="shared" si="2"/>
        <v>823909</v>
      </c>
      <c r="C63" s="142">
        <f>+SUBTOTAL(3,$D$7:D63)</f>
        <v>57</v>
      </c>
      <c r="D63" s="135" t="s">
        <v>2384</v>
      </c>
      <c r="E63" s="211" t="s">
        <v>2921</v>
      </c>
      <c r="F63" s="211">
        <v>20</v>
      </c>
      <c r="G63" s="267">
        <v>18.3</v>
      </c>
      <c r="H63" s="211">
        <v>110</v>
      </c>
      <c r="I63" s="268">
        <v>823909</v>
      </c>
      <c r="J63" s="263">
        <v>0.1</v>
      </c>
      <c r="K63" s="262">
        <f t="shared" si="3"/>
        <v>82391</v>
      </c>
      <c r="L63" s="262">
        <f t="shared" si="4"/>
        <v>906300</v>
      </c>
      <c r="M63" s="264" t="s">
        <v>5114</v>
      </c>
      <c r="N63" s="57" t="str">
        <f t="shared" si="5"/>
        <v>Ống nóng xanh20</v>
      </c>
      <c r="O63" s="265">
        <f t="shared" si="6"/>
        <v>65912.72</v>
      </c>
    </row>
    <row r="64" spans="1:15" ht="24.75" customHeight="1" x14ac:dyDescent="0.25">
      <c r="A64" s="266" t="s">
        <v>2385</v>
      </c>
      <c r="B64" s="237">
        <f t="shared" si="2"/>
        <v>1062455</v>
      </c>
      <c r="C64" s="142">
        <f>+SUBTOTAL(3,$D$7:D64)</f>
        <v>58</v>
      </c>
      <c r="D64" s="135" t="s">
        <v>2386</v>
      </c>
      <c r="E64" s="211" t="s">
        <v>2921</v>
      </c>
      <c r="F64" s="211">
        <v>20</v>
      </c>
      <c r="G64" s="267">
        <v>20.8</v>
      </c>
      <c r="H64" s="211">
        <v>125</v>
      </c>
      <c r="I64" s="268">
        <v>1062455</v>
      </c>
      <c r="J64" s="263">
        <v>0.1</v>
      </c>
      <c r="K64" s="262">
        <f t="shared" si="3"/>
        <v>106245</v>
      </c>
      <c r="L64" s="262">
        <f t="shared" si="4"/>
        <v>1168700</v>
      </c>
      <c r="M64" s="264" t="s">
        <v>5114</v>
      </c>
      <c r="N64" s="57" t="str">
        <f t="shared" si="5"/>
        <v>Ống nóng xanh20</v>
      </c>
      <c r="O64" s="265">
        <f t="shared" si="6"/>
        <v>84996.400000000009</v>
      </c>
    </row>
    <row r="65" spans="1:15" ht="24.75" customHeight="1" x14ac:dyDescent="0.25">
      <c r="A65" s="266" t="s">
        <v>2387</v>
      </c>
      <c r="B65" s="237">
        <f t="shared" si="2"/>
        <v>1340091</v>
      </c>
      <c r="C65" s="142">
        <f>+SUBTOTAL(3,$D$7:D65)</f>
        <v>59</v>
      </c>
      <c r="D65" s="135" t="s">
        <v>2388</v>
      </c>
      <c r="E65" s="211" t="s">
        <v>2921</v>
      </c>
      <c r="F65" s="211">
        <v>20</v>
      </c>
      <c r="G65" s="267">
        <v>23.3</v>
      </c>
      <c r="H65" s="211">
        <v>140</v>
      </c>
      <c r="I65" s="268">
        <v>1340091</v>
      </c>
      <c r="J65" s="263">
        <v>0.1</v>
      </c>
      <c r="K65" s="262">
        <f t="shared" si="3"/>
        <v>134009</v>
      </c>
      <c r="L65" s="262">
        <f t="shared" si="4"/>
        <v>1474100</v>
      </c>
      <c r="M65" s="264" t="s">
        <v>5114</v>
      </c>
      <c r="N65" s="57" t="str">
        <f t="shared" si="5"/>
        <v>Ống nóng xanh20</v>
      </c>
      <c r="O65" s="265">
        <f t="shared" si="6"/>
        <v>107207.28</v>
      </c>
    </row>
    <row r="66" spans="1:15" ht="24.75" customHeight="1" x14ac:dyDescent="0.25">
      <c r="A66" s="266" t="s">
        <v>2389</v>
      </c>
      <c r="B66" s="237">
        <f t="shared" si="2"/>
        <v>1781273</v>
      </c>
      <c r="C66" s="142">
        <f>+SUBTOTAL(3,$D$7:D66)</f>
        <v>60</v>
      </c>
      <c r="D66" s="135" t="s">
        <v>2390</v>
      </c>
      <c r="E66" s="211" t="s">
        <v>2921</v>
      </c>
      <c r="F66" s="211">
        <v>20</v>
      </c>
      <c r="G66" s="267">
        <v>26.6</v>
      </c>
      <c r="H66" s="211">
        <v>160</v>
      </c>
      <c r="I66" s="268">
        <v>1781273</v>
      </c>
      <c r="J66" s="263">
        <v>0.1</v>
      </c>
      <c r="K66" s="262">
        <f t="shared" si="3"/>
        <v>178127</v>
      </c>
      <c r="L66" s="262">
        <f t="shared" si="4"/>
        <v>1959400</v>
      </c>
      <c r="M66" s="264" t="s">
        <v>5114</v>
      </c>
      <c r="N66" s="57" t="str">
        <f t="shared" si="5"/>
        <v>Ống nóng xanh20</v>
      </c>
      <c r="O66" s="265">
        <f t="shared" si="6"/>
        <v>142501.84</v>
      </c>
    </row>
    <row r="67" spans="1:15" ht="24.75" customHeight="1" x14ac:dyDescent="0.25">
      <c r="A67" s="266" t="s">
        <v>67</v>
      </c>
      <c r="B67" s="237">
        <f t="shared" si="2"/>
        <v>27455</v>
      </c>
      <c r="C67" s="142">
        <f>+SUBTOTAL(3,$D$7:D67)</f>
        <v>61</v>
      </c>
      <c r="D67" s="135" t="s">
        <v>68</v>
      </c>
      <c r="E67" s="211" t="s">
        <v>2921</v>
      </c>
      <c r="F67" s="211">
        <v>20</v>
      </c>
      <c r="G67" s="267">
        <v>3.4</v>
      </c>
      <c r="H67" s="211">
        <v>20</v>
      </c>
      <c r="I67" s="268">
        <v>27455</v>
      </c>
      <c r="J67" s="263">
        <v>0.1</v>
      </c>
      <c r="K67" s="262">
        <f t="shared" si="3"/>
        <v>2745</v>
      </c>
      <c r="L67" s="262">
        <f t="shared" si="4"/>
        <v>30200</v>
      </c>
      <c r="M67" s="264" t="s">
        <v>5105</v>
      </c>
      <c r="N67" s="57" t="str">
        <f t="shared" si="5"/>
        <v>Ống nóng ghi20</v>
      </c>
      <c r="O67" s="265">
        <f t="shared" si="6"/>
        <v>2196.4</v>
      </c>
    </row>
    <row r="68" spans="1:15" ht="24.75" customHeight="1" x14ac:dyDescent="0.25">
      <c r="A68" s="266" t="s">
        <v>69</v>
      </c>
      <c r="B68" s="237">
        <f t="shared" si="2"/>
        <v>48545</v>
      </c>
      <c r="C68" s="142">
        <f>+SUBTOTAL(3,$D$7:D68)</f>
        <v>62</v>
      </c>
      <c r="D68" s="135" t="s">
        <v>70</v>
      </c>
      <c r="E68" s="211" t="s">
        <v>2921</v>
      </c>
      <c r="F68" s="211">
        <v>20</v>
      </c>
      <c r="G68" s="267">
        <v>4.2</v>
      </c>
      <c r="H68" s="211">
        <v>25</v>
      </c>
      <c r="I68" s="268">
        <v>48545</v>
      </c>
      <c r="J68" s="263">
        <v>0.1</v>
      </c>
      <c r="K68" s="262">
        <f t="shared" si="3"/>
        <v>4855</v>
      </c>
      <c r="L68" s="262">
        <f t="shared" si="4"/>
        <v>53400</v>
      </c>
      <c r="M68" s="264" t="s">
        <v>5105</v>
      </c>
      <c r="N68" s="57" t="str">
        <f t="shared" si="5"/>
        <v>Ống nóng ghi20</v>
      </c>
      <c r="O68" s="265">
        <f t="shared" si="6"/>
        <v>3883.6</v>
      </c>
    </row>
    <row r="69" spans="1:15" ht="24.75" customHeight="1" x14ac:dyDescent="0.25">
      <c r="A69" s="266" t="s">
        <v>71</v>
      </c>
      <c r="B69" s="237">
        <f t="shared" si="2"/>
        <v>70909</v>
      </c>
      <c r="C69" s="142">
        <f>+SUBTOTAL(3,$D$7:D69)</f>
        <v>63</v>
      </c>
      <c r="D69" s="135" t="s">
        <v>72</v>
      </c>
      <c r="E69" s="211" t="s">
        <v>2921</v>
      </c>
      <c r="F69" s="211">
        <v>20</v>
      </c>
      <c r="G69" s="267">
        <v>5.4</v>
      </c>
      <c r="H69" s="211">
        <v>32</v>
      </c>
      <c r="I69" s="268">
        <v>70909</v>
      </c>
      <c r="J69" s="263">
        <v>0.1</v>
      </c>
      <c r="K69" s="262">
        <f t="shared" si="3"/>
        <v>7091</v>
      </c>
      <c r="L69" s="262">
        <f t="shared" si="4"/>
        <v>78000</v>
      </c>
      <c r="M69" s="264" t="s">
        <v>5105</v>
      </c>
      <c r="N69" s="57" t="str">
        <f t="shared" si="5"/>
        <v>Ống nóng ghi20</v>
      </c>
      <c r="O69" s="265">
        <f t="shared" si="6"/>
        <v>5672.72</v>
      </c>
    </row>
    <row r="70" spans="1:15" ht="24.75" customHeight="1" x14ac:dyDescent="0.25">
      <c r="A70" s="266" t="s">
        <v>73</v>
      </c>
      <c r="B70" s="237">
        <f t="shared" si="2"/>
        <v>109727</v>
      </c>
      <c r="C70" s="142">
        <f>+SUBTOTAL(3,$D$7:D70)</f>
        <v>64</v>
      </c>
      <c r="D70" s="135" t="s">
        <v>74</v>
      </c>
      <c r="E70" s="211" t="s">
        <v>2921</v>
      </c>
      <c r="F70" s="211">
        <v>20</v>
      </c>
      <c r="G70" s="267">
        <v>6.7</v>
      </c>
      <c r="H70" s="211">
        <v>40</v>
      </c>
      <c r="I70" s="268">
        <v>109727</v>
      </c>
      <c r="J70" s="263">
        <v>0.1</v>
      </c>
      <c r="K70" s="262">
        <f t="shared" si="3"/>
        <v>10973</v>
      </c>
      <c r="L70" s="262">
        <f t="shared" si="4"/>
        <v>120700</v>
      </c>
      <c r="M70" s="264" t="s">
        <v>5105</v>
      </c>
      <c r="N70" s="57" t="str">
        <f t="shared" si="5"/>
        <v>Ống nóng ghi20</v>
      </c>
      <c r="O70" s="265">
        <f t="shared" si="6"/>
        <v>8778.16</v>
      </c>
    </row>
    <row r="71" spans="1:15" ht="24.75" customHeight="1" x14ac:dyDescent="0.25">
      <c r="A71" s="266" t="s">
        <v>75</v>
      </c>
      <c r="B71" s="237">
        <f t="shared" si="2"/>
        <v>170636</v>
      </c>
      <c r="C71" s="142">
        <f>+SUBTOTAL(3,$D$7:D71)</f>
        <v>65</v>
      </c>
      <c r="D71" s="135" t="s">
        <v>76</v>
      </c>
      <c r="E71" s="211" t="s">
        <v>2921</v>
      </c>
      <c r="F71" s="211">
        <v>20</v>
      </c>
      <c r="G71" s="267">
        <v>8.3000000000000007</v>
      </c>
      <c r="H71" s="211">
        <v>50</v>
      </c>
      <c r="I71" s="268">
        <v>170636</v>
      </c>
      <c r="J71" s="263">
        <v>0.1</v>
      </c>
      <c r="K71" s="262">
        <f t="shared" si="3"/>
        <v>17064</v>
      </c>
      <c r="L71" s="262">
        <f t="shared" si="4"/>
        <v>187700</v>
      </c>
      <c r="M71" s="264" t="s">
        <v>5105</v>
      </c>
      <c r="N71" s="57" t="str">
        <f t="shared" si="5"/>
        <v>Ống nóng ghi20</v>
      </c>
      <c r="O71" s="265">
        <f t="shared" si="6"/>
        <v>13650.880000000001</v>
      </c>
    </row>
    <row r="72" spans="1:15" ht="24.75" customHeight="1" x14ac:dyDescent="0.25">
      <c r="A72" s="266" t="s">
        <v>2381</v>
      </c>
      <c r="B72" s="237">
        <f t="shared" ref="B72:B88" si="7">+I72</f>
        <v>269364</v>
      </c>
      <c r="C72" s="142">
        <f>+SUBTOTAL(3,$D$7:D72)</f>
        <v>66</v>
      </c>
      <c r="D72" s="135" t="s">
        <v>2382</v>
      </c>
      <c r="E72" s="211" t="s">
        <v>2921</v>
      </c>
      <c r="F72" s="211">
        <v>20</v>
      </c>
      <c r="G72" s="267">
        <v>10.5</v>
      </c>
      <c r="H72" s="211">
        <v>63</v>
      </c>
      <c r="I72" s="268">
        <v>269364</v>
      </c>
      <c r="J72" s="263">
        <v>0.1</v>
      </c>
      <c r="K72" s="262">
        <f t="shared" ref="K72:K88" si="8">+L72-I72</f>
        <v>26936</v>
      </c>
      <c r="L72" s="262">
        <f t="shared" ref="L72:L88" si="9">ROUND(I72*1.1,-2)</f>
        <v>296300</v>
      </c>
      <c r="M72" s="264" t="s">
        <v>5105</v>
      </c>
      <c r="N72" s="57" t="str">
        <f t="shared" si="5"/>
        <v>Ống nóng ghi20</v>
      </c>
      <c r="O72" s="265">
        <f t="shared" si="6"/>
        <v>21549.119999999999</v>
      </c>
    </row>
    <row r="73" spans="1:15" ht="24.75" customHeight="1" x14ac:dyDescent="0.25">
      <c r="A73" s="266" t="s">
        <v>5113</v>
      </c>
      <c r="B73" s="237">
        <f t="shared" si="7"/>
        <v>381909</v>
      </c>
      <c r="C73" s="142">
        <f>+SUBTOTAL(3,$D$7:D73)</f>
        <v>67</v>
      </c>
      <c r="D73" s="135" t="s">
        <v>5112</v>
      </c>
      <c r="E73" s="211" t="s">
        <v>2921</v>
      </c>
      <c r="F73" s="211">
        <v>20</v>
      </c>
      <c r="G73" s="267">
        <v>12.5</v>
      </c>
      <c r="H73" s="211">
        <v>75</v>
      </c>
      <c r="I73" s="268">
        <v>381909</v>
      </c>
      <c r="J73" s="263">
        <v>0.1</v>
      </c>
      <c r="K73" s="262">
        <f t="shared" si="8"/>
        <v>38191</v>
      </c>
      <c r="L73" s="262">
        <f t="shared" si="9"/>
        <v>420100</v>
      </c>
      <c r="M73" s="264" t="s">
        <v>5105</v>
      </c>
      <c r="N73" s="57" t="str">
        <f t="shared" si="5"/>
        <v>Ống nóng ghi20</v>
      </c>
      <c r="O73" s="265">
        <f t="shared" si="6"/>
        <v>30552.720000000001</v>
      </c>
    </row>
    <row r="74" spans="1:15" ht="24.75" customHeight="1" x14ac:dyDescent="0.25">
      <c r="A74" s="266" t="s">
        <v>5111</v>
      </c>
      <c r="B74" s="237">
        <f t="shared" si="7"/>
        <v>556727</v>
      </c>
      <c r="C74" s="142">
        <f>+SUBTOTAL(3,$D$7:D74)</f>
        <v>68</v>
      </c>
      <c r="D74" s="135" t="s">
        <v>5110</v>
      </c>
      <c r="E74" s="211" t="s">
        <v>2921</v>
      </c>
      <c r="F74" s="211">
        <v>20</v>
      </c>
      <c r="G74" s="267">
        <v>15</v>
      </c>
      <c r="H74" s="211">
        <v>90</v>
      </c>
      <c r="I74" s="268">
        <v>556727</v>
      </c>
      <c r="J74" s="263">
        <v>0.1</v>
      </c>
      <c r="K74" s="262">
        <f t="shared" si="8"/>
        <v>55673</v>
      </c>
      <c r="L74" s="262">
        <f t="shared" si="9"/>
        <v>612400</v>
      </c>
      <c r="M74" s="264" t="s">
        <v>5105</v>
      </c>
      <c r="N74" s="57" t="str">
        <f t="shared" si="5"/>
        <v>Ống nóng ghi20</v>
      </c>
      <c r="O74" s="265">
        <f t="shared" si="6"/>
        <v>44538.16</v>
      </c>
    </row>
    <row r="75" spans="1:15" ht="24.75" customHeight="1" x14ac:dyDescent="0.25">
      <c r="A75" s="266" t="s">
        <v>5109</v>
      </c>
      <c r="B75" s="237">
        <f t="shared" si="7"/>
        <v>823909</v>
      </c>
      <c r="C75" s="142">
        <f>+SUBTOTAL(3,$D$7:D75)</f>
        <v>69</v>
      </c>
      <c r="D75" s="135" t="s">
        <v>5108</v>
      </c>
      <c r="E75" s="211" t="s">
        <v>2921</v>
      </c>
      <c r="F75" s="211">
        <v>20</v>
      </c>
      <c r="G75" s="267">
        <v>18.3</v>
      </c>
      <c r="H75" s="211">
        <v>110</v>
      </c>
      <c r="I75" s="268">
        <v>823909</v>
      </c>
      <c r="J75" s="263">
        <v>0.1</v>
      </c>
      <c r="K75" s="262">
        <f t="shared" si="8"/>
        <v>82391</v>
      </c>
      <c r="L75" s="262">
        <f t="shared" si="9"/>
        <v>906300</v>
      </c>
      <c r="M75" s="264" t="s">
        <v>5105</v>
      </c>
      <c r="N75" s="57" t="str">
        <f t="shared" si="5"/>
        <v>Ống nóng ghi20</v>
      </c>
      <c r="O75" s="265">
        <f t="shared" si="6"/>
        <v>65912.72</v>
      </c>
    </row>
    <row r="76" spans="1:15" ht="24.75" customHeight="1" x14ac:dyDescent="0.25">
      <c r="A76" s="266" t="s">
        <v>5107</v>
      </c>
      <c r="B76" s="237">
        <f t="shared" si="7"/>
        <v>1340091</v>
      </c>
      <c r="C76" s="142">
        <f>+SUBTOTAL(3,$D$7:D76)</f>
        <v>70</v>
      </c>
      <c r="D76" s="135" t="s">
        <v>5106</v>
      </c>
      <c r="E76" s="211" t="s">
        <v>2921</v>
      </c>
      <c r="F76" s="211">
        <v>20</v>
      </c>
      <c r="G76" s="267">
        <v>23.3</v>
      </c>
      <c r="H76" s="211">
        <v>140</v>
      </c>
      <c r="I76" s="268">
        <v>1340091</v>
      </c>
      <c r="J76" s="263">
        <v>0.1</v>
      </c>
      <c r="K76" s="262">
        <f t="shared" si="8"/>
        <v>134009</v>
      </c>
      <c r="L76" s="262">
        <f t="shared" si="9"/>
        <v>1474100</v>
      </c>
      <c r="M76" s="264" t="s">
        <v>5105</v>
      </c>
      <c r="N76" s="57" t="str">
        <f t="shared" si="5"/>
        <v>Ống nóng ghi20</v>
      </c>
      <c r="O76" s="265">
        <f t="shared" si="6"/>
        <v>107207.28</v>
      </c>
    </row>
    <row r="77" spans="1:15" ht="24.75" customHeight="1" x14ac:dyDescent="0.25">
      <c r="A77" s="266" t="s">
        <v>113</v>
      </c>
      <c r="B77" s="237">
        <f t="shared" si="7"/>
        <v>32909</v>
      </c>
      <c r="C77" s="142">
        <f>+SUBTOTAL(3,$D$7:D77)</f>
        <v>71</v>
      </c>
      <c r="D77" s="135" t="s">
        <v>5575</v>
      </c>
      <c r="E77" s="211" t="s">
        <v>2921</v>
      </c>
      <c r="F77" s="211">
        <v>20</v>
      </c>
      <c r="G77" s="267">
        <v>3.4</v>
      </c>
      <c r="H77" s="211">
        <v>20</v>
      </c>
      <c r="I77" s="268">
        <v>32909</v>
      </c>
      <c r="J77" s="263">
        <v>0.1</v>
      </c>
      <c r="K77" s="262">
        <f t="shared" si="8"/>
        <v>3291</v>
      </c>
      <c r="L77" s="262">
        <f t="shared" si="9"/>
        <v>36200</v>
      </c>
      <c r="M77" s="264" t="s">
        <v>5104</v>
      </c>
      <c r="N77" s="57" t="str">
        <f t="shared" si="5"/>
        <v>Ống nóng UV20</v>
      </c>
      <c r="O77" s="265">
        <f t="shared" si="6"/>
        <v>2632.7200000000003</v>
      </c>
    </row>
    <row r="78" spans="1:15" ht="24.75" customHeight="1" x14ac:dyDescent="0.25">
      <c r="A78" s="266" t="s">
        <v>115</v>
      </c>
      <c r="B78" s="237">
        <f t="shared" si="7"/>
        <v>58364</v>
      </c>
      <c r="C78" s="142">
        <f>+SUBTOTAL(3,$D$7:D78)</f>
        <v>72</v>
      </c>
      <c r="D78" s="135" t="s">
        <v>5576</v>
      </c>
      <c r="E78" s="211" t="s">
        <v>2921</v>
      </c>
      <c r="F78" s="211">
        <v>20</v>
      </c>
      <c r="G78" s="267">
        <v>4.2</v>
      </c>
      <c r="H78" s="211">
        <v>25</v>
      </c>
      <c r="I78" s="268">
        <v>58364</v>
      </c>
      <c r="J78" s="263">
        <v>0.1</v>
      </c>
      <c r="K78" s="262">
        <f t="shared" si="8"/>
        <v>5836</v>
      </c>
      <c r="L78" s="262">
        <f t="shared" si="9"/>
        <v>64200</v>
      </c>
      <c r="M78" s="264" t="s">
        <v>5104</v>
      </c>
      <c r="N78" s="57" t="str">
        <f t="shared" si="5"/>
        <v>Ống nóng UV20</v>
      </c>
      <c r="O78" s="265">
        <f t="shared" si="6"/>
        <v>4669.12</v>
      </c>
    </row>
    <row r="79" spans="1:15" ht="24.75" customHeight="1" x14ac:dyDescent="0.25">
      <c r="A79" s="266" t="s">
        <v>117</v>
      </c>
      <c r="B79" s="237">
        <f t="shared" si="7"/>
        <v>85000</v>
      </c>
      <c r="C79" s="142">
        <f>+SUBTOTAL(3,$D$7:D79)</f>
        <v>73</v>
      </c>
      <c r="D79" s="135" t="s">
        <v>5577</v>
      </c>
      <c r="E79" s="211" t="s">
        <v>2921</v>
      </c>
      <c r="F79" s="211">
        <v>20</v>
      </c>
      <c r="G79" s="267">
        <v>5.4</v>
      </c>
      <c r="H79" s="211">
        <v>32</v>
      </c>
      <c r="I79" s="268">
        <v>85000</v>
      </c>
      <c r="J79" s="263">
        <v>0.1</v>
      </c>
      <c r="K79" s="262">
        <f t="shared" si="8"/>
        <v>8500</v>
      </c>
      <c r="L79" s="262">
        <f t="shared" si="9"/>
        <v>93500</v>
      </c>
      <c r="M79" s="264" t="s">
        <v>5104</v>
      </c>
      <c r="N79" s="57" t="str">
        <f t="shared" si="5"/>
        <v>Ống nóng UV20</v>
      </c>
      <c r="O79" s="265">
        <f t="shared" si="6"/>
        <v>6800</v>
      </c>
    </row>
    <row r="80" spans="1:15" ht="24.75" customHeight="1" x14ac:dyDescent="0.25">
      <c r="A80" s="266" t="s">
        <v>2391</v>
      </c>
      <c r="B80" s="237">
        <f t="shared" si="7"/>
        <v>131727</v>
      </c>
      <c r="C80" s="142">
        <f>+SUBTOTAL(3,$D$7:D80)</f>
        <v>74</v>
      </c>
      <c r="D80" s="135" t="s">
        <v>5578</v>
      </c>
      <c r="E80" s="211" t="s">
        <v>2921</v>
      </c>
      <c r="F80" s="211">
        <v>20</v>
      </c>
      <c r="G80" s="267">
        <v>6.7</v>
      </c>
      <c r="H80" s="211">
        <v>40</v>
      </c>
      <c r="I80" s="268">
        <v>131727</v>
      </c>
      <c r="J80" s="263">
        <v>0.1</v>
      </c>
      <c r="K80" s="262">
        <f t="shared" si="8"/>
        <v>13173</v>
      </c>
      <c r="L80" s="262">
        <f t="shared" si="9"/>
        <v>144900</v>
      </c>
      <c r="M80" s="264" t="s">
        <v>5104</v>
      </c>
      <c r="N80" s="57" t="str">
        <f t="shared" si="5"/>
        <v>Ống nóng UV20</v>
      </c>
      <c r="O80" s="265">
        <f t="shared" si="6"/>
        <v>10538.16</v>
      </c>
    </row>
    <row r="81" spans="1:15" ht="24.75" customHeight="1" x14ac:dyDescent="0.25">
      <c r="A81" s="266" t="s">
        <v>119</v>
      </c>
      <c r="B81" s="237">
        <f t="shared" si="7"/>
        <v>204727</v>
      </c>
      <c r="C81" s="142">
        <f>+SUBTOTAL(3,$D$7:D81)</f>
        <v>75</v>
      </c>
      <c r="D81" s="135" t="s">
        <v>5579</v>
      </c>
      <c r="E81" s="211" t="s">
        <v>2921</v>
      </c>
      <c r="F81" s="211">
        <v>20</v>
      </c>
      <c r="G81" s="267">
        <v>8.3000000000000007</v>
      </c>
      <c r="H81" s="211">
        <v>50</v>
      </c>
      <c r="I81" s="268">
        <v>204727</v>
      </c>
      <c r="J81" s="263">
        <v>0.1</v>
      </c>
      <c r="K81" s="262">
        <f t="shared" si="8"/>
        <v>20473</v>
      </c>
      <c r="L81" s="262">
        <f t="shared" si="9"/>
        <v>225200</v>
      </c>
      <c r="M81" s="264" t="s">
        <v>5104</v>
      </c>
      <c r="N81" s="57" t="str">
        <f t="shared" si="5"/>
        <v>Ống nóng UV20</v>
      </c>
      <c r="O81" s="265">
        <f t="shared" si="6"/>
        <v>16378.16</v>
      </c>
    </row>
    <row r="82" spans="1:15" ht="24.75" customHeight="1" x14ac:dyDescent="0.25">
      <c r="A82" s="266" t="s">
        <v>2393</v>
      </c>
      <c r="B82" s="237">
        <f t="shared" si="7"/>
        <v>323364</v>
      </c>
      <c r="C82" s="142">
        <f>+SUBTOTAL(3,$D$7:D82)</f>
        <v>76</v>
      </c>
      <c r="D82" s="135" t="s">
        <v>5580</v>
      </c>
      <c r="E82" s="211" t="s">
        <v>2921</v>
      </c>
      <c r="F82" s="211">
        <v>20</v>
      </c>
      <c r="G82" s="267">
        <v>10.5</v>
      </c>
      <c r="H82" s="211">
        <v>63</v>
      </c>
      <c r="I82" s="268">
        <v>323364</v>
      </c>
      <c r="J82" s="263">
        <v>0.1</v>
      </c>
      <c r="K82" s="262">
        <f t="shared" si="8"/>
        <v>32336</v>
      </c>
      <c r="L82" s="262">
        <f t="shared" si="9"/>
        <v>355700</v>
      </c>
      <c r="M82" s="264" t="s">
        <v>5104</v>
      </c>
      <c r="N82" s="57" t="str">
        <f t="shared" si="5"/>
        <v>Ống nóng UV20</v>
      </c>
      <c r="O82" s="265">
        <f t="shared" si="6"/>
        <v>25869.119999999999</v>
      </c>
    </row>
    <row r="83" spans="1:15" ht="24.75" customHeight="1" x14ac:dyDescent="0.25">
      <c r="A83" s="266" t="s">
        <v>77</v>
      </c>
      <c r="B83" s="237">
        <f t="shared" si="7"/>
        <v>32909</v>
      </c>
      <c r="C83" s="142">
        <f>+SUBTOTAL(3,$D$7:D83)</f>
        <v>77</v>
      </c>
      <c r="D83" s="135" t="s">
        <v>5103</v>
      </c>
      <c r="E83" s="211" t="s">
        <v>2921</v>
      </c>
      <c r="F83" s="211">
        <v>20</v>
      </c>
      <c r="G83" s="267">
        <v>3.4</v>
      </c>
      <c r="H83" s="211">
        <v>20</v>
      </c>
      <c r="I83" s="268">
        <v>32909</v>
      </c>
      <c r="J83" s="263">
        <v>0.1</v>
      </c>
      <c r="K83" s="262">
        <f t="shared" si="8"/>
        <v>3291</v>
      </c>
      <c r="L83" s="262">
        <f t="shared" si="9"/>
        <v>36200</v>
      </c>
      <c r="M83" s="264" t="s">
        <v>5095</v>
      </c>
      <c r="O83" s="265"/>
    </row>
    <row r="84" spans="1:15" ht="24.75" customHeight="1" x14ac:dyDescent="0.25">
      <c r="A84" s="266" t="s">
        <v>79</v>
      </c>
      <c r="B84" s="237">
        <f t="shared" si="7"/>
        <v>58364</v>
      </c>
      <c r="C84" s="142">
        <f>+SUBTOTAL(3,$D$7:D84)</f>
        <v>78</v>
      </c>
      <c r="D84" s="135" t="s">
        <v>5102</v>
      </c>
      <c r="E84" s="211" t="s">
        <v>2921</v>
      </c>
      <c r="F84" s="211">
        <v>20</v>
      </c>
      <c r="G84" s="267">
        <v>4.2</v>
      </c>
      <c r="H84" s="211">
        <v>25</v>
      </c>
      <c r="I84" s="268">
        <v>58364</v>
      </c>
      <c r="J84" s="263">
        <v>0.1</v>
      </c>
      <c r="K84" s="262">
        <f t="shared" si="8"/>
        <v>5836</v>
      </c>
      <c r="L84" s="262">
        <f t="shared" si="9"/>
        <v>64200</v>
      </c>
      <c r="M84" s="264" t="s">
        <v>5095</v>
      </c>
      <c r="O84" s="265"/>
    </row>
    <row r="85" spans="1:15" ht="24.75" customHeight="1" x14ac:dyDescent="0.25">
      <c r="A85" s="266" t="s">
        <v>81</v>
      </c>
      <c r="B85" s="237">
        <f t="shared" si="7"/>
        <v>85000</v>
      </c>
      <c r="C85" s="142">
        <f>+SUBTOTAL(3,$D$7:D85)</f>
        <v>79</v>
      </c>
      <c r="D85" s="135" t="s">
        <v>5101</v>
      </c>
      <c r="E85" s="211" t="s">
        <v>2921</v>
      </c>
      <c r="F85" s="211">
        <v>20</v>
      </c>
      <c r="G85" s="267">
        <v>5.4</v>
      </c>
      <c r="H85" s="211">
        <v>32</v>
      </c>
      <c r="I85" s="268">
        <v>85000</v>
      </c>
      <c r="J85" s="263">
        <v>0.1</v>
      </c>
      <c r="K85" s="262">
        <f t="shared" si="8"/>
        <v>8500</v>
      </c>
      <c r="L85" s="262">
        <f t="shared" si="9"/>
        <v>93500</v>
      </c>
      <c r="M85" s="264" t="s">
        <v>5095</v>
      </c>
      <c r="O85" s="265"/>
    </row>
    <row r="86" spans="1:15" ht="24.75" customHeight="1" x14ac:dyDescent="0.25">
      <c r="A86" s="266" t="s">
        <v>83</v>
      </c>
      <c r="B86" s="237">
        <f t="shared" si="7"/>
        <v>131727</v>
      </c>
      <c r="C86" s="142">
        <f>+SUBTOTAL(3,$D$7:D86)</f>
        <v>80</v>
      </c>
      <c r="D86" s="135" t="s">
        <v>5100</v>
      </c>
      <c r="E86" s="211" t="s">
        <v>2921</v>
      </c>
      <c r="F86" s="211">
        <v>20</v>
      </c>
      <c r="G86" s="267">
        <v>6.7</v>
      </c>
      <c r="H86" s="211">
        <v>40</v>
      </c>
      <c r="I86" s="268">
        <v>131727</v>
      </c>
      <c r="J86" s="263">
        <v>0.1</v>
      </c>
      <c r="K86" s="262">
        <f t="shared" si="8"/>
        <v>13173</v>
      </c>
      <c r="L86" s="262">
        <f t="shared" si="9"/>
        <v>144900</v>
      </c>
      <c r="M86" s="264" t="s">
        <v>5095</v>
      </c>
      <c r="O86" s="265"/>
    </row>
    <row r="87" spans="1:15" ht="24.75" customHeight="1" x14ac:dyDescent="0.25">
      <c r="A87" s="266" t="s">
        <v>5099</v>
      </c>
      <c r="B87" s="237">
        <f t="shared" si="7"/>
        <v>204727</v>
      </c>
      <c r="C87" s="142">
        <f>+SUBTOTAL(3,$D$7:D87)</f>
        <v>81</v>
      </c>
      <c r="D87" s="135" t="s">
        <v>5098</v>
      </c>
      <c r="E87" s="211" t="s">
        <v>2921</v>
      </c>
      <c r="F87" s="211">
        <v>20</v>
      </c>
      <c r="G87" s="267">
        <v>8.3000000000000007</v>
      </c>
      <c r="H87" s="211">
        <v>50</v>
      </c>
      <c r="I87" s="268">
        <v>204727</v>
      </c>
      <c r="J87" s="263">
        <v>0.1</v>
      </c>
      <c r="K87" s="262">
        <f t="shared" si="8"/>
        <v>20473</v>
      </c>
      <c r="L87" s="262">
        <f t="shared" si="9"/>
        <v>225200</v>
      </c>
      <c r="M87" s="264" t="s">
        <v>5095</v>
      </c>
      <c r="O87" s="265"/>
    </row>
    <row r="88" spans="1:15" ht="24.75" customHeight="1" x14ac:dyDescent="0.25">
      <c r="A88" s="266" t="s">
        <v>5097</v>
      </c>
      <c r="B88" s="237">
        <f t="shared" si="7"/>
        <v>323364</v>
      </c>
      <c r="C88" s="142">
        <f>+SUBTOTAL(3,$D$7:D88)</f>
        <v>82</v>
      </c>
      <c r="D88" s="135" t="s">
        <v>5096</v>
      </c>
      <c r="E88" s="211" t="s">
        <v>2921</v>
      </c>
      <c r="F88" s="211">
        <v>20</v>
      </c>
      <c r="G88" s="267">
        <v>10.5</v>
      </c>
      <c r="H88" s="211">
        <v>63</v>
      </c>
      <c r="I88" s="268">
        <v>323364</v>
      </c>
      <c r="J88" s="263">
        <v>0.1</v>
      </c>
      <c r="K88" s="262">
        <f t="shared" si="8"/>
        <v>32336</v>
      </c>
      <c r="L88" s="262">
        <f t="shared" si="9"/>
        <v>355700</v>
      </c>
      <c r="M88" s="264" t="s">
        <v>5095</v>
      </c>
      <c r="O88" s="265"/>
    </row>
    <row r="89" spans="1:15" ht="24.75" customHeight="1" x14ac:dyDescent="0.25">
      <c r="D89" s="126"/>
      <c r="E89" s="60"/>
      <c r="G89" s="269"/>
      <c r="H89" s="60"/>
      <c r="I89" s="270"/>
      <c r="J89" s="271"/>
      <c r="K89" s="270"/>
      <c r="L89" s="270"/>
      <c r="M89" s="264"/>
      <c r="O89" s="265"/>
    </row>
    <row r="90" spans="1:15" x14ac:dyDescent="0.25">
      <c r="I90" s="112" t="s">
        <v>2919</v>
      </c>
      <c r="J90" s="272"/>
    </row>
    <row r="91" spans="1:15" x14ac:dyDescent="0.25">
      <c r="I91" s="112" t="s">
        <v>2918</v>
      </c>
      <c r="J91" s="272"/>
    </row>
    <row r="92" spans="1:15" x14ac:dyDescent="0.25">
      <c r="I92" s="112"/>
      <c r="J92" s="272"/>
    </row>
    <row r="96" spans="1:15" x14ac:dyDescent="0.25">
      <c r="I96" s="111" t="s">
        <v>2917</v>
      </c>
      <c r="J96" s="272"/>
    </row>
  </sheetData>
  <autoFilter ref="A6:N88" xr:uid="{00000000-0009-0000-0000-000001000000}"/>
  <mergeCells count="1">
    <mergeCell ref="K4:L4"/>
  </mergeCells>
  <conditionalFormatting sqref="A43:A71 A89:L89 A6:L6 D43:L71 A83:A88 D83:L88 A7:B7 D7:L36 A8:A36 B8:B88">
    <cfRule type="expression" dxfId="108" priority="18">
      <formula>#REF!&lt;&gt;#REF!</formula>
    </cfRule>
  </conditionalFormatting>
  <conditionalFormatting sqref="D77:N81 C83:N87 C43:N71 C6:N35">
    <cfRule type="expression" dxfId="107" priority="17">
      <formula>$N7&lt;&gt;$N6</formula>
    </cfRule>
  </conditionalFormatting>
  <conditionalFormatting sqref="D36:N36 C82:N82">
    <cfRule type="expression" dxfId="106" priority="19">
      <formula>$N43&lt;&gt;$N36</formula>
    </cfRule>
  </conditionalFormatting>
  <conditionalFormatting sqref="A77:A88 D77:L88">
    <cfRule type="expression" dxfId="105" priority="16">
      <formula>#REF!&lt;&gt;#REF!</formula>
    </cfRule>
  </conditionalFormatting>
  <conditionalFormatting sqref="A37:A42 D37:L42">
    <cfRule type="expression" dxfId="104" priority="14">
      <formula>#REF!&lt;&gt;#REF!</formula>
    </cfRule>
  </conditionalFormatting>
  <conditionalFormatting sqref="D37:N41">
    <cfRule type="expression" dxfId="103" priority="13">
      <formula>$N38&lt;&gt;$N37</formula>
    </cfRule>
  </conditionalFormatting>
  <conditionalFormatting sqref="D42:N42">
    <cfRule type="expression" dxfId="102" priority="15">
      <formula>$N49&lt;&gt;$N42</formula>
    </cfRule>
  </conditionalFormatting>
  <conditionalFormatting sqref="A72:A76 D72:L76">
    <cfRule type="expression" dxfId="101" priority="12">
      <formula>#REF!&lt;&gt;#REF!</formula>
    </cfRule>
  </conditionalFormatting>
  <conditionalFormatting sqref="D72:N76">
    <cfRule type="expression" dxfId="100" priority="11">
      <formula>$N73&lt;&gt;$N72</formula>
    </cfRule>
  </conditionalFormatting>
  <conditionalFormatting sqref="D88:N88">
    <cfRule type="expression" dxfId="99" priority="20">
      <formula>$N67&lt;&gt;$N88</formula>
    </cfRule>
  </conditionalFormatting>
  <conditionalFormatting sqref="C43:C71 C83:C88 C7:C36">
    <cfRule type="expression" dxfId="98" priority="8">
      <formula>#REF!&lt;&gt;#REF!</formula>
    </cfRule>
  </conditionalFormatting>
  <conditionalFormatting sqref="C77:C81">
    <cfRule type="expression" dxfId="97" priority="7">
      <formula>$N78&lt;&gt;$N77</formula>
    </cfRule>
  </conditionalFormatting>
  <conditionalFormatting sqref="C36">
    <cfRule type="expression" dxfId="96" priority="9">
      <formula>$N43&lt;&gt;$N36</formula>
    </cfRule>
  </conditionalFormatting>
  <conditionalFormatting sqref="C77:C88">
    <cfRule type="expression" dxfId="95" priority="6">
      <formula>#REF!&lt;&gt;#REF!</formula>
    </cfRule>
  </conditionalFormatting>
  <conditionalFormatting sqref="C37:C42">
    <cfRule type="expression" dxfId="94" priority="4">
      <formula>#REF!&lt;&gt;#REF!</formula>
    </cfRule>
  </conditionalFormatting>
  <conditionalFormatting sqref="C37:C41">
    <cfRule type="expression" dxfId="93" priority="3">
      <formula>$N38&lt;&gt;$N37</formula>
    </cfRule>
  </conditionalFormatting>
  <conditionalFormatting sqref="C42">
    <cfRule type="expression" dxfId="92" priority="5">
      <formula>$N49&lt;&gt;$N42</formula>
    </cfRule>
  </conditionalFormatting>
  <conditionalFormatting sqref="C72:C76">
    <cfRule type="expression" dxfId="91" priority="2">
      <formula>#REF!&lt;&gt;#REF!</formula>
    </cfRule>
  </conditionalFormatting>
  <conditionalFormatting sqref="C72:C76">
    <cfRule type="expression" dxfId="90" priority="1">
      <formula>$N73&lt;&gt;$N72</formula>
    </cfRule>
  </conditionalFormatting>
  <conditionalFormatting sqref="C88">
    <cfRule type="expression" dxfId="89" priority="10">
      <formula>$N67&lt;&gt;$N88</formula>
    </cfRule>
  </conditionalFormatting>
  <conditionalFormatting sqref="C89:N89">
    <cfRule type="expression" dxfId="88" priority="21">
      <formula>#REF!&lt;&gt;$N89</formula>
    </cfRule>
  </conditionalFormatting>
  <pageMargins left="0.47244094488188981" right="0.43307086614173229" top="1.1811023622047245" bottom="0.55118110236220474" header="0.31496062992125984" footer="0.31496062992125984"/>
  <pageSetup paperSize="9" scale="58" fitToHeight="10" orientation="portrait" r:id="rId1"/>
  <headerFooter>
    <oddHeader>&amp;L&amp;G</oddHeader>
    <oddFooter>&amp;LBẢNG GIÁ ỐNG NHỰA PPR DISMY&amp;RTrang &amp;P/&amp;N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5C076-BC7E-4948-891F-A5C6C5B99AD3}">
  <sheetPr codeName="Sheet7"/>
  <dimension ref="A1:P539"/>
  <sheetViews>
    <sheetView showGridLines="0" zoomScaleNormal="100" workbookViewId="0">
      <pane xSplit="7" ySplit="6" topLeftCell="H7" activePane="bottomRight" state="frozen"/>
      <selection activeCell="K8" sqref="K8:L275"/>
      <selection pane="topRight" activeCell="K8" sqref="K8:L275"/>
      <selection pane="bottomLeft" activeCell="K8" sqref="K8:L275"/>
      <selection pane="bottomRight" activeCell="B6" sqref="B6"/>
    </sheetView>
  </sheetViews>
  <sheetFormatPr defaultColWidth="7.28515625" defaultRowHeight="15.75" outlineLevelCol="1" x14ac:dyDescent="0.25"/>
  <cols>
    <col min="1" max="2" width="14.7109375" style="162" customWidth="1" outlineLevel="1"/>
    <col min="3" max="3" width="6.42578125" style="278" customWidth="1"/>
    <col min="4" max="4" width="37.42578125" style="162" customWidth="1"/>
    <col min="5" max="5" width="9.7109375" style="162" customWidth="1"/>
    <col min="6" max="6" width="11.5703125" style="278" customWidth="1"/>
    <col min="7" max="7" width="11.5703125" style="162" customWidth="1"/>
    <col min="8" max="8" width="12.5703125" style="162" customWidth="1"/>
    <col min="9" max="9" width="9" style="162" customWidth="1"/>
    <col min="10" max="10" width="10.7109375" style="162" bestFit="1" customWidth="1"/>
    <col min="11" max="11" width="13.85546875" style="162" customWidth="1"/>
    <col min="12" max="12" width="30.42578125" style="276" customWidth="1" outlineLevel="1"/>
    <col min="13" max="13" width="10.28515625" style="162" bestFit="1" customWidth="1"/>
    <col min="14" max="15" width="11.42578125" style="162" bestFit="1" customWidth="1"/>
    <col min="16" max="16" width="46.140625" style="162" bestFit="1" customWidth="1"/>
    <col min="17" max="16384" width="7.28515625" style="162"/>
  </cols>
  <sheetData>
    <row r="1" spans="1:14" ht="35.25" x14ac:dyDescent="0.25">
      <c r="C1" s="345" t="s">
        <v>5313</v>
      </c>
      <c r="D1" s="345"/>
      <c r="E1" s="345"/>
      <c r="F1" s="345"/>
      <c r="G1" s="345"/>
      <c r="H1" s="345"/>
      <c r="I1" s="345"/>
      <c r="J1" s="345"/>
      <c r="K1" s="345"/>
    </row>
    <row r="2" spans="1:14" ht="24.75" customHeight="1" x14ac:dyDescent="0.25">
      <c r="C2" s="346" t="s">
        <v>5094</v>
      </c>
      <c r="D2" s="346"/>
      <c r="E2" s="346"/>
      <c r="F2" s="346"/>
      <c r="G2" s="346"/>
      <c r="H2" s="346"/>
      <c r="I2" s="346"/>
      <c r="J2" s="346"/>
      <c r="K2" s="346"/>
    </row>
    <row r="3" spans="1:14" ht="20.25" customHeight="1" x14ac:dyDescent="0.25">
      <c r="A3" s="277"/>
      <c r="B3" s="277"/>
      <c r="C3" s="279" t="s">
        <v>5325</v>
      </c>
      <c r="D3" s="278"/>
      <c r="G3" s="278"/>
      <c r="H3" s="278"/>
      <c r="I3" s="278"/>
      <c r="J3" s="278"/>
      <c r="K3" s="278"/>
    </row>
    <row r="4" spans="1:14" ht="20.25" customHeight="1" x14ac:dyDescent="0.25">
      <c r="C4" s="218" t="s">
        <v>5300</v>
      </c>
      <c r="D4" s="278"/>
      <c r="G4" s="278"/>
      <c r="H4" s="278"/>
      <c r="I4" s="278"/>
      <c r="J4" s="348" t="s">
        <v>5093</v>
      </c>
      <c r="K4" s="348"/>
    </row>
    <row r="5" spans="1:14" ht="11.25" customHeight="1" x14ac:dyDescent="0.25">
      <c r="C5" s="279"/>
      <c r="D5" s="278"/>
      <c r="G5" s="278"/>
      <c r="H5" s="278"/>
      <c r="I5" s="278"/>
      <c r="J5" s="278"/>
      <c r="K5" s="278"/>
    </row>
    <row r="6" spans="1:14" ht="45.75" customHeight="1" x14ac:dyDescent="0.25">
      <c r="A6" s="197" t="s">
        <v>3207</v>
      </c>
      <c r="B6" s="186" t="s">
        <v>5582</v>
      </c>
      <c r="C6" s="197" t="s">
        <v>3206</v>
      </c>
      <c r="D6" s="197" t="s">
        <v>5</v>
      </c>
      <c r="E6" s="197" t="s">
        <v>3205</v>
      </c>
      <c r="F6" s="197" t="s">
        <v>3204</v>
      </c>
      <c r="G6" s="197" t="s">
        <v>3202</v>
      </c>
      <c r="H6" s="197" t="s">
        <v>5092</v>
      </c>
      <c r="I6" s="197" t="s">
        <v>5091</v>
      </c>
      <c r="J6" s="197" t="s">
        <v>5090</v>
      </c>
      <c r="K6" s="197" t="s">
        <v>5089</v>
      </c>
    </row>
    <row r="7" spans="1:14" ht="25.5" customHeight="1" x14ac:dyDescent="0.25">
      <c r="A7" s="280" t="s">
        <v>137</v>
      </c>
      <c r="B7" s="341">
        <f>+H7</f>
        <v>2727</v>
      </c>
      <c r="C7" s="281">
        <f>+SUBTOTAL(3,$D$7:D7)</f>
        <v>1</v>
      </c>
      <c r="D7" s="172" t="s">
        <v>138</v>
      </c>
      <c r="E7" s="281" t="s">
        <v>4872</v>
      </c>
      <c r="F7" s="281">
        <v>25</v>
      </c>
      <c r="G7" s="281">
        <v>20</v>
      </c>
      <c r="H7" s="268">
        <v>2727</v>
      </c>
      <c r="I7" s="282">
        <v>0.1</v>
      </c>
      <c r="J7" s="268">
        <f t="shared" ref="J7:J23" si="0">+K7-H7</f>
        <v>273</v>
      </c>
      <c r="K7" s="268">
        <f t="shared" ref="K7:K23" si="1">ROUND(H7*1.1,-2)</f>
        <v>3000</v>
      </c>
      <c r="L7" s="276" t="s">
        <v>5084</v>
      </c>
      <c r="M7" s="283">
        <f t="shared" ref="M7:M24" si="2">+H7*I7</f>
        <v>272.7</v>
      </c>
      <c r="N7" s="284" t="str">
        <f>VLOOKUP(A7,[5]Data!$D$5:$AD$1492,27,0)</f>
        <v>BT1020020</v>
      </c>
    </row>
    <row r="8" spans="1:14" ht="25.5" customHeight="1" x14ac:dyDescent="0.25">
      <c r="A8" s="280" t="s">
        <v>139</v>
      </c>
      <c r="B8" s="341">
        <f t="shared" ref="B8:B71" si="3">+H8</f>
        <v>4727</v>
      </c>
      <c r="C8" s="281">
        <f>+SUBTOTAL(3,$D$7:D8)</f>
        <v>2</v>
      </c>
      <c r="D8" s="172" t="s">
        <v>140</v>
      </c>
      <c r="E8" s="281" t="s">
        <v>4872</v>
      </c>
      <c r="F8" s="281">
        <v>25</v>
      </c>
      <c r="G8" s="281">
        <v>25</v>
      </c>
      <c r="H8" s="268">
        <v>4727</v>
      </c>
      <c r="I8" s="282">
        <v>0.1</v>
      </c>
      <c r="J8" s="268">
        <f t="shared" si="0"/>
        <v>473</v>
      </c>
      <c r="K8" s="268">
        <f t="shared" si="1"/>
        <v>5200</v>
      </c>
      <c r="L8" s="276" t="s">
        <v>5084</v>
      </c>
      <c r="M8" s="283">
        <f t="shared" si="2"/>
        <v>472.70000000000005</v>
      </c>
      <c r="N8" s="284" t="str">
        <f>VLOOKUP(A8,[5]Data!$D$5:$AD$1492,27,0)</f>
        <v>BT1025025</v>
      </c>
    </row>
    <row r="9" spans="1:14" ht="25.5" customHeight="1" x14ac:dyDescent="0.25">
      <c r="A9" s="280" t="s">
        <v>141</v>
      </c>
      <c r="B9" s="341">
        <f t="shared" si="3"/>
        <v>6455</v>
      </c>
      <c r="C9" s="281">
        <f>+SUBTOTAL(3,$D$7:D9)</f>
        <v>3</v>
      </c>
      <c r="D9" s="172" t="s">
        <v>142</v>
      </c>
      <c r="E9" s="281" t="s">
        <v>4872</v>
      </c>
      <c r="F9" s="281">
        <v>25</v>
      </c>
      <c r="G9" s="281">
        <v>32</v>
      </c>
      <c r="H9" s="268">
        <v>6455</v>
      </c>
      <c r="I9" s="282">
        <v>0.1</v>
      </c>
      <c r="J9" s="268">
        <f t="shared" si="0"/>
        <v>645</v>
      </c>
      <c r="K9" s="268">
        <f t="shared" si="1"/>
        <v>7100</v>
      </c>
      <c r="L9" s="276" t="s">
        <v>5084</v>
      </c>
      <c r="M9" s="283">
        <f t="shared" si="2"/>
        <v>645.5</v>
      </c>
      <c r="N9" s="284" t="str">
        <f>VLOOKUP(A9,[5]Data!$D$5:$AD$1492,27,0)</f>
        <v>BT1032032</v>
      </c>
    </row>
    <row r="10" spans="1:14" ht="25.5" customHeight="1" x14ac:dyDescent="0.25">
      <c r="A10" s="280" t="s">
        <v>143</v>
      </c>
      <c r="B10" s="341">
        <f t="shared" si="3"/>
        <v>9364</v>
      </c>
      <c r="C10" s="281">
        <f>+SUBTOTAL(3,$D$7:D10)</f>
        <v>4</v>
      </c>
      <c r="D10" s="172" t="s">
        <v>144</v>
      </c>
      <c r="E10" s="281" t="s">
        <v>4872</v>
      </c>
      <c r="F10" s="281">
        <v>25</v>
      </c>
      <c r="G10" s="281">
        <v>40</v>
      </c>
      <c r="H10" s="268">
        <v>9364</v>
      </c>
      <c r="I10" s="282">
        <v>0.1</v>
      </c>
      <c r="J10" s="268">
        <f t="shared" si="0"/>
        <v>936</v>
      </c>
      <c r="K10" s="268">
        <f t="shared" si="1"/>
        <v>10300</v>
      </c>
      <c r="L10" s="276" t="s">
        <v>5084</v>
      </c>
      <c r="M10" s="283">
        <f t="shared" si="2"/>
        <v>936.40000000000009</v>
      </c>
      <c r="N10" s="284" t="str">
        <f>VLOOKUP(A10,[5]Data!$D$5:$AD$1492,27,0)</f>
        <v>BT1040040</v>
      </c>
    </row>
    <row r="11" spans="1:14" ht="25.5" customHeight="1" x14ac:dyDescent="0.25">
      <c r="A11" s="280" t="s">
        <v>145</v>
      </c>
      <c r="B11" s="341">
        <f t="shared" si="3"/>
        <v>17636</v>
      </c>
      <c r="C11" s="281">
        <f>+SUBTOTAL(3,$D$7:D11)</f>
        <v>5</v>
      </c>
      <c r="D11" s="172" t="s">
        <v>146</v>
      </c>
      <c r="E11" s="281" t="s">
        <v>4872</v>
      </c>
      <c r="F11" s="281">
        <v>25</v>
      </c>
      <c r="G11" s="281">
        <v>50</v>
      </c>
      <c r="H11" s="268">
        <v>17636</v>
      </c>
      <c r="I11" s="282">
        <v>0.1</v>
      </c>
      <c r="J11" s="268">
        <f t="shared" si="0"/>
        <v>1764</v>
      </c>
      <c r="K11" s="268">
        <f t="shared" si="1"/>
        <v>19400</v>
      </c>
      <c r="L11" s="276" t="s">
        <v>5084</v>
      </c>
      <c r="M11" s="283">
        <f t="shared" si="2"/>
        <v>1763.6000000000001</v>
      </c>
      <c r="N11" s="284" t="str">
        <f>VLOOKUP(A11,[5]Data!$D$5:$AD$1492,27,0)</f>
        <v>BT1050050</v>
      </c>
    </row>
    <row r="12" spans="1:14" ht="25.5" customHeight="1" x14ac:dyDescent="0.25">
      <c r="A12" s="280" t="s">
        <v>147</v>
      </c>
      <c r="B12" s="341">
        <f t="shared" si="3"/>
        <v>31091</v>
      </c>
      <c r="C12" s="281">
        <f>+SUBTOTAL(3,$D$7:D12)</f>
        <v>6</v>
      </c>
      <c r="D12" s="172" t="s">
        <v>148</v>
      </c>
      <c r="E12" s="281" t="s">
        <v>4872</v>
      </c>
      <c r="F12" s="281">
        <v>25</v>
      </c>
      <c r="G12" s="281">
        <v>63</v>
      </c>
      <c r="H12" s="268">
        <v>31091</v>
      </c>
      <c r="I12" s="282">
        <v>0.1</v>
      </c>
      <c r="J12" s="268">
        <f t="shared" si="0"/>
        <v>3109</v>
      </c>
      <c r="K12" s="268">
        <f t="shared" si="1"/>
        <v>34200</v>
      </c>
      <c r="L12" s="276" t="s">
        <v>5084</v>
      </c>
      <c r="M12" s="283">
        <f t="shared" si="2"/>
        <v>3109.1000000000004</v>
      </c>
      <c r="N12" s="284" t="str">
        <f>VLOOKUP(A12,[5]Data!$D$5:$AD$1492,27,0)</f>
        <v>BT1063063</v>
      </c>
    </row>
    <row r="13" spans="1:14" ht="25.5" customHeight="1" x14ac:dyDescent="0.25">
      <c r="A13" s="280" t="s">
        <v>5088</v>
      </c>
      <c r="B13" s="341">
        <f t="shared" si="3"/>
        <v>171000</v>
      </c>
      <c r="C13" s="281">
        <f>+SUBTOTAL(3,$D$7:D13)</f>
        <v>7</v>
      </c>
      <c r="D13" s="172" t="s">
        <v>5087</v>
      </c>
      <c r="E13" s="281" t="s">
        <v>4872</v>
      </c>
      <c r="F13" s="281">
        <v>25</v>
      </c>
      <c r="G13" s="281">
        <v>90</v>
      </c>
      <c r="H13" s="268">
        <v>171000</v>
      </c>
      <c r="I13" s="282">
        <v>0.1</v>
      </c>
      <c r="J13" s="268">
        <f t="shared" si="0"/>
        <v>17100</v>
      </c>
      <c r="K13" s="268">
        <f t="shared" si="1"/>
        <v>188100</v>
      </c>
      <c r="L13" s="276" t="s">
        <v>5084</v>
      </c>
      <c r="M13" s="283">
        <f t="shared" si="2"/>
        <v>17100</v>
      </c>
      <c r="N13" s="284" t="str">
        <f>VLOOKUP(A13,[5]Data!$D$5:$AD$1492,27,0)</f>
        <v>BT1090090</v>
      </c>
    </row>
    <row r="14" spans="1:14" ht="25.5" customHeight="1" x14ac:dyDescent="0.25">
      <c r="A14" s="280" t="s">
        <v>5086</v>
      </c>
      <c r="B14" s="341">
        <f t="shared" si="3"/>
        <v>188091</v>
      </c>
      <c r="C14" s="281">
        <f>+SUBTOTAL(3,$D$7:D14)</f>
        <v>8</v>
      </c>
      <c r="D14" s="172" t="s">
        <v>5085</v>
      </c>
      <c r="E14" s="281" t="s">
        <v>4872</v>
      </c>
      <c r="F14" s="281">
        <v>25</v>
      </c>
      <c r="G14" s="281">
        <v>110</v>
      </c>
      <c r="H14" s="268">
        <v>188091</v>
      </c>
      <c r="I14" s="282">
        <v>0.1</v>
      </c>
      <c r="J14" s="268">
        <f t="shared" si="0"/>
        <v>18809</v>
      </c>
      <c r="K14" s="268">
        <f t="shared" si="1"/>
        <v>206900</v>
      </c>
      <c r="L14" s="276" t="s">
        <v>5084</v>
      </c>
      <c r="M14" s="283">
        <f t="shared" si="2"/>
        <v>18809.100000000002</v>
      </c>
      <c r="N14" s="284" t="str">
        <f>VLOOKUP(A14,[5]Data!$D$5:$AD$1492,27,0)</f>
        <v>BT1110110</v>
      </c>
    </row>
    <row r="15" spans="1:14" ht="25.5" customHeight="1" x14ac:dyDescent="0.25">
      <c r="A15" s="280" t="s">
        <v>121</v>
      </c>
      <c r="B15" s="341">
        <f t="shared" si="3"/>
        <v>2727</v>
      </c>
      <c r="C15" s="281">
        <f>+SUBTOTAL(3,$D$7:D15)</f>
        <v>9</v>
      </c>
      <c r="D15" s="172" t="s">
        <v>122</v>
      </c>
      <c r="E15" s="281" t="s">
        <v>4872</v>
      </c>
      <c r="F15" s="281">
        <v>25</v>
      </c>
      <c r="G15" s="281">
        <v>20</v>
      </c>
      <c r="H15" s="268">
        <v>2727</v>
      </c>
      <c r="I15" s="282">
        <v>0.1</v>
      </c>
      <c r="J15" s="268">
        <f t="shared" si="0"/>
        <v>273</v>
      </c>
      <c r="K15" s="268">
        <f t="shared" si="1"/>
        <v>3000</v>
      </c>
      <c r="L15" s="276" t="s">
        <v>5083</v>
      </c>
      <c r="M15" s="283">
        <f t="shared" si="2"/>
        <v>272.7</v>
      </c>
      <c r="N15" s="284" t="str">
        <f>VLOOKUP(A15,[5]Data!$D$5:$AD$1492,27,0)</f>
        <v>BT2020020</v>
      </c>
    </row>
    <row r="16" spans="1:14" ht="25.5" customHeight="1" x14ac:dyDescent="0.25">
      <c r="A16" s="280" t="s">
        <v>123</v>
      </c>
      <c r="B16" s="341">
        <f t="shared" si="3"/>
        <v>4727</v>
      </c>
      <c r="C16" s="281">
        <f>+SUBTOTAL(3,$D$7:D16)</f>
        <v>10</v>
      </c>
      <c r="D16" s="172" t="s">
        <v>124</v>
      </c>
      <c r="E16" s="281" t="s">
        <v>4872</v>
      </c>
      <c r="F16" s="281">
        <v>25</v>
      </c>
      <c r="G16" s="281">
        <v>25</v>
      </c>
      <c r="H16" s="268">
        <v>4727</v>
      </c>
      <c r="I16" s="282">
        <v>0.1</v>
      </c>
      <c r="J16" s="268">
        <f t="shared" si="0"/>
        <v>473</v>
      </c>
      <c r="K16" s="268">
        <f t="shared" si="1"/>
        <v>5200</v>
      </c>
      <c r="L16" s="276" t="s">
        <v>5083</v>
      </c>
      <c r="M16" s="283">
        <f t="shared" si="2"/>
        <v>472.70000000000005</v>
      </c>
      <c r="N16" s="284" t="str">
        <f>VLOOKUP(A16,[5]Data!$D$5:$AD$1492,27,0)</f>
        <v>BT2025025</v>
      </c>
    </row>
    <row r="17" spans="1:14" ht="25.5" customHeight="1" x14ac:dyDescent="0.25">
      <c r="A17" s="280" t="s">
        <v>125</v>
      </c>
      <c r="B17" s="341">
        <f t="shared" si="3"/>
        <v>6455</v>
      </c>
      <c r="C17" s="281">
        <f>+SUBTOTAL(3,$D$7:D17)</f>
        <v>11</v>
      </c>
      <c r="D17" s="172" t="s">
        <v>126</v>
      </c>
      <c r="E17" s="281" t="s">
        <v>4872</v>
      </c>
      <c r="F17" s="281">
        <v>25</v>
      </c>
      <c r="G17" s="281">
        <v>32</v>
      </c>
      <c r="H17" s="268">
        <v>6455</v>
      </c>
      <c r="I17" s="282">
        <v>0.1</v>
      </c>
      <c r="J17" s="268">
        <f t="shared" si="0"/>
        <v>645</v>
      </c>
      <c r="K17" s="268">
        <f t="shared" si="1"/>
        <v>7100</v>
      </c>
      <c r="L17" s="276" t="s">
        <v>5083</v>
      </c>
      <c r="M17" s="283">
        <f t="shared" si="2"/>
        <v>645.5</v>
      </c>
      <c r="N17" s="284" t="str">
        <f>VLOOKUP(A17,[5]Data!$D$5:$AD$1492,27,0)</f>
        <v>BT2032032</v>
      </c>
    </row>
    <row r="18" spans="1:14" ht="25.5" customHeight="1" x14ac:dyDescent="0.25">
      <c r="A18" s="280" t="s">
        <v>127</v>
      </c>
      <c r="B18" s="341">
        <f t="shared" si="3"/>
        <v>9364</v>
      </c>
      <c r="C18" s="281">
        <f>+SUBTOTAL(3,$D$7:D18)</f>
        <v>12</v>
      </c>
      <c r="D18" s="172" t="s">
        <v>128</v>
      </c>
      <c r="E18" s="281" t="s">
        <v>4872</v>
      </c>
      <c r="F18" s="281">
        <v>25</v>
      </c>
      <c r="G18" s="281">
        <v>40</v>
      </c>
      <c r="H18" s="268">
        <v>9364</v>
      </c>
      <c r="I18" s="282">
        <v>0.1</v>
      </c>
      <c r="J18" s="268">
        <f t="shared" si="0"/>
        <v>936</v>
      </c>
      <c r="K18" s="268">
        <f t="shared" si="1"/>
        <v>10300</v>
      </c>
      <c r="L18" s="276" t="s">
        <v>5083</v>
      </c>
      <c r="M18" s="283">
        <f t="shared" si="2"/>
        <v>936.40000000000009</v>
      </c>
      <c r="N18" s="284" t="str">
        <f>VLOOKUP(A18,[5]Data!$D$5:$AD$1492,27,0)</f>
        <v>BT2040040</v>
      </c>
    </row>
    <row r="19" spans="1:14" ht="25.5" customHeight="1" x14ac:dyDescent="0.25">
      <c r="A19" s="280" t="s">
        <v>129</v>
      </c>
      <c r="B19" s="341">
        <f t="shared" si="3"/>
        <v>17636</v>
      </c>
      <c r="C19" s="281">
        <f>+SUBTOTAL(3,$D$7:D19)</f>
        <v>13</v>
      </c>
      <c r="D19" s="172" t="s">
        <v>130</v>
      </c>
      <c r="E19" s="281" t="s">
        <v>4872</v>
      </c>
      <c r="F19" s="281">
        <v>25</v>
      </c>
      <c r="G19" s="281">
        <v>50</v>
      </c>
      <c r="H19" s="268">
        <v>17636</v>
      </c>
      <c r="I19" s="282">
        <v>0.1</v>
      </c>
      <c r="J19" s="268">
        <f t="shared" si="0"/>
        <v>1764</v>
      </c>
      <c r="K19" s="268">
        <f t="shared" si="1"/>
        <v>19400</v>
      </c>
      <c r="L19" s="276" t="s">
        <v>5083</v>
      </c>
      <c r="M19" s="283">
        <f t="shared" si="2"/>
        <v>1763.6000000000001</v>
      </c>
      <c r="N19" s="284" t="str">
        <f>VLOOKUP(A19,[5]Data!$D$5:$AD$1492,27,0)</f>
        <v>BT2050050</v>
      </c>
    </row>
    <row r="20" spans="1:14" ht="25.5" customHeight="1" x14ac:dyDescent="0.25">
      <c r="A20" s="280" t="s">
        <v>131</v>
      </c>
      <c r="B20" s="341">
        <f t="shared" si="3"/>
        <v>31091</v>
      </c>
      <c r="C20" s="281">
        <f>+SUBTOTAL(3,$D$7:D20)</f>
        <v>14</v>
      </c>
      <c r="D20" s="172" t="s">
        <v>132</v>
      </c>
      <c r="E20" s="281" t="s">
        <v>4872</v>
      </c>
      <c r="F20" s="281">
        <v>25</v>
      </c>
      <c r="G20" s="281">
        <v>63</v>
      </c>
      <c r="H20" s="268">
        <v>31091</v>
      </c>
      <c r="I20" s="282">
        <v>0.1</v>
      </c>
      <c r="J20" s="268">
        <f t="shared" si="0"/>
        <v>3109</v>
      </c>
      <c r="K20" s="268">
        <f t="shared" si="1"/>
        <v>34200</v>
      </c>
      <c r="L20" s="276" t="s">
        <v>5083</v>
      </c>
      <c r="M20" s="283">
        <f t="shared" si="2"/>
        <v>3109.1000000000004</v>
      </c>
      <c r="N20" s="284" t="str">
        <f>VLOOKUP(A20,[5]Data!$D$5:$AD$1492,27,0)</f>
        <v>BT2063063</v>
      </c>
    </row>
    <row r="21" spans="1:14" ht="25.5" customHeight="1" x14ac:dyDescent="0.25">
      <c r="A21" s="280" t="s">
        <v>2395</v>
      </c>
      <c r="B21" s="341">
        <f t="shared" si="3"/>
        <v>3364</v>
      </c>
      <c r="C21" s="281">
        <f>+SUBTOTAL(3,$D$7:D21)</f>
        <v>15</v>
      </c>
      <c r="D21" s="172" t="s">
        <v>2396</v>
      </c>
      <c r="E21" s="281" t="s">
        <v>4872</v>
      </c>
      <c r="F21" s="281">
        <v>25</v>
      </c>
      <c r="G21" s="281">
        <v>20</v>
      </c>
      <c r="H21" s="268">
        <v>3364</v>
      </c>
      <c r="I21" s="282">
        <v>0.1</v>
      </c>
      <c r="J21" s="268">
        <f t="shared" si="0"/>
        <v>336</v>
      </c>
      <c r="K21" s="268">
        <f t="shared" si="1"/>
        <v>3700</v>
      </c>
      <c r="L21" s="276" t="s">
        <v>5082</v>
      </c>
      <c r="M21" s="283">
        <f t="shared" si="2"/>
        <v>336.40000000000003</v>
      </c>
      <c r="N21" s="284" t="str">
        <f>VLOOKUP(A21,[5]Data!$D$5:$AD$1492,27,0)</f>
        <v>BT3020020</v>
      </c>
    </row>
    <row r="22" spans="1:14" ht="25.5" customHeight="1" x14ac:dyDescent="0.25">
      <c r="A22" s="280" t="s">
        <v>133</v>
      </c>
      <c r="B22" s="341">
        <f t="shared" si="3"/>
        <v>5727</v>
      </c>
      <c r="C22" s="281">
        <f>+SUBTOTAL(3,$D$7:D22)</f>
        <v>16</v>
      </c>
      <c r="D22" s="172" t="s">
        <v>134</v>
      </c>
      <c r="E22" s="281" t="s">
        <v>4872</v>
      </c>
      <c r="F22" s="281">
        <v>25</v>
      </c>
      <c r="G22" s="281">
        <v>25</v>
      </c>
      <c r="H22" s="268">
        <v>5727</v>
      </c>
      <c r="I22" s="282">
        <v>0.1</v>
      </c>
      <c r="J22" s="268">
        <f t="shared" si="0"/>
        <v>573</v>
      </c>
      <c r="K22" s="268">
        <f t="shared" si="1"/>
        <v>6300</v>
      </c>
      <c r="L22" s="276" t="s">
        <v>5082</v>
      </c>
      <c r="M22" s="283">
        <f t="shared" si="2"/>
        <v>572.70000000000005</v>
      </c>
      <c r="N22" s="284" t="str">
        <f>VLOOKUP(A22,[5]Data!$D$5:$AD$1492,27,0)</f>
        <v>BT3025025</v>
      </c>
    </row>
    <row r="23" spans="1:14" ht="25.5" customHeight="1" x14ac:dyDescent="0.25">
      <c r="A23" s="280" t="s">
        <v>135</v>
      </c>
      <c r="B23" s="341">
        <f t="shared" si="3"/>
        <v>7727</v>
      </c>
      <c r="C23" s="281">
        <f>+SUBTOTAL(3,$D$7:D23)</f>
        <v>17</v>
      </c>
      <c r="D23" s="172" t="s">
        <v>136</v>
      </c>
      <c r="E23" s="281" t="s">
        <v>4872</v>
      </c>
      <c r="F23" s="281">
        <v>25</v>
      </c>
      <c r="G23" s="281">
        <v>32</v>
      </c>
      <c r="H23" s="268">
        <v>7727</v>
      </c>
      <c r="I23" s="282">
        <v>0.1</v>
      </c>
      <c r="J23" s="268">
        <f t="shared" si="0"/>
        <v>773</v>
      </c>
      <c r="K23" s="268">
        <f t="shared" si="1"/>
        <v>8500</v>
      </c>
      <c r="L23" s="276" t="s">
        <v>5082</v>
      </c>
      <c r="M23" s="283">
        <f t="shared" si="2"/>
        <v>772.7</v>
      </c>
      <c r="N23" s="284" t="str">
        <f>VLOOKUP(A23,[5]Data!$D$5:$AD$1492,27,0)</f>
        <v>BT3032032</v>
      </c>
    </row>
    <row r="24" spans="1:14" ht="25.5" customHeight="1" x14ac:dyDescent="0.25">
      <c r="A24" s="280" t="s">
        <v>2397</v>
      </c>
      <c r="B24" s="341">
        <f t="shared" si="3"/>
        <v>11273</v>
      </c>
      <c r="C24" s="281">
        <f>+SUBTOTAL(3,$D$7:D24)</f>
        <v>18</v>
      </c>
      <c r="D24" s="172" t="s">
        <v>2398</v>
      </c>
      <c r="E24" s="281" t="s">
        <v>4872</v>
      </c>
      <c r="F24" s="281">
        <v>25</v>
      </c>
      <c r="G24" s="281">
        <v>40</v>
      </c>
      <c r="H24" s="268">
        <v>11273</v>
      </c>
      <c r="I24" s="282">
        <v>0.1</v>
      </c>
      <c r="J24" s="268">
        <f t="shared" ref="J24:J87" si="4">+K24-H24</f>
        <v>1127</v>
      </c>
      <c r="K24" s="268">
        <f t="shared" ref="K24:K87" si="5">ROUND(H24*1.1,-2)</f>
        <v>12400</v>
      </c>
      <c r="L24" s="276" t="s">
        <v>5082</v>
      </c>
      <c r="M24" s="283">
        <f t="shared" si="2"/>
        <v>1127.3</v>
      </c>
      <c r="N24" s="284" t="str">
        <f>VLOOKUP(A24,[5]Data!$D$5:$AD$1492,27,0)</f>
        <v>BT3040040</v>
      </c>
    </row>
    <row r="25" spans="1:14" ht="25.5" customHeight="1" x14ac:dyDescent="0.25">
      <c r="A25" s="280" t="s">
        <v>2399</v>
      </c>
      <c r="B25" s="341">
        <f t="shared" si="3"/>
        <v>21091</v>
      </c>
      <c r="C25" s="281">
        <f>+SUBTOTAL(3,$D$7:D25)</f>
        <v>19</v>
      </c>
      <c r="D25" s="172" t="s">
        <v>2400</v>
      </c>
      <c r="E25" s="281" t="s">
        <v>4872</v>
      </c>
      <c r="F25" s="281">
        <v>25</v>
      </c>
      <c r="G25" s="281">
        <v>50</v>
      </c>
      <c r="H25" s="268">
        <v>21091</v>
      </c>
      <c r="I25" s="282">
        <v>0.1</v>
      </c>
      <c r="J25" s="268">
        <f t="shared" si="4"/>
        <v>2109</v>
      </c>
      <c r="K25" s="268">
        <f t="shared" si="5"/>
        <v>23200</v>
      </c>
      <c r="L25" s="276" t="s">
        <v>5082</v>
      </c>
      <c r="M25" s="283"/>
      <c r="N25" s="284" t="str">
        <f>VLOOKUP(A25,[5]Data!$D$5:$AD$1492,27,0)</f>
        <v>BT3050050</v>
      </c>
    </row>
    <row r="26" spans="1:14" ht="25.5" customHeight="1" x14ac:dyDescent="0.25">
      <c r="A26" s="280" t="s">
        <v>2401</v>
      </c>
      <c r="B26" s="341">
        <f t="shared" si="3"/>
        <v>37182</v>
      </c>
      <c r="C26" s="281">
        <f>+SUBTOTAL(3,$D$7:D26)</f>
        <v>20</v>
      </c>
      <c r="D26" s="172" t="s">
        <v>2402</v>
      </c>
      <c r="E26" s="281" t="s">
        <v>4872</v>
      </c>
      <c r="F26" s="281">
        <v>25</v>
      </c>
      <c r="G26" s="281">
        <v>63</v>
      </c>
      <c r="H26" s="268">
        <v>37182</v>
      </c>
      <c r="I26" s="282">
        <v>0.1</v>
      </c>
      <c r="J26" s="268">
        <f t="shared" si="4"/>
        <v>3718</v>
      </c>
      <c r="K26" s="268">
        <f t="shared" si="5"/>
        <v>40900</v>
      </c>
      <c r="L26" s="276" t="s">
        <v>5082</v>
      </c>
      <c r="M26" s="283"/>
      <c r="N26" s="284" t="str">
        <f>VLOOKUP(A26,[5]Data!$D$5:$AD$1492,27,0)</f>
        <v>BT3063063</v>
      </c>
    </row>
    <row r="27" spans="1:14" ht="25.5" customHeight="1" x14ac:dyDescent="0.25">
      <c r="A27" s="280" t="s">
        <v>175</v>
      </c>
      <c r="B27" s="341">
        <f t="shared" si="3"/>
        <v>4545</v>
      </c>
      <c r="C27" s="281">
        <f>+SUBTOTAL(3,$D$7:D27)</f>
        <v>21</v>
      </c>
      <c r="D27" s="172" t="s">
        <v>176</v>
      </c>
      <c r="E27" s="281" t="s">
        <v>4872</v>
      </c>
      <c r="F27" s="281">
        <v>25</v>
      </c>
      <c r="G27" s="281">
        <v>20</v>
      </c>
      <c r="H27" s="268">
        <v>4545</v>
      </c>
      <c r="I27" s="282">
        <v>0.1</v>
      </c>
      <c r="J27" s="268">
        <f t="shared" si="4"/>
        <v>455</v>
      </c>
      <c r="K27" s="268">
        <f t="shared" si="5"/>
        <v>5000</v>
      </c>
      <c r="L27" s="276" t="s">
        <v>5077</v>
      </c>
      <c r="M27" s="283">
        <f t="shared" ref="M27:M58" si="6">+H27*I27</f>
        <v>454.5</v>
      </c>
      <c r="N27" s="284" t="str">
        <f>VLOOKUP(A27,[5]Data!$D$5:$AD$1492,27,0)</f>
        <v>CH1020020</v>
      </c>
    </row>
    <row r="28" spans="1:14" ht="25.5" customHeight="1" x14ac:dyDescent="0.25">
      <c r="A28" s="280" t="s">
        <v>177</v>
      </c>
      <c r="B28" s="341">
        <f t="shared" si="3"/>
        <v>7364</v>
      </c>
      <c r="C28" s="281">
        <f>+SUBTOTAL(3,$D$7:D28)</f>
        <v>22</v>
      </c>
      <c r="D28" s="172" t="s">
        <v>178</v>
      </c>
      <c r="E28" s="281" t="s">
        <v>4872</v>
      </c>
      <c r="F28" s="281">
        <v>25</v>
      </c>
      <c r="G28" s="281">
        <v>25</v>
      </c>
      <c r="H28" s="268">
        <v>7364</v>
      </c>
      <c r="I28" s="282">
        <v>0.1</v>
      </c>
      <c r="J28" s="268">
        <f t="shared" si="4"/>
        <v>736</v>
      </c>
      <c r="K28" s="268">
        <f t="shared" si="5"/>
        <v>8100</v>
      </c>
      <c r="L28" s="276" t="s">
        <v>5077</v>
      </c>
      <c r="M28" s="283">
        <f t="shared" si="6"/>
        <v>736.40000000000009</v>
      </c>
      <c r="N28" s="284" t="str">
        <f>VLOOKUP(A28,[5]Data!$D$5:$AD$1492,27,0)</f>
        <v>CH1025025</v>
      </c>
    </row>
    <row r="29" spans="1:14" ht="25.5" customHeight="1" x14ac:dyDescent="0.25">
      <c r="A29" s="280" t="s">
        <v>179</v>
      </c>
      <c r="B29" s="341">
        <f t="shared" si="3"/>
        <v>11091</v>
      </c>
      <c r="C29" s="281">
        <f>+SUBTOTAL(3,$D$7:D29)</f>
        <v>23</v>
      </c>
      <c r="D29" s="172" t="s">
        <v>180</v>
      </c>
      <c r="E29" s="281" t="s">
        <v>4872</v>
      </c>
      <c r="F29" s="281">
        <v>25</v>
      </c>
      <c r="G29" s="281">
        <v>32</v>
      </c>
      <c r="H29" s="268">
        <v>11091</v>
      </c>
      <c r="I29" s="282">
        <v>0.1</v>
      </c>
      <c r="J29" s="268">
        <f t="shared" si="4"/>
        <v>1109</v>
      </c>
      <c r="K29" s="268">
        <f t="shared" si="5"/>
        <v>12200</v>
      </c>
      <c r="L29" s="276" t="s">
        <v>5077</v>
      </c>
      <c r="M29" s="283">
        <f t="shared" si="6"/>
        <v>1109.1000000000001</v>
      </c>
      <c r="N29" s="284" t="str">
        <f>VLOOKUP(A29,[5]Data!$D$5:$AD$1492,27,0)</f>
        <v>CH1032032</v>
      </c>
    </row>
    <row r="30" spans="1:14" ht="25.5" customHeight="1" x14ac:dyDescent="0.25">
      <c r="A30" s="280" t="s">
        <v>181</v>
      </c>
      <c r="B30" s="341">
        <f t="shared" si="3"/>
        <v>21636</v>
      </c>
      <c r="C30" s="281">
        <f>+SUBTOTAL(3,$D$7:D30)</f>
        <v>24</v>
      </c>
      <c r="D30" s="172" t="s">
        <v>182</v>
      </c>
      <c r="E30" s="281" t="s">
        <v>4872</v>
      </c>
      <c r="F30" s="281">
        <v>25</v>
      </c>
      <c r="G30" s="281">
        <v>40</v>
      </c>
      <c r="H30" s="268">
        <v>21636</v>
      </c>
      <c r="I30" s="282">
        <v>0.1</v>
      </c>
      <c r="J30" s="268">
        <f t="shared" si="4"/>
        <v>2164</v>
      </c>
      <c r="K30" s="268">
        <f t="shared" si="5"/>
        <v>23800</v>
      </c>
      <c r="L30" s="276" t="s">
        <v>5077</v>
      </c>
      <c r="M30" s="283">
        <f t="shared" si="6"/>
        <v>2163.6</v>
      </c>
      <c r="N30" s="284" t="str">
        <f>VLOOKUP(A30,[5]Data!$D$5:$AD$1492,27,0)</f>
        <v>CH1040040</v>
      </c>
    </row>
    <row r="31" spans="1:14" ht="25.5" customHeight="1" x14ac:dyDescent="0.25">
      <c r="A31" s="280" t="s">
        <v>183</v>
      </c>
      <c r="B31" s="341">
        <f t="shared" si="3"/>
        <v>41909</v>
      </c>
      <c r="C31" s="281">
        <f>+SUBTOTAL(3,$D$7:D31)</f>
        <v>25</v>
      </c>
      <c r="D31" s="172" t="s">
        <v>184</v>
      </c>
      <c r="E31" s="281" t="s">
        <v>4872</v>
      </c>
      <c r="F31" s="281">
        <v>25</v>
      </c>
      <c r="G31" s="281">
        <v>50</v>
      </c>
      <c r="H31" s="268">
        <v>41909</v>
      </c>
      <c r="I31" s="282">
        <v>0.1</v>
      </c>
      <c r="J31" s="268">
        <f t="shared" si="4"/>
        <v>4191</v>
      </c>
      <c r="K31" s="268">
        <f t="shared" si="5"/>
        <v>46100</v>
      </c>
      <c r="L31" s="276" t="s">
        <v>5077</v>
      </c>
      <c r="M31" s="283">
        <f t="shared" si="6"/>
        <v>4190.9000000000005</v>
      </c>
      <c r="N31" s="284" t="str">
        <f>VLOOKUP(A31,[5]Data!$D$5:$AD$1492,27,0)</f>
        <v>CH1050050</v>
      </c>
    </row>
    <row r="32" spans="1:14" ht="25.5" customHeight="1" x14ac:dyDescent="0.25">
      <c r="A32" s="280" t="s">
        <v>185</v>
      </c>
      <c r="B32" s="341">
        <f t="shared" si="3"/>
        <v>97182</v>
      </c>
      <c r="C32" s="281">
        <f>+SUBTOTAL(3,$D$7:D32)</f>
        <v>26</v>
      </c>
      <c r="D32" s="172" t="s">
        <v>186</v>
      </c>
      <c r="E32" s="281" t="s">
        <v>4872</v>
      </c>
      <c r="F32" s="281">
        <v>25</v>
      </c>
      <c r="G32" s="281">
        <v>63</v>
      </c>
      <c r="H32" s="268">
        <v>97182</v>
      </c>
      <c r="I32" s="282">
        <v>0.1</v>
      </c>
      <c r="J32" s="268">
        <f t="shared" si="4"/>
        <v>9718</v>
      </c>
      <c r="K32" s="268">
        <f t="shared" si="5"/>
        <v>106900</v>
      </c>
      <c r="L32" s="276" t="s">
        <v>5077</v>
      </c>
      <c r="M32" s="283">
        <f t="shared" si="6"/>
        <v>9718.2000000000007</v>
      </c>
      <c r="N32" s="284" t="str">
        <f>VLOOKUP(A32,[5]Data!$D$5:$AD$1492,27,0)</f>
        <v>CH1063063</v>
      </c>
    </row>
    <row r="33" spans="1:16" ht="25.5" customHeight="1" x14ac:dyDescent="0.25">
      <c r="A33" s="280" t="s">
        <v>187</v>
      </c>
      <c r="B33" s="341">
        <f t="shared" si="3"/>
        <v>147545</v>
      </c>
      <c r="C33" s="281">
        <f>+SUBTOTAL(3,$D$7:D33)</f>
        <v>27</v>
      </c>
      <c r="D33" s="172" t="s">
        <v>188</v>
      </c>
      <c r="E33" s="281" t="s">
        <v>4872</v>
      </c>
      <c r="F33" s="281">
        <v>25</v>
      </c>
      <c r="G33" s="281">
        <v>75</v>
      </c>
      <c r="H33" s="268">
        <v>147545</v>
      </c>
      <c r="I33" s="282">
        <v>0.1</v>
      </c>
      <c r="J33" s="268">
        <f t="shared" si="4"/>
        <v>14755</v>
      </c>
      <c r="K33" s="268">
        <f t="shared" si="5"/>
        <v>162300</v>
      </c>
      <c r="L33" s="276" t="s">
        <v>5077</v>
      </c>
      <c r="M33" s="283">
        <f t="shared" si="6"/>
        <v>14754.5</v>
      </c>
      <c r="N33" s="284" t="str">
        <f>VLOOKUP(A33,[5]Data!$D$5:$AD$1492,27,0)</f>
        <v>CH1075075</v>
      </c>
    </row>
    <row r="34" spans="1:16" ht="25.5" customHeight="1" x14ac:dyDescent="0.25">
      <c r="A34" s="280" t="s">
        <v>189</v>
      </c>
      <c r="B34" s="341">
        <f t="shared" si="3"/>
        <v>184000</v>
      </c>
      <c r="C34" s="281">
        <f>+SUBTOTAL(3,$D$7:D34)</f>
        <v>28</v>
      </c>
      <c r="D34" s="172" t="s">
        <v>190</v>
      </c>
      <c r="E34" s="281" t="s">
        <v>4872</v>
      </c>
      <c r="F34" s="281">
        <v>25</v>
      </c>
      <c r="G34" s="281">
        <v>90</v>
      </c>
      <c r="H34" s="268">
        <v>184000</v>
      </c>
      <c r="I34" s="282">
        <v>0.1</v>
      </c>
      <c r="J34" s="268">
        <f t="shared" si="4"/>
        <v>18400</v>
      </c>
      <c r="K34" s="268">
        <f t="shared" si="5"/>
        <v>202400</v>
      </c>
      <c r="L34" s="276" t="s">
        <v>5077</v>
      </c>
      <c r="M34" s="283">
        <f t="shared" si="6"/>
        <v>18400</v>
      </c>
      <c r="N34" s="284" t="str">
        <f>VLOOKUP(A34,[5]Data!$D$5:$AD$1492,27,0)</f>
        <v>CH1090090</v>
      </c>
    </row>
    <row r="35" spans="1:16" ht="25.5" customHeight="1" x14ac:dyDescent="0.25">
      <c r="A35" s="280" t="s">
        <v>171</v>
      </c>
      <c r="B35" s="341">
        <f t="shared" si="3"/>
        <v>306000</v>
      </c>
      <c r="C35" s="281">
        <f>+SUBTOTAL(3,$D$7:D35)</f>
        <v>29</v>
      </c>
      <c r="D35" s="172" t="s">
        <v>172</v>
      </c>
      <c r="E35" s="281" t="s">
        <v>4872</v>
      </c>
      <c r="F35" s="281">
        <v>25</v>
      </c>
      <c r="G35" s="281">
        <v>110</v>
      </c>
      <c r="H35" s="268">
        <v>306000</v>
      </c>
      <c r="I35" s="282">
        <v>0.1</v>
      </c>
      <c r="J35" s="268">
        <f t="shared" si="4"/>
        <v>30600</v>
      </c>
      <c r="K35" s="268">
        <f t="shared" si="5"/>
        <v>336600</v>
      </c>
      <c r="L35" s="276" t="s">
        <v>5077</v>
      </c>
      <c r="M35" s="283">
        <f t="shared" si="6"/>
        <v>30600</v>
      </c>
      <c r="N35" s="284" t="str">
        <f>VLOOKUP(A35,[5]Data!$D$5:$AD$1492,27,0)</f>
        <v>CH1110110</v>
      </c>
    </row>
    <row r="36" spans="1:16" ht="25.5" customHeight="1" x14ac:dyDescent="0.25">
      <c r="A36" s="280" t="s">
        <v>173</v>
      </c>
      <c r="B36" s="341">
        <f t="shared" si="3"/>
        <v>511545</v>
      </c>
      <c r="C36" s="281">
        <f>+SUBTOTAL(3,$D$7:D36)</f>
        <v>30</v>
      </c>
      <c r="D36" s="172" t="s">
        <v>174</v>
      </c>
      <c r="E36" s="281" t="s">
        <v>4872</v>
      </c>
      <c r="F36" s="281">
        <v>25</v>
      </c>
      <c r="G36" s="281">
        <v>125</v>
      </c>
      <c r="H36" s="268">
        <v>511545</v>
      </c>
      <c r="I36" s="282">
        <v>0.1</v>
      </c>
      <c r="J36" s="268">
        <f t="shared" si="4"/>
        <v>51155</v>
      </c>
      <c r="K36" s="268">
        <f t="shared" si="5"/>
        <v>562700</v>
      </c>
      <c r="L36" s="276" t="s">
        <v>5077</v>
      </c>
      <c r="M36" s="283">
        <f t="shared" si="6"/>
        <v>51154.5</v>
      </c>
      <c r="N36" s="284" t="str">
        <f>VLOOKUP(A36,[5]Data!$D$5:$AD$1492,27,0)</f>
        <v>CH1125125</v>
      </c>
    </row>
    <row r="37" spans="1:16" ht="25.5" customHeight="1" x14ac:dyDescent="0.25">
      <c r="A37" s="280" t="s">
        <v>5081</v>
      </c>
      <c r="B37" s="341">
        <f t="shared" si="3"/>
        <v>700000</v>
      </c>
      <c r="C37" s="281">
        <f>+SUBTOTAL(3,$D$7:D37)</f>
        <v>31</v>
      </c>
      <c r="D37" s="172" t="s">
        <v>5080</v>
      </c>
      <c r="E37" s="281" t="s">
        <v>4872</v>
      </c>
      <c r="F37" s="281">
        <v>25</v>
      </c>
      <c r="G37" s="281">
        <v>140</v>
      </c>
      <c r="H37" s="268">
        <v>700000</v>
      </c>
      <c r="I37" s="282">
        <v>0.1</v>
      </c>
      <c r="J37" s="268">
        <f t="shared" si="4"/>
        <v>70000</v>
      </c>
      <c r="K37" s="268">
        <f t="shared" si="5"/>
        <v>770000</v>
      </c>
      <c r="L37" s="276" t="s">
        <v>5077</v>
      </c>
      <c r="M37" s="283">
        <f t="shared" si="6"/>
        <v>70000</v>
      </c>
      <c r="N37" s="284" t="str">
        <f>VLOOKUP(A37,[5]Data!$D$5:$AD$1492,27,0)</f>
        <v>CH1140140</v>
      </c>
    </row>
    <row r="38" spans="1:16" ht="25.5" customHeight="1" x14ac:dyDescent="0.25">
      <c r="A38" s="280" t="s">
        <v>5079</v>
      </c>
      <c r="B38" s="341">
        <f t="shared" si="3"/>
        <v>1137273</v>
      </c>
      <c r="C38" s="281">
        <f>+SUBTOTAL(3,$D$7:D38)</f>
        <v>32</v>
      </c>
      <c r="D38" s="172" t="s">
        <v>5078</v>
      </c>
      <c r="E38" s="281" t="s">
        <v>4872</v>
      </c>
      <c r="F38" s="281">
        <v>25</v>
      </c>
      <c r="G38" s="281">
        <v>160</v>
      </c>
      <c r="H38" s="268">
        <v>1137273</v>
      </c>
      <c r="I38" s="282">
        <v>0.1</v>
      </c>
      <c r="J38" s="268">
        <f t="shared" si="4"/>
        <v>113727</v>
      </c>
      <c r="K38" s="268">
        <f t="shared" si="5"/>
        <v>1251000</v>
      </c>
      <c r="L38" s="276" t="s">
        <v>5077</v>
      </c>
      <c r="M38" s="283">
        <f t="shared" si="6"/>
        <v>113727.3</v>
      </c>
      <c r="N38" s="284" t="str">
        <f>VLOOKUP(A38,[5]Data!$D$5:$AD$1492,27,0)</f>
        <v>CH1160160</v>
      </c>
    </row>
    <row r="39" spans="1:16" ht="25.5" customHeight="1" x14ac:dyDescent="0.25">
      <c r="A39" s="280" t="s">
        <v>149</v>
      </c>
      <c r="B39" s="341">
        <f t="shared" si="3"/>
        <v>4545</v>
      </c>
      <c r="C39" s="281">
        <f>+SUBTOTAL(3,$D$7:D39)</f>
        <v>33</v>
      </c>
      <c r="D39" s="172" t="s">
        <v>150</v>
      </c>
      <c r="E39" s="281" t="s">
        <v>4872</v>
      </c>
      <c r="F39" s="281">
        <v>25</v>
      </c>
      <c r="G39" s="281">
        <v>20</v>
      </c>
      <c r="H39" s="268">
        <v>4545</v>
      </c>
      <c r="I39" s="282">
        <v>0.1</v>
      </c>
      <c r="J39" s="268">
        <f t="shared" si="4"/>
        <v>455</v>
      </c>
      <c r="K39" s="268">
        <f t="shared" si="5"/>
        <v>5000</v>
      </c>
      <c r="L39" s="276" t="s">
        <v>5072</v>
      </c>
      <c r="M39" s="283">
        <f t="shared" si="6"/>
        <v>454.5</v>
      </c>
      <c r="N39" s="284" t="str">
        <f>VLOOKUP(A39,[5]Data!$D$5:$AD$1492,27,0)</f>
        <v>CH2020020</v>
      </c>
    </row>
    <row r="40" spans="1:16" ht="25.5" customHeight="1" x14ac:dyDescent="0.25">
      <c r="A40" s="280" t="s">
        <v>151</v>
      </c>
      <c r="B40" s="341">
        <f t="shared" si="3"/>
        <v>7364</v>
      </c>
      <c r="C40" s="281">
        <f>+SUBTOTAL(3,$D$7:D40)</f>
        <v>34</v>
      </c>
      <c r="D40" s="172" t="s">
        <v>152</v>
      </c>
      <c r="E40" s="281" t="s">
        <v>4872</v>
      </c>
      <c r="F40" s="281">
        <v>25</v>
      </c>
      <c r="G40" s="281">
        <v>25</v>
      </c>
      <c r="H40" s="268">
        <v>7364</v>
      </c>
      <c r="I40" s="282">
        <v>0.1</v>
      </c>
      <c r="J40" s="268">
        <f t="shared" si="4"/>
        <v>736</v>
      </c>
      <c r="K40" s="268">
        <f t="shared" si="5"/>
        <v>8100</v>
      </c>
      <c r="L40" s="276" t="s">
        <v>5072</v>
      </c>
      <c r="M40" s="283">
        <f t="shared" si="6"/>
        <v>736.40000000000009</v>
      </c>
      <c r="N40" s="284" t="str">
        <f>VLOOKUP(A40,[5]Data!$D$5:$AD$1492,27,0)</f>
        <v>CH2025025</v>
      </c>
    </row>
    <row r="41" spans="1:16" ht="25.5" customHeight="1" x14ac:dyDescent="0.25">
      <c r="A41" s="280" t="s">
        <v>153</v>
      </c>
      <c r="B41" s="341">
        <f t="shared" si="3"/>
        <v>11091</v>
      </c>
      <c r="C41" s="281">
        <f>+SUBTOTAL(3,$D$7:D41)</f>
        <v>35</v>
      </c>
      <c r="D41" s="172" t="s">
        <v>154</v>
      </c>
      <c r="E41" s="281" t="s">
        <v>4872</v>
      </c>
      <c r="F41" s="281">
        <v>25</v>
      </c>
      <c r="G41" s="281">
        <v>32</v>
      </c>
      <c r="H41" s="268">
        <v>11091</v>
      </c>
      <c r="I41" s="282">
        <v>0.1</v>
      </c>
      <c r="J41" s="268">
        <f t="shared" si="4"/>
        <v>1109</v>
      </c>
      <c r="K41" s="268">
        <f t="shared" si="5"/>
        <v>12200</v>
      </c>
      <c r="L41" s="276" t="s">
        <v>5072</v>
      </c>
      <c r="M41" s="283">
        <f t="shared" si="6"/>
        <v>1109.1000000000001</v>
      </c>
      <c r="N41" s="284" t="str">
        <f>VLOOKUP(A41,[5]Data!$D$5:$AD$1492,27,0)</f>
        <v>CH2032032</v>
      </c>
    </row>
    <row r="42" spans="1:16" ht="25.5" customHeight="1" x14ac:dyDescent="0.25">
      <c r="A42" s="280" t="s">
        <v>155</v>
      </c>
      <c r="B42" s="341">
        <f t="shared" si="3"/>
        <v>21636</v>
      </c>
      <c r="C42" s="281">
        <f>+SUBTOTAL(3,$D$7:D42)</f>
        <v>36</v>
      </c>
      <c r="D42" s="172" t="s">
        <v>156</v>
      </c>
      <c r="E42" s="281" t="s">
        <v>4872</v>
      </c>
      <c r="F42" s="281">
        <v>25</v>
      </c>
      <c r="G42" s="281">
        <v>40</v>
      </c>
      <c r="H42" s="268">
        <v>21636</v>
      </c>
      <c r="I42" s="282">
        <v>0.1</v>
      </c>
      <c r="J42" s="268">
        <f t="shared" si="4"/>
        <v>2164</v>
      </c>
      <c r="K42" s="268">
        <f t="shared" si="5"/>
        <v>23800</v>
      </c>
      <c r="L42" s="276" t="s">
        <v>5072</v>
      </c>
      <c r="M42" s="283">
        <f t="shared" si="6"/>
        <v>2163.6</v>
      </c>
      <c r="N42" s="284" t="str">
        <f>VLOOKUP(A42,[5]Data!$D$5:$AD$1492,27,0)</f>
        <v>CH2040040</v>
      </c>
    </row>
    <row r="43" spans="1:16" ht="25.5" customHeight="1" x14ac:dyDescent="0.25">
      <c r="A43" s="280" t="s">
        <v>157</v>
      </c>
      <c r="B43" s="341">
        <f t="shared" si="3"/>
        <v>41909</v>
      </c>
      <c r="C43" s="281">
        <f>+SUBTOTAL(3,$D$7:D43)</f>
        <v>37</v>
      </c>
      <c r="D43" s="172" t="s">
        <v>158</v>
      </c>
      <c r="E43" s="281" t="s">
        <v>4872</v>
      </c>
      <c r="F43" s="281">
        <v>25</v>
      </c>
      <c r="G43" s="281">
        <v>50</v>
      </c>
      <c r="H43" s="268">
        <v>41909</v>
      </c>
      <c r="I43" s="282">
        <v>0.1</v>
      </c>
      <c r="J43" s="268">
        <f t="shared" si="4"/>
        <v>4191</v>
      </c>
      <c r="K43" s="268">
        <f t="shared" si="5"/>
        <v>46100</v>
      </c>
      <c r="L43" s="276" t="s">
        <v>5072</v>
      </c>
      <c r="M43" s="283">
        <f t="shared" si="6"/>
        <v>4190.9000000000005</v>
      </c>
      <c r="N43" s="284" t="str">
        <f>VLOOKUP(A43,[5]Data!$D$5:$AD$1492,27,0)</f>
        <v>CH2050050</v>
      </c>
    </row>
    <row r="44" spans="1:16" ht="25.5" customHeight="1" x14ac:dyDescent="0.25">
      <c r="A44" s="280" t="s">
        <v>2403</v>
      </c>
      <c r="B44" s="341">
        <f t="shared" si="3"/>
        <v>97182</v>
      </c>
      <c r="C44" s="281">
        <f>+SUBTOTAL(3,$D$7:D44)</f>
        <v>38</v>
      </c>
      <c r="D44" s="172" t="s">
        <v>2404</v>
      </c>
      <c r="E44" s="281" t="s">
        <v>4872</v>
      </c>
      <c r="F44" s="281">
        <v>25</v>
      </c>
      <c r="G44" s="281">
        <v>63</v>
      </c>
      <c r="H44" s="268">
        <v>97182</v>
      </c>
      <c r="I44" s="282">
        <v>0.1</v>
      </c>
      <c r="J44" s="268">
        <f t="shared" si="4"/>
        <v>9718</v>
      </c>
      <c r="K44" s="268">
        <f t="shared" si="5"/>
        <v>106900</v>
      </c>
      <c r="L44" s="276" t="s">
        <v>5072</v>
      </c>
      <c r="M44" s="283">
        <f t="shared" si="6"/>
        <v>9718.2000000000007</v>
      </c>
      <c r="N44" s="284" t="str">
        <f>VLOOKUP(A44,[5]Data!$D$5:$AD$1492,27,0)</f>
        <v>CH2063063</v>
      </c>
    </row>
    <row r="45" spans="1:16" ht="25.5" customHeight="1" x14ac:dyDescent="0.25">
      <c r="A45" s="280" t="s">
        <v>159</v>
      </c>
      <c r="B45" s="341">
        <f t="shared" si="3"/>
        <v>147545</v>
      </c>
      <c r="C45" s="281">
        <f>+SUBTOTAL(3,$D$7:D45)</f>
        <v>39</v>
      </c>
      <c r="D45" s="172" t="s">
        <v>160</v>
      </c>
      <c r="E45" s="281" t="s">
        <v>4872</v>
      </c>
      <c r="F45" s="281">
        <v>25</v>
      </c>
      <c r="G45" s="281">
        <v>75</v>
      </c>
      <c r="H45" s="268">
        <v>147545</v>
      </c>
      <c r="I45" s="282">
        <v>0.1</v>
      </c>
      <c r="J45" s="268">
        <f t="shared" si="4"/>
        <v>14755</v>
      </c>
      <c r="K45" s="268">
        <f t="shared" si="5"/>
        <v>162300</v>
      </c>
      <c r="L45" s="276" t="s">
        <v>5072</v>
      </c>
      <c r="M45" s="283">
        <f t="shared" si="6"/>
        <v>14754.5</v>
      </c>
      <c r="N45" s="284" t="str">
        <f>VLOOKUP(A45,[5]Data!$D$5:$AD$1492,27,0)</f>
        <v>CH2075075</v>
      </c>
    </row>
    <row r="46" spans="1:16" ht="25.5" customHeight="1" x14ac:dyDescent="0.25">
      <c r="A46" s="280" t="s">
        <v>5076</v>
      </c>
      <c r="B46" s="341">
        <f t="shared" si="3"/>
        <v>184000</v>
      </c>
      <c r="C46" s="281">
        <f>+SUBTOTAL(3,$D$7:D46)</f>
        <v>40</v>
      </c>
      <c r="D46" s="172" t="s">
        <v>5075</v>
      </c>
      <c r="E46" s="281" t="s">
        <v>4872</v>
      </c>
      <c r="F46" s="281">
        <v>25</v>
      </c>
      <c r="G46" s="281">
        <v>90</v>
      </c>
      <c r="H46" s="268">
        <v>184000</v>
      </c>
      <c r="I46" s="282">
        <v>0.1</v>
      </c>
      <c r="J46" s="268">
        <f t="shared" si="4"/>
        <v>18400</v>
      </c>
      <c r="K46" s="268">
        <f t="shared" si="5"/>
        <v>202400</v>
      </c>
      <c r="L46" s="276" t="s">
        <v>5072</v>
      </c>
      <c r="M46" s="283">
        <f t="shared" si="6"/>
        <v>18400</v>
      </c>
      <c r="N46" s="284" t="str">
        <f>VLOOKUP(A46,[5]Data!$D$5:$AD$1492,27,0)</f>
        <v>CH2090090</v>
      </c>
    </row>
    <row r="47" spans="1:16" ht="25.5" customHeight="1" x14ac:dyDescent="0.25">
      <c r="A47" s="280" t="s">
        <v>5074</v>
      </c>
      <c r="B47" s="341">
        <f t="shared" si="3"/>
        <v>306000</v>
      </c>
      <c r="C47" s="281">
        <f>+SUBTOTAL(3,$D$7:D47)</f>
        <v>41</v>
      </c>
      <c r="D47" s="172" t="s">
        <v>5073</v>
      </c>
      <c r="E47" s="281" t="s">
        <v>4872</v>
      </c>
      <c r="F47" s="281">
        <v>25</v>
      </c>
      <c r="G47" s="281">
        <v>110</v>
      </c>
      <c r="H47" s="268">
        <v>306000</v>
      </c>
      <c r="I47" s="282">
        <v>0.1</v>
      </c>
      <c r="J47" s="268">
        <f t="shared" si="4"/>
        <v>30600</v>
      </c>
      <c r="K47" s="268">
        <f t="shared" si="5"/>
        <v>336600</v>
      </c>
      <c r="L47" s="276" t="s">
        <v>5072</v>
      </c>
      <c r="M47" s="283">
        <f t="shared" si="6"/>
        <v>30600</v>
      </c>
      <c r="N47" s="284" t="str">
        <f>VLOOKUP(A47,[5]Data!$D$5:$AD$1492,27,0)</f>
        <v>CH2110110</v>
      </c>
    </row>
    <row r="48" spans="1:16" ht="25.5" customHeight="1" x14ac:dyDescent="0.25">
      <c r="A48" s="280" t="s">
        <v>161</v>
      </c>
      <c r="B48" s="341">
        <f t="shared" si="3"/>
        <v>5545</v>
      </c>
      <c r="C48" s="281">
        <f>+SUBTOTAL(3,$D$7:D48)</f>
        <v>42</v>
      </c>
      <c r="D48" s="172" t="s">
        <v>162</v>
      </c>
      <c r="E48" s="281" t="s">
        <v>4872</v>
      </c>
      <c r="F48" s="281">
        <v>25</v>
      </c>
      <c r="G48" s="281">
        <v>20</v>
      </c>
      <c r="H48" s="268">
        <v>5545</v>
      </c>
      <c r="I48" s="282">
        <v>0.1</v>
      </c>
      <c r="J48" s="268">
        <f t="shared" si="4"/>
        <v>555</v>
      </c>
      <c r="K48" s="268">
        <f t="shared" si="5"/>
        <v>6100</v>
      </c>
      <c r="L48" s="276" t="s">
        <v>5071</v>
      </c>
      <c r="M48" s="283">
        <f t="shared" si="6"/>
        <v>554.5</v>
      </c>
      <c r="N48" s="284" t="str">
        <f>VLOOKUP(A48,[5]Data!$D$5:$AD$1492,27,0)</f>
        <v>CH3020020</v>
      </c>
      <c r="P48" s="162" t="s">
        <v>5314</v>
      </c>
    </row>
    <row r="49" spans="1:16" ht="25.5" customHeight="1" x14ac:dyDescent="0.25">
      <c r="A49" s="280" t="s">
        <v>163</v>
      </c>
      <c r="B49" s="341">
        <f t="shared" si="3"/>
        <v>8818</v>
      </c>
      <c r="C49" s="281">
        <f>+SUBTOTAL(3,$D$7:D49)</f>
        <v>43</v>
      </c>
      <c r="D49" s="172" t="s">
        <v>164</v>
      </c>
      <c r="E49" s="281" t="s">
        <v>4872</v>
      </c>
      <c r="F49" s="281">
        <v>25</v>
      </c>
      <c r="G49" s="281">
        <v>25</v>
      </c>
      <c r="H49" s="268">
        <v>8818</v>
      </c>
      <c r="I49" s="282">
        <v>0.1</v>
      </c>
      <c r="J49" s="268">
        <f t="shared" si="4"/>
        <v>882</v>
      </c>
      <c r="K49" s="268">
        <f t="shared" si="5"/>
        <v>9700</v>
      </c>
      <c r="L49" s="276" t="s">
        <v>5071</v>
      </c>
      <c r="M49" s="283">
        <f t="shared" si="6"/>
        <v>881.80000000000007</v>
      </c>
      <c r="N49" s="284" t="str">
        <f>VLOOKUP(A49,[5]Data!$D$5:$AD$1492,27,0)</f>
        <v>CH3025025</v>
      </c>
      <c r="P49" s="162" t="e" cm="1">
        <f t="array" aca="1" ref="P49" ca="1">pagenum(F49)</f>
        <v>#NAME?</v>
      </c>
    </row>
    <row r="50" spans="1:16" ht="25.5" customHeight="1" x14ac:dyDescent="0.25">
      <c r="A50" s="280" t="s">
        <v>165</v>
      </c>
      <c r="B50" s="341">
        <f t="shared" si="3"/>
        <v>13455</v>
      </c>
      <c r="C50" s="281">
        <f>+SUBTOTAL(3,$D$7:D50)</f>
        <v>44</v>
      </c>
      <c r="D50" s="172" t="s">
        <v>166</v>
      </c>
      <c r="E50" s="281" t="s">
        <v>4872</v>
      </c>
      <c r="F50" s="281">
        <v>25</v>
      </c>
      <c r="G50" s="281">
        <v>32</v>
      </c>
      <c r="H50" s="268">
        <v>13455</v>
      </c>
      <c r="I50" s="282">
        <v>0.1</v>
      </c>
      <c r="J50" s="268">
        <f t="shared" si="4"/>
        <v>1345</v>
      </c>
      <c r="K50" s="268">
        <f t="shared" si="5"/>
        <v>14800</v>
      </c>
      <c r="L50" s="276" t="s">
        <v>5071</v>
      </c>
      <c r="M50" s="283">
        <f t="shared" si="6"/>
        <v>1345.5</v>
      </c>
      <c r="N50" s="284" t="str">
        <f>VLOOKUP(A50,[5]Data!$D$5:$AD$1492,27,0)</f>
        <v>CH3032032</v>
      </c>
      <c r="P50" s="162" t="e" cm="1">
        <f t="array" aca="1" ref="P50" ca="1">pagenum(F50)</f>
        <v>#NAME?</v>
      </c>
    </row>
    <row r="51" spans="1:16" ht="25.5" customHeight="1" x14ac:dyDescent="0.25">
      <c r="A51" s="280" t="s">
        <v>167</v>
      </c>
      <c r="B51" s="341">
        <f t="shared" si="3"/>
        <v>25818</v>
      </c>
      <c r="C51" s="281">
        <f>+SUBTOTAL(3,$D$7:D51)</f>
        <v>45</v>
      </c>
      <c r="D51" s="172" t="s">
        <v>168</v>
      </c>
      <c r="E51" s="281" t="s">
        <v>4872</v>
      </c>
      <c r="F51" s="281">
        <v>25</v>
      </c>
      <c r="G51" s="281">
        <v>40</v>
      </c>
      <c r="H51" s="268">
        <v>25818</v>
      </c>
      <c r="I51" s="282">
        <v>0.1</v>
      </c>
      <c r="J51" s="268">
        <f t="shared" si="4"/>
        <v>2582</v>
      </c>
      <c r="K51" s="268">
        <f t="shared" si="5"/>
        <v>28400</v>
      </c>
      <c r="L51" s="276" t="s">
        <v>5071</v>
      </c>
      <c r="M51" s="283">
        <f t="shared" si="6"/>
        <v>2581.8000000000002</v>
      </c>
      <c r="N51" s="284" t="str">
        <f>VLOOKUP(A51,[5]Data!$D$5:$AD$1492,27,0)</f>
        <v>CH3040040</v>
      </c>
      <c r="P51" s="162" t="e" cm="1">
        <f t="array" aca="1" ref="P51" ca="1">pagenum(F51)</f>
        <v>#NAME?</v>
      </c>
    </row>
    <row r="52" spans="1:16" ht="25.5" customHeight="1" x14ac:dyDescent="0.25">
      <c r="A52" s="280" t="s">
        <v>169</v>
      </c>
      <c r="B52" s="341">
        <f t="shared" si="3"/>
        <v>50364</v>
      </c>
      <c r="C52" s="281">
        <f>+SUBTOTAL(3,$D$7:D52)</f>
        <v>46</v>
      </c>
      <c r="D52" s="172" t="s">
        <v>170</v>
      </c>
      <c r="E52" s="281" t="s">
        <v>4872</v>
      </c>
      <c r="F52" s="281">
        <v>25</v>
      </c>
      <c r="G52" s="281">
        <v>50</v>
      </c>
      <c r="H52" s="268">
        <v>50364</v>
      </c>
      <c r="I52" s="282">
        <v>0.1</v>
      </c>
      <c r="J52" s="268">
        <f t="shared" si="4"/>
        <v>5036</v>
      </c>
      <c r="K52" s="268">
        <f t="shared" si="5"/>
        <v>55400</v>
      </c>
      <c r="L52" s="276" t="s">
        <v>5071</v>
      </c>
      <c r="M52" s="283">
        <f t="shared" si="6"/>
        <v>5036.4000000000005</v>
      </c>
      <c r="N52" s="284" t="str">
        <f>VLOOKUP(A52,[5]Data!$D$5:$AD$1492,27,0)</f>
        <v>CH3050050</v>
      </c>
      <c r="P52" s="162" t="e" cm="1">
        <f t="array" aca="1" ref="P52" ca="1">pagenum(F52)</f>
        <v>#NAME?</v>
      </c>
    </row>
    <row r="53" spans="1:16" ht="25.5" customHeight="1" x14ac:dyDescent="0.25">
      <c r="A53" s="280" t="s">
        <v>2405</v>
      </c>
      <c r="B53" s="341">
        <f t="shared" si="3"/>
        <v>116545</v>
      </c>
      <c r="C53" s="281">
        <f>+SUBTOTAL(3,$D$7:D53)</f>
        <v>47</v>
      </c>
      <c r="D53" s="172" t="s">
        <v>2406</v>
      </c>
      <c r="E53" s="281" t="s">
        <v>4872</v>
      </c>
      <c r="F53" s="281">
        <v>25</v>
      </c>
      <c r="G53" s="281">
        <v>63</v>
      </c>
      <c r="H53" s="268">
        <v>116545</v>
      </c>
      <c r="I53" s="282">
        <v>0.1</v>
      </c>
      <c r="J53" s="268">
        <f t="shared" si="4"/>
        <v>11655</v>
      </c>
      <c r="K53" s="268">
        <f t="shared" si="5"/>
        <v>128200</v>
      </c>
      <c r="L53" s="276" t="s">
        <v>5071</v>
      </c>
      <c r="M53" s="283">
        <f t="shared" si="6"/>
        <v>11654.5</v>
      </c>
      <c r="N53" s="284" t="str">
        <f>VLOOKUP(A53,[5]Data!$D$5:$AD$1492,27,0)</f>
        <v>CH3063063</v>
      </c>
      <c r="P53" s="162" t="e" cm="1">
        <f t="array" aca="1" ref="P53" ca="1">pagenum(F53)</f>
        <v>#NAME?</v>
      </c>
    </row>
    <row r="54" spans="1:16" ht="25.5" customHeight="1" x14ac:dyDescent="0.25">
      <c r="A54" s="280" t="s">
        <v>257</v>
      </c>
      <c r="B54" s="341">
        <f t="shared" si="3"/>
        <v>4545</v>
      </c>
      <c r="C54" s="281">
        <f>+SUBTOTAL(3,$D$7:D54)</f>
        <v>48</v>
      </c>
      <c r="D54" s="172" t="s">
        <v>258</v>
      </c>
      <c r="E54" s="281" t="s">
        <v>4872</v>
      </c>
      <c r="F54" s="281">
        <v>25</v>
      </c>
      <c r="G54" s="281" t="s">
        <v>4998</v>
      </c>
      <c r="H54" s="268">
        <v>4545</v>
      </c>
      <c r="I54" s="282">
        <v>0.1</v>
      </c>
      <c r="J54" s="268">
        <f t="shared" si="4"/>
        <v>455</v>
      </c>
      <c r="K54" s="268">
        <f t="shared" si="5"/>
        <v>5000</v>
      </c>
      <c r="L54" s="276" t="s">
        <v>5025</v>
      </c>
      <c r="M54" s="283">
        <f t="shared" si="6"/>
        <v>454.5</v>
      </c>
      <c r="N54" s="284" t="str">
        <f>VLOOKUP(A54,[5]Data!$D$5:$AD$1492,27,0)</f>
        <v>CN1025020</v>
      </c>
      <c r="P54" s="162" t="e" cm="1">
        <f t="array" aca="1" ref="P54" ca="1">pagenum(F54)</f>
        <v>#NAME?</v>
      </c>
    </row>
    <row r="55" spans="1:16" ht="25.5" customHeight="1" x14ac:dyDescent="0.25">
      <c r="A55" s="280" t="s">
        <v>259</v>
      </c>
      <c r="B55" s="341">
        <f t="shared" si="3"/>
        <v>6455</v>
      </c>
      <c r="C55" s="281">
        <f>+SUBTOTAL(3,$D$7:D55)</f>
        <v>49</v>
      </c>
      <c r="D55" s="172" t="s">
        <v>260</v>
      </c>
      <c r="E55" s="281" t="s">
        <v>4872</v>
      </c>
      <c r="F55" s="281">
        <v>25</v>
      </c>
      <c r="G55" s="281" t="s">
        <v>4997</v>
      </c>
      <c r="H55" s="268">
        <v>6455</v>
      </c>
      <c r="I55" s="282">
        <v>0.1</v>
      </c>
      <c r="J55" s="268">
        <f t="shared" si="4"/>
        <v>645</v>
      </c>
      <c r="K55" s="268">
        <f t="shared" si="5"/>
        <v>7100</v>
      </c>
      <c r="L55" s="276" t="s">
        <v>5025</v>
      </c>
      <c r="M55" s="283">
        <f t="shared" si="6"/>
        <v>645.5</v>
      </c>
      <c r="N55" s="284" t="str">
        <f>VLOOKUP(A55,[5]Data!$D$5:$AD$1492,27,0)</f>
        <v>CN1032020</v>
      </c>
      <c r="P55" s="162" t="e" cm="1">
        <f t="array" aca="1" ref="P55" ca="1">pagenum(F55)</f>
        <v>#NAME?</v>
      </c>
    </row>
    <row r="56" spans="1:16" ht="25.5" customHeight="1" x14ac:dyDescent="0.25">
      <c r="A56" s="280" t="s">
        <v>261</v>
      </c>
      <c r="B56" s="341">
        <f t="shared" si="3"/>
        <v>6455</v>
      </c>
      <c r="C56" s="281">
        <f>+SUBTOTAL(3,$D$7:D56)</f>
        <v>50</v>
      </c>
      <c r="D56" s="172" t="s">
        <v>262</v>
      </c>
      <c r="E56" s="281" t="s">
        <v>4872</v>
      </c>
      <c r="F56" s="281">
        <v>25</v>
      </c>
      <c r="G56" s="281" t="s">
        <v>4996</v>
      </c>
      <c r="H56" s="268">
        <v>6455</v>
      </c>
      <c r="I56" s="282">
        <v>0.1</v>
      </c>
      <c r="J56" s="268">
        <f t="shared" si="4"/>
        <v>645</v>
      </c>
      <c r="K56" s="268">
        <f t="shared" si="5"/>
        <v>7100</v>
      </c>
      <c r="L56" s="276" t="s">
        <v>5025</v>
      </c>
      <c r="M56" s="283">
        <f t="shared" si="6"/>
        <v>645.5</v>
      </c>
      <c r="N56" s="284" t="str">
        <f>VLOOKUP(A56,[5]Data!$D$5:$AD$1492,27,0)</f>
        <v>CN1032025</v>
      </c>
      <c r="P56" s="162" t="e" cm="1">
        <f t="array" aca="1" ref="P56" ca="1">pagenum(F56)</f>
        <v>#NAME?</v>
      </c>
    </row>
    <row r="57" spans="1:16" ht="25.5" customHeight="1" x14ac:dyDescent="0.25">
      <c r="A57" s="280" t="s">
        <v>263</v>
      </c>
      <c r="B57" s="341">
        <f t="shared" si="3"/>
        <v>10000</v>
      </c>
      <c r="C57" s="281">
        <f>+SUBTOTAL(3,$D$7:D57)</f>
        <v>51</v>
      </c>
      <c r="D57" s="172" t="s">
        <v>264</v>
      </c>
      <c r="E57" s="281" t="s">
        <v>4872</v>
      </c>
      <c r="F57" s="281">
        <v>25</v>
      </c>
      <c r="G57" s="281" t="s">
        <v>4995</v>
      </c>
      <c r="H57" s="268">
        <v>10000</v>
      </c>
      <c r="I57" s="282">
        <v>0.1</v>
      </c>
      <c r="J57" s="268">
        <f t="shared" si="4"/>
        <v>1000</v>
      </c>
      <c r="K57" s="268">
        <f t="shared" si="5"/>
        <v>11000</v>
      </c>
      <c r="L57" s="276" t="s">
        <v>5025</v>
      </c>
      <c r="M57" s="283">
        <f t="shared" si="6"/>
        <v>1000</v>
      </c>
      <c r="N57" s="284" t="str">
        <f>VLOOKUP(A57,[5]Data!$D$5:$AD$1492,27,0)</f>
        <v>CN1040020</v>
      </c>
      <c r="P57" s="162" t="e" cm="1">
        <f t="array" aca="1" ref="P57" ca="1">pagenum(F57)</f>
        <v>#NAME?</v>
      </c>
    </row>
    <row r="58" spans="1:16" ht="25.5" customHeight="1" x14ac:dyDescent="0.25">
      <c r="A58" s="280" t="s">
        <v>265</v>
      </c>
      <c r="B58" s="341">
        <f t="shared" si="3"/>
        <v>10000</v>
      </c>
      <c r="C58" s="281">
        <f>+SUBTOTAL(3,$D$7:D58)</f>
        <v>52</v>
      </c>
      <c r="D58" s="172" t="s">
        <v>266</v>
      </c>
      <c r="E58" s="281" t="s">
        <v>4872</v>
      </c>
      <c r="F58" s="281">
        <v>25</v>
      </c>
      <c r="G58" s="281" t="s">
        <v>4994</v>
      </c>
      <c r="H58" s="268">
        <v>10000</v>
      </c>
      <c r="I58" s="282">
        <v>0.1</v>
      </c>
      <c r="J58" s="268">
        <f t="shared" si="4"/>
        <v>1000</v>
      </c>
      <c r="K58" s="268">
        <f t="shared" si="5"/>
        <v>11000</v>
      </c>
      <c r="L58" s="276" t="s">
        <v>5025</v>
      </c>
      <c r="M58" s="283">
        <f t="shared" si="6"/>
        <v>1000</v>
      </c>
      <c r="N58" s="284" t="str">
        <f>VLOOKUP(A58,[5]Data!$D$5:$AD$1492,27,0)</f>
        <v>CN1040025</v>
      </c>
      <c r="P58" s="162" t="e" cm="1">
        <f t="array" aca="1" ref="P58" ca="1">pagenum(F58)</f>
        <v>#NAME?</v>
      </c>
    </row>
    <row r="59" spans="1:16" ht="25.5" customHeight="1" x14ac:dyDescent="0.25">
      <c r="A59" s="280" t="s">
        <v>267</v>
      </c>
      <c r="B59" s="341">
        <f t="shared" si="3"/>
        <v>10000</v>
      </c>
      <c r="C59" s="281">
        <f>+SUBTOTAL(3,$D$7:D59)</f>
        <v>53</v>
      </c>
      <c r="D59" s="172" t="s">
        <v>268</v>
      </c>
      <c r="E59" s="281" t="s">
        <v>4872</v>
      </c>
      <c r="F59" s="281">
        <v>25</v>
      </c>
      <c r="G59" s="281" t="s">
        <v>4993</v>
      </c>
      <c r="H59" s="268">
        <v>10000</v>
      </c>
      <c r="I59" s="282">
        <v>0.1</v>
      </c>
      <c r="J59" s="268">
        <f t="shared" si="4"/>
        <v>1000</v>
      </c>
      <c r="K59" s="268">
        <f t="shared" si="5"/>
        <v>11000</v>
      </c>
      <c r="L59" s="276" t="s">
        <v>5025</v>
      </c>
      <c r="M59" s="283">
        <f t="shared" ref="M59:M90" si="7">+H59*I59</f>
        <v>1000</v>
      </c>
      <c r="N59" s="284" t="str">
        <f>VLOOKUP(A59,[5]Data!$D$5:$AD$1492,27,0)</f>
        <v>CN1040032</v>
      </c>
      <c r="P59" s="162" t="e" cm="1">
        <f t="array" aca="1" ref="P59" ca="1">pagenum(F59)</f>
        <v>#NAME?</v>
      </c>
    </row>
    <row r="60" spans="1:16" ht="25.5" customHeight="1" x14ac:dyDescent="0.25">
      <c r="A60" s="280" t="s">
        <v>269</v>
      </c>
      <c r="B60" s="341">
        <f t="shared" si="3"/>
        <v>18000</v>
      </c>
      <c r="C60" s="281">
        <f>+SUBTOTAL(3,$D$7:D60)</f>
        <v>54</v>
      </c>
      <c r="D60" s="172" t="s">
        <v>270</v>
      </c>
      <c r="E60" s="281" t="s">
        <v>4872</v>
      </c>
      <c r="F60" s="281">
        <v>25</v>
      </c>
      <c r="G60" s="281" t="s">
        <v>4992</v>
      </c>
      <c r="H60" s="268">
        <v>18000</v>
      </c>
      <c r="I60" s="282">
        <v>0.1</v>
      </c>
      <c r="J60" s="268">
        <f t="shared" si="4"/>
        <v>1800</v>
      </c>
      <c r="K60" s="268">
        <f t="shared" si="5"/>
        <v>19800</v>
      </c>
      <c r="L60" s="276" t="s">
        <v>5025</v>
      </c>
      <c r="M60" s="283">
        <f t="shared" si="7"/>
        <v>1800</v>
      </c>
      <c r="N60" s="284" t="str">
        <f>VLOOKUP(A60,[5]Data!$D$5:$AD$1492,27,0)</f>
        <v>CN1050020</v>
      </c>
      <c r="P60" s="162" t="e" cm="1">
        <f t="array" aca="1" ref="P60" ca="1">pagenum(F60)</f>
        <v>#NAME?</v>
      </c>
    </row>
    <row r="61" spans="1:16" ht="25.5" customHeight="1" x14ac:dyDescent="0.25">
      <c r="A61" s="280" t="s">
        <v>271</v>
      </c>
      <c r="B61" s="341">
        <f t="shared" si="3"/>
        <v>18000</v>
      </c>
      <c r="C61" s="281">
        <f>+SUBTOTAL(3,$D$7:D61)</f>
        <v>55</v>
      </c>
      <c r="D61" s="172" t="s">
        <v>272</v>
      </c>
      <c r="E61" s="281" t="s">
        <v>4872</v>
      </c>
      <c r="F61" s="281">
        <v>25</v>
      </c>
      <c r="G61" s="281" t="s">
        <v>4991</v>
      </c>
      <c r="H61" s="268">
        <v>18000</v>
      </c>
      <c r="I61" s="282">
        <v>0.1</v>
      </c>
      <c r="J61" s="268">
        <f t="shared" si="4"/>
        <v>1800</v>
      </c>
      <c r="K61" s="268">
        <f t="shared" si="5"/>
        <v>19800</v>
      </c>
      <c r="L61" s="276" t="s">
        <v>5025</v>
      </c>
      <c r="M61" s="283">
        <f t="shared" si="7"/>
        <v>1800</v>
      </c>
      <c r="N61" s="284" t="str">
        <f>VLOOKUP(A61,[5]Data!$D$5:$AD$1492,27,0)</f>
        <v>CN1050025</v>
      </c>
      <c r="P61" s="162" t="e" cm="1">
        <f t="array" aca="1" ref="P61" ca="1">pagenum(F61)</f>
        <v>#NAME?</v>
      </c>
    </row>
    <row r="62" spans="1:16" ht="25.5" customHeight="1" x14ac:dyDescent="0.25">
      <c r="A62" s="280" t="s">
        <v>273</v>
      </c>
      <c r="B62" s="341">
        <f t="shared" si="3"/>
        <v>18000</v>
      </c>
      <c r="C62" s="281">
        <f>+SUBTOTAL(3,$D$7:D62)</f>
        <v>56</v>
      </c>
      <c r="D62" s="172" t="s">
        <v>274</v>
      </c>
      <c r="E62" s="281" t="s">
        <v>4872</v>
      </c>
      <c r="F62" s="281">
        <v>25</v>
      </c>
      <c r="G62" s="281" t="s">
        <v>4990</v>
      </c>
      <c r="H62" s="268">
        <v>18000</v>
      </c>
      <c r="I62" s="282">
        <v>0.1</v>
      </c>
      <c r="J62" s="268">
        <f t="shared" si="4"/>
        <v>1800</v>
      </c>
      <c r="K62" s="268">
        <f t="shared" si="5"/>
        <v>19800</v>
      </c>
      <c r="L62" s="276" t="s">
        <v>5025</v>
      </c>
      <c r="M62" s="283">
        <f t="shared" si="7"/>
        <v>1800</v>
      </c>
      <c r="N62" s="284" t="str">
        <f>VLOOKUP(A62,[5]Data!$D$5:$AD$1492,27,0)</f>
        <v>CN1050032</v>
      </c>
      <c r="P62" s="162" t="e" cm="1">
        <f t="array" aca="1" ref="P62" ca="1">pagenum(F62)</f>
        <v>#NAME?</v>
      </c>
    </row>
    <row r="63" spans="1:16" ht="25.5" customHeight="1" x14ac:dyDescent="0.25">
      <c r="A63" s="280" t="s">
        <v>275</v>
      </c>
      <c r="B63" s="341">
        <f t="shared" si="3"/>
        <v>18000</v>
      </c>
      <c r="C63" s="281">
        <f>+SUBTOTAL(3,$D$7:D63)</f>
        <v>57</v>
      </c>
      <c r="D63" s="172" t="s">
        <v>276</v>
      </c>
      <c r="E63" s="281" t="s">
        <v>4872</v>
      </c>
      <c r="F63" s="281">
        <v>25</v>
      </c>
      <c r="G63" s="281" t="s">
        <v>4989</v>
      </c>
      <c r="H63" s="268">
        <v>18000</v>
      </c>
      <c r="I63" s="282">
        <v>0.1</v>
      </c>
      <c r="J63" s="268">
        <f t="shared" si="4"/>
        <v>1800</v>
      </c>
      <c r="K63" s="268">
        <f t="shared" si="5"/>
        <v>19800</v>
      </c>
      <c r="L63" s="276" t="s">
        <v>5025</v>
      </c>
      <c r="M63" s="283">
        <f t="shared" si="7"/>
        <v>1800</v>
      </c>
      <c r="N63" s="284" t="str">
        <f>VLOOKUP(A63,[5]Data!$D$5:$AD$1492,27,0)</f>
        <v>CN1050040</v>
      </c>
      <c r="P63" s="162" t="e" cm="1">
        <f t="array" aca="1" ref="P63" ca="1">pagenum(F63)</f>
        <v>#NAME?</v>
      </c>
    </row>
    <row r="64" spans="1:16" ht="25.5" customHeight="1" x14ac:dyDescent="0.25">
      <c r="A64" s="280" t="s">
        <v>277</v>
      </c>
      <c r="B64" s="341">
        <f t="shared" si="3"/>
        <v>34818</v>
      </c>
      <c r="C64" s="281">
        <f>+SUBTOTAL(3,$D$7:D64)</f>
        <v>58</v>
      </c>
      <c r="D64" s="172" t="s">
        <v>278</v>
      </c>
      <c r="E64" s="281" t="s">
        <v>4872</v>
      </c>
      <c r="F64" s="281">
        <v>25</v>
      </c>
      <c r="G64" s="281" t="s">
        <v>4988</v>
      </c>
      <c r="H64" s="268">
        <v>34818</v>
      </c>
      <c r="I64" s="282">
        <v>0.1</v>
      </c>
      <c r="J64" s="268">
        <f t="shared" si="4"/>
        <v>3482</v>
      </c>
      <c r="K64" s="268">
        <f t="shared" si="5"/>
        <v>38300</v>
      </c>
      <c r="L64" s="276" t="s">
        <v>5025</v>
      </c>
      <c r="M64" s="283">
        <f t="shared" si="7"/>
        <v>3481.8</v>
      </c>
      <c r="N64" s="284" t="str">
        <f>VLOOKUP(A64,[5]Data!$D$5:$AD$1492,27,0)</f>
        <v>CN1063020</v>
      </c>
      <c r="P64" s="162" t="e" cm="1">
        <f t="array" aca="1" ref="P64" ca="1">pagenum(F64)</f>
        <v>#NAME?</v>
      </c>
    </row>
    <row r="65" spans="1:16" ht="25.5" customHeight="1" x14ac:dyDescent="0.25">
      <c r="A65" s="280" t="s">
        <v>279</v>
      </c>
      <c r="B65" s="341">
        <f t="shared" si="3"/>
        <v>34818</v>
      </c>
      <c r="C65" s="281">
        <f>+SUBTOTAL(3,$D$7:D65)</f>
        <v>59</v>
      </c>
      <c r="D65" s="172" t="s">
        <v>280</v>
      </c>
      <c r="E65" s="281" t="s">
        <v>4872</v>
      </c>
      <c r="F65" s="281">
        <v>25</v>
      </c>
      <c r="G65" s="281" t="s">
        <v>5024</v>
      </c>
      <c r="H65" s="268">
        <v>34818</v>
      </c>
      <c r="I65" s="282">
        <v>0.1</v>
      </c>
      <c r="J65" s="268">
        <f t="shared" si="4"/>
        <v>3482</v>
      </c>
      <c r="K65" s="268">
        <f t="shared" si="5"/>
        <v>38300</v>
      </c>
      <c r="L65" s="276" t="s">
        <v>5025</v>
      </c>
      <c r="M65" s="283">
        <f t="shared" si="7"/>
        <v>3481.8</v>
      </c>
      <c r="N65" s="284" t="str">
        <f>VLOOKUP(A65,[5]Data!$D$5:$AD$1492,27,0)</f>
        <v>CN1063025</v>
      </c>
      <c r="P65" s="162" t="e" cm="1">
        <f t="array" aca="1" ref="P65" ca="1">pagenum(F65)</f>
        <v>#NAME?</v>
      </c>
    </row>
    <row r="66" spans="1:16" ht="25.5" customHeight="1" x14ac:dyDescent="0.25">
      <c r="A66" s="280" t="s">
        <v>281</v>
      </c>
      <c r="B66" s="341">
        <f t="shared" si="3"/>
        <v>34818</v>
      </c>
      <c r="C66" s="281">
        <f>+SUBTOTAL(3,$D$7:D66)</f>
        <v>60</v>
      </c>
      <c r="D66" s="172" t="s">
        <v>282</v>
      </c>
      <c r="E66" s="281" t="s">
        <v>4872</v>
      </c>
      <c r="F66" s="281">
        <v>25</v>
      </c>
      <c r="G66" s="281" t="s">
        <v>5023</v>
      </c>
      <c r="H66" s="268">
        <v>34818</v>
      </c>
      <c r="I66" s="282">
        <v>0.1</v>
      </c>
      <c r="J66" s="268">
        <f t="shared" si="4"/>
        <v>3482</v>
      </c>
      <c r="K66" s="268">
        <f t="shared" si="5"/>
        <v>38300</v>
      </c>
      <c r="L66" s="276" t="s">
        <v>5025</v>
      </c>
      <c r="M66" s="283">
        <f t="shared" si="7"/>
        <v>3481.8</v>
      </c>
      <c r="N66" s="284" t="str">
        <f>VLOOKUP(A66,[5]Data!$D$5:$AD$1492,27,0)</f>
        <v>CN1063032</v>
      </c>
      <c r="P66" s="162" t="e" cm="1">
        <f t="array" aca="1" ref="P66" ca="1">pagenum(F66)</f>
        <v>#NAME?</v>
      </c>
    </row>
    <row r="67" spans="1:16" ht="25.5" customHeight="1" x14ac:dyDescent="0.25">
      <c r="A67" s="280" t="s">
        <v>283</v>
      </c>
      <c r="B67" s="341">
        <f t="shared" si="3"/>
        <v>34818</v>
      </c>
      <c r="C67" s="281">
        <f>+SUBTOTAL(3,$D$7:D67)</f>
        <v>61</v>
      </c>
      <c r="D67" s="172" t="s">
        <v>284</v>
      </c>
      <c r="E67" s="281" t="s">
        <v>4872</v>
      </c>
      <c r="F67" s="281">
        <v>25</v>
      </c>
      <c r="G67" s="281" t="s">
        <v>5022</v>
      </c>
      <c r="H67" s="268">
        <v>34818</v>
      </c>
      <c r="I67" s="282">
        <v>0.1</v>
      </c>
      <c r="J67" s="268">
        <f t="shared" si="4"/>
        <v>3482</v>
      </c>
      <c r="K67" s="268">
        <f t="shared" si="5"/>
        <v>38300</v>
      </c>
      <c r="L67" s="276" t="s">
        <v>5025</v>
      </c>
      <c r="M67" s="283">
        <f t="shared" si="7"/>
        <v>3481.8</v>
      </c>
      <c r="N67" s="284" t="str">
        <f>VLOOKUP(A67,[5]Data!$D$5:$AD$1492,27,0)</f>
        <v>CN1063040</v>
      </c>
      <c r="P67" s="162" t="e" cm="1">
        <f t="array" aca="1" ref="P67" ca="1">pagenum(F67)</f>
        <v>#NAME?</v>
      </c>
    </row>
    <row r="68" spans="1:16" ht="25.5" customHeight="1" x14ac:dyDescent="0.25">
      <c r="A68" s="280" t="s">
        <v>285</v>
      </c>
      <c r="B68" s="341">
        <f t="shared" si="3"/>
        <v>34818</v>
      </c>
      <c r="C68" s="281">
        <f>+SUBTOTAL(3,$D$7:D68)</f>
        <v>62</v>
      </c>
      <c r="D68" s="172" t="s">
        <v>286</v>
      </c>
      <c r="E68" s="281" t="s">
        <v>4872</v>
      </c>
      <c r="F68" s="281">
        <v>25</v>
      </c>
      <c r="G68" s="281" t="s">
        <v>5021</v>
      </c>
      <c r="H68" s="268">
        <v>34818</v>
      </c>
      <c r="I68" s="282">
        <v>0.1</v>
      </c>
      <c r="J68" s="268">
        <f t="shared" si="4"/>
        <v>3482</v>
      </c>
      <c r="K68" s="268">
        <f t="shared" si="5"/>
        <v>38300</v>
      </c>
      <c r="L68" s="276" t="s">
        <v>5025</v>
      </c>
      <c r="M68" s="283">
        <f t="shared" si="7"/>
        <v>3481.8</v>
      </c>
      <c r="N68" s="284" t="str">
        <f>VLOOKUP(A68,[5]Data!$D$5:$AD$1492,27,0)</f>
        <v>CN1063050</v>
      </c>
      <c r="P68" s="162" t="e" cm="1">
        <f t="array" aca="1" ref="P68" ca="1">pagenum(F68)</f>
        <v>#NAME?</v>
      </c>
    </row>
    <row r="69" spans="1:16" ht="25.5" customHeight="1" x14ac:dyDescent="0.25">
      <c r="A69" s="280" t="s">
        <v>287</v>
      </c>
      <c r="B69" s="341">
        <f t="shared" si="3"/>
        <v>60727</v>
      </c>
      <c r="C69" s="281">
        <f>+SUBTOTAL(3,$D$7:D69)</f>
        <v>63</v>
      </c>
      <c r="D69" s="172" t="s">
        <v>288</v>
      </c>
      <c r="E69" s="281" t="s">
        <v>4872</v>
      </c>
      <c r="F69" s="281">
        <v>25</v>
      </c>
      <c r="G69" s="281" t="s">
        <v>5018</v>
      </c>
      <c r="H69" s="268">
        <v>60727</v>
      </c>
      <c r="I69" s="282">
        <v>0.1</v>
      </c>
      <c r="J69" s="268">
        <f t="shared" si="4"/>
        <v>6073</v>
      </c>
      <c r="K69" s="268">
        <f t="shared" si="5"/>
        <v>66800</v>
      </c>
      <c r="L69" s="276" t="s">
        <v>5025</v>
      </c>
      <c r="M69" s="283">
        <f t="shared" si="7"/>
        <v>6072.7000000000007</v>
      </c>
      <c r="N69" s="284" t="str">
        <f>VLOOKUP(A69,[5]Data!$D$5:$AD$1492,27,0)</f>
        <v>CN1075063</v>
      </c>
      <c r="P69" s="162" t="e" cm="1">
        <f t="array" aca="1" ref="P69" ca="1">pagenum(F69)</f>
        <v>#NAME?</v>
      </c>
    </row>
    <row r="70" spans="1:16" ht="25.5" customHeight="1" x14ac:dyDescent="0.25">
      <c r="A70" s="280" t="s">
        <v>289</v>
      </c>
      <c r="B70" s="341">
        <f t="shared" si="3"/>
        <v>104545</v>
      </c>
      <c r="C70" s="281">
        <f>+SUBTOTAL(3,$D$7:D70)</f>
        <v>64</v>
      </c>
      <c r="D70" s="172" t="s">
        <v>290</v>
      </c>
      <c r="E70" s="281" t="s">
        <v>4872</v>
      </c>
      <c r="F70" s="281">
        <v>25</v>
      </c>
      <c r="G70" s="281" t="s">
        <v>5015</v>
      </c>
      <c r="H70" s="268">
        <v>104545</v>
      </c>
      <c r="I70" s="282">
        <v>0.1</v>
      </c>
      <c r="J70" s="268">
        <f t="shared" si="4"/>
        <v>10455</v>
      </c>
      <c r="K70" s="268">
        <f t="shared" si="5"/>
        <v>115000</v>
      </c>
      <c r="L70" s="276" t="s">
        <v>5025</v>
      </c>
      <c r="M70" s="283">
        <f t="shared" si="7"/>
        <v>10454.5</v>
      </c>
      <c r="N70" s="284" t="str">
        <f>VLOOKUP(A70,[5]Data!$D$5:$AD$1492,27,0)</f>
        <v>CN1090063</v>
      </c>
    </row>
    <row r="71" spans="1:16" ht="25.5" customHeight="1" x14ac:dyDescent="0.25">
      <c r="A71" s="280" t="s">
        <v>291</v>
      </c>
      <c r="B71" s="341">
        <f t="shared" si="3"/>
        <v>104545</v>
      </c>
      <c r="C71" s="281">
        <f>+SUBTOTAL(3,$D$7:D71)</f>
        <v>65</v>
      </c>
      <c r="D71" s="172" t="s">
        <v>292</v>
      </c>
      <c r="E71" s="281" t="s">
        <v>4872</v>
      </c>
      <c r="F71" s="281">
        <v>25</v>
      </c>
      <c r="G71" s="281" t="s">
        <v>5012</v>
      </c>
      <c r="H71" s="268">
        <v>104545</v>
      </c>
      <c r="I71" s="282">
        <v>0.1</v>
      </c>
      <c r="J71" s="268">
        <f t="shared" si="4"/>
        <v>10455</v>
      </c>
      <c r="K71" s="268">
        <f t="shared" si="5"/>
        <v>115000</v>
      </c>
      <c r="L71" s="276" t="s">
        <v>5025</v>
      </c>
      <c r="M71" s="283">
        <f t="shared" si="7"/>
        <v>10454.5</v>
      </c>
      <c r="N71" s="284" t="str">
        <f>VLOOKUP(A71,[5]Data!$D$5:$AD$1492,27,0)</f>
        <v>CN1090075</v>
      </c>
    </row>
    <row r="72" spans="1:16" ht="25.5" customHeight="1" x14ac:dyDescent="0.25">
      <c r="A72" s="280" t="s">
        <v>235</v>
      </c>
      <c r="B72" s="341">
        <f t="shared" ref="B72:B135" si="8">+H72</f>
        <v>174455</v>
      </c>
      <c r="C72" s="281">
        <f>+SUBTOTAL(3,$D$7:D72)</f>
        <v>66</v>
      </c>
      <c r="D72" s="172" t="s">
        <v>236</v>
      </c>
      <c r="E72" s="281" t="s">
        <v>4872</v>
      </c>
      <c r="F72" s="281">
        <v>25</v>
      </c>
      <c r="G72" s="281" t="s">
        <v>5009</v>
      </c>
      <c r="H72" s="268">
        <v>174455</v>
      </c>
      <c r="I72" s="282">
        <v>0.1</v>
      </c>
      <c r="J72" s="268">
        <f t="shared" si="4"/>
        <v>17445</v>
      </c>
      <c r="K72" s="268">
        <f t="shared" si="5"/>
        <v>191900</v>
      </c>
      <c r="L72" s="276" t="s">
        <v>5025</v>
      </c>
      <c r="M72" s="283">
        <f t="shared" si="7"/>
        <v>17445.5</v>
      </c>
      <c r="N72" s="284" t="str">
        <f>VLOOKUP(A72,[5]Data!$D$5:$AD$1492,27,0)</f>
        <v>CN1110063</v>
      </c>
    </row>
    <row r="73" spans="1:16" ht="25.5" customHeight="1" x14ac:dyDescent="0.25">
      <c r="A73" s="280" t="s">
        <v>237</v>
      </c>
      <c r="B73" s="341">
        <f t="shared" si="8"/>
        <v>174455</v>
      </c>
      <c r="C73" s="281">
        <f>+SUBTOTAL(3,$D$7:D73)</f>
        <v>67</v>
      </c>
      <c r="D73" s="172" t="s">
        <v>238</v>
      </c>
      <c r="E73" s="281" t="s">
        <v>4872</v>
      </c>
      <c r="F73" s="281">
        <v>25</v>
      </c>
      <c r="G73" s="281" t="s">
        <v>5006</v>
      </c>
      <c r="H73" s="268">
        <v>174455</v>
      </c>
      <c r="I73" s="282">
        <v>0.1</v>
      </c>
      <c r="J73" s="268">
        <f t="shared" si="4"/>
        <v>17445</v>
      </c>
      <c r="K73" s="268">
        <f t="shared" si="5"/>
        <v>191900</v>
      </c>
      <c r="L73" s="276" t="s">
        <v>5025</v>
      </c>
      <c r="M73" s="283">
        <f t="shared" si="7"/>
        <v>17445.5</v>
      </c>
      <c r="N73" s="284" t="str">
        <f>VLOOKUP(A73,[5]Data!$D$5:$AD$1492,27,0)</f>
        <v>CN1110075</v>
      </c>
    </row>
    <row r="74" spans="1:16" ht="25.5" customHeight="1" x14ac:dyDescent="0.25">
      <c r="A74" s="280" t="s">
        <v>239</v>
      </c>
      <c r="B74" s="341">
        <f t="shared" si="8"/>
        <v>174455</v>
      </c>
      <c r="C74" s="281">
        <f>+SUBTOTAL(3,$D$7:D74)</f>
        <v>68</v>
      </c>
      <c r="D74" s="172" t="s">
        <v>240</v>
      </c>
      <c r="E74" s="281" t="s">
        <v>4872</v>
      </c>
      <c r="F74" s="281">
        <v>25</v>
      </c>
      <c r="G74" s="281" t="s">
        <v>5003</v>
      </c>
      <c r="H74" s="268">
        <v>174455</v>
      </c>
      <c r="I74" s="282">
        <v>0.1</v>
      </c>
      <c r="J74" s="268">
        <f t="shared" si="4"/>
        <v>17445</v>
      </c>
      <c r="K74" s="268">
        <f t="shared" si="5"/>
        <v>191900</v>
      </c>
      <c r="L74" s="276" t="s">
        <v>5025</v>
      </c>
      <c r="M74" s="283">
        <f t="shared" si="7"/>
        <v>17445.5</v>
      </c>
      <c r="N74" s="284" t="str">
        <f>VLOOKUP(A74,[5]Data!$D$5:$AD$1492,27,0)</f>
        <v>CN1110090</v>
      </c>
    </row>
    <row r="75" spans="1:16" ht="25.5" customHeight="1" x14ac:dyDescent="0.25">
      <c r="A75" s="280" t="s">
        <v>241</v>
      </c>
      <c r="B75" s="341">
        <f t="shared" si="8"/>
        <v>370909</v>
      </c>
      <c r="C75" s="281">
        <f>+SUBTOTAL(3,$D$7:D75)</f>
        <v>69</v>
      </c>
      <c r="D75" s="172" t="s">
        <v>242</v>
      </c>
      <c r="E75" s="281" t="s">
        <v>4872</v>
      </c>
      <c r="F75" s="281">
        <v>25</v>
      </c>
      <c r="G75" s="281" t="s">
        <v>5032</v>
      </c>
      <c r="H75" s="268">
        <v>370909</v>
      </c>
      <c r="I75" s="282">
        <v>0.1</v>
      </c>
      <c r="J75" s="268">
        <f t="shared" si="4"/>
        <v>37091</v>
      </c>
      <c r="K75" s="268">
        <f t="shared" si="5"/>
        <v>408000</v>
      </c>
      <c r="L75" s="276" t="s">
        <v>5025</v>
      </c>
      <c r="M75" s="283">
        <f t="shared" si="7"/>
        <v>37090.9</v>
      </c>
      <c r="N75" s="284" t="str">
        <f>VLOOKUP(A75,[5]Data!$D$5:$AD$1492,27,0)</f>
        <v>CN1125110</v>
      </c>
    </row>
    <row r="76" spans="1:16" ht="25.5" customHeight="1" x14ac:dyDescent="0.25">
      <c r="A76" s="280" t="s">
        <v>249</v>
      </c>
      <c r="B76" s="341">
        <f t="shared" si="8"/>
        <v>530727</v>
      </c>
      <c r="C76" s="281">
        <f>+SUBTOTAL(3,$D$7:D76)</f>
        <v>70</v>
      </c>
      <c r="D76" s="172" t="s">
        <v>250</v>
      </c>
      <c r="E76" s="281" t="s">
        <v>4872</v>
      </c>
      <c r="F76" s="281">
        <v>25</v>
      </c>
      <c r="G76" s="281" t="s">
        <v>5031</v>
      </c>
      <c r="H76" s="268">
        <v>530727</v>
      </c>
      <c r="I76" s="282">
        <v>0.1</v>
      </c>
      <c r="J76" s="268">
        <f t="shared" si="4"/>
        <v>53073</v>
      </c>
      <c r="K76" s="268">
        <f t="shared" si="5"/>
        <v>583800</v>
      </c>
      <c r="L76" s="276" t="s">
        <v>5025</v>
      </c>
      <c r="M76" s="283">
        <f t="shared" si="7"/>
        <v>53072.700000000004</v>
      </c>
      <c r="N76" s="284" t="str">
        <f>VLOOKUP(A76,[5]Data!$D$5:$AD$1492,27,0)</f>
        <v>CN1140090</v>
      </c>
    </row>
    <row r="77" spans="1:16" ht="25.5" customHeight="1" x14ac:dyDescent="0.25">
      <c r="A77" s="280" t="s">
        <v>245</v>
      </c>
      <c r="B77" s="341">
        <f t="shared" si="8"/>
        <v>834364</v>
      </c>
      <c r="C77" s="281">
        <f>+SUBTOTAL(3,$D$7:D77)</f>
        <v>71</v>
      </c>
      <c r="D77" s="172" t="s">
        <v>246</v>
      </c>
      <c r="E77" s="281" t="s">
        <v>4872</v>
      </c>
      <c r="F77" s="281">
        <v>25</v>
      </c>
      <c r="G77" s="281" t="s">
        <v>5000</v>
      </c>
      <c r="H77" s="268">
        <v>834364</v>
      </c>
      <c r="I77" s="282">
        <v>0.1</v>
      </c>
      <c r="J77" s="268">
        <f t="shared" si="4"/>
        <v>83436</v>
      </c>
      <c r="K77" s="268">
        <f t="shared" si="5"/>
        <v>917800</v>
      </c>
      <c r="L77" s="276" t="s">
        <v>5025</v>
      </c>
      <c r="M77" s="283">
        <f t="shared" si="7"/>
        <v>83436.400000000009</v>
      </c>
      <c r="N77" s="284" t="str">
        <f>VLOOKUP(A77,[5]Data!$D$5:$AD$1492,27,0)</f>
        <v>CN1140110</v>
      </c>
    </row>
    <row r="78" spans="1:16" ht="25.5" customHeight="1" x14ac:dyDescent="0.25">
      <c r="A78" s="280" t="s">
        <v>247</v>
      </c>
      <c r="B78" s="341">
        <f t="shared" si="8"/>
        <v>834364</v>
      </c>
      <c r="C78" s="281">
        <f>+SUBTOTAL(3,$D$7:D78)</f>
        <v>72</v>
      </c>
      <c r="D78" s="172" t="s">
        <v>248</v>
      </c>
      <c r="E78" s="281" t="s">
        <v>4872</v>
      </c>
      <c r="F78" s="281">
        <v>25</v>
      </c>
      <c r="G78" s="281" t="s">
        <v>5030</v>
      </c>
      <c r="H78" s="268">
        <v>834364</v>
      </c>
      <c r="I78" s="282">
        <v>0.1</v>
      </c>
      <c r="J78" s="268">
        <f t="shared" si="4"/>
        <v>83436</v>
      </c>
      <c r="K78" s="268">
        <f t="shared" si="5"/>
        <v>917800</v>
      </c>
      <c r="L78" s="276" t="s">
        <v>5025</v>
      </c>
      <c r="M78" s="283">
        <f t="shared" si="7"/>
        <v>83436.400000000009</v>
      </c>
      <c r="N78" s="284" t="str">
        <f>VLOOKUP(A78,[5]Data!$D$5:$AD$1492,27,0)</f>
        <v>CN1140125</v>
      </c>
    </row>
    <row r="79" spans="1:16" ht="25.5" customHeight="1" x14ac:dyDescent="0.25">
      <c r="A79" s="280" t="s">
        <v>255</v>
      </c>
      <c r="B79" s="341">
        <f t="shared" si="8"/>
        <v>838364</v>
      </c>
      <c r="C79" s="281">
        <f>+SUBTOTAL(3,$D$7:D79)</f>
        <v>73</v>
      </c>
      <c r="D79" s="172" t="s">
        <v>256</v>
      </c>
      <c r="E79" s="281" t="s">
        <v>4872</v>
      </c>
      <c r="F79" s="281">
        <v>25</v>
      </c>
      <c r="G79" s="281" t="s">
        <v>5029</v>
      </c>
      <c r="H79" s="268">
        <v>838364</v>
      </c>
      <c r="I79" s="282">
        <v>0.1</v>
      </c>
      <c r="J79" s="268">
        <f t="shared" si="4"/>
        <v>83836</v>
      </c>
      <c r="K79" s="268">
        <f t="shared" si="5"/>
        <v>922200</v>
      </c>
      <c r="L79" s="276" t="s">
        <v>5025</v>
      </c>
      <c r="M79" s="283">
        <f t="shared" si="7"/>
        <v>83836.400000000009</v>
      </c>
      <c r="N79" s="284" t="str">
        <f>VLOOKUP(A79,[5]Data!$D$5:$AD$1492,27,0)</f>
        <v>CN1160090</v>
      </c>
    </row>
    <row r="80" spans="1:16" ht="25.5" customHeight="1" x14ac:dyDescent="0.25">
      <c r="A80" s="280" t="s">
        <v>251</v>
      </c>
      <c r="B80" s="341">
        <f t="shared" si="8"/>
        <v>838364</v>
      </c>
      <c r="C80" s="281">
        <f>+SUBTOTAL(3,$D$7:D80)</f>
        <v>74</v>
      </c>
      <c r="D80" s="172" t="s">
        <v>252</v>
      </c>
      <c r="E80" s="281" t="s">
        <v>4872</v>
      </c>
      <c r="F80" s="281">
        <v>25</v>
      </c>
      <c r="G80" s="281" t="s">
        <v>5028</v>
      </c>
      <c r="H80" s="268">
        <v>838364</v>
      </c>
      <c r="I80" s="282">
        <v>0.1</v>
      </c>
      <c r="J80" s="268">
        <f t="shared" si="4"/>
        <v>83836</v>
      </c>
      <c r="K80" s="268">
        <f t="shared" si="5"/>
        <v>922200</v>
      </c>
      <c r="L80" s="276" t="s">
        <v>5025</v>
      </c>
      <c r="M80" s="283">
        <f t="shared" si="7"/>
        <v>83836.400000000009</v>
      </c>
      <c r="N80" s="284" t="str">
        <f>VLOOKUP(A80,[5]Data!$D$5:$AD$1492,27,0)</f>
        <v>CN1160110</v>
      </c>
    </row>
    <row r="81" spans="1:14" ht="25.5" customHeight="1" x14ac:dyDescent="0.25">
      <c r="A81" s="280" t="s">
        <v>2423</v>
      </c>
      <c r="B81" s="341">
        <f t="shared" si="8"/>
        <v>838364</v>
      </c>
      <c r="C81" s="281">
        <f>+SUBTOTAL(3,$D$7:D81)</f>
        <v>75</v>
      </c>
      <c r="D81" s="172" t="s">
        <v>2424</v>
      </c>
      <c r="E81" s="281" t="s">
        <v>4872</v>
      </c>
      <c r="F81" s="281">
        <v>25</v>
      </c>
      <c r="G81" s="281" t="s">
        <v>5027</v>
      </c>
      <c r="H81" s="268">
        <v>838364</v>
      </c>
      <c r="I81" s="282">
        <v>0.1</v>
      </c>
      <c r="J81" s="268">
        <f t="shared" si="4"/>
        <v>83836</v>
      </c>
      <c r="K81" s="268">
        <f t="shared" si="5"/>
        <v>922200</v>
      </c>
      <c r="L81" s="276" t="s">
        <v>5025</v>
      </c>
      <c r="M81" s="283">
        <f t="shared" si="7"/>
        <v>83836.400000000009</v>
      </c>
      <c r="N81" s="284" t="str">
        <f>VLOOKUP(A81,[5]Data!$D$5:$AD$1492,27,0)</f>
        <v>CN1160125</v>
      </c>
    </row>
    <row r="82" spans="1:14" ht="25.5" customHeight="1" x14ac:dyDescent="0.25">
      <c r="A82" s="280" t="s">
        <v>253</v>
      </c>
      <c r="B82" s="341">
        <f t="shared" si="8"/>
        <v>838364</v>
      </c>
      <c r="C82" s="281">
        <f>+SUBTOTAL(3,$D$7:D82)</f>
        <v>76</v>
      </c>
      <c r="D82" s="172" t="s">
        <v>254</v>
      </c>
      <c r="E82" s="281" t="s">
        <v>4872</v>
      </c>
      <c r="F82" s="281">
        <v>25</v>
      </c>
      <c r="G82" s="281" t="s">
        <v>5026</v>
      </c>
      <c r="H82" s="268">
        <v>838364</v>
      </c>
      <c r="I82" s="282">
        <v>0.1</v>
      </c>
      <c r="J82" s="268">
        <f t="shared" si="4"/>
        <v>83836</v>
      </c>
      <c r="K82" s="268">
        <f t="shared" si="5"/>
        <v>922200</v>
      </c>
      <c r="L82" s="276" t="s">
        <v>5025</v>
      </c>
      <c r="M82" s="283">
        <f t="shared" si="7"/>
        <v>83836.400000000009</v>
      </c>
      <c r="N82" s="284" t="str">
        <f>VLOOKUP(A82,[5]Data!$D$5:$AD$1492,27,0)</f>
        <v>CN1160140</v>
      </c>
    </row>
    <row r="83" spans="1:14" ht="25.5" customHeight="1" x14ac:dyDescent="0.25">
      <c r="A83" s="280" t="s">
        <v>191</v>
      </c>
      <c r="B83" s="341">
        <f t="shared" si="8"/>
        <v>4545</v>
      </c>
      <c r="C83" s="281">
        <f>+SUBTOTAL(3,$D$7:D83)</f>
        <v>77</v>
      </c>
      <c r="D83" s="172" t="s">
        <v>192</v>
      </c>
      <c r="E83" s="281" t="s">
        <v>4872</v>
      </c>
      <c r="F83" s="281">
        <v>25</v>
      </c>
      <c r="G83" s="281" t="s">
        <v>4998</v>
      </c>
      <c r="H83" s="268">
        <v>4545</v>
      </c>
      <c r="I83" s="282">
        <v>0.1</v>
      </c>
      <c r="J83" s="268">
        <f t="shared" si="4"/>
        <v>455</v>
      </c>
      <c r="K83" s="268">
        <f t="shared" si="5"/>
        <v>5000</v>
      </c>
      <c r="L83" s="276" t="s">
        <v>4999</v>
      </c>
      <c r="M83" s="283">
        <f t="shared" si="7"/>
        <v>454.5</v>
      </c>
      <c r="N83" s="284" t="str">
        <f>VLOOKUP(A83,[5]Data!$D$5:$AD$1492,27,0)</f>
        <v>CN2025020</v>
      </c>
    </row>
    <row r="84" spans="1:14" ht="25.5" customHeight="1" x14ac:dyDescent="0.25">
      <c r="A84" s="280" t="s">
        <v>193</v>
      </c>
      <c r="B84" s="341">
        <f t="shared" si="8"/>
        <v>6455</v>
      </c>
      <c r="C84" s="281">
        <f>+SUBTOTAL(3,$D$7:D84)</f>
        <v>78</v>
      </c>
      <c r="D84" s="172" t="s">
        <v>194</v>
      </c>
      <c r="E84" s="281" t="s">
        <v>4872</v>
      </c>
      <c r="F84" s="281">
        <v>25</v>
      </c>
      <c r="G84" s="281" t="s">
        <v>4997</v>
      </c>
      <c r="H84" s="268">
        <v>6455</v>
      </c>
      <c r="I84" s="282">
        <v>0.1</v>
      </c>
      <c r="J84" s="268">
        <f t="shared" si="4"/>
        <v>645</v>
      </c>
      <c r="K84" s="268">
        <f t="shared" si="5"/>
        <v>7100</v>
      </c>
      <c r="L84" s="276" t="s">
        <v>4999</v>
      </c>
      <c r="M84" s="283">
        <f t="shared" si="7"/>
        <v>645.5</v>
      </c>
      <c r="N84" s="284" t="str">
        <f>VLOOKUP(A84,[5]Data!$D$5:$AD$1492,27,0)</f>
        <v>CN2032020</v>
      </c>
    </row>
    <row r="85" spans="1:14" ht="25.5" customHeight="1" x14ac:dyDescent="0.25">
      <c r="A85" s="280" t="s">
        <v>195</v>
      </c>
      <c r="B85" s="341">
        <f t="shared" si="8"/>
        <v>6455</v>
      </c>
      <c r="C85" s="281">
        <f>+SUBTOTAL(3,$D$7:D85)</f>
        <v>79</v>
      </c>
      <c r="D85" s="172" t="s">
        <v>196</v>
      </c>
      <c r="E85" s="281" t="s">
        <v>4872</v>
      </c>
      <c r="F85" s="281">
        <v>25</v>
      </c>
      <c r="G85" s="281" t="s">
        <v>4996</v>
      </c>
      <c r="H85" s="268">
        <v>6455</v>
      </c>
      <c r="I85" s="282">
        <v>0.1</v>
      </c>
      <c r="J85" s="268">
        <f t="shared" si="4"/>
        <v>645</v>
      </c>
      <c r="K85" s="268">
        <f t="shared" si="5"/>
        <v>7100</v>
      </c>
      <c r="L85" s="276" t="s">
        <v>4999</v>
      </c>
      <c r="M85" s="283">
        <f t="shared" si="7"/>
        <v>645.5</v>
      </c>
      <c r="N85" s="284" t="str">
        <f>VLOOKUP(A85,[5]Data!$D$5:$AD$1492,27,0)</f>
        <v>CN2032025</v>
      </c>
    </row>
    <row r="86" spans="1:14" ht="25.5" customHeight="1" x14ac:dyDescent="0.25">
      <c r="A86" s="280" t="s">
        <v>197</v>
      </c>
      <c r="B86" s="341">
        <f t="shared" si="8"/>
        <v>10000</v>
      </c>
      <c r="C86" s="281">
        <f>+SUBTOTAL(3,$D$7:D86)</f>
        <v>80</v>
      </c>
      <c r="D86" s="172" t="s">
        <v>198</v>
      </c>
      <c r="E86" s="281" t="s">
        <v>4872</v>
      </c>
      <c r="F86" s="281">
        <v>25</v>
      </c>
      <c r="G86" s="281" t="s">
        <v>4995</v>
      </c>
      <c r="H86" s="268">
        <v>10000</v>
      </c>
      <c r="I86" s="282">
        <v>0.1</v>
      </c>
      <c r="J86" s="268">
        <f t="shared" si="4"/>
        <v>1000</v>
      </c>
      <c r="K86" s="268">
        <f t="shared" si="5"/>
        <v>11000</v>
      </c>
      <c r="L86" s="276" t="s">
        <v>4999</v>
      </c>
      <c r="M86" s="283">
        <f t="shared" si="7"/>
        <v>1000</v>
      </c>
      <c r="N86" s="284" t="str">
        <f>VLOOKUP(A86,[5]Data!$D$5:$AD$1492,27,0)</f>
        <v>CN2040020</v>
      </c>
    </row>
    <row r="87" spans="1:14" ht="25.5" customHeight="1" x14ac:dyDescent="0.25">
      <c r="A87" s="280" t="s">
        <v>199</v>
      </c>
      <c r="B87" s="341">
        <f t="shared" si="8"/>
        <v>10000</v>
      </c>
      <c r="C87" s="281">
        <f>+SUBTOTAL(3,$D$7:D87)</f>
        <v>81</v>
      </c>
      <c r="D87" s="172" t="s">
        <v>200</v>
      </c>
      <c r="E87" s="281" t="s">
        <v>4872</v>
      </c>
      <c r="F87" s="281">
        <v>25</v>
      </c>
      <c r="G87" s="281" t="s">
        <v>4994</v>
      </c>
      <c r="H87" s="268">
        <v>10000</v>
      </c>
      <c r="I87" s="282">
        <v>0.1</v>
      </c>
      <c r="J87" s="268">
        <f t="shared" si="4"/>
        <v>1000</v>
      </c>
      <c r="K87" s="268">
        <f t="shared" si="5"/>
        <v>11000</v>
      </c>
      <c r="L87" s="276" t="s">
        <v>4999</v>
      </c>
      <c r="M87" s="283">
        <f t="shared" si="7"/>
        <v>1000</v>
      </c>
      <c r="N87" s="284" t="str">
        <f>VLOOKUP(A87,[5]Data!$D$5:$AD$1492,27,0)</f>
        <v>CN2040025</v>
      </c>
    </row>
    <row r="88" spans="1:14" ht="25.5" customHeight="1" x14ac:dyDescent="0.25">
      <c r="A88" s="280" t="s">
        <v>201</v>
      </c>
      <c r="B88" s="341">
        <f t="shared" si="8"/>
        <v>10000</v>
      </c>
      <c r="C88" s="281">
        <f>+SUBTOTAL(3,$D$7:D88)</f>
        <v>82</v>
      </c>
      <c r="D88" s="172" t="s">
        <v>202</v>
      </c>
      <c r="E88" s="281" t="s">
        <v>4872</v>
      </c>
      <c r="F88" s="281">
        <v>25</v>
      </c>
      <c r="G88" s="281" t="s">
        <v>4993</v>
      </c>
      <c r="H88" s="268">
        <v>10000</v>
      </c>
      <c r="I88" s="282">
        <v>0.1</v>
      </c>
      <c r="J88" s="268">
        <f t="shared" ref="J88:J151" si="9">+K88-H88</f>
        <v>1000</v>
      </c>
      <c r="K88" s="268">
        <f t="shared" ref="K88:K151" si="10">ROUND(H88*1.1,-2)</f>
        <v>11000</v>
      </c>
      <c r="L88" s="276" t="s">
        <v>4999</v>
      </c>
      <c r="M88" s="283">
        <f t="shared" si="7"/>
        <v>1000</v>
      </c>
      <c r="N88" s="284" t="str">
        <f>VLOOKUP(A88,[5]Data!$D$5:$AD$1492,27,0)</f>
        <v>CN2040032</v>
      </c>
    </row>
    <row r="89" spans="1:14" ht="25.5" customHeight="1" x14ac:dyDescent="0.25">
      <c r="A89" s="280" t="s">
        <v>203</v>
      </c>
      <c r="B89" s="341">
        <f t="shared" si="8"/>
        <v>18000</v>
      </c>
      <c r="C89" s="281">
        <f>+SUBTOTAL(3,$D$7:D89)</f>
        <v>83</v>
      </c>
      <c r="D89" s="172" t="s">
        <v>204</v>
      </c>
      <c r="E89" s="281" t="s">
        <v>4872</v>
      </c>
      <c r="F89" s="281">
        <v>25</v>
      </c>
      <c r="G89" s="281" t="s">
        <v>4992</v>
      </c>
      <c r="H89" s="268">
        <v>18000</v>
      </c>
      <c r="I89" s="282">
        <v>0.1</v>
      </c>
      <c r="J89" s="268">
        <f t="shared" si="9"/>
        <v>1800</v>
      </c>
      <c r="K89" s="268">
        <f t="shared" si="10"/>
        <v>19800</v>
      </c>
      <c r="L89" s="276" t="s">
        <v>4999</v>
      </c>
      <c r="M89" s="283">
        <f t="shared" si="7"/>
        <v>1800</v>
      </c>
      <c r="N89" s="284" t="str">
        <f>VLOOKUP(A89,[5]Data!$D$5:$AD$1492,27,0)</f>
        <v>CN2050020</v>
      </c>
    </row>
    <row r="90" spans="1:14" ht="25.5" customHeight="1" x14ac:dyDescent="0.25">
      <c r="A90" s="280" t="s">
        <v>205</v>
      </c>
      <c r="B90" s="341">
        <f t="shared" si="8"/>
        <v>18000</v>
      </c>
      <c r="C90" s="281">
        <f>+SUBTOTAL(3,$D$7:D90)</f>
        <v>84</v>
      </c>
      <c r="D90" s="172" t="s">
        <v>206</v>
      </c>
      <c r="E90" s="281" t="s">
        <v>4872</v>
      </c>
      <c r="F90" s="281">
        <v>25</v>
      </c>
      <c r="G90" s="281" t="s">
        <v>4991</v>
      </c>
      <c r="H90" s="268">
        <v>18000</v>
      </c>
      <c r="I90" s="282">
        <v>0.1</v>
      </c>
      <c r="J90" s="268">
        <f t="shared" si="9"/>
        <v>1800</v>
      </c>
      <c r="K90" s="268">
        <f t="shared" si="10"/>
        <v>19800</v>
      </c>
      <c r="L90" s="276" t="s">
        <v>4999</v>
      </c>
      <c r="M90" s="283">
        <f t="shared" si="7"/>
        <v>1800</v>
      </c>
      <c r="N90" s="284" t="str">
        <f>VLOOKUP(A90,[5]Data!$D$5:$AD$1492,27,0)</f>
        <v>CN2050025</v>
      </c>
    </row>
    <row r="91" spans="1:14" ht="25.5" customHeight="1" x14ac:dyDescent="0.25">
      <c r="A91" s="280" t="s">
        <v>207</v>
      </c>
      <c r="B91" s="341">
        <f t="shared" si="8"/>
        <v>18000</v>
      </c>
      <c r="C91" s="281">
        <f>+SUBTOTAL(3,$D$7:D91)</f>
        <v>85</v>
      </c>
      <c r="D91" s="172" t="s">
        <v>208</v>
      </c>
      <c r="E91" s="281" t="s">
        <v>4872</v>
      </c>
      <c r="F91" s="281">
        <v>25</v>
      </c>
      <c r="G91" s="281" t="s">
        <v>4990</v>
      </c>
      <c r="H91" s="268">
        <v>18000</v>
      </c>
      <c r="I91" s="282">
        <v>0.1</v>
      </c>
      <c r="J91" s="268">
        <f t="shared" si="9"/>
        <v>1800</v>
      </c>
      <c r="K91" s="268">
        <f t="shared" si="10"/>
        <v>19800</v>
      </c>
      <c r="L91" s="276" t="s">
        <v>4999</v>
      </c>
      <c r="M91" s="283">
        <f t="shared" ref="M91:M115" si="11">+H91*I91</f>
        <v>1800</v>
      </c>
      <c r="N91" s="284" t="str">
        <f>VLOOKUP(A91,[5]Data!$D$5:$AD$1492,27,0)</f>
        <v>CN2050032</v>
      </c>
    </row>
    <row r="92" spans="1:14" ht="25.5" customHeight="1" x14ac:dyDescent="0.25">
      <c r="A92" s="280" t="s">
        <v>209</v>
      </c>
      <c r="B92" s="341">
        <f t="shared" si="8"/>
        <v>18000</v>
      </c>
      <c r="C92" s="281">
        <f>+SUBTOTAL(3,$D$7:D92)</f>
        <v>86</v>
      </c>
      <c r="D92" s="172" t="s">
        <v>210</v>
      </c>
      <c r="E92" s="281" t="s">
        <v>4872</v>
      </c>
      <c r="F92" s="281">
        <v>25</v>
      </c>
      <c r="G92" s="281" t="s">
        <v>4989</v>
      </c>
      <c r="H92" s="268">
        <v>18000</v>
      </c>
      <c r="I92" s="282">
        <v>0.1</v>
      </c>
      <c r="J92" s="268">
        <f t="shared" si="9"/>
        <v>1800</v>
      </c>
      <c r="K92" s="268">
        <f t="shared" si="10"/>
        <v>19800</v>
      </c>
      <c r="L92" s="276" t="s">
        <v>4999</v>
      </c>
      <c r="M92" s="283">
        <f t="shared" si="11"/>
        <v>1800</v>
      </c>
      <c r="N92" s="284" t="str">
        <f>VLOOKUP(A92,[5]Data!$D$5:$AD$1492,27,0)</f>
        <v>CN2050040</v>
      </c>
    </row>
    <row r="93" spans="1:14" ht="25.5" customHeight="1" x14ac:dyDescent="0.25">
      <c r="A93" s="280" t="s">
        <v>2407</v>
      </c>
      <c r="B93" s="341">
        <f t="shared" si="8"/>
        <v>34818</v>
      </c>
      <c r="C93" s="281">
        <f>+SUBTOTAL(3,$D$7:D93)</f>
        <v>87</v>
      </c>
      <c r="D93" s="172" t="s">
        <v>2408</v>
      </c>
      <c r="E93" s="281" t="s">
        <v>4872</v>
      </c>
      <c r="F93" s="281">
        <v>25</v>
      </c>
      <c r="G93" s="281" t="s">
        <v>4988</v>
      </c>
      <c r="H93" s="268">
        <v>34818</v>
      </c>
      <c r="I93" s="282">
        <v>0.1</v>
      </c>
      <c r="J93" s="268">
        <f t="shared" si="9"/>
        <v>3482</v>
      </c>
      <c r="K93" s="268">
        <f t="shared" si="10"/>
        <v>38300</v>
      </c>
      <c r="L93" s="276" t="s">
        <v>4999</v>
      </c>
      <c r="M93" s="283">
        <f t="shared" si="11"/>
        <v>3481.8</v>
      </c>
      <c r="N93" s="284" t="str">
        <f>VLOOKUP(A93,[5]Data!$D$5:$AD$1492,27,0)</f>
        <v>CN2063020</v>
      </c>
    </row>
    <row r="94" spans="1:14" ht="25.5" customHeight="1" x14ac:dyDescent="0.25">
      <c r="A94" s="280" t="s">
        <v>2409</v>
      </c>
      <c r="B94" s="341">
        <f t="shared" si="8"/>
        <v>34818</v>
      </c>
      <c r="C94" s="281">
        <f>+SUBTOTAL(3,$D$7:D94)</f>
        <v>88</v>
      </c>
      <c r="D94" s="172" t="s">
        <v>2410</v>
      </c>
      <c r="E94" s="281" t="s">
        <v>4872</v>
      </c>
      <c r="F94" s="281">
        <v>25</v>
      </c>
      <c r="G94" s="281" t="s">
        <v>5024</v>
      </c>
      <c r="H94" s="268">
        <v>34818</v>
      </c>
      <c r="I94" s="282">
        <v>0.1</v>
      </c>
      <c r="J94" s="268">
        <f t="shared" si="9"/>
        <v>3482</v>
      </c>
      <c r="K94" s="268">
        <f t="shared" si="10"/>
        <v>38300</v>
      </c>
      <c r="L94" s="276" t="s">
        <v>4999</v>
      </c>
      <c r="M94" s="283">
        <f t="shared" si="11"/>
        <v>3481.8</v>
      </c>
      <c r="N94" s="284" t="str">
        <f>VLOOKUP(A94,[5]Data!$D$5:$AD$1492,27,0)</f>
        <v>CN2063025</v>
      </c>
    </row>
    <row r="95" spans="1:14" ht="25.5" customHeight="1" x14ac:dyDescent="0.25">
      <c r="A95" s="280" t="s">
        <v>211</v>
      </c>
      <c r="B95" s="341">
        <f t="shared" si="8"/>
        <v>34818</v>
      </c>
      <c r="C95" s="281">
        <f>+SUBTOTAL(3,$D$7:D95)</f>
        <v>89</v>
      </c>
      <c r="D95" s="172" t="s">
        <v>212</v>
      </c>
      <c r="E95" s="281" t="s">
        <v>4872</v>
      </c>
      <c r="F95" s="281">
        <v>25</v>
      </c>
      <c r="G95" s="281" t="s">
        <v>5023</v>
      </c>
      <c r="H95" s="268">
        <v>34818</v>
      </c>
      <c r="I95" s="282">
        <v>0.1</v>
      </c>
      <c r="J95" s="268">
        <f t="shared" si="9"/>
        <v>3482</v>
      </c>
      <c r="K95" s="268">
        <f t="shared" si="10"/>
        <v>38300</v>
      </c>
      <c r="L95" s="276" t="s">
        <v>4999</v>
      </c>
      <c r="M95" s="283">
        <f t="shared" si="11"/>
        <v>3481.8</v>
      </c>
      <c r="N95" s="284" t="str">
        <f>VLOOKUP(A95,[5]Data!$D$5:$AD$1492,27,0)</f>
        <v>CN2063032</v>
      </c>
    </row>
    <row r="96" spans="1:14" ht="25.5" customHeight="1" x14ac:dyDescent="0.25">
      <c r="A96" s="280" t="s">
        <v>2411</v>
      </c>
      <c r="B96" s="341">
        <f t="shared" si="8"/>
        <v>34818</v>
      </c>
      <c r="C96" s="281">
        <f>+SUBTOTAL(3,$D$7:D96)</f>
        <v>90</v>
      </c>
      <c r="D96" s="172" t="s">
        <v>2412</v>
      </c>
      <c r="E96" s="281" t="s">
        <v>4872</v>
      </c>
      <c r="F96" s="281">
        <v>25</v>
      </c>
      <c r="G96" s="281" t="s">
        <v>5022</v>
      </c>
      <c r="H96" s="268">
        <v>34818</v>
      </c>
      <c r="I96" s="282">
        <v>0.1</v>
      </c>
      <c r="J96" s="268">
        <f t="shared" si="9"/>
        <v>3482</v>
      </c>
      <c r="K96" s="268">
        <f t="shared" si="10"/>
        <v>38300</v>
      </c>
      <c r="L96" s="276" t="s">
        <v>4999</v>
      </c>
      <c r="M96" s="283">
        <f t="shared" si="11"/>
        <v>3481.8</v>
      </c>
      <c r="N96" s="284" t="str">
        <f>VLOOKUP(A96,[5]Data!$D$5:$AD$1492,27,0)</f>
        <v>CN2063040</v>
      </c>
    </row>
    <row r="97" spans="1:14" ht="25.5" customHeight="1" x14ac:dyDescent="0.25">
      <c r="A97" s="280" t="s">
        <v>213</v>
      </c>
      <c r="B97" s="341">
        <f t="shared" si="8"/>
        <v>34818</v>
      </c>
      <c r="C97" s="281">
        <f>+SUBTOTAL(3,$D$7:D97)</f>
        <v>91</v>
      </c>
      <c r="D97" s="172" t="s">
        <v>214</v>
      </c>
      <c r="E97" s="281" t="s">
        <v>4872</v>
      </c>
      <c r="F97" s="281">
        <v>25</v>
      </c>
      <c r="G97" s="281" t="s">
        <v>5021</v>
      </c>
      <c r="H97" s="268">
        <v>34818</v>
      </c>
      <c r="I97" s="282">
        <v>0.1</v>
      </c>
      <c r="J97" s="268">
        <f t="shared" si="9"/>
        <v>3482</v>
      </c>
      <c r="K97" s="268">
        <f t="shared" si="10"/>
        <v>38300</v>
      </c>
      <c r="L97" s="276" t="s">
        <v>4999</v>
      </c>
      <c r="M97" s="283">
        <f t="shared" si="11"/>
        <v>3481.8</v>
      </c>
      <c r="N97" s="284" t="str">
        <f>VLOOKUP(A97,[5]Data!$D$5:$AD$1492,27,0)</f>
        <v>CN2063050</v>
      </c>
    </row>
    <row r="98" spans="1:14" ht="25.5" customHeight="1" x14ac:dyDescent="0.25">
      <c r="A98" s="280" t="s">
        <v>5020</v>
      </c>
      <c r="B98" s="341">
        <f t="shared" si="8"/>
        <v>60727</v>
      </c>
      <c r="C98" s="281">
        <f>+SUBTOTAL(3,$D$7:D98)</f>
        <v>92</v>
      </c>
      <c r="D98" s="172" t="s">
        <v>5019</v>
      </c>
      <c r="E98" s="281" t="s">
        <v>4872</v>
      </c>
      <c r="F98" s="281">
        <v>25</v>
      </c>
      <c r="G98" s="281" t="s">
        <v>5018</v>
      </c>
      <c r="H98" s="268">
        <v>60727</v>
      </c>
      <c r="I98" s="282">
        <v>0.1</v>
      </c>
      <c r="J98" s="268">
        <f t="shared" si="9"/>
        <v>6073</v>
      </c>
      <c r="K98" s="268">
        <f t="shared" si="10"/>
        <v>66800</v>
      </c>
      <c r="L98" s="276" t="s">
        <v>4999</v>
      </c>
      <c r="M98" s="283">
        <f t="shared" si="11"/>
        <v>6072.7000000000007</v>
      </c>
      <c r="N98" s="284" t="str">
        <f>VLOOKUP(A98,[5]Data!$D$5:$AD$1492,27,0)</f>
        <v>CN2075063</v>
      </c>
    </row>
    <row r="99" spans="1:14" ht="25.5" customHeight="1" x14ac:dyDescent="0.25">
      <c r="A99" s="280" t="s">
        <v>5017</v>
      </c>
      <c r="B99" s="341">
        <f t="shared" si="8"/>
        <v>104545</v>
      </c>
      <c r="C99" s="281">
        <f>+SUBTOTAL(3,$D$7:D99)</f>
        <v>93</v>
      </c>
      <c r="D99" s="172" t="s">
        <v>5016</v>
      </c>
      <c r="E99" s="281" t="s">
        <v>4872</v>
      </c>
      <c r="F99" s="281">
        <v>25</v>
      </c>
      <c r="G99" s="281" t="s">
        <v>5015</v>
      </c>
      <c r="H99" s="268">
        <v>104545</v>
      </c>
      <c r="I99" s="282">
        <v>0.1</v>
      </c>
      <c r="J99" s="268">
        <f t="shared" si="9"/>
        <v>10455</v>
      </c>
      <c r="K99" s="268">
        <f t="shared" si="10"/>
        <v>115000</v>
      </c>
      <c r="L99" s="276" t="s">
        <v>4999</v>
      </c>
      <c r="M99" s="283">
        <f t="shared" si="11"/>
        <v>10454.5</v>
      </c>
      <c r="N99" s="284" t="str">
        <f>VLOOKUP(A99,[5]Data!$D$5:$AD$1492,27,0)</f>
        <v>CN2090063</v>
      </c>
    </row>
    <row r="100" spans="1:14" ht="25.5" customHeight="1" x14ac:dyDescent="0.25">
      <c r="A100" s="280" t="s">
        <v>5014</v>
      </c>
      <c r="B100" s="341">
        <f t="shared" si="8"/>
        <v>104545</v>
      </c>
      <c r="C100" s="281">
        <f>+SUBTOTAL(3,$D$7:D100)</f>
        <v>94</v>
      </c>
      <c r="D100" s="172" t="s">
        <v>5013</v>
      </c>
      <c r="E100" s="281" t="s">
        <v>4872</v>
      </c>
      <c r="F100" s="281">
        <v>25</v>
      </c>
      <c r="G100" s="281" t="s">
        <v>5012</v>
      </c>
      <c r="H100" s="268">
        <v>104545</v>
      </c>
      <c r="I100" s="282">
        <v>0.1</v>
      </c>
      <c r="J100" s="268">
        <f t="shared" si="9"/>
        <v>10455</v>
      </c>
      <c r="K100" s="268">
        <f t="shared" si="10"/>
        <v>115000</v>
      </c>
      <c r="L100" s="276" t="s">
        <v>4999</v>
      </c>
      <c r="M100" s="283">
        <f t="shared" si="11"/>
        <v>10454.5</v>
      </c>
      <c r="N100" s="284" t="str">
        <f>VLOOKUP(A100,[5]Data!$D$5:$AD$1492,27,0)</f>
        <v>CN2090075</v>
      </c>
    </row>
    <row r="101" spans="1:14" ht="25.5" customHeight="1" x14ac:dyDescent="0.25">
      <c r="A101" s="280" t="s">
        <v>5011</v>
      </c>
      <c r="B101" s="341">
        <f t="shared" si="8"/>
        <v>174455</v>
      </c>
      <c r="C101" s="281">
        <f>+SUBTOTAL(3,$D$7:D101)</f>
        <v>95</v>
      </c>
      <c r="D101" s="172" t="s">
        <v>5010</v>
      </c>
      <c r="E101" s="281" t="s">
        <v>4872</v>
      </c>
      <c r="F101" s="281">
        <v>25</v>
      </c>
      <c r="G101" s="281" t="s">
        <v>5009</v>
      </c>
      <c r="H101" s="268">
        <v>174455</v>
      </c>
      <c r="I101" s="282">
        <v>0.1</v>
      </c>
      <c r="J101" s="268">
        <f t="shared" si="9"/>
        <v>17445</v>
      </c>
      <c r="K101" s="268">
        <f t="shared" si="10"/>
        <v>191900</v>
      </c>
      <c r="L101" s="276" t="s">
        <v>4999</v>
      </c>
      <c r="M101" s="283">
        <f t="shared" si="11"/>
        <v>17445.5</v>
      </c>
      <c r="N101" s="284" t="str">
        <f>VLOOKUP(A101,[5]Data!$D$5:$AD$1492,27,0)</f>
        <v>CN2110063</v>
      </c>
    </row>
    <row r="102" spans="1:14" ht="25.5" customHeight="1" x14ac:dyDescent="0.25">
      <c r="A102" s="280" t="s">
        <v>5008</v>
      </c>
      <c r="B102" s="341">
        <f t="shared" si="8"/>
        <v>174455</v>
      </c>
      <c r="C102" s="281">
        <f>+SUBTOTAL(3,$D$7:D102)</f>
        <v>96</v>
      </c>
      <c r="D102" s="172" t="s">
        <v>5007</v>
      </c>
      <c r="E102" s="281" t="s">
        <v>4872</v>
      </c>
      <c r="F102" s="281">
        <v>25</v>
      </c>
      <c r="G102" s="281" t="s">
        <v>5006</v>
      </c>
      <c r="H102" s="268">
        <v>174455</v>
      </c>
      <c r="I102" s="282">
        <v>0.1</v>
      </c>
      <c r="J102" s="268">
        <f t="shared" si="9"/>
        <v>17445</v>
      </c>
      <c r="K102" s="268">
        <f t="shared" si="10"/>
        <v>191900</v>
      </c>
      <c r="L102" s="276" t="s">
        <v>4999</v>
      </c>
      <c r="M102" s="283">
        <f t="shared" si="11"/>
        <v>17445.5</v>
      </c>
      <c r="N102" s="284" t="str">
        <f>VLOOKUP(A102,[5]Data!$D$5:$AD$1492,27,0)</f>
        <v>CN2110075</v>
      </c>
    </row>
    <row r="103" spans="1:14" ht="25.5" customHeight="1" x14ac:dyDescent="0.25">
      <c r="A103" s="280" t="s">
        <v>5005</v>
      </c>
      <c r="B103" s="341">
        <f t="shared" si="8"/>
        <v>174455</v>
      </c>
      <c r="C103" s="281">
        <f>+SUBTOTAL(3,$D$7:D103)</f>
        <v>97</v>
      </c>
      <c r="D103" s="172" t="s">
        <v>5004</v>
      </c>
      <c r="E103" s="281" t="s">
        <v>4872</v>
      </c>
      <c r="F103" s="281">
        <v>25</v>
      </c>
      <c r="G103" s="281" t="s">
        <v>5003</v>
      </c>
      <c r="H103" s="268">
        <v>174455</v>
      </c>
      <c r="I103" s="282">
        <v>0.1</v>
      </c>
      <c r="J103" s="268">
        <f t="shared" si="9"/>
        <v>17445</v>
      </c>
      <c r="K103" s="268">
        <f t="shared" si="10"/>
        <v>191900</v>
      </c>
      <c r="L103" s="276" t="s">
        <v>4999</v>
      </c>
      <c r="M103" s="283">
        <f t="shared" si="11"/>
        <v>17445.5</v>
      </c>
      <c r="N103" s="284" t="str">
        <f>VLOOKUP(A103,[5]Data!$D$5:$AD$1492,27,0)</f>
        <v>CN2110090</v>
      </c>
    </row>
    <row r="104" spans="1:14" ht="25.5" customHeight="1" x14ac:dyDescent="0.25">
      <c r="A104" s="280" t="s">
        <v>5002</v>
      </c>
      <c r="B104" s="341">
        <f t="shared" si="8"/>
        <v>834364</v>
      </c>
      <c r="C104" s="281">
        <f>+SUBTOTAL(3,$D$7:D104)</f>
        <v>98</v>
      </c>
      <c r="D104" s="172" t="s">
        <v>5001</v>
      </c>
      <c r="E104" s="281" t="s">
        <v>4872</v>
      </c>
      <c r="F104" s="281">
        <v>25</v>
      </c>
      <c r="G104" s="281" t="s">
        <v>5000</v>
      </c>
      <c r="H104" s="268">
        <v>834364</v>
      </c>
      <c r="I104" s="282">
        <v>0.1</v>
      </c>
      <c r="J104" s="268">
        <f t="shared" si="9"/>
        <v>83436</v>
      </c>
      <c r="K104" s="268">
        <f t="shared" si="10"/>
        <v>917800</v>
      </c>
      <c r="L104" s="276" t="s">
        <v>4999</v>
      </c>
      <c r="M104" s="283">
        <f t="shared" si="11"/>
        <v>83436.400000000009</v>
      </c>
      <c r="N104" s="284" t="str">
        <f>VLOOKUP(A104,[5]Data!$D$5:$AD$1492,27,0)</f>
        <v>CN2140110</v>
      </c>
    </row>
    <row r="105" spans="1:14" ht="25.5" customHeight="1" x14ac:dyDescent="0.25">
      <c r="A105" s="280" t="s">
        <v>215</v>
      </c>
      <c r="B105" s="341">
        <f t="shared" si="8"/>
        <v>5455</v>
      </c>
      <c r="C105" s="281">
        <f>+SUBTOTAL(3,$D$7:D105)</f>
        <v>99</v>
      </c>
      <c r="D105" s="172" t="s">
        <v>216</v>
      </c>
      <c r="E105" s="281" t="s">
        <v>4872</v>
      </c>
      <c r="F105" s="281">
        <v>25</v>
      </c>
      <c r="G105" s="281" t="s">
        <v>4998</v>
      </c>
      <c r="H105" s="268">
        <v>5455</v>
      </c>
      <c r="I105" s="282">
        <v>0.1</v>
      </c>
      <c r="J105" s="268">
        <f t="shared" si="9"/>
        <v>545</v>
      </c>
      <c r="K105" s="268">
        <f t="shared" si="10"/>
        <v>6000</v>
      </c>
      <c r="L105" s="276" t="s">
        <v>4987</v>
      </c>
      <c r="M105" s="283">
        <f t="shared" si="11"/>
        <v>545.5</v>
      </c>
      <c r="N105" s="284" t="str">
        <f>VLOOKUP(A105,[5]Data!$D$5:$AD$1492,27,0)</f>
        <v>CN3025020</v>
      </c>
    </row>
    <row r="106" spans="1:14" ht="25.5" customHeight="1" x14ac:dyDescent="0.25">
      <c r="A106" s="280" t="s">
        <v>217</v>
      </c>
      <c r="B106" s="341">
        <f t="shared" si="8"/>
        <v>7818</v>
      </c>
      <c r="C106" s="281">
        <f>+SUBTOTAL(3,$D$7:D106)</f>
        <v>100</v>
      </c>
      <c r="D106" s="172" t="s">
        <v>218</v>
      </c>
      <c r="E106" s="281" t="s">
        <v>4872</v>
      </c>
      <c r="F106" s="281">
        <v>25</v>
      </c>
      <c r="G106" s="281" t="s">
        <v>4997</v>
      </c>
      <c r="H106" s="268">
        <v>7818</v>
      </c>
      <c r="I106" s="282">
        <v>0.1</v>
      </c>
      <c r="J106" s="268">
        <f t="shared" si="9"/>
        <v>782</v>
      </c>
      <c r="K106" s="268">
        <f t="shared" si="10"/>
        <v>8600</v>
      </c>
      <c r="L106" s="276" t="s">
        <v>4987</v>
      </c>
      <c r="M106" s="283">
        <f t="shared" si="11"/>
        <v>781.80000000000007</v>
      </c>
      <c r="N106" s="284" t="str">
        <f>VLOOKUP(A106,[5]Data!$D$5:$AD$1492,27,0)</f>
        <v>CN3032020</v>
      </c>
    </row>
    <row r="107" spans="1:14" ht="25.5" customHeight="1" x14ac:dyDescent="0.25">
      <c r="A107" s="280" t="s">
        <v>219</v>
      </c>
      <c r="B107" s="341">
        <f t="shared" si="8"/>
        <v>7818</v>
      </c>
      <c r="C107" s="281">
        <f>+SUBTOTAL(3,$D$7:D107)</f>
        <v>101</v>
      </c>
      <c r="D107" s="172" t="s">
        <v>220</v>
      </c>
      <c r="E107" s="281" t="s">
        <v>4872</v>
      </c>
      <c r="F107" s="281">
        <v>25</v>
      </c>
      <c r="G107" s="281" t="s">
        <v>4996</v>
      </c>
      <c r="H107" s="268">
        <v>7818</v>
      </c>
      <c r="I107" s="282">
        <v>0.1</v>
      </c>
      <c r="J107" s="268">
        <f t="shared" si="9"/>
        <v>782</v>
      </c>
      <c r="K107" s="268">
        <f t="shared" si="10"/>
        <v>8600</v>
      </c>
      <c r="L107" s="276" t="s">
        <v>4987</v>
      </c>
      <c r="M107" s="283">
        <f t="shared" si="11"/>
        <v>781.80000000000007</v>
      </c>
      <c r="N107" s="284" t="str">
        <f>VLOOKUP(A107,[5]Data!$D$5:$AD$1492,27,0)</f>
        <v>CN3032025</v>
      </c>
    </row>
    <row r="108" spans="1:14" ht="25.5" customHeight="1" x14ac:dyDescent="0.25">
      <c r="A108" s="280" t="s">
        <v>221</v>
      </c>
      <c r="B108" s="341">
        <f t="shared" si="8"/>
        <v>12000</v>
      </c>
      <c r="C108" s="281">
        <f>+SUBTOTAL(3,$D$7:D108)</f>
        <v>102</v>
      </c>
      <c r="D108" s="172" t="s">
        <v>222</v>
      </c>
      <c r="E108" s="281" t="s">
        <v>4872</v>
      </c>
      <c r="F108" s="281">
        <v>25</v>
      </c>
      <c r="G108" s="281" t="s">
        <v>4995</v>
      </c>
      <c r="H108" s="268">
        <v>12000</v>
      </c>
      <c r="I108" s="282">
        <v>0.1</v>
      </c>
      <c r="J108" s="268">
        <f t="shared" si="9"/>
        <v>1200</v>
      </c>
      <c r="K108" s="268">
        <f t="shared" si="10"/>
        <v>13200</v>
      </c>
      <c r="L108" s="276" t="s">
        <v>4987</v>
      </c>
      <c r="M108" s="283">
        <f t="shared" si="11"/>
        <v>1200</v>
      </c>
      <c r="N108" s="284" t="str">
        <f>VLOOKUP(A108,[5]Data!$D$5:$AD$1492,27,0)</f>
        <v>CN3040020</v>
      </c>
    </row>
    <row r="109" spans="1:14" ht="25.5" customHeight="1" x14ac:dyDescent="0.25">
      <c r="A109" s="280" t="s">
        <v>223</v>
      </c>
      <c r="B109" s="341">
        <f t="shared" si="8"/>
        <v>12000</v>
      </c>
      <c r="C109" s="281">
        <f>+SUBTOTAL(3,$D$7:D109)</f>
        <v>103</v>
      </c>
      <c r="D109" s="172" t="s">
        <v>224</v>
      </c>
      <c r="E109" s="281" t="s">
        <v>4872</v>
      </c>
      <c r="F109" s="281">
        <v>25</v>
      </c>
      <c r="G109" s="281" t="s">
        <v>4994</v>
      </c>
      <c r="H109" s="268">
        <v>12000</v>
      </c>
      <c r="I109" s="282">
        <v>0.1</v>
      </c>
      <c r="J109" s="268">
        <f t="shared" si="9"/>
        <v>1200</v>
      </c>
      <c r="K109" s="268">
        <f t="shared" si="10"/>
        <v>13200</v>
      </c>
      <c r="L109" s="276" t="s">
        <v>4987</v>
      </c>
      <c r="M109" s="283">
        <f t="shared" si="11"/>
        <v>1200</v>
      </c>
      <c r="N109" s="284" t="str">
        <f>VLOOKUP(A109,[5]Data!$D$5:$AD$1492,27,0)</f>
        <v>CN3040025</v>
      </c>
    </row>
    <row r="110" spans="1:14" ht="25.5" customHeight="1" x14ac:dyDescent="0.25">
      <c r="A110" s="280" t="s">
        <v>225</v>
      </c>
      <c r="B110" s="341">
        <f t="shared" si="8"/>
        <v>12000</v>
      </c>
      <c r="C110" s="281">
        <f>+SUBTOTAL(3,$D$7:D110)</f>
        <v>104</v>
      </c>
      <c r="D110" s="172" t="s">
        <v>226</v>
      </c>
      <c r="E110" s="281" t="s">
        <v>4872</v>
      </c>
      <c r="F110" s="281">
        <v>25</v>
      </c>
      <c r="G110" s="281" t="s">
        <v>4993</v>
      </c>
      <c r="H110" s="268">
        <v>12000</v>
      </c>
      <c r="I110" s="282">
        <v>0.1</v>
      </c>
      <c r="J110" s="268">
        <f t="shared" si="9"/>
        <v>1200</v>
      </c>
      <c r="K110" s="268">
        <f t="shared" si="10"/>
        <v>13200</v>
      </c>
      <c r="L110" s="276" t="s">
        <v>4987</v>
      </c>
      <c r="M110" s="283">
        <f t="shared" si="11"/>
        <v>1200</v>
      </c>
      <c r="N110" s="284" t="str">
        <f>VLOOKUP(A110,[5]Data!$D$5:$AD$1492,27,0)</f>
        <v>CN3040032</v>
      </c>
    </row>
    <row r="111" spans="1:14" ht="25.5" customHeight="1" x14ac:dyDescent="0.25">
      <c r="A111" s="280" t="s">
        <v>2413</v>
      </c>
      <c r="B111" s="341">
        <f t="shared" si="8"/>
        <v>21545</v>
      </c>
      <c r="C111" s="281">
        <f>+SUBTOTAL(3,$D$7:D111)</f>
        <v>105</v>
      </c>
      <c r="D111" s="172" t="s">
        <v>2414</v>
      </c>
      <c r="E111" s="281" t="s">
        <v>4872</v>
      </c>
      <c r="F111" s="281">
        <v>25</v>
      </c>
      <c r="G111" s="281" t="s">
        <v>4992</v>
      </c>
      <c r="H111" s="268">
        <v>21545</v>
      </c>
      <c r="I111" s="282">
        <v>0.1</v>
      </c>
      <c r="J111" s="268">
        <f t="shared" si="9"/>
        <v>2155</v>
      </c>
      <c r="K111" s="268">
        <f t="shared" si="10"/>
        <v>23700</v>
      </c>
      <c r="L111" s="276" t="s">
        <v>4987</v>
      </c>
      <c r="M111" s="283">
        <f t="shared" si="11"/>
        <v>2154.5</v>
      </c>
      <c r="N111" s="284" t="str">
        <f>VLOOKUP(A111,[5]Data!$D$5:$AD$1492,27,0)</f>
        <v>CN3050020</v>
      </c>
    </row>
    <row r="112" spans="1:14" ht="25.5" customHeight="1" x14ac:dyDescent="0.25">
      <c r="A112" s="280" t="s">
        <v>227</v>
      </c>
      <c r="B112" s="341">
        <f t="shared" si="8"/>
        <v>21545</v>
      </c>
      <c r="C112" s="281">
        <f>+SUBTOTAL(3,$D$7:D112)</f>
        <v>106</v>
      </c>
      <c r="D112" s="172" t="s">
        <v>228</v>
      </c>
      <c r="E112" s="281" t="s">
        <v>4872</v>
      </c>
      <c r="F112" s="281">
        <v>25</v>
      </c>
      <c r="G112" s="281" t="s">
        <v>4991</v>
      </c>
      <c r="H112" s="268">
        <v>21545</v>
      </c>
      <c r="I112" s="282">
        <v>0.1</v>
      </c>
      <c r="J112" s="268">
        <f t="shared" si="9"/>
        <v>2155</v>
      </c>
      <c r="K112" s="268">
        <f t="shared" si="10"/>
        <v>23700</v>
      </c>
      <c r="L112" s="276" t="s">
        <v>4987</v>
      </c>
      <c r="M112" s="283">
        <f t="shared" si="11"/>
        <v>2154.5</v>
      </c>
      <c r="N112" s="284" t="str">
        <f>VLOOKUP(A112,[5]Data!$D$5:$AD$1492,27,0)</f>
        <v>CN3050025</v>
      </c>
    </row>
    <row r="113" spans="1:14" ht="25.5" customHeight="1" x14ac:dyDescent="0.25">
      <c r="A113" s="280" t="s">
        <v>229</v>
      </c>
      <c r="B113" s="341">
        <f t="shared" si="8"/>
        <v>21545</v>
      </c>
      <c r="C113" s="281">
        <f>+SUBTOTAL(3,$D$7:D113)</f>
        <v>107</v>
      </c>
      <c r="D113" s="172" t="s">
        <v>230</v>
      </c>
      <c r="E113" s="281" t="s">
        <v>4872</v>
      </c>
      <c r="F113" s="281">
        <v>25</v>
      </c>
      <c r="G113" s="281" t="s">
        <v>4990</v>
      </c>
      <c r="H113" s="268">
        <v>21545</v>
      </c>
      <c r="I113" s="282">
        <v>0.1</v>
      </c>
      <c r="J113" s="268">
        <f t="shared" si="9"/>
        <v>2155</v>
      </c>
      <c r="K113" s="268">
        <f t="shared" si="10"/>
        <v>23700</v>
      </c>
      <c r="L113" s="276" t="s">
        <v>4987</v>
      </c>
      <c r="M113" s="283">
        <f t="shared" si="11"/>
        <v>2154.5</v>
      </c>
      <c r="N113" s="284" t="str">
        <f>VLOOKUP(A113,[5]Data!$D$5:$AD$1492,27,0)</f>
        <v>CN3050032</v>
      </c>
    </row>
    <row r="114" spans="1:14" ht="25.5" customHeight="1" x14ac:dyDescent="0.25">
      <c r="A114" s="280" t="s">
        <v>231</v>
      </c>
      <c r="B114" s="341">
        <f t="shared" si="8"/>
        <v>21545</v>
      </c>
      <c r="C114" s="281">
        <f>+SUBTOTAL(3,$D$7:D114)</f>
        <v>108</v>
      </c>
      <c r="D114" s="172" t="s">
        <v>232</v>
      </c>
      <c r="E114" s="281" t="s">
        <v>4872</v>
      </c>
      <c r="F114" s="281">
        <v>25</v>
      </c>
      <c r="G114" s="281" t="s">
        <v>4989</v>
      </c>
      <c r="H114" s="268">
        <v>21545</v>
      </c>
      <c r="I114" s="282">
        <v>0.1</v>
      </c>
      <c r="J114" s="268">
        <f t="shared" si="9"/>
        <v>2155</v>
      </c>
      <c r="K114" s="268">
        <f t="shared" si="10"/>
        <v>23700</v>
      </c>
      <c r="L114" s="276" t="s">
        <v>4987</v>
      </c>
      <c r="M114" s="283">
        <f t="shared" si="11"/>
        <v>2154.5</v>
      </c>
      <c r="N114" s="284" t="str">
        <f>VLOOKUP(A114,[5]Data!$D$5:$AD$1492,27,0)</f>
        <v>CN3050040</v>
      </c>
    </row>
    <row r="115" spans="1:14" ht="25.5" customHeight="1" x14ac:dyDescent="0.25">
      <c r="A115" s="280" t="s">
        <v>2415</v>
      </c>
      <c r="B115" s="341">
        <f t="shared" si="8"/>
        <v>41727</v>
      </c>
      <c r="C115" s="281">
        <f>+SUBTOTAL(3,$D$7:D115)</f>
        <v>109</v>
      </c>
      <c r="D115" s="172" t="s">
        <v>2416</v>
      </c>
      <c r="E115" s="281" t="s">
        <v>4872</v>
      </c>
      <c r="F115" s="281">
        <v>25</v>
      </c>
      <c r="G115" s="281" t="s">
        <v>4988</v>
      </c>
      <c r="H115" s="268">
        <v>41727</v>
      </c>
      <c r="I115" s="282">
        <v>0.1</v>
      </c>
      <c r="J115" s="268">
        <f t="shared" si="9"/>
        <v>4173</v>
      </c>
      <c r="K115" s="268">
        <f t="shared" si="10"/>
        <v>45900</v>
      </c>
      <c r="L115" s="276" t="s">
        <v>4987</v>
      </c>
      <c r="M115" s="283">
        <f t="shared" si="11"/>
        <v>4172.7</v>
      </c>
      <c r="N115" s="284" t="str">
        <f>VLOOKUP(A115,[5]Data!$D$5:$AD$1492,27,0)</f>
        <v>CN3063020</v>
      </c>
    </row>
    <row r="116" spans="1:14" ht="25.5" customHeight="1" x14ac:dyDescent="0.25">
      <c r="A116" s="280" t="s">
        <v>2417</v>
      </c>
      <c r="B116" s="341">
        <f t="shared" si="8"/>
        <v>41727</v>
      </c>
      <c r="C116" s="281">
        <f>+SUBTOTAL(3,$D$7:D116)</f>
        <v>110</v>
      </c>
      <c r="D116" s="172" t="s">
        <v>2418</v>
      </c>
      <c r="E116" s="281" t="s">
        <v>4872</v>
      </c>
      <c r="F116" s="281">
        <v>25</v>
      </c>
      <c r="G116" s="281" t="s">
        <v>5024</v>
      </c>
      <c r="H116" s="268">
        <v>41727</v>
      </c>
      <c r="I116" s="282">
        <v>0.1</v>
      </c>
      <c r="J116" s="268">
        <f t="shared" si="9"/>
        <v>4173</v>
      </c>
      <c r="K116" s="268">
        <f t="shared" si="10"/>
        <v>45900</v>
      </c>
      <c r="L116" s="276" t="s">
        <v>4987</v>
      </c>
      <c r="M116" s="283"/>
      <c r="N116" s="284" t="str">
        <f>VLOOKUP(A116,[5]Data!$D$5:$AD$1492,27,0)</f>
        <v>CN3063025</v>
      </c>
    </row>
    <row r="117" spans="1:14" ht="25.5" customHeight="1" x14ac:dyDescent="0.25">
      <c r="A117" s="280" t="s">
        <v>233</v>
      </c>
      <c r="B117" s="341">
        <f t="shared" si="8"/>
        <v>41727</v>
      </c>
      <c r="C117" s="281">
        <f>+SUBTOTAL(3,$D$7:D117)</f>
        <v>111</v>
      </c>
      <c r="D117" s="172" t="s">
        <v>234</v>
      </c>
      <c r="E117" s="281" t="s">
        <v>4872</v>
      </c>
      <c r="F117" s="281">
        <v>25</v>
      </c>
      <c r="G117" s="281" t="s">
        <v>5023</v>
      </c>
      <c r="H117" s="268">
        <v>41727</v>
      </c>
      <c r="I117" s="282">
        <v>0.1</v>
      </c>
      <c r="J117" s="268">
        <f t="shared" si="9"/>
        <v>4173</v>
      </c>
      <c r="K117" s="268">
        <f t="shared" si="10"/>
        <v>45900</v>
      </c>
      <c r="L117" s="276" t="s">
        <v>4987</v>
      </c>
      <c r="M117" s="283"/>
      <c r="N117" s="284" t="str">
        <f>VLOOKUP(A117,[5]Data!$D$5:$AD$1492,27,0)</f>
        <v>CN3063032</v>
      </c>
    </row>
    <row r="118" spans="1:14" ht="25.5" customHeight="1" x14ac:dyDescent="0.25">
      <c r="A118" s="280" t="s">
        <v>2419</v>
      </c>
      <c r="B118" s="341">
        <f t="shared" si="8"/>
        <v>41727</v>
      </c>
      <c r="C118" s="281">
        <f>+SUBTOTAL(3,$D$7:D118)</f>
        <v>112</v>
      </c>
      <c r="D118" s="172" t="s">
        <v>2420</v>
      </c>
      <c r="E118" s="281" t="s">
        <v>4872</v>
      </c>
      <c r="F118" s="281">
        <v>25</v>
      </c>
      <c r="G118" s="281" t="s">
        <v>5022</v>
      </c>
      <c r="H118" s="268">
        <v>41727</v>
      </c>
      <c r="I118" s="282">
        <v>0.1</v>
      </c>
      <c r="J118" s="268">
        <f t="shared" si="9"/>
        <v>4173</v>
      </c>
      <c r="K118" s="268">
        <f t="shared" si="10"/>
        <v>45900</v>
      </c>
      <c r="L118" s="276" t="s">
        <v>4987</v>
      </c>
      <c r="M118" s="283"/>
      <c r="N118" s="284" t="str">
        <f>VLOOKUP(A118,[5]Data!$D$5:$AD$1492,27,0)</f>
        <v>CN3063040</v>
      </c>
    </row>
    <row r="119" spans="1:14" ht="25.5" customHeight="1" x14ac:dyDescent="0.25">
      <c r="A119" s="280" t="s">
        <v>2421</v>
      </c>
      <c r="B119" s="341">
        <f t="shared" si="8"/>
        <v>41727</v>
      </c>
      <c r="C119" s="281">
        <f>+SUBTOTAL(3,$D$7:D119)</f>
        <v>113</v>
      </c>
      <c r="D119" s="172" t="s">
        <v>2422</v>
      </c>
      <c r="E119" s="281" t="s">
        <v>4872</v>
      </c>
      <c r="F119" s="281">
        <v>25</v>
      </c>
      <c r="G119" s="281" t="s">
        <v>5021</v>
      </c>
      <c r="H119" s="268">
        <v>41727</v>
      </c>
      <c r="I119" s="282">
        <v>0.1</v>
      </c>
      <c r="J119" s="268">
        <f t="shared" si="9"/>
        <v>4173</v>
      </c>
      <c r="K119" s="268">
        <f t="shared" si="10"/>
        <v>45900</v>
      </c>
      <c r="L119" s="276" t="s">
        <v>4987</v>
      </c>
      <c r="M119" s="283"/>
      <c r="N119" s="284" t="str">
        <f>VLOOKUP(A119,[5]Data!$D$5:$AD$1492,27,0)</f>
        <v>CN3063050</v>
      </c>
    </row>
    <row r="120" spans="1:14" ht="25.5" customHeight="1" x14ac:dyDescent="0.25">
      <c r="A120" s="280" t="s">
        <v>385</v>
      </c>
      <c r="B120" s="341">
        <f t="shared" si="8"/>
        <v>5545</v>
      </c>
      <c r="C120" s="281">
        <f>+SUBTOTAL(3,$D$7:D120)</f>
        <v>114</v>
      </c>
      <c r="D120" s="172" t="s">
        <v>386</v>
      </c>
      <c r="E120" s="281" t="s">
        <v>4872</v>
      </c>
      <c r="F120" s="281">
        <v>25</v>
      </c>
      <c r="G120" s="281">
        <v>20</v>
      </c>
      <c r="H120" s="268">
        <v>5545</v>
      </c>
      <c r="I120" s="282">
        <v>0.1</v>
      </c>
      <c r="J120" s="268">
        <f t="shared" si="9"/>
        <v>555</v>
      </c>
      <c r="K120" s="268">
        <f t="shared" si="10"/>
        <v>6100</v>
      </c>
      <c r="L120" s="276" t="s">
        <v>5070</v>
      </c>
      <c r="M120" s="283">
        <f t="shared" ref="M120:M158" si="12">+H120*I120</f>
        <v>554.5</v>
      </c>
      <c r="N120" s="284" t="str">
        <f>VLOOKUP(A120,[5]Data!$D$5:$AD$1492,27,0)</f>
        <v>CT1020020</v>
      </c>
    </row>
    <row r="121" spans="1:14" ht="25.5" customHeight="1" x14ac:dyDescent="0.25">
      <c r="A121" s="280" t="s">
        <v>389</v>
      </c>
      <c r="B121" s="341">
        <f t="shared" si="8"/>
        <v>7364</v>
      </c>
      <c r="C121" s="281">
        <f>+SUBTOTAL(3,$D$7:D121)</f>
        <v>115</v>
      </c>
      <c r="D121" s="172" t="s">
        <v>390</v>
      </c>
      <c r="E121" s="281" t="s">
        <v>4872</v>
      </c>
      <c r="F121" s="281">
        <v>25</v>
      </c>
      <c r="G121" s="281">
        <v>25</v>
      </c>
      <c r="H121" s="268">
        <v>7364</v>
      </c>
      <c r="I121" s="282">
        <v>0.1</v>
      </c>
      <c r="J121" s="268">
        <f t="shared" si="9"/>
        <v>736</v>
      </c>
      <c r="K121" s="268">
        <f t="shared" si="10"/>
        <v>8100</v>
      </c>
      <c r="L121" s="276" t="s">
        <v>5070</v>
      </c>
      <c r="M121" s="283">
        <f t="shared" si="12"/>
        <v>736.40000000000009</v>
      </c>
      <c r="N121" s="284" t="str">
        <f>VLOOKUP(A121,[5]Data!$D$5:$AD$1492,27,0)</f>
        <v>CT1025025</v>
      </c>
    </row>
    <row r="122" spans="1:14" ht="25.5" customHeight="1" x14ac:dyDescent="0.25">
      <c r="A122" s="280" t="s">
        <v>395</v>
      </c>
      <c r="B122" s="341">
        <f t="shared" si="8"/>
        <v>12909</v>
      </c>
      <c r="C122" s="281">
        <f>+SUBTOTAL(3,$D$7:D122)</f>
        <v>116</v>
      </c>
      <c r="D122" s="172" t="s">
        <v>396</v>
      </c>
      <c r="E122" s="281" t="s">
        <v>4872</v>
      </c>
      <c r="F122" s="281">
        <v>25</v>
      </c>
      <c r="G122" s="281">
        <v>32</v>
      </c>
      <c r="H122" s="268">
        <v>12909</v>
      </c>
      <c r="I122" s="282">
        <v>0.1</v>
      </c>
      <c r="J122" s="268">
        <f t="shared" si="9"/>
        <v>1291</v>
      </c>
      <c r="K122" s="268">
        <f t="shared" si="10"/>
        <v>14200</v>
      </c>
      <c r="L122" s="276" t="s">
        <v>5070</v>
      </c>
      <c r="M122" s="283">
        <f t="shared" si="12"/>
        <v>1290.9000000000001</v>
      </c>
      <c r="N122" s="284" t="str">
        <f>VLOOKUP(A122,[5]Data!$D$5:$AD$1492,27,0)</f>
        <v>CT1032032</v>
      </c>
    </row>
    <row r="123" spans="1:14" ht="25.5" customHeight="1" x14ac:dyDescent="0.25">
      <c r="A123" s="280" t="s">
        <v>397</v>
      </c>
      <c r="B123" s="341">
        <f t="shared" si="8"/>
        <v>21091</v>
      </c>
      <c r="C123" s="281">
        <f>+SUBTOTAL(3,$D$7:D123)</f>
        <v>117</v>
      </c>
      <c r="D123" s="172" t="s">
        <v>398</v>
      </c>
      <c r="E123" s="281" t="s">
        <v>4872</v>
      </c>
      <c r="F123" s="281">
        <v>25</v>
      </c>
      <c r="G123" s="281">
        <v>40</v>
      </c>
      <c r="H123" s="268">
        <v>21091</v>
      </c>
      <c r="I123" s="282">
        <v>0.1</v>
      </c>
      <c r="J123" s="268">
        <f t="shared" si="9"/>
        <v>2109</v>
      </c>
      <c r="K123" s="268">
        <f t="shared" si="10"/>
        <v>23200</v>
      </c>
      <c r="L123" s="276" t="s">
        <v>5070</v>
      </c>
      <c r="M123" s="283">
        <f t="shared" si="12"/>
        <v>2109.1</v>
      </c>
      <c r="N123" s="284" t="str">
        <f>VLOOKUP(A123,[5]Data!$D$5:$AD$1492,27,0)</f>
        <v>CT1040040</v>
      </c>
    </row>
    <row r="124" spans="1:14" ht="25.5" customHeight="1" x14ac:dyDescent="0.25">
      <c r="A124" s="280" t="s">
        <v>399</v>
      </c>
      <c r="B124" s="341">
        <f t="shared" si="8"/>
        <v>36727</v>
      </c>
      <c r="C124" s="281">
        <f>+SUBTOTAL(3,$D$7:D124)</f>
        <v>118</v>
      </c>
      <c r="D124" s="172" t="s">
        <v>400</v>
      </c>
      <c r="E124" s="281" t="s">
        <v>4872</v>
      </c>
      <c r="F124" s="281">
        <v>25</v>
      </c>
      <c r="G124" s="281">
        <v>50</v>
      </c>
      <c r="H124" s="268">
        <v>36727</v>
      </c>
      <c r="I124" s="282">
        <v>0.1</v>
      </c>
      <c r="J124" s="268">
        <f t="shared" si="9"/>
        <v>3673</v>
      </c>
      <c r="K124" s="268">
        <f t="shared" si="10"/>
        <v>40400</v>
      </c>
      <c r="L124" s="276" t="s">
        <v>5070</v>
      </c>
      <c r="M124" s="283">
        <f t="shared" si="12"/>
        <v>3672.7000000000003</v>
      </c>
      <c r="N124" s="284" t="str">
        <f>VLOOKUP(A124,[5]Data!$D$5:$AD$1492,27,0)</f>
        <v>CT1050050</v>
      </c>
    </row>
    <row r="125" spans="1:14" ht="25.5" customHeight="1" x14ac:dyDescent="0.25">
      <c r="A125" s="280" t="s">
        <v>401</v>
      </c>
      <c r="B125" s="341">
        <f t="shared" si="8"/>
        <v>112364</v>
      </c>
      <c r="C125" s="281">
        <f>+SUBTOTAL(3,$D$7:D125)</f>
        <v>119</v>
      </c>
      <c r="D125" s="172" t="s">
        <v>402</v>
      </c>
      <c r="E125" s="281" t="s">
        <v>4872</v>
      </c>
      <c r="F125" s="281">
        <v>25</v>
      </c>
      <c r="G125" s="281">
        <v>63</v>
      </c>
      <c r="H125" s="268">
        <v>112364</v>
      </c>
      <c r="I125" s="282">
        <v>0.1</v>
      </c>
      <c r="J125" s="268">
        <f t="shared" si="9"/>
        <v>11236</v>
      </c>
      <c r="K125" s="268">
        <f t="shared" si="10"/>
        <v>123600</v>
      </c>
      <c r="L125" s="276" t="s">
        <v>5070</v>
      </c>
      <c r="M125" s="283">
        <f t="shared" si="12"/>
        <v>11236.400000000001</v>
      </c>
      <c r="N125" s="284" t="str">
        <f>VLOOKUP(A125,[5]Data!$D$5:$AD$1492,27,0)</f>
        <v>CT1063063</v>
      </c>
    </row>
    <row r="126" spans="1:14" ht="25.5" customHeight="1" x14ac:dyDescent="0.25">
      <c r="A126" s="280" t="s">
        <v>403</v>
      </c>
      <c r="B126" s="341">
        <f t="shared" si="8"/>
        <v>146545</v>
      </c>
      <c r="C126" s="281">
        <f>+SUBTOTAL(3,$D$7:D126)</f>
        <v>120</v>
      </c>
      <c r="D126" s="172" t="s">
        <v>404</v>
      </c>
      <c r="E126" s="281" t="s">
        <v>4872</v>
      </c>
      <c r="F126" s="281">
        <v>25</v>
      </c>
      <c r="G126" s="281">
        <v>75</v>
      </c>
      <c r="H126" s="268">
        <v>146545</v>
      </c>
      <c r="I126" s="282">
        <v>0.1</v>
      </c>
      <c r="J126" s="268">
        <f t="shared" si="9"/>
        <v>14655</v>
      </c>
      <c r="K126" s="268">
        <f t="shared" si="10"/>
        <v>161200</v>
      </c>
      <c r="L126" s="276" t="s">
        <v>5070</v>
      </c>
      <c r="M126" s="283">
        <f t="shared" si="12"/>
        <v>14654.5</v>
      </c>
      <c r="N126" s="284" t="str">
        <f>VLOOKUP(A126,[5]Data!$D$5:$AD$1492,27,0)</f>
        <v>CT1075075</v>
      </c>
    </row>
    <row r="127" spans="1:14" ht="25.5" customHeight="1" x14ac:dyDescent="0.25">
      <c r="A127" s="280" t="s">
        <v>405</v>
      </c>
      <c r="B127" s="341">
        <f t="shared" si="8"/>
        <v>230091</v>
      </c>
      <c r="C127" s="281">
        <f>+SUBTOTAL(3,$D$7:D127)</f>
        <v>121</v>
      </c>
      <c r="D127" s="172" t="s">
        <v>406</v>
      </c>
      <c r="E127" s="281" t="s">
        <v>4872</v>
      </c>
      <c r="F127" s="281">
        <v>25</v>
      </c>
      <c r="G127" s="281">
        <v>90</v>
      </c>
      <c r="H127" s="268">
        <v>230091</v>
      </c>
      <c r="I127" s="282">
        <v>0.1</v>
      </c>
      <c r="J127" s="268">
        <f t="shared" si="9"/>
        <v>23009</v>
      </c>
      <c r="K127" s="268">
        <f t="shared" si="10"/>
        <v>253100</v>
      </c>
      <c r="L127" s="276" t="s">
        <v>5070</v>
      </c>
      <c r="M127" s="283">
        <f t="shared" si="12"/>
        <v>23009.100000000002</v>
      </c>
      <c r="N127" s="284" t="str">
        <f>VLOOKUP(A127,[5]Data!$D$5:$AD$1492,27,0)</f>
        <v>CT1090090</v>
      </c>
    </row>
    <row r="128" spans="1:14" ht="25.5" customHeight="1" x14ac:dyDescent="0.25">
      <c r="A128" s="280" t="s">
        <v>377</v>
      </c>
      <c r="B128" s="341">
        <f t="shared" si="8"/>
        <v>437091</v>
      </c>
      <c r="C128" s="281">
        <f>+SUBTOTAL(3,$D$7:D128)</f>
        <v>122</v>
      </c>
      <c r="D128" s="172" t="s">
        <v>378</v>
      </c>
      <c r="E128" s="281" t="s">
        <v>4872</v>
      </c>
      <c r="F128" s="281">
        <v>25</v>
      </c>
      <c r="G128" s="281">
        <v>110</v>
      </c>
      <c r="H128" s="268">
        <v>437091</v>
      </c>
      <c r="I128" s="282">
        <v>0.1</v>
      </c>
      <c r="J128" s="268">
        <f t="shared" si="9"/>
        <v>43709</v>
      </c>
      <c r="K128" s="268">
        <f t="shared" si="10"/>
        <v>480800</v>
      </c>
      <c r="L128" s="276" t="s">
        <v>5070</v>
      </c>
      <c r="M128" s="283">
        <f t="shared" si="12"/>
        <v>43709.100000000006</v>
      </c>
      <c r="N128" s="284" t="str">
        <f>VLOOKUP(A128,[5]Data!$D$5:$AD$1492,27,0)</f>
        <v>CT1110110</v>
      </c>
    </row>
    <row r="129" spans="1:14" ht="25.5" customHeight="1" x14ac:dyDescent="0.25">
      <c r="A129" s="280" t="s">
        <v>379</v>
      </c>
      <c r="B129" s="341">
        <f t="shared" si="8"/>
        <v>747273</v>
      </c>
      <c r="C129" s="281">
        <f>+SUBTOTAL(3,$D$7:D129)</f>
        <v>123</v>
      </c>
      <c r="D129" s="172" t="s">
        <v>380</v>
      </c>
      <c r="E129" s="281" t="s">
        <v>4872</v>
      </c>
      <c r="F129" s="281">
        <v>25</v>
      </c>
      <c r="G129" s="281">
        <v>125</v>
      </c>
      <c r="H129" s="268">
        <v>747273</v>
      </c>
      <c r="I129" s="282">
        <v>0.1</v>
      </c>
      <c r="J129" s="268">
        <f t="shared" si="9"/>
        <v>74727</v>
      </c>
      <c r="K129" s="268">
        <f t="shared" si="10"/>
        <v>822000</v>
      </c>
      <c r="L129" s="276" t="s">
        <v>5070</v>
      </c>
      <c r="M129" s="283">
        <f t="shared" si="12"/>
        <v>74727.3</v>
      </c>
      <c r="N129" s="284" t="str">
        <f>VLOOKUP(A129,[5]Data!$D$5:$AD$1492,27,0)</f>
        <v>CT1125125</v>
      </c>
    </row>
    <row r="130" spans="1:14" ht="25.5" customHeight="1" x14ac:dyDescent="0.25">
      <c r="A130" s="280" t="s">
        <v>381</v>
      </c>
      <c r="B130" s="341">
        <f t="shared" si="8"/>
        <v>996364</v>
      </c>
      <c r="C130" s="281">
        <f>+SUBTOTAL(3,$D$7:D130)</f>
        <v>124</v>
      </c>
      <c r="D130" s="172" t="s">
        <v>382</v>
      </c>
      <c r="E130" s="281" t="s">
        <v>4872</v>
      </c>
      <c r="F130" s="281">
        <v>25</v>
      </c>
      <c r="G130" s="281">
        <v>140</v>
      </c>
      <c r="H130" s="268">
        <v>996364</v>
      </c>
      <c r="I130" s="282">
        <v>0.1</v>
      </c>
      <c r="J130" s="268">
        <f t="shared" si="9"/>
        <v>99636</v>
      </c>
      <c r="K130" s="268">
        <f t="shared" si="10"/>
        <v>1096000</v>
      </c>
      <c r="L130" s="276" t="s">
        <v>5070</v>
      </c>
      <c r="M130" s="283">
        <f t="shared" si="12"/>
        <v>99636.400000000009</v>
      </c>
      <c r="N130" s="284" t="str">
        <f>VLOOKUP(A130,[5]Data!$D$5:$AD$1492,27,0)</f>
        <v>CT1140140</v>
      </c>
    </row>
    <row r="131" spans="1:14" ht="25.5" customHeight="1" x14ac:dyDescent="0.25">
      <c r="A131" s="280" t="s">
        <v>383</v>
      </c>
      <c r="B131" s="341">
        <f t="shared" si="8"/>
        <v>1494273</v>
      </c>
      <c r="C131" s="281">
        <f>+SUBTOTAL(3,$D$7:D131)</f>
        <v>125</v>
      </c>
      <c r="D131" s="172" t="s">
        <v>384</v>
      </c>
      <c r="E131" s="281" t="s">
        <v>4872</v>
      </c>
      <c r="F131" s="281">
        <v>25</v>
      </c>
      <c r="G131" s="281">
        <v>160</v>
      </c>
      <c r="H131" s="268">
        <v>1494273</v>
      </c>
      <c r="I131" s="282">
        <v>0.1</v>
      </c>
      <c r="J131" s="268">
        <f t="shared" si="9"/>
        <v>149427</v>
      </c>
      <c r="K131" s="268">
        <f t="shared" si="10"/>
        <v>1643700</v>
      </c>
      <c r="L131" s="276" t="s">
        <v>5070</v>
      </c>
      <c r="M131" s="283">
        <f t="shared" si="12"/>
        <v>149427.30000000002</v>
      </c>
      <c r="N131" s="284" t="str">
        <f>VLOOKUP(A131,[5]Data!$D$5:$AD$1492,27,0)</f>
        <v>CT1160160</v>
      </c>
    </row>
    <row r="132" spans="1:14" ht="25.5" customHeight="1" x14ac:dyDescent="0.25">
      <c r="A132" s="280" t="s">
        <v>293</v>
      </c>
      <c r="B132" s="341">
        <f t="shared" si="8"/>
        <v>5545</v>
      </c>
      <c r="C132" s="281">
        <f>+SUBTOTAL(3,$D$7:D132)</f>
        <v>126</v>
      </c>
      <c r="D132" s="172" t="s">
        <v>294</v>
      </c>
      <c r="E132" s="281" t="s">
        <v>4872</v>
      </c>
      <c r="F132" s="281">
        <v>25</v>
      </c>
      <c r="G132" s="281">
        <v>20</v>
      </c>
      <c r="H132" s="268">
        <v>5545</v>
      </c>
      <c r="I132" s="282">
        <v>0.1</v>
      </c>
      <c r="J132" s="268">
        <f t="shared" si="9"/>
        <v>555</v>
      </c>
      <c r="K132" s="268">
        <f t="shared" si="10"/>
        <v>6100</v>
      </c>
      <c r="L132" s="276" t="s">
        <v>5067</v>
      </c>
      <c r="M132" s="283">
        <f t="shared" si="12"/>
        <v>554.5</v>
      </c>
      <c r="N132" s="284" t="str">
        <f>VLOOKUP(A132,[5]Data!$D$5:$AD$1492,27,0)</f>
        <v>CT2020020</v>
      </c>
    </row>
    <row r="133" spans="1:14" ht="25.5" customHeight="1" x14ac:dyDescent="0.25">
      <c r="A133" s="280" t="s">
        <v>295</v>
      </c>
      <c r="B133" s="341">
        <f t="shared" si="8"/>
        <v>7364</v>
      </c>
      <c r="C133" s="281">
        <f>+SUBTOTAL(3,$D$7:D133)</f>
        <v>127</v>
      </c>
      <c r="D133" s="172" t="s">
        <v>296</v>
      </c>
      <c r="E133" s="281" t="s">
        <v>4872</v>
      </c>
      <c r="F133" s="281">
        <v>25</v>
      </c>
      <c r="G133" s="281">
        <v>25</v>
      </c>
      <c r="H133" s="268">
        <v>7364</v>
      </c>
      <c r="I133" s="282">
        <v>0.1</v>
      </c>
      <c r="J133" s="268">
        <f t="shared" si="9"/>
        <v>736</v>
      </c>
      <c r="K133" s="268">
        <f t="shared" si="10"/>
        <v>8100</v>
      </c>
      <c r="L133" s="276" t="s">
        <v>5067</v>
      </c>
      <c r="M133" s="283">
        <f t="shared" si="12"/>
        <v>736.40000000000009</v>
      </c>
      <c r="N133" s="284" t="str">
        <f>VLOOKUP(A133,[5]Data!$D$5:$AD$1492,27,0)</f>
        <v>CT2025025</v>
      </c>
    </row>
    <row r="134" spans="1:14" ht="25.5" customHeight="1" x14ac:dyDescent="0.25">
      <c r="A134" s="280" t="s">
        <v>297</v>
      </c>
      <c r="B134" s="341">
        <f t="shared" si="8"/>
        <v>12909</v>
      </c>
      <c r="C134" s="281">
        <f>+SUBTOTAL(3,$D$7:D134)</f>
        <v>128</v>
      </c>
      <c r="D134" s="172" t="s">
        <v>298</v>
      </c>
      <c r="E134" s="281" t="s">
        <v>4872</v>
      </c>
      <c r="F134" s="281">
        <v>25</v>
      </c>
      <c r="G134" s="281">
        <v>32</v>
      </c>
      <c r="H134" s="268">
        <v>12909</v>
      </c>
      <c r="I134" s="282">
        <v>0.1</v>
      </c>
      <c r="J134" s="268">
        <f t="shared" si="9"/>
        <v>1291</v>
      </c>
      <c r="K134" s="268">
        <f t="shared" si="10"/>
        <v>14200</v>
      </c>
      <c r="L134" s="276" t="s">
        <v>5067</v>
      </c>
      <c r="M134" s="283">
        <f t="shared" si="12"/>
        <v>1290.9000000000001</v>
      </c>
      <c r="N134" s="284" t="str">
        <f>VLOOKUP(A134,[5]Data!$D$5:$AD$1492,27,0)</f>
        <v>CT2032032</v>
      </c>
    </row>
    <row r="135" spans="1:14" ht="25.5" customHeight="1" x14ac:dyDescent="0.25">
      <c r="A135" s="280" t="s">
        <v>299</v>
      </c>
      <c r="B135" s="341">
        <f t="shared" si="8"/>
        <v>21091</v>
      </c>
      <c r="C135" s="281">
        <f>+SUBTOTAL(3,$D$7:D135)</f>
        <v>129</v>
      </c>
      <c r="D135" s="172" t="s">
        <v>300</v>
      </c>
      <c r="E135" s="281" t="s">
        <v>4872</v>
      </c>
      <c r="F135" s="281">
        <v>25</v>
      </c>
      <c r="G135" s="281">
        <v>40</v>
      </c>
      <c r="H135" s="268">
        <v>21091</v>
      </c>
      <c r="I135" s="282">
        <v>0.1</v>
      </c>
      <c r="J135" s="268">
        <f t="shared" si="9"/>
        <v>2109</v>
      </c>
      <c r="K135" s="268">
        <f t="shared" si="10"/>
        <v>23200</v>
      </c>
      <c r="L135" s="276" t="s">
        <v>5067</v>
      </c>
      <c r="M135" s="283">
        <f t="shared" si="12"/>
        <v>2109.1</v>
      </c>
      <c r="N135" s="284" t="str">
        <f>VLOOKUP(A135,[5]Data!$D$5:$AD$1492,27,0)</f>
        <v>CT2040040</v>
      </c>
    </row>
    <row r="136" spans="1:14" ht="25.5" customHeight="1" x14ac:dyDescent="0.25">
      <c r="A136" s="280" t="s">
        <v>301</v>
      </c>
      <c r="B136" s="341">
        <f t="shared" ref="B136:B199" si="13">+H136</f>
        <v>36727</v>
      </c>
      <c r="C136" s="281">
        <f>+SUBTOTAL(3,$D$7:D136)</f>
        <v>130</v>
      </c>
      <c r="D136" s="172" t="s">
        <v>302</v>
      </c>
      <c r="E136" s="281" t="s">
        <v>4872</v>
      </c>
      <c r="F136" s="281">
        <v>25</v>
      </c>
      <c r="G136" s="281">
        <v>50</v>
      </c>
      <c r="H136" s="268">
        <v>36727</v>
      </c>
      <c r="I136" s="282">
        <v>0.1</v>
      </c>
      <c r="J136" s="268">
        <f t="shared" si="9"/>
        <v>3673</v>
      </c>
      <c r="K136" s="268">
        <f t="shared" si="10"/>
        <v>40400</v>
      </c>
      <c r="L136" s="276" t="s">
        <v>5067</v>
      </c>
      <c r="M136" s="283">
        <f t="shared" si="12"/>
        <v>3672.7000000000003</v>
      </c>
      <c r="N136" s="284" t="str">
        <f>VLOOKUP(A136,[5]Data!$D$5:$AD$1492,27,0)</f>
        <v>CT2050050</v>
      </c>
    </row>
    <row r="137" spans="1:14" ht="25.5" customHeight="1" x14ac:dyDescent="0.25">
      <c r="A137" s="280" t="s">
        <v>303</v>
      </c>
      <c r="B137" s="341">
        <f t="shared" si="13"/>
        <v>112364</v>
      </c>
      <c r="C137" s="281">
        <f>+SUBTOTAL(3,$D$7:D137)</f>
        <v>131</v>
      </c>
      <c r="D137" s="172" t="s">
        <v>304</v>
      </c>
      <c r="E137" s="281" t="s">
        <v>4872</v>
      </c>
      <c r="F137" s="281">
        <v>25</v>
      </c>
      <c r="G137" s="281">
        <v>63</v>
      </c>
      <c r="H137" s="268">
        <v>112364</v>
      </c>
      <c r="I137" s="282">
        <v>0.1</v>
      </c>
      <c r="J137" s="268">
        <f t="shared" si="9"/>
        <v>11236</v>
      </c>
      <c r="K137" s="268">
        <f t="shared" si="10"/>
        <v>123600</v>
      </c>
      <c r="L137" s="276" t="s">
        <v>5067</v>
      </c>
      <c r="M137" s="283">
        <f t="shared" si="12"/>
        <v>11236.400000000001</v>
      </c>
      <c r="N137" s="284" t="str">
        <f>VLOOKUP(A137,[5]Data!$D$5:$AD$1492,27,0)</f>
        <v>CT2063063</v>
      </c>
    </row>
    <row r="138" spans="1:14" ht="25.5" customHeight="1" x14ac:dyDescent="0.25">
      <c r="A138" s="280" t="s">
        <v>305</v>
      </c>
      <c r="B138" s="341">
        <f t="shared" si="13"/>
        <v>146545</v>
      </c>
      <c r="C138" s="281">
        <f>+SUBTOTAL(3,$D$7:D138)</f>
        <v>132</v>
      </c>
      <c r="D138" s="172" t="s">
        <v>306</v>
      </c>
      <c r="E138" s="281" t="s">
        <v>4872</v>
      </c>
      <c r="F138" s="281">
        <v>25</v>
      </c>
      <c r="G138" s="281">
        <v>75</v>
      </c>
      <c r="H138" s="268">
        <v>146545</v>
      </c>
      <c r="I138" s="282">
        <v>0.1</v>
      </c>
      <c r="J138" s="268">
        <f t="shared" si="9"/>
        <v>14655</v>
      </c>
      <c r="K138" s="268">
        <f t="shared" si="10"/>
        <v>161200</v>
      </c>
      <c r="L138" s="276" t="s">
        <v>5067</v>
      </c>
      <c r="M138" s="283">
        <f t="shared" si="12"/>
        <v>14654.5</v>
      </c>
      <c r="N138" s="284" t="str">
        <f>VLOOKUP(A138,[5]Data!$D$5:$AD$1492,27,0)</f>
        <v>CT2075075</v>
      </c>
    </row>
    <row r="139" spans="1:14" ht="25.5" customHeight="1" x14ac:dyDescent="0.25">
      <c r="A139" s="280" t="s">
        <v>2431</v>
      </c>
      <c r="B139" s="341">
        <f t="shared" si="13"/>
        <v>230091</v>
      </c>
      <c r="C139" s="281">
        <f>+SUBTOTAL(3,$D$7:D139)</f>
        <v>133</v>
      </c>
      <c r="D139" s="172" t="s">
        <v>2432</v>
      </c>
      <c r="E139" s="281" t="s">
        <v>4872</v>
      </c>
      <c r="F139" s="281">
        <v>25</v>
      </c>
      <c r="G139" s="281">
        <v>90</v>
      </c>
      <c r="H139" s="268">
        <v>230091</v>
      </c>
      <c r="I139" s="282">
        <v>0.1</v>
      </c>
      <c r="J139" s="268">
        <f t="shared" si="9"/>
        <v>23009</v>
      </c>
      <c r="K139" s="268">
        <f t="shared" si="10"/>
        <v>253100</v>
      </c>
      <c r="L139" s="276" t="s">
        <v>5067</v>
      </c>
      <c r="M139" s="283">
        <f t="shared" si="12"/>
        <v>23009.100000000002</v>
      </c>
      <c r="N139" s="284" t="str">
        <f>VLOOKUP(A139,[5]Data!$D$5:$AD$1492,27,0)</f>
        <v>CT2090090</v>
      </c>
    </row>
    <row r="140" spans="1:14" ht="25.5" customHeight="1" x14ac:dyDescent="0.25">
      <c r="A140" s="280" t="s">
        <v>5069</v>
      </c>
      <c r="B140" s="341">
        <f t="shared" si="13"/>
        <v>437091</v>
      </c>
      <c r="C140" s="281">
        <f>+SUBTOTAL(3,$D$7:D140)</f>
        <v>134</v>
      </c>
      <c r="D140" s="172" t="s">
        <v>5068</v>
      </c>
      <c r="E140" s="281" t="s">
        <v>4872</v>
      </c>
      <c r="F140" s="281">
        <v>25</v>
      </c>
      <c r="G140" s="281">
        <v>110</v>
      </c>
      <c r="H140" s="268">
        <v>437091</v>
      </c>
      <c r="I140" s="282">
        <v>0.1</v>
      </c>
      <c r="J140" s="268">
        <f t="shared" si="9"/>
        <v>43709</v>
      </c>
      <c r="K140" s="268">
        <f t="shared" si="10"/>
        <v>480800</v>
      </c>
      <c r="L140" s="276" t="s">
        <v>5067</v>
      </c>
      <c r="M140" s="283">
        <f t="shared" si="12"/>
        <v>43709.100000000006</v>
      </c>
      <c r="N140" s="284" t="str">
        <f>VLOOKUP(A140,[5]Data!$D$5:$AD$1492,27,0)</f>
        <v>CT2110110</v>
      </c>
    </row>
    <row r="141" spans="1:14" ht="25.5" customHeight="1" x14ac:dyDescent="0.25">
      <c r="A141" s="280" t="s">
        <v>365</v>
      </c>
      <c r="B141" s="341">
        <f t="shared" si="13"/>
        <v>6636</v>
      </c>
      <c r="C141" s="281">
        <f>+SUBTOTAL(3,$D$7:D141)</f>
        <v>135</v>
      </c>
      <c r="D141" s="172" t="s">
        <v>366</v>
      </c>
      <c r="E141" s="281" t="s">
        <v>4872</v>
      </c>
      <c r="F141" s="281">
        <v>25</v>
      </c>
      <c r="G141" s="281">
        <v>20</v>
      </c>
      <c r="H141" s="268">
        <v>6636</v>
      </c>
      <c r="I141" s="282">
        <v>0.1</v>
      </c>
      <c r="J141" s="268">
        <f t="shared" si="9"/>
        <v>664</v>
      </c>
      <c r="K141" s="268">
        <f t="shared" si="10"/>
        <v>7300</v>
      </c>
      <c r="L141" s="276" t="s">
        <v>5066</v>
      </c>
      <c r="M141" s="283">
        <f t="shared" si="12"/>
        <v>663.6</v>
      </c>
      <c r="N141" s="284" t="str">
        <f>VLOOKUP(A141,[5]Data!$D$5:$AD$1492,27,0)</f>
        <v>CT3020020</v>
      </c>
    </row>
    <row r="142" spans="1:14" ht="25.5" customHeight="1" x14ac:dyDescent="0.25">
      <c r="A142" s="280" t="s">
        <v>367</v>
      </c>
      <c r="B142" s="341">
        <f t="shared" si="13"/>
        <v>8818</v>
      </c>
      <c r="C142" s="281">
        <f>+SUBTOTAL(3,$D$7:D142)</f>
        <v>136</v>
      </c>
      <c r="D142" s="172" t="s">
        <v>368</v>
      </c>
      <c r="E142" s="281" t="s">
        <v>4872</v>
      </c>
      <c r="F142" s="281">
        <v>25</v>
      </c>
      <c r="G142" s="281">
        <v>25</v>
      </c>
      <c r="H142" s="268">
        <v>8818</v>
      </c>
      <c r="I142" s="282">
        <v>0.1</v>
      </c>
      <c r="J142" s="268">
        <f t="shared" si="9"/>
        <v>882</v>
      </c>
      <c r="K142" s="268">
        <f t="shared" si="10"/>
        <v>9700</v>
      </c>
      <c r="L142" s="276" t="s">
        <v>5066</v>
      </c>
      <c r="M142" s="283">
        <f t="shared" si="12"/>
        <v>881.80000000000007</v>
      </c>
      <c r="N142" s="284" t="str">
        <f>VLOOKUP(A142,[5]Data!$D$5:$AD$1492,27,0)</f>
        <v>CT3025025</v>
      </c>
    </row>
    <row r="143" spans="1:14" ht="25.5" customHeight="1" x14ac:dyDescent="0.25">
      <c r="A143" s="280" t="s">
        <v>369</v>
      </c>
      <c r="B143" s="341">
        <f t="shared" si="13"/>
        <v>15455</v>
      </c>
      <c r="C143" s="281">
        <f>+SUBTOTAL(3,$D$7:D143)</f>
        <v>137</v>
      </c>
      <c r="D143" s="172" t="s">
        <v>370</v>
      </c>
      <c r="E143" s="281" t="s">
        <v>4872</v>
      </c>
      <c r="F143" s="281">
        <v>25</v>
      </c>
      <c r="G143" s="281">
        <v>32</v>
      </c>
      <c r="H143" s="268">
        <v>15455</v>
      </c>
      <c r="I143" s="282">
        <v>0.1</v>
      </c>
      <c r="J143" s="268">
        <f t="shared" si="9"/>
        <v>1545</v>
      </c>
      <c r="K143" s="268">
        <f t="shared" si="10"/>
        <v>17000</v>
      </c>
      <c r="L143" s="276" t="s">
        <v>5066</v>
      </c>
      <c r="M143" s="283">
        <f t="shared" si="12"/>
        <v>1545.5</v>
      </c>
      <c r="N143" s="284" t="str">
        <f>VLOOKUP(A143,[5]Data!$D$5:$AD$1492,27,0)</f>
        <v>CT3032032</v>
      </c>
    </row>
    <row r="144" spans="1:14" ht="25.5" customHeight="1" x14ac:dyDescent="0.25">
      <c r="A144" s="280" t="s">
        <v>371</v>
      </c>
      <c r="B144" s="341">
        <f t="shared" si="13"/>
        <v>25273</v>
      </c>
      <c r="C144" s="281">
        <f>+SUBTOTAL(3,$D$7:D144)</f>
        <v>138</v>
      </c>
      <c r="D144" s="172" t="s">
        <v>372</v>
      </c>
      <c r="E144" s="281" t="s">
        <v>4872</v>
      </c>
      <c r="F144" s="281">
        <v>25</v>
      </c>
      <c r="G144" s="281">
        <v>40</v>
      </c>
      <c r="H144" s="268">
        <v>25273</v>
      </c>
      <c r="I144" s="282">
        <v>0.1</v>
      </c>
      <c r="J144" s="268">
        <f t="shared" si="9"/>
        <v>2527</v>
      </c>
      <c r="K144" s="268">
        <f t="shared" si="10"/>
        <v>27800</v>
      </c>
      <c r="L144" s="276" t="s">
        <v>5066</v>
      </c>
      <c r="M144" s="283">
        <f t="shared" si="12"/>
        <v>2527.3000000000002</v>
      </c>
      <c r="N144" s="284" t="str">
        <f>VLOOKUP(A144,[5]Data!$D$5:$AD$1492,27,0)</f>
        <v>CT3040040</v>
      </c>
    </row>
    <row r="145" spans="1:14" ht="25.5" customHeight="1" x14ac:dyDescent="0.25">
      <c r="A145" s="280" t="s">
        <v>373</v>
      </c>
      <c r="B145" s="341">
        <f t="shared" si="13"/>
        <v>44091</v>
      </c>
      <c r="C145" s="281">
        <f>+SUBTOTAL(3,$D$7:D145)</f>
        <v>139</v>
      </c>
      <c r="D145" s="172" t="s">
        <v>374</v>
      </c>
      <c r="E145" s="281" t="s">
        <v>4872</v>
      </c>
      <c r="F145" s="281">
        <v>25</v>
      </c>
      <c r="G145" s="281">
        <v>50</v>
      </c>
      <c r="H145" s="268">
        <v>44091</v>
      </c>
      <c r="I145" s="282">
        <v>0.1</v>
      </c>
      <c r="J145" s="268">
        <f t="shared" si="9"/>
        <v>4409</v>
      </c>
      <c r="K145" s="268">
        <f t="shared" si="10"/>
        <v>48500</v>
      </c>
      <c r="L145" s="276" t="s">
        <v>5066</v>
      </c>
      <c r="M145" s="283">
        <f t="shared" si="12"/>
        <v>4409.1000000000004</v>
      </c>
      <c r="N145" s="284" t="str">
        <f>VLOOKUP(A145,[5]Data!$D$5:$AD$1492,27,0)</f>
        <v>CT3050050</v>
      </c>
    </row>
    <row r="146" spans="1:14" ht="25.5" customHeight="1" x14ac:dyDescent="0.25">
      <c r="A146" s="280" t="s">
        <v>375</v>
      </c>
      <c r="B146" s="341">
        <f t="shared" si="13"/>
        <v>134909</v>
      </c>
      <c r="C146" s="281">
        <f>+SUBTOTAL(3,$D$7:D146)</f>
        <v>140</v>
      </c>
      <c r="D146" s="172" t="s">
        <v>376</v>
      </c>
      <c r="E146" s="281" t="s">
        <v>4872</v>
      </c>
      <c r="F146" s="281">
        <v>25</v>
      </c>
      <c r="G146" s="281">
        <v>63</v>
      </c>
      <c r="H146" s="268">
        <v>134909</v>
      </c>
      <c r="I146" s="282">
        <v>0.1</v>
      </c>
      <c r="J146" s="268">
        <f t="shared" si="9"/>
        <v>13491</v>
      </c>
      <c r="K146" s="268">
        <f t="shared" si="10"/>
        <v>148400</v>
      </c>
      <c r="L146" s="276" t="s">
        <v>5066</v>
      </c>
      <c r="M146" s="283">
        <f t="shared" si="12"/>
        <v>13490.900000000001</v>
      </c>
      <c r="N146" s="284" t="str">
        <f>VLOOKUP(A146,[5]Data!$D$5:$AD$1492,27,0)</f>
        <v>CT3063063</v>
      </c>
    </row>
    <row r="147" spans="1:14" ht="25.5" customHeight="1" x14ac:dyDescent="0.25">
      <c r="A147" s="280" t="s">
        <v>323</v>
      </c>
      <c r="B147" s="341">
        <f t="shared" si="13"/>
        <v>56545</v>
      </c>
      <c r="C147" s="281">
        <f>+SUBTOTAL(3,$D$7:D147)</f>
        <v>141</v>
      </c>
      <c r="D147" s="172" t="s">
        <v>324</v>
      </c>
      <c r="E147" s="281" t="s">
        <v>4872</v>
      </c>
      <c r="F147" s="281">
        <v>25</v>
      </c>
      <c r="G147" s="281">
        <v>20</v>
      </c>
      <c r="H147" s="268">
        <v>56545</v>
      </c>
      <c r="I147" s="282">
        <v>0.1</v>
      </c>
      <c r="J147" s="268">
        <f t="shared" si="9"/>
        <v>5655</v>
      </c>
      <c r="K147" s="268">
        <f t="shared" si="10"/>
        <v>62200</v>
      </c>
      <c r="L147" s="276" t="s">
        <v>5060</v>
      </c>
      <c r="M147" s="283">
        <f t="shared" si="12"/>
        <v>5654.5</v>
      </c>
      <c r="N147" s="284" t="str">
        <f>VLOOKUP(A147,[5]Data!$D$5:$AD$1492,27,0)</f>
        <v>CTRN1020012</v>
      </c>
    </row>
    <row r="148" spans="1:14" ht="25.5" customHeight="1" x14ac:dyDescent="0.25">
      <c r="A148" s="280" t="s">
        <v>325</v>
      </c>
      <c r="B148" s="341">
        <f t="shared" si="13"/>
        <v>63909</v>
      </c>
      <c r="C148" s="281">
        <f>+SUBTOTAL(3,$D$7:D148)</f>
        <v>142</v>
      </c>
      <c r="D148" s="172" t="s">
        <v>326</v>
      </c>
      <c r="E148" s="281" t="s">
        <v>4872</v>
      </c>
      <c r="F148" s="281">
        <v>25</v>
      </c>
      <c r="G148" s="281">
        <v>25</v>
      </c>
      <c r="H148" s="268">
        <v>63909</v>
      </c>
      <c r="I148" s="282">
        <v>0.1</v>
      </c>
      <c r="J148" s="268">
        <f t="shared" si="9"/>
        <v>6391</v>
      </c>
      <c r="K148" s="268">
        <f t="shared" si="10"/>
        <v>70300</v>
      </c>
      <c r="L148" s="276" t="s">
        <v>5060</v>
      </c>
      <c r="M148" s="283">
        <f t="shared" si="12"/>
        <v>6390.9000000000005</v>
      </c>
      <c r="N148" s="284" t="str">
        <f>VLOOKUP(A148,[5]Data!$D$5:$AD$1492,27,0)</f>
        <v>CTRN1025012</v>
      </c>
    </row>
    <row r="149" spans="1:14" ht="25.5" customHeight="1" x14ac:dyDescent="0.25">
      <c r="A149" s="280" t="s">
        <v>327</v>
      </c>
      <c r="B149" s="341">
        <f t="shared" si="13"/>
        <v>74545</v>
      </c>
      <c r="C149" s="281">
        <f>+SUBTOTAL(3,$D$7:D149)</f>
        <v>143</v>
      </c>
      <c r="D149" s="172" t="s">
        <v>328</v>
      </c>
      <c r="E149" s="281" t="s">
        <v>4872</v>
      </c>
      <c r="F149" s="281">
        <v>25</v>
      </c>
      <c r="G149" s="281">
        <v>25</v>
      </c>
      <c r="H149" s="268">
        <v>74545</v>
      </c>
      <c r="I149" s="282">
        <v>0.1</v>
      </c>
      <c r="J149" s="268">
        <f t="shared" si="9"/>
        <v>7455</v>
      </c>
      <c r="K149" s="268">
        <f t="shared" si="10"/>
        <v>82000</v>
      </c>
      <c r="L149" s="276" t="s">
        <v>5060</v>
      </c>
      <c r="M149" s="283">
        <f t="shared" si="12"/>
        <v>7454.5</v>
      </c>
      <c r="N149" s="284" t="str">
        <f>VLOOKUP(A149,[5]Data!$D$5:$AD$1492,27,0)</f>
        <v>CTRN1025034</v>
      </c>
    </row>
    <row r="150" spans="1:14" ht="25.5" customHeight="1" x14ac:dyDescent="0.25">
      <c r="A150" s="280" t="s">
        <v>329</v>
      </c>
      <c r="B150" s="341">
        <f t="shared" si="13"/>
        <v>120273</v>
      </c>
      <c r="C150" s="281">
        <f>+SUBTOTAL(3,$D$7:D150)</f>
        <v>144</v>
      </c>
      <c r="D150" s="172" t="s">
        <v>330</v>
      </c>
      <c r="E150" s="281" t="s">
        <v>4872</v>
      </c>
      <c r="F150" s="281">
        <v>25</v>
      </c>
      <c r="G150" s="281">
        <v>32</v>
      </c>
      <c r="H150" s="268">
        <v>120273</v>
      </c>
      <c r="I150" s="282">
        <v>0.1</v>
      </c>
      <c r="J150" s="268">
        <f t="shared" si="9"/>
        <v>12027</v>
      </c>
      <c r="K150" s="268">
        <f t="shared" si="10"/>
        <v>132300</v>
      </c>
      <c r="L150" s="276" t="s">
        <v>5060</v>
      </c>
      <c r="M150" s="283">
        <f t="shared" si="12"/>
        <v>12027.300000000001</v>
      </c>
      <c r="N150" s="284" t="str">
        <f>VLOOKUP(A150,[5]Data!$D$5:$AD$1492,27,0)</f>
        <v>CTRN1032100</v>
      </c>
    </row>
    <row r="151" spans="1:14" ht="25.5" customHeight="1" x14ac:dyDescent="0.25">
      <c r="A151" s="285" t="s">
        <v>307</v>
      </c>
      <c r="B151" s="341">
        <f t="shared" si="13"/>
        <v>56545</v>
      </c>
      <c r="C151" s="281">
        <f>+SUBTOTAL(3,$D$7:D151)</f>
        <v>145</v>
      </c>
      <c r="D151" s="172" t="s">
        <v>308</v>
      </c>
      <c r="E151" s="281" t="s">
        <v>4872</v>
      </c>
      <c r="F151" s="281">
        <v>25</v>
      </c>
      <c r="G151" s="281">
        <v>20</v>
      </c>
      <c r="H151" s="268">
        <v>56545</v>
      </c>
      <c r="I151" s="282">
        <v>0.1</v>
      </c>
      <c r="J151" s="268">
        <f t="shared" si="9"/>
        <v>5655</v>
      </c>
      <c r="K151" s="268">
        <f t="shared" si="10"/>
        <v>62200</v>
      </c>
      <c r="L151" s="276" t="s">
        <v>4930</v>
      </c>
      <c r="M151" s="283">
        <f t="shared" si="12"/>
        <v>5654.5</v>
      </c>
      <c r="N151" s="284" t="str">
        <f>VLOOKUP(A151,[5]Data!$D$5:$AD$1492,27,0)</f>
        <v>CTRN2020012</v>
      </c>
    </row>
    <row r="152" spans="1:14" ht="25.5" customHeight="1" x14ac:dyDescent="0.25">
      <c r="A152" s="285" t="s">
        <v>309</v>
      </c>
      <c r="B152" s="341">
        <f t="shared" si="13"/>
        <v>63909</v>
      </c>
      <c r="C152" s="281">
        <f>+SUBTOTAL(3,$D$7:D152)</f>
        <v>146</v>
      </c>
      <c r="D152" s="172" t="s">
        <v>310</v>
      </c>
      <c r="E152" s="281" t="s">
        <v>4872</v>
      </c>
      <c r="F152" s="281">
        <v>25</v>
      </c>
      <c r="G152" s="281">
        <v>25</v>
      </c>
      <c r="H152" s="268">
        <v>63909</v>
      </c>
      <c r="I152" s="282">
        <v>0.1</v>
      </c>
      <c r="J152" s="268">
        <f t="shared" ref="J152:J215" si="14">+K152-H152</f>
        <v>6391</v>
      </c>
      <c r="K152" s="268">
        <f t="shared" ref="K152:K215" si="15">ROUND(H152*1.1,-2)</f>
        <v>70300</v>
      </c>
      <c r="L152" s="276" t="s">
        <v>4930</v>
      </c>
      <c r="M152" s="283">
        <f t="shared" si="12"/>
        <v>6390.9000000000005</v>
      </c>
      <c r="N152" s="284" t="str">
        <f>VLOOKUP(A152,[5]Data!$D$5:$AD$1492,27,0)</f>
        <v>CTRN2025012</v>
      </c>
    </row>
    <row r="153" spans="1:14" ht="25.5" customHeight="1" x14ac:dyDescent="0.25">
      <c r="A153" s="285" t="s">
        <v>311</v>
      </c>
      <c r="B153" s="341">
        <f t="shared" si="13"/>
        <v>74545</v>
      </c>
      <c r="C153" s="281">
        <f>+SUBTOTAL(3,$D$7:D153)</f>
        <v>147</v>
      </c>
      <c r="D153" s="172" t="s">
        <v>312</v>
      </c>
      <c r="E153" s="281" t="s">
        <v>4872</v>
      </c>
      <c r="F153" s="281">
        <v>25</v>
      </c>
      <c r="G153" s="281">
        <v>25</v>
      </c>
      <c r="H153" s="268">
        <v>74545</v>
      </c>
      <c r="I153" s="282">
        <v>0.1</v>
      </c>
      <c r="J153" s="268">
        <f t="shared" si="14"/>
        <v>7455</v>
      </c>
      <c r="K153" s="268">
        <f t="shared" si="15"/>
        <v>82000</v>
      </c>
      <c r="L153" s="276" t="s">
        <v>4930</v>
      </c>
      <c r="M153" s="283">
        <f t="shared" si="12"/>
        <v>7454.5</v>
      </c>
      <c r="N153" s="284" t="str">
        <f>VLOOKUP(A153,[5]Data!$D$5:$AD$1492,27,0)</f>
        <v>CTRN2025034</v>
      </c>
    </row>
    <row r="154" spans="1:14" ht="25.5" customHeight="1" x14ac:dyDescent="0.25">
      <c r="A154" s="285" t="s">
        <v>313</v>
      </c>
      <c r="B154" s="341">
        <f t="shared" si="13"/>
        <v>120273</v>
      </c>
      <c r="C154" s="281">
        <f>+SUBTOTAL(3,$D$7:D154)</f>
        <v>148</v>
      </c>
      <c r="D154" s="172" t="s">
        <v>314</v>
      </c>
      <c r="E154" s="281" t="s">
        <v>4872</v>
      </c>
      <c r="F154" s="281">
        <v>25</v>
      </c>
      <c r="G154" s="281">
        <v>32</v>
      </c>
      <c r="H154" s="268">
        <v>120273</v>
      </c>
      <c r="I154" s="282">
        <v>0.1</v>
      </c>
      <c r="J154" s="268">
        <f t="shared" si="14"/>
        <v>12027</v>
      </c>
      <c r="K154" s="268">
        <f t="shared" si="15"/>
        <v>132300</v>
      </c>
      <c r="L154" s="276" t="s">
        <v>4930</v>
      </c>
      <c r="M154" s="283">
        <f t="shared" si="12"/>
        <v>12027.300000000001</v>
      </c>
      <c r="N154" s="284" t="str">
        <f>VLOOKUP(A154,[5]Data!$D$5:$AD$1492,27,0)</f>
        <v>CTRN2032100</v>
      </c>
    </row>
    <row r="155" spans="1:14" ht="25.5" customHeight="1" x14ac:dyDescent="0.25">
      <c r="A155" s="280" t="s">
        <v>317</v>
      </c>
      <c r="B155" s="341">
        <f t="shared" si="13"/>
        <v>67818</v>
      </c>
      <c r="C155" s="281">
        <f>+SUBTOTAL(3,$D$7:D155)</f>
        <v>149</v>
      </c>
      <c r="D155" s="172" t="s">
        <v>318</v>
      </c>
      <c r="E155" s="281" t="s">
        <v>4872</v>
      </c>
      <c r="F155" s="281">
        <v>25</v>
      </c>
      <c r="G155" s="281">
        <v>20</v>
      </c>
      <c r="H155" s="268">
        <v>67818</v>
      </c>
      <c r="I155" s="282">
        <v>0.1</v>
      </c>
      <c r="J155" s="268">
        <f t="shared" si="14"/>
        <v>6782</v>
      </c>
      <c r="K155" s="268">
        <f t="shared" si="15"/>
        <v>74600</v>
      </c>
      <c r="L155" s="276" t="s">
        <v>5059</v>
      </c>
      <c r="M155" s="283">
        <f t="shared" si="12"/>
        <v>6781.8</v>
      </c>
      <c r="N155" s="284" t="str">
        <f>VLOOKUP(A155,[5]Data!$D$5:$AD$1492,27,0)</f>
        <v>CTRN3020012</v>
      </c>
    </row>
    <row r="156" spans="1:14" ht="25.5" customHeight="1" x14ac:dyDescent="0.25">
      <c r="A156" s="280" t="s">
        <v>319</v>
      </c>
      <c r="B156" s="341">
        <f t="shared" si="13"/>
        <v>76727</v>
      </c>
      <c r="C156" s="281">
        <f>+SUBTOTAL(3,$D$7:D156)</f>
        <v>150</v>
      </c>
      <c r="D156" s="172" t="s">
        <v>320</v>
      </c>
      <c r="E156" s="281" t="s">
        <v>4872</v>
      </c>
      <c r="F156" s="281">
        <v>25</v>
      </c>
      <c r="G156" s="281">
        <v>25</v>
      </c>
      <c r="H156" s="268">
        <v>76727</v>
      </c>
      <c r="I156" s="282">
        <v>0.1</v>
      </c>
      <c r="J156" s="268">
        <f t="shared" si="14"/>
        <v>7673</v>
      </c>
      <c r="K156" s="268">
        <f t="shared" si="15"/>
        <v>84400</v>
      </c>
      <c r="L156" s="276" t="s">
        <v>5059</v>
      </c>
      <c r="M156" s="283">
        <f t="shared" si="12"/>
        <v>7672.7000000000007</v>
      </c>
      <c r="N156" s="284" t="str">
        <f>VLOOKUP(A156,[5]Data!$D$5:$AD$1492,27,0)</f>
        <v>CTRN3025012</v>
      </c>
    </row>
    <row r="157" spans="1:14" ht="25.5" customHeight="1" x14ac:dyDescent="0.25">
      <c r="A157" s="280" t="s">
        <v>321</v>
      </c>
      <c r="B157" s="341">
        <f t="shared" si="13"/>
        <v>89455</v>
      </c>
      <c r="C157" s="281">
        <f>+SUBTOTAL(3,$D$7:D157)</f>
        <v>151</v>
      </c>
      <c r="D157" s="172" t="s">
        <v>322</v>
      </c>
      <c r="E157" s="281" t="s">
        <v>4872</v>
      </c>
      <c r="F157" s="281">
        <v>25</v>
      </c>
      <c r="G157" s="281">
        <v>25</v>
      </c>
      <c r="H157" s="268">
        <v>89455</v>
      </c>
      <c r="I157" s="282">
        <v>0.1</v>
      </c>
      <c r="J157" s="268">
        <f t="shared" si="14"/>
        <v>8945</v>
      </c>
      <c r="K157" s="268">
        <f t="shared" si="15"/>
        <v>98400</v>
      </c>
      <c r="L157" s="276" t="s">
        <v>5059</v>
      </c>
      <c r="M157" s="283">
        <f t="shared" si="12"/>
        <v>8945.5</v>
      </c>
      <c r="N157" s="284" t="str">
        <f>VLOOKUP(A157,[5]Data!$D$5:$AD$1492,27,0)</f>
        <v>CTRN3025034</v>
      </c>
    </row>
    <row r="158" spans="1:14" ht="25.5" customHeight="1" x14ac:dyDescent="0.25">
      <c r="A158" s="280" t="s">
        <v>2437</v>
      </c>
      <c r="B158" s="341">
        <f t="shared" si="13"/>
        <v>144273</v>
      </c>
      <c r="C158" s="281">
        <f>+SUBTOTAL(3,$D$7:D158)</f>
        <v>152</v>
      </c>
      <c r="D158" s="172" t="s">
        <v>2438</v>
      </c>
      <c r="E158" s="281" t="s">
        <v>4872</v>
      </c>
      <c r="F158" s="281">
        <v>25</v>
      </c>
      <c r="G158" s="281">
        <v>32</v>
      </c>
      <c r="H158" s="268">
        <v>144273</v>
      </c>
      <c r="I158" s="282">
        <v>0.1</v>
      </c>
      <c r="J158" s="268">
        <f t="shared" si="14"/>
        <v>14427</v>
      </c>
      <c r="K158" s="268">
        <f t="shared" si="15"/>
        <v>158700</v>
      </c>
      <c r="L158" s="276" t="s">
        <v>5059</v>
      </c>
      <c r="M158" s="283">
        <f t="shared" si="12"/>
        <v>14427.300000000001</v>
      </c>
      <c r="N158" s="284" t="str">
        <f>VLOOKUP(A158,[5]Data!$D$5:$AD$1492,27,0)</f>
        <v>CTRN3032100</v>
      </c>
    </row>
    <row r="159" spans="1:14" ht="25.5" customHeight="1" x14ac:dyDescent="0.25">
      <c r="A159" s="280" t="s">
        <v>2433</v>
      </c>
      <c r="B159" s="341">
        <f t="shared" si="13"/>
        <v>56545</v>
      </c>
      <c r="C159" s="281">
        <f>+SUBTOTAL(3,$D$7:D159)</f>
        <v>153</v>
      </c>
      <c r="D159" s="172" t="s">
        <v>2434</v>
      </c>
      <c r="E159" s="281" t="s">
        <v>4872</v>
      </c>
      <c r="F159" s="281">
        <v>25</v>
      </c>
      <c r="G159" s="281">
        <v>20</v>
      </c>
      <c r="H159" s="268">
        <v>56545</v>
      </c>
      <c r="I159" s="282">
        <v>0.1</v>
      </c>
      <c r="J159" s="268">
        <f t="shared" si="14"/>
        <v>5655</v>
      </c>
      <c r="K159" s="268">
        <f t="shared" si="15"/>
        <v>62200</v>
      </c>
      <c r="L159" s="276" t="s">
        <v>4930</v>
      </c>
      <c r="M159" s="283" t="str">
        <f>VLOOKUP(SUBSTITUTE(D159," mạ",""),$D$7:$N$472,11,0)</f>
        <v>CTRN2020012</v>
      </c>
      <c r="N159" s="284" t="str">
        <f>VLOOKUP(A159,[5]Data!$D$5:$AD$1492,27,0)</f>
        <v>CTRNM2020012</v>
      </c>
    </row>
    <row r="160" spans="1:14" ht="25.5" customHeight="1" x14ac:dyDescent="0.25">
      <c r="A160" s="280" t="s">
        <v>315</v>
      </c>
      <c r="B160" s="341">
        <f t="shared" si="13"/>
        <v>63909</v>
      </c>
      <c r="C160" s="281">
        <f>+SUBTOTAL(3,$D$7:D160)</f>
        <v>154</v>
      </c>
      <c r="D160" s="172" t="s">
        <v>316</v>
      </c>
      <c r="E160" s="281" t="s">
        <v>4872</v>
      </c>
      <c r="F160" s="281">
        <v>25</v>
      </c>
      <c r="G160" s="281">
        <v>25</v>
      </c>
      <c r="H160" s="268">
        <v>63909</v>
      </c>
      <c r="I160" s="282">
        <v>0.1</v>
      </c>
      <c r="J160" s="268">
        <f t="shared" si="14"/>
        <v>6391</v>
      </c>
      <c r="K160" s="268">
        <f t="shared" si="15"/>
        <v>70300</v>
      </c>
      <c r="L160" s="276" t="s">
        <v>4930</v>
      </c>
      <c r="M160" s="283" t="str">
        <f>VLOOKUP(SUBSTITUTE(D160," mạ",""),$D$7:$N$472,11,0)</f>
        <v>CTRN2025012</v>
      </c>
      <c r="N160" s="284" t="str">
        <f>VLOOKUP(A160,[5]Data!$D$5:$AD$1492,27,0)</f>
        <v>CTRNM2025012</v>
      </c>
    </row>
    <row r="161" spans="1:14" ht="25.5" customHeight="1" x14ac:dyDescent="0.25">
      <c r="A161" s="280" t="s">
        <v>2435</v>
      </c>
      <c r="B161" s="341">
        <f t="shared" si="13"/>
        <v>74545</v>
      </c>
      <c r="C161" s="281">
        <f>+SUBTOTAL(3,$D$7:D161)</f>
        <v>155</v>
      </c>
      <c r="D161" s="172" t="s">
        <v>2436</v>
      </c>
      <c r="E161" s="281" t="s">
        <v>4872</v>
      </c>
      <c r="F161" s="281">
        <v>25</v>
      </c>
      <c r="G161" s="281">
        <v>25</v>
      </c>
      <c r="H161" s="268">
        <v>74545</v>
      </c>
      <c r="I161" s="282">
        <v>0.1</v>
      </c>
      <c r="J161" s="268">
        <f t="shared" si="14"/>
        <v>7455</v>
      </c>
      <c r="K161" s="268">
        <f t="shared" si="15"/>
        <v>82000</v>
      </c>
      <c r="L161" s="276" t="s">
        <v>4930</v>
      </c>
      <c r="M161" s="283" t="str">
        <f>VLOOKUP(SUBSTITUTE(D161," mạ",""),$D$7:$N$472,11,0)</f>
        <v>CTRN2025034</v>
      </c>
      <c r="N161" s="284" t="str">
        <f>VLOOKUP(A161,[5]Data!$D$5:$AD$1492,27,0)</f>
        <v>CTRNM2025034</v>
      </c>
    </row>
    <row r="162" spans="1:14" ht="25.5" customHeight="1" x14ac:dyDescent="0.25">
      <c r="A162" s="280" t="s">
        <v>4932</v>
      </c>
      <c r="B162" s="341">
        <f t="shared" si="13"/>
        <v>120273</v>
      </c>
      <c r="C162" s="281">
        <f>+SUBTOTAL(3,$D$7:D162)</f>
        <v>156</v>
      </c>
      <c r="D162" s="172" t="s">
        <v>4931</v>
      </c>
      <c r="E162" s="281" t="s">
        <v>4872</v>
      </c>
      <c r="F162" s="281">
        <v>25</v>
      </c>
      <c r="G162" s="281">
        <v>32</v>
      </c>
      <c r="H162" s="268">
        <v>120273</v>
      </c>
      <c r="I162" s="282">
        <v>0.1</v>
      </c>
      <c r="J162" s="268">
        <f t="shared" si="14"/>
        <v>12027</v>
      </c>
      <c r="K162" s="268">
        <f t="shared" si="15"/>
        <v>132300</v>
      </c>
      <c r="L162" s="276" t="s">
        <v>4930</v>
      </c>
      <c r="M162" s="283" t="str">
        <f>VLOOKUP(SUBSTITUTE(D162," mạ",""),$D$7:$N$472,11,0)</f>
        <v>CTRN2032100</v>
      </c>
      <c r="N162" s="284" t="str">
        <f>VLOOKUP(A162,[5]Data!$D$5:$AD$1492,27,0)</f>
        <v>CTRNM2032100</v>
      </c>
    </row>
    <row r="163" spans="1:14" ht="25.5" customHeight="1" x14ac:dyDescent="0.25">
      <c r="A163" s="280" t="s">
        <v>357</v>
      </c>
      <c r="B163" s="341">
        <f t="shared" si="13"/>
        <v>40182</v>
      </c>
      <c r="C163" s="281">
        <f>+SUBTOTAL(3,$D$7:D163)</f>
        <v>157</v>
      </c>
      <c r="D163" s="172" t="s">
        <v>358</v>
      </c>
      <c r="E163" s="281" t="s">
        <v>4872</v>
      </c>
      <c r="F163" s="281">
        <v>25</v>
      </c>
      <c r="G163" s="281">
        <v>20</v>
      </c>
      <c r="H163" s="268">
        <v>40182</v>
      </c>
      <c r="I163" s="282">
        <v>0.1</v>
      </c>
      <c r="J163" s="268">
        <f t="shared" si="14"/>
        <v>4018</v>
      </c>
      <c r="K163" s="268">
        <f t="shared" si="15"/>
        <v>44200</v>
      </c>
      <c r="L163" s="276" t="s">
        <v>5063</v>
      </c>
      <c r="M163" s="283">
        <f t="shared" ref="M163:M171" si="16">+H163*I163</f>
        <v>4018.2000000000003</v>
      </c>
      <c r="N163" s="284" t="str">
        <f>VLOOKUP(A163,[5]Data!$D$5:$AD$1492,27,0)</f>
        <v>CTRT1020012</v>
      </c>
    </row>
    <row r="164" spans="1:14" ht="25.5" customHeight="1" x14ac:dyDescent="0.25">
      <c r="A164" s="280" t="s">
        <v>359</v>
      </c>
      <c r="B164" s="341">
        <f t="shared" si="13"/>
        <v>45636</v>
      </c>
      <c r="C164" s="281">
        <f>+SUBTOTAL(3,$D$7:D164)</f>
        <v>158</v>
      </c>
      <c r="D164" s="172" t="s">
        <v>360</v>
      </c>
      <c r="E164" s="281" t="s">
        <v>4872</v>
      </c>
      <c r="F164" s="281">
        <v>25</v>
      </c>
      <c r="G164" s="281">
        <v>25</v>
      </c>
      <c r="H164" s="268">
        <v>45636</v>
      </c>
      <c r="I164" s="282">
        <v>0.1</v>
      </c>
      <c r="J164" s="268">
        <f t="shared" si="14"/>
        <v>4564</v>
      </c>
      <c r="K164" s="268">
        <f t="shared" si="15"/>
        <v>50200</v>
      </c>
      <c r="L164" s="276" t="s">
        <v>5063</v>
      </c>
      <c r="M164" s="283">
        <f t="shared" si="16"/>
        <v>4563.6000000000004</v>
      </c>
      <c r="N164" s="284" t="str">
        <f>VLOOKUP(A164,[5]Data!$D$5:$AD$1492,27,0)</f>
        <v>CTRT1025012</v>
      </c>
    </row>
    <row r="165" spans="1:14" ht="25.5" customHeight="1" x14ac:dyDescent="0.25">
      <c r="A165" s="280" t="s">
        <v>361</v>
      </c>
      <c r="B165" s="341">
        <f t="shared" si="13"/>
        <v>61455</v>
      </c>
      <c r="C165" s="281">
        <f>+SUBTOTAL(3,$D$7:D165)</f>
        <v>159</v>
      </c>
      <c r="D165" s="172" t="s">
        <v>362</v>
      </c>
      <c r="E165" s="281" t="s">
        <v>4872</v>
      </c>
      <c r="F165" s="281">
        <v>25</v>
      </c>
      <c r="G165" s="281">
        <v>25</v>
      </c>
      <c r="H165" s="268">
        <v>61455</v>
      </c>
      <c r="I165" s="282">
        <v>0.1</v>
      </c>
      <c r="J165" s="268">
        <f t="shared" si="14"/>
        <v>6145</v>
      </c>
      <c r="K165" s="268">
        <f t="shared" si="15"/>
        <v>67600</v>
      </c>
      <c r="L165" s="276" t="s">
        <v>5063</v>
      </c>
      <c r="M165" s="283">
        <f t="shared" si="16"/>
        <v>6145.5</v>
      </c>
      <c r="N165" s="284" t="str">
        <f>VLOOKUP(A165,[5]Data!$D$5:$AD$1492,27,0)</f>
        <v>CTRT1025034</v>
      </c>
    </row>
    <row r="166" spans="1:14" ht="25.5" customHeight="1" x14ac:dyDescent="0.25">
      <c r="A166" s="280" t="s">
        <v>363</v>
      </c>
      <c r="B166" s="341">
        <f t="shared" si="13"/>
        <v>113545</v>
      </c>
      <c r="C166" s="281">
        <f>+SUBTOTAL(3,$D$7:D166)</f>
        <v>160</v>
      </c>
      <c r="D166" s="172" t="s">
        <v>364</v>
      </c>
      <c r="E166" s="281" t="s">
        <v>4872</v>
      </c>
      <c r="F166" s="281">
        <v>25</v>
      </c>
      <c r="G166" s="281">
        <v>32</v>
      </c>
      <c r="H166" s="268">
        <v>113545</v>
      </c>
      <c r="I166" s="282">
        <v>0.1</v>
      </c>
      <c r="J166" s="268">
        <f t="shared" si="14"/>
        <v>11355</v>
      </c>
      <c r="K166" s="268">
        <f t="shared" si="15"/>
        <v>124900</v>
      </c>
      <c r="L166" s="276" t="s">
        <v>5063</v>
      </c>
      <c r="M166" s="283">
        <f t="shared" si="16"/>
        <v>11354.5</v>
      </c>
      <c r="N166" s="284" t="str">
        <f>VLOOKUP(A166,[5]Data!$D$5:$AD$1492,27,0)</f>
        <v>CTRT1032100</v>
      </c>
    </row>
    <row r="167" spans="1:14" ht="25.5" customHeight="1" x14ac:dyDescent="0.25">
      <c r="A167" s="285" t="s">
        <v>331</v>
      </c>
      <c r="B167" s="341">
        <f t="shared" si="13"/>
        <v>40182</v>
      </c>
      <c r="C167" s="281">
        <f>+SUBTOTAL(3,$D$7:D167)</f>
        <v>161</v>
      </c>
      <c r="D167" s="172" t="s">
        <v>332</v>
      </c>
      <c r="E167" s="281" t="s">
        <v>4872</v>
      </c>
      <c r="F167" s="281">
        <v>25</v>
      </c>
      <c r="G167" s="281">
        <v>20</v>
      </c>
      <c r="H167" s="268">
        <v>40182</v>
      </c>
      <c r="I167" s="282">
        <v>0.1</v>
      </c>
      <c r="J167" s="268">
        <f t="shared" si="14"/>
        <v>4018</v>
      </c>
      <c r="K167" s="268">
        <f t="shared" si="15"/>
        <v>44200</v>
      </c>
      <c r="L167" s="276" t="s">
        <v>4933</v>
      </c>
      <c r="M167" s="283">
        <f t="shared" si="16"/>
        <v>4018.2000000000003</v>
      </c>
      <c r="N167" s="284" t="str">
        <f>VLOOKUP(A167,[5]Data!$D$5:$AD$1492,27,0)</f>
        <v>CTRT2020012</v>
      </c>
    </row>
    <row r="168" spans="1:14" ht="25.5" customHeight="1" x14ac:dyDescent="0.25">
      <c r="A168" s="285" t="s">
        <v>333</v>
      </c>
      <c r="B168" s="341">
        <f t="shared" si="13"/>
        <v>45636</v>
      </c>
      <c r="C168" s="281">
        <f>+SUBTOTAL(3,$D$7:D168)</f>
        <v>162</v>
      </c>
      <c r="D168" s="172" t="s">
        <v>334</v>
      </c>
      <c r="E168" s="281" t="s">
        <v>4872</v>
      </c>
      <c r="F168" s="281">
        <v>25</v>
      </c>
      <c r="G168" s="281">
        <v>25</v>
      </c>
      <c r="H168" s="268">
        <v>45636</v>
      </c>
      <c r="I168" s="282">
        <v>0.1</v>
      </c>
      <c r="J168" s="268">
        <f t="shared" si="14"/>
        <v>4564</v>
      </c>
      <c r="K168" s="268">
        <f t="shared" si="15"/>
        <v>50200</v>
      </c>
      <c r="L168" s="276" t="s">
        <v>4933</v>
      </c>
      <c r="M168" s="283">
        <f t="shared" si="16"/>
        <v>4563.6000000000004</v>
      </c>
      <c r="N168" s="284" t="str">
        <f>VLOOKUP(A168,[5]Data!$D$5:$AD$1492,27,0)</f>
        <v>CTRT2025012</v>
      </c>
    </row>
    <row r="169" spans="1:14" ht="25.5" customHeight="1" x14ac:dyDescent="0.25">
      <c r="A169" s="285" t="s">
        <v>335</v>
      </c>
      <c r="B169" s="341">
        <f t="shared" si="13"/>
        <v>61455</v>
      </c>
      <c r="C169" s="281">
        <f>+SUBTOTAL(3,$D$7:D169)</f>
        <v>163</v>
      </c>
      <c r="D169" s="172" t="s">
        <v>336</v>
      </c>
      <c r="E169" s="281" t="s">
        <v>4872</v>
      </c>
      <c r="F169" s="281">
        <v>25</v>
      </c>
      <c r="G169" s="281">
        <v>25</v>
      </c>
      <c r="H169" s="268">
        <v>61455</v>
      </c>
      <c r="I169" s="282">
        <v>0.1</v>
      </c>
      <c r="J169" s="268">
        <f t="shared" si="14"/>
        <v>6145</v>
      </c>
      <c r="K169" s="268">
        <f t="shared" si="15"/>
        <v>67600</v>
      </c>
      <c r="L169" s="276" t="s">
        <v>4933</v>
      </c>
      <c r="M169" s="283">
        <f t="shared" si="16"/>
        <v>6145.5</v>
      </c>
      <c r="N169" s="284" t="str">
        <f>VLOOKUP(A169,[5]Data!$D$5:$AD$1492,27,0)</f>
        <v>CTRT2025034</v>
      </c>
    </row>
    <row r="170" spans="1:14" ht="25.5" customHeight="1" x14ac:dyDescent="0.25">
      <c r="A170" s="285" t="s">
        <v>337</v>
      </c>
      <c r="B170" s="341">
        <f t="shared" si="13"/>
        <v>113545</v>
      </c>
      <c r="C170" s="281">
        <f>+SUBTOTAL(3,$D$7:D170)</f>
        <v>164</v>
      </c>
      <c r="D170" s="172" t="s">
        <v>338</v>
      </c>
      <c r="E170" s="281" t="s">
        <v>4872</v>
      </c>
      <c r="F170" s="281">
        <v>25</v>
      </c>
      <c r="G170" s="281">
        <v>32</v>
      </c>
      <c r="H170" s="268">
        <v>113545</v>
      </c>
      <c r="I170" s="282">
        <v>0.1</v>
      </c>
      <c r="J170" s="268">
        <f t="shared" si="14"/>
        <v>11355</v>
      </c>
      <c r="K170" s="268">
        <f t="shared" si="15"/>
        <v>124900</v>
      </c>
      <c r="L170" s="276" t="s">
        <v>4933</v>
      </c>
      <c r="M170" s="283">
        <f t="shared" si="16"/>
        <v>11354.5</v>
      </c>
      <c r="N170" s="284" t="str">
        <f>VLOOKUP(A170,[5]Data!$D$5:$AD$1492,27,0)</f>
        <v>CTRT2032100</v>
      </c>
    </row>
    <row r="171" spans="1:14" ht="25.5" customHeight="1" x14ac:dyDescent="0.25">
      <c r="A171" s="280" t="s">
        <v>349</v>
      </c>
      <c r="B171" s="341">
        <f t="shared" si="13"/>
        <v>48182</v>
      </c>
      <c r="C171" s="281">
        <f>+SUBTOTAL(3,$D$7:D171)</f>
        <v>165</v>
      </c>
      <c r="D171" s="172" t="s">
        <v>350</v>
      </c>
      <c r="E171" s="281" t="s">
        <v>4872</v>
      </c>
      <c r="F171" s="281">
        <v>25</v>
      </c>
      <c r="G171" s="281">
        <v>20</v>
      </c>
      <c r="H171" s="268">
        <v>48182</v>
      </c>
      <c r="I171" s="282">
        <v>0.1</v>
      </c>
      <c r="J171" s="268">
        <f t="shared" si="14"/>
        <v>4818</v>
      </c>
      <c r="K171" s="268">
        <f t="shared" si="15"/>
        <v>53000</v>
      </c>
      <c r="L171" s="276" t="s">
        <v>5061</v>
      </c>
      <c r="M171" s="283">
        <f t="shared" si="16"/>
        <v>4818.2</v>
      </c>
      <c r="N171" s="284" t="str">
        <f>VLOOKUP(A171,[5]Data!$D$5:$AD$1492,27,0)</f>
        <v>CTRT3020012</v>
      </c>
    </row>
    <row r="172" spans="1:14" ht="25.5" customHeight="1" x14ac:dyDescent="0.25">
      <c r="A172" s="280" t="s">
        <v>351</v>
      </c>
      <c r="B172" s="341">
        <f t="shared" si="13"/>
        <v>54727</v>
      </c>
      <c r="C172" s="281">
        <f>+SUBTOTAL(3,$D$7:D172)</f>
        <v>166</v>
      </c>
      <c r="D172" s="172" t="s">
        <v>352</v>
      </c>
      <c r="E172" s="281" t="s">
        <v>4872</v>
      </c>
      <c r="F172" s="281">
        <v>25</v>
      </c>
      <c r="G172" s="281">
        <v>25</v>
      </c>
      <c r="H172" s="268">
        <v>54727</v>
      </c>
      <c r="I172" s="282">
        <v>0.1</v>
      </c>
      <c r="J172" s="268">
        <f t="shared" si="14"/>
        <v>5473</v>
      </c>
      <c r="K172" s="268">
        <f t="shared" si="15"/>
        <v>60200</v>
      </c>
      <c r="L172" s="276" t="s">
        <v>5061</v>
      </c>
      <c r="M172" s="283"/>
      <c r="N172" s="284" t="str">
        <f>VLOOKUP(A172,[5]Data!$D$5:$AD$1492,27,0)</f>
        <v>CTRT3025012</v>
      </c>
    </row>
    <row r="173" spans="1:14" ht="25.5" customHeight="1" x14ac:dyDescent="0.25">
      <c r="A173" s="280" t="s">
        <v>353</v>
      </c>
      <c r="B173" s="341">
        <f t="shared" si="13"/>
        <v>73727</v>
      </c>
      <c r="C173" s="281">
        <f>+SUBTOTAL(3,$D$7:D173)</f>
        <v>167</v>
      </c>
      <c r="D173" s="172" t="s">
        <v>354</v>
      </c>
      <c r="E173" s="281" t="s">
        <v>4872</v>
      </c>
      <c r="F173" s="281">
        <v>25</v>
      </c>
      <c r="G173" s="281">
        <v>25</v>
      </c>
      <c r="H173" s="268">
        <v>73727</v>
      </c>
      <c r="I173" s="282">
        <v>0.1</v>
      </c>
      <c r="J173" s="268">
        <f t="shared" si="14"/>
        <v>7373</v>
      </c>
      <c r="K173" s="268">
        <f t="shared" si="15"/>
        <v>81100</v>
      </c>
      <c r="L173" s="276" t="s">
        <v>5061</v>
      </c>
      <c r="M173" s="283">
        <f>+H173*I173</f>
        <v>7372.7000000000007</v>
      </c>
      <c r="N173" s="284" t="str">
        <f>VLOOKUP(A173,[5]Data!$D$5:$AD$1492,27,0)</f>
        <v>CTRT3025034</v>
      </c>
    </row>
    <row r="174" spans="1:14" ht="25.5" customHeight="1" x14ac:dyDescent="0.25">
      <c r="A174" s="280" t="s">
        <v>355</v>
      </c>
      <c r="B174" s="341">
        <f t="shared" si="13"/>
        <v>136182</v>
      </c>
      <c r="C174" s="281">
        <f>+SUBTOTAL(3,$D$7:D174)</f>
        <v>168</v>
      </c>
      <c r="D174" s="172" t="s">
        <v>356</v>
      </c>
      <c r="E174" s="281" t="s">
        <v>4872</v>
      </c>
      <c r="F174" s="281">
        <v>25</v>
      </c>
      <c r="G174" s="281">
        <v>32</v>
      </c>
      <c r="H174" s="268">
        <v>136182</v>
      </c>
      <c r="I174" s="282">
        <v>0.1</v>
      </c>
      <c r="J174" s="268">
        <f t="shared" si="14"/>
        <v>13618</v>
      </c>
      <c r="K174" s="268">
        <f t="shared" si="15"/>
        <v>149800</v>
      </c>
      <c r="L174" s="276" t="s">
        <v>5061</v>
      </c>
      <c r="M174" s="283">
        <f>+H174*I174</f>
        <v>13618.2</v>
      </c>
      <c r="N174" s="284" t="str">
        <f>VLOOKUP(A174,[5]Data!$D$5:$AD$1492,27,0)</f>
        <v>CTRT3032100</v>
      </c>
    </row>
    <row r="175" spans="1:14" ht="25.5" customHeight="1" x14ac:dyDescent="0.25">
      <c r="A175" s="286" t="s">
        <v>347</v>
      </c>
      <c r="B175" s="341">
        <f t="shared" si="13"/>
        <v>101455</v>
      </c>
      <c r="C175" s="281">
        <f>+SUBTOTAL(3,$D$7:D175)</f>
        <v>169</v>
      </c>
      <c r="D175" s="172" t="s">
        <v>348</v>
      </c>
      <c r="E175" s="281" t="s">
        <v>4872</v>
      </c>
      <c r="F175" s="281">
        <v>25</v>
      </c>
      <c r="G175" s="281">
        <v>25</v>
      </c>
      <c r="H175" s="268">
        <v>101455</v>
      </c>
      <c r="I175" s="282">
        <v>0.1</v>
      </c>
      <c r="J175" s="268">
        <f t="shared" si="14"/>
        <v>10145</v>
      </c>
      <c r="K175" s="268">
        <f t="shared" si="15"/>
        <v>111600</v>
      </c>
      <c r="L175" s="287" t="s">
        <v>5308</v>
      </c>
      <c r="M175" s="283">
        <f>+H175*I175</f>
        <v>10145.5</v>
      </c>
      <c r="N175" s="284" t="str">
        <f>VLOOKUP(A175,[5]Data!$D$5:$AD$1492,27,0)</f>
        <v>CTRTK1025012</v>
      </c>
    </row>
    <row r="176" spans="1:14" ht="25.5" customHeight="1" x14ac:dyDescent="0.25">
      <c r="A176" s="286" t="s">
        <v>347</v>
      </c>
      <c r="B176" s="341">
        <f t="shared" si="13"/>
        <v>101455</v>
      </c>
      <c r="C176" s="281">
        <f>+SUBTOTAL(3,$D$7:D176)</f>
        <v>170</v>
      </c>
      <c r="D176" s="172" t="s">
        <v>5062</v>
      </c>
      <c r="E176" s="281" t="s">
        <v>4872</v>
      </c>
      <c r="F176" s="281">
        <v>25</v>
      </c>
      <c r="G176" s="281">
        <v>25</v>
      </c>
      <c r="H176" s="268">
        <v>101455</v>
      </c>
      <c r="I176" s="282">
        <v>0.1</v>
      </c>
      <c r="J176" s="268">
        <f t="shared" si="14"/>
        <v>10145</v>
      </c>
      <c r="K176" s="268">
        <f t="shared" si="15"/>
        <v>111600</v>
      </c>
      <c r="L176" s="287" t="s">
        <v>5308</v>
      </c>
      <c r="M176" s="283">
        <f>+H176*I176</f>
        <v>10145.5</v>
      </c>
      <c r="N176" s="284" t="str">
        <f>VLOOKUP(A176,[5]Data!$D$5:$AD$1492,27,0)</f>
        <v>CTRTK1025012</v>
      </c>
    </row>
    <row r="177" spans="1:14" ht="25.5" customHeight="1" x14ac:dyDescent="0.25">
      <c r="A177" s="286" t="s">
        <v>345</v>
      </c>
      <c r="B177" s="341">
        <f t="shared" si="13"/>
        <v>101455</v>
      </c>
      <c r="C177" s="281">
        <f>+SUBTOTAL(3,$D$7:D177)</f>
        <v>171</v>
      </c>
      <c r="D177" s="172" t="s">
        <v>4936</v>
      </c>
      <c r="E177" s="281" t="s">
        <v>4872</v>
      </c>
      <c r="F177" s="281">
        <v>25</v>
      </c>
      <c r="G177" s="281">
        <v>25</v>
      </c>
      <c r="H177" s="268">
        <v>101455</v>
      </c>
      <c r="I177" s="282">
        <v>0.1</v>
      </c>
      <c r="J177" s="268">
        <f t="shared" si="14"/>
        <v>10145</v>
      </c>
      <c r="K177" s="268">
        <f t="shared" si="15"/>
        <v>111600</v>
      </c>
      <c r="L177" s="287" t="s">
        <v>5308</v>
      </c>
      <c r="M177" s="283" t="str">
        <f>VLOOKUP(SUBSTITUTE(D177," mạ",""),$D$7:$N$472,11,0)</f>
        <v>CTRTK1025012</v>
      </c>
      <c r="N177" s="284" t="str">
        <f>VLOOKUP(A177,[5]Data!$D$5:$AD$1492,27,0)</f>
        <v>CTRTKM2025012</v>
      </c>
    </row>
    <row r="178" spans="1:14" ht="25.5" customHeight="1" x14ac:dyDescent="0.25">
      <c r="A178" s="280" t="s">
        <v>339</v>
      </c>
      <c r="B178" s="341">
        <f t="shared" si="13"/>
        <v>40182</v>
      </c>
      <c r="C178" s="281">
        <f>+SUBTOTAL(3,$D$7:D178)</f>
        <v>172</v>
      </c>
      <c r="D178" s="172" t="s">
        <v>340</v>
      </c>
      <c r="E178" s="281" t="s">
        <v>4872</v>
      </c>
      <c r="F178" s="281">
        <v>25</v>
      </c>
      <c r="G178" s="281">
        <v>20</v>
      </c>
      <c r="H178" s="268">
        <v>40182</v>
      </c>
      <c r="I178" s="282">
        <v>0.1</v>
      </c>
      <c r="J178" s="268">
        <f t="shared" si="14"/>
        <v>4018</v>
      </c>
      <c r="K178" s="268">
        <f t="shared" si="15"/>
        <v>44200</v>
      </c>
      <c r="L178" s="276" t="s">
        <v>4933</v>
      </c>
      <c r="M178" s="283" t="str">
        <f>VLOOKUP(SUBSTITUTE(D178," mạ",""),$D$7:$N$472,11,0)</f>
        <v>CTRT2020012</v>
      </c>
      <c r="N178" s="284" t="str">
        <f>VLOOKUP(A178,[5]Data!$D$5:$AD$1492,27,0)</f>
        <v>CTRTM2020012</v>
      </c>
    </row>
    <row r="179" spans="1:14" ht="25.5" customHeight="1" x14ac:dyDescent="0.25">
      <c r="A179" s="280" t="s">
        <v>341</v>
      </c>
      <c r="B179" s="341">
        <f t="shared" si="13"/>
        <v>45636</v>
      </c>
      <c r="C179" s="281">
        <f>+SUBTOTAL(3,$D$7:D179)</f>
        <v>173</v>
      </c>
      <c r="D179" s="172" t="s">
        <v>342</v>
      </c>
      <c r="E179" s="281" t="s">
        <v>4872</v>
      </c>
      <c r="F179" s="281">
        <v>25</v>
      </c>
      <c r="G179" s="281">
        <v>25</v>
      </c>
      <c r="H179" s="268">
        <v>45636</v>
      </c>
      <c r="I179" s="282">
        <v>0.1</v>
      </c>
      <c r="J179" s="268">
        <f t="shared" si="14"/>
        <v>4564</v>
      </c>
      <c r="K179" s="268">
        <f t="shared" si="15"/>
        <v>50200</v>
      </c>
      <c r="L179" s="276" t="s">
        <v>4933</v>
      </c>
      <c r="M179" s="283" t="str">
        <f>VLOOKUP(SUBSTITUTE(D179," mạ",""),$D$7:$N$472,11,0)</f>
        <v>CTRT2025012</v>
      </c>
      <c r="N179" s="284" t="str">
        <f>VLOOKUP(A179,[5]Data!$D$5:$AD$1492,27,0)</f>
        <v>CTRTM2025012</v>
      </c>
    </row>
    <row r="180" spans="1:14" ht="25.5" customHeight="1" x14ac:dyDescent="0.25">
      <c r="A180" s="280" t="s">
        <v>343</v>
      </c>
      <c r="B180" s="341">
        <f t="shared" si="13"/>
        <v>61455</v>
      </c>
      <c r="C180" s="281">
        <f>+SUBTOTAL(3,$D$7:D180)</f>
        <v>174</v>
      </c>
      <c r="D180" s="172" t="s">
        <v>344</v>
      </c>
      <c r="E180" s="281" t="s">
        <v>4872</v>
      </c>
      <c r="F180" s="281">
        <v>25</v>
      </c>
      <c r="G180" s="281">
        <v>25</v>
      </c>
      <c r="H180" s="268">
        <v>61455</v>
      </c>
      <c r="I180" s="282">
        <v>0.1</v>
      </c>
      <c r="J180" s="268">
        <f t="shared" si="14"/>
        <v>6145</v>
      </c>
      <c r="K180" s="268">
        <f t="shared" si="15"/>
        <v>67600</v>
      </c>
      <c r="L180" s="276" t="s">
        <v>4933</v>
      </c>
      <c r="M180" s="283" t="str">
        <f>VLOOKUP(SUBSTITUTE(D180," mạ",""),$D$7:$N$472,11,0)</f>
        <v>CTRT2025034</v>
      </c>
      <c r="N180" s="284" t="str">
        <f>VLOOKUP(A180,[5]Data!$D$5:$AD$1492,27,0)</f>
        <v>CTRTM2025034</v>
      </c>
    </row>
    <row r="181" spans="1:14" ht="25.5" customHeight="1" x14ac:dyDescent="0.25">
      <c r="A181" s="280" t="s">
        <v>4935</v>
      </c>
      <c r="B181" s="341">
        <f t="shared" si="13"/>
        <v>113545</v>
      </c>
      <c r="C181" s="281">
        <f>+SUBTOTAL(3,$D$7:D181)</f>
        <v>175</v>
      </c>
      <c r="D181" s="172" t="s">
        <v>4934</v>
      </c>
      <c r="E181" s="281" t="s">
        <v>4872</v>
      </c>
      <c r="F181" s="281">
        <v>25</v>
      </c>
      <c r="G181" s="281">
        <v>32</v>
      </c>
      <c r="H181" s="268">
        <v>113545</v>
      </c>
      <c r="I181" s="282">
        <v>0.1</v>
      </c>
      <c r="J181" s="268">
        <f t="shared" si="14"/>
        <v>11355</v>
      </c>
      <c r="K181" s="268">
        <f t="shared" si="15"/>
        <v>124900</v>
      </c>
      <c r="L181" s="276" t="s">
        <v>4933</v>
      </c>
      <c r="M181" s="283" t="str">
        <f>VLOOKUP(SUBSTITUTE(D181," mạ",""),$D$7:$N$472,11,0)</f>
        <v>CTRT2032100</v>
      </c>
      <c r="N181" s="284" t="str">
        <f>VLOOKUP(A181,[5]Data!$D$5:$AD$1492,27,0)</f>
        <v>CTRTM2032100</v>
      </c>
    </row>
    <row r="182" spans="1:14" ht="25.5" customHeight="1" x14ac:dyDescent="0.25">
      <c r="A182" s="280" t="s">
        <v>387</v>
      </c>
      <c r="B182" s="341">
        <f t="shared" si="13"/>
        <v>12364</v>
      </c>
      <c r="C182" s="281">
        <f>+SUBTOTAL(3,$D$7:D182)</f>
        <v>176</v>
      </c>
      <c r="D182" s="172" t="s">
        <v>388</v>
      </c>
      <c r="E182" s="281" t="s">
        <v>4872</v>
      </c>
      <c r="F182" s="281">
        <v>25</v>
      </c>
      <c r="G182" s="281" t="s">
        <v>4998</v>
      </c>
      <c r="H182" s="268">
        <v>12364</v>
      </c>
      <c r="I182" s="282">
        <v>0.1</v>
      </c>
      <c r="J182" s="268">
        <f t="shared" si="14"/>
        <v>1236</v>
      </c>
      <c r="K182" s="268">
        <f t="shared" si="15"/>
        <v>13600</v>
      </c>
      <c r="L182" s="276" t="s">
        <v>5065</v>
      </c>
      <c r="M182" s="283">
        <f t="shared" ref="M182:M213" si="17">+H182*I182</f>
        <v>1236.4000000000001</v>
      </c>
      <c r="N182" s="284" t="str">
        <f>VLOOKUP(A182,[5]Data!$D$5:$AD$1492,27,0)</f>
        <v>CTT1025020</v>
      </c>
    </row>
    <row r="183" spans="1:14" ht="25.5" customHeight="1" x14ac:dyDescent="0.25">
      <c r="A183" s="280" t="s">
        <v>391</v>
      </c>
      <c r="B183" s="341">
        <f t="shared" si="13"/>
        <v>25727</v>
      </c>
      <c r="C183" s="281">
        <f>+SUBTOTAL(3,$D$7:D183)</f>
        <v>177</v>
      </c>
      <c r="D183" s="172" t="s">
        <v>392</v>
      </c>
      <c r="E183" s="281" t="s">
        <v>4872</v>
      </c>
      <c r="F183" s="281">
        <v>25</v>
      </c>
      <c r="G183" s="281" t="s">
        <v>4997</v>
      </c>
      <c r="H183" s="268">
        <v>25727</v>
      </c>
      <c r="I183" s="282">
        <v>0.1</v>
      </c>
      <c r="J183" s="268">
        <f t="shared" si="14"/>
        <v>2573</v>
      </c>
      <c r="K183" s="268">
        <f t="shared" si="15"/>
        <v>28300</v>
      </c>
      <c r="L183" s="276" t="s">
        <v>5065</v>
      </c>
      <c r="M183" s="283">
        <f t="shared" si="17"/>
        <v>2572.7000000000003</v>
      </c>
      <c r="N183" s="284" t="str">
        <f>VLOOKUP(A183,[5]Data!$D$5:$AD$1492,27,0)</f>
        <v>CTT1032020</v>
      </c>
    </row>
    <row r="184" spans="1:14" ht="25.5" customHeight="1" x14ac:dyDescent="0.25">
      <c r="A184" s="280" t="s">
        <v>393</v>
      </c>
      <c r="B184" s="341">
        <f t="shared" si="13"/>
        <v>25727</v>
      </c>
      <c r="C184" s="281">
        <f>+SUBTOTAL(3,$D$7:D184)</f>
        <v>178</v>
      </c>
      <c r="D184" s="172" t="s">
        <v>394</v>
      </c>
      <c r="E184" s="281" t="s">
        <v>4872</v>
      </c>
      <c r="F184" s="281">
        <v>25</v>
      </c>
      <c r="G184" s="281" t="s">
        <v>4996</v>
      </c>
      <c r="H184" s="268">
        <v>25727</v>
      </c>
      <c r="I184" s="282">
        <v>0.1</v>
      </c>
      <c r="J184" s="268">
        <f t="shared" si="14"/>
        <v>2573</v>
      </c>
      <c r="K184" s="268">
        <f t="shared" si="15"/>
        <v>28300</v>
      </c>
      <c r="L184" s="276" t="s">
        <v>5065</v>
      </c>
      <c r="M184" s="283">
        <f t="shared" si="17"/>
        <v>2572.7000000000003</v>
      </c>
      <c r="N184" s="284" t="str">
        <f>VLOOKUP(A184,[5]Data!$D$5:$AD$1492,27,0)</f>
        <v>CTT1032025</v>
      </c>
    </row>
    <row r="185" spans="1:14" ht="25.5" customHeight="1" x14ac:dyDescent="0.25">
      <c r="A185" s="280" t="s">
        <v>2425</v>
      </c>
      <c r="B185" s="341">
        <f t="shared" si="13"/>
        <v>12364</v>
      </c>
      <c r="C185" s="281">
        <f>+SUBTOTAL(3,$D$7:D185)</f>
        <v>179</v>
      </c>
      <c r="D185" s="172" t="s">
        <v>2426</v>
      </c>
      <c r="E185" s="281" t="s">
        <v>4872</v>
      </c>
      <c r="F185" s="281">
        <v>25</v>
      </c>
      <c r="G185" s="281" t="s">
        <v>4998</v>
      </c>
      <c r="H185" s="268">
        <v>12364</v>
      </c>
      <c r="I185" s="282">
        <v>0.1</v>
      </c>
      <c r="J185" s="268">
        <f t="shared" si="14"/>
        <v>1236</v>
      </c>
      <c r="K185" s="268">
        <f t="shared" si="15"/>
        <v>13600</v>
      </c>
      <c r="L185" s="276" t="s">
        <v>5064</v>
      </c>
      <c r="M185" s="283">
        <f t="shared" si="17"/>
        <v>1236.4000000000001</v>
      </c>
      <c r="N185" s="284" t="str">
        <f>VLOOKUP(A185,[5]Data!$D$5:$AD$1492,27,0)</f>
        <v>CTT2025020</v>
      </c>
    </row>
    <row r="186" spans="1:14" ht="25.5" customHeight="1" x14ac:dyDescent="0.25">
      <c r="A186" s="280" t="s">
        <v>2427</v>
      </c>
      <c r="B186" s="341">
        <f t="shared" si="13"/>
        <v>25727</v>
      </c>
      <c r="C186" s="281">
        <f>+SUBTOTAL(3,$D$7:D186)</f>
        <v>180</v>
      </c>
      <c r="D186" s="172" t="s">
        <v>2428</v>
      </c>
      <c r="E186" s="281" t="s">
        <v>4872</v>
      </c>
      <c r="F186" s="281">
        <v>25</v>
      </c>
      <c r="G186" s="281" t="s">
        <v>4997</v>
      </c>
      <c r="H186" s="268">
        <v>25727</v>
      </c>
      <c r="I186" s="282">
        <v>0.1</v>
      </c>
      <c r="J186" s="268">
        <f t="shared" si="14"/>
        <v>2573</v>
      </c>
      <c r="K186" s="268">
        <f t="shared" si="15"/>
        <v>28300</v>
      </c>
      <c r="L186" s="276" t="s">
        <v>5064</v>
      </c>
      <c r="M186" s="283">
        <f t="shared" si="17"/>
        <v>2572.7000000000003</v>
      </c>
      <c r="N186" s="284" t="str">
        <f>VLOOKUP(A186,[5]Data!$D$5:$AD$1492,27,0)</f>
        <v>CTT2032020</v>
      </c>
    </row>
    <row r="187" spans="1:14" ht="25.5" customHeight="1" x14ac:dyDescent="0.25">
      <c r="A187" s="280" t="s">
        <v>2429</v>
      </c>
      <c r="B187" s="341">
        <f t="shared" si="13"/>
        <v>25727</v>
      </c>
      <c r="C187" s="281">
        <f>+SUBTOTAL(3,$D$7:D187)</f>
        <v>181</v>
      </c>
      <c r="D187" s="172" t="s">
        <v>2430</v>
      </c>
      <c r="E187" s="281" t="s">
        <v>4872</v>
      </c>
      <c r="F187" s="281">
        <v>25</v>
      </c>
      <c r="G187" s="281" t="s">
        <v>4996</v>
      </c>
      <c r="H187" s="268">
        <v>25727</v>
      </c>
      <c r="I187" s="282">
        <v>0.1</v>
      </c>
      <c r="J187" s="268">
        <f t="shared" si="14"/>
        <v>2573</v>
      </c>
      <c r="K187" s="268">
        <f t="shared" si="15"/>
        <v>28300</v>
      </c>
      <c r="L187" s="276" t="s">
        <v>5064</v>
      </c>
      <c r="M187" s="283">
        <f t="shared" si="17"/>
        <v>2572.7000000000003</v>
      </c>
      <c r="N187" s="284" t="str">
        <f>VLOOKUP(A187,[5]Data!$D$5:$AD$1492,27,0)</f>
        <v>CTT2032025</v>
      </c>
    </row>
    <row r="188" spans="1:14" ht="25.5" customHeight="1" x14ac:dyDescent="0.25">
      <c r="A188" s="280" t="s">
        <v>785</v>
      </c>
      <c r="B188" s="341">
        <f t="shared" si="13"/>
        <v>28545</v>
      </c>
      <c r="C188" s="281">
        <f>+SUBTOTAL(3,$D$7:D188)</f>
        <v>182</v>
      </c>
      <c r="D188" s="172" t="s">
        <v>786</v>
      </c>
      <c r="E188" s="281" t="s">
        <v>4872</v>
      </c>
      <c r="F188" s="281">
        <v>25</v>
      </c>
      <c r="G188" s="281">
        <v>50</v>
      </c>
      <c r="H188" s="268">
        <v>28545</v>
      </c>
      <c r="I188" s="282">
        <v>0.1</v>
      </c>
      <c r="J188" s="268">
        <f t="shared" si="14"/>
        <v>2855</v>
      </c>
      <c r="K188" s="268">
        <f t="shared" si="15"/>
        <v>31400</v>
      </c>
      <c r="L188" s="276" t="s">
        <v>4955</v>
      </c>
      <c r="M188" s="283">
        <f t="shared" si="17"/>
        <v>2854.5</v>
      </c>
      <c r="N188" s="284" t="str">
        <f>VLOOKUP(A188,[5]Data!$D$5:$AD$1492,27,0)</f>
        <v>MB1050050</v>
      </c>
    </row>
    <row r="189" spans="1:14" ht="25.5" customHeight="1" x14ac:dyDescent="0.25">
      <c r="A189" s="280" t="s">
        <v>787</v>
      </c>
      <c r="B189" s="341">
        <f t="shared" si="13"/>
        <v>36364</v>
      </c>
      <c r="C189" s="281">
        <f>+SUBTOTAL(3,$D$7:D189)</f>
        <v>183</v>
      </c>
      <c r="D189" s="172" t="s">
        <v>788</v>
      </c>
      <c r="E189" s="281" t="s">
        <v>4872</v>
      </c>
      <c r="F189" s="281">
        <v>25</v>
      </c>
      <c r="G189" s="281">
        <v>63</v>
      </c>
      <c r="H189" s="268">
        <v>36364</v>
      </c>
      <c r="I189" s="282">
        <v>0.1</v>
      </c>
      <c r="J189" s="268">
        <f t="shared" si="14"/>
        <v>3636</v>
      </c>
      <c r="K189" s="268">
        <f t="shared" si="15"/>
        <v>40000</v>
      </c>
      <c r="L189" s="276" t="s">
        <v>4955</v>
      </c>
      <c r="M189" s="283">
        <f t="shared" si="17"/>
        <v>3636.4</v>
      </c>
      <c r="N189" s="284" t="str">
        <f>VLOOKUP(A189,[5]Data!$D$5:$AD$1492,27,0)</f>
        <v>MB1063063</v>
      </c>
    </row>
    <row r="190" spans="1:14" ht="25.5" customHeight="1" x14ac:dyDescent="0.25">
      <c r="A190" s="280" t="s">
        <v>789</v>
      </c>
      <c r="B190" s="341">
        <f t="shared" si="13"/>
        <v>60000</v>
      </c>
      <c r="C190" s="281">
        <f>+SUBTOTAL(3,$D$7:D190)</f>
        <v>184</v>
      </c>
      <c r="D190" s="172" t="s">
        <v>790</v>
      </c>
      <c r="E190" s="281" t="s">
        <v>4872</v>
      </c>
      <c r="F190" s="281">
        <v>25</v>
      </c>
      <c r="G190" s="281">
        <v>75</v>
      </c>
      <c r="H190" s="268">
        <v>60000</v>
      </c>
      <c r="I190" s="282">
        <v>0.1</v>
      </c>
      <c r="J190" s="268">
        <f t="shared" si="14"/>
        <v>6000</v>
      </c>
      <c r="K190" s="268">
        <f t="shared" si="15"/>
        <v>66000</v>
      </c>
      <c r="L190" s="276" t="s">
        <v>4955</v>
      </c>
      <c r="M190" s="283">
        <f t="shared" si="17"/>
        <v>6000</v>
      </c>
      <c r="N190" s="284" t="str">
        <f>VLOOKUP(A190,[5]Data!$D$5:$AD$1492,27,0)</f>
        <v>MB1075075</v>
      </c>
    </row>
    <row r="191" spans="1:14" ht="25.5" customHeight="1" x14ac:dyDescent="0.25">
      <c r="A191" s="280" t="s">
        <v>791</v>
      </c>
      <c r="B191" s="341">
        <f t="shared" si="13"/>
        <v>93909</v>
      </c>
      <c r="C191" s="281">
        <f>+SUBTOTAL(3,$D$7:D191)</f>
        <v>185</v>
      </c>
      <c r="D191" s="172" t="s">
        <v>792</v>
      </c>
      <c r="E191" s="281" t="s">
        <v>4872</v>
      </c>
      <c r="F191" s="281">
        <v>25</v>
      </c>
      <c r="G191" s="281">
        <v>90</v>
      </c>
      <c r="H191" s="268">
        <v>93909</v>
      </c>
      <c r="I191" s="282">
        <v>0.1</v>
      </c>
      <c r="J191" s="268">
        <f t="shared" si="14"/>
        <v>9391</v>
      </c>
      <c r="K191" s="268">
        <f t="shared" si="15"/>
        <v>103300</v>
      </c>
      <c r="L191" s="276" t="s">
        <v>4955</v>
      </c>
      <c r="M191" s="283">
        <f t="shared" si="17"/>
        <v>9390.9</v>
      </c>
      <c r="N191" s="284" t="str">
        <f>VLOOKUP(A191,[5]Data!$D$5:$AD$1492,27,0)</f>
        <v>MB1090090</v>
      </c>
    </row>
    <row r="192" spans="1:14" ht="25.5" customHeight="1" x14ac:dyDescent="0.25">
      <c r="A192" s="280" t="s">
        <v>777</v>
      </c>
      <c r="B192" s="341">
        <f t="shared" si="13"/>
        <v>139182</v>
      </c>
      <c r="C192" s="281">
        <f>+SUBTOTAL(3,$D$7:D192)</f>
        <v>186</v>
      </c>
      <c r="D192" s="172" t="s">
        <v>778</v>
      </c>
      <c r="E192" s="281" t="s">
        <v>4872</v>
      </c>
      <c r="F192" s="281">
        <v>25</v>
      </c>
      <c r="G192" s="281">
        <v>110</v>
      </c>
      <c r="H192" s="268">
        <v>139182</v>
      </c>
      <c r="I192" s="282">
        <v>0.1</v>
      </c>
      <c r="J192" s="268">
        <f t="shared" si="14"/>
        <v>13918</v>
      </c>
      <c r="K192" s="268">
        <f t="shared" si="15"/>
        <v>153100</v>
      </c>
      <c r="L192" s="276" t="s">
        <v>4955</v>
      </c>
      <c r="M192" s="283">
        <f t="shared" si="17"/>
        <v>13918.2</v>
      </c>
      <c r="N192" s="284" t="str">
        <f>VLOOKUP(A192,[5]Data!$D$5:$AD$1492,27,0)</f>
        <v>MB1110110</v>
      </c>
    </row>
    <row r="193" spans="1:14" ht="25.5" customHeight="1" x14ac:dyDescent="0.25">
      <c r="A193" s="280" t="s">
        <v>779</v>
      </c>
      <c r="B193" s="341">
        <f t="shared" si="13"/>
        <v>1295000</v>
      </c>
      <c r="C193" s="281">
        <f>+SUBTOTAL(3,$D$7:D193)</f>
        <v>187</v>
      </c>
      <c r="D193" s="172" t="s">
        <v>780</v>
      </c>
      <c r="E193" s="281" t="s">
        <v>4872</v>
      </c>
      <c r="F193" s="281">
        <v>25</v>
      </c>
      <c r="G193" s="281">
        <v>125</v>
      </c>
      <c r="H193" s="268">
        <v>1295000</v>
      </c>
      <c r="I193" s="282">
        <v>0.1</v>
      </c>
      <c r="J193" s="268">
        <f t="shared" si="14"/>
        <v>129500</v>
      </c>
      <c r="K193" s="268">
        <f t="shared" si="15"/>
        <v>1424500</v>
      </c>
      <c r="L193" s="276" t="s">
        <v>4955</v>
      </c>
      <c r="M193" s="283">
        <f t="shared" si="17"/>
        <v>129500</v>
      </c>
      <c r="N193" s="284" t="str">
        <f>VLOOKUP(A193,[5]Data!$D$5:$AD$1492,27,0)</f>
        <v>MB1125125</v>
      </c>
    </row>
    <row r="194" spans="1:14" ht="25.5" customHeight="1" x14ac:dyDescent="0.25">
      <c r="A194" s="280" t="s">
        <v>781</v>
      </c>
      <c r="B194" s="341">
        <f t="shared" si="13"/>
        <v>1532182</v>
      </c>
      <c r="C194" s="281">
        <f>+SUBTOTAL(3,$D$7:D194)</f>
        <v>188</v>
      </c>
      <c r="D194" s="172" t="s">
        <v>782</v>
      </c>
      <c r="E194" s="281" t="s">
        <v>4872</v>
      </c>
      <c r="F194" s="281">
        <v>25</v>
      </c>
      <c r="G194" s="281">
        <v>140</v>
      </c>
      <c r="H194" s="268">
        <v>1532182</v>
      </c>
      <c r="I194" s="282">
        <v>0.1</v>
      </c>
      <c r="J194" s="268">
        <f t="shared" si="14"/>
        <v>153218</v>
      </c>
      <c r="K194" s="268">
        <f t="shared" si="15"/>
        <v>1685400</v>
      </c>
      <c r="L194" s="276" t="s">
        <v>4955</v>
      </c>
      <c r="M194" s="283">
        <f t="shared" si="17"/>
        <v>153218.20000000001</v>
      </c>
      <c r="N194" s="284" t="str">
        <f>VLOOKUP(A194,[5]Data!$D$5:$AD$1492,27,0)</f>
        <v>MB1140140</v>
      </c>
    </row>
    <row r="195" spans="1:14" ht="25.5" customHeight="1" x14ac:dyDescent="0.25">
      <c r="A195" s="280" t="s">
        <v>783</v>
      </c>
      <c r="B195" s="341">
        <f t="shared" si="13"/>
        <v>2342545</v>
      </c>
      <c r="C195" s="281">
        <f>+SUBTOTAL(3,$D$7:D195)</f>
        <v>189</v>
      </c>
      <c r="D195" s="172" t="s">
        <v>784</v>
      </c>
      <c r="E195" s="281" t="s">
        <v>4872</v>
      </c>
      <c r="F195" s="281">
        <v>25</v>
      </c>
      <c r="G195" s="281">
        <v>160</v>
      </c>
      <c r="H195" s="268">
        <v>2342545</v>
      </c>
      <c r="I195" s="282">
        <v>0.1</v>
      </c>
      <c r="J195" s="268">
        <f t="shared" si="14"/>
        <v>234255</v>
      </c>
      <c r="K195" s="268">
        <f t="shared" si="15"/>
        <v>2576800</v>
      </c>
      <c r="L195" s="276" t="s">
        <v>4955</v>
      </c>
      <c r="M195" s="283">
        <f t="shared" si="17"/>
        <v>234254.5</v>
      </c>
      <c r="N195" s="284" t="str">
        <f>VLOOKUP(A195,[5]Data!$D$5:$AD$1492,27,0)</f>
        <v>MB1160160</v>
      </c>
    </row>
    <row r="196" spans="1:14" ht="25.5" customHeight="1" x14ac:dyDescent="0.25">
      <c r="A196" s="280" t="s">
        <v>4954</v>
      </c>
      <c r="B196" s="341">
        <f t="shared" si="13"/>
        <v>28545</v>
      </c>
      <c r="C196" s="281">
        <f>+SUBTOTAL(3,$D$7:D196)</f>
        <v>190</v>
      </c>
      <c r="D196" s="172" t="s">
        <v>4953</v>
      </c>
      <c r="E196" s="281" t="s">
        <v>4872</v>
      </c>
      <c r="F196" s="281">
        <v>25</v>
      </c>
      <c r="G196" s="281">
        <v>50</v>
      </c>
      <c r="H196" s="268">
        <v>28545</v>
      </c>
      <c r="I196" s="282">
        <v>0.1</v>
      </c>
      <c r="J196" s="268">
        <f t="shared" si="14"/>
        <v>2855</v>
      </c>
      <c r="K196" s="268">
        <f t="shared" si="15"/>
        <v>31400</v>
      </c>
      <c r="L196" s="276" t="s">
        <v>4950</v>
      </c>
      <c r="M196" s="283">
        <f t="shared" si="17"/>
        <v>2854.5</v>
      </c>
      <c r="N196" s="284" t="str">
        <f>VLOOKUP(A196,[5]Data!$D$5:$AD$1492,27,0)</f>
        <v>MB2050050</v>
      </c>
    </row>
    <row r="197" spans="1:14" ht="25.5" customHeight="1" x14ac:dyDescent="0.25">
      <c r="A197" s="280" t="s">
        <v>771</v>
      </c>
      <c r="B197" s="341">
        <f t="shared" si="13"/>
        <v>36364</v>
      </c>
      <c r="C197" s="281">
        <f>+SUBTOTAL(3,$D$7:D197)</f>
        <v>191</v>
      </c>
      <c r="D197" s="172" t="s">
        <v>772</v>
      </c>
      <c r="E197" s="281" t="s">
        <v>4872</v>
      </c>
      <c r="F197" s="281">
        <v>25</v>
      </c>
      <c r="G197" s="281">
        <v>63</v>
      </c>
      <c r="H197" s="268">
        <v>36364</v>
      </c>
      <c r="I197" s="282">
        <v>0.1</v>
      </c>
      <c r="J197" s="268">
        <f t="shared" si="14"/>
        <v>3636</v>
      </c>
      <c r="K197" s="268">
        <f t="shared" si="15"/>
        <v>40000</v>
      </c>
      <c r="L197" s="276" t="s">
        <v>4950</v>
      </c>
      <c r="M197" s="283">
        <f t="shared" si="17"/>
        <v>3636.4</v>
      </c>
      <c r="N197" s="284" t="str">
        <f>VLOOKUP(A197,[5]Data!$D$5:$AD$1492,27,0)</f>
        <v>MB2063063</v>
      </c>
    </row>
    <row r="198" spans="1:14" ht="25.5" customHeight="1" x14ac:dyDescent="0.25">
      <c r="A198" s="280" t="s">
        <v>773</v>
      </c>
      <c r="B198" s="341">
        <f t="shared" si="13"/>
        <v>60000</v>
      </c>
      <c r="C198" s="281">
        <f>+SUBTOTAL(3,$D$7:D198)</f>
        <v>192</v>
      </c>
      <c r="D198" s="172" t="s">
        <v>774</v>
      </c>
      <c r="E198" s="281" t="s">
        <v>4872</v>
      </c>
      <c r="F198" s="281">
        <v>25</v>
      </c>
      <c r="G198" s="281">
        <v>75</v>
      </c>
      <c r="H198" s="268">
        <v>60000</v>
      </c>
      <c r="I198" s="282">
        <v>0.1</v>
      </c>
      <c r="J198" s="268">
        <f t="shared" si="14"/>
        <v>6000</v>
      </c>
      <c r="K198" s="268">
        <f t="shared" si="15"/>
        <v>66000</v>
      </c>
      <c r="L198" s="276" t="s">
        <v>4950</v>
      </c>
      <c r="M198" s="283">
        <f t="shared" si="17"/>
        <v>6000</v>
      </c>
      <c r="N198" s="284" t="str">
        <f>VLOOKUP(A198,[5]Data!$D$5:$AD$1492,27,0)</f>
        <v>MB2075075</v>
      </c>
    </row>
    <row r="199" spans="1:14" ht="25.5" customHeight="1" x14ac:dyDescent="0.25">
      <c r="A199" s="280" t="s">
        <v>775</v>
      </c>
      <c r="B199" s="341">
        <f t="shared" si="13"/>
        <v>93909</v>
      </c>
      <c r="C199" s="281">
        <f>+SUBTOTAL(3,$D$7:D199)</f>
        <v>193</v>
      </c>
      <c r="D199" s="172" t="s">
        <v>776</v>
      </c>
      <c r="E199" s="281" t="s">
        <v>4872</v>
      </c>
      <c r="F199" s="281">
        <v>25</v>
      </c>
      <c r="G199" s="281">
        <v>90</v>
      </c>
      <c r="H199" s="268">
        <v>93909</v>
      </c>
      <c r="I199" s="282">
        <v>0.1</v>
      </c>
      <c r="J199" s="268">
        <f t="shared" si="14"/>
        <v>9391</v>
      </c>
      <c r="K199" s="268">
        <f t="shared" si="15"/>
        <v>103300</v>
      </c>
      <c r="L199" s="276" t="s">
        <v>4950</v>
      </c>
      <c r="M199" s="283">
        <f t="shared" si="17"/>
        <v>9390.9</v>
      </c>
      <c r="N199" s="284" t="str">
        <f>VLOOKUP(A199,[5]Data!$D$5:$AD$1492,27,0)</f>
        <v>MB2090090</v>
      </c>
    </row>
    <row r="200" spans="1:14" ht="25.5" customHeight="1" x14ac:dyDescent="0.25">
      <c r="A200" s="280" t="s">
        <v>4952</v>
      </c>
      <c r="B200" s="341">
        <f t="shared" ref="B200:B263" si="18">+H200</f>
        <v>139182</v>
      </c>
      <c r="C200" s="281">
        <f>+SUBTOTAL(3,$D$7:D200)</f>
        <v>194</v>
      </c>
      <c r="D200" s="172" t="s">
        <v>4951</v>
      </c>
      <c r="E200" s="281" t="s">
        <v>4872</v>
      </c>
      <c r="F200" s="281">
        <v>25</v>
      </c>
      <c r="G200" s="281">
        <v>110</v>
      </c>
      <c r="H200" s="268">
        <v>139182</v>
      </c>
      <c r="I200" s="282">
        <v>0.1</v>
      </c>
      <c r="J200" s="268">
        <f t="shared" si="14"/>
        <v>13918</v>
      </c>
      <c r="K200" s="268">
        <f t="shared" si="15"/>
        <v>153100</v>
      </c>
      <c r="L200" s="276" t="s">
        <v>4950</v>
      </c>
      <c r="M200" s="283">
        <f t="shared" si="17"/>
        <v>13918.2</v>
      </c>
      <c r="N200" s="284" t="str">
        <f>VLOOKUP(A200,[5]Data!$D$5:$AD$1492,27,0)</f>
        <v>MB2110110</v>
      </c>
    </row>
    <row r="201" spans="1:14" ht="25.5" customHeight="1" x14ac:dyDescent="0.25">
      <c r="A201" s="280" t="s">
        <v>549</v>
      </c>
      <c r="B201" s="341">
        <f t="shared" si="18"/>
        <v>2909</v>
      </c>
      <c r="C201" s="281">
        <f>+SUBTOTAL(3,$D$7:D201)</f>
        <v>195</v>
      </c>
      <c r="D201" s="172" t="s">
        <v>550</v>
      </c>
      <c r="E201" s="281" t="s">
        <v>4872</v>
      </c>
      <c r="F201" s="281">
        <v>25</v>
      </c>
      <c r="G201" s="281">
        <v>20</v>
      </c>
      <c r="H201" s="268">
        <v>2909</v>
      </c>
      <c r="I201" s="282">
        <v>0.1</v>
      </c>
      <c r="J201" s="268">
        <f t="shared" si="14"/>
        <v>291</v>
      </c>
      <c r="K201" s="268">
        <f t="shared" si="15"/>
        <v>3200</v>
      </c>
      <c r="L201" s="276" t="s">
        <v>4986</v>
      </c>
      <c r="M201" s="283">
        <f t="shared" si="17"/>
        <v>290.90000000000003</v>
      </c>
      <c r="N201" s="284" t="str">
        <f>VLOOKUP(A201,[5]Data!$D$5:$AD$1492,27,0)</f>
        <v>MS1020020</v>
      </c>
    </row>
    <row r="202" spans="1:14" ht="25.5" customHeight="1" x14ac:dyDescent="0.25">
      <c r="A202" s="280" t="s">
        <v>551</v>
      </c>
      <c r="B202" s="341">
        <f t="shared" si="18"/>
        <v>4909</v>
      </c>
      <c r="C202" s="281">
        <f>+SUBTOTAL(3,$D$7:D202)</f>
        <v>196</v>
      </c>
      <c r="D202" s="172" t="s">
        <v>552</v>
      </c>
      <c r="E202" s="281" t="s">
        <v>4872</v>
      </c>
      <c r="F202" s="281">
        <v>25</v>
      </c>
      <c r="G202" s="281">
        <v>25</v>
      </c>
      <c r="H202" s="268">
        <v>4909</v>
      </c>
      <c r="I202" s="282">
        <v>0.1</v>
      </c>
      <c r="J202" s="268">
        <f t="shared" si="14"/>
        <v>491</v>
      </c>
      <c r="K202" s="268">
        <f t="shared" si="15"/>
        <v>5400</v>
      </c>
      <c r="L202" s="276" t="s">
        <v>4986</v>
      </c>
      <c r="M202" s="283">
        <f t="shared" si="17"/>
        <v>490.90000000000003</v>
      </c>
      <c r="N202" s="284" t="str">
        <f>VLOOKUP(A202,[5]Data!$D$5:$AD$1492,27,0)</f>
        <v>MS1025025</v>
      </c>
    </row>
    <row r="203" spans="1:14" ht="25.5" customHeight="1" x14ac:dyDescent="0.25">
      <c r="A203" s="280" t="s">
        <v>553</v>
      </c>
      <c r="B203" s="341">
        <f t="shared" si="18"/>
        <v>7636</v>
      </c>
      <c r="C203" s="281">
        <f>+SUBTOTAL(3,$D$7:D203)</f>
        <v>197</v>
      </c>
      <c r="D203" s="172" t="s">
        <v>554</v>
      </c>
      <c r="E203" s="281" t="s">
        <v>4872</v>
      </c>
      <c r="F203" s="281">
        <v>25</v>
      </c>
      <c r="G203" s="281">
        <v>32</v>
      </c>
      <c r="H203" s="268">
        <v>7636</v>
      </c>
      <c r="I203" s="282">
        <v>0.1</v>
      </c>
      <c r="J203" s="268">
        <f t="shared" si="14"/>
        <v>764</v>
      </c>
      <c r="K203" s="268">
        <f t="shared" si="15"/>
        <v>8400</v>
      </c>
      <c r="L203" s="276" t="s">
        <v>4986</v>
      </c>
      <c r="M203" s="283">
        <f t="shared" si="17"/>
        <v>763.6</v>
      </c>
      <c r="N203" s="284" t="str">
        <f>VLOOKUP(A203,[5]Data!$D$5:$AD$1492,27,0)</f>
        <v>MS1032032</v>
      </c>
    </row>
    <row r="204" spans="1:14" ht="25.5" customHeight="1" x14ac:dyDescent="0.25">
      <c r="A204" s="280" t="s">
        <v>555</v>
      </c>
      <c r="B204" s="341">
        <f t="shared" si="18"/>
        <v>12182</v>
      </c>
      <c r="C204" s="281">
        <f>+SUBTOTAL(3,$D$7:D204)</f>
        <v>198</v>
      </c>
      <c r="D204" s="172" t="s">
        <v>556</v>
      </c>
      <c r="E204" s="281" t="s">
        <v>4872</v>
      </c>
      <c r="F204" s="281">
        <v>25</v>
      </c>
      <c r="G204" s="281">
        <v>40</v>
      </c>
      <c r="H204" s="268">
        <v>12182</v>
      </c>
      <c r="I204" s="282">
        <v>0.1</v>
      </c>
      <c r="J204" s="268">
        <f t="shared" si="14"/>
        <v>1218</v>
      </c>
      <c r="K204" s="268">
        <f t="shared" si="15"/>
        <v>13400</v>
      </c>
      <c r="L204" s="276" t="s">
        <v>4986</v>
      </c>
      <c r="M204" s="283">
        <f t="shared" si="17"/>
        <v>1218.2</v>
      </c>
      <c r="N204" s="284" t="str">
        <f>VLOOKUP(A204,[5]Data!$D$5:$AD$1492,27,0)</f>
        <v>MS1040040</v>
      </c>
    </row>
    <row r="205" spans="1:14" ht="25.5" customHeight="1" x14ac:dyDescent="0.25">
      <c r="A205" s="280" t="s">
        <v>557</v>
      </c>
      <c r="B205" s="341">
        <f t="shared" si="18"/>
        <v>22091</v>
      </c>
      <c r="C205" s="281">
        <f>+SUBTOTAL(3,$D$7:D205)</f>
        <v>199</v>
      </c>
      <c r="D205" s="172" t="s">
        <v>558</v>
      </c>
      <c r="E205" s="281" t="s">
        <v>4872</v>
      </c>
      <c r="F205" s="281">
        <v>25</v>
      </c>
      <c r="G205" s="281">
        <v>50</v>
      </c>
      <c r="H205" s="268">
        <v>22091</v>
      </c>
      <c r="I205" s="282">
        <v>0.1</v>
      </c>
      <c r="J205" s="268">
        <f t="shared" si="14"/>
        <v>2209</v>
      </c>
      <c r="K205" s="268">
        <f t="shared" si="15"/>
        <v>24300</v>
      </c>
      <c r="L205" s="276" t="s">
        <v>4986</v>
      </c>
      <c r="M205" s="283">
        <f t="shared" si="17"/>
        <v>2209.1</v>
      </c>
      <c r="N205" s="284" t="str">
        <f>VLOOKUP(A205,[5]Data!$D$5:$AD$1492,27,0)</f>
        <v>MS1050050</v>
      </c>
    </row>
    <row r="206" spans="1:14" ht="25.5" customHeight="1" x14ac:dyDescent="0.25">
      <c r="A206" s="280" t="s">
        <v>559</v>
      </c>
      <c r="B206" s="341">
        <f t="shared" si="18"/>
        <v>46273</v>
      </c>
      <c r="C206" s="281">
        <f>+SUBTOTAL(3,$D$7:D206)</f>
        <v>200</v>
      </c>
      <c r="D206" s="172" t="s">
        <v>560</v>
      </c>
      <c r="E206" s="281" t="s">
        <v>4872</v>
      </c>
      <c r="F206" s="281">
        <v>25</v>
      </c>
      <c r="G206" s="281">
        <v>63</v>
      </c>
      <c r="H206" s="268">
        <v>46273</v>
      </c>
      <c r="I206" s="282">
        <v>0.1</v>
      </c>
      <c r="J206" s="268">
        <f t="shared" si="14"/>
        <v>4627</v>
      </c>
      <c r="K206" s="268">
        <f t="shared" si="15"/>
        <v>50900</v>
      </c>
      <c r="L206" s="276" t="s">
        <v>4986</v>
      </c>
      <c r="M206" s="283">
        <f t="shared" si="17"/>
        <v>4627.3</v>
      </c>
      <c r="N206" s="284" t="str">
        <f>VLOOKUP(A206,[5]Data!$D$5:$AD$1492,27,0)</f>
        <v>MS1063063</v>
      </c>
    </row>
    <row r="207" spans="1:14" ht="25.5" customHeight="1" x14ac:dyDescent="0.25">
      <c r="A207" s="280" t="s">
        <v>561</v>
      </c>
      <c r="B207" s="341">
        <f t="shared" si="18"/>
        <v>73273</v>
      </c>
      <c r="C207" s="281">
        <f>+SUBTOTAL(3,$D$7:D207)</f>
        <v>201</v>
      </c>
      <c r="D207" s="172" t="s">
        <v>562</v>
      </c>
      <c r="E207" s="281" t="s">
        <v>4872</v>
      </c>
      <c r="F207" s="281">
        <v>25</v>
      </c>
      <c r="G207" s="281">
        <v>75</v>
      </c>
      <c r="H207" s="268">
        <v>73273</v>
      </c>
      <c r="I207" s="282">
        <v>0.1</v>
      </c>
      <c r="J207" s="268">
        <f t="shared" si="14"/>
        <v>7327</v>
      </c>
      <c r="K207" s="268">
        <f t="shared" si="15"/>
        <v>80600</v>
      </c>
      <c r="L207" s="276" t="s">
        <v>4986</v>
      </c>
      <c r="M207" s="283">
        <f t="shared" si="17"/>
        <v>7327.3</v>
      </c>
      <c r="N207" s="284" t="str">
        <f>VLOOKUP(A207,[5]Data!$D$5:$AD$1492,27,0)</f>
        <v>MS1075075</v>
      </c>
    </row>
    <row r="208" spans="1:14" ht="25.5" customHeight="1" x14ac:dyDescent="0.25">
      <c r="A208" s="280" t="s">
        <v>563</v>
      </c>
      <c r="B208" s="341">
        <f t="shared" si="18"/>
        <v>124000</v>
      </c>
      <c r="C208" s="281">
        <f>+SUBTOTAL(3,$D$7:D208)</f>
        <v>202</v>
      </c>
      <c r="D208" s="172" t="s">
        <v>564</v>
      </c>
      <c r="E208" s="281" t="s">
        <v>4872</v>
      </c>
      <c r="F208" s="281">
        <v>25</v>
      </c>
      <c r="G208" s="281">
        <v>90</v>
      </c>
      <c r="H208" s="268">
        <v>124000</v>
      </c>
      <c r="I208" s="282">
        <v>0.1</v>
      </c>
      <c r="J208" s="268">
        <f t="shared" si="14"/>
        <v>12400</v>
      </c>
      <c r="K208" s="268">
        <f t="shared" si="15"/>
        <v>136400</v>
      </c>
      <c r="L208" s="276" t="s">
        <v>4986</v>
      </c>
      <c r="M208" s="283">
        <f t="shared" si="17"/>
        <v>12400</v>
      </c>
      <c r="N208" s="284" t="str">
        <f>VLOOKUP(A208,[5]Data!$D$5:$AD$1492,27,0)</f>
        <v>MS1090090</v>
      </c>
    </row>
    <row r="209" spans="1:14" ht="25.5" customHeight="1" x14ac:dyDescent="0.25">
      <c r="A209" s="280" t="s">
        <v>541</v>
      </c>
      <c r="B209" s="341">
        <f t="shared" si="18"/>
        <v>201091</v>
      </c>
      <c r="C209" s="281">
        <f>+SUBTOTAL(3,$D$7:D209)</f>
        <v>203</v>
      </c>
      <c r="D209" s="172" t="s">
        <v>542</v>
      </c>
      <c r="E209" s="281" t="s">
        <v>4872</v>
      </c>
      <c r="F209" s="281">
        <v>25</v>
      </c>
      <c r="G209" s="281">
        <v>110</v>
      </c>
      <c r="H209" s="268">
        <v>201091</v>
      </c>
      <c r="I209" s="282">
        <v>0.1</v>
      </c>
      <c r="J209" s="268">
        <f t="shared" si="14"/>
        <v>20109</v>
      </c>
      <c r="K209" s="268">
        <f t="shared" si="15"/>
        <v>221200</v>
      </c>
      <c r="L209" s="276" t="s">
        <v>4986</v>
      </c>
      <c r="M209" s="283">
        <f t="shared" si="17"/>
        <v>20109.100000000002</v>
      </c>
      <c r="N209" s="284" t="str">
        <f>VLOOKUP(A209,[5]Data!$D$5:$AD$1492,27,0)</f>
        <v>MS1110110</v>
      </c>
    </row>
    <row r="210" spans="1:14" ht="25.5" customHeight="1" x14ac:dyDescent="0.25">
      <c r="A210" s="280" t="s">
        <v>543</v>
      </c>
      <c r="B210" s="341">
        <f t="shared" si="18"/>
        <v>386364</v>
      </c>
      <c r="C210" s="281">
        <f>+SUBTOTAL(3,$D$7:D210)</f>
        <v>204</v>
      </c>
      <c r="D210" s="172" t="s">
        <v>544</v>
      </c>
      <c r="E210" s="281" t="s">
        <v>4872</v>
      </c>
      <c r="F210" s="281">
        <v>25</v>
      </c>
      <c r="G210" s="281">
        <v>125</v>
      </c>
      <c r="H210" s="268">
        <v>386364</v>
      </c>
      <c r="I210" s="282">
        <v>0.1</v>
      </c>
      <c r="J210" s="268">
        <f t="shared" si="14"/>
        <v>38636</v>
      </c>
      <c r="K210" s="268">
        <f t="shared" si="15"/>
        <v>425000</v>
      </c>
      <c r="L210" s="276" t="s">
        <v>4986</v>
      </c>
      <c r="M210" s="283">
        <f t="shared" si="17"/>
        <v>38636.400000000001</v>
      </c>
      <c r="N210" s="284" t="str">
        <f>VLOOKUP(A210,[5]Data!$D$5:$AD$1492,27,0)</f>
        <v>MS1125125</v>
      </c>
    </row>
    <row r="211" spans="1:14" ht="25.5" customHeight="1" x14ac:dyDescent="0.25">
      <c r="A211" s="280" t="s">
        <v>545</v>
      </c>
      <c r="B211" s="341">
        <f t="shared" si="18"/>
        <v>551545</v>
      </c>
      <c r="C211" s="281">
        <f>+SUBTOTAL(3,$D$7:D211)</f>
        <v>205</v>
      </c>
      <c r="D211" s="172" t="s">
        <v>546</v>
      </c>
      <c r="E211" s="281" t="s">
        <v>4872</v>
      </c>
      <c r="F211" s="281">
        <v>25</v>
      </c>
      <c r="G211" s="281">
        <v>140</v>
      </c>
      <c r="H211" s="268">
        <v>551545</v>
      </c>
      <c r="I211" s="282">
        <v>0.1</v>
      </c>
      <c r="J211" s="268">
        <f t="shared" si="14"/>
        <v>55155</v>
      </c>
      <c r="K211" s="268">
        <f t="shared" si="15"/>
        <v>606700</v>
      </c>
      <c r="L211" s="276" t="s">
        <v>4986</v>
      </c>
      <c r="M211" s="283">
        <f t="shared" si="17"/>
        <v>55154.5</v>
      </c>
      <c r="N211" s="284" t="str">
        <f>VLOOKUP(A211,[5]Data!$D$5:$AD$1492,27,0)</f>
        <v>MS1140140</v>
      </c>
    </row>
    <row r="212" spans="1:14" ht="25.5" customHeight="1" x14ac:dyDescent="0.25">
      <c r="A212" s="280" t="s">
        <v>547</v>
      </c>
      <c r="B212" s="341">
        <f t="shared" si="18"/>
        <v>772545</v>
      </c>
      <c r="C212" s="281">
        <f>+SUBTOTAL(3,$D$7:D212)</f>
        <v>206</v>
      </c>
      <c r="D212" s="172" t="s">
        <v>548</v>
      </c>
      <c r="E212" s="281" t="s">
        <v>4872</v>
      </c>
      <c r="F212" s="281">
        <v>25</v>
      </c>
      <c r="G212" s="281">
        <v>160</v>
      </c>
      <c r="H212" s="268">
        <v>772545</v>
      </c>
      <c r="I212" s="282">
        <v>0.1</v>
      </c>
      <c r="J212" s="268">
        <f t="shared" si="14"/>
        <v>77255</v>
      </c>
      <c r="K212" s="268">
        <f t="shared" si="15"/>
        <v>849800</v>
      </c>
      <c r="L212" s="276" t="s">
        <v>4986</v>
      </c>
      <c r="M212" s="283">
        <f t="shared" si="17"/>
        <v>77254.5</v>
      </c>
      <c r="N212" s="284" t="str">
        <f>VLOOKUP(A212,[5]Data!$D$5:$AD$1492,27,0)</f>
        <v>MS1160160</v>
      </c>
    </row>
    <row r="213" spans="1:14" ht="25.5" customHeight="1" x14ac:dyDescent="0.25">
      <c r="A213" s="280" t="s">
        <v>407</v>
      </c>
      <c r="B213" s="341">
        <f t="shared" si="18"/>
        <v>2909</v>
      </c>
      <c r="C213" s="281">
        <f>+SUBTOTAL(3,$D$7:D213)</f>
        <v>207</v>
      </c>
      <c r="D213" s="172" t="s">
        <v>408</v>
      </c>
      <c r="E213" s="281" t="s">
        <v>4872</v>
      </c>
      <c r="F213" s="281">
        <v>25</v>
      </c>
      <c r="G213" s="281">
        <v>20</v>
      </c>
      <c r="H213" s="268">
        <v>2909</v>
      </c>
      <c r="I213" s="282">
        <v>0.1</v>
      </c>
      <c r="J213" s="268">
        <f t="shared" si="14"/>
        <v>291</v>
      </c>
      <c r="K213" s="268">
        <f t="shared" si="15"/>
        <v>3200</v>
      </c>
      <c r="L213" s="276" t="s">
        <v>4977</v>
      </c>
      <c r="M213" s="283">
        <f t="shared" si="17"/>
        <v>290.90000000000003</v>
      </c>
      <c r="N213" s="284" t="str">
        <f>VLOOKUP(A213,[5]Data!$D$5:$AD$1492,27,0)</f>
        <v>MS2020020</v>
      </c>
    </row>
    <row r="214" spans="1:14" ht="25.5" customHeight="1" x14ac:dyDescent="0.25">
      <c r="A214" s="280" t="s">
        <v>409</v>
      </c>
      <c r="B214" s="341">
        <f t="shared" si="18"/>
        <v>4909</v>
      </c>
      <c r="C214" s="281">
        <f>+SUBTOTAL(3,$D$7:D214)</f>
        <v>208</v>
      </c>
      <c r="D214" s="172" t="s">
        <v>410</v>
      </c>
      <c r="E214" s="281" t="s">
        <v>4872</v>
      </c>
      <c r="F214" s="281">
        <v>25</v>
      </c>
      <c r="G214" s="281">
        <v>25</v>
      </c>
      <c r="H214" s="268">
        <v>4909</v>
      </c>
      <c r="I214" s="282">
        <v>0.1</v>
      </c>
      <c r="J214" s="268">
        <f t="shared" si="14"/>
        <v>491</v>
      </c>
      <c r="K214" s="268">
        <f t="shared" si="15"/>
        <v>5400</v>
      </c>
      <c r="L214" s="276" t="s">
        <v>4977</v>
      </c>
      <c r="M214" s="283">
        <f t="shared" ref="M214:M245" si="19">+H214*I214</f>
        <v>490.90000000000003</v>
      </c>
      <c r="N214" s="284" t="str">
        <f>VLOOKUP(A214,[5]Data!$D$5:$AD$1492,27,0)</f>
        <v>MS2025025</v>
      </c>
    </row>
    <row r="215" spans="1:14" ht="25.5" customHeight="1" x14ac:dyDescent="0.25">
      <c r="A215" s="280" t="s">
        <v>411</v>
      </c>
      <c r="B215" s="341">
        <f t="shared" si="18"/>
        <v>7636</v>
      </c>
      <c r="C215" s="281">
        <f>+SUBTOTAL(3,$D$7:D215)</f>
        <v>209</v>
      </c>
      <c r="D215" s="172" t="s">
        <v>412</v>
      </c>
      <c r="E215" s="281" t="s">
        <v>4872</v>
      </c>
      <c r="F215" s="281">
        <v>25</v>
      </c>
      <c r="G215" s="281">
        <v>32</v>
      </c>
      <c r="H215" s="268">
        <v>7636</v>
      </c>
      <c r="I215" s="282">
        <v>0.1</v>
      </c>
      <c r="J215" s="268">
        <f t="shared" si="14"/>
        <v>764</v>
      </c>
      <c r="K215" s="268">
        <f t="shared" si="15"/>
        <v>8400</v>
      </c>
      <c r="L215" s="276" t="s">
        <v>4977</v>
      </c>
      <c r="M215" s="283">
        <f t="shared" si="19"/>
        <v>763.6</v>
      </c>
      <c r="N215" s="284" t="str">
        <f>VLOOKUP(A215,[5]Data!$D$5:$AD$1492,27,0)</f>
        <v>MS2032032</v>
      </c>
    </row>
    <row r="216" spans="1:14" ht="25.5" customHeight="1" x14ac:dyDescent="0.25">
      <c r="A216" s="280" t="s">
        <v>413</v>
      </c>
      <c r="B216" s="341">
        <f t="shared" si="18"/>
        <v>12182</v>
      </c>
      <c r="C216" s="281">
        <f>+SUBTOTAL(3,$D$7:D216)</f>
        <v>210</v>
      </c>
      <c r="D216" s="172" t="s">
        <v>414</v>
      </c>
      <c r="E216" s="281" t="s">
        <v>4872</v>
      </c>
      <c r="F216" s="281">
        <v>25</v>
      </c>
      <c r="G216" s="281">
        <v>40</v>
      </c>
      <c r="H216" s="268">
        <v>12182</v>
      </c>
      <c r="I216" s="282">
        <v>0.1</v>
      </c>
      <c r="J216" s="268">
        <f t="shared" ref="J216:J279" si="20">+K216-H216</f>
        <v>1218</v>
      </c>
      <c r="K216" s="268">
        <f t="shared" ref="K216:K279" si="21">ROUND(H216*1.1,-2)</f>
        <v>13400</v>
      </c>
      <c r="L216" s="276" t="s">
        <v>4977</v>
      </c>
      <c r="M216" s="283">
        <f t="shared" si="19"/>
        <v>1218.2</v>
      </c>
      <c r="N216" s="284" t="str">
        <f>VLOOKUP(A216,[5]Data!$D$5:$AD$1492,27,0)</f>
        <v>MS2040040</v>
      </c>
    </row>
    <row r="217" spans="1:14" ht="25.5" customHeight="1" x14ac:dyDescent="0.25">
      <c r="A217" s="280" t="s">
        <v>415</v>
      </c>
      <c r="B217" s="341">
        <f t="shared" si="18"/>
        <v>22091</v>
      </c>
      <c r="C217" s="281">
        <f>+SUBTOTAL(3,$D$7:D217)</f>
        <v>211</v>
      </c>
      <c r="D217" s="172" t="s">
        <v>416</v>
      </c>
      <c r="E217" s="281" t="s">
        <v>4872</v>
      </c>
      <c r="F217" s="281">
        <v>25</v>
      </c>
      <c r="G217" s="281">
        <v>50</v>
      </c>
      <c r="H217" s="268">
        <v>22091</v>
      </c>
      <c r="I217" s="282">
        <v>0.1</v>
      </c>
      <c r="J217" s="268">
        <f t="shared" si="20"/>
        <v>2209</v>
      </c>
      <c r="K217" s="268">
        <f t="shared" si="21"/>
        <v>24300</v>
      </c>
      <c r="L217" s="276" t="s">
        <v>4977</v>
      </c>
      <c r="M217" s="283">
        <f t="shared" si="19"/>
        <v>2209.1</v>
      </c>
      <c r="N217" s="284" t="str">
        <f>VLOOKUP(A217,[5]Data!$D$5:$AD$1492,27,0)</f>
        <v>MS2050050</v>
      </c>
    </row>
    <row r="218" spans="1:14" ht="25.5" customHeight="1" x14ac:dyDescent="0.25">
      <c r="A218" s="280" t="s">
        <v>417</v>
      </c>
      <c r="B218" s="341">
        <f t="shared" si="18"/>
        <v>46273</v>
      </c>
      <c r="C218" s="281">
        <f>+SUBTOTAL(3,$D$7:D218)</f>
        <v>212</v>
      </c>
      <c r="D218" s="172" t="s">
        <v>418</v>
      </c>
      <c r="E218" s="281" t="s">
        <v>4872</v>
      </c>
      <c r="F218" s="281">
        <v>25</v>
      </c>
      <c r="G218" s="281">
        <v>63</v>
      </c>
      <c r="H218" s="268">
        <v>46273</v>
      </c>
      <c r="I218" s="282">
        <v>0.1</v>
      </c>
      <c r="J218" s="268">
        <f t="shared" si="20"/>
        <v>4627</v>
      </c>
      <c r="K218" s="268">
        <f t="shared" si="21"/>
        <v>50900</v>
      </c>
      <c r="L218" s="276" t="s">
        <v>4977</v>
      </c>
      <c r="M218" s="283">
        <f t="shared" si="19"/>
        <v>4627.3</v>
      </c>
      <c r="N218" s="284" t="str">
        <f>VLOOKUP(A218,[5]Data!$D$5:$AD$1492,27,0)</f>
        <v>MS2063063</v>
      </c>
    </row>
    <row r="219" spans="1:14" ht="25.5" customHeight="1" x14ac:dyDescent="0.25">
      <c r="A219" s="280" t="s">
        <v>419</v>
      </c>
      <c r="B219" s="341">
        <f t="shared" si="18"/>
        <v>73273</v>
      </c>
      <c r="C219" s="281">
        <f>+SUBTOTAL(3,$D$7:D219)</f>
        <v>213</v>
      </c>
      <c r="D219" s="172" t="s">
        <v>420</v>
      </c>
      <c r="E219" s="281" t="s">
        <v>4872</v>
      </c>
      <c r="F219" s="281">
        <v>25</v>
      </c>
      <c r="G219" s="281">
        <v>75</v>
      </c>
      <c r="H219" s="268">
        <v>73273</v>
      </c>
      <c r="I219" s="282">
        <v>0.1</v>
      </c>
      <c r="J219" s="268">
        <f t="shared" si="20"/>
        <v>7327</v>
      </c>
      <c r="K219" s="268">
        <f t="shared" si="21"/>
        <v>80600</v>
      </c>
      <c r="L219" s="276" t="s">
        <v>4977</v>
      </c>
      <c r="M219" s="283">
        <f t="shared" si="19"/>
        <v>7327.3</v>
      </c>
      <c r="N219" s="284" t="str">
        <f>VLOOKUP(A219,[5]Data!$D$5:$AD$1492,27,0)</f>
        <v>MS2075075</v>
      </c>
    </row>
    <row r="220" spans="1:14" ht="25.5" customHeight="1" x14ac:dyDescent="0.25">
      <c r="A220" s="280" t="s">
        <v>4985</v>
      </c>
      <c r="B220" s="341">
        <f t="shared" si="18"/>
        <v>124000</v>
      </c>
      <c r="C220" s="281">
        <f>+SUBTOTAL(3,$D$7:D220)</f>
        <v>214</v>
      </c>
      <c r="D220" s="172" t="s">
        <v>4984</v>
      </c>
      <c r="E220" s="281" t="s">
        <v>4872</v>
      </c>
      <c r="F220" s="281">
        <v>25</v>
      </c>
      <c r="G220" s="281">
        <v>90</v>
      </c>
      <c r="H220" s="268">
        <v>124000</v>
      </c>
      <c r="I220" s="282">
        <v>0.1</v>
      </c>
      <c r="J220" s="268">
        <f t="shared" si="20"/>
        <v>12400</v>
      </c>
      <c r="K220" s="268">
        <f t="shared" si="21"/>
        <v>136400</v>
      </c>
      <c r="L220" s="276" t="s">
        <v>4977</v>
      </c>
      <c r="M220" s="283">
        <f t="shared" si="19"/>
        <v>12400</v>
      </c>
      <c r="N220" s="284" t="str">
        <f>VLOOKUP(A220,[5]Data!$D$5:$AD$1492,27,0)</f>
        <v>MS2090090</v>
      </c>
    </row>
    <row r="221" spans="1:14" ht="25.5" customHeight="1" x14ac:dyDescent="0.25">
      <c r="A221" s="280" t="s">
        <v>4983</v>
      </c>
      <c r="B221" s="341">
        <f t="shared" si="18"/>
        <v>201091</v>
      </c>
      <c r="C221" s="281">
        <f>+SUBTOTAL(3,$D$7:D221)</f>
        <v>215</v>
      </c>
      <c r="D221" s="172" t="s">
        <v>4982</v>
      </c>
      <c r="E221" s="281" t="s">
        <v>4872</v>
      </c>
      <c r="F221" s="281">
        <v>25</v>
      </c>
      <c r="G221" s="281">
        <v>110</v>
      </c>
      <c r="H221" s="268">
        <v>201091</v>
      </c>
      <c r="I221" s="282">
        <v>0.1</v>
      </c>
      <c r="J221" s="268">
        <f t="shared" si="20"/>
        <v>20109</v>
      </c>
      <c r="K221" s="268">
        <f t="shared" si="21"/>
        <v>221200</v>
      </c>
      <c r="L221" s="276" t="s">
        <v>4977</v>
      </c>
      <c r="M221" s="283">
        <f t="shared" si="19"/>
        <v>20109.100000000002</v>
      </c>
      <c r="N221" s="284" t="str">
        <f>VLOOKUP(A221,[5]Data!$D$5:$AD$1492,27,0)</f>
        <v>MS2110110</v>
      </c>
    </row>
    <row r="222" spans="1:14" ht="25.5" customHeight="1" x14ac:dyDescent="0.25">
      <c r="A222" s="280" t="s">
        <v>4981</v>
      </c>
      <c r="B222" s="341">
        <f t="shared" si="18"/>
        <v>386364</v>
      </c>
      <c r="C222" s="281">
        <f>+SUBTOTAL(3,$D$7:D222)</f>
        <v>216</v>
      </c>
      <c r="D222" s="172" t="s">
        <v>4980</v>
      </c>
      <c r="E222" s="281" t="s">
        <v>4872</v>
      </c>
      <c r="F222" s="281">
        <v>25</v>
      </c>
      <c r="G222" s="281">
        <v>125</v>
      </c>
      <c r="H222" s="268">
        <v>386364</v>
      </c>
      <c r="I222" s="282">
        <v>0.1</v>
      </c>
      <c r="J222" s="268">
        <f t="shared" si="20"/>
        <v>38636</v>
      </c>
      <c r="K222" s="268">
        <f t="shared" si="21"/>
        <v>425000</v>
      </c>
      <c r="L222" s="276" t="s">
        <v>4977</v>
      </c>
      <c r="M222" s="283">
        <f t="shared" si="19"/>
        <v>38636.400000000001</v>
      </c>
      <c r="N222" s="284" t="str">
        <f>VLOOKUP(A222,[5]Data!$D$5:$AD$1492,27,0)</f>
        <v>MS2125125</v>
      </c>
    </row>
    <row r="223" spans="1:14" ht="25.5" customHeight="1" x14ac:dyDescent="0.25">
      <c r="A223" s="280" t="s">
        <v>4979</v>
      </c>
      <c r="B223" s="341">
        <f t="shared" si="18"/>
        <v>772545</v>
      </c>
      <c r="C223" s="281">
        <f>+SUBTOTAL(3,$D$7:D223)</f>
        <v>217</v>
      </c>
      <c r="D223" s="172" t="s">
        <v>4978</v>
      </c>
      <c r="E223" s="281" t="s">
        <v>4872</v>
      </c>
      <c r="F223" s="281">
        <v>25</v>
      </c>
      <c r="G223" s="281">
        <v>160</v>
      </c>
      <c r="H223" s="268">
        <v>772545</v>
      </c>
      <c r="I223" s="282">
        <v>0.1</v>
      </c>
      <c r="J223" s="268">
        <f t="shared" si="20"/>
        <v>77255</v>
      </c>
      <c r="K223" s="268">
        <f t="shared" si="21"/>
        <v>849800</v>
      </c>
      <c r="L223" s="276" t="s">
        <v>4977</v>
      </c>
      <c r="M223" s="283">
        <f t="shared" si="19"/>
        <v>77254.5</v>
      </c>
      <c r="N223" s="284" t="str">
        <f>VLOOKUP(A223,[5]Data!$D$5:$AD$1492,27,0)</f>
        <v>MS2160160</v>
      </c>
    </row>
    <row r="224" spans="1:14" ht="25.5" customHeight="1" x14ac:dyDescent="0.25">
      <c r="A224" s="280" t="s">
        <v>529</v>
      </c>
      <c r="B224" s="341">
        <f t="shared" si="18"/>
        <v>3455</v>
      </c>
      <c r="C224" s="281">
        <f>+SUBTOTAL(3,$D$7:D224)</f>
        <v>218</v>
      </c>
      <c r="D224" s="172" t="s">
        <v>530</v>
      </c>
      <c r="E224" s="281" t="s">
        <v>4872</v>
      </c>
      <c r="F224" s="281">
        <v>25</v>
      </c>
      <c r="G224" s="281">
        <v>20</v>
      </c>
      <c r="H224" s="268">
        <v>3455</v>
      </c>
      <c r="I224" s="282">
        <v>0.1</v>
      </c>
      <c r="J224" s="268">
        <f t="shared" si="20"/>
        <v>345</v>
      </c>
      <c r="K224" s="268">
        <f t="shared" si="21"/>
        <v>3800</v>
      </c>
      <c r="L224" s="276" t="s">
        <v>4976</v>
      </c>
      <c r="M224" s="283">
        <f t="shared" si="19"/>
        <v>345.5</v>
      </c>
      <c r="N224" s="284" t="str">
        <f>VLOOKUP(A224,[5]Data!$D$5:$AD$1492,27,0)</f>
        <v>MS3020020</v>
      </c>
    </row>
    <row r="225" spans="1:14" ht="25.5" customHeight="1" x14ac:dyDescent="0.25">
      <c r="A225" s="280" t="s">
        <v>531</v>
      </c>
      <c r="B225" s="341">
        <f t="shared" si="18"/>
        <v>5909</v>
      </c>
      <c r="C225" s="281">
        <f>+SUBTOTAL(3,$D$7:D225)</f>
        <v>219</v>
      </c>
      <c r="D225" s="172" t="s">
        <v>532</v>
      </c>
      <c r="E225" s="281" t="s">
        <v>4872</v>
      </c>
      <c r="F225" s="281">
        <v>25</v>
      </c>
      <c r="G225" s="281">
        <v>25</v>
      </c>
      <c r="H225" s="268">
        <v>5909</v>
      </c>
      <c r="I225" s="282">
        <v>0.1</v>
      </c>
      <c r="J225" s="268">
        <f t="shared" si="20"/>
        <v>591</v>
      </c>
      <c r="K225" s="268">
        <f t="shared" si="21"/>
        <v>6500</v>
      </c>
      <c r="L225" s="276" t="s">
        <v>4976</v>
      </c>
      <c r="M225" s="283">
        <f t="shared" si="19"/>
        <v>590.9</v>
      </c>
      <c r="N225" s="284" t="str">
        <f>VLOOKUP(A225,[5]Data!$D$5:$AD$1492,27,0)</f>
        <v>MS3025025</v>
      </c>
    </row>
    <row r="226" spans="1:14" ht="25.5" customHeight="1" x14ac:dyDescent="0.25">
      <c r="A226" s="280" t="s">
        <v>533</v>
      </c>
      <c r="B226" s="341">
        <f t="shared" si="18"/>
        <v>9091</v>
      </c>
      <c r="C226" s="281">
        <f>+SUBTOTAL(3,$D$7:D226)</f>
        <v>220</v>
      </c>
      <c r="D226" s="172" t="s">
        <v>534</v>
      </c>
      <c r="E226" s="281" t="s">
        <v>4872</v>
      </c>
      <c r="F226" s="281">
        <v>25</v>
      </c>
      <c r="G226" s="281">
        <v>32</v>
      </c>
      <c r="H226" s="268">
        <v>9091</v>
      </c>
      <c r="I226" s="282">
        <v>0.1</v>
      </c>
      <c r="J226" s="268">
        <f t="shared" si="20"/>
        <v>909</v>
      </c>
      <c r="K226" s="268">
        <f t="shared" si="21"/>
        <v>10000</v>
      </c>
      <c r="L226" s="276" t="s">
        <v>4976</v>
      </c>
      <c r="M226" s="283">
        <f t="shared" si="19"/>
        <v>909.1</v>
      </c>
      <c r="N226" s="284" t="str">
        <f>VLOOKUP(A226,[5]Data!$D$5:$AD$1492,27,0)</f>
        <v>MS3032032</v>
      </c>
    </row>
    <row r="227" spans="1:14" ht="25.5" customHeight="1" x14ac:dyDescent="0.25">
      <c r="A227" s="280" t="s">
        <v>535</v>
      </c>
      <c r="B227" s="341">
        <f t="shared" si="18"/>
        <v>14545</v>
      </c>
      <c r="C227" s="281">
        <f>+SUBTOTAL(3,$D$7:D227)</f>
        <v>221</v>
      </c>
      <c r="D227" s="172" t="s">
        <v>536</v>
      </c>
      <c r="E227" s="281" t="s">
        <v>4872</v>
      </c>
      <c r="F227" s="281">
        <v>25</v>
      </c>
      <c r="G227" s="281">
        <v>40</v>
      </c>
      <c r="H227" s="268">
        <v>14545</v>
      </c>
      <c r="I227" s="282">
        <v>0.1</v>
      </c>
      <c r="J227" s="268">
        <f t="shared" si="20"/>
        <v>1455</v>
      </c>
      <c r="K227" s="268">
        <f t="shared" si="21"/>
        <v>16000</v>
      </c>
      <c r="L227" s="276" t="s">
        <v>4976</v>
      </c>
      <c r="M227" s="283">
        <f t="shared" si="19"/>
        <v>1454.5</v>
      </c>
      <c r="N227" s="284" t="str">
        <f>VLOOKUP(A227,[5]Data!$D$5:$AD$1492,27,0)</f>
        <v>MS3040040</v>
      </c>
    </row>
    <row r="228" spans="1:14" ht="25.5" customHeight="1" x14ac:dyDescent="0.25">
      <c r="A228" s="280" t="s">
        <v>537</v>
      </c>
      <c r="B228" s="341">
        <f t="shared" si="18"/>
        <v>26636</v>
      </c>
      <c r="C228" s="281">
        <f>+SUBTOTAL(3,$D$7:D228)</f>
        <v>222</v>
      </c>
      <c r="D228" s="172" t="s">
        <v>538</v>
      </c>
      <c r="E228" s="281" t="s">
        <v>4872</v>
      </c>
      <c r="F228" s="281">
        <v>25</v>
      </c>
      <c r="G228" s="281">
        <v>50</v>
      </c>
      <c r="H228" s="268">
        <v>26636</v>
      </c>
      <c r="I228" s="282">
        <v>0.1</v>
      </c>
      <c r="J228" s="268">
        <f t="shared" si="20"/>
        <v>2664</v>
      </c>
      <c r="K228" s="268">
        <f t="shared" si="21"/>
        <v>29300</v>
      </c>
      <c r="L228" s="276" t="s">
        <v>4976</v>
      </c>
      <c r="M228" s="283">
        <f t="shared" si="19"/>
        <v>2663.6000000000004</v>
      </c>
      <c r="N228" s="284" t="str">
        <f>VLOOKUP(A228,[5]Data!$D$5:$AD$1492,27,0)</f>
        <v>MS3050050</v>
      </c>
    </row>
    <row r="229" spans="1:14" ht="25.5" customHeight="1" x14ac:dyDescent="0.25">
      <c r="A229" s="280" t="s">
        <v>539</v>
      </c>
      <c r="B229" s="341">
        <f t="shared" si="18"/>
        <v>55455</v>
      </c>
      <c r="C229" s="281">
        <f>+SUBTOTAL(3,$D$7:D229)</f>
        <v>223</v>
      </c>
      <c r="D229" s="172" t="s">
        <v>540</v>
      </c>
      <c r="E229" s="281" t="s">
        <v>4872</v>
      </c>
      <c r="F229" s="281">
        <v>25</v>
      </c>
      <c r="G229" s="281">
        <v>63</v>
      </c>
      <c r="H229" s="268">
        <v>55455</v>
      </c>
      <c r="I229" s="282">
        <v>0.1</v>
      </c>
      <c r="J229" s="268">
        <f t="shared" si="20"/>
        <v>5545</v>
      </c>
      <c r="K229" s="268">
        <f t="shared" si="21"/>
        <v>61000</v>
      </c>
      <c r="L229" s="276" t="s">
        <v>4976</v>
      </c>
      <c r="M229" s="283">
        <f t="shared" si="19"/>
        <v>5545.5</v>
      </c>
      <c r="N229" s="284" t="str">
        <f>VLOOKUP(A229,[5]Data!$D$5:$AD$1492,27,0)</f>
        <v>MS3063063</v>
      </c>
    </row>
    <row r="230" spans="1:14" ht="25.5" customHeight="1" x14ac:dyDescent="0.25">
      <c r="A230" s="280" t="s">
        <v>463</v>
      </c>
      <c r="B230" s="341">
        <f t="shared" si="18"/>
        <v>45818</v>
      </c>
      <c r="C230" s="281">
        <f>+SUBTOTAL(3,$D$7:D230)</f>
        <v>224</v>
      </c>
      <c r="D230" s="172" t="s">
        <v>464</v>
      </c>
      <c r="E230" s="281" t="s">
        <v>4872</v>
      </c>
      <c r="F230" s="281">
        <v>25</v>
      </c>
      <c r="G230" s="281">
        <v>20</v>
      </c>
      <c r="H230" s="268">
        <v>45818</v>
      </c>
      <c r="I230" s="282">
        <v>0.1</v>
      </c>
      <c r="J230" s="268">
        <f t="shared" si="20"/>
        <v>4582</v>
      </c>
      <c r="K230" s="268">
        <f t="shared" si="21"/>
        <v>50400</v>
      </c>
      <c r="L230" s="276" t="s">
        <v>4975</v>
      </c>
      <c r="M230" s="283">
        <f t="shared" si="19"/>
        <v>4581.8</v>
      </c>
      <c r="N230" s="284" t="str">
        <f>VLOOKUP(A230,[5]Data!$D$5:$AD$1492,27,0)</f>
        <v>MSRN1020012</v>
      </c>
    </row>
    <row r="231" spans="1:14" ht="25.5" customHeight="1" x14ac:dyDescent="0.25">
      <c r="A231" s="280" t="s">
        <v>465</v>
      </c>
      <c r="B231" s="341">
        <f t="shared" si="18"/>
        <v>53455</v>
      </c>
      <c r="C231" s="281">
        <f>+SUBTOTAL(3,$D$7:D231)</f>
        <v>225</v>
      </c>
      <c r="D231" s="172" t="s">
        <v>466</v>
      </c>
      <c r="E231" s="281" t="s">
        <v>4872</v>
      </c>
      <c r="F231" s="281">
        <v>25</v>
      </c>
      <c r="G231" s="281">
        <v>25</v>
      </c>
      <c r="H231" s="268">
        <v>53455</v>
      </c>
      <c r="I231" s="282">
        <v>0.1</v>
      </c>
      <c r="J231" s="268">
        <f t="shared" si="20"/>
        <v>5345</v>
      </c>
      <c r="K231" s="268">
        <f t="shared" si="21"/>
        <v>58800</v>
      </c>
      <c r="L231" s="276" t="s">
        <v>4975</v>
      </c>
      <c r="M231" s="283">
        <f t="shared" si="19"/>
        <v>5345.5</v>
      </c>
      <c r="N231" s="284" t="str">
        <f>VLOOKUP(A231,[5]Data!$D$5:$AD$1492,27,0)</f>
        <v>MSRN1025012</v>
      </c>
    </row>
    <row r="232" spans="1:14" ht="25.5" customHeight="1" x14ac:dyDescent="0.25">
      <c r="A232" s="280" t="s">
        <v>467</v>
      </c>
      <c r="B232" s="341">
        <f t="shared" si="18"/>
        <v>64182</v>
      </c>
      <c r="C232" s="281">
        <f>+SUBTOTAL(3,$D$7:D232)</f>
        <v>226</v>
      </c>
      <c r="D232" s="172" t="s">
        <v>468</v>
      </c>
      <c r="E232" s="281" t="s">
        <v>4872</v>
      </c>
      <c r="F232" s="281">
        <v>25</v>
      </c>
      <c r="G232" s="281">
        <v>25</v>
      </c>
      <c r="H232" s="268">
        <v>64182</v>
      </c>
      <c r="I232" s="282">
        <v>0.1</v>
      </c>
      <c r="J232" s="268">
        <f t="shared" si="20"/>
        <v>6418</v>
      </c>
      <c r="K232" s="268">
        <f t="shared" si="21"/>
        <v>70600</v>
      </c>
      <c r="L232" s="276" t="s">
        <v>4975</v>
      </c>
      <c r="M232" s="283">
        <f t="shared" si="19"/>
        <v>6418.2000000000007</v>
      </c>
      <c r="N232" s="284" t="str">
        <f>VLOOKUP(A232,[5]Data!$D$5:$AD$1492,27,0)</f>
        <v>MSRN1025034</v>
      </c>
    </row>
    <row r="233" spans="1:14" ht="25.5" customHeight="1" x14ac:dyDescent="0.25">
      <c r="A233" s="280" t="s">
        <v>469</v>
      </c>
      <c r="B233" s="341">
        <f t="shared" si="18"/>
        <v>94364</v>
      </c>
      <c r="C233" s="281">
        <f>+SUBTOTAL(3,$D$7:D233)</f>
        <v>227</v>
      </c>
      <c r="D233" s="172" t="s">
        <v>470</v>
      </c>
      <c r="E233" s="281" t="s">
        <v>4872</v>
      </c>
      <c r="F233" s="281">
        <v>25</v>
      </c>
      <c r="G233" s="281">
        <v>32</v>
      </c>
      <c r="H233" s="268">
        <v>94364</v>
      </c>
      <c r="I233" s="282">
        <v>0.1</v>
      </c>
      <c r="J233" s="268">
        <f t="shared" si="20"/>
        <v>9436</v>
      </c>
      <c r="K233" s="268">
        <f t="shared" si="21"/>
        <v>103800</v>
      </c>
      <c r="L233" s="276" t="s">
        <v>4975</v>
      </c>
      <c r="M233" s="283">
        <f t="shared" si="19"/>
        <v>9436.4</v>
      </c>
      <c r="N233" s="284" t="str">
        <f>VLOOKUP(A233,[5]Data!$D$5:$AD$1492,27,0)</f>
        <v>MSRN1032100</v>
      </c>
    </row>
    <row r="234" spans="1:14" ht="25.5" customHeight="1" x14ac:dyDescent="0.25">
      <c r="A234" s="280" t="s">
        <v>471</v>
      </c>
      <c r="B234" s="341">
        <f t="shared" si="18"/>
        <v>288000</v>
      </c>
      <c r="C234" s="281">
        <f>+SUBTOTAL(3,$D$7:D234)</f>
        <v>228</v>
      </c>
      <c r="D234" s="172" t="s">
        <v>472</v>
      </c>
      <c r="E234" s="281" t="s">
        <v>4872</v>
      </c>
      <c r="F234" s="281">
        <v>25</v>
      </c>
      <c r="G234" s="281">
        <v>40</v>
      </c>
      <c r="H234" s="268">
        <v>288000</v>
      </c>
      <c r="I234" s="282">
        <v>0.1</v>
      </c>
      <c r="J234" s="268">
        <f t="shared" si="20"/>
        <v>28800</v>
      </c>
      <c r="K234" s="268">
        <f t="shared" si="21"/>
        <v>316800</v>
      </c>
      <c r="L234" s="276" t="s">
        <v>4975</v>
      </c>
      <c r="M234" s="283">
        <f t="shared" si="19"/>
        <v>28800</v>
      </c>
      <c r="N234" s="284" t="str">
        <f>VLOOKUP(A234,[5]Data!$D$5:$AD$1492,27,0)</f>
        <v>MSRN1040114</v>
      </c>
    </row>
    <row r="235" spans="1:14" ht="25.5" customHeight="1" x14ac:dyDescent="0.25">
      <c r="A235" s="280" t="s">
        <v>473</v>
      </c>
      <c r="B235" s="341">
        <f t="shared" si="18"/>
        <v>360000</v>
      </c>
      <c r="C235" s="281">
        <f>+SUBTOTAL(3,$D$7:D235)</f>
        <v>229</v>
      </c>
      <c r="D235" s="172" t="s">
        <v>474</v>
      </c>
      <c r="E235" s="281" t="s">
        <v>4872</v>
      </c>
      <c r="F235" s="281">
        <v>25</v>
      </c>
      <c r="G235" s="281">
        <v>50</v>
      </c>
      <c r="H235" s="268">
        <v>360000</v>
      </c>
      <c r="I235" s="282">
        <v>0.1</v>
      </c>
      <c r="J235" s="268">
        <f t="shared" si="20"/>
        <v>36000</v>
      </c>
      <c r="K235" s="268">
        <f t="shared" si="21"/>
        <v>396000</v>
      </c>
      <c r="L235" s="276" t="s">
        <v>4975</v>
      </c>
      <c r="M235" s="283">
        <f t="shared" si="19"/>
        <v>36000</v>
      </c>
      <c r="N235" s="284" t="str">
        <f>VLOOKUP(A235,[5]Data!$D$5:$AD$1492,27,0)</f>
        <v>MSRN1050112</v>
      </c>
    </row>
    <row r="236" spans="1:14" ht="25.5" customHeight="1" x14ac:dyDescent="0.25">
      <c r="A236" s="280" t="s">
        <v>475</v>
      </c>
      <c r="B236" s="341">
        <f t="shared" si="18"/>
        <v>579545</v>
      </c>
      <c r="C236" s="281">
        <f>+SUBTOTAL(3,$D$7:D236)</f>
        <v>230</v>
      </c>
      <c r="D236" s="172" t="s">
        <v>476</v>
      </c>
      <c r="E236" s="281" t="s">
        <v>4872</v>
      </c>
      <c r="F236" s="281">
        <v>25</v>
      </c>
      <c r="G236" s="281">
        <v>63</v>
      </c>
      <c r="H236" s="268">
        <v>579545</v>
      </c>
      <c r="I236" s="282">
        <v>0.1</v>
      </c>
      <c r="J236" s="268">
        <f t="shared" si="20"/>
        <v>57955</v>
      </c>
      <c r="K236" s="268">
        <f t="shared" si="21"/>
        <v>637500</v>
      </c>
      <c r="L236" s="276" t="s">
        <v>4975</v>
      </c>
      <c r="M236" s="283">
        <f t="shared" si="19"/>
        <v>57954.5</v>
      </c>
      <c r="N236" s="284" t="str">
        <f>VLOOKUP(A236,[5]Data!$D$5:$AD$1492,27,0)</f>
        <v>MSRN1063002</v>
      </c>
    </row>
    <row r="237" spans="1:14" ht="25.5" customHeight="1" x14ac:dyDescent="0.25">
      <c r="A237" s="280" t="s">
        <v>477</v>
      </c>
      <c r="B237" s="341">
        <f t="shared" si="18"/>
        <v>888273</v>
      </c>
      <c r="C237" s="281">
        <f>+SUBTOTAL(3,$D$7:D237)</f>
        <v>231</v>
      </c>
      <c r="D237" s="172" t="s">
        <v>478</v>
      </c>
      <c r="E237" s="281" t="s">
        <v>4872</v>
      </c>
      <c r="F237" s="281">
        <v>25</v>
      </c>
      <c r="G237" s="281">
        <v>75</v>
      </c>
      <c r="H237" s="268">
        <v>888273</v>
      </c>
      <c r="I237" s="282">
        <v>0.1</v>
      </c>
      <c r="J237" s="268">
        <f t="shared" si="20"/>
        <v>88827</v>
      </c>
      <c r="K237" s="268">
        <f t="shared" si="21"/>
        <v>977100</v>
      </c>
      <c r="L237" s="276" t="s">
        <v>4975</v>
      </c>
      <c r="M237" s="283">
        <f t="shared" si="19"/>
        <v>88827.3</v>
      </c>
      <c r="N237" s="284" t="str">
        <f>VLOOKUP(A237,[5]Data!$D$5:$AD$1492,27,0)</f>
        <v>MSRN1075212</v>
      </c>
    </row>
    <row r="238" spans="1:14" ht="25.5" customHeight="1" x14ac:dyDescent="0.25">
      <c r="A238" s="280" t="s">
        <v>479</v>
      </c>
      <c r="B238" s="341">
        <f t="shared" si="18"/>
        <v>1795545</v>
      </c>
      <c r="C238" s="281">
        <f>+SUBTOTAL(3,$D$7:D238)</f>
        <v>232</v>
      </c>
      <c r="D238" s="172" t="s">
        <v>480</v>
      </c>
      <c r="E238" s="281" t="s">
        <v>4872</v>
      </c>
      <c r="F238" s="281">
        <v>25</v>
      </c>
      <c r="G238" s="281">
        <v>90</v>
      </c>
      <c r="H238" s="268">
        <v>1795545</v>
      </c>
      <c r="I238" s="282">
        <v>0.1</v>
      </c>
      <c r="J238" s="268">
        <f t="shared" si="20"/>
        <v>179555</v>
      </c>
      <c r="K238" s="268">
        <f t="shared" si="21"/>
        <v>1975100</v>
      </c>
      <c r="L238" s="276" t="s">
        <v>4975</v>
      </c>
      <c r="M238" s="283">
        <f t="shared" si="19"/>
        <v>179554.5</v>
      </c>
      <c r="N238" s="284" t="str">
        <f>VLOOKUP(A238,[5]Data!$D$5:$AD$1492,27,0)</f>
        <v>MSRN1090003</v>
      </c>
    </row>
    <row r="239" spans="1:14" ht="25.5" customHeight="1" x14ac:dyDescent="0.25">
      <c r="A239" s="280" t="s">
        <v>461</v>
      </c>
      <c r="B239" s="341">
        <f t="shared" si="18"/>
        <v>3021000</v>
      </c>
      <c r="C239" s="281">
        <f>+SUBTOTAL(3,$D$7:D239)</f>
        <v>233</v>
      </c>
      <c r="D239" s="172" t="s">
        <v>462</v>
      </c>
      <c r="E239" s="281" t="s">
        <v>4872</v>
      </c>
      <c r="F239" s="281">
        <v>25</v>
      </c>
      <c r="G239" s="281">
        <v>110</v>
      </c>
      <c r="H239" s="268">
        <v>3021000</v>
      </c>
      <c r="I239" s="282">
        <v>0.1</v>
      </c>
      <c r="J239" s="268">
        <f t="shared" si="20"/>
        <v>302100</v>
      </c>
      <c r="K239" s="268">
        <f t="shared" si="21"/>
        <v>3323100</v>
      </c>
      <c r="L239" s="276" t="s">
        <v>4975</v>
      </c>
      <c r="M239" s="283">
        <f t="shared" si="19"/>
        <v>302100</v>
      </c>
      <c r="N239" s="284" t="str">
        <f>VLOOKUP(A239,[5]Data!$D$5:$AD$1492,27,0)</f>
        <v>MSRN1110004</v>
      </c>
    </row>
    <row r="240" spans="1:14" ht="25.5" customHeight="1" x14ac:dyDescent="0.25">
      <c r="A240" s="285" t="s">
        <v>421</v>
      </c>
      <c r="B240" s="341">
        <f t="shared" si="18"/>
        <v>45818</v>
      </c>
      <c r="C240" s="281">
        <f>+SUBTOTAL(3,$D$7:D240)</f>
        <v>234</v>
      </c>
      <c r="D240" s="172" t="s">
        <v>422</v>
      </c>
      <c r="E240" s="281" t="s">
        <v>4872</v>
      </c>
      <c r="F240" s="281">
        <v>25</v>
      </c>
      <c r="G240" s="281">
        <v>20</v>
      </c>
      <c r="H240" s="268">
        <v>45818</v>
      </c>
      <c r="I240" s="282">
        <v>0.1</v>
      </c>
      <c r="J240" s="268">
        <f t="shared" si="20"/>
        <v>4582</v>
      </c>
      <c r="K240" s="268">
        <f t="shared" si="21"/>
        <v>50400</v>
      </c>
      <c r="L240" s="276" t="s">
        <v>4919</v>
      </c>
      <c r="M240" s="283">
        <f t="shared" si="19"/>
        <v>4581.8</v>
      </c>
      <c r="N240" s="284" t="str">
        <f>VLOOKUP(A240,[5]Data!$D$5:$AD$1492,27,0)</f>
        <v>MSRN2020012</v>
      </c>
    </row>
    <row r="241" spans="1:14" ht="25.5" customHeight="1" x14ac:dyDescent="0.25">
      <c r="A241" s="285" t="s">
        <v>423</v>
      </c>
      <c r="B241" s="341">
        <f t="shared" si="18"/>
        <v>53455</v>
      </c>
      <c r="C241" s="281">
        <f>+SUBTOTAL(3,$D$7:D241)</f>
        <v>235</v>
      </c>
      <c r="D241" s="172" t="s">
        <v>424</v>
      </c>
      <c r="E241" s="281" t="s">
        <v>4872</v>
      </c>
      <c r="F241" s="281">
        <v>25</v>
      </c>
      <c r="G241" s="281">
        <v>25</v>
      </c>
      <c r="H241" s="268">
        <v>53455</v>
      </c>
      <c r="I241" s="282">
        <v>0.1</v>
      </c>
      <c r="J241" s="268">
        <f t="shared" si="20"/>
        <v>5345</v>
      </c>
      <c r="K241" s="268">
        <f t="shared" si="21"/>
        <v>58800</v>
      </c>
      <c r="L241" s="276" t="s">
        <v>4919</v>
      </c>
      <c r="M241" s="283">
        <f t="shared" si="19"/>
        <v>5345.5</v>
      </c>
      <c r="N241" s="284" t="str">
        <f>VLOOKUP(A241,[5]Data!$D$5:$AD$1492,27,0)</f>
        <v>MSRN2025012</v>
      </c>
    </row>
    <row r="242" spans="1:14" ht="25.5" customHeight="1" x14ac:dyDescent="0.25">
      <c r="A242" s="285" t="s">
        <v>425</v>
      </c>
      <c r="B242" s="341">
        <f t="shared" si="18"/>
        <v>64182</v>
      </c>
      <c r="C242" s="281">
        <f>+SUBTOTAL(3,$D$7:D242)</f>
        <v>236</v>
      </c>
      <c r="D242" s="172" t="s">
        <v>426</v>
      </c>
      <c r="E242" s="281" t="s">
        <v>4872</v>
      </c>
      <c r="F242" s="281">
        <v>25</v>
      </c>
      <c r="G242" s="281">
        <v>25</v>
      </c>
      <c r="H242" s="268">
        <v>64182</v>
      </c>
      <c r="I242" s="282">
        <v>0.1</v>
      </c>
      <c r="J242" s="268">
        <f t="shared" si="20"/>
        <v>6418</v>
      </c>
      <c r="K242" s="268">
        <f t="shared" si="21"/>
        <v>70600</v>
      </c>
      <c r="L242" s="276" t="s">
        <v>4919</v>
      </c>
      <c r="M242" s="283">
        <f t="shared" si="19"/>
        <v>6418.2000000000007</v>
      </c>
      <c r="N242" s="284" t="str">
        <f>VLOOKUP(A242,[5]Data!$D$5:$AD$1492,27,0)</f>
        <v>MSRN2025034</v>
      </c>
    </row>
    <row r="243" spans="1:14" ht="25.5" customHeight="1" x14ac:dyDescent="0.25">
      <c r="A243" s="285" t="s">
        <v>427</v>
      </c>
      <c r="B243" s="341">
        <f t="shared" si="18"/>
        <v>94364</v>
      </c>
      <c r="C243" s="281">
        <f>+SUBTOTAL(3,$D$7:D243)</f>
        <v>237</v>
      </c>
      <c r="D243" s="172" t="s">
        <v>428</v>
      </c>
      <c r="E243" s="281" t="s">
        <v>4872</v>
      </c>
      <c r="F243" s="281">
        <v>25</v>
      </c>
      <c r="G243" s="281">
        <v>32</v>
      </c>
      <c r="H243" s="268">
        <v>94364</v>
      </c>
      <c r="I243" s="282">
        <v>0.1</v>
      </c>
      <c r="J243" s="268">
        <f t="shared" si="20"/>
        <v>9436</v>
      </c>
      <c r="K243" s="268">
        <f t="shared" si="21"/>
        <v>103800</v>
      </c>
      <c r="L243" s="276" t="s">
        <v>4919</v>
      </c>
      <c r="M243" s="283">
        <f t="shared" si="19"/>
        <v>9436.4</v>
      </c>
      <c r="N243" s="284" t="str">
        <f>VLOOKUP(A243,[5]Data!$D$5:$AD$1492,27,0)</f>
        <v>MSRN2032100</v>
      </c>
    </row>
    <row r="244" spans="1:14" ht="25.5" customHeight="1" x14ac:dyDescent="0.25">
      <c r="A244" s="285" t="s">
        <v>429</v>
      </c>
      <c r="B244" s="341">
        <f t="shared" si="18"/>
        <v>288000</v>
      </c>
      <c r="C244" s="281">
        <f>+SUBTOTAL(3,$D$7:D244)</f>
        <v>238</v>
      </c>
      <c r="D244" s="172" t="s">
        <v>430</v>
      </c>
      <c r="E244" s="281" t="s">
        <v>4872</v>
      </c>
      <c r="F244" s="281">
        <v>25</v>
      </c>
      <c r="G244" s="281">
        <v>40</v>
      </c>
      <c r="H244" s="268">
        <v>288000</v>
      </c>
      <c r="I244" s="282">
        <v>0.1</v>
      </c>
      <c r="J244" s="268">
        <f t="shared" si="20"/>
        <v>28800</v>
      </c>
      <c r="K244" s="268">
        <f t="shared" si="21"/>
        <v>316800</v>
      </c>
      <c r="L244" s="276" t="s">
        <v>4919</v>
      </c>
      <c r="M244" s="283">
        <f t="shared" si="19"/>
        <v>28800</v>
      </c>
      <c r="N244" s="284" t="str">
        <f>VLOOKUP(A244,[5]Data!$D$5:$AD$1492,27,0)</f>
        <v>MSRN2040114</v>
      </c>
    </row>
    <row r="245" spans="1:14" ht="25.5" customHeight="1" x14ac:dyDescent="0.25">
      <c r="A245" s="285" t="s">
        <v>431</v>
      </c>
      <c r="B245" s="341">
        <f t="shared" si="18"/>
        <v>360000</v>
      </c>
      <c r="C245" s="281">
        <f>+SUBTOTAL(3,$D$7:D245)</f>
        <v>239</v>
      </c>
      <c r="D245" s="172" t="s">
        <v>432</v>
      </c>
      <c r="E245" s="281" t="s">
        <v>4872</v>
      </c>
      <c r="F245" s="281">
        <v>25</v>
      </c>
      <c r="G245" s="281">
        <v>50</v>
      </c>
      <c r="H245" s="268">
        <v>360000</v>
      </c>
      <c r="I245" s="282">
        <v>0.1</v>
      </c>
      <c r="J245" s="268">
        <f t="shared" si="20"/>
        <v>36000</v>
      </c>
      <c r="K245" s="268">
        <f t="shared" si="21"/>
        <v>396000</v>
      </c>
      <c r="L245" s="276" t="s">
        <v>4919</v>
      </c>
      <c r="M245" s="283">
        <f t="shared" si="19"/>
        <v>36000</v>
      </c>
      <c r="N245" s="284" t="str">
        <f>VLOOKUP(A245,[5]Data!$D$5:$AD$1492,27,0)</f>
        <v>MSRN2050112</v>
      </c>
    </row>
    <row r="246" spans="1:14" ht="25.5" customHeight="1" x14ac:dyDescent="0.25">
      <c r="A246" s="285" t="s">
        <v>433</v>
      </c>
      <c r="B246" s="341">
        <f t="shared" si="18"/>
        <v>579545</v>
      </c>
      <c r="C246" s="281">
        <f>+SUBTOTAL(3,$D$7:D246)</f>
        <v>240</v>
      </c>
      <c r="D246" s="172" t="s">
        <v>434</v>
      </c>
      <c r="E246" s="281" t="s">
        <v>4872</v>
      </c>
      <c r="F246" s="281">
        <v>25</v>
      </c>
      <c r="G246" s="281">
        <v>63</v>
      </c>
      <c r="H246" s="268">
        <v>579545</v>
      </c>
      <c r="I246" s="282">
        <v>0.1</v>
      </c>
      <c r="J246" s="268">
        <f t="shared" si="20"/>
        <v>57955</v>
      </c>
      <c r="K246" s="268">
        <f t="shared" si="21"/>
        <v>637500</v>
      </c>
      <c r="L246" s="276" t="s">
        <v>4919</v>
      </c>
      <c r="M246" s="283">
        <f t="shared" ref="M246:M255" si="22">+H246*I246</f>
        <v>57954.5</v>
      </c>
      <c r="N246" s="284" t="str">
        <f>VLOOKUP(A246,[5]Data!$D$5:$AD$1492,27,0)</f>
        <v>MSRN2063002</v>
      </c>
    </row>
    <row r="247" spans="1:14" ht="25.5" customHeight="1" x14ac:dyDescent="0.25">
      <c r="A247" s="285" t="s">
        <v>435</v>
      </c>
      <c r="B247" s="341">
        <f t="shared" si="18"/>
        <v>888273</v>
      </c>
      <c r="C247" s="281">
        <f>+SUBTOTAL(3,$D$7:D247)</f>
        <v>241</v>
      </c>
      <c r="D247" s="172" t="s">
        <v>436</v>
      </c>
      <c r="E247" s="281" t="s">
        <v>4872</v>
      </c>
      <c r="F247" s="281">
        <v>25</v>
      </c>
      <c r="G247" s="281">
        <v>75</v>
      </c>
      <c r="H247" s="268">
        <v>888273</v>
      </c>
      <c r="I247" s="282">
        <v>0.1</v>
      </c>
      <c r="J247" s="268">
        <f t="shared" si="20"/>
        <v>88827</v>
      </c>
      <c r="K247" s="268">
        <f t="shared" si="21"/>
        <v>977100</v>
      </c>
      <c r="L247" s="276" t="s">
        <v>4919</v>
      </c>
      <c r="M247" s="283">
        <f t="shared" si="22"/>
        <v>88827.3</v>
      </c>
      <c r="N247" s="284" t="str">
        <f>VLOOKUP(A247,[5]Data!$D$5:$AD$1492,27,0)</f>
        <v>MSRN2075212</v>
      </c>
    </row>
    <row r="248" spans="1:14" ht="25.5" customHeight="1" x14ac:dyDescent="0.25">
      <c r="A248" s="285" t="s">
        <v>437</v>
      </c>
      <c r="B248" s="341">
        <f t="shared" si="18"/>
        <v>1795545</v>
      </c>
      <c r="C248" s="281">
        <f>+SUBTOTAL(3,$D$7:D248)</f>
        <v>242</v>
      </c>
      <c r="D248" s="172" t="s">
        <v>438</v>
      </c>
      <c r="E248" s="281" t="s">
        <v>4872</v>
      </c>
      <c r="F248" s="281">
        <v>25</v>
      </c>
      <c r="G248" s="281">
        <v>90</v>
      </c>
      <c r="H248" s="268">
        <v>1795545</v>
      </c>
      <c r="I248" s="282">
        <v>0.1</v>
      </c>
      <c r="J248" s="268">
        <f t="shared" si="20"/>
        <v>179555</v>
      </c>
      <c r="K248" s="268">
        <f t="shared" si="21"/>
        <v>1975100</v>
      </c>
      <c r="L248" s="276" t="s">
        <v>4919</v>
      </c>
      <c r="M248" s="283">
        <f t="shared" si="22"/>
        <v>179554.5</v>
      </c>
      <c r="N248" s="284" t="str">
        <f>VLOOKUP(A248,[5]Data!$D$5:$AD$1492,27,0)</f>
        <v>MSRN2090003</v>
      </c>
    </row>
    <row r="249" spans="1:14" ht="25.5" customHeight="1" x14ac:dyDescent="0.25">
      <c r="A249" s="280" t="s">
        <v>449</v>
      </c>
      <c r="B249" s="341">
        <f t="shared" si="18"/>
        <v>55000</v>
      </c>
      <c r="C249" s="281">
        <f>+SUBTOTAL(3,$D$7:D249)</f>
        <v>243</v>
      </c>
      <c r="D249" s="172" t="s">
        <v>450</v>
      </c>
      <c r="E249" s="281" t="s">
        <v>4872</v>
      </c>
      <c r="F249" s="281">
        <v>25</v>
      </c>
      <c r="G249" s="281">
        <v>20</v>
      </c>
      <c r="H249" s="268">
        <v>55000</v>
      </c>
      <c r="I249" s="282">
        <v>0.1</v>
      </c>
      <c r="J249" s="268">
        <f t="shared" si="20"/>
        <v>5500</v>
      </c>
      <c r="K249" s="268">
        <f t="shared" si="21"/>
        <v>60500</v>
      </c>
      <c r="L249" s="276" t="s">
        <v>4972</v>
      </c>
      <c r="M249" s="283">
        <f t="shared" si="22"/>
        <v>5500</v>
      </c>
      <c r="N249" s="284" t="str">
        <f>VLOOKUP(A249,[5]Data!$D$5:$AD$1492,27,0)</f>
        <v>MSRN3020012</v>
      </c>
    </row>
    <row r="250" spans="1:14" ht="25.5" customHeight="1" x14ac:dyDescent="0.25">
      <c r="A250" s="280" t="s">
        <v>451</v>
      </c>
      <c r="B250" s="341">
        <f t="shared" si="18"/>
        <v>64091</v>
      </c>
      <c r="C250" s="281">
        <f>+SUBTOTAL(3,$D$7:D250)</f>
        <v>244</v>
      </c>
      <c r="D250" s="172" t="s">
        <v>452</v>
      </c>
      <c r="E250" s="281" t="s">
        <v>4872</v>
      </c>
      <c r="F250" s="281">
        <v>25</v>
      </c>
      <c r="G250" s="281">
        <v>25</v>
      </c>
      <c r="H250" s="268">
        <v>64091</v>
      </c>
      <c r="I250" s="282">
        <v>0.1</v>
      </c>
      <c r="J250" s="268">
        <f t="shared" si="20"/>
        <v>6409</v>
      </c>
      <c r="K250" s="268">
        <f t="shared" si="21"/>
        <v>70500</v>
      </c>
      <c r="L250" s="276" t="s">
        <v>4972</v>
      </c>
      <c r="M250" s="283">
        <f t="shared" si="22"/>
        <v>6409.1</v>
      </c>
      <c r="N250" s="284" t="str">
        <f>VLOOKUP(A250,[5]Data!$D$5:$AD$1492,27,0)</f>
        <v>MSRN3025012</v>
      </c>
    </row>
    <row r="251" spans="1:14" ht="25.5" customHeight="1" x14ac:dyDescent="0.25">
      <c r="A251" s="280" t="s">
        <v>453</v>
      </c>
      <c r="B251" s="341">
        <f t="shared" si="18"/>
        <v>77000</v>
      </c>
      <c r="C251" s="281">
        <f>+SUBTOTAL(3,$D$7:D251)</f>
        <v>245</v>
      </c>
      <c r="D251" s="172" t="s">
        <v>454</v>
      </c>
      <c r="E251" s="281" t="s">
        <v>4872</v>
      </c>
      <c r="F251" s="281">
        <v>25</v>
      </c>
      <c r="G251" s="281">
        <v>25</v>
      </c>
      <c r="H251" s="268">
        <v>77000</v>
      </c>
      <c r="I251" s="282">
        <v>0.1</v>
      </c>
      <c r="J251" s="268">
        <f t="shared" si="20"/>
        <v>7700</v>
      </c>
      <c r="K251" s="268">
        <f t="shared" si="21"/>
        <v>84700</v>
      </c>
      <c r="L251" s="276" t="s">
        <v>4972</v>
      </c>
      <c r="M251" s="283">
        <f t="shared" si="22"/>
        <v>7700</v>
      </c>
      <c r="N251" s="284" t="str">
        <f>VLOOKUP(A251,[5]Data!$D$5:$AD$1492,27,0)</f>
        <v>MSRN3025034</v>
      </c>
    </row>
    <row r="252" spans="1:14" ht="25.5" customHeight="1" x14ac:dyDescent="0.25">
      <c r="A252" s="280" t="s">
        <v>455</v>
      </c>
      <c r="B252" s="341">
        <f t="shared" si="18"/>
        <v>113182</v>
      </c>
      <c r="C252" s="281">
        <f>+SUBTOTAL(3,$D$7:D252)</f>
        <v>246</v>
      </c>
      <c r="D252" s="172" t="s">
        <v>456</v>
      </c>
      <c r="E252" s="281" t="s">
        <v>4872</v>
      </c>
      <c r="F252" s="281">
        <v>25</v>
      </c>
      <c r="G252" s="281">
        <v>32</v>
      </c>
      <c r="H252" s="268">
        <v>113182</v>
      </c>
      <c r="I252" s="282">
        <v>0.1</v>
      </c>
      <c r="J252" s="268">
        <f t="shared" si="20"/>
        <v>11318</v>
      </c>
      <c r="K252" s="268">
        <f t="shared" si="21"/>
        <v>124500</v>
      </c>
      <c r="L252" s="276" t="s">
        <v>4972</v>
      </c>
      <c r="M252" s="283">
        <f t="shared" si="22"/>
        <v>11318.2</v>
      </c>
      <c r="N252" s="284" t="str">
        <f>VLOOKUP(A252,[5]Data!$D$5:$AD$1492,27,0)</f>
        <v>MSRN3032100</v>
      </c>
    </row>
    <row r="253" spans="1:14" ht="25.5" customHeight="1" x14ac:dyDescent="0.25">
      <c r="A253" s="280" t="s">
        <v>457</v>
      </c>
      <c r="B253" s="341">
        <f t="shared" si="18"/>
        <v>345636</v>
      </c>
      <c r="C253" s="281">
        <f>+SUBTOTAL(3,$D$7:D253)</f>
        <v>247</v>
      </c>
      <c r="D253" s="172" t="s">
        <v>458</v>
      </c>
      <c r="E253" s="281" t="s">
        <v>4872</v>
      </c>
      <c r="F253" s="281">
        <v>25</v>
      </c>
      <c r="G253" s="281">
        <v>40</v>
      </c>
      <c r="H253" s="268">
        <v>345636</v>
      </c>
      <c r="I253" s="282">
        <v>0.1</v>
      </c>
      <c r="J253" s="268">
        <f t="shared" si="20"/>
        <v>34564</v>
      </c>
      <c r="K253" s="268">
        <f t="shared" si="21"/>
        <v>380200</v>
      </c>
      <c r="L253" s="276" t="s">
        <v>4972</v>
      </c>
      <c r="M253" s="283">
        <f t="shared" si="22"/>
        <v>34563.599999999999</v>
      </c>
      <c r="N253" s="284" t="str">
        <f>VLOOKUP(A253,[5]Data!$D$5:$AD$1492,27,0)</f>
        <v>MSRN3040114</v>
      </c>
    </row>
    <row r="254" spans="1:14" ht="25.5" customHeight="1" x14ac:dyDescent="0.25">
      <c r="A254" s="280" t="s">
        <v>459</v>
      </c>
      <c r="B254" s="341">
        <f t="shared" si="18"/>
        <v>431000</v>
      </c>
      <c r="C254" s="281">
        <f>+SUBTOTAL(3,$D$7:D254)</f>
        <v>248</v>
      </c>
      <c r="D254" s="172" t="s">
        <v>460</v>
      </c>
      <c r="E254" s="281" t="s">
        <v>4872</v>
      </c>
      <c r="F254" s="281">
        <v>25</v>
      </c>
      <c r="G254" s="281">
        <v>50</v>
      </c>
      <c r="H254" s="268">
        <v>431000</v>
      </c>
      <c r="I254" s="282">
        <v>0.1</v>
      </c>
      <c r="J254" s="268">
        <f t="shared" si="20"/>
        <v>43100</v>
      </c>
      <c r="K254" s="268">
        <f t="shared" si="21"/>
        <v>474100</v>
      </c>
      <c r="L254" s="276" t="s">
        <v>4972</v>
      </c>
      <c r="M254" s="283">
        <f t="shared" si="22"/>
        <v>43100</v>
      </c>
      <c r="N254" s="284" t="str">
        <f>VLOOKUP(A254,[5]Data!$D$5:$AD$1492,27,0)</f>
        <v>MSRN3050112</v>
      </c>
    </row>
    <row r="255" spans="1:14" ht="25.5" customHeight="1" x14ac:dyDescent="0.25">
      <c r="A255" s="280" t="s">
        <v>4974</v>
      </c>
      <c r="B255" s="341">
        <f t="shared" si="18"/>
        <v>695455</v>
      </c>
      <c r="C255" s="281">
        <f>+SUBTOTAL(3,$D$7:D255)</f>
        <v>249</v>
      </c>
      <c r="D255" s="172" t="s">
        <v>4973</v>
      </c>
      <c r="E255" s="281" t="s">
        <v>4872</v>
      </c>
      <c r="F255" s="281">
        <v>25</v>
      </c>
      <c r="G255" s="281">
        <v>63</v>
      </c>
      <c r="H255" s="268">
        <v>695455</v>
      </c>
      <c r="I255" s="282">
        <v>0.1</v>
      </c>
      <c r="J255" s="268">
        <f t="shared" si="20"/>
        <v>69545</v>
      </c>
      <c r="K255" s="268">
        <f t="shared" si="21"/>
        <v>765000</v>
      </c>
      <c r="L255" s="276" t="s">
        <v>4972</v>
      </c>
      <c r="M255" s="283">
        <f t="shared" si="22"/>
        <v>69545.5</v>
      </c>
      <c r="N255" s="284" t="str">
        <f>VLOOKUP(A255,[5]Data!$D$5:$AD$1492,27,0)</f>
        <v>MSRN3063002</v>
      </c>
    </row>
    <row r="256" spans="1:14" ht="25.5" customHeight="1" x14ac:dyDescent="0.25">
      <c r="A256" s="280" t="s">
        <v>439</v>
      </c>
      <c r="B256" s="341">
        <f t="shared" si="18"/>
        <v>45818</v>
      </c>
      <c r="C256" s="281">
        <f>+SUBTOTAL(3,$D$7:D256)</f>
        <v>250</v>
      </c>
      <c r="D256" s="172" t="s">
        <v>440</v>
      </c>
      <c r="E256" s="281" t="s">
        <v>4872</v>
      </c>
      <c r="F256" s="281">
        <v>25</v>
      </c>
      <c r="G256" s="281">
        <v>20</v>
      </c>
      <c r="H256" s="268">
        <v>45818</v>
      </c>
      <c r="I256" s="282">
        <v>0.1</v>
      </c>
      <c r="J256" s="268">
        <f t="shared" si="20"/>
        <v>4582</v>
      </c>
      <c r="K256" s="268">
        <f t="shared" si="21"/>
        <v>50400</v>
      </c>
      <c r="L256" s="276" t="s">
        <v>4919</v>
      </c>
      <c r="M256" s="283">
        <v>3665.44</v>
      </c>
      <c r="N256" s="284" t="str">
        <f>VLOOKUP(A256,[5]Data!$D$5:$AD$1492,27,0)</f>
        <v>MSRNM2020012</v>
      </c>
    </row>
    <row r="257" spans="1:14" ht="25.5" customHeight="1" x14ac:dyDescent="0.25">
      <c r="A257" s="280" t="s">
        <v>441</v>
      </c>
      <c r="B257" s="341">
        <f t="shared" si="18"/>
        <v>53455</v>
      </c>
      <c r="C257" s="281">
        <f>+SUBTOTAL(3,$D$7:D257)</f>
        <v>251</v>
      </c>
      <c r="D257" s="172" t="s">
        <v>442</v>
      </c>
      <c r="E257" s="281" t="s">
        <v>4872</v>
      </c>
      <c r="F257" s="281">
        <v>25</v>
      </c>
      <c r="G257" s="281">
        <v>25</v>
      </c>
      <c r="H257" s="268">
        <v>53455</v>
      </c>
      <c r="I257" s="282">
        <v>0.1</v>
      </c>
      <c r="J257" s="268">
        <f t="shared" si="20"/>
        <v>5345</v>
      </c>
      <c r="K257" s="268">
        <f t="shared" si="21"/>
        <v>58800</v>
      </c>
      <c r="L257" s="276" t="s">
        <v>4919</v>
      </c>
      <c r="M257" s="283">
        <v>4276.3999999999996</v>
      </c>
      <c r="N257" s="284" t="str">
        <f>VLOOKUP(A257,[5]Data!$D$5:$AD$1492,27,0)</f>
        <v>MSRNM2025012</v>
      </c>
    </row>
    <row r="258" spans="1:14" ht="25.5" customHeight="1" x14ac:dyDescent="0.25">
      <c r="A258" s="280" t="s">
        <v>443</v>
      </c>
      <c r="B258" s="341">
        <f t="shared" si="18"/>
        <v>64182</v>
      </c>
      <c r="C258" s="281">
        <f>+SUBTOTAL(3,$D$7:D258)</f>
        <v>252</v>
      </c>
      <c r="D258" s="172" t="s">
        <v>444</v>
      </c>
      <c r="E258" s="281" t="s">
        <v>4872</v>
      </c>
      <c r="F258" s="281">
        <v>25</v>
      </c>
      <c r="G258" s="281">
        <v>25</v>
      </c>
      <c r="H258" s="268">
        <v>64182</v>
      </c>
      <c r="I258" s="282">
        <v>0.1</v>
      </c>
      <c r="J258" s="268">
        <f t="shared" si="20"/>
        <v>6418</v>
      </c>
      <c r="K258" s="268">
        <f t="shared" si="21"/>
        <v>70600</v>
      </c>
      <c r="L258" s="276" t="s">
        <v>4919</v>
      </c>
      <c r="M258" s="283">
        <v>5134.5600000000004</v>
      </c>
      <c r="N258" s="284" t="str">
        <f>VLOOKUP(A258,[5]Data!$D$5:$AD$1492,27,0)</f>
        <v>MSRNM2025034</v>
      </c>
    </row>
    <row r="259" spans="1:14" ht="25.5" customHeight="1" x14ac:dyDescent="0.25">
      <c r="A259" s="280" t="s">
        <v>445</v>
      </c>
      <c r="B259" s="341">
        <f t="shared" si="18"/>
        <v>94364</v>
      </c>
      <c r="C259" s="281">
        <f>+SUBTOTAL(3,$D$7:D259)</f>
        <v>253</v>
      </c>
      <c r="D259" s="172" t="s">
        <v>446</v>
      </c>
      <c r="E259" s="281" t="s">
        <v>4872</v>
      </c>
      <c r="F259" s="281">
        <v>25</v>
      </c>
      <c r="G259" s="281">
        <v>32</v>
      </c>
      <c r="H259" s="268">
        <v>94364</v>
      </c>
      <c r="I259" s="282">
        <v>0.1</v>
      </c>
      <c r="J259" s="268">
        <f t="shared" si="20"/>
        <v>9436</v>
      </c>
      <c r="K259" s="268">
        <f t="shared" si="21"/>
        <v>103800</v>
      </c>
      <c r="L259" s="276" t="s">
        <v>4919</v>
      </c>
      <c r="M259" s="283">
        <v>7549.12</v>
      </c>
      <c r="N259" s="284" t="str">
        <f>VLOOKUP(A259,[5]Data!$D$5:$AD$1492,27,0)</f>
        <v>MSRNM2032100</v>
      </c>
    </row>
    <row r="260" spans="1:14" ht="25.5" customHeight="1" x14ac:dyDescent="0.25">
      <c r="A260" s="280" t="s">
        <v>4927</v>
      </c>
      <c r="B260" s="341">
        <f t="shared" si="18"/>
        <v>288000</v>
      </c>
      <c r="C260" s="281">
        <f>+SUBTOTAL(3,$D$7:D260)</f>
        <v>254</v>
      </c>
      <c r="D260" s="172" t="s">
        <v>4926</v>
      </c>
      <c r="E260" s="281" t="s">
        <v>4872</v>
      </c>
      <c r="F260" s="281">
        <v>25</v>
      </c>
      <c r="G260" s="281">
        <v>40</v>
      </c>
      <c r="H260" s="268">
        <v>288000</v>
      </c>
      <c r="I260" s="282">
        <v>0.1</v>
      </c>
      <c r="J260" s="268">
        <f t="shared" si="20"/>
        <v>28800</v>
      </c>
      <c r="K260" s="268">
        <f t="shared" si="21"/>
        <v>316800</v>
      </c>
      <c r="L260" s="276" t="s">
        <v>4919</v>
      </c>
      <c r="M260" s="283">
        <v>23040</v>
      </c>
      <c r="N260" s="284" t="str">
        <f>VLOOKUP(A260,[5]Data!$D$5:$AD$1492,27,0)</f>
        <v>MSRNM2040114</v>
      </c>
    </row>
    <row r="261" spans="1:14" ht="25.5" customHeight="1" x14ac:dyDescent="0.25">
      <c r="A261" s="280" t="s">
        <v>447</v>
      </c>
      <c r="B261" s="341">
        <f t="shared" si="18"/>
        <v>360000</v>
      </c>
      <c r="C261" s="281">
        <f>+SUBTOTAL(3,$D$7:D261)</f>
        <v>255</v>
      </c>
      <c r="D261" s="172" t="s">
        <v>448</v>
      </c>
      <c r="E261" s="281" t="s">
        <v>4872</v>
      </c>
      <c r="F261" s="281">
        <v>25</v>
      </c>
      <c r="G261" s="281">
        <v>50</v>
      </c>
      <c r="H261" s="268">
        <v>360000</v>
      </c>
      <c r="I261" s="282">
        <v>0.1</v>
      </c>
      <c r="J261" s="268">
        <f t="shared" si="20"/>
        <v>36000</v>
      </c>
      <c r="K261" s="268">
        <f t="shared" si="21"/>
        <v>396000</v>
      </c>
      <c r="L261" s="276" t="s">
        <v>4919</v>
      </c>
      <c r="M261" s="283">
        <v>28800</v>
      </c>
      <c r="N261" s="284" t="str">
        <f>VLOOKUP(A261,[5]Data!$D$5:$AD$1492,27,0)</f>
        <v>MSRNM2050112</v>
      </c>
    </row>
    <row r="262" spans="1:14" ht="25.5" customHeight="1" x14ac:dyDescent="0.25">
      <c r="A262" s="280" t="s">
        <v>4925</v>
      </c>
      <c r="B262" s="341">
        <f t="shared" si="18"/>
        <v>579545</v>
      </c>
      <c r="C262" s="281">
        <f>+SUBTOTAL(3,$D$7:D262)</f>
        <v>256</v>
      </c>
      <c r="D262" s="172" t="s">
        <v>4924</v>
      </c>
      <c r="E262" s="281" t="s">
        <v>4872</v>
      </c>
      <c r="F262" s="281">
        <v>25</v>
      </c>
      <c r="G262" s="281">
        <v>63</v>
      </c>
      <c r="H262" s="268">
        <v>579545</v>
      </c>
      <c r="I262" s="282">
        <v>0.1</v>
      </c>
      <c r="J262" s="268">
        <f t="shared" si="20"/>
        <v>57955</v>
      </c>
      <c r="K262" s="268">
        <f t="shared" si="21"/>
        <v>637500</v>
      </c>
      <c r="L262" s="276" t="s">
        <v>4919</v>
      </c>
      <c r="M262" s="283">
        <v>46363.6</v>
      </c>
      <c r="N262" s="284" t="str">
        <f>VLOOKUP(A262,[5]Data!$D$5:$AD$1492,27,0)</f>
        <v>MSRNM2063200</v>
      </c>
    </row>
    <row r="263" spans="1:14" ht="25.5" customHeight="1" x14ac:dyDescent="0.25">
      <c r="A263" s="280" t="s">
        <v>4923</v>
      </c>
      <c r="B263" s="341">
        <f t="shared" si="18"/>
        <v>888273</v>
      </c>
      <c r="C263" s="281">
        <f>+SUBTOTAL(3,$D$7:D263)</f>
        <v>257</v>
      </c>
      <c r="D263" s="172" t="s">
        <v>4922</v>
      </c>
      <c r="E263" s="281" t="s">
        <v>4872</v>
      </c>
      <c r="F263" s="281">
        <v>25</v>
      </c>
      <c r="G263" s="281">
        <v>75</v>
      </c>
      <c r="H263" s="268">
        <v>888273</v>
      </c>
      <c r="I263" s="282">
        <v>0.1</v>
      </c>
      <c r="J263" s="268">
        <f t="shared" si="20"/>
        <v>88827</v>
      </c>
      <c r="K263" s="268">
        <f t="shared" si="21"/>
        <v>977100</v>
      </c>
      <c r="L263" s="276" t="s">
        <v>4919</v>
      </c>
      <c r="M263" s="283">
        <v>71061.84</v>
      </c>
      <c r="N263" s="284" t="str">
        <f>VLOOKUP(A263,[5]Data!$D$5:$AD$1492,27,0)</f>
        <v>MSRNM2075212</v>
      </c>
    </row>
    <row r="264" spans="1:14" ht="25.5" customHeight="1" x14ac:dyDescent="0.25">
      <c r="A264" s="280" t="s">
        <v>4921</v>
      </c>
      <c r="B264" s="341">
        <f t="shared" ref="B264:B327" si="23">+H264</f>
        <v>1795545</v>
      </c>
      <c r="C264" s="281">
        <f>+SUBTOTAL(3,$D$7:D264)</f>
        <v>258</v>
      </c>
      <c r="D264" s="172" t="s">
        <v>4920</v>
      </c>
      <c r="E264" s="281" t="s">
        <v>4872</v>
      </c>
      <c r="F264" s="281">
        <v>25</v>
      </c>
      <c r="G264" s="281">
        <v>90</v>
      </c>
      <c r="H264" s="268">
        <v>1795545</v>
      </c>
      <c r="I264" s="282">
        <v>0.1</v>
      </c>
      <c r="J264" s="268">
        <f t="shared" si="20"/>
        <v>179555</v>
      </c>
      <c r="K264" s="268">
        <f t="shared" si="21"/>
        <v>1975100</v>
      </c>
      <c r="L264" s="276" t="s">
        <v>4919</v>
      </c>
      <c r="M264" s="283">
        <v>143643.6</v>
      </c>
      <c r="N264" s="284" t="str">
        <f>VLOOKUP(A264,[5]Data!$D$5:$AD$1492,27,0)</f>
        <v>MSRNM2090300</v>
      </c>
    </row>
    <row r="265" spans="1:14" ht="25.5" customHeight="1" x14ac:dyDescent="0.25">
      <c r="A265" s="280" t="s">
        <v>511</v>
      </c>
      <c r="B265" s="341">
        <f t="shared" si="23"/>
        <v>36091</v>
      </c>
      <c r="C265" s="281">
        <f>+SUBTOTAL(3,$D$7:D265)</f>
        <v>259</v>
      </c>
      <c r="D265" s="172" t="s">
        <v>512</v>
      </c>
      <c r="E265" s="281" t="s">
        <v>4872</v>
      </c>
      <c r="F265" s="281">
        <v>25</v>
      </c>
      <c r="G265" s="281">
        <v>20</v>
      </c>
      <c r="H265" s="268">
        <v>36091</v>
      </c>
      <c r="I265" s="282">
        <v>0.1</v>
      </c>
      <c r="J265" s="268">
        <f t="shared" si="20"/>
        <v>3609</v>
      </c>
      <c r="K265" s="268">
        <f t="shared" si="21"/>
        <v>39700</v>
      </c>
      <c r="L265" s="276" t="s">
        <v>4971</v>
      </c>
      <c r="M265" s="283">
        <f t="shared" ref="M265:M291" si="24">+H265*I265</f>
        <v>3609.1000000000004</v>
      </c>
      <c r="N265" s="284" t="str">
        <f>VLOOKUP(A265,[5]Data!$D$5:$AD$1492,27,0)</f>
        <v>MSRT1020012</v>
      </c>
    </row>
    <row r="266" spans="1:14" ht="25.5" customHeight="1" x14ac:dyDescent="0.25">
      <c r="A266" s="280" t="s">
        <v>513</v>
      </c>
      <c r="B266" s="341">
        <f t="shared" si="23"/>
        <v>44636</v>
      </c>
      <c r="C266" s="281">
        <f>+SUBTOTAL(3,$D$7:D266)</f>
        <v>260</v>
      </c>
      <c r="D266" s="172" t="s">
        <v>514</v>
      </c>
      <c r="E266" s="281" t="s">
        <v>4872</v>
      </c>
      <c r="F266" s="281">
        <v>25</v>
      </c>
      <c r="G266" s="281">
        <v>25</v>
      </c>
      <c r="H266" s="268">
        <v>44636</v>
      </c>
      <c r="I266" s="282">
        <v>0.1</v>
      </c>
      <c r="J266" s="268">
        <f t="shared" si="20"/>
        <v>4464</v>
      </c>
      <c r="K266" s="268">
        <f t="shared" si="21"/>
        <v>49100</v>
      </c>
      <c r="L266" s="276" t="s">
        <v>4971</v>
      </c>
      <c r="M266" s="283">
        <f t="shared" si="24"/>
        <v>4463.6000000000004</v>
      </c>
      <c r="N266" s="284" t="str">
        <f>VLOOKUP(A266,[5]Data!$D$5:$AD$1492,27,0)</f>
        <v>MSRT1025012</v>
      </c>
    </row>
    <row r="267" spans="1:14" ht="25.5" customHeight="1" x14ac:dyDescent="0.25">
      <c r="A267" s="280" t="s">
        <v>515</v>
      </c>
      <c r="B267" s="341">
        <f t="shared" si="23"/>
        <v>49273</v>
      </c>
      <c r="C267" s="281">
        <f>+SUBTOTAL(3,$D$7:D267)</f>
        <v>261</v>
      </c>
      <c r="D267" s="172" t="s">
        <v>516</v>
      </c>
      <c r="E267" s="281" t="s">
        <v>4872</v>
      </c>
      <c r="F267" s="281">
        <v>25</v>
      </c>
      <c r="G267" s="281">
        <v>25</v>
      </c>
      <c r="H267" s="268">
        <v>49273</v>
      </c>
      <c r="I267" s="282">
        <v>0.1</v>
      </c>
      <c r="J267" s="268">
        <f t="shared" si="20"/>
        <v>4927</v>
      </c>
      <c r="K267" s="268">
        <f t="shared" si="21"/>
        <v>54200</v>
      </c>
      <c r="L267" s="276" t="s">
        <v>4971</v>
      </c>
      <c r="M267" s="283">
        <f t="shared" si="24"/>
        <v>4927.3</v>
      </c>
      <c r="N267" s="284" t="str">
        <f>VLOOKUP(A267,[5]Data!$D$5:$AD$1492,27,0)</f>
        <v>MSRT1025034</v>
      </c>
    </row>
    <row r="268" spans="1:14" ht="25.5" customHeight="1" x14ac:dyDescent="0.25">
      <c r="A268" s="280" t="s">
        <v>517</v>
      </c>
      <c r="B268" s="341">
        <f t="shared" si="23"/>
        <v>80364</v>
      </c>
      <c r="C268" s="281">
        <f>+SUBTOTAL(3,$D$7:D268)</f>
        <v>262</v>
      </c>
      <c r="D268" s="172" t="s">
        <v>518</v>
      </c>
      <c r="E268" s="281" t="s">
        <v>4872</v>
      </c>
      <c r="F268" s="281">
        <v>25</v>
      </c>
      <c r="G268" s="281">
        <v>32</v>
      </c>
      <c r="H268" s="268">
        <v>80364</v>
      </c>
      <c r="I268" s="282">
        <v>0.1</v>
      </c>
      <c r="J268" s="268">
        <f t="shared" si="20"/>
        <v>8036</v>
      </c>
      <c r="K268" s="268">
        <f t="shared" si="21"/>
        <v>88400</v>
      </c>
      <c r="L268" s="276" t="s">
        <v>4971</v>
      </c>
      <c r="M268" s="283">
        <f t="shared" si="24"/>
        <v>8036.4000000000005</v>
      </c>
      <c r="N268" s="284" t="str">
        <f>VLOOKUP(A268,[5]Data!$D$5:$AD$1492,27,0)</f>
        <v>MSRT1032100</v>
      </c>
    </row>
    <row r="269" spans="1:14" ht="25.5" customHeight="1" x14ac:dyDescent="0.25">
      <c r="A269" s="280" t="s">
        <v>519</v>
      </c>
      <c r="B269" s="341">
        <f t="shared" si="23"/>
        <v>209636</v>
      </c>
      <c r="C269" s="281">
        <f>+SUBTOTAL(3,$D$7:D269)</f>
        <v>263</v>
      </c>
      <c r="D269" s="172" t="s">
        <v>520</v>
      </c>
      <c r="E269" s="281" t="s">
        <v>4872</v>
      </c>
      <c r="F269" s="281">
        <v>25</v>
      </c>
      <c r="G269" s="281">
        <v>40</v>
      </c>
      <c r="H269" s="268">
        <v>209636</v>
      </c>
      <c r="I269" s="282">
        <v>0.1</v>
      </c>
      <c r="J269" s="268">
        <f t="shared" si="20"/>
        <v>20964</v>
      </c>
      <c r="K269" s="268">
        <f t="shared" si="21"/>
        <v>230600</v>
      </c>
      <c r="L269" s="276" t="s">
        <v>4971</v>
      </c>
      <c r="M269" s="283">
        <f t="shared" si="24"/>
        <v>20963.600000000002</v>
      </c>
      <c r="N269" s="284" t="str">
        <f>VLOOKUP(A269,[5]Data!$D$5:$AD$1492,27,0)</f>
        <v>MSRT1040114</v>
      </c>
    </row>
    <row r="270" spans="1:14" ht="25.5" customHeight="1" x14ac:dyDescent="0.25">
      <c r="A270" s="280" t="s">
        <v>521</v>
      </c>
      <c r="B270" s="341">
        <f t="shared" si="23"/>
        <v>279091</v>
      </c>
      <c r="C270" s="281">
        <f>+SUBTOTAL(3,$D$7:D270)</f>
        <v>264</v>
      </c>
      <c r="D270" s="172" t="s">
        <v>522</v>
      </c>
      <c r="E270" s="281" t="s">
        <v>4872</v>
      </c>
      <c r="F270" s="281">
        <v>25</v>
      </c>
      <c r="G270" s="281">
        <v>50</v>
      </c>
      <c r="H270" s="268">
        <v>279091</v>
      </c>
      <c r="I270" s="282">
        <v>0.1</v>
      </c>
      <c r="J270" s="268">
        <f t="shared" si="20"/>
        <v>27909</v>
      </c>
      <c r="K270" s="268">
        <f t="shared" si="21"/>
        <v>307000</v>
      </c>
      <c r="L270" s="276" t="s">
        <v>4971</v>
      </c>
      <c r="M270" s="283">
        <f t="shared" si="24"/>
        <v>27909.100000000002</v>
      </c>
      <c r="N270" s="284" t="str">
        <f>VLOOKUP(A270,[5]Data!$D$5:$AD$1492,27,0)</f>
        <v>MSRT1050112</v>
      </c>
    </row>
    <row r="271" spans="1:14" ht="25.5" customHeight="1" x14ac:dyDescent="0.25">
      <c r="A271" s="280" t="s">
        <v>523</v>
      </c>
      <c r="B271" s="341">
        <f t="shared" si="23"/>
        <v>534455</v>
      </c>
      <c r="C271" s="281">
        <f>+SUBTOTAL(3,$D$7:D271)</f>
        <v>265</v>
      </c>
      <c r="D271" s="172" t="s">
        <v>524</v>
      </c>
      <c r="E271" s="281" t="s">
        <v>4872</v>
      </c>
      <c r="F271" s="281">
        <v>25</v>
      </c>
      <c r="G271" s="281">
        <v>63</v>
      </c>
      <c r="H271" s="268">
        <v>534455</v>
      </c>
      <c r="I271" s="282">
        <v>0.1</v>
      </c>
      <c r="J271" s="268">
        <f t="shared" si="20"/>
        <v>53445</v>
      </c>
      <c r="K271" s="268">
        <f t="shared" si="21"/>
        <v>587900</v>
      </c>
      <c r="L271" s="276" t="s">
        <v>4971</v>
      </c>
      <c r="M271" s="283">
        <f t="shared" si="24"/>
        <v>53445.5</v>
      </c>
      <c r="N271" s="284" t="str">
        <f>VLOOKUP(A271,[5]Data!$D$5:$AD$1492,27,0)</f>
        <v>MSRT1063002</v>
      </c>
    </row>
    <row r="272" spans="1:14" ht="25.5" customHeight="1" x14ac:dyDescent="0.25">
      <c r="A272" s="280" t="s">
        <v>525</v>
      </c>
      <c r="B272" s="341">
        <f t="shared" si="23"/>
        <v>760818</v>
      </c>
      <c r="C272" s="281">
        <f>+SUBTOTAL(3,$D$7:D272)</f>
        <v>266</v>
      </c>
      <c r="D272" s="172" t="s">
        <v>526</v>
      </c>
      <c r="E272" s="281" t="s">
        <v>4872</v>
      </c>
      <c r="F272" s="281">
        <v>25</v>
      </c>
      <c r="G272" s="281">
        <v>75</v>
      </c>
      <c r="H272" s="268">
        <v>760818</v>
      </c>
      <c r="I272" s="282">
        <v>0.1</v>
      </c>
      <c r="J272" s="268">
        <f t="shared" si="20"/>
        <v>76082</v>
      </c>
      <c r="K272" s="268">
        <f t="shared" si="21"/>
        <v>836900</v>
      </c>
      <c r="L272" s="276" t="s">
        <v>4971</v>
      </c>
      <c r="M272" s="283">
        <f t="shared" si="24"/>
        <v>76081.8</v>
      </c>
      <c r="N272" s="284" t="str">
        <f>VLOOKUP(A272,[5]Data!$D$5:$AD$1492,27,0)</f>
        <v>MSRT1075212</v>
      </c>
    </row>
    <row r="273" spans="1:14" ht="25.5" customHeight="1" x14ac:dyDescent="0.25">
      <c r="A273" s="280" t="s">
        <v>527</v>
      </c>
      <c r="B273" s="341">
        <f t="shared" si="23"/>
        <v>1525727</v>
      </c>
      <c r="C273" s="281">
        <f>+SUBTOTAL(3,$D$7:D273)</f>
        <v>267</v>
      </c>
      <c r="D273" s="172" t="s">
        <v>528</v>
      </c>
      <c r="E273" s="281" t="s">
        <v>4872</v>
      </c>
      <c r="F273" s="281">
        <v>25</v>
      </c>
      <c r="G273" s="281">
        <v>90</v>
      </c>
      <c r="H273" s="268">
        <v>1525727</v>
      </c>
      <c r="I273" s="282">
        <v>0.1</v>
      </c>
      <c r="J273" s="268">
        <f t="shared" si="20"/>
        <v>152573</v>
      </c>
      <c r="K273" s="268">
        <f t="shared" si="21"/>
        <v>1678300</v>
      </c>
      <c r="L273" s="276" t="s">
        <v>4971</v>
      </c>
      <c r="M273" s="283">
        <f t="shared" si="24"/>
        <v>152572.70000000001</v>
      </c>
      <c r="N273" s="284" t="str">
        <f>VLOOKUP(A273,[5]Data!$D$5:$AD$1492,27,0)</f>
        <v>MSRT1090003</v>
      </c>
    </row>
    <row r="274" spans="1:14" ht="25.5" customHeight="1" x14ac:dyDescent="0.25">
      <c r="A274" s="280" t="s">
        <v>509</v>
      </c>
      <c r="B274" s="341">
        <f t="shared" si="23"/>
        <v>2802545</v>
      </c>
      <c r="C274" s="281">
        <f>+SUBTOTAL(3,$D$7:D274)</f>
        <v>268</v>
      </c>
      <c r="D274" s="172" t="s">
        <v>510</v>
      </c>
      <c r="E274" s="281" t="s">
        <v>4872</v>
      </c>
      <c r="F274" s="281">
        <v>25</v>
      </c>
      <c r="G274" s="281">
        <v>110</v>
      </c>
      <c r="H274" s="268">
        <v>2802545</v>
      </c>
      <c r="I274" s="282">
        <v>0.1</v>
      </c>
      <c r="J274" s="268">
        <f t="shared" si="20"/>
        <v>280255</v>
      </c>
      <c r="K274" s="268">
        <f t="shared" si="21"/>
        <v>3082800</v>
      </c>
      <c r="L274" s="276" t="s">
        <v>4971</v>
      </c>
      <c r="M274" s="283">
        <f t="shared" si="24"/>
        <v>280254.5</v>
      </c>
      <c r="N274" s="284" t="str">
        <f>VLOOKUP(A274,[5]Data!$D$5:$AD$1492,27,0)</f>
        <v>MSRT1110004</v>
      </c>
    </row>
    <row r="275" spans="1:14" ht="25.5" customHeight="1" x14ac:dyDescent="0.25">
      <c r="A275" s="285" t="s">
        <v>481</v>
      </c>
      <c r="B275" s="341">
        <f t="shared" si="23"/>
        <v>36091</v>
      </c>
      <c r="C275" s="281">
        <f>+SUBTOTAL(3,$D$7:D275)</f>
        <v>269</v>
      </c>
      <c r="D275" s="172" t="s">
        <v>482</v>
      </c>
      <c r="E275" s="281" t="s">
        <v>4872</v>
      </c>
      <c r="F275" s="281">
        <v>25</v>
      </c>
      <c r="G275" s="281">
        <v>20</v>
      </c>
      <c r="H275" s="268">
        <v>36091</v>
      </c>
      <c r="I275" s="282">
        <v>0.1</v>
      </c>
      <c r="J275" s="268">
        <f t="shared" si="20"/>
        <v>3609</v>
      </c>
      <c r="K275" s="268">
        <f t="shared" si="21"/>
        <v>39700</v>
      </c>
      <c r="L275" s="276" t="s">
        <v>4906</v>
      </c>
      <c r="M275" s="283">
        <f t="shared" si="24"/>
        <v>3609.1000000000004</v>
      </c>
      <c r="N275" s="284" t="str">
        <f>VLOOKUP(A275,[5]Data!$D$5:$AD$1492,27,0)</f>
        <v>MSRT2020012</v>
      </c>
    </row>
    <row r="276" spans="1:14" ht="25.5" customHeight="1" x14ac:dyDescent="0.25">
      <c r="A276" s="285" t="s">
        <v>483</v>
      </c>
      <c r="B276" s="341">
        <f t="shared" si="23"/>
        <v>44636</v>
      </c>
      <c r="C276" s="281">
        <f>+SUBTOTAL(3,$D$7:D276)</f>
        <v>270</v>
      </c>
      <c r="D276" s="172" t="s">
        <v>484</v>
      </c>
      <c r="E276" s="281" t="s">
        <v>4872</v>
      </c>
      <c r="F276" s="281">
        <v>25</v>
      </c>
      <c r="G276" s="281">
        <v>25</v>
      </c>
      <c r="H276" s="268">
        <v>44636</v>
      </c>
      <c r="I276" s="282">
        <v>0.1</v>
      </c>
      <c r="J276" s="268">
        <f t="shared" si="20"/>
        <v>4464</v>
      </c>
      <c r="K276" s="268">
        <f t="shared" si="21"/>
        <v>49100</v>
      </c>
      <c r="L276" s="276" t="s">
        <v>4906</v>
      </c>
      <c r="M276" s="283">
        <f t="shared" si="24"/>
        <v>4463.6000000000004</v>
      </c>
      <c r="N276" s="284" t="str">
        <f>VLOOKUP(A276,[5]Data!$D$5:$AD$1492,27,0)</f>
        <v>MSRT2025012</v>
      </c>
    </row>
    <row r="277" spans="1:14" ht="25.5" customHeight="1" x14ac:dyDescent="0.25">
      <c r="A277" s="285" t="s">
        <v>485</v>
      </c>
      <c r="B277" s="341">
        <f t="shared" si="23"/>
        <v>49273</v>
      </c>
      <c r="C277" s="281">
        <f>+SUBTOTAL(3,$D$7:D277)</f>
        <v>271</v>
      </c>
      <c r="D277" s="172" t="s">
        <v>486</v>
      </c>
      <c r="E277" s="281" t="s">
        <v>4872</v>
      </c>
      <c r="F277" s="281">
        <v>25</v>
      </c>
      <c r="G277" s="281">
        <v>25</v>
      </c>
      <c r="H277" s="268">
        <v>49273</v>
      </c>
      <c r="I277" s="282">
        <v>0.1</v>
      </c>
      <c r="J277" s="268">
        <f t="shared" si="20"/>
        <v>4927</v>
      </c>
      <c r="K277" s="268">
        <f t="shared" si="21"/>
        <v>54200</v>
      </c>
      <c r="L277" s="276" t="s">
        <v>4906</v>
      </c>
      <c r="M277" s="283">
        <f t="shared" si="24"/>
        <v>4927.3</v>
      </c>
      <c r="N277" s="284" t="str">
        <f>VLOOKUP(A277,[5]Data!$D$5:$AD$1492,27,0)</f>
        <v>MSRT2025034</v>
      </c>
    </row>
    <row r="278" spans="1:14" ht="25.5" customHeight="1" x14ac:dyDescent="0.25">
      <c r="A278" s="285" t="s">
        <v>487</v>
      </c>
      <c r="B278" s="341">
        <f t="shared" si="23"/>
        <v>80364</v>
      </c>
      <c r="C278" s="281">
        <f>+SUBTOTAL(3,$D$7:D278)</f>
        <v>272</v>
      </c>
      <c r="D278" s="172" t="s">
        <v>488</v>
      </c>
      <c r="E278" s="281" t="s">
        <v>4872</v>
      </c>
      <c r="F278" s="281">
        <v>25</v>
      </c>
      <c r="G278" s="281">
        <v>32</v>
      </c>
      <c r="H278" s="268">
        <v>80364</v>
      </c>
      <c r="I278" s="282">
        <v>0.1</v>
      </c>
      <c r="J278" s="268">
        <f t="shared" si="20"/>
        <v>8036</v>
      </c>
      <c r="K278" s="268">
        <f t="shared" si="21"/>
        <v>88400</v>
      </c>
      <c r="L278" s="276" t="s">
        <v>4906</v>
      </c>
      <c r="M278" s="283">
        <f t="shared" si="24"/>
        <v>8036.4000000000005</v>
      </c>
      <c r="N278" s="284" t="str">
        <f>VLOOKUP(A278,[5]Data!$D$5:$AD$1492,27,0)</f>
        <v>MSRT2032100</v>
      </c>
    </row>
    <row r="279" spans="1:14" ht="25.5" customHeight="1" x14ac:dyDescent="0.25">
      <c r="A279" s="285" t="s">
        <v>489</v>
      </c>
      <c r="B279" s="341">
        <f t="shared" si="23"/>
        <v>209636</v>
      </c>
      <c r="C279" s="281">
        <f>+SUBTOTAL(3,$D$7:D279)</f>
        <v>273</v>
      </c>
      <c r="D279" s="172" t="s">
        <v>490</v>
      </c>
      <c r="E279" s="281" t="s">
        <v>4872</v>
      </c>
      <c r="F279" s="281">
        <v>25</v>
      </c>
      <c r="G279" s="281">
        <v>40</v>
      </c>
      <c r="H279" s="268">
        <v>209636</v>
      </c>
      <c r="I279" s="282">
        <v>0.1</v>
      </c>
      <c r="J279" s="268">
        <f t="shared" si="20"/>
        <v>20964</v>
      </c>
      <c r="K279" s="268">
        <f t="shared" si="21"/>
        <v>230600</v>
      </c>
      <c r="L279" s="276" t="s">
        <v>4906</v>
      </c>
      <c r="M279" s="283">
        <f t="shared" si="24"/>
        <v>20963.600000000002</v>
      </c>
      <c r="N279" s="284" t="str">
        <f>VLOOKUP(A279,[5]Data!$D$5:$AD$1492,27,0)</f>
        <v>MSRT2040114</v>
      </c>
    </row>
    <row r="280" spans="1:14" ht="25.5" customHeight="1" x14ac:dyDescent="0.25">
      <c r="A280" s="285" t="s">
        <v>491</v>
      </c>
      <c r="B280" s="341">
        <f t="shared" si="23"/>
        <v>279091</v>
      </c>
      <c r="C280" s="281">
        <f>+SUBTOTAL(3,$D$7:D280)</f>
        <v>274</v>
      </c>
      <c r="D280" s="172" t="s">
        <v>492</v>
      </c>
      <c r="E280" s="281" t="s">
        <v>4872</v>
      </c>
      <c r="F280" s="281">
        <v>25</v>
      </c>
      <c r="G280" s="281">
        <v>50</v>
      </c>
      <c r="H280" s="268">
        <v>279091</v>
      </c>
      <c r="I280" s="282">
        <v>0.1</v>
      </c>
      <c r="J280" s="268">
        <f t="shared" ref="J280:J343" si="25">+K280-H280</f>
        <v>27909</v>
      </c>
      <c r="K280" s="268">
        <f t="shared" ref="K280:K343" si="26">ROUND(H280*1.1,-2)</f>
        <v>307000</v>
      </c>
      <c r="L280" s="276" t="s">
        <v>4906</v>
      </c>
      <c r="M280" s="283">
        <f t="shared" si="24"/>
        <v>27909.100000000002</v>
      </c>
      <c r="N280" s="284" t="str">
        <f>VLOOKUP(A280,[5]Data!$D$5:$AD$1492,27,0)</f>
        <v>MSRT2050112</v>
      </c>
    </row>
    <row r="281" spans="1:14" ht="25.5" customHeight="1" x14ac:dyDescent="0.25">
      <c r="A281" s="285" t="s">
        <v>2439</v>
      </c>
      <c r="B281" s="341">
        <f t="shared" si="23"/>
        <v>534455</v>
      </c>
      <c r="C281" s="281">
        <f>+SUBTOTAL(3,$D$7:D281)</f>
        <v>275</v>
      </c>
      <c r="D281" s="172" t="s">
        <v>2440</v>
      </c>
      <c r="E281" s="281" t="s">
        <v>4872</v>
      </c>
      <c r="F281" s="281">
        <v>25</v>
      </c>
      <c r="G281" s="281">
        <v>63</v>
      </c>
      <c r="H281" s="268">
        <v>534455</v>
      </c>
      <c r="I281" s="282">
        <v>0.1</v>
      </c>
      <c r="J281" s="268">
        <f t="shared" si="25"/>
        <v>53445</v>
      </c>
      <c r="K281" s="268">
        <f t="shared" si="26"/>
        <v>587900</v>
      </c>
      <c r="L281" s="276" t="s">
        <v>4906</v>
      </c>
      <c r="M281" s="283">
        <f t="shared" si="24"/>
        <v>53445.5</v>
      </c>
      <c r="N281" s="284" t="str">
        <f>VLOOKUP(A281,[5]Data!$D$5:$AD$1492,27,0)</f>
        <v>MSRT2063002</v>
      </c>
    </row>
    <row r="282" spans="1:14" ht="25.5" customHeight="1" x14ac:dyDescent="0.25">
      <c r="A282" s="285" t="s">
        <v>4970</v>
      </c>
      <c r="B282" s="341">
        <f t="shared" si="23"/>
        <v>760818</v>
      </c>
      <c r="C282" s="281">
        <f>+SUBTOTAL(3,$D$7:D282)</f>
        <v>276</v>
      </c>
      <c r="D282" s="172" t="s">
        <v>4969</v>
      </c>
      <c r="E282" s="281" t="s">
        <v>4872</v>
      </c>
      <c r="F282" s="281">
        <v>25</v>
      </c>
      <c r="G282" s="281">
        <v>75</v>
      </c>
      <c r="H282" s="268">
        <v>760818</v>
      </c>
      <c r="I282" s="282">
        <v>0.1</v>
      </c>
      <c r="J282" s="268">
        <f t="shared" si="25"/>
        <v>76082</v>
      </c>
      <c r="K282" s="268">
        <f t="shared" si="26"/>
        <v>836900</v>
      </c>
      <c r="L282" s="276" t="s">
        <v>4906</v>
      </c>
      <c r="M282" s="283">
        <f t="shared" si="24"/>
        <v>76081.8</v>
      </c>
      <c r="N282" s="284" t="str">
        <f>VLOOKUP(A282,[5]Data!$D$5:$AD$1492,27,0)</f>
        <v>MSRT2075212</v>
      </c>
    </row>
    <row r="283" spans="1:14" ht="25.5" customHeight="1" x14ac:dyDescent="0.25">
      <c r="A283" s="285" t="s">
        <v>4968</v>
      </c>
      <c r="B283" s="341">
        <f t="shared" si="23"/>
        <v>1525727</v>
      </c>
      <c r="C283" s="281">
        <f>+SUBTOTAL(3,$D$7:D283)</f>
        <v>277</v>
      </c>
      <c r="D283" s="172" t="s">
        <v>4967</v>
      </c>
      <c r="E283" s="281" t="s">
        <v>4872</v>
      </c>
      <c r="F283" s="281">
        <v>25</v>
      </c>
      <c r="G283" s="281">
        <v>90</v>
      </c>
      <c r="H283" s="268">
        <v>1525727</v>
      </c>
      <c r="I283" s="282">
        <v>0.1</v>
      </c>
      <c r="J283" s="268">
        <f t="shared" si="25"/>
        <v>152573</v>
      </c>
      <c r="K283" s="268">
        <f t="shared" si="26"/>
        <v>1678300</v>
      </c>
      <c r="L283" s="276" t="s">
        <v>4906</v>
      </c>
      <c r="M283" s="283">
        <f t="shared" si="24"/>
        <v>152572.70000000001</v>
      </c>
      <c r="N283" s="284" t="str">
        <f>VLOOKUP(A283,[5]Data!$D$5:$AD$1492,27,0)</f>
        <v>MSRT2090003</v>
      </c>
    </row>
    <row r="284" spans="1:14" ht="25.5" customHeight="1" x14ac:dyDescent="0.25">
      <c r="A284" s="285" t="s">
        <v>4966</v>
      </c>
      <c r="B284" s="341">
        <f t="shared" si="23"/>
        <v>2802545</v>
      </c>
      <c r="C284" s="281">
        <f>+SUBTOTAL(3,$D$7:D284)</f>
        <v>278</v>
      </c>
      <c r="D284" s="172" t="s">
        <v>4965</v>
      </c>
      <c r="E284" s="281" t="s">
        <v>4872</v>
      </c>
      <c r="F284" s="281">
        <v>25</v>
      </c>
      <c r="G284" s="281">
        <v>110</v>
      </c>
      <c r="H284" s="268">
        <v>2802545</v>
      </c>
      <c r="I284" s="282">
        <v>0.1</v>
      </c>
      <c r="J284" s="268">
        <f t="shared" si="25"/>
        <v>280255</v>
      </c>
      <c r="K284" s="268">
        <f t="shared" si="26"/>
        <v>3082800</v>
      </c>
      <c r="L284" s="276" t="s">
        <v>4906</v>
      </c>
      <c r="M284" s="283">
        <f t="shared" si="24"/>
        <v>280254.5</v>
      </c>
      <c r="N284" s="284" t="str">
        <f>VLOOKUP(A284,[5]Data!$D$5:$AD$1492,27,0)</f>
        <v>MSRT2110004</v>
      </c>
    </row>
    <row r="285" spans="1:14" ht="25.5" customHeight="1" x14ac:dyDescent="0.25">
      <c r="A285" s="280" t="s">
        <v>497</v>
      </c>
      <c r="B285" s="341">
        <f t="shared" si="23"/>
        <v>43273</v>
      </c>
      <c r="C285" s="281">
        <f>+SUBTOTAL(3,$D$7:D285)</f>
        <v>279</v>
      </c>
      <c r="D285" s="172" t="s">
        <v>498</v>
      </c>
      <c r="E285" s="281" t="s">
        <v>4872</v>
      </c>
      <c r="F285" s="281">
        <v>25</v>
      </c>
      <c r="G285" s="281">
        <v>20</v>
      </c>
      <c r="H285" s="268">
        <v>43273</v>
      </c>
      <c r="I285" s="282">
        <v>0.1</v>
      </c>
      <c r="J285" s="268">
        <f t="shared" si="25"/>
        <v>4327</v>
      </c>
      <c r="K285" s="268">
        <f t="shared" si="26"/>
        <v>47600</v>
      </c>
      <c r="L285" s="276" t="s">
        <v>4964</v>
      </c>
      <c r="M285" s="283">
        <f t="shared" si="24"/>
        <v>4327.3</v>
      </c>
      <c r="N285" s="284" t="str">
        <f>VLOOKUP(A285,[5]Data!$D$5:$AD$1492,27,0)</f>
        <v>MSRT3020012</v>
      </c>
    </row>
    <row r="286" spans="1:14" ht="25.5" customHeight="1" x14ac:dyDescent="0.25">
      <c r="A286" s="280" t="s">
        <v>499</v>
      </c>
      <c r="B286" s="341">
        <f t="shared" si="23"/>
        <v>53545</v>
      </c>
      <c r="C286" s="281">
        <f>+SUBTOTAL(3,$D$7:D286)</f>
        <v>280</v>
      </c>
      <c r="D286" s="172" t="s">
        <v>500</v>
      </c>
      <c r="E286" s="281" t="s">
        <v>4872</v>
      </c>
      <c r="F286" s="281">
        <v>25</v>
      </c>
      <c r="G286" s="281">
        <v>25</v>
      </c>
      <c r="H286" s="268">
        <v>53545</v>
      </c>
      <c r="I286" s="282">
        <v>0.1</v>
      </c>
      <c r="J286" s="268">
        <f t="shared" si="25"/>
        <v>5355</v>
      </c>
      <c r="K286" s="268">
        <f t="shared" si="26"/>
        <v>58900</v>
      </c>
      <c r="L286" s="276" t="s">
        <v>4964</v>
      </c>
      <c r="M286" s="283">
        <f t="shared" si="24"/>
        <v>5354.5</v>
      </c>
      <c r="N286" s="284" t="str">
        <f>VLOOKUP(A286,[5]Data!$D$5:$AD$1492,27,0)</f>
        <v>MSRT3025012</v>
      </c>
    </row>
    <row r="287" spans="1:14" ht="25.5" customHeight="1" x14ac:dyDescent="0.25">
      <c r="A287" s="280" t="s">
        <v>501</v>
      </c>
      <c r="B287" s="341">
        <f t="shared" si="23"/>
        <v>59091</v>
      </c>
      <c r="C287" s="281">
        <f>+SUBTOTAL(3,$D$7:D287)</f>
        <v>281</v>
      </c>
      <c r="D287" s="172" t="s">
        <v>502</v>
      </c>
      <c r="E287" s="281" t="s">
        <v>4872</v>
      </c>
      <c r="F287" s="281">
        <v>25</v>
      </c>
      <c r="G287" s="281">
        <v>25</v>
      </c>
      <c r="H287" s="268">
        <v>59091</v>
      </c>
      <c r="I287" s="282">
        <v>0.1</v>
      </c>
      <c r="J287" s="268">
        <f t="shared" si="25"/>
        <v>5909</v>
      </c>
      <c r="K287" s="268">
        <f t="shared" si="26"/>
        <v>65000</v>
      </c>
      <c r="L287" s="276" t="s">
        <v>4964</v>
      </c>
      <c r="M287" s="283">
        <f t="shared" si="24"/>
        <v>5909.1</v>
      </c>
      <c r="N287" s="284" t="str">
        <f>VLOOKUP(A287,[5]Data!$D$5:$AD$1492,27,0)</f>
        <v>MSRT3025034</v>
      </c>
    </row>
    <row r="288" spans="1:14" ht="25.5" customHeight="1" x14ac:dyDescent="0.25">
      <c r="A288" s="280" t="s">
        <v>503</v>
      </c>
      <c r="B288" s="341">
        <f t="shared" si="23"/>
        <v>96364</v>
      </c>
      <c r="C288" s="281">
        <f>+SUBTOTAL(3,$D$7:D288)</f>
        <v>282</v>
      </c>
      <c r="D288" s="172" t="s">
        <v>504</v>
      </c>
      <c r="E288" s="281" t="s">
        <v>4872</v>
      </c>
      <c r="F288" s="281">
        <v>25</v>
      </c>
      <c r="G288" s="281">
        <v>32</v>
      </c>
      <c r="H288" s="268">
        <v>96364</v>
      </c>
      <c r="I288" s="282">
        <v>0.1</v>
      </c>
      <c r="J288" s="268">
        <f t="shared" si="25"/>
        <v>9636</v>
      </c>
      <c r="K288" s="268">
        <f t="shared" si="26"/>
        <v>106000</v>
      </c>
      <c r="L288" s="276" t="s">
        <v>4964</v>
      </c>
      <c r="M288" s="283">
        <f t="shared" si="24"/>
        <v>9636.4</v>
      </c>
      <c r="N288" s="284" t="str">
        <f>VLOOKUP(A288,[5]Data!$D$5:$AD$1492,27,0)</f>
        <v>MSRT3032100</v>
      </c>
    </row>
    <row r="289" spans="1:14" ht="25.5" customHeight="1" x14ac:dyDescent="0.25">
      <c r="A289" s="280" t="s">
        <v>505</v>
      </c>
      <c r="B289" s="341">
        <f t="shared" si="23"/>
        <v>251455</v>
      </c>
      <c r="C289" s="281">
        <f>+SUBTOTAL(3,$D$7:D289)</f>
        <v>283</v>
      </c>
      <c r="D289" s="172" t="s">
        <v>506</v>
      </c>
      <c r="E289" s="281" t="s">
        <v>4872</v>
      </c>
      <c r="F289" s="281">
        <v>25</v>
      </c>
      <c r="G289" s="281">
        <v>40</v>
      </c>
      <c r="H289" s="268">
        <v>251455</v>
      </c>
      <c r="I289" s="282">
        <v>0.1</v>
      </c>
      <c r="J289" s="268">
        <f t="shared" si="25"/>
        <v>25145</v>
      </c>
      <c r="K289" s="268">
        <f t="shared" si="26"/>
        <v>276600</v>
      </c>
      <c r="L289" s="276" t="s">
        <v>4964</v>
      </c>
      <c r="M289" s="283">
        <f t="shared" si="24"/>
        <v>25145.5</v>
      </c>
      <c r="N289" s="284" t="str">
        <f>VLOOKUP(A289,[5]Data!$D$5:$AD$1492,27,0)</f>
        <v>MSRT3040114</v>
      </c>
    </row>
    <row r="290" spans="1:14" ht="25.5" customHeight="1" x14ac:dyDescent="0.25">
      <c r="A290" s="280" t="s">
        <v>507</v>
      </c>
      <c r="B290" s="341">
        <f t="shared" si="23"/>
        <v>334909</v>
      </c>
      <c r="C290" s="281">
        <f>+SUBTOTAL(3,$D$7:D290)</f>
        <v>284</v>
      </c>
      <c r="D290" s="172" t="s">
        <v>508</v>
      </c>
      <c r="E290" s="281" t="s">
        <v>4872</v>
      </c>
      <c r="F290" s="281">
        <v>25</v>
      </c>
      <c r="G290" s="281">
        <v>50</v>
      </c>
      <c r="H290" s="268">
        <v>334909</v>
      </c>
      <c r="I290" s="282">
        <v>0.1</v>
      </c>
      <c r="J290" s="268">
        <f t="shared" si="25"/>
        <v>33491</v>
      </c>
      <c r="K290" s="268">
        <f t="shared" si="26"/>
        <v>368400</v>
      </c>
      <c r="L290" s="276" t="s">
        <v>4964</v>
      </c>
      <c r="M290" s="283">
        <f t="shared" si="24"/>
        <v>33490.9</v>
      </c>
      <c r="N290" s="284" t="str">
        <f>VLOOKUP(A290,[5]Data!$D$5:$AD$1492,27,0)</f>
        <v>MSRT3050112</v>
      </c>
    </row>
    <row r="291" spans="1:14" ht="25.5" customHeight="1" x14ac:dyDescent="0.25">
      <c r="A291" s="280" t="s">
        <v>2445</v>
      </c>
      <c r="B291" s="341">
        <f t="shared" si="23"/>
        <v>641364</v>
      </c>
      <c r="C291" s="281">
        <f>+SUBTOTAL(3,$D$7:D291)</f>
        <v>285</v>
      </c>
      <c r="D291" s="172" t="s">
        <v>2446</v>
      </c>
      <c r="E291" s="281" t="s">
        <v>4872</v>
      </c>
      <c r="F291" s="281">
        <v>25</v>
      </c>
      <c r="G291" s="281">
        <v>63</v>
      </c>
      <c r="H291" s="268">
        <v>641364</v>
      </c>
      <c r="I291" s="282">
        <v>0.1</v>
      </c>
      <c r="J291" s="268">
        <f t="shared" si="25"/>
        <v>64136</v>
      </c>
      <c r="K291" s="268">
        <f t="shared" si="26"/>
        <v>705500</v>
      </c>
      <c r="L291" s="276" t="s">
        <v>4964</v>
      </c>
      <c r="M291" s="283">
        <f t="shared" si="24"/>
        <v>64136.4</v>
      </c>
      <c r="N291" s="284" t="str">
        <f>VLOOKUP(A291,[5]Data!$D$5:$AD$1492,27,0)</f>
        <v>MSRT3063002</v>
      </c>
    </row>
    <row r="292" spans="1:14" ht="25.5" customHeight="1" x14ac:dyDescent="0.25">
      <c r="A292" s="280" t="s">
        <v>493</v>
      </c>
      <c r="B292" s="341">
        <f t="shared" si="23"/>
        <v>36091</v>
      </c>
      <c r="C292" s="281">
        <f>+SUBTOTAL(3,$D$7:D292)</f>
        <v>286</v>
      </c>
      <c r="D292" s="172" t="s">
        <v>494</v>
      </c>
      <c r="E292" s="281" t="s">
        <v>4872</v>
      </c>
      <c r="F292" s="281">
        <v>25</v>
      </c>
      <c r="G292" s="281">
        <v>20</v>
      </c>
      <c r="H292" s="268">
        <v>36091</v>
      </c>
      <c r="I292" s="282">
        <v>0.1</v>
      </c>
      <c r="J292" s="268">
        <f t="shared" si="25"/>
        <v>3609</v>
      </c>
      <c r="K292" s="268">
        <f t="shared" si="26"/>
        <v>39700</v>
      </c>
      <c r="L292" s="276" t="s">
        <v>4906</v>
      </c>
      <c r="M292" s="283">
        <v>2887.28</v>
      </c>
      <c r="N292" s="284" t="str">
        <f>VLOOKUP(A292,[5]Data!$D$5:$AD$1492,27,0)</f>
        <v>MSRTM2020012</v>
      </c>
    </row>
    <row r="293" spans="1:14" ht="25.5" customHeight="1" x14ac:dyDescent="0.25">
      <c r="A293" s="280" t="s">
        <v>495</v>
      </c>
      <c r="B293" s="341">
        <f t="shared" si="23"/>
        <v>44636</v>
      </c>
      <c r="C293" s="281">
        <f>+SUBTOTAL(3,$D$7:D293)</f>
        <v>287</v>
      </c>
      <c r="D293" s="172" t="s">
        <v>496</v>
      </c>
      <c r="E293" s="281" t="s">
        <v>4872</v>
      </c>
      <c r="F293" s="281">
        <v>25</v>
      </c>
      <c r="G293" s="281">
        <v>25</v>
      </c>
      <c r="H293" s="268">
        <v>44636</v>
      </c>
      <c r="I293" s="282">
        <v>0.1</v>
      </c>
      <c r="J293" s="268">
        <f t="shared" si="25"/>
        <v>4464</v>
      </c>
      <c r="K293" s="268">
        <f t="shared" si="26"/>
        <v>49100</v>
      </c>
      <c r="L293" s="276" t="s">
        <v>4906</v>
      </c>
      <c r="M293" s="283">
        <v>3570.88</v>
      </c>
      <c r="N293" s="284" t="str">
        <f>VLOOKUP(A293,[5]Data!$D$5:$AD$1492,27,0)</f>
        <v>MSRTM2025012</v>
      </c>
    </row>
    <row r="294" spans="1:14" ht="25.5" customHeight="1" x14ac:dyDescent="0.25">
      <c r="A294" s="280" t="s">
        <v>2441</v>
      </c>
      <c r="B294" s="341">
        <f t="shared" si="23"/>
        <v>49273</v>
      </c>
      <c r="C294" s="281">
        <f>+SUBTOTAL(3,$D$7:D294)</f>
        <v>288</v>
      </c>
      <c r="D294" s="172" t="s">
        <v>2442</v>
      </c>
      <c r="E294" s="281" t="s">
        <v>4872</v>
      </c>
      <c r="F294" s="281">
        <v>25</v>
      </c>
      <c r="G294" s="281">
        <v>25</v>
      </c>
      <c r="H294" s="268">
        <v>49273</v>
      </c>
      <c r="I294" s="282">
        <v>0.1</v>
      </c>
      <c r="J294" s="268">
        <f t="shared" si="25"/>
        <v>4927</v>
      </c>
      <c r="K294" s="268">
        <f t="shared" si="26"/>
        <v>54200</v>
      </c>
      <c r="L294" s="276" t="s">
        <v>4906</v>
      </c>
      <c r="M294" s="283">
        <v>3941.84</v>
      </c>
      <c r="N294" s="284" t="str">
        <f>VLOOKUP(A294,[5]Data!$D$5:$AD$1492,27,0)</f>
        <v>MSRTM2025034</v>
      </c>
    </row>
    <row r="295" spans="1:14" ht="25.5" customHeight="1" x14ac:dyDescent="0.25">
      <c r="A295" s="280" t="s">
        <v>4918</v>
      </c>
      <c r="B295" s="341">
        <f t="shared" si="23"/>
        <v>80364</v>
      </c>
      <c r="C295" s="281">
        <f>+SUBTOTAL(3,$D$7:D295)</f>
        <v>289</v>
      </c>
      <c r="D295" s="172" t="s">
        <v>4917</v>
      </c>
      <c r="E295" s="281" t="s">
        <v>4872</v>
      </c>
      <c r="F295" s="281">
        <v>25</v>
      </c>
      <c r="G295" s="281">
        <v>32</v>
      </c>
      <c r="H295" s="268">
        <v>80364</v>
      </c>
      <c r="I295" s="282">
        <v>0.1</v>
      </c>
      <c r="J295" s="268">
        <f t="shared" si="25"/>
        <v>8036</v>
      </c>
      <c r="K295" s="268">
        <f t="shared" si="26"/>
        <v>88400</v>
      </c>
      <c r="L295" s="276" t="s">
        <v>4906</v>
      </c>
      <c r="M295" s="283">
        <v>6429.12</v>
      </c>
      <c r="N295" s="284" t="str">
        <f>VLOOKUP(A295,[5]Data!$D$5:$AD$1492,27,0)</f>
        <v>MSRTM2032100</v>
      </c>
    </row>
    <row r="296" spans="1:14" ht="25.5" customHeight="1" x14ac:dyDescent="0.25">
      <c r="A296" s="280" t="s">
        <v>4916</v>
      </c>
      <c r="B296" s="341">
        <f t="shared" si="23"/>
        <v>209636</v>
      </c>
      <c r="C296" s="281">
        <f>+SUBTOTAL(3,$D$7:D296)</f>
        <v>290</v>
      </c>
      <c r="D296" s="172" t="s">
        <v>4915</v>
      </c>
      <c r="E296" s="281" t="s">
        <v>4872</v>
      </c>
      <c r="F296" s="281">
        <v>25</v>
      </c>
      <c r="G296" s="281">
        <v>40</v>
      </c>
      <c r="H296" s="268">
        <v>209636</v>
      </c>
      <c r="I296" s="282">
        <v>0.1</v>
      </c>
      <c r="J296" s="268">
        <f t="shared" si="25"/>
        <v>20964</v>
      </c>
      <c r="K296" s="268">
        <f t="shared" si="26"/>
        <v>230600</v>
      </c>
      <c r="L296" s="276" t="s">
        <v>4906</v>
      </c>
      <c r="M296" s="283">
        <v>16770.88</v>
      </c>
      <c r="N296" s="284" t="str">
        <f>VLOOKUP(A296,[5]Data!$D$5:$AD$1492,27,0)</f>
        <v>MSRTM2040114</v>
      </c>
    </row>
    <row r="297" spans="1:14" ht="25.5" customHeight="1" x14ac:dyDescent="0.25">
      <c r="A297" s="280" t="s">
        <v>2443</v>
      </c>
      <c r="B297" s="341">
        <f t="shared" si="23"/>
        <v>279091</v>
      </c>
      <c r="C297" s="281">
        <f>+SUBTOTAL(3,$D$7:D297)</f>
        <v>291</v>
      </c>
      <c r="D297" s="172" t="s">
        <v>2444</v>
      </c>
      <c r="E297" s="281" t="s">
        <v>4872</v>
      </c>
      <c r="F297" s="281">
        <v>25</v>
      </c>
      <c r="G297" s="281">
        <v>50</v>
      </c>
      <c r="H297" s="268">
        <v>279091</v>
      </c>
      <c r="I297" s="282">
        <v>0.1</v>
      </c>
      <c r="J297" s="268">
        <f t="shared" si="25"/>
        <v>27909</v>
      </c>
      <c r="K297" s="268">
        <f t="shared" si="26"/>
        <v>307000</v>
      </c>
      <c r="L297" s="276" t="s">
        <v>4906</v>
      </c>
      <c r="M297" s="283">
        <v>22327.279999999999</v>
      </c>
      <c r="N297" s="284" t="str">
        <f>VLOOKUP(A297,[5]Data!$D$5:$AD$1492,27,0)</f>
        <v>MSRTM2050112</v>
      </c>
    </row>
    <row r="298" spans="1:14" ht="25.5" customHeight="1" x14ac:dyDescent="0.25">
      <c r="A298" s="280" t="s">
        <v>4914</v>
      </c>
      <c r="B298" s="341">
        <f t="shared" si="23"/>
        <v>534455</v>
      </c>
      <c r="C298" s="281">
        <f>+SUBTOTAL(3,$D$7:D298)</f>
        <v>292</v>
      </c>
      <c r="D298" s="172" t="s">
        <v>4913</v>
      </c>
      <c r="E298" s="281" t="s">
        <v>4872</v>
      </c>
      <c r="F298" s="281">
        <v>25</v>
      </c>
      <c r="G298" s="281">
        <v>63</v>
      </c>
      <c r="H298" s="268">
        <v>534455</v>
      </c>
      <c r="I298" s="282">
        <v>0.1</v>
      </c>
      <c r="J298" s="268">
        <f t="shared" si="25"/>
        <v>53445</v>
      </c>
      <c r="K298" s="268">
        <f t="shared" si="26"/>
        <v>587900</v>
      </c>
      <c r="L298" s="276" t="s">
        <v>4906</v>
      </c>
      <c r="M298" s="283">
        <v>42756.4</v>
      </c>
      <c r="N298" s="284" t="str">
        <f>VLOOKUP(A298,[5]Data!$D$5:$AD$1492,27,0)</f>
        <v>MSRTM2063002</v>
      </c>
    </row>
    <row r="299" spans="1:14" ht="25.5" customHeight="1" x14ac:dyDescent="0.25">
      <c r="A299" s="280" t="s">
        <v>4912</v>
      </c>
      <c r="B299" s="341">
        <f t="shared" si="23"/>
        <v>760818</v>
      </c>
      <c r="C299" s="281">
        <f>+SUBTOTAL(3,$D$7:D299)</f>
        <v>293</v>
      </c>
      <c r="D299" s="172" t="s">
        <v>4911</v>
      </c>
      <c r="E299" s="281" t="s">
        <v>4872</v>
      </c>
      <c r="F299" s="281">
        <v>25</v>
      </c>
      <c r="G299" s="281">
        <v>75</v>
      </c>
      <c r="H299" s="268">
        <v>760818</v>
      </c>
      <c r="I299" s="282">
        <v>0.1</v>
      </c>
      <c r="J299" s="268">
        <f t="shared" si="25"/>
        <v>76082</v>
      </c>
      <c r="K299" s="268">
        <f t="shared" si="26"/>
        <v>836900</v>
      </c>
      <c r="L299" s="276" t="s">
        <v>4906</v>
      </c>
      <c r="M299" s="283">
        <v>60865.440000000002</v>
      </c>
      <c r="N299" s="284" t="str">
        <f>VLOOKUP(A299,[5]Data!$D$5:$AD$1492,27,0)</f>
        <v>MSRTM2075212</v>
      </c>
    </row>
    <row r="300" spans="1:14" ht="25.5" customHeight="1" x14ac:dyDescent="0.25">
      <c r="A300" s="280" t="s">
        <v>4910</v>
      </c>
      <c r="B300" s="341">
        <f t="shared" si="23"/>
        <v>1525727</v>
      </c>
      <c r="C300" s="281">
        <f>+SUBTOTAL(3,$D$7:D300)</f>
        <v>294</v>
      </c>
      <c r="D300" s="172" t="s">
        <v>4909</v>
      </c>
      <c r="E300" s="281" t="s">
        <v>4872</v>
      </c>
      <c r="F300" s="281">
        <v>25</v>
      </c>
      <c r="G300" s="281">
        <v>90</v>
      </c>
      <c r="H300" s="268">
        <v>1525727</v>
      </c>
      <c r="I300" s="282">
        <v>0.1</v>
      </c>
      <c r="J300" s="268">
        <f t="shared" si="25"/>
        <v>152573</v>
      </c>
      <c r="K300" s="268">
        <f t="shared" si="26"/>
        <v>1678300</v>
      </c>
      <c r="L300" s="276" t="s">
        <v>4906</v>
      </c>
      <c r="M300" s="283">
        <v>122058.16</v>
      </c>
      <c r="N300" s="284" t="str">
        <f>VLOOKUP(A300,[5]Data!$D$5:$AD$1492,27,0)</f>
        <v>MSRTM2090003</v>
      </c>
    </row>
    <row r="301" spans="1:14" ht="25.5" customHeight="1" x14ac:dyDescent="0.25">
      <c r="A301" s="280" t="s">
        <v>4908</v>
      </c>
      <c r="B301" s="341">
        <f t="shared" si="23"/>
        <v>2802545</v>
      </c>
      <c r="C301" s="281">
        <f>+SUBTOTAL(3,$D$7:D301)</f>
        <v>295</v>
      </c>
      <c r="D301" s="172" t="s">
        <v>4907</v>
      </c>
      <c r="E301" s="281" t="s">
        <v>4872</v>
      </c>
      <c r="F301" s="281">
        <v>25</v>
      </c>
      <c r="G301" s="281">
        <v>110</v>
      </c>
      <c r="H301" s="268">
        <v>2802545</v>
      </c>
      <c r="I301" s="282">
        <v>0.1</v>
      </c>
      <c r="J301" s="268">
        <f t="shared" si="25"/>
        <v>280255</v>
      </c>
      <c r="K301" s="268">
        <f t="shared" si="26"/>
        <v>3082800</v>
      </c>
      <c r="L301" s="276" t="s">
        <v>4906</v>
      </c>
      <c r="M301" s="283">
        <v>224203.6</v>
      </c>
      <c r="N301" s="284" t="str">
        <f>VLOOKUP(A301,[5]Data!$D$5:$AD$1492,27,0)</f>
        <v>MSRTM2110004</v>
      </c>
    </row>
    <row r="302" spans="1:14" ht="25.5" customHeight="1" x14ac:dyDescent="0.25">
      <c r="A302" s="280" t="s">
        <v>571</v>
      </c>
      <c r="B302" s="341">
        <f t="shared" si="23"/>
        <v>14273</v>
      </c>
      <c r="C302" s="281">
        <f>+SUBTOTAL(3,$D$7:D302)</f>
        <v>296</v>
      </c>
      <c r="D302" s="172" t="s">
        <v>4963</v>
      </c>
      <c r="E302" s="281" t="s">
        <v>4872</v>
      </c>
      <c r="F302" s="281">
        <v>20</v>
      </c>
      <c r="G302" s="281">
        <v>20</v>
      </c>
      <c r="H302" s="268">
        <v>14273</v>
      </c>
      <c r="I302" s="282">
        <v>0.1</v>
      </c>
      <c r="J302" s="268">
        <f t="shared" si="25"/>
        <v>1427</v>
      </c>
      <c r="K302" s="268">
        <f t="shared" si="26"/>
        <v>15700</v>
      </c>
      <c r="L302" s="276" t="s">
        <v>4961</v>
      </c>
      <c r="M302" s="283">
        <f>+H302*I302</f>
        <v>1427.3000000000002</v>
      </c>
      <c r="N302" s="284" t="str">
        <f>VLOOKUP(A302,[5]Data!$D$5:$AD$1492,27,0)</f>
        <v>OTN1020020</v>
      </c>
    </row>
    <row r="303" spans="1:14" ht="25.5" customHeight="1" x14ac:dyDescent="0.25">
      <c r="A303" s="280" t="s">
        <v>573</v>
      </c>
      <c r="B303" s="341">
        <f t="shared" si="23"/>
        <v>25091</v>
      </c>
      <c r="C303" s="281">
        <f>+SUBTOTAL(3,$D$7:D303)</f>
        <v>297</v>
      </c>
      <c r="D303" s="172" t="s">
        <v>4962</v>
      </c>
      <c r="E303" s="281" t="s">
        <v>4872</v>
      </c>
      <c r="F303" s="281">
        <v>20</v>
      </c>
      <c r="G303" s="281">
        <v>25</v>
      </c>
      <c r="H303" s="268">
        <v>25091</v>
      </c>
      <c r="I303" s="282">
        <v>0.1</v>
      </c>
      <c r="J303" s="268">
        <f t="shared" si="25"/>
        <v>2509</v>
      </c>
      <c r="K303" s="268">
        <f t="shared" si="26"/>
        <v>27600</v>
      </c>
      <c r="L303" s="276" t="s">
        <v>4961</v>
      </c>
      <c r="M303" s="283">
        <f>+H303*I303</f>
        <v>2509.1000000000004</v>
      </c>
      <c r="N303" s="284" t="str">
        <f>VLOOKUP(A303,[5]Data!$D$5:$AD$1492,27,0)</f>
        <v>OTN1025025</v>
      </c>
    </row>
    <row r="304" spans="1:14" ht="25.5" customHeight="1" x14ac:dyDescent="0.25">
      <c r="A304" s="280" t="s">
        <v>565</v>
      </c>
      <c r="B304" s="341">
        <f t="shared" si="23"/>
        <v>14273</v>
      </c>
      <c r="C304" s="281">
        <f>+SUBTOTAL(3,$D$7:D304)</f>
        <v>298</v>
      </c>
      <c r="D304" s="172" t="s">
        <v>4960</v>
      </c>
      <c r="E304" s="281" t="s">
        <v>4872</v>
      </c>
      <c r="F304" s="281">
        <v>20</v>
      </c>
      <c r="G304" s="281">
        <v>20</v>
      </c>
      <c r="H304" s="268">
        <v>14273</v>
      </c>
      <c r="I304" s="282">
        <v>0.1</v>
      </c>
      <c r="J304" s="268">
        <f t="shared" si="25"/>
        <v>1427</v>
      </c>
      <c r="K304" s="268">
        <f t="shared" si="26"/>
        <v>15700</v>
      </c>
      <c r="L304" s="276" t="s">
        <v>4958</v>
      </c>
      <c r="M304" s="283">
        <f>+H304*I304</f>
        <v>1427.3000000000002</v>
      </c>
      <c r="N304" s="284" t="str">
        <f>VLOOKUP(A304,[5]Data!$D$5:$AD$1492,27,0)</f>
        <v>OTN2020020</v>
      </c>
    </row>
    <row r="305" spans="1:14" ht="25.5" customHeight="1" x14ac:dyDescent="0.25">
      <c r="A305" s="280" t="s">
        <v>567</v>
      </c>
      <c r="B305" s="341">
        <f t="shared" si="23"/>
        <v>25091</v>
      </c>
      <c r="C305" s="281">
        <f>+SUBTOTAL(3,$D$7:D305)</f>
        <v>299</v>
      </c>
      <c r="D305" s="172" t="s">
        <v>4959</v>
      </c>
      <c r="E305" s="281" t="s">
        <v>4872</v>
      </c>
      <c r="F305" s="281">
        <v>20</v>
      </c>
      <c r="G305" s="281">
        <v>25</v>
      </c>
      <c r="H305" s="268">
        <v>25091</v>
      </c>
      <c r="I305" s="282">
        <v>0.1</v>
      </c>
      <c r="J305" s="268">
        <f t="shared" si="25"/>
        <v>2509</v>
      </c>
      <c r="K305" s="268">
        <f t="shared" si="26"/>
        <v>27600</v>
      </c>
      <c r="L305" s="276" t="s">
        <v>4958</v>
      </c>
      <c r="M305" s="283">
        <f>+H305*I305</f>
        <v>2509.1000000000004</v>
      </c>
      <c r="N305" s="284" t="str">
        <f>VLOOKUP(A305,[5]Data!$D$5:$AD$1492,27,0)</f>
        <v>OTN2025025</v>
      </c>
    </row>
    <row r="306" spans="1:14" ht="25.5" customHeight="1" x14ac:dyDescent="0.25">
      <c r="A306" s="280" t="s">
        <v>2447</v>
      </c>
      <c r="B306" s="341">
        <f t="shared" si="23"/>
        <v>17091</v>
      </c>
      <c r="C306" s="281">
        <f>+SUBTOTAL(3,$D$7:D306)</f>
        <v>300</v>
      </c>
      <c r="D306" s="172" t="s">
        <v>2448</v>
      </c>
      <c r="E306" s="281" t="s">
        <v>4872</v>
      </c>
      <c r="F306" s="281">
        <v>25</v>
      </c>
      <c r="G306" s="281">
        <v>20</v>
      </c>
      <c r="H306" s="268">
        <v>17091</v>
      </c>
      <c r="I306" s="282">
        <v>0.1</v>
      </c>
      <c r="J306" s="268">
        <f t="shared" si="25"/>
        <v>1709</v>
      </c>
      <c r="K306" s="268">
        <f t="shared" si="26"/>
        <v>18800</v>
      </c>
      <c r="L306" s="276" t="s">
        <v>4956</v>
      </c>
      <c r="M306" s="283"/>
      <c r="N306" s="284" t="str">
        <f>VLOOKUP(A306,[5]Data!$D$5:$AD$1492,27,0)</f>
        <v>OTN3020020</v>
      </c>
    </row>
    <row r="307" spans="1:14" ht="25.5" customHeight="1" x14ac:dyDescent="0.25">
      <c r="A307" s="280" t="s">
        <v>569</v>
      </c>
      <c r="B307" s="341">
        <f t="shared" si="23"/>
        <v>25091</v>
      </c>
      <c r="C307" s="281">
        <f>+SUBTOTAL(3,$D$7:D307)</f>
        <v>301</v>
      </c>
      <c r="D307" s="172" t="s">
        <v>4957</v>
      </c>
      <c r="E307" s="281" t="s">
        <v>4872</v>
      </c>
      <c r="F307" s="281">
        <v>20</v>
      </c>
      <c r="G307" s="281">
        <v>25</v>
      </c>
      <c r="H307" s="268">
        <v>25091</v>
      </c>
      <c r="I307" s="282">
        <v>0.1</v>
      </c>
      <c r="J307" s="268">
        <f t="shared" si="25"/>
        <v>2509</v>
      </c>
      <c r="K307" s="268">
        <f t="shared" si="26"/>
        <v>27600</v>
      </c>
      <c r="L307" s="276" t="s">
        <v>4956</v>
      </c>
      <c r="M307" s="283">
        <f t="shared" ref="M307:M324" si="27">+H307*I307</f>
        <v>2509.1000000000004</v>
      </c>
      <c r="N307" s="284" t="str">
        <f>VLOOKUP(A307,[5]Data!$D$5:$AD$1492,27,0)</f>
        <v>OTN3025025</v>
      </c>
    </row>
    <row r="308" spans="1:14" ht="25.5" customHeight="1" x14ac:dyDescent="0.25">
      <c r="A308" s="280" t="s">
        <v>805</v>
      </c>
      <c r="B308" s="341">
        <f t="shared" si="23"/>
        <v>38000</v>
      </c>
      <c r="C308" s="281">
        <f>+SUBTOTAL(3,$D$7:D308)</f>
        <v>302</v>
      </c>
      <c r="D308" s="172" t="s">
        <v>806</v>
      </c>
      <c r="E308" s="281" t="s">
        <v>4872</v>
      </c>
      <c r="F308" s="281">
        <v>25</v>
      </c>
      <c r="G308" s="281">
        <v>20</v>
      </c>
      <c r="H308" s="268">
        <v>38000</v>
      </c>
      <c r="I308" s="282">
        <v>0.1</v>
      </c>
      <c r="J308" s="268">
        <f t="shared" si="25"/>
        <v>3800</v>
      </c>
      <c r="K308" s="268">
        <f t="shared" si="26"/>
        <v>41800</v>
      </c>
      <c r="L308" s="276" t="s">
        <v>4949</v>
      </c>
      <c r="M308" s="283">
        <f t="shared" si="27"/>
        <v>3800</v>
      </c>
      <c r="N308" s="284" t="str">
        <f>VLOOKUP(A308,[5]Data!$D$5:$AD$1492,27,0)</f>
        <v>RC1020020</v>
      </c>
    </row>
    <row r="309" spans="1:14" ht="25.5" customHeight="1" x14ac:dyDescent="0.25">
      <c r="A309" s="280" t="s">
        <v>807</v>
      </c>
      <c r="B309" s="341">
        <f t="shared" si="23"/>
        <v>56000</v>
      </c>
      <c r="C309" s="281">
        <f>+SUBTOTAL(3,$D$7:D309)</f>
        <v>303</v>
      </c>
      <c r="D309" s="172" t="s">
        <v>808</v>
      </c>
      <c r="E309" s="281" t="s">
        <v>4872</v>
      </c>
      <c r="F309" s="281">
        <v>25</v>
      </c>
      <c r="G309" s="281">
        <v>25</v>
      </c>
      <c r="H309" s="268">
        <v>56000</v>
      </c>
      <c r="I309" s="282">
        <v>0.1</v>
      </c>
      <c r="J309" s="268">
        <f t="shared" si="25"/>
        <v>5600</v>
      </c>
      <c r="K309" s="268">
        <f t="shared" si="26"/>
        <v>61600</v>
      </c>
      <c r="L309" s="276" t="s">
        <v>4949</v>
      </c>
      <c r="M309" s="283">
        <f t="shared" si="27"/>
        <v>5600</v>
      </c>
      <c r="N309" s="284" t="str">
        <f>VLOOKUP(A309,[5]Data!$D$5:$AD$1492,27,0)</f>
        <v>RC1025025</v>
      </c>
    </row>
    <row r="310" spans="1:14" ht="25.5" customHeight="1" x14ac:dyDescent="0.25">
      <c r="A310" s="280" t="s">
        <v>809</v>
      </c>
      <c r="B310" s="341">
        <f t="shared" si="23"/>
        <v>80545</v>
      </c>
      <c r="C310" s="281">
        <f>+SUBTOTAL(3,$D$7:D310)</f>
        <v>304</v>
      </c>
      <c r="D310" s="172" t="s">
        <v>810</v>
      </c>
      <c r="E310" s="281" t="s">
        <v>4872</v>
      </c>
      <c r="F310" s="281">
        <v>25</v>
      </c>
      <c r="G310" s="281">
        <v>32</v>
      </c>
      <c r="H310" s="268">
        <v>80545</v>
      </c>
      <c r="I310" s="282">
        <v>0.1</v>
      </c>
      <c r="J310" s="268">
        <f t="shared" si="25"/>
        <v>8055</v>
      </c>
      <c r="K310" s="268">
        <f t="shared" si="26"/>
        <v>88600</v>
      </c>
      <c r="L310" s="276" t="s">
        <v>4949</v>
      </c>
      <c r="M310" s="283">
        <f t="shared" si="27"/>
        <v>8054.5</v>
      </c>
      <c r="N310" s="284" t="str">
        <f>VLOOKUP(A310,[5]Data!$D$5:$AD$1492,27,0)</f>
        <v>RC1032032</v>
      </c>
    </row>
    <row r="311" spans="1:14" ht="25.5" customHeight="1" x14ac:dyDescent="0.25">
      <c r="A311" s="280" t="s">
        <v>811</v>
      </c>
      <c r="B311" s="341">
        <f t="shared" si="23"/>
        <v>90273</v>
      </c>
      <c r="C311" s="281">
        <f>+SUBTOTAL(3,$D$7:D311)</f>
        <v>305</v>
      </c>
      <c r="D311" s="172" t="s">
        <v>812</v>
      </c>
      <c r="E311" s="281" t="s">
        <v>4872</v>
      </c>
      <c r="F311" s="281">
        <v>25</v>
      </c>
      <c r="G311" s="281">
        <v>40</v>
      </c>
      <c r="H311" s="268">
        <v>90273</v>
      </c>
      <c r="I311" s="282">
        <v>0.1</v>
      </c>
      <c r="J311" s="268">
        <f t="shared" si="25"/>
        <v>9027</v>
      </c>
      <c r="K311" s="268">
        <f t="shared" si="26"/>
        <v>99300</v>
      </c>
      <c r="L311" s="276" t="s">
        <v>4949</v>
      </c>
      <c r="M311" s="283">
        <f t="shared" si="27"/>
        <v>9027.3000000000011</v>
      </c>
      <c r="N311" s="284" t="str">
        <f>VLOOKUP(A311,[5]Data!$D$5:$AD$1492,27,0)</f>
        <v>RC1040040</v>
      </c>
    </row>
    <row r="312" spans="1:14" ht="25.5" customHeight="1" x14ac:dyDescent="0.25">
      <c r="A312" s="280" t="s">
        <v>813</v>
      </c>
      <c r="B312" s="341">
        <f t="shared" si="23"/>
        <v>137818</v>
      </c>
      <c r="C312" s="281">
        <f>+SUBTOTAL(3,$D$7:D312)</f>
        <v>306</v>
      </c>
      <c r="D312" s="172" t="s">
        <v>814</v>
      </c>
      <c r="E312" s="281" t="s">
        <v>4872</v>
      </c>
      <c r="F312" s="281">
        <v>25</v>
      </c>
      <c r="G312" s="281">
        <v>50</v>
      </c>
      <c r="H312" s="268">
        <v>137818</v>
      </c>
      <c r="I312" s="282">
        <v>0.1</v>
      </c>
      <c r="J312" s="268">
        <f t="shared" si="25"/>
        <v>13782</v>
      </c>
      <c r="K312" s="268">
        <f t="shared" si="26"/>
        <v>151600</v>
      </c>
      <c r="L312" s="276" t="s">
        <v>4949</v>
      </c>
      <c r="M312" s="283">
        <f t="shared" si="27"/>
        <v>13781.800000000001</v>
      </c>
      <c r="N312" s="284" t="str">
        <f>VLOOKUP(A312,[5]Data!$D$5:$AD$1492,27,0)</f>
        <v>RC1050050</v>
      </c>
    </row>
    <row r="313" spans="1:14" ht="25.5" customHeight="1" x14ac:dyDescent="0.25">
      <c r="A313" s="280" t="s">
        <v>815</v>
      </c>
      <c r="B313" s="341">
        <f t="shared" si="23"/>
        <v>305909</v>
      </c>
      <c r="C313" s="281">
        <f>+SUBTOTAL(3,$D$7:D313)</f>
        <v>307</v>
      </c>
      <c r="D313" s="172" t="s">
        <v>816</v>
      </c>
      <c r="E313" s="281" t="s">
        <v>4872</v>
      </c>
      <c r="F313" s="281">
        <v>25</v>
      </c>
      <c r="G313" s="281">
        <v>63</v>
      </c>
      <c r="H313" s="268">
        <v>305909</v>
      </c>
      <c r="I313" s="282">
        <v>0.1</v>
      </c>
      <c r="J313" s="268">
        <f t="shared" si="25"/>
        <v>30591</v>
      </c>
      <c r="K313" s="268">
        <f t="shared" si="26"/>
        <v>336500</v>
      </c>
      <c r="L313" s="276" t="s">
        <v>4949</v>
      </c>
      <c r="M313" s="283">
        <f t="shared" si="27"/>
        <v>30590.9</v>
      </c>
      <c r="N313" s="284" t="str">
        <f>VLOOKUP(A313,[5]Data!$D$5:$AD$1492,27,0)</f>
        <v>RC1063063</v>
      </c>
    </row>
    <row r="314" spans="1:14" ht="25.5" customHeight="1" x14ac:dyDescent="0.25">
      <c r="A314" s="280" t="s">
        <v>793</v>
      </c>
      <c r="B314" s="341">
        <f t="shared" si="23"/>
        <v>36182</v>
      </c>
      <c r="C314" s="281">
        <f>+SUBTOTAL(3,$D$7:D314)</f>
        <v>308</v>
      </c>
      <c r="D314" s="172" t="s">
        <v>794</v>
      </c>
      <c r="E314" s="281" t="s">
        <v>4872</v>
      </c>
      <c r="F314" s="281">
        <v>25</v>
      </c>
      <c r="G314" s="281">
        <v>20</v>
      </c>
      <c r="H314" s="268">
        <v>36182</v>
      </c>
      <c r="I314" s="282">
        <v>0.1</v>
      </c>
      <c r="J314" s="268">
        <f t="shared" si="25"/>
        <v>3618</v>
      </c>
      <c r="K314" s="268">
        <f t="shared" si="26"/>
        <v>39800</v>
      </c>
      <c r="L314" s="276" t="s">
        <v>4948</v>
      </c>
      <c r="M314" s="283">
        <f t="shared" si="27"/>
        <v>3618.2000000000003</v>
      </c>
      <c r="N314" s="284" t="str">
        <f>VLOOKUP(A314,[5]Data!$D$5:$AD$1492,27,0)</f>
        <v>RC2020020</v>
      </c>
    </row>
    <row r="315" spans="1:14" ht="25.5" customHeight="1" x14ac:dyDescent="0.25">
      <c r="A315" s="280" t="s">
        <v>795</v>
      </c>
      <c r="B315" s="341">
        <f t="shared" si="23"/>
        <v>56000</v>
      </c>
      <c r="C315" s="281">
        <f>+SUBTOTAL(3,$D$7:D315)</f>
        <v>309</v>
      </c>
      <c r="D315" s="172" t="s">
        <v>796</v>
      </c>
      <c r="E315" s="281" t="s">
        <v>4872</v>
      </c>
      <c r="F315" s="281">
        <v>25</v>
      </c>
      <c r="G315" s="281">
        <v>25</v>
      </c>
      <c r="H315" s="268">
        <v>56000</v>
      </c>
      <c r="I315" s="282">
        <v>0.1</v>
      </c>
      <c r="J315" s="268">
        <f t="shared" si="25"/>
        <v>5600</v>
      </c>
      <c r="K315" s="268">
        <f t="shared" si="26"/>
        <v>61600</v>
      </c>
      <c r="L315" s="276" t="s">
        <v>4948</v>
      </c>
      <c r="M315" s="283">
        <f t="shared" si="27"/>
        <v>5600</v>
      </c>
      <c r="N315" s="284" t="str">
        <f>VLOOKUP(A315,[5]Data!$D$5:$AD$1492,27,0)</f>
        <v>RC2025025</v>
      </c>
    </row>
    <row r="316" spans="1:14" ht="25.5" customHeight="1" x14ac:dyDescent="0.25">
      <c r="A316" s="280" t="s">
        <v>797</v>
      </c>
      <c r="B316" s="341">
        <f t="shared" si="23"/>
        <v>80545</v>
      </c>
      <c r="C316" s="281">
        <f>+SUBTOTAL(3,$D$7:D316)</f>
        <v>310</v>
      </c>
      <c r="D316" s="172" t="s">
        <v>798</v>
      </c>
      <c r="E316" s="281" t="s">
        <v>4872</v>
      </c>
      <c r="F316" s="281">
        <v>25</v>
      </c>
      <c r="G316" s="281">
        <v>32</v>
      </c>
      <c r="H316" s="268">
        <v>80545</v>
      </c>
      <c r="I316" s="282">
        <v>0.1</v>
      </c>
      <c r="J316" s="268">
        <f t="shared" si="25"/>
        <v>8055</v>
      </c>
      <c r="K316" s="268">
        <f t="shared" si="26"/>
        <v>88600</v>
      </c>
      <c r="L316" s="276" t="s">
        <v>4948</v>
      </c>
      <c r="M316" s="283">
        <f t="shared" si="27"/>
        <v>8054.5</v>
      </c>
      <c r="N316" s="284" t="str">
        <f>VLOOKUP(A316,[5]Data!$D$5:$AD$1492,27,0)</f>
        <v>RC2032032</v>
      </c>
    </row>
    <row r="317" spans="1:14" ht="25.5" customHeight="1" x14ac:dyDescent="0.25">
      <c r="A317" s="280" t="s">
        <v>799</v>
      </c>
      <c r="B317" s="341">
        <f t="shared" si="23"/>
        <v>90273</v>
      </c>
      <c r="C317" s="281">
        <f>+SUBTOTAL(3,$D$7:D317)</f>
        <v>311</v>
      </c>
      <c r="D317" s="172" t="s">
        <v>800</v>
      </c>
      <c r="E317" s="281" t="s">
        <v>4872</v>
      </c>
      <c r="F317" s="281">
        <v>25</v>
      </c>
      <c r="G317" s="281">
        <v>40</v>
      </c>
      <c r="H317" s="268">
        <v>90273</v>
      </c>
      <c r="I317" s="282">
        <v>0.1</v>
      </c>
      <c r="J317" s="268">
        <f t="shared" si="25"/>
        <v>9027</v>
      </c>
      <c r="K317" s="268">
        <f t="shared" si="26"/>
        <v>99300</v>
      </c>
      <c r="L317" s="276" t="s">
        <v>4948</v>
      </c>
      <c r="M317" s="283">
        <f t="shared" si="27"/>
        <v>9027.3000000000011</v>
      </c>
      <c r="N317" s="284" t="str">
        <f>VLOOKUP(A317,[5]Data!$D$5:$AD$1492,27,0)</f>
        <v>RC2040040</v>
      </c>
    </row>
    <row r="318" spans="1:14" ht="25.5" customHeight="1" x14ac:dyDescent="0.25">
      <c r="A318" s="280" t="s">
        <v>801</v>
      </c>
      <c r="B318" s="341">
        <f t="shared" si="23"/>
        <v>139091</v>
      </c>
      <c r="C318" s="281">
        <f>+SUBTOTAL(3,$D$7:D318)</f>
        <v>312</v>
      </c>
      <c r="D318" s="172" t="s">
        <v>802</v>
      </c>
      <c r="E318" s="281" t="s">
        <v>4872</v>
      </c>
      <c r="F318" s="281">
        <v>25</v>
      </c>
      <c r="G318" s="281">
        <v>50</v>
      </c>
      <c r="H318" s="268">
        <v>139091</v>
      </c>
      <c r="I318" s="282">
        <v>0.1</v>
      </c>
      <c r="J318" s="268">
        <f t="shared" si="25"/>
        <v>13909</v>
      </c>
      <c r="K318" s="268">
        <f t="shared" si="26"/>
        <v>153000</v>
      </c>
      <c r="L318" s="276" t="s">
        <v>4948</v>
      </c>
      <c r="M318" s="283">
        <f t="shared" si="27"/>
        <v>13909.1</v>
      </c>
      <c r="N318" s="284" t="str">
        <f>VLOOKUP(A318,[5]Data!$D$5:$AD$1492,27,0)</f>
        <v>RC2050050</v>
      </c>
    </row>
    <row r="319" spans="1:14" ht="25.5" customHeight="1" x14ac:dyDescent="0.25">
      <c r="A319" s="280" t="s">
        <v>803</v>
      </c>
      <c r="B319" s="341">
        <f t="shared" si="23"/>
        <v>305909</v>
      </c>
      <c r="C319" s="281">
        <f>+SUBTOTAL(3,$D$7:D319)</f>
        <v>313</v>
      </c>
      <c r="D319" s="172" t="s">
        <v>804</v>
      </c>
      <c r="E319" s="281" t="s">
        <v>4872</v>
      </c>
      <c r="F319" s="281">
        <v>25</v>
      </c>
      <c r="G319" s="281">
        <v>63</v>
      </c>
      <c r="H319" s="268">
        <v>305909</v>
      </c>
      <c r="I319" s="282">
        <v>0.1</v>
      </c>
      <c r="J319" s="268">
        <f t="shared" si="25"/>
        <v>30591</v>
      </c>
      <c r="K319" s="268">
        <f t="shared" si="26"/>
        <v>336500</v>
      </c>
      <c r="L319" s="276" t="s">
        <v>4948</v>
      </c>
      <c r="M319" s="283">
        <f t="shared" si="27"/>
        <v>30590.9</v>
      </c>
      <c r="N319" s="284" t="str">
        <f>VLOOKUP(A319,[5]Data!$D$5:$AD$1492,27,0)</f>
        <v>RC2063063</v>
      </c>
    </row>
    <row r="320" spans="1:14" ht="25.5" customHeight="1" x14ac:dyDescent="0.25">
      <c r="A320" s="280" t="s">
        <v>881</v>
      </c>
      <c r="B320" s="341">
        <f t="shared" si="23"/>
        <v>43455</v>
      </c>
      <c r="C320" s="281">
        <f>+SUBTOTAL(3,$D$7:D320)</f>
        <v>314</v>
      </c>
      <c r="D320" s="172" t="s">
        <v>882</v>
      </c>
      <c r="E320" s="281" t="s">
        <v>4872</v>
      </c>
      <c r="F320" s="281">
        <v>25</v>
      </c>
      <c r="G320" s="281">
        <v>20</v>
      </c>
      <c r="H320" s="268">
        <v>43455</v>
      </c>
      <c r="I320" s="282">
        <v>0.1</v>
      </c>
      <c r="J320" s="268">
        <f t="shared" si="25"/>
        <v>4345</v>
      </c>
      <c r="K320" s="268">
        <f t="shared" si="26"/>
        <v>47800</v>
      </c>
      <c r="L320" s="276" t="s">
        <v>4947</v>
      </c>
      <c r="M320" s="283">
        <f t="shared" si="27"/>
        <v>4345.5</v>
      </c>
      <c r="N320" s="284" t="str">
        <f>VLOOKUP(A320,[5]Data!$D$5:$AD$1492,27,0)</f>
        <v>RC3020020</v>
      </c>
    </row>
    <row r="321" spans="1:14" ht="25.5" customHeight="1" x14ac:dyDescent="0.25">
      <c r="A321" s="280" t="s">
        <v>883</v>
      </c>
      <c r="B321" s="341">
        <f t="shared" si="23"/>
        <v>67273</v>
      </c>
      <c r="C321" s="281">
        <f>+SUBTOTAL(3,$D$7:D321)</f>
        <v>315</v>
      </c>
      <c r="D321" s="172" t="s">
        <v>884</v>
      </c>
      <c r="E321" s="281" t="s">
        <v>4872</v>
      </c>
      <c r="F321" s="281">
        <v>25</v>
      </c>
      <c r="G321" s="281">
        <v>25</v>
      </c>
      <c r="H321" s="268">
        <v>67273</v>
      </c>
      <c r="I321" s="282">
        <v>0.1</v>
      </c>
      <c r="J321" s="268">
        <f t="shared" si="25"/>
        <v>6727</v>
      </c>
      <c r="K321" s="268">
        <f t="shared" si="26"/>
        <v>74000</v>
      </c>
      <c r="L321" s="276" t="s">
        <v>4947</v>
      </c>
      <c r="M321" s="283">
        <f t="shared" si="27"/>
        <v>6727.3</v>
      </c>
      <c r="N321" s="284" t="str">
        <f>VLOOKUP(A321,[5]Data!$D$5:$AD$1492,27,0)</f>
        <v>RC3025025</v>
      </c>
    </row>
    <row r="322" spans="1:14" ht="25.5" customHeight="1" x14ac:dyDescent="0.25">
      <c r="A322" s="280" t="s">
        <v>885</v>
      </c>
      <c r="B322" s="341">
        <f t="shared" si="23"/>
        <v>96727</v>
      </c>
      <c r="C322" s="281">
        <f>+SUBTOTAL(3,$D$7:D322)</f>
        <v>316</v>
      </c>
      <c r="D322" s="172" t="s">
        <v>886</v>
      </c>
      <c r="E322" s="281" t="s">
        <v>4872</v>
      </c>
      <c r="F322" s="281">
        <v>25</v>
      </c>
      <c r="G322" s="281">
        <v>32</v>
      </c>
      <c r="H322" s="268">
        <v>96727</v>
      </c>
      <c r="I322" s="282">
        <v>0.1</v>
      </c>
      <c r="J322" s="268">
        <f t="shared" si="25"/>
        <v>9673</v>
      </c>
      <c r="K322" s="268">
        <f t="shared" si="26"/>
        <v>106400</v>
      </c>
      <c r="L322" s="276" t="s">
        <v>4947</v>
      </c>
      <c r="M322" s="283">
        <f t="shared" si="27"/>
        <v>9672.7000000000007</v>
      </c>
      <c r="N322" s="284" t="str">
        <f>VLOOKUP(A322,[5]Data!$D$5:$AD$1492,27,0)</f>
        <v>RC3032032</v>
      </c>
    </row>
    <row r="323" spans="1:14" ht="25.5" customHeight="1" x14ac:dyDescent="0.25">
      <c r="A323" s="280" t="s">
        <v>887</v>
      </c>
      <c r="B323" s="341">
        <f t="shared" si="23"/>
        <v>108273</v>
      </c>
      <c r="C323" s="281">
        <f>+SUBTOTAL(3,$D$7:D323)</f>
        <v>317</v>
      </c>
      <c r="D323" s="172" t="s">
        <v>888</v>
      </c>
      <c r="E323" s="281" t="s">
        <v>4872</v>
      </c>
      <c r="F323" s="281">
        <v>25</v>
      </c>
      <c r="G323" s="281">
        <v>40</v>
      </c>
      <c r="H323" s="268">
        <v>108273</v>
      </c>
      <c r="I323" s="282">
        <v>0.1</v>
      </c>
      <c r="J323" s="268">
        <f t="shared" si="25"/>
        <v>10827</v>
      </c>
      <c r="K323" s="268">
        <f t="shared" si="26"/>
        <v>119100</v>
      </c>
      <c r="L323" s="276" t="s">
        <v>4947</v>
      </c>
      <c r="M323" s="283">
        <f t="shared" si="27"/>
        <v>10827.300000000001</v>
      </c>
      <c r="N323" s="284" t="str">
        <f>VLOOKUP(A323,[5]Data!$D$5:$AD$1492,27,0)</f>
        <v>RC3040040</v>
      </c>
    </row>
    <row r="324" spans="1:14" ht="25.5" customHeight="1" x14ac:dyDescent="0.25">
      <c r="A324" s="280" t="s">
        <v>889</v>
      </c>
      <c r="B324" s="341">
        <f t="shared" si="23"/>
        <v>165364</v>
      </c>
      <c r="C324" s="281">
        <f>+SUBTOTAL(3,$D$7:D324)</f>
        <v>318</v>
      </c>
      <c r="D324" s="172" t="s">
        <v>890</v>
      </c>
      <c r="E324" s="281" t="s">
        <v>4872</v>
      </c>
      <c r="F324" s="281">
        <v>25</v>
      </c>
      <c r="G324" s="281">
        <v>50</v>
      </c>
      <c r="H324" s="268">
        <v>165364</v>
      </c>
      <c r="I324" s="282">
        <v>0.1</v>
      </c>
      <c r="J324" s="268">
        <f t="shared" si="25"/>
        <v>16536</v>
      </c>
      <c r="K324" s="268">
        <f t="shared" si="26"/>
        <v>181900</v>
      </c>
      <c r="L324" s="276" t="s">
        <v>4947</v>
      </c>
      <c r="M324" s="283">
        <f t="shared" si="27"/>
        <v>16536.400000000001</v>
      </c>
      <c r="N324" s="284" t="str">
        <f>VLOOKUP(A324,[5]Data!$D$5:$AD$1492,27,0)</f>
        <v>RC3050050</v>
      </c>
    </row>
    <row r="325" spans="1:14" ht="25.5" customHeight="1" x14ac:dyDescent="0.25">
      <c r="A325" s="280" t="s">
        <v>2487</v>
      </c>
      <c r="B325" s="341">
        <f t="shared" si="23"/>
        <v>367091</v>
      </c>
      <c r="C325" s="281">
        <f>+SUBTOTAL(3,$D$7:D325)</f>
        <v>319</v>
      </c>
      <c r="D325" s="172" t="s">
        <v>2488</v>
      </c>
      <c r="E325" s="281" t="s">
        <v>4872</v>
      </c>
      <c r="F325" s="281">
        <v>25</v>
      </c>
      <c r="G325" s="281">
        <v>63</v>
      </c>
      <c r="H325" s="268">
        <v>367091</v>
      </c>
      <c r="I325" s="282">
        <v>0.1</v>
      </c>
      <c r="J325" s="268">
        <f t="shared" si="25"/>
        <v>36709</v>
      </c>
      <c r="K325" s="268">
        <f t="shared" si="26"/>
        <v>403800</v>
      </c>
      <c r="L325" s="276" t="s">
        <v>4947</v>
      </c>
      <c r="M325" s="283"/>
      <c r="N325" s="284" t="str">
        <f>VLOOKUP(A325,[5]Data!$D$5:$AD$1492,27,0)</f>
        <v>RC3063063</v>
      </c>
    </row>
    <row r="326" spans="1:14" ht="25.5" customHeight="1" x14ac:dyDescent="0.25">
      <c r="A326" s="280" t="s">
        <v>841</v>
      </c>
      <c r="B326" s="341">
        <f t="shared" si="23"/>
        <v>91818</v>
      </c>
      <c r="C326" s="281">
        <f>+SUBTOTAL(3,$D$7:D326)</f>
        <v>320</v>
      </c>
      <c r="D326" s="172" t="s">
        <v>842</v>
      </c>
      <c r="E326" s="281" t="s">
        <v>4872</v>
      </c>
      <c r="F326" s="281">
        <v>25</v>
      </c>
      <c r="G326" s="281">
        <v>20</v>
      </c>
      <c r="H326" s="268">
        <v>91818</v>
      </c>
      <c r="I326" s="282">
        <v>0.1</v>
      </c>
      <c r="J326" s="268">
        <f t="shared" si="25"/>
        <v>9182</v>
      </c>
      <c r="K326" s="268">
        <f t="shared" si="26"/>
        <v>101000</v>
      </c>
      <c r="L326" s="276" t="s">
        <v>4943</v>
      </c>
      <c r="M326" s="283">
        <f t="shared" ref="M326:M343" si="28">+H326*I326</f>
        <v>9181.8000000000011</v>
      </c>
      <c r="N326" s="284" t="str">
        <f>VLOOKUP(A326,[5]Data!$D$5:$AD$1492,27,0)</f>
        <v>RCRN1020012</v>
      </c>
    </row>
    <row r="327" spans="1:14" ht="25.5" customHeight="1" x14ac:dyDescent="0.25">
      <c r="A327" s="280" t="s">
        <v>843</v>
      </c>
      <c r="B327" s="341">
        <f t="shared" si="23"/>
        <v>142545</v>
      </c>
      <c r="C327" s="281">
        <f>+SUBTOTAL(3,$D$7:D327)</f>
        <v>321</v>
      </c>
      <c r="D327" s="172" t="s">
        <v>844</v>
      </c>
      <c r="E327" s="281" t="s">
        <v>4872</v>
      </c>
      <c r="F327" s="281">
        <v>25</v>
      </c>
      <c r="G327" s="281">
        <v>25</v>
      </c>
      <c r="H327" s="268">
        <v>142545</v>
      </c>
      <c r="I327" s="282">
        <v>0.1</v>
      </c>
      <c r="J327" s="268">
        <f t="shared" si="25"/>
        <v>14255</v>
      </c>
      <c r="K327" s="268">
        <f t="shared" si="26"/>
        <v>156800</v>
      </c>
      <c r="L327" s="276" t="s">
        <v>4943</v>
      </c>
      <c r="M327" s="283">
        <f t="shared" si="28"/>
        <v>14254.5</v>
      </c>
      <c r="N327" s="284" t="str">
        <f>VLOOKUP(A327,[5]Data!$D$5:$AD$1492,27,0)</f>
        <v>RCRN1025034</v>
      </c>
    </row>
    <row r="328" spans="1:14" ht="25.5" customHeight="1" x14ac:dyDescent="0.25">
      <c r="A328" s="280" t="s">
        <v>845</v>
      </c>
      <c r="B328" s="341">
        <f t="shared" ref="B328:B391" si="29">+H328</f>
        <v>224727</v>
      </c>
      <c r="C328" s="281">
        <f>+SUBTOTAL(3,$D$7:D328)</f>
        <v>322</v>
      </c>
      <c r="D328" s="172" t="s">
        <v>846</v>
      </c>
      <c r="E328" s="281" t="s">
        <v>4872</v>
      </c>
      <c r="F328" s="281">
        <v>25</v>
      </c>
      <c r="G328" s="281">
        <v>32</v>
      </c>
      <c r="H328" s="268">
        <v>224727</v>
      </c>
      <c r="I328" s="282">
        <v>0.1</v>
      </c>
      <c r="J328" s="268">
        <f t="shared" si="25"/>
        <v>22473</v>
      </c>
      <c r="K328" s="268">
        <f t="shared" si="26"/>
        <v>247200</v>
      </c>
      <c r="L328" s="276" t="s">
        <v>4943</v>
      </c>
      <c r="M328" s="283">
        <f t="shared" si="28"/>
        <v>22472.7</v>
      </c>
      <c r="N328" s="284" t="str">
        <f>VLOOKUP(A328,[5]Data!$D$5:$AD$1492,27,0)</f>
        <v>RCRN1032100</v>
      </c>
    </row>
    <row r="329" spans="1:14" ht="25.5" customHeight="1" x14ac:dyDescent="0.25">
      <c r="A329" s="280" t="s">
        <v>847</v>
      </c>
      <c r="B329" s="341">
        <f t="shared" si="29"/>
        <v>333455</v>
      </c>
      <c r="C329" s="281">
        <f>+SUBTOTAL(3,$D$7:D329)</f>
        <v>323</v>
      </c>
      <c r="D329" s="172" t="s">
        <v>848</v>
      </c>
      <c r="E329" s="281" t="s">
        <v>4872</v>
      </c>
      <c r="F329" s="281">
        <v>25</v>
      </c>
      <c r="G329" s="281">
        <v>40</v>
      </c>
      <c r="H329" s="268">
        <v>333455</v>
      </c>
      <c r="I329" s="282">
        <v>0.1</v>
      </c>
      <c r="J329" s="268">
        <f t="shared" si="25"/>
        <v>33345</v>
      </c>
      <c r="K329" s="268">
        <f t="shared" si="26"/>
        <v>366800</v>
      </c>
      <c r="L329" s="276" t="s">
        <v>4943</v>
      </c>
      <c r="M329" s="283">
        <f t="shared" si="28"/>
        <v>33345.5</v>
      </c>
      <c r="N329" s="284" t="str">
        <f>VLOOKUP(A329,[5]Data!$D$5:$AD$1492,27,0)</f>
        <v>RCRN1040114</v>
      </c>
    </row>
    <row r="330" spans="1:14" ht="25.5" customHeight="1" x14ac:dyDescent="0.25">
      <c r="A330" s="280" t="s">
        <v>849</v>
      </c>
      <c r="B330" s="341">
        <f t="shared" si="29"/>
        <v>588545</v>
      </c>
      <c r="C330" s="281">
        <f>+SUBTOTAL(3,$D$7:D330)</f>
        <v>324</v>
      </c>
      <c r="D330" s="172" t="s">
        <v>850</v>
      </c>
      <c r="E330" s="281" t="s">
        <v>4872</v>
      </c>
      <c r="F330" s="281">
        <v>25</v>
      </c>
      <c r="G330" s="281">
        <v>50</v>
      </c>
      <c r="H330" s="268">
        <v>588545</v>
      </c>
      <c r="I330" s="282">
        <v>0.1</v>
      </c>
      <c r="J330" s="268">
        <f t="shared" si="25"/>
        <v>58855</v>
      </c>
      <c r="K330" s="268">
        <f t="shared" si="26"/>
        <v>647400</v>
      </c>
      <c r="L330" s="276" t="s">
        <v>4943</v>
      </c>
      <c r="M330" s="283">
        <f t="shared" si="28"/>
        <v>58854.5</v>
      </c>
      <c r="N330" s="284" t="str">
        <f>VLOOKUP(A330,[5]Data!$D$5:$AD$1492,27,0)</f>
        <v>RCRN1050112</v>
      </c>
    </row>
    <row r="331" spans="1:14" ht="25.5" customHeight="1" x14ac:dyDescent="0.25">
      <c r="A331" s="280" t="s">
        <v>851</v>
      </c>
      <c r="B331" s="341">
        <f t="shared" si="29"/>
        <v>796091</v>
      </c>
      <c r="C331" s="281">
        <f>+SUBTOTAL(3,$D$7:D331)</f>
        <v>325</v>
      </c>
      <c r="D331" s="172" t="s">
        <v>852</v>
      </c>
      <c r="E331" s="281" t="s">
        <v>4872</v>
      </c>
      <c r="F331" s="281">
        <v>25</v>
      </c>
      <c r="G331" s="281">
        <v>63</v>
      </c>
      <c r="H331" s="268">
        <v>796091</v>
      </c>
      <c r="I331" s="282">
        <v>0.1</v>
      </c>
      <c r="J331" s="268">
        <f t="shared" si="25"/>
        <v>79609</v>
      </c>
      <c r="K331" s="268">
        <f t="shared" si="26"/>
        <v>875700</v>
      </c>
      <c r="L331" s="276" t="s">
        <v>4943</v>
      </c>
      <c r="M331" s="283">
        <f t="shared" si="28"/>
        <v>79609.100000000006</v>
      </c>
      <c r="N331" s="284" t="str">
        <f>VLOOKUP(A331,[5]Data!$D$5:$AD$1492,27,0)</f>
        <v>RCRN1063002</v>
      </c>
    </row>
    <row r="332" spans="1:14" ht="25.5" customHeight="1" x14ac:dyDescent="0.25">
      <c r="A332" s="285" t="s">
        <v>817</v>
      </c>
      <c r="B332" s="341">
        <f t="shared" si="29"/>
        <v>91818</v>
      </c>
      <c r="C332" s="281">
        <f>+SUBTOTAL(3,$D$7:D332)</f>
        <v>326</v>
      </c>
      <c r="D332" s="172" t="s">
        <v>818</v>
      </c>
      <c r="E332" s="281" t="s">
        <v>4872</v>
      </c>
      <c r="F332" s="281">
        <v>25</v>
      </c>
      <c r="G332" s="281">
        <v>20</v>
      </c>
      <c r="H332" s="268">
        <v>91818</v>
      </c>
      <c r="I332" s="282">
        <v>0.1</v>
      </c>
      <c r="J332" s="268">
        <f t="shared" si="25"/>
        <v>9182</v>
      </c>
      <c r="K332" s="268">
        <f t="shared" si="26"/>
        <v>101000</v>
      </c>
      <c r="L332" s="276" t="s">
        <v>4884</v>
      </c>
      <c r="M332" s="283">
        <f t="shared" si="28"/>
        <v>9181.8000000000011</v>
      </c>
      <c r="N332" s="284" t="str">
        <f>VLOOKUP(A332,[5]Data!$D$5:$AD$1492,27,0)</f>
        <v>RCRN2020012</v>
      </c>
    </row>
    <row r="333" spans="1:14" ht="25.5" customHeight="1" x14ac:dyDescent="0.25">
      <c r="A333" s="285" t="s">
        <v>819</v>
      </c>
      <c r="B333" s="341">
        <f t="shared" si="29"/>
        <v>142545</v>
      </c>
      <c r="C333" s="281">
        <f>+SUBTOTAL(3,$D$7:D333)</f>
        <v>327</v>
      </c>
      <c r="D333" s="172" t="s">
        <v>820</v>
      </c>
      <c r="E333" s="281" t="s">
        <v>4872</v>
      </c>
      <c r="F333" s="281">
        <v>25</v>
      </c>
      <c r="G333" s="281">
        <v>25</v>
      </c>
      <c r="H333" s="268">
        <v>142545</v>
      </c>
      <c r="I333" s="282">
        <v>0.1</v>
      </c>
      <c r="J333" s="268">
        <f t="shared" si="25"/>
        <v>14255</v>
      </c>
      <c r="K333" s="268">
        <f t="shared" si="26"/>
        <v>156800</v>
      </c>
      <c r="L333" s="276" t="s">
        <v>4884</v>
      </c>
      <c r="M333" s="283">
        <f t="shared" si="28"/>
        <v>14254.5</v>
      </c>
      <c r="N333" s="284" t="str">
        <f>VLOOKUP(A333,[5]Data!$D$5:$AD$1492,27,0)</f>
        <v>RCRN2025034</v>
      </c>
    </row>
    <row r="334" spans="1:14" ht="25.5" customHeight="1" x14ac:dyDescent="0.25">
      <c r="A334" s="285" t="s">
        <v>821</v>
      </c>
      <c r="B334" s="341">
        <f t="shared" si="29"/>
        <v>224727</v>
      </c>
      <c r="C334" s="281">
        <f>+SUBTOTAL(3,$D$7:D334)</f>
        <v>328</v>
      </c>
      <c r="D334" s="172" t="s">
        <v>822</v>
      </c>
      <c r="E334" s="281" t="s">
        <v>4872</v>
      </c>
      <c r="F334" s="281">
        <v>25</v>
      </c>
      <c r="G334" s="281">
        <v>32</v>
      </c>
      <c r="H334" s="268">
        <v>224727</v>
      </c>
      <c r="I334" s="282">
        <v>0.1</v>
      </c>
      <c r="J334" s="268">
        <f t="shared" si="25"/>
        <v>22473</v>
      </c>
      <c r="K334" s="268">
        <f t="shared" si="26"/>
        <v>247200</v>
      </c>
      <c r="L334" s="276" t="s">
        <v>4884</v>
      </c>
      <c r="M334" s="283">
        <f t="shared" si="28"/>
        <v>22472.7</v>
      </c>
      <c r="N334" s="284" t="str">
        <f>VLOOKUP(A334,[5]Data!$D$5:$AD$1492,27,0)</f>
        <v>RCRN2032100</v>
      </c>
    </row>
    <row r="335" spans="1:14" ht="25.5" customHeight="1" x14ac:dyDescent="0.25">
      <c r="A335" s="285" t="s">
        <v>823</v>
      </c>
      <c r="B335" s="341">
        <f t="shared" si="29"/>
        <v>333455</v>
      </c>
      <c r="C335" s="281">
        <f>+SUBTOTAL(3,$D$7:D335)</f>
        <v>329</v>
      </c>
      <c r="D335" s="172" t="s">
        <v>824</v>
      </c>
      <c r="E335" s="281" t="s">
        <v>4872</v>
      </c>
      <c r="F335" s="281">
        <v>25</v>
      </c>
      <c r="G335" s="281">
        <v>40</v>
      </c>
      <c r="H335" s="268">
        <v>333455</v>
      </c>
      <c r="I335" s="282">
        <v>0.1</v>
      </c>
      <c r="J335" s="268">
        <f t="shared" si="25"/>
        <v>33345</v>
      </c>
      <c r="K335" s="268">
        <f t="shared" si="26"/>
        <v>366800</v>
      </c>
      <c r="L335" s="276" t="s">
        <v>4884</v>
      </c>
      <c r="M335" s="283">
        <f t="shared" si="28"/>
        <v>33345.5</v>
      </c>
      <c r="N335" s="284" t="str">
        <f>VLOOKUP(A335,[5]Data!$D$5:$AD$1492,27,0)</f>
        <v>RCRN2040114</v>
      </c>
    </row>
    <row r="336" spans="1:14" ht="25.5" customHeight="1" x14ac:dyDescent="0.25">
      <c r="A336" s="285" t="s">
        <v>825</v>
      </c>
      <c r="B336" s="341">
        <f t="shared" si="29"/>
        <v>588545</v>
      </c>
      <c r="C336" s="281">
        <f>+SUBTOTAL(3,$D$7:D336)</f>
        <v>330</v>
      </c>
      <c r="D336" s="172" t="s">
        <v>826</v>
      </c>
      <c r="E336" s="281" t="s">
        <v>4872</v>
      </c>
      <c r="F336" s="281">
        <v>25</v>
      </c>
      <c r="G336" s="281">
        <v>50</v>
      </c>
      <c r="H336" s="268">
        <v>588545</v>
      </c>
      <c r="I336" s="282">
        <v>0.1</v>
      </c>
      <c r="J336" s="268">
        <f t="shared" si="25"/>
        <v>58855</v>
      </c>
      <c r="K336" s="268">
        <f t="shared" si="26"/>
        <v>647400</v>
      </c>
      <c r="L336" s="276" t="s">
        <v>4884</v>
      </c>
      <c r="M336" s="283">
        <f t="shared" si="28"/>
        <v>58854.5</v>
      </c>
      <c r="N336" s="284" t="str">
        <f>VLOOKUP(A336,[5]Data!$D$5:$AD$1492,27,0)</f>
        <v>RCRN2050112</v>
      </c>
    </row>
    <row r="337" spans="1:14" ht="25.5" customHeight="1" x14ac:dyDescent="0.25">
      <c r="A337" s="285" t="s">
        <v>827</v>
      </c>
      <c r="B337" s="341">
        <f t="shared" si="29"/>
        <v>796091</v>
      </c>
      <c r="C337" s="281">
        <f>+SUBTOTAL(3,$D$7:D337)</f>
        <v>331</v>
      </c>
      <c r="D337" s="172" t="s">
        <v>828</v>
      </c>
      <c r="E337" s="281" t="s">
        <v>4872</v>
      </c>
      <c r="F337" s="281">
        <v>25</v>
      </c>
      <c r="G337" s="281">
        <v>63</v>
      </c>
      <c r="H337" s="268">
        <v>796091</v>
      </c>
      <c r="I337" s="282">
        <v>0.1</v>
      </c>
      <c r="J337" s="268">
        <f t="shared" si="25"/>
        <v>79609</v>
      </c>
      <c r="K337" s="268">
        <f t="shared" si="26"/>
        <v>875700</v>
      </c>
      <c r="L337" s="276" t="s">
        <v>4884</v>
      </c>
      <c r="M337" s="283">
        <f t="shared" si="28"/>
        <v>79609.100000000006</v>
      </c>
      <c r="N337" s="284" t="str">
        <f>VLOOKUP(A337,[5]Data!$D$5:$AD$1492,27,0)</f>
        <v>RCRN2063002</v>
      </c>
    </row>
    <row r="338" spans="1:14" ht="25.5" customHeight="1" x14ac:dyDescent="0.25">
      <c r="A338" s="280" t="s">
        <v>2479</v>
      </c>
      <c r="B338" s="341">
        <f t="shared" si="29"/>
        <v>110182</v>
      </c>
      <c r="C338" s="281">
        <f>+SUBTOTAL(3,$D$7:D338)</f>
        <v>332</v>
      </c>
      <c r="D338" s="172" t="s">
        <v>2480</v>
      </c>
      <c r="E338" s="281" t="s">
        <v>4872</v>
      </c>
      <c r="F338" s="281">
        <v>25</v>
      </c>
      <c r="G338" s="281">
        <v>20</v>
      </c>
      <c r="H338" s="268">
        <v>110182</v>
      </c>
      <c r="I338" s="282">
        <v>0.1</v>
      </c>
      <c r="J338" s="268">
        <f t="shared" si="25"/>
        <v>11018</v>
      </c>
      <c r="K338" s="268">
        <f t="shared" si="26"/>
        <v>121200</v>
      </c>
      <c r="L338" s="276" t="s">
        <v>4940</v>
      </c>
      <c r="M338" s="283">
        <f t="shared" si="28"/>
        <v>11018.2</v>
      </c>
      <c r="N338" s="284" t="str">
        <f>VLOOKUP(A338,[5]Data!$D$5:$AD$1492,27,0)</f>
        <v>RCRN3020012</v>
      </c>
    </row>
    <row r="339" spans="1:14" ht="25.5" customHeight="1" x14ac:dyDescent="0.25">
      <c r="A339" s="280" t="s">
        <v>833</v>
      </c>
      <c r="B339" s="341">
        <f t="shared" si="29"/>
        <v>171545</v>
      </c>
      <c r="C339" s="281">
        <f>+SUBTOTAL(3,$D$7:D339)</f>
        <v>333</v>
      </c>
      <c r="D339" s="172" t="s">
        <v>834</v>
      </c>
      <c r="E339" s="281" t="s">
        <v>4872</v>
      </c>
      <c r="F339" s="281">
        <v>25</v>
      </c>
      <c r="G339" s="281">
        <v>25</v>
      </c>
      <c r="H339" s="268">
        <v>171545</v>
      </c>
      <c r="I339" s="282">
        <v>0.1</v>
      </c>
      <c r="J339" s="268">
        <f t="shared" si="25"/>
        <v>17155</v>
      </c>
      <c r="K339" s="268">
        <f t="shared" si="26"/>
        <v>188700</v>
      </c>
      <c r="L339" s="276" t="s">
        <v>4940</v>
      </c>
      <c r="M339" s="283">
        <f t="shared" si="28"/>
        <v>17154.5</v>
      </c>
      <c r="N339" s="284" t="str">
        <f>VLOOKUP(A339,[5]Data!$D$5:$AD$1492,27,0)</f>
        <v>RCRN3025034</v>
      </c>
    </row>
    <row r="340" spans="1:14" ht="25.5" customHeight="1" x14ac:dyDescent="0.25">
      <c r="A340" s="280" t="s">
        <v>835</v>
      </c>
      <c r="B340" s="341">
        <f t="shared" si="29"/>
        <v>274909</v>
      </c>
      <c r="C340" s="281">
        <f>+SUBTOTAL(3,$D$7:D340)</f>
        <v>334</v>
      </c>
      <c r="D340" s="172" t="s">
        <v>836</v>
      </c>
      <c r="E340" s="281" t="s">
        <v>4872</v>
      </c>
      <c r="F340" s="281">
        <v>25</v>
      </c>
      <c r="G340" s="281">
        <v>32</v>
      </c>
      <c r="H340" s="268">
        <v>274909</v>
      </c>
      <c r="I340" s="282">
        <v>0.1</v>
      </c>
      <c r="J340" s="268">
        <f t="shared" si="25"/>
        <v>27491</v>
      </c>
      <c r="K340" s="268">
        <f t="shared" si="26"/>
        <v>302400</v>
      </c>
      <c r="L340" s="276" t="s">
        <v>4940</v>
      </c>
      <c r="M340" s="283">
        <f t="shared" si="28"/>
        <v>27490.9</v>
      </c>
      <c r="N340" s="284" t="str">
        <f>VLOOKUP(A340,[5]Data!$D$5:$AD$1492,27,0)</f>
        <v>RCRN3032100</v>
      </c>
    </row>
    <row r="341" spans="1:14" ht="25.5" customHeight="1" x14ac:dyDescent="0.25">
      <c r="A341" s="280" t="s">
        <v>837</v>
      </c>
      <c r="B341" s="341">
        <f t="shared" si="29"/>
        <v>421273</v>
      </c>
      <c r="C341" s="281">
        <f>+SUBTOTAL(3,$D$7:D341)</f>
        <v>335</v>
      </c>
      <c r="D341" s="172" t="s">
        <v>838</v>
      </c>
      <c r="E341" s="281" t="s">
        <v>4872</v>
      </c>
      <c r="F341" s="281">
        <v>25</v>
      </c>
      <c r="G341" s="281">
        <v>40</v>
      </c>
      <c r="H341" s="268">
        <v>421273</v>
      </c>
      <c r="I341" s="282">
        <v>0.1</v>
      </c>
      <c r="J341" s="268">
        <f t="shared" si="25"/>
        <v>42127</v>
      </c>
      <c r="K341" s="268">
        <f t="shared" si="26"/>
        <v>463400</v>
      </c>
      <c r="L341" s="276" t="s">
        <v>4940</v>
      </c>
      <c r="M341" s="283">
        <f t="shared" si="28"/>
        <v>42127.3</v>
      </c>
      <c r="N341" s="284" t="str">
        <f>VLOOKUP(A341,[5]Data!$D$5:$AD$1492,27,0)</f>
        <v>RCRN3040114</v>
      </c>
    </row>
    <row r="342" spans="1:14" ht="25.5" customHeight="1" x14ac:dyDescent="0.25">
      <c r="A342" s="280" t="s">
        <v>839</v>
      </c>
      <c r="B342" s="341">
        <f t="shared" si="29"/>
        <v>706182</v>
      </c>
      <c r="C342" s="281">
        <f>+SUBTOTAL(3,$D$7:D342)</f>
        <v>336</v>
      </c>
      <c r="D342" s="172" t="s">
        <v>840</v>
      </c>
      <c r="E342" s="281" t="s">
        <v>4872</v>
      </c>
      <c r="F342" s="281">
        <v>25</v>
      </c>
      <c r="G342" s="281">
        <v>50</v>
      </c>
      <c r="H342" s="268">
        <v>706182</v>
      </c>
      <c r="I342" s="282">
        <v>0.1</v>
      </c>
      <c r="J342" s="268">
        <f t="shared" si="25"/>
        <v>70618</v>
      </c>
      <c r="K342" s="268">
        <f t="shared" si="26"/>
        <v>776800</v>
      </c>
      <c r="L342" s="276" t="s">
        <v>4940</v>
      </c>
      <c r="M342" s="283">
        <f t="shared" si="28"/>
        <v>70618.2</v>
      </c>
      <c r="N342" s="284" t="str">
        <f>VLOOKUP(A342,[5]Data!$D$5:$AD$1492,27,0)</f>
        <v>RCRN3050112</v>
      </c>
    </row>
    <row r="343" spans="1:14" ht="25.5" customHeight="1" x14ac:dyDescent="0.25">
      <c r="A343" s="280" t="s">
        <v>4942</v>
      </c>
      <c r="B343" s="341">
        <f t="shared" si="29"/>
        <v>955273</v>
      </c>
      <c r="C343" s="281">
        <f>+SUBTOTAL(3,$D$7:D343)</f>
        <v>337</v>
      </c>
      <c r="D343" s="172" t="s">
        <v>4941</v>
      </c>
      <c r="E343" s="281" t="s">
        <v>4872</v>
      </c>
      <c r="F343" s="281">
        <v>25</v>
      </c>
      <c r="G343" s="281">
        <v>63</v>
      </c>
      <c r="H343" s="268">
        <v>955273</v>
      </c>
      <c r="I343" s="282">
        <v>0.1</v>
      </c>
      <c r="J343" s="268">
        <f t="shared" si="25"/>
        <v>95527</v>
      </c>
      <c r="K343" s="268">
        <f t="shared" si="26"/>
        <v>1050800</v>
      </c>
      <c r="L343" s="276" t="s">
        <v>4940</v>
      </c>
      <c r="M343" s="283">
        <f t="shared" si="28"/>
        <v>95527.3</v>
      </c>
      <c r="N343" s="284" t="str">
        <f>VLOOKUP(A343,[5]Data!$D$5:$AD$1492,27,0)</f>
        <v>RCRN3063002</v>
      </c>
    </row>
    <row r="344" spans="1:14" ht="25.5" customHeight="1" x14ac:dyDescent="0.25">
      <c r="A344" s="280" t="s">
        <v>4892</v>
      </c>
      <c r="B344" s="341">
        <f t="shared" si="29"/>
        <v>91818</v>
      </c>
      <c r="C344" s="281">
        <f>+SUBTOTAL(3,$D$7:D344)</f>
        <v>338</v>
      </c>
      <c r="D344" s="172" t="s">
        <v>4891</v>
      </c>
      <c r="E344" s="281" t="s">
        <v>4872</v>
      </c>
      <c r="F344" s="281">
        <v>25</v>
      </c>
      <c r="G344" s="281">
        <v>20</v>
      </c>
      <c r="H344" s="268">
        <v>91818</v>
      </c>
      <c r="I344" s="282">
        <v>0.1</v>
      </c>
      <c r="J344" s="268">
        <f t="shared" ref="J344:J407" si="30">+K344-H344</f>
        <v>9182</v>
      </c>
      <c r="K344" s="268">
        <f t="shared" ref="K344:K407" si="31">ROUND(H344*1.1,-2)</f>
        <v>101000</v>
      </c>
      <c r="L344" s="276" t="s">
        <v>4884</v>
      </c>
      <c r="M344" s="283">
        <v>7345.4400000000005</v>
      </c>
      <c r="N344" s="284" t="str">
        <f>VLOOKUP(A344,[5]Data!$D$5:$AD$1492,27,0)</f>
        <v>RCRNM2020012</v>
      </c>
    </row>
    <row r="345" spans="1:14" ht="25.5" customHeight="1" x14ac:dyDescent="0.25">
      <c r="A345" s="280" t="s">
        <v>829</v>
      </c>
      <c r="B345" s="341">
        <f t="shared" si="29"/>
        <v>142545</v>
      </c>
      <c r="C345" s="281">
        <f>+SUBTOTAL(3,$D$7:D345)</f>
        <v>339</v>
      </c>
      <c r="D345" s="172" t="s">
        <v>830</v>
      </c>
      <c r="E345" s="281" t="s">
        <v>4872</v>
      </c>
      <c r="F345" s="281">
        <v>25</v>
      </c>
      <c r="G345" s="281">
        <v>25</v>
      </c>
      <c r="H345" s="268">
        <v>142545</v>
      </c>
      <c r="I345" s="282">
        <v>0.1</v>
      </c>
      <c r="J345" s="268">
        <f t="shared" si="30"/>
        <v>14255</v>
      </c>
      <c r="K345" s="268">
        <f t="shared" si="31"/>
        <v>156800</v>
      </c>
      <c r="L345" s="276" t="s">
        <v>4884</v>
      </c>
      <c r="M345" s="283">
        <v>11403.6</v>
      </c>
      <c r="N345" s="284" t="str">
        <f>VLOOKUP(A345,[5]Data!$D$5:$AD$1492,27,0)</f>
        <v>RCRNM2025034</v>
      </c>
    </row>
    <row r="346" spans="1:14" ht="25.5" customHeight="1" x14ac:dyDescent="0.25">
      <c r="A346" s="280" t="s">
        <v>831</v>
      </c>
      <c r="B346" s="341">
        <f t="shared" si="29"/>
        <v>224727</v>
      </c>
      <c r="C346" s="281">
        <f>+SUBTOTAL(3,$D$7:D346)</f>
        <v>340</v>
      </c>
      <c r="D346" s="172" t="s">
        <v>832</v>
      </c>
      <c r="E346" s="281" t="s">
        <v>4872</v>
      </c>
      <c r="F346" s="281">
        <v>25</v>
      </c>
      <c r="G346" s="281">
        <v>32</v>
      </c>
      <c r="H346" s="268">
        <v>224727</v>
      </c>
      <c r="I346" s="282">
        <v>0.1</v>
      </c>
      <c r="J346" s="268">
        <f t="shared" si="30"/>
        <v>22473</v>
      </c>
      <c r="K346" s="268">
        <f t="shared" si="31"/>
        <v>247200</v>
      </c>
      <c r="L346" s="276" t="s">
        <v>4884</v>
      </c>
      <c r="M346" s="283">
        <v>17978.16</v>
      </c>
      <c r="N346" s="284" t="str">
        <f>VLOOKUP(A346,[5]Data!$D$5:$AD$1492,27,0)</f>
        <v>RCRNM2032100</v>
      </c>
    </row>
    <row r="347" spans="1:14" ht="25.5" customHeight="1" x14ac:dyDescent="0.25">
      <c r="A347" s="280" t="s">
        <v>4890</v>
      </c>
      <c r="B347" s="341">
        <f t="shared" si="29"/>
        <v>333455</v>
      </c>
      <c r="C347" s="281">
        <f>+SUBTOTAL(3,$D$7:D347)</f>
        <v>341</v>
      </c>
      <c r="D347" s="172" t="s">
        <v>4889</v>
      </c>
      <c r="E347" s="281" t="s">
        <v>4872</v>
      </c>
      <c r="F347" s="281">
        <v>25</v>
      </c>
      <c r="G347" s="281">
        <v>40</v>
      </c>
      <c r="H347" s="268">
        <v>333455</v>
      </c>
      <c r="I347" s="282">
        <v>0.1</v>
      </c>
      <c r="J347" s="268">
        <f t="shared" si="30"/>
        <v>33345</v>
      </c>
      <c r="K347" s="268">
        <f t="shared" si="31"/>
        <v>366800</v>
      </c>
      <c r="L347" s="276" t="s">
        <v>4884</v>
      </c>
      <c r="M347" s="283">
        <v>26676.400000000001</v>
      </c>
      <c r="N347" s="284" t="str">
        <f>VLOOKUP(A347,[5]Data!$D$5:$AD$1492,27,0)</f>
        <v>RCRNM2040114</v>
      </c>
    </row>
    <row r="348" spans="1:14" ht="25.5" customHeight="1" x14ac:dyDescent="0.25">
      <c r="A348" s="280" t="s">
        <v>4888</v>
      </c>
      <c r="B348" s="341">
        <f t="shared" si="29"/>
        <v>588545</v>
      </c>
      <c r="C348" s="281">
        <f>+SUBTOTAL(3,$D$7:D348)</f>
        <v>342</v>
      </c>
      <c r="D348" s="172" t="s">
        <v>4887</v>
      </c>
      <c r="E348" s="281" t="s">
        <v>4872</v>
      </c>
      <c r="F348" s="281">
        <v>25</v>
      </c>
      <c r="G348" s="281">
        <v>50</v>
      </c>
      <c r="H348" s="268">
        <v>588545</v>
      </c>
      <c r="I348" s="282">
        <v>0.1</v>
      </c>
      <c r="J348" s="268">
        <f t="shared" si="30"/>
        <v>58855</v>
      </c>
      <c r="K348" s="268">
        <f t="shared" si="31"/>
        <v>647400</v>
      </c>
      <c r="L348" s="276" t="s">
        <v>4884</v>
      </c>
      <c r="M348" s="283">
        <v>47083.6</v>
      </c>
      <c r="N348" s="284" t="str">
        <f>VLOOKUP(A348,[5]Data!$D$5:$AD$1492,27,0)</f>
        <v>RCRNM2050112</v>
      </c>
    </row>
    <row r="349" spans="1:14" ht="25.5" customHeight="1" x14ac:dyDescent="0.25">
      <c r="A349" s="280" t="s">
        <v>4886</v>
      </c>
      <c r="B349" s="341">
        <f t="shared" si="29"/>
        <v>796091</v>
      </c>
      <c r="C349" s="281">
        <f>+SUBTOTAL(3,$D$7:D349)</f>
        <v>343</v>
      </c>
      <c r="D349" s="172" t="s">
        <v>4885</v>
      </c>
      <c r="E349" s="281" t="s">
        <v>4872</v>
      </c>
      <c r="F349" s="281">
        <v>25</v>
      </c>
      <c r="G349" s="281">
        <v>63</v>
      </c>
      <c r="H349" s="268">
        <v>796091</v>
      </c>
      <c r="I349" s="282">
        <v>0.1</v>
      </c>
      <c r="J349" s="268">
        <f t="shared" si="30"/>
        <v>79609</v>
      </c>
      <c r="K349" s="268">
        <f t="shared" si="31"/>
        <v>875700</v>
      </c>
      <c r="L349" s="276" t="s">
        <v>4884</v>
      </c>
      <c r="M349" s="283">
        <v>63687.28</v>
      </c>
      <c r="N349" s="284" t="str">
        <f>VLOOKUP(A349,[5]Data!$D$5:$AD$1492,27,0)</f>
        <v>RCRNM2063002</v>
      </c>
    </row>
    <row r="350" spans="1:14" ht="25.5" customHeight="1" x14ac:dyDescent="0.25">
      <c r="A350" s="280" t="s">
        <v>869</v>
      </c>
      <c r="B350" s="341">
        <f t="shared" si="29"/>
        <v>91727</v>
      </c>
      <c r="C350" s="281">
        <f>+SUBTOTAL(3,$D$7:D350)</f>
        <v>344</v>
      </c>
      <c r="D350" s="172" t="s">
        <v>870</v>
      </c>
      <c r="E350" s="281" t="s">
        <v>4872</v>
      </c>
      <c r="F350" s="281">
        <v>25</v>
      </c>
      <c r="G350" s="281">
        <v>20</v>
      </c>
      <c r="H350" s="268">
        <v>91727</v>
      </c>
      <c r="I350" s="282">
        <v>0.1</v>
      </c>
      <c r="J350" s="268">
        <f t="shared" si="30"/>
        <v>9173</v>
      </c>
      <c r="K350" s="268">
        <f t="shared" si="31"/>
        <v>100900</v>
      </c>
      <c r="L350" s="276" t="s">
        <v>4946</v>
      </c>
      <c r="M350" s="283">
        <f t="shared" ref="M350:M362" si="32">+H350*I350</f>
        <v>9172.7000000000007</v>
      </c>
      <c r="N350" s="284" t="str">
        <f>VLOOKUP(A350,[5]Data!$D$5:$AD$1492,27,0)</f>
        <v>RCRT1020012</v>
      </c>
    </row>
    <row r="351" spans="1:14" ht="25.5" customHeight="1" x14ac:dyDescent="0.25">
      <c r="A351" s="280" t="s">
        <v>871</v>
      </c>
      <c r="B351" s="341">
        <f t="shared" si="29"/>
        <v>143000</v>
      </c>
      <c r="C351" s="281">
        <f>+SUBTOTAL(3,$D$7:D351)</f>
        <v>345</v>
      </c>
      <c r="D351" s="172" t="s">
        <v>872</v>
      </c>
      <c r="E351" s="281" t="s">
        <v>4872</v>
      </c>
      <c r="F351" s="281">
        <v>25</v>
      </c>
      <c r="G351" s="281">
        <v>25</v>
      </c>
      <c r="H351" s="268">
        <v>143000</v>
      </c>
      <c r="I351" s="282">
        <v>0.1</v>
      </c>
      <c r="J351" s="268">
        <f t="shared" si="30"/>
        <v>14300</v>
      </c>
      <c r="K351" s="268">
        <f t="shared" si="31"/>
        <v>157300</v>
      </c>
      <c r="L351" s="276" t="s">
        <v>4946</v>
      </c>
      <c r="M351" s="283">
        <f t="shared" si="32"/>
        <v>14300</v>
      </c>
      <c r="N351" s="284" t="str">
        <f>VLOOKUP(A351,[5]Data!$D$5:$AD$1492,27,0)</f>
        <v>RCRT1025034</v>
      </c>
    </row>
    <row r="352" spans="1:14" ht="25.5" customHeight="1" x14ac:dyDescent="0.25">
      <c r="A352" s="280" t="s">
        <v>873</v>
      </c>
      <c r="B352" s="341">
        <f t="shared" si="29"/>
        <v>212545</v>
      </c>
      <c r="C352" s="281">
        <f>+SUBTOTAL(3,$D$7:D352)</f>
        <v>346</v>
      </c>
      <c r="D352" s="172" t="s">
        <v>874</v>
      </c>
      <c r="E352" s="281" t="s">
        <v>4872</v>
      </c>
      <c r="F352" s="281">
        <v>25</v>
      </c>
      <c r="G352" s="281">
        <v>32</v>
      </c>
      <c r="H352" s="268">
        <v>212545</v>
      </c>
      <c r="I352" s="282">
        <v>0.1</v>
      </c>
      <c r="J352" s="268">
        <f t="shared" si="30"/>
        <v>21255</v>
      </c>
      <c r="K352" s="268">
        <f t="shared" si="31"/>
        <v>233800</v>
      </c>
      <c r="L352" s="276" t="s">
        <v>4946</v>
      </c>
      <c r="M352" s="283">
        <f t="shared" si="32"/>
        <v>21254.5</v>
      </c>
      <c r="N352" s="284" t="str">
        <f>VLOOKUP(A352,[5]Data!$D$5:$AD$1492,27,0)</f>
        <v>RCRT1032100</v>
      </c>
    </row>
    <row r="353" spans="1:14" ht="25.5" customHeight="1" x14ac:dyDescent="0.25">
      <c r="A353" s="280" t="s">
        <v>875</v>
      </c>
      <c r="B353" s="341">
        <f t="shared" si="29"/>
        <v>333091</v>
      </c>
      <c r="C353" s="281">
        <f>+SUBTOTAL(3,$D$7:D353)</f>
        <v>347</v>
      </c>
      <c r="D353" s="172" t="s">
        <v>876</v>
      </c>
      <c r="E353" s="281" t="s">
        <v>4872</v>
      </c>
      <c r="F353" s="281">
        <v>25</v>
      </c>
      <c r="G353" s="281">
        <v>40</v>
      </c>
      <c r="H353" s="268">
        <v>333091</v>
      </c>
      <c r="I353" s="282">
        <v>0.1</v>
      </c>
      <c r="J353" s="268">
        <f t="shared" si="30"/>
        <v>33309</v>
      </c>
      <c r="K353" s="268">
        <f t="shared" si="31"/>
        <v>366400</v>
      </c>
      <c r="L353" s="276" t="s">
        <v>4946</v>
      </c>
      <c r="M353" s="283">
        <f t="shared" si="32"/>
        <v>33309.1</v>
      </c>
      <c r="N353" s="284" t="str">
        <f>VLOOKUP(A353,[5]Data!$D$5:$AD$1492,27,0)</f>
        <v>RCRT1040114</v>
      </c>
    </row>
    <row r="354" spans="1:14" ht="25.5" customHeight="1" x14ac:dyDescent="0.25">
      <c r="A354" s="280" t="s">
        <v>877</v>
      </c>
      <c r="B354" s="341">
        <f t="shared" si="29"/>
        <v>580000</v>
      </c>
      <c r="C354" s="281">
        <f>+SUBTOTAL(3,$D$7:D354)</f>
        <v>348</v>
      </c>
      <c r="D354" s="172" t="s">
        <v>878</v>
      </c>
      <c r="E354" s="281" t="s">
        <v>4872</v>
      </c>
      <c r="F354" s="281">
        <v>25</v>
      </c>
      <c r="G354" s="281">
        <v>50</v>
      </c>
      <c r="H354" s="268">
        <v>580000</v>
      </c>
      <c r="I354" s="282">
        <v>0.1</v>
      </c>
      <c r="J354" s="268">
        <f t="shared" si="30"/>
        <v>58000</v>
      </c>
      <c r="K354" s="268">
        <f t="shared" si="31"/>
        <v>638000</v>
      </c>
      <c r="L354" s="276" t="s">
        <v>4946</v>
      </c>
      <c r="M354" s="283">
        <f t="shared" si="32"/>
        <v>58000</v>
      </c>
      <c r="N354" s="284" t="str">
        <f>VLOOKUP(A354,[5]Data!$D$5:$AD$1492,27,0)</f>
        <v>RCRT1050112</v>
      </c>
    </row>
    <row r="355" spans="1:14" ht="25.5" customHeight="1" x14ac:dyDescent="0.25">
      <c r="A355" s="280" t="s">
        <v>879</v>
      </c>
      <c r="B355" s="341">
        <f t="shared" si="29"/>
        <v>773091</v>
      </c>
      <c r="C355" s="281">
        <f>+SUBTOTAL(3,$D$7:D355)</f>
        <v>349</v>
      </c>
      <c r="D355" s="172" t="s">
        <v>880</v>
      </c>
      <c r="E355" s="281" t="s">
        <v>4872</v>
      </c>
      <c r="F355" s="281">
        <v>25</v>
      </c>
      <c r="G355" s="281">
        <v>63</v>
      </c>
      <c r="H355" s="268">
        <v>773091</v>
      </c>
      <c r="I355" s="282">
        <v>0.1</v>
      </c>
      <c r="J355" s="268">
        <f t="shared" si="30"/>
        <v>77309</v>
      </c>
      <c r="K355" s="268">
        <f t="shared" si="31"/>
        <v>850400</v>
      </c>
      <c r="L355" s="276" t="s">
        <v>4946</v>
      </c>
      <c r="M355" s="283">
        <f t="shared" si="32"/>
        <v>77309.100000000006</v>
      </c>
      <c r="N355" s="284" t="str">
        <f>VLOOKUP(A355,[5]Data!$D$5:$AD$1492,27,0)</f>
        <v>RCRT1063002</v>
      </c>
    </row>
    <row r="356" spans="1:14" ht="25.5" customHeight="1" x14ac:dyDescent="0.25">
      <c r="A356" s="285" t="s">
        <v>853</v>
      </c>
      <c r="B356" s="341">
        <f t="shared" si="29"/>
        <v>91727</v>
      </c>
      <c r="C356" s="281">
        <f>+SUBTOTAL(3,$D$7:D356)</f>
        <v>350</v>
      </c>
      <c r="D356" s="172" t="s">
        <v>854</v>
      </c>
      <c r="E356" s="281" t="s">
        <v>4872</v>
      </c>
      <c r="F356" s="281">
        <v>25</v>
      </c>
      <c r="G356" s="281">
        <v>20</v>
      </c>
      <c r="H356" s="268">
        <v>91727</v>
      </c>
      <c r="I356" s="282">
        <v>0.1</v>
      </c>
      <c r="J356" s="268">
        <f t="shared" si="30"/>
        <v>9173</v>
      </c>
      <c r="K356" s="268">
        <f t="shared" si="31"/>
        <v>100900</v>
      </c>
      <c r="L356" s="276" t="s">
        <v>4893</v>
      </c>
      <c r="M356" s="283">
        <f t="shared" si="32"/>
        <v>9172.7000000000007</v>
      </c>
      <c r="N356" s="284" t="str">
        <f>VLOOKUP(A356,[5]Data!$D$5:$AD$1492,27,0)</f>
        <v>RCRT2020012</v>
      </c>
    </row>
    <row r="357" spans="1:14" ht="25.5" customHeight="1" x14ac:dyDescent="0.25">
      <c r="A357" s="285" t="s">
        <v>855</v>
      </c>
      <c r="B357" s="341">
        <f t="shared" si="29"/>
        <v>143000</v>
      </c>
      <c r="C357" s="281">
        <f>+SUBTOTAL(3,$D$7:D357)</f>
        <v>351</v>
      </c>
      <c r="D357" s="172" t="s">
        <v>856</v>
      </c>
      <c r="E357" s="281" t="s">
        <v>4872</v>
      </c>
      <c r="F357" s="281">
        <v>25</v>
      </c>
      <c r="G357" s="281">
        <v>25</v>
      </c>
      <c r="H357" s="268">
        <v>143000</v>
      </c>
      <c r="I357" s="282">
        <v>0.1</v>
      </c>
      <c r="J357" s="268">
        <f t="shared" si="30"/>
        <v>14300</v>
      </c>
      <c r="K357" s="268">
        <f t="shared" si="31"/>
        <v>157300</v>
      </c>
      <c r="L357" s="276" t="s">
        <v>4893</v>
      </c>
      <c r="M357" s="283">
        <f t="shared" si="32"/>
        <v>14300</v>
      </c>
      <c r="N357" s="284" t="str">
        <f>VLOOKUP(A357,[5]Data!$D$5:$AD$1492,27,0)</f>
        <v>RCRT2025034</v>
      </c>
    </row>
    <row r="358" spans="1:14" ht="25.5" customHeight="1" x14ac:dyDescent="0.25">
      <c r="A358" s="285" t="s">
        <v>857</v>
      </c>
      <c r="B358" s="341">
        <f t="shared" si="29"/>
        <v>212545</v>
      </c>
      <c r="C358" s="281">
        <f>+SUBTOTAL(3,$D$7:D358)</f>
        <v>352</v>
      </c>
      <c r="D358" s="172" t="s">
        <v>858</v>
      </c>
      <c r="E358" s="281" t="s">
        <v>4872</v>
      </c>
      <c r="F358" s="281">
        <v>25</v>
      </c>
      <c r="G358" s="281">
        <v>32</v>
      </c>
      <c r="H358" s="268">
        <v>212545</v>
      </c>
      <c r="I358" s="282">
        <v>0.1</v>
      </c>
      <c r="J358" s="268">
        <f t="shared" si="30"/>
        <v>21255</v>
      </c>
      <c r="K358" s="268">
        <f t="shared" si="31"/>
        <v>233800</v>
      </c>
      <c r="L358" s="276" t="s">
        <v>4893</v>
      </c>
      <c r="M358" s="283">
        <f t="shared" si="32"/>
        <v>21254.5</v>
      </c>
      <c r="N358" s="284" t="str">
        <f>VLOOKUP(A358,[5]Data!$D$5:$AD$1492,27,0)</f>
        <v>RCRT2032100</v>
      </c>
    </row>
    <row r="359" spans="1:14" ht="25.5" customHeight="1" x14ac:dyDescent="0.25">
      <c r="A359" s="285" t="s">
        <v>859</v>
      </c>
      <c r="B359" s="341">
        <f t="shared" si="29"/>
        <v>333091</v>
      </c>
      <c r="C359" s="281">
        <f>+SUBTOTAL(3,$D$7:D359)</f>
        <v>353</v>
      </c>
      <c r="D359" s="172" t="s">
        <v>860</v>
      </c>
      <c r="E359" s="281" t="s">
        <v>4872</v>
      </c>
      <c r="F359" s="281">
        <v>25</v>
      </c>
      <c r="G359" s="281">
        <v>40</v>
      </c>
      <c r="H359" s="268">
        <v>333091</v>
      </c>
      <c r="I359" s="282">
        <v>0.1</v>
      </c>
      <c r="J359" s="268">
        <f t="shared" si="30"/>
        <v>33309</v>
      </c>
      <c r="K359" s="268">
        <f t="shared" si="31"/>
        <v>366400</v>
      </c>
      <c r="L359" s="276" t="s">
        <v>4893</v>
      </c>
      <c r="M359" s="283">
        <f t="shared" si="32"/>
        <v>33309.1</v>
      </c>
      <c r="N359" s="284" t="str">
        <f>VLOOKUP(A359,[5]Data!$D$5:$AD$1492,27,0)</f>
        <v>RCRT2040114</v>
      </c>
    </row>
    <row r="360" spans="1:14" ht="25.5" customHeight="1" x14ac:dyDescent="0.25">
      <c r="A360" s="285" t="s">
        <v>861</v>
      </c>
      <c r="B360" s="341">
        <f t="shared" si="29"/>
        <v>580000</v>
      </c>
      <c r="C360" s="281">
        <f>+SUBTOTAL(3,$D$7:D360)</f>
        <v>354</v>
      </c>
      <c r="D360" s="172" t="s">
        <v>862</v>
      </c>
      <c r="E360" s="281" t="s">
        <v>4872</v>
      </c>
      <c r="F360" s="281">
        <v>25</v>
      </c>
      <c r="G360" s="281">
        <v>50</v>
      </c>
      <c r="H360" s="268">
        <v>580000</v>
      </c>
      <c r="I360" s="282">
        <v>0.1</v>
      </c>
      <c r="J360" s="268">
        <f t="shared" si="30"/>
        <v>58000</v>
      </c>
      <c r="K360" s="268">
        <f t="shared" si="31"/>
        <v>638000</v>
      </c>
      <c r="L360" s="276" t="s">
        <v>4893</v>
      </c>
      <c r="M360" s="283">
        <f t="shared" si="32"/>
        <v>58000</v>
      </c>
      <c r="N360" s="284" t="str">
        <f>VLOOKUP(A360,[5]Data!$D$5:$AD$1492,27,0)</f>
        <v>RCRT2050112</v>
      </c>
    </row>
    <row r="361" spans="1:14" ht="25.5" customHeight="1" x14ac:dyDescent="0.25">
      <c r="A361" s="285" t="s">
        <v>2481</v>
      </c>
      <c r="B361" s="341">
        <f t="shared" si="29"/>
        <v>773091</v>
      </c>
      <c r="C361" s="281">
        <f>+SUBTOTAL(3,$D$7:D361)</f>
        <v>355</v>
      </c>
      <c r="D361" s="172" t="s">
        <v>2482</v>
      </c>
      <c r="E361" s="281" t="s">
        <v>4872</v>
      </c>
      <c r="F361" s="281">
        <v>25</v>
      </c>
      <c r="G361" s="281">
        <v>63</v>
      </c>
      <c r="H361" s="268">
        <v>773091</v>
      </c>
      <c r="I361" s="282">
        <v>0.1</v>
      </c>
      <c r="J361" s="268">
        <f t="shared" si="30"/>
        <v>77309</v>
      </c>
      <c r="K361" s="268">
        <f t="shared" si="31"/>
        <v>850400</v>
      </c>
      <c r="L361" s="276" t="s">
        <v>4893</v>
      </c>
      <c r="M361" s="283">
        <f t="shared" si="32"/>
        <v>77309.100000000006</v>
      </c>
      <c r="N361" s="284" t="str">
        <f>VLOOKUP(A361,[5]Data!$D$5:$AD$1492,27,0)</f>
        <v>RCRT2063002</v>
      </c>
    </row>
    <row r="362" spans="1:14" ht="25.5" customHeight="1" x14ac:dyDescent="0.25">
      <c r="A362" s="280" t="s">
        <v>2483</v>
      </c>
      <c r="B362" s="341">
        <f t="shared" si="29"/>
        <v>103273</v>
      </c>
      <c r="C362" s="281">
        <f>+SUBTOTAL(3,$D$7:D362)</f>
        <v>356</v>
      </c>
      <c r="D362" s="172" t="s">
        <v>4945</v>
      </c>
      <c r="E362" s="281" t="s">
        <v>4872</v>
      </c>
      <c r="F362" s="281">
        <v>25</v>
      </c>
      <c r="G362" s="281">
        <v>20</v>
      </c>
      <c r="H362" s="268">
        <v>103273</v>
      </c>
      <c r="I362" s="282">
        <v>0.1</v>
      </c>
      <c r="J362" s="268">
        <f t="shared" si="30"/>
        <v>10327</v>
      </c>
      <c r="K362" s="268">
        <f t="shared" si="31"/>
        <v>113600</v>
      </c>
      <c r="L362" s="276" t="s">
        <v>4944</v>
      </c>
      <c r="M362" s="283">
        <f t="shared" si="32"/>
        <v>10327.300000000001</v>
      </c>
      <c r="N362" s="284" t="str">
        <f>VLOOKUP(A362,[5]Data!$D$5:$AD$1492,27,0)</f>
        <v>RCRT3020012</v>
      </c>
    </row>
    <row r="363" spans="1:14" ht="25.5" customHeight="1" x14ac:dyDescent="0.25">
      <c r="A363" s="280" t="s">
        <v>863</v>
      </c>
      <c r="B363" s="341">
        <f t="shared" si="29"/>
        <v>165273</v>
      </c>
      <c r="C363" s="281">
        <f>+SUBTOTAL(3,$D$7:D363)</f>
        <v>357</v>
      </c>
      <c r="D363" s="172" t="s">
        <v>5309</v>
      </c>
      <c r="E363" s="281" t="s">
        <v>4872</v>
      </c>
      <c r="F363" s="281">
        <v>25</v>
      </c>
      <c r="G363" s="281">
        <v>25</v>
      </c>
      <c r="H363" s="268">
        <v>165273</v>
      </c>
      <c r="I363" s="282">
        <v>0.1</v>
      </c>
      <c r="J363" s="268">
        <f t="shared" si="30"/>
        <v>16527</v>
      </c>
      <c r="K363" s="268">
        <f t="shared" si="31"/>
        <v>181800</v>
      </c>
      <c r="L363" s="276" t="s">
        <v>4944</v>
      </c>
      <c r="M363" s="283"/>
      <c r="N363" s="284" t="str">
        <f>VLOOKUP(A363,[5]Data!$D$5:$AD$1492,27,0)</f>
        <v>RCRT3025034</v>
      </c>
    </row>
    <row r="364" spans="1:14" ht="25.5" customHeight="1" x14ac:dyDescent="0.25">
      <c r="A364" s="280" t="s">
        <v>865</v>
      </c>
      <c r="B364" s="341">
        <f t="shared" si="29"/>
        <v>238818</v>
      </c>
      <c r="C364" s="281">
        <f>+SUBTOTAL(3,$D$7:D364)</f>
        <v>358</v>
      </c>
      <c r="D364" s="172" t="s">
        <v>866</v>
      </c>
      <c r="E364" s="281" t="s">
        <v>4872</v>
      </c>
      <c r="F364" s="281">
        <v>25</v>
      </c>
      <c r="G364" s="281">
        <v>32</v>
      </c>
      <c r="H364" s="268">
        <v>238818</v>
      </c>
      <c r="I364" s="282">
        <v>0.1</v>
      </c>
      <c r="J364" s="268">
        <f t="shared" si="30"/>
        <v>23882</v>
      </c>
      <c r="K364" s="268">
        <f t="shared" si="31"/>
        <v>262700</v>
      </c>
      <c r="L364" s="276" t="s">
        <v>4944</v>
      </c>
      <c r="M364" s="283">
        <f>+H364*I364</f>
        <v>23881.800000000003</v>
      </c>
      <c r="N364" s="284" t="str">
        <f>VLOOKUP(A364,[5]Data!$D$5:$AD$1492,27,0)</f>
        <v>RCRT3032100</v>
      </c>
    </row>
    <row r="365" spans="1:14" ht="25.5" customHeight="1" x14ac:dyDescent="0.25">
      <c r="A365" s="280" t="s">
        <v>867</v>
      </c>
      <c r="B365" s="341">
        <f t="shared" si="29"/>
        <v>379636</v>
      </c>
      <c r="C365" s="281">
        <f>+SUBTOTAL(3,$D$7:D365)</f>
        <v>359</v>
      </c>
      <c r="D365" s="172" t="s">
        <v>5310</v>
      </c>
      <c r="E365" s="281" t="s">
        <v>4872</v>
      </c>
      <c r="F365" s="281">
        <v>25</v>
      </c>
      <c r="G365" s="281">
        <v>40</v>
      </c>
      <c r="H365" s="268">
        <v>379636</v>
      </c>
      <c r="I365" s="282">
        <v>0.1</v>
      </c>
      <c r="J365" s="268">
        <f t="shared" si="30"/>
        <v>37964</v>
      </c>
      <c r="K365" s="268">
        <f t="shared" si="31"/>
        <v>417600</v>
      </c>
      <c r="L365" s="276" t="s">
        <v>4944</v>
      </c>
      <c r="M365" s="283"/>
      <c r="N365" s="284" t="str">
        <f>VLOOKUP(A365,[5]Data!$D$5:$AD$1492,27,0)</f>
        <v>RCRT3040114</v>
      </c>
    </row>
    <row r="366" spans="1:14" ht="25.5" customHeight="1" x14ac:dyDescent="0.25">
      <c r="A366" s="280" t="s">
        <v>2485</v>
      </c>
      <c r="B366" s="341">
        <f t="shared" si="29"/>
        <v>661091</v>
      </c>
      <c r="C366" s="281">
        <f>+SUBTOTAL(3,$D$7:D366)</f>
        <v>360</v>
      </c>
      <c r="D366" s="172" t="s">
        <v>5311</v>
      </c>
      <c r="E366" s="281" t="s">
        <v>4872</v>
      </c>
      <c r="F366" s="281">
        <v>25</v>
      </c>
      <c r="G366" s="281">
        <v>50</v>
      </c>
      <c r="H366" s="268">
        <v>661091</v>
      </c>
      <c r="I366" s="282">
        <v>0.1</v>
      </c>
      <c r="J366" s="268">
        <f t="shared" si="30"/>
        <v>66109</v>
      </c>
      <c r="K366" s="268">
        <f t="shared" si="31"/>
        <v>727200</v>
      </c>
      <c r="L366" s="276" t="s">
        <v>4944</v>
      </c>
      <c r="M366" s="283"/>
      <c r="N366" s="284" t="str">
        <f>VLOOKUP(A366,[5]Data!$D$5:$AD$1492,27,0)</f>
        <v>RCRT3050112</v>
      </c>
    </row>
    <row r="367" spans="1:14" ht="25.5" customHeight="1" x14ac:dyDescent="0.25">
      <c r="A367" s="280" t="s">
        <v>4905</v>
      </c>
      <c r="B367" s="341">
        <f t="shared" si="29"/>
        <v>91727</v>
      </c>
      <c r="C367" s="281">
        <f>+SUBTOTAL(3,$D$7:D367)</f>
        <v>361</v>
      </c>
      <c r="D367" s="172" t="s">
        <v>4904</v>
      </c>
      <c r="E367" s="281" t="s">
        <v>4872</v>
      </c>
      <c r="F367" s="281">
        <v>25</v>
      </c>
      <c r="G367" s="281">
        <v>20</v>
      </c>
      <c r="H367" s="268">
        <v>91727</v>
      </c>
      <c r="I367" s="282">
        <v>0.1</v>
      </c>
      <c r="J367" s="268">
        <f t="shared" si="30"/>
        <v>9173</v>
      </c>
      <c r="K367" s="268">
        <f t="shared" si="31"/>
        <v>100900</v>
      </c>
      <c r="L367" s="276" t="s">
        <v>4893</v>
      </c>
      <c r="M367" s="283">
        <v>7338.16</v>
      </c>
      <c r="N367" s="284" t="str">
        <f>VLOOKUP(A367,[5]Data!$D$5:$AD$1492,27,0)</f>
        <v>RCRTM2020012</v>
      </c>
    </row>
    <row r="368" spans="1:14" ht="25.5" customHeight="1" x14ac:dyDescent="0.25">
      <c r="A368" s="280" t="s">
        <v>4903</v>
      </c>
      <c r="B368" s="341">
        <f t="shared" si="29"/>
        <v>143000</v>
      </c>
      <c r="C368" s="281">
        <f>+SUBTOTAL(3,$D$7:D368)</f>
        <v>362</v>
      </c>
      <c r="D368" s="172" t="s">
        <v>4902</v>
      </c>
      <c r="E368" s="281" t="s">
        <v>4872</v>
      </c>
      <c r="F368" s="281">
        <v>25</v>
      </c>
      <c r="G368" s="281">
        <v>25</v>
      </c>
      <c r="H368" s="268">
        <v>143000</v>
      </c>
      <c r="I368" s="282">
        <v>0.1</v>
      </c>
      <c r="J368" s="268">
        <f t="shared" si="30"/>
        <v>14300</v>
      </c>
      <c r="K368" s="268">
        <f t="shared" si="31"/>
        <v>157300</v>
      </c>
      <c r="L368" s="276" t="s">
        <v>4893</v>
      </c>
      <c r="M368" s="283">
        <v>11440</v>
      </c>
      <c r="N368" s="284" t="str">
        <f>VLOOKUP(A368,[5]Data!$D$5:$AD$1492,27,0)</f>
        <v>RCRTM2025034</v>
      </c>
    </row>
    <row r="369" spans="1:14" ht="25.5" customHeight="1" x14ac:dyDescent="0.25">
      <c r="A369" s="280" t="s">
        <v>4901</v>
      </c>
      <c r="B369" s="341">
        <f t="shared" si="29"/>
        <v>212545</v>
      </c>
      <c r="C369" s="281">
        <f>+SUBTOTAL(3,$D$7:D369)</f>
        <v>363</v>
      </c>
      <c r="D369" s="172" t="s">
        <v>4900</v>
      </c>
      <c r="E369" s="281" t="s">
        <v>4872</v>
      </c>
      <c r="F369" s="281">
        <v>25</v>
      </c>
      <c r="G369" s="281">
        <v>32</v>
      </c>
      <c r="H369" s="268">
        <v>212545</v>
      </c>
      <c r="I369" s="282">
        <v>0.1</v>
      </c>
      <c r="J369" s="268">
        <f t="shared" si="30"/>
        <v>21255</v>
      </c>
      <c r="K369" s="268">
        <f t="shared" si="31"/>
        <v>233800</v>
      </c>
      <c r="L369" s="276" t="s">
        <v>4893</v>
      </c>
      <c r="M369" s="283">
        <v>17003.599999999999</v>
      </c>
      <c r="N369" s="284" t="str">
        <f>VLOOKUP(A369,[5]Data!$D$5:$AD$1492,27,0)</f>
        <v>RCRTM2032100</v>
      </c>
    </row>
    <row r="370" spans="1:14" ht="25.5" customHeight="1" x14ac:dyDescent="0.25">
      <c r="A370" s="280" t="s">
        <v>4899</v>
      </c>
      <c r="B370" s="341">
        <f t="shared" si="29"/>
        <v>333091</v>
      </c>
      <c r="C370" s="281">
        <f>+SUBTOTAL(3,$D$7:D370)</f>
        <v>364</v>
      </c>
      <c r="D370" s="172" t="s">
        <v>4898</v>
      </c>
      <c r="E370" s="281" t="s">
        <v>4872</v>
      </c>
      <c r="F370" s="281">
        <v>25</v>
      </c>
      <c r="G370" s="281">
        <v>40</v>
      </c>
      <c r="H370" s="268">
        <v>333091</v>
      </c>
      <c r="I370" s="282">
        <v>0.1</v>
      </c>
      <c r="J370" s="268">
        <f t="shared" si="30"/>
        <v>33309</v>
      </c>
      <c r="K370" s="268">
        <f t="shared" si="31"/>
        <v>366400</v>
      </c>
      <c r="L370" s="276" t="s">
        <v>4893</v>
      </c>
      <c r="M370" s="283">
        <v>26647.279999999999</v>
      </c>
      <c r="N370" s="284" t="str">
        <f>VLOOKUP(A370,[5]Data!$D$5:$AD$1492,27,0)</f>
        <v>RCRTM2040114</v>
      </c>
    </row>
    <row r="371" spans="1:14" ht="25.5" customHeight="1" x14ac:dyDescent="0.25">
      <c r="A371" s="280" t="s">
        <v>4897</v>
      </c>
      <c r="B371" s="341">
        <f t="shared" si="29"/>
        <v>580000</v>
      </c>
      <c r="C371" s="281">
        <f>+SUBTOTAL(3,$D$7:D371)</f>
        <v>365</v>
      </c>
      <c r="D371" s="172" t="s">
        <v>4896</v>
      </c>
      <c r="E371" s="281" t="s">
        <v>4872</v>
      </c>
      <c r="F371" s="281">
        <v>25</v>
      </c>
      <c r="G371" s="281">
        <v>50</v>
      </c>
      <c r="H371" s="268">
        <v>580000</v>
      </c>
      <c r="I371" s="282">
        <v>0.1</v>
      </c>
      <c r="J371" s="268">
        <f t="shared" si="30"/>
        <v>58000</v>
      </c>
      <c r="K371" s="268">
        <f t="shared" si="31"/>
        <v>638000</v>
      </c>
      <c r="L371" s="276" t="s">
        <v>4893</v>
      </c>
      <c r="M371" s="283">
        <v>46400</v>
      </c>
      <c r="N371" s="284" t="str">
        <f>VLOOKUP(A371,[5]Data!$D$5:$AD$1492,27,0)</f>
        <v>RCRTM2050112</v>
      </c>
    </row>
    <row r="372" spans="1:14" ht="25.5" customHeight="1" x14ac:dyDescent="0.25">
      <c r="A372" s="280" t="s">
        <v>4895</v>
      </c>
      <c r="B372" s="341">
        <f t="shared" si="29"/>
        <v>773091</v>
      </c>
      <c r="C372" s="281">
        <f>+SUBTOTAL(3,$D$7:D372)</f>
        <v>366</v>
      </c>
      <c r="D372" s="172" t="s">
        <v>4894</v>
      </c>
      <c r="E372" s="281" t="s">
        <v>4872</v>
      </c>
      <c r="F372" s="281">
        <v>25</v>
      </c>
      <c r="G372" s="281">
        <v>63</v>
      </c>
      <c r="H372" s="268">
        <v>773091</v>
      </c>
      <c r="I372" s="282">
        <v>0.1</v>
      </c>
      <c r="J372" s="268">
        <f t="shared" si="30"/>
        <v>77309</v>
      </c>
      <c r="K372" s="268">
        <f t="shared" si="31"/>
        <v>850400</v>
      </c>
      <c r="L372" s="276" t="s">
        <v>4893</v>
      </c>
      <c r="M372" s="283">
        <v>61847.28</v>
      </c>
      <c r="N372" s="284" t="str">
        <f>VLOOKUP(A372,[5]Data!$D$5:$AD$1492,27,0)</f>
        <v>RCRTM2063002</v>
      </c>
    </row>
    <row r="373" spans="1:14" ht="25.5" customHeight="1" x14ac:dyDescent="0.25">
      <c r="A373" s="280" t="s">
        <v>713</v>
      </c>
      <c r="B373" s="341">
        <f t="shared" si="29"/>
        <v>6455</v>
      </c>
      <c r="C373" s="281">
        <f>+SUBTOTAL(3,$D$7:D373)</f>
        <v>367</v>
      </c>
      <c r="D373" s="172" t="s">
        <v>714</v>
      </c>
      <c r="E373" s="281" t="s">
        <v>4872</v>
      </c>
      <c r="F373" s="281">
        <v>25</v>
      </c>
      <c r="G373" s="281">
        <v>20</v>
      </c>
      <c r="H373" s="268">
        <v>6455</v>
      </c>
      <c r="I373" s="282">
        <v>0.1</v>
      </c>
      <c r="J373" s="268">
        <f t="shared" si="30"/>
        <v>645</v>
      </c>
      <c r="K373" s="268">
        <f t="shared" si="31"/>
        <v>7100</v>
      </c>
      <c r="L373" s="276" t="s">
        <v>5057</v>
      </c>
      <c r="M373" s="283">
        <f t="shared" ref="M373:M408" si="33">+H373*I373</f>
        <v>645.5</v>
      </c>
      <c r="N373" s="284" t="str">
        <f>VLOOKUP(A373,[5]Data!$D$5:$AD$1492,27,0)</f>
        <v>T1020020</v>
      </c>
    </row>
    <row r="374" spans="1:14" ht="25.5" customHeight="1" x14ac:dyDescent="0.25">
      <c r="A374" s="280" t="s">
        <v>717</v>
      </c>
      <c r="B374" s="341">
        <f t="shared" si="29"/>
        <v>10000</v>
      </c>
      <c r="C374" s="281">
        <f>+SUBTOTAL(3,$D$7:D374)</f>
        <v>368</v>
      </c>
      <c r="D374" s="172" t="s">
        <v>718</v>
      </c>
      <c r="E374" s="281" t="s">
        <v>4872</v>
      </c>
      <c r="F374" s="281">
        <v>25</v>
      </c>
      <c r="G374" s="281">
        <v>25</v>
      </c>
      <c r="H374" s="268">
        <v>10000</v>
      </c>
      <c r="I374" s="282">
        <v>0.1</v>
      </c>
      <c r="J374" s="268">
        <f t="shared" si="30"/>
        <v>1000</v>
      </c>
      <c r="K374" s="268">
        <f t="shared" si="31"/>
        <v>11000</v>
      </c>
      <c r="L374" s="276" t="s">
        <v>5057</v>
      </c>
      <c r="M374" s="283">
        <f t="shared" si="33"/>
        <v>1000</v>
      </c>
      <c r="N374" s="284" t="str">
        <f>VLOOKUP(A374,[5]Data!$D$5:$AD$1492,27,0)</f>
        <v>T1025025</v>
      </c>
    </row>
    <row r="375" spans="1:14" ht="25.5" customHeight="1" x14ac:dyDescent="0.25">
      <c r="A375" s="280" t="s">
        <v>723</v>
      </c>
      <c r="B375" s="341">
        <f t="shared" si="29"/>
        <v>16455</v>
      </c>
      <c r="C375" s="281">
        <f>+SUBTOTAL(3,$D$7:D375)</f>
        <v>369</v>
      </c>
      <c r="D375" s="172" t="s">
        <v>724</v>
      </c>
      <c r="E375" s="281" t="s">
        <v>4872</v>
      </c>
      <c r="F375" s="281">
        <v>25</v>
      </c>
      <c r="G375" s="281">
        <v>32</v>
      </c>
      <c r="H375" s="268">
        <v>16455</v>
      </c>
      <c r="I375" s="282">
        <v>0.1</v>
      </c>
      <c r="J375" s="268">
        <f t="shared" si="30"/>
        <v>1645</v>
      </c>
      <c r="K375" s="268">
        <f t="shared" si="31"/>
        <v>18100</v>
      </c>
      <c r="L375" s="276" t="s">
        <v>5057</v>
      </c>
      <c r="M375" s="283">
        <f t="shared" si="33"/>
        <v>1645.5</v>
      </c>
      <c r="N375" s="284" t="str">
        <f>VLOOKUP(A375,[5]Data!$D$5:$AD$1492,27,0)</f>
        <v>T1032032</v>
      </c>
    </row>
    <row r="376" spans="1:14" ht="25.5" customHeight="1" x14ac:dyDescent="0.25">
      <c r="A376" s="280" t="s">
        <v>731</v>
      </c>
      <c r="B376" s="341">
        <f t="shared" si="29"/>
        <v>26364</v>
      </c>
      <c r="C376" s="281">
        <f>+SUBTOTAL(3,$D$7:D376)</f>
        <v>370</v>
      </c>
      <c r="D376" s="172" t="s">
        <v>732</v>
      </c>
      <c r="E376" s="281" t="s">
        <v>4872</v>
      </c>
      <c r="F376" s="281">
        <v>25</v>
      </c>
      <c r="G376" s="281">
        <v>40</v>
      </c>
      <c r="H376" s="268">
        <v>26364</v>
      </c>
      <c r="I376" s="282">
        <v>0.1</v>
      </c>
      <c r="J376" s="268">
        <f t="shared" si="30"/>
        <v>2636</v>
      </c>
      <c r="K376" s="268">
        <f t="shared" si="31"/>
        <v>29000</v>
      </c>
      <c r="L376" s="276" t="s">
        <v>5057</v>
      </c>
      <c r="M376" s="283">
        <f t="shared" si="33"/>
        <v>2636.4</v>
      </c>
      <c r="N376" s="284" t="str">
        <f>VLOOKUP(A376,[5]Data!$D$5:$AD$1492,27,0)</f>
        <v>T1040040</v>
      </c>
    </row>
    <row r="377" spans="1:14" ht="25.5" customHeight="1" x14ac:dyDescent="0.25">
      <c r="A377" s="280" t="s">
        <v>741</v>
      </c>
      <c r="B377" s="341">
        <f t="shared" si="29"/>
        <v>52636</v>
      </c>
      <c r="C377" s="281">
        <f>+SUBTOTAL(3,$D$7:D377)</f>
        <v>371</v>
      </c>
      <c r="D377" s="172" t="s">
        <v>742</v>
      </c>
      <c r="E377" s="281" t="s">
        <v>4872</v>
      </c>
      <c r="F377" s="281">
        <v>25</v>
      </c>
      <c r="G377" s="281">
        <v>50</v>
      </c>
      <c r="H377" s="268">
        <v>52636</v>
      </c>
      <c r="I377" s="282">
        <v>0.1</v>
      </c>
      <c r="J377" s="268">
        <f t="shared" si="30"/>
        <v>5264</v>
      </c>
      <c r="K377" s="268">
        <f t="shared" si="31"/>
        <v>57900</v>
      </c>
      <c r="L377" s="276" t="s">
        <v>5057</v>
      </c>
      <c r="M377" s="283">
        <f t="shared" si="33"/>
        <v>5263.6</v>
      </c>
      <c r="N377" s="284" t="str">
        <f>VLOOKUP(A377,[5]Data!$D$5:$AD$1492,27,0)</f>
        <v>T1050050</v>
      </c>
    </row>
    <row r="378" spans="1:14" ht="25.5" customHeight="1" x14ac:dyDescent="0.25">
      <c r="A378" s="280" t="s">
        <v>753</v>
      </c>
      <c r="B378" s="341">
        <f t="shared" si="29"/>
        <v>126364</v>
      </c>
      <c r="C378" s="281">
        <f>+SUBTOTAL(3,$D$7:D378)</f>
        <v>372</v>
      </c>
      <c r="D378" s="172" t="s">
        <v>754</v>
      </c>
      <c r="E378" s="281" t="s">
        <v>4872</v>
      </c>
      <c r="F378" s="281">
        <v>25</v>
      </c>
      <c r="G378" s="281">
        <v>63</v>
      </c>
      <c r="H378" s="268">
        <v>126364</v>
      </c>
      <c r="I378" s="282">
        <v>0.1</v>
      </c>
      <c r="J378" s="268">
        <f t="shared" si="30"/>
        <v>12636</v>
      </c>
      <c r="K378" s="268">
        <f t="shared" si="31"/>
        <v>139000</v>
      </c>
      <c r="L378" s="276" t="s">
        <v>5057</v>
      </c>
      <c r="M378" s="283">
        <f t="shared" si="33"/>
        <v>12636.400000000001</v>
      </c>
      <c r="N378" s="284" t="str">
        <f>VLOOKUP(A378,[5]Data!$D$5:$AD$1492,27,0)</f>
        <v>T1063063</v>
      </c>
    </row>
    <row r="379" spans="1:14" ht="25.5" customHeight="1" x14ac:dyDescent="0.25">
      <c r="A379" s="280" t="s">
        <v>761</v>
      </c>
      <c r="B379" s="341">
        <f t="shared" si="29"/>
        <v>166545</v>
      </c>
      <c r="C379" s="281">
        <f>+SUBTOTAL(3,$D$7:D379)</f>
        <v>373</v>
      </c>
      <c r="D379" s="172" t="s">
        <v>762</v>
      </c>
      <c r="E379" s="281" t="s">
        <v>4872</v>
      </c>
      <c r="F379" s="281">
        <v>25</v>
      </c>
      <c r="G379" s="281">
        <v>75</v>
      </c>
      <c r="H379" s="268">
        <v>166545</v>
      </c>
      <c r="I379" s="282">
        <v>0.1</v>
      </c>
      <c r="J379" s="268">
        <f t="shared" si="30"/>
        <v>16655</v>
      </c>
      <c r="K379" s="268">
        <f t="shared" si="31"/>
        <v>183200</v>
      </c>
      <c r="L379" s="276" t="s">
        <v>5057</v>
      </c>
      <c r="M379" s="283">
        <f t="shared" si="33"/>
        <v>16654.5</v>
      </c>
      <c r="N379" s="284" t="str">
        <f>VLOOKUP(A379,[5]Data!$D$5:$AD$1492,27,0)</f>
        <v>T1075075</v>
      </c>
    </row>
    <row r="380" spans="1:14" ht="25.5" customHeight="1" x14ac:dyDescent="0.25">
      <c r="A380" s="280" t="s">
        <v>769</v>
      </c>
      <c r="B380" s="341">
        <f t="shared" si="29"/>
        <v>262545</v>
      </c>
      <c r="C380" s="281">
        <f>+SUBTOTAL(3,$D$7:D380)</f>
        <v>374</v>
      </c>
      <c r="D380" s="172" t="s">
        <v>770</v>
      </c>
      <c r="E380" s="281" t="s">
        <v>4872</v>
      </c>
      <c r="F380" s="281">
        <v>25</v>
      </c>
      <c r="G380" s="281">
        <v>90</v>
      </c>
      <c r="H380" s="268">
        <v>262545</v>
      </c>
      <c r="I380" s="282">
        <v>0.1</v>
      </c>
      <c r="J380" s="268">
        <f t="shared" si="30"/>
        <v>26255</v>
      </c>
      <c r="K380" s="268">
        <f t="shared" si="31"/>
        <v>288800</v>
      </c>
      <c r="L380" s="276" t="s">
        <v>5057</v>
      </c>
      <c r="M380" s="283">
        <f t="shared" si="33"/>
        <v>26254.5</v>
      </c>
      <c r="N380" s="284" t="str">
        <f>VLOOKUP(A380,[5]Data!$D$5:$AD$1492,27,0)</f>
        <v>T1090090</v>
      </c>
    </row>
    <row r="381" spans="1:14" ht="25.5" customHeight="1" x14ac:dyDescent="0.25">
      <c r="A381" s="280" t="s">
        <v>691</v>
      </c>
      <c r="B381" s="341">
        <f t="shared" si="29"/>
        <v>465636</v>
      </c>
      <c r="C381" s="281">
        <f>+SUBTOTAL(3,$D$7:D381)</f>
        <v>375</v>
      </c>
      <c r="D381" s="172" t="s">
        <v>692</v>
      </c>
      <c r="E381" s="281" t="s">
        <v>4872</v>
      </c>
      <c r="F381" s="281">
        <v>25</v>
      </c>
      <c r="G381" s="281">
        <v>110</v>
      </c>
      <c r="H381" s="268">
        <v>465636</v>
      </c>
      <c r="I381" s="282">
        <v>0.1</v>
      </c>
      <c r="J381" s="268">
        <f t="shared" si="30"/>
        <v>46564</v>
      </c>
      <c r="K381" s="268">
        <f t="shared" si="31"/>
        <v>512200</v>
      </c>
      <c r="L381" s="276" t="s">
        <v>5057</v>
      </c>
      <c r="M381" s="283">
        <f t="shared" si="33"/>
        <v>46563.600000000006</v>
      </c>
      <c r="N381" s="284" t="str">
        <f>VLOOKUP(A381,[5]Data!$D$5:$AD$1492,27,0)</f>
        <v>T1110110</v>
      </c>
    </row>
    <row r="382" spans="1:14" ht="25.5" customHeight="1" x14ac:dyDescent="0.25">
      <c r="A382" s="280" t="s">
        <v>701</v>
      </c>
      <c r="B382" s="341">
        <f t="shared" si="29"/>
        <v>824727</v>
      </c>
      <c r="C382" s="281">
        <f>+SUBTOTAL(3,$D$7:D382)</f>
        <v>376</v>
      </c>
      <c r="D382" s="172" t="s">
        <v>702</v>
      </c>
      <c r="E382" s="281" t="s">
        <v>4872</v>
      </c>
      <c r="F382" s="281">
        <v>25</v>
      </c>
      <c r="G382" s="281">
        <v>125</v>
      </c>
      <c r="H382" s="268">
        <v>824727</v>
      </c>
      <c r="I382" s="282">
        <v>0.1</v>
      </c>
      <c r="J382" s="268">
        <f t="shared" si="30"/>
        <v>82473</v>
      </c>
      <c r="K382" s="268">
        <f t="shared" si="31"/>
        <v>907200</v>
      </c>
      <c r="L382" s="276" t="s">
        <v>5057</v>
      </c>
      <c r="M382" s="283">
        <f t="shared" si="33"/>
        <v>82472.700000000012</v>
      </c>
      <c r="N382" s="284" t="str">
        <f>VLOOKUP(A382,[5]Data!$D$5:$AD$1492,27,0)</f>
        <v>T1125125</v>
      </c>
    </row>
    <row r="383" spans="1:14" ht="25.5" customHeight="1" x14ac:dyDescent="0.25">
      <c r="A383" s="280" t="s">
        <v>705</v>
      </c>
      <c r="B383" s="341">
        <f t="shared" si="29"/>
        <v>1037091</v>
      </c>
      <c r="C383" s="281">
        <f>+SUBTOTAL(3,$D$7:D383)</f>
        <v>377</v>
      </c>
      <c r="D383" s="172" t="s">
        <v>706</v>
      </c>
      <c r="E383" s="281" t="s">
        <v>4872</v>
      </c>
      <c r="F383" s="281">
        <v>25</v>
      </c>
      <c r="G383" s="281">
        <v>140</v>
      </c>
      <c r="H383" s="268">
        <v>1037091</v>
      </c>
      <c r="I383" s="282">
        <v>0.1</v>
      </c>
      <c r="J383" s="268">
        <f t="shared" si="30"/>
        <v>103709</v>
      </c>
      <c r="K383" s="268">
        <f t="shared" si="31"/>
        <v>1140800</v>
      </c>
      <c r="L383" s="276" t="s">
        <v>5057</v>
      </c>
      <c r="M383" s="283">
        <f t="shared" si="33"/>
        <v>103709.1</v>
      </c>
      <c r="N383" s="284" t="str">
        <f>VLOOKUP(A383,[5]Data!$D$5:$AD$1492,27,0)</f>
        <v>T1140140</v>
      </c>
    </row>
    <row r="384" spans="1:14" ht="25.5" customHeight="1" x14ac:dyDescent="0.25">
      <c r="A384" s="280" t="s">
        <v>711</v>
      </c>
      <c r="B384" s="341">
        <f t="shared" si="29"/>
        <v>1774636</v>
      </c>
      <c r="C384" s="281">
        <f>+SUBTOTAL(3,$D$7:D384)</f>
        <v>378</v>
      </c>
      <c r="D384" s="172" t="s">
        <v>5058</v>
      </c>
      <c r="E384" s="281" t="s">
        <v>4872</v>
      </c>
      <c r="F384" s="281">
        <v>25</v>
      </c>
      <c r="G384" s="281">
        <v>160</v>
      </c>
      <c r="H384" s="268">
        <v>1774636</v>
      </c>
      <c r="I384" s="282">
        <v>0.1</v>
      </c>
      <c r="J384" s="268">
        <f t="shared" si="30"/>
        <v>177464</v>
      </c>
      <c r="K384" s="268">
        <f t="shared" si="31"/>
        <v>1952100</v>
      </c>
      <c r="L384" s="276" t="s">
        <v>5057</v>
      </c>
      <c r="M384" s="283">
        <f t="shared" si="33"/>
        <v>177463.6</v>
      </c>
      <c r="N384" s="284" t="str">
        <f>VLOOKUP(A384,[5]Data!$D$5:$AD$1492,27,0)</f>
        <v>T1160160</v>
      </c>
    </row>
    <row r="385" spans="1:15" ht="25.5" customHeight="1" x14ac:dyDescent="0.25">
      <c r="A385" s="280" t="s">
        <v>575</v>
      </c>
      <c r="B385" s="341">
        <f t="shared" si="29"/>
        <v>6455</v>
      </c>
      <c r="C385" s="281">
        <f>+SUBTOTAL(3,$D$7:D385)</f>
        <v>379</v>
      </c>
      <c r="D385" s="172" t="s">
        <v>576</v>
      </c>
      <c r="E385" s="281" t="s">
        <v>4872</v>
      </c>
      <c r="F385" s="281">
        <v>25</v>
      </c>
      <c r="G385" s="281">
        <v>20</v>
      </c>
      <c r="H385" s="268">
        <v>6455</v>
      </c>
      <c r="I385" s="282">
        <v>0.1</v>
      </c>
      <c r="J385" s="268">
        <f t="shared" si="30"/>
        <v>645</v>
      </c>
      <c r="K385" s="268">
        <f t="shared" si="31"/>
        <v>7100</v>
      </c>
      <c r="L385" s="276" t="s">
        <v>5052</v>
      </c>
      <c r="M385" s="283">
        <f t="shared" si="33"/>
        <v>645.5</v>
      </c>
      <c r="N385" s="284" t="str">
        <f>VLOOKUP(A385,[5]Data!$D$5:$AD$1492,27,0)</f>
        <v>T2020020</v>
      </c>
    </row>
    <row r="386" spans="1:15" ht="25.5" customHeight="1" x14ac:dyDescent="0.25">
      <c r="A386" s="280" t="s">
        <v>579</v>
      </c>
      <c r="B386" s="341">
        <f t="shared" si="29"/>
        <v>10000</v>
      </c>
      <c r="C386" s="281">
        <f>+SUBTOTAL(3,$D$7:D386)</f>
        <v>380</v>
      </c>
      <c r="D386" s="172" t="s">
        <v>580</v>
      </c>
      <c r="E386" s="281" t="s">
        <v>4872</v>
      </c>
      <c r="F386" s="281">
        <v>25</v>
      </c>
      <c r="G386" s="281">
        <v>25</v>
      </c>
      <c r="H386" s="268">
        <v>10000</v>
      </c>
      <c r="I386" s="282">
        <v>0.1</v>
      </c>
      <c r="J386" s="268">
        <f t="shared" si="30"/>
        <v>1000</v>
      </c>
      <c r="K386" s="268">
        <f t="shared" si="31"/>
        <v>11000</v>
      </c>
      <c r="L386" s="276" t="s">
        <v>5052</v>
      </c>
      <c r="M386" s="283">
        <f t="shared" si="33"/>
        <v>1000</v>
      </c>
      <c r="N386" s="284" t="str">
        <f>VLOOKUP(A386,[5]Data!$D$5:$AD$1492,27,0)</f>
        <v>T2025025</v>
      </c>
    </row>
    <row r="387" spans="1:15" ht="25.5" customHeight="1" x14ac:dyDescent="0.25">
      <c r="A387" s="280" t="s">
        <v>585</v>
      </c>
      <c r="B387" s="341">
        <f t="shared" si="29"/>
        <v>16455</v>
      </c>
      <c r="C387" s="281">
        <f>+SUBTOTAL(3,$D$7:D387)</f>
        <v>381</v>
      </c>
      <c r="D387" s="172" t="s">
        <v>586</v>
      </c>
      <c r="E387" s="281" t="s">
        <v>4872</v>
      </c>
      <c r="F387" s="281">
        <v>25</v>
      </c>
      <c r="G387" s="281">
        <v>32</v>
      </c>
      <c r="H387" s="268">
        <v>16455</v>
      </c>
      <c r="I387" s="282">
        <v>0.1</v>
      </c>
      <c r="J387" s="268">
        <f t="shared" si="30"/>
        <v>1645</v>
      </c>
      <c r="K387" s="268">
        <f t="shared" si="31"/>
        <v>18100</v>
      </c>
      <c r="L387" s="276" t="s">
        <v>5052</v>
      </c>
      <c r="M387" s="283">
        <f t="shared" si="33"/>
        <v>1645.5</v>
      </c>
      <c r="N387" s="284" t="str">
        <f>VLOOKUP(A387,[5]Data!$D$5:$AD$1492,27,0)</f>
        <v>T2032032</v>
      </c>
    </row>
    <row r="388" spans="1:15" ht="25.5" customHeight="1" x14ac:dyDescent="0.25">
      <c r="A388" s="280" t="s">
        <v>593</v>
      </c>
      <c r="B388" s="341">
        <f t="shared" si="29"/>
        <v>26364</v>
      </c>
      <c r="C388" s="281">
        <f>+SUBTOTAL(3,$D$7:D388)</f>
        <v>382</v>
      </c>
      <c r="D388" s="172" t="s">
        <v>594</v>
      </c>
      <c r="E388" s="281" t="s">
        <v>4872</v>
      </c>
      <c r="F388" s="281">
        <v>25</v>
      </c>
      <c r="G388" s="281">
        <v>40</v>
      </c>
      <c r="H388" s="268">
        <v>26364</v>
      </c>
      <c r="I388" s="282">
        <v>0.1</v>
      </c>
      <c r="J388" s="268">
        <f t="shared" si="30"/>
        <v>2636</v>
      </c>
      <c r="K388" s="268">
        <f t="shared" si="31"/>
        <v>29000</v>
      </c>
      <c r="L388" s="276" t="s">
        <v>5052</v>
      </c>
      <c r="M388" s="283">
        <f t="shared" si="33"/>
        <v>2636.4</v>
      </c>
      <c r="N388" s="284" t="str">
        <f>VLOOKUP(A388,[5]Data!$D$5:$AD$1492,27,0)</f>
        <v>T2040040</v>
      </c>
    </row>
    <row r="389" spans="1:15" ht="25.5" customHeight="1" x14ac:dyDescent="0.25">
      <c r="A389" s="280" t="s">
        <v>603</v>
      </c>
      <c r="B389" s="341">
        <f t="shared" si="29"/>
        <v>52636</v>
      </c>
      <c r="C389" s="281">
        <f>+SUBTOTAL(3,$D$7:D389)</f>
        <v>383</v>
      </c>
      <c r="D389" s="172" t="s">
        <v>604</v>
      </c>
      <c r="E389" s="281" t="s">
        <v>4872</v>
      </c>
      <c r="F389" s="281">
        <v>25</v>
      </c>
      <c r="G389" s="281">
        <v>50</v>
      </c>
      <c r="H389" s="268">
        <v>52636</v>
      </c>
      <c r="I389" s="282">
        <v>0.1</v>
      </c>
      <c r="J389" s="268">
        <f t="shared" si="30"/>
        <v>5264</v>
      </c>
      <c r="K389" s="268">
        <f t="shared" si="31"/>
        <v>57900</v>
      </c>
      <c r="L389" s="276" t="s">
        <v>5052</v>
      </c>
      <c r="M389" s="283">
        <f t="shared" si="33"/>
        <v>5263.6</v>
      </c>
      <c r="N389" s="284" t="str">
        <f>VLOOKUP(A389,[5]Data!$D$5:$AD$1492,27,0)</f>
        <v>T2050050</v>
      </c>
    </row>
    <row r="390" spans="1:15" ht="25.5" customHeight="1" x14ac:dyDescent="0.25">
      <c r="A390" s="280" t="s">
        <v>613</v>
      </c>
      <c r="B390" s="341">
        <f t="shared" si="29"/>
        <v>126364</v>
      </c>
      <c r="C390" s="281">
        <f>+SUBTOTAL(3,$D$7:D390)</f>
        <v>384</v>
      </c>
      <c r="D390" s="172" t="s">
        <v>614</v>
      </c>
      <c r="E390" s="281" t="s">
        <v>4872</v>
      </c>
      <c r="F390" s="281">
        <v>25</v>
      </c>
      <c r="G390" s="281">
        <v>63</v>
      </c>
      <c r="H390" s="268">
        <v>126364</v>
      </c>
      <c r="I390" s="282">
        <v>0.1</v>
      </c>
      <c r="J390" s="268">
        <f t="shared" si="30"/>
        <v>12636</v>
      </c>
      <c r="K390" s="268">
        <f t="shared" si="31"/>
        <v>139000</v>
      </c>
      <c r="L390" s="276" t="s">
        <v>5052</v>
      </c>
      <c r="M390" s="283">
        <f t="shared" si="33"/>
        <v>12636.400000000001</v>
      </c>
      <c r="N390" s="284" t="str">
        <f>VLOOKUP(A390,[5]Data!$D$5:$AD$1492,27,0)</f>
        <v>T2063063</v>
      </c>
    </row>
    <row r="391" spans="1:15" ht="25.5" customHeight="1" x14ac:dyDescent="0.25">
      <c r="A391" s="280" t="s">
        <v>615</v>
      </c>
      <c r="B391" s="341">
        <f t="shared" si="29"/>
        <v>166545</v>
      </c>
      <c r="C391" s="281">
        <f>+SUBTOTAL(3,$D$7:D391)</f>
        <v>385</v>
      </c>
      <c r="D391" s="172" t="s">
        <v>616</v>
      </c>
      <c r="E391" s="281" t="s">
        <v>4872</v>
      </c>
      <c r="F391" s="281">
        <v>25</v>
      </c>
      <c r="G391" s="281">
        <v>75</v>
      </c>
      <c r="H391" s="268">
        <v>166545</v>
      </c>
      <c r="I391" s="282">
        <v>0.1</v>
      </c>
      <c r="J391" s="268">
        <f t="shared" si="30"/>
        <v>16655</v>
      </c>
      <c r="K391" s="268">
        <f t="shared" si="31"/>
        <v>183200</v>
      </c>
      <c r="L391" s="276" t="s">
        <v>5052</v>
      </c>
      <c r="M391" s="283">
        <f t="shared" si="33"/>
        <v>16654.5</v>
      </c>
      <c r="N391" s="284" t="str">
        <f>VLOOKUP(A391,[5]Data!$D$5:$AD$1492,27,0)</f>
        <v>T2075075</v>
      </c>
    </row>
    <row r="392" spans="1:15" ht="25.5" customHeight="1" x14ac:dyDescent="0.25">
      <c r="A392" s="280" t="s">
        <v>5056</v>
      </c>
      <c r="B392" s="341">
        <f t="shared" ref="B392:B455" si="34">+H392</f>
        <v>262545</v>
      </c>
      <c r="C392" s="281">
        <f>+SUBTOTAL(3,$D$7:D392)</f>
        <v>386</v>
      </c>
      <c r="D392" s="172" t="s">
        <v>5055</v>
      </c>
      <c r="E392" s="281" t="s">
        <v>4872</v>
      </c>
      <c r="F392" s="281">
        <v>25</v>
      </c>
      <c r="G392" s="281">
        <v>90</v>
      </c>
      <c r="H392" s="268">
        <v>262545</v>
      </c>
      <c r="I392" s="282">
        <v>0.1</v>
      </c>
      <c r="J392" s="268">
        <f t="shared" si="30"/>
        <v>26255</v>
      </c>
      <c r="K392" s="268">
        <f t="shared" si="31"/>
        <v>288800</v>
      </c>
      <c r="L392" s="276" t="s">
        <v>5052</v>
      </c>
      <c r="M392" s="283">
        <f t="shared" si="33"/>
        <v>26254.5</v>
      </c>
      <c r="N392" s="284" t="str">
        <f>VLOOKUP(A392,[5]Data!$D$5:$AD$1492,27,0)</f>
        <v>T2090090</v>
      </c>
    </row>
    <row r="393" spans="1:15" ht="25.5" customHeight="1" x14ac:dyDescent="0.25">
      <c r="A393" s="280" t="s">
        <v>5054</v>
      </c>
      <c r="B393" s="341">
        <f t="shared" si="34"/>
        <v>465636</v>
      </c>
      <c r="C393" s="281">
        <f>+SUBTOTAL(3,$D$7:D393)</f>
        <v>387</v>
      </c>
      <c r="D393" s="172" t="s">
        <v>5053</v>
      </c>
      <c r="E393" s="281" t="s">
        <v>4872</v>
      </c>
      <c r="F393" s="281">
        <v>25</v>
      </c>
      <c r="G393" s="281">
        <v>110</v>
      </c>
      <c r="H393" s="268">
        <v>465636</v>
      </c>
      <c r="I393" s="282">
        <v>0.1</v>
      </c>
      <c r="J393" s="268">
        <f t="shared" si="30"/>
        <v>46564</v>
      </c>
      <c r="K393" s="268">
        <f t="shared" si="31"/>
        <v>512200</v>
      </c>
      <c r="L393" s="276" t="s">
        <v>5052</v>
      </c>
      <c r="M393" s="283">
        <f t="shared" si="33"/>
        <v>46563.600000000006</v>
      </c>
      <c r="N393" s="284" t="str">
        <f>VLOOKUP(A393,[5]Data!$D$5:$AD$1492,27,0)</f>
        <v>T2110110</v>
      </c>
    </row>
    <row r="394" spans="1:15" ht="25.5" customHeight="1" x14ac:dyDescent="0.25">
      <c r="A394" s="280" t="s">
        <v>657</v>
      </c>
      <c r="B394" s="341">
        <f t="shared" si="34"/>
        <v>7818</v>
      </c>
      <c r="C394" s="281">
        <f>+SUBTOTAL(3,$D$7:D394)</f>
        <v>388</v>
      </c>
      <c r="D394" s="172" t="s">
        <v>658</v>
      </c>
      <c r="E394" s="281" t="s">
        <v>4872</v>
      </c>
      <c r="F394" s="281">
        <v>25</v>
      </c>
      <c r="G394" s="281">
        <v>20</v>
      </c>
      <c r="H394" s="268">
        <v>7818</v>
      </c>
      <c r="I394" s="282">
        <v>0.1</v>
      </c>
      <c r="J394" s="268">
        <f t="shared" si="30"/>
        <v>782</v>
      </c>
      <c r="K394" s="268">
        <f t="shared" si="31"/>
        <v>8600</v>
      </c>
      <c r="L394" s="276" t="s">
        <v>5051</v>
      </c>
      <c r="M394" s="283">
        <f t="shared" si="33"/>
        <v>781.80000000000007</v>
      </c>
      <c r="N394" s="284" t="str">
        <f>VLOOKUP(A394,[5]Data!$D$5:$AD$1492,27,0)</f>
        <v>T3020020</v>
      </c>
    </row>
    <row r="395" spans="1:15" ht="25.5" customHeight="1" x14ac:dyDescent="0.25">
      <c r="A395" s="280" t="s">
        <v>661</v>
      </c>
      <c r="B395" s="341">
        <f t="shared" si="34"/>
        <v>12000</v>
      </c>
      <c r="C395" s="281">
        <f>+SUBTOTAL(3,$D$7:D395)</f>
        <v>389</v>
      </c>
      <c r="D395" s="172" t="s">
        <v>662</v>
      </c>
      <c r="E395" s="281" t="s">
        <v>4872</v>
      </c>
      <c r="F395" s="281">
        <v>25</v>
      </c>
      <c r="G395" s="281">
        <v>25</v>
      </c>
      <c r="H395" s="268">
        <v>12000</v>
      </c>
      <c r="I395" s="282">
        <v>0.1</v>
      </c>
      <c r="J395" s="268">
        <f t="shared" si="30"/>
        <v>1200</v>
      </c>
      <c r="K395" s="268">
        <f t="shared" si="31"/>
        <v>13200</v>
      </c>
      <c r="L395" s="276" t="s">
        <v>5051</v>
      </c>
      <c r="M395" s="283">
        <f t="shared" si="33"/>
        <v>1200</v>
      </c>
      <c r="N395" s="284" t="str">
        <f>VLOOKUP(A395,[5]Data!$D$5:$AD$1492,27,0)</f>
        <v>T3025025</v>
      </c>
    </row>
    <row r="396" spans="1:15" ht="25.5" customHeight="1" x14ac:dyDescent="0.25">
      <c r="A396" s="280" t="s">
        <v>667</v>
      </c>
      <c r="B396" s="341">
        <f t="shared" si="34"/>
        <v>19727</v>
      </c>
      <c r="C396" s="281">
        <f>+SUBTOTAL(3,$D$7:D396)</f>
        <v>390</v>
      </c>
      <c r="D396" s="172" t="s">
        <v>668</v>
      </c>
      <c r="E396" s="281" t="s">
        <v>4872</v>
      </c>
      <c r="F396" s="281">
        <v>25</v>
      </c>
      <c r="G396" s="281">
        <v>32</v>
      </c>
      <c r="H396" s="268">
        <v>19727</v>
      </c>
      <c r="I396" s="282">
        <v>0.1</v>
      </c>
      <c r="J396" s="268">
        <f t="shared" si="30"/>
        <v>1973</v>
      </c>
      <c r="K396" s="268">
        <f t="shared" si="31"/>
        <v>21700</v>
      </c>
      <c r="L396" s="276" t="s">
        <v>5051</v>
      </c>
      <c r="M396" s="283">
        <f t="shared" si="33"/>
        <v>1972.7</v>
      </c>
      <c r="N396" s="284" t="str">
        <f>VLOOKUP(A396,[5]Data!$D$5:$AD$1492,27,0)</f>
        <v>T3032032</v>
      </c>
    </row>
    <row r="397" spans="1:15" ht="25.5" customHeight="1" x14ac:dyDescent="0.25">
      <c r="A397" s="280" t="s">
        <v>675</v>
      </c>
      <c r="B397" s="341">
        <f t="shared" si="34"/>
        <v>31637</v>
      </c>
      <c r="C397" s="281">
        <f>+SUBTOTAL(3,$D$7:D397)</f>
        <v>391</v>
      </c>
      <c r="D397" s="172" t="s">
        <v>676</v>
      </c>
      <c r="E397" s="281" t="s">
        <v>4872</v>
      </c>
      <c r="F397" s="281">
        <v>25</v>
      </c>
      <c r="G397" s="281">
        <v>40</v>
      </c>
      <c r="H397" s="268">
        <v>31637</v>
      </c>
      <c r="I397" s="282">
        <v>0.1</v>
      </c>
      <c r="J397" s="268">
        <f t="shared" si="30"/>
        <v>3163</v>
      </c>
      <c r="K397" s="268">
        <f t="shared" si="31"/>
        <v>34800</v>
      </c>
      <c r="L397" s="276" t="s">
        <v>5051</v>
      </c>
      <c r="M397" s="283">
        <f t="shared" si="33"/>
        <v>3163.7000000000003</v>
      </c>
      <c r="N397" s="284" t="str">
        <f>VLOOKUP(A397,[5]Data!$D$5:$AD$1492,27,0)</f>
        <v>T3040040</v>
      </c>
    </row>
    <row r="398" spans="1:15" ht="25.5" customHeight="1" x14ac:dyDescent="0.25">
      <c r="A398" s="280" t="s">
        <v>685</v>
      </c>
      <c r="B398" s="341">
        <f t="shared" si="34"/>
        <v>63182</v>
      </c>
      <c r="C398" s="281">
        <f>+SUBTOTAL(3,$D$7:D398)</f>
        <v>392</v>
      </c>
      <c r="D398" s="172" t="s">
        <v>686</v>
      </c>
      <c r="E398" s="281" t="s">
        <v>4872</v>
      </c>
      <c r="F398" s="281">
        <v>25</v>
      </c>
      <c r="G398" s="281">
        <v>50</v>
      </c>
      <c r="H398" s="268">
        <v>63182</v>
      </c>
      <c r="I398" s="282">
        <v>0.1</v>
      </c>
      <c r="J398" s="268">
        <f t="shared" si="30"/>
        <v>6318</v>
      </c>
      <c r="K398" s="268">
        <f t="shared" si="31"/>
        <v>69500</v>
      </c>
      <c r="L398" s="276" t="s">
        <v>5051</v>
      </c>
      <c r="M398" s="283">
        <f t="shared" si="33"/>
        <v>6318.2000000000007</v>
      </c>
      <c r="N398" s="284" t="str">
        <f>VLOOKUP(A398,[5]Data!$D$5:$AD$1492,27,0)</f>
        <v>T3050050</v>
      </c>
    </row>
    <row r="399" spans="1:15" ht="25.5" customHeight="1" x14ac:dyDescent="0.25">
      <c r="A399" s="280" t="s">
        <v>689</v>
      </c>
      <c r="B399" s="341">
        <f t="shared" si="34"/>
        <v>151637</v>
      </c>
      <c r="C399" s="281">
        <f>+SUBTOTAL(3,$D$7:D399)</f>
        <v>393</v>
      </c>
      <c r="D399" s="172" t="s">
        <v>690</v>
      </c>
      <c r="E399" s="281" t="s">
        <v>4872</v>
      </c>
      <c r="F399" s="281">
        <v>25</v>
      </c>
      <c r="G399" s="281">
        <v>63</v>
      </c>
      <c r="H399" s="268">
        <v>151637</v>
      </c>
      <c r="I399" s="282">
        <v>0.1</v>
      </c>
      <c r="J399" s="268">
        <f t="shared" si="30"/>
        <v>15163</v>
      </c>
      <c r="K399" s="268">
        <f t="shared" si="31"/>
        <v>166800</v>
      </c>
      <c r="L399" s="276" t="s">
        <v>5051</v>
      </c>
      <c r="M399" s="283">
        <f t="shared" si="33"/>
        <v>15163.7</v>
      </c>
      <c r="N399" s="284" t="str">
        <f>VLOOKUP(A399,[5]Data!$D$5:$AD$1492,27,0)</f>
        <v>T3063063</v>
      </c>
      <c r="O399" s="288">
        <f>231818/1.05</f>
        <v>220779.0476190476</v>
      </c>
    </row>
    <row r="400" spans="1:15" ht="25.5" customHeight="1" x14ac:dyDescent="0.25">
      <c r="A400" s="280" t="s">
        <v>629</v>
      </c>
      <c r="B400" s="341">
        <f t="shared" si="34"/>
        <v>50000</v>
      </c>
      <c r="C400" s="281">
        <f>+SUBTOTAL(3,$D$7:D400)</f>
        <v>394</v>
      </c>
      <c r="D400" s="172" t="s">
        <v>630</v>
      </c>
      <c r="E400" s="281" t="s">
        <v>4872</v>
      </c>
      <c r="F400" s="281">
        <v>25</v>
      </c>
      <c r="G400" s="281">
        <v>20</v>
      </c>
      <c r="H400" s="268">
        <v>50000</v>
      </c>
      <c r="I400" s="282">
        <v>0.1</v>
      </c>
      <c r="J400" s="268">
        <f t="shared" si="30"/>
        <v>5000</v>
      </c>
      <c r="K400" s="268">
        <f t="shared" si="31"/>
        <v>55000</v>
      </c>
      <c r="L400" s="276" t="s">
        <v>5036</v>
      </c>
      <c r="M400" s="283">
        <f t="shared" si="33"/>
        <v>5000</v>
      </c>
      <c r="N400" s="284" t="str">
        <f>VLOOKUP(A400,[5]Data!$D$5:$AD$1492,27,0)</f>
        <v>TRN1020012</v>
      </c>
    </row>
    <row r="401" spans="1:15" ht="25.5" customHeight="1" x14ac:dyDescent="0.25">
      <c r="A401" s="280" t="s">
        <v>631</v>
      </c>
      <c r="B401" s="341">
        <f t="shared" si="34"/>
        <v>54182</v>
      </c>
      <c r="C401" s="281">
        <f>+SUBTOTAL(3,$D$7:D401)</f>
        <v>395</v>
      </c>
      <c r="D401" s="172" t="s">
        <v>632</v>
      </c>
      <c r="E401" s="281" t="s">
        <v>4872</v>
      </c>
      <c r="F401" s="281">
        <v>25</v>
      </c>
      <c r="G401" s="281">
        <v>25</v>
      </c>
      <c r="H401" s="268">
        <v>54182</v>
      </c>
      <c r="I401" s="282">
        <v>0.1</v>
      </c>
      <c r="J401" s="268">
        <f t="shared" si="30"/>
        <v>5418</v>
      </c>
      <c r="K401" s="268">
        <f t="shared" si="31"/>
        <v>59600</v>
      </c>
      <c r="L401" s="276" t="s">
        <v>5036</v>
      </c>
      <c r="M401" s="283">
        <f t="shared" si="33"/>
        <v>5418.2000000000007</v>
      </c>
      <c r="N401" s="284" t="str">
        <f>VLOOKUP(A401,[5]Data!$D$5:$AD$1492,27,0)</f>
        <v>TRN1025012</v>
      </c>
    </row>
    <row r="402" spans="1:15" ht="25.5" customHeight="1" x14ac:dyDescent="0.25">
      <c r="A402" s="280" t="s">
        <v>633</v>
      </c>
      <c r="B402" s="341">
        <f t="shared" si="34"/>
        <v>68909</v>
      </c>
      <c r="C402" s="281">
        <f>+SUBTOTAL(3,$D$7:D402)</f>
        <v>396</v>
      </c>
      <c r="D402" s="172" t="s">
        <v>634</v>
      </c>
      <c r="E402" s="281" t="s">
        <v>4872</v>
      </c>
      <c r="F402" s="281">
        <v>25</v>
      </c>
      <c r="G402" s="281">
        <v>25</v>
      </c>
      <c r="H402" s="268">
        <v>68909</v>
      </c>
      <c r="I402" s="282">
        <v>0.1</v>
      </c>
      <c r="J402" s="268">
        <f t="shared" si="30"/>
        <v>6891</v>
      </c>
      <c r="K402" s="268">
        <f t="shared" si="31"/>
        <v>75800</v>
      </c>
      <c r="L402" s="276" t="s">
        <v>5036</v>
      </c>
      <c r="M402" s="283">
        <f t="shared" si="33"/>
        <v>6890.9000000000005</v>
      </c>
      <c r="N402" s="284" t="str">
        <f>VLOOKUP(A402,[5]Data!$D$5:$AD$1492,27,0)</f>
        <v>TRN1025034</v>
      </c>
    </row>
    <row r="403" spans="1:15" ht="25.5" customHeight="1" x14ac:dyDescent="0.25">
      <c r="A403" s="285" t="s">
        <v>617</v>
      </c>
      <c r="B403" s="341">
        <f t="shared" si="34"/>
        <v>50000</v>
      </c>
      <c r="C403" s="281">
        <f>+SUBTOTAL(3,$D$7:D403)</f>
        <v>397</v>
      </c>
      <c r="D403" s="172" t="s">
        <v>618</v>
      </c>
      <c r="E403" s="281" t="s">
        <v>4872</v>
      </c>
      <c r="F403" s="281">
        <v>25</v>
      </c>
      <c r="G403" s="281">
        <v>20</v>
      </c>
      <c r="H403" s="268">
        <v>50000</v>
      </c>
      <c r="I403" s="282">
        <v>0.1</v>
      </c>
      <c r="J403" s="268">
        <f t="shared" si="30"/>
        <v>5000</v>
      </c>
      <c r="K403" s="268">
        <f t="shared" si="31"/>
        <v>55000</v>
      </c>
      <c r="L403" s="276" t="s">
        <v>4929</v>
      </c>
      <c r="M403" s="283">
        <f t="shared" si="33"/>
        <v>5000</v>
      </c>
      <c r="N403" s="284" t="str">
        <f>VLOOKUP(A403,[5]Data!$D$5:$AD$1492,27,0)</f>
        <v>TRN2020012</v>
      </c>
    </row>
    <row r="404" spans="1:15" ht="25.5" customHeight="1" x14ac:dyDescent="0.25">
      <c r="A404" s="285" t="s">
        <v>619</v>
      </c>
      <c r="B404" s="341">
        <f t="shared" si="34"/>
        <v>54182</v>
      </c>
      <c r="C404" s="281">
        <f>+SUBTOTAL(3,$D$7:D404)</f>
        <v>398</v>
      </c>
      <c r="D404" s="172" t="s">
        <v>620</v>
      </c>
      <c r="E404" s="281" t="s">
        <v>4872</v>
      </c>
      <c r="F404" s="281">
        <v>25</v>
      </c>
      <c r="G404" s="281">
        <v>25</v>
      </c>
      <c r="H404" s="268">
        <v>54182</v>
      </c>
      <c r="I404" s="282">
        <v>0.1</v>
      </c>
      <c r="J404" s="268">
        <f t="shared" si="30"/>
        <v>5418</v>
      </c>
      <c r="K404" s="268">
        <f t="shared" si="31"/>
        <v>59600</v>
      </c>
      <c r="L404" s="276" t="s">
        <v>4929</v>
      </c>
      <c r="M404" s="283">
        <f t="shared" si="33"/>
        <v>5418.2000000000007</v>
      </c>
      <c r="N404" s="284" t="str">
        <f>VLOOKUP(A404,[5]Data!$D$5:$AD$1492,27,0)</f>
        <v>TRN2025012</v>
      </c>
    </row>
    <row r="405" spans="1:15" ht="25.5" customHeight="1" x14ac:dyDescent="0.25">
      <c r="A405" s="285" t="s">
        <v>621</v>
      </c>
      <c r="B405" s="341">
        <f t="shared" si="34"/>
        <v>68909</v>
      </c>
      <c r="C405" s="281">
        <f>+SUBTOTAL(3,$D$7:D405)</f>
        <v>399</v>
      </c>
      <c r="D405" s="172" t="s">
        <v>622</v>
      </c>
      <c r="E405" s="281" t="s">
        <v>4872</v>
      </c>
      <c r="F405" s="281">
        <v>25</v>
      </c>
      <c r="G405" s="281">
        <v>25</v>
      </c>
      <c r="H405" s="268">
        <v>68909</v>
      </c>
      <c r="I405" s="282">
        <v>0.1</v>
      </c>
      <c r="J405" s="268">
        <f t="shared" si="30"/>
        <v>6891</v>
      </c>
      <c r="K405" s="268">
        <f t="shared" si="31"/>
        <v>75800</v>
      </c>
      <c r="L405" s="276" t="s">
        <v>4929</v>
      </c>
      <c r="M405" s="283">
        <f t="shared" si="33"/>
        <v>6890.9000000000005</v>
      </c>
      <c r="N405" s="284" t="str">
        <f>VLOOKUP(A405,[5]Data!$D$5:$AD$1492,27,0)</f>
        <v>TRN2025034</v>
      </c>
    </row>
    <row r="406" spans="1:15" ht="25.5" customHeight="1" x14ac:dyDescent="0.25">
      <c r="A406" s="280" t="s">
        <v>2459</v>
      </c>
      <c r="B406" s="341">
        <f t="shared" si="34"/>
        <v>60000</v>
      </c>
      <c r="C406" s="281">
        <f>+SUBTOTAL(3,$D$7:D406)</f>
        <v>400</v>
      </c>
      <c r="D406" s="172" t="s">
        <v>2460</v>
      </c>
      <c r="E406" s="281" t="s">
        <v>4872</v>
      </c>
      <c r="F406" s="281">
        <v>25</v>
      </c>
      <c r="G406" s="281">
        <v>20</v>
      </c>
      <c r="H406" s="268">
        <v>60000</v>
      </c>
      <c r="I406" s="282">
        <v>0.1</v>
      </c>
      <c r="J406" s="268">
        <f t="shared" si="30"/>
        <v>6000</v>
      </c>
      <c r="K406" s="268">
        <f t="shared" si="31"/>
        <v>66000</v>
      </c>
      <c r="L406" s="276" t="s">
        <v>5035</v>
      </c>
      <c r="M406" s="283">
        <f t="shared" si="33"/>
        <v>6000</v>
      </c>
      <c r="N406" s="284" t="str">
        <f>VLOOKUP(A406,[5]Data!$D$5:$AD$1492,27,0)</f>
        <v>TRN3020012</v>
      </c>
    </row>
    <row r="407" spans="1:15" ht="25.5" customHeight="1" x14ac:dyDescent="0.25">
      <c r="A407" s="280" t="s">
        <v>625</v>
      </c>
      <c r="B407" s="341">
        <f t="shared" si="34"/>
        <v>65000</v>
      </c>
      <c r="C407" s="281">
        <f>+SUBTOTAL(3,$D$7:D407)</f>
        <v>401</v>
      </c>
      <c r="D407" s="172" t="s">
        <v>626</v>
      </c>
      <c r="E407" s="281" t="s">
        <v>4872</v>
      </c>
      <c r="F407" s="281">
        <v>25</v>
      </c>
      <c r="G407" s="281">
        <v>25</v>
      </c>
      <c r="H407" s="268">
        <v>65000</v>
      </c>
      <c r="I407" s="282">
        <v>0.1</v>
      </c>
      <c r="J407" s="268">
        <f t="shared" si="30"/>
        <v>6500</v>
      </c>
      <c r="K407" s="268">
        <f t="shared" si="31"/>
        <v>71500</v>
      </c>
      <c r="L407" s="276" t="s">
        <v>5035</v>
      </c>
      <c r="M407" s="283">
        <f t="shared" si="33"/>
        <v>6500</v>
      </c>
      <c r="N407" s="284" t="str">
        <f>VLOOKUP(A407,[5]Data!$D$5:$AD$1492,27,0)</f>
        <v>TRN3025012</v>
      </c>
    </row>
    <row r="408" spans="1:15" ht="25.5" customHeight="1" x14ac:dyDescent="0.25">
      <c r="A408" s="280" t="s">
        <v>627</v>
      </c>
      <c r="B408" s="341">
        <f t="shared" si="34"/>
        <v>82636</v>
      </c>
      <c r="C408" s="281">
        <f>+SUBTOTAL(3,$D$7:D408)</f>
        <v>402</v>
      </c>
      <c r="D408" s="172" t="s">
        <v>628</v>
      </c>
      <c r="E408" s="281" t="s">
        <v>4872</v>
      </c>
      <c r="F408" s="281">
        <v>25</v>
      </c>
      <c r="G408" s="281">
        <v>25</v>
      </c>
      <c r="H408" s="268">
        <v>82636</v>
      </c>
      <c r="I408" s="282">
        <v>0.1</v>
      </c>
      <c r="J408" s="268">
        <f t="shared" ref="J408:J471" si="35">+K408-H408</f>
        <v>8264</v>
      </c>
      <c r="K408" s="268">
        <f t="shared" ref="K408:K471" si="36">ROUND(H408*1.1,-2)</f>
        <v>90900</v>
      </c>
      <c r="L408" s="276" t="s">
        <v>5035</v>
      </c>
      <c r="M408" s="283">
        <f t="shared" si="33"/>
        <v>8263.6</v>
      </c>
      <c r="N408" s="284" t="str">
        <f>VLOOKUP(A408,[5]Data!$D$5:$AD$1492,27,0)</f>
        <v>TRN3025034</v>
      </c>
    </row>
    <row r="409" spans="1:15" ht="25.5" customHeight="1" x14ac:dyDescent="0.25">
      <c r="A409" s="280" t="s">
        <v>2455</v>
      </c>
      <c r="B409" s="341">
        <f t="shared" si="34"/>
        <v>50000</v>
      </c>
      <c r="C409" s="281">
        <f>+SUBTOTAL(3,$D$7:D409)</f>
        <v>403</v>
      </c>
      <c r="D409" s="172" t="s">
        <v>2456</v>
      </c>
      <c r="E409" s="281" t="s">
        <v>4872</v>
      </c>
      <c r="F409" s="281">
        <v>25</v>
      </c>
      <c r="G409" s="281">
        <v>20</v>
      </c>
      <c r="H409" s="268">
        <v>50000</v>
      </c>
      <c r="I409" s="282">
        <v>0.1</v>
      </c>
      <c r="J409" s="268">
        <f t="shared" si="35"/>
        <v>5000</v>
      </c>
      <c r="K409" s="268">
        <f t="shared" si="36"/>
        <v>55000</v>
      </c>
      <c r="L409" s="276" t="s">
        <v>4929</v>
      </c>
      <c r="M409" s="283">
        <v>4000</v>
      </c>
      <c r="N409" s="284" t="str">
        <f>VLOOKUP(A409,[5]Data!$D$5:$AD$1492,27,0)</f>
        <v>TRNM2020012</v>
      </c>
      <c r="O409" s="284">
        <f>+H403</f>
        <v>50000</v>
      </c>
    </row>
    <row r="410" spans="1:15" ht="25.5" customHeight="1" x14ac:dyDescent="0.25">
      <c r="A410" s="280" t="s">
        <v>623</v>
      </c>
      <c r="B410" s="341">
        <f t="shared" si="34"/>
        <v>54182</v>
      </c>
      <c r="C410" s="281">
        <f>+SUBTOTAL(3,$D$7:D410)</f>
        <v>404</v>
      </c>
      <c r="D410" s="172" t="s">
        <v>624</v>
      </c>
      <c r="E410" s="281" t="s">
        <v>4872</v>
      </c>
      <c r="F410" s="281">
        <v>25</v>
      </c>
      <c r="G410" s="281">
        <v>25</v>
      </c>
      <c r="H410" s="268">
        <v>54182</v>
      </c>
      <c r="I410" s="282">
        <v>0.1</v>
      </c>
      <c r="J410" s="268">
        <f t="shared" si="35"/>
        <v>5418</v>
      </c>
      <c r="K410" s="268">
        <f t="shared" si="36"/>
        <v>59600</v>
      </c>
      <c r="L410" s="276" t="s">
        <v>4929</v>
      </c>
      <c r="M410" s="283">
        <v>4334.5600000000004</v>
      </c>
      <c r="N410" s="284" t="str">
        <f>VLOOKUP(A410,[5]Data!$D$5:$AD$1492,27,0)</f>
        <v>TRNM2025012</v>
      </c>
      <c r="O410" s="284">
        <f>+H404</f>
        <v>54182</v>
      </c>
    </row>
    <row r="411" spans="1:15" ht="25.5" customHeight="1" x14ac:dyDescent="0.25">
      <c r="A411" s="280" t="s">
        <v>2457</v>
      </c>
      <c r="B411" s="341">
        <f t="shared" si="34"/>
        <v>68909</v>
      </c>
      <c r="C411" s="281">
        <f>+SUBTOTAL(3,$D$7:D411)</f>
        <v>405</v>
      </c>
      <c r="D411" s="172" t="s">
        <v>2458</v>
      </c>
      <c r="E411" s="281" t="s">
        <v>4872</v>
      </c>
      <c r="F411" s="281">
        <v>25</v>
      </c>
      <c r="G411" s="281">
        <v>25</v>
      </c>
      <c r="H411" s="268">
        <v>68909</v>
      </c>
      <c r="I411" s="282">
        <v>0.1</v>
      </c>
      <c r="J411" s="268">
        <f t="shared" si="35"/>
        <v>6891</v>
      </c>
      <c r="K411" s="268">
        <f t="shared" si="36"/>
        <v>75800</v>
      </c>
      <c r="L411" s="276" t="s">
        <v>4929</v>
      </c>
      <c r="M411" s="283">
        <v>5512.72</v>
      </c>
      <c r="N411" s="284" t="str">
        <f>VLOOKUP(A411,[5]Data!$D$5:$AD$1492,27,0)</f>
        <v>TRNM2025034</v>
      </c>
      <c r="O411" s="283">
        <f>+H405</f>
        <v>68909</v>
      </c>
    </row>
    <row r="412" spans="1:15" ht="25.5" customHeight="1" x14ac:dyDescent="0.25">
      <c r="A412" s="280" t="s">
        <v>651</v>
      </c>
      <c r="B412" s="341">
        <f t="shared" si="34"/>
        <v>40545</v>
      </c>
      <c r="C412" s="281">
        <f>+SUBTOTAL(3,$D$7:D412)</f>
        <v>406</v>
      </c>
      <c r="D412" s="172" t="s">
        <v>652</v>
      </c>
      <c r="E412" s="281" t="s">
        <v>4872</v>
      </c>
      <c r="F412" s="281">
        <v>25</v>
      </c>
      <c r="G412" s="281">
        <v>20</v>
      </c>
      <c r="H412" s="268">
        <v>40545</v>
      </c>
      <c r="I412" s="282">
        <v>0.1</v>
      </c>
      <c r="J412" s="268">
        <f t="shared" si="35"/>
        <v>4055</v>
      </c>
      <c r="K412" s="268">
        <f t="shared" si="36"/>
        <v>44600</v>
      </c>
      <c r="L412" s="276" t="s">
        <v>5034</v>
      </c>
      <c r="M412" s="283">
        <f t="shared" ref="M412:M420" si="37">+H412*I412</f>
        <v>4054.5</v>
      </c>
      <c r="N412" s="284" t="str">
        <f>VLOOKUP(A412,[5]Data!$D$5:$AD$1492,27,0)</f>
        <v>TRT1020012</v>
      </c>
      <c r="O412" s="289">
        <f>+O411*H409/O409</f>
        <v>68909</v>
      </c>
    </row>
    <row r="413" spans="1:15" ht="25.5" customHeight="1" x14ac:dyDescent="0.25">
      <c r="A413" s="280" t="s">
        <v>653</v>
      </c>
      <c r="B413" s="341">
        <f t="shared" si="34"/>
        <v>43364</v>
      </c>
      <c r="C413" s="281">
        <f>+SUBTOTAL(3,$D$7:D413)</f>
        <v>407</v>
      </c>
      <c r="D413" s="172" t="s">
        <v>654</v>
      </c>
      <c r="E413" s="281" t="s">
        <v>4872</v>
      </c>
      <c r="F413" s="281">
        <v>25</v>
      </c>
      <c r="G413" s="281">
        <v>25</v>
      </c>
      <c r="H413" s="268">
        <v>43364</v>
      </c>
      <c r="I413" s="282">
        <v>0.1</v>
      </c>
      <c r="J413" s="268">
        <f t="shared" si="35"/>
        <v>4336</v>
      </c>
      <c r="K413" s="268">
        <f t="shared" si="36"/>
        <v>47700</v>
      </c>
      <c r="L413" s="276" t="s">
        <v>5034</v>
      </c>
      <c r="M413" s="283">
        <f t="shared" si="37"/>
        <v>4336.4000000000005</v>
      </c>
      <c r="N413" s="284" t="str">
        <f>VLOOKUP(A413,[5]Data!$D$5:$AD$1492,27,0)</f>
        <v>TRT1025012</v>
      </c>
    </row>
    <row r="414" spans="1:15" ht="25.5" customHeight="1" x14ac:dyDescent="0.25">
      <c r="A414" s="280" t="s">
        <v>655</v>
      </c>
      <c r="B414" s="341">
        <f t="shared" si="34"/>
        <v>63182</v>
      </c>
      <c r="C414" s="281">
        <f>+SUBTOTAL(3,$D$7:D414)</f>
        <v>408</v>
      </c>
      <c r="D414" s="172" t="s">
        <v>656</v>
      </c>
      <c r="E414" s="281" t="s">
        <v>4872</v>
      </c>
      <c r="F414" s="281">
        <v>25</v>
      </c>
      <c r="G414" s="281">
        <v>25</v>
      </c>
      <c r="H414" s="268">
        <v>63182</v>
      </c>
      <c r="I414" s="282">
        <v>0.1</v>
      </c>
      <c r="J414" s="268">
        <f t="shared" si="35"/>
        <v>6318</v>
      </c>
      <c r="K414" s="268">
        <f t="shared" si="36"/>
        <v>69500</v>
      </c>
      <c r="L414" s="276" t="s">
        <v>5034</v>
      </c>
      <c r="M414" s="283">
        <f t="shared" si="37"/>
        <v>6318.2000000000007</v>
      </c>
      <c r="N414" s="284" t="str">
        <f>VLOOKUP(A414,[5]Data!$D$5:$AD$1492,27,0)</f>
        <v>TRT1025034</v>
      </c>
    </row>
    <row r="415" spans="1:15" ht="25.5" customHeight="1" x14ac:dyDescent="0.25">
      <c r="A415" s="285" t="s">
        <v>635</v>
      </c>
      <c r="B415" s="341">
        <f t="shared" si="34"/>
        <v>40545</v>
      </c>
      <c r="C415" s="281">
        <f>+SUBTOTAL(3,$D$7:D415)</f>
        <v>409</v>
      </c>
      <c r="D415" s="172" t="s">
        <v>636</v>
      </c>
      <c r="E415" s="281" t="s">
        <v>4872</v>
      </c>
      <c r="F415" s="281">
        <v>25</v>
      </c>
      <c r="G415" s="281">
        <v>20</v>
      </c>
      <c r="H415" s="268">
        <v>40545</v>
      </c>
      <c r="I415" s="282">
        <v>0.1</v>
      </c>
      <c r="J415" s="268">
        <f t="shared" si="35"/>
        <v>4055</v>
      </c>
      <c r="K415" s="268">
        <f t="shared" si="36"/>
        <v>44600</v>
      </c>
      <c r="L415" s="276" t="s">
        <v>4928</v>
      </c>
      <c r="M415" s="283">
        <f t="shared" si="37"/>
        <v>4054.5</v>
      </c>
      <c r="N415" s="284" t="str">
        <f>VLOOKUP(A415,[5]Data!$D$5:$AD$1492,27,0)</f>
        <v>TRT2020012</v>
      </c>
    </row>
    <row r="416" spans="1:15" ht="25.5" customHeight="1" x14ac:dyDescent="0.25">
      <c r="A416" s="285" t="s">
        <v>637</v>
      </c>
      <c r="B416" s="341">
        <f t="shared" si="34"/>
        <v>43364</v>
      </c>
      <c r="C416" s="281">
        <f>+SUBTOTAL(3,$D$7:D416)</f>
        <v>410</v>
      </c>
      <c r="D416" s="172" t="s">
        <v>638</v>
      </c>
      <c r="E416" s="281" t="s">
        <v>4872</v>
      </c>
      <c r="F416" s="281">
        <v>25</v>
      </c>
      <c r="G416" s="281">
        <v>25</v>
      </c>
      <c r="H416" s="268">
        <v>43364</v>
      </c>
      <c r="I416" s="282">
        <v>0.1</v>
      </c>
      <c r="J416" s="268">
        <f t="shared" si="35"/>
        <v>4336</v>
      </c>
      <c r="K416" s="268">
        <f t="shared" si="36"/>
        <v>47700</v>
      </c>
      <c r="L416" s="276" t="s">
        <v>4928</v>
      </c>
      <c r="M416" s="283">
        <f t="shared" si="37"/>
        <v>4336.4000000000005</v>
      </c>
      <c r="N416" s="284" t="str">
        <f>VLOOKUP(A416,[5]Data!$D$5:$AD$1492,27,0)</f>
        <v>TRT2025012</v>
      </c>
    </row>
    <row r="417" spans="1:14" ht="25.5" customHeight="1" x14ac:dyDescent="0.25">
      <c r="A417" s="285" t="s">
        <v>639</v>
      </c>
      <c r="B417" s="341">
        <f t="shared" si="34"/>
        <v>63182</v>
      </c>
      <c r="C417" s="281">
        <f>+SUBTOTAL(3,$D$7:D417)</f>
        <v>411</v>
      </c>
      <c r="D417" s="172" t="s">
        <v>640</v>
      </c>
      <c r="E417" s="281" t="s">
        <v>4872</v>
      </c>
      <c r="F417" s="281">
        <v>25</v>
      </c>
      <c r="G417" s="281">
        <v>25</v>
      </c>
      <c r="H417" s="268">
        <v>63182</v>
      </c>
      <c r="I417" s="282">
        <v>0.1</v>
      </c>
      <c r="J417" s="268">
        <f t="shared" si="35"/>
        <v>6318</v>
      </c>
      <c r="K417" s="268">
        <f t="shared" si="36"/>
        <v>69500</v>
      </c>
      <c r="L417" s="276" t="s">
        <v>4928</v>
      </c>
      <c r="M417" s="283">
        <f t="shared" si="37"/>
        <v>6318.2000000000007</v>
      </c>
      <c r="N417" s="284" t="str">
        <f>VLOOKUP(A417,[5]Data!$D$5:$AD$1492,27,0)</f>
        <v>TRT2025034</v>
      </c>
    </row>
    <row r="418" spans="1:14" ht="25.5" customHeight="1" x14ac:dyDescent="0.25">
      <c r="A418" s="280" t="s">
        <v>645</v>
      </c>
      <c r="B418" s="341">
        <f t="shared" si="34"/>
        <v>48545</v>
      </c>
      <c r="C418" s="281">
        <f>+SUBTOTAL(3,$D$7:D418)</f>
        <v>412</v>
      </c>
      <c r="D418" s="172" t="s">
        <v>646</v>
      </c>
      <c r="E418" s="281" t="s">
        <v>4872</v>
      </c>
      <c r="F418" s="281">
        <v>25</v>
      </c>
      <c r="G418" s="281">
        <v>20</v>
      </c>
      <c r="H418" s="268">
        <v>48545</v>
      </c>
      <c r="I418" s="282">
        <v>0.1</v>
      </c>
      <c r="J418" s="268">
        <f t="shared" si="35"/>
        <v>4855</v>
      </c>
      <c r="K418" s="268">
        <f t="shared" si="36"/>
        <v>53400</v>
      </c>
      <c r="L418" s="276" t="s">
        <v>5033</v>
      </c>
      <c r="M418" s="283">
        <f t="shared" si="37"/>
        <v>4854.5</v>
      </c>
      <c r="N418" s="284" t="str">
        <f>VLOOKUP(A418,[5]Data!$D$5:$AD$1492,27,0)</f>
        <v>TRT3020012</v>
      </c>
    </row>
    <row r="419" spans="1:14" ht="25.5" customHeight="1" x14ac:dyDescent="0.25">
      <c r="A419" s="280" t="s">
        <v>647</v>
      </c>
      <c r="B419" s="341">
        <f t="shared" si="34"/>
        <v>52000</v>
      </c>
      <c r="C419" s="281">
        <f>+SUBTOTAL(3,$D$7:D419)</f>
        <v>413</v>
      </c>
      <c r="D419" s="172" t="s">
        <v>648</v>
      </c>
      <c r="E419" s="281" t="s">
        <v>4872</v>
      </c>
      <c r="F419" s="281">
        <v>25</v>
      </c>
      <c r="G419" s="281">
        <v>25</v>
      </c>
      <c r="H419" s="268">
        <v>52000</v>
      </c>
      <c r="I419" s="282">
        <v>0.1</v>
      </c>
      <c r="J419" s="268">
        <f t="shared" si="35"/>
        <v>5200</v>
      </c>
      <c r="K419" s="268">
        <f t="shared" si="36"/>
        <v>57200</v>
      </c>
      <c r="L419" s="276" t="s">
        <v>5033</v>
      </c>
      <c r="M419" s="283">
        <f t="shared" si="37"/>
        <v>5200</v>
      </c>
      <c r="N419" s="284" t="str">
        <f>VLOOKUP(A419,[5]Data!$D$5:$AD$1492,27,0)</f>
        <v>TRT3025012</v>
      </c>
    </row>
    <row r="420" spans="1:14" ht="25.5" customHeight="1" x14ac:dyDescent="0.25">
      <c r="A420" s="280" t="s">
        <v>649</v>
      </c>
      <c r="B420" s="341">
        <f t="shared" si="34"/>
        <v>75818</v>
      </c>
      <c r="C420" s="281">
        <f>+SUBTOTAL(3,$D$7:D420)</f>
        <v>414</v>
      </c>
      <c r="D420" s="172" t="s">
        <v>650</v>
      </c>
      <c r="E420" s="281" t="s">
        <v>4872</v>
      </c>
      <c r="F420" s="281">
        <v>25</v>
      </c>
      <c r="G420" s="281">
        <v>25</v>
      </c>
      <c r="H420" s="268">
        <v>75818</v>
      </c>
      <c r="I420" s="282">
        <v>0.1</v>
      </c>
      <c r="J420" s="268">
        <f t="shared" si="35"/>
        <v>7582</v>
      </c>
      <c r="K420" s="268">
        <f t="shared" si="36"/>
        <v>83400</v>
      </c>
      <c r="L420" s="276" t="s">
        <v>5033</v>
      </c>
      <c r="M420" s="283">
        <f t="shared" si="37"/>
        <v>7581.8</v>
      </c>
      <c r="N420" s="284" t="str">
        <f>VLOOKUP(A420,[5]Data!$D$5:$AD$1492,27,0)</f>
        <v>TRT3025034</v>
      </c>
    </row>
    <row r="421" spans="1:14" ht="25.5" customHeight="1" x14ac:dyDescent="0.25">
      <c r="A421" s="280" t="s">
        <v>641</v>
      </c>
      <c r="B421" s="341">
        <f t="shared" si="34"/>
        <v>40545</v>
      </c>
      <c r="C421" s="281">
        <f>+SUBTOTAL(3,$D$7:D421)</f>
        <v>415</v>
      </c>
      <c r="D421" s="172" t="s">
        <v>642</v>
      </c>
      <c r="E421" s="281" t="s">
        <v>4872</v>
      </c>
      <c r="F421" s="281">
        <v>25</v>
      </c>
      <c r="G421" s="281">
        <v>20</v>
      </c>
      <c r="H421" s="268">
        <v>40545</v>
      </c>
      <c r="I421" s="282">
        <v>0.1</v>
      </c>
      <c r="J421" s="268">
        <f t="shared" si="35"/>
        <v>4055</v>
      </c>
      <c r="K421" s="268">
        <f t="shared" si="36"/>
        <v>44600</v>
      </c>
      <c r="L421" s="276" t="s">
        <v>4928</v>
      </c>
      <c r="M421" s="283">
        <v>3243.6</v>
      </c>
      <c r="N421" s="284" t="str">
        <f>VLOOKUP(A421,[5]Data!$D$5:$AD$1492,27,0)</f>
        <v>TRTM2020012</v>
      </c>
    </row>
    <row r="422" spans="1:14" ht="25.5" customHeight="1" x14ac:dyDescent="0.25">
      <c r="A422" s="280" t="s">
        <v>643</v>
      </c>
      <c r="B422" s="341">
        <f t="shared" si="34"/>
        <v>43364</v>
      </c>
      <c r="C422" s="281">
        <f>+SUBTOTAL(3,$D$7:D422)</f>
        <v>416</v>
      </c>
      <c r="D422" s="172" t="s">
        <v>644</v>
      </c>
      <c r="E422" s="281" t="s">
        <v>4872</v>
      </c>
      <c r="F422" s="281">
        <v>25</v>
      </c>
      <c r="G422" s="281">
        <v>25</v>
      </c>
      <c r="H422" s="268">
        <v>43364</v>
      </c>
      <c r="I422" s="282">
        <v>0.1</v>
      </c>
      <c r="J422" s="268">
        <f t="shared" si="35"/>
        <v>4336</v>
      </c>
      <c r="K422" s="268">
        <f t="shared" si="36"/>
        <v>47700</v>
      </c>
      <c r="L422" s="276" t="s">
        <v>4928</v>
      </c>
      <c r="M422" s="283">
        <v>3469.12</v>
      </c>
      <c r="N422" s="284" t="str">
        <f>VLOOKUP(A422,[5]Data!$D$5:$AD$1492,27,0)</f>
        <v>TRTM2025012</v>
      </c>
    </row>
    <row r="423" spans="1:14" ht="25.5" customHeight="1" x14ac:dyDescent="0.25">
      <c r="A423" s="280" t="s">
        <v>2461</v>
      </c>
      <c r="B423" s="341">
        <f t="shared" si="34"/>
        <v>63182</v>
      </c>
      <c r="C423" s="281">
        <f>+SUBTOTAL(3,$D$7:D423)</f>
        <v>417</v>
      </c>
      <c r="D423" s="172" t="s">
        <v>2462</v>
      </c>
      <c r="E423" s="281" t="s">
        <v>4872</v>
      </c>
      <c r="F423" s="281">
        <v>25</v>
      </c>
      <c r="G423" s="281">
        <v>25</v>
      </c>
      <c r="H423" s="268">
        <v>63182</v>
      </c>
      <c r="I423" s="282">
        <v>0.1</v>
      </c>
      <c r="J423" s="268">
        <f t="shared" si="35"/>
        <v>6318</v>
      </c>
      <c r="K423" s="268">
        <f t="shared" si="36"/>
        <v>69500</v>
      </c>
      <c r="L423" s="276" t="s">
        <v>4928</v>
      </c>
      <c r="M423" s="283">
        <v>5054.5600000000004</v>
      </c>
      <c r="N423" s="284" t="str">
        <f>VLOOKUP(A423,[5]Data!$D$5:$AD$1492,27,0)</f>
        <v>TRTM2025034</v>
      </c>
    </row>
    <row r="424" spans="1:14" ht="25.5" customHeight="1" x14ac:dyDescent="0.25">
      <c r="A424" s="280" t="s">
        <v>715</v>
      </c>
      <c r="B424" s="341">
        <f t="shared" si="34"/>
        <v>10000</v>
      </c>
      <c r="C424" s="281">
        <f>+SUBTOTAL(3,$D$7:D424)</f>
        <v>418</v>
      </c>
      <c r="D424" s="172" t="s">
        <v>716</v>
      </c>
      <c r="E424" s="281" t="s">
        <v>4872</v>
      </c>
      <c r="F424" s="281">
        <v>25</v>
      </c>
      <c r="G424" s="281" t="s">
        <v>4998</v>
      </c>
      <c r="H424" s="268">
        <v>10000</v>
      </c>
      <c r="I424" s="282">
        <v>0.1</v>
      </c>
      <c r="J424" s="268">
        <f t="shared" si="35"/>
        <v>1000</v>
      </c>
      <c r="K424" s="268">
        <f t="shared" si="36"/>
        <v>11000</v>
      </c>
      <c r="L424" s="276" t="s">
        <v>5050</v>
      </c>
      <c r="M424" s="283">
        <f t="shared" ref="M424:M438" si="38">+H424*I424</f>
        <v>1000</v>
      </c>
      <c r="N424" s="284" t="str">
        <f>VLOOKUP(A424,[5]Data!$D$5:$AD$1492,27,0)</f>
        <v>TT1025020</v>
      </c>
    </row>
    <row r="425" spans="1:14" ht="25.5" customHeight="1" x14ac:dyDescent="0.25">
      <c r="A425" s="280" t="s">
        <v>719</v>
      </c>
      <c r="B425" s="341">
        <f t="shared" si="34"/>
        <v>17636</v>
      </c>
      <c r="C425" s="281">
        <f>+SUBTOTAL(3,$D$7:D425)</f>
        <v>419</v>
      </c>
      <c r="D425" s="172" t="s">
        <v>720</v>
      </c>
      <c r="E425" s="281" t="s">
        <v>4872</v>
      </c>
      <c r="F425" s="281">
        <v>25</v>
      </c>
      <c r="G425" s="281" t="s">
        <v>4997</v>
      </c>
      <c r="H425" s="268">
        <v>17636</v>
      </c>
      <c r="I425" s="282">
        <v>0.1</v>
      </c>
      <c r="J425" s="268">
        <f t="shared" si="35"/>
        <v>1764</v>
      </c>
      <c r="K425" s="268">
        <f t="shared" si="36"/>
        <v>19400</v>
      </c>
      <c r="L425" s="276" t="s">
        <v>5050</v>
      </c>
      <c r="M425" s="283">
        <f t="shared" si="38"/>
        <v>1763.6000000000001</v>
      </c>
      <c r="N425" s="284" t="str">
        <f>VLOOKUP(A425,[5]Data!$D$5:$AD$1492,27,0)</f>
        <v>TT1032020</v>
      </c>
    </row>
    <row r="426" spans="1:14" ht="25.5" customHeight="1" x14ac:dyDescent="0.25">
      <c r="A426" s="280" t="s">
        <v>721</v>
      </c>
      <c r="B426" s="341">
        <f t="shared" si="34"/>
        <v>17636</v>
      </c>
      <c r="C426" s="281">
        <f>+SUBTOTAL(3,$D$7:D426)</f>
        <v>420</v>
      </c>
      <c r="D426" s="172" t="s">
        <v>722</v>
      </c>
      <c r="E426" s="281" t="s">
        <v>4872</v>
      </c>
      <c r="F426" s="281">
        <v>25</v>
      </c>
      <c r="G426" s="281" t="s">
        <v>4996</v>
      </c>
      <c r="H426" s="268">
        <v>17636</v>
      </c>
      <c r="I426" s="282">
        <v>0.1</v>
      </c>
      <c r="J426" s="268">
        <f t="shared" si="35"/>
        <v>1764</v>
      </c>
      <c r="K426" s="268">
        <f t="shared" si="36"/>
        <v>19400</v>
      </c>
      <c r="L426" s="276" t="s">
        <v>5050</v>
      </c>
      <c r="M426" s="283">
        <f t="shared" si="38"/>
        <v>1763.6000000000001</v>
      </c>
      <c r="N426" s="284" t="str">
        <f>VLOOKUP(A426,[5]Data!$D$5:$AD$1492,27,0)</f>
        <v>TT1032025</v>
      </c>
    </row>
    <row r="427" spans="1:14" ht="25.5" customHeight="1" x14ac:dyDescent="0.25">
      <c r="A427" s="280" t="s">
        <v>725</v>
      </c>
      <c r="B427" s="341">
        <f t="shared" si="34"/>
        <v>38727</v>
      </c>
      <c r="C427" s="281">
        <f>+SUBTOTAL(3,$D$7:D427)</f>
        <v>421</v>
      </c>
      <c r="D427" s="172" t="s">
        <v>726</v>
      </c>
      <c r="E427" s="281" t="s">
        <v>4872</v>
      </c>
      <c r="F427" s="281">
        <v>25</v>
      </c>
      <c r="G427" s="281" t="s">
        <v>4995</v>
      </c>
      <c r="H427" s="268">
        <v>38727</v>
      </c>
      <c r="I427" s="282">
        <v>0.1</v>
      </c>
      <c r="J427" s="268">
        <f t="shared" si="35"/>
        <v>3873</v>
      </c>
      <c r="K427" s="268">
        <f t="shared" si="36"/>
        <v>42600</v>
      </c>
      <c r="L427" s="276" t="s">
        <v>5050</v>
      </c>
      <c r="M427" s="283">
        <f t="shared" si="38"/>
        <v>3872.7000000000003</v>
      </c>
      <c r="N427" s="284" t="str">
        <f>VLOOKUP(A427,[5]Data!$D$5:$AD$1492,27,0)</f>
        <v>TT1040020</v>
      </c>
    </row>
    <row r="428" spans="1:14" ht="25.5" customHeight="1" x14ac:dyDescent="0.25">
      <c r="A428" s="280" t="s">
        <v>727</v>
      </c>
      <c r="B428" s="341">
        <f t="shared" si="34"/>
        <v>38727</v>
      </c>
      <c r="C428" s="281">
        <f>+SUBTOTAL(3,$D$7:D428)</f>
        <v>422</v>
      </c>
      <c r="D428" s="172" t="s">
        <v>728</v>
      </c>
      <c r="E428" s="281" t="s">
        <v>4872</v>
      </c>
      <c r="F428" s="281">
        <v>25</v>
      </c>
      <c r="G428" s="281" t="s">
        <v>4994</v>
      </c>
      <c r="H428" s="268">
        <v>38727</v>
      </c>
      <c r="I428" s="282">
        <v>0.1</v>
      </c>
      <c r="J428" s="268">
        <f t="shared" si="35"/>
        <v>3873</v>
      </c>
      <c r="K428" s="268">
        <f t="shared" si="36"/>
        <v>42600</v>
      </c>
      <c r="L428" s="276" t="s">
        <v>5050</v>
      </c>
      <c r="M428" s="283">
        <f t="shared" si="38"/>
        <v>3872.7000000000003</v>
      </c>
      <c r="N428" s="284" t="str">
        <f>VLOOKUP(A428,[5]Data!$D$5:$AD$1492,27,0)</f>
        <v>TT1040025</v>
      </c>
    </row>
    <row r="429" spans="1:14" ht="25.5" customHeight="1" x14ac:dyDescent="0.25">
      <c r="A429" s="280" t="s">
        <v>729</v>
      </c>
      <c r="B429" s="341">
        <f t="shared" si="34"/>
        <v>38727</v>
      </c>
      <c r="C429" s="281">
        <f>+SUBTOTAL(3,$D$7:D429)</f>
        <v>423</v>
      </c>
      <c r="D429" s="172" t="s">
        <v>730</v>
      </c>
      <c r="E429" s="281" t="s">
        <v>4872</v>
      </c>
      <c r="F429" s="281">
        <v>25</v>
      </c>
      <c r="G429" s="281" t="s">
        <v>4993</v>
      </c>
      <c r="H429" s="268">
        <v>38727</v>
      </c>
      <c r="I429" s="282">
        <v>0.1</v>
      </c>
      <c r="J429" s="268">
        <f t="shared" si="35"/>
        <v>3873</v>
      </c>
      <c r="K429" s="268">
        <f t="shared" si="36"/>
        <v>42600</v>
      </c>
      <c r="L429" s="276" t="s">
        <v>5050</v>
      </c>
      <c r="M429" s="283">
        <f t="shared" si="38"/>
        <v>3872.7000000000003</v>
      </c>
      <c r="N429" s="284" t="str">
        <f>VLOOKUP(A429,[5]Data!$D$5:$AD$1492,27,0)</f>
        <v>TT1040032</v>
      </c>
    </row>
    <row r="430" spans="1:14" ht="25.5" customHeight="1" x14ac:dyDescent="0.25">
      <c r="A430" s="280" t="s">
        <v>733</v>
      </c>
      <c r="B430" s="341">
        <f t="shared" si="34"/>
        <v>68636</v>
      </c>
      <c r="C430" s="281">
        <f>+SUBTOTAL(3,$D$7:D430)</f>
        <v>424</v>
      </c>
      <c r="D430" s="172" t="s">
        <v>734</v>
      </c>
      <c r="E430" s="281" t="s">
        <v>4872</v>
      </c>
      <c r="F430" s="281">
        <v>25</v>
      </c>
      <c r="G430" s="281" t="s">
        <v>4992</v>
      </c>
      <c r="H430" s="268">
        <v>68636</v>
      </c>
      <c r="I430" s="282">
        <v>0.1</v>
      </c>
      <c r="J430" s="268">
        <f t="shared" si="35"/>
        <v>6864</v>
      </c>
      <c r="K430" s="268">
        <f t="shared" si="36"/>
        <v>75500</v>
      </c>
      <c r="L430" s="276" t="s">
        <v>5050</v>
      </c>
      <c r="M430" s="283">
        <f t="shared" si="38"/>
        <v>6863.6</v>
      </c>
      <c r="N430" s="284" t="str">
        <f>VLOOKUP(A430,[5]Data!$D$5:$AD$1492,27,0)</f>
        <v>TT1050020</v>
      </c>
    </row>
    <row r="431" spans="1:14" ht="25.5" customHeight="1" x14ac:dyDescent="0.25">
      <c r="A431" s="280" t="s">
        <v>735</v>
      </c>
      <c r="B431" s="341">
        <f t="shared" si="34"/>
        <v>68636</v>
      </c>
      <c r="C431" s="281">
        <f>+SUBTOTAL(3,$D$7:D431)</f>
        <v>425</v>
      </c>
      <c r="D431" s="172" t="s">
        <v>736</v>
      </c>
      <c r="E431" s="281" t="s">
        <v>4872</v>
      </c>
      <c r="F431" s="281">
        <v>25</v>
      </c>
      <c r="G431" s="281" t="s">
        <v>4991</v>
      </c>
      <c r="H431" s="268">
        <v>68636</v>
      </c>
      <c r="I431" s="282">
        <v>0.1</v>
      </c>
      <c r="J431" s="268">
        <f t="shared" si="35"/>
        <v>6864</v>
      </c>
      <c r="K431" s="268">
        <f t="shared" si="36"/>
        <v>75500</v>
      </c>
      <c r="L431" s="276" t="s">
        <v>5050</v>
      </c>
      <c r="M431" s="283">
        <f t="shared" si="38"/>
        <v>6863.6</v>
      </c>
      <c r="N431" s="284" t="str">
        <f>VLOOKUP(A431,[5]Data!$D$5:$AD$1492,27,0)</f>
        <v>TT1050025</v>
      </c>
    </row>
    <row r="432" spans="1:14" ht="25.5" customHeight="1" x14ac:dyDescent="0.25">
      <c r="A432" s="280" t="s">
        <v>737</v>
      </c>
      <c r="B432" s="341">
        <f t="shared" si="34"/>
        <v>68636</v>
      </c>
      <c r="C432" s="281">
        <f>+SUBTOTAL(3,$D$7:D432)</f>
        <v>426</v>
      </c>
      <c r="D432" s="172" t="s">
        <v>738</v>
      </c>
      <c r="E432" s="281" t="s">
        <v>4872</v>
      </c>
      <c r="F432" s="281">
        <v>25</v>
      </c>
      <c r="G432" s="281" t="s">
        <v>4990</v>
      </c>
      <c r="H432" s="268">
        <v>68636</v>
      </c>
      <c r="I432" s="282">
        <v>0.1</v>
      </c>
      <c r="J432" s="268">
        <f t="shared" si="35"/>
        <v>6864</v>
      </c>
      <c r="K432" s="268">
        <f t="shared" si="36"/>
        <v>75500</v>
      </c>
      <c r="L432" s="276" t="s">
        <v>5050</v>
      </c>
      <c r="M432" s="283">
        <f t="shared" si="38"/>
        <v>6863.6</v>
      </c>
      <c r="N432" s="284" t="str">
        <f>VLOOKUP(A432,[5]Data!$D$5:$AD$1492,27,0)</f>
        <v>TT1050032</v>
      </c>
    </row>
    <row r="433" spans="1:14" ht="25.5" customHeight="1" x14ac:dyDescent="0.25">
      <c r="A433" s="280" t="s">
        <v>739</v>
      </c>
      <c r="B433" s="341">
        <f t="shared" si="34"/>
        <v>68636</v>
      </c>
      <c r="C433" s="281">
        <f>+SUBTOTAL(3,$D$7:D433)</f>
        <v>427</v>
      </c>
      <c r="D433" s="172" t="s">
        <v>740</v>
      </c>
      <c r="E433" s="281" t="s">
        <v>4872</v>
      </c>
      <c r="F433" s="281">
        <v>25</v>
      </c>
      <c r="G433" s="281" t="s">
        <v>4989</v>
      </c>
      <c r="H433" s="268">
        <v>68636</v>
      </c>
      <c r="I433" s="282">
        <v>0.1</v>
      </c>
      <c r="J433" s="268">
        <f t="shared" si="35"/>
        <v>6864</v>
      </c>
      <c r="K433" s="268">
        <f t="shared" si="36"/>
        <v>75500</v>
      </c>
      <c r="L433" s="276" t="s">
        <v>5050</v>
      </c>
      <c r="M433" s="283">
        <f t="shared" si="38"/>
        <v>6863.6</v>
      </c>
      <c r="N433" s="284" t="str">
        <f>VLOOKUP(A433,[5]Data!$D$5:$AD$1492,27,0)</f>
        <v>TT1050040</v>
      </c>
    </row>
    <row r="434" spans="1:14" ht="25.5" customHeight="1" x14ac:dyDescent="0.25">
      <c r="A434" s="280" t="s">
        <v>743</v>
      </c>
      <c r="B434" s="341">
        <f t="shared" si="34"/>
        <v>119455</v>
      </c>
      <c r="C434" s="281">
        <f>+SUBTOTAL(3,$D$7:D434)</f>
        <v>428</v>
      </c>
      <c r="D434" s="172" t="s">
        <v>744</v>
      </c>
      <c r="E434" s="281" t="s">
        <v>4872</v>
      </c>
      <c r="F434" s="281">
        <v>25</v>
      </c>
      <c r="G434" s="281" t="s">
        <v>4988</v>
      </c>
      <c r="H434" s="268">
        <v>119455</v>
      </c>
      <c r="I434" s="282">
        <v>0.1</v>
      </c>
      <c r="J434" s="268">
        <f t="shared" si="35"/>
        <v>11945</v>
      </c>
      <c r="K434" s="268">
        <f t="shared" si="36"/>
        <v>131400</v>
      </c>
      <c r="L434" s="276" t="s">
        <v>5050</v>
      </c>
      <c r="M434" s="283">
        <f t="shared" si="38"/>
        <v>11945.5</v>
      </c>
      <c r="N434" s="284" t="str">
        <f>VLOOKUP(A434,[5]Data!$D$5:$AD$1492,27,0)</f>
        <v>TT1063020</v>
      </c>
    </row>
    <row r="435" spans="1:14" ht="25.5" customHeight="1" x14ac:dyDescent="0.25">
      <c r="A435" s="280" t="s">
        <v>745</v>
      </c>
      <c r="B435" s="341">
        <f t="shared" si="34"/>
        <v>119455</v>
      </c>
      <c r="C435" s="281">
        <f>+SUBTOTAL(3,$D$7:D435)</f>
        <v>429</v>
      </c>
      <c r="D435" s="172" t="s">
        <v>746</v>
      </c>
      <c r="E435" s="281" t="s">
        <v>4872</v>
      </c>
      <c r="F435" s="281">
        <v>25</v>
      </c>
      <c r="G435" s="281" t="s">
        <v>5024</v>
      </c>
      <c r="H435" s="268">
        <v>119455</v>
      </c>
      <c r="I435" s="282">
        <v>0.1</v>
      </c>
      <c r="J435" s="268">
        <f t="shared" si="35"/>
        <v>11945</v>
      </c>
      <c r="K435" s="268">
        <f t="shared" si="36"/>
        <v>131400</v>
      </c>
      <c r="L435" s="276" t="s">
        <v>5050</v>
      </c>
      <c r="M435" s="283">
        <f t="shared" si="38"/>
        <v>11945.5</v>
      </c>
      <c r="N435" s="284" t="str">
        <f>VLOOKUP(A435,[5]Data!$D$5:$AD$1492,27,0)</f>
        <v>TT1063025</v>
      </c>
    </row>
    <row r="436" spans="1:14" ht="25.5" customHeight="1" x14ac:dyDescent="0.25">
      <c r="A436" s="280" t="s">
        <v>747</v>
      </c>
      <c r="B436" s="341">
        <f t="shared" si="34"/>
        <v>119455</v>
      </c>
      <c r="C436" s="281">
        <f>+SUBTOTAL(3,$D$7:D436)</f>
        <v>430</v>
      </c>
      <c r="D436" s="172" t="s">
        <v>748</v>
      </c>
      <c r="E436" s="281" t="s">
        <v>4872</v>
      </c>
      <c r="F436" s="281">
        <v>25</v>
      </c>
      <c r="G436" s="281" t="s">
        <v>5023</v>
      </c>
      <c r="H436" s="268">
        <v>119455</v>
      </c>
      <c r="I436" s="282">
        <v>0.1</v>
      </c>
      <c r="J436" s="268">
        <f t="shared" si="35"/>
        <v>11945</v>
      </c>
      <c r="K436" s="268">
        <f t="shared" si="36"/>
        <v>131400</v>
      </c>
      <c r="L436" s="276" t="s">
        <v>5050</v>
      </c>
      <c r="M436" s="283">
        <f t="shared" si="38"/>
        <v>11945.5</v>
      </c>
      <c r="N436" s="284" t="str">
        <f>VLOOKUP(A436,[5]Data!$D$5:$AD$1492,27,0)</f>
        <v>TT1063032</v>
      </c>
    </row>
    <row r="437" spans="1:14" ht="25.5" customHeight="1" x14ac:dyDescent="0.25">
      <c r="A437" s="280" t="s">
        <v>749</v>
      </c>
      <c r="B437" s="341">
        <f t="shared" si="34"/>
        <v>119455</v>
      </c>
      <c r="C437" s="281">
        <f>+SUBTOTAL(3,$D$7:D437)</f>
        <v>431</v>
      </c>
      <c r="D437" s="172" t="s">
        <v>750</v>
      </c>
      <c r="E437" s="281" t="s">
        <v>4872</v>
      </c>
      <c r="F437" s="281">
        <v>25</v>
      </c>
      <c r="G437" s="281" t="s">
        <v>5022</v>
      </c>
      <c r="H437" s="268">
        <v>119455</v>
      </c>
      <c r="I437" s="282">
        <v>0.1</v>
      </c>
      <c r="J437" s="268">
        <f t="shared" si="35"/>
        <v>11945</v>
      </c>
      <c r="K437" s="268">
        <f t="shared" si="36"/>
        <v>131400</v>
      </c>
      <c r="L437" s="276" t="s">
        <v>5050</v>
      </c>
      <c r="M437" s="283">
        <f t="shared" si="38"/>
        <v>11945.5</v>
      </c>
      <c r="N437" s="284" t="str">
        <f>VLOOKUP(A437,[5]Data!$D$5:$AD$1492,27,0)</f>
        <v>TT1063040</v>
      </c>
    </row>
    <row r="438" spans="1:14" ht="25.5" customHeight="1" x14ac:dyDescent="0.25">
      <c r="A438" s="280" t="s">
        <v>751</v>
      </c>
      <c r="B438" s="341">
        <f t="shared" si="34"/>
        <v>119455</v>
      </c>
      <c r="C438" s="281">
        <f>+SUBTOTAL(3,$D$7:D438)</f>
        <v>432</v>
      </c>
      <c r="D438" s="172" t="s">
        <v>752</v>
      </c>
      <c r="E438" s="281" t="s">
        <v>4872</v>
      </c>
      <c r="F438" s="281">
        <v>25</v>
      </c>
      <c r="G438" s="281" t="s">
        <v>5021</v>
      </c>
      <c r="H438" s="268">
        <v>119455</v>
      </c>
      <c r="I438" s="282">
        <v>0.1</v>
      </c>
      <c r="J438" s="268">
        <f t="shared" si="35"/>
        <v>11945</v>
      </c>
      <c r="K438" s="268">
        <f t="shared" si="36"/>
        <v>131400</v>
      </c>
      <c r="L438" s="276" t="s">
        <v>5050</v>
      </c>
      <c r="M438" s="283">
        <f t="shared" si="38"/>
        <v>11945.5</v>
      </c>
      <c r="N438" s="284" t="str">
        <f>VLOOKUP(A438,[5]Data!$D$5:$AD$1492,27,0)</f>
        <v>TT1063050</v>
      </c>
    </row>
    <row r="439" spans="1:14" ht="25.5" customHeight="1" x14ac:dyDescent="0.25">
      <c r="A439" s="280" t="s">
        <v>755</v>
      </c>
      <c r="B439" s="341">
        <f t="shared" si="34"/>
        <v>163455</v>
      </c>
      <c r="C439" s="281">
        <f>+SUBTOTAL(3,$D$7:D439)</f>
        <v>433</v>
      </c>
      <c r="D439" s="172" t="s">
        <v>756</v>
      </c>
      <c r="E439" s="281" t="s">
        <v>4872</v>
      </c>
      <c r="F439" s="281">
        <v>25</v>
      </c>
      <c r="G439" s="281" t="s">
        <v>5305</v>
      </c>
      <c r="H439" s="268">
        <v>163455</v>
      </c>
      <c r="I439" s="282">
        <v>0.1</v>
      </c>
      <c r="J439" s="268">
        <f t="shared" si="35"/>
        <v>16345</v>
      </c>
      <c r="K439" s="268">
        <f t="shared" si="36"/>
        <v>179800</v>
      </c>
      <c r="L439" s="276" t="s">
        <v>5050</v>
      </c>
      <c r="M439" s="283"/>
      <c r="N439" s="284" t="str">
        <f>VLOOKUP(A439,[5]Data!$D$5:$AD$1492,27,0)</f>
        <v>TT1075040</v>
      </c>
    </row>
    <row r="440" spans="1:14" ht="25.5" customHeight="1" x14ac:dyDescent="0.25">
      <c r="A440" s="280" t="s">
        <v>757</v>
      </c>
      <c r="B440" s="341">
        <f t="shared" si="34"/>
        <v>163455</v>
      </c>
      <c r="C440" s="281">
        <f>+SUBTOTAL(3,$D$7:D440)</f>
        <v>434</v>
      </c>
      <c r="D440" s="172" t="s">
        <v>758</v>
      </c>
      <c r="E440" s="281" t="s">
        <v>4872</v>
      </c>
      <c r="F440" s="281">
        <v>25</v>
      </c>
      <c r="G440" s="281" t="s">
        <v>5049</v>
      </c>
      <c r="H440" s="268">
        <v>163455</v>
      </c>
      <c r="I440" s="282">
        <v>0.1</v>
      </c>
      <c r="J440" s="268">
        <f t="shared" si="35"/>
        <v>16345</v>
      </c>
      <c r="K440" s="268">
        <f t="shared" si="36"/>
        <v>179800</v>
      </c>
      <c r="L440" s="276" t="s">
        <v>5050</v>
      </c>
      <c r="M440" s="283">
        <f>+H440*I440</f>
        <v>16345.5</v>
      </c>
      <c r="N440" s="284" t="str">
        <f>VLOOKUP(A440,[5]Data!$D$5:$AD$1492,27,0)</f>
        <v>TT1075050</v>
      </c>
    </row>
    <row r="441" spans="1:14" ht="25.5" customHeight="1" x14ac:dyDescent="0.25">
      <c r="A441" s="280" t="s">
        <v>759</v>
      </c>
      <c r="B441" s="341">
        <f t="shared" si="34"/>
        <v>163455</v>
      </c>
      <c r="C441" s="281">
        <f>+SUBTOTAL(3,$D$7:D441)</f>
        <v>435</v>
      </c>
      <c r="D441" s="172" t="s">
        <v>760</v>
      </c>
      <c r="E441" s="281" t="s">
        <v>4872</v>
      </c>
      <c r="F441" s="281">
        <v>25</v>
      </c>
      <c r="G441" s="281" t="s">
        <v>5018</v>
      </c>
      <c r="H441" s="268">
        <v>163455</v>
      </c>
      <c r="I441" s="282">
        <v>0.1</v>
      </c>
      <c r="J441" s="268">
        <f t="shared" si="35"/>
        <v>16345</v>
      </c>
      <c r="K441" s="268">
        <f t="shared" si="36"/>
        <v>179800</v>
      </c>
      <c r="L441" s="276" t="s">
        <v>5050</v>
      </c>
      <c r="M441" s="283">
        <f>+H441*I441</f>
        <v>16345.5</v>
      </c>
      <c r="N441" s="284" t="str">
        <f>VLOOKUP(A441,[5]Data!$D$5:$AD$1492,27,0)</f>
        <v>TT1075063</v>
      </c>
    </row>
    <row r="442" spans="1:14" ht="25.5" customHeight="1" x14ac:dyDescent="0.25">
      <c r="A442" s="280" t="s">
        <v>763</v>
      </c>
      <c r="B442" s="341">
        <f t="shared" si="34"/>
        <v>256545</v>
      </c>
      <c r="C442" s="281">
        <f>+SUBTOTAL(3,$D$7:D442)</f>
        <v>436</v>
      </c>
      <c r="D442" s="172" t="s">
        <v>764</v>
      </c>
      <c r="E442" s="281" t="s">
        <v>4872</v>
      </c>
      <c r="F442" s="281">
        <v>25</v>
      </c>
      <c r="G442" s="281" t="s">
        <v>5306</v>
      </c>
      <c r="H442" s="268">
        <v>256545</v>
      </c>
      <c r="I442" s="282">
        <v>0.1</v>
      </c>
      <c r="J442" s="268">
        <f t="shared" si="35"/>
        <v>25655</v>
      </c>
      <c r="K442" s="268">
        <f t="shared" si="36"/>
        <v>282200</v>
      </c>
      <c r="L442" s="276" t="s">
        <v>5050</v>
      </c>
      <c r="M442" s="283"/>
      <c r="N442" s="284" t="str">
        <f>VLOOKUP(A442,[5]Data!$D$5:$AD$1492,27,0)</f>
        <v>TT1090050</v>
      </c>
    </row>
    <row r="443" spans="1:14" ht="25.5" customHeight="1" x14ac:dyDescent="0.25">
      <c r="A443" s="280" t="s">
        <v>765</v>
      </c>
      <c r="B443" s="341">
        <f t="shared" si="34"/>
        <v>256545</v>
      </c>
      <c r="C443" s="281">
        <f>+SUBTOTAL(3,$D$7:D443)</f>
        <v>437</v>
      </c>
      <c r="D443" s="172" t="s">
        <v>766</v>
      </c>
      <c r="E443" s="281" t="s">
        <v>4872</v>
      </c>
      <c r="F443" s="281">
        <v>25</v>
      </c>
      <c r="G443" s="281" t="s">
        <v>5015</v>
      </c>
      <c r="H443" s="268">
        <v>256545</v>
      </c>
      <c r="I443" s="282">
        <v>0.1</v>
      </c>
      <c r="J443" s="268">
        <f t="shared" si="35"/>
        <v>25655</v>
      </c>
      <c r="K443" s="268">
        <f t="shared" si="36"/>
        <v>282200</v>
      </c>
      <c r="L443" s="276" t="s">
        <v>5050</v>
      </c>
      <c r="M443" s="283">
        <f t="shared" ref="M443:M488" si="39">+H443*I443</f>
        <v>25654.5</v>
      </c>
      <c r="N443" s="284" t="str">
        <f>VLOOKUP(A443,[5]Data!$D$5:$AD$1492,27,0)</f>
        <v>TT1090063</v>
      </c>
    </row>
    <row r="444" spans="1:14" ht="25.5" customHeight="1" x14ac:dyDescent="0.25">
      <c r="A444" s="280" t="s">
        <v>767</v>
      </c>
      <c r="B444" s="341">
        <f t="shared" si="34"/>
        <v>256545</v>
      </c>
      <c r="C444" s="281">
        <f>+SUBTOTAL(3,$D$7:D444)</f>
        <v>438</v>
      </c>
      <c r="D444" s="172" t="s">
        <v>768</v>
      </c>
      <c r="E444" s="281" t="s">
        <v>4872</v>
      </c>
      <c r="F444" s="281">
        <v>25</v>
      </c>
      <c r="G444" s="281" t="s">
        <v>5012</v>
      </c>
      <c r="H444" s="268">
        <v>256545</v>
      </c>
      <c r="I444" s="282">
        <v>0.1</v>
      </c>
      <c r="J444" s="268">
        <f t="shared" si="35"/>
        <v>25655</v>
      </c>
      <c r="K444" s="268">
        <f t="shared" si="36"/>
        <v>282200</v>
      </c>
      <c r="L444" s="276" t="s">
        <v>5050</v>
      </c>
      <c r="M444" s="283">
        <f t="shared" si="39"/>
        <v>25654.5</v>
      </c>
      <c r="N444" s="284" t="str">
        <f>VLOOKUP(A444,[5]Data!$D$5:$AD$1492,27,0)</f>
        <v>TT1090075</v>
      </c>
    </row>
    <row r="445" spans="1:14" ht="25.5" customHeight="1" x14ac:dyDescent="0.25">
      <c r="A445" s="280" t="s">
        <v>693</v>
      </c>
      <c r="B445" s="341">
        <f t="shared" si="34"/>
        <v>437000</v>
      </c>
      <c r="C445" s="281">
        <f>+SUBTOTAL(3,$D$7:D445)</f>
        <v>439</v>
      </c>
      <c r="D445" s="172" t="s">
        <v>694</v>
      </c>
      <c r="E445" s="281" t="s">
        <v>4872</v>
      </c>
      <c r="F445" s="281">
        <v>25</v>
      </c>
      <c r="G445" s="281" t="s">
        <v>5009</v>
      </c>
      <c r="H445" s="268">
        <v>437000</v>
      </c>
      <c r="I445" s="282">
        <v>0.1</v>
      </c>
      <c r="J445" s="268">
        <f t="shared" si="35"/>
        <v>43700</v>
      </c>
      <c r="K445" s="268">
        <f t="shared" si="36"/>
        <v>480700</v>
      </c>
      <c r="L445" s="276" t="s">
        <v>5050</v>
      </c>
      <c r="M445" s="283">
        <f t="shared" si="39"/>
        <v>43700</v>
      </c>
      <c r="N445" s="284" t="str">
        <f>VLOOKUP(A445,[5]Data!$D$5:$AD$1492,27,0)</f>
        <v>TT1110063</v>
      </c>
    </row>
    <row r="446" spans="1:14" ht="25.5" customHeight="1" x14ac:dyDescent="0.25">
      <c r="A446" s="280" t="s">
        <v>695</v>
      </c>
      <c r="B446" s="341">
        <f t="shared" si="34"/>
        <v>437000</v>
      </c>
      <c r="C446" s="281">
        <f>+SUBTOTAL(3,$D$7:D446)</f>
        <v>440</v>
      </c>
      <c r="D446" s="172" t="s">
        <v>696</v>
      </c>
      <c r="E446" s="281" t="s">
        <v>4872</v>
      </c>
      <c r="F446" s="281">
        <v>25</v>
      </c>
      <c r="G446" s="281" t="s">
        <v>5006</v>
      </c>
      <c r="H446" s="268">
        <v>437000</v>
      </c>
      <c r="I446" s="282">
        <v>0.1</v>
      </c>
      <c r="J446" s="268">
        <f t="shared" si="35"/>
        <v>43700</v>
      </c>
      <c r="K446" s="268">
        <f t="shared" si="36"/>
        <v>480700</v>
      </c>
      <c r="L446" s="276" t="s">
        <v>5050</v>
      </c>
      <c r="M446" s="283">
        <f t="shared" si="39"/>
        <v>43700</v>
      </c>
      <c r="N446" s="284" t="str">
        <f>VLOOKUP(A446,[5]Data!$D$5:$AD$1492,27,0)</f>
        <v>TT1110075</v>
      </c>
    </row>
    <row r="447" spans="1:14" ht="25.5" customHeight="1" x14ac:dyDescent="0.25">
      <c r="A447" s="280" t="s">
        <v>697</v>
      </c>
      <c r="B447" s="341">
        <f t="shared" si="34"/>
        <v>437000</v>
      </c>
      <c r="C447" s="281">
        <f>+SUBTOTAL(3,$D$7:D447)</f>
        <v>441</v>
      </c>
      <c r="D447" s="172" t="s">
        <v>698</v>
      </c>
      <c r="E447" s="281" t="s">
        <v>4872</v>
      </c>
      <c r="F447" s="281">
        <v>25</v>
      </c>
      <c r="G447" s="281" t="s">
        <v>5003</v>
      </c>
      <c r="H447" s="268">
        <v>437000</v>
      </c>
      <c r="I447" s="282">
        <v>0.1</v>
      </c>
      <c r="J447" s="268">
        <f t="shared" si="35"/>
        <v>43700</v>
      </c>
      <c r="K447" s="268">
        <f t="shared" si="36"/>
        <v>480700</v>
      </c>
      <c r="L447" s="276" t="s">
        <v>5050</v>
      </c>
      <c r="M447" s="283">
        <f t="shared" si="39"/>
        <v>43700</v>
      </c>
      <c r="N447" s="284" t="str">
        <f>VLOOKUP(A447,[5]Data!$D$5:$AD$1492,27,0)</f>
        <v>TT1110090</v>
      </c>
    </row>
    <row r="448" spans="1:14" ht="25.5" customHeight="1" x14ac:dyDescent="0.25">
      <c r="A448" s="280" t="s">
        <v>699</v>
      </c>
      <c r="B448" s="341">
        <f t="shared" si="34"/>
        <v>917818</v>
      </c>
      <c r="C448" s="281">
        <f>+SUBTOTAL(3,$D$7:D448)</f>
        <v>442</v>
      </c>
      <c r="D448" s="172" t="s">
        <v>700</v>
      </c>
      <c r="E448" s="281" t="s">
        <v>4872</v>
      </c>
      <c r="F448" s="281">
        <v>25</v>
      </c>
      <c r="G448" s="281" t="s">
        <v>5032</v>
      </c>
      <c r="H448" s="268">
        <v>917818</v>
      </c>
      <c r="I448" s="282">
        <v>0.1</v>
      </c>
      <c r="J448" s="268">
        <f t="shared" si="35"/>
        <v>91782</v>
      </c>
      <c r="K448" s="268">
        <f t="shared" si="36"/>
        <v>1009600</v>
      </c>
      <c r="L448" s="276" t="s">
        <v>5050</v>
      </c>
      <c r="M448" s="283">
        <f t="shared" si="39"/>
        <v>91781.8</v>
      </c>
      <c r="N448" s="284" t="str">
        <f>VLOOKUP(A448,[5]Data!$D$5:$AD$1492,27,0)</f>
        <v>TT1125110</v>
      </c>
    </row>
    <row r="449" spans="1:14" ht="25.5" customHeight="1" x14ac:dyDescent="0.25">
      <c r="A449" s="280" t="s">
        <v>707</v>
      </c>
      <c r="B449" s="341">
        <f t="shared" si="34"/>
        <v>1127545</v>
      </c>
      <c r="C449" s="281">
        <f>+SUBTOTAL(3,$D$7:D449)</f>
        <v>443</v>
      </c>
      <c r="D449" s="172" t="s">
        <v>708</v>
      </c>
      <c r="E449" s="281" t="s">
        <v>4872</v>
      </c>
      <c r="F449" s="281">
        <v>25</v>
      </c>
      <c r="G449" s="281" t="s">
        <v>5031</v>
      </c>
      <c r="H449" s="268">
        <v>1127545</v>
      </c>
      <c r="I449" s="282">
        <v>0.1</v>
      </c>
      <c r="J449" s="268">
        <f t="shared" si="35"/>
        <v>112755</v>
      </c>
      <c r="K449" s="268">
        <f t="shared" si="36"/>
        <v>1240300</v>
      </c>
      <c r="L449" s="276" t="s">
        <v>5050</v>
      </c>
      <c r="M449" s="283">
        <f t="shared" si="39"/>
        <v>112754.5</v>
      </c>
      <c r="N449" s="284" t="str">
        <f>VLOOKUP(A449,[5]Data!$D$5:$AD$1492,27,0)</f>
        <v>TT1140090</v>
      </c>
    </row>
    <row r="450" spans="1:14" ht="24" customHeight="1" x14ac:dyDescent="0.25">
      <c r="A450" s="280" t="s">
        <v>703</v>
      </c>
      <c r="B450" s="341">
        <f t="shared" si="34"/>
        <v>1127545</v>
      </c>
      <c r="C450" s="281">
        <f>+SUBTOTAL(3,$D$7:D450)</f>
        <v>444</v>
      </c>
      <c r="D450" s="172" t="s">
        <v>704</v>
      </c>
      <c r="E450" s="281" t="s">
        <v>4872</v>
      </c>
      <c r="F450" s="281">
        <v>25</v>
      </c>
      <c r="G450" s="281" t="s">
        <v>5000</v>
      </c>
      <c r="H450" s="268">
        <v>1127545</v>
      </c>
      <c r="I450" s="282">
        <v>0.1</v>
      </c>
      <c r="J450" s="268">
        <f t="shared" si="35"/>
        <v>112755</v>
      </c>
      <c r="K450" s="268">
        <f t="shared" si="36"/>
        <v>1240300</v>
      </c>
      <c r="L450" s="276" t="s">
        <v>5050</v>
      </c>
      <c r="M450" s="283">
        <f t="shared" si="39"/>
        <v>112754.5</v>
      </c>
      <c r="N450" s="284" t="str">
        <f>VLOOKUP(A450,[5]Data!$D$5:$AD$1492,27,0)</f>
        <v>TT1140110</v>
      </c>
    </row>
    <row r="451" spans="1:14" ht="25.5" customHeight="1" x14ac:dyDescent="0.25">
      <c r="A451" s="280" t="s">
        <v>2471</v>
      </c>
      <c r="B451" s="341">
        <f t="shared" si="34"/>
        <v>1127545</v>
      </c>
      <c r="C451" s="281">
        <f>+SUBTOTAL(3,$D$7:D451)</f>
        <v>445</v>
      </c>
      <c r="D451" s="172" t="s">
        <v>2472</v>
      </c>
      <c r="E451" s="281" t="s">
        <v>4872</v>
      </c>
      <c r="F451" s="281">
        <v>25</v>
      </c>
      <c r="G451" s="281" t="s">
        <v>5030</v>
      </c>
      <c r="H451" s="268">
        <v>1127545</v>
      </c>
      <c r="I451" s="282">
        <v>0.1</v>
      </c>
      <c r="J451" s="268">
        <f t="shared" si="35"/>
        <v>112755</v>
      </c>
      <c r="K451" s="268">
        <f t="shared" si="36"/>
        <v>1240300</v>
      </c>
      <c r="L451" s="276" t="s">
        <v>5050</v>
      </c>
      <c r="M451" s="283">
        <f t="shared" si="39"/>
        <v>112754.5</v>
      </c>
      <c r="N451" s="284" t="str">
        <f>VLOOKUP(A451,[5]Data!$D$5:$AD$1492,27,0)</f>
        <v>TT1140125</v>
      </c>
    </row>
    <row r="452" spans="1:14" ht="25.5" customHeight="1" x14ac:dyDescent="0.25">
      <c r="A452" s="280" t="s">
        <v>2477</v>
      </c>
      <c r="B452" s="341">
        <f t="shared" si="34"/>
        <v>1847909</v>
      </c>
      <c r="C452" s="281">
        <f>+SUBTOTAL(3,$D$7:D452)</f>
        <v>446</v>
      </c>
      <c r="D452" s="172" t="s">
        <v>2478</v>
      </c>
      <c r="E452" s="281" t="s">
        <v>4872</v>
      </c>
      <c r="F452" s="281">
        <v>25</v>
      </c>
      <c r="G452" s="281" t="s">
        <v>5029</v>
      </c>
      <c r="H452" s="268">
        <v>1847909</v>
      </c>
      <c r="I452" s="282">
        <v>0.1</v>
      </c>
      <c r="J452" s="268">
        <f t="shared" si="35"/>
        <v>184791</v>
      </c>
      <c r="K452" s="268">
        <f t="shared" si="36"/>
        <v>2032700</v>
      </c>
      <c r="L452" s="276" t="s">
        <v>5050</v>
      </c>
      <c r="M452" s="283">
        <f t="shared" si="39"/>
        <v>184790.90000000002</v>
      </c>
      <c r="N452" s="284" t="str">
        <f>VLOOKUP(A452,[5]Data!$D$5:$AD$1492,27,0)</f>
        <v>TT1160090</v>
      </c>
    </row>
    <row r="453" spans="1:14" ht="25.5" customHeight="1" x14ac:dyDescent="0.25">
      <c r="A453" s="280" t="s">
        <v>709</v>
      </c>
      <c r="B453" s="341">
        <f t="shared" si="34"/>
        <v>1847909</v>
      </c>
      <c r="C453" s="281">
        <f>+SUBTOTAL(3,$D$7:D453)</f>
        <v>447</v>
      </c>
      <c r="D453" s="172" t="s">
        <v>710</v>
      </c>
      <c r="E453" s="281" t="s">
        <v>4872</v>
      </c>
      <c r="F453" s="281">
        <v>25</v>
      </c>
      <c r="G453" s="281" t="s">
        <v>5028</v>
      </c>
      <c r="H453" s="268">
        <v>1847909</v>
      </c>
      <c r="I453" s="282">
        <v>0.1</v>
      </c>
      <c r="J453" s="268">
        <f t="shared" si="35"/>
        <v>184791</v>
      </c>
      <c r="K453" s="268">
        <f t="shared" si="36"/>
        <v>2032700</v>
      </c>
      <c r="L453" s="276" t="s">
        <v>5050</v>
      </c>
      <c r="M453" s="283">
        <f t="shared" si="39"/>
        <v>184790.90000000002</v>
      </c>
      <c r="N453" s="284" t="str">
        <f>VLOOKUP(A453,[5]Data!$D$5:$AD$1492,27,0)</f>
        <v>TT1160110</v>
      </c>
    </row>
    <row r="454" spans="1:14" ht="25.5" customHeight="1" x14ac:dyDescent="0.25">
      <c r="A454" s="280" t="s">
        <v>2473</v>
      </c>
      <c r="B454" s="341">
        <f t="shared" si="34"/>
        <v>1847909</v>
      </c>
      <c r="C454" s="281">
        <f>+SUBTOTAL(3,$D$7:D454)</f>
        <v>448</v>
      </c>
      <c r="D454" s="172" t="s">
        <v>2474</v>
      </c>
      <c r="E454" s="281" t="s">
        <v>4872</v>
      </c>
      <c r="F454" s="281">
        <v>25</v>
      </c>
      <c r="G454" s="281" t="s">
        <v>5027</v>
      </c>
      <c r="H454" s="268">
        <v>1847909</v>
      </c>
      <c r="I454" s="282">
        <v>0.1</v>
      </c>
      <c r="J454" s="268">
        <f t="shared" si="35"/>
        <v>184791</v>
      </c>
      <c r="K454" s="268">
        <f t="shared" si="36"/>
        <v>2032700</v>
      </c>
      <c r="L454" s="276" t="s">
        <v>5050</v>
      </c>
      <c r="M454" s="283">
        <f t="shared" si="39"/>
        <v>184790.90000000002</v>
      </c>
      <c r="N454" s="284" t="str">
        <f>VLOOKUP(A454,[5]Data!$D$5:$AD$1492,27,0)</f>
        <v>TT1160125</v>
      </c>
    </row>
    <row r="455" spans="1:14" ht="25.5" customHeight="1" x14ac:dyDescent="0.25">
      <c r="A455" s="280" t="s">
        <v>2475</v>
      </c>
      <c r="B455" s="341">
        <f t="shared" si="34"/>
        <v>1847909</v>
      </c>
      <c r="C455" s="281">
        <f>+SUBTOTAL(3,$D$7:D455)</f>
        <v>449</v>
      </c>
      <c r="D455" s="172" t="s">
        <v>2476</v>
      </c>
      <c r="E455" s="281" t="s">
        <v>4872</v>
      </c>
      <c r="F455" s="281">
        <v>25</v>
      </c>
      <c r="G455" s="281" t="s">
        <v>5026</v>
      </c>
      <c r="H455" s="268">
        <v>1847909</v>
      </c>
      <c r="I455" s="282">
        <v>0.1</v>
      </c>
      <c r="J455" s="268">
        <f t="shared" si="35"/>
        <v>184791</v>
      </c>
      <c r="K455" s="268">
        <f t="shared" si="36"/>
        <v>2032700</v>
      </c>
      <c r="L455" s="276" t="s">
        <v>5050</v>
      </c>
      <c r="M455" s="283">
        <f t="shared" si="39"/>
        <v>184790.90000000002</v>
      </c>
      <c r="N455" s="284" t="str">
        <f>VLOOKUP(A455,[5]Data!$D$5:$AD$1492,27,0)</f>
        <v>TT1160140</v>
      </c>
    </row>
    <row r="456" spans="1:14" ht="25.5" customHeight="1" x14ac:dyDescent="0.25">
      <c r="A456" s="280" t="s">
        <v>577</v>
      </c>
      <c r="B456" s="341">
        <f t="shared" ref="B456:B519" si="40">+H456</f>
        <v>10000</v>
      </c>
      <c r="C456" s="281">
        <f>+SUBTOTAL(3,$D$7:D456)</f>
        <v>450</v>
      </c>
      <c r="D456" s="172" t="s">
        <v>578</v>
      </c>
      <c r="E456" s="281" t="s">
        <v>4872</v>
      </c>
      <c r="F456" s="281">
        <v>25</v>
      </c>
      <c r="G456" s="281" t="s">
        <v>4998</v>
      </c>
      <c r="H456" s="268">
        <v>10000</v>
      </c>
      <c r="I456" s="282">
        <v>0.1</v>
      </c>
      <c r="J456" s="268">
        <f t="shared" si="35"/>
        <v>1000</v>
      </c>
      <c r="K456" s="268">
        <f t="shared" si="36"/>
        <v>11000</v>
      </c>
      <c r="L456" s="276" t="s">
        <v>5038</v>
      </c>
      <c r="M456" s="283">
        <f t="shared" si="39"/>
        <v>1000</v>
      </c>
      <c r="N456" s="284" t="str">
        <f>VLOOKUP(A456,[5]Data!$D$5:$AD$1492,27,0)</f>
        <v>TT2025020</v>
      </c>
    </row>
    <row r="457" spans="1:14" ht="25.5" customHeight="1" x14ac:dyDescent="0.25">
      <c r="A457" s="280" t="s">
        <v>581</v>
      </c>
      <c r="B457" s="341">
        <f t="shared" si="40"/>
        <v>17636</v>
      </c>
      <c r="C457" s="281">
        <f>+SUBTOTAL(3,$D$7:D457)</f>
        <v>451</v>
      </c>
      <c r="D457" s="172" t="s">
        <v>582</v>
      </c>
      <c r="E457" s="281" t="s">
        <v>4872</v>
      </c>
      <c r="F457" s="281">
        <v>25</v>
      </c>
      <c r="G457" s="281" t="s">
        <v>4997</v>
      </c>
      <c r="H457" s="268">
        <v>17636</v>
      </c>
      <c r="I457" s="282">
        <v>0.1</v>
      </c>
      <c r="J457" s="268">
        <f t="shared" si="35"/>
        <v>1764</v>
      </c>
      <c r="K457" s="268">
        <f t="shared" si="36"/>
        <v>19400</v>
      </c>
      <c r="L457" s="276" t="s">
        <v>5038</v>
      </c>
      <c r="M457" s="283">
        <f t="shared" si="39"/>
        <v>1763.6000000000001</v>
      </c>
      <c r="N457" s="284" t="str">
        <f>VLOOKUP(A457,[5]Data!$D$5:$AD$1492,27,0)</f>
        <v>TT2032020</v>
      </c>
    </row>
    <row r="458" spans="1:14" ht="25.5" customHeight="1" x14ac:dyDescent="0.25">
      <c r="A458" s="280" t="s">
        <v>583</v>
      </c>
      <c r="B458" s="341">
        <f t="shared" si="40"/>
        <v>17636</v>
      </c>
      <c r="C458" s="281">
        <f>+SUBTOTAL(3,$D$7:D458)</f>
        <v>452</v>
      </c>
      <c r="D458" s="172" t="s">
        <v>584</v>
      </c>
      <c r="E458" s="281" t="s">
        <v>4872</v>
      </c>
      <c r="F458" s="281">
        <v>25</v>
      </c>
      <c r="G458" s="281" t="s">
        <v>4996</v>
      </c>
      <c r="H458" s="268">
        <v>17636</v>
      </c>
      <c r="I458" s="282">
        <v>0.1</v>
      </c>
      <c r="J458" s="268">
        <f t="shared" si="35"/>
        <v>1764</v>
      </c>
      <c r="K458" s="268">
        <f t="shared" si="36"/>
        <v>19400</v>
      </c>
      <c r="L458" s="276" t="s">
        <v>5038</v>
      </c>
      <c r="M458" s="283">
        <f t="shared" si="39"/>
        <v>1763.6000000000001</v>
      </c>
      <c r="N458" s="284" t="str">
        <f>VLOOKUP(A458,[5]Data!$D$5:$AD$1492,27,0)</f>
        <v>TT2032025</v>
      </c>
    </row>
    <row r="459" spans="1:14" ht="25.5" customHeight="1" x14ac:dyDescent="0.25">
      <c r="A459" s="280" t="s">
        <v>587</v>
      </c>
      <c r="B459" s="341">
        <f t="shared" si="40"/>
        <v>38727</v>
      </c>
      <c r="C459" s="281">
        <f>+SUBTOTAL(3,$D$7:D459)</f>
        <v>453</v>
      </c>
      <c r="D459" s="172" t="s">
        <v>588</v>
      </c>
      <c r="E459" s="281" t="s">
        <v>4872</v>
      </c>
      <c r="F459" s="281">
        <v>25</v>
      </c>
      <c r="G459" s="281" t="s">
        <v>4995</v>
      </c>
      <c r="H459" s="268">
        <v>38727</v>
      </c>
      <c r="I459" s="282">
        <v>0.1</v>
      </c>
      <c r="J459" s="268">
        <f t="shared" si="35"/>
        <v>3873</v>
      </c>
      <c r="K459" s="268">
        <f t="shared" si="36"/>
        <v>42600</v>
      </c>
      <c r="L459" s="276" t="s">
        <v>5038</v>
      </c>
      <c r="M459" s="283">
        <f t="shared" si="39"/>
        <v>3872.7000000000003</v>
      </c>
      <c r="N459" s="284" t="str">
        <f>VLOOKUP(A459,[5]Data!$D$5:$AD$1492,27,0)</f>
        <v>TT2040020</v>
      </c>
    </row>
    <row r="460" spans="1:14" ht="25.5" customHeight="1" x14ac:dyDescent="0.25">
      <c r="A460" s="280" t="s">
        <v>589</v>
      </c>
      <c r="B460" s="341">
        <f t="shared" si="40"/>
        <v>38727</v>
      </c>
      <c r="C460" s="281">
        <f>+SUBTOTAL(3,$D$7:D460)</f>
        <v>454</v>
      </c>
      <c r="D460" s="172" t="s">
        <v>590</v>
      </c>
      <c r="E460" s="281" t="s">
        <v>4872</v>
      </c>
      <c r="F460" s="281">
        <v>25</v>
      </c>
      <c r="G460" s="281" t="s">
        <v>4994</v>
      </c>
      <c r="H460" s="268">
        <v>38727</v>
      </c>
      <c r="I460" s="282">
        <v>0.1</v>
      </c>
      <c r="J460" s="268">
        <f t="shared" si="35"/>
        <v>3873</v>
      </c>
      <c r="K460" s="268">
        <f t="shared" si="36"/>
        <v>42600</v>
      </c>
      <c r="L460" s="276" t="s">
        <v>5038</v>
      </c>
      <c r="M460" s="283">
        <f t="shared" si="39"/>
        <v>3872.7000000000003</v>
      </c>
      <c r="N460" s="284" t="str">
        <f>VLOOKUP(A460,[5]Data!$D$5:$AD$1492,27,0)</f>
        <v>TT2040025</v>
      </c>
    </row>
    <row r="461" spans="1:14" ht="25.5" customHeight="1" x14ac:dyDescent="0.25">
      <c r="A461" s="280" t="s">
        <v>591</v>
      </c>
      <c r="B461" s="341">
        <f t="shared" si="40"/>
        <v>38727</v>
      </c>
      <c r="C461" s="281">
        <f>+SUBTOTAL(3,$D$7:D461)</f>
        <v>455</v>
      </c>
      <c r="D461" s="172" t="s">
        <v>592</v>
      </c>
      <c r="E461" s="281" t="s">
        <v>4872</v>
      </c>
      <c r="F461" s="281">
        <v>25</v>
      </c>
      <c r="G461" s="281" t="s">
        <v>4993</v>
      </c>
      <c r="H461" s="268">
        <v>38727</v>
      </c>
      <c r="I461" s="282">
        <v>0.1</v>
      </c>
      <c r="J461" s="268">
        <f t="shared" si="35"/>
        <v>3873</v>
      </c>
      <c r="K461" s="268">
        <f t="shared" si="36"/>
        <v>42600</v>
      </c>
      <c r="L461" s="276" t="s">
        <v>5038</v>
      </c>
      <c r="M461" s="283">
        <f t="shared" si="39"/>
        <v>3872.7000000000003</v>
      </c>
      <c r="N461" s="284" t="str">
        <f>VLOOKUP(A461,[5]Data!$D$5:$AD$1492,27,0)</f>
        <v>TT2040032</v>
      </c>
    </row>
    <row r="462" spans="1:14" ht="25.5" customHeight="1" x14ac:dyDescent="0.25">
      <c r="A462" s="280" t="s">
        <v>595</v>
      </c>
      <c r="B462" s="341">
        <f t="shared" si="40"/>
        <v>68636</v>
      </c>
      <c r="C462" s="281">
        <f>+SUBTOTAL(3,$D$7:D462)</f>
        <v>456</v>
      </c>
      <c r="D462" s="172" t="s">
        <v>596</v>
      </c>
      <c r="E462" s="281" t="s">
        <v>4872</v>
      </c>
      <c r="F462" s="281">
        <v>25</v>
      </c>
      <c r="G462" s="281" t="s">
        <v>4992</v>
      </c>
      <c r="H462" s="268">
        <v>68636</v>
      </c>
      <c r="I462" s="282">
        <v>0.1</v>
      </c>
      <c r="J462" s="268">
        <f t="shared" si="35"/>
        <v>6864</v>
      </c>
      <c r="K462" s="268">
        <f t="shared" si="36"/>
        <v>75500</v>
      </c>
      <c r="L462" s="276" t="s">
        <v>5038</v>
      </c>
      <c r="M462" s="283">
        <f t="shared" si="39"/>
        <v>6863.6</v>
      </c>
      <c r="N462" s="284" t="str">
        <f>VLOOKUP(A462,[5]Data!$D$5:$AD$1492,27,0)</f>
        <v>TT2050020</v>
      </c>
    </row>
    <row r="463" spans="1:14" ht="25.5" customHeight="1" x14ac:dyDescent="0.25">
      <c r="A463" s="280" t="s">
        <v>597</v>
      </c>
      <c r="B463" s="341">
        <f t="shared" si="40"/>
        <v>68636</v>
      </c>
      <c r="C463" s="281">
        <f>+SUBTOTAL(3,$D$7:D463)</f>
        <v>457</v>
      </c>
      <c r="D463" s="172" t="s">
        <v>598</v>
      </c>
      <c r="E463" s="281" t="s">
        <v>4872</v>
      </c>
      <c r="F463" s="281">
        <v>25</v>
      </c>
      <c r="G463" s="281" t="s">
        <v>4991</v>
      </c>
      <c r="H463" s="268">
        <v>68636</v>
      </c>
      <c r="I463" s="282">
        <v>0.1</v>
      </c>
      <c r="J463" s="268">
        <f t="shared" si="35"/>
        <v>6864</v>
      </c>
      <c r="K463" s="268">
        <f t="shared" si="36"/>
        <v>75500</v>
      </c>
      <c r="L463" s="276" t="s">
        <v>5038</v>
      </c>
      <c r="M463" s="283">
        <f t="shared" si="39"/>
        <v>6863.6</v>
      </c>
      <c r="N463" s="284" t="str">
        <f>VLOOKUP(A463,[5]Data!$D$5:$AD$1492,27,0)</f>
        <v>TT2050025</v>
      </c>
    </row>
    <row r="464" spans="1:14" ht="25.5" customHeight="1" x14ac:dyDescent="0.25">
      <c r="A464" s="280" t="s">
        <v>599</v>
      </c>
      <c r="B464" s="341">
        <f t="shared" si="40"/>
        <v>68636</v>
      </c>
      <c r="C464" s="281">
        <f>+SUBTOTAL(3,$D$7:D464)</f>
        <v>458</v>
      </c>
      <c r="D464" s="172" t="s">
        <v>600</v>
      </c>
      <c r="E464" s="281" t="s">
        <v>4872</v>
      </c>
      <c r="F464" s="281">
        <v>25</v>
      </c>
      <c r="G464" s="281" t="s">
        <v>4990</v>
      </c>
      <c r="H464" s="268">
        <v>68636</v>
      </c>
      <c r="I464" s="282">
        <v>0.1</v>
      </c>
      <c r="J464" s="268">
        <f t="shared" si="35"/>
        <v>6864</v>
      </c>
      <c r="K464" s="268">
        <f t="shared" si="36"/>
        <v>75500</v>
      </c>
      <c r="L464" s="276" t="s">
        <v>5038</v>
      </c>
      <c r="M464" s="283">
        <f t="shared" si="39"/>
        <v>6863.6</v>
      </c>
      <c r="N464" s="284" t="str">
        <f>VLOOKUP(A464,[5]Data!$D$5:$AD$1492,27,0)</f>
        <v>TT2050032</v>
      </c>
    </row>
    <row r="465" spans="1:14" ht="25.5" customHeight="1" x14ac:dyDescent="0.25">
      <c r="A465" s="280" t="s">
        <v>601</v>
      </c>
      <c r="B465" s="341">
        <f t="shared" si="40"/>
        <v>68636</v>
      </c>
      <c r="C465" s="281">
        <f>+SUBTOTAL(3,$D$7:D465)</f>
        <v>459</v>
      </c>
      <c r="D465" s="172" t="s">
        <v>602</v>
      </c>
      <c r="E465" s="281" t="s">
        <v>4872</v>
      </c>
      <c r="F465" s="281">
        <v>25</v>
      </c>
      <c r="G465" s="281" t="s">
        <v>4989</v>
      </c>
      <c r="H465" s="268">
        <v>68636</v>
      </c>
      <c r="I465" s="282">
        <v>0.1</v>
      </c>
      <c r="J465" s="268">
        <f t="shared" si="35"/>
        <v>6864</v>
      </c>
      <c r="K465" s="268">
        <f t="shared" si="36"/>
        <v>75500</v>
      </c>
      <c r="L465" s="276" t="s">
        <v>5038</v>
      </c>
      <c r="M465" s="283">
        <f t="shared" si="39"/>
        <v>6863.6</v>
      </c>
      <c r="N465" s="284" t="str">
        <f>VLOOKUP(A465,[5]Data!$D$5:$AD$1492,27,0)</f>
        <v>TT2050040</v>
      </c>
    </row>
    <row r="466" spans="1:14" ht="25.5" customHeight="1" x14ac:dyDescent="0.25">
      <c r="A466" s="280" t="s">
        <v>605</v>
      </c>
      <c r="B466" s="341">
        <f t="shared" si="40"/>
        <v>119455</v>
      </c>
      <c r="C466" s="281">
        <f>+SUBTOTAL(3,$D$7:D466)</f>
        <v>460</v>
      </c>
      <c r="D466" s="172" t="s">
        <v>606</v>
      </c>
      <c r="E466" s="281" t="s">
        <v>4872</v>
      </c>
      <c r="F466" s="281">
        <v>25</v>
      </c>
      <c r="G466" s="281" t="s">
        <v>4988</v>
      </c>
      <c r="H466" s="268">
        <v>119455</v>
      </c>
      <c r="I466" s="282">
        <v>0.1</v>
      </c>
      <c r="J466" s="268">
        <f t="shared" si="35"/>
        <v>11945</v>
      </c>
      <c r="K466" s="268">
        <f t="shared" si="36"/>
        <v>131400</v>
      </c>
      <c r="L466" s="276" t="s">
        <v>5038</v>
      </c>
      <c r="M466" s="283">
        <f t="shared" si="39"/>
        <v>11945.5</v>
      </c>
      <c r="N466" s="284" t="str">
        <f>VLOOKUP(A466,[5]Data!$D$5:$AD$1492,27,0)</f>
        <v>TT2063020</v>
      </c>
    </row>
    <row r="467" spans="1:14" ht="25.5" customHeight="1" x14ac:dyDescent="0.25">
      <c r="A467" s="280" t="s">
        <v>607</v>
      </c>
      <c r="B467" s="341">
        <f t="shared" si="40"/>
        <v>119455</v>
      </c>
      <c r="C467" s="281">
        <f>+SUBTOTAL(3,$D$7:D467)</f>
        <v>461</v>
      </c>
      <c r="D467" s="172" t="s">
        <v>608</v>
      </c>
      <c r="E467" s="281" t="s">
        <v>4872</v>
      </c>
      <c r="F467" s="281">
        <v>25</v>
      </c>
      <c r="G467" s="281" t="s">
        <v>5024</v>
      </c>
      <c r="H467" s="268">
        <v>119455</v>
      </c>
      <c r="I467" s="282">
        <v>0.1</v>
      </c>
      <c r="J467" s="268">
        <f t="shared" si="35"/>
        <v>11945</v>
      </c>
      <c r="K467" s="268">
        <f t="shared" si="36"/>
        <v>131400</v>
      </c>
      <c r="L467" s="276" t="s">
        <v>5038</v>
      </c>
      <c r="M467" s="283">
        <f t="shared" si="39"/>
        <v>11945.5</v>
      </c>
      <c r="N467" s="284" t="str">
        <f>VLOOKUP(A467,[5]Data!$D$5:$AD$1492,27,0)</f>
        <v>TT2063025</v>
      </c>
    </row>
    <row r="468" spans="1:14" ht="25.5" customHeight="1" x14ac:dyDescent="0.25">
      <c r="A468" s="280" t="s">
        <v>609</v>
      </c>
      <c r="B468" s="341">
        <f t="shared" si="40"/>
        <v>119455</v>
      </c>
      <c r="C468" s="281">
        <f>+SUBTOTAL(3,$D$7:D468)</f>
        <v>462</v>
      </c>
      <c r="D468" s="172" t="s">
        <v>610</v>
      </c>
      <c r="E468" s="281" t="s">
        <v>4872</v>
      </c>
      <c r="F468" s="281">
        <v>25</v>
      </c>
      <c r="G468" s="281" t="s">
        <v>5023</v>
      </c>
      <c r="H468" s="268">
        <v>119455</v>
      </c>
      <c r="I468" s="282">
        <v>0.1</v>
      </c>
      <c r="J468" s="268">
        <f t="shared" si="35"/>
        <v>11945</v>
      </c>
      <c r="K468" s="268">
        <f t="shared" si="36"/>
        <v>131400</v>
      </c>
      <c r="L468" s="276" t="s">
        <v>5038</v>
      </c>
      <c r="M468" s="283">
        <f t="shared" si="39"/>
        <v>11945.5</v>
      </c>
      <c r="N468" s="284" t="str">
        <f>VLOOKUP(A468,[5]Data!$D$5:$AD$1492,27,0)</f>
        <v>TT2063032</v>
      </c>
    </row>
    <row r="469" spans="1:14" ht="25.5" customHeight="1" x14ac:dyDescent="0.25">
      <c r="A469" s="280" t="s">
        <v>611</v>
      </c>
      <c r="B469" s="341">
        <f t="shared" si="40"/>
        <v>119455</v>
      </c>
      <c r="C469" s="281">
        <f>+SUBTOTAL(3,$D$7:D469)</f>
        <v>463</v>
      </c>
      <c r="D469" s="172" t="s">
        <v>612</v>
      </c>
      <c r="E469" s="281" t="s">
        <v>4872</v>
      </c>
      <c r="F469" s="281">
        <v>25</v>
      </c>
      <c r="G469" s="281" t="s">
        <v>5022</v>
      </c>
      <c r="H469" s="268">
        <v>119455</v>
      </c>
      <c r="I469" s="282">
        <v>0.1</v>
      </c>
      <c r="J469" s="268">
        <f t="shared" si="35"/>
        <v>11945</v>
      </c>
      <c r="K469" s="268">
        <f t="shared" si="36"/>
        <v>131400</v>
      </c>
      <c r="L469" s="276" t="s">
        <v>5038</v>
      </c>
      <c r="M469" s="283">
        <f t="shared" si="39"/>
        <v>11945.5</v>
      </c>
      <c r="N469" s="284" t="str">
        <f>VLOOKUP(A469,[5]Data!$D$5:$AD$1492,27,0)</f>
        <v>TT2063040</v>
      </c>
    </row>
    <row r="470" spans="1:14" ht="25.5" customHeight="1" x14ac:dyDescent="0.25">
      <c r="A470" s="280" t="s">
        <v>2449</v>
      </c>
      <c r="B470" s="341">
        <f t="shared" si="40"/>
        <v>119455</v>
      </c>
      <c r="C470" s="281">
        <f>+SUBTOTAL(3,$D$7:D470)</f>
        <v>464</v>
      </c>
      <c r="D470" s="172" t="s">
        <v>2450</v>
      </c>
      <c r="E470" s="281" t="s">
        <v>4872</v>
      </c>
      <c r="F470" s="281">
        <v>25</v>
      </c>
      <c r="G470" s="281" t="s">
        <v>5021</v>
      </c>
      <c r="H470" s="268">
        <v>119455</v>
      </c>
      <c r="I470" s="282">
        <v>0.1</v>
      </c>
      <c r="J470" s="268">
        <f t="shared" si="35"/>
        <v>11945</v>
      </c>
      <c r="K470" s="268">
        <f t="shared" si="36"/>
        <v>131400</v>
      </c>
      <c r="L470" s="276" t="s">
        <v>5038</v>
      </c>
      <c r="M470" s="283">
        <f t="shared" si="39"/>
        <v>11945.5</v>
      </c>
      <c r="N470" s="284" t="str">
        <f>VLOOKUP(A470,[5]Data!$D$5:$AD$1492,27,0)</f>
        <v>TT2063050</v>
      </c>
    </row>
    <row r="471" spans="1:14" ht="25.5" customHeight="1" x14ac:dyDescent="0.25">
      <c r="A471" s="280" t="s">
        <v>2451</v>
      </c>
      <c r="B471" s="341">
        <f t="shared" si="40"/>
        <v>163455</v>
      </c>
      <c r="C471" s="281">
        <f>+SUBTOTAL(3,$D$7:D471)</f>
        <v>465</v>
      </c>
      <c r="D471" s="172" t="s">
        <v>2452</v>
      </c>
      <c r="E471" s="281" t="s">
        <v>4872</v>
      </c>
      <c r="F471" s="281">
        <v>25</v>
      </c>
      <c r="G471" s="281" t="s">
        <v>5049</v>
      </c>
      <c r="H471" s="268">
        <v>163455</v>
      </c>
      <c r="I471" s="282">
        <v>0.1</v>
      </c>
      <c r="J471" s="268">
        <f t="shared" si="35"/>
        <v>16345</v>
      </c>
      <c r="K471" s="268">
        <f t="shared" si="36"/>
        <v>179800</v>
      </c>
      <c r="L471" s="276" t="s">
        <v>5038</v>
      </c>
      <c r="M471" s="283">
        <f t="shared" si="39"/>
        <v>16345.5</v>
      </c>
      <c r="N471" s="284" t="str">
        <f>VLOOKUP(A471,[5]Data!$D$5:$AD$1492,27,0)</f>
        <v>TT2075050</v>
      </c>
    </row>
    <row r="472" spans="1:14" ht="25.5" customHeight="1" x14ac:dyDescent="0.25">
      <c r="A472" s="280" t="s">
        <v>2453</v>
      </c>
      <c r="B472" s="341">
        <f t="shared" si="40"/>
        <v>163455</v>
      </c>
      <c r="C472" s="281">
        <f>+SUBTOTAL(3,$D$7:D472)</f>
        <v>466</v>
      </c>
      <c r="D472" s="172" t="s">
        <v>2454</v>
      </c>
      <c r="E472" s="281" t="s">
        <v>4872</v>
      </c>
      <c r="F472" s="281">
        <v>25</v>
      </c>
      <c r="G472" s="281" t="s">
        <v>5018</v>
      </c>
      <c r="H472" s="268">
        <v>163455</v>
      </c>
      <c r="I472" s="282">
        <v>0.1</v>
      </c>
      <c r="J472" s="268">
        <f t="shared" ref="J472:J531" si="41">+K472-H472</f>
        <v>16345</v>
      </c>
      <c r="K472" s="268">
        <f t="shared" ref="K472:K531" si="42">ROUND(H472*1.1,-2)</f>
        <v>179800</v>
      </c>
      <c r="L472" s="276" t="s">
        <v>5038</v>
      </c>
      <c r="M472" s="283">
        <f t="shared" si="39"/>
        <v>16345.5</v>
      </c>
      <c r="N472" s="284" t="str">
        <f>VLOOKUP(A472,[5]Data!$D$5:$AD$1492,27,0)</f>
        <v>TT2075063</v>
      </c>
    </row>
    <row r="473" spans="1:14" ht="25.5" customHeight="1" x14ac:dyDescent="0.25">
      <c r="A473" s="280" t="s">
        <v>5048</v>
      </c>
      <c r="B473" s="341">
        <f t="shared" si="40"/>
        <v>256545</v>
      </c>
      <c r="C473" s="281">
        <f>+SUBTOTAL(3,$D$7:D473)</f>
        <v>467</v>
      </c>
      <c r="D473" s="172" t="s">
        <v>5047</v>
      </c>
      <c r="E473" s="281" t="s">
        <v>4872</v>
      </c>
      <c r="F473" s="281">
        <v>25</v>
      </c>
      <c r="G473" s="281" t="s">
        <v>5015</v>
      </c>
      <c r="H473" s="268">
        <v>256545</v>
      </c>
      <c r="I473" s="282">
        <v>0.1</v>
      </c>
      <c r="J473" s="268">
        <f t="shared" si="41"/>
        <v>25655</v>
      </c>
      <c r="K473" s="268">
        <f t="shared" si="42"/>
        <v>282200</v>
      </c>
      <c r="L473" s="276" t="s">
        <v>5038</v>
      </c>
      <c r="M473" s="283">
        <f t="shared" si="39"/>
        <v>25654.5</v>
      </c>
      <c r="N473" s="284" t="str">
        <f>VLOOKUP(A473,[5]Data!$D$5:$AD$1492,27,0)</f>
        <v>TT2090063</v>
      </c>
    </row>
    <row r="474" spans="1:14" ht="25.5" customHeight="1" x14ac:dyDescent="0.25">
      <c r="A474" s="280" t="s">
        <v>5046</v>
      </c>
      <c r="B474" s="341">
        <f t="shared" si="40"/>
        <v>256545</v>
      </c>
      <c r="C474" s="281">
        <f>+SUBTOTAL(3,$D$7:D474)</f>
        <v>468</v>
      </c>
      <c r="D474" s="172" t="s">
        <v>5045</v>
      </c>
      <c r="E474" s="281" t="s">
        <v>4872</v>
      </c>
      <c r="F474" s="281">
        <v>25</v>
      </c>
      <c r="G474" s="281" t="s">
        <v>5012</v>
      </c>
      <c r="H474" s="268">
        <v>256545</v>
      </c>
      <c r="I474" s="282">
        <v>0.1</v>
      </c>
      <c r="J474" s="268">
        <f t="shared" si="41"/>
        <v>25655</v>
      </c>
      <c r="K474" s="268">
        <f t="shared" si="42"/>
        <v>282200</v>
      </c>
      <c r="L474" s="276" t="s">
        <v>5038</v>
      </c>
      <c r="M474" s="283">
        <f t="shared" si="39"/>
        <v>25654.5</v>
      </c>
      <c r="N474" s="284" t="str">
        <f>VLOOKUP(A474,[5]Data!$D$5:$AD$1492,27,0)</f>
        <v>TT2090075</v>
      </c>
    </row>
    <row r="475" spans="1:14" ht="25.5" customHeight="1" x14ac:dyDescent="0.25">
      <c r="A475" s="280" t="s">
        <v>5044</v>
      </c>
      <c r="B475" s="341">
        <f t="shared" si="40"/>
        <v>437000</v>
      </c>
      <c r="C475" s="281">
        <f>+SUBTOTAL(3,$D$7:D475)</f>
        <v>469</v>
      </c>
      <c r="D475" s="172" t="s">
        <v>5043</v>
      </c>
      <c r="E475" s="281" t="s">
        <v>4872</v>
      </c>
      <c r="F475" s="281">
        <v>25</v>
      </c>
      <c r="G475" s="281" t="s">
        <v>5009</v>
      </c>
      <c r="H475" s="268">
        <v>437000</v>
      </c>
      <c r="I475" s="282">
        <v>0.1</v>
      </c>
      <c r="J475" s="268">
        <f t="shared" si="41"/>
        <v>43700</v>
      </c>
      <c r="K475" s="268">
        <f t="shared" si="42"/>
        <v>480700</v>
      </c>
      <c r="L475" s="276" t="s">
        <v>5038</v>
      </c>
      <c r="M475" s="283">
        <f t="shared" si="39"/>
        <v>43700</v>
      </c>
      <c r="N475" s="284" t="str">
        <f>VLOOKUP(A475,[5]Data!$D$5:$AD$1492,27,0)</f>
        <v>TT2110063</v>
      </c>
    </row>
    <row r="476" spans="1:14" ht="25.5" customHeight="1" x14ac:dyDescent="0.25">
      <c r="A476" s="280" t="s">
        <v>5042</v>
      </c>
      <c r="B476" s="341">
        <f t="shared" si="40"/>
        <v>437000</v>
      </c>
      <c r="C476" s="281">
        <f>+SUBTOTAL(3,$D$7:D476)</f>
        <v>470</v>
      </c>
      <c r="D476" s="172" t="s">
        <v>5041</v>
      </c>
      <c r="E476" s="281" t="s">
        <v>4872</v>
      </c>
      <c r="F476" s="281">
        <v>25</v>
      </c>
      <c r="G476" s="281" t="s">
        <v>5006</v>
      </c>
      <c r="H476" s="268">
        <v>437000</v>
      </c>
      <c r="I476" s="282">
        <v>0.1</v>
      </c>
      <c r="J476" s="268">
        <f t="shared" si="41"/>
        <v>43700</v>
      </c>
      <c r="K476" s="268">
        <f t="shared" si="42"/>
        <v>480700</v>
      </c>
      <c r="L476" s="276" t="s">
        <v>5038</v>
      </c>
      <c r="M476" s="283">
        <f t="shared" si="39"/>
        <v>43700</v>
      </c>
      <c r="N476" s="284" t="str">
        <f>VLOOKUP(A476,[5]Data!$D$5:$AD$1492,27,0)</f>
        <v>TT2110075</v>
      </c>
    </row>
    <row r="477" spans="1:14" ht="25.5" customHeight="1" x14ac:dyDescent="0.25">
      <c r="A477" s="280" t="s">
        <v>5040</v>
      </c>
      <c r="B477" s="341">
        <f t="shared" si="40"/>
        <v>437000</v>
      </c>
      <c r="C477" s="281">
        <f>+SUBTOTAL(3,$D$7:D477)</f>
        <v>471</v>
      </c>
      <c r="D477" s="172" t="s">
        <v>5039</v>
      </c>
      <c r="E477" s="281" t="s">
        <v>4872</v>
      </c>
      <c r="F477" s="281">
        <v>25</v>
      </c>
      <c r="G477" s="281" t="s">
        <v>5003</v>
      </c>
      <c r="H477" s="268">
        <v>437000</v>
      </c>
      <c r="I477" s="282">
        <v>0.1</v>
      </c>
      <c r="J477" s="268">
        <f t="shared" si="41"/>
        <v>43700</v>
      </c>
      <c r="K477" s="268">
        <f t="shared" si="42"/>
        <v>480700</v>
      </c>
      <c r="L477" s="276" t="s">
        <v>5038</v>
      </c>
      <c r="M477" s="283">
        <f t="shared" si="39"/>
        <v>43700</v>
      </c>
      <c r="N477" s="284" t="str">
        <f>VLOOKUP(A477,[5]Data!$D$5:$AD$1492,27,0)</f>
        <v>TT2110090</v>
      </c>
    </row>
    <row r="478" spans="1:14" ht="25.5" customHeight="1" x14ac:dyDescent="0.25">
      <c r="A478" s="280" t="s">
        <v>659</v>
      </c>
      <c r="B478" s="341">
        <f t="shared" si="40"/>
        <v>12000</v>
      </c>
      <c r="C478" s="281">
        <f>+SUBTOTAL(3,$D$7:D478)</f>
        <v>472</v>
      </c>
      <c r="D478" s="172" t="s">
        <v>660</v>
      </c>
      <c r="E478" s="281" t="s">
        <v>4872</v>
      </c>
      <c r="F478" s="281">
        <v>25</v>
      </c>
      <c r="G478" s="281" t="s">
        <v>4998</v>
      </c>
      <c r="H478" s="268">
        <v>12000</v>
      </c>
      <c r="I478" s="282">
        <v>0.1</v>
      </c>
      <c r="J478" s="268">
        <f t="shared" si="41"/>
        <v>1200</v>
      </c>
      <c r="K478" s="268">
        <f t="shared" si="42"/>
        <v>13200</v>
      </c>
      <c r="L478" s="276" t="s">
        <v>5037</v>
      </c>
      <c r="M478" s="283">
        <f t="shared" si="39"/>
        <v>1200</v>
      </c>
      <c r="N478" s="284" t="str">
        <f>VLOOKUP(A478,[5]Data!$D$5:$AD$1492,27,0)</f>
        <v>TT3025020</v>
      </c>
    </row>
    <row r="479" spans="1:14" ht="25.5" customHeight="1" x14ac:dyDescent="0.25">
      <c r="A479" s="280" t="s">
        <v>663</v>
      </c>
      <c r="B479" s="341">
        <f t="shared" si="40"/>
        <v>21182</v>
      </c>
      <c r="C479" s="281">
        <f>+SUBTOTAL(3,$D$7:D479)</f>
        <v>473</v>
      </c>
      <c r="D479" s="172" t="s">
        <v>664</v>
      </c>
      <c r="E479" s="281" t="s">
        <v>4872</v>
      </c>
      <c r="F479" s="281">
        <v>25</v>
      </c>
      <c r="G479" s="281" t="s">
        <v>4997</v>
      </c>
      <c r="H479" s="268">
        <v>21182</v>
      </c>
      <c r="I479" s="282">
        <v>0.1</v>
      </c>
      <c r="J479" s="268">
        <f t="shared" si="41"/>
        <v>2118</v>
      </c>
      <c r="K479" s="268">
        <f t="shared" si="42"/>
        <v>23300</v>
      </c>
      <c r="L479" s="276" t="s">
        <v>5037</v>
      </c>
      <c r="M479" s="283">
        <f t="shared" si="39"/>
        <v>2118.2000000000003</v>
      </c>
      <c r="N479" s="284" t="str">
        <f>VLOOKUP(A479,[5]Data!$D$5:$AD$1492,27,0)</f>
        <v>TT3032020</v>
      </c>
    </row>
    <row r="480" spans="1:14" ht="25.5" customHeight="1" x14ac:dyDescent="0.25">
      <c r="A480" s="280" t="s">
        <v>665</v>
      </c>
      <c r="B480" s="341">
        <f t="shared" si="40"/>
        <v>21182</v>
      </c>
      <c r="C480" s="281">
        <f>+SUBTOTAL(3,$D$7:D480)</f>
        <v>474</v>
      </c>
      <c r="D480" s="172" t="s">
        <v>666</v>
      </c>
      <c r="E480" s="281" t="s">
        <v>4872</v>
      </c>
      <c r="F480" s="281">
        <v>25</v>
      </c>
      <c r="G480" s="281" t="s">
        <v>4996</v>
      </c>
      <c r="H480" s="268">
        <v>21182</v>
      </c>
      <c r="I480" s="282">
        <v>0.1</v>
      </c>
      <c r="J480" s="268">
        <f t="shared" si="41"/>
        <v>2118</v>
      </c>
      <c r="K480" s="268">
        <f t="shared" si="42"/>
        <v>23300</v>
      </c>
      <c r="L480" s="276" t="s">
        <v>5037</v>
      </c>
      <c r="M480" s="283">
        <f t="shared" si="39"/>
        <v>2118.2000000000003</v>
      </c>
      <c r="N480" s="284" t="str">
        <f>VLOOKUP(A480,[5]Data!$D$5:$AD$1492,27,0)</f>
        <v>TT3032025</v>
      </c>
    </row>
    <row r="481" spans="1:14" ht="25.5" customHeight="1" x14ac:dyDescent="0.25">
      <c r="A481" s="280" t="s">
        <v>669</v>
      </c>
      <c r="B481" s="341">
        <f t="shared" si="40"/>
        <v>46455</v>
      </c>
      <c r="C481" s="281">
        <f>+SUBTOTAL(3,$D$7:D481)</f>
        <v>475</v>
      </c>
      <c r="D481" s="172" t="s">
        <v>670</v>
      </c>
      <c r="E481" s="281" t="s">
        <v>4872</v>
      </c>
      <c r="F481" s="281">
        <v>25</v>
      </c>
      <c r="G481" s="281" t="s">
        <v>4995</v>
      </c>
      <c r="H481" s="268">
        <v>46455</v>
      </c>
      <c r="I481" s="282">
        <v>0.1</v>
      </c>
      <c r="J481" s="268">
        <f t="shared" si="41"/>
        <v>4645</v>
      </c>
      <c r="K481" s="268">
        <f t="shared" si="42"/>
        <v>51100</v>
      </c>
      <c r="L481" s="276" t="s">
        <v>5037</v>
      </c>
      <c r="M481" s="283">
        <f t="shared" si="39"/>
        <v>4645.5</v>
      </c>
      <c r="N481" s="284" t="str">
        <f>VLOOKUP(A481,[5]Data!$D$5:$AD$1492,27,0)</f>
        <v>TT3040020</v>
      </c>
    </row>
    <row r="482" spans="1:14" ht="25.5" customHeight="1" x14ac:dyDescent="0.25">
      <c r="A482" s="280" t="s">
        <v>671</v>
      </c>
      <c r="B482" s="341">
        <f t="shared" si="40"/>
        <v>46455</v>
      </c>
      <c r="C482" s="281">
        <f>+SUBTOTAL(3,$D$7:D482)</f>
        <v>476</v>
      </c>
      <c r="D482" s="172" t="s">
        <v>672</v>
      </c>
      <c r="E482" s="281" t="s">
        <v>4872</v>
      </c>
      <c r="F482" s="281">
        <v>25</v>
      </c>
      <c r="G482" s="281" t="s">
        <v>4994</v>
      </c>
      <c r="H482" s="268">
        <v>46455</v>
      </c>
      <c r="I482" s="282">
        <v>0.1</v>
      </c>
      <c r="J482" s="268">
        <f t="shared" si="41"/>
        <v>4645</v>
      </c>
      <c r="K482" s="268">
        <f t="shared" si="42"/>
        <v>51100</v>
      </c>
      <c r="L482" s="276" t="s">
        <v>5037</v>
      </c>
      <c r="M482" s="283">
        <f t="shared" si="39"/>
        <v>4645.5</v>
      </c>
      <c r="N482" s="284" t="str">
        <f>VLOOKUP(A482,[5]Data!$D$5:$AD$1492,27,0)</f>
        <v>TT3040025</v>
      </c>
    </row>
    <row r="483" spans="1:14" ht="25.5" customHeight="1" x14ac:dyDescent="0.25">
      <c r="A483" s="280" t="s">
        <v>673</v>
      </c>
      <c r="B483" s="341">
        <f t="shared" si="40"/>
        <v>46455</v>
      </c>
      <c r="C483" s="281">
        <f>+SUBTOTAL(3,$D$7:D483)</f>
        <v>477</v>
      </c>
      <c r="D483" s="172" t="s">
        <v>674</v>
      </c>
      <c r="E483" s="281" t="s">
        <v>4872</v>
      </c>
      <c r="F483" s="281">
        <v>25</v>
      </c>
      <c r="G483" s="281" t="s">
        <v>4993</v>
      </c>
      <c r="H483" s="268">
        <v>46455</v>
      </c>
      <c r="I483" s="282">
        <v>0.1</v>
      </c>
      <c r="J483" s="268">
        <f t="shared" si="41"/>
        <v>4645</v>
      </c>
      <c r="K483" s="268">
        <f t="shared" si="42"/>
        <v>51100</v>
      </c>
      <c r="L483" s="276" t="s">
        <v>5037</v>
      </c>
      <c r="M483" s="283">
        <f t="shared" si="39"/>
        <v>4645.5</v>
      </c>
      <c r="N483" s="284" t="str">
        <f>VLOOKUP(A483,[5]Data!$D$5:$AD$1492,27,0)</f>
        <v>TT3040032</v>
      </c>
    </row>
    <row r="484" spans="1:14" ht="25.5" customHeight="1" x14ac:dyDescent="0.25">
      <c r="A484" s="280" t="s">
        <v>677</v>
      </c>
      <c r="B484" s="341">
        <f t="shared" si="40"/>
        <v>82364</v>
      </c>
      <c r="C484" s="281">
        <f>+SUBTOTAL(3,$D$7:D484)</f>
        <v>478</v>
      </c>
      <c r="D484" s="172" t="s">
        <v>678</v>
      </c>
      <c r="E484" s="281" t="s">
        <v>4872</v>
      </c>
      <c r="F484" s="281">
        <v>25</v>
      </c>
      <c r="G484" s="281" t="s">
        <v>4992</v>
      </c>
      <c r="H484" s="268">
        <v>82364</v>
      </c>
      <c r="I484" s="282">
        <v>0.1</v>
      </c>
      <c r="J484" s="268">
        <f t="shared" si="41"/>
        <v>8236</v>
      </c>
      <c r="K484" s="268">
        <f t="shared" si="42"/>
        <v>90600</v>
      </c>
      <c r="L484" s="276" t="s">
        <v>5037</v>
      </c>
      <c r="M484" s="283">
        <f t="shared" si="39"/>
        <v>8236.4</v>
      </c>
      <c r="N484" s="284" t="str">
        <f>VLOOKUP(A484,[5]Data!$D$5:$AD$1492,27,0)</f>
        <v>TT3050020</v>
      </c>
    </row>
    <row r="485" spans="1:14" ht="25.5" customHeight="1" x14ac:dyDescent="0.25">
      <c r="A485" s="280" t="s">
        <v>679</v>
      </c>
      <c r="B485" s="341">
        <f t="shared" si="40"/>
        <v>82364</v>
      </c>
      <c r="C485" s="281">
        <f>+SUBTOTAL(3,$D$7:D485)</f>
        <v>479</v>
      </c>
      <c r="D485" s="172" t="s">
        <v>680</v>
      </c>
      <c r="E485" s="281" t="s">
        <v>4872</v>
      </c>
      <c r="F485" s="281">
        <v>25</v>
      </c>
      <c r="G485" s="281" t="s">
        <v>4991</v>
      </c>
      <c r="H485" s="268">
        <v>82364</v>
      </c>
      <c r="I485" s="282">
        <v>0.1</v>
      </c>
      <c r="J485" s="268">
        <f t="shared" si="41"/>
        <v>8236</v>
      </c>
      <c r="K485" s="268">
        <f t="shared" si="42"/>
        <v>90600</v>
      </c>
      <c r="L485" s="276" t="s">
        <v>5037</v>
      </c>
      <c r="M485" s="283">
        <f t="shared" si="39"/>
        <v>8236.4</v>
      </c>
      <c r="N485" s="284" t="str">
        <f>VLOOKUP(A485,[5]Data!$D$5:$AD$1492,27,0)</f>
        <v>TT3050025</v>
      </c>
    </row>
    <row r="486" spans="1:14" ht="25.5" customHeight="1" x14ac:dyDescent="0.25">
      <c r="A486" s="280" t="s">
        <v>681</v>
      </c>
      <c r="B486" s="341">
        <f t="shared" si="40"/>
        <v>82364</v>
      </c>
      <c r="C486" s="281">
        <f>+SUBTOTAL(3,$D$7:D486)</f>
        <v>480</v>
      </c>
      <c r="D486" s="172" t="s">
        <v>682</v>
      </c>
      <c r="E486" s="281" t="s">
        <v>4872</v>
      </c>
      <c r="F486" s="281">
        <v>25</v>
      </c>
      <c r="G486" s="281" t="s">
        <v>4990</v>
      </c>
      <c r="H486" s="268">
        <v>82364</v>
      </c>
      <c r="I486" s="282">
        <v>0.1</v>
      </c>
      <c r="J486" s="268">
        <f t="shared" si="41"/>
        <v>8236</v>
      </c>
      <c r="K486" s="268">
        <f t="shared" si="42"/>
        <v>90600</v>
      </c>
      <c r="L486" s="276" t="s">
        <v>5037</v>
      </c>
      <c r="M486" s="283">
        <f t="shared" si="39"/>
        <v>8236.4</v>
      </c>
      <c r="N486" s="284" t="str">
        <f>VLOOKUP(A486,[5]Data!$D$5:$AD$1492,27,0)</f>
        <v>TT3050032</v>
      </c>
    </row>
    <row r="487" spans="1:14" ht="25.5" customHeight="1" x14ac:dyDescent="0.25">
      <c r="A487" s="280" t="s">
        <v>683</v>
      </c>
      <c r="B487" s="341">
        <f t="shared" si="40"/>
        <v>82364</v>
      </c>
      <c r="C487" s="281">
        <f>+SUBTOTAL(3,$D$7:D487)</f>
        <v>481</v>
      </c>
      <c r="D487" s="172" t="s">
        <v>684</v>
      </c>
      <c r="E487" s="281" t="s">
        <v>4872</v>
      </c>
      <c r="F487" s="281">
        <v>25</v>
      </c>
      <c r="G487" s="281" t="s">
        <v>4989</v>
      </c>
      <c r="H487" s="268">
        <v>82364</v>
      </c>
      <c r="I487" s="282">
        <v>0.1</v>
      </c>
      <c r="J487" s="268">
        <f t="shared" si="41"/>
        <v>8236</v>
      </c>
      <c r="K487" s="268">
        <f t="shared" si="42"/>
        <v>90600</v>
      </c>
      <c r="L487" s="276" t="s">
        <v>5037</v>
      </c>
      <c r="M487" s="283">
        <f t="shared" si="39"/>
        <v>8236.4</v>
      </c>
      <c r="N487" s="284" t="str">
        <f>VLOOKUP(A487,[5]Data!$D$5:$AD$1492,27,0)</f>
        <v>TT3050040</v>
      </c>
    </row>
    <row r="488" spans="1:14" ht="25.5" customHeight="1" x14ac:dyDescent="0.25">
      <c r="A488" s="280" t="s">
        <v>2463</v>
      </c>
      <c r="B488" s="341">
        <f t="shared" si="40"/>
        <v>143364</v>
      </c>
      <c r="C488" s="281">
        <f>+SUBTOTAL(3,$D$7:D488)</f>
        <v>482</v>
      </c>
      <c r="D488" s="172" t="s">
        <v>2464</v>
      </c>
      <c r="E488" s="281" t="s">
        <v>4872</v>
      </c>
      <c r="F488" s="281">
        <v>25</v>
      </c>
      <c r="G488" s="281" t="s">
        <v>4988</v>
      </c>
      <c r="H488" s="268">
        <v>143364</v>
      </c>
      <c r="I488" s="282">
        <v>0.1</v>
      </c>
      <c r="J488" s="268">
        <f t="shared" si="41"/>
        <v>14336</v>
      </c>
      <c r="K488" s="268">
        <f t="shared" si="42"/>
        <v>157700</v>
      </c>
      <c r="L488" s="276" t="s">
        <v>5037</v>
      </c>
      <c r="M488" s="283">
        <f t="shared" si="39"/>
        <v>14336.400000000001</v>
      </c>
      <c r="N488" s="284" t="str">
        <f>VLOOKUP(A488,[5]Data!$D$5:$AD$1492,27,0)</f>
        <v>TT3063020</v>
      </c>
    </row>
    <row r="489" spans="1:14" ht="25.5" customHeight="1" x14ac:dyDescent="0.25">
      <c r="A489" s="280" t="s">
        <v>2465</v>
      </c>
      <c r="B489" s="341">
        <f t="shared" si="40"/>
        <v>143273</v>
      </c>
      <c r="C489" s="281">
        <f>+SUBTOTAL(3,$D$7:D489)</f>
        <v>483</v>
      </c>
      <c r="D489" s="172" t="s">
        <v>2466</v>
      </c>
      <c r="E489" s="281" t="s">
        <v>4872</v>
      </c>
      <c r="F489" s="281">
        <v>25</v>
      </c>
      <c r="G489" s="281" t="s">
        <v>5024</v>
      </c>
      <c r="H489" s="268">
        <v>143273</v>
      </c>
      <c r="I489" s="282">
        <v>0.1</v>
      </c>
      <c r="J489" s="268">
        <f t="shared" si="41"/>
        <v>14327</v>
      </c>
      <c r="K489" s="268">
        <f t="shared" si="42"/>
        <v>157600</v>
      </c>
      <c r="L489" s="276" t="s">
        <v>5037</v>
      </c>
      <c r="M489" s="283"/>
      <c r="N489" s="284" t="str">
        <f>VLOOKUP(A489,[5]Data!$D$5:$AD$1492,27,0)</f>
        <v>TT3063025</v>
      </c>
    </row>
    <row r="490" spans="1:14" ht="25.5" customHeight="1" x14ac:dyDescent="0.25">
      <c r="A490" s="280" t="s">
        <v>687</v>
      </c>
      <c r="B490" s="341">
        <f t="shared" si="40"/>
        <v>143273</v>
      </c>
      <c r="C490" s="281">
        <f>+SUBTOTAL(3,$D$7:D490)</f>
        <v>484</v>
      </c>
      <c r="D490" s="172" t="s">
        <v>688</v>
      </c>
      <c r="E490" s="281" t="s">
        <v>4872</v>
      </c>
      <c r="F490" s="281">
        <v>25</v>
      </c>
      <c r="G490" s="281" t="s">
        <v>5023</v>
      </c>
      <c r="H490" s="268">
        <v>143273</v>
      </c>
      <c r="I490" s="282">
        <v>0.1</v>
      </c>
      <c r="J490" s="268">
        <f t="shared" si="41"/>
        <v>14327</v>
      </c>
      <c r="K490" s="268">
        <f t="shared" si="42"/>
        <v>157600</v>
      </c>
      <c r="L490" s="276" t="s">
        <v>5037</v>
      </c>
      <c r="M490" s="283"/>
      <c r="N490" s="284" t="str">
        <f>VLOOKUP(A490,[5]Data!$D$5:$AD$1492,27,0)</f>
        <v>TT3063032</v>
      </c>
    </row>
    <row r="491" spans="1:14" ht="25.5" customHeight="1" x14ac:dyDescent="0.25">
      <c r="A491" s="280" t="s">
        <v>2467</v>
      </c>
      <c r="B491" s="341">
        <f t="shared" si="40"/>
        <v>143273</v>
      </c>
      <c r="C491" s="281">
        <f>+SUBTOTAL(3,$D$7:D491)</f>
        <v>485</v>
      </c>
      <c r="D491" s="172" t="s">
        <v>2468</v>
      </c>
      <c r="E491" s="281" t="s">
        <v>4872</v>
      </c>
      <c r="F491" s="281">
        <v>25</v>
      </c>
      <c r="G491" s="281" t="s">
        <v>5022</v>
      </c>
      <c r="H491" s="268">
        <v>143273</v>
      </c>
      <c r="I491" s="282">
        <v>0.1</v>
      </c>
      <c r="J491" s="268">
        <f t="shared" si="41"/>
        <v>14327</v>
      </c>
      <c r="K491" s="268">
        <f t="shared" si="42"/>
        <v>157600</v>
      </c>
      <c r="L491" s="276" t="s">
        <v>5037</v>
      </c>
      <c r="M491" s="283"/>
      <c r="N491" s="284" t="str">
        <f>VLOOKUP(A491,[5]Data!$D$5:$AD$1492,27,0)</f>
        <v>TT3063040</v>
      </c>
    </row>
    <row r="492" spans="1:14" ht="25.5" customHeight="1" x14ac:dyDescent="0.25">
      <c r="A492" s="280" t="s">
        <v>2469</v>
      </c>
      <c r="B492" s="341">
        <f t="shared" si="40"/>
        <v>143273</v>
      </c>
      <c r="C492" s="281">
        <f>+SUBTOTAL(3,$D$7:D492)</f>
        <v>486</v>
      </c>
      <c r="D492" s="172" t="s">
        <v>2470</v>
      </c>
      <c r="E492" s="281" t="s">
        <v>4872</v>
      </c>
      <c r="F492" s="281">
        <v>25</v>
      </c>
      <c r="G492" s="281" t="s">
        <v>5021</v>
      </c>
      <c r="H492" s="268">
        <v>143273</v>
      </c>
      <c r="I492" s="282">
        <v>0.1</v>
      </c>
      <c r="J492" s="268">
        <f t="shared" si="41"/>
        <v>14327</v>
      </c>
      <c r="K492" s="268">
        <f t="shared" si="42"/>
        <v>157600</v>
      </c>
      <c r="L492" s="276" t="s">
        <v>5037</v>
      </c>
      <c r="M492" s="283"/>
      <c r="N492" s="284" t="str">
        <f>VLOOKUP(A492,[5]Data!$D$5:$AD$1492,27,0)</f>
        <v>TT3063050</v>
      </c>
    </row>
    <row r="493" spans="1:14" ht="25.5" customHeight="1" x14ac:dyDescent="0.25">
      <c r="A493" s="280" t="s">
        <v>899</v>
      </c>
      <c r="B493" s="341">
        <f t="shared" si="40"/>
        <v>141545</v>
      </c>
      <c r="C493" s="281">
        <f>+SUBTOTAL(3,$D$7:D493)</f>
        <v>487</v>
      </c>
      <c r="D493" s="172" t="s">
        <v>900</v>
      </c>
      <c r="E493" s="281" t="s">
        <v>4872</v>
      </c>
      <c r="F493" s="281">
        <v>25</v>
      </c>
      <c r="G493" s="281">
        <v>20</v>
      </c>
      <c r="H493" s="268">
        <v>141545</v>
      </c>
      <c r="I493" s="282">
        <v>0.1</v>
      </c>
      <c r="J493" s="268">
        <f t="shared" si="41"/>
        <v>14155</v>
      </c>
      <c r="K493" s="268">
        <f t="shared" si="42"/>
        <v>155700</v>
      </c>
      <c r="L493" s="276" t="s">
        <v>4939</v>
      </c>
      <c r="M493" s="283">
        <f t="shared" ref="M493:M502" si="43">+H493*I493</f>
        <v>14154.5</v>
      </c>
      <c r="N493" s="284" t="str">
        <f>VLOOKUP(A493,[5]Data!$D$5:$AD$1492,27,0)</f>
        <v>VC11020020</v>
      </c>
    </row>
    <row r="494" spans="1:14" ht="25.5" customHeight="1" x14ac:dyDescent="0.25">
      <c r="A494" s="280" t="s">
        <v>901</v>
      </c>
      <c r="B494" s="341">
        <f t="shared" si="40"/>
        <v>194364</v>
      </c>
      <c r="C494" s="281">
        <f>+SUBTOTAL(3,$D$7:D494)</f>
        <v>488</v>
      </c>
      <c r="D494" s="172" t="s">
        <v>902</v>
      </c>
      <c r="E494" s="281" t="s">
        <v>4872</v>
      </c>
      <c r="F494" s="281">
        <v>25</v>
      </c>
      <c r="G494" s="281">
        <v>25</v>
      </c>
      <c r="H494" s="268">
        <v>194364</v>
      </c>
      <c r="I494" s="282">
        <v>0.1</v>
      </c>
      <c r="J494" s="268">
        <f t="shared" si="41"/>
        <v>19436</v>
      </c>
      <c r="K494" s="268">
        <f t="shared" si="42"/>
        <v>213800</v>
      </c>
      <c r="L494" s="276" t="s">
        <v>4939</v>
      </c>
      <c r="M494" s="283">
        <f t="shared" si="43"/>
        <v>19436.400000000001</v>
      </c>
      <c r="N494" s="284" t="str">
        <f>VLOOKUP(A494,[5]Data!$D$5:$AD$1492,27,0)</f>
        <v>VC11025025</v>
      </c>
    </row>
    <row r="495" spans="1:14" ht="25.5" customHeight="1" x14ac:dyDescent="0.25">
      <c r="A495" s="280" t="s">
        <v>903</v>
      </c>
      <c r="B495" s="341">
        <f t="shared" si="40"/>
        <v>223000</v>
      </c>
      <c r="C495" s="281">
        <f>+SUBTOTAL(3,$D$7:D495)</f>
        <v>489</v>
      </c>
      <c r="D495" s="172" t="s">
        <v>904</v>
      </c>
      <c r="E495" s="281" t="s">
        <v>4872</v>
      </c>
      <c r="F495" s="281">
        <v>25</v>
      </c>
      <c r="G495" s="281">
        <v>32</v>
      </c>
      <c r="H495" s="268">
        <v>223000</v>
      </c>
      <c r="I495" s="282">
        <v>0.1</v>
      </c>
      <c r="J495" s="268">
        <f t="shared" si="41"/>
        <v>22300</v>
      </c>
      <c r="K495" s="268">
        <f t="shared" si="42"/>
        <v>245300</v>
      </c>
      <c r="L495" s="276" t="s">
        <v>4939</v>
      </c>
      <c r="M495" s="283">
        <f t="shared" si="43"/>
        <v>22300</v>
      </c>
      <c r="N495" s="284" t="str">
        <f>VLOOKUP(A495,[5]Data!$D$5:$AD$1492,27,0)</f>
        <v>VC11032032</v>
      </c>
    </row>
    <row r="496" spans="1:14" ht="25.5" customHeight="1" x14ac:dyDescent="0.25">
      <c r="A496" s="280" t="s">
        <v>905</v>
      </c>
      <c r="B496" s="341">
        <f t="shared" si="40"/>
        <v>343545</v>
      </c>
      <c r="C496" s="281">
        <f>+SUBTOTAL(3,$D$7:D496)</f>
        <v>490</v>
      </c>
      <c r="D496" s="172" t="s">
        <v>906</v>
      </c>
      <c r="E496" s="281" t="s">
        <v>4872</v>
      </c>
      <c r="F496" s="281">
        <v>25</v>
      </c>
      <c r="G496" s="281">
        <v>40</v>
      </c>
      <c r="H496" s="268">
        <v>343545</v>
      </c>
      <c r="I496" s="282">
        <v>0.1</v>
      </c>
      <c r="J496" s="268">
        <f t="shared" si="41"/>
        <v>34355</v>
      </c>
      <c r="K496" s="268">
        <f t="shared" si="42"/>
        <v>377900</v>
      </c>
      <c r="L496" s="276" t="s">
        <v>4939</v>
      </c>
      <c r="M496" s="283">
        <f t="shared" si="43"/>
        <v>34354.5</v>
      </c>
      <c r="N496" s="284" t="str">
        <f>VLOOKUP(A496,[5]Data!$D$5:$AD$1492,27,0)</f>
        <v>VC11040040</v>
      </c>
    </row>
    <row r="497" spans="1:14" ht="25.5" customHeight="1" x14ac:dyDescent="0.25">
      <c r="A497" s="280" t="s">
        <v>907</v>
      </c>
      <c r="B497" s="341">
        <f t="shared" si="40"/>
        <v>584273</v>
      </c>
      <c r="C497" s="281">
        <f>+SUBTOTAL(3,$D$7:D497)</f>
        <v>491</v>
      </c>
      <c r="D497" s="172" t="s">
        <v>908</v>
      </c>
      <c r="E497" s="281" t="s">
        <v>4872</v>
      </c>
      <c r="F497" s="281">
        <v>25</v>
      </c>
      <c r="G497" s="281">
        <v>50</v>
      </c>
      <c r="H497" s="268">
        <v>584273</v>
      </c>
      <c r="I497" s="282">
        <v>0.1</v>
      </c>
      <c r="J497" s="268">
        <f t="shared" si="41"/>
        <v>58427</v>
      </c>
      <c r="K497" s="268">
        <f t="shared" si="42"/>
        <v>642700</v>
      </c>
      <c r="L497" s="276" t="s">
        <v>4939</v>
      </c>
      <c r="M497" s="283">
        <f t="shared" si="43"/>
        <v>58427.3</v>
      </c>
      <c r="N497" s="284" t="str">
        <f>VLOOKUP(A497,[5]Data!$D$5:$AD$1492,27,0)</f>
        <v>VC11050050</v>
      </c>
    </row>
    <row r="498" spans="1:14" ht="25.5" customHeight="1" x14ac:dyDescent="0.25">
      <c r="A498" s="285" t="s">
        <v>891</v>
      </c>
      <c r="B498" s="341">
        <f t="shared" si="40"/>
        <v>141545</v>
      </c>
      <c r="C498" s="281">
        <f>+SUBTOTAL(3,$D$7:D498)</f>
        <v>492</v>
      </c>
      <c r="D498" s="172" t="s">
        <v>892</v>
      </c>
      <c r="E498" s="281" t="s">
        <v>4872</v>
      </c>
      <c r="F498" s="281">
        <v>25</v>
      </c>
      <c r="G498" s="281">
        <v>20</v>
      </c>
      <c r="H498" s="268">
        <v>141545</v>
      </c>
      <c r="I498" s="282">
        <v>0.1</v>
      </c>
      <c r="J498" s="268">
        <f t="shared" si="41"/>
        <v>14155</v>
      </c>
      <c r="K498" s="268">
        <f t="shared" si="42"/>
        <v>155700</v>
      </c>
      <c r="L498" s="276" t="s">
        <v>4875</v>
      </c>
      <c r="M498" s="283">
        <f t="shared" si="43"/>
        <v>14154.5</v>
      </c>
      <c r="N498" s="284" t="str">
        <f>VLOOKUP(A498,[5]Data!$D$5:$AD$1492,27,0)</f>
        <v>VC12020020</v>
      </c>
    </row>
    <row r="499" spans="1:14" ht="25.5" customHeight="1" x14ac:dyDescent="0.25">
      <c r="A499" s="285" t="s">
        <v>893</v>
      </c>
      <c r="B499" s="341">
        <f t="shared" si="40"/>
        <v>194364</v>
      </c>
      <c r="C499" s="281">
        <f>+SUBTOTAL(3,$D$7:D499)</f>
        <v>493</v>
      </c>
      <c r="D499" s="172" t="s">
        <v>894</v>
      </c>
      <c r="E499" s="281" t="s">
        <v>4872</v>
      </c>
      <c r="F499" s="281">
        <v>25</v>
      </c>
      <c r="G499" s="281">
        <v>25</v>
      </c>
      <c r="H499" s="268">
        <v>194364</v>
      </c>
      <c r="I499" s="282">
        <v>0.1</v>
      </c>
      <c r="J499" s="268">
        <f t="shared" si="41"/>
        <v>19436</v>
      </c>
      <c r="K499" s="268">
        <f t="shared" si="42"/>
        <v>213800</v>
      </c>
      <c r="L499" s="276" t="s">
        <v>4875</v>
      </c>
      <c r="M499" s="283">
        <f t="shared" si="43"/>
        <v>19436.400000000001</v>
      </c>
      <c r="N499" s="284" t="str">
        <f>VLOOKUP(A499,[5]Data!$D$5:$AD$1492,27,0)</f>
        <v>VC12025025</v>
      </c>
    </row>
    <row r="500" spans="1:14" ht="25.5" customHeight="1" x14ac:dyDescent="0.25">
      <c r="A500" s="285" t="s">
        <v>895</v>
      </c>
      <c r="B500" s="341">
        <f t="shared" si="40"/>
        <v>223000</v>
      </c>
      <c r="C500" s="281">
        <f>+SUBTOTAL(3,$D$7:D500)</f>
        <v>494</v>
      </c>
      <c r="D500" s="172" t="s">
        <v>896</v>
      </c>
      <c r="E500" s="281" t="s">
        <v>4872</v>
      </c>
      <c r="F500" s="281">
        <v>25</v>
      </c>
      <c r="G500" s="281">
        <v>32</v>
      </c>
      <c r="H500" s="268">
        <v>223000</v>
      </c>
      <c r="I500" s="282">
        <v>0.1</v>
      </c>
      <c r="J500" s="268">
        <f t="shared" si="41"/>
        <v>22300</v>
      </c>
      <c r="K500" s="268">
        <f t="shared" si="42"/>
        <v>245300</v>
      </c>
      <c r="L500" s="276" t="s">
        <v>4875</v>
      </c>
      <c r="M500" s="283">
        <f t="shared" si="43"/>
        <v>22300</v>
      </c>
      <c r="N500" s="284" t="str">
        <f>VLOOKUP(A500,[5]Data!$D$5:$AD$1492,27,0)</f>
        <v>VC12032032</v>
      </c>
    </row>
    <row r="501" spans="1:14" ht="25.5" customHeight="1" x14ac:dyDescent="0.25">
      <c r="A501" s="285" t="s">
        <v>2489</v>
      </c>
      <c r="B501" s="341">
        <f t="shared" si="40"/>
        <v>343545</v>
      </c>
      <c r="C501" s="281">
        <f>+SUBTOTAL(3,$D$7:D501)</f>
        <v>495</v>
      </c>
      <c r="D501" s="172" t="s">
        <v>2490</v>
      </c>
      <c r="E501" s="281" t="s">
        <v>4872</v>
      </c>
      <c r="F501" s="281">
        <v>25</v>
      </c>
      <c r="G501" s="281">
        <v>40</v>
      </c>
      <c r="H501" s="268">
        <v>343545</v>
      </c>
      <c r="I501" s="282">
        <v>0.1</v>
      </c>
      <c r="J501" s="268">
        <f t="shared" si="41"/>
        <v>34355</v>
      </c>
      <c r="K501" s="268">
        <f t="shared" si="42"/>
        <v>377900</v>
      </c>
      <c r="L501" s="276" t="s">
        <v>4875</v>
      </c>
      <c r="M501" s="283">
        <f t="shared" si="43"/>
        <v>34354.5</v>
      </c>
      <c r="N501" s="284" t="str">
        <f>VLOOKUP(A501,[5]Data!$D$5:$AD$1492,27,0)</f>
        <v>VC12040040</v>
      </c>
    </row>
    <row r="502" spans="1:14" ht="25.5" customHeight="1" x14ac:dyDescent="0.25">
      <c r="A502" s="285" t="s">
        <v>2491</v>
      </c>
      <c r="B502" s="341">
        <f t="shared" si="40"/>
        <v>584273</v>
      </c>
      <c r="C502" s="281">
        <f>+SUBTOTAL(3,$D$7:D502)</f>
        <v>496</v>
      </c>
      <c r="D502" s="172" t="s">
        <v>2492</v>
      </c>
      <c r="E502" s="281" t="s">
        <v>4872</v>
      </c>
      <c r="F502" s="281">
        <v>25</v>
      </c>
      <c r="G502" s="281">
        <v>50</v>
      </c>
      <c r="H502" s="268">
        <v>584273</v>
      </c>
      <c r="I502" s="282">
        <v>0.1</v>
      </c>
      <c r="J502" s="268">
        <f t="shared" si="41"/>
        <v>58427</v>
      </c>
      <c r="K502" s="268">
        <f t="shared" si="42"/>
        <v>642700</v>
      </c>
      <c r="L502" s="276" t="s">
        <v>4875</v>
      </c>
      <c r="M502" s="283">
        <f t="shared" si="43"/>
        <v>58427.3</v>
      </c>
      <c r="N502" s="284" t="str">
        <f>VLOOKUP(A502,[5]Data!$D$5:$AD$1492,27,0)</f>
        <v>VC12050050</v>
      </c>
    </row>
    <row r="503" spans="1:14" ht="25.5" customHeight="1" x14ac:dyDescent="0.25">
      <c r="A503" s="280" t="s">
        <v>4883</v>
      </c>
      <c r="B503" s="341">
        <f t="shared" si="40"/>
        <v>141545</v>
      </c>
      <c r="C503" s="281">
        <f>+SUBTOTAL(3,$D$7:D503)</f>
        <v>497</v>
      </c>
      <c r="D503" s="172" t="s">
        <v>4882</v>
      </c>
      <c r="E503" s="281" t="s">
        <v>4872</v>
      </c>
      <c r="F503" s="281">
        <v>25</v>
      </c>
      <c r="G503" s="281">
        <v>20</v>
      </c>
      <c r="H503" s="268">
        <v>141545</v>
      </c>
      <c r="I503" s="282">
        <v>0.1</v>
      </c>
      <c r="J503" s="268">
        <f t="shared" si="41"/>
        <v>14155</v>
      </c>
      <c r="K503" s="268">
        <f t="shared" si="42"/>
        <v>155700</v>
      </c>
      <c r="L503" s="276" t="s">
        <v>5312</v>
      </c>
      <c r="M503" s="283">
        <v>11323.6</v>
      </c>
      <c r="N503" s="284" t="str">
        <f>VLOOKUP(A503,[5]Data!$D$5:$AD$1492,27,0)</f>
        <v>VC1M2020020</v>
      </c>
    </row>
    <row r="504" spans="1:14" ht="25.5" customHeight="1" x14ac:dyDescent="0.25">
      <c r="A504" s="280" t="s">
        <v>897</v>
      </c>
      <c r="B504" s="341">
        <f t="shared" si="40"/>
        <v>194364</v>
      </c>
      <c r="C504" s="281">
        <f>+SUBTOTAL(3,$D$7:D504)</f>
        <v>498</v>
      </c>
      <c r="D504" s="172" t="s">
        <v>898</v>
      </c>
      <c r="E504" s="281" t="s">
        <v>4872</v>
      </c>
      <c r="F504" s="281">
        <v>25</v>
      </c>
      <c r="G504" s="281">
        <v>25</v>
      </c>
      <c r="H504" s="268">
        <v>194364</v>
      </c>
      <c r="I504" s="282">
        <v>0.1</v>
      </c>
      <c r="J504" s="268">
        <f t="shared" si="41"/>
        <v>19436</v>
      </c>
      <c r="K504" s="268">
        <f t="shared" si="42"/>
        <v>213800</v>
      </c>
      <c r="L504" s="276" t="s">
        <v>5312</v>
      </c>
      <c r="M504" s="283">
        <v>15549.12</v>
      </c>
      <c r="N504" s="284" t="str">
        <f>VLOOKUP(A504,[5]Data!$D$5:$AD$1492,27,0)</f>
        <v>VC1M2025025</v>
      </c>
    </row>
    <row r="505" spans="1:14" ht="25.5" customHeight="1" x14ac:dyDescent="0.25">
      <c r="A505" s="280" t="s">
        <v>4881</v>
      </c>
      <c r="B505" s="341">
        <f t="shared" si="40"/>
        <v>223000</v>
      </c>
      <c r="C505" s="281">
        <f>+SUBTOTAL(3,$D$7:D505)</f>
        <v>499</v>
      </c>
      <c r="D505" s="172" t="s">
        <v>4880</v>
      </c>
      <c r="E505" s="281" t="s">
        <v>4872</v>
      </c>
      <c r="F505" s="281">
        <v>25</v>
      </c>
      <c r="G505" s="281">
        <v>32</v>
      </c>
      <c r="H505" s="268">
        <v>223000</v>
      </c>
      <c r="I505" s="282">
        <v>0.1</v>
      </c>
      <c r="J505" s="268">
        <f t="shared" si="41"/>
        <v>22300</v>
      </c>
      <c r="K505" s="268">
        <f t="shared" si="42"/>
        <v>245300</v>
      </c>
      <c r="L505" s="276" t="s">
        <v>5312</v>
      </c>
      <c r="M505" s="283">
        <v>17840</v>
      </c>
      <c r="N505" s="284" t="str">
        <f>VLOOKUP(A505,[5]Data!$D$5:$AD$1492,27,0)</f>
        <v>VC1M2032032</v>
      </c>
    </row>
    <row r="506" spans="1:14" ht="25.5" customHeight="1" x14ac:dyDescent="0.25">
      <c r="A506" s="280" t="s">
        <v>4879</v>
      </c>
      <c r="B506" s="341">
        <f t="shared" si="40"/>
        <v>343545</v>
      </c>
      <c r="C506" s="281">
        <f>+SUBTOTAL(3,$D$7:D506)</f>
        <v>500</v>
      </c>
      <c r="D506" s="172" t="s">
        <v>4878</v>
      </c>
      <c r="E506" s="281" t="s">
        <v>4872</v>
      </c>
      <c r="F506" s="281">
        <v>25</v>
      </c>
      <c r="G506" s="281">
        <v>40</v>
      </c>
      <c r="H506" s="268">
        <v>343545</v>
      </c>
      <c r="I506" s="282">
        <v>0.1</v>
      </c>
      <c r="J506" s="268">
        <f t="shared" si="41"/>
        <v>34355</v>
      </c>
      <c r="K506" s="268">
        <f t="shared" si="42"/>
        <v>377900</v>
      </c>
      <c r="L506" s="276" t="s">
        <v>5312</v>
      </c>
      <c r="M506" s="283">
        <v>27483.600000000002</v>
      </c>
      <c r="N506" s="284" t="str">
        <f>VLOOKUP(A506,[5]Data!$D$5:$AD$1492,27,0)</f>
        <v>VC1M2040040</v>
      </c>
    </row>
    <row r="507" spans="1:14" ht="25.5" customHeight="1" x14ac:dyDescent="0.25">
      <c r="A507" s="280" t="s">
        <v>4877</v>
      </c>
      <c r="B507" s="341">
        <f t="shared" si="40"/>
        <v>584273</v>
      </c>
      <c r="C507" s="281">
        <f>+SUBTOTAL(3,$D$7:D507)</f>
        <v>501</v>
      </c>
      <c r="D507" s="172" t="s">
        <v>4876</v>
      </c>
      <c r="E507" s="281" t="s">
        <v>4872</v>
      </c>
      <c r="F507" s="281">
        <v>25</v>
      </c>
      <c r="G507" s="281">
        <v>50</v>
      </c>
      <c r="H507" s="268">
        <v>584273</v>
      </c>
      <c r="I507" s="282">
        <v>0.1</v>
      </c>
      <c r="J507" s="268">
        <f t="shared" si="41"/>
        <v>58427</v>
      </c>
      <c r="K507" s="268">
        <f t="shared" si="42"/>
        <v>642700</v>
      </c>
      <c r="L507" s="276" t="s">
        <v>5312</v>
      </c>
      <c r="M507" s="283">
        <v>46741.840000000004</v>
      </c>
      <c r="N507" s="284" t="str">
        <f>VLOOKUP(A507,[5]Data!$D$5:$AD$1492,27,0)</f>
        <v>VC1M2050050</v>
      </c>
    </row>
    <row r="508" spans="1:14" ht="25.5" customHeight="1" x14ac:dyDescent="0.25">
      <c r="A508" s="280" t="s">
        <v>929</v>
      </c>
      <c r="B508" s="341">
        <f t="shared" si="40"/>
        <v>190000</v>
      </c>
      <c r="C508" s="281">
        <f>+SUBTOTAL(3,$D$7:D508)</f>
        <v>502</v>
      </c>
      <c r="D508" s="172" t="s">
        <v>930</v>
      </c>
      <c r="E508" s="281" t="s">
        <v>4872</v>
      </c>
      <c r="F508" s="281">
        <v>25</v>
      </c>
      <c r="G508" s="281">
        <v>20</v>
      </c>
      <c r="H508" s="268">
        <v>190000</v>
      </c>
      <c r="I508" s="282">
        <v>0.1</v>
      </c>
      <c r="J508" s="268">
        <f t="shared" si="41"/>
        <v>19000</v>
      </c>
      <c r="K508" s="268">
        <f t="shared" si="42"/>
        <v>209000</v>
      </c>
      <c r="L508" s="276" t="s">
        <v>4938</v>
      </c>
      <c r="M508" s="283">
        <f t="shared" ref="M508:M525" si="44">+H508*I508</f>
        <v>19000</v>
      </c>
      <c r="N508" s="284" t="str">
        <f>VLOOKUP(A508,[5]Data!$D$5:$AD$1492,27,0)</f>
        <v>VC21020020</v>
      </c>
    </row>
    <row r="509" spans="1:14" ht="25.5" customHeight="1" x14ac:dyDescent="0.25">
      <c r="A509" s="280" t="s">
        <v>931</v>
      </c>
      <c r="B509" s="341">
        <f t="shared" si="40"/>
        <v>221455</v>
      </c>
      <c r="C509" s="281">
        <f>+SUBTOTAL(3,$D$7:D509)</f>
        <v>503</v>
      </c>
      <c r="D509" s="172" t="s">
        <v>932</v>
      </c>
      <c r="E509" s="281" t="s">
        <v>4872</v>
      </c>
      <c r="F509" s="281">
        <v>25</v>
      </c>
      <c r="G509" s="281">
        <v>25</v>
      </c>
      <c r="H509" s="268">
        <v>221455</v>
      </c>
      <c r="I509" s="282">
        <v>0.1</v>
      </c>
      <c r="J509" s="268">
        <f t="shared" si="41"/>
        <v>22145</v>
      </c>
      <c r="K509" s="268">
        <f t="shared" si="42"/>
        <v>243600</v>
      </c>
      <c r="L509" s="276" t="s">
        <v>4938</v>
      </c>
      <c r="M509" s="283">
        <f t="shared" si="44"/>
        <v>22145.5</v>
      </c>
      <c r="N509" s="284" t="str">
        <f>VLOOKUP(A509,[5]Data!$D$5:$AD$1492,27,0)</f>
        <v>VC21025025</v>
      </c>
    </row>
    <row r="510" spans="1:14" ht="25.5" customHeight="1" x14ac:dyDescent="0.25">
      <c r="A510" s="280" t="s">
        <v>933</v>
      </c>
      <c r="B510" s="341">
        <f t="shared" si="40"/>
        <v>314273</v>
      </c>
      <c r="C510" s="281">
        <f>+SUBTOTAL(3,$D$7:D510)</f>
        <v>504</v>
      </c>
      <c r="D510" s="172" t="s">
        <v>934</v>
      </c>
      <c r="E510" s="281" t="s">
        <v>4872</v>
      </c>
      <c r="F510" s="281">
        <v>25</v>
      </c>
      <c r="G510" s="281">
        <v>32</v>
      </c>
      <c r="H510" s="268">
        <v>314273</v>
      </c>
      <c r="I510" s="282">
        <v>0.1</v>
      </c>
      <c r="J510" s="268">
        <f t="shared" si="41"/>
        <v>31427</v>
      </c>
      <c r="K510" s="268">
        <f t="shared" si="42"/>
        <v>345700</v>
      </c>
      <c r="L510" s="276" t="s">
        <v>4938</v>
      </c>
      <c r="M510" s="283">
        <f t="shared" si="44"/>
        <v>31427.300000000003</v>
      </c>
      <c r="N510" s="284" t="str">
        <f>VLOOKUP(A510,[5]Data!$D$5:$AD$1492,27,0)</f>
        <v>VC21032032</v>
      </c>
    </row>
    <row r="511" spans="1:14" ht="25.5" customHeight="1" x14ac:dyDescent="0.25">
      <c r="A511" s="280" t="s">
        <v>935</v>
      </c>
      <c r="B511" s="341">
        <f t="shared" si="40"/>
        <v>527727</v>
      </c>
      <c r="C511" s="281">
        <f>+SUBTOTAL(3,$D$7:D511)</f>
        <v>505</v>
      </c>
      <c r="D511" s="172" t="s">
        <v>936</v>
      </c>
      <c r="E511" s="281" t="s">
        <v>4872</v>
      </c>
      <c r="F511" s="281">
        <v>25</v>
      </c>
      <c r="G511" s="281">
        <v>40</v>
      </c>
      <c r="H511" s="268">
        <v>527727</v>
      </c>
      <c r="I511" s="282">
        <v>0.1</v>
      </c>
      <c r="J511" s="268">
        <f t="shared" si="41"/>
        <v>52773</v>
      </c>
      <c r="K511" s="268">
        <f t="shared" si="42"/>
        <v>580500</v>
      </c>
      <c r="L511" s="276" t="s">
        <v>4938</v>
      </c>
      <c r="M511" s="283">
        <f t="shared" si="44"/>
        <v>52772.700000000004</v>
      </c>
      <c r="N511" s="284" t="str">
        <f>VLOOKUP(A511,[5]Data!$D$5:$AD$1492,27,0)</f>
        <v>VC21040040</v>
      </c>
    </row>
    <row r="512" spans="1:14" ht="25.5" customHeight="1" x14ac:dyDescent="0.25">
      <c r="A512" s="280" t="s">
        <v>937</v>
      </c>
      <c r="B512" s="341">
        <f t="shared" si="40"/>
        <v>823000</v>
      </c>
      <c r="C512" s="281">
        <f>+SUBTOTAL(3,$D$7:D512)</f>
        <v>506</v>
      </c>
      <c r="D512" s="172" t="s">
        <v>938</v>
      </c>
      <c r="E512" s="281" t="s">
        <v>4872</v>
      </c>
      <c r="F512" s="281">
        <v>25</v>
      </c>
      <c r="G512" s="281">
        <v>50</v>
      </c>
      <c r="H512" s="268">
        <v>823000</v>
      </c>
      <c r="I512" s="282">
        <v>0.1</v>
      </c>
      <c r="J512" s="268">
        <f t="shared" si="41"/>
        <v>82300</v>
      </c>
      <c r="K512" s="268">
        <f t="shared" si="42"/>
        <v>905300</v>
      </c>
      <c r="L512" s="276" t="s">
        <v>4938</v>
      </c>
      <c r="M512" s="283">
        <f t="shared" si="44"/>
        <v>82300</v>
      </c>
      <c r="N512" s="284" t="str">
        <f>VLOOKUP(A512,[5]Data!$D$5:$AD$1492,27,0)</f>
        <v>VC21050050</v>
      </c>
    </row>
    <row r="513" spans="1:14" ht="24" customHeight="1" x14ac:dyDescent="0.25">
      <c r="A513" s="280" t="s">
        <v>939</v>
      </c>
      <c r="B513" s="341">
        <f t="shared" si="40"/>
        <v>1268091</v>
      </c>
      <c r="C513" s="281">
        <f>+SUBTOTAL(3,$D$7:D513)</f>
        <v>507</v>
      </c>
      <c r="D513" s="172" t="s">
        <v>940</v>
      </c>
      <c r="E513" s="281" t="s">
        <v>4872</v>
      </c>
      <c r="F513" s="281">
        <v>25</v>
      </c>
      <c r="G513" s="281">
        <v>63</v>
      </c>
      <c r="H513" s="268">
        <v>1268091</v>
      </c>
      <c r="I513" s="282">
        <v>0.1</v>
      </c>
      <c r="J513" s="268">
        <f t="shared" si="41"/>
        <v>126809</v>
      </c>
      <c r="K513" s="268">
        <f t="shared" si="42"/>
        <v>1394900</v>
      </c>
      <c r="L513" s="276" t="s">
        <v>4938</v>
      </c>
      <c r="M513" s="283">
        <f t="shared" si="44"/>
        <v>126809.1</v>
      </c>
      <c r="N513" s="284" t="str">
        <f>VLOOKUP(A513,[5]Data!$D$5:$AD$1492,27,0)</f>
        <v>VC21063063</v>
      </c>
    </row>
    <row r="514" spans="1:14" ht="24" customHeight="1" x14ac:dyDescent="0.25">
      <c r="A514" s="285" t="s">
        <v>909</v>
      </c>
      <c r="B514" s="341">
        <f t="shared" si="40"/>
        <v>190000</v>
      </c>
      <c r="C514" s="281">
        <f>+SUBTOTAL(3,$D$7:D514)</f>
        <v>508</v>
      </c>
      <c r="D514" s="172" t="s">
        <v>910</v>
      </c>
      <c r="E514" s="281" t="s">
        <v>4872</v>
      </c>
      <c r="F514" s="281">
        <v>25</v>
      </c>
      <c r="G514" s="281">
        <v>20</v>
      </c>
      <c r="H514" s="268">
        <v>190000</v>
      </c>
      <c r="I514" s="282">
        <v>0.1</v>
      </c>
      <c r="J514" s="268">
        <f t="shared" si="41"/>
        <v>19000</v>
      </c>
      <c r="K514" s="268">
        <f t="shared" si="42"/>
        <v>209000</v>
      </c>
      <c r="L514" s="276" t="s">
        <v>4871</v>
      </c>
      <c r="M514" s="283">
        <f t="shared" si="44"/>
        <v>19000</v>
      </c>
      <c r="N514" s="284" t="str">
        <f>VLOOKUP(A514,[5]Data!$D$5:$AD$1492,27,0)</f>
        <v>VC22020020</v>
      </c>
    </row>
    <row r="515" spans="1:14" ht="24" customHeight="1" x14ac:dyDescent="0.25">
      <c r="A515" s="285" t="s">
        <v>911</v>
      </c>
      <c r="B515" s="341">
        <f t="shared" si="40"/>
        <v>221455</v>
      </c>
      <c r="C515" s="281">
        <f>+SUBTOTAL(3,$D$7:D515)</f>
        <v>509</v>
      </c>
      <c r="D515" s="172" t="s">
        <v>912</v>
      </c>
      <c r="E515" s="281" t="s">
        <v>4872</v>
      </c>
      <c r="F515" s="281">
        <v>25</v>
      </c>
      <c r="G515" s="281">
        <v>25</v>
      </c>
      <c r="H515" s="268">
        <v>221455</v>
      </c>
      <c r="I515" s="282">
        <v>0.1</v>
      </c>
      <c r="J515" s="268">
        <f t="shared" si="41"/>
        <v>22145</v>
      </c>
      <c r="K515" s="268">
        <f t="shared" si="42"/>
        <v>243600</v>
      </c>
      <c r="L515" s="276" t="s">
        <v>4871</v>
      </c>
      <c r="M515" s="283">
        <f t="shared" si="44"/>
        <v>22145.5</v>
      </c>
      <c r="N515" s="284" t="str">
        <f>VLOOKUP(A515,[5]Data!$D$5:$AD$1492,27,0)</f>
        <v>VC22025025</v>
      </c>
    </row>
    <row r="516" spans="1:14" ht="24" customHeight="1" x14ac:dyDescent="0.25">
      <c r="A516" s="285" t="s">
        <v>913</v>
      </c>
      <c r="B516" s="341">
        <f t="shared" si="40"/>
        <v>314273</v>
      </c>
      <c r="C516" s="281">
        <f>+SUBTOTAL(3,$D$7:D516)</f>
        <v>510</v>
      </c>
      <c r="D516" s="172" t="s">
        <v>914</v>
      </c>
      <c r="E516" s="281" t="s">
        <v>4872</v>
      </c>
      <c r="F516" s="281">
        <v>25</v>
      </c>
      <c r="G516" s="281">
        <v>32</v>
      </c>
      <c r="H516" s="268">
        <v>314273</v>
      </c>
      <c r="I516" s="282">
        <v>0.1</v>
      </c>
      <c r="J516" s="268">
        <f t="shared" si="41"/>
        <v>31427</v>
      </c>
      <c r="K516" s="268">
        <f t="shared" si="42"/>
        <v>345700</v>
      </c>
      <c r="L516" s="276" t="s">
        <v>4871</v>
      </c>
      <c r="M516" s="283">
        <f t="shared" si="44"/>
        <v>31427.300000000003</v>
      </c>
      <c r="N516" s="284" t="str">
        <f>VLOOKUP(A516,[5]Data!$D$5:$AD$1492,27,0)</f>
        <v>VC22032032</v>
      </c>
    </row>
    <row r="517" spans="1:14" ht="24" customHeight="1" x14ac:dyDescent="0.25">
      <c r="A517" s="285" t="s">
        <v>915</v>
      </c>
      <c r="B517" s="341">
        <f t="shared" si="40"/>
        <v>527727</v>
      </c>
      <c r="C517" s="281">
        <f>+SUBTOTAL(3,$D$7:D517)</f>
        <v>511</v>
      </c>
      <c r="D517" s="172" t="s">
        <v>916</v>
      </c>
      <c r="E517" s="281" t="s">
        <v>4872</v>
      </c>
      <c r="F517" s="281">
        <v>25</v>
      </c>
      <c r="G517" s="281">
        <v>40</v>
      </c>
      <c r="H517" s="268">
        <v>527727</v>
      </c>
      <c r="I517" s="282">
        <v>0.1</v>
      </c>
      <c r="J517" s="268">
        <f t="shared" si="41"/>
        <v>52773</v>
      </c>
      <c r="K517" s="268">
        <f t="shared" si="42"/>
        <v>580500</v>
      </c>
      <c r="L517" s="276" t="s">
        <v>4871</v>
      </c>
      <c r="M517" s="283">
        <f t="shared" si="44"/>
        <v>52772.700000000004</v>
      </c>
      <c r="N517" s="284" t="str">
        <f>VLOOKUP(A517,[5]Data!$D$5:$AD$1492,27,0)</f>
        <v>VC22040040</v>
      </c>
    </row>
    <row r="518" spans="1:14" ht="24" customHeight="1" x14ac:dyDescent="0.25">
      <c r="A518" s="285" t="s">
        <v>917</v>
      </c>
      <c r="B518" s="341">
        <f t="shared" si="40"/>
        <v>823000</v>
      </c>
      <c r="C518" s="281">
        <f>+SUBTOTAL(3,$D$7:D518)</f>
        <v>512</v>
      </c>
      <c r="D518" s="172" t="s">
        <v>918</v>
      </c>
      <c r="E518" s="281" t="s">
        <v>4872</v>
      </c>
      <c r="F518" s="281">
        <v>25</v>
      </c>
      <c r="G518" s="281">
        <v>50</v>
      </c>
      <c r="H518" s="268">
        <v>823000</v>
      </c>
      <c r="I518" s="282">
        <v>0.1</v>
      </c>
      <c r="J518" s="268">
        <f t="shared" si="41"/>
        <v>82300</v>
      </c>
      <c r="K518" s="268">
        <f t="shared" si="42"/>
        <v>905300</v>
      </c>
      <c r="L518" s="276" t="s">
        <v>4871</v>
      </c>
      <c r="M518" s="283">
        <f t="shared" si="44"/>
        <v>82300</v>
      </c>
      <c r="N518" s="284" t="str">
        <f>VLOOKUP(A518,[5]Data!$D$5:$AD$1492,27,0)</f>
        <v>VC22050050</v>
      </c>
    </row>
    <row r="519" spans="1:14" ht="24" customHeight="1" x14ac:dyDescent="0.25">
      <c r="A519" s="285" t="s">
        <v>919</v>
      </c>
      <c r="B519" s="341">
        <f t="shared" si="40"/>
        <v>1268091</v>
      </c>
      <c r="C519" s="281">
        <f>+SUBTOTAL(3,$D$7:D519)</f>
        <v>513</v>
      </c>
      <c r="D519" s="172" t="s">
        <v>920</v>
      </c>
      <c r="E519" s="281" t="s">
        <v>4872</v>
      </c>
      <c r="F519" s="281">
        <v>25</v>
      </c>
      <c r="G519" s="281">
        <v>63</v>
      </c>
      <c r="H519" s="268">
        <v>1268091</v>
      </c>
      <c r="I519" s="282">
        <v>0.1</v>
      </c>
      <c r="J519" s="268">
        <f t="shared" si="41"/>
        <v>126809</v>
      </c>
      <c r="K519" s="268">
        <f t="shared" si="42"/>
        <v>1394900</v>
      </c>
      <c r="L519" s="276" t="s">
        <v>4871</v>
      </c>
      <c r="M519" s="283">
        <f t="shared" si="44"/>
        <v>126809.1</v>
      </c>
      <c r="N519" s="284" t="str">
        <f>VLOOKUP(A519,[5]Data!$D$5:$AD$1492,27,0)</f>
        <v>VC22063063</v>
      </c>
    </row>
    <row r="520" spans="1:14" ht="24" customHeight="1" x14ac:dyDescent="0.25">
      <c r="A520" s="280" t="s">
        <v>941</v>
      </c>
      <c r="B520" s="341">
        <f t="shared" ref="B520:B531" si="45">+H520</f>
        <v>228000</v>
      </c>
      <c r="C520" s="281">
        <f>+SUBTOTAL(3,$D$7:D520)</f>
        <v>514</v>
      </c>
      <c r="D520" s="172" t="s">
        <v>942</v>
      </c>
      <c r="E520" s="281" t="s">
        <v>4872</v>
      </c>
      <c r="F520" s="281">
        <v>25</v>
      </c>
      <c r="G520" s="281">
        <v>20</v>
      </c>
      <c r="H520" s="268">
        <v>228000</v>
      </c>
      <c r="I520" s="282">
        <v>0.1</v>
      </c>
      <c r="J520" s="268">
        <f t="shared" si="41"/>
        <v>22800</v>
      </c>
      <c r="K520" s="268">
        <f t="shared" si="42"/>
        <v>250800</v>
      </c>
      <c r="L520" s="276" t="s">
        <v>4937</v>
      </c>
      <c r="M520" s="283">
        <f t="shared" si="44"/>
        <v>22800</v>
      </c>
      <c r="N520" s="284" t="str">
        <f>VLOOKUP(A520,[5]Data!$D$5:$AD$1492,27,0)</f>
        <v>VC23020020</v>
      </c>
    </row>
    <row r="521" spans="1:14" ht="24" customHeight="1" x14ac:dyDescent="0.25">
      <c r="A521" s="280" t="s">
        <v>943</v>
      </c>
      <c r="B521" s="341">
        <f t="shared" si="45"/>
        <v>265727</v>
      </c>
      <c r="C521" s="281">
        <f>+SUBTOTAL(3,$D$7:D521)</f>
        <v>515</v>
      </c>
      <c r="D521" s="172" t="s">
        <v>944</v>
      </c>
      <c r="E521" s="281" t="s">
        <v>4872</v>
      </c>
      <c r="F521" s="281">
        <v>25</v>
      </c>
      <c r="G521" s="281">
        <v>25</v>
      </c>
      <c r="H521" s="268">
        <v>265727</v>
      </c>
      <c r="I521" s="282">
        <v>0.1</v>
      </c>
      <c r="J521" s="268">
        <f t="shared" si="41"/>
        <v>26573</v>
      </c>
      <c r="K521" s="268">
        <f t="shared" si="42"/>
        <v>292300</v>
      </c>
      <c r="L521" s="276" t="s">
        <v>4937</v>
      </c>
      <c r="M521" s="283">
        <f t="shared" si="44"/>
        <v>26572.7</v>
      </c>
      <c r="N521" s="284" t="str">
        <f>VLOOKUP(A521,[5]Data!$D$5:$AD$1492,27,0)</f>
        <v>VC23025025</v>
      </c>
    </row>
    <row r="522" spans="1:14" ht="24" customHeight="1" x14ac:dyDescent="0.25">
      <c r="A522" s="280" t="s">
        <v>945</v>
      </c>
      <c r="B522" s="341">
        <f t="shared" si="45"/>
        <v>377091</v>
      </c>
      <c r="C522" s="281">
        <f>+SUBTOTAL(3,$D$7:D522)</f>
        <v>516</v>
      </c>
      <c r="D522" s="172" t="s">
        <v>946</v>
      </c>
      <c r="E522" s="281" t="s">
        <v>4872</v>
      </c>
      <c r="F522" s="281">
        <v>25</v>
      </c>
      <c r="G522" s="281">
        <v>32</v>
      </c>
      <c r="H522" s="268">
        <v>377091</v>
      </c>
      <c r="I522" s="282">
        <v>0.1</v>
      </c>
      <c r="J522" s="268">
        <f t="shared" si="41"/>
        <v>37709</v>
      </c>
      <c r="K522" s="268">
        <f t="shared" si="42"/>
        <v>414800</v>
      </c>
      <c r="L522" s="276" t="s">
        <v>4937</v>
      </c>
      <c r="M522" s="283">
        <f t="shared" si="44"/>
        <v>37709.1</v>
      </c>
      <c r="N522" s="284" t="str">
        <f>VLOOKUP(A522,[5]Data!$D$5:$AD$1492,27,0)</f>
        <v>VC23032032</v>
      </c>
    </row>
    <row r="523" spans="1:14" ht="24" customHeight="1" x14ac:dyDescent="0.25">
      <c r="A523" s="280" t="s">
        <v>947</v>
      </c>
      <c r="B523" s="341">
        <f t="shared" si="45"/>
        <v>633273</v>
      </c>
      <c r="C523" s="281">
        <f>+SUBTOTAL(3,$D$7:D523)</f>
        <v>517</v>
      </c>
      <c r="D523" s="172" t="s">
        <v>948</v>
      </c>
      <c r="E523" s="281" t="s">
        <v>4872</v>
      </c>
      <c r="F523" s="281">
        <v>25</v>
      </c>
      <c r="G523" s="281">
        <v>40</v>
      </c>
      <c r="H523" s="268">
        <v>633273</v>
      </c>
      <c r="I523" s="282">
        <v>0.1</v>
      </c>
      <c r="J523" s="268">
        <f t="shared" si="41"/>
        <v>63327</v>
      </c>
      <c r="K523" s="268">
        <f t="shared" si="42"/>
        <v>696600</v>
      </c>
      <c r="L523" s="276" t="s">
        <v>4937</v>
      </c>
      <c r="M523" s="283">
        <f t="shared" si="44"/>
        <v>63327.3</v>
      </c>
      <c r="N523" s="284" t="str">
        <f>VLOOKUP(A523,[5]Data!$D$5:$AD$1492,27,0)</f>
        <v>VC23040040</v>
      </c>
    </row>
    <row r="524" spans="1:14" ht="24" customHeight="1" x14ac:dyDescent="0.25">
      <c r="A524" s="280" t="s">
        <v>949</v>
      </c>
      <c r="B524" s="341">
        <f t="shared" si="45"/>
        <v>987545</v>
      </c>
      <c r="C524" s="281">
        <f>+SUBTOTAL(3,$D$7:D524)</f>
        <v>518</v>
      </c>
      <c r="D524" s="172" t="s">
        <v>950</v>
      </c>
      <c r="E524" s="281" t="s">
        <v>4872</v>
      </c>
      <c r="F524" s="281">
        <v>25</v>
      </c>
      <c r="G524" s="281">
        <v>50</v>
      </c>
      <c r="H524" s="268">
        <v>987545</v>
      </c>
      <c r="I524" s="282">
        <v>0.1</v>
      </c>
      <c r="J524" s="268">
        <f t="shared" si="41"/>
        <v>98755</v>
      </c>
      <c r="K524" s="268">
        <f t="shared" si="42"/>
        <v>1086300</v>
      </c>
      <c r="L524" s="276" t="s">
        <v>4937</v>
      </c>
      <c r="M524" s="283">
        <f t="shared" si="44"/>
        <v>98754.5</v>
      </c>
      <c r="N524" s="284" t="str">
        <f>VLOOKUP(A524,[5]Data!$D$5:$AD$1492,27,0)</f>
        <v>VC23050050</v>
      </c>
    </row>
    <row r="525" spans="1:14" ht="24" customHeight="1" x14ac:dyDescent="0.25">
      <c r="A525" s="280" t="s">
        <v>2495</v>
      </c>
      <c r="B525" s="341">
        <f t="shared" si="45"/>
        <v>1521636</v>
      </c>
      <c r="C525" s="281">
        <f>+SUBTOTAL(3,$D$7:D525)</f>
        <v>519</v>
      </c>
      <c r="D525" s="172" t="s">
        <v>2496</v>
      </c>
      <c r="E525" s="281" t="s">
        <v>4872</v>
      </c>
      <c r="F525" s="281">
        <v>25</v>
      </c>
      <c r="G525" s="281">
        <v>63</v>
      </c>
      <c r="H525" s="268">
        <v>1521636</v>
      </c>
      <c r="I525" s="282">
        <v>0.1</v>
      </c>
      <c r="J525" s="268">
        <f t="shared" si="41"/>
        <v>152164</v>
      </c>
      <c r="K525" s="268">
        <f t="shared" si="42"/>
        <v>1673800</v>
      </c>
      <c r="L525" s="276" t="s">
        <v>4937</v>
      </c>
      <c r="M525" s="283">
        <f t="shared" si="44"/>
        <v>152163.6</v>
      </c>
      <c r="N525" s="284" t="str">
        <f>VLOOKUP(A525,[5]Data!$D$5:$AD$1492,27,0)</f>
        <v>VC23063063</v>
      </c>
    </row>
    <row r="526" spans="1:14" ht="24" customHeight="1" x14ac:dyDescent="0.25">
      <c r="A526" s="280" t="s">
        <v>921</v>
      </c>
      <c r="B526" s="341">
        <f t="shared" si="45"/>
        <v>190000</v>
      </c>
      <c r="C526" s="281">
        <f>+SUBTOTAL(3,$D$7:D526)</f>
        <v>520</v>
      </c>
      <c r="D526" s="172" t="s">
        <v>922</v>
      </c>
      <c r="E526" s="281" t="s">
        <v>4872</v>
      </c>
      <c r="F526" s="281">
        <v>25</v>
      </c>
      <c r="G526" s="281">
        <v>20</v>
      </c>
      <c r="H526" s="268">
        <v>190000</v>
      </c>
      <c r="I526" s="282">
        <v>0.1</v>
      </c>
      <c r="J526" s="268">
        <f t="shared" si="41"/>
        <v>19000</v>
      </c>
      <c r="K526" s="268">
        <f t="shared" si="42"/>
        <v>209000</v>
      </c>
      <c r="L526" s="276" t="s">
        <v>4871</v>
      </c>
      <c r="M526" s="283">
        <v>15200</v>
      </c>
      <c r="N526" s="284" t="str">
        <f>VLOOKUP(A526,[5]Data!$D$5:$AD$1492,27,0)</f>
        <v>VC2M2020020</v>
      </c>
    </row>
    <row r="527" spans="1:14" ht="24" customHeight="1" x14ac:dyDescent="0.25">
      <c r="A527" s="280" t="s">
        <v>923</v>
      </c>
      <c r="B527" s="341">
        <f t="shared" si="45"/>
        <v>221455</v>
      </c>
      <c r="C527" s="281">
        <f>+SUBTOTAL(3,$D$7:D527)</f>
        <v>521</v>
      </c>
      <c r="D527" s="172" t="s">
        <v>924</v>
      </c>
      <c r="E527" s="281" t="s">
        <v>4872</v>
      </c>
      <c r="F527" s="281">
        <v>25</v>
      </c>
      <c r="G527" s="281">
        <v>25</v>
      </c>
      <c r="H527" s="268">
        <v>221455</v>
      </c>
      <c r="I527" s="282">
        <v>0.1</v>
      </c>
      <c r="J527" s="268">
        <f t="shared" si="41"/>
        <v>22145</v>
      </c>
      <c r="K527" s="268">
        <f t="shared" si="42"/>
        <v>243600</v>
      </c>
      <c r="L527" s="276" t="s">
        <v>4871</v>
      </c>
      <c r="M527" s="283">
        <v>17716.400000000001</v>
      </c>
      <c r="N527" s="284" t="str">
        <f>VLOOKUP(A527,[5]Data!$D$5:$AD$1492,27,0)</f>
        <v>VC2M2025025</v>
      </c>
    </row>
    <row r="528" spans="1:14" ht="24" customHeight="1" x14ac:dyDescent="0.25">
      <c r="A528" s="280" t="s">
        <v>925</v>
      </c>
      <c r="B528" s="341">
        <f t="shared" si="45"/>
        <v>314273</v>
      </c>
      <c r="C528" s="281">
        <f>+SUBTOTAL(3,$D$7:D528)</f>
        <v>522</v>
      </c>
      <c r="D528" s="172" t="s">
        <v>926</v>
      </c>
      <c r="E528" s="281" t="s">
        <v>4872</v>
      </c>
      <c r="F528" s="281">
        <v>25</v>
      </c>
      <c r="G528" s="281">
        <v>32</v>
      </c>
      <c r="H528" s="268">
        <v>314273</v>
      </c>
      <c r="I528" s="282">
        <v>0.1</v>
      </c>
      <c r="J528" s="268">
        <f t="shared" si="41"/>
        <v>31427</v>
      </c>
      <c r="K528" s="268">
        <f t="shared" si="42"/>
        <v>345700</v>
      </c>
      <c r="L528" s="276" t="s">
        <v>4871</v>
      </c>
      <c r="M528" s="283">
        <v>25141.84</v>
      </c>
      <c r="N528" s="284" t="str">
        <f>VLOOKUP(A528,[5]Data!$D$5:$AD$1492,27,0)</f>
        <v>VC2M2032032</v>
      </c>
    </row>
    <row r="529" spans="1:14" ht="24" customHeight="1" x14ac:dyDescent="0.25">
      <c r="A529" s="280" t="s">
        <v>4874</v>
      </c>
      <c r="B529" s="341">
        <f t="shared" si="45"/>
        <v>527727</v>
      </c>
      <c r="C529" s="281">
        <f>+SUBTOTAL(3,$D$7:D529)</f>
        <v>523</v>
      </c>
      <c r="D529" s="172" t="s">
        <v>4873</v>
      </c>
      <c r="E529" s="281" t="s">
        <v>4872</v>
      </c>
      <c r="F529" s="281">
        <v>25</v>
      </c>
      <c r="G529" s="281">
        <v>40</v>
      </c>
      <c r="H529" s="268">
        <v>527727</v>
      </c>
      <c r="I529" s="282">
        <v>0.1</v>
      </c>
      <c r="J529" s="268">
        <f t="shared" si="41"/>
        <v>52773</v>
      </c>
      <c r="K529" s="268">
        <f t="shared" si="42"/>
        <v>580500</v>
      </c>
      <c r="L529" s="276" t="s">
        <v>4871</v>
      </c>
      <c r="M529" s="283">
        <v>42218.16</v>
      </c>
      <c r="N529" s="284" t="str">
        <f>VLOOKUP(A529,[5]Data!$D$5:$AD$1492,27,0)</f>
        <v>VC2M2040040</v>
      </c>
    </row>
    <row r="530" spans="1:14" ht="24" customHeight="1" x14ac:dyDescent="0.25">
      <c r="A530" s="280" t="s">
        <v>927</v>
      </c>
      <c r="B530" s="341">
        <f t="shared" si="45"/>
        <v>823000</v>
      </c>
      <c r="C530" s="281">
        <f>+SUBTOTAL(3,$D$7:D530)</f>
        <v>524</v>
      </c>
      <c r="D530" s="172" t="s">
        <v>928</v>
      </c>
      <c r="E530" s="281" t="s">
        <v>4872</v>
      </c>
      <c r="F530" s="281">
        <v>25</v>
      </c>
      <c r="G530" s="281">
        <v>50</v>
      </c>
      <c r="H530" s="268">
        <v>823000</v>
      </c>
      <c r="I530" s="282">
        <v>0.1</v>
      </c>
      <c r="J530" s="268">
        <f t="shared" si="41"/>
        <v>82300</v>
      </c>
      <c r="K530" s="268">
        <f t="shared" si="42"/>
        <v>905300</v>
      </c>
      <c r="L530" s="276" t="s">
        <v>4871</v>
      </c>
      <c r="M530" s="283">
        <v>65840</v>
      </c>
      <c r="N530" s="284" t="str">
        <f>VLOOKUP(A530,[5]Data!$D$5:$AD$1492,27,0)</f>
        <v>VC2M2050050</v>
      </c>
    </row>
    <row r="531" spans="1:14" ht="24" customHeight="1" x14ac:dyDescent="0.25">
      <c r="A531" s="280" t="s">
        <v>2493</v>
      </c>
      <c r="B531" s="341">
        <f t="shared" si="45"/>
        <v>1268091</v>
      </c>
      <c r="C531" s="281">
        <f>+SUBTOTAL(3,$D$7:D531)</f>
        <v>525</v>
      </c>
      <c r="D531" s="172" t="s">
        <v>2494</v>
      </c>
      <c r="E531" s="281" t="s">
        <v>4872</v>
      </c>
      <c r="F531" s="281">
        <v>25</v>
      </c>
      <c r="G531" s="281">
        <v>63</v>
      </c>
      <c r="H531" s="268">
        <v>1268091</v>
      </c>
      <c r="I531" s="282">
        <v>0.1</v>
      </c>
      <c r="J531" s="268">
        <f t="shared" si="41"/>
        <v>126809</v>
      </c>
      <c r="K531" s="268">
        <f t="shared" si="42"/>
        <v>1394900</v>
      </c>
      <c r="L531" s="276" t="s">
        <v>4871</v>
      </c>
      <c r="M531" s="283">
        <v>101447.28</v>
      </c>
      <c r="N531" s="284" t="str">
        <f>VLOOKUP(A531,[5]Data!$D$5:$AD$1492,27,0)</f>
        <v>VC2M2063063</v>
      </c>
    </row>
    <row r="532" spans="1:14" ht="25.5" customHeight="1" x14ac:dyDescent="0.25">
      <c r="D532" s="290"/>
      <c r="E532" s="278"/>
      <c r="G532" s="278"/>
      <c r="H532" s="270"/>
      <c r="I532" s="271"/>
      <c r="J532" s="270"/>
      <c r="K532" s="270"/>
      <c r="M532" s="283"/>
      <c r="N532" s="284"/>
    </row>
    <row r="533" spans="1:14" x14ac:dyDescent="0.25">
      <c r="J533" s="202" t="s">
        <v>2919</v>
      </c>
      <c r="K533" s="202"/>
    </row>
    <row r="534" spans="1:14" x14ac:dyDescent="0.25">
      <c r="J534" s="202" t="s">
        <v>2918</v>
      </c>
      <c r="K534" s="202"/>
    </row>
    <row r="539" spans="1:14" x14ac:dyDescent="0.25">
      <c r="J539" s="111" t="s">
        <v>2917</v>
      </c>
      <c r="K539" s="111"/>
    </row>
  </sheetData>
  <autoFilter ref="A6:N531" xr:uid="{E4C9938A-9349-4FDF-A6CC-58BD883D3B44}">
    <sortState xmlns:xlrd2="http://schemas.microsoft.com/office/spreadsheetml/2017/richdata2" ref="A7:N531">
      <sortCondition ref="N6:N531"/>
    </sortState>
  </autoFilter>
  <mergeCells count="3">
    <mergeCell ref="C1:K1"/>
    <mergeCell ref="C2:K2"/>
    <mergeCell ref="J4:K4"/>
  </mergeCells>
  <conditionalFormatting sqref="C6:L531">
    <cfRule type="expression" dxfId="87" priority="6">
      <formula>$L7&lt;&gt;$L6</formula>
    </cfRule>
  </conditionalFormatting>
  <conditionalFormatting sqref="B6">
    <cfRule type="expression" dxfId="86" priority="1">
      <formula>#REF!&lt;&gt;#REF!</formula>
    </cfRule>
  </conditionalFormatting>
  <pageMargins left="0.47244094488188981" right="0.23622047244094491" top="1.1023622047244095" bottom="0.55118110236220474" header="0.31496062992125984" footer="0.31496062992125984"/>
  <pageSetup paperSize="9" scale="80" fitToHeight="10" orientation="portrait" r:id="rId1"/>
  <headerFooter>
    <oddHeader>&amp;L&amp;G</oddHeader>
    <oddFooter>&amp;L&amp;"Times New Roman,Bold"BẢNG GIÁ PHỤ KIỆN NHỰA PPR DISMY&amp;RTrang &amp;P/&amp;N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4F5A-9D40-4A96-8269-96356E106C97}">
  <sheetPr codeName="Sheet11">
    <pageSetUpPr fitToPage="1"/>
  </sheetPr>
  <dimension ref="A2:U21"/>
  <sheetViews>
    <sheetView showGridLines="0" zoomScaleNormal="100" workbookViewId="0">
      <selection activeCell="B7" sqref="B7:B13"/>
    </sheetView>
  </sheetViews>
  <sheetFormatPr defaultColWidth="7.28515625" defaultRowHeight="15.75" outlineLevelCol="2" x14ac:dyDescent="0.25"/>
  <cols>
    <col min="1" max="2" width="14.7109375" style="57" customWidth="1" outlineLevel="2"/>
    <col min="3" max="3" width="6.42578125" style="60" customWidth="1" outlineLevel="1"/>
    <col min="4" max="4" width="41.42578125" style="57" customWidth="1"/>
    <col min="5" max="5" width="6.42578125" style="57" customWidth="1"/>
    <col min="6" max="6" width="10.28515625" style="60" customWidth="1"/>
    <col min="7" max="7" width="10.28515625" style="57" customWidth="1"/>
    <col min="8" max="8" width="11.5703125" style="60" bestFit="1" customWidth="1"/>
    <col min="9" max="9" width="7.85546875" style="57" customWidth="1"/>
    <col min="10" max="10" width="12.5703125" style="57" customWidth="1"/>
    <col min="11" max="11" width="14.7109375" style="57" customWidth="1"/>
    <col min="12" max="13" width="9.42578125" style="57" bestFit="1" customWidth="1"/>
    <col min="14" max="14" width="17.28515625" style="58" customWidth="1"/>
    <col min="15" max="15" width="19.5703125" style="57" customWidth="1"/>
    <col min="16" max="16" width="8" style="57" bestFit="1" customWidth="1"/>
    <col min="17" max="17" width="9.85546875" style="57" customWidth="1"/>
    <col min="18" max="18" width="7.28515625" style="57"/>
    <col min="19" max="19" width="10.42578125" style="57" bestFit="1" customWidth="1"/>
    <col min="20" max="20" width="7.28515625" style="57"/>
    <col min="21" max="21" width="8" style="57" bestFit="1" customWidth="1"/>
    <col min="22" max="16384" width="7.28515625" style="57"/>
  </cols>
  <sheetData>
    <row r="2" spans="1:21" ht="35.25" x14ac:dyDescent="0.25">
      <c r="C2" s="349" t="s">
        <v>5164</v>
      </c>
      <c r="D2" s="349"/>
      <c r="E2" s="349"/>
      <c r="F2" s="349"/>
      <c r="G2" s="349"/>
      <c r="H2" s="349"/>
      <c r="I2" s="349"/>
      <c r="J2" s="349"/>
      <c r="K2" s="349"/>
    </row>
    <row r="3" spans="1:21" ht="25.5" customHeight="1" x14ac:dyDescent="0.25">
      <c r="C3" s="350" t="s">
        <v>5163</v>
      </c>
      <c r="D3" s="350"/>
      <c r="E3" s="350"/>
      <c r="F3" s="350"/>
      <c r="G3" s="350"/>
      <c r="H3" s="350"/>
      <c r="I3" s="350"/>
      <c r="J3" s="350"/>
      <c r="K3" s="350"/>
    </row>
    <row r="4" spans="1:21" s="63" customFormat="1" ht="21" customHeight="1" x14ac:dyDescent="0.25">
      <c r="A4" s="108"/>
      <c r="B4" s="108"/>
      <c r="C4" s="279" t="s">
        <v>5326</v>
      </c>
      <c r="D4" s="57"/>
      <c r="E4" s="57"/>
      <c r="F4" s="60"/>
      <c r="G4" s="60"/>
      <c r="H4" s="60"/>
      <c r="I4" s="57"/>
      <c r="J4" s="57"/>
      <c r="K4" s="60"/>
      <c r="L4" s="57"/>
      <c r="M4" s="57"/>
      <c r="N4" s="58"/>
    </row>
    <row r="5" spans="1:21" s="63" customFormat="1" ht="30" customHeight="1" x14ac:dyDescent="0.25">
      <c r="C5" s="218" t="s">
        <v>5300</v>
      </c>
      <c r="D5" s="57"/>
      <c r="E5" s="57"/>
      <c r="F5" s="60"/>
      <c r="G5" s="60"/>
      <c r="H5" s="60"/>
      <c r="I5" s="57"/>
      <c r="J5" s="57"/>
      <c r="K5" s="60"/>
      <c r="L5" s="57"/>
      <c r="M5" s="57"/>
      <c r="N5" s="58"/>
    </row>
    <row r="6" spans="1:21" s="63" customFormat="1" ht="60.75" customHeight="1" x14ac:dyDescent="0.25">
      <c r="A6" s="104" t="s">
        <v>3904</v>
      </c>
      <c r="B6" s="186" t="s">
        <v>5582</v>
      </c>
      <c r="C6" s="186" t="s">
        <v>3206</v>
      </c>
      <c r="D6" s="186" t="s">
        <v>5</v>
      </c>
      <c r="E6" s="186" t="s">
        <v>3205</v>
      </c>
      <c r="F6" s="186" t="s">
        <v>3204</v>
      </c>
      <c r="G6" s="186" t="s">
        <v>3202</v>
      </c>
      <c r="H6" s="186" t="s">
        <v>4636</v>
      </c>
      <c r="I6" s="186" t="s">
        <v>3200</v>
      </c>
      <c r="J6" s="186" t="s">
        <v>5162</v>
      </c>
      <c r="K6" s="186" t="s">
        <v>5161</v>
      </c>
      <c r="L6" s="186" t="s">
        <v>4631</v>
      </c>
      <c r="M6" s="186" t="s">
        <v>5153</v>
      </c>
      <c r="N6" s="186"/>
      <c r="O6" s="220"/>
    </row>
    <row r="7" spans="1:21" s="63" customFormat="1" ht="25.5" customHeight="1" x14ac:dyDescent="0.25">
      <c r="A7" s="63" t="s">
        <v>1914</v>
      </c>
      <c r="B7" s="203">
        <f>+H7</f>
        <v>18455</v>
      </c>
      <c r="C7" s="215">
        <v>1</v>
      </c>
      <c r="D7" s="216" t="str">
        <f>+VLOOKUP(A7,[6]Sheet1!$A$5:$B$22471,2,0)</f>
        <v>Nối góc 90° HDPE Dismy D20</v>
      </c>
      <c r="E7" s="215" t="s">
        <v>4872</v>
      </c>
      <c r="F7" s="215">
        <v>10</v>
      </c>
      <c r="G7" s="215">
        <v>20</v>
      </c>
      <c r="H7" s="213">
        <v>18455</v>
      </c>
      <c r="I7" s="214">
        <v>0.1</v>
      </c>
      <c r="J7" s="213">
        <f>+K7-H7</f>
        <v>1845</v>
      </c>
      <c r="K7" s="213">
        <f>ROUND(H7*1.1,-2)</f>
        <v>20300</v>
      </c>
      <c r="L7" s="213"/>
      <c r="M7" s="213"/>
      <c r="N7" s="213"/>
      <c r="O7" s="203">
        <f t="shared" ref="O7:O13" si="0">+H7+J7-K7</f>
        <v>0</v>
      </c>
      <c r="P7" s="203"/>
      <c r="R7" s="203"/>
      <c r="S7" s="114"/>
      <c r="U7" s="203"/>
    </row>
    <row r="8" spans="1:21" s="63" customFormat="1" ht="25.5" customHeight="1" x14ac:dyDescent="0.25">
      <c r="A8" s="63" t="s">
        <v>1916</v>
      </c>
      <c r="B8" s="203">
        <f t="shared" ref="B8:B13" si="1">+H8</f>
        <v>10909</v>
      </c>
      <c r="C8" s="211">
        <v>2</v>
      </c>
      <c r="D8" s="212" t="str">
        <f>+VLOOKUP(A8,[6]Sheet1!$A$5:$B$22471,2,0)</f>
        <v>Nối góc 90° RN PE Dismy D20x1/2"</v>
      </c>
      <c r="E8" s="211" t="s">
        <v>4872</v>
      </c>
      <c r="F8" s="211">
        <v>10</v>
      </c>
      <c r="G8" s="211">
        <v>20</v>
      </c>
      <c r="H8" s="209">
        <v>10909</v>
      </c>
      <c r="I8" s="210">
        <v>0.1</v>
      </c>
      <c r="J8" s="209">
        <f t="shared" ref="J8:J13" si="2">+K8-H8</f>
        <v>1091</v>
      </c>
      <c r="K8" s="209">
        <f t="shared" ref="K8:K13" si="3">ROUND(H8*1.1,-2)</f>
        <v>12000</v>
      </c>
      <c r="L8" s="209"/>
      <c r="M8" s="209"/>
      <c r="N8" s="209"/>
      <c r="O8" s="203">
        <f t="shared" si="0"/>
        <v>0</v>
      </c>
      <c r="P8" s="203"/>
      <c r="R8" s="203"/>
      <c r="S8" s="114"/>
      <c r="U8" s="203"/>
    </row>
    <row r="9" spans="1:21" s="63" customFormat="1" ht="25.5" customHeight="1" x14ac:dyDescent="0.25">
      <c r="A9" s="63" t="s">
        <v>1918</v>
      </c>
      <c r="B9" s="203">
        <f t="shared" si="1"/>
        <v>14000</v>
      </c>
      <c r="C9" s="211">
        <v>3</v>
      </c>
      <c r="D9" s="212" t="str">
        <f>+VLOOKUP(A9,[6]Sheet1!$A$5:$B$22471,2,0)</f>
        <v>Nối góc 90° RT PE Dismy D20x1/2"</v>
      </c>
      <c r="E9" s="211" t="s">
        <v>4872</v>
      </c>
      <c r="F9" s="211">
        <v>10</v>
      </c>
      <c r="G9" s="211">
        <v>20</v>
      </c>
      <c r="H9" s="209">
        <v>14000</v>
      </c>
      <c r="I9" s="210">
        <v>0.1</v>
      </c>
      <c r="J9" s="209">
        <f t="shared" si="2"/>
        <v>1400</v>
      </c>
      <c r="K9" s="209">
        <f t="shared" si="3"/>
        <v>15400</v>
      </c>
      <c r="L9" s="209"/>
      <c r="M9" s="209"/>
      <c r="N9" s="209"/>
      <c r="O9" s="203">
        <f t="shared" si="0"/>
        <v>0</v>
      </c>
      <c r="P9" s="203"/>
      <c r="R9" s="203"/>
      <c r="S9" s="114"/>
      <c r="U9" s="203"/>
    </row>
    <row r="10" spans="1:21" s="63" customFormat="1" ht="25.5" customHeight="1" x14ac:dyDescent="0.25">
      <c r="A10" s="63" t="s">
        <v>1920</v>
      </c>
      <c r="B10" s="203">
        <f t="shared" si="1"/>
        <v>14909</v>
      </c>
      <c r="C10" s="211">
        <v>4</v>
      </c>
      <c r="D10" s="212" t="str">
        <f>+VLOOKUP(A10,[6]Sheet1!$A$5:$B$22471,2,0)</f>
        <v>Nối thẳng HDPE Dismy D20</v>
      </c>
      <c r="E10" s="211" t="s">
        <v>4872</v>
      </c>
      <c r="F10" s="211">
        <v>10</v>
      </c>
      <c r="G10" s="211">
        <v>20</v>
      </c>
      <c r="H10" s="209">
        <v>14909</v>
      </c>
      <c r="I10" s="210">
        <v>0.1</v>
      </c>
      <c r="J10" s="209">
        <f t="shared" si="2"/>
        <v>1491</v>
      </c>
      <c r="K10" s="209">
        <f t="shared" si="3"/>
        <v>16400</v>
      </c>
      <c r="L10" s="209"/>
      <c r="M10" s="209"/>
      <c r="N10" s="209"/>
      <c r="O10" s="203">
        <f t="shared" si="0"/>
        <v>0</v>
      </c>
      <c r="P10" s="203"/>
      <c r="R10" s="203"/>
      <c r="S10" s="114"/>
      <c r="U10" s="203"/>
    </row>
    <row r="11" spans="1:21" s="63" customFormat="1" ht="25.5" customHeight="1" x14ac:dyDescent="0.25">
      <c r="A11" s="63" t="s">
        <v>1922</v>
      </c>
      <c r="B11" s="203">
        <f t="shared" si="1"/>
        <v>9455</v>
      </c>
      <c r="C11" s="211">
        <v>5</v>
      </c>
      <c r="D11" s="212" t="str">
        <f>+VLOOKUP(A11,[6]Sheet1!$A$5:$B$22471,2,0)</f>
        <v>Nối thẳng RN PE Dismy D20x1/2"</v>
      </c>
      <c r="E11" s="211" t="s">
        <v>4872</v>
      </c>
      <c r="F11" s="211">
        <v>10</v>
      </c>
      <c r="G11" s="211">
        <v>20</v>
      </c>
      <c r="H11" s="209">
        <v>9455</v>
      </c>
      <c r="I11" s="210">
        <v>0.1</v>
      </c>
      <c r="J11" s="209">
        <f t="shared" si="2"/>
        <v>945</v>
      </c>
      <c r="K11" s="209">
        <f t="shared" si="3"/>
        <v>10400</v>
      </c>
      <c r="L11" s="209"/>
      <c r="M11" s="209"/>
      <c r="N11" s="209"/>
      <c r="O11" s="203">
        <f t="shared" si="0"/>
        <v>0</v>
      </c>
      <c r="P11" s="203"/>
      <c r="R11" s="203"/>
      <c r="S11" s="114"/>
      <c r="U11" s="203"/>
    </row>
    <row r="12" spans="1:21" s="63" customFormat="1" ht="25.5" customHeight="1" x14ac:dyDescent="0.25">
      <c r="A12" s="63" t="s">
        <v>1924</v>
      </c>
      <c r="B12" s="203">
        <f t="shared" si="1"/>
        <v>9091</v>
      </c>
      <c r="C12" s="211">
        <v>6</v>
      </c>
      <c r="D12" s="212" t="str">
        <f>+VLOOKUP(A12,[6]Sheet1!$A$5:$B$22471,2,0)</f>
        <v>Nối thẳng RT PE Dismy D20x1/2"</v>
      </c>
      <c r="E12" s="211" t="s">
        <v>4872</v>
      </c>
      <c r="F12" s="211">
        <v>10</v>
      </c>
      <c r="G12" s="211">
        <v>20</v>
      </c>
      <c r="H12" s="209">
        <v>9091</v>
      </c>
      <c r="I12" s="210">
        <v>0.1</v>
      </c>
      <c r="J12" s="209">
        <f t="shared" si="2"/>
        <v>909</v>
      </c>
      <c r="K12" s="209">
        <f t="shared" si="3"/>
        <v>10000</v>
      </c>
      <c r="L12" s="209"/>
      <c r="M12" s="209"/>
      <c r="N12" s="209"/>
      <c r="O12" s="203">
        <f t="shared" si="0"/>
        <v>0</v>
      </c>
      <c r="P12" s="203"/>
      <c r="R12" s="203"/>
      <c r="S12" s="114"/>
      <c r="U12" s="203"/>
    </row>
    <row r="13" spans="1:21" s="63" customFormat="1" ht="25.5" customHeight="1" x14ac:dyDescent="0.25">
      <c r="A13" s="63" t="s">
        <v>1926</v>
      </c>
      <c r="B13" s="203">
        <f t="shared" si="1"/>
        <v>18909</v>
      </c>
      <c r="C13" s="206">
        <v>7</v>
      </c>
      <c r="D13" s="207" t="str">
        <f>+VLOOKUP(A13,[6]Sheet1!$A$5:$B$22471,2,0)</f>
        <v>Ba chạc 90° HDPE Dismy D20</v>
      </c>
      <c r="E13" s="206" t="s">
        <v>4872</v>
      </c>
      <c r="F13" s="206">
        <v>10</v>
      </c>
      <c r="G13" s="206">
        <v>20</v>
      </c>
      <c r="H13" s="204">
        <v>18909</v>
      </c>
      <c r="I13" s="205">
        <v>0.1</v>
      </c>
      <c r="J13" s="204">
        <f t="shared" si="2"/>
        <v>1891</v>
      </c>
      <c r="K13" s="204">
        <f t="shared" si="3"/>
        <v>20800</v>
      </c>
      <c r="L13" s="219"/>
      <c r="M13" s="204"/>
      <c r="N13" s="204"/>
      <c r="O13" s="203">
        <f t="shared" si="0"/>
        <v>0</v>
      </c>
      <c r="P13" s="203"/>
      <c r="R13" s="203"/>
      <c r="S13" s="114"/>
      <c r="U13" s="203"/>
    </row>
    <row r="15" spans="1:21" x14ac:dyDescent="0.25">
      <c r="H15" s="162"/>
      <c r="I15" s="202" t="s">
        <v>2919</v>
      </c>
      <c r="J15" s="202"/>
      <c r="K15" s="58"/>
    </row>
    <row r="16" spans="1:21" x14ac:dyDescent="0.25">
      <c r="H16" s="162"/>
      <c r="I16" s="202" t="s">
        <v>2918</v>
      </c>
      <c r="J16" s="202"/>
      <c r="K16" s="58"/>
    </row>
    <row r="17" spans="8:11" x14ac:dyDescent="0.25">
      <c r="H17" s="162"/>
      <c r="I17" s="162"/>
      <c r="J17" s="162"/>
      <c r="K17" s="58"/>
    </row>
    <row r="18" spans="8:11" x14ac:dyDescent="0.25">
      <c r="H18" s="162"/>
      <c r="I18" s="162"/>
      <c r="J18" s="162"/>
      <c r="K18" s="58"/>
    </row>
    <row r="19" spans="8:11" x14ac:dyDescent="0.25">
      <c r="H19" s="162"/>
      <c r="I19" s="162"/>
      <c r="J19" s="162"/>
      <c r="K19" s="58"/>
    </row>
    <row r="20" spans="8:11" ht="24.75" customHeight="1" x14ac:dyDescent="0.25">
      <c r="H20" s="162"/>
      <c r="I20" s="162"/>
      <c r="J20" s="162"/>
      <c r="K20" s="58"/>
    </row>
    <row r="21" spans="8:11" x14ac:dyDescent="0.25">
      <c r="H21" s="162"/>
      <c r="I21" s="111" t="s">
        <v>2917</v>
      </c>
      <c r="J21" s="111"/>
      <c r="K21" s="58"/>
    </row>
  </sheetData>
  <autoFilter ref="A6:K13" xr:uid="{74854AB2-7F25-4F5B-A165-71FE52332067}"/>
  <mergeCells count="2">
    <mergeCell ref="C2:K2"/>
    <mergeCell ref="C3:K3"/>
  </mergeCells>
  <conditionalFormatting sqref="C10:E12 D7:E9 F7:N12">
    <cfRule type="expression" dxfId="85" priority="12" stopIfTrue="1">
      <formula>$G7&lt;&gt;$G8</formula>
    </cfRule>
  </conditionalFormatting>
  <conditionalFormatting sqref="K7:N7">
    <cfRule type="expression" dxfId="84" priority="11" stopIfTrue="1">
      <formula>$G7&lt;&gt;$G8</formula>
    </cfRule>
  </conditionalFormatting>
  <conditionalFormatting sqref="K8:K9">
    <cfRule type="expression" dxfId="83" priority="10" stopIfTrue="1">
      <formula>$G8&lt;&gt;$G9</formula>
    </cfRule>
  </conditionalFormatting>
  <conditionalFormatting sqref="D7:E7">
    <cfRule type="expression" dxfId="82" priority="9" stopIfTrue="1">
      <formula>$G7&lt;&gt;$G8</formula>
    </cfRule>
  </conditionalFormatting>
  <conditionalFormatting sqref="E8:E9">
    <cfRule type="expression" dxfId="81" priority="8" stopIfTrue="1">
      <formula>$G8&lt;&gt;$G9</formula>
    </cfRule>
  </conditionalFormatting>
  <conditionalFormatting sqref="H8:J11">
    <cfRule type="expression" dxfId="80" priority="7" stopIfTrue="1">
      <formula>$G8&lt;&gt;$G9</formula>
    </cfRule>
  </conditionalFormatting>
  <conditionalFormatting sqref="C7">
    <cfRule type="expression" dxfId="79" priority="6" stopIfTrue="1">
      <formula>$G7&lt;&gt;$G8</formula>
    </cfRule>
  </conditionalFormatting>
  <conditionalFormatting sqref="C8:C9">
    <cfRule type="expression" dxfId="78" priority="5" stopIfTrue="1">
      <formula>$G8&lt;&gt;$G9</formula>
    </cfRule>
  </conditionalFormatting>
  <conditionalFormatting sqref="D8:D9">
    <cfRule type="expression" dxfId="77" priority="4" stopIfTrue="1">
      <formula>$G8&lt;&gt;$G9</formula>
    </cfRule>
  </conditionalFormatting>
  <conditionalFormatting sqref="L8:M9">
    <cfRule type="expression" dxfId="76" priority="3" stopIfTrue="1">
      <formula>$G8&lt;&gt;$G9</formula>
    </cfRule>
  </conditionalFormatting>
  <conditionalFormatting sqref="N8:N9">
    <cfRule type="expression" dxfId="75" priority="2" stopIfTrue="1">
      <formula>$G8&lt;&gt;$G9</formula>
    </cfRule>
  </conditionalFormatting>
  <conditionalFormatting sqref="C13:N13">
    <cfRule type="expression" dxfId="74" priority="13" stopIfTrue="1">
      <formula>$G13&lt;&gt;#REF!</formula>
    </cfRule>
  </conditionalFormatting>
  <conditionalFormatting sqref="B6">
    <cfRule type="expression" dxfId="73" priority="1">
      <formula>#REF!&lt;&gt;#REF!</formula>
    </cfRule>
  </conditionalFormatting>
  <pageMargins left="0.47244094488188981" right="0.43307086614173229" top="1.03" bottom="0.82677165354330717" header="0" footer="0.51181102362204722"/>
  <pageSetup paperSize="9" scale="78" fitToHeight="10" orientation="portrait" r:id="rId1"/>
  <headerFooter>
    <oddHeader>&amp;L&amp;G</oddHeader>
    <oddFooter>&amp;LBẢNG GIÁ PHỤ KIỆN HDPE DISMY&amp;RTrang &amp;P/&amp;N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808E-8FA8-45EE-ADBA-90A6C98CC00E}">
  <sheetPr codeName="Sheet3">
    <pageSetUpPr fitToPage="1"/>
  </sheetPr>
  <dimension ref="A1:M127"/>
  <sheetViews>
    <sheetView showGridLines="0" zoomScaleNormal="100" workbookViewId="0">
      <pane xSplit="3" ySplit="8" topLeftCell="D110" activePane="bottomRight" state="frozen"/>
      <selection activeCell="K8" sqref="K8:L275"/>
      <selection pane="topRight" activeCell="K8" sqref="K8:L275"/>
      <selection pane="bottomLeft" activeCell="K8" sqref="K8:L275"/>
      <selection pane="bottomRight" activeCell="B9" sqref="B9:B119"/>
    </sheetView>
  </sheetViews>
  <sheetFormatPr defaultColWidth="7.28515625" defaultRowHeight="15.75" outlineLevelCol="2" x14ac:dyDescent="0.25"/>
  <cols>
    <col min="1" max="2" width="14.7109375" style="6" customWidth="1" outlineLevel="2"/>
    <col min="3" max="3" width="6.42578125" style="7" customWidth="1" outlineLevel="1"/>
    <col min="4" max="4" width="25.140625" style="6" customWidth="1"/>
    <col min="5" max="5" width="6.42578125" style="6" customWidth="1"/>
    <col min="6" max="7" width="10.28515625" style="7" customWidth="1"/>
    <col min="8" max="8" width="10.28515625" style="6" customWidth="1"/>
    <col min="9" max="9" width="13.42578125" style="6" customWidth="1"/>
    <col min="10" max="10" width="8.7109375" style="6" customWidth="1"/>
    <col min="11" max="11" width="13.42578125" style="6" customWidth="1"/>
    <col min="12" max="12" width="14.5703125" style="6" customWidth="1"/>
    <col min="13" max="16384" width="7.28515625" style="6"/>
  </cols>
  <sheetData>
    <row r="1" spans="1:13" x14ac:dyDescent="0.25">
      <c r="A1" s="6" t="s">
        <v>3263</v>
      </c>
    </row>
    <row r="2" spans="1:13" ht="30.75" x14ac:dyDescent="0.25">
      <c r="C2" s="351" t="s">
        <v>3266</v>
      </c>
      <c r="D2" s="351"/>
      <c r="E2" s="351"/>
      <c r="F2" s="351"/>
      <c r="G2" s="351"/>
      <c r="H2" s="351"/>
      <c r="I2" s="351"/>
      <c r="J2" s="351"/>
      <c r="K2" s="351"/>
      <c r="L2" s="351"/>
    </row>
    <row r="3" spans="1:13" ht="21.6" customHeight="1" x14ac:dyDescent="0.25">
      <c r="C3" s="352" t="s">
        <v>3265</v>
      </c>
      <c r="D3" s="352"/>
      <c r="E3" s="352"/>
      <c r="F3" s="352"/>
      <c r="G3" s="352"/>
      <c r="H3" s="352"/>
      <c r="I3" s="352"/>
      <c r="J3" s="352"/>
      <c r="K3" s="352"/>
      <c r="L3" s="352"/>
    </row>
    <row r="4" spans="1:13" ht="21.6" customHeight="1" x14ac:dyDescent="0.25">
      <c r="C4" s="353" t="s">
        <v>3264</v>
      </c>
      <c r="D4" s="353"/>
      <c r="E4" s="353"/>
      <c r="F4" s="353"/>
      <c r="G4" s="353"/>
      <c r="H4" s="353"/>
      <c r="I4" s="353"/>
      <c r="J4" s="353"/>
      <c r="K4" s="353"/>
      <c r="L4" s="353"/>
    </row>
    <row r="5" spans="1:13" s="8" customFormat="1" ht="20.25" customHeight="1" x14ac:dyDescent="0.25">
      <c r="C5" s="279" t="s">
        <v>5547</v>
      </c>
      <c r="E5" s="56"/>
      <c r="F5" s="56"/>
      <c r="G5" s="55"/>
      <c r="H5" s="55"/>
      <c r="L5" s="55"/>
    </row>
    <row r="6" spans="1:13" s="8" customFormat="1" ht="21" customHeight="1" x14ac:dyDescent="0.25">
      <c r="C6" s="336" t="s">
        <v>5300</v>
      </c>
      <c r="E6" s="56"/>
      <c r="F6" s="56"/>
      <c r="G6" s="55"/>
    </row>
    <row r="7" spans="1:13" s="8" customFormat="1" ht="51.75" customHeight="1" x14ac:dyDescent="0.25">
      <c r="A7" s="54" t="s">
        <v>3263</v>
      </c>
      <c r="B7" s="49" t="s">
        <v>5582</v>
      </c>
      <c r="C7" s="53" t="s">
        <v>3206</v>
      </c>
      <c r="D7" s="53" t="s">
        <v>5</v>
      </c>
      <c r="E7" s="53" t="s">
        <v>3205</v>
      </c>
      <c r="F7" s="53" t="s">
        <v>3262</v>
      </c>
      <c r="G7" s="53" t="s">
        <v>3204</v>
      </c>
      <c r="H7" s="53" t="s">
        <v>3202</v>
      </c>
      <c r="I7" s="52" t="s">
        <v>3201</v>
      </c>
      <c r="J7" s="52" t="s">
        <v>3200</v>
      </c>
      <c r="K7" s="52" t="s">
        <v>3199</v>
      </c>
      <c r="L7" s="52" t="s">
        <v>3198</v>
      </c>
    </row>
    <row r="8" spans="1:13" s="8" customFormat="1" ht="15" x14ac:dyDescent="0.25">
      <c r="A8" s="51"/>
      <c r="B8" s="51"/>
      <c r="C8" s="49"/>
      <c r="D8" s="50" t="s">
        <v>3261</v>
      </c>
      <c r="E8" s="49"/>
      <c r="F8" s="49"/>
      <c r="G8" s="49"/>
      <c r="H8" s="49"/>
      <c r="I8" s="48"/>
      <c r="J8" s="48"/>
      <c r="K8" s="48"/>
      <c r="L8" s="48"/>
    </row>
    <row r="9" spans="1:13" s="8" customFormat="1" ht="27" customHeight="1" x14ac:dyDescent="0.25">
      <c r="A9" s="8" t="s">
        <v>2272</v>
      </c>
      <c r="B9" s="10">
        <f>+I9</f>
        <v>6400</v>
      </c>
      <c r="C9" s="47">
        <v>1</v>
      </c>
      <c r="D9" s="46" t="s">
        <v>5327</v>
      </c>
      <c r="E9" s="45" t="s">
        <v>2921</v>
      </c>
      <c r="F9" s="45" t="s">
        <v>5328</v>
      </c>
      <c r="G9" s="45">
        <v>9</v>
      </c>
      <c r="H9" s="45">
        <v>21</v>
      </c>
      <c r="I9" s="43">
        <v>6400</v>
      </c>
      <c r="J9" s="44">
        <v>0.1</v>
      </c>
      <c r="K9" s="43">
        <f>+ROUND(I9*0.1,0)</f>
        <v>640</v>
      </c>
      <c r="L9" s="43">
        <f>+I9+K9</f>
        <v>7040</v>
      </c>
      <c r="M9" s="10"/>
    </row>
    <row r="10" spans="1:13" s="8" customFormat="1" ht="27" customHeight="1" x14ac:dyDescent="0.25">
      <c r="A10" s="8" t="s">
        <v>2274</v>
      </c>
      <c r="B10" s="10">
        <f t="shared" ref="B10:B73" si="0">+I10</f>
        <v>7500</v>
      </c>
      <c r="C10" s="18">
        <v>2</v>
      </c>
      <c r="D10" s="19" t="s">
        <v>5329</v>
      </c>
      <c r="E10" s="18" t="s">
        <v>2921</v>
      </c>
      <c r="F10" s="18" t="s">
        <v>5330</v>
      </c>
      <c r="G10" s="18">
        <v>12</v>
      </c>
      <c r="H10" s="18">
        <v>21</v>
      </c>
      <c r="I10" s="16">
        <v>7500</v>
      </c>
      <c r="J10" s="17">
        <v>0.1</v>
      </c>
      <c r="K10" s="16">
        <f t="shared" ref="K10:K66" si="1">+ROUND(I10*0.1,0)</f>
        <v>750</v>
      </c>
      <c r="L10" s="16">
        <f t="shared" ref="L10:L66" si="2">+I10+K10</f>
        <v>8250</v>
      </c>
      <c r="M10" s="10"/>
    </row>
    <row r="11" spans="1:13" s="8" customFormat="1" ht="27" customHeight="1" x14ac:dyDescent="0.25">
      <c r="A11" s="8" t="s">
        <v>2276</v>
      </c>
      <c r="B11" s="10">
        <f t="shared" si="0"/>
        <v>8800</v>
      </c>
      <c r="C11" s="18">
        <v>3</v>
      </c>
      <c r="D11" s="19" t="s">
        <v>5331</v>
      </c>
      <c r="E11" s="18" t="s">
        <v>2921</v>
      </c>
      <c r="F11" s="18" t="s">
        <v>5332</v>
      </c>
      <c r="G11" s="18">
        <v>15</v>
      </c>
      <c r="H11" s="18">
        <v>21</v>
      </c>
      <c r="I11" s="16">
        <v>8800</v>
      </c>
      <c r="J11" s="17">
        <v>0.1</v>
      </c>
      <c r="K11" s="16">
        <f t="shared" si="1"/>
        <v>880</v>
      </c>
      <c r="L11" s="16">
        <f t="shared" si="2"/>
        <v>9680</v>
      </c>
      <c r="M11" s="10"/>
    </row>
    <row r="12" spans="1:13" s="8" customFormat="1" ht="27" customHeight="1" x14ac:dyDescent="0.25">
      <c r="A12" s="8" t="s">
        <v>2278</v>
      </c>
      <c r="B12" s="10">
        <f t="shared" si="0"/>
        <v>10500</v>
      </c>
      <c r="C12" s="18">
        <v>4</v>
      </c>
      <c r="D12" s="19" t="s">
        <v>5333</v>
      </c>
      <c r="E12" s="18" t="s">
        <v>2921</v>
      </c>
      <c r="F12" s="18" t="s">
        <v>5334</v>
      </c>
      <c r="G12" s="18">
        <v>18</v>
      </c>
      <c r="H12" s="18">
        <v>21</v>
      </c>
      <c r="I12" s="16">
        <v>10500</v>
      </c>
      <c r="J12" s="17">
        <v>0.1</v>
      </c>
      <c r="K12" s="16">
        <f t="shared" si="1"/>
        <v>1050</v>
      </c>
      <c r="L12" s="16">
        <f t="shared" si="2"/>
        <v>11550</v>
      </c>
      <c r="M12" s="10"/>
    </row>
    <row r="13" spans="1:13" s="8" customFormat="1" ht="27" customHeight="1" x14ac:dyDescent="0.25">
      <c r="A13" s="8" t="s">
        <v>2280</v>
      </c>
      <c r="B13" s="10">
        <f t="shared" si="0"/>
        <v>14600</v>
      </c>
      <c r="C13" s="18">
        <v>5</v>
      </c>
      <c r="D13" s="19" t="s">
        <v>5335</v>
      </c>
      <c r="E13" s="18" t="s">
        <v>2921</v>
      </c>
      <c r="F13" s="18" t="s">
        <v>5336</v>
      </c>
      <c r="G13" s="18">
        <v>32</v>
      </c>
      <c r="H13" s="18">
        <v>21</v>
      </c>
      <c r="I13" s="16">
        <v>14600</v>
      </c>
      <c r="J13" s="17">
        <v>0.1</v>
      </c>
      <c r="K13" s="16">
        <f t="shared" si="1"/>
        <v>1460</v>
      </c>
      <c r="L13" s="16">
        <f t="shared" si="2"/>
        <v>16060</v>
      </c>
      <c r="M13" s="10"/>
    </row>
    <row r="14" spans="1:13" s="8" customFormat="1" ht="27" customHeight="1" x14ac:dyDescent="0.25">
      <c r="A14" s="8" t="s">
        <v>2282</v>
      </c>
      <c r="B14" s="10">
        <f t="shared" si="0"/>
        <v>9000</v>
      </c>
      <c r="C14" s="18">
        <v>6</v>
      </c>
      <c r="D14" s="19" t="s">
        <v>5337</v>
      </c>
      <c r="E14" s="18" t="s">
        <v>2921</v>
      </c>
      <c r="F14" s="18" t="s">
        <v>5338</v>
      </c>
      <c r="G14" s="18">
        <v>8</v>
      </c>
      <c r="H14" s="18">
        <v>27</v>
      </c>
      <c r="I14" s="16">
        <v>9000</v>
      </c>
      <c r="J14" s="17">
        <v>0.1</v>
      </c>
      <c r="K14" s="16">
        <f t="shared" si="1"/>
        <v>900</v>
      </c>
      <c r="L14" s="16">
        <f t="shared" si="2"/>
        <v>9900</v>
      </c>
      <c r="M14" s="10"/>
    </row>
    <row r="15" spans="1:13" s="8" customFormat="1" ht="27" customHeight="1" x14ac:dyDescent="0.25">
      <c r="A15" s="8" t="s">
        <v>2284</v>
      </c>
      <c r="B15" s="10">
        <f t="shared" si="0"/>
        <v>11000</v>
      </c>
      <c r="C15" s="18">
        <v>7</v>
      </c>
      <c r="D15" s="19" t="s">
        <v>5339</v>
      </c>
      <c r="E15" s="18" t="s">
        <v>2921</v>
      </c>
      <c r="F15" s="18" t="s">
        <v>5340</v>
      </c>
      <c r="G15" s="18">
        <v>10</v>
      </c>
      <c r="H15" s="18">
        <v>27</v>
      </c>
      <c r="I15" s="16">
        <v>11000</v>
      </c>
      <c r="J15" s="17">
        <v>0.1</v>
      </c>
      <c r="K15" s="16">
        <f t="shared" si="1"/>
        <v>1100</v>
      </c>
      <c r="L15" s="16">
        <f t="shared" si="2"/>
        <v>12100</v>
      </c>
      <c r="M15" s="10"/>
    </row>
    <row r="16" spans="1:13" s="8" customFormat="1" ht="27" customHeight="1" x14ac:dyDescent="0.25">
      <c r="A16" s="8" t="s">
        <v>2286</v>
      </c>
      <c r="B16" s="10">
        <f t="shared" si="0"/>
        <v>12500</v>
      </c>
      <c r="C16" s="18">
        <v>8</v>
      </c>
      <c r="D16" s="19" t="s">
        <v>5341</v>
      </c>
      <c r="E16" s="18" t="s">
        <v>2921</v>
      </c>
      <c r="F16" s="18" t="s">
        <v>5342</v>
      </c>
      <c r="G16" s="18">
        <v>12</v>
      </c>
      <c r="H16" s="18">
        <v>27</v>
      </c>
      <c r="I16" s="16">
        <v>12500</v>
      </c>
      <c r="J16" s="17">
        <v>0.1</v>
      </c>
      <c r="K16" s="16">
        <f t="shared" si="1"/>
        <v>1250</v>
      </c>
      <c r="L16" s="16">
        <f t="shared" si="2"/>
        <v>13750</v>
      </c>
      <c r="M16" s="10"/>
    </row>
    <row r="17" spans="1:13" s="8" customFormat="1" ht="27" customHeight="1" x14ac:dyDescent="0.25">
      <c r="A17" s="8" t="s">
        <v>2288</v>
      </c>
      <c r="B17" s="10">
        <f t="shared" si="0"/>
        <v>13500</v>
      </c>
      <c r="C17" s="18">
        <v>9</v>
      </c>
      <c r="D17" s="19" t="s">
        <v>5343</v>
      </c>
      <c r="E17" s="18" t="s">
        <v>2921</v>
      </c>
      <c r="F17" s="18" t="s">
        <v>5344</v>
      </c>
      <c r="G17" s="18">
        <v>15</v>
      </c>
      <c r="H17" s="18">
        <v>27</v>
      </c>
      <c r="I17" s="16">
        <v>13500</v>
      </c>
      <c r="J17" s="17">
        <v>0.1</v>
      </c>
      <c r="K17" s="16">
        <f t="shared" si="1"/>
        <v>1350</v>
      </c>
      <c r="L17" s="16">
        <f t="shared" si="2"/>
        <v>14850</v>
      </c>
      <c r="M17" s="10"/>
    </row>
    <row r="18" spans="1:13" s="42" customFormat="1" ht="27" customHeight="1" x14ac:dyDescent="0.25">
      <c r="A18" s="8" t="s">
        <v>2290</v>
      </c>
      <c r="B18" s="10">
        <f t="shared" si="0"/>
        <v>19400</v>
      </c>
      <c r="C18" s="18">
        <v>10</v>
      </c>
      <c r="D18" s="19" t="s">
        <v>5345</v>
      </c>
      <c r="E18" s="18" t="s">
        <v>2921</v>
      </c>
      <c r="F18" s="18" t="s">
        <v>5346</v>
      </c>
      <c r="G18" s="18">
        <v>20</v>
      </c>
      <c r="H18" s="18">
        <v>27</v>
      </c>
      <c r="I18" s="16">
        <v>19400</v>
      </c>
      <c r="J18" s="17">
        <v>0.1</v>
      </c>
      <c r="K18" s="16">
        <f t="shared" si="1"/>
        <v>1940</v>
      </c>
      <c r="L18" s="16">
        <f t="shared" si="2"/>
        <v>21340</v>
      </c>
      <c r="M18" s="10"/>
    </row>
    <row r="19" spans="1:13" s="8" customFormat="1" ht="27" customHeight="1" x14ac:dyDescent="0.25">
      <c r="A19" s="8" t="s">
        <v>2294</v>
      </c>
      <c r="B19" s="10">
        <f t="shared" si="0"/>
        <v>12300</v>
      </c>
      <c r="C19" s="18">
        <v>11</v>
      </c>
      <c r="D19" s="19" t="s">
        <v>5347</v>
      </c>
      <c r="E19" s="18" t="s">
        <v>2921</v>
      </c>
      <c r="F19" s="18" t="s">
        <v>5348</v>
      </c>
      <c r="G19" s="18">
        <v>6</v>
      </c>
      <c r="H19" s="18">
        <v>34</v>
      </c>
      <c r="I19" s="16">
        <v>12300</v>
      </c>
      <c r="J19" s="17">
        <v>0.1</v>
      </c>
      <c r="K19" s="16">
        <f t="shared" si="1"/>
        <v>1230</v>
      </c>
      <c r="L19" s="16">
        <f t="shared" si="2"/>
        <v>13530</v>
      </c>
      <c r="M19" s="10"/>
    </row>
    <row r="20" spans="1:13" s="42" customFormat="1" ht="27" customHeight="1" x14ac:dyDescent="0.25">
      <c r="A20" s="8" t="s">
        <v>3260</v>
      </c>
      <c r="B20" s="10">
        <f t="shared" si="0"/>
        <v>14000</v>
      </c>
      <c r="C20" s="18">
        <v>12</v>
      </c>
      <c r="D20" s="19" t="s">
        <v>5349</v>
      </c>
      <c r="E20" s="18" t="s">
        <v>2921</v>
      </c>
      <c r="F20" s="18" t="s">
        <v>5350</v>
      </c>
      <c r="G20" s="18">
        <v>9</v>
      </c>
      <c r="H20" s="18">
        <v>34</v>
      </c>
      <c r="I20" s="16">
        <v>14000</v>
      </c>
      <c r="J20" s="17">
        <v>0.1</v>
      </c>
      <c r="K20" s="16">
        <f t="shared" si="1"/>
        <v>1400</v>
      </c>
      <c r="L20" s="16">
        <f t="shared" si="2"/>
        <v>15400</v>
      </c>
      <c r="M20" s="10"/>
    </row>
    <row r="21" spans="1:13" s="8" customFormat="1" ht="27" customHeight="1" x14ac:dyDescent="0.25">
      <c r="A21" s="8" t="s">
        <v>2296</v>
      </c>
      <c r="B21" s="10">
        <f t="shared" si="0"/>
        <v>15700</v>
      </c>
      <c r="C21" s="18">
        <v>13</v>
      </c>
      <c r="D21" s="19" t="s">
        <v>5351</v>
      </c>
      <c r="E21" s="18" t="s">
        <v>2921</v>
      </c>
      <c r="F21" s="18" t="s">
        <v>5352</v>
      </c>
      <c r="G21" s="18">
        <v>10</v>
      </c>
      <c r="H21" s="18">
        <v>34</v>
      </c>
      <c r="I21" s="16">
        <v>15700</v>
      </c>
      <c r="J21" s="17">
        <v>0.1</v>
      </c>
      <c r="K21" s="16">
        <f t="shared" si="1"/>
        <v>1570</v>
      </c>
      <c r="L21" s="16">
        <f t="shared" si="2"/>
        <v>17270</v>
      </c>
      <c r="M21" s="10"/>
    </row>
    <row r="22" spans="1:13" s="8" customFormat="1" ht="27" customHeight="1" x14ac:dyDescent="0.25">
      <c r="A22" s="8" t="s">
        <v>2298</v>
      </c>
      <c r="B22" s="10">
        <f t="shared" si="0"/>
        <v>17500</v>
      </c>
      <c r="C22" s="18">
        <v>14</v>
      </c>
      <c r="D22" s="19" t="s">
        <v>5353</v>
      </c>
      <c r="E22" s="18" t="s">
        <v>2921</v>
      </c>
      <c r="F22" s="18" t="s">
        <v>5354</v>
      </c>
      <c r="G22" s="18">
        <v>12</v>
      </c>
      <c r="H22" s="18">
        <v>34</v>
      </c>
      <c r="I22" s="16">
        <v>17500</v>
      </c>
      <c r="J22" s="17">
        <v>0.1</v>
      </c>
      <c r="K22" s="16">
        <f t="shared" si="1"/>
        <v>1750</v>
      </c>
      <c r="L22" s="16">
        <f t="shared" si="2"/>
        <v>19250</v>
      </c>
      <c r="M22" s="10"/>
    </row>
    <row r="23" spans="1:13" s="8" customFormat="1" ht="27" customHeight="1" x14ac:dyDescent="0.25">
      <c r="A23" s="8" t="s">
        <v>2300</v>
      </c>
      <c r="B23" s="10">
        <f t="shared" si="0"/>
        <v>24700</v>
      </c>
      <c r="C23" s="18">
        <v>15</v>
      </c>
      <c r="D23" s="19" t="s">
        <v>5355</v>
      </c>
      <c r="E23" s="18" t="s">
        <v>2921</v>
      </c>
      <c r="F23" s="18" t="s">
        <v>5356</v>
      </c>
      <c r="G23" s="18">
        <v>18</v>
      </c>
      <c r="H23" s="18">
        <v>34</v>
      </c>
      <c r="I23" s="16">
        <v>24700</v>
      </c>
      <c r="J23" s="17">
        <v>0.1</v>
      </c>
      <c r="K23" s="16">
        <f t="shared" si="1"/>
        <v>2470</v>
      </c>
      <c r="L23" s="16">
        <f t="shared" si="2"/>
        <v>27170</v>
      </c>
      <c r="M23" s="10"/>
    </row>
    <row r="24" spans="1:13" s="8" customFormat="1" ht="27" customHeight="1" x14ac:dyDescent="0.25">
      <c r="A24" s="8" t="s">
        <v>2302</v>
      </c>
      <c r="B24" s="10">
        <f t="shared" si="0"/>
        <v>15200</v>
      </c>
      <c r="C24" s="18">
        <v>16</v>
      </c>
      <c r="D24" s="19" t="s">
        <v>5357</v>
      </c>
      <c r="E24" s="18" t="s">
        <v>2921</v>
      </c>
      <c r="F24" s="18" t="s">
        <v>5358</v>
      </c>
      <c r="G24" s="18">
        <v>6</v>
      </c>
      <c r="H24" s="18">
        <v>42</v>
      </c>
      <c r="I24" s="16">
        <v>15200</v>
      </c>
      <c r="J24" s="17">
        <v>0.1</v>
      </c>
      <c r="K24" s="16">
        <f t="shared" si="1"/>
        <v>1520</v>
      </c>
      <c r="L24" s="16">
        <f t="shared" si="2"/>
        <v>16720</v>
      </c>
      <c r="M24" s="10"/>
    </row>
    <row r="25" spans="1:13" s="8" customFormat="1" ht="27" customHeight="1" x14ac:dyDescent="0.25">
      <c r="A25" s="8" t="s">
        <v>2304</v>
      </c>
      <c r="B25" s="10">
        <f t="shared" si="0"/>
        <v>19900</v>
      </c>
      <c r="C25" s="18">
        <v>17</v>
      </c>
      <c r="D25" s="19" t="s">
        <v>5359</v>
      </c>
      <c r="E25" s="18" t="s">
        <v>2921</v>
      </c>
      <c r="F25" s="18" t="s">
        <v>5360</v>
      </c>
      <c r="G25" s="18">
        <v>7</v>
      </c>
      <c r="H25" s="18">
        <v>42</v>
      </c>
      <c r="I25" s="16">
        <v>19900</v>
      </c>
      <c r="J25" s="17">
        <v>0.1</v>
      </c>
      <c r="K25" s="16">
        <f t="shared" si="1"/>
        <v>1990</v>
      </c>
      <c r="L25" s="16">
        <f t="shared" si="2"/>
        <v>21890</v>
      </c>
      <c r="M25" s="10"/>
    </row>
    <row r="26" spans="1:13" s="8" customFormat="1" ht="27" customHeight="1" x14ac:dyDescent="0.25">
      <c r="A26" s="8" t="s">
        <v>2306</v>
      </c>
      <c r="B26" s="10">
        <f t="shared" si="0"/>
        <v>23000</v>
      </c>
      <c r="C26" s="18">
        <v>18</v>
      </c>
      <c r="D26" s="19" t="s">
        <v>5361</v>
      </c>
      <c r="E26" s="18" t="s">
        <v>2921</v>
      </c>
      <c r="F26" s="18" t="s">
        <v>5362</v>
      </c>
      <c r="G26" s="18">
        <v>9</v>
      </c>
      <c r="H26" s="18">
        <v>42</v>
      </c>
      <c r="I26" s="16">
        <v>23000</v>
      </c>
      <c r="J26" s="17">
        <v>0.1</v>
      </c>
      <c r="K26" s="16">
        <f t="shared" si="1"/>
        <v>2300</v>
      </c>
      <c r="L26" s="16">
        <f t="shared" si="2"/>
        <v>25300</v>
      </c>
      <c r="M26" s="10"/>
    </row>
    <row r="27" spans="1:13" s="8" customFormat="1" ht="27" customHeight="1" x14ac:dyDescent="0.25">
      <c r="A27" s="8" t="s">
        <v>2308</v>
      </c>
      <c r="B27" s="10">
        <f t="shared" si="0"/>
        <v>31700</v>
      </c>
      <c r="C27" s="18">
        <v>19</v>
      </c>
      <c r="D27" s="19" t="s">
        <v>5363</v>
      </c>
      <c r="E27" s="18" t="s">
        <v>2921</v>
      </c>
      <c r="F27" s="18" t="s">
        <v>5364</v>
      </c>
      <c r="G27" s="18">
        <v>15</v>
      </c>
      <c r="H27" s="18">
        <v>42</v>
      </c>
      <c r="I27" s="16">
        <v>31700</v>
      </c>
      <c r="J27" s="17">
        <v>0.1</v>
      </c>
      <c r="K27" s="16">
        <f t="shared" si="1"/>
        <v>3170</v>
      </c>
      <c r="L27" s="16">
        <f t="shared" si="2"/>
        <v>34870</v>
      </c>
      <c r="M27" s="10"/>
    </row>
    <row r="28" spans="1:13" s="8" customFormat="1" ht="27" customHeight="1" x14ac:dyDescent="0.25">
      <c r="A28" s="8" t="s">
        <v>2310</v>
      </c>
      <c r="B28" s="10">
        <f t="shared" si="0"/>
        <v>19100</v>
      </c>
      <c r="C28" s="18">
        <v>20</v>
      </c>
      <c r="D28" s="19" t="s">
        <v>5365</v>
      </c>
      <c r="E28" s="18" t="s">
        <v>2921</v>
      </c>
      <c r="F28" s="18" t="s">
        <v>5366</v>
      </c>
      <c r="G28" s="18">
        <v>6</v>
      </c>
      <c r="H28" s="18">
        <v>49</v>
      </c>
      <c r="I28" s="16">
        <v>19100</v>
      </c>
      <c r="J28" s="17">
        <v>0.1</v>
      </c>
      <c r="K28" s="16">
        <f t="shared" si="1"/>
        <v>1910</v>
      </c>
      <c r="L28" s="16">
        <f t="shared" si="2"/>
        <v>21010</v>
      </c>
      <c r="M28" s="10"/>
    </row>
    <row r="29" spans="1:13" s="8" customFormat="1" ht="27" customHeight="1" x14ac:dyDescent="0.25">
      <c r="A29" s="8" t="s">
        <v>2312</v>
      </c>
      <c r="B29" s="10">
        <f t="shared" si="0"/>
        <v>22800</v>
      </c>
      <c r="C29" s="18">
        <v>21</v>
      </c>
      <c r="D29" s="19" t="s">
        <v>5367</v>
      </c>
      <c r="E29" s="18" t="s">
        <v>2921</v>
      </c>
      <c r="F29" s="18" t="s">
        <v>5368</v>
      </c>
      <c r="G29" s="18">
        <v>7</v>
      </c>
      <c r="H29" s="18">
        <v>49</v>
      </c>
      <c r="I29" s="16">
        <v>22800</v>
      </c>
      <c r="J29" s="17">
        <v>0.1</v>
      </c>
      <c r="K29" s="16">
        <f t="shared" si="1"/>
        <v>2280</v>
      </c>
      <c r="L29" s="16">
        <f t="shared" si="2"/>
        <v>25080</v>
      </c>
      <c r="M29" s="10"/>
    </row>
    <row r="30" spans="1:13" s="8" customFormat="1" ht="27" customHeight="1" x14ac:dyDescent="0.25">
      <c r="A30" s="8" t="s">
        <v>2314</v>
      </c>
      <c r="B30" s="10">
        <f t="shared" si="0"/>
        <v>25100</v>
      </c>
      <c r="C30" s="18">
        <v>22</v>
      </c>
      <c r="D30" s="19" t="s">
        <v>5369</v>
      </c>
      <c r="E30" s="18" t="s">
        <v>2921</v>
      </c>
      <c r="F30" s="18" t="s">
        <v>5370</v>
      </c>
      <c r="G30" s="18">
        <v>8</v>
      </c>
      <c r="H30" s="18">
        <v>49</v>
      </c>
      <c r="I30" s="16">
        <v>25100</v>
      </c>
      <c r="J30" s="17">
        <v>0.1</v>
      </c>
      <c r="K30" s="16">
        <f t="shared" si="1"/>
        <v>2510</v>
      </c>
      <c r="L30" s="16">
        <f t="shared" si="2"/>
        <v>27610</v>
      </c>
      <c r="M30" s="10"/>
    </row>
    <row r="31" spans="1:13" s="8" customFormat="1" ht="27" customHeight="1" x14ac:dyDescent="0.25">
      <c r="A31" s="8" t="s">
        <v>2316</v>
      </c>
      <c r="B31" s="10">
        <f t="shared" si="0"/>
        <v>30200</v>
      </c>
      <c r="C31" s="18">
        <v>23</v>
      </c>
      <c r="D31" s="19" t="s">
        <v>5371</v>
      </c>
      <c r="E31" s="18" t="s">
        <v>2921</v>
      </c>
      <c r="F31" s="18" t="s">
        <v>5372</v>
      </c>
      <c r="G31" s="18">
        <v>10</v>
      </c>
      <c r="H31" s="18">
        <v>49</v>
      </c>
      <c r="I31" s="16">
        <v>30200</v>
      </c>
      <c r="J31" s="17">
        <v>0.1</v>
      </c>
      <c r="K31" s="16">
        <f t="shared" si="1"/>
        <v>3020</v>
      </c>
      <c r="L31" s="16">
        <f t="shared" si="2"/>
        <v>33220</v>
      </c>
      <c r="M31" s="10"/>
    </row>
    <row r="32" spans="1:13" s="8" customFormat="1" ht="27" customHeight="1" x14ac:dyDescent="0.25">
      <c r="A32" s="8" t="s">
        <v>2318</v>
      </c>
      <c r="B32" s="10">
        <f t="shared" si="0"/>
        <v>37000</v>
      </c>
      <c r="C32" s="18">
        <v>24</v>
      </c>
      <c r="D32" s="19" t="s">
        <v>5373</v>
      </c>
      <c r="E32" s="18" t="s">
        <v>2921</v>
      </c>
      <c r="F32" s="18" t="s">
        <v>5374</v>
      </c>
      <c r="G32" s="18">
        <v>12</v>
      </c>
      <c r="H32" s="18">
        <v>49</v>
      </c>
      <c r="I32" s="16">
        <v>37000</v>
      </c>
      <c r="J32" s="17">
        <v>0.1</v>
      </c>
      <c r="K32" s="16">
        <f t="shared" si="1"/>
        <v>3700</v>
      </c>
      <c r="L32" s="16">
        <f t="shared" si="2"/>
        <v>40700</v>
      </c>
      <c r="M32" s="10"/>
    </row>
    <row r="33" spans="1:13" s="42" customFormat="1" ht="27" customHeight="1" x14ac:dyDescent="0.25">
      <c r="A33" s="8" t="s">
        <v>2320</v>
      </c>
      <c r="B33" s="10">
        <f t="shared" si="0"/>
        <v>24200</v>
      </c>
      <c r="C33" s="18">
        <v>25</v>
      </c>
      <c r="D33" s="19" t="s">
        <v>5375</v>
      </c>
      <c r="E33" s="18" t="s">
        <v>2921</v>
      </c>
      <c r="F33" s="18" t="s">
        <v>5376</v>
      </c>
      <c r="G33" s="18">
        <v>4</v>
      </c>
      <c r="H33" s="18">
        <v>60</v>
      </c>
      <c r="I33" s="16">
        <v>24200</v>
      </c>
      <c r="J33" s="17">
        <v>0.1</v>
      </c>
      <c r="K33" s="16">
        <f t="shared" si="1"/>
        <v>2420</v>
      </c>
      <c r="L33" s="16">
        <f t="shared" si="2"/>
        <v>26620</v>
      </c>
      <c r="M33" s="10"/>
    </row>
    <row r="34" spans="1:13" s="8" customFormat="1" ht="27" customHeight="1" x14ac:dyDescent="0.25">
      <c r="A34" s="8" t="s">
        <v>3259</v>
      </c>
      <c r="B34" s="10">
        <f t="shared" si="0"/>
        <v>25600</v>
      </c>
      <c r="C34" s="18">
        <v>26</v>
      </c>
      <c r="D34" s="19" t="s">
        <v>5377</v>
      </c>
      <c r="E34" s="18" t="s">
        <v>2921</v>
      </c>
      <c r="F34" s="18" t="s">
        <v>5378</v>
      </c>
      <c r="G34" s="18">
        <v>5</v>
      </c>
      <c r="H34" s="18">
        <v>60</v>
      </c>
      <c r="I34" s="16">
        <v>25600</v>
      </c>
      <c r="J34" s="17">
        <v>0.1</v>
      </c>
      <c r="K34" s="16">
        <f t="shared" si="1"/>
        <v>2560</v>
      </c>
      <c r="L34" s="16">
        <f t="shared" si="2"/>
        <v>28160</v>
      </c>
      <c r="M34" s="10"/>
    </row>
    <row r="35" spans="1:13" s="8" customFormat="1" ht="27" customHeight="1" x14ac:dyDescent="0.25">
      <c r="A35" s="8" t="s">
        <v>2322</v>
      </c>
      <c r="B35" s="10">
        <f t="shared" si="0"/>
        <v>28700</v>
      </c>
      <c r="C35" s="18">
        <v>27</v>
      </c>
      <c r="D35" s="19" t="s">
        <v>5379</v>
      </c>
      <c r="E35" s="18" t="s">
        <v>2921</v>
      </c>
      <c r="F35" s="18" t="s">
        <v>5380</v>
      </c>
      <c r="G35" s="18">
        <v>6</v>
      </c>
      <c r="H35" s="18">
        <v>60</v>
      </c>
      <c r="I35" s="16">
        <v>28700</v>
      </c>
      <c r="J35" s="17">
        <v>0.1</v>
      </c>
      <c r="K35" s="16">
        <f t="shared" si="1"/>
        <v>2870</v>
      </c>
      <c r="L35" s="16">
        <f t="shared" si="2"/>
        <v>31570</v>
      </c>
      <c r="M35" s="10"/>
    </row>
    <row r="36" spans="1:13" s="8" customFormat="1" ht="27" customHeight="1" x14ac:dyDescent="0.25">
      <c r="A36" s="8" t="s">
        <v>2324</v>
      </c>
      <c r="B36" s="10">
        <f t="shared" si="0"/>
        <v>32000</v>
      </c>
      <c r="C36" s="18">
        <v>28</v>
      </c>
      <c r="D36" s="19" t="s">
        <v>5381</v>
      </c>
      <c r="E36" s="18" t="s">
        <v>2921</v>
      </c>
      <c r="F36" s="18" t="s">
        <v>5382</v>
      </c>
      <c r="G36" s="18">
        <v>7</v>
      </c>
      <c r="H36" s="18">
        <v>60</v>
      </c>
      <c r="I36" s="16">
        <v>32000</v>
      </c>
      <c r="J36" s="17">
        <v>0.1</v>
      </c>
      <c r="K36" s="16">
        <f t="shared" si="1"/>
        <v>3200</v>
      </c>
      <c r="L36" s="16">
        <f t="shared" si="2"/>
        <v>35200</v>
      </c>
      <c r="M36" s="10"/>
    </row>
    <row r="37" spans="1:13" s="8" customFormat="1" ht="27" customHeight="1" x14ac:dyDescent="0.25">
      <c r="A37" s="8" t="s">
        <v>2326</v>
      </c>
      <c r="B37" s="10">
        <f t="shared" si="0"/>
        <v>36300</v>
      </c>
      <c r="C37" s="18">
        <v>29</v>
      </c>
      <c r="D37" s="19" t="s">
        <v>5383</v>
      </c>
      <c r="E37" s="18" t="s">
        <v>2921</v>
      </c>
      <c r="F37" s="18" t="s">
        <v>5384</v>
      </c>
      <c r="G37" s="18">
        <v>8</v>
      </c>
      <c r="H37" s="18">
        <v>60</v>
      </c>
      <c r="I37" s="16">
        <v>36300</v>
      </c>
      <c r="J37" s="17">
        <v>0.1</v>
      </c>
      <c r="K37" s="16">
        <f t="shared" si="1"/>
        <v>3630</v>
      </c>
      <c r="L37" s="16">
        <f t="shared" si="2"/>
        <v>39930</v>
      </c>
      <c r="M37" s="10"/>
    </row>
    <row r="38" spans="1:13" s="8" customFormat="1" ht="27" customHeight="1" x14ac:dyDescent="0.25">
      <c r="A38" s="8" t="s">
        <v>2328</v>
      </c>
      <c r="B38" s="10">
        <f t="shared" si="0"/>
        <v>38400</v>
      </c>
      <c r="C38" s="18">
        <v>30</v>
      </c>
      <c r="D38" s="19" t="s">
        <v>5385</v>
      </c>
      <c r="E38" s="18" t="s">
        <v>2921</v>
      </c>
      <c r="F38" s="18" t="s">
        <v>5386</v>
      </c>
      <c r="G38" s="18">
        <v>9</v>
      </c>
      <c r="H38" s="18">
        <v>60</v>
      </c>
      <c r="I38" s="16">
        <v>38400</v>
      </c>
      <c r="J38" s="17">
        <v>0.1</v>
      </c>
      <c r="K38" s="16">
        <f t="shared" si="1"/>
        <v>3840</v>
      </c>
      <c r="L38" s="16">
        <f t="shared" si="2"/>
        <v>42240</v>
      </c>
      <c r="M38" s="10"/>
    </row>
    <row r="39" spans="1:13" s="8" customFormat="1" ht="27" customHeight="1" x14ac:dyDescent="0.25">
      <c r="A39" s="8" t="s">
        <v>3258</v>
      </c>
      <c r="B39" s="10">
        <f t="shared" si="0"/>
        <v>44000</v>
      </c>
      <c r="C39" s="18">
        <v>31</v>
      </c>
      <c r="D39" s="19" t="s">
        <v>5387</v>
      </c>
      <c r="E39" s="18" t="s">
        <v>2921</v>
      </c>
      <c r="F39" s="18" t="s">
        <v>5388</v>
      </c>
      <c r="G39" s="18">
        <v>9</v>
      </c>
      <c r="H39" s="18">
        <v>60</v>
      </c>
      <c r="I39" s="16">
        <v>44000</v>
      </c>
      <c r="J39" s="17">
        <v>0.1</v>
      </c>
      <c r="K39" s="16">
        <f t="shared" si="1"/>
        <v>4400</v>
      </c>
      <c r="L39" s="16">
        <f t="shared" si="2"/>
        <v>48400</v>
      </c>
      <c r="M39" s="10"/>
    </row>
    <row r="40" spans="1:13" s="8" customFormat="1" ht="27" customHeight="1" x14ac:dyDescent="0.25">
      <c r="A40" s="8" t="s">
        <v>2330</v>
      </c>
      <c r="B40" s="10">
        <f t="shared" si="0"/>
        <v>46500</v>
      </c>
      <c r="C40" s="18">
        <v>32</v>
      </c>
      <c r="D40" s="19" t="s">
        <v>5389</v>
      </c>
      <c r="E40" s="18" t="s">
        <v>2921</v>
      </c>
      <c r="F40" s="18" t="s">
        <v>5390</v>
      </c>
      <c r="G40" s="18">
        <v>10</v>
      </c>
      <c r="H40" s="18">
        <v>60</v>
      </c>
      <c r="I40" s="16">
        <v>46500</v>
      </c>
      <c r="J40" s="17">
        <v>0.1</v>
      </c>
      <c r="K40" s="16">
        <f t="shared" si="1"/>
        <v>4650</v>
      </c>
      <c r="L40" s="16">
        <f t="shared" si="2"/>
        <v>51150</v>
      </c>
      <c r="M40" s="10"/>
    </row>
    <row r="41" spans="1:13" s="42" customFormat="1" ht="27" customHeight="1" x14ac:dyDescent="0.25">
      <c r="A41" s="8" t="s">
        <v>3257</v>
      </c>
      <c r="B41" s="10">
        <f t="shared" si="0"/>
        <v>54300</v>
      </c>
      <c r="C41" s="18">
        <v>33</v>
      </c>
      <c r="D41" s="19" t="s">
        <v>5391</v>
      </c>
      <c r="E41" s="18" t="s">
        <v>2921</v>
      </c>
      <c r="F41" s="18" t="s">
        <v>5392</v>
      </c>
      <c r="G41" s="18">
        <v>12</v>
      </c>
      <c r="H41" s="18">
        <v>60</v>
      </c>
      <c r="I41" s="16">
        <v>54300</v>
      </c>
      <c r="J41" s="17">
        <v>0.1</v>
      </c>
      <c r="K41" s="16">
        <f t="shared" si="1"/>
        <v>5430</v>
      </c>
      <c r="L41" s="16">
        <f t="shared" si="2"/>
        <v>59730</v>
      </c>
      <c r="M41" s="10"/>
    </row>
    <row r="42" spans="1:13" s="8" customFormat="1" ht="27" customHeight="1" x14ac:dyDescent="0.25">
      <c r="A42" s="8" t="s">
        <v>3256</v>
      </c>
      <c r="B42" s="10">
        <f t="shared" si="0"/>
        <v>58300</v>
      </c>
      <c r="C42" s="18">
        <v>34</v>
      </c>
      <c r="D42" s="19" t="s">
        <v>5393</v>
      </c>
      <c r="E42" s="18" t="s">
        <v>2921</v>
      </c>
      <c r="F42" s="18" t="s">
        <v>5394</v>
      </c>
      <c r="G42" s="18">
        <v>15</v>
      </c>
      <c r="H42" s="18">
        <v>60</v>
      </c>
      <c r="I42" s="16">
        <v>58300</v>
      </c>
      <c r="J42" s="17">
        <v>0.1</v>
      </c>
      <c r="K42" s="16">
        <f t="shared" si="1"/>
        <v>5830</v>
      </c>
      <c r="L42" s="16">
        <f t="shared" si="2"/>
        <v>64130</v>
      </c>
      <c r="M42" s="10"/>
    </row>
    <row r="43" spans="1:13" s="8" customFormat="1" ht="27" customHeight="1" x14ac:dyDescent="0.25">
      <c r="A43" s="8" t="s">
        <v>2338</v>
      </c>
      <c r="B43" s="10">
        <f t="shared" si="0"/>
        <v>40700</v>
      </c>
      <c r="C43" s="18">
        <v>35</v>
      </c>
      <c r="D43" s="19" t="s">
        <v>5395</v>
      </c>
      <c r="E43" s="18" t="s">
        <v>2921</v>
      </c>
      <c r="F43" s="18" t="s">
        <v>5396</v>
      </c>
      <c r="G43" s="18">
        <v>3</v>
      </c>
      <c r="H43" s="18">
        <v>90</v>
      </c>
      <c r="I43" s="16">
        <v>40700</v>
      </c>
      <c r="J43" s="17">
        <v>0.1</v>
      </c>
      <c r="K43" s="16">
        <f t="shared" si="1"/>
        <v>4070</v>
      </c>
      <c r="L43" s="16">
        <f t="shared" si="2"/>
        <v>44770</v>
      </c>
      <c r="M43" s="10"/>
    </row>
    <row r="44" spans="1:13" s="8" customFormat="1" ht="27" customHeight="1" x14ac:dyDescent="0.25">
      <c r="A44" s="8" t="s">
        <v>2340</v>
      </c>
      <c r="B44" s="10">
        <f t="shared" si="0"/>
        <v>47600</v>
      </c>
      <c r="C44" s="18">
        <v>36</v>
      </c>
      <c r="D44" s="19" t="s">
        <v>5397</v>
      </c>
      <c r="E44" s="18" t="s">
        <v>2921</v>
      </c>
      <c r="F44" s="18" t="s">
        <v>5398</v>
      </c>
      <c r="G44" s="18">
        <v>4</v>
      </c>
      <c r="H44" s="18">
        <v>90</v>
      </c>
      <c r="I44" s="16">
        <v>47600</v>
      </c>
      <c r="J44" s="17">
        <v>0.1</v>
      </c>
      <c r="K44" s="16">
        <f t="shared" si="1"/>
        <v>4760</v>
      </c>
      <c r="L44" s="16">
        <f t="shared" si="2"/>
        <v>52360</v>
      </c>
      <c r="M44" s="10"/>
    </row>
    <row r="45" spans="1:13" s="8" customFormat="1" ht="27" customHeight="1" x14ac:dyDescent="0.25">
      <c r="A45" s="8" t="s">
        <v>2342</v>
      </c>
      <c r="B45" s="10">
        <f t="shared" si="0"/>
        <v>61200</v>
      </c>
      <c r="C45" s="18">
        <v>37</v>
      </c>
      <c r="D45" s="19" t="s">
        <v>5399</v>
      </c>
      <c r="E45" s="18" t="s">
        <v>2921</v>
      </c>
      <c r="F45" s="18" t="s">
        <v>5400</v>
      </c>
      <c r="G45" s="18">
        <v>5</v>
      </c>
      <c r="H45" s="18">
        <v>90</v>
      </c>
      <c r="I45" s="16">
        <v>61200</v>
      </c>
      <c r="J45" s="17">
        <v>0.1</v>
      </c>
      <c r="K45" s="16">
        <f t="shared" si="1"/>
        <v>6120</v>
      </c>
      <c r="L45" s="16">
        <f t="shared" si="2"/>
        <v>67320</v>
      </c>
      <c r="M45" s="10"/>
    </row>
    <row r="46" spans="1:13" s="8" customFormat="1" ht="27" customHeight="1" x14ac:dyDescent="0.25">
      <c r="A46" s="8" t="s">
        <v>2344</v>
      </c>
      <c r="B46" s="10">
        <f t="shared" si="0"/>
        <v>68900</v>
      </c>
      <c r="C46" s="18">
        <v>38</v>
      </c>
      <c r="D46" s="19" t="s">
        <v>5401</v>
      </c>
      <c r="E46" s="18" t="s">
        <v>2921</v>
      </c>
      <c r="F46" s="18" t="s">
        <v>5402</v>
      </c>
      <c r="G46" s="18">
        <v>6</v>
      </c>
      <c r="H46" s="18">
        <v>90</v>
      </c>
      <c r="I46" s="16">
        <v>68900</v>
      </c>
      <c r="J46" s="17">
        <v>0.1</v>
      </c>
      <c r="K46" s="16">
        <f t="shared" si="1"/>
        <v>6890</v>
      </c>
      <c r="L46" s="16">
        <f t="shared" si="2"/>
        <v>75790</v>
      </c>
      <c r="M46" s="10"/>
    </row>
    <row r="47" spans="1:13" ht="27" customHeight="1" x14ac:dyDescent="0.25">
      <c r="A47" s="8" t="s">
        <v>2346</v>
      </c>
      <c r="B47" s="10">
        <f t="shared" si="0"/>
        <v>81100</v>
      </c>
      <c r="C47" s="18">
        <v>39</v>
      </c>
      <c r="D47" s="41" t="s">
        <v>5403</v>
      </c>
      <c r="E47" s="40" t="s">
        <v>2921</v>
      </c>
      <c r="F47" s="40" t="s">
        <v>5404</v>
      </c>
      <c r="G47" s="40">
        <v>8</v>
      </c>
      <c r="H47" s="40">
        <v>90</v>
      </c>
      <c r="I47" s="21">
        <v>81100</v>
      </c>
      <c r="J47" s="39">
        <v>0.1</v>
      </c>
      <c r="K47" s="21">
        <f t="shared" si="1"/>
        <v>8110</v>
      </c>
      <c r="L47" s="21">
        <f t="shared" si="2"/>
        <v>89210</v>
      </c>
      <c r="M47" s="10"/>
    </row>
    <row r="48" spans="1:13" s="8" customFormat="1" ht="27" customHeight="1" x14ac:dyDescent="0.25">
      <c r="A48" s="8" t="s">
        <v>3255</v>
      </c>
      <c r="B48" s="10">
        <f t="shared" si="0"/>
        <v>89100</v>
      </c>
      <c r="C48" s="18">
        <v>40</v>
      </c>
      <c r="D48" s="19" t="s">
        <v>5405</v>
      </c>
      <c r="E48" s="18" t="s">
        <v>2921</v>
      </c>
      <c r="F48" s="18" t="s">
        <v>5406</v>
      </c>
      <c r="G48" s="18">
        <v>9</v>
      </c>
      <c r="H48" s="18">
        <v>90</v>
      </c>
      <c r="I48" s="16">
        <v>89100</v>
      </c>
      <c r="J48" s="17">
        <v>0.1</v>
      </c>
      <c r="K48" s="16">
        <f t="shared" si="1"/>
        <v>8910</v>
      </c>
      <c r="L48" s="16">
        <f t="shared" si="2"/>
        <v>98010</v>
      </c>
      <c r="M48" s="10"/>
    </row>
    <row r="49" spans="1:13" s="8" customFormat="1" ht="27" customHeight="1" x14ac:dyDescent="0.25">
      <c r="A49" s="8" t="s">
        <v>2910</v>
      </c>
      <c r="B49" s="10">
        <f t="shared" si="0"/>
        <v>115000</v>
      </c>
      <c r="C49" s="18">
        <v>41</v>
      </c>
      <c r="D49" s="19" t="s">
        <v>5407</v>
      </c>
      <c r="E49" s="18" t="s">
        <v>2921</v>
      </c>
      <c r="F49" s="18" t="s">
        <v>5408</v>
      </c>
      <c r="G49" s="18">
        <v>12</v>
      </c>
      <c r="H49" s="18">
        <v>90</v>
      </c>
      <c r="I49" s="16">
        <v>115000</v>
      </c>
      <c r="J49" s="17">
        <v>0.1</v>
      </c>
      <c r="K49" s="16">
        <f t="shared" si="1"/>
        <v>11500</v>
      </c>
      <c r="L49" s="16">
        <f t="shared" si="2"/>
        <v>126500</v>
      </c>
      <c r="M49" s="10"/>
    </row>
    <row r="50" spans="1:13" s="8" customFormat="1" ht="27" customHeight="1" x14ac:dyDescent="0.25">
      <c r="A50" s="8" t="s">
        <v>2234</v>
      </c>
      <c r="B50" s="10">
        <f t="shared" si="0"/>
        <v>61600</v>
      </c>
      <c r="C50" s="18">
        <v>42</v>
      </c>
      <c r="D50" s="19" t="s">
        <v>5409</v>
      </c>
      <c r="E50" s="18" t="s">
        <v>2921</v>
      </c>
      <c r="F50" s="18" t="s">
        <v>5410</v>
      </c>
      <c r="G50" s="18">
        <v>3</v>
      </c>
      <c r="H50" s="18">
        <v>114</v>
      </c>
      <c r="I50" s="16">
        <v>61600</v>
      </c>
      <c r="J50" s="17">
        <v>0.1</v>
      </c>
      <c r="K50" s="16">
        <f t="shared" si="1"/>
        <v>6160</v>
      </c>
      <c r="L50" s="16">
        <f t="shared" si="2"/>
        <v>67760</v>
      </c>
      <c r="M50" s="10"/>
    </row>
    <row r="51" spans="1:13" s="8" customFormat="1" ht="27" customHeight="1" x14ac:dyDescent="0.25">
      <c r="A51" s="8" t="s">
        <v>2236</v>
      </c>
      <c r="B51" s="10">
        <f t="shared" si="0"/>
        <v>79600</v>
      </c>
      <c r="C51" s="18">
        <v>43</v>
      </c>
      <c r="D51" s="19" t="s">
        <v>5411</v>
      </c>
      <c r="E51" s="18" t="s">
        <v>2921</v>
      </c>
      <c r="F51" s="18" t="s">
        <v>5412</v>
      </c>
      <c r="G51" s="18">
        <v>4</v>
      </c>
      <c r="H51" s="18">
        <v>114</v>
      </c>
      <c r="I51" s="16">
        <v>79600</v>
      </c>
      <c r="J51" s="17">
        <v>0.1</v>
      </c>
      <c r="K51" s="16">
        <f t="shared" si="1"/>
        <v>7960</v>
      </c>
      <c r="L51" s="16">
        <f t="shared" si="2"/>
        <v>87560</v>
      </c>
      <c r="M51" s="10"/>
    </row>
    <row r="52" spans="1:13" s="20" customFormat="1" ht="27" customHeight="1" x14ac:dyDescent="0.25">
      <c r="A52" s="8" t="s">
        <v>2238</v>
      </c>
      <c r="B52" s="10">
        <f t="shared" si="0"/>
        <v>86667</v>
      </c>
      <c r="C52" s="18">
        <v>44</v>
      </c>
      <c r="D52" s="19" t="s">
        <v>5413</v>
      </c>
      <c r="E52" s="18" t="s">
        <v>2921</v>
      </c>
      <c r="F52" s="18" t="s">
        <v>5414</v>
      </c>
      <c r="G52" s="18">
        <v>5</v>
      </c>
      <c r="H52" s="18">
        <v>114</v>
      </c>
      <c r="I52" s="16">
        <v>86667</v>
      </c>
      <c r="J52" s="17">
        <v>0.1</v>
      </c>
      <c r="K52" s="16">
        <f t="shared" si="1"/>
        <v>8667</v>
      </c>
      <c r="L52" s="16">
        <f t="shared" si="2"/>
        <v>95334</v>
      </c>
      <c r="M52" s="10"/>
    </row>
    <row r="53" spans="1:13" s="8" customFormat="1" ht="27" customHeight="1" x14ac:dyDescent="0.25">
      <c r="A53" s="8" t="s">
        <v>2240</v>
      </c>
      <c r="B53" s="10">
        <f t="shared" si="0"/>
        <v>97100</v>
      </c>
      <c r="C53" s="18">
        <v>45</v>
      </c>
      <c r="D53" s="19" t="s">
        <v>5415</v>
      </c>
      <c r="E53" s="18" t="s">
        <v>2921</v>
      </c>
      <c r="F53" s="18" t="s">
        <v>5416</v>
      </c>
      <c r="G53" s="18">
        <v>5</v>
      </c>
      <c r="H53" s="18">
        <v>114</v>
      </c>
      <c r="I53" s="16">
        <v>97100</v>
      </c>
      <c r="J53" s="17">
        <v>0.1</v>
      </c>
      <c r="K53" s="16">
        <f t="shared" si="1"/>
        <v>9710</v>
      </c>
      <c r="L53" s="16">
        <f t="shared" si="2"/>
        <v>106810</v>
      </c>
      <c r="M53" s="10"/>
    </row>
    <row r="54" spans="1:13" s="8" customFormat="1" ht="27" customHeight="1" x14ac:dyDescent="0.25">
      <c r="A54" s="8" t="s">
        <v>2242</v>
      </c>
      <c r="B54" s="10">
        <f t="shared" si="0"/>
        <v>100900</v>
      </c>
      <c r="C54" s="18">
        <v>46</v>
      </c>
      <c r="D54" s="19" t="s">
        <v>5417</v>
      </c>
      <c r="E54" s="18" t="s">
        <v>2921</v>
      </c>
      <c r="F54" s="18" t="s">
        <v>5418</v>
      </c>
      <c r="G54" s="18">
        <v>6</v>
      </c>
      <c r="H54" s="18">
        <v>114</v>
      </c>
      <c r="I54" s="16">
        <v>100900</v>
      </c>
      <c r="J54" s="17">
        <v>0.1</v>
      </c>
      <c r="K54" s="16">
        <f t="shared" si="1"/>
        <v>10090</v>
      </c>
      <c r="L54" s="16">
        <f t="shared" si="2"/>
        <v>110990</v>
      </c>
      <c r="M54" s="10"/>
    </row>
    <row r="55" spans="1:13" s="8" customFormat="1" ht="27" customHeight="1" x14ac:dyDescent="0.25">
      <c r="A55" s="8" t="s">
        <v>2244</v>
      </c>
      <c r="B55" s="10">
        <f t="shared" si="0"/>
        <v>121000</v>
      </c>
      <c r="C55" s="18">
        <v>47</v>
      </c>
      <c r="D55" s="19" t="s">
        <v>5419</v>
      </c>
      <c r="E55" s="18" t="s">
        <v>2921</v>
      </c>
      <c r="F55" s="18" t="s">
        <v>5420</v>
      </c>
      <c r="G55" s="18">
        <v>7</v>
      </c>
      <c r="H55" s="18">
        <v>114</v>
      </c>
      <c r="I55" s="16">
        <v>121000</v>
      </c>
      <c r="J55" s="17">
        <v>0.1</v>
      </c>
      <c r="K55" s="16">
        <f t="shared" si="1"/>
        <v>12100</v>
      </c>
      <c r="L55" s="16">
        <f t="shared" si="2"/>
        <v>133100</v>
      </c>
      <c r="M55" s="10"/>
    </row>
    <row r="56" spans="1:13" s="8" customFormat="1" ht="27" customHeight="1" x14ac:dyDescent="0.25">
      <c r="A56" s="8" t="s">
        <v>2246</v>
      </c>
      <c r="B56" s="10">
        <f t="shared" si="0"/>
        <v>146400</v>
      </c>
      <c r="C56" s="18">
        <v>48</v>
      </c>
      <c r="D56" s="19" t="s">
        <v>5421</v>
      </c>
      <c r="E56" s="18" t="s">
        <v>2921</v>
      </c>
      <c r="F56" s="18" t="s">
        <v>5422</v>
      </c>
      <c r="G56" s="18">
        <v>9</v>
      </c>
      <c r="H56" s="18">
        <v>114</v>
      </c>
      <c r="I56" s="16">
        <v>146400</v>
      </c>
      <c r="J56" s="17">
        <v>0.1</v>
      </c>
      <c r="K56" s="16">
        <f t="shared" si="1"/>
        <v>14640</v>
      </c>
      <c r="L56" s="16">
        <f t="shared" si="2"/>
        <v>161040</v>
      </c>
      <c r="M56" s="10"/>
    </row>
    <row r="57" spans="1:13" s="8" customFormat="1" ht="27" customHeight="1" x14ac:dyDescent="0.25">
      <c r="A57" s="8" t="s">
        <v>2264</v>
      </c>
      <c r="B57" s="10">
        <f t="shared" si="0"/>
        <v>163800</v>
      </c>
      <c r="C57" s="18">
        <v>49</v>
      </c>
      <c r="D57" s="19" t="s">
        <v>5423</v>
      </c>
      <c r="E57" s="18" t="s">
        <v>2921</v>
      </c>
      <c r="F57" s="18" t="s">
        <v>5424</v>
      </c>
      <c r="G57" s="18">
        <v>4</v>
      </c>
      <c r="H57" s="18">
        <v>168</v>
      </c>
      <c r="I57" s="16">
        <v>163800</v>
      </c>
      <c r="J57" s="17">
        <v>0.1</v>
      </c>
      <c r="K57" s="16">
        <f t="shared" si="1"/>
        <v>16380</v>
      </c>
      <c r="L57" s="16">
        <f t="shared" si="2"/>
        <v>180180</v>
      </c>
      <c r="M57" s="10"/>
    </row>
    <row r="58" spans="1:13" s="8" customFormat="1" ht="27" customHeight="1" x14ac:dyDescent="0.25">
      <c r="A58" s="8" t="s">
        <v>2266</v>
      </c>
      <c r="B58" s="10">
        <f t="shared" si="0"/>
        <v>191600</v>
      </c>
      <c r="C58" s="18">
        <v>50</v>
      </c>
      <c r="D58" s="19" t="s">
        <v>5425</v>
      </c>
      <c r="E58" s="18" t="s">
        <v>2921</v>
      </c>
      <c r="F58" s="18" t="s">
        <v>5426</v>
      </c>
      <c r="G58" s="18">
        <v>5</v>
      </c>
      <c r="H58" s="18">
        <v>168</v>
      </c>
      <c r="I58" s="16">
        <v>191600</v>
      </c>
      <c r="J58" s="17">
        <v>0.1</v>
      </c>
      <c r="K58" s="16">
        <f t="shared" si="1"/>
        <v>19160</v>
      </c>
      <c r="L58" s="16">
        <f t="shared" si="2"/>
        <v>210760</v>
      </c>
      <c r="M58" s="10"/>
    </row>
    <row r="59" spans="1:13" s="8" customFormat="1" ht="27" customHeight="1" x14ac:dyDescent="0.25">
      <c r="A59" s="8" t="s">
        <v>3254</v>
      </c>
      <c r="B59" s="10">
        <f t="shared" si="0"/>
        <v>210500</v>
      </c>
      <c r="C59" s="18">
        <v>51</v>
      </c>
      <c r="D59" s="19" t="s">
        <v>5427</v>
      </c>
      <c r="E59" s="18" t="s">
        <v>2921</v>
      </c>
      <c r="F59" s="18" t="s">
        <v>5428</v>
      </c>
      <c r="G59" s="18">
        <v>6</v>
      </c>
      <c r="H59" s="18">
        <v>168</v>
      </c>
      <c r="I59" s="16">
        <v>210500</v>
      </c>
      <c r="J59" s="17">
        <v>0.1</v>
      </c>
      <c r="K59" s="16">
        <f t="shared" si="1"/>
        <v>21050</v>
      </c>
      <c r="L59" s="16">
        <f t="shared" si="2"/>
        <v>231550</v>
      </c>
      <c r="M59" s="10"/>
    </row>
    <row r="60" spans="1:13" s="8" customFormat="1" ht="27" customHeight="1" x14ac:dyDescent="0.25">
      <c r="A60" s="8" t="s">
        <v>2908</v>
      </c>
      <c r="B60" s="10">
        <f t="shared" si="0"/>
        <v>235000</v>
      </c>
      <c r="C60" s="18">
        <v>52</v>
      </c>
      <c r="D60" s="19" t="s">
        <v>5429</v>
      </c>
      <c r="E60" s="18" t="s">
        <v>2921</v>
      </c>
      <c r="F60" s="18" t="s">
        <v>5430</v>
      </c>
      <c r="G60" s="18">
        <v>6</v>
      </c>
      <c r="H60" s="18">
        <v>168</v>
      </c>
      <c r="I60" s="16">
        <v>235000</v>
      </c>
      <c r="J60" s="17">
        <v>0.1</v>
      </c>
      <c r="K60" s="16">
        <f t="shared" si="1"/>
        <v>23500</v>
      </c>
      <c r="L60" s="16">
        <f t="shared" si="2"/>
        <v>258500</v>
      </c>
      <c r="M60" s="10"/>
    </row>
    <row r="61" spans="1:13" s="8" customFormat="1" ht="27" customHeight="1" x14ac:dyDescent="0.25">
      <c r="A61" s="8" t="s">
        <v>3253</v>
      </c>
      <c r="B61" s="10">
        <f t="shared" si="0"/>
        <v>308000</v>
      </c>
      <c r="C61" s="18">
        <v>53</v>
      </c>
      <c r="D61" s="19" t="s">
        <v>5431</v>
      </c>
      <c r="E61" s="18" t="s">
        <v>2921</v>
      </c>
      <c r="F61" s="18" t="s">
        <v>5432</v>
      </c>
      <c r="G61" s="18">
        <v>8</v>
      </c>
      <c r="H61" s="18">
        <v>168</v>
      </c>
      <c r="I61" s="16">
        <v>308000</v>
      </c>
      <c r="J61" s="17">
        <v>0.1</v>
      </c>
      <c r="K61" s="16">
        <f t="shared" si="1"/>
        <v>30800</v>
      </c>
      <c r="L61" s="16">
        <f t="shared" si="2"/>
        <v>338800</v>
      </c>
      <c r="M61" s="10"/>
    </row>
    <row r="62" spans="1:13" s="8" customFormat="1" ht="27" customHeight="1" x14ac:dyDescent="0.25">
      <c r="A62" s="8" t="s">
        <v>3252</v>
      </c>
      <c r="B62" s="10">
        <f t="shared" si="0"/>
        <v>320000</v>
      </c>
      <c r="C62" s="18">
        <v>54</v>
      </c>
      <c r="D62" s="19" t="s">
        <v>5433</v>
      </c>
      <c r="E62" s="18" t="s">
        <v>2921</v>
      </c>
      <c r="F62" s="18" t="s">
        <v>5434</v>
      </c>
      <c r="G62" s="18">
        <v>9</v>
      </c>
      <c r="H62" s="18">
        <v>168</v>
      </c>
      <c r="I62" s="16">
        <v>320000</v>
      </c>
      <c r="J62" s="17">
        <v>0.1</v>
      </c>
      <c r="K62" s="16">
        <f t="shared" si="1"/>
        <v>32000</v>
      </c>
      <c r="L62" s="16">
        <f t="shared" si="2"/>
        <v>352000</v>
      </c>
      <c r="M62" s="10"/>
    </row>
    <row r="63" spans="1:13" s="8" customFormat="1" ht="27" customHeight="1" x14ac:dyDescent="0.25">
      <c r="A63" s="8" t="s">
        <v>3251</v>
      </c>
      <c r="B63" s="10">
        <f t="shared" si="0"/>
        <v>431000</v>
      </c>
      <c r="C63" s="18">
        <v>55</v>
      </c>
      <c r="D63" s="19" t="s">
        <v>5435</v>
      </c>
      <c r="E63" s="18" t="s">
        <v>2921</v>
      </c>
      <c r="F63" s="18" t="s">
        <v>5436</v>
      </c>
      <c r="G63" s="18">
        <v>12</v>
      </c>
      <c r="H63" s="18">
        <v>168</v>
      </c>
      <c r="I63" s="16">
        <v>431000</v>
      </c>
      <c r="J63" s="17">
        <v>0.1</v>
      </c>
      <c r="K63" s="16">
        <f t="shared" si="1"/>
        <v>43100</v>
      </c>
      <c r="L63" s="16">
        <f t="shared" si="2"/>
        <v>474100</v>
      </c>
      <c r="M63" s="10"/>
    </row>
    <row r="64" spans="1:13" s="8" customFormat="1" ht="27" customHeight="1" x14ac:dyDescent="0.25">
      <c r="A64" s="8" t="s">
        <v>3250</v>
      </c>
      <c r="B64" s="10">
        <f t="shared" si="0"/>
        <v>296500</v>
      </c>
      <c r="C64" s="18">
        <v>56</v>
      </c>
      <c r="D64" s="19" t="s">
        <v>5437</v>
      </c>
      <c r="E64" s="18" t="s">
        <v>2921</v>
      </c>
      <c r="F64" s="18" t="s">
        <v>5438</v>
      </c>
      <c r="G64" s="18">
        <v>5</v>
      </c>
      <c r="H64" s="18">
        <v>220</v>
      </c>
      <c r="I64" s="16">
        <v>296500</v>
      </c>
      <c r="J64" s="17">
        <v>0.1</v>
      </c>
      <c r="K64" s="16">
        <f t="shared" si="1"/>
        <v>29650</v>
      </c>
      <c r="L64" s="16">
        <f t="shared" si="2"/>
        <v>326150</v>
      </c>
      <c r="M64" s="10"/>
    </row>
    <row r="65" spans="1:13" s="8" customFormat="1" ht="27" customHeight="1" x14ac:dyDescent="0.25">
      <c r="A65" s="8" t="s">
        <v>3249</v>
      </c>
      <c r="B65" s="10">
        <f t="shared" si="0"/>
        <v>397000</v>
      </c>
      <c r="C65" s="18">
        <v>57</v>
      </c>
      <c r="D65" s="19" t="s">
        <v>5439</v>
      </c>
      <c r="E65" s="18" t="s">
        <v>2921</v>
      </c>
      <c r="F65" s="18" t="s">
        <v>5440</v>
      </c>
      <c r="G65" s="18">
        <v>6</v>
      </c>
      <c r="H65" s="18">
        <v>220</v>
      </c>
      <c r="I65" s="16">
        <v>397000</v>
      </c>
      <c r="J65" s="17">
        <v>0.1</v>
      </c>
      <c r="K65" s="16">
        <f t="shared" si="1"/>
        <v>39700</v>
      </c>
      <c r="L65" s="16">
        <f t="shared" si="2"/>
        <v>436700</v>
      </c>
      <c r="M65" s="10"/>
    </row>
    <row r="66" spans="1:13" s="8" customFormat="1" ht="27" customHeight="1" x14ac:dyDescent="0.25">
      <c r="A66" s="8" t="s">
        <v>3248</v>
      </c>
      <c r="B66" s="10">
        <f t="shared" si="0"/>
        <v>497200</v>
      </c>
      <c r="C66" s="13">
        <v>58</v>
      </c>
      <c r="D66" s="38" t="s">
        <v>5441</v>
      </c>
      <c r="E66" s="37" t="s">
        <v>2921</v>
      </c>
      <c r="F66" s="37" t="s">
        <v>5442</v>
      </c>
      <c r="G66" s="37">
        <v>9</v>
      </c>
      <c r="H66" s="37">
        <v>220</v>
      </c>
      <c r="I66" s="36">
        <v>497200</v>
      </c>
      <c r="J66" s="35">
        <v>0.1</v>
      </c>
      <c r="K66" s="16">
        <f t="shared" si="1"/>
        <v>49720</v>
      </c>
      <c r="L66" s="16">
        <f t="shared" si="2"/>
        <v>546920</v>
      </c>
      <c r="M66" s="10"/>
    </row>
    <row r="67" spans="1:13" s="8" customFormat="1" ht="27" customHeight="1" x14ac:dyDescent="0.25">
      <c r="B67" s="10">
        <f t="shared" si="0"/>
        <v>0</v>
      </c>
      <c r="C67" s="33"/>
      <c r="D67" s="34" t="s">
        <v>3247</v>
      </c>
      <c r="E67" s="33"/>
      <c r="F67" s="33"/>
      <c r="G67" s="33"/>
      <c r="H67" s="33"/>
      <c r="I67" s="31"/>
      <c r="J67" s="32"/>
      <c r="K67" s="31">
        <v>0</v>
      </c>
      <c r="L67" s="31">
        <v>0</v>
      </c>
      <c r="M67" s="10"/>
    </row>
    <row r="68" spans="1:13" s="8" customFormat="1" ht="27" customHeight="1" x14ac:dyDescent="0.25">
      <c r="A68" s="8" t="s">
        <v>3246</v>
      </c>
      <c r="B68" s="10">
        <f t="shared" si="0"/>
        <v>30100</v>
      </c>
      <c r="C68" s="15">
        <v>1</v>
      </c>
      <c r="D68" s="30" t="s">
        <v>5443</v>
      </c>
      <c r="E68" s="15" t="s">
        <v>2921</v>
      </c>
      <c r="F68" s="15" t="s">
        <v>5444</v>
      </c>
      <c r="G68" s="15">
        <v>5</v>
      </c>
      <c r="H68" s="15">
        <v>63</v>
      </c>
      <c r="I68" s="28">
        <v>30100</v>
      </c>
      <c r="J68" s="29">
        <v>0.1</v>
      </c>
      <c r="K68" s="28">
        <f t="shared" ref="K68" si="3">+ROUND(I68*0.1,0)</f>
        <v>3010</v>
      </c>
      <c r="L68" s="28">
        <f t="shared" ref="L68" si="4">+I68+K68</f>
        <v>33110</v>
      </c>
      <c r="M68" s="10"/>
    </row>
    <row r="69" spans="1:13" s="8" customFormat="1" ht="27" customHeight="1" x14ac:dyDescent="0.25">
      <c r="A69" s="8" t="s">
        <v>3245</v>
      </c>
      <c r="B69" s="10">
        <f t="shared" si="0"/>
        <v>53300</v>
      </c>
      <c r="C69" s="15">
        <v>2</v>
      </c>
      <c r="D69" s="19" t="s">
        <v>5445</v>
      </c>
      <c r="E69" s="18" t="s">
        <v>2921</v>
      </c>
      <c r="F69" s="18" t="s">
        <v>5446</v>
      </c>
      <c r="G69" s="18">
        <v>10</v>
      </c>
      <c r="H69" s="18">
        <v>63</v>
      </c>
      <c r="I69" s="16">
        <v>53300</v>
      </c>
      <c r="J69" s="17">
        <v>0.1</v>
      </c>
      <c r="K69" s="16">
        <f t="shared" ref="K69:K119" si="5">+ROUND(I69*0.1,0)</f>
        <v>5330</v>
      </c>
      <c r="L69" s="16">
        <f t="shared" ref="L69:L119" si="6">+I69+K69</f>
        <v>58630</v>
      </c>
      <c r="M69" s="10"/>
    </row>
    <row r="70" spans="1:13" s="8" customFormat="1" ht="27" customHeight="1" x14ac:dyDescent="0.25">
      <c r="A70" s="8" t="s">
        <v>3244</v>
      </c>
      <c r="B70" s="10">
        <f t="shared" si="0"/>
        <v>48600</v>
      </c>
      <c r="C70" s="15">
        <v>3</v>
      </c>
      <c r="D70" s="19" t="s">
        <v>5447</v>
      </c>
      <c r="E70" s="18" t="s">
        <v>2921</v>
      </c>
      <c r="F70" s="18" t="s">
        <v>5448</v>
      </c>
      <c r="G70" s="18">
        <v>6</v>
      </c>
      <c r="H70" s="18">
        <v>75</v>
      </c>
      <c r="I70" s="16">
        <v>48600</v>
      </c>
      <c r="J70" s="17">
        <v>0.1</v>
      </c>
      <c r="K70" s="16">
        <f t="shared" si="5"/>
        <v>4860</v>
      </c>
      <c r="L70" s="16">
        <f t="shared" si="6"/>
        <v>53460</v>
      </c>
      <c r="M70" s="10"/>
    </row>
    <row r="71" spans="1:13" s="8" customFormat="1" ht="27" customHeight="1" x14ac:dyDescent="0.25">
      <c r="A71" s="8" t="s">
        <v>3243</v>
      </c>
      <c r="B71" s="10">
        <f t="shared" si="0"/>
        <v>57500</v>
      </c>
      <c r="C71" s="15">
        <v>4</v>
      </c>
      <c r="D71" s="19" t="s">
        <v>5449</v>
      </c>
      <c r="E71" s="18" t="s">
        <v>2921</v>
      </c>
      <c r="F71" s="18" t="s">
        <v>5450</v>
      </c>
      <c r="G71" s="18">
        <v>8</v>
      </c>
      <c r="H71" s="18">
        <v>75</v>
      </c>
      <c r="I71" s="16">
        <v>57500</v>
      </c>
      <c r="J71" s="17">
        <v>0.1</v>
      </c>
      <c r="K71" s="16">
        <f t="shared" si="5"/>
        <v>5750</v>
      </c>
      <c r="L71" s="16">
        <f t="shared" si="6"/>
        <v>63250</v>
      </c>
      <c r="M71" s="10"/>
    </row>
    <row r="72" spans="1:13" s="8" customFormat="1" ht="27" customHeight="1" x14ac:dyDescent="0.25">
      <c r="A72" s="8" t="s">
        <v>3242</v>
      </c>
      <c r="B72" s="10">
        <f t="shared" si="0"/>
        <v>76200</v>
      </c>
      <c r="C72" s="15">
        <v>5</v>
      </c>
      <c r="D72" s="19" t="s">
        <v>5451</v>
      </c>
      <c r="E72" s="18" t="s">
        <v>2921</v>
      </c>
      <c r="F72" s="18" t="s">
        <v>5452</v>
      </c>
      <c r="G72" s="18">
        <v>10</v>
      </c>
      <c r="H72" s="18">
        <v>75</v>
      </c>
      <c r="I72" s="16">
        <v>76200</v>
      </c>
      <c r="J72" s="17">
        <v>0.1</v>
      </c>
      <c r="K72" s="16">
        <f t="shared" si="5"/>
        <v>7620</v>
      </c>
      <c r="L72" s="16">
        <f t="shared" si="6"/>
        <v>83820</v>
      </c>
      <c r="M72" s="10"/>
    </row>
    <row r="73" spans="1:13" s="8" customFormat="1" ht="27" customHeight="1" x14ac:dyDescent="0.25">
      <c r="A73" s="8" t="s">
        <v>3241</v>
      </c>
      <c r="B73" s="10">
        <f t="shared" si="0"/>
        <v>36600</v>
      </c>
      <c r="C73" s="15">
        <v>6</v>
      </c>
      <c r="D73" s="19" t="s">
        <v>5453</v>
      </c>
      <c r="E73" s="18" t="s">
        <v>2921</v>
      </c>
      <c r="F73" s="18" t="s">
        <v>5454</v>
      </c>
      <c r="G73" s="18">
        <v>5</v>
      </c>
      <c r="H73" s="18">
        <v>76</v>
      </c>
      <c r="I73" s="16">
        <v>36600</v>
      </c>
      <c r="J73" s="17">
        <v>0.1</v>
      </c>
      <c r="K73" s="16">
        <f t="shared" si="5"/>
        <v>3660</v>
      </c>
      <c r="L73" s="16">
        <f t="shared" si="6"/>
        <v>40260</v>
      </c>
      <c r="M73" s="10"/>
    </row>
    <row r="74" spans="1:13" s="8" customFormat="1" ht="27" customHeight="1" x14ac:dyDescent="0.25">
      <c r="A74" s="8" t="s">
        <v>2332</v>
      </c>
      <c r="B74" s="10">
        <f t="shared" ref="B74:B119" si="7">+I74</f>
        <v>44600</v>
      </c>
      <c r="C74" s="15">
        <v>7</v>
      </c>
      <c r="D74" s="19" t="s">
        <v>5455</v>
      </c>
      <c r="E74" s="18" t="s">
        <v>2921</v>
      </c>
      <c r="F74" s="18" t="s">
        <v>5456</v>
      </c>
      <c r="G74" s="18">
        <v>6</v>
      </c>
      <c r="H74" s="18">
        <v>76</v>
      </c>
      <c r="I74" s="16">
        <v>44600</v>
      </c>
      <c r="J74" s="17">
        <v>0.1</v>
      </c>
      <c r="K74" s="16">
        <f t="shared" si="5"/>
        <v>4460</v>
      </c>
      <c r="L74" s="16">
        <f t="shared" si="6"/>
        <v>49060</v>
      </c>
      <c r="M74" s="10"/>
    </row>
    <row r="75" spans="1:13" ht="27" customHeight="1" x14ac:dyDescent="0.25">
      <c r="A75" s="8" t="s">
        <v>2334</v>
      </c>
      <c r="B75" s="10">
        <f t="shared" si="7"/>
        <v>52600</v>
      </c>
      <c r="C75" s="15">
        <v>8</v>
      </c>
      <c r="D75" s="27" t="s">
        <v>5457</v>
      </c>
      <c r="E75" s="26" t="s">
        <v>2921</v>
      </c>
      <c r="F75" s="26" t="s">
        <v>5458</v>
      </c>
      <c r="G75" s="26">
        <v>7</v>
      </c>
      <c r="H75" s="26">
        <v>76</v>
      </c>
      <c r="I75" s="25">
        <v>52600</v>
      </c>
      <c r="J75" s="24">
        <v>0.1</v>
      </c>
      <c r="K75" s="21">
        <f t="shared" si="5"/>
        <v>5260</v>
      </c>
      <c r="L75" s="21">
        <f t="shared" si="6"/>
        <v>57860</v>
      </c>
      <c r="M75" s="10"/>
    </row>
    <row r="76" spans="1:13" s="8" customFormat="1" ht="27" customHeight="1" x14ac:dyDescent="0.25">
      <c r="A76" s="8" t="s">
        <v>2336</v>
      </c>
      <c r="B76" s="10">
        <f t="shared" si="7"/>
        <v>58000</v>
      </c>
      <c r="C76" s="15">
        <v>9</v>
      </c>
      <c r="D76" s="19" t="s">
        <v>5459</v>
      </c>
      <c r="E76" s="18" t="s">
        <v>2921</v>
      </c>
      <c r="F76" s="18" t="s">
        <v>5460</v>
      </c>
      <c r="G76" s="18">
        <v>8</v>
      </c>
      <c r="H76" s="18">
        <v>76</v>
      </c>
      <c r="I76" s="16">
        <v>58000</v>
      </c>
      <c r="J76" s="17">
        <v>0.1</v>
      </c>
      <c r="K76" s="16">
        <f t="shared" si="5"/>
        <v>5800</v>
      </c>
      <c r="L76" s="16">
        <f t="shared" si="6"/>
        <v>63800</v>
      </c>
      <c r="M76" s="10"/>
    </row>
    <row r="77" spans="1:13" s="8" customFormat="1" ht="27" customHeight="1" x14ac:dyDescent="0.25">
      <c r="A77" s="8" t="s">
        <v>3240</v>
      </c>
      <c r="B77" s="10">
        <f t="shared" si="7"/>
        <v>73700</v>
      </c>
      <c r="C77" s="15">
        <v>10</v>
      </c>
      <c r="D77" s="19" t="s">
        <v>5461</v>
      </c>
      <c r="E77" s="18" t="s">
        <v>2921</v>
      </c>
      <c r="F77" s="18" t="s">
        <v>5462</v>
      </c>
      <c r="G77" s="18">
        <v>10</v>
      </c>
      <c r="H77" s="18">
        <v>76</v>
      </c>
      <c r="I77" s="16">
        <v>73700</v>
      </c>
      <c r="J77" s="17">
        <v>0.1</v>
      </c>
      <c r="K77" s="16">
        <f t="shared" si="5"/>
        <v>7370</v>
      </c>
      <c r="L77" s="16">
        <f t="shared" si="6"/>
        <v>81070</v>
      </c>
      <c r="M77" s="10"/>
    </row>
    <row r="78" spans="1:13" s="8" customFormat="1" ht="27" customHeight="1" x14ac:dyDescent="0.25">
      <c r="A78" s="8" t="s">
        <v>3239</v>
      </c>
      <c r="B78" s="10">
        <f t="shared" si="7"/>
        <v>84900</v>
      </c>
      <c r="C78" s="15">
        <v>11</v>
      </c>
      <c r="D78" s="19" t="s">
        <v>5463</v>
      </c>
      <c r="E78" s="18" t="s">
        <v>2921</v>
      </c>
      <c r="F78" s="18" t="s">
        <v>5464</v>
      </c>
      <c r="G78" s="18">
        <v>6</v>
      </c>
      <c r="H78" s="18">
        <v>110</v>
      </c>
      <c r="I78" s="16">
        <v>84900</v>
      </c>
      <c r="J78" s="17">
        <v>0.1</v>
      </c>
      <c r="K78" s="16">
        <f t="shared" si="5"/>
        <v>8490</v>
      </c>
      <c r="L78" s="16">
        <f t="shared" si="6"/>
        <v>93390</v>
      </c>
      <c r="M78" s="10"/>
    </row>
    <row r="79" spans="1:13" s="8" customFormat="1" ht="27" customHeight="1" x14ac:dyDescent="0.25">
      <c r="A79" s="8" t="s">
        <v>3238</v>
      </c>
      <c r="B79" s="10">
        <f t="shared" si="7"/>
        <v>101600</v>
      </c>
      <c r="C79" s="15">
        <v>12</v>
      </c>
      <c r="D79" s="19" t="s">
        <v>5465</v>
      </c>
      <c r="E79" s="18" t="s">
        <v>2921</v>
      </c>
      <c r="F79" s="18" t="s">
        <v>5466</v>
      </c>
      <c r="G79" s="18">
        <v>7.5</v>
      </c>
      <c r="H79" s="18">
        <v>110</v>
      </c>
      <c r="I79" s="16">
        <v>101600</v>
      </c>
      <c r="J79" s="17">
        <v>0.1</v>
      </c>
      <c r="K79" s="16">
        <f t="shared" si="5"/>
        <v>10160</v>
      </c>
      <c r="L79" s="16">
        <f t="shared" si="6"/>
        <v>111760</v>
      </c>
      <c r="M79" s="10"/>
    </row>
    <row r="80" spans="1:13" s="8" customFormat="1" ht="27" customHeight="1" x14ac:dyDescent="0.25">
      <c r="A80" s="8" t="s">
        <v>3237</v>
      </c>
      <c r="B80" s="10">
        <f t="shared" si="7"/>
        <v>130000</v>
      </c>
      <c r="C80" s="15">
        <v>13</v>
      </c>
      <c r="D80" s="23" t="s">
        <v>5467</v>
      </c>
      <c r="E80" s="18" t="s">
        <v>2921</v>
      </c>
      <c r="F80" s="18" t="s">
        <v>5468</v>
      </c>
      <c r="G80" s="18">
        <v>10</v>
      </c>
      <c r="H80" s="18">
        <v>110</v>
      </c>
      <c r="I80" s="16">
        <v>130000</v>
      </c>
      <c r="J80" s="17">
        <v>0.1</v>
      </c>
      <c r="K80" s="16">
        <f t="shared" si="5"/>
        <v>13000</v>
      </c>
      <c r="L80" s="16">
        <f t="shared" si="6"/>
        <v>143000</v>
      </c>
      <c r="M80" s="10"/>
    </row>
    <row r="81" spans="1:13" s="8" customFormat="1" ht="27" customHeight="1" x14ac:dyDescent="0.25">
      <c r="A81" s="8" t="s">
        <v>3236</v>
      </c>
      <c r="B81" s="10">
        <f t="shared" si="7"/>
        <v>161700</v>
      </c>
      <c r="C81" s="15">
        <v>14</v>
      </c>
      <c r="D81" s="19" t="s">
        <v>5469</v>
      </c>
      <c r="E81" s="18" t="s">
        <v>2921</v>
      </c>
      <c r="F81" s="18" t="s">
        <v>5470</v>
      </c>
      <c r="G81" s="18">
        <v>12.5</v>
      </c>
      <c r="H81" s="18">
        <v>110</v>
      </c>
      <c r="I81" s="16">
        <v>161700</v>
      </c>
      <c r="J81" s="17">
        <v>0.1</v>
      </c>
      <c r="K81" s="16">
        <f t="shared" si="5"/>
        <v>16170</v>
      </c>
      <c r="L81" s="16">
        <f t="shared" si="6"/>
        <v>177870</v>
      </c>
      <c r="M81" s="10"/>
    </row>
    <row r="82" spans="1:13" s="8" customFormat="1" ht="27" customHeight="1" x14ac:dyDescent="0.25">
      <c r="A82" s="8" t="s">
        <v>2248</v>
      </c>
      <c r="B82" s="10">
        <f t="shared" si="7"/>
        <v>122500</v>
      </c>
      <c r="C82" s="15">
        <v>15</v>
      </c>
      <c r="D82" s="19" t="s">
        <v>5471</v>
      </c>
      <c r="E82" s="18" t="s">
        <v>2921</v>
      </c>
      <c r="F82" s="18" t="s">
        <v>5472</v>
      </c>
      <c r="G82" s="18">
        <v>7</v>
      </c>
      <c r="H82" s="18">
        <v>125</v>
      </c>
      <c r="I82" s="16">
        <v>122500</v>
      </c>
      <c r="J82" s="17">
        <v>0.1</v>
      </c>
      <c r="K82" s="16">
        <f t="shared" si="5"/>
        <v>12250</v>
      </c>
      <c r="L82" s="16">
        <f t="shared" si="6"/>
        <v>134750</v>
      </c>
      <c r="M82" s="10"/>
    </row>
    <row r="83" spans="1:13" s="8" customFormat="1" ht="27" customHeight="1" x14ac:dyDescent="0.25">
      <c r="A83" s="8" t="s">
        <v>3235</v>
      </c>
      <c r="B83" s="10">
        <f t="shared" si="7"/>
        <v>175000</v>
      </c>
      <c r="C83" s="15">
        <v>16</v>
      </c>
      <c r="D83" s="19" t="s">
        <v>5473</v>
      </c>
      <c r="E83" s="18" t="s">
        <v>2921</v>
      </c>
      <c r="F83" s="18" t="s">
        <v>5474</v>
      </c>
      <c r="G83" s="18">
        <v>10</v>
      </c>
      <c r="H83" s="18">
        <v>125</v>
      </c>
      <c r="I83" s="16">
        <v>175000</v>
      </c>
      <c r="J83" s="17">
        <v>0.1</v>
      </c>
      <c r="K83" s="16">
        <f t="shared" si="5"/>
        <v>17500</v>
      </c>
      <c r="L83" s="16">
        <f t="shared" si="6"/>
        <v>192500</v>
      </c>
      <c r="M83" s="10"/>
    </row>
    <row r="84" spans="1:13" s="8" customFormat="1" ht="27" customHeight="1" x14ac:dyDescent="0.25">
      <c r="A84" s="8" t="s">
        <v>3234</v>
      </c>
      <c r="B84" s="10">
        <f t="shared" si="7"/>
        <v>220400</v>
      </c>
      <c r="C84" s="15">
        <v>17</v>
      </c>
      <c r="D84" s="19" t="s">
        <v>5475</v>
      </c>
      <c r="E84" s="18" t="s">
        <v>2921</v>
      </c>
      <c r="F84" s="18" t="s">
        <v>5476</v>
      </c>
      <c r="G84" s="18">
        <v>12.5</v>
      </c>
      <c r="H84" s="18">
        <v>125</v>
      </c>
      <c r="I84" s="16">
        <v>220400</v>
      </c>
      <c r="J84" s="17">
        <v>0.1</v>
      </c>
      <c r="K84" s="16">
        <f t="shared" si="5"/>
        <v>22040</v>
      </c>
      <c r="L84" s="16">
        <f t="shared" si="6"/>
        <v>242440</v>
      </c>
      <c r="M84" s="10"/>
    </row>
    <row r="85" spans="1:13" s="8" customFormat="1" ht="27" customHeight="1" x14ac:dyDescent="0.25">
      <c r="A85" s="8" t="s">
        <v>2250</v>
      </c>
      <c r="B85" s="10">
        <f t="shared" si="7"/>
        <v>120500</v>
      </c>
      <c r="C85" s="15">
        <v>18</v>
      </c>
      <c r="D85" s="19" t="s">
        <v>5477</v>
      </c>
      <c r="E85" s="18" t="s">
        <v>2921</v>
      </c>
      <c r="F85" s="18" t="s">
        <v>5478</v>
      </c>
      <c r="G85" s="18">
        <v>7</v>
      </c>
      <c r="H85" s="18">
        <v>130</v>
      </c>
      <c r="I85" s="16">
        <v>120500</v>
      </c>
      <c r="J85" s="17">
        <v>0.1</v>
      </c>
      <c r="K85" s="16">
        <f t="shared" si="5"/>
        <v>12050</v>
      </c>
      <c r="L85" s="16">
        <f t="shared" si="6"/>
        <v>132550</v>
      </c>
      <c r="M85" s="10"/>
    </row>
    <row r="86" spans="1:13" s="8" customFormat="1" ht="27" customHeight="1" x14ac:dyDescent="0.25">
      <c r="A86" s="8" t="s">
        <v>2252</v>
      </c>
      <c r="B86" s="10">
        <f t="shared" si="7"/>
        <v>132000</v>
      </c>
      <c r="C86" s="15">
        <v>19</v>
      </c>
      <c r="D86" s="19" t="s">
        <v>5479</v>
      </c>
      <c r="E86" s="18" t="s">
        <v>2921</v>
      </c>
      <c r="F86" s="18" t="s">
        <v>5480</v>
      </c>
      <c r="G86" s="18">
        <v>8</v>
      </c>
      <c r="H86" s="18">
        <v>130</v>
      </c>
      <c r="I86" s="16">
        <v>132000</v>
      </c>
      <c r="J86" s="17">
        <v>0.1</v>
      </c>
      <c r="K86" s="16">
        <f t="shared" si="5"/>
        <v>13200</v>
      </c>
      <c r="L86" s="16">
        <f t="shared" si="6"/>
        <v>145200</v>
      </c>
      <c r="M86" s="10"/>
    </row>
    <row r="87" spans="1:13" s="8" customFormat="1" ht="27" customHeight="1" x14ac:dyDescent="0.25">
      <c r="A87" s="8" t="s">
        <v>2254</v>
      </c>
      <c r="B87" s="10">
        <f t="shared" si="7"/>
        <v>167200</v>
      </c>
      <c r="C87" s="15">
        <v>20</v>
      </c>
      <c r="D87" s="19" t="s">
        <v>5481</v>
      </c>
      <c r="E87" s="18" t="s">
        <v>2921</v>
      </c>
      <c r="F87" s="18" t="s">
        <v>5482</v>
      </c>
      <c r="G87" s="18">
        <v>10</v>
      </c>
      <c r="H87" s="18">
        <v>130</v>
      </c>
      <c r="I87" s="16">
        <v>167200</v>
      </c>
      <c r="J87" s="17">
        <v>0.1</v>
      </c>
      <c r="K87" s="16">
        <f t="shared" si="5"/>
        <v>16720</v>
      </c>
      <c r="L87" s="16">
        <f t="shared" si="6"/>
        <v>183920</v>
      </c>
      <c r="M87" s="10"/>
    </row>
    <row r="88" spans="1:13" s="8" customFormat="1" ht="27" customHeight="1" x14ac:dyDescent="0.25">
      <c r="A88" s="8" t="s">
        <v>2256</v>
      </c>
      <c r="B88" s="10">
        <f t="shared" si="7"/>
        <v>134200</v>
      </c>
      <c r="C88" s="15">
        <v>21</v>
      </c>
      <c r="D88" s="19" t="s">
        <v>5483</v>
      </c>
      <c r="E88" s="18" t="s">
        <v>2921</v>
      </c>
      <c r="F88" s="18" t="s">
        <v>5484</v>
      </c>
      <c r="G88" s="18">
        <v>6</v>
      </c>
      <c r="H88" s="18">
        <v>140</v>
      </c>
      <c r="I88" s="16">
        <v>134200</v>
      </c>
      <c r="J88" s="17">
        <v>0.1</v>
      </c>
      <c r="K88" s="16">
        <f t="shared" si="5"/>
        <v>13420</v>
      </c>
      <c r="L88" s="16">
        <f t="shared" si="6"/>
        <v>147620</v>
      </c>
      <c r="M88" s="10"/>
    </row>
    <row r="89" spans="1:13" s="8" customFormat="1" ht="27" customHeight="1" x14ac:dyDescent="0.25">
      <c r="A89" s="8" t="s">
        <v>3233</v>
      </c>
      <c r="B89" s="10">
        <f t="shared" si="7"/>
        <v>156000</v>
      </c>
      <c r="C89" s="15">
        <v>22</v>
      </c>
      <c r="D89" s="19" t="s">
        <v>5485</v>
      </c>
      <c r="E89" s="18" t="s">
        <v>2921</v>
      </c>
      <c r="F89" s="18" t="s">
        <v>5486</v>
      </c>
      <c r="G89" s="18">
        <v>7.5</v>
      </c>
      <c r="H89" s="18">
        <v>140</v>
      </c>
      <c r="I89" s="16">
        <v>156000</v>
      </c>
      <c r="J89" s="17">
        <v>0.1</v>
      </c>
      <c r="K89" s="16">
        <f t="shared" si="5"/>
        <v>15600</v>
      </c>
      <c r="L89" s="16">
        <f t="shared" si="6"/>
        <v>171600</v>
      </c>
      <c r="M89" s="10"/>
    </row>
    <row r="90" spans="1:13" s="8" customFormat="1" ht="27" customHeight="1" x14ac:dyDescent="0.25">
      <c r="A90" s="8" t="s">
        <v>2258</v>
      </c>
      <c r="B90" s="10">
        <f t="shared" si="7"/>
        <v>199000</v>
      </c>
      <c r="C90" s="15">
        <v>23</v>
      </c>
      <c r="D90" s="19" t="s">
        <v>5487</v>
      </c>
      <c r="E90" s="18" t="s">
        <v>2921</v>
      </c>
      <c r="F90" s="18" t="s">
        <v>5488</v>
      </c>
      <c r="G90" s="18">
        <v>9</v>
      </c>
      <c r="H90" s="18">
        <v>140</v>
      </c>
      <c r="I90" s="16">
        <v>199000</v>
      </c>
      <c r="J90" s="17">
        <v>0.1</v>
      </c>
      <c r="K90" s="16">
        <f t="shared" si="5"/>
        <v>19900</v>
      </c>
      <c r="L90" s="16">
        <f t="shared" si="6"/>
        <v>218900</v>
      </c>
      <c r="M90" s="10"/>
    </row>
    <row r="91" spans="1:13" s="8" customFormat="1" ht="27" customHeight="1" x14ac:dyDescent="0.25">
      <c r="A91" s="8" t="s">
        <v>3232</v>
      </c>
      <c r="B91" s="10">
        <f t="shared" si="7"/>
        <v>209000</v>
      </c>
      <c r="C91" s="15">
        <v>24</v>
      </c>
      <c r="D91" s="19" t="s">
        <v>5489</v>
      </c>
      <c r="E91" s="18" t="s">
        <v>2921</v>
      </c>
      <c r="F91" s="18" t="s">
        <v>5490</v>
      </c>
      <c r="G91" s="18">
        <v>10</v>
      </c>
      <c r="H91" s="18">
        <v>140</v>
      </c>
      <c r="I91" s="16">
        <v>209000</v>
      </c>
      <c r="J91" s="17">
        <v>0.1</v>
      </c>
      <c r="K91" s="16">
        <f t="shared" si="5"/>
        <v>20900</v>
      </c>
      <c r="L91" s="16">
        <f t="shared" si="6"/>
        <v>229900</v>
      </c>
      <c r="M91" s="10"/>
    </row>
    <row r="92" spans="1:13" s="8" customFormat="1" ht="27" customHeight="1" x14ac:dyDescent="0.25">
      <c r="A92" s="8" t="s">
        <v>3231</v>
      </c>
      <c r="B92" s="10">
        <f t="shared" si="7"/>
        <v>258200</v>
      </c>
      <c r="C92" s="22">
        <v>25</v>
      </c>
      <c r="D92" s="19" t="s">
        <v>5491</v>
      </c>
      <c r="E92" s="18" t="s">
        <v>2921</v>
      </c>
      <c r="F92" s="18" t="s">
        <v>5492</v>
      </c>
      <c r="G92" s="18">
        <v>12.5</v>
      </c>
      <c r="H92" s="18">
        <v>140</v>
      </c>
      <c r="I92" s="16">
        <v>258200</v>
      </c>
      <c r="J92" s="17">
        <v>0.1</v>
      </c>
      <c r="K92" s="16">
        <f t="shared" si="5"/>
        <v>25820</v>
      </c>
      <c r="L92" s="16">
        <f t="shared" si="6"/>
        <v>284020</v>
      </c>
      <c r="M92" s="10"/>
    </row>
    <row r="93" spans="1:13" ht="27" customHeight="1" x14ac:dyDescent="0.25">
      <c r="A93" s="8" t="s">
        <v>2260</v>
      </c>
      <c r="B93" s="10">
        <f t="shared" si="7"/>
        <v>150500</v>
      </c>
      <c r="C93" s="22">
        <v>26</v>
      </c>
      <c r="D93" s="19" t="s">
        <v>5493</v>
      </c>
      <c r="E93" s="18" t="s">
        <v>2921</v>
      </c>
      <c r="F93" s="18" t="s">
        <v>5494</v>
      </c>
      <c r="G93" s="18">
        <v>6</v>
      </c>
      <c r="H93" s="18">
        <v>150</v>
      </c>
      <c r="I93" s="16">
        <v>150500</v>
      </c>
      <c r="J93" s="17">
        <v>0.1</v>
      </c>
      <c r="K93" s="21">
        <f t="shared" si="5"/>
        <v>15050</v>
      </c>
      <c r="L93" s="21">
        <f t="shared" si="6"/>
        <v>165550</v>
      </c>
      <c r="M93" s="10"/>
    </row>
    <row r="94" spans="1:13" s="8" customFormat="1" ht="27" customHeight="1" x14ac:dyDescent="0.25">
      <c r="A94" s="8" t="s">
        <v>3230</v>
      </c>
      <c r="B94" s="10">
        <f t="shared" si="7"/>
        <v>171300</v>
      </c>
      <c r="C94" s="15">
        <v>27</v>
      </c>
      <c r="D94" s="19" t="s">
        <v>5495</v>
      </c>
      <c r="E94" s="18" t="s">
        <v>2921</v>
      </c>
      <c r="F94" s="18" t="s">
        <v>5496</v>
      </c>
      <c r="G94" s="18">
        <v>7</v>
      </c>
      <c r="H94" s="18">
        <v>150</v>
      </c>
      <c r="I94" s="16">
        <v>171300</v>
      </c>
      <c r="J94" s="17">
        <v>0.1</v>
      </c>
      <c r="K94" s="21">
        <f t="shared" si="5"/>
        <v>17130</v>
      </c>
      <c r="L94" s="16">
        <f t="shared" si="6"/>
        <v>188430</v>
      </c>
      <c r="M94" s="10"/>
    </row>
    <row r="95" spans="1:13" s="8" customFormat="1" ht="27" customHeight="1" x14ac:dyDescent="0.25">
      <c r="A95" s="8" t="s">
        <v>2262</v>
      </c>
      <c r="B95" s="10">
        <f t="shared" si="7"/>
        <v>213000</v>
      </c>
      <c r="C95" s="15">
        <v>28</v>
      </c>
      <c r="D95" s="19" t="s">
        <v>5497</v>
      </c>
      <c r="E95" s="18" t="s">
        <v>2921</v>
      </c>
      <c r="F95" s="18" t="s">
        <v>5498</v>
      </c>
      <c r="G95" s="18">
        <v>8</v>
      </c>
      <c r="H95" s="18">
        <v>150</v>
      </c>
      <c r="I95" s="16">
        <v>213000</v>
      </c>
      <c r="J95" s="17">
        <v>0.1</v>
      </c>
      <c r="K95" s="16">
        <f t="shared" si="5"/>
        <v>21300</v>
      </c>
      <c r="L95" s="16">
        <f t="shared" si="6"/>
        <v>234300</v>
      </c>
      <c r="M95" s="10"/>
    </row>
    <row r="96" spans="1:13" s="8" customFormat="1" ht="27" customHeight="1" x14ac:dyDescent="0.25">
      <c r="A96" s="8" t="s">
        <v>3229</v>
      </c>
      <c r="B96" s="10">
        <f t="shared" si="7"/>
        <v>182000</v>
      </c>
      <c r="C96" s="15">
        <v>29</v>
      </c>
      <c r="D96" s="19" t="s">
        <v>5499</v>
      </c>
      <c r="E96" s="18" t="s">
        <v>2921</v>
      </c>
      <c r="F96" s="18" t="s">
        <v>5500</v>
      </c>
      <c r="G96" s="18">
        <v>6</v>
      </c>
      <c r="H96" s="18">
        <v>160</v>
      </c>
      <c r="I96" s="16">
        <v>182000</v>
      </c>
      <c r="J96" s="17">
        <v>0.1</v>
      </c>
      <c r="K96" s="16">
        <f t="shared" si="5"/>
        <v>18200</v>
      </c>
      <c r="L96" s="16">
        <f t="shared" si="6"/>
        <v>200200</v>
      </c>
      <c r="M96" s="10"/>
    </row>
    <row r="97" spans="1:13" s="8" customFormat="1" ht="27" customHeight="1" x14ac:dyDescent="0.25">
      <c r="A97" s="8" t="s">
        <v>3228</v>
      </c>
      <c r="B97" s="10">
        <f t="shared" si="7"/>
        <v>213200</v>
      </c>
      <c r="C97" s="15">
        <v>30</v>
      </c>
      <c r="D97" s="19" t="s">
        <v>5501</v>
      </c>
      <c r="E97" s="18" t="s">
        <v>2921</v>
      </c>
      <c r="F97" s="18" t="s">
        <v>5502</v>
      </c>
      <c r="G97" s="18">
        <v>7.5</v>
      </c>
      <c r="H97" s="18">
        <v>160</v>
      </c>
      <c r="I97" s="16">
        <v>213200</v>
      </c>
      <c r="J97" s="17">
        <v>0.1</v>
      </c>
      <c r="K97" s="16">
        <f t="shared" si="5"/>
        <v>21320</v>
      </c>
      <c r="L97" s="16">
        <f t="shared" si="6"/>
        <v>234520</v>
      </c>
      <c r="M97" s="10"/>
    </row>
    <row r="98" spans="1:13" s="8" customFormat="1" ht="27" customHeight="1" x14ac:dyDescent="0.25">
      <c r="A98" s="8" t="s">
        <v>3227</v>
      </c>
      <c r="B98" s="10">
        <f t="shared" si="7"/>
        <v>274800</v>
      </c>
      <c r="C98" s="15">
        <v>31</v>
      </c>
      <c r="D98" s="19" t="s">
        <v>5503</v>
      </c>
      <c r="E98" s="18" t="s">
        <v>2921</v>
      </c>
      <c r="F98" s="18" t="s">
        <v>5504</v>
      </c>
      <c r="G98" s="18">
        <v>10</v>
      </c>
      <c r="H98" s="18">
        <v>160</v>
      </c>
      <c r="I98" s="16">
        <v>274800</v>
      </c>
      <c r="J98" s="17">
        <v>0.1</v>
      </c>
      <c r="K98" s="16">
        <f t="shared" si="5"/>
        <v>27480</v>
      </c>
      <c r="L98" s="16">
        <f t="shared" si="6"/>
        <v>302280</v>
      </c>
      <c r="M98" s="10"/>
    </row>
    <row r="99" spans="1:13" s="8" customFormat="1" ht="27" customHeight="1" x14ac:dyDescent="0.25">
      <c r="A99" s="8" t="s">
        <v>3226</v>
      </c>
      <c r="B99" s="10">
        <f t="shared" si="7"/>
        <v>338600</v>
      </c>
      <c r="C99" s="15">
        <v>32</v>
      </c>
      <c r="D99" s="19" t="s">
        <v>5505</v>
      </c>
      <c r="E99" s="18" t="s">
        <v>2921</v>
      </c>
      <c r="F99" s="18" t="s">
        <v>5506</v>
      </c>
      <c r="G99" s="18">
        <v>12.5</v>
      </c>
      <c r="H99" s="18">
        <v>160</v>
      </c>
      <c r="I99" s="16">
        <v>338600</v>
      </c>
      <c r="J99" s="17">
        <v>0.1</v>
      </c>
      <c r="K99" s="16">
        <f t="shared" si="5"/>
        <v>33860</v>
      </c>
      <c r="L99" s="16">
        <f t="shared" si="6"/>
        <v>372460</v>
      </c>
      <c r="M99" s="10"/>
    </row>
    <row r="100" spans="1:13" s="20" customFormat="1" ht="27" customHeight="1" x14ac:dyDescent="0.25">
      <c r="A100" s="8" t="s">
        <v>2268</v>
      </c>
      <c r="B100" s="10">
        <f t="shared" si="7"/>
        <v>195092.59259259258</v>
      </c>
      <c r="C100" s="15">
        <v>2</v>
      </c>
      <c r="D100" s="19" t="s">
        <v>5507</v>
      </c>
      <c r="E100" s="18" t="s">
        <v>2921</v>
      </c>
      <c r="F100" s="18" t="s">
        <v>5508</v>
      </c>
      <c r="G100" s="18">
        <v>4</v>
      </c>
      <c r="H100" s="18">
        <v>200</v>
      </c>
      <c r="I100" s="16">
        <v>195092.59259259258</v>
      </c>
      <c r="J100" s="17">
        <v>0.1</v>
      </c>
      <c r="K100" s="16">
        <f t="shared" si="5"/>
        <v>19509</v>
      </c>
      <c r="L100" s="16">
        <f t="shared" si="6"/>
        <v>214601.59259259258</v>
      </c>
      <c r="M100" s="10"/>
    </row>
    <row r="101" spans="1:13" s="8" customFormat="1" ht="27" customHeight="1" x14ac:dyDescent="0.25">
      <c r="A101" s="8" t="s">
        <v>2270</v>
      </c>
      <c r="B101" s="10">
        <f t="shared" si="7"/>
        <v>280500</v>
      </c>
      <c r="C101" s="15">
        <v>34</v>
      </c>
      <c r="D101" s="19" t="s">
        <v>5509</v>
      </c>
      <c r="E101" s="18" t="s">
        <v>2921</v>
      </c>
      <c r="F101" s="18" t="s">
        <v>5510</v>
      </c>
      <c r="G101" s="18">
        <v>6</v>
      </c>
      <c r="H101" s="18">
        <v>200</v>
      </c>
      <c r="I101" s="16">
        <v>280500</v>
      </c>
      <c r="J101" s="17">
        <v>0.1</v>
      </c>
      <c r="K101" s="16">
        <f t="shared" si="5"/>
        <v>28050</v>
      </c>
      <c r="L101" s="16">
        <f t="shared" si="6"/>
        <v>308550</v>
      </c>
      <c r="M101" s="10"/>
    </row>
    <row r="102" spans="1:13" s="8" customFormat="1" ht="27" customHeight="1" x14ac:dyDescent="0.25">
      <c r="A102" s="8" t="s">
        <v>3225</v>
      </c>
      <c r="B102" s="10">
        <f t="shared" si="7"/>
        <v>331900</v>
      </c>
      <c r="C102" s="15">
        <v>35</v>
      </c>
      <c r="D102" s="19" t="s">
        <v>5511</v>
      </c>
      <c r="E102" s="18" t="s">
        <v>2921</v>
      </c>
      <c r="F102" s="18" t="s">
        <v>5512</v>
      </c>
      <c r="G102" s="18">
        <v>7.5</v>
      </c>
      <c r="H102" s="18">
        <v>200</v>
      </c>
      <c r="I102" s="16">
        <v>331900</v>
      </c>
      <c r="J102" s="17">
        <v>0.1</v>
      </c>
      <c r="K102" s="16">
        <f t="shared" si="5"/>
        <v>33190</v>
      </c>
      <c r="L102" s="16">
        <f t="shared" si="6"/>
        <v>365090</v>
      </c>
      <c r="M102" s="10"/>
    </row>
    <row r="103" spans="1:13" s="8" customFormat="1" ht="27" customHeight="1" x14ac:dyDescent="0.25">
      <c r="A103" s="8" t="s">
        <v>3224</v>
      </c>
      <c r="B103" s="10">
        <f t="shared" si="7"/>
        <v>428000</v>
      </c>
      <c r="C103" s="15">
        <v>36</v>
      </c>
      <c r="D103" s="19" t="s">
        <v>5513</v>
      </c>
      <c r="E103" s="18" t="s">
        <v>2921</v>
      </c>
      <c r="F103" s="18" t="s">
        <v>5514</v>
      </c>
      <c r="G103" s="18">
        <v>10</v>
      </c>
      <c r="H103" s="18">
        <v>200</v>
      </c>
      <c r="I103" s="16">
        <v>428000</v>
      </c>
      <c r="J103" s="17">
        <v>0.1</v>
      </c>
      <c r="K103" s="16">
        <f t="shared" si="5"/>
        <v>42800</v>
      </c>
      <c r="L103" s="16">
        <f t="shared" si="6"/>
        <v>470800</v>
      </c>
      <c r="M103" s="10"/>
    </row>
    <row r="104" spans="1:13" s="8" customFormat="1" ht="27" customHeight="1" x14ac:dyDescent="0.25">
      <c r="A104" s="8" t="s">
        <v>3223</v>
      </c>
      <c r="B104" s="10">
        <f t="shared" si="7"/>
        <v>525600</v>
      </c>
      <c r="C104" s="15">
        <v>37</v>
      </c>
      <c r="D104" s="19" t="s">
        <v>5515</v>
      </c>
      <c r="E104" s="18" t="s">
        <v>2921</v>
      </c>
      <c r="F104" s="18" t="s">
        <v>5516</v>
      </c>
      <c r="G104" s="18">
        <v>12.5</v>
      </c>
      <c r="H104" s="18">
        <v>200</v>
      </c>
      <c r="I104" s="16">
        <v>525600</v>
      </c>
      <c r="J104" s="17">
        <v>0.1</v>
      </c>
      <c r="K104" s="16">
        <f t="shared" si="5"/>
        <v>52560</v>
      </c>
      <c r="L104" s="16">
        <f t="shared" si="6"/>
        <v>578160</v>
      </c>
      <c r="M104" s="10"/>
    </row>
    <row r="105" spans="1:13" s="8" customFormat="1" ht="27" customHeight="1" x14ac:dyDescent="0.25">
      <c r="A105" s="8" t="s">
        <v>3222</v>
      </c>
      <c r="B105" s="10">
        <f t="shared" si="7"/>
        <v>486900</v>
      </c>
      <c r="C105" s="15">
        <v>38</v>
      </c>
      <c r="D105" s="19" t="s">
        <v>5517</v>
      </c>
      <c r="E105" s="18" t="s">
        <v>2921</v>
      </c>
      <c r="F105" s="18" t="s">
        <v>5518</v>
      </c>
      <c r="G105" s="18">
        <v>6</v>
      </c>
      <c r="H105" s="18">
        <v>250</v>
      </c>
      <c r="I105" s="16">
        <v>486900</v>
      </c>
      <c r="J105" s="17">
        <v>0.1</v>
      </c>
      <c r="K105" s="16">
        <f t="shared" si="5"/>
        <v>48690</v>
      </c>
      <c r="L105" s="16">
        <f t="shared" si="6"/>
        <v>535590</v>
      </c>
      <c r="M105" s="10"/>
    </row>
    <row r="106" spans="1:13" s="8" customFormat="1" ht="27" customHeight="1" x14ac:dyDescent="0.25">
      <c r="A106" s="8" t="s">
        <v>3221</v>
      </c>
      <c r="B106" s="10">
        <f t="shared" si="7"/>
        <v>513000</v>
      </c>
      <c r="C106" s="15">
        <v>39</v>
      </c>
      <c r="D106" s="19" t="s">
        <v>5519</v>
      </c>
      <c r="E106" s="18" t="s">
        <v>2921</v>
      </c>
      <c r="F106" s="18" t="s">
        <v>5520</v>
      </c>
      <c r="G106" s="18">
        <v>7.5</v>
      </c>
      <c r="H106" s="18">
        <v>250</v>
      </c>
      <c r="I106" s="16">
        <v>513000</v>
      </c>
      <c r="J106" s="17">
        <v>0.1</v>
      </c>
      <c r="K106" s="16">
        <f t="shared" si="5"/>
        <v>51300</v>
      </c>
      <c r="L106" s="16">
        <f t="shared" si="6"/>
        <v>564300</v>
      </c>
      <c r="M106" s="10"/>
    </row>
    <row r="107" spans="1:13" s="8" customFormat="1" ht="27" customHeight="1" x14ac:dyDescent="0.25">
      <c r="A107" s="8" t="s">
        <v>3220</v>
      </c>
      <c r="B107" s="10">
        <f t="shared" si="7"/>
        <v>560500</v>
      </c>
      <c r="C107" s="15">
        <v>40</v>
      </c>
      <c r="D107" s="19" t="s">
        <v>5521</v>
      </c>
      <c r="E107" s="18" t="s">
        <v>2921</v>
      </c>
      <c r="F107" s="18" t="s">
        <v>5522</v>
      </c>
      <c r="G107" s="18">
        <v>8</v>
      </c>
      <c r="H107" s="18">
        <v>250</v>
      </c>
      <c r="I107" s="16">
        <v>560500</v>
      </c>
      <c r="J107" s="17">
        <v>0.1</v>
      </c>
      <c r="K107" s="16">
        <f t="shared" si="5"/>
        <v>56050</v>
      </c>
      <c r="L107" s="16">
        <f t="shared" si="6"/>
        <v>616550</v>
      </c>
      <c r="M107" s="10"/>
    </row>
    <row r="108" spans="1:13" s="8" customFormat="1" ht="27" customHeight="1" x14ac:dyDescent="0.25">
      <c r="A108" s="8" t="s">
        <v>3219</v>
      </c>
      <c r="B108" s="10">
        <f t="shared" si="7"/>
        <v>725000</v>
      </c>
      <c r="C108" s="15">
        <v>41</v>
      </c>
      <c r="D108" s="19" t="s">
        <v>5523</v>
      </c>
      <c r="E108" s="18" t="s">
        <v>2921</v>
      </c>
      <c r="F108" s="18" t="s">
        <v>5524</v>
      </c>
      <c r="G108" s="18">
        <v>10</v>
      </c>
      <c r="H108" s="18">
        <v>250</v>
      </c>
      <c r="I108" s="16">
        <v>725000</v>
      </c>
      <c r="J108" s="17">
        <v>0.1</v>
      </c>
      <c r="K108" s="16">
        <f t="shared" si="5"/>
        <v>72500</v>
      </c>
      <c r="L108" s="16">
        <f t="shared" si="6"/>
        <v>797500</v>
      </c>
      <c r="M108" s="10"/>
    </row>
    <row r="109" spans="1:13" s="8" customFormat="1" ht="27" customHeight="1" x14ac:dyDescent="0.25">
      <c r="A109" s="8" t="s">
        <v>3218</v>
      </c>
      <c r="B109" s="10">
        <f t="shared" si="7"/>
        <v>812000</v>
      </c>
      <c r="C109" s="15">
        <v>42</v>
      </c>
      <c r="D109" s="19" t="s">
        <v>5525</v>
      </c>
      <c r="E109" s="18" t="s">
        <v>2921</v>
      </c>
      <c r="F109" s="18" t="s">
        <v>5526</v>
      </c>
      <c r="G109" s="18">
        <v>12.5</v>
      </c>
      <c r="H109" s="18">
        <v>250</v>
      </c>
      <c r="I109" s="16">
        <v>812000</v>
      </c>
      <c r="J109" s="17">
        <v>0.1</v>
      </c>
      <c r="K109" s="16">
        <f t="shared" si="5"/>
        <v>81200</v>
      </c>
      <c r="L109" s="16">
        <f t="shared" si="6"/>
        <v>893200</v>
      </c>
      <c r="M109" s="10"/>
    </row>
    <row r="110" spans="1:13" s="8" customFormat="1" ht="27" customHeight="1" x14ac:dyDescent="0.25">
      <c r="A110" s="8" t="s">
        <v>3217</v>
      </c>
      <c r="B110" s="10">
        <f t="shared" si="7"/>
        <v>571800</v>
      </c>
      <c r="C110" s="15">
        <v>43</v>
      </c>
      <c r="D110" s="19" t="s">
        <v>5527</v>
      </c>
      <c r="E110" s="18" t="s">
        <v>2921</v>
      </c>
      <c r="F110" s="18" t="s">
        <v>5528</v>
      </c>
      <c r="G110" s="18">
        <v>6</v>
      </c>
      <c r="H110" s="18">
        <v>280</v>
      </c>
      <c r="I110" s="16">
        <v>571800</v>
      </c>
      <c r="J110" s="17">
        <v>0.1</v>
      </c>
      <c r="K110" s="16">
        <f t="shared" si="5"/>
        <v>57180</v>
      </c>
      <c r="L110" s="16">
        <f t="shared" si="6"/>
        <v>628980</v>
      </c>
      <c r="M110" s="10"/>
    </row>
    <row r="111" spans="1:13" s="8" customFormat="1" ht="27" customHeight="1" x14ac:dyDescent="0.25">
      <c r="A111" s="8" t="s">
        <v>3216</v>
      </c>
      <c r="B111" s="10">
        <f t="shared" si="7"/>
        <v>644400</v>
      </c>
      <c r="C111" s="15">
        <v>44</v>
      </c>
      <c r="D111" s="19" t="s">
        <v>5529</v>
      </c>
      <c r="E111" s="18" t="s">
        <v>2921</v>
      </c>
      <c r="F111" s="18" t="s">
        <v>5530</v>
      </c>
      <c r="G111" s="18">
        <v>7.5</v>
      </c>
      <c r="H111" s="18">
        <v>280</v>
      </c>
      <c r="I111" s="16">
        <v>644400</v>
      </c>
      <c r="J111" s="17">
        <v>0.1</v>
      </c>
      <c r="K111" s="16">
        <f t="shared" si="5"/>
        <v>64440</v>
      </c>
      <c r="L111" s="16">
        <f t="shared" si="6"/>
        <v>708840</v>
      </c>
      <c r="M111" s="10"/>
    </row>
    <row r="112" spans="1:13" s="8" customFormat="1" ht="27" customHeight="1" x14ac:dyDescent="0.25">
      <c r="A112" s="8" t="s">
        <v>3215</v>
      </c>
      <c r="B112" s="10">
        <f t="shared" si="7"/>
        <v>673200</v>
      </c>
      <c r="C112" s="15">
        <v>45</v>
      </c>
      <c r="D112" s="19" t="s">
        <v>5531</v>
      </c>
      <c r="E112" s="18" t="s">
        <v>2921</v>
      </c>
      <c r="F112" s="18" t="s">
        <v>5532</v>
      </c>
      <c r="G112" s="18">
        <v>8</v>
      </c>
      <c r="H112" s="18">
        <v>280</v>
      </c>
      <c r="I112" s="16">
        <v>673200</v>
      </c>
      <c r="J112" s="17">
        <v>0.1</v>
      </c>
      <c r="K112" s="16">
        <f t="shared" si="5"/>
        <v>67320</v>
      </c>
      <c r="L112" s="16">
        <f t="shared" si="6"/>
        <v>740520</v>
      </c>
      <c r="M112" s="10"/>
    </row>
    <row r="113" spans="1:13" s="8" customFormat="1" ht="27" customHeight="1" x14ac:dyDescent="0.25">
      <c r="A113" s="8" t="s">
        <v>3214</v>
      </c>
      <c r="B113" s="10">
        <f t="shared" si="7"/>
        <v>865300</v>
      </c>
      <c r="C113" s="15">
        <v>46</v>
      </c>
      <c r="D113" s="19" t="s">
        <v>5533</v>
      </c>
      <c r="E113" s="18" t="s">
        <v>2921</v>
      </c>
      <c r="F113" s="18" t="s">
        <v>5534</v>
      </c>
      <c r="G113" s="18">
        <v>10</v>
      </c>
      <c r="H113" s="18">
        <v>280</v>
      </c>
      <c r="I113" s="16">
        <v>865300</v>
      </c>
      <c r="J113" s="17">
        <v>0.1</v>
      </c>
      <c r="K113" s="16">
        <f t="shared" si="5"/>
        <v>86530</v>
      </c>
      <c r="L113" s="16">
        <f t="shared" si="6"/>
        <v>951830</v>
      </c>
      <c r="M113" s="10"/>
    </row>
    <row r="114" spans="1:13" s="8" customFormat="1" ht="27" customHeight="1" x14ac:dyDescent="0.25">
      <c r="A114" s="8" t="s">
        <v>3213</v>
      </c>
      <c r="B114" s="10">
        <f t="shared" si="7"/>
        <v>1024300</v>
      </c>
      <c r="C114" s="15">
        <v>47</v>
      </c>
      <c r="D114" s="19" t="s">
        <v>5535</v>
      </c>
      <c r="E114" s="18" t="s">
        <v>2921</v>
      </c>
      <c r="F114" s="18" t="s">
        <v>5536</v>
      </c>
      <c r="G114" s="18">
        <v>12.5</v>
      </c>
      <c r="H114" s="18">
        <v>280</v>
      </c>
      <c r="I114" s="16">
        <v>1024300</v>
      </c>
      <c r="J114" s="17">
        <v>0.1</v>
      </c>
      <c r="K114" s="16">
        <f t="shared" si="5"/>
        <v>102430</v>
      </c>
      <c r="L114" s="16">
        <f t="shared" si="6"/>
        <v>1126730</v>
      </c>
      <c r="M114" s="10"/>
    </row>
    <row r="115" spans="1:13" s="8" customFormat="1" ht="27" customHeight="1" x14ac:dyDescent="0.25">
      <c r="A115" s="8" t="s">
        <v>2292</v>
      </c>
      <c r="B115" s="10">
        <f t="shared" si="7"/>
        <v>551200</v>
      </c>
      <c r="C115" s="15">
        <v>48</v>
      </c>
      <c r="D115" s="19" t="s">
        <v>5537</v>
      </c>
      <c r="E115" s="18" t="s">
        <v>2921</v>
      </c>
      <c r="F115" s="18" t="s">
        <v>5538</v>
      </c>
      <c r="G115" s="18">
        <v>5</v>
      </c>
      <c r="H115" s="18">
        <v>315</v>
      </c>
      <c r="I115" s="16">
        <v>551200</v>
      </c>
      <c r="J115" s="17">
        <v>0.1</v>
      </c>
      <c r="K115" s="16">
        <f t="shared" si="5"/>
        <v>55120</v>
      </c>
      <c r="L115" s="16">
        <f t="shared" si="6"/>
        <v>606320</v>
      </c>
      <c r="M115" s="10"/>
    </row>
    <row r="116" spans="1:13" s="8" customFormat="1" ht="27" customHeight="1" x14ac:dyDescent="0.25">
      <c r="A116" s="8" t="s">
        <v>3212</v>
      </c>
      <c r="B116" s="10">
        <f t="shared" si="7"/>
        <v>729700</v>
      </c>
      <c r="C116" s="15">
        <v>49</v>
      </c>
      <c r="D116" s="19" t="s">
        <v>5539</v>
      </c>
      <c r="E116" s="18" t="s">
        <v>2921</v>
      </c>
      <c r="F116" s="18" t="s">
        <v>5540</v>
      </c>
      <c r="G116" s="18">
        <v>6</v>
      </c>
      <c r="H116" s="18">
        <v>315</v>
      </c>
      <c r="I116" s="16">
        <v>729700</v>
      </c>
      <c r="J116" s="17">
        <v>0.1</v>
      </c>
      <c r="K116" s="16">
        <f t="shared" si="5"/>
        <v>72970</v>
      </c>
      <c r="L116" s="16">
        <f t="shared" si="6"/>
        <v>802670</v>
      </c>
      <c r="M116" s="10"/>
    </row>
    <row r="117" spans="1:13" s="8" customFormat="1" ht="27" customHeight="1" x14ac:dyDescent="0.25">
      <c r="A117" s="8" t="s">
        <v>3211</v>
      </c>
      <c r="B117" s="10">
        <f t="shared" si="7"/>
        <v>811700</v>
      </c>
      <c r="C117" s="15">
        <v>50</v>
      </c>
      <c r="D117" s="19" t="s">
        <v>5541</v>
      </c>
      <c r="E117" s="18" t="s">
        <v>2921</v>
      </c>
      <c r="F117" s="18" t="s">
        <v>5542</v>
      </c>
      <c r="G117" s="18">
        <v>7.5</v>
      </c>
      <c r="H117" s="18">
        <v>315</v>
      </c>
      <c r="I117" s="16">
        <v>811700</v>
      </c>
      <c r="J117" s="17">
        <v>0.1</v>
      </c>
      <c r="K117" s="16">
        <f t="shared" si="5"/>
        <v>81170</v>
      </c>
      <c r="L117" s="16">
        <f t="shared" si="6"/>
        <v>892870</v>
      </c>
      <c r="M117" s="10"/>
    </row>
    <row r="118" spans="1:13" s="8" customFormat="1" ht="27" customHeight="1" x14ac:dyDescent="0.25">
      <c r="A118" s="8" t="s">
        <v>3210</v>
      </c>
      <c r="B118" s="10">
        <f t="shared" si="7"/>
        <v>1081000</v>
      </c>
      <c r="C118" s="15">
        <v>51</v>
      </c>
      <c r="D118" s="19" t="s">
        <v>5543</v>
      </c>
      <c r="E118" s="18" t="s">
        <v>2921</v>
      </c>
      <c r="F118" s="18" t="s">
        <v>5544</v>
      </c>
      <c r="G118" s="18">
        <v>10</v>
      </c>
      <c r="H118" s="18">
        <v>315</v>
      </c>
      <c r="I118" s="16">
        <v>1081000</v>
      </c>
      <c r="J118" s="17">
        <v>0.1</v>
      </c>
      <c r="K118" s="16">
        <f t="shared" si="5"/>
        <v>108100</v>
      </c>
      <c r="L118" s="16">
        <f t="shared" si="6"/>
        <v>1189100</v>
      </c>
      <c r="M118" s="10"/>
    </row>
    <row r="119" spans="1:13" s="8" customFormat="1" ht="27" customHeight="1" x14ac:dyDescent="0.25">
      <c r="A119" s="8" t="s">
        <v>3209</v>
      </c>
      <c r="B119" s="10">
        <f t="shared" si="7"/>
        <v>1287100</v>
      </c>
      <c r="C119" s="15">
        <v>52</v>
      </c>
      <c r="D119" s="14" t="s">
        <v>5545</v>
      </c>
      <c r="E119" s="13" t="s">
        <v>2921</v>
      </c>
      <c r="F119" s="13" t="s">
        <v>5546</v>
      </c>
      <c r="G119" s="13">
        <v>12.5</v>
      </c>
      <c r="H119" s="13">
        <v>315</v>
      </c>
      <c r="I119" s="11">
        <v>1287100</v>
      </c>
      <c r="J119" s="12">
        <v>0.1</v>
      </c>
      <c r="K119" s="11">
        <f t="shared" si="5"/>
        <v>128710</v>
      </c>
      <c r="L119" s="11">
        <f t="shared" si="6"/>
        <v>1415810</v>
      </c>
      <c r="M119" s="10"/>
    </row>
    <row r="120" spans="1:13" x14ac:dyDescent="0.25">
      <c r="I120" s="8"/>
      <c r="J120" s="8"/>
      <c r="K120" s="9"/>
      <c r="L120" s="8"/>
    </row>
    <row r="121" spans="1:13" x14ac:dyDescent="0.25">
      <c r="I121" s="8"/>
      <c r="J121" s="8"/>
      <c r="K121" s="9" t="s">
        <v>2919</v>
      </c>
      <c r="L121" s="8"/>
    </row>
    <row r="122" spans="1:13" x14ac:dyDescent="0.25">
      <c r="I122" s="8"/>
      <c r="J122" s="8"/>
      <c r="K122" s="9" t="s">
        <v>2918</v>
      </c>
      <c r="L122" s="8"/>
    </row>
    <row r="123" spans="1:13" x14ac:dyDescent="0.25">
      <c r="I123" s="8"/>
      <c r="J123" s="8"/>
      <c r="K123" s="9"/>
      <c r="L123" s="8"/>
    </row>
    <row r="124" spans="1:13" x14ac:dyDescent="0.25">
      <c r="I124" s="8"/>
      <c r="J124" s="8"/>
      <c r="K124" s="9"/>
      <c r="L124" s="8"/>
    </row>
    <row r="125" spans="1:13" x14ac:dyDescent="0.25">
      <c r="I125" s="8"/>
      <c r="J125" s="8"/>
      <c r="K125" s="9"/>
      <c r="L125" s="8"/>
    </row>
    <row r="126" spans="1:13" x14ac:dyDescent="0.25">
      <c r="I126" s="8"/>
      <c r="J126" s="8"/>
      <c r="K126" s="9"/>
      <c r="L126" s="8"/>
    </row>
    <row r="127" spans="1:13" x14ac:dyDescent="0.25">
      <c r="I127" s="8"/>
      <c r="J127" s="8"/>
      <c r="K127" s="9" t="s">
        <v>2917</v>
      </c>
      <c r="L127" s="8"/>
    </row>
  </sheetData>
  <autoFilter ref="A7:L119" xr:uid="{00000000-0009-0000-0000-000000000000}"/>
  <mergeCells count="3">
    <mergeCell ref="C2:L2"/>
    <mergeCell ref="C3:L3"/>
    <mergeCell ref="C4:L4"/>
  </mergeCells>
  <conditionalFormatting sqref="D9 F9:H11 D12:H41 I9:L41 D78:L80 D57:L62 D105:L118 D64:L65 K42:L42 K49:L49 K56:L56 K63:L63 K66:L66 D43:L45 D48:L48 C9:C45 D76:L76 C68:L73 D82:L91 C76:C91 D50:L50 D53:L55 C48:C50 C53:C65 D102:L103 C94:C99 C102:C118 D95:L98 D93:J94 L94">
    <cfRule type="expression" dxfId="72" priority="9" stopIfTrue="1">
      <formula>$H9&lt;&gt;$H10</formula>
    </cfRule>
  </conditionalFormatting>
  <conditionalFormatting sqref="D10:D11">
    <cfRule type="expression" dxfId="71" priority="8" stopIfTrue="1">
      <formula>$H10&lt;&gt;$H11</formula>
    </cfRule>
  </conditionalFormatting>
  <conditionalFormatting sqref="D47:L47 D75:L75">
    <cfRule type="expression" dxfId="70" priority="10" stopIfTrue="1">
      <formula>$H47&lt;&gt;#REF!</formula>
    </cfRule>
  </conditionalFormatting>
  <conditionalFormatting sqref="E9">
    <cfRule type="expression" dxfId="69" priority="7" stopIfTrue="1">
      <formula>$H9&lt;&gt;$H10</formula>
    </cfRule>
  </conditionalFormatting>
  <conditionalFormatting sqref="E10:E11">
    <cfRule type="expression" dxfId="68" priority="6" stopIfTrue="1">
      <formula>$H10&lt;&gt;$H11</formula>
    </cfRule>
  </conditionalFormatting>
  <conditionalFormatting sqref="C10:C11">
    <cfRule type="expression" dxfId="67" priority="5" stopIfTrue="1">
      <formula>$H10&lt;&gt;$H11</formula>
    </cfRule>
  </conditionalFormatting>
  <conditionalFormatting sqref="D119:H119">
    <cfRule type="expression" dxfId="66" priority="11" stopIfTrue="1">
      <formula>$H119&lt;&gt;#REF!</formula>
    </cfRule>
  </conditionalFormatting>
  <conditionalFormatting sqref="I119:L119">
    <cfRule type="expression" dxfId="65" priority="4" stopIfTrue="1">
      <formula>$H119&lt;&gt;#REF!</formula>
    </cfRule>
  </conditionalFormatting>
  <conditionalFormatting sqref="C49:L49">
    <cfRule type="expression" dxfId="64" priority="12" stopIfTrue="1">
      <formula>$H49&lt;&gt;$H78</formula>
    </cfRule>
  </conditionalFormatting>
  <conditionalFormatting sqref="D77:L77">
    <cfRule type="expression" dxfId="63" priority="13" stopIfTrue="1">
      <formula>$H77&lt;&gt;$H43</formula>
    </cfRule>
  </conditionalFormatting>
  <conditionalFormatting sqref="C42:L42">
    <cfRule type="expression" dxfId="62" priority="14" stopIfTrue="1">
      <formula>$H42&lt;&gt;$H68</formula>
    </cfRule>
  </conditionalFormatting>
  <conditionalFormatting sqref="D81:L81">
    <cfRule type="expression" dxfId="61" priority="15" stopIfTrue="1">
      <formula>$H81&lt;&gt;$H50</formula>
    </cfRule>
  </conditionalFormatting>
  <conditionalFormatting sqref="C56:L56">
    <cfRule type="expression" dxfId="60" priority="16" stopIfTrue="1">
      <formula>$H56&lt;&gt;$H82</formula>
    </cfRule>
  </conditionalFormatting>
  <conditionalFormatting sqref="D99:L99">
    <cfRule type="expression" dxfId="59" priority="17" stopIfTrue="1">
      <formula>$H99&lt;&gt;$H57</formula>
    </cfRule>
  </conditionalFormatting>
  <conditionalFormatting sqref="C63:L63">
    <cfRule type="expression" dxfId="58" priority="18" stopIfTrue="1">
      <formula>$H63&lt;&gt;$H100</formula>
    </cfRule>
  </conditionalFormatting>
  <conditionalFormatting sqref="D104:L104">
    <cfRule type="expression" dxfId="57" priority="19" stopIfTrue="1">
      <formula>$H104&lt;&gt;$H64</formula>
    </cfRule>
  </conditionalFormatting>
  <conditionalFormatting sqref="D66:L66 C66:C67 E67:L67">
    <cfRule type="expression" dxfId="56" priority="20" stopIfTrue="1">
      <formula>$H66&lt;&gt;$H105</formula>
    </cfRule>
  </conditionalFormatting>
  <conditionalFormatting sqref="C66:C67 C46:L46 C74:L74 C92:C93 C47 C75 C51:L52 C100:L101">
    <cfRule type="expression" dxfId="55" priority="21" stopIfTrue="1">
      <formula>$H46&lt;&gt;$H48</formula>
    </cfRule>
  </conditionalFormatting>
  <conditionalFormatting sqref="C119">
    <cfRule type="expression" dxfId="54" priority="22" stopIfTrue="1">
      <formula>$H119&lt;&gt;$H47</formula>
    </cfRule>
  </conditionalFormatting>
  <conditionalFormatting sqref="D92:L92">
    <cfRule type="expression" dxfId="53" priority="3" stopIfTrue="1">
      <formula>$H92&lt;&gt;$H93</formula>
    </cfRule>
  </conditionalFormatting>
  <conditionalFormatting sqref="K93:L93">
    <cfRule type="expression" dxfId="52" priority="2" stopIfTrue="1">
      <formula>$H93&lt;&gt;#REF!</formula>
    </cfRule>
  </conditionalFormatting>
  <conditionalFormatting sqref="K94">
    <cfRule type="expression" dxfId="51" priority="1" stopIfTrue="1">
      <formula>$H94&lt;&gt;#REF!</formula>
    </cfRule>
  </conditionalFormatting>
  <pageMargins left="0.47244094488188981" right="0.43307086614173229" top="1.01" bottom="0.56999999999999995" header="0" footer="0.31496062992125984"/>
  <pageSetup paperSize="9" scale="64" fitToHeight="10" orientation="portrait" r:id="rId1"/>
  <headerFooter>
    <oddHeader>&amp;L&amp;G</oddHeader>
    <oddFooter>&amp;RTrang &amp;P/&amp;N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DEC40-C016-4CD3-8F25-11E97603D02F}">
  <sheetPr codeName="Sheet10">
    <pageSetUpPr fitToPage="1"/>
  </sheetPr>
  <dimension ref="A2:O32"/>
  <sheetViews>
    <sheetView showGridLines="0" topLeftCell="A8" zoomScaleNormal="100" workbookViewId="0">
      <selection activeCell="B8" sqref="B8:B24"/>
    </sheetView>
  </sheetViews>
  <sheetFormatPr defaultColWidth="7.28515625" defaultRowHeight="15.75" outlineLevelCol="2" x14ac:dyDescent="0.25"/>
  <cols>
    <col min="1" max="2" width="14.7109375" style="57" customWidth="1" outlineLevel="2"/>
    <col min="3" max="3" width="6.42578125" style="60" customWidth="1" outlineLevel="1"/>
    <col min="4" max="4" width="41.42578125" style="57" customWidth="1"/>
    <col min="5" max="5" width="6.42578125" style="57" customWidth="1"/>
    <col min="6" max="6" width="10.140625" style="57" customWidth="1"/>
    <col min="7" max="7" width="10.28515625" style="60" customWidth="1"/>
    <col min="8" max="8" width="10.28515625" style="57" customWidth="1"/>
    <col min="9" max="9" width="11.42578125" style="60" bestFit="1" customWidth="1"/>
    <col min="10" max="10" width="7.85546875" style="57" customWidth="1"/>
    <col min="11" max="11" width="12.5703125" style="57" customWidth="1"/>
    <col min="12" max="12" width="14.7109375" style="57" customWidth="1"/>
    <col min="13" max="13" width="9.42578125" style="57" hidden="1" customWidth="1" outlineLevel="1"/>
    <col min="14" max="14" width="8.5703125" style="57" hidden="1" customWidth="1" outlineLevel="1"/>
    <col min="15" max="15" width="7.28515625" style="57" collapsed="1"/>
    <col min="16" max="16384" width="7.28515625" style="57"/>
  </cols>
  <sheetData>
    <row r="2" spans="1:15" ht="42.75" customHeight="1" x14ac:dyDescent="0.25">
      <c r="C2" s="349" t="s">
        <v>5160</v>
      </c>
      <c r="D2" s="349"/>
      <c r="E2" s="349"/>
      <c r="F2" s="349"/>
      <c r="G2" s="349"/>
      <c r="H2" s="349"/>
      <c r="I2" s="349"/>
      <c r="J2" s="349"/>
      <c r="K2" s="349"/>
      <c r="L2" s="349"/>
    </row>
    <row r="3" spans="1:15" ht="30.75" customHeight="1" x14ac:dyDescent="0.25">
      <c r="C3" s="350" t="s">
        <v>5159</v>
      </c>
      <c r="D3" s="350"/>
      <c r="E3" s="350"/>
      <c r="F3" s="350"/>
      <c r="G3" s="350"/>
      <c r="H3" s="350"/>
      <c r="I3" s="350"/>
      <c r="J3" s="350"/>
      <c r="K3" s="350"/>
      <c r="L3" s="350"/>
    </row>
    <row r="4" spans="1:15" s="63" customFormat="1" ht="20.25" customHeight="1" x14ac:dyDescent="0.25">
      <c r="A4" s="108"/>
      <c r="B4" s="108"/>
      <c r="C4" s="279" t="s">
        <v>5565</v>
      </c>
      <c r="D4" s="57"/>
      <c r="E4" s="57"/>
      <c r="F4" s="57"/>
      <c r="G4" s="60"/>
      <c r="H4" s="60"/>
      <c r="I4" s="60"/>
      <c r="J4" s="57"/>
      <c r="K4" s="57"/>
      <c r="L4" s="60"/>
    </row>
    <row r="5" spans="1:15" s="63" customFormat="1" ht="20.25" customHeight="1" x14ac:dyDescent="0.25">
      <c r="C5" s="218" t="s">
        <v>5300</v>
      </c>
      <c r="D5" s="57"/>
      <c r="E5" s="57"/>
      <c r="F5" s="57"/>
      <c r="G5" s="60"/>
      <c r="H5" s="60"/>
      <c r="I5" s="60"/>
      <c r="J5" s="57"/>
      <c r="K5" s="57"/>
      <c r="L5" s="60"/>
    </row>
    <row r="6" spans="1:15" s="63" customFormat="1" ht="20.25" customHeight="1" x14ac:dyDescent="0.25">
      <c r="C6" s="217" t="s">
        <v>5158</v>
      </c>
      <c r="D6" s="57"/>
      <c r="E6" s="57"/>
      <c r="F6" s="57"/>
      <c r="G6" s="60"/>
      <c r="H6" s="60"/>
      <c r="I6" s="60"/>
      <c r="J6" s="57"/>
      <c r="K6" s="57"/>
      <c r="L6" s="60"/>
    </row>
    <row r="7" spans="1:15" s="63" customFormat="1" ht="60.75" customHeight="1" x14ac:dyDescent="0.25">
      <c r="A7" s="104" t="s">
        <v>3904</v>
      </c>
      <c r="B7" s="104" t="s">
        <v>5582</v>
      </c>
      <c r="C7" s="186" t="s">
        <v>3206</v>
      </c>
      <c r="D7" s="186" t="s">
        <v>5</v>
      </c>
      <c r="E7" s="186" t="s">
        <v>3205</v>
      </c>
      <c r="F7" s="186" t="s">
        <v>5157</v>
      </c>
      <c r="G7" s="186" t="s">
        <v>3203</v>
      </c>
      <c r="H7" s="186" t="s">
        <v>3202</v>
      </c>
      <c r="I7" s="186" t="s">
        <v>5156</v>
      </c>
      <c r="J7" s="186" t="s">
        <v>3200</v>
      </c>
      <c r="K7" s="186" t="s">
        <v>5155</v>
      </c>
      <c r="L7" s="186" t="s">
        <v>5154</v>
      </c>
      <c r="M7" s="102" t="s">
        <v>4631</v>
      </c>
      <c r="N7" s="102" t="s">
        <v>5153</v>
      </c>
    </row>
    <row r="8" spans="1:15" s="63" customFormat="1" ht="25.5" customHeight="1" x14ac:dyDescent="0.25">
      <c r="A8" s="63" t="s">
        <v>2348</v>
      </c>
      <c r="B8" s="203">
        <f>+I8</f>
        <v>19100</v>
      </c>
      <c r="C8" s="215">
        <v>1</v>
      </c>
      <c r="D8" s="216" t="s">
        <v>5548</v>
      </c>
      <c r="E8" s="215" t="s">
        <v>5139</v>
      </c>
      <c r="F8" s="215">
        <v>320</v>
      </c>
      <c r="G8" s="215">
        <v>1.2</v>
      </c>
      <c r="H8" s="215">
        <v>16</v>
      </c>
      <c r="I8" s="213">
        <v>19100</v>
      </c>
      <c r="J8" s="214">
        <v>0.1</v>
      </c>
      <c r="K8" s="213">
        <f t="shared" ref="K8" si="0">+I8*J8</f>
        <v>1910</v>
      </c>
      <c r="L8" s="213">
        <f t="shared" ref="L8" si="1">+I8+K8</f>
        <v>21010</v>
      </c>
      <c r="M8" s="93">
        <v>19200</v>
      </c>
      <c r="N8" s="93">
        <f t="shared" ref="N8:N24" si="2">+M8-I8</f>
        <v>100</v>
      </c>
      <c r="O8" s="203"/>
    </row>
    <row r="9" spans="1:15" s="63" customFormat="1" ht="25.5" customHeight="1" x14ac:dyDescent="0.25">
      <c r="A9" s="63" t="s">
        <v>5152</v>
      </c>
      <c r="B9" s="203">
        <f t="shared" ref="B9:B24" si="3">+I9</f>
        <v>21800</v>
      </c>
      <c r="C9" s="211">
        <v>2</v>
      </c>
      <c r="D9" s="212" t="s">
        <v>5549</v>
      </c>
      <c r="E9" s="211" t="s">
        <v>5139</v>
      </c>
      <c r="F9" s="211">
        <v>750</v>
      </c>
      <c r="G9" s="211">
        <v>1.4</v>
      </c>
      <c r="H9" s="211">
        <v>16</v>
      </c>
      <c r="I9" s="209">
        <v>21800</v>
      </c>
      <c r="J9" s="210">
        <v>0.1</v>
      </c>
      <c r="K9" s="209">
        <f t="shared" ref="K9:K24" si="4">+I9*J9</f>
        <v>2180</v>
      </c>
      <c r="L9" s="209">
        <f t="shared" ref="L9:L24" si="5">+I9+K9</f>
        <v>23980</v>
      </c>
      <c r="M9" s="75">
        <v>21900</v>
      </c>
      <c r="N9" s="75">
        <f t="shared" si="2"/>
        <v>100</v>
      </c>
      <c r="O9" s="203"/>
    </row>
    <row r="10" spans="1:15" s="63" customFormat="1" ht="25.5" customHeight="1" x14ac:dyDescent="0.25">
      <c r="A10" s="63" t="s">
        <v>5151</v>
      </c>
      <c r="B10" s="203">
        <f t="shared" si="3"/>
        <v>27000</v>
      </c>
      <c r="C10" s="211">
        <v>3</v>
      </c>
      <c r="D10" s="212" t="s">
        <v>5550</v>
      </c>
      <c r="E10" s="211" t="s">
        <v>5139</v>
      </c>
      <c r="F10" s="211">
        <v>1250</v>
      </c>
      <c r="G10" s="211">
        <v>1.7</v>
      </c>
      <c r="H10" s="211">
        <v>16</v>
      </c>
      <c r="I10" s="209">
        <v>27000</v>
      </c>
      <c r="J10" s="210">
        <v>0.1</v>
      </c>
      <c r="K10" s="209">
        <f t="shared" si="4"/>
        <v>2700</v>
      </c>
      <c r="L10" s="209">
        <f t="shared" si="5"/>
        <v>29700</v>
      </c>
      <c r="M10" s="75">
        <v>27100</v>
      </c>
      <c r="N10" s="75">
        <f t="shared" si="2"/>
        <v>100</v>
      </c>
      <c r="O10" s="203"/>
    </row>
    <row r="11" spans="1:15" s="63" customFormat="1" ht="25.5" customHeight="1" x14ac:dyDescent="0.25">
      <c r="A11" s="63" t="s">
        <v>2350</v>
      </c>
      <c r="B11" s="203">
        <f t="shared" si="3"/>
        <v>27000</v>
      </c>
      <c r="C11" s="211">
        <v>4</v>
      </c>
      <c r="D11" s="212" t="s">
        <v>5551</v>
      </c>
      <c r="E11" s="211" t="s">
        <v>5139</v>
      </c>
      <c r="F11" s="211">
        <v>320</v>
      </c>
      <c r="G11" s="211" t="str">
        <f t="shared" ref="G11:G24" si="6">+MID(D11,FIND("x",D11,1)+1,3)</f>
        <v>1,4</v>
      </c>
      <c r="H11" s="211">
        <v>20</v>
      </c>
      <c r="I11" s="209">
        <v>27000</v>
      </c>
      <c r="J11" s="210">
        <v>0.1</v>
      </c>
      <c r="K11" s="209">
        <f t="shared" si="4"/>
        <v>2700</v>
      </c>
      <c r="L11" s="209">
        <f t="shared" si="5"/>
        <v>29700</v>
      </c>
      <c r="M11" s="75">
        <v>27100</v>
      </c>
      <c r="N11" s="75">
        <f t="shared" si="2"/>
        <v>100</v>
      </c>
      <c r="O11" s="203"/>
    </row>
    <row r="12" spans="1:15" s="63" customFormat="1" ht="25.5" customHeight="1" x14ac:dyDescent="0.25">
      <c r="A12" s="63" t="s">
        <v>2912</v>
      </c>
      <c r="B12" s="203">
        <f t="shared" si="3"/>
        <v>30800</v>
      </c>
      <c r="C12" s="211">
        <v>5</v>
      </c>
      <c r="D12" s="212" t="s">
        <v>5552</v>
      </c>
      <c r="E12" s="211" t="s">
        <v>5139</v>
      </c>
      <c r="F12" s="211">
        <v>750</v>
      </c>
      <c r="G12" s="211" t="str">
        <f t="shared" si="6"/>
        <v>1,6</v>
      </c>
      <c r="H12" s="211">
        <v>20</v>
      </c>
      <c r="I12" s="209">
        <v>30800</v>
      </c>
      <c r="J12" s="210">
        <v>0.1</v>
      </c>
      <c r="K12" s="209">
        <f t="shared" si="4"/>
        <v>3080</v>
      </c>
      <c r="L12" s="209">
        <f t="shared" si="5"/>
        <v>33880</v>
      </c>
      <c r="M12" s="75">
        <v>30900</v>
      </c>
      <c r="N12" s="75">
        <f t="shared" si="2"/>
        <v>100</v>
      </c>
      <c r="O12" s="203"/>
    </row>
    <row r="13" spans="1:15" s="63" customFormat="1" ht="25.5" customHeight="1" x14ac:dyDescent="0.25">
      <c r="A13" s="63" t="s">
        <v>5150</v>
      </c>
      <c r="B13" s="203">
        <f t="shared" si="3"/>
        <v>38900</v>
      </c>
      <c r="C13" s="211">
        <v>6</v>
      </c>
      <c r="D13" s="212" t="s">
        <v>5553</v>
      </c>
      <c r="E13" s="211" t="s">
        <v>5139</v>
      </c>
      <c r="F13" s="211">
        <v>1250</v>
      </c>
      <c r="G13" s="211" t="str">
        <f t="shared" si="6"/>
        <v>2,0</v>
      </c>
      <c r="H13" s="211">
        <v>20</v>
      </c>
      <c r="I13" s="209">
        <v>38900</v>
      </c>
      <c r="J13" s="210">
        <v>0.1</v>
      </c>
      <c r="K13" s="209">
        <f t="shared" si="4"/>
        <v>3890</v>
      </c>
      <c r="L13" s="209">
        <f t="shared" si="5"/>
        <v>42790</v>
      </c>
      <c r="M13" s="75">
        <v>39000</v>
      </c>
      <c r="N13" s="75">
        <f t="shared" si="2"/>
        <v>100</v>
      </c>
      <c r="O13" s="203"/>
    </row>
    <row r="14" spans="1:15" s="63" customFormat="1" ht="25.5" customHeight="1" x14ac:dyDescent="0.25">
      <c r="A14" s="63" t="s">
        <v>5149</v>
      </c>
      <c r="B14" s="203">
        <f t="shared" si="3"/>
        <v>37000</v>
      </c>
      <c r="C14" s="211">
        <v>7</v>
      </c>
      <c r="D14" s="212" t="s">
        <v>5554</v>
      </c>
      <c r="E14" s="211" t="s">
        <v>5139</v>
      </c>
      <c r="F14" s="211">
        <v>320</v>
      </c>
      <c r="G14" s="211" t="str">
        <f t="shared" si="6"/>
        <v>1,5</v>
      </c>
      <c r="H14" s="211">
        <v>25</v>
      </c>
      <c r="I14" s="209">
        <v>37000</v>
      </c>
      <c r="J14" s="210">
        <v>0.1</v>
      </c>
      <c r="K14" s="209">
        <f t="shared" si="4"/>
        <v>3700</v>
      </c>
      <c r="L14" s="209">
        <f t="shared" si="5"/>
        <v>40700</v>
      </c>
      <c r="M14" s="82">
        <v>37100</v>
      </c>
      <c r="N14" s="75">
        <f t="shared" si="2"/>
        <v>100</v>
      </c>
      <c r="O14" s="203"/>
    </row>
    <row r="15" spans="1:15" s="63" customFormat="1" ht="25.5" customHeight="1" x14ac:dyDescent="0.25">
      <c r="A15" s="63" t="s">
        <v>5148</v>
      </c>
      <c r="B15" s="203">
        <f t="shared" si="3"/>
        <v>42600</v>
      </c>
      <c r="C15" s="211">
        <v>8</v>
      </c>
      <c r="D15" s="212" t="s">
        <v>5555</v>
      </c>
      <c r="E15" s="211" t="s">
        <v>5139</v>
      </c>
      <c r="F15" s="211">
        <v>750</v>
      </c>
      <c r="G15" s="211" t="str">
        <f t="shared" si="6"/>
        <v>1,8</v>
      </c>
      <c r="H15" s="211">
        <f t="shared" ref="H15:H24" si="7">+MID(D15,FIND("D",D15,1)+1,2)*1</f>
        <v>25</v>
      </c>
      <c r="I15" s="209">
        <v>42600</v>
      </c>
      <c r="J15" s="210">
        <v>0.1</v>
      </c>
      <c r="K15" s="209">
        <f t="shared" si="4"/>
        <v>4260</v>
      </c>
      <c r="L15" s="209">
        <f t="shared" si="5"/>
        <v>46860</v>
      </c>
      <c r="M15" s="75">
        <v>42700</v>
      </c>
      <c r="N15" s="75">
        <f t="shared" si="2"/>
        <v>100</v>
      </c>
      <c r="O15" s="203"/>
    </row>
    <row r="16" spans="1:15" s="63" customFormat="1" ht="25.5" customHeight="1" x14ac:dyDescent="0.25">
      <c r="A16" s="63" t="s">
        <v>5147</v>
      </c>
      <c r="B16" s="203">
        <f t="shared" si="3"/>
        <v>56200</v>
      </c>
      <c r="C16" s="211">
        <v>9</v>
      </c>
      <c r="D16" s="212" t="s">
        <v>5556</v>
      </c>
      <c r="E16" s="211" t="s">
        <v>5139</v>
      </c>
      <c r="F16" s="211">
        <v>1250</v>
      </c>
      <c r="G16" s="211" t="str">
        <f t="shared" si="6"/>
        <v>2,0</v>
      </c>
      <c r="H16" s="211">
        <f t="shared" si="7"/>
        <v>25</v>
      </c>
      <c r="I16" s="209">
        <v>56200</v>
      </c>
      <c r="J16" s="210">
        <v>0.1</v>
      </c>
      <c r="K16" s="209">
        <f t="shared" si="4"/>
        <v>5620</v>
      </c>
      <c r="L16" s="209">
        <f t="shared" si="5"/>
        <v>61820</v>
      </c>
      <c r="M16" s="75">
        <v>56300</v>
      </c>
      <c r="N16" s="75">
        <f t="shared" si="2"/>
        <v>100</v>
      </c>
      <c r="O16" s="203"/>
    </row>
    <row r="17" spans="1:15" s="90" customFormat="1" ht="25.5" customHeight="1" x14ac:dyDescent="0.25">
      <c r="A17" s="63" t="s">
        <v>5146</v>
      </c>
      <c r="B17" s="203">
        <f t="shared" si="3"/>
        <v>74400</v>
      </c>
      <c r="C17" s="211">
        <v>10</v>
      </c>
      <c r="D17" s="212" t="s">
        <v>5557</v>
      </c>
      <c r="E17" s="211" t="s">
        <v>5139</v>
      </c>
      <c r="F17" s="211">
        <v>320</v>
      </c>
      <c r="G17" s="211" t="str">
        <f t="shared" si="6"/>
        <v>1,8</v>
      </c>
      <c r="H17" s="211">
        <f t="shared" si="7"/>
        <v>32</v>
      </c>
      <c r="I17" s="209">
        <v>74400</v>
      </c>
      <c r="J17" s="210">
        <v>0.1</v>
      </c>
      <c r="K17" s="209">
        <f t="shared" si="4"/>
        <v>7440</v>
      </c>
      <c r="L17" s="209">
        <f t="shared" si="5"/>
        <v>81840</v>
      </c>
      <c r="M17" s="75">
        <v>74600</v>
      </c>
      <c r="N17" s="75">
        <f t="shared" si="2"/>
        <v>200</v>
      </c>
      <c r="O17" s="203"/>
    </row>
    <row r="18" spans="1:15" s="63" customFormat="1" ht="25.5" customHeight="1" x14ac:dyDescent="0.25">
      <c r="A18" s="63" t="s">
        <v>5145</v>
      </c>
      <c r="B18" s="203">
        <f t="shared" si="3"/>
        <v>85600</v>
      </c>
      <c r="C18" s="211">
        <v>11</v>
      </c>
      <c r="D18" s="212" t="s">
        <v>5558</v>
      </c>
      <c r="E18" s="211" t="s">
        <v>5139</v>
      </c>
      <c r="F18" s="211">
        <v>750</v>
      </c>
      <c r="G18" s="211" t="str">
        <f t="shared" si="6"/>
        <v>2,1</v>
      </c>
      <c r="H18" s="211">
        <f t="shared" si="7"/>
        <v>32</v>
      </c>
      <c r="I18" s="209">
        <v>85600</v>
      </c>
      <c r="J18" s="210">
        <v>0.1</v>
      </c>
      <c r="K18" s="209">
        <f t="shared" si="4"/>
        <v>8560</v>
      </c>
      <c r="L18" s="209">
        <f t="shared" si="5"/>
        <v>94160</v>
      </c>
      <c r="M18" s="75">
        <v>85800</v>
      </c>
      <c r="N18" s="75">
        <f t="shared" si="2"/>
        <v>200</v>
      </c>
      <c r="O18" s="203"/>
    </row>
    <row r="19" spans="1:15" s="90" customFormat="1" ht="25.5" customHeight="1" x14ac:dyDescent="0.25">
      <c r="A19" s="63" t="s">
        <v>2914</v>
      </c>
      <c r="B19" s="203">
        <f t="shared" si="3"/>
        <v>120200</v>
      </c>
      <c r="C19" s="211">
        <v>12</v>
      </c>
      <c r="D19" s="212" t="s">
        <v>5559</v>
      </c>
      <c r="E19" s="211" t="s">
        <v>5139</v>
      </c>
      <c r="F19" s="211">
        <v>1250</v>
      </c>
      <c r="G19" s="211" t="str">
        <f t="shared" si="6"/>
        <v>2,5</v>
      </c>
      <c r="H19" s="211">
        <f t="shared" si="7"/>
        <v>32</v>
      </c>
      <c r="I19" s="209">
        <v>120200</v>
      </c>
      <c r="J19" s="210">
        <v>0.1</v>
      </c>
      <c r="K19" s="209">
        <f t="shared" si="4"/>
        <v>12020</v>
      </c>
      <c r="L19" s="209">
        <f t="shared" si="5"/>
        <v>132220</v>
      </c>
      <c r="M19" s="75">
        <v>120400</v>
      </c>
      <c r="N19" s="75">
        <f t="shared" si="2"/>
        <v>200</v>
      </c>
      <c r="O19" s="203"/>
    </row>
    <row r="20" spans="1:15" s="63" customFormat="1" ht="25.5" customHeight="1" x14ac:dyDescent="0.25">
      <c r="A20" s="63" t="s">
        <v>5144</v>
      </c>
      <c r="B20" s="203">
        <f t="shared" si="3"/>
        <v>118100</v>
      </c>
      <c r="C20" s="211">
        <v>13</v>
      </c>
      <c r="D20" s="212" t="s">
        <v>5560</v>
      </c>
      <c r="E20" s="211" t="s">
        <v>5139</v>
      </c>
      <c r="F20" s="211">
        <v>750</v>
      </c>
      <c r="G20" s="211" t="str">
        <f t="shared" si="6"/>
        <v>2,3</v>
      </c>
      <c r="H20" s="211">
        <f t="shared" si="7"/>
        <v>40</v>
      </c>
      <c r="I20" s="209">
        <v>118100</v>
      </c>
      <c r="J20" s="210">
        <v>0.1</v>
      </c>
      <c r="K20" s="209">
        <f t="shared" si="4"/>
        <v>11810</v>
      </c>
      <c r="L20" s="209">
        <f t="shared" si="5"/>
        <v>129910</v>
      </c>
      <c r="M20" s="75">
        <v>118300</v>
      </c>
      <c r="N20" s="75">
        <f t="shared" si="2"/>
        <v>200</v>
      </c>
      <c r="O20" s="203"/>
    </row>
    <row r="21" spans="1:15" s="63" customFormat="1" ht="25.5" customHeight="1" x14ac:dyDescent="0.25">
      <c r="A21" s="63" t="s">
        <v>5143</v>
      </c>
      <c r="B21" s="203">
        <f t="shared" si="3"/>
        <v>152300</v>
      </c>
      <c r="C21" s="206">
        <v>14</v>
      </c>
      <c r="D21" s="212" t="s">
        <v>5561</v>
      </c>
      <c r="E21" s="211" t="s">
        <v>5139</v>
      </c>
      <c r="F21" s="211">
        <v>1250</v>
      </c>
      <c r="G21" s="211" t="str">
        <f t="shared" si="6"/>
        <v>2,6</v>
      </c>
      <c r="H21" s="211">
        <f t="shared" si="7"/>
        <v>40</v>
      </c>
      <c r="I21" s="209">
        <v>152300</v>
      </c>
      <c r="J21" s="210">
        <v>0.1</v>
      </c>
      <c r="K21" s="209">
        <f t="shared" si="4"/>
        <v>15230</v>
      </c>
      <c r="L21" s="209">
        <f t="shared" si="5"/>
        <v>167530</v>
      </c>
      <c r="M21" s="75">
        <v>152500</v>
      </c>
      <c r="N21" s="75">
        <f t="shared" si="2"/>
        <v>200</v>
      </c>
      <c r="O21" s="203"/>
    </row>
    <row r="22" spans="1:15" s="63" customFormat="1" ht="25.5" customHeight="1" x14ac:dyDescent="0.25">
      <c r="A22" s="63" t="s">
        <v>5142</v>
      </c>
      <c r="B22" s="203">
        <f t="shared" si="3"/>
        <v>157600</v>
      </c>
      <c r="C22" s="208">
        <v>15</v>
      </c>
      <c r="D22" s="212" t="s">
        <v>5562</v>
      </c>
      <c r="E22" s="211" t="s">
        <v>5139</v>
      </c>
      <c r="F22" s="211">
        <v>750</v>
      </c>
      <c r="G22" s="211" t="str">
        <f t="shared" si="6"/>
        <v>2,8</v>
      </c>
      <c r="H22" s="211">
        <f t="shared" si="7"/>
        <v>50</v>
      </c>
      <c r="I22" s="209">
        <v>157600</v>
      </c>
      <c r="J22" s="210">
        <v>0.1</v>
      </c>
      <c r="K22" s="209">
        <f t="shared" si="4"/>
        <v>15760</v>
      </c>
      <c r="L22" s="209">
        <f t="shared" si="5"/>
        <v>173360</v>
      </c>
      <c r="M22" s="75">
        <v>157800</v>
      </c>
      <c r="N22" s="75">
        <f t="shared" si="2"/>
        <v>200</v>
      </c>
      <c r="O22" s="203"/>
    </row>
    <row r="23" spans="1:15" s="63" customFormat="1" ht="25.5" customHeight="1" x14ac:dyDescent="0.25">
      <c r="A23" s="63" t="s">
        <v>5141</v>
      </c>
      <c r="B23" s="203">
        <f t="shared" si="3"/>
        <v>190700</v>
      </c>
      <c r="C23" s="206">
        <v>16</v>
      </c>
      <c r="D23" s="212" t="s">
        <v>5563</v>
      </c>
      <c r="E23" s="211" t="s">
        <v>5139</v>
      </c>
      <c r="F23" s="211">
        <v>1250</v>
      </c>
      <c r="G23" s="211" t="str">
        <f t="shared" si="6"/>
        <v>3,2</v>
      </c>
      <c r="H23" s="211">
        <f t="shared" si="7"/>
        <v>50</v>
      </c>
      <c r="I23" s="209">
        <v>190700</v>
      </c>
      <c r="J23" s="210">
        <v>0.1</v>
      </c>
      <c r="K23" s="209">
        <f t="shared" si="4"/>
        <v>19070</v>
      </c>
      <c r="L23" s="209">
        <f t="shared" si="5"/>
        <v>209770</v>
      </c>
      <c r="M23" s="75">
        <v>190900</v>
      </c>
      <c r="N23" s="75">
        <f t="shared" si="2"/>
        <v>200</v>
      </c>
      <c r="O23" s="203"/>
    </row>
    <row r="24" spans="1:15" s="63" customFormat="1" ht="25.5" customHeight="1" x14ac:dyDescent="0.25">
      <c r="A24" s="63" t="s">
        <v>5140</v>
      </c>
      <c r="B24" s="203">
        <f t="shared" si="3"/>
        <v>189600</v>
      </c>
      <c r="C24" s="208">
        <v>17</v>
      </c>
      <c r="D24" s="207" t="s">
        <v>5564</v>
      </c>
      <c r="E24" s="206" t="s">
        <v>5139</v>
      </c>
      <c r="F24" s="206">
        <v>750</v>
      </c>
      <c r="G24" s="206" t="str">
        <f t="shared" si="6"/>
        <v>3,0</v>
      </c>
      <c r="H24" s="206">
        <f t="shared" si="7"/>
        <v>63</v>
      </c>
      <c r="I24" s="204">
        <v>189600</v>
      </c>
      <c r="J24" s="205">
        <v>0.1</v>
      </c>
      <c r="K24" s="204">
        <f t="shared" si="4"/>
        <v>18960</v>
      </c>
      <c r="L24" s="204">
        <f t="shared" si="5"/>
        <v>208560</v>
      </c>
      <c r="M24" s="67">
        <v>189800</v>
      </c>
      <c r="N24" s="67">
        <f t="shared" si="2"/>
        <v>200</v>
      </c>
      <c r="O24" s="203"/>
    </row>
    <row r="26" spans="1:15" x14ac:dyDescent="0.25">
      <c r="I26" s="162"/>
      <c r="J26" s="202" t="s">
        <v>2919</v>
      </c>
      <c r="K26" s="202"/>
      <c r="L26" s="58"/>
    </row>
    <row r="27" spans="1:15" x14ac:dyDescent="0.25">
      <c r="I27" s="162"/>
      <c r="J27" s="202" t="s">
        <v>2918</v>
      </c>
      <c r="K27" s="202"/>
      <c r="L27" s="58"/>
    </row>
    <row r="28" spans="1:15" x14ac:dyDescent="0.25">
      <c r="I28" s="162"/>
      <c r="J28" s="162"/>
      <c r="K28" s="162"/>
      <c r="L28" s="58"/>
    </row>
    <row r="29" spans="1:15" x14ac:dyDescent="0.25">
      <c r="I29" s="162"/>
      <c r="J29" s="162"/>
      <c r="K29" s="162"/>
      <c r="L29" s="58"/>
    </row>
    <row r="30" spans="1:15" x14ac:dyDescent="0.25">
      <c r="I30" s="162"/>
      <c r="J30" s="162"/>
      <c r="K30" s="162"/>
      <c r="L30" s="58"/>
    </row>
    <row r="31" spans="1:15" ht="27.75" customHeight="1" x14ac:dyDescent="0.25">
      <c r="I31" s="162"/>
      <c r="J31" s="162"/>
      <c r="K31" s="162"/>
      <c r="L31" s="58"/>
    </row>
    <row r="32" spans="1:15" x14ac:dyDescent="0.25">
      <c r="I32" s="162"/>
      <c r="J32" s="111" t="s">
        <v>2917</v>
      </c>
      <c r="K32" s="111"/>
      <c r="L32" s="58"/>
    </row>
  </sheetData>
  <autoFilter ref="A7:L24" xr:uid="{02C25A1C-8F9E-42FE-90AC-F7C371823C74}"/>
  <mergeCells count="2">
    <mergeCell ref="C2:L2"/>
    <mergeCell ref="C3:L3"/>
  </mergeCells>
  <conditionalFormatting sqref="C11:L20 D8:L10 D21:L23 C22 C24">
    <cfRule type="expression" dxfId="50" priority="13" stopIfTrue="1">
      <formula>$H8&lt;&gt;$H9</formula>
    </cfRule>
  </conditionalFormatting>
  <conditionalFormatting sqref="L8:N8">
    <cfRule type="expression" dxfId="49" priority="12" stopIfTrue="1">
      <formula>$H8&lt;&gt;$H9</formula>
    </cfRule>
  </conditionalFormatting>
  <conditionalFormatting sqref="L9:L10">
    <cfRule type="expression" dxfId="48" priority="11" stopIfTrue="1">
      <formula>$H9&lt;&gt;$H10</formula>
    </cfRule>
  </conditionalFormatting>
  <conditionalFormatting sqref="D8:F8">
    <cfRule type="expression" dxfId="47" priority="10" stopIfTrue="1">
      <formula>$H8&lt;&gt;$H9</formula>
    </cfRule>
  </conditionalFormatting>
  <conditionalFormatting sqref="E9:F10">
    <cfRule type="expression" dxfId="46" priority="9" stopIfTrue="1">
      <formula>$H9&lt;&gt;$H10</formula>
    </cfRule>
  </conditionalFormatting>
  <conditionalFormatting sqref="I9:K12">
    <cfRule type="expression" dxfId="45" priority="8" stopIfTrue="1">
      <formula>$H9&lt;&gt;$H10</formula>
    </cfRule>
  </conditionalFormatting>
  <conditionalFormatting sqref="L19:N19">
    <cfRule type="expression" dxfId="44" priority="7" stopIfTrue="1">
      <formula>$H19&lt;&gt;$H20</formula>
    </cfRule>
  </conditionalFormatting>
  <conditionalFormatting sqref="C8">
    <cfRule type="expression" dxfId="43" priority="6" stopIfTrue="1">
      <formula>$H8&lt;&gt;$H9</formula>
    </cfRule>
  </conditionalFormatting>
  <conditionalFormatting sqref="C9:C10">
    <cfRule type="expression" dxfId="42" priority="5" stopIfTrue="1">
      <formula>$H9&lt;&gt;$H10</formula>
    </cfRule>
  </conditionalFormatting>
  <conditionalFormatting sqref="D9:D10">
    <cfRule type="expression" dxfId="41" priority="4" stopIfTrue="1">
      <formula>$H9&lt;&gt;$H10</formula>
    </cfRule>
  </conditionalFormatting>
  <conditionalFormatting sqref="D24:N24 C23">
    <cfRule type="expression" dxfId="40" priority="14" stopIfTrue="1">
      <formula>$H23&lt;&gt;#REF!</formula>
    </cfRule>
  </conditionalFormatting>
  <conditionalFormatting sqref="C21:N21">
    <cfRule type="expression" dxfId="39" priority="15" stopIfTrue="1">
      <formula>$H21&lt;&gt;#REF!</formula>
    </cfRule>
  </conditionalFormatting>
  <conditionalFormatting sqref="D24:N24">
    <cfRule type="expression" dxfId="38" priority="16" stopIfTrue="1">
      <formula>$H24&lt;&gt;#REF!</formula>
    </cfRule>
  </conditionalFormatting>
  <conditionalFormatting sqref="M8:N23">
    <cfRule type="expression" dxfId="37" priority="3" stopIfTrue="1">
      <formula>$H8&lt;&gt;$H9</formula>
    </cfRule>
  </conditionalFormatting>
  <conditionalFormatting sqref="M9:N10">
    <cfRule type="expression" dxfId="36" priority="2" stopIfTrue="1">
      <formula>$H9&lt;&gt;$H10</formula>
    </cfRule>
  </conditionalFormatting>
  <conditionalFormatting sqref="N11">
    <cfRule type="expression" dxfId="35" priority="1" stopIfTrue="1">
      <formula>$H11&lt;&gt;$H12</formula>
    </cfRule>
  </conditionalFormatting>
  <pageMargins left="0.47244094488188981" right="0.43307086614173229" top="1.1811023622047245" bottom="0.43" header="0" footer="0.18"/>
  <pageSetup paperSize="9" scale="59" fitToHeight="10" orientation="portrait" r:id="rId1"/>
  <headerFooter>
    <oddHeader>&amp;L&amp;G</oddHeader>
    <oddFooter>&amp;LBẢNG GIÁ ỐNG LUỒN DÂY ĐIỆN DISMY&amp;RTrang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Bảng giá</vt:lpstr>
      <vt:lpstr>Bảng giá gộp</vt:lpstr>
      <vt:lpstr>Chung</vt:lpstr>
      <vt:lpstr>Ống HDPE</vt:lpstr>
      <vt:lpstr>Ống PPR</vt:lpstr>
      <vt:lpstr>Phụ kiện PPR</vt:lpstr>
      <vt:lpstr>PK HDPE</vt:lpstr>
      <vt:lpstr>Ống miền Nam</vt:lpstr>
      <vt:lpstr>Ống luồn dây điện</vt:lpstr>
      <vt:lpstr>Ống Dismy</vt:lpstr>
      <vt:lpstr>CP</vt:lpstr>
      <vt:lpstr>Phụ kiện PVC</vt:lpstr>
      <vt:lpstr>Van vòi</vt:lpstr>
      <vt:lpstr>'Ống Dismy'!Print_Area</vt:lpstr>
      <vt:lpstr>'Ống PPR'!Print_Area</vt:lpstr>
      <vt:lpstr>'Phụ kiện PPR'!Print_Area</vt:lpstr>
      <vt:lpstr>'Phụ kiện PVC'!Print_Area</vt:lpstr>
      <vt:lpstr>'PK HDPE'!Print_Area</vt:lpstr>
      <vt:lpstr>'Van vòi'!Print_Area</vt:lpstr>
      <vt:lpstr>CP!Print_Titles</vt:lpstr>
      <vt:lpstr>'Ống Dismy'!Print_Titles</vt:lpstr>
      <vt:lpstr>'Ống HDPE'!Print_Titles</vt:lpstr>
      <vt:lpstr>'Ống miền Nam'!Print_Titles</vt:lpstr>
      <vt:lpstr>'Ống PPR'!Print_Titles</vt:lpstr>
      <vt:lpstr>'Phụ kiện PPR'!Print_Titles</vt:lpstr>
      <vt:lpstr>'Phụ kiện PVC'!Print_Titles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CPC-HN-077</dc:creator>
  <cp:lastModifiedBy>CPC-HN-077</cp:lastModifiedBy>
  <cp:lastPrinted>2022-12-17T09:50:59Z</cp:lastPrinted>
  <dcterms:created xsi:type="dcterms:W3CDTF">2022-12-12T08:50:09Z</dcterms:created>
  <dcterms:modified xsi:type="dcterms:W3CDTF">2022-12-17T09:55:54Z</dcterms:modified>
</cp:coreProperties>
</file>